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igitalgojp-my.sharepoint.com/personal/shiori_nagasawa_env_go_jp/Documents/デスクトップ/☃個人フォルダ☃/◆仮置きフォルダ◆/光化学オキシダント計算ファイル/"/>
    </mc:Choice>
  </mc:AlternateContent>
  <xr:revisionPtr revIDLastSave="3" documentId="13_ncr:1_{B302F689-109E-4BF4-A481-3398A79B9A3E}" xr6:coauthVersionLast="47" xr6:coauthVersionMax="47" xr10:uidLastSave="{0515755D-97A1-4FAE-B3A0-8ECB63AAA691}"/>
  <bookViews>
    <workbookView xWindow="30900" yWindow="345" windowWidth="25005" windowHeight="14025" xr2:uid="{54088B52-F18F-4C98-AB8E-43571D54956F}"/>
  </bookViews>
  <sheets>
    <sheet name="値貼り付け用シート" sheetId="1" r:id="rId1"/>
    <sheet name="計算１" sheetId="4" state="hidden" r:id="rId2"/>
    <sheet name="計算２" sheetId="5" state="hidden" r:id="rId3"/>
    <sheet name="計算３" sheetId="8" state="hidden" r:id="rId4"/>
    <sheet name="年間値・月間値シート" sheetId="6" r:id="rId5"/>
    <sheet name="８時間値計算シート"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6" i="6" l="1"/>
  <c r="P36" i="6"/>
  <c r="O36" i="6"/>
  <c r="N36" i="6"/>
  <c r="Q35" i="6"/>
  <c r="P35" i="6"/>
  <c r="O35" i="6"/>
  <c r="N35" i="6"/>
  <c r="Q34" i="6"/>
  <c r="P34" i="6"/>
  <c r="O34" i="6"/>
  <c r="N34" i="6"/>
  <c r="Q33" i="6"/>
  <c r="P33" i="6"/>
  <c r="O33" i="6"/>
  <c r="N33" i="6"/>
  <c r="Q32" i="6"/>
  <c r="P32" i="6"/>
  <c r="O32" i="6"/>
  <c r="N32" i="6"/>
  <c r="Q31" i="6"/>
  <c r="P31" i="6"/>
  <c r="O31" i="6"/>
  <c r="N31" i="6"/>
  <c r="Q30" i="6"/>
  <c r="P30" i="6"/>
  <c r="O30" i="6"/>
  <c r="N30" i="6"/>
  <c r="Q29" i="6"/>
  <c r="P29" i="6"/>
  <c r="O29" i="6"/>
  <c r="N29" i="6"/>
  <c r="Q28" i="6"/>
  <c r="P28" i="6"/>
  <c r="O28" i="6"/>
  <c r="N28" i="6"/>
  <c r="B48" i="6"/>
  <c r="A11" i="3" l="1"/>
  <c r="B11" i="3"/>
  <c r="C11" i="3"/>
  <c r="D11" i="3"/>
  <c r="E11" i="3"/>
  <c r="F11" i="3"/>
  <c r="G11" i="3"/>
  <c r="A12" i="3"/>
  <c r="B12" i="3"/>
  <c r="C12" i="3"/>
  <c r="D12" i="3"/>
  <c r="E12" i="3"/>
  <c r="F12" i="3"/>
  <c r="G12" i="3"/>
  <c r="A13" i="3"/>
  <c r="B13" i="3"/>
  <c r="C13" i="3"/>
  <c r="D13" i="3"/>
  <c r="E13" i="3"/>
  <c r="F13" i="3"/>
  <c r="G13" i="3"/>
  <c r="A14" i="3"/>
  <c r="B14" i="3"/>
  <c r="C14" i="3"/>
  <c r="D14" i="3"/>
  <c r="E14" i="3"/>
  <c r="F14" i="3"/>
  <c r="G14" i="3"/>
  <c r="A15" i="3"/>
  <c r="B15" i="3"/>
  <c r="C15" i="3"/>
  <c r="D15" i="3"/>
  <c r="E15" i="3"/>
  <c r="F15" i="3"/>
  <c r="G15" i="3"/>
  <c r="A16" i="3"/>
  <c r="B16" i="3"/>
  <c r="C16" i="3"/>
  <c r="D16" i="3"/>
  <c r="E16" i="3"/>
  <c r="F16" i="3"/>
  <c r="G16" i="3"/>
  <c r="A17" i="3"/>
  <c r="B17" i="3"/>
  <c r="C17" i="3"/>
  <c r="D17" i="3"/>
  <c r="E17" i="3"/>
  <c r="F17" i="3"/>
  <c r="G17" i="3"/>
  <c r="A18" i="3"/>
  <c r="B18" i="3"/>
  <c r="C18" i="3"/>
  <c r="D18" i="3"/>
  <c r="E18" i="3"/>
  <c r="F18" i="3"/>
  <c r="G18" i="3"/>
  <c r="A19" i="3"/>
  <c r="B19" i="3"/>
  <c r="C19" i="3"/>
  <c r="D19" i="3"/>
  <c r="E19" i="3"/>
  <c r="F19" i="3"/>
  <c r="G19" i="3"/>
  <c r="A20" i="3"/>
  <c r="B20" i="3"/>
  <c r="C20" i="3"/>
  <c r="D20" i="3"/>
  <c r="E20" i="3"/>
  <c r="F20" i="3"/>
  <c r="G20" i="3"/>
  <c r="A21" i="3"/>
  <c r="B21" i="3"/>
  <c r="C21" i="3"/>
  <c r="D21" i="3"/>
  <c r="E21" i="3"/>
  <c r="F21" i="3"/>
  <c r="G21" i="3"/>
  <c r="A22" i="3"/>
  <c r="B22" i="3"/>
  <c r="C22" i="3"/>
  <c r="D22" i="3"/>
  <c r="E22" i="3"/>
  <c r="F22" i="3"/>
  <c r="G22" i="3"/>
  <c r="A23" i="3"/>
  <c r="B23" i="3"/>
  <c r="C23" i="3"/>
  <c r="D23" i="3"/>
  <c r="E23" i="3"/>
  <c r="F23" i="3"/>
  <c r="G23" i="3"/>
  <c r="A24" i="3"/>
  <c r="B24" i="3"/>
  <c r="C24" i="3"/>
  <c r="D24" i="3"/>
  <c r="E24" i="3"/>
  <c r="F24" i="3"/>
  <c r="G24" i="3"/>
  <c r="A25" i="3"/>
  <c r="B25" i="3"/>
  <c r="C25" i="3"/>
  <c r="D25" i="3"/>
  <c r="E25" i="3"/>
  <c r="F25" i="3"/>
  <c r="G25" i="3"/>
  <c r="A26" i="3"/>
  <c r="B26" i="3"/>
  <c r="C26" i="3"/>
  <c r="D26" i="3"/>
  <c r="E26" i="3"/>
  <c r="F26" i="3"/>
  <c r="G26" i="3"/>
  <c r="A27" i="3"/>
  <c r="B27" i="3"/>
  <c r="C27" i="3"/>
  <c r="D27" i="3"/>
  <c r="E27" i="3"/>
  <c r="F27" i="3"/>
  <c r="G27" i="3"/>
  <c r="A28" i="3"/>
  <c r="B28" i="3"/>
  <c r="C28" i="3"/>
  <c r="D28" i="3"/>
  <c r="E28" i="3"/>
  <c r="F28" i="3"/>
  <c r="G28" i="3"/>
  <c r="A29" i="3"/>
  <c r="B29" i="3"/>
  <c r="C29" i="3"/>
  <c r="D29" i="3"/>
  <c r="E29" i="3"/>
  <c r="F29" i="3"/>
  <c r="G29" i="3"/>
  <c r="A30" i="3"/>
  <c r="B30" i="3"/>
  <c r="C30" i="3"/>
  <c r="D30" i="3"/>
  <c r="E30" i="3"/>
  <c r="F30" i="3"/>
  <c r="G30" i="3"/>
  <c r="A31" i="3"/>
  <c r="B31" i="3"/>
  <c r="C31" i="3"/>
  <c r="D31" i="3"/>
  <c r="E31" i="3"/>
  <c r="F31" i="3"/>
  <c r="G31" i="3"/>
  <c r="A32" i="3"/>
  <c r="B32" i="3"/>
  <c r="C32" i="3"/>
  <c r="D32" i="3"/>
  <c r="E32" i="3"/>
  <c r="F32" i="3"/>
  <c r="G32" i="3"/>
  <c r="A33" i="3"/>
  <c r="B33" i="3"/>
  <c r="C33" i="3"/>
  <c r="D33" i="3"/>
  <c r="E33" i="3"/>
  <c r="F33" i="3"/>
  <c r="G33" i="3"/>
  <c r="A34" i="3"/>
  <c r="B34" i="3"/>
  <c r="C34" i="3"/>
  <c r="D34" i="3"/>
  <c r="E34" i="3"/>
  <c r="F34" i="3"/>
  <c r="G34" i="3"/>
  <c r="A35" i="3"/>
  <c r="B35" i="3"/>
  <c r="C35" i="3"/>
  <c r="D35" i="3"/>
  <c r="E35" i="3"/>
  <c r="F35" i="3"/>
  <c r="G35" i="3"/>
  <c r="A36" i="3"/>
  <c r="B36" i="3"/>
  <c r="C36" i="3"/>
  <c r="D36" i="3"/>
  <c r="E36" i="3"/>
  <c r="F36" i="3"/>
  <c r="G36" i="3"/>
  <c r="A37" i="3"/>
  <c r="B37" i="3"/>
  <c r="C37" i="3"/>
  <c r="D37" i="3"/>
  <c r="E37" i="3"/>
  <c r="F37" i="3"/>
  <c r="G37" i="3"/>
  <c r="A38" i="3"/>
  <c r="B38" i="3"/>
  <c r="C38" i="3"/>
  <c r="D38" i="3"/>
  <c r="E38" i="3"/>
  <c r="F38" i="3"/>
  <c r="G38" i="3"/>
  <c r="A39" i="3"/>
  <c r="B39" i="3"/>
  <c r="C39" i="3"/>
  <c r="D39" i="3"/>
  <c r="E39" i="3"/>
  <c r="F39" i="3"/>
  <c r="G39" i="3"/>
  <c r="A40" i="3"/>
  <c r="B40" i="3"/>
  <c r="C40" i="3"/>
  <c r="D40" i="3"/>
  <c r="E40" i="3"/>
  <c r="F40" i="3"/>
  <c r="G40" i="3"/>
  <c r="A41" i="3"/>
  <c r="B41" i="3"/>
  <c r="C41" i="3"/>
  <c r="D41" i="3"/>
  <c r="E41" i="3"/>
  <c r="F41" i="3"/>
  <c r="G41" i="3"/>
  <c r="A42" i="3"/>
  <c r="B42" i="3"/>
  <c r="C42" i="3"/>
  <c r="D42" i="3"/>
  <c r="E42" i="3"/>
  <c r="F42" i="3"/>
  <c r="G42" i="3"/>
  <c r="A43" i="3"/>
  <c r="B43" i="3"/>
  <c r="C43" i="3"/>
  <c r="D43" i="3"/>
  <c r="E43" i="3"/>
  <c r="F43" i="3"/>
  <c r="G43" i="3"/>
  <c r="A44" i="3"/>
  <c r="B44" i="3"/>
  <c r="C44" i="3"/>
  <c r="D44" i="3"/>
  <c r="E44" i="3"/>
  <c r="F44" i="3"/>
  <c r="G44" i="3"/>
  <c r="A45" i="3"/>
  <c r="B45" i="3"/>
  <c r="C45" i="3"/>
  <c r="D45" i="3"/>
  <c r="E45" i="3"/>
  <c r="F45" i="3"/>
  <c r="G45" i="3"/>
  <c r="A46" i="3"/>
  <c r="B46" i="3"/>
  <c r="C46" i="3"/>
  <c r="D46" i="3"/>
  <c r="E46" i="3"/>
  <c r="F46" i="3"/>
  <c r="G46" i="3"/>
  <c r="A47" i="3"/>
  <c r="B47" i="3"/>
  <c r="C47" i="3"/>
  <c r="D47" i="3"/>
  <c r="E47" i="3"/>
  <c r="F47" i="3"/>
  <c r="G47" i="3"/>
  <c r="A48" i="3"/>
  <c r="B48" i="3"/>
  <c r="C48" i="3"/>
  <c r="D48" i="3"/>
  <c r="E48" i="3"/>
  <c r="F48" i="3"/>
  <c r="G48" i="3"/>
  <c r="A49" i="3"/>
  <c r="B49" i="3"/>
  <c r="C49" i="3"/>
  <c r="D49" i="3"/>
  <c r="E49" i="3"/>
  <c r="F49" i="3"/>
  <c r="G49" i="3"/>
  <c r="A50" i="3"/>
  <c r="B50" i="3"/>
  <c r="C50" i="3"/>
  <c r="D50" i="3"/>
  <c r="E50" i="3"/>
  <c r="F50" i="3"/>
  <c r="G50" i="3"/>
  <c r="A51" i="3"/>
  <c r="B51" i="3"/>
  <c r="C51" i="3"/>
  <c r="D51" i="3"/>
  <c r="E51" i="3"/>
  <c r="F51" i="3"/>
  <c r="G51" i="3"/>
  <c r="A52" i="3"/>
  <c r="B52" i="3"/>
  <c r="C52" i="3"/>
  <c r="D52" i="3"/>
  <c r="E52" i="3"/>
  <c r="F52" i="3"/>
  <c r="G52" i="3"/>
  <c r="A53" i="3"/>
  <c r="B53" i="3"/>
  <c r="C53" i="3"/>
  <c r="D53" i="3"/>
  <c r="E53" i="3"/>
  <c r="F53" i="3"/>
  <c r="G53" i="3"/>
  <c r="A54" i="3"/>
  <c r="B54" i="3"/>
  <c r="C54" i="3"/>
  <c r="D54" i="3"/>
  <c r="E54" i="3"/>
  <c r="F54" i="3"/>
  <c r="G54" i="3"/>
  <c r="A55" i="3"/>
  <c r="B55" i="3"/>
  <c r="C55" i="3"/>
  <c r="D55" i="3"/>
  <c r="E55" i="3"/>
  <c r="F55" i="3"/>
  <c r="G55" i="3"/>
  <c r="A56" i="3"/>
  <c r="B56" i="3"/>
  <c r="C56" i="3"/>
  <c r="D56" i="3"/>
  <c r="E56" i="3"/>
  <c r="F56" i="3"/>
  <c r="G56" i="3"/>
  <c r="A57" i="3"/>
  <c r="B57" i="3"/>
  <c r="C57" i="3"/>
  <c r="D57" i="3"/>
  <c r="E57" i="3"/>
  <c r="F57" i="3"/>
  <c r="G57" i="3"/>
  <c r="A58" i="3"/>
  <c r="B58" i="3"/>
  <c r="C58" i="3"/>
  <c r="D58" i="3"/>
  <c r="E58" i="3"/>
  <c r="F58" i="3"/>
  <c r="G58" i="3"/>
  <c r="A59" i="3"/>
  <c r="B59" i="3"/>
  <c r="C59" i="3"/>
  <c r="D59" i="3"/>
  <c r="E59" i="3"/>
  <c r="F59" i="3"/>
  <c r="G59" i="3"/>
  <c r="A60" i="3"/>
  <c r="B60" i="3"/>
  <c r="C60" i="3"/>
  <c r="D60" i="3"/>
  <c r="E60" i="3"/>
  <c r="F60" i="3"/>
  <c r="G60" i="3"/>
  <c r="A61" i="3"/>
  <c r="B61" i="3"/>
  <c r="C61" i="3"/>
  <c r="D61" i="3"/>
  <c r="E61" i="3"/>
  <c r="F61" i="3"/>
  <c r="G61" i="3"/>
  <c r="A62" i="3"/>
  <c r="B62" i="3"/>
  <c r="C62" i="3"/>
  <c r="D62" i="3"/>
  <c r="E62" i="3"/>
  <c r="F62" i="3"/>
  <c r="G62" i="3"/>
  <c r="A63" i="3"/>
  <c r="B63" i="3"/>
  <c r="C63" i="3"/>
  <c r="D63" i="3"/>
  <c r="E63" i="3"/>
  <c r="F63" i="3"/>
  <c r="G63" i="3"/>
  <c r="A64" i="3"/>
  <c r="B64" i="3"/>
  <c r="C64" i="3"/>
  <c r="D64" i="3"/>
  <c r="E64" i="3"/>
  <c r="F64" i="3"/>
  <c r="G64" i="3"/>
  <c r="A65" i="3"/>
  <c r="B65" i="3"/>
  <c r="C65" i="3"/>
  <c r="D65" i="3"/>
  <c r="E65" i="3"/>
  <c r="F65" i="3"/>
  <c r="G65" i="3"/>
  <c r="A66" i="3"/>
  <c r="B66" i="3"/>
  <c r="C66" i="3"/>
  <c r="D66" i="3"/>
  <c r="E66" i="3"/>
  <c r="F66" i="3"/>
  <c r="G66" i="3"/>
  <c r="A67" i="3"/>
  <c r="B67" i="3"/>
  <c r="C67" i="3"/>
  <c r="D67" i="3"/>
  <c r="E67" i="3"/>
  <c r="F67" i="3"/>
  <c r="G67" i="3"/>
  <c r="A68" i="3"/>
  <c r="B68" i="3"/>
  <c r="C68" i="3"/>
  <c r="D68" i="3"/>
  <c r="E68" i="3"/>
  <c r="F68" i="3"/>
  <c r="G68" i="3"/>
  <c r="A69" i="3"/>
  <c r="B69" i="3"/>
  <c r="C69" i="3"/>
  <c r="D69" i="3"/>
  <c r="E69" i="3"/>
  <c r="F69" i="3"/>
  <c r="G69" i="3"/>
  <c r="A70" i="3"/>
  <c r="B70" i="3"/>
  <c r="C70" i="3"/>
  <c r="D70" i="3"/>
  <c r="E70" i="3"/>
  <c r="F70" i="3"/>
  <c r="G70" i="3"/>
  <c r="A71" i="3"/>
  <c r="B71" i="3"/>
  <c r="C71" i="3"/>
  <c r="D71" i="3"/>
  <c r="E71" i="3"/>
  <c r="F71" i="3"/>
  <c r="G71" i="3"/>
  <c r="A72" i="3"/>
  <c r="B72" i="3"/>
  <c r="C72" i="3"/>
  <c r="D72" i="3"/>
  <c r="E72" i="3"/>
  <c r="F72" i="3"/>
  <c r="G72" i="3"/>
  <c r="A73" i="3"/>
  <c r="B73" i="3"/>
  <c r="C73" i="3"/>
  <c r="D73" i="3"/>
  <c r="E73" i="3"/>
  <c r="F73" i="3"/>
  <c r="G73" i="3"/>
  <c r="A74" i="3"/>
  <c r="B74" i="3"/>
  <c r="C74" i="3"/>
  <c r="D74" i="3"/>
  <c r="E74" i="3"/>
  <c r="F74" i="3"/>
  <c r="G74" i="3"/>
  <c r="A75" i="3"/>
  <c r="B75" i="3"/>
  <c r="C75" i="3"/>
  <c r="D75" i="3"/>
  <c r="E75" i="3"/>
  <c r="F75" i="3"/>
  <c r="G75" i="3"/>
  <c r="A76" i="3"/>
  <c r="B76" i="3"/>
  <c r="C76" i="3"/>
  <c r="D76" i="3"/>
  <c r="E76" i="3"/>
  <c r="F76" i="3"/>
  <c r="G76" i="3"/>
  <c r="A77" i="3"/>
  <c r="B77" i="3"/>
  <c r="C77" i="3"/>
  <c r="D77" i="3"/>
  <c r="E77" i="3"/>
  <c r="F77" i="3"/>
  <c r="G77" i="3"/>
  <c r="A78" i="3"/>
  <c r="B78" i="3"/>
  <c r="C78" i="3"/>
  <c r="D78" i="3"/>
  <c r="E78" i="3"/>
  <c r="F78" i="3"/>
  <c r="G78" i="3"/>
  <c r="A79" i="3"/>
  <c r="B79" i="3"/>
  <c r="C79" i="3"/>
  <c r="D79" i="3"/>
  <c r="E79" i="3"/>
  <c r="F79" i="3"/>
  <c r="G79" i="3"/>
  <c r="A80" i="3"/>
  <c r="B80" i="3"/>
  <c r="C80" i="3"/>
  <c r="D80" i="3"/>
  <c r="E80" i="3"/>
  <c r="F80" i="3"/>
  <c r="G80" i="3"/>
  <c r="A81" i="3"/>
  <c r="B81" i="3"/>
  <c r="C81" i="3"/>
  <c r="D81" i="3"/>
  <c r="E81" i="3"/>
  <c r="F81" i="3"/>
  <c r="G81" i="3"/>
  <c r="A82" i="3"/>
  <c r="B82" i="3"/>
  <c r="C82" i="3"/>
  <c r="D82" i="3"/>
  <c r="E82" i="3"/>
  <c r="F82" i="3"/>
  <c r="G82" i="3"/>
  <c r="A83" i="3"/>
  <c r="B83" i="3"/>
  <c r="C83" i="3"/>
  <c r="D83" i="3"/>
  <c r="E83" i="3"/>
  <c r="F83" i="3"/>
  <c r="G83" i="3"/>
  <c r="A84" i="3"/>
  <c r="B84" i="3"/>
  <c r="C84" i="3"/>
  <c r="D84" i="3"/>
  <c r="E84" i="3"/>
  <c r="F84" i="3"/>
  <c r="G84" i="3"/>
  <c r="A85" i="3"/>
  <c r="B85" i="3"/>
  <c r="C85" i="3"/>
  <c r="D85" i="3"/>
  <c r="E85" i="3"/>
  <c r="F85" i="3"/>
  <c r="G85" i="3"/>
  <c r="A86" i="3"/>
  <c r="B86" i="3"/>
  <c r="C86" i="3"/>
  <c r="D86" i="3"/>
  <c r="E86" i="3"/>
  <c r="F86" i="3"/>
  <c r="G86" i="3"/>
  <c r="A87" i="3"/>
  <c r="B87" i="3"/>
  <c r="C87" i="3"/>
  <c r="D87" i="3"/>
  <c r="E87" i="3"/>
  <c r="F87" i="3"/>
  <c r="G87" i="3"/>
  <c r="A88" i="3"/>
  <c r="B88" i="3"/>
  <c r="C88" i="3"/>
  <c r="D88" i="3"/>
  <c r="E88" i="3"/>
  <c r="F88" i="3"/>
  <c r="G88" i="3"/>
  <c r="A89" i="3"/>
  <c r="B89" i="3"/>
  <c r="C89" i="3"/>
  <c r="D89" i="3"/>
  <c r="E89" i="3"/>
  <c r="F89" i="3"/>
  <c r="G89" i="3"/>
  <c r="A90" i="3"/>
  <c r="B90" i="3"/>
  <c r="C90" i="3"/>
  <c r="D90" i="3"/>
  <c r="E90" i="3"/>
  <c r="F90" i="3"/>
  <c r="G90" i="3"/>
  <c r="A91" i="3"/>
  <c r="B91" i="3"/>
  <c r="C91" i="3"/>
  <c r="D91" i="3"/>
  <c r="E91" i="3"/>
  <c r="F91" i="3"/>
  <c r="G91" i="3"/>
  <c r="A92" i="3"/>
  <c r="B92" i="3"/>
  <c r="C92" i="3"/>
  <c r="D92" i="3"/>
  <c r="E92" i="3"/>
  <c r="F92" i="3"/>
  <c r="G92" i="3"/>
  <c r="A93" i="3"/>
  <c r="B93" i="3"/>
  <c r="C93" i="3"/>
  <c r="D93" i="3"/>
  <c r="E93" i="3"/>
  <c r="F93" i="3"/>
  <c r="G93" i="3"/>
  <c r="A94" i="3"/>
  <c r="B94" i="3"/>
  <c r="C94" i="3"/>
  <c r="D94" i="3"/>
  <c r="E94" i="3"/>
  <c r="F94" i="3"/>
  <c r="G94" i="3"/>
  <c r="A95" i="3"/>
  <c r="B95" i="3"/>
  <c r="C95" i="3"/>
  <c r="D95" i="3"/>
  <c r="E95" i="3"/>
  <c r="F95" i="3"/>
  <c r="G95" i="3"/>
  <c r="A96" i="3"/>
  <c r="B96" i="3"/>
  <c r="C96" i="3"/>
  <c r="D96" i="3"/>
  <c r="E96" i="3"/>
  <c r="F96" i="3"/>
  <c r="G96" i="3"/>
  <c r="A97" i="3"/>
  <c r="B97" i="3"/>
  <c r="C97" i="3"/>
  <c r="D97" i="3"/>
  <c r="E97" i="3"/>
  <c r="F97" i="3"/>
  <c r="G97" i="3"/>
  <c r="A98" i="3"/>
  <c r="B98" i="3"/>
  <c r="C98" i="3"/>
  <c r="D98" i="3"/>
  <c r="E98" i="3"/>
  <c r="F98" i="3"/>
  <c r="G98" i="3"/>
  <c r="A99" i="3"/>
  <c r="B99" i="3"/>
  <c r="C99" i="3"/>
  <c r="D99" i="3"/>
  <c r="E99" i="3"/>
  <c r="F99" i="3"/>
  <c r="G99" i="3"/>
  <c r="A100" i="3"/>
  <c r="B100" i="3"/>
  <c r="C100" i="3"/>
  <c r="D100" i="3"/>
  <c r="E100" i="3"/>
  <c r="F100" i="3"/>
  <c r="G100" i="3"/>
  <c r="A101" i="3"/>
  <c r="B101" i="3"/>
  <c r="C101" i="3"/>
  <c r="D101" i="3"/>
  <c r="E101" i="3"/>
  <c r="F101" i="3"/>
  <c r="G101" i="3"/>
  <c r="A102" i="3"/>
  <c r="B102" i="3"/>
  <c r="C102" i="3"/>
  <c r="D102" i="3"/>
  <c r="E102" i="3"/>
  <c r="F102" i="3"/>
  <c r="G102" i="3"/>
  <c r="A103" i="3"/>
  <c r="B103" i="3"/>
  <c r="C103" i="3"/>
  <c r="D103" i="3"/>
  <c r="E103" i="3"/>
  <c r="F103" i="3"/>
  <c r="G103" i="3"/>
  <c r="A104" i="3"/>
  <c r="B104" i="3"/>
  <c r="C104" i="3"/>
  <c r="D104" i="3"/>
  <c r="E104" i="3"/>
  <c r="F104" i="3"/>
  <c r="G104" i="3"/>
  <c r="A105" i="3"/>
  <c r="B105" i="3"/>
  <c r="C105" i="3"/>
  <c r="D105" i="3"/>
  <c r="E105" i="3"/>
  <c r="F105" i="3"/>
  <c r="G105" i="3"/>
  <c r="A106" i="3"/>
  <c r="B106" i="3"/>
  <c r="C106" i="3"/>
  <c r="D106" i="3"/>
  <c r="E106" i="3"/>
  <c r="F106" i="3"/>
  <c r="G106" i="3"/>
  <c r="A107" i="3"/>
  <c r="B107" i="3"/>
  <c r="C107" i="3"/>
  <c r="D107" i="3"/>
  <c r="E107" i="3"/>
  <c r="F107" i="3"/>
  <c r="G107" i="3"/>
  <c r="A108" i="3"/>
  <c r="B108" i="3"/>
  <c r="C108" i="3"/>
  <c r="D108" i="3"/>
  <c r="E108" i="3"/>
  <c r="F108" i="3"/>
  <c r="G108" i="3"/>
  <c r="A109" i="3"/>
  <c r="B109" i="3"/>
  <c r="C109" i="3"/>
  <c r="D109" i="3"/>
  <c r="E109" i="3"/>
  <c r="F109" i="3"/>
  <c r="G109" i="3"/>
  <c r="A110" i="3"/>
  <c r="B110" i="3"/>
  <c r="C110" i="3"/>
  <c r="D110" i="3"/>
  <c r="E110" i="3"/>
  <c r="F110" i="3"/>
  <c r="G110" i="3"/>
  <c r="A111" i="3"/>
  <c r="B111" i="3"/>
  <c r="C111" i="3"/>
  <c r="D111" i="3"/>
  <c r="E111" i="3"/>
  <c r="F111" i="3"/>
  <c r="G111" i="3"/>
  <c r="A112" i="3"/>
  <c r="B112" i="3"/>
  <c r="C112" i="3"/>
  <c r="D112" i="3"/>
  <c r="E112" i="3"/>
  <c r="F112" i="3"/>
  <c r="G112" i="3"/>
  <c r="A113" i="3"/>
  <c r="B113" i="3"/>
  <c r="C113" i="3"/>
  <c r="D113" i="3"/>
  <c r="E113" i="3"/>
  <c r="F113" i="3"/>
  <c r="G113" i="3"/>
  <c r="A114" i="3"/>
  <c r="B114" i="3"/>
  <c r="C114" i="3"/>
  <c r="D114" i="3"/>
  <c r="E114" i="3"/>
  <c r="F114" i="3"/>
  <c r="G114" i="3"/>
  <c r="A115" i="3"/>
  <c r="B115" i="3"/>
  <c r="C115" i="3"/>
  <c r="D115" i="3"/>
  <c r="E115" i="3"/>
  <c r="F115" i="3"/>
  <c r="G115" i="3"/>
  <c r="A116" i="3"/>
  <c r="B116" i="3"/>
  <c r="C116" i="3"/>
  <c r="D116" i="3"/>
  <c r="E116" i="3"/>
  <c r="F116" i="3"/>
  <c r="G116" i="3"/>
  <c r="A117" i="3"/>
  <c r="B117" i="3"/>
  <c r="C117" i="3"/>
  <c r="D117" i="3"/>
  <c r="E117" i="3"/>
  <c r="F117" i="3"/>
  <c r="G117" i="3"/>
  <c r="A118" i="3"/>
  <c r="B118" i="3"/>
  <c r="C118" i="3"/>
  <c r="D118" i="3"/>
  <c r="E118" i="3"/>
  <c r="F118" i="3"/>
  <c r="G118" i="3"/>
  <c r="A119" i="3"/>
  <c r="B119" i="3"/>
  <c r="C119" i="3"/>
  <c r="D119" i="3"/>
  <c r="E119" i="3"/>
  <c r="F119" i="3"/>
  <c r="G119" i="3"/>
  <c r="A120" i="3"/>
  <c r="B120" i="3"/>
  <c r="C120" i="3"/>
  <c r="D120" i="3"/>
  <c r="E120" i="3"/>
  <c r="F120" i="3"/>
  <c r="G120" i="3"/>
  <c r="A121" i="3"/>
  <c r="B121" i="3"/>
  <c r="C121" i="3"/>
  <c r="D121" i="3"/>
  <c r="E121" i="3"/>
  <c r="F121" i="3"/>
  <c r="G121" i="3"/>
  <c r="A122" i="3"/>
  <c r="B122" i="3"/>
  <c r="C122" i="3"/>
  <c r="D122" i="3"/>
  <c r="E122" i="3"/>
  <c r="F122" i="3"/>
  <c r="G122" i="3"/>
  <c r="A123" i="3"/>
  <c r="B123" i="3"/>
  <c r="C123" i="3"/>
  <c r="D123" i="3"/>
  <c r="E123" i="3"/>
  <c r="F123" i="3"/>
  <c r="G123" i="3"/>
  <c r="A124" i="3"/>
  <c r="B124" i="3"/>
  <c r="C124" i="3"/>
  <c r="D124" i="3"/>
  <c r="E124" i="3"/>
  <c r="F124" i="3"/>
  <c r="G124" i="3"/>
  <c r="A125" i="3"/>
  <c r="B125" i="3"/>
  <c r="C125" i="3"/>
  <c r="D125" i="3"/>
  <c r="E125" i="3"/>
  <c r="F125" i="3"/>
  <c r="G125" i="3"/>
  <c r="A126" i="3"/>
  <c r="B126" i="3"/>
  <c r="C126" i="3"/>
  <c r="D126" i="3"/>
  <c r="E126" i="3"/>
  <c r="F126" i="3"/>
  <c r="G126" i="3"/>
  <c r="A127" i="3"/>
  <c r="B127" i="3"/>
  <c r="C127" i="3"/>
  <c r="D127" i="3"/>
  <c r="E127" i="3"/>
  <c r="F127" i="3"/>
  <c r="G127" i="3"/>
  <c r="A128" i="3"/>
  <c r="B128" i="3"/>
  <c r="C128" i="3"/>
  <c r="D128" i="3"/>
  <c r="E128" i="3"/>
  <c r="F128" i="3"/>
  <c r="G128" i="3"/>
  <c r="A129" i="3"/>
  <c r="B129" i="3"/>
  <c r="C129" i="3"/>
  <c r="D129" i="3"/>
  <c r="E129" i="3"/>
  <c r="F129" i="3"/>
  <c r="G129" i="3"/>
  <c r="A130" i="3"/>
  <c r="B130" i="3"/>
  <c r="C130" i="3"/>
  <c r="D130" i="3"/>
  <c r="E130" i="3"/>
  <c r="F130" i="3"/>
  <c r="G130" i="3"/>
  <c r="A131" i="3"/>
  <c r="B131" i="3"/>
  <c r="C131" i="3"/>
  <c r="D131" i="3"/>
  <c r="E131" i="3"/>
  <c r="F131" i="3"/>
  <c r="G131" i="3"/>
  <c r="A132" i="3"/>
  <c r="B132" i="3"/>
  <c r="C132" i="3"/>
  <c r="D132" i="3"/>
  <c r="E132" i="3"/>
  <c r="F132" i="3"/>
  <c r="G132" i="3"/>
  <c r="A133" i="3"/>
  <c r="B133" i="3"/>
  <c r="C133" i="3"/>
  <c r="D133" i="3"/>
  <c r="E133" i="3"/>
  <c r="F133" i="3"/>
  <c r="G133" i="3"/>
  <c r="A134" i="3"/>
  <c r="B134" i="3"/>
  <c r="C134" i="3"/>
  <c r="D134" i="3"/>
  <c r="E134" i="3"/>
  <c r="F134" i="3"/>
  <c r="G134" i="3"/>
  <c r="A135" i="3"/>
  <c r="B135" i="3"/>
  <c r="C135" i="3"/>
  <c r="D135" i="3"/>
  <c r="E135" i="3"/>
  <c r="F135" i="3"/>
  <c r="G135" i="3"/>
  <c r="A136" i="3"/>
  <c r="B136" i="3"/>
  <c r="C136" i="3"/>
  <c r="D136" i="3"/>
  <c r="E136" i="3"/>
  <c r="F136" i="3"/>
  <c r="G136" i="3"/>
  <c r="A137" i="3"/>
  <c r="B137" i="3"/>
  <c r="C137" i="3"/>
  <c r="D137" i="3"/>
  <c r="E137" i="3"/>
  <c r="F137" i="3"/>
  <c r="G137" i="3"/>
  <c r="A138" i="3"/>
  <c r="B138" i="3"/>
  <c r="C138" i="3"/>
  <c r="D138" i="3"/>
  <c r="E138" i="3"/>
  <c r="F138" i="3"/>
  <c r="G138" i="3"/>
  <c r="A139" i="3"/>
  <c r="B139" i="3"/>
  <c r="C139" i="3"/>
  <c r="D139" i="3"/>
  <c r="E139" i="3"/>
  <c r="F139" i="3"/>
  <c r="G139" i="3"/>
  <c r="A140" i="3"/>
  <c r="B140" i="3"/>
  <c r="C140" i="3"/>
  <c r="D140" i="3"/>
  <c r="E140" i="3"/>
  <c r="F140" i="3"/>
  <c r="G140" i="3"/>
  <c r="A141" i="3"/>
  <c r="B141" i="3"/>
  <c r="C141" i="3"/>
  <c r="D141" i="3"/>
  <c r="E141" i="3"/>
  <c r="F141" i="3"/>
  <c r="G141" i="3"/>
  <c r="A142" i="3"/>
  <c r="B142" i="3"/>
  <c r="C142" i="3"/>
  <c r="D142" i="3"/>
  <c r="E142" i="3"/>
  <c r="F142" i="3"/>
  <c r="G142" i="3"/>
  <c r="A143" i="3"/>
  <c r="B143" i="3"/>
  <c r="C143" i="3"/>
  <c r="D143" i="3"/>
  <c r="E143" i="3"/>
  <c r="F143" i="3"/>
  <c r="G143" i="3"/>
  <c r="A144" i="3"/>
  <c r="B144" i="3"/>
  <c r="C144" i="3"/>
  <c r="D144" i="3"/>
  <c r="E144" i="3"/>
  <c r="F144" i="3"/>
  <c r="G144" i="3"/>
  <c r="A145" i="3"/>
  <c r="B145" i="3"/>
  <c r="C145" i="3"/>
  <c r="D145" i="3"/>
  <c r="E145" i="3"/>
  <c r="F145" i="3"/>
  <c r="G145" i="3"/>
  <c r="A146" i="3"/>
  <c r="B146" i="3"/>
  <c r="C146" i="3"/>
  <c r="D146" i="3"/>
  <c r="E146" i="3"/>
  <c r="F146" i="3"/>
  <c r="G146" i="3"/>
  <c r="A147" i="3"/>
  <c r="B147" i="3"/>
  <c r="C147" i="3"/>
  <c r="D147" i="3"/>
  <c r="E147" i="3"/>
  <c r="F147" i="3"/>
  <c r="G147" i="3"/>
  <c r="A148" i="3"/>
  <c r="B148" i="3"/>
  <c r="C148" i="3"/>
  <c r="D148" i="3"/>
  <c r="E148" i="3"/>
  <c r="F148" i="3"/>
  <c r="G148" i="3"/>
  <c r="A149" i="3"/>
  <c r="B149" i="3"/>
  <c r="C149" i="3"/>
  <c r="D149" i="3"/>
  <c r="E149" i="3"/>
  <c r="F149" i="3"/>
  <c r="G149" i="3"/>
  <c r="A150" i="3"/>
  <c r="B150" i="3"/>
  <c r="C150" i="3"/>
  <c r="D150" i="3"/>
  <c r="E150" i="3"/>
  <c r="F150" i="3"/>
  <c r="G150" i="3"/>
  <c r="A151" i="3"/>
  <c r="B151" i="3"/>
  <c r="C151" i="3"/>
  <c r="D151" i="3"/>
  <c r="E151" i="3"/>
  <c r="F151" i="3"/>
  <c r="G151" i="3"/>
  <c r="A152" i="3"/>
  <c r="B152" i="3"/>
  <c r="C152" i="3"/>
  <c r="D152" i="3"/>
  <c r="E152" i="3"/>
  <c r="F152" i="3"/>
  <c r="G152" i="3"/>
  <c r="A153" i="3"/>
  <c r="B153" i="3"/>
  <c r="C153" i="3"/>
  <c r="D153" i="3"/>
  <c r="E153" i="3"/>
  <c r="F153" i="3"/>
  <c r="G153" i="3"/>
  <c r="A154" i="3"/>
  <c r="B154" i="3"/>
  <c r="C154" i="3"/>
  <c r="D154" i="3"/>
  <c r="E154" i="3"/>
  <c r="F154" i="3"/>
  <c r="G154" i="3"/>
  <c r="A155" i="3"/>
  <c r="B155" i="3"/>
  <c r="C155" i="3"/>
  <c r="D155" i="3"/>
  <c r="E155" i="3"/>
  <c r="F155" i="3"/>
  <c r="G155" i="3"/>
  <c r="A156" i="3"/>
  <c r="B156" i="3"/>
  <c r="C156" i="3"/>
  <c r="D156" i="3"/>
  <c r="E156" i="3"/>
  <c r="F156" i="3"/>
  <c r="G156" i="3"/>
  <c r="A157" i="3"/>
  <c r="B157" i="3"/>
  <c r="C157" i="3"/>
  <c r="D157" i="3"/>
  <c r="E157" i="3"/>
  <c r="F157" i="3"/>
  <c r="G157" i="3"/>
  <c r="A158" i="3"/>
  <c r="B158" i="3"/>
  <c r="C158" i="3"/>
  <c r="D158" i="3"/>
  <c r="E158" i="3"/>
  <c r="F158" i="3"/>
  <c r="G158" i="3"/>
  <c r="A159" i="3"/>
  <c r="B159" i="3"/>
  <c r="C159" i="3"/>
  <c r="D159" i="3"/>
  <c r="E159" i="3"/>
  <c r="F159" i="3"/>
  <c r="G159" i="3"/>
  <c r="A160" i="3"/>
  <c r="B160" i="3"/>
  <c r="C160" i="3"/>
  <c r="D160" i="3"/>
  <c r="E160" i="3"/>
  <c r="F160" i="3"/>
  <c r="G160" i="3"/>
  <c r="A161" i="3"/>
  <c r="B161" i="3"/>
  <c r="C161" i="3"/>
  <c r="D161" i="3"/>
  <c r="E161" i="3"/>
  <c r="F161" i="3"/>
  <c r="G161" i="3"/>
  <c r="A162" i="3"/>
  <c r="B162" i="3"/>
  <c r="C162" i="3"/>
  <c r="D162" i="3"/>
  <c r="E162" i="3"/>
  <c r="F162" i="3"/>
  <c r="G162" i="3"/>
  <c r="A163" i="3"/>
  <c r="B163" i="3"/>
  <c r="C163" i="3"/>
  <c r="D163" i="3"/>
  <c r="E163" i="3"/>
  <c r="F163" i="3"/>
  <c r="G163" i="3"/>
  <c r="A164" i="3"/>
  <c r="B164" i="3"/>
  <c r="C164" i="3"/>
  <c r="D164" i="3"/>
  <c r="E164" i="3"/>
  <c r="F164" i="3"/>
  <c r="G164" i="3"/>
  <c r="A165" i="3"/>
  <c r="B165" i="3"/>
  <c r="C165" i="3"/>
  <c r="D165" i="3"/>
  <c r="E165" i="3"/>
  <c r="F165" i="3"/>
  <c r="G165" i="3"/>
  <c r="A166" i="3"/>
  <c r="B166" i="3"/>
  <c r="C166" i="3"/>
  <c r="D166" i="3"/>
  <c r="E166" i="3"/>
  <c r="F166" i="3"/>
  <c r="G166" i="3"/>
  <c r="A167" i="3"/>
  <c r="B167" i="3"/>
  <c r="C167" i="3"/>
  <c r="D167" i="3"/>
  <c r="E167" i="3"/>
  <c r="F167" i="3"/>
  <c r="G167" i="3"/>
  <c r="A168" i="3"/>
  <c r="B168" i="3"/>
  <c r="C168" i="3"/>
  <c r="D168" i="3"/>
  <c r="E168" i="3"/>
  <c r="F168" i="3"/>
  <c r="G168" i="3"/>
  <c r="A169" i="3"/>
  <c r="B169" i="3"/>
  <c r="C169" i="3"/>
  <c r="D169" i="3"/>
  <c r="E169" i="3"/>
  <c r="F169" i="3"/>
  <c r="G169" i="3"/>
  <c r="A170" i="3"/>
  <c r="B170" i="3"/>
  <c r="C170" i="3"/>
  <c r="D170" i="3"/>
  <c r="E170" i="3"/>
  <c r="F170" i="3"/>
  <c r="G170" i="3"/>
  <c r="A171" i="3"/>
  <c r="B171" i="3"/>
  <c r="C171" i="3"/>
  <c r="D171" i="3"/>
  <c r="E171" i="3"/>
  <c r="F171" i="3"/>
  <c r="G171" i="3"/>
  <c r="A172" i="3"/>
  <c r="B172" i="3"/>
  <c r="C172" i="3"/>
  <c r="D172" i="3"/>
  <c r="E172" i="3"/>
  <c r="F172" i="3"/>
  <c r="G172" i="3"/>
  <c r="A173" i="3"/>
  <c r="B173" i="3"/>
  <c r="C173" i="3"/>
  <c r="D173" i="3"/>
  <c r="E173" i="3"/>
  <c r="F173" i="3"/>
  <c r="G173" i="3"/>
  <c r="A174" i="3"/>
  <c r="B174" i="3"/>
  <c r="C174" i="3"/>
  <c r="D174" i="3"/>
  <c r="E174" i="3"/>
  <c r="F174" i="3"/>
  <c r="G174" i="3"/>
  <c r="A175" i="3"/>
  <c r="B175" i="3"/>
  <c r="C175" i="3"/>
  <c r="D175" i="3"/>
  <c r="E175" i="3"/>
  <c r="F175" i="3"/>
  <c r="G175" i="3"/>
  <c r="A176" i="3"/>
  <c r="B176" i="3"/>
  <c r="C176" i="3"/>
  <c r="D176" i="3"/>
  <c r="E176" i="3"/>
  <c r="F176" i="3"/>
  <c r="G176" i="3"/>
  <c r="A177" i="3"/>
  <c r="B177" i="3"/>
  <c r="C177" i="3"/>
  <c r="D177" i="3"/>
  <c r="E177" i="3"/>
  <c r="F177" i="3"/>
  <c r="G177" i="3"/>
  <c r="A178" i="3"/>
  <c r="B178" i="3"/>
  <c r="C178" i="3"/>
  <c r="D178" i="3"/>
  <c r="E178" i="3"/>
  <c r="F178" i="3"/>
  <c r="G178" i="3"/>
  <c r="A179" i="3"/>
  <c r="B179" i="3"/>
  <c r="C179" i="3"/>
  <c r="D179" i="3"/>
  <c r="E179" i="3"/>
  <c r="F179" i="3"/>
  <c r="G179" i="3"/>
  <c r="A180" i="3"/>
  <c r="B180" i="3"/>
  <c r="C180" i="3"/>
  <c r="D180" i="3"/>
  <c r="E180" i="3"/>
  <c r="F180" i="3"/>
  <c r="G180" i="3"/>
  <c r="A181" i="3"/>
  <c r="B181" i="3"/>
  <c r="C181" i="3"/>
  <c r="D181" i="3"/>
  <c r="E181" i="3"/>
  <c r="F181" i="3"/>
  <c r="G181" i="3"/>
  <c r="A182" i="3"/>
  <c r="B182" i="3"/>
  <c r="C182" i="3"/>
  <c r="D182" i="3"/>
  <c r="E182" i="3"/>
  <c r="F182" i="3"/>
  <c r="G182" i="3"/>
  <c r="A183" i="3"/>
  <c r="B183" i="3"/>
  <c r="C183" i="3"/>
  <c r="D183" i="3"/>
  <c r="E183" i="3"/>
  <c r="F183" i="3"/>
  <c r="G183" i="3"/>
  <c r="A184" i="3"/>
  <c r="B184" i="3"/>
  <c r="C184" i="3"/>
  <c r="D184" i="3"/>
  <c r="E184" i="3"/>
  <c r="F184" i="3"/>
  <c r="G184" i="3"/>
  <c r="A185" i="3"/>
  <c r="B185" i="3"/>
  <c r="C185" i="3"/>
  <c r="D185" i="3"/>
  <c r="E185" i="3"/>
  <c r="F185" i="3"/>
  <c r="G185" i="3"/>
  <c r="A186" i="3"/>
  <c r="B186" i="3"/>
  <c r="C186" i="3"/>
  <c r="D186" i="3"/>
  <c r="E186" i="3"/>
  <c r="F186" i="3"/>
  <c r="G186" i="3"/>
  <c r="A187" i="3"/>
  <c r="B187" i="3"/>
  <c r="C187" i="3"/>
  <c r="D187" i="3"/>
  <c r="E187" i="3"/>
  <c r="F187" i="3"/>
  <c r="G187" i="3"/>
  <c r="A188" i="3"/>
  <c r="B188" i="3"/>
  <c r="C188" i="3"/>
  <c r="D188" i="3"/>
  <c r="E188" i="3"/>
  <c r="F188" i="3"/>
  <c r="G188" i="3"/>
  <c r="A189" i="3"/>
  <c r="B189" i="3"/>
  <c r="C189" i="3"/>
  <c r="D189" i="3"/>
  <c r="E189" i="3"/>
  <c r="F189" i="3"/>
  <c r="G189" i="3"/>
  <c r="A190" i="3"/>
  <c r="B190" i="3"/>
  <c r="C190" i="3"/>
  <c r="D190" i="3"/>
  <c r="E190" i="3"/>
  <c r="F190" i="3"/>
  <c r="G190" i="3"/>
  <c r="A191" i="3"/>
  <c r="B191" i="3"/>
  <c r="C191" i="3"/>
  <c r="D191" i="3"/>
  <c r="E191" i="3"/>
  <c r="F191" i="3"/>
  <c r="G191" i="3"/>
  <c r="A192" i="3"/>
  <c r="B192" i="3"/>
  <c r="C192" i="3"/>
  <c r="D192" i="3"/>
  <c r="E192" i="3"/>
  <c r="F192" i="3"/>
  <c r="G192" i="3"/>
  <c r="A193" i="3"/>
  <c r="B193" i="3"/>
  <c r="C193" i="3"/>
  <c r="D193" i="3"/>
  <c r="E193" i="3"/>
  <c r="F193" i="3"/>
  <c r="G193" i="3"/>
  <c r="A194" i="3"/>
  <c r="B194" i="3"/>
  <c r="C194" i="3"/>
  <c r="D194" i="3"/>
  <c r="E194" i="3"/>
  <c r="F194" i="3"/>
  <c r="G194" i="3"/>
  <c r="A195" i="3"/>
  <c r="B195" i="3"/>
  <c r="C195" i="3"/>
  <c r="D195" i="3"/>
  <c r="E195" i="3"/>
  <c r="F195" i="3"/>
  <c r="G195" i="3"/>
  <c r="A196" i="3"/>
  <c r="B196" i="3"/>
  <c r="C196" i="3"/>
  <c r="D196" i="3"/>
  <c r="E196" i="3"/>
  <c r="F196" i="3"/>
  <c r="G196" i="3"/>
  <c r="A197" i="3"/>
  <c r="B197" i="3"/>
  <c r="C197" i="3"/>
  <c r="D197" i="3"/>
  <c r="E197" i="3"/>
  <c r="F197" i="3"/>
  <c r="G197" i="3"/>
  <c r="A198" i="3"/>
  <c r="B198" i="3"/>
  <c r="C198" i="3"/>
  <c r="D198" i="3"/>
  <c r="E198" i="3"/>
  <c r="F198" i="3"/>
  <c r="G198" i="3"/>
  <c r="A199" i="3"/>
  <c r="B199" i="3"/>
  <c r="C199" i="3"/>
  <c r="D199" i="3"/>
  <c r="E199" i="3"/>
  <c r="F199" i="3"/>
  <c r="G199" i="3"/>
  <c r="A200" i="3"/>
  <c r="B200" i="3"/>
  <c r="C200" i="3"/>
  <c r="D200" i="3"/>
  <c r="E200" i="3"/>
  <c r="F200" i="3"/>
  <c r="G200" i="3"/>
  <c r="A201" i="3"/>
  <c r="B201" i="3"/>
  <c r="C201" i="3"/>
  <c r="D201" i="3"/>
  <c r="E201" i="3"/>
  <c r="F201" i="3"/>
  <c r="G201" i="3"/>
  <c r="A202" i="3"/>
  <c r="B202" i="3"/>
  <c r="C202" i="3"/>
  <c r="D202" i="3"/>
  <c r="E202" i="3"/>
  <c r="F202" i="3"/>
  <c r="G202" i="3"/>
  <c r="A203" i="3"/>
  <c r="B203" i="3"/>
  <c r="C203" i="3"/>
  <c r="D203" i="3"/>
  <c r="E203" i="3"/>
  <c r="F203" i="3"/>
  <c r="G203" i="3"/>
  <c r="A204" i="3"/>
  <c r="B204" i="3"/>
  <c r="C204" i="3"/>
  <c r="D204" i="3"/>
  <c r="E204" i="3"/>
  <c r="F204" i="3"/>
  <c r="G204" i="3"/>
  <c r="A205" i="3"/>
  <c r="B205" i="3"/>
  <c r="C205" i="3"/>
  <c r="D205" i="3"/>
  <c r="E205" i="3"/>
  <c r="F205" i="3"/>
  <c r="G205" i="3"/>
  <c r="A206" i="3"/>
  <c r="B206" i="3"/>
  <c r="C206" i="3"/>
  <c r="D206" i="3"/>
  <c r="E206" i="3"/>
  <c r="F206" i="3"/>
  <c r="G206" i="3"/>
  <c r="A207" i="3"/>
  <c r="B207" i="3"/>
  <c r="C207" i="3"/>
  <c r="D207" i="3"/>
  <c r="E207" i="3"/>
  <c r="F207" i="3"/>
  <c r="G207" i="3"/>
  <c r="A208" i="3"/>
  <c r="B208" i="3"/>
  <c r="C208" i="3"/>
  <c r="D208" i="3"/>
  <c r="E208" i="3"/>
  <c r="F208" i="3"/>
  <c r="G208" i="3"/>
  <c r="A209" i="3"/>
  <c r="B209" i="3"/>
  <c r="C209" i="3"/>
  <c r="D209" i="3"/>
  <c r="E209" i="3"/>
  <c r="F209" i="3"/>
  <c r="G209" i="3"/>
  <c r="A210" i="3"/>
  <c r="B210" i="3"/>
  <c r="C210" i="3"/>
  <c r="D210" i="3"/>
  <c r="E210" i="3"/>
  <c r="F210" i="3"/>
  <c r="G210" i="3"/>
  <c r="A211" i="3"/>
  <c r="B211" i="3"/>
  <c r="C211" i="3"/>
  <c r="D211" i="3"/>
  <c r="E211" i="3"/>
  <c r="F211" i="3"/>
  <c r="G211" i="3"/>
  <c r="A212" i="3"/>
  <c r="B212" i="3"/>
  <c r="C212" i="3"/>
  <c r="D212" i="3"/>
  <c r="E212" i="3"/>
  <c r="F212" i="3"/>
  <c r="G212" i="3"/>
  <c r="A213" i="3"/>
  <c r="B213" i="3"/>
  <c r="C213" i="3"/>
  <c r="D213" i="3"/>
  <c r="E213" i="3"/>
  <c r="F213" i="3"/>
  <c r="G213" i="3"/>
  <c r="A214" i="3"/>
  <c r="B214" i="3"/>
  <c r="C214" i="3"/>
  <c r="D214" i="3"/>
  <c r="E214" i="3"/>
  <c r="F214" i="3"/>
  <c r="G214" i="3"/>
  <c r="A215" i="3"/>
  <c r="B215" i="3"/>
  <c r="C215" i="3"/>
  <c r="D215" i="3"/>
  <c r="E215" i="3"/>
  <c r="F215" i="3"/>
  <c r="G215" i="3"/>
  <c r="A216" i="3"/>
  <c r="B216" i="3"/>
  <c r="C216" i="3"/>
  <c r="D216" i="3"/>
  <c r="E216" i="3"/>
  <c r="F216" i="3"/>
  <c r="G216" i="3"/>
  <c r="A217" i="3"/>
  <c r="B217" i="3"/>
  <c r="C217" i="3"/>
  <c r="D217" i="3"/>
  <c r="E217" i="3"/>
  <c r="F217" i="3"/>
  <c r="G217" i="3"/>
  <c r="A218" i="3"/>
  <c r="B218" i="3"/>
  <c r="C218" i="3"/>
  <c r="D218" i="3"/>
  <c r="E218" i="3"/>
  <c r="F218" i="3"/>
  <c r="G218" i="3"/>
  <c r="A219" i="3"/>
  <c r="B219" i="3"/>
  <c r="C219" i="3"/>
  <c r="D219" i="3"/>
  <c r="E219" i="3"/>
  <c r="F219" i="3"/>
  <c r="G219" i="3"/>
  <c r="A220" i="3"/>
  <c r="B220" i="3"/>
  <c r="C220" i="3"/>
  <c r="D220" i="3"/>
  <c r="E220" i="3"/>
  <c r="F220" i="3"/>
  <c r="G220" i="3"/>
  <c r="A221" i="3"/>
  <c r="B221" i="3"/>
  <c r="C221" i="3"/>
  <c r="D221" i="3"/>
  <c r="E221" i="3"/>
  <c r="F221" i="3"/>
  <c r="G221" i="3"/>
  <c r="A222" i="3"/>
  <c r="B222" i="3"/>
  <c r="C222" i="3"/>
  <c r="D222" i="3"/>
  <c r="E222" i="3"/>
  <c r="F222" i="3"/>
  <c r="G222" i="3"/>
  <c r="A223" i="3"/>
  <c r="B223" i="3"/>
  <c r="C223" i="3"/>
  <c r="D223" i="3"/>
  <c r="E223" i="3"/>
  <c r="F223" i="3"/>
  <c r="G223" i="3"/>
  <c r="A224" i="3"/>
  <c r="B224" i="3"/>
  <c r="C224" i="3"/>
  <c r="D224" i="3"/>
  <c r="E224" i="3"/>
  <c r="F224" i="3"/>
  <c r="G224" i="3"/>
  <c r="A225" i="3"/>
  <c r="B225" i="3"/>
  <c r="C225" i="3"/>
  <c r="D225" i="3"/>
  <c r="E225" i="3"/>
  <c r="F225" i="3"/>
  <c r="G225" i="3"/>
  <c r="A226" i="3"/>
  <c r="B226" i="3"/>
  <c r="C226" i="3"/>
  <c r="D226" i="3"/>
  <c r="E226" i="3"/>
  <c r="F226" i="3"/>
  <c r="G226" i="3"/>
  <c r="A227" i="3"/>
  <c r="B227" i="3"/>
  <c r="C227" i="3"/>
  <c r="D227" i="3"/>
  <c r="E227" i="3"/>
  <c r="F227" i="3"/>
  <c r="G227" i="3"/>
  <c r="A228" i="3"/>
  <c r="B228" i="3"/>
  <c r="C228" i="3"/>
  <c r="D228" i="3"/>
  <c r="E228" i="3"/>
  <c r="F228" i="3"/>
  <c r="G228" i="3"/>
  <c r="A229" i="3"/>
  <c r="B229" i="3"/>
  <c r="C229" i="3"/>
  <c r="D229" i="3"/>
  <c r="E229" i="3"/>
  <c r="F229" i="3"/>
  <c r="G229" i="3"/>
  <c r="A230" i="3"/>
  <c r="B230" i="3"/>
  <c r="C230" i="3"/>
  <c r="D230" i="3"/>
  <c r="E230" i="3"/>
  <c r="F230" i="3"/>
  <c r="G230" i="3"/>
  <c r="A231" i="3"/>
  <c r="B231" i="3"/>
  <c r="C231" i="3"/>
  <c r="D231" i="3"/>
  <c r="E231" i="3"/>
  <c r="F231" i="3"/>
  <c r="G231" i="3"/>
  <c r="A232" i="3"/>
  <c r="B232" i="3"/>
  <c r="C232" i="3"/>
  <c r="D232" i="3"/>
  <c r="E232" i="3"/>
  <c r="F232" i="3"/>
  <c r="G232" i="3"/>
  <c r="A233" i="3"/>
  <c r="B233" i="3"/>
  <c r="C233" i="3"/>
  <c r="D233" i="3"/>
  <c r="E233" i="3"/>
  <c r="F233" i="3"/>
  <c r="G233" i="3"/>
  <c r="A234" i="3"/>
  <c r="B234" i="3"/>
  <c r="C234" i="3"/>
  <c r="D234" i="3"/>
  <c r="E234" i="3"/>
  <c r="F234" i="3"/>
  <c r="G234" i="3"/>
  <c r="A235" i="3"/>
  <c r="B235" i="3"/>
  <c r="C235" i="3"/>
  <c r="D235" i="3"/>
  <c r="E235" i="3"/>
  <c r="F235" i="3"/>
  <c r="G235" i="3"/>
  <c r="A236" i="3"/>
  <c r="B236" i="3"/>
  <c r="C236" i="3"/>
  <c r="D236" i="3"/>
  <c r="E236" i="3"/>
  <c r="F236" i="3"/>
  <c r="G236" i="3"/>
  <c r="A237" i="3"/>
  <c r="B237" i="3"/>
  <c r="C237" i="3"/>
  <c r="D237" i="3"/>
  <c r="E237" i="3"/>
  <c r="F237" i="3"/>
  <c r="G237" i="3"/>
  <c r="A238" i="3"/>
  <c r="B238" i="3"/>
  <c r="C238" i="3"/>
  <c r="D238" i="3"/>
  <c r="E238" i="3"/>
  <c r="F238" i="3"/>
  <c r="G238" i="3"/>
  <c r="A239" i="3"/>
  <c r="B239" i="3"/>
  <c r="C239" i="3"/>
  <c r="D239" i="3"/>
  <c r="E239" i="3"/>
  <c r="F239" i="3"/>
  <c r="G239" i="3"/>
  <c r="A240" i="3"/>
  <c r="B240" i="3"/>
  <c r="C240" i="3"/>
  <c r="D240" i="3"/>
  <c r="E240" i="3"/>
  <c r="F240" i="3"/>
  <c r="G240" i="3"/>
  <c r="A241" i="3"/>
  <c r="B241" i="3"/>
  <c r="C241" i="3"/>
  <c r="D241" i="3"/>
  <c r="E241" i="3"/>
  <c r="F241" i="3"/>
  <c r="G241" i="3"/>
  <c r="A242" i="3"/>
  <c r="B242" i="3"/>
  <c r="C242" i="3"/>
  <c r="D242" i="3"/>
  <c r="E242" i="3"/>
  <c r="F242" i="3"/>
  <c r="G242" i="3"/>
  <c r="A243" i="3"/>
  <c r="B243" i="3"/>
  <c r="C243" i="3"/>
  <c r="D243" i="3"/>
  <c r="E243" i="3"/>
  <c r="F243" i="3"/>
  <c r="G243" i="3"/>
  <c r="A244" i="3"/>
  <c r="B244" i="3"/>
  <c r="C244" i="3"/>
  <c r="D244" i="3"/>
  <c r="E244" i="3"/>
  <c r="F244" i="3"/>
  <c r="G244" i="3"/>
  <c r="A245" i="3"/>
  <c r="B245" i="3"/>
  <c r="C245" i="3"/>
  <c r="D245" i="3"/>
  <c r="E245" i="3"/>
  <c r="F245" i="3"/>
  <c r="G245" i="3"/>
  <c r="A246" i="3"/>
  <c r="B246" i="3"/>
  <c r="C246" i="3"/>
  <c r="D246" i="3"/>
  <c r="E246" i="3"/>
  <c r="F246" i="3"/>
  <c r="G246" i="3"/>
  <c r="A247" i="3"/>
  <c r="B247" i="3"/>
  <c r="C247" i="3"/>
  <c r="D247" i="3"/>
  <c r="E247" i="3"/>
  <c r="F247" i="3"/>
  <c r="G247" i="3"/>
  <c r="A248" i="3"/>
  <c r="B248" i="3"/>
  <c r="C248" i="3"/>
  <c r="D248" i="3"/>
  <c r="E248" i="3"/>
  <c r="F248" i="3"/>
  <c r="G248" i="3"/>
  <c r="A249" i="3"/>
  <c r="B249" i="3"/>
  <c r="C249" i="3"/>
  <c r="D249" i="3"/>
  <c r="E249" i="3"/>
  <c r="F249" i="3"/>
  <c r="G249" i="3"/>
  <c r="A250" i="3"/>
  <c r="B250" i="3"/>
  <c r="C250" i="3"/>
  <c r="D250" i="3"/>
  <c r="E250" i="3"/>
  <c r="F250" i="3"/>
  <c r="G250" i="3"/>
  <c r="A251" i="3"/>
  <c r="B251" i="3"/>
  <c r="C251" i="3"/>
  <c r="D251" i="3"/>
  <c r="E251" i="3"/>
  <c r="F251" i="3"/>
  <c r="G251" i="3"/>
  <c r="A252" i="3"/>
  <c r="B252" i="3"/>
  <c r="C252" i="3"/>
  <c r="D252" i="3"/>
  <c r="E252" i="3"/>
  <c r="F252" i="3"/>
  <c r="G252" i="3"/>
  <c r="A253" i="3"/>
  <c r="B253" i="3"/>
  <c r="C253" i="3"/>
  <c r="D253" i="3"/>
  <c r="E253" i="3"/>
  <c r="F253" i="3"/>
  <c r="G253" i="3"/>
  <c r="A254" i="3"/>
  <c r="B254" i="3"/>
  <c r="C254" i="3"/>
  <c r="D254" i="3"/>
  <c r="E254" i="3"/>
  <c r="F254" i="3"/>
  <c r="G254" i="3"/>
  <c r="A255" i="3"/>
  <c r="B255" i="3"/>
  <c r="C255" i="3"/>
  <c r="D255" i="3"/>
  <c r="E255" i="3"/>
  <c r="F255" i="3"/>
  <c r="G255" i="3"/>
  <c r="A256" i="3"/>
  <c r="B256" i="3"/>
  <c r="C256" i="3"/>
  <c r="D256" i="3"/>
  <c r="E256" i="3"/>
  <c r="F256" i="3"/>
  <c r="G256" i="3"/>
  <c r="A257" i="3"/>
  <c r="B257" i="3"/>
  <c r="C257" i="3"/>
  <c r="D257" i="3"/>
  <c r="E257" i="3"/>
  <c r="F257" i="3"/>
  <c r="G257" i="3"/>
  <c r="A258" i="3"/>
  <c r="B258" i="3"/>
  <c r="C258" i="3"/>
  <c r="D258" i="3"/>
  <c r="E258" i="3"/>
  <c r="F258" i="3"/>
  <c r="G258" i="3"/>
  <c r="A259" i="3"/>
  <c r="B259" i="3"/>
  <c r="C259" i="3"/>
  <c r="D259" i="3"/>
  <c r="E259" i="3"/>
  <c r="F259" i="3"/>
  <c r="G259" i="3"/>
  <c r="A260" i="3"/>
  <c r="B260" i="3"/>
  <c r="C260" i="3"/>
  <c r="D260" i="3"/>
  <c r="E260" i="3"/>
  <c r="F260" i="3"/>
  <c r="G260" i="3"/>
  <c r="A261" i="3"/>
  <c r="B261" i="3"/>
  <c r="C261" i="3"/>
  <c r="D261" i="3"/>
  <c r="E261" i="3"/>
  <c r="F261" i="3"/>
  <c r="G261" i="3"/>
  <c r="A262" i="3"/>
  <c r="B262" i="3"/>
  <c r="C262" i="3"/>
  <c r="D262" i="3"/>
  <c r="E262" i="3"/>
  <c r="F262" i="3"/>
  <c r="G262" i="3"/>
  <c r="A263" i="3"/>
  <c r="B263" i="3"/>
  <c r="C263" i="3"/>
  <c r="D263" i="3"/>
  <c r="E263" i="3"/>
  <c r="F263" i="3"/>
  <c r="G263" i="3"/>
  <c r="A264" i="3"/>
  <c r="B264" i="3"/>
  <c r="C264" i="3"/>
  <c r="D264" i="3"/>
  <c r="E264" i="3"/>
  <c r="F264" i="3"/>
  <c r="G264" i="3"/>
  <c r="A265" i="3"/>
  <c r="B265" i="3"/>
  <c r="C265" i="3"/>
  <c r="D265" i="3"/>
  <c r="E265" i="3"/>
  <c r="F265" i="3"/>
  <c r="G265" i="3"/>
  <c r="A266" i="3"/>
  <c r="B266" i="3"/>
  <c r="C266" i="3"/>
  <c r="D266" i="3"/>
  <c r="E266" i="3"/>
  <c r="F266" i="3"/>
  <c r="G266" i="3"/>
  <c r="A267" i="3"/>
  <c r="B267" i="3"/>
  <c r="C267" i="3"/>
  <c r="D267" i="3"/>
  <c r="E267" i="3"/>
  <c r="F267" i="3"/>
  <c r="G267" i="3"/>
  <c r="A268" i="3"/>
  <c r="B268" i="3"/>
  <c r="C268" i="3"/>
  <c r="D268" i="3"/>
  <c r="E268" i="3"/>
  <c r="F268" i="3"/>
  <c r="G268" i="3"/>
  <c r="A269" i="3"/>
  <c r="B269" i="3"/>
  <c r="C269" i="3"/>
  <c r="D269" i="3"/>
  <c r="E269" i="3"/>
  <c r="F269" i="3"/>
  <c r="G269" i="3"/>
  <c r="A270" i="3"/>
  <c r="B270" i="3"/>
  <c r="C270" i="3"/>
  <c r="D270" i="3"/>
  <c r="E270" i="3"/>
  <c r="F270" i="3"/>
  <c r="G270" i="3"/>
  <c r="A271" i="3"/>
  <c r="B271" i="3"/>
  <c r="C271" i="3"/>
  <c r="D271" i="3"/>
  <c r="E271" i="3"/>
  <c r="F271" i="3"/>
  <c r="G271" i="3"/>
  <c r="A272" i="3"/>
  <c r="B272" i="3"/>
  <c r="C272" i="3"/>
  <c r="D272" i="3"/>
  <c r="E272" i="3"/>
  <c r="F272" i="3"/>
  <c r="G272" i="3"/>
  <c r="A273" i="3"/>
  <c r="B273" i="3"/>
  <c r="C273" i="3"/>
  <c r="D273" i="3"/>
  <c r="E273" i="3"/>
  <c r="F273" i="3"/>
  <c r="G273" i="3"/>
  <c r="A274" i="3"/>
  <c r="B274" i="3"/>
  <c r="C274" i="3"/>
  <c r="D274" i="3"/>
  <c r="E274" i="3"/>
  <c r="F274" i="3"/>
  <c r="G274" i="3"/>
  <c r="A275" i="3"/>
  <c r="B275" i="3"/>
  <c r="C275" i="3"/>
  <c r="D275" i="3"/>
  <c r="E275" i="3"/>
  <c r="F275" i="3"/>
  <c r="G275" i="3"/>
  <c r="A276" i="3"/>
  <c r="B276" i="3"/>
  <c r="C276" i="3"/>
  <c r="D276" i="3"/>
  <c r="E276" i="3"/>
  <c r="F276" i="3"/>
  <c r="G276" i="3"/>
  <c r="A277" i="3"/>
  <c r="B277" i="3"/>
  <c r="C277" i="3"/>
  <c r="D277" i="3"/>
  <c r="E277" i="3"/>
  <c r="F277" i="3"/>
  <c r="G277" i="3"/>
  <c r="A278" i="3"/>
  <c r="B278" i="3"/>
  <c r="C278" i="3"/>
  <c r="D278" i="3"/>
  <c r="E278" i="3"/>
  <c r="F278" i="3"/>
  <c r="G278" i="3"/>
  <c r="A279" i="3"/>
  <c r="B279" i="3"/>
  <c r="C279" i="3"/>
  <c r="D279" i="3"/>
  <c r="E279" i="3"/>
  <c r="F279" i="3"/>
  <c r="G279" i="3"/>
  <c r="A280" i="3"/>
  <c r="B280" i="3"/>
  <c r="C280" i="3"/>
  <c r="D280" i="3"/>
  <c r="E280" i="3"/>
  <c r="F280" i="3"/>
  <c r="G280" i="3"/>
  <c r="A281" i="3"/>
  <c r="B281" i="3"/>
  <c r="C281" i="3"/>
  <c r="D281" i="3"/>
  <c r="E281" i="3"/>
  <c r="F281" i="3"/>
  <c r="G281" i="3"/>
  <c r="A282" i="3"/>
  <c r="B282" i="3"/>
  <c r="C282" i="3"/>
  <c r="D282" i="3"/>
  <c r="E282" i="3"/>
  <c r="F282" i="3"/>
  <c r="G282" i="3"/>
  <c r="A283" i="3"/>
  <c r="B283" i="3"/>
  <c r="C283" i="3"/>
  <c r="D283" i="3"/>
  <c r="E283" i="3"/>
  <c r="F283" i="3"/>
  <c r="G283" i="3"/>
  <c r="A284" i="3"/>
  <c r="B284" i="3"/>
  <c r="C284" i="3"/>
  <c r="D284" i="3"/>
  <c r="E284" i="3"/>
  <c r="F284" i="3"/>
  <c r="G284" i="3"/>
  <c r="A285" i="3"/>
  <c r="B285" i="3"/>
  <c r="C285" i="3"/>
  <c r="D285" i="3"/>
  <c r="E285" i="3"/>
  <c r="F285" i="3"/>
  <c r="G285" i="3"/>
  <c r="A286" i="3"/>
  <c r="B286" i="3"/>
  <c r="C286" i="3"/>
  <c r="D286" i="3"/>
  <c r="E286" i="3"/>
  <c r="F286" i="3"/>
  <c r="G286" i="3"/>
  <c r="A287" i="3"/>
  <c r="B287" i="3"/>
  <c r="C287" i="3"/>
  <c r="D287" i="3"/>
  <c r="E287" i="3"/>
  <c r="F287" i="3"/>
  <c r="G287" i="3"/>
  <c r="A288" i="3"/>
  <c r="B288" i="3"/>
  <c r="C288" i="3"/>
  <c r="D288" i="3"/>
  <c r="E288" i="3"/>
  <c r="F288" i="3"/>
  <c r="G288" i="3"/>
  <c r="A289" i="3"/>
  <c r="B289" i="3"/>
  <c r="C289" i="3"/>
  <c r="D289" i="3"/>
  <c r="E289" i="3"/>
  <c r="F289" i="3"/>
  <c r="G289" i="3"/>
  <c r="A290" i="3"/>
  <c r="B290" i="3"/>
  <c r="C290" i="3"/>
  <c r="D290" i="3"/>
  <c r="E290" i="3"/>
  <c r="F290" i="3"/>
  <c r="G290" i="3"/>
  <c r="A291" i="3"/>
  <c r="B291" i="3"/>
  <c r="C291" i="3"/>
  <c r="D291" i="3"/>
  <c r="E291" i="3"/>
  <c r="F291" i="3"/>
  <c r="G291" i="3"/>
  <c r="A292" i="3"/>
  <c r="B292" i="3"/>
  <c r="C292" i="3"/>
  <c r="D292" i="3"/>
  <c r="E292" i="3"/>
  <c r="F292" i="3"/>
  <c r="G292" i="3"/>
  <c r="A293" i="3"/>
  <c r="B293" i="3"/>
  <c r="C293" i="3"/>
  <c r="D293" i="3"/>
  <c r="E293" i="3"/>
  <c r="F293" i="3"/>
  <c r="G293" i="3"/>
  <c r="A294" i="3"/>
  <c r="B294" i="3"/>
  <c r="C294" i="3"/>
  <c r="D294" i="3"/>
  <c r="E294" i="3"/>
  <c r="F294" i="3"/>
  <c r="G294" i="3"/>
  <c r="A295" i="3"/>
  <c r="B295" i="3"/>
  <c r="C295" i="3"/>
  <c r="D295" i="3"/>
  <c r="E295" i="3"/>
  <c r="F295" i="3"/>
  <c r="G295" i="3"/>
  <c r="A296" i="3"/>
  <c r="B296" i="3"/>
  <c r="C296" i="3"/>
  <c r="D296" i="3"/>
  <c r="E296" i="3"/>
  <c r="F296" i="3"/>
  <c r="G296" i="3"/>
  <c r="A297" i="3"/>
  <c r="B297" i="3"/>
  <c r="C297" i="3"/>
  <c r="D297" i="3"/>
  <c r="E297" i="3"/>
  <c r="F297" i="3"/>
  <c r="G297" i="3"/>
  <c r="A298" i="3"/>
  <c r="B298" i="3"/>
  <c r="C298" i="3"/>
  <c r="D298" i="3"/>
  <c r="E298" i="3"/>
  <c r="F298" i="3"/>
  <c r="G298" i="3"/>
  <c r="A299" i="3"/>
  <c r="B299" i="3"/>
  <c r="C299" i="3"/>
  <c r="D299" i="3"/>
  <c r="E299" i="3"/>
  <c r="F299" i="3"/>
  <c r="G299" i="3"/>
  <c r="A300" i="3"/>
  <c r="B300" i="3"/>
  <c r="C300" i="3"/>
  <c r="D300" i="3"/>
  <c r="E300" i="3"/>
  <c r="F300" i="3"/>
  <c r="G300" i="3"/>
  <c r="A301" i="3"/>
  <c r="B301" i="3"/>
  <c r="C301" i="3"/>
  <c r="D301" i="3"/>
  <c r="E301" i="3"/>
  <c r="F301" i="3"/>
  <c r="G301" i="3"/>
  <c r="A302" i="3"/>
  <c r="B302" i="3"/>
  <c r="C302" i="3"/>
  <c r="D302" i="3"/>
  <c r="E302" i="3"/>
  <c r="F302" i="3"/>
  <c r="G302" i="3"/>
  <c r="A303" i="3"/>
  <c r="B303" i="3"/>
  <c r="C303" i="3"/>
  <c r="D303" i="3"/>
  <c r="E303" i="3"/>
  <c r="F303" i="3"/>
  <c r="G303" i="3"/>
  <c r="A304" i="3"/>
  <c r="B304" i="3"/>
  <c r="C304" i="3"/>
  <c r="D304" i="3"/>
  <c r="E304" i="3"/>
  <c r="F304" i="3"/>
  <c r="G304" i="3"/>
  <c r="A305" i="3"/>
  <c r="B305" i="3"/>
  <c r="C305" i="3"/>
  <c r="D305" i="3"/>
  <c r="E305" i="3"/>
  <c r="F305" i="3"/>
  <c r="G305" i="3"/>
  <c r="A306" i="3"/>
  <c r="B306" i="3"/>
  <c r="C306" i="3"/>
  <c r="D306" i="3"/>
  <c r="E306" i="3"/>
  <c r="F306" i="3"/>
  <c r="G306" i="3"/>
  <c r="A307" i="3"/>
  <c r="B307" i="3"/>
  <c r="C307" i="3"/>
  <c r="D307" i="3"/>
  <c r="E307" i="3"/>
  <c r="F307" i="3"/>
  <c r="G307" i="3"/>
  <c r="A308" i="3"/>
  <c r="B308" i="3"/>
  <c r="C308" i="3"/>
  <c r="D308" i="3"/>
  <c r="E308" i="3"/>
  <c r="F308" i="3"/>
  <c r="G308" i="3"/>
  <c r="A309" i="3"/>
  <c r="B309" i="3"/>
  <c r="C309" i="3"/>
  <c r="D309" i="3"/>
  <c r="E309" i="3"/>
  <c r="F309" i="3"/>
  <c r="G309" i="3"/>
  <c r="A310" i="3"/>
  <c r="B310" i="3"/>
  <c r="C310" i="3"/>
  <c r="D310" i="3"/>
  <c r="E310" i="3"/>
  <c r="F310" i="3"/>
  <c r="G310" i="3"/>
  <c r="A311" i="3"/>
  <c r="B311" i="3"/>
  <c r="C311" i="3"/>
  <c r="D311" i="3"/>
  <c r="E311" i="3"/>
  <c r="F311" i="3"/>
  <c r="G311" i="3"/>
  <c r="A312" i="3"/>
  <c r="B312" i="3"/>
  <c r="C312" i="3"/>
  <c r="D312" i="3"/>
  <c r="E312" i="3"/>
  <c r="F312" i="3"/>
  <c r="G312" i="3"/>
  <c r="A313" i="3"/>
  <c r="B313" i="3"/>
  <c r="C313" i="3"/>
  <c r="D313" i="3"/>
  <c r="E313" i="3"/>
  <c r="F313" i="3"/>
  <c r="G313" i="3"/>
  <c r="A314" i="3"/>
  <c r="B314" i="3"/>
  <c r="C314" i="3"/>
  <c r="D314" i="3"/>
  <c r="E314" i="3"/>
  <c r="F314" i="3"/>
  <c r="G314" i="3"/>
  <c r="A315" i="3"/>
  <c r="B315" i="3"/>
  <c r="C315" i="3"/>
  <c r="D315" i="3"/>
  <c r="E315" i="3"/>
  <c r="F315" i="3"/>
  <c r="G315" i="3"/>
  <c r="A316" i="3"/>
  <c r="B316" i="3"/>
  <c r="C316" i="3"/>
  <c r="D316" i="3"/>
  <c r="E316" i="3"/>
  <c r="F316" i="3"/>
  <c r="G316" i="3"/>
  <c r="A317" i="3"/>
  <c r="B317" i="3"/>
  <c r="C317" i="3"/>
  <c r="D317" i="3"/>
  <c r="E317" i="3"/>
  <c r="F317" i="3"/>
  <c r="G317" i="3"/>
  <c r="A318" i="3"/>
  <c r="B318" i="3"/>
  <c r="C318" i="3"/>
  <c r="D318" i="3"/>
  <c r="E318" i="3"/>
  <c r="F318" i="3"/>
  <c r="G318" i="3"/>
  <c r="A319" i="3"/>
  <c r="B319" i="3"/>
  <c r="C319" i="3"/>
  <c r="D319" i="3"/>
  <c r="E319" i="3"/>
  <c r="F319" i="3"/>
  <c r="G319" i="3"/>
  <c r="A320" i="3"/>
  <c r="B320" i="3"/>
  <c r="C320" i="3"/>
  <c r="D320" i="3"/>
  <c r="E320" i="3"/>
  <c r="F320" i="3"/>
  <c r="G320" i="3"/>
  <c r="A321" i="3"/>
  <c r="B321" i="3"/>
  <c r="C321" i="3"/>
  <c r="D321" i="3"/>
  <c r="E321" i="3"/>
  <c r="F321" i="3"/>
  <c r="G321" i="3"/>
  <c r="A322" i="3"/>
  <c r="B322" i="3"/>
  <c r="C322" i="3"/>
  <c r="D322" i="3"/>
  <c r="E322" i="3"/>
  <c r="F322" i="3"/>
  <c r="G322" i="3"/>
  <c r="A323" i="3"/>
  <c r="B323" i="3"/>
  <c r="C323" i="3"/>
  <c r="D323" i="3"/>
  <c r="E323" i="3"/>
  <c r="F323" i="3"/>
  <c r="G323" i="3"/>
  <c r="A324" i="3"/>
  <c r="B324" i="3"/>
  <c r="C324" i="3"/>
  <c r="D324" i="3"/>
  <c r="E324" i="3"/>
  <c r="F324" i="3"/>
  <c r="G324" i="3"/>
  <c r="A325" i="3"/>
  <c r="B325" i="3"/>
  <c r="C325" i="3"/>
  <c r="D325" i="3"/>
  <c r="E325" i="3"/>
  <c r="F325" i="3"/>
  <c r="G325" i="3"/>
  <c r="A326" i="3"/>
  <c r="B326" i="3"/>
  <c r="C326" i="3"/>
  <c r="D326" i="3"/>
  <c r="E326" i="3"/>
  <c r="F326" i="3"/>
  <c r="G326" i="3"/>
  <c r="A327" i="3"/>
  <c r="B327" i="3"/>
  <c r="C327" i="3"/>
  <c r="D327" i="3"/>
  <c r="E327" i="3"/>
  <c r="F327" i="3"/>
  <c r="G327" i="3"/>
  <c r="A328" i="3"/>
  <c r="B328" i="3"/>
  <c r="C328" i="3"/>
  <c r="D328" i="3"/>
  <c r="E328" i="3"/>
  <c r="F328" i="3"/>
  <c r="G328" i="3"/>
  <c r="A329" i="3"/>
  <c r="B329" i="3"/>
  <c r="C329" i="3"/>
  <c r="D329" i="3"/>
  <c r="E329" i="3"/>
  <c r="F329" i="3"/>
  <c r="G329" i="3"/>
  <c r="A330" i="3"/>
  <c r="B330" i="3"/>
  <c r="C330" i="3"/>
  <c r="D330" i="3"/>
  <c r="E330" i="3"/>
  <c r="F330" i="3"/>
  <c r="G330" i="3"/>
  <c r="A331" i="3"/>
  <c r="B331" i="3"/>
  <c r="C331" i="3"/>
  <c r="D331" i="3"/>
  <c r="E331" i="3"/>
  <c r="F331" i="3"/>
  <c r="G331" i="3"/>
  <c r="A332" i="3"/>
  <c r="B332" i="3"/>
  <c r="C332" i="3"/>
  <c r="D332" i="3"/>
  <c r="E332" i="3"/>
  <c r="F332" i="3"/>
  <c r="G332" i="3"/>
  <c r="A333" i="3"/>
  <c r="B333" i="3"/>
  <c r="C333" i="3"/>
  <c r="D333" i="3"/>
  <c r="E333" i="3"/>
  <c r="F333" i="3"/>
  <c r="G333" i="3"/>
  <c r="A334" i="3"/>
  <c r="B334" i="3"/>
  <c r="C334" i="3"/>
  <c r="D334" i="3"/>
  <c r="E334" i="3"/>
  <c r="F334" i="3"/>
  <c r="G334" i="3"/>
  <c r="A335" i="3"/>
  <c r="B335" i="3"/>
  <c r="C335" i="3"/>
  <c r="D335" i="3"/>
  <c r="E335" i="3"/>
  <c r="F335" i="3"/>
  <c r="G335" i="3"/>
  <c r="A336" i="3"/>
  <c r="B336" i="3"/>
  <c r="C336" i="3"/>
  <c r="D336" i="3"/>
  <c r="E336" i="3"/>
  <c r="F336" i="3"/>
  <c r="G336" i="3"/>
  <c r="A337" i="3"/>
  <c r="B337" i="3"/>
  <c r="C337" i="3"/>
  <c r="D337" i="3"/>
  <c r="E337" i="3"/>
  <c r="F337" i="3"/>
  <c r="G337" i="3"/>
  <c r="A338" i="3"/>
  <c r="B338" i="3"/>
  <c r="C338" i="3"/>
  <c r="D338" i="3"/>
  <c r="E338" i="3"/>
  <c r="F338" i="3"/>
  <c r="G338" i="3"/>
  <c r="A339" i="3"/>
  <c r="B339" i="3"/>
  <c r="C339" i="3"/>
  <c r="D339" i="3"/>
  <c r="E339" i="3"/>
  <c r="F339" i="3"/>
  <c r="G339" i="3"/>
  <c r="A340" i="3"/>
  <c r="B340" i="3"/>
  <c r="C340" i="3"/>
  <c r="D340" i="3"/>
  <c r="E340" i="3"/>
  <c r="F340" i="3"/>
  <c r="G340" i="3"/>
  <c r="A341" i="3"/>
  <c r="B341" i="3"/>
  <c r="C341" i="3"/>
  <c r="D341" i="3"/>
  <c r="E341" i="3"/>
  <c r="F341" i="3"/>
  <c r="G341" i="3"/>
  <c r="A342" i="3"/>
  <c r="B342" i="3"/>
  <c r="C342" i="3"/>
  <c r="D342" i="3"/>
  <c r="E342" i="3"/>
  <c r="F342" i="3"/>
  <c r="G342" i="3"/>
  <c r="A343" i="3"/>
  <c r="B343" i="3"/>
  <c r="C343" i="3"/>
  <c r="D343" i="3"/>
  <c r="E343" i="3"/>
  <c r="F343" i="3"/>
  <c r="G343" i="3"/>
  <c r="A344" i="3"/>
  <c r="B344" i="3"/>
  <c r="C344" i="3"/>
  <c r="D344" i="3"/>
  <c r="E344" i="3"/>
  <c r="F344" i="3"/>
  <c r="G344" i="3"/>
  <c r="A345" i="3"/>
  <c r="B345" i="3"/>
  <c r="C345" i="3"/>
  <c r="D345" i="3"/>
  <c r="E345" i="3"/>
  <c r="F345" i="3"/>
  <c r="G345" i="3"/>
  <c r="A346" i="3"/>
  <c r="B346" i="3"/>
  <c r="C346" i="3"/>
  <c r="D346" i="3"/>
  <c r="E346" i="3"/>
  <c r="F346" i="3"/>
  <c r="G346" i="3"/>
  <c r="A347" i="3"/>
  <c r="B347" i="3"/>
  <c r="C347" i="3"/>
  <c r="D347" i="3"/>
  <c r="E347" i="3"/>
  <c r="F347" i="3"/>
  <c r="G347" i="3"/>
  <c r="A348" i="3"/>
  <c r="B348" i="3"/>
  <c r="C348" i="3"/>
  <c r="D348" i="3"/>
  <c r="E348" i="3"/>
  <c r="F348" i="3"/>
  <c r="G348" i="3"/>
  <c r="A349" i="3"/>
  <c r="B349" i="3"/>
  <c r="C349" i="3"/>
  <c r="D349" i="3"/>
  <c r="E349" i="3"/>
  <c r="F349" i="3"/>
  <c r="G349" i="3"/>
  <c r="A350" i="3"/>
  <c r="B350" i="3"/>
  <c r="C350" i="3"/>
  <c r="D350" i="3"/>
  <c r="E350" i="3"/>
  <c r="F350" i="3"/>
  <c r="G350" i="3"/>
  <c r="A351" i="3"/>
  <c r="B351" i="3"/>
  <c r="C351" i="3"/>
  <c r="D351" i="3"/>
  <c r="E351" i="3"/>
  <c r="F351" i="3"/>
  <c r="G351" i="3"/>
  <c r="A352" i="3"/>
  <c r="B352" i="3"/>
  <c r="C352" i="3"/>
  <c r="D352" i="3"/>
  <c r="E352" i="3"/>
  <c r="F352" i="3"/>
  <c r="G352" i="3"/>
  <c r="A353" i="3"/>
  <c r="B353" i="3"/>
  <c r="C353" i="3"/>
  <c r="D353" i="3"/>
  <c r="E353" i="3"/>
  <c r="F353" i="3"/>
  <c r="G353" i="3"/>
  <c r="A354" i="3"/>
  <c r="B354" i="3"/>
  <c r="C354" i="3"/>
  <c r="D354" i="3"/>
  <c r="E354" i="3"/>
  <c r="F354" i="3"/>
  <c r="G354" i="3"/>
  <c r="A355" i="3"/>
  <c r="B355" i="3"/>
  <c r="C355" i="3"/>
  <c r="D355" i="3"/>
  <c r="E355" i="3"/>
  <c r="F355" i="3"/>
  <c r="G355" i="3"/>
  <c r="A356" i="3"/>
  <c r="B356" i="3"/>
  <c r="C356" i="3"/>
  <c r="D356" i="3"/>
  <c r="E356" i="3"/>
  <c r="F356" i="3"/>
  <c r="G356" i="3"/>
  <c r="A357" i="3"/>
  <c r="B357" i="3"/>
  <c r="C357" i="3"/>
  <c r="D357" i="3"/>
  <c r="E357" i="3"/>
  <c r="F357" i="3"/>
  <c r="G357" i="3"/>
  <c r="A358" i="3"/>
  <c r="B358" i="3"/>
  <c r="C358" i="3"/>
  <c r="D358" i="3"/>
  <c r="E358" i="3"/>
  <c r="F358" i="3"/>
  <c r="G358" i="3"/>
  <c r="A359" i="3"/>
  <c r="B359" i="3"/>
  <c r="C359" i="3"/>
  <c r="D359" i="3"/>
  <c r="E359" i="3"/>
  <c r="F359" i="3"/>
  <c r="G359" i="3"/>
  <c r="A360" i="3"/>
  <c r="B360" i="3"/>
  <c r="C360" i="3"/>
  <c r="D360" i="3"/>
  <c r="E360" i="3"/>
  <c r="F360" i="3"/>
  <c r="G360" i="3"/>
  <c r="A361" i="3"/>
  <c r="B361" i="3"/>
  <c r="C361" i="3"/>
  <c r="D361" i="3"/>
  <c r="E361" i="3"/>
  <c r="F361" i="3"/>
  <c r="G361" i="3"/>
  <c r="A362" i="3"/>
  <c r="B362" i="3"/>
  <c r="C362" i="3"/>
  <c r="D362" i="3"/>
  <c r="E362" i="3"/>
  <c r="F362" i="3"/>
  <c r="G362" i="3"/>
  <c r="A363" i="3"/>
  <c r="B363" i="3"/>
  <c r="C363" i="3"/>
  <c r="D363" i="3"/>
  <c r="E363" i="3"/>
  <c r="F363" i="3"/>
  <c r="G363" i="3"/>
  <c r="A364" i="3"/>
  <c r="B364" i="3"/>
  <c r="C364" i="3"/>
  <c r="D364" i="3"/>
  <c r="E364" i="3"/>
  <c r="F364" i="3"/>
  <c r="G364" i="3"/>
  <c r="A365" i="3"/>
  <c r="B365" i="3"/>
  <c r="C365" i="3"/>
  <c r="D365" i="3"/>
  <c r="E365" i="3"/>
  <c r="F365" i="3"/>
  <c r="G365" i="3"/>
  <c r="A366" i="3"/>
  <c r="B366" i="3"/>
  <c r="C366" i="3"/>
  <c r="D366" i="3"/>
  <c r="E366" i="3"/>
  <c r="F366" i="3"/>
  <c r="G366" i="3"/>
  <c r="A367" i="3"/>
  <c r="B367" i="3"/>
  <c r="C367" i="3"/>
  <c r="D367" i="3"/>
  <c r="E367" i="3"/>
  <c r="F367" i="3"/>
  <c r="G367" i="3"/>
  <c r="A368" i="3"/>
  <c r="B368" i="3"/>
  <c r="C368" i="3"/>
  <c r="D368" i="3"/>
  <c r="E368" i="3"/>
  <c r="F368" i="3"/>
  <c r="G368" i="3"/>
  <c r="A369" i="3"/>
  <c r="B369" i="3"/>
  <c r="C369" i="3"/>
  <c r="D369" i="3"/>
  <c r="E369" i="3"/>
  <c r="F369" i="3"/>
  <c r="G369" i="3"/>
  <c r="A370" i="3"/>
  <c r="B370" i="3"/>
  <c r="C370" i="3"/>
  <c r="D370" i="3"/>
  <c r="E370" i="3"/>
  <c r="F370" i="3"/>
  <c r="G370" i="3"/>
  <c r="A371" i="3"/>
  <c r="B371" i="3"/>
  <c r="C371" i="3"/>
  <c r="D371" i="3"/>
  <c r="E371" i="3"/>
  <c r="F371" i="3"/>
  <c r="G371" i="3"/>
  <c r="A372" i="3"/>
  <c r="B372" i="3"/>
  <c r="C372" i="3"/>
  <c r="D372" i="3"/>
  <c r="E372" i="3"/>
  <c r="F372" i="3"/>
  <c r="G372" i="3"/>
  <c r="A373" i="3"/>
  <c r="B373" i="3"/>
  <c r="C373" i="3"/>
  <c r="D373" i="3"/>
  <c r="E373" i="3"/>
  <c r="F373" i="3"/>
  <c r="G373" i="3"/>
  <c r="A374" i="3"/>
  <c r="B374" i="3"/>
  <c r="C374" i="3"/>
  <c r="D374" i="3"/>
  <c r="E374" i="3"/>
  <c r="F374" i="3"/>
  <c r="G374" i="3"/>
  <c r="A375" i="3"/>
  <c r="B375" i="3"/>
  <c r="C375" i="3"/>
  <c r="D375" i="3"/>
  <c r="E375" i="3"/>
  <c r="F375" i="3"/>
  <c r="G375" i="3"/>
  <c r="A376" i="3"/>
  <c r="B376" i="3"/>
  <c r="C376" i="3"/>
  <c r="D376" i="3"/>
  <c r="E376" i="3"/>
  <c r="F376" i="3"/>
  <c r="G376" i="3"/>
  <c r="AL10" i="5"/>
  <c r="V29" i="5"/>
  <c r="AJ44" i="5"/>
  <c r="AJ50" i="5"/>
  <c r="AJ56" i="5"/>
  <c r="BR64" i="5"/>
  <c r="AY68" i="5"/>
  <c r="BJ95" i="5"/>
  <c r="CN95" i="5"/>
  <c r="AI98" i="5"/>
  <c r="AA104" i="5"/>
  <c r="AD104" i="5"/>
  <c r="BG104" i="5"/>
  <c r="DC117" i="5"/>
  <c r="BO119" i="5"/>
  <c r="BO122" i="5"/>
  <c r="BO134" i="5"/>
  <c r="S136" i="5"/>
  <c r="BG137" i="5"/>
  <c r="BO137" i="5"/>
  <c r="BO140" i="5"/>
  <c r="V143" i="5"/>
  <c r="CN146" i="5"/>
  <c r="CP146" i="5"/>
  <c r="DC146" i="5"/>
  <c r="AI152" i="5"/>
  <c r="AJ152" i="5"/>
  <c r="AA153" i="5"/>
  <c r="DD153" i="5"/>
  <c r="CP154" i="5"/>
  <c r="CU154" i="5"/>
  <c r="AI161" i="5"/>
  <c r="DC164" i="5"/>
  <c r="N169" i="5"/>
  <c r="AL171" i="5"/>
  <c r="CM171" i="5"/>
  <c r="CU171" i="5"/>
  <c r="N172" i="5"/>
  <c r="AY176" i="5"/>
  <c r="N178" i="5"/>
  <c r="BO178" i="5"/>
  <c r="BW178" i="5"/>
  <c r="AA180" i="5"/>
  <c r="AY182" i="5"/>
  <c r="BJ182" i="5"/>
  <c r="BZ185" i="5"/>
  <c r="N196" i="5"/>
  <c r="BG196" i="5"/>
  <c r="S197" i="5"/>
  <c r="T197" i="5"/>
  <c r="BZ197" i="5"/>
  <c r="N205" i="5"/>
  <c r="S209" i="5"/>
  <c r="T209" i="5"/>
  <c r="BZ209" i="5"/>
  <c r="N211" i="5"/>
  <c r="V212" i="5"/>
  <c r="AD212" i="5"/>
  <c r="BR212" i="5"/>
  <c r="T215" i="5"/>
  <c r="V218" i="5"/>
  <c r="AD218" i="5"/>
  <c r="BO218" i="5"/>
  <c r="BP218" i="5"/>
  <c r="DC218" i="5"/>
  <c r="AD224" i="5"/>
  <c r="BP224" i="5"/>
  <c r="DC224" i="5"/>
  <c r="AY225" i="5"/>
  <c r="BB225" i="5"/>
  <c r="CE225" i="5"/>
  <c r="BZ227" i="5"/>
  <c r="AD229" i="5"/>
  <c r="AI230" i="5"/>
  <c r="BZ230" i="5"/>
  <c r="DC230" i="5"/>
  <c r="CU232" i="5"/>
  <c r="CX232" i="5"/>
  <c r="AI233" i="5"/>
  <c r="AY234" i="5"/>
  <c r="BZ236" i="5"/>
  <c r="DC236" i="5"/>
  <c r="BZ239" i="5"/>
  <c r="DC239" i="5"/>
  <c r="BB240" i="5"/>
  <c r="AI242" i="5"/>
  <c r="BZ242" i="5"/>
  <c r="DC242" i="5"/>
  <c r="AD244" i="5"/>
  <c r="BG244" i="5"/>
  <c r="AI248" i="5"/>
  <c r="DC248" i="5"/>
  <c r="AA250" i="5"/>
  <c r="AD250" i="5"/>
  <c r="BG250" i="5"/>
  <c r="CX250" i="5"/>
  <c r="BR251" i="5"/>
  <c r="BW251" i="5"/>
  <c r="CU253" i="5"/>
  <c r="AI254" i="5"/>
  <c r="BW254" i="5"/>
  <c r="DC254" i="5"/>
  <c r="AD256" i="5"/>
  <c r="BG256" i="5"/>
  <c r="CP256" i="5"/>
  <c r="CU256" i="5"/>
  <c r="CX256" i="5"/>
  <c r="AI257" i="5"/>
  <c r="BW260" i="5"/>
  <c r="CP262" i="5"/>
  <c r="AI263" i="5"/>
  <c r="AI266" i="5"/>
  <c r="AJ266" i="5"/>
  <c r="CM266" i="5"/>
  <c r="CN266" i="5"/>
  <c r="AI269" i="5"/>
  <c r="BG269" i="5"/>
  <c r="BH269" i="5"/>
  <c r="CM269" i="5"/>
  <c r="CN269" i="5"/>
  <c r="CP269" i="5"/>
  <c r="AI272" i="5"/>
  <c r="AJ272" i="5"/>
  <c r="CM272" i="5"/>
  <c r="BR274" i="5"/>
  <c r="CX274" i="5"/>
  <c r="CP275" i="5"/>
  <c r="AI278" i="5"/>
  <c r="AJ278" i="5"/>
  <c r="AA279" i="5"/>
  <c r="AI281" i="5"/>
  <c r="AJ281" i="5"/>
  <c r="BG281" i="5"/>
  <c r="BH281" i="5"/>
  <c r="CP281" i="5"/>
  <c r="CP283" i="5"/>
  <c r="S284" i="5"/>
  <c r="AI284" i="5"/>
  <c r="BH284" i="5"/>
  <c r="CF284" i="5"/>
  <c r="CX284" i="5"/>
  <c r="BP285" i="5"/>
  <c r="CF285" i="5"/>
  <c r="BH286" i="5"/>
  <c r="BW286" i="5"/>
  <c r="V287" i="5"/>
  <c r="AD287" i="5"/>
  <c r="V288" i="5"/>
  <c r="T290" i="5"/>
  <c r="V290" i="5"/>
  <c r="AA290" i="5"/>
  <c r="AR290" i="5"/>
  <c r="AT290" i="5"/>
  <c r="BR290" i="5"/>
  <c r="DC290" i="5"/>
  <c r="DD290" i="5"/>
  <c r="V292" i="5"/>
  <c r="AR292" i="5"/>
  <c r="CP292" i="5"/>
  <c r="DD292" i="5"/>
  <c r="S293" i="5"/>
  <c r="BW293" i="5"/>
  <c r="AQ295" i="5"/>
  <c r="AD296" i="5"/>
  <c r="BW296" i="5"/>
  <c r="CP296" i="5"/>
  <c r="CU296" i="5"/>
  <c r="T297" i="5"/>
  <c r="V297" i="5"/>
  <c r="AI297" i="5"/>
  <c r="BR298" i="5"/>
  <c r="AL299" i="5"/>
  <c r="AR299" i="5"/>
  <c r="AT299" i="5"/>
  <c r="BJ299" i="5"/>
  <c r="CE299" i="5"/>
  <c r="DC301" i="5"/>
  <c r="AD302" i="5"/>
  <c r="AR302" i="5"/>
  <c r="AT302" i="5"/>
  <c r="BH302" i="5"/>
  <c r="CX302" i="5"/>
  <c r="T303" i="5"/>
  <c r="V303" i="5"/>
  <c r="AI303" i="5"/>
  <c r="AJ303" i="5"/>
  <c r="BP304" i="5"/>
  <c r="BR304" i="5"/>
  <c r="CX304" i="5"/>
  <c r="BG305" i="5"/>
  <c r="BH305" i="5"/>
  <c r="BJ305" i="5"/>
  <c r="AD308" i="5"/>
  <c r="AR308" i="5"/>
  <c r="AT308" i="5"/>
  <c r="BH308" i="5"/>
  <c r="BJ308" i="5"/>
  <c r="CE308" i="5"/>
  <c r="CX308" i="5"/>
  <c r="V309" i="5"/>
  <c r="AJ309" i="5"/>
  <c r="AL309" i="5"/>
  <c r="BP310" i="5"/>
  <c r="BR310" i="5"/>
  <c r="CE310" i="5"/>
  <c r="CF310" i="5"/>
  <c r="DC310" i="5"/>
  <c r="BH311" i="5"/>
  <c r="N313" i="5"/>
  <c r="BR313" i="5"/>
  <c r="AD314" i="5"/>
  <c r="AR314" i="5"/>
  <c r="AT314" i="5"/>
  <c r="BH314" i="5"/>
  <c r="BJ314" i="5"/>
  <c r="CE314" i="5"/>
  <c r="CX314" i="5"/>
  <c r="V315" i="5"/>
  <c r="BB316" i="5"/>
  <c r="BJ316" i="5"/>
  <c r="BP316" i="5"/>
  <c r="BR316" i="5"/>
  <c r="CE316" i="5"/>
  <c r="CF316" i="5"/>
  <c r="BG317" i="5"/>
  <c r="CE317" i="5"/>
  <c r="DC317" i="5"/>
  <c r="BG318" i="5"/>
  <c r="BZ318" i="5"/>
  <c r="AD320" i="5"/>
  <c r="AR320" i="5"/>
  <c r="AT320" i="5"/>
  <c r="BH320" i="5"/>
  <c r="BJ320" i="5"/>
  <c r="DC321" i="5"/>
  <c r="AI322" i="5"/>
  <c r="AT322" i="5"/>
  <c r="BB322" i="5"/>
  <c r="AD323" i="5"/>
  <c r="AR323" i="5"/>
  <c r="AT323" i="5"/>
  <c r="BB323" i="5"/>
  <c r="BJ323" i="5"/>
  <c r="CE323" i="5"/>
  <c r="CX323" i="5"/>
  <c r="DC323" i="5"/>
  <c r="AI325" i="5"/>
  <c r="BR325" i="5"/>
  <c r="CH325" i="5"/>
  <c r="AD326" i="5"/>
  <c r="BH326" i="5"/>
  <c r="CE326" i="5"/>
  <c r="CX326" i="5"/>
  <c r="T327" i="5"/>
  <c r="V327" i="5"/>
  <c r="AI327" i="5"/>
  <c r="BR327" i="5"/>
  <c r="BP328" i="5"/>
  <c r="CH328" i="5"/>
  <c r="V329" i="5"/>
  <c r="AD329" i="5"/>
  <c r="AI329" i="5"/>
  <c r="AT329" i="5"/>
  <c r="BJ329" i="5"/>
  <c r="AD332" i="5"/>
  <c r="AT332" i="5"/>
  <c r="BH332" i="5"/>
  <c r="BJ332" i="5"/>
  <c r="CE332" i="5"/>
  <c r="CX332" i="5"/>
  <c r="N333" i="5"/>
  <c r="AL333" i="5"/>
  <c r="AT334" i="5"/>
  <c r="BR334" i="5"/>
  <c r="CH334" i="5"/>
  <c r="CX334" i="5"/>
  <c r="DC334" i="5"/>
  <c r="AI335" i="5"/>
  <c r="BB335" i="5"/>
  <c r="CE335" i="5"/>
  <c r="BG336" i="5"/>
  <c r="CE338" i="5"/>
  <c r="CP339" i="5"/>
  <c r="CF340" i="5"/>
  <c r="V345" i="5"/>
  <c r="AI345" i="5"/>
  <c r="AY362" i="5"/>
  <c r="BR365" i="5"/>
  <c r="BX365" i="5"/>
  <c r="AL368" i="5"/>
  <c r="AY368" i="5"/>
  <c r="B368" i="5"/>
  <c r="A368" i="5"/>
  <c r="AZ368" i="5" s="1"/>
  <c r="B367" i="5"/>
  <c r="A367" i="5"/>
  <c r="T367" i="5" s="1"/>
  <c r="B366" i="5"/>
  <c r="A366" i="5"/>
  <c r="N366" i="5" s="1"/>
  <c r="B365" i="5"/>
  <c r="A365" i="5"/>
  <c r="AI365" i="5" s="1"/>
  <c r="B364" i="5"/>
  <c r="A364" i="5"/>
  <c r="AJ364" i="5" s="1"/>
  <c r="B363" i="5"/>
  <c r="A363" i="5"/>
  <c r="BG363" i="5" s="1"/>
  <c r="B362" i="5"/>
  <c r="A362" i="5"/>
  <c r="BB362" i="5" s="1"/>
  <c r="B361" i="5"/>
  <c r="A361" i="5"/>
  <c r="CN361" i="5" s="1"/>
  <c r="B360" i="5"/>
  <c r="A360" i="5"/>
  <c r="N360" i="5" s="1"/>
  <c r="B359" i="5"/>
  <c r="A359" i="5"/>
  <c r="B358" i="5"/>
  <c r="A358" i="5"/>
  <c r="BJ358" i="5" s="1"/>
  <c r="B357" i="5"/>
  <c r="A357" i="5"/>
  <c r="CF357" i="5" s="1"/>
  <c r="B356" i="5"/>
  <c r="A356" i="5"/>
  <c r="BJ356" i="5" s="1"/>
  <c r="B355" i="5"/>
  <c r="A355" i="5"/>
  <c r="B354" i="5"/>
  <c r="A354" i="5"/>
  <c r="BG354" i="5" s="1"/>
  <c r="B353" i="5"/>
  <c r="A353" i="5"/>
  <c r="N353" i="5" s="1"/>
  <c r="B352" i="5"/>
  <c r="A352" i="5"/>
  <c r="BJ352" i="5" s="1"/>
  <c r="B351" i="5"/>
  <c r="A351" i="5"/>
  <c r="B350" i="5"/>
  <c r="A350" i="5"/>
  <c r="AD350" i="5" s="1"/>
  <c r="B349" i="5"/>
  <c r="A349" i="5"/>
  <c r="BR349" i="5" s="1"/>
  <c r="B348" i="5"/>
  <c r="A348" i="5"/>
  <c r="V348" i="5" s="1"/>
  <c r="B347" i="5"/>
  <c r="A347" i="5"/>
  <c r="N347" i="5" s="1"/>
  <c r="B346" i="5"/>
  <c r="A346" i="5"/>
  <c r="AT346" i="5" s="1"/>
  <c r="B345" i="5"/>
  <c r="A345" i="5"/>
  <c r="AJ345" i="5" s="1"/>
  <c r="B344" i="5"/>
  <c r="A344" i="5"/>
  <c r="AI344" i="5" s="1"/>
  <c r="B343" i="5"/>
  <c r="A343" i="5"/>
  <c r="BB343" i="5" s="1"/>
  <c r="B342" i="5"/>
  <c r="A342" i="5"/>
  <c r="BG342" i="5" s="1"/>
  <c r="B341" i="5"/>
  <c r="A341" i="5"/>
  <c r="N341" i="5" s="1"/>
  <c r="B340" i="5"/>
  <c r="A340" i="5"/>
  <c r="N340" i="5" s="1"/>
  <c r="B339" i="5"/>
  <c r="A339" i="5"/>
  <c r="T339" i="5" s="1"/>
  <c r="B338" i="5"/>
  <c r="A338" i="5"/>
  <c r="AD338" i="5" s="1"/>
  <c r="B337" i="5"/>
  <c r="A337" i="5"/>
  <c r="BB337" i="5" s="1"/>
  <c r="B336" i="5"/>
  <c r="A336" i="5"/>
  <c r="BZ336" i="5" s="1"/>
  <c r="B335" i="5"/>
  <c r="A335" i="5"/>
  <c r="B334" i="5"/>
  <c r="A334" i="5"/>
  <c r="B333" i="5"/>
  <c r="A333" i="5"/>
  <c r="DC333" i="5" s="1"/>
  <c r="B332" i="5"/>
  <c r="A332" i="5"/>
  <c r="N332" i="5" s="1"/>
  <c r="B331" i="5"/>
  <c r="A331" i="5"/>
  <c r="CH331" i="5" s="1"/>
  <c r="B330" i="5"/>
  <c r="A330" i="5"/>
  <c r="B329" i="5"/>
  <c r="A329" i="5"/>
  <c r="B328" i="5"/>
  <c r="A328" i="5"/>
  <c r="AD328" i="5" s="1"/>
  <c r="B327" i="5"/>
  <c r="A327" i="5"/>
  <c r="B326" i="5"/>
  <c r="A326" i="5"/>
  <c r="AR326" i="5" s="1"/>
  <c r="B325" i="5"/>
  <c r="A325" i="5"/>
  <c r="B324" i="5"/>
  <c r="A324" i="5"/>
  <c r="BZ324" i="5" s="1"/>
  <c r="B323" i="5"/>
  <c r="A323" i="5"/>
  <c r="B322" i="5"/>
  <c r="A322" i="5"/>
  <c r="B321" i="5"/>
  <c r="A321" i="5"/>
  <c r="B320" i="5"/>
  <c r="A320" i="5"/>
  <c r="CE320" i="5" s="1"/>
  <c r="B319" i="5"/>
  <c r="A319" i="5"/>
  <c r="BR319" i="5" s="1"/>
  <c r="B318" i="5"/>
  <c r="A318" i="5"/>
  <c r="B317" i="5"/>
  <c r="A317" i="5"/>
  <c r="B316" i="5"/>
  <c r="A316" i="5"/>
  <c r="B315" i="5"/>
  <c r="A315" i="5"/>
  <c r="BG315" i="5" s="1"/>
  <c r="B314" i="5"/>
  <c r="A314" i="5"/>
  <c r="AI314" i="5" s="1"/>
  <c r="B313" i="5"/>
  <c r="A313" i="5"/>
  <c r="BB313" i="5" s="1"/>
  <c r="B312" i="5"/>
  <c r="A312" i="5"/>
  <c r="B311" i="5"/>
  <c r="A311" i="5"/>
  <c r="B310" i="5"/>
  <c r="A310" i="5"/>
  <c r="BB310" i="5" s="1"/>
  <c r="B309" i="5"/>
  <c r="A309" i="5"/>
  <c r="B308" i="5"/>
  <c r="A308" i="5"/>
  <c r="B307" i="5"/>
  <c r="A307" i="5"/>
  <c r="B306" i="5"/>
  <c r="A306" i="5"/>
  <c r="V306" i="5" s="1"/>
  <c r="B305" i="5"/>
  <c r="A305" i="5"/>
  <c r="B304" i="5"/>
  <c r="A304" i="5"/>
  <c r="AI304" i="5" s="1"/>
  <c r="B303" i="5"/>
  <c r="A303" i="5"/>
  <c r="B302" i="5"/>
  <c r="A302" i="5"/>
  <c r="N302" i="5" s="1"/>
  <c r="B301" i="5"/>
  <c r="A301" i="5"/>
  <c r="BR301" i="5" s="1"/>
  <c r="B300" i="5"/>
  <c r="A300" i="5"/>
  <c r="B299" i="5"/>
  <c r="A299" i="5"/>
  <c r="B298" i="5"/>
  <c r="A298" i="5"/>
  <c r="B297" i="5"/>
  <c r="A297" i="5"/>
  <c r="B296" i="5"/>
  <c r="A296" i="5"/>
  <c r="AY296" i="5" s="1"/>
  <c r="B295" i="5"/>
  <c r="A295" i="5"/>
  <c r="BG295" i="5" s="1"/>
  <c r="B294" i="5"/>
  <c r="A294" i="5"/>
  <c r="B293" i="5"/>
  <c r="A293" i="5"/>
  <c r="B292" i="5"/>
  <c r="A292" i="5"/>
  <c r="B291" i="5"/>
  <c r="A291" i="5"/>
  <c r="B290" i="5"/>
  <c r="A290" i="5"/>
  <c r="B289" i="5"/>
  <c r="A289" i="5"/>
  <c r="BW289" i="5" s="1"/>
  <c r="B288" i="5"/>
  <c r="A288" i="5"/>
  <c r="B287" i="5"/>
  <c r="A287" i="5"/>
  <c r="B286" i="5"/>
  <c r="A286" i="5"/>
  <c r="B285" i="5"/>
  <c r="A285" i="5"/>
  <c r="B284" i="5"/>
  <c r="A284" i="5"/>
  <c r="AJ284" i="5" s="1"/>
  <c r="B283" i="5"/>
  <c r="A283" i="5"/>
  <c r="B282" i="5"/>
  <c r="A282" i="5"/>
  <c r="B281" i="5"/>
  <c r="A281" i="5"/>
  <c r="S281" i="5" s="1"/>
  <c r="B280" i="5"/>
  <c r="A280" i="5"/>
  <c r="CU280" i="5" s="1"/>
  <c r="B279" i="5"/>
  <c r="A279" i="5"/>
  <c r="B278" i="5"/>
  <c r="A278" i="5"/>
  <c r="S278" i="5" s="1"/>
  <c r="B277" i="5"/>
  <c r="A277" i="5"/>
  <c r="B276" i="5"/>
  <c r="A276" i="5"/>
  <c r="B275" i="5"/>
  <c r="A275" i="5"/>
  <c r="B274" i="5"/>
  <c r="A274" i="5"/>
  <c r="AQ274" i="5" s="1"/>
  <c r="B273" i="5"/>
  <c r="A273" i="5"/>
  <c r="B272" i="5"/>
  <c r="A272" i="5"/>
  <c r="AT272" i="5" s="1"/>
  <c r="B271" i="5"/>
  <c r="A271" i="5"/>
  <c r="B270" i="5"/>
  <c r="A270" i="5"/>
  <c r="B269" i="5"/>
  <c r="A269" i="5"/>
  <c r="B268" i="5"/>
  <c r="A268" i="5"/>
  <c r="B267" i="5"/>
  <c r="A267" i="5"/>
  <c r="BB267" i="5" s="1"/>
  <c r="B266" i="5"/>
  <c r="A266" i="5"/>
  <c r="T266" i="5" s="1"/>
  <c r="B265" i="5"/>
  <c r="A265" i="5"/>
  <c r="CX265" i="5" s="1"/>
  <c r="B264" i="5"/>
  <c r="A264" i="5"/>
  <c r="BW264" i="5" s="1"/>
  <c r="B263" i="5"/>
  <c r="A263" i="5"/>
  <c r="B262" i="5"/>
  <c r="A262" i="5"/>
  <c r="AA262" i="5" s="1"/>
  <c r="B261" i="5"/>
  <c r="A261" i="5"/>
  <c r="B260" i="5"/>
  <c r="A260" i="5"/>
  <c r="V260" i="5" s="1"/>
  <c r="B259" i="5"/>
  <c r="A259" i="5"/>
  <c r="B258" i="5"/>
  <c r="A258" i="5"/>
  <c r="B257" i="5"/>
  <c r="A257" i="5"/>
  <c r="B256" i="5"/>
  <c r="A256" i="5"/>
  <c r="AA256" i="5" s="1"/>
  <c r="B255" i="5"/>
  <c r="A255" i="5"/>
  <c r="B254" i="5"/>
  <c r="A254" i="5"/>
  <c r="S254" i="5" s="1"/>
  <c r="B253" i="5"/>
  <c r="A253" i="5"/>
  <c r="B252" i="5"/>
  <c r="A252" i="5"/>
  <c r="B251" i="5"/>
  <c r="A251" i="5"/>
  <c r="B250" i="5"/>
  <c r="A250" i="5"/>
  <c r="B249" i="5"/>
  <c r="A249" i="5"/>
  <c r="B248" i="5"/>
  <c r="A248" i="5"/>
  <c r="BB248" i="5" s="1"/>
  <c r="B247" i="5"/>
  <c r="A247" i="5"/>
  <c r="B246" i="5"/>
  <c r="A246" i="5"/>
  <c r="B245" i="5"/>
  <c r="A245" i="5"/>
  <c r="B244" i="5"/>
  <c r="A244" i="5"/>
  <c r="B243" i="5"/>
  <c r="A243" i="5"/>
  <c r="B242" i="5"/>
  <c r="A242" i="5"/>
  <c r="T242" i="5" s="1"/>
  <c r="B241" i="5"/>
  <c r="A241" i="5"/>
  <c r="B240" i="5"/>
  <c r="A240" i="5"/>
  <c r="B239" i="5"/>
  <c r="A239" i="5"/>
  <c r="S239" i="5" s="1"/>
  <c r="B238" i="5"/>
  <c r="A238" i="5"/>
  <c r="B237" i="5"/>
  <c r="A237" i="5"/>
  <c r="B236" i="5"/>
  <c r="A236" i="5"/>
  <c r="V236" i="5" s="1"/>
  <c r="B235" i="5"/>
  <c r="A235" i="5"/>
  <c r="B234" i="5"/>
  <c r="A234" i="5"/>
  <c r="B233" i="5"/>
  <c r="A233" i="5"/>
  <c r="B232" i="5"/>
  <c r="A232" i="5"/>
  <c r="B231" i="5"/>
  <c r="A231" i="5"/>
  <c r="B230" i="5"/>
  <c r="A230" i="5"/>
  <c r="S230" i="5" s="1"/>
  <c r="B229" i="5"/>
  <c r="A229" i="5"/>
  <c r="AA229" i="5" s="1"/>
  <c r="B228" i="5"/>
  <c r="A228" i="5"/>
  <c r="B227" i="5"/>
  <c r="A227" i="5"/>
  <c r="B226" i="5"/>
  <c r="A226" i="5"/>
  <c r="B225" i="5"/>
  <c r="A225" i="5"/>
  <c r="AT225" i="5" s="1"/>
  <c r="B224" i="5"/>
  <c r="A224" i="5"/>
  <c r="AR224" i="5" s="1"/>
  <c r="B223" i="5"/>
  <c r="A223" i="5"/>
  <c r="B222" i="5"/>
  <c r="A222" i="5"/>
  <c r="B221" i="5"/>
  <c r="A221" i="5"/>
  <c r="B220" i="5"/>
  <c r="A220" i="5"/>
  <c r="AR220" i="5" s="1"/>
  <c r="B219" i="5"/>
  <c r="A219" i="5"/>
  <c r="B218" i="5"/>
  <c r="A218" i="5"/>
  <c r="AT218" i="5" s="1"/>
  <c r="B217" i="5"/>
  <c r="A217" i="5"/>
  <c r="B216" i="5"/>
  <c r="A216" i="5"/>
  <c r="B215" i="5"/>
  <c r="A215" i="5"/>
  <c r="B214" i="5"/>
  <c r="A214" i="5"/>
  <c r="BZ214" i="5" s="1"/>
  <c r="B213" i="5"/>
  <c r="A213" i="5"/>
  <c r="B212" i="5"/>
  <c r="A212" i="5"/>
  <c r="BB212" i="5" s="1"/>
  <c r="B211" i="5"/>
  <c r="A211" i="5"/>
  <c r="B210" i="5"/>
  <c r="A210" i="5"/>
  <c r="B209" i="5"/>
  <c r="A209" i="5"/>
  <c r="AY209" i="5" s="1"/>
  <c r="B208" i="5"/>
  <c r="A208" i="5"/>
  <c r="N208" i="5" s="1"/>
  <c r="B207" i="5"/>
  <c r="A207" i="5"/>
  <c r="B206" i="5"/>
  <c r="A206" i="5"/>
  <c r="AY206" i="5" s="1"/>
  <c r="B205" i="5"/>
  <c r="A205" i="5"/>
  <c r="B204" i="5"/>
  <c r="A204" i="5"/>
  <c r="CV204" i="5" s="1"/>
  <c r="B203" i="5"/>
  <c r="A203" i="5"/>
  <c r="B202" i="5"/>
  <c r="A202" i="5"/>
  <c r="BG202" i="5" s="1"/>
  <c r="B201" i="5"/>
  <c r="A201" i="5"/>
  <c r="B200" i="5"/>
  <c r="A200" i="5"/>
  <c r="DC200" i="5" s="1"/>
  <c r="B199" i="5"/>
  <c r="A199" i="5"/>
  <c r="B198" i="5"/>
  <c r="A198" i="5"/>
  <c r="AZ198" i="5" s="1"/>
  <c r="B197" i="5"/>
  <c r="A197" i="5"/>
  <c r="AY197" i="5" s="1"/>
  <c r="B196" i="5"/>
  <c r="A196" i="5"/>
  <c r="B195" i="5"/>
  <c r="A195" i="5"/>
  <c r="B194" i="5"/>
  <c r="A194" i="5"/>
  <c r="AZ194" i="5" s="1"/>
  <c r="B193" i="5"/>
  <c r="A193" i="5"/>
  <c r="B192" i="5"/>
  <c r="A192" i="5"/>
  <c r="B191" i="5"/>
  <c r="A191" i="5"/>
  <c r="B190" i="5"/>
  <c r="A190" i="5"/>
  <c r="B189" i="5"/>
  <c r="A189" i="5"/>
  <c r="CU189" i="5" s="1"/>
  <c r="B188" i="5"/>
  <c r="A188" i="5"/>
  <c r="B187" i="5"/>
  <c r="A187" i="5"/>
  <c r="B186" i="5"/>
  <c r="A186" i="5"/>
  <c r="B185" i="5"/>
  <c r="A185" i="5"/>
  <c r="B184" i="5"/>
  <c r="A184" i="5"/>
  <c r="B183" i="5"/>
  <c r="A183" i="5"/>
  <c r="B182" i="5"/>
  <c r="A182" i="5"/>
  <c r="B181" i="5"/>
  <c r="A181" i="5"/>
  <c r="B180" i="5"/>
  <c r="A180" i="5"/>
  <c r="B179" i="5"/>
  <c r="A179" i="5"/>
  <c r="B178" i="5"/>
  <c r="A178" i="5"/>
  <c r="CH178" i="5" s="1"/>
  <c r="B177" i="5"/>
  <c r="A177" i="5"/>
  <c r="AL177" i="5" s="1"/>
  <c r="B176" i="5"/>
  <c r="A176" i="5"/>
  <c r="CE176" i="5" s="1"/>
  <c r="B175" i="5"/>
  <c r="A175" i="5"/>
  <c r="B174" i="5"/>
  <c r="A174" i="5"/>
  <c r="B173" i="5"/>
  <c r="A173" i="5"/>
  <c r="B172" i="5"/>
  <c r="A172" i="5"/>
  <c r="CH172" i="5" s="1"/>
  <c r="B171" i="5"/>
  <c r="A171" i="5"/>
  <c r="B170" i="5"/>
  <c r="A170" i="5"/>
  <c r="CE170" i="5" s="1"/>
  <c r="B169" i="5"/>
  <c r="A169" i="5"/>
  <c r="B168" i="5"/>
  <c r="A168" i="5"/>
  <c r="B167" i="5"/>
  <c r="A167" i="5"/>
  <c r="B166" i="5"/>
  <c r="A166" i="5"/>
  <c r="B165" i="5"/>
  <c r="A165" i="5"/>
  <c r="BW165" i="5" s="1"/>
  <c r="B164" i="5"/>
  <c r="A164" i="5"/>
  <c r="CN164" i="5" s="1"/>
  <c r="B163" i="5"/>
  <c r="A163" i="5"/>
  <c r="B162" i="5"/>
  <c r="A162" i="5"/>
  <c r="B161" i="5"/>
  <c r="A161" i="5"/>
  <c r="BZ161" i="5" s="1"/>
  <c r="B160" i="5"/>
  <c r="A160" i="5"/>
  <c r="B159" i="5"/>
  <c r="A159" i="5"/>
  <c r="B158" i="5"/>
  <c r="A158" i="5"/>
  <c r="AI158" i="5" s="1"/>
  <c r="B157" i="5"/>
  <c r="A157" i="5"/>
  <c r="B156" i="5"/>
  <c r="A156" i="5"/>
  <c r="B155" i="5"/>
  <c r="A155" i="5"/>
  <c r="B154" i="5"/>
  <c r="A154" i="5"/>
  <c r="B153" i="5"/>
  <c r="A153" i="5"/>
  <c r="V153" i="5" s="1"/>
  <c r="B152" i="5"/>
  <c r="A152" i="5"/>
  <c r="BW152" i="5" s="1"/>
  <c r="B151" i="5"/>
  <c r="A151" i="5"/>
  <c r="B150" i="5"/>
  <c r="A150" i="5"/>
  <c r="B149" i="5"/>
  <c r="A149" i="5"/>
  <c r="B148" i="5"/>
  <c r="A148" i="5"/>
  <c r="B147" i="5"/>
  <c r="A147" i="5"/>
  <c r="B146" i="5"/>
  <c r="A146" i="5"/>
  <c r="B145" i="5"/>
  <c r="A145" i="5"/>
  <c r="B144" i="5"/>
  <c r="A144" i="5"/>
  <c r="V144" i="5" s="1"/>
  <c r="B143" i="5"/>
  <c r="A143" i="5"/>
  <c r="S143" i="5" s="1"/>
  <c r="B142" i="5"/>
  <c r="A142" i="5"/>
  <c r="B141" i="5"/>
  <c r="A141" i="5"/>
  <c r="B140" i="5"/>
  <c r="A140" i="5"/>
  <c r="BG140" i="5" s="1"/>
  <c r="B139" i="5"/>
  <c r="A139" i="5"/>
  <c r="B138" i="5"/>
  <c r="A138" i="5"/>
  <c r="B137" i="5"/>
  <c r="A137" i="5"/>
  <c r="B136" i="5"/>
  <c r="A136" i="5"/>
  <c r="CM136" i="5" s="1"/>
  <c r="B135" i="5"/>
  <c r="A135" i="5"/>
  <c r="DC135" i="5" s="1"/>
  <c r="B134" i="5"/>
  <c r="A134" i="5"/>
  <c r="B133" i="5"/>
  <c r="A133" i="5"/>
  <c r="B132" i="5"/>
  <c r="A132" i="5"/>
  <c r="B131" i="5"/>
  <c r="A131" i="5"/>
  <c r="B130" i="5"/>
  <c r="A130" i="5"/>
  <c r="B129" i="5"/>
  <c r="A129" i="5"/>
  <c r="DC129" i="5" s="1"/>
  <c r="B128" i="5"/>
  <c r="A128" i="5"/>
  <c r="BO128" i="5" s="1"/>
  <c r="B127" i="5"/>
  <c r="A127" i="5"/>
  <c r="B126" i="5"/>
  <c r="A126" i="5"/>
  <c r="B125" i="5"/>
  <c r="A125" i="5"/>
  <c r="B124" i="5"/>
  <c r="A124" i="5"/>
  <c r="CM124" i="5" s="1"/>
  <c r="B123" i="5"/>
  <c r="A123" i="5"/>
  <c r="DC123" i="5" s="1"/>
  <c r="B122" i="5"/>
  <c r="A122" i="5"/>
  <c r="B121" i="5"/>
  <c r="A121" i="5"/>
  <c r="B120" i="5"/>
  <c r="A120" i="5"/>
  <c r="B119" i="5"/>
  <c r="A119" i="5"/>
  <c r="BG119" i="5" s="1"/>
  <c r="B118" i="5"/>
  <c r="A118" i="5"/>
  <c r="CM118" i="5" s="1"/>
  <c r="B117" i="5"/>
  <c r="A117" i="5"/>
  <c r="B116" i="5"/>
  <c r="A116" i="5"/>
  <c r="BG116" i="5" s="1"/>
  <c r="B115" i="5"/>
  <c r="A115" i="5"/>
  <c r="B114" i="5"/>
  <c r="A114" i="5"/>
  <c r="B113" i="5"/>
  <c r="A113" i="5"/>
  <c r="B112" i="5"/>
  <c r="A112" i="5"/>
  <c r="B111" i="5"/>
  <c r="A111" i="5"/>
  <c r="B110" i="5"/>
  <c r="A110" i="5"/>
  <c r="B109" i="5"/>
  <c r="A109" i="5"/>
  <c r="B108" i="5"/>
  <c r="A108" i="5"/>
  <c r="B107" i="5"/>
  <c r="A107" i="5"/>
  <c r="B106" i="5"/>
  <c r="A106" i="5"/>
  <c r="B105" i="5"/>
  <c r="A105" i="5"/>
  <c r="B104" i="5"/>
  <c r="A104" i="5"/>
  <c r="B103" i="5"/>
  <c r="A103" i="5"/>
  <c r="B102" i="5"/>
  <c r="A102" i="5"/>
  <c r="B101" i="5"/>
  <c r="A101" i="5"/>
  <c r="S101" i="5" s="1"/>
  <c r="B100" i="5"/>
  <c r="A100" i="5"/>
  <c r="N100" i="5" s="1"/>
  <c r="B99" i="5"/>
  <c r="A99" i="5"/>
  <c r="B98" i="5"/>
  <c r="A98" i="5"/>
  <c r="B97" i="5"/>
  <c r="A97" i="5"/>
  <c r="B96" i="5"/>
  <c r="A96" i="5"/>
  <c r="B95" i="5"/>
  <c r="A95" i="5"/>
  <c r="B94" i="5"/>
  <c r="A94" i="5"/>
  <c r="B93" i="5"/>
  <c r="A93" i="5"/>
  <c r="B92" i="5"/>
  <c r="A92" i="5"/>
  <c r="B91" i="5"/>
  <c r="A91" i="5"/>
  <c r="B90" i="5"/>
  <c r="A90" i="5"/>
  <c r="B89" i="5"/>
  <c r="A89" i="5"/>
  <c r="AY89" i="5" s="1"/>
  <c r="B88" i="5"/>
  <c r="A88" i="5"/>
  <c r="B87" i="5"/>
  <c r="A87" i="5"/>
  <c r="CH87" i="5" s="1"/>
  <c r="B86" i="5"/>
  <c r="A86" i="5"/>
  <c r="AY86" i="5" s="1"/>
  <c r="B85" i="5"/>
  <c r="A85" i="5"/>
  <c r="B84" i="5"/>
  <c r="A84" i="5"/>
  <c r="B83" i="5"/>
  <c r="A83" i="5"/>
  <c r="B82" i="5"/>
  <c r="A82" i="5"/>
  <c r="B81" i="5"/>
  <c r="A81" i="5"/>
  <c r="BP81" i="5" s="1"/>
  <c r="B80" i="5"/>
  <c r="A80" i="5"/>
  <c r="B79" i="5"/>
  <c r="A79" i="5"/>
  <c r="B78" i="5"/>
  <c r="A78" i="5"/>
  <c r="B77" i="5"/>
  <c r="A77" i="5"/>
  <c r="B76" i="5"/>
  <c r="A76" i="5"/>
  <c r="B75" i="5"/>
  <c r="A75" i="5"/>
  <c r="B74" i="5"/>
  <c r="A74" i="5"/>
  <c r="B73" i="5"/>
  <c r="A73" i="5"/>
  <c r="B72" i="5"/>
  <c r="A72" i="5"/>
  <c r="B71" i="5"/>
  <c r="A71" i="5"/>
  <c r="CH71" i="5" s="1"/>
  <c r="B70" i="5"/>
  <c r="A70" i="5"/>
  <c r="AA70" i="5" s="1"/>
  <c r="B69" i="5"/>
  <c r="A69" i="5"/>
  <c r="B68" i="5"/>
  <c r="A68" i="5"/>
  <c r="BB68" i="5" s="1"/>
  <c r="B67" i="5"/>
  <c r="A67" i="5"/>
  <c r="B66" i="5"/>
  <c r="A66" i="5"/>
  <c r="B65" i="5"/>
  <c r="A65" i="5"/>
  <c r="B64" i="5"/>
  <c r="A64" i="5"/>
  <c r="B63" i="5"/>
  <c r="A63" i="5"/>
  <c r="B62" i="5"/>
  <c r="A62" i="5"/>
  <c r="CH62" i="5" s="1"/>
  <c r="B61" i="5"/>
  <c r="A61" i="5"/>
  <c r="B60" i="5"/>
  <c r="A60" i="5"/>
  <c r="B59" i="5"/>
  <c r="A59" i="5"/>
  <c r="B58" i="5"/>
  <c r="A58" i="5"/>
  <c r="DD58" i="5" s="1"/>
  <c r="B57" i="5"/>
  <c r="A57" i="5"/>
  <c r="B56" i="5"/>
  <c r="A56" i="5"/>
  <c r="B55" i="5"/>
  <c r="A55" i="5"/>
  <c r="B54" i="5"/>
  <c r="A54" i="5"/>
  <c r="B53" i="5"/>
  <c r="A53" i="5"/>
  <c r="AJ53" i="5" s="1"/>
  <c r="B52" i="5"/>
  <c r="A52" i="5"/>
  <c r="BG52" i="5" s="1"/>
  <c r="B51" i="5"/>
  <c r="A51" i="5"/>
  <c r="B50" i="5"/>
  <c r="A50" i="5"/>
  <c r="B49" i="5"/>
  <c r="A49" i="5"/>
  <c r="B48" i="5"/>
  <c r="A48" i="5"/>
  <c r="B47" i="5"/>
  <c r="A47" i="5"/>
  <c r="AJ47" i="5" s="1"/>
  <c r="B46" i="5"/>
  <c r="A46" i="5"/>
  <c r="BG46" i="5" s="1"/>
  <c r="B45" i="5"/>
  <c r="A45" i="5"/>
  <c r="B44" i="5"/>
  <c r="A44" i="5"/>
  <c r="B43" i="5"/>
  <c r="A43" i="5"/>
  <c r="B42" i="5"/>
  <c r="A42" i="5"/>
  <c r="B41" i="5"/>
  <c r="A41" i="5"/>
  <c r="AJ41" i="5" s="1"/>
  <c r="B40" i="5"/>
  <c r="A40" i="5"/>
  <c r="BG40" i="5" s="1"/>
  <c r="B39" i="5"/>
  <c r="A39" i="5"/>
  <c r="B38" i="5"/>
  <c r="A38" i="5"/>
  <c r="B37" i="5"/>
  <c r="A37" i="5"/>
  <c r="B36" i="5"/>
  <c r="A36" i="5"/>
  <c r="B35" i="5"/>
  <c r="A35" i="5"/>
  <c r="B34" i="5"/>
  <c r="A34" i="5"/>
  <c r="BP34" i="5" s="1"/>
  <c r="B33" i="5"/>
  <c r="A33" i="5"/>
  <c r="B32" i="5"/>
  <c r="A32" i="5"/>
  <c r="B31" i="5"/>
  <c r="A31" i="5"/>
  <c r="B30" i="5"/>
  <c r="A30" i="5"/>
  <c r="B29" i="5"/>
  <c r="A29" i="5"/>
  <c r="B28" i="5"/>
  <c r="A28" i="5"/>
  <c r="B27" i="5"/>
  <c r="A27" i="5"/>
  <c r="B26" i="5"/>
  <c r="A26" i="5"/>
  <c r="B25" i="5"/>
  <c r="A25" i="5"/>
  <c r="B24" i="5"/>
  <c r="A24" i="5"/>
  <c r="B23" i="5"/>
  <c r="A23" i="5"/>
  <c r="B22" i="5"/>
  <c r="A22" i="5"/>
  <c r="B21" i="5"/>
  <c r="A21" i="5"/>
  <c r="B20" i="5"/>
  <c r="A20" i="5"/>
  <c r="B19" i="5"/>
  <c r="A19" i="5"/>
  <c r="B18" i="5"/>
  <c r="A18" i="5"/>
  <c r="B17" i="5"/>
  <c r="A17" i="5"/>
  <c r="B16" i="5"/>
  <c r="A16" i="5"/>
  <c r="B15" i="5"/>
  <c r="A15" i="5"/>
  <c r="B14" i="5"/>
  <c r="A14" i="5"/>
  <c r="B13" i="5"/>
  <c r="A13" i="5"/>
  <c r="B12" i="5"/>
  <c r="A12" i="5"/>
  <c r="B11" i="5"/>
  <c r="A11" i="5"/>
  <c r="B10" i="5"/>
  <c r="A10" i="5"/>
  <c r="B9" i="5"/>
  <c r="A9" i="5"/>
  <c r="B8" i="5"/>
  <c r="A8" i="5"/>
  <c r="B7" i="5"/>
  <c r="A7" i="5"/>
  <c r="B6" i="5"/>
  <c r="A6" i="5"/>
  <c r="B5" i="5"/>
  <c r="A5" i="5"/>
  <c r="B4" i="5"/>
  <c r="A4" i="5"/>
  <c r="B3" i="5"/>
  <c r="A3" i="5"/>
  <c r="B8809" i="4"/>
  <c r="A8809" i="4"/>
  <c r="B8808" i="4"/>
  <c r="A8808" i="4"/>
  <c r="B8807" i="4"/>
  <c r="A8807" i="4"/>
  <c r="B8806" i="4"/>
  <c r="A8806" i="4"/>
  <c r="B8805" i="4"/>
  <c r="A8805" i="4"/>
  <c r="B8804" i="4"/>
  <c r="A8804" i="4"/>
  <c r="B8803" i="4"/>
  <c r="A8803" i="4"/>
  <c r="B8802" i="4"/>
  <c r="A8802" i="4"/>
  <c r="B8801" i="4"/>
  <c r="A8801" i="4"/>
  <c r="B8800" i="4"/>
  <c r="A8800" i="4"/>
  <c r="B8799" i="4"/>
  <c r="A8799" i="4"/>
  <c r="B8798" i="4"/>
  <c r="A8798" i="4"/>
  <c r="B8797" i="4"/>
  <c r="A8797" i="4"/>
  <c r="B8796" i="4"/>
  <c r="A8796" i="4"/>
  <c r="B8795" i="4"/>
  <c r="A8795" i="4"/>
  <c r="B8794" i="4"/>
  <c r="A8794" i="4"/>
  <c r="B8793" i="4"/>
  <c r="A8793" i="4"/>
  <c r="B8792" i="4"/>
  <c r="A8792" i="4"/>
  <c r="B8791" i="4"/>
  <c r="A8791" i="4"/>
  <c r="B8790" i="4"/>
  <c r="A8790" i="4"/>
  <c r="B8789" i="4"/>
  <c r="A8789" i="4"/>
  <c r="B8788" i="4"/>
  <c r="A8788" i="4"/>
  <c r="B8787" i="4"/>
  <c r="A8787" i="4"/>
  <c r="B8786" i="4"/>
  <c r="A8786" i="4"/>
  <c r="B8785" i="4"/>
  <c r="A8785" i="4"/>
  <c r="B8784" i="4"/>
  <c r="A8784" i="4"/>
  <c r="B8783" i="4"/>
  <c r="A8783" i="4"/>
  <c r="B8782" i="4"/>
  <c r="A8782" i="4"/>
  <c r="B8781" i="4"/>
  <c r="A8781" i="4"/>
  <c r="B8780" i="4"/>
  <c r="A8780" i="4"/>
  <c r="B8779" i="4"/>
  <c r="A8779" i="4"/>
  <c r="B8778" i="4"/>
  <c r="A8778" i="4"/>
  <c r="B8777" i="4"/>
  <c r="A8777" i="4"/>
  <c r="B8776" i="4"/>
  <c r="A8776" i="4"/>
  <c r="B8775" i="4"/>
  <c r="A8775" i="4"/>
  <c r="B8774" i="4"/>
  <c r="A8774" i="4"/>
  <c r="B8773" i="4"/>
  <c r="A8773" i="4"/>
  <c r="B8772" i="4"/>
  <c r="A8772" i="4"/>
  <c r="B8771" i="4"/>
  <c r="A8771" i="4"/>
  <c r="B8770" i="4"/>
  <c r="A8770" i="4"/>
  <c r="B8769" i="4"/>
  <c r="A8769" i="4"/>
  <c r="B8768" i="4"/>
  <c r="A8768" i="4"/>
  <c r="B8767" i="4"/>
  <c r="A8767" i="4"/>
  <c r="B8766" i="4"/>
  <c r="A8766" i="4"/>
  <c r="B8765" i="4"/>
  <c r="A8765" i="4"/>
  <c r="B8764" i="4"/>
  <c r="A8764" i="4"/>
  <c r="B8763" i="4"/>
  <c r="A8763" i="4"/>
  <c r="B8762" i="4"/>
  <c r="A8762" i="4"/>
  <c r="B8761" i="4"/>
  <c r="A8761" i="4"/>
  <c r="B8760" i="4"/>
  <c r="A8760" i="4"/>
  <c r="B8759" i="4"/>
  <c r="A8759" i="4"/>
  <c r="B8758" i="4"/>
  <c r="A8758" i="4"/>
  <c r="B8757" i="4"/>
  <c r="A8757" i="4"/>
  <c r="B8756" i="4"/>
  <c r="A8756" i="4"/>
  <c r="B8755" i="4"/>
  <c r="A8755" i="4"/>
  <c r="B8754" i="4"/>
  <c r="A8754" i="4"/>
  <c r="B8753" i="4"/>
  <c r="A8753" i="4"/>
  <c r="B8752" i="4"/>
  <c r="A8752" i="4"/>
  <c r="B8751" i="4"/>
  <c r="A8751" i="4"/>
  <c r="B8750" i="4"/>
  <c r="A8750" i="4"/>
  <c r="B8749" i="4"/>
  <c r="A8749" i="4"/>
  <c r="B8748" i="4"/>
  <c r="A8748" i="4"/>
  <c r="B8747" i="4"/>
  <c r="A8747" i="4"/>
  <c r="B8746" i="4"/>
  <c r="A8746" i="4"/>
  <c r="B8745" i="4"/>
  <c r="A8745" i="4"/>
  <c r="B8744" i="4"/>
  <c r="A8744" i="4"/>
  <c r="B8743" i="4"/>
  <c r="A8743" i="4"/>
  <c r="B8742" i="4"/>
  <c r="A8742" i="4"/>
  <c r="B8741" i="4"/>
  <c r="A8741" i="4"/>
  <c r="B8740" i="4"/>
  <c r="A8740" i="4"/>
  <c r="B8739" i="4"/>
  <c r="A8739" i="4"/>
  <c r="B8738" i="4"/>
  <c r="A8738" i="4"/>
  <c r="B8737" i="4"/>
  <c r="A8737" i="4"/>
  <c r="B8736" i="4"/>
  <c r="A8736" i="4"/>
  <c r="B8735" i="4"/>
  <c r="A8735" i="4"/>
  <c r="B8734" i="4"/>
  <c r="A8734" i="4"/>
  <c r="B8733" i="4"/>
  <c r="A8733" i="4"/>
  <c r="B8732" i="4"/>
  <c r="A8732" i="4"/>
  <c r="B8731" i="4"/>
  <c r="A8731" i="4"/>
  <c r="B8730" i="4"/>
  <c r="A8730" i="4"/>
  <c r="B8729" i="4"/>
  <c r="A8729" i="4"/>
  <c r="B8728" i="4"/>
  <c r="A8728" i="4"/>
  <c r="B8727" i="4"/>
  <c r="A8727" i="4"/>
  <c r="B8726" i="4"/>
  <c r="A8726" i="4"/>
  <c r="B8725" i="4"/>
  <c r="A8725" i="4"/>
  <c r="B8724" i="4"/>
  <c r="A8724" i="4"/>
  <c r="B8723" i="4"/>
  <c r="A8723" i="4"/>
  <c r="B8722" i="4"/>
  <c r="A8722" i="4"/>
  <c r="B8721" i="4"/>
  <c r="A8721" i="4"/>
  <c r="B8720" i="4"/>
  <c r="A8720" i="4"/>
  <c r="B8719" i="4"/>
  <c r="A8719" i="4"/>
  <c r="B8718" i="4"/>
  <c r="A8718" i="4"/>
  <c r="B8717" i="4"/>
  <c r="A8717" i="4"/>
  <c r="B8716" i="4"/>
  <c r="A8716" i="4"/>
  <c r="B8715" i="4"/>
  <c r="A8715" i="4"/>
  <c r="B8714" i="4"/>
  <c r="A8714" i="4"/>
  <c r="B8713" i="4"/>
  <c r="A8713" i="4"/>
  <c r="B8712" i="4"/>
  <c r="A8712" i="4"/>
  <c r="B8711" i="4"/>
  <c r="A8711" i="4"/>
  <c r="B8710" i="4"/>
  <c r="A8710" i="4"/>
  <c r="B8709" i="4"/>
  <c r="A8709" i="4"/>
  <c r="B8708" i="4"/>
  <c r="A8708" i="4"/>
  <c r="B8707" i="4"/>
  <c r="A8707" i="4"/>
  <c r="B8706" i="4"/>
  <c r="A8706" i="4"/>
  <c r="B8705" i="4"/>
  <c r="A8705" i="4"/>
  <c r="B8704" i="4"/>
  <c r="A8704" i="4"/>
  <c r="B8703" i="4"/>
  <c r="A8703" i="4"/>
  <c r="B8702" i="4"/>
  <c r="A8702" i="4"/>
  <c r="B8701" i="4"/>
  <c r="A8701" i="4"/>
  <c r="B8700" i="4"/>
  <c r="A8700" i="4"/>
  <c r="B8699" i="4"/>
  <c r="A8699" i="4"/>
  <c r="B8698" i="4"/>
  <c r="A8698" i="4"/>
  <c r="B8697" i="4"/>
  <c r="A8697" i="4"/>
  <c r="B8696" i="4"/>
  <c r="A8696" i="4"/>
  <c r="B8695" i="4"/>
  <c r="A8695" i="4"/>
  <c r="B8694" i="4"/>
  <c r="A8694" i="4"/>
  <c r="B8693" i="4"/>
  <c r="A8693" i="4"/>
  <c r="B8692" i="4"/>
  <c r="A8692" i="4"/>
  <c r="B8691" i="4"/>
  <c r="A8691" i="4"/>
  <c r="B8690" i="4"/>
  <c r="A8690" i="4"/>
  <c r="B8689" i="4"/>
  <c r="A8689" i="4"/>
  <c r="B8688" i="4"/>
  <c r="A8688" i="4"/>
  <c r="B8687" i="4"/>
  <c r="A8687" i="4"/>
  <c r="B8686" i="4"/>
  <c r="A8686" i="4"/>
  <c r="B8685" i="4"/>
  <c r="A8685" i="4"/>
  <c r="B8684" i="4"/>
  <c r="A8684" i="4"/>
  <c r="B8683" i="4"/>
  <c r="A8683" i="4"/>
  <c r="B8682" i="4"/>
  <c r="A8682" i="4"/>
  <c r="B8681" i="4"/>
  <c r="A8681" i="4"/>
  <c r="B8680" i="4"/>
  <c r="A8680" i="4"/>
  <c r="B8679" i="4"/>
  <c r="A8679" i="4"/>
  <c r="B8678" i="4"/>
  <c r="A8678" i="4"/>
  <c r="B8677" i="4"/>
  <c r="A8677" i="4"/>
  <c r="B8676" i="4"/>
  <c r="A8676" i="4"/>
  <c r="B8675" i="4"/>
  <c r="A8675" i="4"/>
  <c r="B8674" i="4"/>
  <c r="A8674" i="4"/>
  <c r="B8673" i="4"/>
  <c r="A8673" i="4"/>
  <c r="B8672" i="4"/>
  <c r="A8672" i="4"/>
  <c r="B8671" i="4"/>
  <c r="A8671" i="4"/>
  <c r="B8670" i="4"/>
  <c r="A8670" i="4"/>
  <c r="B8669" i="4"/>
  <c r="A8669" i="4"/>
  <c r="B8668" i="4"/>
  <c r="A8668" i="4"/>
  <c r="B8667" i="4"/>
  <c r="A8667" i="4"/>
  <c r="B8666" i="4"/>
  <c r="A8666" i="4"/>
  <c r="B8665" i="4"/>
  <c r="A8665" i="4"/>
  <c r="B8664" i="4"/>
  <c r="A8664" i="4"/>
  <c r="B8663" i="4"/>
  <c r="A8663" i="4"/>
  <c r="B8662" i="4"/>
  <c r="A8662" i="4"/>
  <c r="B8661" i="4"/>
  <c r="A8661" i="4"/>
  <c r="B8660" i="4"/>
  <c r="A8660" i="4"/>
  <c r="B8659" i="4"/>
  <c r="A8659" i="4"/>
  <c r="B8658" i="4"/>
  <c r="A8658" i="4"/>
  <c r="B8657" i="4"/>
  <c r="A8657" i="4"/>
  <c r="B8656" i="4"/>
  <c r="A8656" i="4"/>
  <c r="B8655" i="4"/>
  <c r="A8655" i="4"/>
  <c r="B8654" i="4"/>
  <c r="A8654" i="4"/>
  <c r="B8653" i="4"/>
  <c r="A8653" i="4"/>
  <c r="B8652" i="4"/>
  <c r="A8652" i="4"/>
  <c r="B8651" i="4"/>
  <c r="A8651" i="4"/>
  <c r="B8650" i="4"/>
  <c r="A8650" i="4"/>
  <c r="B8649" i="4"/>
  <c r="A8649" i="4"/>
  <c r="B8648" i="4"/>
  <c r="A8648" i="4"/>
  <c r="B8647" i="4"/>
  <c r="A8647" i="4"/>
  <c r="B8646" i="4"/>
  <c r="A8646" i="4"/>
  <c r="B8645" i="4"/>
  <c r="A8645" i="4"/>
  <c r="B8644" i="4"/>
  <c r="A8644" i="4"/>
  <c r="B8643" i="4"/>
  <c r="A8643" i="4"/>
  <c r="B8642" i="4"/>
  <c r="A8642" i="4"/>
  <c r="B8641" i="4"/>
  <c r="A8641" i="4"/>
  <c r="B8640" i="4"/>
  <c r="A8640" i="4"/>
  <c r="B8639" i="4"/>
  <c r="A8639" i="4"/>
  <c r="B8638" i="4"/>
  <c r="A8638" i="4"/>
  <c r="B8637" i="4"/>
  <c r="A8637" i="4"/>
  <c r="B8636" i="4"/>
  <c r="A8636" i="4"/>
  <c r="B8635" i="4"/>
  <c r="A8635" i="4"/>
  <c r="B8634" i="4"/>
  <c r="A8634" i="4"/>
  <c r="B8633" i="4"/>
  <c r="A8633" i="4"/>
  <c r="B8632" i="4"/>
  <c r="A8632" i="4"/>
  <c r="B8631" i="4"/>
  <c r="A8631" i="4"/>
  <c r="B8630" i="4"/>
  <c r="A8630" i="4"/>
  <c r="B8629" i="4"/>
  <c r="A8629" i="4"/>
  <c r="B8628" i="4"/>
  <c r="A8628" i="4"/>
  <c r="B8627" i="4"/>
  <c r="A8627" i="4"/>
  <c r="B8626" i="4"/>
  <c r="A8626" i="4"/>
  <c r="B8625" i="4"/>
  <c r="A8625" i="4"/>
  <c r="B8624" i="4"/>
  <c r="A8624" i="4"/>
  <c r="B8623" i="4"/>
  <c r="A8623" i="4"/>
  <c r="B8622" i="4"/>
  <c r="A8622" i="4"/>
  <c r="B8621" i="4"/>
  <c r="A8621" i="4"/>
  <c r="B8620" i="4"/>
  <c r="A8620" i="4"/>
  <c r="B8619" i="4"/>
  <c r="A8619" i="4"/>
  <c r="B8618" i="4"/>
  <c r="A8618" i="4"/>
  <c r="B8617" i="4"/>
  <c r="A8617" i="4"/>
  <c r="B8616" i="4"/>
  <c r="A8616" i="4"/>
  <c r="B8615" i="4"/>
  <c r="A8615" i="4"/>
  <c r="B8614" i="4"/>
  <c r="A8614" i="4"/>
  <c r="B8613" i="4"/>
  <c r="A8613" i="4"/>
  <c r="B8612" i="4"/>
  <c r="A8612" i="4"/>
  <c r="B8611" i="4"/>
  <c r="A8611" i="4"/>
  <c r="B8610" i="4"/>
  <c r="A8610" i="4"/>
  <c r="B8609" i="4"/>
  <c r="A8609" i="4"/>
  <c r="B8608" i="4"/>
  <c r="A8608" i="4"/>
  <c r="B8607" i="4"/>
  <c r="A8607" i="4"/>
  <c r="B8606" i="4"/>
  <c r="A8606" i="4"/>
  <c r="B8605" i="4"/>
  <c r="A8605" i="4"/>
  <c r="B8604" i="4"/>
  <c r="A8604" i="4"/>
  <c r="B8603" i="4"/>
  <c r="A8603" i="4"/>
  <c r="B8602" i="4"/>
  <c r="A8602" i="4"/>
  <c r="B8601" i="4"/>
  <c r="A8601" i="4"/>
  <c r="B8600" i="4"/>
  <c r="A8600" i="4"/>
  <c r="B8599" i="4"/>
  <c r="A8599" i="4"/>
  <c r="B8598" i="4"/>
  <c r="A8598" i="4"/>
  <c r="B8597" i="4"/>
  <c r="A8597" i="4"/>
  <c r="B8596" i="4"/>
  <c r="A8596" i="4"/>
  <c r="B8595" i="4"/>
  <c r="A8595" i="4"/>
  <c r="B8594" i="4"/>
  <c r="A8594" i="4"/>
  <c r="B8593" i="4"/>
  <c r="A8593" i="4"/>
  <c r="B8592" i="4"/>
  <c r="A8592" i="4"/>
  <c r="B8591" i="4"/>
  <c r="A8591" i="4"/>
  <c r="B8590" i="4"/>
  <c r="A8590" i="4"/>
  <c r="B8589" i="4"/>
  <c r="A8589" i="4"/>
  <c r="B8588" i="4"/>
  <c r="A8588" i="4"/>
  <c r="B8587" i="4"/>
  <c r="A8587" i="4"/>
  <c r="B8586" i="4"/>
  <c r="A8586" i="4"/>
  <c r="B8585" i="4"/>
  <c r="A8585" i="4"/>
  <c r="B8584" i="4"/>
  <c r="A8584" i="4"/>
  <c r="B8583" i="4"/>
  <c r="A8583" i="4"/>
  <c r="B8582" i="4"/>
  <c r="A8582" i="4"/>
  <c r="B8581" i="4"/>
  <c r="A8581" i="4"/>
  <c r="B8580" i="4"/>
  <c r="A8580" i="4"/>
  <c r="B8579" i="4"/>
  <c r="A8579" i="4"/>
  <c r="B8578" i="4"/>
  <c r="A8578" i="4"/>
  <c r="B8577" i="4"/>
  <c r="A8577" i="4"/>
  <c r="B8576" i="4"/>
  <c r="A8576" i="4"/>
  <c r="B8575" i="4"/>
  <c r="A8575" i="4"/>
  <c r="B8574" i="4"/>
  <c r="A8574" i="4"/>
  <c r="B8573" i="4"/>
  <c r="A8573" i="4"/>
  <c r="B8572" i="4"/>
  <c r="A8572" i="4"/>
  <c r="B8571" i="4"/>
  <c r="A8571" i="4"/>
  <c r="B8570" i="4"/>
  <c r="A8570" i="4"/>
  <c r="B8569" i="4"/>
  <c r="A8569" i="4"/>
  <c r="B8568" i="4"/>
  <c r="A8568" i="4"/>
  <c r="B8567" i="4"/>
  <c r="A8567" i="4"/>
  <c r="B8566" i="4"/>
  <c r="A8566" i="4"/>
  <c r="B8565" i="4"/>
  <c r="A8565" i="4"/>
  <c r="B8564" i="4"/>
  <c r="A8564" i="4"/>
  <c r="B8563" i="4"/>
  <c r="A8563" i="4"/>
  <c r="B8562" i="4"/>
  <c r="A8562" i="4"/>
  <c r="B8561" i="4"/>
  <c r="A8561" i="4"/>
  <c r="B8560" i="4"/>
  <c r="A8560" i="4"/>
  <c r="B8559" i="4"/>
  <c r="A8559" i="4"/>
  <c r="B8558" i="4"/>
  <c r="A8558" i="4"/>
  <c r="B8557" i="4"/>
  <c r="A8557" i="4"/>
  <c r="B8556" i="4"/>
  <c r="A8556" i="4"/>
  <c r="B8555" i="4"/>
  <c r="A8555" i="4"/>
  <c r="B8554" i="4"/>
  <c r="A8554" i="4"/>
  <c r="B8553" i="4"/>
  <c r="A8553" i="4"/>
  <c r="B8552" i="4"/>
  <c r="A8552" i="4"/>
  <c r="B8551" i="4"/>
  <c r="A8551" i="4"/>
  <c r="B8550" i="4"/>
  <c r="A8550" i="4"/>
  <c r="B8549" i="4"/>
  <c r="A8549" i="4"/>
  <c r="B8548" i="4"/>
  <c r="A8548" i="4"/>
  <c r="B8547" i="4"/>
  <c r="A8547" i="4"/>
  <c r="B8546" i="4"/>
  <c r="A8546" i="4"/>
  <c r="B8545" i="4"/>
  <c r="A8545" i="4"/>
  <c r="B8544" i="4"/>
  <c r="A8544" i="4"/>
  <c r="B8543" i="4"/>
  <c r="A8543" i="4"/>
  <c r="B8542" i="4"/>
  <c r="A8542" i="4"/>
  <c r="B8541" i="4"/>
  <c r="A8541" i="4"/>
  <c r="B8540" i="4"/>
  <c r="A8540" i="4"/>
  <c r="B8539" i="4"/>
  <c r="A8539" i="4"/>
  <c r="B8538" i="4"/>
  <c r="A8538" i="4"/>
  <c r="B8537" i="4"/>
  <c r="A8537" i="4"/>
  <c r="B8536" i="4"/>
  <c r="A8536" i="4"/>
  <c r="B8535" i="4"/>
  <c r="A8535" i="4"/>
  <c r="B8534" i="4"/>
  <c r="A8534" i="4"/>
  <c r="B8533" i="4"/>
  <c r="A8533" i="4"/>
  <c r="B8532" i="4"/>
  <c r="A8532" i="4"/>
  <c r="B8531" i="4"/>
  <c r="A8531" i="4"/>
  <c r="B8530" i="4"/>
  <c r="A8530" i="4"/>
  <c r="B8529" i="4"/>
  <c r="A8529" i="4"/>
  <c r="B8528" i="4"/>
  <c r="A8528" i="4"/>
  <c r="B8527" i="4"/>
  <c r="A8527" i="4"/>
  <c r="B8526" i="4"/>
  <c r="A8526" i="4"/>
  <c r="B8525" i="4"/>
  <c r="A8525" i="4"/>
  <c r="B8524" i="4"/>
  <c r="A8524" i="4"/>
  <c r="B8523" i="4"/>
  <c r="A8523" i="4"/>
  <c r="B8522" i="4"/>
  <c r="A8522" i="4"/>
  <c r="B8521" i="4"/>
  <c r="A8521" i="4"/>
  <c r="B8520" i="4"/>
  <c r="A8520" i="4"/>
  <c r="B8519" i="4"/>
  <c r="A8519" i="4"/>
  <c r="B8518" i="4"/>
  <c r="A8518" i="4"/>
  <c r="B8517" i="4"/>
  <c r="A8517" i="4"/>
  <c r="B8516" i="4"/>
  <c r="A8516" i="4"/>
  <c r="B8515" i="4"/>
  <c r="A8515" i="4"/>
  <c r="B8514" i="4"/>
  <c r="A8514" i="4"/>
  <c r="B8513" i="4"/>
  <c r="A8513" i="4"/>
  <c r="B8512" i="4"/>
  <c r="A8512" i="4"/>
  <c r="B8511" i="4"/>
  <c r="A8511" i="4"/>
  <c r="B8510" i="4"/>
  <c r="A8510" i="4"/>
  <c r="B8509" i="4"/>
  <c r="A8509" i="4"/>
  <c r="B8508" i="4"/>
  <c r="A8508" i="4"/>
  <c r="B8507" i="4"/>
  <c r="A8507" i="4"/>
  <c r="B8506" i="4"/>
  <c r="A8506" i="4"/>
  <c r="B8505" i="4"/>
  <c r="A8505" i="4"/>
  <c r="B8504" i="4"/>
  <c r="A8504" i="4"/>
  <c r="B8503" i="4"/>
  <c r="A8503" i="4"/>
  <c r="B8502" i="4"/>
  <c r="A8502" i="4"/>
  <c r="B8501" i="4"/>
  <c r="A8501" i="4"/>
  <c r="B8500" i="4"/>
  <c r="A8500" i="4"/>
  <c r="B8499" i="4"/>
  <c r="A8499" i="4"/>
  <c r="B8498" i="4"/>
  <c r="A8498" i="4"/>
  <c r="B8497" i="4"/>
  <c r="A8497" i="4"/>
  <c r="B8496" i="4"/>
  <c r="A8496" i="4"/>
  <c r="B8495" i="4"/>
  <c r="A8495" i="4"/>
  <c r="B8494" i="4"/>
  <c r="A8494" i="4"/>
  <c r="B8493" i="4"/>
  <c r="A8493" i="4"/>
  <c r="B8492" i="4"/>
  <c r="A8492" i="4"/>
  <c r="B8491" i="4"/>
  <c r="A8491" i="4"/>
  <c r="B8490" i="4"/>
  <c r="A8490" i="4"/>
  <c r="B8489" i="4"/>
  <c r="A8489" i="4"/>
  <c r="B8488" i="4"/>
  <c r="A8488" i="4"/>
  <c r="B8487" i="4"/>
  <c r="A8487" i="4"/>
  <c r="B8486" i="4"/>
  <c r="A8486" i="4"/>
  <c r="B8485" i="4"/>
  <c r="A8485" i="4"/>
  <c r="B8484" i="4"/>
  <c r="A8484" i="4"/>
  <c r="B8483" i="4"/>
  <c r="A8483" i="4"/>
  <c r="B8482" i="4"/>
  <c r="A8482" i="4"/>
  <c r="B8481" i="4"/>
  <c r="A8481" i="4"/>
  <c r="B8480" i="4"/>
  <c r="A8480" i="4"/>
  <c r="B8479" i="4"/>
  <c r="A8479" i="4"/>
  <c r="B8478" i="4"/>
  <c r="A8478" i="4"/>
  <c r="B8477" i="4"/>
  <c r="A8477" i="4"/>
  <c r="B8476" i="4"/>
  <c r="A8476" i="4"/>
  <c r="B8475" i="4"/>
  <c r="A8475" i="4"/>
  <c r="B8474" i="4"/>
  <c r="A8474" i="4"/>
  <c r="B8473" i="4"/>
  <c r="A8473" i="4"/>
  <c r="B8472" i="4"/>
  <c r="A8472" i="4"/>
  <c r="B8471" i="4"/>
  <c r="A8471" i="4"/>
  <c r="B8470" i="4"/>
  <c r="A8470" i="4"/>
  <c r="B8469" i="4"/>
  <c r="A8469" i="4"/>
  <c r="B8468" i="4"/>
  <c r="A8468" i="4"/>
  <c r="B8467" i="4"/>
  <c r="A8467" i="4"/>
  <c r="B8466" i="4"/>
  <c r="A8466" i="4"/>
  <c r="B8465" i="4"/>
  <c r="A8465" i="4"/>
  <c r="B8464" i="4"/>
  <c r="A8464" i="4"/>
  <c r="B8463" i="4"/>
  <c r="A8463" i="4"/>
  <c r="B8462" i="4"/>
  <c r="A8462" i="4"/>
  <c r="B8461" i="4"/>
  <c r="A8461" i="4"/>
  <c r="B8460" i="4"/>
  <c r="A8460" i="4"/>
  <c r="B8459" i="4"/>
  <c r="A8459" i="4"/>
  <c r="B8458" i="4"/>
  <c r="A8458" i="4"/>
  <c r="B8457" i="4"/>
  <c r="A8457" i="4"/>
  <c r="B8456" i="4"/>
  <c r="A8456" i="4"/>
  <c r="B8455" i="4"/>
  <c r="A8455" i="4"/>
  <c r="B8454" i="4"/>
  <c r="A8454" i="4"/>
  <c r="B8453" i="4"/>
  <c r="A8453" i="4"/>
  <c r="B8452" i="4"/>
  <c r="A8452" i="4"/>
  <c r="B8451" i="4"/>
  <c r="A8451" i="4"/>
  <c r="B8450" i="4"/>
  <c r="A8450" i="4"/>
  <c r="B8449" i="4"/>
  <c r="A8449" i="4"/>
  <c r="B8448" i="4"/>
  <c r="A8448" i="4"/>
  <c r="B8447" i="4"/>
  <c r="A8447" i="4"/>
  <c r="B8446" i="4"/>
  <c r="A8446" i="4"/>
  <c r="B8445" i="4"/>
  <c r="A8445" i="4"/>
  <c r="B8444" i="4"/>
  <c r="A8444" i="4"/>
  <c r="B8443" i="4"/>
  <c r="A8443" i="4"/>
  <c r="B8442" i="4"/>
  <c r="A8442" i="4"/>
  <c r="B8441" i="4"/>
  <c r="A8441" i="4"/>
  <c r="B8440" i="4"/>
  <c r="A8440" i="4"/>
  <c r="B8439" i="4"/>
  <c r="A8439" i="4"/>
  <c r="B8438" i="4"/>
  <c r="A8438" i="4"/>
  <c r="B8437" i="4"/>
  <c r="A8437" i="4"/>
  <c r="B8436" i="4"/>
  <c r="A8436" i="4"/>
  <c r="B8435" i="4"/>
  <c r="A8435" i="4"/>
  <c r="B8434" i="4"/>
  <c r="A8434" i="4"/>
  <c r="B8433" i="4"/>
  <c r="A8433" i="4"/>
  <c r="B8432" i="4"/>
  <c r="A8432" i="4"/>
  <c r="B8431" i="4"/>
  <c r="A8431" i="4"/>
  <c r="B8430" i="4"/>
  <c r="A8430" i="4"/>
  <c r="B8429" i="4"/>
  <c r="A8429" i="4"/>
  <c r="B8428" i="4"/>
  <c r="A8428" i="4"/>
  <c r="B8427" i="4"/>
  <c r="A8427" i="4"/>
  <c r="B8426" i="4"/>
  <c r="A8426" i="4"/>
  <c r="B8425" i="4"/>
  <c r="A8425" i="4"/>
  <c r="B8424" i="4"/>
  <c r="A8424" i="4"/>
  <c r="B8423" i="4"/>
  <c r="A8423" i="4"/>
  <c r="B8422" i="4"/>
  <c r="A8422" i="4"/>
  <c r="B8421" i="4"/>
  <c r="A8421" i="4"/>
  <c r="B8420" i="4"/>
  <c r="A8420" i="4"/>
  <c r="B8419" i="4"/>
  <c r="A8419" i="4"/>
  <c r="B8418" i="4"/>
  <c r="A8418" i="4"/>
  <c r="B8417" i="4"/>
  <c r="A8417" i="4"/>
  <c r="B8416" i="4"/>
  <c r="A8416" i="4"/>
  <c r="B8415" i="4"/>
  <c r="A8415" i="4"/>
  <c r="B8414" i="4"/>
  <c r="A8414" i="4"/>
  <c r="B8413" i="4"/>
  <c r="A8413" i="4"/>
  <c r="B8412" i="4"/>
  <c r="A8412" i="4"/>
  <c r="B8411" i="4"/>
  <c r="A8411" i="4"/>
  <c r="B8410" i="4"/>
  <c r="A8410" i="4"/>
  <c r="B8409" i="4"/>
  <c r="A8409" i="4"/>
  <c r="B8408" i="4"/>
  <c r="A8408" i="4"/>
  <c r="B8407" i="4"/>
  <c r="A8407" i="4"/>
  <c r="B8406" i="4"/>
  <c r="A8406" i="4"/>
  <c r="B8405" i="4"/>
  <c r="A8405" i="4"/>
  <c r="B8404" i="4"/>
  <c r="A8404" i="4"/>
  <c r="B8403" i="4"/>
  <c r="A8403" i="4"/>
  <c r="B8402" i="4"/>
  <c r="A8402" i="4"/>
  <c r="B8401" i="4"/>
  <c r="A8401" i="4"/>
  <c r="B8400" i="4"/>
  <c r="A8400" i="4"/>
  <c r="B8399" i="4"/>
  <c r="A8399" i="4"/>
  <c r="B8398" i="4"/>
  <c r="A8398" i="4"/>
  <c r="B8397" i="4"/>
  <c r="A8397" i="4"/>
  <c r="B8396" i="4"/>
  <c r="A8396" i="4"/>
  <c r="B8395" i="4"/>
  <c r="A8395" i="4"/>
  <c r="B8394" i="4"/>
  <c r="A8394" i="4"/>
  <c r="B8393" i="4"/>
  <c r="A8393" i="4"/>
  <c r="B8392" i="4"/>
  <c r="A8392" i="4"/>
  <c r="B8391" i="4"/>
  <c r="A8391" i="4"/>
  <c r="B8390" i="4"/>
  <c r="A8390" i="4"/>
  <c r="B8389" i="4"/>
  <c r="A8389" i="4"/>
  <c r="B8388" i="4"/>
  <c r="A8388" i="4"/>
  <c r="B8387" i="4"/>
  <c r="A8387" i="4"/>
  <c r="B8386" i="4"/>
  <c r="A8386" i="4"/>
  <c r="B8385" i="4"/>
  <c r="A8385" i="4"/>
  <c r="B8384" i="4"/>
  <c r="A8384" i="4"/>
  <c r="B8383" i="4"/>
  <c r="A8383" i="4"/>
  <c r="B8382" i="4"/>
  <c r="A8382" i="4"/>
  <c r="B8381" i="4"/>
  <c r="A8381" i="4"/>
  <c r="B8380" i="4"/>
  <c r="A8380" i="4"/>
  <c r="B8379" i="4"/>
  <c r="A8379" i="4"/>
  <c r="B8378" i="4"/>
  <c r="A8378" i="4"/>
  <c r="B8377" i="4"/>
  <c r="A8377" i="4"/>
  <c r="B8376" i="4"/>
  <c r="A8376" i="4"/>
  <c r="B8375" i="4"/>
  <c r="A8375" i="4"/>
  <c r="B8374" i="4"/>
  <c r="A8374" i="4"/>
  <c r="B8373" i="4"/>
  <c r="A8373" i="4"/>
  <c r="B8372" i="4"/>
  <c r="A8372" i="4"/>
  <c r="B8371" i="4"/>
  <c r="A8371" i="4"/>
  <c r="B8370" i="4"/>
  <c r="A8370" i="4"/>
  <c r="B8369" i="4"/>
  <c r="A8369" i="4"/>
  <c r="B8368" i="4"/>
  <c r="A8368" i="4"/>
  <c r="B8367" i="4"/>
  <c r="A8367" i="4"/>
  <c r="B8366" i="4"/>
  <c r="A8366" i="4"/>
  <c r="B8365" i="4"/>
  <c r="A8365" i="4"/>
  <c r="B8364" i="4"/>
  <c r="A8364" i="4"/>
  <c r="B8363" i="4"/>
  <c r="A8363" i="4"/>
  <c r="B8362" i="4"/>
  <c r="A8362" i="4"/>
  <c r="B8361" i="4"/>
  <c r="A8361" i="4"/>
  <c r="B8360" i="4"/>
  <c r="A8360" i="4"/>
  <c r="B8359" i="4"/>
  <c r="A8359" i="4"/>
  <c r="B8358" i="4"/>
  <c r="A8358" i="4"/>
  <c r="B8357" i="4"/>
  <c r="A8357" i="4"/>
  <c r="B8356" i="4"/>
  <c r="A8356" i="4"/>
  <c r="B8355" i="4"/>
  <c r="A8355" i="4"/>
  <c r="B8354" i="4"/>
  <c r="A8354" i="4"/>
  <c r="B8353" i="4"/>
  <c r="A8353" i="4"/>
  <c r="B8352" i="4"/>
  <c r="A8352" i="4"/>
  <c r="B8351" i="4"/>
  <c r="A8351" i="4"/>
  <c r="B8350" i="4"/>
  <c r="A8350" i="4"/>
  <c r="B8349" i="4"/>
  <c r="A8349" i="4"/>
  <c r="B8348" i="4"/>
  <c r="A8348" i="4"/>
  <c r="B8347" i="4"/>
  <c r="A8347" i="4"/>
  <c r="B8346" i="4"/>
  <c r="A8346" i="4"/>
  <c r="B8345" i="4"/>
  <c r="A8345" i="4"/>
  <c r="B8344" i="4"/>
  <c r="A8344" i="4"/>
  <c r="B8343" i="4"/>
  <c r="A8343" i="4"/>
  <c r="B8342" i="4"/>
  <c r="A8342" i="4"/>
  <c r="B8341" i="4"/>
  <c r="A8341" i="4"/>
  <c r="B8340" i="4"/>
  <c r="A8340" i="4"/>
  <c r="B8339" i="4"/>
  <c r="A8339" i="4"/>
  <c r="B8338" i="4"/>
  <c r="A8338" i="4"/>
  <c r="B8337" i="4"/>
  <c r="A8337" i="4"/>
  <c r="B8336" i="4"/>
  <c r="A8336" i="4"/>
  <c r="B8335" i="4"/>
  <c r="A8335" i="4"/>
  <c r="B8334" i="4"/>
  <c r="A8334" i="4"/>
  <c r="B8333" i="4"/>
  <c r="A8333" i="4"/>
  <c r="B8332" i="4"/>
  <c r="A8332" i="4"/>
  <c r="B8331" i="4"/>
  <c r="A8331" i="4"/>
  <c r="B8330" i="4"/>
  <c r="A8330" i="4"/>
  <c r="B8329" i="4"/>
  <c r="A8329" i="4"/>
  <c r="B8328" i="4"/>
  <c r="A8328" i="4"/>
  <c r="B8327" i="4"/>
  <c r="A8327" i="4"/>
  <c r="B8326" i="4"/>
  <c r="A8326" i="4"/>
  <c r="B8325" i="4"/>
  <c r="A8325" i="4"/>
  <c r="B8324" i="4"/>
  <c r="A8324" i="4"/>
  <c r="B8323" i="4"/>
  <c r="A8323" i="4"/>
  <c r="B8322" i="4"/>
  <c r="A8322" i="4"/>
  <c r="B8321" i="4"/>
  <c r="A8321" i="4"/>
  <c r="B8320" i="4"/>
  <c r="A8320" i="4"/>
  <c r="B8319" i="4"/>
  <c r="A8319" i="4"/>
  <c r="B8318" i="4"/>
  <c r="A8318" i="4"/>
  <c r="B8317" i="4"/>
  <c r="A8317" i="4"/>
  <c r="B8316" i="4"/>
  <c r="A8316" i="4"/>
  <c r="B8315" i="4"/>
  <c r="A8315" i="4"/>
  <c r="B8314" i="4"/>
  <c r="A8314" i="4"/>
  <c r="B8313" i="4"/>
  <c r="A8313" i="4"/>
  <c r="B8312" i="4"/>
  <c r="A8312" i="4"/>
  <c r="B8311" i="4"/>
  <c r="A8311" i="4"/>
  <c r="B8310" i="4"/>
  <c r="A8310" i="4"/>
  <c r="B8309" i="4"/>
  <c r="A8309" i="4"/>
  <c r="B8308" i="4"/>
  <c r="A8308" i="4"/>
  <c r="B8307" i="4"/>
  <c r="A8307" i="4"/>
  <c r="B8306" i="4"/>
  <c r="A8306" i="4"/>
  <c r="B8305" i="4"/>
  <c r="A8305" i="4"/>
  <c r="B8304" i="4"/>
  <c r="A8304" i="4"/>
  <c r="B8303" i="4"/>
  <c r="A8303" i="4"/>
  <c r="B8302" i="4"/>
  <c r="A8302" i="4"/>
  <c r="B8301" i="4"/>
  <c r="A8301" i="4"/>
  <c r="B8300" i="4"/>
  <c r="A8300" i="4"/>
  <c r="B8299" i="4"/>
  <c r="A8299" i="4"/>
  <c r="B8298" i="4"/>
  <c r="A8298" i="4"/>
  <c r="B8297" i="4"/>
  <c r="A8297" i="4"/>
  <c r="B8296" i="4"/>
  <c r="A8296" i="4"/>
  <c r="B8295" i="4"/>
  <c r="A8295" i="4"/>
  <c r="B8294" i="4"/>
  <c r="A8294" i="4"/>
  <c r="B8293" i="4"/>
  <c r="A8293" i="4"/>
  <c r="B8292" i="4"/>
  <c r="A8292" i="4"/>
  <c r="B8291" i="4"/>
  <c r="A8291" i="4"/>
  <c r="B8290" i="4"/>
  <c r="A8290" i="4"/>
  <c r="B8289" i="4"/>
  <c r="A8289" i="4"/>
  <c r="B8288" i="4"/>
  <c r="A8288" i="4"/>
  <c r="B8287" i="4"/>
  <c r="A8287" i="4"/>
  <c r="B8286" i="4"/>
  <c r="A8286" i="4"/>
  <c r="B8285" i="4"/>
  <c r="A8285" i="4"/>
  <c r="B8284" i="4"/>
  <c r="A8284" i="4"/>
  <c r="B8283" i="4"/>
  <c r="A8283" i="4"/>
  <c r="B8282" i="4"/>
  <c r="A8282" i="4"/>
  <c r="B8281" i="4"/>
  <c r="A8281" i="4"/>
  <c r="B8280" i="4"/>
  <c r="A8280" i="4"/>
  <c r="B8279" i="4"/>
  <c r="A8279" i="4"/>
  <c r="B8278" i="4"/>
  <c r="A8278" i="4"/>
  <c r="B8277" i="4"/>
  <c r="A8277" i="4"/>
  <c r="B8276" i="4"/>
  <c r="A8276" i="4"/>
  <c r="B8275" i="4"/>
  <c r="A8275" i="4"/>
  <c r="B8274" i="4"/>
  <c r="A8274" i="4"/>
  <c r="B8273" i="4"/>
  <c r="A8273" i="4"/>
  <c r="B8272" i="4"/>
  <c r="A8272" i="4"/>
  <c r="B8271" i="4"/>
  <c r="A8271" i="4"/>
  <c r="B8270" i="4"/>
  <c r="A8270" i="4"/>
  <c r="B8269" i="4"/>
  <c r="A8269" i="4"/>
  <c r="B8268" i="4"/>
  <c r="A8268" i="4"/>
  <c r="B8267" i="4"/>
  <c r="A8267" i="4"/>
  <c r="B8266" i="4"/>
  <c r="A8266" i="4"/>
  <c r="B8265" i="4"/>
  <c r="A8265" i="4"/>
  <c r="B8264" i="4"/>
  <c r="A8264" i="4"/>
  <c r="B8263" i="4"/>
  <c r="A8263" i="4"/>
  <c r="B8262" i="4"/>
  <c r="A8262" i="4"/>
  <c r="B8261" i="4"/>
  <c r="A8261" i="4"/>
  <c r="B8260" i="4"/>
  <c r="A8260" i="4"/>
  <c r="B8259" i="4"/>
  <c r="A8259" i="4"/>
  <c r="B8258" i="4"/>
  <c r="A8258" i="4"/>
  <c r="B8257" i="4"/>
  <c r="A8257" i="4"/>
  <c r="B8256" i="4"/>
  <c r="A8256" i="4"/>
  <c r="B8255" i="4"/>
  <c r="A8255" i="4"/>
  <c r="B8254" i="4"/>
  <c r="A8254" i="4"/>
  <c r="B8253" i="4"/>
  <c r="A8253" i="4"/>
  <c r="B8252" i="4"/>
  <c r="A8252" i="4"/>
  <c r="B8251" i="4"/>
  <c r="A8251" i="4"/>
  <c r="B8250" i="4"/>
  <c r="A8250" i="4"/>
  <c r="B8249" i="4"/>
  <c r="A8249" i="4"/>
  <c r="B8248" i="4"/>
  <c r="A8248" i="4"/>
  <c r="B8247" i="4"/>
  <c r="A8247" i="4"/>
  <c r="B8246" i="4"/>
  <c r="A8246" i="4"/>
  <c r="B8245" i="4"/>
  <c r="A8245" i="4"/>
  <c r="B8244" i="4"/>
  <c r="A8244" i="4"/>
  <c r="B8243" i="4"/>
  <c r="A8243" i="4"/>
  <c r="B8242" i="4"/>
  <c r="A8242" i="4"/>
  <c r="B8241" i="4"/>
  <c r="A8241" i="4"/>
  <c r="B8240" i="4"/>
  <c r="A8240" i="4"/>
  <c r="B8239" i="4"/>
  <c r="A8239" i="4"/>
  <c r="B8238" i="4"/>
  <c r="A8238" i="4"/>
  <c r="B8237" i="4"/>
  <c r="A8237" i="4"/>
  <c r="B8236" i="4"/>
  <c r="A8236" i="4"/>
  <c r="B8235" i="4"/>
  <c r="A8235" i="4"/>
  <c r="B8234" i="4"/>
  <c r="A8234" i="4"/>
  <c r="B8233" i="4"/>
  <c r="A8233" i="4"/>
  <c r="B8232" i="4"/>
  <c r="A8232" i="4"/>
  <c r="B8231" i="4"/>
  <c r="A8231" i="4"/>
  <c r="B8230" i="4"/>
  <c r="A8230" i="4"/>
  <c r="B8229" i="4"/>
  <c r="A8229" i="4"/>
  <c r="B8228" i="4"/>
  <c r="A8228" i="4"/>
  <c r="B8227" i="4"/>
  <c r="A8227" i="4"/>
  <c r="B8226" i="4"/>
  <c r="A8226" i="4"/>
  <c r="B8225" i="4"/>
  <c r="A8225" i="4"/>
  <c r="B8224" i="4"/>
  <c r="A8224" i="4"/>
  <c r="B8223" i="4"/>
  <c r="A8223" i="4"/>
  <c r="B8222" i="4"/>
  <c r="A8222" i="4"/>
  <c r="B8221" i="4"/>
  <c r="A8221" i="4"/>
  <c r="B8220" i="4"/>
  <c r="A8220" i="4"/>
  <c r="B8219" i="4"/>
  <c r="A8219" i="4"/>
  <c r="B8218" i="4"/>
  <c r="A8218" i="4"/>
  <c r="B8217" i="4"/>
  <c r="A8217" i="4"/>
  <c r="B8216" i="4"/>
  <c r="A8216" i="4"/>
  <c r="B8215" i="4"/>
  <c r="A8215" i="4"/>
  <c r="B8214" i="4"/>
  <c r="A8214" i="4"/>
  <c r="B8213" i="4"/>
  <c r="A8213" i="4"/>
  <c r="B8212" i="4"/>
  <c r="A8212" i="4"/>
  <c r="B8211" i="4"/>
  <c r="A8211" i="4"/>
  <c r="B8210" i="4"/>
  <c r="A8210" i="4"/>
  <c r="B8209" i="4"/>
  <c r="A8209" i="4"/>
  <c r="B8208" i="4"/>
  <c r="A8208" i="4"/>
  <c r="B8207" i="4"/>
  <c r="A8207" i="4"/>
  <c r="B8206" i="4"/>
  <c r="A8206" i="4"/>
  <c r="B8205" i="4"/>
  <c r="A8205" i="4"/>
  <c r="B8204" i="4"/>
  <c r="A8204" i="4"/>
  <c r="B8203" i="4"/>
  <c r="A8203" i="4"/>
  <c r="B8202" i="4"/>
  <c r="A8202" i="4"/>
  <c r="B8201" i="4"/>
  <c r="A8201" i="4"/>
  <c r="B8200" i="4"/>
  <c r="A8200" i="4"/>
  <c r="B8199" i="4"/>
  <c r="A8199" i="4"/>
  <c r="B8198" i="4"/>
  <c r="A8198" i="4"/>
  <c r="B8197" i="4"/>
  <c r="A8197" i="4"/>
  <c r="B8196" i="4"/>
  <c r="A8196" i="4"/>
  <c r="B8195" i="4"/>
  <c r="A8195" i="4"/>
  <c r="B8194" i="4"/>
  <c r="A8194" i="4"/>
  <c r="B8193" i="4"/>
  <c r="A8193" i="4"/>
  <c r="B8192" i="4"/>
  <c r="A8192" i="4"/>
  <c r="B8191" i="4"/>
  <c r="A8191" i="4"/>
  <c r="B8190" i="4"/>
  <c r="A8190" i="4"/>
  <c r="B8189" i="4"/>
  <c r="A8189" i="4"/>
  <c r="B8188" i="4"/>
  <c r="A8188" i="4"/>
  <c r="B8187" i="4"/>
  <c r="A8187" i="4"/>
  <c r="B8186" i="4"/>
  <c r="A8186" i="4"/>
  <c r="B8185" i="4"/>
  <c r="A8185" i="4"/>
  <c r="B8184" i="4"/>
  <c r="A8184" i="4"/>
  <c r="B8183" i="4"/>
  <c r="A8183" i="4"/>
  <c r="B8182" i="4"/>
  <c r="A8182" i="4"/>
  <c r="B8181" i="4"/>
  <c r="A8181" i="4"/>
  <c r="B8180" i="4"/>
  <c r="A8180" i="4"/>
  <c r="B8179" i="4"/>
  <c r="A8179" i="4"/>
  <c r="B8178" i="4"/>
  <c r="A8178" i="4"/>
  <c r="B8177" i="4"/>
  <c r="A8177" i="4"/>
  <c r="B8176" i="4"/>
  <c r="A8176" i="4"/>
  <c r="B8175" i="4"/>
  <c r="A8175" i="4"/>
  <c r="B8174" i="4"/>
  <c r="A8174" i="4"/>
  <c r="B8173" i="4"/>
  <c r="A8173" i="4"/>
  <c r="B8172" i="4"/>
  <c r="A8172" i="4"/>
  <c r="B8171" i="4"/>
  <c r="A8171" i="4"/>
  <c r="B8170" i="4"/>
  <c r="A8170" i="4"/>
  <c r="B8169" i="4"/>
  <c r="A8169" i="4"/>
  <c r="B8168" i="4"/>
  <c r="A8168" i="4"/>
  <c r="B8167" i="4"/>
  <c r="A8167" i="4"/>
  <c r="B8166" i="4"/>
  <c r="A8166" i="4"/>
  <c r="B8165" i="4"/>
  <c r="A8165" i="4"/>
  <c r="B8164" i="4"/>
  <c r="A8164" i="4"/>
  <c r="B8163" i="4"/>
  <c r="A8163" i="4"/>
  <c r="B8162" i="4"/>
  <c r="A8162" i="4"/>
  <c r="B8161" i="4"/>
  <c r="A8161" i="4"/>
  <c r="B8160" i="4"/>
  <c r="A8160" i="4"/>
  <c r="B8159" i="4"/>
  <c r="A8159" i="4"/>
  <c r="B8158" i="4"/>
  <c r="A8158" i="4"/>
  <c r="B8157" i="4"/>
  <c r="A8157" i="4"/>
  <c r="B8156" i="4"/>
  <c r="A8156" i="4"/>
  <c r="B8155" i="4"/>
  <c r="A8155" i="4"/>
  <c r="B8154" i="4"/>
  <c r="A8154" i="4"/>
  <c r="B8153" i="4"/>
  <c r="A8153" i="4"/>
  <c r="B8152" i="4"/>
  <c r="A8152" i="4"/>
  <c r="B8151" i="4"/>
  <c r="A8151" i="4"/>
  <c r="B8150" i="4"/>
  <c r="A8150" i="4"/>
  <c r="B8149" i="4"/>
  <c r="A8149" i="4"/>
  <c r="B8148" i="4"/>
  <c r="A8148" i="4"/>
  <c r="B8147" i="4"/>
  <c r="A8147" i="4"/>
  <c r="B8146" i="4"/>
  <c r="A8146" i="4"/>
  <c r="B8145" i="4"/>
  <c r="A8145" i="4"/>
  <c r="B8144" i="4"/>
  <c r="A8144" i="4"/>
  <c r="B8143" i="4"/>
  <c r="A8143" i="4"/>
  <c r="B8142" i="4"/>
  <c r="A8142" i="4"/>
  <c r="B8141" i="4"/>
  <c r="A8141" i="4"/>
  <c r="B8140" i="4"/>
  <c r="A8140" i="4"/>
  <c r="B8139" i="4"/>
  <c r="A8139" i="4"/>
  <c r="B8138" i="4"/>
  <c r="A8138" i="4"/>
  <c r="B8137" i="4"/>
  <c r="A8137" i="4"/>
  <c r="B8136" i="4"/>
  <c r="A8136" i="4"/>
  <c r="B8135" i="4"/>
  <c r="A8135" i="4"/>
  <c r="B8134" i="4"/>
  <c r="A8134" i="4"/>
  <c r="B8133" i="4"/>
  <c r="A8133" i="4"/>
  <c r="B8132" i="4"/>
  <c r="A8132" i="4"/>
  <c r="B8131" i="4"/>
  <c r="A8131" i="4"/>
  <c r="B8130" i="4"/>
  <c r="A8130" i="4"/>
  <c r="B8129" i="4"/>
  <c r="A8129" i="4"/>
  <c r="B8128" i="4"/>
  <c r="A8128" i="4"/>
  <c r="B8127" i="4"/>
  <c r="A8127" i="4"/>
  <c r="B8126" i="4"/>
  <c r="A8126" i="4"/>
  <c r="B8125" i="4"/>
  <c r="A8125" i="4"/>
  <c r="B8124" i="4"/>
  <c r="A8124" i="4"/>
  <c r="B8123" i="4"/>
  <c r="A8123" i="4"/>
  <c r="B8122" i="4"/>
  <c r="A8122" i="4"/>
  <c r="B8121" i="4"/>
  <c r="A8121" i="4"/>
  <c r="B8120" i="4"/>
  <c r="A8120" i="4"/>
  <c r="B8119" i="4"/>
  <c r="A8119" i="4"/>
  <c r="B8118" i="4"/>
  <c r="A8118" i="4"/>
  <c r="B8117" i="4"/>
  <c r="A8117" i="4"/>
  <c r="B8116" i="4"/>
  <c r="A8116" i="4"/>
  <c r="B8115" i="4"/>
  <c r="A8115" i="4"/>
  <c r="B8114" i="4"/>
  <c r="A8114" i="4"/>
  <c r="B8113" i="4"/>
  <c r="A8113" i="4"/>
  <c r="B8112" i="4"/>
  <c r="A8112" i="4"/>
  <c r="B8111" i="4"/>
  <c r="A8111" i="4"/>
  <c r="B8110" i="4"/>
  <c r="A8110" i="4"/>
  <c r="B8109" i="4"/>
  <c r="A8109" i="4"/>
  <c r="B8108" i="4"/>
  <c r="A8108" i="4"/>
  <c r="B8107" i="4"/>
  <c r="A8107" i="4"/>
  <c r="B8106" i="4"/>
  <c r="A8106" i="4"/>
  <c r="B8105" i="4"/>
  <c r="A8105" i="4"/>
  <c r="B8104" i="4"/>
  <c r="A8104" i="4"/>
  <c r="B8103" i="4"/>
  <c r="A8103" i="4"/>
  <c r="B8102" i="4"/>
  <c r="A8102" i="4"/>
  <c r="B8101" i="4"/>
  <c r="A8101" i="4"/>
  <c r="B8100" i="4"/>
  <c r="A8100" i="4"/>
  <c r="B8099" i="4"/>
  <c r="A8099" i="4"/>
  <c r="B8098" i="4"/>
  <c r="A8098" i="4"/>
  <c r="B8097" i="4"/>
  <c r="A8097" i="4"/>
  <c r="B8096" i="4"/>
  <c r="A8096" i="4"/>
  <c r="B8095" i="4"/>
  <c r="A8095" i="4"/>
  <c r="B8094" i="4"/>
  <c r="A8094" i="4"/>
  <c r="B8093" i="4"/>
  <c r="A8093" i="4"/>
  <c r="B8092" i="4"/>
  <c r="A8092" i="4"/>
  <c r="B8091" i="4"/>
  <c r="A8091" i="4"/>
  <c r="B8090" i="4"/>
  <c r="A8090" i="4"/>
  <c r="B8089" i="4"/>
  <c r="A8089" i="4"/>
  <c r="B8088" i="4"/>
  <c r="A8088" i="4"/>
  <c r="B8087" i="4"/>
  <c r="A8087" i="4"/>
  <c r="B8086" i="4"/>
  <c r="A8086" i="4"/>
  <c r="B8085" i="4"/>
  <c r="A8085" i="4"/>
  <c r="B8084" i="4"/>
  <c r="A8084" i="4"/>
  <c r="B8083" i="4"/>
  <c r="A8083" i="4"/>
  <c r="B8082" i="4"/>
  <c r="A8082" i="4"/>
  <c r="B8081" i="4"/>
  <c r="A8081" i="4"/>
  <c r="B8080" i="4"/>
  <c r="A8080" i="4"/>
  <c r="B8079" i="4"/>
  <c r="A8079" i="4"/>
  <c r="B8078" i="4"/>
  <c r="A8078" i="4"/>
  <c r="B8077" i="4"/>
  <c r="A8077" i="4"/>
  <c r="B8076" i="4"/>
  <c r="A8076" i="4"/>
  <c r="B8075" i="4"/>
  <c r="A8075" i="4"/>
  <c r="B8074" i="4"/>
  <c r="A8074" i="4"/>
  <c r="B8073" i="4"/>
  <c r="A8073" i="4"/>
  <c r="B8072" i="4"/>
  <c r="A8072" i="4"/>
  <c r="B8071" i="4"/>
  <c r="A8071" i="4"/>
  <c r="B8070" i="4"/>
  <c r="A8070" i="4"/>
  <c r="B8069" i="4"/>
  <c r="A8069" i="4"/>
  <c r="B8068" i="4"/>
  <c r="A8068" i="4"/>
  <c r="B8067" i="4"/>
  <c r="A8067" i="4"/>
  <c r="B8066" i="4"/>
  <c r="A8066" i="4"/>
  <c r="B8065" i="4"/>
  <c r="A8065" i="4"/>
  <c r="B8064" i="4"/>
  <c r="A8064" i="4"/>
  <c r="B8063" i="4"/>
  <c r="A8063" i="4"/>
  <c r="B8062" i="4"/>
  <c r="A8062" i="4"/>
  <c r="B8061" i="4"/>
  <c r="A8061" i="4"/>
  <c r="B8060" i="4"/>
  <c r="A8060" i="4"/>
  <c r="B8059" i="4"/>
  <c r="A8059" i="4"/>
  <c r="B8058" i="4"/>
  <c r="A8058" i="4"/>
  <c r="B8057" i="4"/>
  <c r="A8057" i="4"/>
  <c r="B8056" i="4"/>
  <c r="A8056" i="4"/>
  <c r="B8055" i="4"/>
  <c r="A8055" i="4"/>
  <c r="B8054" i="4"/>
  <c r="A8054" i="4"/>
  <c r="B8053" i="4"/>
  <c r="A8053" i="4"/>
  <c r="B8052" i="4"/>
  <c r="A8052" i="4"/>
  <c r="B8051" i="4"/>
  <c r="A8051" i="4"/>
  <c r="B8050" i="4"/>
  <c r="A8050" i="4"/>
  <c r="B8049" i="4"/>
  <c r="A8049" i="4"/>
  <c r="B8048" i="4"/>
  <c r="A8048" i="4"/>
  <c r="B8047" i="4"/>
  <c r="A8047" i="4"/>
  <c r="B8046" i="4"/>
  <c r="A8046" i="4"/>
  <c r="B8045" i="4"/>
  <c r="A8045" i="4"/>
  <c r="B8044" i="4"/>
  <c r="A8044" i="4"/>
  <c r="B8043" i="4"/>
  <c r="A8043" i="4"/>
  <c r="B8042" i="4"/>
  <c r="A8042" i="4"/>
  <c r="B8041" i="4"/>
  <c r="A8041" i="4"/>
  <c r="B8040" i="4"/>
  <c r="A8040" i="4"/>
  <c r="B8039" i="4"/>
  <c r="A8039" i="4"/>
  <c r="B8038" i="4"/>
  <c r="A8038" i="4"/>
  <c r="B8037" i="4"/>
  <c r="A8037" i="4"/>
  <c r="B8036" i="4"/>
  <c r="A8036" i="4"/>
  <c r="B8035" i="4"/>
  <c r="A8035" i="4"/>
  <c r="B8034" i="4"/>
  <c r="A8034" i="4"/>
  <c r="B8033" i="4"/>
  <c r="A8033" i="4"/>
  <c r="B8032" i="4"/>
  <c r="A8032" i="4"/>
  <c r="B8031" i="4"/>
  <c r="A8031" i="4"/>
  <c r="B8030" i="4"/>
  <c r="A8030" i="4"/>
  <c r="B8029" i="4"/>
  <c r="A8029" i="4"/>
  <c r="B8028" i="4"/>
  <c r="A8028" i="4"/>
  <c r="B8027" i="4"/>
  <c r="A8027" i="4"/>
  <c r="B8026" i="4"/>
  <c r="A8026" i="4"/>
  <c r="B8025" i="4"/>
  <c r="A8025" i="4"/>
  <c r="B8024" i="4"/>
  <c r="A8024" i="4"/>
  <c r="B8023" i="4"/>
  <c r="A8023" i="4"/>
  <c r="B8022" i="4"/>
  <c r="A8022" i="4"/>
  <c r="B8021" i="4"/>
  <c r="A8021" i="4"/>
  <c r="B8020" i="4"/>
  <c r="A8020" i="4"/>
  <c r="B8019" i="4"/>
  <c r="A8019" i="4"/>
  <c r="B8018" i="4"/>
  <c r="A8018" i="4"/>
  <c r="B8017" i="4"/>
  <c r="A8017" i="4"/>
  <c r="B8016" i="4"/>
  <c r="A8016" i="4"/>
  <c r="B8015" i="4"/>
  <c r="A8015" i="4"/>
  <c r="B8014" i="4"/>
  <c r="A8014" i="4"/>
  <c r="B8013" i="4"/>
  <c r="A8013" i="4"/>
  <c r="B8012" i="4"/>
  <c r="A8012" i="4"/>
  <c r="B8011" i="4"/>
  <c r="A8011" i="4"/>
  <c r="B8010" i="4"/>
  <c r="A8010" i="4"/>
  <c r="B8009" i="4"/>
  <c r="A8009" i="4"/>
  <c r="B8008" i="4"/>
  <c r="A8008" i="4"/>
  <c r="B8007" i="4"/>
  <c r="A8007" i="4"/>
  <c r="B8006" i="4"/>
  <c r="A8006" i="4"/>
  <c r="B8005" i="4"/>
  <c r="A8005" i="4"/>
  <c r="B8004" i="4"/>
  <c r="A8004" i="4"/>
  <c r="B8003" i="4"/>
  <c r="A8003" i="4"/>
  <c r="B8002" i="4"/>
  <c r="A8002" i="4"/>
  <c r="B8001" i="4"/>
  <c r="A8001" i="4"/>
  <c r="B8000" i="4"/>
  <c r="A8000" i="4"/>
  <c r="B7999" i="4"/>
  <c r="A7999" i="4"/>
  <c r="B7998" i="4"/>
  <c r="A7998" i="4"/>
  <c r="B7997" i="4"/>
  <c r="A7997" i="4"/>
  <c r="B7996" i="4"/>
  <c r="A7996" i="4"/>
  <c r="B7995" i="4"/>
  <c r="A7995" i="4"/>
  <c r="B7994" i="4"/>
  <c r="A7994" i="4"/>
  <c r="B7993" i="4"/>
  <c r="A7993" i="4"/>
  <c r="B7992" i="4"/>
  <c r="A7992" i="4"/>
  <c r="B7991" i="4"/>
  <c r="A7991" i="4"/>
  <c r="B7990" i="4"/>
  <c r="A7990" i="4"/>
  <c r="B7989" i="4"/>
  <c r="A7989" i="4"/>
  <c r="B7988" i="4"/>
  <c r="A7988" i="4"/>
  <c r="B7987" i="4"/>
  <c r="A7987" i="4"/>
  <c r="B7986" i="4"/>
  <c r="A7986" i="4"/>
  <c r="B7985" i="4"/>
  <c r="A7985" i="4"/>
  <c r="B7984" i="4"/>
  <c r="A7984" i="4"/>
  <c r="B7983" i="4"/>
  <c r="A7983" i="4"/>
  <c r="B7982" i="4"/>
  <c r="A7982" i="4"/>
  <c r="B7981" i="4"/>
  <c r="A7981" i="4"/>
  <c r="B7980" i="4"/>
  <c r="A7980" i="4"/>
  <c r="B7979" i="4"/>
  <c r="A7979" i="4"/>
  <c r="B7978" i="4"/>
  <c r="A7978" i="4"/>
  <c r="B7977" i="4"/>
  <c r="A7977" i="4"/>
  <c r="B7976" i="4"/>
  <c r="A7976" i="4"/>
  <c r="B7975" i="4"/>
  <c r="A7975" i="4"/>
  <c r="B7974" i="4"/>
  <c r="A7974" i="4"/>
  <c r="B7973" i="4"/>
  <c r="A7973" i="4"/>
  <c r="B7972" i="4"/>
  <c r="A7972" i="4"/>
  <c r="B7971" i="4"/>
  <c r="A7971" i="4"/>
  <c r="B7970" i="4"/>
  <c r="A7970" i="4"/>
  <c r="B7969" i="4"/>
  <c r="A7969" i="4"/>
  <c r="B7968" i="4"/>
  <c r="A7968" i="4"/>
  <c r="B7967" i="4"/>
  <c r="A7967" i="4"/>
  <c r="B7966" i="4"/>
  <c r="A7966" i="4"/>
  <c r="B7965" i="4"/>
  <c r="A7965" i="4"/>
  <c r="B7964" i="4"/>
  <c r="A7964" i="4"/>
  <c r="B7963" i="4"/>
  <c r="A7963" i="4"/>
  <c r="B7962" i="4"/>
  <c r="A7962" i="4"/>
  <c r="B7961" i="4"/>
  <c r="A7961" i="4"/>
  <c r="B7960" i="4"/>
  <c r="A7960" i="4"/>
  <c r="B7959" i="4"/>
  <c r="A7959" i="4"/>
  <c r="B7958" i="4"/>
  <c r="A7958" i="4"/>
  <c r="B7957" i="4"/>
  <c r="A7957" i="4"/>
  <c r="B7956" i="4"/>
  <c r="A7956" i="4"/>
  <c r="B7955" i="4"/>
  <c r="A7955" i="4"/>
  <c r="B7954" i="4"/>
  <c r="A7954" i="4"/>
  <c r="B7953" i="4"/>
  <c r="A7953" i="4"/>
  <c r="B7952" i="4"/>
  <c r="A7952" i="4"/>
  <c r="B7951" i="4"/>
  <c r="A7951" i="4"/>
  <c r="B7950" i="4"/>
  <c r="A7950" i="4"/>
  <c r="B7949" i="4"/>
  <c r="A7949" i="4"/>
  <c r="B7948" i="4"/>
  <c r="A7948" i="4"/>
  <c r="B7947" i="4"/>
  <c r="A7947" i="4"/>
  <c r="B7946" i="4"/>
  <c r="A7946" i="4"/>
  <c r="B7945" i="4"/>
  <c r="A7945" i="4"/>
  <c r="B7944" i="4"/>
  <c r="A7944" i="4"/>
  <c r="B7943" i="4"/>
  <c r="A7943" i="4"/>
  <c r="B7942" i="4"/>
  <c r="A7942" i="4"/>
  <c r="B7941" i="4"/>
  <c r="A7941" i="4"/>
  <c r="B7940" i="4"/>
  <c r="A7940" i="4"/>
  <c r="B7939" i="4"/>
  <c r="A7939" i="4"/>
  <c r="B7938" i="4"/>
  <c r="A7938" i="4"/>
  <c r="B7937" i="4"/>
  <c r="A7937" i="4"/>
  <c r="B7936" i="4"/>
  <c r="A7936" i="4"/>
  <c r="B7935" i="4"/>
  <c r="A7935" i="4"/>
  <c r="B7934" i="4"/>
  <c r="A7934" i="4"/>
  <c r="B7933" i="4"/>
  <c r="A7933" i="4"/>
  <c r="B7932" i="4"/>
  <c r="A7932" i="4"/>
  <c r="B7931" i="4"/>
  <c r="A7931" i="4"/>
  <c r="B7930" i="4"/>
  <c r="A7930" i="4"/>
  <c r="B7929" i="4"/>
  <c r="A7929" i="4"/>
  <c r="B7928" i="4"/>
  <c r="A7928" i="4"/>
  <c r="B7927" i="4"/>
  <c r="A7927" i="4"/>
  <c r="B7926" i="4"/>
  <c r="A7926" i="4"/>
  <c r="B7925" i="4"/>
  <c r="A7925" i="4"/>
  <c r="B7924" i="4"/>
  <c r="A7924" i="4"/>
  <c r="B7923" i="4"/>
  <c r="A7923" i="4"/>
  <c r="B7922" i="4"/>
  <c r="A7922" i="4"/>
  <c r="B7921" i="4"/>
  <c r="A7921" i="4"/>
  <c r="B7920" i="4"/>
  <c r="A7920" i="4"/>
  <c r="B7919" i="4"/>
  <c r="A7919" i="4"/>
  <c r="B7918" i="4"/>
  <c r="A7918" i="4"/>
  <c r="B7917" i="4"/>
  <c r="A7917" i="4"/>
  <c r="B7916" i="4"/>
  <c r="A7916" i="4"/>
  <c r="B7915" i="4"/>
  <c r="A7915" i="4"/>
  <c r="B7914" i="4"/>
  <c r="A7914" i="4"/>
  <c r="B7913" i="4"/>
  <c r="A7913" i="4"/>
  <c r="B7912" i="4"/>
  <c r="A7912" i="4"/>
  <c r="B7911" i="4"/>
  <c r="A7911" i="4"/>
  <c r="B7910" i="4"/>
  <c r="A7910" i="4"/>
  <c r="B7909" i="4"/>
  <c r="A7909" i="4"/>
  <c r="B7908" i="4"/>
  <c r="A7908" i="4"/>
  <c r="B7907" i="4"/>
  <c r="A7907" i="4"/>
  <c r="B7906" i="4"/>
  <c r="A7906" i="4"/>
  <c r="B7905" i="4"/>
  <c r="A7905" i="4"/>
  <c r="B7904" i="4"/>
  <c r="A7904" i="4"/>
  <c r="B7903" i="4"/>
  <c r="A7903" i="4"/>
  <c r="B7902" i="4"/>
  <c r="A7902" i="4"/>
  <c r="B7901" i="4"/>
  <c r="A7901" i="4"/>
  <c r="B7900" i="4"/>
  <c r="A7900" i="4"/>
  <c r="B7899" i="4"/>
  <c r="A7899" i="4"/>
  <c r="B7898" i="4"/>
  <c r="A7898" i="4"/>
  <c r="B7897" i="4"/>
  <c r="A7897" i="4"/>
  <c r="B7896" i="4"/>
  <c r="A7896" i="4"/>
  <c r="B7895" i="4"/>
  <c r="A7895" i="4"/>
  <c r="B7894" i="4"/>
  <c r="A7894" i="4"/>
  <c r="B7893" i="4"/>
  <c r="A7893" i="4"/>
  <c r="B7892" i="4"/>
  <c r="A7892" i="4"/>
  <c r="B7891" i="4"/>
  <c r="A7891" i="4"/>
  <c r="B7890" i="4"/>
  <c r="A7890" i="4"/>
  <c r="B7889" i="4"/>
  <c r="A7889" i="4"/>
  <c r="B7888" i="4"/>
  <c r="A7888" i="4"/>
  <c r="B7887" i="4"/>
  <c r="A7887" i="4"/>
  <c r="B7886" i="4"/>
  <c r="A7886" i="4"/>
  <c r="B7885" i="4"/>
  <c r="A7885" i="4"/>
  <c r="B7884" i="4"/>
  <c r="A7884" i="4"/>
  <c r="B7883" i="4"/>
  <c r="A7883" i="4"/>
  <c r="B7882" i="4"/>
  <c r="A7882" i="4"/>
  <c r="B7881" i="4"/>
  <c r="A7881" i="4"/>
  <c r="B7880" i="4"/>
  <c r="A7880" i="4"/>
  <c r="B7879" i="4"/>
  <c r="A7879" i="4"/>
  <c r="B7878" i="4"/>
  <c r="A7878" i="4"/>
  <c r="B7877" i="4"/>
  <c r="A7877" i="4"/>
  <c r="B7876" i="4"/>
  <c r="A7876" i="4"/>
  <c r="B7875" i="4"/>
  <c r="A7875" i="4"/>
  <c r="B7874" i="4"/>
  <c r="A7874" i="4"/>
  <c r="B7873" i="4"/>
  <c r="A7873" i="4"/>
  <c r="B7872" i="4"/>
  <c r="A7872" i="4"/>
  <c r="B7871" i="4"/>
  <c r="A7871" i="4"/>
  <c r="B7870" i="4"/>
  <c r="A7870" i="4"/>
  <c r="B7869" i="4"/>
  <c r="A7869" i="4"/>
  <c r="B7868" i="4"/>
  <c r="A7868" i="4"/>
  <c r="B7867" i="4"/>
  <c r="A7867" i="4"/>
  <c r="B7866" i="4"/>
  <c r="A7866" i="4"/>
  <c r="B7865" i="4"/>
  <c r="A7865" i="4"/>
  <c r="B7864" i="4"/>
  <c r="A7864" i="4"/>
  <c r="B7863" i="4"/>
  <c r="A7863" i="4"/>
  <c r="B7862" i="4"/>
  <c r="A7862" i="4"/>
  <c r="B7861" i="4"/>
  <c r="A7861" i="4"/>
  <c r="B7860" i="4"/>
  <c r="A7860" i="4"/>
  <c r="B7859" i="4"/>
  <c r="A7859" i="4"/>
  <c r="B7858" i="4"/>
  <c r="A7858" i="4"/>
  <c r="B7857" i="4"/>
  <c r="A7857" i="4"/>
  <c r="B7856" i="4"/>
  <c r="A7856" i="4"/>
  <c r="B7855" i="4"/>
  <c r="A7855" i="4"/>
  <c r="B7854" i="4"/>
  <c r="A7854" i="4"/>
  <c r="B7853" i="4"/>
  <c r="A7853" i="4"/>
  <c r="B7852" i="4"/>
  <c r="A7852" i="4"/>
  <c r="B7851" i="4"/>
  <c r="A7851" i="4"/>
  <c r="B7850" i="4"/>
  <c r="A7850" i="4"/>
  <c r="B7849" i="4"/>
  <c r="A7849" i="4"/>
  <c r="B7848" i="4"/>
  <c r="A7848" i="4"/>
  <c r="B7847" i="4"/>
  <c r="A7847" i="4"/>
  <c r="B7846" i="4"/>
  <c r="A7846" i="4"/>
  <c r="B7845" i="4"/>
  <c r="A7845" i="4"/>
  <c r="B7844" i="4"/>
  <c r="A7844" i="4"/>
  <c r="B7843" i="4"/>
  <c r="A7843" i="4"/>
  <c r="B7842" i="4"/>
  <c r="A7842" i="4"/>
  <c r="B7841" i="4"/>
  <c r="A7841" i="4"/>
  <c r="B7840" i="4"/>
  <c r="A7840" i="4"/>
  <c r="B7839" i="4"/>
  <c r="A7839" i="4"/>
  <c r="B7838" i="4"/>
  <c r="A7838" i="4"/>
  <c r="B7837" i="4"/>
  <c r="A7837" i="4"/>
  <c r="B7836" i="4"/>
  <c r="A7836" i="4"/>
  <c r="B7835" i="4"/>
  <c r="A7835" i="4"/>
  <c r="B7834" i="4"/>
  <c r="A7834" i="4"/>
  <c r="B7833" i="4"/>
  <c r="A7833" i="4"/>
  <c r="B7832" i="4"/>
  <c r="A7832" i="4"/>
  <c r="B7831" i="4"/>
  <c r="A7831" i="4"/>
  <c r="B7830" i="4"/>
  <c r="A7830" i="4"/>
  <c r="B7829" i="4"/>
  <c r="A7829" i="4"/>
  <c r="B7828" i="4"/>
  <c r="A7828" i="4"/>
  <c r="B7827" i="4"/>
  <c r="A7827" i="4"/>
  <c r="B7826" i="4"/>
  <c r="A7826" i="4"/>
  <c r="B7825" i="4"/>
  <c r="A7825" i="4"/>
  <c r="B7824" i="4"/>
  <c r="A7824" i="4"/>
  <c r="B7823" i="4"/>
  <c r="A7823" i="4"/>
  <c r="B7822" i="4"/>
  <c r="A7822" i="4"/>
  <c r="B7821" i="4"/>
  <c r="A7821" i="4"/>
  <c r="B7820" i="4"/>
  <c r="A7820" i="4"/>
  <c r="B7819" i="4"/>
  <c r="A7819" i="4"/>
  <c r="B7818" i="4"/>
  <c r="A7818" i="4"/>
  <c r="B7817" i="4"/>
  <c r="A7817" i="4"/>
  <c r="B7816" i="4"/>
  <c r="A7816" i="4"/>
  <c r="B7815" i="4"/>
  <c r="A7815" i="4"/>
  <c r="B7814" i="4"/>
  <c r="A7814" i="4"/>
  <c r="B7813" i="4"/>
  <c r="A7813" i="4"/>
  <c r="B7812" i="4"/>
  <c r="A7812" i="4"/>
  <c r="B7811" i="4"/>
  <c r="A7811" i="4"/>
  <c r="B7810" i="4"/>
  <c r="A7810" i="4"/>
  <c r="B7809" i="4"/>
  <c r="A7809" i="4"/>
  <c r="B7808" i="4"/>
  <c r="A7808" i="4"/>
  <c r="B7807" i="4"/>
  <c r="A7807" i="4"/>
  <c r="B7806" i="4"/>
  <c r="A7806" i="4"/>
  <c r="B7805" i="4"/>
  <c r="A7805" i="4"/>
  <c r="B7804" i="4"/>
  <c r="A7804" i="4"/>
  <c r="B7803" i="4"/>
  <c r="A7803" i="4"/>
  <c r="B7802" i="4"/>
  <c r="A7802" i="4"/>
  <c r="B7801" i="4"/>
  <c r="A7801" i="4"/>
  <c r="B7800" i="4"/>
  <c r="A7800" i="4"/>
  <c r="B7799" i="4"/>
  <c r="A7799" i="4"/>
  <c r="B7798" i="4"/>
  <c r="A7798" i="4"/>
  <c r="B7797" i="4"/>
  <c r="A7797" i="4"/>
  <c r="B7796" i="4"/>
  <c r="A7796" i="4"/>
  <c r="B7795" i="4"/>
  <c r="A7795" i="4"/>
  <c r="B7794" i="4"/>
  <c r="A7794" i="4"/>
  <c r="B7793" i="4"/>
  <c r="A7793" i="4"/>
  <c r="B7792" i="4"/>
  <c r="A7792" i="4"/>
  <c r="B7791" i="4"/>
  <c r="A7791" i="4"/>
  <c r="B7790" i="4"/>
  <c r="A7790" i="4"/>
  <c r="B7789" i="4"/>
  <c r="A7789" i="4"/>
  <c r="B7788" i="4"/>
  <c r="A7788" i="4"/>
  <c r="B7787" i="4"/>
  <c r="A7787" i="4"/>
  <c r="B7786" i="4"/>
  <c r="A7786" i="4"/>
  <c r="B7785" i="4"/>
  <c r="A7785" i="4"/>
  <c r="B7784" i="4"/>
  <c r="A7784" i="4"/>
  <c r="B7783" i="4"/>
  <c r="A7783" i="4"/>
  <c r="B7782" i="4"/>
  <c r="A7782" i="4"/>
  <c r="B7781" i="4"/>
  <c r="A7781" i="4"/>
  <c r="B7780" i="4"/>
  <c r="A7780" i="4"/>
  <c r="B7779" i="4"/>
  <c r="A7779" i="4"/>
  <c r="B7778" i="4"/>
  <c r="A7778" i="4"/>
  <c r="B7777" i="4"/>
  <c r="A7777" i="4"/>
  <c r="B7776" i="4"/>
  <c r="A7776" i="4"/>
  <c r="B7775" i="4"/>
  <c r="A7775" i="4"/>
  <c r="B7774" i="4"/>
  <c r="A7774" i="4"/>
  <c r="B7773" i="4"/>
  <c r="A7773" i="4"/>
  <c r="B7772" i="4"/>
  <c r="A7772" i="4"/>
  <c r="B7771" i="4"/>
  <c r="A7771" i="4"/>
  <c r="B7770" i="4"/>
  <c r="A7770" i="4"/>
  <c r="B7769" i="4"/>
  <c r="A7769" i="4"/>
  <c r="B7768" i="4"/>
  <c r="A7768" i="4"/>
  <c r="B7767" i="4"/>
  <c r="A7767" i="4"/>
  <c r="B7766" i="4"/>
  <c r="A7766" i="4"/>
  <c r="B7765" i="4"/>
  <c r="A7765" i="4"/>
  <c r="B7764" i="4"/>
  <c r="A7764" i="4"/>
  <c r="B7763" i="4"/>
  <c r="A7763" i="4"/>
  <c r="B7762" i="4"/>
  <c r="A7762" i="4"/>
  <c r="B7761" i="4"/>
  <c r="A7761" i="4"/>
  <c r="B7760" i="4"/>
  <c r="A7760" i="4"/>
  <c r="B7759" i="4"/>
  <c r="A7759" i="4"/>
  <c r="B7758" i="4"/>
  <c r="A7758" i="4"/>
  <c r="B7757" i="4"/>
  <c r="A7757" i="4"/>
  <c r="B7756" i="4"/>
  <c r="A7756" i="4"/>
  <c r="B7755" i="4"/>
  <c r="A7755" i="4"/>
  <c r="B7754" i="4"/>
  <c r="A7754" i="4"/>
  <c r="B7753" i="4"/>
  <c r="A7753" i="4"/>
  <c r="B7752" i="4"/>
  <c r="A7752" i="4"/>
  <c r="B7751" i="4"/>
  <c r="A7751" i="4"/>
  <c r="B7750" i="4"/>
  <c r="A7750" i="4"/>
  <c r="B7749" i="4"/>
  <c r="A7749" i="4"/>
  <c r="B7748" i="4"/>
  <c r="A7748" i="4"/>
  <c r="B7747" i="4"/>
  <c r="A7747" i="4"/>
  <c r="B7746" i="4"/>
  <c r="A7746" i="4"/>
  <c r="B7745" i="4"/>
  <c r="A7745" i="4"/>
  <c r="B7744" i="4"/>
  <c r="A7744" i="4"/>
  <c r="B7743" i="4"/>
  <c r="A7743" i="4"/>
  <c r="B7742" i="4"/>
  <c r="A7742" i="4"/>
  <c r="B7741" i="4"/>
  <c r="A7741" i="4"/>
  <c r="B7740" i="4"/>
  <c r="A7740" i="4"/>
  <c r="B7739" i="4"/>
  <c r="A7739" i="4"/>
  <c r="B7738" i="4"/>
  <c r="A7738" i="4"/>
  <c r="B7737" i="4"/>
  <c r="A7737" i="4"/>
  <c r="B7736" i="4"/>
  <c r="A7736" i="4"/>
  <c r="B7735" i="4"/>
  <c r="A7735" i="4"/>
  <c r="B7734" i="4"/>
  <c r="A7734" i="4"/>
  <c r="B7733" i="4"/>
  <c r="A7733" i="4"/>
  <c r="B7732" i="4"/>
  <c r="A7732" i="4"/>
  <c r="B7731" i="4"/>
  <c r="A7731" i="4"/>
  <c r="B7730" i="4"/>
  <c r="A7730" i="4"/>
  <c r="B7729" i="4"/>
  <c r="A7729" i="4"/>
  <c r="B7728" i="4"/>
  <c r="A7728" i="4"/>
  <c r="B7727" i="4"/>
  <c r="A7727" i="4"/>
  <c r="B7726" i="4"/>
  <c r="A7726" i="4"/>
  <c r="B7725" i="4"/>
  <c r="A7725" i="4"/>
  <c r="B7724" i="4"/>
  <c r="A7724" i="4"/>
  <c r="B7723" i="4"/>
  <c r="A7723" i="4"/>
  <c r="B7722" i="4"/>
  <c r="A7722" i="4"/>
  <c r="B7721" i="4"/>
  <c r="A7721" i="4"/>
  <c r="B7720" i="4"/>
  <c r="A7720" i="4"/>
  <c r="B7719" i="4"/>
  <c r="A7719" i="4"/>
  <c r="B7718" i="4"/>
  <c r="A7718" i="4"/>
  <c r="B7717" i="4"/>
  <c r="A7717" i="4"/>
  <c r="B7716" i="4"/>
  <c r="A7716" i="4"/>
  <c r="B7715" i="4"/>
  <c r="A7715" i="4"/>
  <c r="B7714" i="4"/>
  <c r="A7714" i="4"/>
  <c r="B7713" i="4"/>
  <c r="A7713" i="4"/>
  <c r="B7712" i="4"/>
  <c r="A7712" i="4"/>
  <c r="B7711" i="4"/>
  <c r="A7711" i="4"/>
  <c r="B7710" i="4"/>
  <c r="A7710" i="4"/>
  <c r="B7709" i="4"/>
  <c r="A7709" i="4"/>
  <c r="B7708" i="4"/>
  <c r="A7708" i="4"/>
  <c r="B7707" i="4"/>
  <c r="A7707" i="4"/>
  <c r="B7706" i="4"/>
  <c r="A7706" i="4"/>
  <c r="B7705" i="4"/>
  <c r="A7705" i="4"/>
  <c r="B7704" i="4"/>
  <c r="A7704" i="4"/>
  <c r="B7703" i="4"/>
  <c r="A7703" i="4"/>
  <c r="B7702" i="4"/>
  <c r="A7702" i="4"/>
  <c r="B7701" i="4"/>
  <c r="A7701" i="4"/>
  <c r="B7700" i="4"/>
  <c r="A7700" i="4"/>
  <c r="B7699" i="4"/>
  <c r="A7699" i="4"/>
  <c r="B7698" i="4"/>
  <c r="A7698" i="4"/>
  <c r="B7697" i="4"/>
  <c r="A7697" i="4"/>
  <c r="B7696" i="4"/>
  <c r="A7696" i="4"/>
  <c r="B7695" i="4"/>
  <c r="A7695" i="4"/>
  <c r="B7694" i="4"/>
  <c r="A7694" i="4"/>
  <c r="B7693" i="4"/>
  <c r="A7693" i="4"/>
  <c r="B7692" i="4"/>
  <c r="A7692" i="4"/>
  <c r="B7691" i="4"/>
  <c r="A7691" i="4"/>
  <c r="B7690" i="4"/>
  <c r="A7690" i="4"/>
  <c r="B7689" i="4"/>
  <c r="A7689" i="4"/>
  <c r="B7688" i="4"/>
  <c r="A7688" i="4"/>
  <c r="B7687" i="4"/>
  <c r="A7687" i="4"/>
  <c r="B7686" i="4"/>
  <c r="A7686" i="4"/>
  <c r="B7685" i="4"/>
  <c r="A7685" i="4"/>
  <c r="B7684" i="4"/>
  <c r="A7684" i="4"/>
  <c r="B7683" i="4"/>
  <c r="A7683" i="4"/>
  <c r="B7682" i="4"/>
  <c r="A7682" i="4"/>
  <c r="B7681" i="4"/>
  <c r="A7681" i="4"/>
  <c r="B7680" i="4"/>
  <c r="A7680" i="4"/>
  <c r="B7679" i="4"/>
  <c r="A7679" i="4"/>
  <c r="B7678" i="4"/>
  <c r="A7678" i="4"/>
  <c r="B7677" i="4"/>
  <c r="A7677" i="4"/>
  <c r="B7676" i="4"/>
  <c r="A7676" i="4"/>
  <c r="B7675" i="4"/>
  <c r="A7675" i="4"/>
  <c r="B7674" i="4"/>
  <c r="A7674" i="4"/>
  <c r="B7673" i="4"/>
  <c r="A7673" i="4"/>
  <c r="B7672" i="4"/>
  <c r="A7672" i="4"/>
  <c r="B7671" i="4"/>
  <c r="A7671" i="4"/>
  <c r="B7670" i="4"/>
  <c r="A7670" i="4"/>
  <c r="B7669" i="4"/>
  <c r="A7669" i="4"/>
  <c r="B7668" i="4"/>
  <c r="A7668" i="4"/>
  <c r="B7667" i="4"/>
  <c r="A7667" i="4"/>
  <c r="B7666" i="4"/>
  <c r="A7666" i="4"/>
  <c r="B7665" i="4"/>
  <c r="A7665" i="4"/>
  <c r="B7664" i="4"/>
  <c r="A7664" i="4"/>
  <c r="B7663" i="4"/>
  <c r="A7663" i="4"/>
  <c r="B7662" i="4"/>
  <c r="A7662" i="4"/>
  <c r="B7661" i="4"/>
  <c r="A7661" i="4"/>
  <c r="B7660" i="4"/>
  <c r="A7660" i="4"/>
  <c r="B7659" i="4"/>
  <c r="A7659" i="4"/>
  <c r="B7658" i="4"/>
  <c r="A7658" i="4"/>
  <c r="B7657" i="4"/>
  <c r="A7657" i="4"/>
  <c r="B7656" i="4"/>
  <c r="A7656" i="4"/>
  <c r="B7655" i="4"/>
  <c r="A7655" i="4"/>
  <c r="B7654" i="4"/>
  <c r="A7654" i="4"/>
  <c r="B7653" i="4"/>
  <c r="A7653" i="4"/>
  <c r="B7652" i="4"/>
  <c r="A7652" i="4"/>
  <c r="B7651" i="4"/>
  <c r="A7651" i="4"/>
  <c r="B7650" i="4"/>
  <c r="A7650" i="4"/>
  <c r="B7649" i="4"/>
  <c r="A7649" i="4"/>
  <c r="B7648" i="4"/>
  <c r="A7648" i="4"/>
  <c r="B7647" i="4"/>
  <c r="A7647" i="4"/>
  <c r="B7646" i="4"/>
  <c r="A7646" i="4"/>
  <c r="B7645" i="4"/>
  <c r="A7645" i="4"/>
  <c r="B7644" i="4"/>
  <c r="A7644" i="4"/>
  <c r="B7643" i="4"/>
  <c r="A7643" i="4"/>
  <c r="B7642" i="4"/>
  <c r="A7642" i="4"/>
  <c r="B7641" i="4"/>
  <c r="A7641" i="4"/>
  <c r="B7640" i="4"/>
  <c r="A7640" i="4"/>
  <c r="B7639" i="4"/>
  <c r="A7639" i="4"/>
  <c r="B7638" i="4"/>
  <c r="A7638" i="4"/>
  <c r="B7637" i="4"/>
  <c r="A7637" i="4"/>
  <c r="B7636" i="4"/>
  <c r="A7636" i="4"/>
  <c r="B7635" i="4"/>
  <c r="A7635" i="4"/>
  <c r="B7634" i="4"/>
  <c r="A7634" i="4"/>
  <c r="B7633" i="4"/>
  <c r="A7633" i="4"/>
  <c r="B7632" i="4"/>
  <c r="A7632" i="4"/>
  <c r="B7631" i="4"/>
  <c r="A7631" i="4"/>
  <c r="B7630" i="4"/>
  <c r="A7630" i="4"/>
  <c r="B7629" i="4"/>
  <c r="A7629" i="4"/>
  <c r="B7628" i="4"/>
  <c r="A7628" i="4"/>
  <c r="B7627" i="4"/>
  <c r="A7627" i="4"/>
  <c r="B7626" i="4"/>
  <c r="A7626" i="4"/>
  <c r="B7625" i="4"/>
  <c r="A7625" i="4"/>
  <c r="B7624" i="4"/>
  <c r="A7624" i="4"/>
  <c r="B7623" i="4"/>
  <c r="A7623" i="4"/>
  <c r="B7622" i="4"/>
  <c r="A7622" i="4"/>
  <c r="B7621" i="4"/>
  <c r="A7621" i="4"/>
  <c r="B7620" i="4"/>
  <c r="A7620" i="4"/>
  <c r="B7619" i="4"/>
  <c r="A7619" i="4"/>
  <c r="B7618" i="4"/>
  <c r="A7618" i="4"/>
  <c r="B7617" i="4"/>
  <c r="A7617" i="4"/>
  <c r="B7616" i="4"/>
  <c r="A7616" i="4"/>
  <c r="B7615" i="4"/>
  <c r="A7615" i="4"/>
  <c r="B7614" i="4"/>
  <c r="A7614" i="4"/>
  <c r="B7613" i="4"/>
  <c r="A7613" i="4"/>
  <c r="B7612" i="4"/>
  <c r="A7612" i="4"/>
  <c r="B7611" i="4"/>
  <c r="A7611" i="4"/>
  <c r="B7610" i="4"/>
  <c r="A7610" i="4"/>
  <c r="B7609" i="4"/>
  <c r="A7609" i="4"/>
  <c r="B7608" i="4"/>
  <c r="A7608" i="4"/>
  <c r="B7607" i="4"/>
  <c r="A7607" i="4"/>
  <c r="B7606" i="4"/>
  <c r="A7606" i="4"/>
  <c r="B7605" i="4"/>
  <c r="A7605" i="4"/>
  <c r="B7604" i="4"/>
  <c r="A7604" i="4"/>
  <c r="B7603" i="4"/>
  <c r="A7603" i="4"/>
  <c r="B7602" i="4"/>
  <c r="A7602" i="4"/>
  <c r="B7601" i="4"/>
  <c r="A7601" i="4"/>
  <c r="B7600" i="4"/>
  <c r="A7600" i="4"/>
  <c r="B7599" i="4"/>
  <c r="A7599" i="4"/>
  <c r="B7598" i="4"/>
  <c r="A7598" i="4"/>
  <c r="B7597" i="4"/>
  <c r="A7597" i="4"/>
  <c r="B7596" i="4"/>
  <c r="A7596" i="4"/>
  <c r="B7595" i="4"/>
  <c r="A7595" i="4"/>
  <c r="B7594" i="4"/>
  <c r="A7594" i="4"/>
  <c r="B7593" i="4"/>
  <c r="A7593" i="4"/>
  <c r="B7592" i="4"/>
  <c r="A7592" i="4"/>
  <c r="B7591" i="4"/>
  <c r="A7591" i="4"/>
  <c r="B7590" i="4"/>
  <c r="A7590" i="4"/>
  <c r="B7589" i="4"/>
  <c r="A7589" i="4"/>
  <c r="B7588" i="4"/>
  <c r="A7588" i="4"/>
  <c r="B7587" i="4"/>
  <c r="A7587" i="4"/>
  <c r="B7586" i="4"/>
  <c r="A7586" i="4"/>
  <c r="B7585" i="4"/>
  <c r="A7585" i="4"/>
  <c r="B7584" i="4"/>
  <c r="A7584" i="4"/>
  <c r="B7583" i="4"/>
  <c r="A7583" i="4"/>
  <c r="B7582" i="4"/>
  <c r="A7582" i="4"/>
  <c r="B7581" i="4"/>
  <c r="A7581" i="4"/>
  <c r="B7580" i="4"/>
  <c r="A7580" i="4"/>
  <c r="B7579" i="4"/>
  <c r="A7579" i="4"/>
  <c r="B7578" i="4"/>
  <c r="A7578" i="4"/>
  <c r="B7577" i="4"/>
  <c r="A7577" i="4"/>
  <c r="B7576" i="4"/>
  <c r="A7576" i="4"/>
  <c r="B7575" i="4"/>
  <c r="A7575" i="4"/>
  <c r="B7574" i="4"/>
  <c r="A7574" i="4"/>
  <c r="B7573" i="4"/>
  <c r="A7573" i="4"/>
  <c r="B7572" i="4"/>
  <c r="A7572" i="4"/>
  <c r="B7571" i="4"/>
  <c r="A7571" i="4"/>
  <c r="B7570" i="4"/>
  <c r="A7570" i="4"/>
  <c r="B7569" i="4"/>
  <c r="A7569" i="4"/>
  <c r="B7568" i="4"/>
  <c r="A7568" i="4"/>
  <c r="B7567" i="4"/>
  <c r="A7567" i="4"/>
  <c r="B7566" i="4"/>
  <c r="A7566" i="4"/>
  <c r="B7565" i="4"/>
  <c r="A7565" i="4"/>
  <c r="B7564" i="4"/>
  <c r="A7564" i="4"/>
  <c r="B7563" i="4"/>
  <c r="A7563" i="4"/>
  <c r="B7562" i="4"/>
  <c r="A7562" i="4"/>
  <c r="B7561" i="4"/>
  <c r="A7561" i="4"/>
  <c r="B7560" i="4"/>
  <c r="A7560" i="4"/>
  <c r="B7559" i="4"/>
  <c r="A7559" i="4"/>
  <c r="B7558" i="4"/>
  <c r="A7558" i="4"/>
  <c r="B7557" i="4"/>
  <c r="A7557" i="4"/>
  <c r="B7556" i="4"/>
  <c r="A7556" i="4"/>
  <c r="B7555" i="4"/>
  <c r="A7555" i="4"/>
  <c r="B7554" i="4"/>
  <c r="A7554" i="4"/>
  <c r="B7553" i="4"/>
  <c r="A7553" i="4"/>
  <c r="B7552" i="4"/>
  <c r="A7552" i="4"/>
  <c r="B7551" i="4"/>
  <c r="A7551" i="4"/>
  <c r="B7550" i="4"/>
  <c r="A7550" i="4"/>
  <c r="B7549" i="4"/>
  <c r="A7549" i="4"/>
  <c r="B7548" i="4"/>
  <c r="A7548" i="4"/>
  <c r="B7547" i="4"/>
  <c r="A7547" i="4"/>
  <c r="B7546" i="4"/>
  <c r="A7546" i="4"/>
  <c r="B7545" i="4"/>
  <c r="A7545" i="4"/>
  <c r="B7544" i="4"/>
  <c r="A7544" i="4"/>
  <c r="B7543" i="4"/>
  <c r="A7543" i="4"/>
  <c r="B7542" i="4"/>
  <c r="A7542" i="4"/>
  <c r="B7541" i="4"/>
  <c r="A7541" i="4"/>
  <c r="B7540" i="4"/>
  <c r="A7540" i="4"/>
  <c r="B7539" i="4"/>
  <c r="A7539" i="4"/>
  <c r="B7538" i="4"/>
  <c r="A7538" i="4"/>
  <c r="B7537" i="4"/>
  <c r="A7537" i="4"/>
  <c r="B7536" i="4"/>
  <c r="A7536" i="4"/>
  <c r="B7535" i="4"/>
  <c r="A7535" i="4"/>
  <c r="B7534" i="4"/>
  <c r="A7534" i="4"/>
  <c r="B7533" i="4"/>
  <c r="A7533" i="4"/>
  <c r="B7532" i="4"/>
  <c r="A7532" i="4"/>
  <c r="B7531" i="4"/>
  <c r="A7531" i="4"/>
  <c r="B7530" i="4"/>
  <c r="A7530" i="4"/>
  <c r="B7529" i="4"/>
  <c r="A7529" i="4"/>
  <c r="B7528" i="4"/>
  <c r="A7528" i="4"/>
  <c r="B7527" i="4"/>
  <c r="A7527" i="4"/>
  <c r="B7526" i="4"/>
  <c r="A7526" i="4"/>
  <c r="B7525" i="4"/>
  <c r="A7525" i="4"/>
  <c r="B7524" i="4"/>
  <c r="A7524" i="4"/>
  <c r="B7523" i="4"/>
  <c r="A7523" i="4"/>
  <c r="B7522" i="4"/>
  <c r="A7522" i="4"/>
  <c r="B7521" i="4"/>
  <c r="A7521" i="4"/>
  <c r="B7520" i="4"/>
  <c r="A7520" i="4"/>
  <c r="B7519" i="4"/>
  <c r="A7519" i="4"/>
  <c r="B7518" i="4"/>
  <c r="A7518" i="4"/>
  <c r="B7517" i="4"/>
  <c r="A7517" i="4"/>
  <c r="B7516" i="4"/>
  <c r="A7516" i="4"/>
  <c r="B7515" i="4"/>
  <c r="A7515" i="4"/>
  <c r="B7514" i="4"/>
  <c r="A7514" i="4"/>
  <c r="B7513" i="4"/>
  <c r="A7513" i="4"/>
  <c r="B7512" i="4"/>
  <c r="A7512" i="4"/>
  <c r="B7511" i="4"/>
  <c r="A7511" i="4"/>
  <c r="B7510" i="4"/>
  <c r="A7510" i="4"/>
  <c r="B7509" i="4"/>
  <c r="A7509" i="4"/>
  <c r="B7508" i="4"/>
  <c r="A7508" i="4"/>
  <c r="B7507" i="4"/>
  <c r="A7507" i="4"/>
  <c r="B7506" i="4"/>
  <c r="A7506" i="4"/>
  <c r="B7505" i="4"/>
  <c r="A7505" i="4"/>
  <c r="B7504" i="4"/>
  <c r="A7504" i="4"/>
  <c r="B7503" i="4"/>
  <c r="A7503" i="4"/>
  <c r="B7502" i="4"/>
  <c r="A7502" i="4"/>
  <c r="B7501" i="4"/>
  <c r="A7501" i="4"/>
  <c r="B7500" i="4"/>
  <c r="A7500" i="4"/>
  <c r="B7499" i="4"/>
  <c r="A7499" i="4"/>
  <c r="B7498" i="4"/>
  <c r="A7498" i="4"/>
  <c r="B7497" i="4"/>
  <c r="A7497" i="4"/>
  <c r="B7496" i="4"/>
  <c r="A7496" i="4"/>
  <c r="B7495" i="4"/>
  <c r="A7495" i="4"/>
  <c r="B7494" i="4"/>
  <c r="A7494" i="4"/>
  <c r="B7493" i="4"/>
  <c r="A7493" i="4"/>
  <c r="B7492" i="4"/>
  <c r="A7492" i="4"/>
  <c r="B7491" i="4"/>
  <c r="A7491" i="4"/>
  <c r="B7490" i="4"/>
  <c r="A7490" i="4"/>
  <c r="B7489" i="4"/>
  <c r="A7489" i="4"/>
  <c r="B7488" i="4"/>
  <c r="A7488" i="4"/>
  <c r="B7487" i="4"/>
  <c r="A7487" i="4"/>
  <c r="B7486" i="4"/>
  <c r="A7486" i="4"/>
  <c r="B7485" i="4"/>
  <c r="A7485" i="4"/>
  <c r="B7484" i="4"/>
  <c r="A7484" i="4"/>
  <c r="B7483" i="4"/>
  <c r="A7483" i="4"/>
  <c r="B7482" i="4"/>
  <c r="A7482" i="4"/>
  <c r="B7481" i="4"/>
  <c r="A7481" i="4"/>
  <c r="B7480" i="4"/>
  <c r="A7480" i="4"/>
  <c r="B7479" i="4"/>
  <c r="A7479" i="4"/>
  <c r="B7478" i="4"/>
  <c r="A7478" i="4"/>
  <c r="B7477" i="4"/>
  <c r="A7477" i="4"/>
  <c r="B7476" i="4"/>
  <c r="A7476" i="4"/>
  <c r="B7475" i="4"/>
  <c r="A7475" i="4"/>
  <c r="B7474" i="4"/>
  <c r="A7474" i="4"/>
  <c r="B7473" i="4"/>
  <c r="A7473" i="4"/>
  <c r="B7472" i="4"/>
  <c r="A7472" i="4"/>
  <c r="B7471" i="4"/>
  <c r="A7471" i="4"/>
  <c r="B7470" i="4"/>
  <c r="A7470" i="4"/>
  <c r="B7469" i="4"/>
  <c r="A7469" i="4"/>
  <c r="B7468" i="4"/>
  <c r="A7468" i="4"/>
  <c r="B7467" i="4"/>
  <c r="A7467" i="4"/>
  <c r="B7466" i="4"/>
  <c r="A7466" i="4"/>
  <c r="B7465" i="4"/>
  <c r="A7465" i="4"/>
  <c r="B7464" i="4"/>
  <c r="A7464" i="4"/>
  <c r="B7463" i="4"/>
  <c r="A7463" i="4"/>
  <c r="B7462" i="4"/>
  <c r="A7462" i="4"/>
  <c r="B7461" i="4"/>
  <c r="A7461" i="4"/>
  <c r="B7460" i="4"/>
  <c r="A7460" i="4"/>
  <c r="B7459" i="4"/>
  <c r="A7459" i="4"/>
  <c r="B7458" i="4"/>
  <c r="A7458" i="4"/>
  <c r="B7457" i="4"/>
  <c r="A7457" i="4"/>
  <c r="B7456" i="4"/>
  <c r="A7456" i="4"/>
  <c r="B7455" i="4"/>
  <c r="A7455" i="4"/>
  <c r="B7454" i="4"/>
  <c r="A7454" i="4"/>
  <c r="B7453" i="4"/>
  <c r="A7453" i="4"/>
  <c r="B7452" i="4"/>
  <c r="A7452" i="4"/>
  <c r="B7451" i="4"/>
  <c r="A7451" i="4"/>
  <c r="B7450" i="4"/>
  <c r="A7450" i="4"/>
  <c r="B7449" i="4"/>
  <c r="A7449" i="4"/>
  <c r="B7448" i="4"/>
  <c r="A7448" i="4"/>
  <c r="B7447" i="4"/>
  <c r="A7447" i="4"/>
  <c r="B7446" i="4"/>
  <c r="A7446" i="4"/>
  <c r="B7445" i="4"/>
  <c r="A7445" i="4"/>
  <c r="B7444" i="4"/>
  <c r="A7444" i="4"/>
  <c r="B7443" i="4"/>
  <c r="A7443" i="4"/>
  <c r="B7442" i="4"/>
  <c r="A7442" i="4"/>
  <c r="B7441" i="4"/>
  <c r="A7441" i="4"/>
  <c r="B7440" i="4"/>
  <c r="A7440" i="4"/>
  <c r="B7439" i="4"/>
  <c r="A7439" i="4"/>
  <c r="B7438" i="4"/>
  <c r="A7438" i="4"/>
  <c r="B7437" i="4"/>
  <c r="A7437" i="4"/>
  <c r="B7436" i="4"/>
  <c r="A7436" i="4"/>
  <c r="B7435" i="4"/>
  <c r="A7435" i="4"/>
  <c r="B7434" i="4"/>
  <c r="A7434" i="4"/>
  <c r="B7433" i="4"/>
  <c r="A7433" i="4"/>
  <c r="B7432" i="4"/>
  <c r="A7432" i="4"/>
  <c r="B7431" i="4"/>
  <c r="A7431" i="4"/>
  <c r="B7430" i="4"/>
  <c r="A7430" i="4"/>
  <c r="B7429" i="4"/>
  <c r="A7429" i="4"/>
  <c r="B7428" i="4"/>
  <c r="A7428" i="4"/>
  <c r="B7427" i="4"/>
  <c r="A7427" i="4"/>
  <c r="B7426" i="4"/>
  <c r="A7426" i="4"/>
  <c r="B7425" i="4"/>
  <c r="A7425" i="4"/>
  <c r="B7424" i="4"/>
  <c r="A7424" i="4"/>
  <c r="B7423" i="4"/>
  <c r="A7423" i="4"/>
  <c r="B7422" i="4"/>
  <c r="A7422" i="4"/>
  <c r="B7421" i="4"/>
  <c r="A7421" i="4"/>
  <c r="B7420" i="4"/>
  <c r="A7420" i="4"/>
  <c r="B7419" i="4"/>
  <c r="A7419" i="4"/>
  <c r="B7418" i="4"/>
  <c r="A7418" i="4"/>
  <c r="B7417" i="4"/>
  <c r="A7417" i="4"/>
  <c r="B7416" i="4"/>
  <c r="A7416" i="4"/>
  <c r="B7415" i="4"/>
  <c r="A7415" i="4"/>
  <c r="B7414" i="4"/>
  <c r="A7414" i="4"/>
  <c r="B7413" i="4"/>
  <c r="A7413" i="4"/>
  <c r="B7412" i="4"/>
  <c r="A7412" i="4"/>
  <c r="B7411" i="4"/>
  <c r="A7411" i="4"/>
  <c r="B7410" i="4"/>
  <c r="A7410" i="4"/>
  <c r="B7409" i="4"/>
  <c r="A7409" i="4"/>
  <c r="B7408" i="4"/>
  <c r="A7408" i="4"/>
  <c r="B7407" i="4"/>
  <c r="A7407" i="4"/>
  <c r="B7406" i="4"/>
  <c r="A7406" i="4"/>
  <c r="B7405" i="4"/>
  <c r="A7405" i="4"/>
  <c r="B7404" i="4"/>
  <c r="A7404" i="4"/>
  <c r="B7403" i="4"/>
  <c r="A7403" i="4"/>
  <c r="B7402" i="4"/>
  <c r="A7402" i="4"/>
  <c r="B7401" i="4"/>
  <c r="A7401" i="4"/>
  <c r="B7400" i="4"/>
  <c r="A7400" i="4"/>
  <c r="B7399" i="4"/>
  <c r="A7399" i="4"/>
  <c r="B7398" i="4"/>
  <c r="A7398" i="4"/>
  <c r="B7397" i="4"/>
  <c r="A7397" i="4"/>
  <c r="B7396" i="4"/>
  <c r="A7396" i="4"/>
  <c r="B7395" i="4"/>
  <c r="A7395" i="4"/>
  <c r="B7394" i="4"/>
  <c r="A7394" i="4"/>
  <c r="B7393" i="4"/>
  <c r="A7393" i="4"/>
  <c r="B7392" i="4"/>
  <c r="A7392" i="4"/>
  <c r="B7391" i="4"/>
  <c r="A7391" i="4"/>
  <c r="B7390" i="4"/>
  <c r="A7390" i="4"/>
  <c r="B7389" i="4"/>
  <c r="A7389" i="4"/>
  <c r="B7388" i="4"/>
  <c r="A7388" i="4"/>
  <c r="B7387" i="4"/>
  <c r="A7387" i="4"/>
  <c r="B7386" i="4"/>
  <c r="A7386" i="4"/>
  <c r="B7385" i="4"/>
  <c r="A7385" i="4"/>
  <c r="B7384" i="4"/>
  <c r="A7384" i="4"/>
  <c r="B7383" i="4"/>
  <c r="A7383" i="4"/>
  <c r="B7382" i="4"/>
  <c r="A7382" i="4"/>
  <c r="B7381" i="4"/>
  <c r="A7381" i="4"/>
  <c r="B7380" i="4"/>
  <c r="A7380" i="4"/>
  <c r="B7379" i="4"/>
  <c r="A7379" i="4"/>
  <c r="B7378" i="4"/>
  <c r="A7378" i="4"/>
  <c r="B7377" i="4"/>
  <c r="A7377" i="4"/>
  <c r="B7376" i="4"/>
  <c r="A7376" i="4"/>
  <c r="B7375" i="4"/>
  <c r="A7375" i="4"/>
  <c r="B7374" i="4"/>
  <c r="A7374" i="4"/>
  <c r="B7373" i="4"/>
  <c r="A7373" i="4"/>
  <c r="B7372" i="4"/>
  <c r="A7372" i="4"/>
  <c r="B7371" i="4"/>
  <c r="A7371" i="4"/>
  <c r="B7370" i="4"/>
  <c r="A7370" i="4"/>
  <c r="B7369" i="4"/>
  <c r="A7369" i="4"/>
  <c r="B7368" i="4"/>
  <c r="A7368" i="4"/>
  <c r="B7367" i="4"/>
  <c r="A7367" i="4"/>
  <c r="B7366" i="4"/>
  <c r="A7366" i="4"/>
  <c r="B7365" i="4"/>
  <c r="A7365" i="4"/>
  <c r="B7364" i="4"/>
  <c r="A7364" i="4"/>
  <c r="B7363" i="4"/>
  <c r="A7363" i="4"/>
  <c r="B7362" i="4"/>
  <c r="A7362" i="4"/>
  <c r="B7361" i="4"/>
  <c r="A7361" i="4"/>
  <c r="B7360" i="4"/>
  <c r="A7360" i="4"/>
  <c r="B7359" i="4"/>
  <c r="A7359" i="4"/>
  <c r="B7358" i="4"/>
  <c r="A7358" i="4"/>
  <c r="B7357" i="4"/>
  <c r="A7357" i="4"/>
  <c r="B7356" i="4"/>
  <c r="A7356" i="4"/>
  <c r="B7355" i="4"/>
  <c r="A7355" i="4"/>
  <c r="B7354" i="4"/>
  <c r="A7354" i="4"/>
  <c r="B7353" i="4"/>
  <c r="A7353" i="4"/>
  <c r="B7352" i="4"/>
  <c r="A7352" i="4"/>
  <c r="B7351" i="4"/>
  <c r="A7351" i="4"/>
  <c r="B7350" i="4"/>
  <c r="A7350" i="4"/>
  <c r="B7349" i="4"/>
  <c r="A7349" i="4"/>
  <c r="B7348" i="4"/>
  <c r="A7348" i="4"/>
  <c r="B7347" i="4"/>
  <c r="A7347" i="4"/>
  <c r="B7346" i="4"/>
  <c r="A7346" i="4"/>
  <c r="B7345" i="4"/>
  <c r="A7345" i="4"/>
  <c r="B7344" i="4"/>
  <c r="A7344" i="4"/>
  <c r="B7343" i="4"/>
  <c r="A7343" i="4"/>
  <c r="B7342" i="4"/>
  <c r="A7342" i="4"/>
  <c r="B7341" i="4"/>
  <c r="A7341" i="4"/>
  <c r="B7340" i="4"/>
  <c r="A7340" i="4"/>
  <c r="B7339" i="4"/>
  <c r="A7339" i="4"/>
  <c r="B7338" i="4"/>
  <c r="A7338" i="4"/>
  <c r="B7337" i="4"/>
  <c r="A7337" i="4"/>
  <c r="B7336" i="4"/>
  <c r="A7336" i="4"/>
  <c r="B7335" i="4"/>
  <c r="A7335" i="4"/>
  <c r="B7334" i="4"/>
  <c r="A7334" i="4"/>
  <c r="B7333" i="4"/>
  <c r="A7333" i="4"/>
  <c r="B7332" i="4"/>
  <c r="A7332" i="4"/>
  <c r="B7331" i="4"/>
  <c r="A7331" i="4"/>
  <c r="B7330" i="4"/>
  <c r="A7330" i="4"/>
  <c r="B7329" i="4"/>
  <c r="A7329" i="4"/>
  <c r="B7328" i="4"/>
  <c r="A7328" i="4"/>
  <c r="B7327" i="4"/>
  <c r="A7327" i="4"/>
  <c r="B7326" i="4"/>
  <c r="A7326" i="4"/>
  <c r="B7325" i="4"/>
  <c r="A7325" i="4"/>
  <c r="B7324" i="4"/>
  <c r="A7324" i="4"/>
  <c r="B7323" i="4"/>
  <c r="A7323" i="4"/>
  <c r="B7322" i="4"/>
  <c r="A7322" i="4"/>
  <c r="B7321" i="4"/>
  <c r="A7321" i="4"/>
  <c r="B7320" i="4"/>
  <c r="A7320" i="4"/>
  <c r="B7319" i="4"/>
  <c r="A7319" i="4"/>
  <c r="B7318" i="4"/>
  <c r="A7318" i="4"/>
  <c r="B7317" i="4"/>
  <c r="A7317" i="4"/>
  <c r="B7316" i="4"/>
  <c r="A7316" i="4"/>
  <c r="B7315" i="4"/>
  <c r="A7315" i="4"/>
  <c r="B7314" i="4"/>
  <c r="A7314" i="4"/>
  <c r="B7313" i="4"/>
  <c r="A7313" i="4"/>
  <c r="B7312" i="4"/>
  <c r="A7312" i="4"/>
  <c r="B7311" i="4"/>
  <c r="A7311" i="4"/>
  <c r="B7310" i="4"/>
  <c r="A7310" i="4"/>
  <c r="B7309" i="4"/>
  <c r="A7309" i="4"/>
  <c r="B7308" i="4"/>
  <c r="A7308" i="4"/>
  <c r="B7307" i="4"/>
  <c r="A7307" i="4"/>
  <c r="B7306" i="4"/>
  <c r="A7306" i="4"/>
  <c r="B7305" i="4"/>
  <c r="A7305" i="4"/>
  <c r="B7304" i="4"/>
  <c r="A7304" i="4"/>
  <c r="B7303" i="4"/>
  <c r="A7303" i="4"/>
  <c r="B7302" i="4"/>
  <c r="A7302" i="4"/>
  <c r="B7301" i="4"/>
  <c r="A7301" i="4"/>
  <c r="B7300" i="4"/>
  <c r="A7300" i="4"/>
  <c r="B7299" i="4"/>
  <c r="A7299" i="4"/>
  <c r="B7298" i="4"/>
  <c r="A7298" i="4"/>
  <c r="B7297" i="4"/>
  <c r="A7297" i="4"/>
  <c r="B7296" i="4"/>
  <c r="A7296" i="4"/>
  <c r="B7295" i="4"/>
  <c r="A7295" i="4"/>
  <c r="B7294" i="4"/>
  <c r="A7294" i="4"/>
  <c r="B7293" i="4"/>
  <c r="A7293" i="4"/>
  <c r="B7292" i="4"/>
  <c r="A7292" i="4"/>
  <c r="B7291" i="4"/>
  <c r="A7291" i="4"/>
  <c r="B7290" i="4"/>
  <c r="A7290" i="4"/>
  <c r="B7289" i="4"/>
  <c r="A7289" i="4"/>
  <c r="B7288" i="4"/>
  <c r="A7288" i="4"/>
  <c r="B7287" i="4"/>
  <c r="A7287" i="4"/>
  <c r="B7286" i="4"/>
  <c r="A7286" i="4"/>
  <c r="B7285" i="4"/>
  <c r="A7285" i="4"/>
  <c r="B7284" i="4"/>
  <c r="A7284" i="4"/>
  <c r="B7283" i="4"/>
  <c r="A7283" i="4"/>
  <c r="B7282" i="4"/>
  <c r="A7282" i="4"/>
  <c r="B7281" i="4"/>
  <c r="A7281" i="4"/>
  <c r="B7280" i="4"/>
  <c r="A7280" i="4"/>
  <c r="B7279" i="4"/>
  <c r="A7279" i="4"/>
  <c r="B7278" i="4"/>
  <c r="A7278" i="4"/>
  <c r="B7277" i="4"/>
  <c r="A7277" i="4"/>
  <c r="B7276" i="4"/>
  <c r="A7276" i="4"/>
  <c r="B7275" i="4"/>
  <c r="A7275" i="4"/>
  <c r="B7274" i="4"/>
  <c r="A7274" i="4"/>
  <c r="B7273" i="4"/>
  <c r="A7273" i="4"/>
  <c r="B7272" i="4"/>
  <c r="A7272" i="4"/>
  <c r="B7271" i="4"/>
  <c r="A7271" i="4"/>
  <c r="B7270" i="4"/>
  <c r="A7270" i="4"/>
  <c r="B7269" i="4"/>
  <c r="A7269" i="4"/>
  <c r="B7268" i="4"/>
  <c r="A7268" i="4"/>
  <c r="B7267" i="4"/>
  <c r="A7267" i="4"/>
  <c r="B7266" i="4"/>
  <c r="A7266" i="4"/>
  <c r="B7265" i="4"/>
  <c r="A7265" i="4"/>
  <c r="B7264" i="4"/>
  <c r="A7264" i="4"/>
  <c r="B7263" i="4"/>
  <c r="A7263" i="4"/>
  <c r="B7262" i="4"/>
  <c r="A7262" i="4"/>
  <c r="B7261" i="4"/>
  <c r="A7261" i="4"/>
  <c r="B7260" i="4"/>
  <c r="A7260" i="4"/>
  <c r="B7259" i="4"/>
  <c r="A7259" i="4"/>
  <c r="B7258" i="4"/>
  <c r="A7258" i="4"/>
  <c r="B7257" i="4"/>
  <c r="A7257" i="4"/>
  <c r="B7256" i="4"/>
  <c r="A7256" i="4"/>
  <c r="B7255" i="4"/>
  <c r="A7255" i="4"/>
  <c r="B7254" i="4"/>
  <c r="A7254" i="4"/>
  <c r="B7253" i="4"/>
  <c r="A7253" i="4"/>
  <c r="B7252" i="4"/>
  <c r="A7252" i="4"/>
  <c r="B7251" i="4"/>
  <c r="A7251" i="4"/>
  <c r="B7250" i="4"/>
  <c r="A7250" i="4"/>
  <c r="B7249" i="4"/>
  <c r="A7249" i="4"/>
  <c r="B7248" i="4"/>
  <c r="A7248" i="4"/>
  <c r="B7247" i="4"/>
  <c r="A7247" i="4"/>
  <c r="B7246" i="4"/>
  <c r="A7246" i="4"/>
  <c r="B7245" i="4"/>
  <c r="A7245" i="4"/>
  <c r="B7244" i="4"/>
  <c r="A7244" i="4"/>
  <c r="B7243" i="4"/>
  <c r="A7243" i="4"/>
  <c r="B7242" i="4"/>
  <c r="A7242" i="4"/>
  <c r="B7241" i="4"/>
  <c r="A7241" i="4"/>
  <c r="B7240" i="4"/>
  <c r="A7240" i="4"/>
  <c r="B7239" i="4"/>
  <c r="A7239" i="4"/>
  <c r="B7238" i="4"/>
  <c r="A7238" i="4"/>
  <c r="B7237" i="4"/>
  <c r="A7237" i="4"/>
  <c r="B7236" i="4"/>
  <c r="A7236" i="4"/>
  <c r="B7235" i="4"/>
  <c r="A7235" i="4"/>
  <c r="B7234" i="4"/>
  <c r="A7234" i="4"/>
  <c r="B7233" i="4"/>
  <c r="A7233" i="4"/>
  <c r="B7232" i="4"/>
  <c r="A7232" i="4"/>
  <c r="B7231" i="4"/>
  <c r="A7231" i="4"/>
  <c r="B7230" i="4"/>
  <c r="A7230" i="4"/>
  <c r="B7229" i="4"/>
  <c r="A7229" i="4"/>
  <c r="B7228" i="4"/>
  <c r="A7228" i="4"/>
  <c r="B7227" i="4"/>
  <c r="A7227" i="4"/>
  <c r="B7226" i="4"/>
  <c r="A7226" i="4"/>
  <c r="B7225" i="4"/>
  <c r="A7225" i="4"/>
  <c r="B7224" i="4"/>
  <c r="A7224" i="4"/>
  <c r="B7223" i="4"/>
  <c r="A7223" i="4"/>
  <c r="B7222" i="4"/>
  <c r="A7222" i="4"/>
  <c r="B7221" i="4"/>
  <c r="A7221" i="4"/>
  <c r="B7220" i="4"/>
  <c r="A7220" i="4"/>
  <c r="B7219" i="4"/>
  <c r="A7219" i="4"/>
  <c r="B7218" i="4"/>
  <c r="A7218" i="4"/>
  <c r="B7217" i="4"/>
  <c r="A7217" i="4"/>
  <c r="B7216" i="4"/>
  <c r="A7216" i="4"/>
  <c r="B7215" i="4"/>
  <c r="A7215" i="4"/>
  <c r="B7214" i="4"/>
  <c r="A7214" i="4"/>
  <c r="B7213" i="4"/>
  <c r="A7213" i="4"/>
  <c r="B7212" i="4"/>
  <c r="A7212" i="4"/>
  <c r="B7211" i="4"/>
  <c r="A7211" i="4"/>
  <c r="B7210" i="4"/>
  <c r="A7210" i="4"/>
  <c r="B7209" i="4"/>
  <c r="A7209" i="4"/>
  <c r="B7208" i="4"/>
  <c r="A7208" i="4"/>
  <c r="B7207" i="4"/>
  <c r="A7207" i="4"/>
  <c r="B7206" i="4"/>
  <c r="A7206" i="4"/>
  <c r="B7205" i="4"/>
  <c r="A7205" i="4"/>
  <c r="B7204" i="4"/>
  <c r="A7204" i="4"/>
  <c r="B7203" i="4"/>
  <c r="A7203" i="4"/>
  <c r="B7202" i="4"/>
  <c r="A7202" i="4"/>
  <c r="B7201" i="4"/>
  <c r="A7201" i="4"/>
  <c r="B7200" i="4"/>
  <c r="A7200" i="4"/>
  <c r="B7199" i="4"/>
  <c r="A7199" i="4"/>
  <c r="B7198" i="4"/>
  <c r="A7198" i="4"/>
  <c r="B7197" i="4"/>
  <c r="A7197" i="4"/>
  <c r="B7196" i="4"/>
  <c r="A7196" i="4"/>
  <c r="B7195" i="4"/>
  <c r="A7195" i="4"/>
  <c r="B7194" i="4"/>
  <c r="A7194" i="4"/>
  <c r="B7193" i="4"/>
  <c r="A7193" i="4"/>
  <c r="B7192" i="4"/>
  <c r="A7192" i="4"/>
  <c r="B7191" i="4"/>
  <c r="A7191" i="4"/>
  <c r="B7190" i="4"/>
  <c r="A7190" i="4"/>
  <c r="B7189" i="4"/>
  <c r="A7189" i="4"/>
  <c r="B7188" i="4"/>
  <c r="A7188" i="4"/>
  <c r="B7187" i="4"/>
  <c r="A7187" i="4"/>
  <c r="B7186" i="4"/>
  <c r="A7186" i="4"/>
  <c r="B7185" i="4"/>
  <c r="A7185" i="4"/>
  <c r="B7184" i="4"/>
  <c r="A7184" i="4"/>
  <c r="B7183" i="4"/>
  <c r="A7183" i="4"/>
  <c r="B7182" i="4"/>
  <c r="A7182" i="4"/>
  <c r="B7181" i="4"/>
  <c r="A7181" i="4"/>
  <c r="B7180" i="4"/>
  <c r="A7180" i="4"/>
  <c r="B7179" i="4"/>
  <c r="A7179" i="4"/>
  <c r="B7178" i="4"/>
  <c r="A7178" i="4"/>
  <c r="B7177" i="4"/>
  <c r="A7177" i="4"/>
  <c r="B7176" i="4"/>
  <c r="A7176" i="4"/>
  <c r="B7175" i="4"/>
  <c r="A7175" i="4"/>
  <c r="B7174" i="4"/>
  <c r="A7174" i="4"/>
  <c r="B7173" i="4"/>
  <c r="A7173" i="4"/>
  <c r="B7172" i="4"/>
  <c r="A7172" i="4"/>
  <c r="B7171" i="4"/>
  <c r="A7171" i="4"/>
  <c r="B7170" i="4"/>
  <c r="A7170" i="4"/>
  <c r="B7169" i="4"/>
  <c r="A7169" i="4"/>
  <c r="B7168" i="4"/>
  <c r="A7168" i="4"/>
  <c r="B7167" i="4"/>
  <c r="A7167" i="4"/>
  <c r="B7166" i="4"/>
  <c r="A7166" i="4"/>
  <c r="B7165" i="4"/>
  <c r="A7165" i="4"/>
  <c r="B7164" i="4"/>
  <c r="A7164" i="4"/>
  <c r="B7163" i="4"/>
  <c r="A7163" i="4"/>
  <c r="B7162" i="4"/>
  <c r="A7162" i="4"/>
  <c r="B7161" i="4"/>
  <c r="A7161" i="4"/>
  <c r="B7160" i="4"/>
  <c r="A7160" i="4"/>
  <c r="B7159" i="4"/>
  <c r="A7159" i="4"/>
  <c r="B7158" i="4"/>
  <c r="A7158" i="4"/>
  <c r="B7157" i="4"/>
  <c r="A7157" i="4"/>
  <c r="B7156" i="4"/>
  <c r="A7156" i="4"/>
  <c r="B7155" i="4"/>
  <c r="A7155" i="4"/>
  <c r="B7154" i="4"/>
  <c r="A7154" i="4"/>
  <c r="B7153" i="4"/>
  <c r="A7153" i="4"/>
  <c r="B7152" i="4"/>
  <c r="A7152" i="4"/>
  <c r="B7151" i="4"/>
  <c r="A7151" i="4"/>
  <c r="B7150" i="4"/>
  <c r="A7150" i="4"/>
  <c r="B7149" i="4"/>
  <c r="A7149" i="4"/>
  <c r="B7148" i="4"/>
  <c r="A7148" i="4"/>
  <c r="B7147" i="4"/>
  <c r="A7147" i="4"/>
  <c r="B7146" i="4"/>
  <c r="A7146" i="4"/>
  <c r="B7145" i="4"/>
  <c r="A7145" i="4"/>
  <c r="B7144" i="4"/>
  <c r="A7144" i="4"/>
  <c r="B7143" i="4"/>
  <c r="A7143" i="4"/>
  <c r="B7142" i="4"/>
  <c r="A7142" i="4"/>
  <c r="B7141" i="4"/>
  <c r="A7141" i="4"/>
  <c r="B7140" i="4"/>
  <c r="A7140" i="4"/>
  <c r="B7139" i="4"/>
  <c r="A7139" i="4"/>
  <c r="B7138" i="4"/>
  <c r="A7138" i="4"/>
  <c r="B7137" i="4"/>
  <c r="A7137" i="4"/>
  <c r="B7136" i="4"/>
  <c r="A7136" i="4"/>
  <c r="B7135" i="4"/>
  <c r="A7135" i="4"/>
  <c r="B7134" i="4"/>
  <c r="A7134" i="4"/>
  <c r="B7133" i="4"/>
  <c r="A7133" i="4"/>
  <c r="B7132" i="4"/>
  <c r="A7132" i="4"/>
  <c r="B7131" i="4"/>
  <c r="A7131" i="4"/>
  <c r="B7130" i="4"/>
  <c r="A7130" i="4"/>
  <c r="B7129" i="4"/>
  <c r="A7129" i="4"/>
  <c r="B7128" i="4"/>
  <c r="A7128" i="4"/>
  <c r="B7127" i="4"/>
  <c r="A7127" i="4"/>
  <c r="B7126" i="4"/>
  <c r="A7126" i="4"/>
  <c r="B7125" i="4"/>
  <c r="A7125" i="4"/>
  <c r="B7124" i="4"/>
  <c r="A7124" i="4"/>
  <c r="B7123" i="4"/>
  <c r="A7123" i="4"/>
  <c r="B7122" i="4"/>
  <c r="A7122" i="4"/>
  <c r="B7121" i="4"/>
  <c r="A7121" i="4"/>
  <c r="B7120" i="4"/>
  <c r="A7120" i="4"/>
  <c r="B7119" i="4"/>
  <c r="A7119" i="4"/>
  <c r="B7118" i="4"/>
  <c r="A7118" i="4"/>
  <c r="B7117" i="4"/>
  <c r="A7117" i="4"/>
  <c r="B7116" i="4"/>
  <c r="A7116" i="4"/>
  <c r="B7115" i="4"/>
  <c r="A7115" i="4"/>
  <c r="B7114" i="4"/>
  <c r="A7114" i="4"/>
  <c r="B7113" i="4"/>
  <c r="A7113" i="4"/>
  <c r="B7112" i="4"/>
  <c r="A7112" i="4"/>
  <c r="B7111" i="4"/>
  <c r="A7111" i="4"/>
  <c r="B7110" i="4"/>
  <c r="A7110" i="4"/>
  <c r="B7109" i="4"/>
  <c r="A7109" i="4"/>
  <c r="B7108" i="4"/>
  <c r="A7108" i="4"/>
  <c r="B7107" i="4"/>
  <c r="A7107" i="4"/>
  <c r="B7106" i="4"/>
  <c r="A7106" i="4"/>
  <c r="B7105" i="4"/>
  <c r="A7105" i="4"/>
  <c r="B7104" i="4"/>
  <c r="A7104" i="4"/>
  <c r="B7103" i="4"/>
  <c r="A7103" i="4"/>
  <c r="B7102" i="4"/>
  <c r="A7102" i="4"/>
  <c r="B7101" i="4"/>
  <c r="A7101" i="4"/>
  <c r="B7100" i="4"/>
  <c r="A7100" i="4"/>
  <c r="B7099" i="4"/>
  <c r="A7099" i="4"/>
  <c r="B7098" i="4"/>
  <c r="A7098" i="4"/>
  <c r="B7097" i="4"/>
  <c r="A7097" i="4"/>
  <c r="B7096" i="4"/>
  <c r="A7096" i="4"/>
  <c r="B7095" i="4"/>
  <c r="A7095" i="4"/>
  <c r="B7094" i="4"/>
  <c r="A7094" i="4"/>
  <c r="B7093" i="4"/>
  <c r="A7093" i="4"/>
  <c r="B7092" i="4"/>
  <c r="A7092" i="4"/>
  <c r="B7091" i="4"/>
  <c r="A7091" i="4"/>
  <c r="B7090" i="4"/>
  <c r="A7090" i="4"/>
  <c r="B7089" i="4"/>
  <c r="A7089" i="4"/>
  <c r="B7088" i="4"/>
  <c r="A7088" i="4"/>
  <c r="B7087" i="4"/>
  <c r="A7087" i="4"/>
  <c r="B7086" i="4"/>
  <c r="A7086" i="4"/>
  <c r="B7085" i="4"/>
  <c r="A7085" i="4"/>
  <c r="B7084" i="4"/>
  <c r="A7084" i="4"/>
  <c r="B7083" i="4"/>
  <c r="A7083" i="4"/>
  <c r="B7082" i="4"/>
  <c r="A7082" i="4"/>
  <c r="B7081" i="4"/>
  <c r="A7081" i="4"/>
  <c r="B7080" i="4"/>
  <c r="A7080" i="4"/>
  <c r="B7079" i="4"/>
  <c r="A7079" i="4"/>
  <c r="B7078" i="4"/>
  <c r="A7078" i="4"/>
  <c r="B7077" i="4"/>
  <c r="A7077" i="4"/>
  <c r="B7076" i="4"/>
  <c r="A7076" i="4"/>
  <c r="B7075" i="4"/>
  <c r="A7075" i="4"/>
  <c r="B7074" i="4"/>
  <c r="A7074" i="4"/>
  <c r="B7073" i="4"/>
  <c r="A7073" i="4"/>
  <c r="B7072" i="4"/>
  <c r="A7072" i="4"/>
  <c r="B7071" i="4"/>
  <c r="A7071" i="4"/>
  <c r="B7070" i="4"/>
  <c r="A7070" i="4"/>
  <c r="B7069" i="4"/>
  <c r="A7069" i="4"/>
  <c r="B7068" i="4"/>
  <c r="A7068" i="4"/>
  <c r="B7067" i="4"/>
  <c r="A7067" i="4"/>
  <c r="B7066" i="4"/>
  <c r="A7066" i="4"/>
  <c r="B7065" i="4"/>
  <c r="A7065" i="4"/>
  <c r="B7064" i="4"/>
  <c r="A7064" i="4"/>
  <c r="B7063" i="4"/>
  <c r="A7063" i="4"/>
  <c r="B7062" i="4"/>
  <c r="A7062" i="4"/>
  <c r="B7061" i="4"/>
  <c r="A7061" i="4"/>
  <c r="B7060" i="4"/>
  <c r="A7060" i="4"/>
  <c r="B7059" i="4"/>
  <c r="A7059" i="4"/>
  <c r="B7058" i="4"/>
  <c r="A7058" i="4"/>
  <c r="B7057" i="4"/>
  <c r="A7057" i="4"/>
  <c r="B7056" i="4"/>
  <c r="A7056" i="4"/>
  <c r="B7055" i="4"/>
  <c r="A7055" i="4"/>
  <c r="B7054" i="4"/>
  <c r="A7054" i="4"/>
  <c r="B7053" i="4"/>
  <c r="A7053" i="4"/>
  <c r="B7052" i="4"/>
  <c r="A7052" i="4"/>
  <c r="B7051" i="4"/>
  <c r="A7051" i="4"/>
  <c r="B7050" i="4"/>
  <c r="A7050" i="4"/>
  <c r="B7049" i="4"/>
  <c r="A7049" i="4"/>
  <c r="B7048" i="4"/>
  <c r="A7048" i="4"/>
  <c r="B7047" i="4"/>
  <c r="A7047" i="4"/>
  <c r="B7046" i="4"/>
  <c r="A7046" i="4"/>
  <c r="B7045" i="4"/>
  <c r="A7045" i="4"/>
  <c r="B7044" i="4"/>
  <c r="A7044" i="4"/>
  <c r="B7043" i="4"/>
  <c r="A7043" i="4"/>
  <c r="B7042" i="4"/>
  <c r="A7042" i="4"/>
  <c r="B7041" i="4"/>
  <c r="A7041" i="4"/>
  <c r="B7040" i="4"/>
  <c r="A7040" i="4"/>
  <c r="B7039" i="4"/>
  <c r="A7039" i="4"/>
  <c r="B7038" i="4"/>
  <c r="A7038" i="4"/>
  <c r="B7037" i="4"/>
  <c r="A7037" i="4"/>
  <c r="B7036" i="4"/>
  <c r="A7036" i="4"/>
  <c r="B7035" i="4"/>
  <c r="A7035" i="4"/>
  <c r="B7034" i="4"/>
  <c r="A7034" i="4"/>
  <c r="B7033" i="4"/>
  <c r="A7033" i="4"/>
  <c r="B7032" i="4"/>
  <c r="A7032" i="4"/>
  <c r="B7031" i="4"/>
  <c r="A7031" i="4"/>
  <c r="B7030" i="4"/>
  <c r="A7030" i="4"/>
  <c r="B7029" i="4"/>
  <c r="A7029" i="4"/>
  <c r="B7028" i="4"/>
  <c r="A7028" i="4"/>
  <c r="B7027" i="4"/>
  <c r="A7027" i="4"/>
  <c r="B7026" i="4"/>
  <c r="A7026" i="4"/>
  <c r="B7025" i="4"/>
  <c r="A7025" i="4"/>
  <c r="B7024" i="4"/>
  <c r="A7024" i="4"/>
  <c r="B7023" i="4"/>
  <c r="A7023" i="4"/>
  <c r="B7022" i="4"/>
  <c r="A7022" i="4"/>
  <c r="B7021" i="4"/>
  <c r="A7021" i="4"/>
  <c r="B7020" i="4"/>
  <c r="A7020" i="4"/>
  <c r="B7019" i="4"/>
  <c r="A7019" i="4"/>
  <c r="B7018" i="4"/>
  <c r="A7018" i="4"/>
  <c r="B7017" i="4"/>
  <c r="A7017" i="4"/>
  <c r="B7016" i="4"/>
  <c r="A7016" i="4"/>
  <c r="B7015" i="4"/>
  <c r="A7015" i="4"/>
  <c r="B7014" i="4"/>
  <c r="A7014" i="4"/>
  <c r="B7013" i="4"/>
  <c r="A7013" i="4"/>
  <c r="B7012" i="4"/>
  <c r="A7012" i="4"/>
  <c r="B7011" i="4"/>
  <c r="A7011" i="4"/>
  <c r="B7010" i="4"/>
  <c r="A7010" i="4"/>
  <c r="B7009" i="4"/>
  <c r="A7009" i="4"/>
  <c r="B7008" i="4"/>
  <c r="A7008" i="4"/>
  <c r="B7007" i="4"/>
  <c r="A7007" i="4"/>
  <c r="B7006" i="4"/>
  <c r="A7006" i="4"/>
  <c r="B7005" i="4"/>
  <c r="A7005" i="4"/>
  <c r="B7004" i="4"/>
  <c r="A7004" i="4"/>
  <c r="B7003" i="4"/>
  <c r="A7003" i="4"/>
  <c r="B7002" i="4"/>
  <c r="A7002" i="4"/>
  <c r="B7001" i="4"/>
  <c r="A7001" i="4"/>
  <c r="B7000" i="4"/>
  <c r="A7000" i="4"/>
  <c r="B6999" i="4"/>
  <c r="A6999" i="4"/>
  <c r="B6998" i="4"/>
  <c r="A6998" i="4"/>
  <c r="B6997" i="4"/>
  <c r="A6997" i="4"/>
  <c r="B6996" i="4"/>
  <c r="A6996" i="4"/>
  <c r="B6995" i="4"/>
  <c r="A6995" i="4"/>
  <c r="B6994" i="4"/>
  <c r="A6994" i="4"/>
  <c r="B6993" i="4"/>
  <c r="A6993" i="4"/>
  <c r="B6992" i="4"/>
  <c r="A6992" i="4"/>
  <c r="B6991" i="4"/>
  <c r="A6991" i="4"/>
  <c r="B6990" i="4"/>
  <c r="A6990" i="4"/>
  <c r="B6989" i="4"/>
  <c r="A6989" i="4"/>
  <c r="B6988" i="4"/>
  <c r="A6988" i="4"/>
  <c r="B6987" i="4"/>
  <c r="A6987" i="4"/>
  <c r="B6986" i="4"/>
  <c r="A6986" i="4"/>
  <c r="B6985" i="4"/>
  <c r="A6985" i="4"/>
  <c r="B6984" i="4"/>
  <c r="A6984" i="4"/>
  <c r="B6983" i="4"/>
  <c r="A6983" i="4"/>
  <c r="B6982" i="4"/>
  <c r="A6982" i="4"/>
  <c r="B6981" i="4"/>
  <c r="A6981" i="4"/>
  <c r="B6980" i="4"/>
  <c r="A6980" i="4"/>
  <c r="B6979" i="4"/>
  <c r="A6979" i="4"/>
  <c r="B6978" i="4"/>
  <c r="A6978" i="4"/>
  <c r="B6977" i="4"/>
  <c r="A6977" i="4"/>
  <c r="B6976" i="4"/>
  <c r="A6976" i="4"/>
  <c r="B6975" i="4"/>
  <c r="A6975" i="4"/>
  <c r="B6974" i="4"/>
  <c r="A6974" i="4"/>
  <c r="B6973" i="4"/>
  <c r="A6973" i="4"/>
  <c r="B6972" i="4"/>
  <c r="A6972" i="4"/>
  <c r="B6971" i="4"/>
  <c r="A6971" i="4"/>
  <c r="B6970" i="4"/>
  <c r="A6970" i="4"/>
  <c r="B6969" i="4"/>
  <c r="A6969" i="4"/>
  <c r="B6968" i="4"/>
  <c r="A6968" i="4"/>
  <c r="B6967" i="4"/>
  <c r="A6967" i="4"/>
  <c r="B6966" i="4"/>
  <c r="A6966" i="4"/>
  <c r="B6965" i="4"/>
  <c r="A6965" i="4"/>
  <c r="B6964" i="4"/>
  <c r="A6964" i="4"/>
  <c r="B6963" i="4"/>
  <c r="A6963" i="4"/>
  <c r="B6962" i="4"/>
  <c r="A6962" i="4"/>
  <c r="B6961" i="4"/>
  <c r="A6961" i="4"/>
  <c r="B6960" i="4"/>
  <c r="A6960" i="4"/>
  <c r="B6959" i="4"/>
  <c r="A6959" i="4"/>
  <c r="B6958" i="4"/>
  <c r="A6958" i="4"/>
  <c r="B6957" i="4"/>
  <c r="A6957" i="4"/>
  <c r="B6956" i="4"/>
  <c r="A6956" i="4"/>
  <c r="B6955" i="4"/>
  <c r="A6955" i="4"/>
  <c r="B6954" i="4"/>
  <c r="A6954" i="4"/>
  <c r="B6953" i="4"/>
  <c r="A6953" i="4"/>
  <c r="B6952" i="4"/>
  <c r="A6952" i="4"/>
  <c r="B6951" i="4"/>
  <c r="A6951" i="4"/>
  <c r="B6950" i="4"/>
  <c r="A6950" i="4"/>
  <c r="B6949" i="4"/>
  <c r="A6949" i="4"/>
  <c r="B6948" i="4"/>
  <c r="A6948" i="4"/>
  <c r="B6947" i="4"/>
  <c r="A6947" i="4"/>
  <c r="B6946" i="4"/>
  <c r="A6946" i="4"/>
  <c r="B6945" i="4"/>
  <c r="A6945" i="4"/>
  <c r="B6944" i="4"/>
  <c r="A6944" i="4"/>
  <c r="B6943" i="4"/>
  <c r="A6943" i="4"/>
  <c r="B6942" i="4"/>
  <c r="A6942" i="4"/>
  <c r="B6941" i="4"/>
  <c r="A6941" i="4"/>
  <c r="B6940" i="4"/>
  <c r="A6940" i="4"/>
  <c r="B6939" i="4"/>
  <c r="A6939" i="4"/>
  <c r="B6938" i="4"/>
  <c r="A6938" i="4"/>
  <c r="B6937" i="4"/>
  <c r="A6937" i="4"/>
  <c r="B6936" i="4"/>
  <c r="A6936" i="4"/>
  <c r="B6935" i="4"/>
  <c r="A6935" i="4"/>
  <c r="B6934" i="4"/>
  <c r="A6934" i="4"/>
  <c r="B6933" i="4"/>
  <c r="A6933" i="4"/>
  <c r="B6932" i="4"/>
  <c r="A6932" i="4"/>
  <c r="B6931" i="4"/>
  <c r="A6931" i="4"/>
  <c r="B6930" i="4"/>
  <c r="A6930" i="4"/>
  <c r="B6929" i="4"/>
  <c r="A6929" i="4"/>
  <c r="B6928" i="4"/>
  <c r="A6928" i="4"/>
  <c r="B6927" i="4"/>
  <c r="A6927" i="4"/>
  <c r="B6926" i="4"/>
  <c r="A6926" i="4"/>
  <c r="B6925" i="4"/>
  <c r="A6925" i="4"/>
  <c r="B6924" i="4"/>
  <c r="A6924" i="4"/>
  <c r="B6923" i="4"/>
  <c r="A6923" i="4"/>
  <c r="B6922" i="4"/>
  <c r="A6922" i="4"/>
  <c r="B6921" i="4"/>
  <c r="A6921" i="4"/>
  <c r="B6920" i="4"/>
  <c r="A6920" i="4"/>
  <c r="B6919" i="4"/>
  <c r="A6919" i="4"/>
  <c r="B6918" i="4"/>
  <c r="A6918" i="4"/>
  <c r="B6917" i="4"/>
  <c r="A6917" i="4"/>
  <c r="B6916" i="4"/>
  <c r="A6916" i="4"/>
  <c r="B6915" i="4"/>
  <c r="A6915" i="4"/>
  <c r="B6914" i="4"/>
  <c r="A6914" i="4"/>
  <c r="B6913" i="4"/>
  <c r="A6913" i="4"/>
  <c r="B6912" i="4"/>
  <c r="A6912" i="4"/>
  <c r="B6911" i="4"/>
  <c r="A6911" i="4"/>
  <c r="B6910" i="4"/>
  <c r="A6910" i="4"/>
  <c r="B6909" i="4"/>
  <c r="A6909" i="4"/>
  <c r="B6908" i="4"/>
  <c r="A6908" i="4"/>
  <c r="B6907" i="4"/>
  <c r="A6907" i="4"/>
  <c r="B6906" i="4"/>
  <c r="A6906" i="4"/>
  <c r="B6905" i="4"/>
  <c r="A6905" i="4"/>
  <c r="B6904" i="4"/>
  <c r="A6904" i="4"/>
  <c r="B6903" i="4"/>
  <c r="A6903" i="4"/>
  <c r="B6902" i="4"/>
  <c r="A6902" i="4"/>
  <c r="B6901" i="4"/>
  <c r="A6901" i="4"/>
  <c r="B6900" i="4"/>
  <c r="A6900" i="4"/>
  <c r="B6899" i="4"/>
  <c r="A6899" i="4"/>
  <c r="B6898" i="4"/>
  <c r="A6898" i="4"/>
  <c r="B6897" i="4"/>
  <c r="A6897" i="4"/>
  <c r="B6896" i="4"/>
  <c r="A6896" i="4"/>
  <c r="B6895" i="4"/>
  <c r="A6895" i="4"/>
  <c r="B6894" i="4"/>
  <c r="A6894" i="4"/>
  <c r="B6893" i="4"/>
  <c r="A6893" i="4"/>
  <c r="B6892" i="4"/>
  <c r="A6892" i="4"/>
  <c r="B6891" i="4"/>
  <c r="A6891" i="4"/>
  <c r="B6890" i="4"/>
  <c r="A6890" i="4"/>
  <c r="B6889" i="4"/>
  <c r="A6889" i="4"/>
  <c r="B6888" i="4"/>
  <c r="A6888" i="4"/>
  <c r="B6887" i="4"/>
  <c r="A6887" i="4"/>
  <c r="B6886" i="4"/>
  <c r="A6886" i="4"/>
  <c r="B6885" i="4"/>
  <c r="A6885" i="4"/>
  <c r="B6884" i="4"/>
  <c r="A6884" i="4"/>
  <c r="B6883" i="4"/>
  <c r="A6883" i="4"/>
  <c r="B6882" i="4"/>
  <c r="A6882" i="4"/>
  <c r="B6881" i="4"/>
  <c r="A6881" i="4"/>
  <c r="B6880" i="4"/>
  <c r="A6880" i="4"/>
  <c r="B6879" i="4"/>
  <c r="A6879" i="4"/>
  <c r="B6878" i="4"/>
  <c r="A6878" i="4"/>
  <c r="B6877" i="4"/>
  <c r="A6877" i="4"/>
  <c r="B6876" i="4"/>
  <c r="A6876" i="4"/>
  <c r="B6875" i="4"/>
  <c r="A6875" i="4"/>
  <c r="B6874" i="4"/>
  <c r="A6874" i="4"/>
  <c r="B6873" i="4"/>
  <c r="A6873" i="4"/>
  <c r="B6872" i="4"/>
  <c r="A6872" i="4"/>
  <c r="B6871" i="4"/>
  <c r="A6871" i="4"/>
  <c r="B6870" i="4"/>
  <c r="A6870" i="4"/>
  <c r="B6869" i="4"/>
  <c r="A6869" i="4"/>
  <c r="B6868" i="4"/>
  <c r="A6868" i="4"/>
  <c r="B6867" i="4"/>
  <c r="A6867" i="4"/>
  <c r="B6866" i="4"/>
  <c r="A6866" i="4"/>
  <c r="B6865" i="4"/>
  <c r="A6865" i="4"/>
  <c r="B6864" i="4"/>
  <c r="A6864" i="4"/>
  <c r="B6863" i="4"/>
  <c r="A6863" i="4"/>
  <c r="B6862" i="4"/>
  <c r="A6862" i="4"/>
  <c r="B6861" i="4"/>
  <c r="A6861" i="4"/>
  <c r="B6860" i="4"/>
  <c r="A6860" i="4"/>
  <c r="B6859" i="4"/>
  <c r="A6859" i="4"/>
  <c r="B6858" i="4"/>
  <c r="A6858" i="4"/>
  <c r="B6857" i="4"/>
  <c r="A6857" i="4"/>
  <c r="B6856" i="4"/>
  <c r="A6856" i="4"/>
  <c r="B6855" i="4"/>
  <c r="A6855" i="4"/>
  <c r="B6854" i="4"/>
  <c r="A6854" i="4"/>
  <c r="B6853" i="4"/>
  <c r="A6853" i="4"/>
  <c r="B6852" i="4"/>
  <c r="A6852" i="4"/>
  <c r="B6851" i="4"/>
  <c r="A6851" i="4"/>
  <c r="B6850" i="4"/>
  <c r="A6850" i="4"/>
  <c r="B6849" i="4"/>
  <c r="A6849" i="4"/>
  <c r="B6848" i="4"/>
  <c r="A6848" i="4"/>
  <c r="B6847" i="4"/>
  <c r="A6847" i="4"/>
  <c r="B6846" i="4"/>
  <c r="A6846" i="4"/>
  <c r="B6845" i="4"/>
  <c r="A6845" i="4"/>
  <c r="B6844" i="4"/>
  <c r="A6844" i="4"/>
  <c r="B6843" i="4"/>
  <c r="A6843" i="4"/>
  <c r="B6842" i="4"/>
  <c r="A6842" i="4"/>
  <c r="B6841" i="4"/>
  <c r="A6841" i="4"/>
  <c r="B6840" i="4"/>
  <c r="A6840" i="4"/>
  <c r="B6839" i="4"/>
  <c r="A6839" i="4"/>
  <c r="B6838" i="4"/>
  <c r="A6838" i="4"/>
  <c r="B6837" i="4"/>
  <c r="A6837" i="4"/>
  <c r="B6836" i="4"/>
  <c r="A6836" i="4"/>
  <c r="B6835" i="4"/>
  <c r="A6835" i="4"/>
  <c r="B6834" i="4"/>
  <c r="A6834" i="4"/>
  <c r="B6833" i="4"/>
  <c r="A6833" i="4"/>
  <c r="B6832" i="4"/>
  <c r="A6832" i="4"/>
  <c r="B6831" i="4"/>
  <c r="A6831" i="4"/>
  <c r="B6830" i="4"/>
  <c r="A6830" i="4"/>
  <c r="B6829" i="4"/>
  <c r="A6829" i="4"/>
  <c r="B6828" i="4"/>
  <c r="A6828" i="4"/>
  <c r="B6827" i="4"/>
  <c r="A6827" i="4"/>
  <c r="B6826" i="4"/>
  <c r="A6826" i="4"/>
  <c r="B6825" i="4"/>
  <c r="A6825" i="4"/>
  <c r="B6824" i="4"/>
  <c r="A6824" i="4"/>
  <c r="B6823" i="4"/>
  <c r="A6823" i="4"/>
  <c r="B6822" i="4"/>
  <c r="A6822" i="4"/>
  <c r="B6821" i="4"/>
  <c r="A6821" i="4"/>
  <c r="B6820" i="4"/>
  <c r="A6820" i="4"/>
  <c r="B6819" i="4"/>
  <c r="A6819" i="4"/>
  <c r="B6818" i="4"/>
  <c r="A6818" i="4"/>
  <c r="B6817" i="4"/>
  <c r="A6817" i="4"/>
  <c r="B6816" i="4"/>
  <c r="A6816" i="4"/>
  <c r="B6815" i="4"/>
  <c r="A6815" i="4"/>
  <c r="B6814" i="4"/>
  <c r="A6814" i="4"/>
  <c r="B6813" i="4"/>
  <c r="A6813" i="4"/>
  <c r="B6812" i="4"/>
  <c r="A6812" i="4"/>
  <c r="B6811" i="4"/>
  <c r="A6811" i="4"/>
  <c r="B6810" i="4"/>
  <c r="A6810" i="4"/>
  <c r="B6809" i="4"/>
  <c r="A6809" i="4"/>
  <c r="B6808" i="4"/>
  <c r="A6808" i="4"/>
  <c r="B6807" i="4"/>
  <c r="A6807" i="4"/>
  <c r="B6806" i="4"/>
  <c r="A6806" i="4"/>
  <c r="B6805" i="4"/>
  <c r="A6805" i="4"/>
  <c r="B6804" i="4"/>
  <c r="A6804" i="4"/>
  <c r="B6803" i="4"/>
  <c r="A6803" i="4"/>
  <c r="B6802" i="4"/>
  <c r="A6802" i="4"/>
  <c r="B6801" i="4"/>
  <c r="A6801" i="4"/>
  <c r="B6800" i="4"/>
  <c r="A6800" i="4"/>
  <c r="B6799" i="4"/>
  <c r="A6799" i="4"/>
  <c r="B6798" i="4"/>
  <c r="A6798" i="4"/>
  <c r="B6797" i="4"/>
  <c r="A6797" i="4"/>
  <c r="B6796" i="4"/>
  <c r="A6796" i="4"/>
  <c r="B6795" i="4"/>
  <c r="A6795" i="4"/>
  <c r="B6794" i="4"/>
  <c r="A6794" i="4"/>
  <c r="B6793" i="4"/>
  <c r="A6793" i="4"/>
  <c r="B6792" i="4"/>
  <c r="A6792" i="4"/>
  <c r="B6791" i="4"/>
  <c r="A6791" i="4"/>
  <c r="B6790" i="4"/>
  <c r="A6790" i="4"/>
  <c r="B6789" i="4"/>
  <c r="A6789" i="4"/>
  <c r="B6788" i="4"/>
  <c r="A6788" i="4"/>
  <c r="B6787" i="4"/>
  <c r="A6787" i="4"/>
  <c r="B6786" i="4"/>
  <c r="A6786" i="4"/>
  <c r="B6785" i="4"/>
  <c r="A6785" i="4"/>
  <c r="B6784" i="4"/>
  <c r="A6784" i="4"/>
  <c r="B6783" i="4"/>
  <c r="A6783" i="4"/>
  <c r="B6782" i="4"/>
  <c r="A6782" i="4"/>
  <c r="B6781" i="4"/>
  <c r="A6781" i="4"/>
  <c r="B6780" i="4"/>
  <c r="A6780" i="4"/>
  <c r="B6779" i="4"/>
  <c r="A6779" i="4"/>
  <c r="B6778" i="4"/>
  <c r="A6778" i="4"/>
  <c r="B6777" i="4"/>
  <c r="A6777" i="4"/>
  <c r="B6776" i="4"/>
  <c r="A6776" i="4"/>
  <c r="B6775" i="4"/>
  <c r="A6775" i="4"/>
  <c r="B6774" i="4"/>
  <c r="A6774" i="4"/>
  <c r="B6773" i="4"/>
  <c r="A6773" i="4"/>
  <c r="B6772" i="4"/>
  <c r="A6772" i="4"/>
  <c r="B6771" i="4"/>
  <c r="A6771" i="4"/>
  <c r="B6770" i="4"/>
  <c r="A6770" i="4"/>
  <c r="B6769" i="4"/>
  <c r="A6769" i="4"/>
  <c r="B6768" i="4"/>
  <c r="A6768" i="4"/>
  <c r="B6767" i="4"/>
  <c r="A6767" i="4"/>
  <c r="B6766" i="4"/>
  <c r="A6766" i="4"/>
  <c r="B6765" i="4"/>
  <c r="A6765" i="4"/>
  <c r="B6764" i="4"/>
  <c r="A6764" i="4"/>
  <c r="B6763" i="4"/>
  <c r="A6763" i="4"/>
  <c r="B6762" i="4"/>
  <c r="A6762" i="4"/>
  <c r="B6761" i="4"/>
  <c r="A6761" i="4"/>
  <c r="B6760" i="4"/>
  <c r="A6760" i="4"/>
  <c r="B6759" i="4"/>
  <c r="A6759" i="4"/>
  <c r="B6758" i="4"/>
  <c r="A6758" i="4"/>
  <c r="B6757" i="4"/>
  <c r="A6757" i="4"/>
  <c r="B6756" i="4"/>
  <c r="A6756" i="4"/>
  <c r="B6755" i="4"/>
  <c r="A6755" i="4"/>
  <c r="B6754" i="4"/>
  <c r="A6754" i="4"/>
  <c r="B6753" i="4"/>
  <c r="A6753" i="4"/>
  <c r="B6752" i="4"/>
  <c r="A6752" i="4"/>
  <c r="B6751" i="4"/>
  <c r="A6751" i="4"/>
  <c r="B6750" i="4"/>
  <c r="A6750" i="4"/>
  <c r="B6749" i="4"/>
  <c r="A6749" i="4"/>
  <c r="B6748" i="4"/>
  <c r="A6748" i="4"/>
  <c r="B6747" i="4"/>
  <c r="A6747" i="4"/>
  <c r="B6746" i="4"/>
  <c r="A6746" i="4"/>
  <c r="B6745" i="4"/>
  <c r="A6745" i="4"/>
  <c r="B6744" i="4"/>
  <c r="A6744" i="4"/>
  <c r="B6743" i="4"/>
  <c r="A6743" i="4"/>
  <c r="B6742" i="4"/>
  <c r="A6742" i="4"/>
  <c r="B6741" i="4"/>
  <c r="A6741" i="4"/>
  <c r="B6740" i="4"/>
  <c r="A6740" i="4"/>
  <c r="B6739" i="4"/>
  <c r="A6739" i="4"/>
  <c r="B6738" i="4"/>
  <c r="A6738" i="4"/>
  <c r="B6737" i="4"/>
  <c r="A6737" i="4"/>
  <c r="B6736" i="4"/>
  <c r="A6736" i="4"/>
  <c r="B6735" i="4"/>
  <c r="A6735" i="4"/>
  <c r="B6734" i="4"/>
  <c r="A6734" i="4"/>
  <c r="B6733" i="4"/>
  <c r="A6733" i="4"/>
  <c r="B6732" i="4"/>
  <c r="A6732" i="4"/>
  <c r="B6731" i="4"/>
  <c r="A6731" i="4"/>
  <c r="B6730" i="4"/>
  <c r="A6730" i="4"/>
  <c r="B6729" i="4"/>
  <c r="A6729" i="4"/>
  <c r="B6728" i="4"/>
  <c r="A6728" i="4"/>
  <c r="B6727" i="4"/>
  <c r="A6727" i="4"/>
  <c r="B6726" i="4"/>
  <c r="A6726" i="4"/>
  <c r="B6725" i="4"/>
  <c r="A6725" i="4"/>
  <c r="B6724" i="4"/>
  <c r="A6724" i="4"/>
  <c r="B6723" i="4"/>
  <c r="A6723" i="4"/>
  <c r="B6722" i="4"/>
  <c r="A6722" i="4"/>
  <c r="B6721" i="4"/>
  <c r="A6721" i="4"/>
  <c r="B6720" i="4"/>
  <c r="A6720" i="4"/>
  <c r="B6719" i="4"/>
  <c r="A6719" i="4"/>
  <c r="B6718" i="4"/>
  <c r="A6718" i="4"/>
  <c r="B6717" i="4"/>
  <c r="A6717" i="4"/>
  <c r="B6716" i="4"/>
  <c r="A6716" i="4"/>
  <c r="B6715" i="4"/>
  <c r="A6715" i="4"/>
  <c r="B6714" i="4"/>
  <c r="A6714" i="4"/>
  <c r="B6713" i="4"/>
  <c r="A6713" i="4"/>
  <c r="B6712" i="4"/>
  <c r="A6712" i="4"/>
  <c r="B6711" i="4"/>
  <c r="A6711" i="4"/>
  <c r="B6710" i="4"/>
  <c r="A6710" i="4"/>
  <c r="B6709" i="4"/>
  <c r="A6709" i="4"/>
  <c r="B6708" i="4"/>
  <c r="A6708" i="4"/>
  <c r="B6707" i="4"/>
  <c r="A6707" i="4"/>
  <c r="B6706" i="4"/>
  <c r="A6706" i="4"/>
  <c r="B6705" i="4"/>
  <c r="A6705" i="4"/>
  <c r="B6704" i="4"/>
  <c r="A6704" i="4"/>
  <c r="B6703" i="4"/>
  <c r="A6703" i="4"/>
  <c r="B6702" i="4"/>
  <c r="A6702" i="4"/>
  <c r="B6701" i="4"/>
  <c r="A6701" i="4"/>
  <c r="B6700" i="4"/>
  <c r="A6700" i="4"/>
  <c r="B6699" i="4"/>
  <c r="A6699" i="4"/>
  <c r="B6698" i="4"/>
  <c r="A6698" i="4"/>
  <c r="B6697" i="4"/>
  <c r="A6697" i="4"/>
  <c r="B6696" i="4"/>
  <c r="A6696" i="4"/>
  <c r="B6695" i="4"/>
  <c r="A6695" i="4"/>
  <c r="B6694" i="4"/>
  <c r="A6694" i="4"/>
  <c r="B6693" i="4"/>
  <c r="A6693" i="4"/>
  <c r="B6692" i="4"/>
  <c r="A6692" i="4"/>
  <c r="B6691" i="4"/>
  <c r="A6691" i="4"/>
  <c r="B6690" i="4"/>
  <c r="A6690" i="4"/>
  <c r="B6689" i="4"/>
  <c r="A6689" i="4"/>
  <c r="B6688" i="4"/>
  <c r="A6688" i="4"/>
  <c r="B6687" i="4"/>
  <c r="A6687" i="4"/>
  <c r="B6686" i="4"/>
  <c r="A6686" i="4"/>
  <c r="B6685" i="4"/>
  <c r="A6685" i="4"/>
  <c r="B6684" i="4"/>
  <c r="A6684" i="4"/>
  <c r="B6683" i="4"/>
  <c r="A6683" i="4"/>
  <c r="B6682" i="4"/>
  <c r="A6682" i="4"/>
  <c r="B6681" i="4"/>
  <c r="A6681" i="4"/>
  <c r="B6680" i="4"/>
  <c r="A6680" i="4"/>
  <c r="B6679" i="4"/>
  <c r="A6679" i="4"/>
  <c r="B6678" i="4"/>
  <c r="A6678" i="4"/>
  <c r="B6677" i="4"/>
  <c r="A6677" i="4"/>
  <c r="B6676" i="4"/>
  <c r="A6676" i="4"/>
  <c r="B6675" i="4"/>
  <c r="A6675" i="4"/>
  <c r="B6674" i="4"/>
  <c r="A6674" i="4"/>
  <c r="B6673" i="4"/>
  <c r="A6673" i="4"/>
  <c r="B6672" i="4"/>
  <c r="A6672" i="4"/>
  <c r="B6671" i="4"/>
  <c r="A6671" i="4"/>
  <c r="B6670" i="4"/>
  <c r="A6670" i="4"/>
  <c r="B6669" i="4"/>
  <c r="A6669" i="4"/>
  <c r="B6668" i="4"/>
  <c r="A6668" i="4"/>
  <c r="B6667" i="4"/>
  <c r="A6667" i="4"/>
  <c r="B6666" i="4"/>
  <c r="A6666" i="4"/>
  <c r="B6665" i="4"/>
  <c r="A6665" i="4"/>
  <c r="B6664" i="4"/>
  <c r="A6664" i="4"/>
  <c r="B6663" i="4"/>
  <c r="A6663" i="4"/>
  <c r="B6662" i="4"/>
  <c r="A6662" i="4"/>
  <c r="B6661" i="4"/>
  <c r="A6661" i="4"/>
  <c r="B6660" i="4"/>
  <c r="A6660" i="4"/>
  <c r="B6659" i="4"/>
  <c r="A6659" i="4"/>
  <c r="B6658" i="4"/>
  <c r="A6658" i="4"/>
  <c r="B6657" i="4"/>
  <c r="A6657" i="4"/>
  <c r="B6656" i="4"/>
  <c r="A6656" i="4"/>
  <c r="B6655" i="4"/>
  <c r="A6655" i="4"/>
  <c r="B6654" i="4"/>
  <c r="A6654" i="4"/>
  <c r="B6653" i="4"/>
  <c r="A6653" i="4"/>
  <c r="B6652" i="4"/>
  <c r="A6652" i="4"/>
  <c r="B6651" i="4"/>
  <c r="A6651" i="4"/>
  <c r="B6650" i="4"/>
  <c r="A6650" i="4"/>
  <c r="B6649" i="4"/>
  <c r="A6649" i="4"/>
  <c r="B6648" i="4"/>
  <c r="A6648" i="4"/>
  <c r="B6647" i="4"/>
  <c r="A6647" i="4"/>
  <c r="B6646" i="4"/>
  <c r="A6646" i="4"/>
  <c r="B6645" i="4"/>
  <c r="A6645" i="4"/>
  <c r="B6644" i="4"/>
  <c r="A6644" i="4"/>
  <c r="B6643" i="4"/>
  <c r="A6643" i="4"/>
  <c r="B6642" i="4"/>
  <c r="A6642" i="4"/>
  <c r="B6641" i="4"/>
  <c r="A6641" i="4"/>
  <c r="B6640" i="4"/>
  <c r="A6640" i="4"/>
  <c r="B6639" i="4"/>
  <c r="A6639" i="4"/>
  <c r="B6638" i="4"/>
  <c r="A6638" i="4"/>
  <c r="B6637" i="4"/>
  <c r="A6637" i="4"/>
  <c r="B6636" i="4"/>
  <c r="A6636" i="4"/>
  <c r="B6635" i="4"/>
  <c r="A6635" i="4"/>
  <c r="B6634" i="4"/>
  <c r="A6634" i="4"/>
  <c r="B6633" i="4"/>
  <c r="A6633" i="4"/>
  <c r="B6632" i="4"/>
  <c r="A6632" i="4"/>
  <c r="B6631" i="4"/>
  <c r="A6631" i="4"/>
  <c r="B6630" i="4"/>
  <c r="A6630" i="4"/>
  <c r="B6629" i="4"/>
  <c r="A6629" i="4"/>
  <c r="B6628" i="4"/>
  <c r="A6628" i="4"/>
  <c r="B6627" i="4"/>
  <c r="A6627" i="4"/>
  <c r="B6626" i="4"/>
  <c r="A6626" i="4"/>
  <c r="B6625" i="4"/>
  <c r="A6625" i="4"/>
  <c r="B6624" i="4"/>
  <c r="A6624" i="4"/>
  <c r="B6623" i="4"/>
  <c r="A6623" i="4"/>
  <c r="B6622" i="4"/>
  <c r="A6622" i="4"/>
  <c r="B6621" i="4"/>
  <c r="A6621" i="4"/>
  <c r="B6620" i="4"/>
  <c r="A6620" i="4"/>
  <c r="B6619" i="4"/>
  <c r="A6619" i="4"/>
  <c r="B6618" i="4"/>
  <c r="A6618" i="4"/>
  <c r="B6617" i="4"/>
  <c r="A6617" i="4"/>
  <c r="B6616" i="4"/>
  <c r="A6616" i="4"/>
  <c r="B6615" i="4"/>
  <c r="A6615" i="4"/>
  <c r="B6614" i="4"/>
  <c r="A6614" i="4"/>
  <c r="B6613" i="4"/>
  <c r="A6613" i="4"/>
  <c r="B6612" i="4"/>
  <c r="A6612" i="4"/>
  <c r="B6611" i="4"/>
  <c r="A6611" i="4"/>
  <c r="B6610" i="4"/>
  <c r="A6610" i="4"/>
  <c r="B6609" i="4"/>
  <c r="A6609" i="4"/>
  <c r="B6608" i="4"/>
  <c r="A6608" i="4"/>
  <c r="B6607" i="4"/>
  <c r="A6607" i="4"/>
  <c r="B6606" i="4"/>
  <c r="A6606" i="4"/>
  <c r="B6605" i="4"/>
  <c r="A6605" i="4"/>
  <c r="B6604" i="4"/>
  <c r="A6604" i="4"/>
  <c r="B6603" i="4"/>
  <c r="A6603" i="4"/>
  <c r="B6602" i="4"/>
  <c r="A6602" i="4"/>
  <c r="B6601" i="4"/>
  <c r="A6601" i="4"/>
  <c r="B6600" i="4"/>
  <c r="A6600" i="4"/>
  <c r="B6599" i="4"/>
  <c r="A6599" i="4"/>
  <c r="B6598" i="4"/>
  <c r="A6598" i="4"/>
  <c r="B6597" i="4"/>
  <c r="A6597" i="4"/>
  <c r="B6596" i="4"/>
  <c r="A6596" i="4"/>
  <c r="B6595" i="4"/>
  <c r="A6595" i="4"/>
  <c r="B6594" i="4"/>
  <c r="A6594" i="4"/>
  <c r="B6593" i="4"/>
  <c r="A6593" i="4"/>
  <c r="B6592" i="4"/>
  <c r="A6592" i="4"/>
  <c r="B6591" i="4"/>
  <c r="A6591" i="4"/>
  <c r="B6590" i="4"/>
  <c r="A6590" i="4"/>
  <c r="B6589" i="4"/>
  <c r="A6589" i="4"/>
  <c r="B6588" i="4"/>
  <c r="A6588" i="4"/>
  <c r="B6587" i="4"/>
  <c r="A6587" i="4"/>
  <c r="B6586" i="4"/>
  <c r="A6586" i="4"/>
  <c r="B6585" i="4"/>
  <c r="A6585" i="4"/>
  <c r="B6584" i="4"/>
  <c r="A6584" i="4"/>
  <c r="B6583" i="4"/>
  <c r="A6583" i="4"/>
  <c r="B6582" i="4"/>
  <c r="A6582" i="4"/>
  <c r="B6581" i="4"/>
  <c r="A6581" i="4"/>
  <c r="B6580" i="4"/>
  <c r="A6580" i="4"/>
  <c r="B6579" i="4"/>
  <c r="A6579" i="4"/>
  <c r="B6578" i="4"/>
  <c r="A6578" i="4"/>
  <c r="B6577" i="4"/>
  <c r="A6577" i="4"/>
  <c r="B6576" i="4"/>
  <c r="A6576" i="4"/>
  <c r="B6575" i="4"/>
  <c r="A6575" i="4"/>
  <c r="B6574" i="4"/>
  <c r="A6574" i="4"/>
  <c r="B6573" i="4"/>
  <c r="A6573" i="4"/>
  <c r="B6572" i="4"/>
  <c r="A6572" i="4"/>
  <c r="B6571" i="4"/>
  <c r="A6571" i="4"/>
  <c r="B6570" i="4"/>
  <c r="A6570" i="4"/>
  <c r="B6569" i="4"/>
  <c r="A6569" i="4"/>
  <c r="B6568" i="4"/>
  <c r="A6568" i="4"/>
  <c r="B6567" i="4"/>
  <c r="A6567" i="4"/>
  <c r="B6566" i="4"/>
  <c r="A6566" i="4"/>
  <c r="B6565" i="4"/>
  <c r="A6565" i="4"/>
  <c r="B6564" i="4"/>
  <c r="A6564" i="4"/>
  <c r="B6563" i="4"/>
  <c r="A6563" i="4"/>
  <c r="B6562" i="4"/>
  <c r="A6562" i="4"/>
  <c r="B6561" i="4"/>
  <c r="A6561" i="4"/>
  <c r="B6560" i="4"/>
  <c r="A6560" i="4"/>
  <c r="B6559" i="4"/>
  <c r="A6559" i="4"/>
  <c r="B6558" i="4"/>
  <c r="A6558" i="4"/>
  <c r="B6557" i="4"/>
  <c r="A6557" i="4"/>
  <c r="B6556" i="4"/>
  <c r="A6556" i="4"/>
  <c r="B6555" i="4"/>
  <c r="A6555" i="4"/>
  <c r="B6554" i="4"/>
  <c r="A6554" i="4"/>
  <c r="B6553" i="4"/>
  <c r="A6553" i="4"/>
  <c r="B6552" i="4"/>
  <c r="A6552" i="4"/>
  <c r="B6551" i="4"/>
  <c r="A6551" i="4"/>
  <c r="B6550" i="4"/>
  <c r="A6550" i="4"/>
  <c r="B6549" i="4"/>
  <c r="A6549" i="4"/>
  <c r="B6548" i="4"/>
  <c r="A6548" i="4"/>
  <c r="B6547" i="4"/>
  <c r="A6547" i="4"/>
  <c r="B6546" i="4"/>
  <c r="A6546" i="4"/>
  <c r="B6545" i="4"/>
  <c r="A6545" i="4"/>
  <c r="B6544" i="4"/>
  <c r="A6544" i="4"/>
  <c r="B6543" i="4"/>
  <c r="A6543" i="4"/>
  <c r="B6542" i="4"/>
  <c r="A6542" i="4"/>
  <c r="B6541" i="4"/>
  <c r="A6541" i="4"/>
  <c r="B6540" i="4"/>
  <c r="A6540" i="4"/>
  <c r="B6539" i="4"/>
  <c r="A6539" i="4"/>
  <c r="B6538" i="4"/>
  <c r="A6538" i="4"/>
  <c r="B6537" i="4"/>
  <c r="A6537" i="4"/>
  <c r="B6536" i="4"/>
  <c r="A6536" i="4"/>
  <c r="B6535" i="4"/>
  <c r="A6535" i="4"/>
  <c r="B6534" i="4"/>
  <c r="A6534" i="4"/>
  <c r="B6533" i="4"/>
  <c r="A6533" i="4"/>
  <c r="B6532" i="4"/>
  <c r="A6532" i="4"/>
  <c r="B6531" i="4"/>
  <c r="A6531" i="4"/>
  <c r="B6530" i="4"/>
  <c r="A6530" i="4"/>
  <c r="B6529" i="4"/>
  <c r="A6529" i="4"/>
  <c r="B6528" i="4"/>
  <c r="A6528" i="4"/>
  <c r="B6527" i="4"/>
  <c r="A6527" i="4"/>
  <c r="B6526" i="4"/>
  <c r="A6526" i="4"/>
  <c r="B6525" i="4"/>
  <c r="A6525" i="4"/>
  <c r="B6524" i="4"/>
  <c r="A6524" i="4"/>
  <c r="B6523" i="4"/>
  <c r="A6523" i="4"/>
  <c r="B6522" i="4"/>
  <c r="A6522" i="4"/>
  <c r="B6521" i="4"/>
  <c r="A6521" i="4"/>
  <c r="B6520" i="4"/>
  <c r="A6520" i="4"/>
  <c r="B6519" i="4"/>
  <c r="A6519" i="4"/>
  <c r="B6518" i="4"/>
  <c r="A6518" i="4"/>
  <c r="B6517" i="4"/>
  <c r="A6517" i="4"/>
  <c r="B6516" i="4"/>
  <c r="A6516" i="4"/>
  <c r="B6515" i="4"/>
  <c r="A6515" i="4"/>
  <c r="B6514" i="4"/>
  <c r="A6514" i="4"/>
  <c r="B6513" i="4"/>
  <c r="A6513" i="4"/>
  <c r="B6512" i="4"/>
  <c r="A6512" i="4"/>
  <c r="B6511" i="4"/>
  <c r="A6511" i="4"/>
  <c r="B6510" i="4"/>
  <c r="A6510" i="4"/>
  <c r="B6509" i="4"/>
  <c r="A6509" i="4"/>
  <c r="B6508" i="4"/>
  <c r="A6508" i="4"/>
  <c r="B6507" i="4"/>
  <c r="A6507" i="4"/>
  <c r="B6506" i="4"/>
  <c r="A6506" i="4"/>
  <c r="B6505" i="4"/>
  <c r="A6505" i="4"/>
  <c r="B6504" i="4"/>
  <c r="A6504" i="4"/>
  <c r="B6503" i="4"/>
  <c r="A6503" i="4"/>
  <c r="B6502" i="4"/>
  <c r="A6502" i="4"/>
  <c r="B6501" i="4"/>
  <c r="A6501" i="4"/>
  <c r="B6500" i="4"/>
  <c r="A6500" i="4"/>
  <c r="B6499" i="4"/>
  <c r="A6499" i="4"/>
  <c r="B6498" i="4"/>
  <c r="A6498" i="4"/>
  <c r="B6497" i="4"/>
  <c r="A6497" i="4"/>
  <c r="B6496" i="4"/>
  <c r="A6496" i="4"/>
  <c r="B6495" i="4"/>
  <c r="A6495" i="4"/>
  <c r="B6494" i="4"/>
  <c r="A6494" i="4"/>
  <c r="B6493" i="4"/>
  <c r="A6493" i="4"/>
  <c r="B6492" i="4"/>
  <c r="A6492" i="4"/>
  <c r="B6491" i="4"/>
  <c r="A6491" i="4"/>
  <c r="B6490" i="4"/>
  <c r="A6490" i="4"/>
  <c r="B6489" i="4"/>
  <c r="A6489" i="4"/>
  <c r="B6488" i="4"/>
  <c r="A6488" i="4"/>
  <c r="B6487" i="4"/>
  <c r="A6487" i="4"/>
  <c r="B6486" i="4"/>
  <c r="A6486" i="4"/>
  <c r="B6485" i="4"/>
  <c r="A6485" i="4"/>
  <c r="B6484" i="4"/>
  <c r="A6484" i="4"/>
  <c r="B6483" i="4"/>
  <c r="A6483" i="4"/>
  <c r="B6482" i="4"/>
  <c r="A6482" i="4"/>
  <c r="B6481" i="4"/>
  <c r="A6481" i="4"/>
  <c r="B6480" i="4"/>
  <c r="A6480" i="4"/>
  <c r="B6479" i="4"/>
  <c r="A6479" i="4"/>
  <c r="B6478" i="4"/>
  <c r="A6478" i="4"/>
  <c r="B6477" i="4"/>
  <c r="A6477" i="4"/>
  <c r="B6476" i="4"/>
  <c r="A6476" i="4"/>
  <c r="B6475" i="4"/>
  <c r="A6475" i="4"/>
  <c r="B6474" i="4"/>
  <c r="A6474" i="4"/>
  <c r="B6473" i="4"/>
  <c r="A6473" i="4"/>
  <c r="B6472" i="4"/>
  <c r="A6472" i="4"/>
  <c r="B6471" i="4"/>
  <c r="A6471" i="4"/>
  <c r="B6470" i="4"/>
  <c r="A6470" i="4"/>
  <c r="B6469" i="4"/>
  <c r="A6469" i="4"/>
  <c r="B6468" i="4"/>
  <c r="A6468" i="4"/>
  <c r="B6467" i="4"/>
  <c r="A6467" i="4"/>
  <c r="B6466" i="4"/>
  <c r="A6466" i="4"/>
  <c r="B6465" i="4"/>
  <c r="A6465" i="4"/>
  <c r="B6464" i="4"/>
  <c r="A6464" i="4"/>
  <c r="B6463" i="4"/>
  <c r="A6463" i="4"/>
  <c r="B6462" i="4"/>
  <c r="A6462" i="4"/>
  <c r="B6461" i="4"/>
  <c r="A6461" i="4"/>
  <c r="B6460" i="4"/>
  <c r="A6460" i="4"/>
  <c r="B6459" i="4"/>
  <c r="A6459" i="4"/>
  <c r="B6458" i="4"/>
  <c r="A6458" i="4"/>
  <c r="B6457" i="4"/>
  <c r="A6457" i="4"/>
  <c r="B6456" i="4"/>
  <c r="A6456" i="4"/>
  <c r="B6455" i="4"/>
  <c r="A6455" i="4"/>
  <c r="B6454" i="4"/>
  <c r="A6454" i="4"/>
  <c r="B6453" i="4"/>
  <c r="A6453" i="4"/>
  <c r="B6452" i="4"/>
  <c r="A6452" i="4"/>
  <c r="B6451" i="4"/>
  <c r="A6451" i="4"/>
  <c r="B6450" i="4"/>
  <c r="A6450" i="4"/>
  <c r="B6449" i="4"/>
  <c r="A6449" i="4"/>
  <c r="B6448" i="4"/>
  <c r="A6448" i="4"/>
  <c r="B6447" i="4"/>
  <c r="A6447" i="4"/>
  <c r="B6446" i="4"/>
  <c r="A6446" i="4"/>
  <c r="B6445" i="4"/>
  <c r="A6445" i="4"/>
  <c r="B6444" i="4"/>
  <c r="A6444" i="4"/>
  <c r="B6443" i="4"/>
  <c r="A6443" i="4"/>
  <c r="B6442" i="4"/>
  <c r="A6442" i="4"/>
  <c r="B6441" i="4"/>
  <c r="A6441" i="4"/>
  <c r="B6440" i="4"/>
  <c r="A6440" i="4"/>
  <c r="B6439" i="4"/>
  <c r="A6439" i="4"/>
  <c r="B6438" i="4"/>
  <c r="A6438" i="4"/>
  <c r="B6437" i="4"/>
  <c r="A6437" i="4"/>
  <c r="B6436" i="4"/>
  <c r="A6436" i="4"/>
  <c r="B6435" i="4"/>
  <c r="A6435" i="4"/>
  <c r="B6434" i="4"/>
  <c r="A6434" i="4"/>
  <c r="B6433" i="4"/>
  <c r="A6433" i="4"/>
  <c r="B6432" i="4"/>
  <c r="A6432" i="4"/>
  <c r="B6431" i="4"/>
  <c r="A6431" i="4"/>
  <c r="B6430" i="4"/>
  <c r="A6430" i="4"/>
  <c r="B6429" i="4"/>
  <c r="A6429" i="4"/>
  <c r="B6428" i="4"/>
  <c r="A6428" i="4"/>
  <c r="B6427" i="4"/>
  <c r="A6427" i="4"/>
  <c r="B6426" i="4"/>
  <c r="A6426" i="4"/>
  <c r="B6425" i="4"/>
  <c r="A6425" i="4"/>
  <c r="B6424" i="4"/>
  <c r="A6424" i="4"/>
  <c r="B6423" i="4"/>
  <c r="A6423" i="4"/>
  <c r="B6422" i="4"/>
  <c r="A6422" i="4"/>
  <c r="B6421" i="4"/>
  <c r="A6421" i="4"/>
  <c r="B6420" i="4"/>
  <c r="A6420" i="4"/>
  <c r="B6419" i="4"/>
  <c r="A6419" i="4"/>
  <c r="B6418" i="4"/>
  <c r="A6418" i="4"/>
  <c r="B6417" i="4"/>
  <c r="A6417" i="4"/>
  <c r="B6416" i="4"/>
  <c r="A6416" i="4"/>
  <c r="B6415" i="4"/>
  <c r="A6415" i="4"/>
  <c r="B6414" i="4"/>
  <c r="A6414" i="4"/>
  <c r="B6413" i="4"/>
  <c r="A6413" i="4"/>
  <c r="B6412" i="4"/>
  <c r="A6412" i="4"/>
  <c r="B6411" i="4"/>
  <c r="A6411" i="4"/>
  <c r="B6410" i="4"/>
  <c r="A6410" i="4"/>
  <c r="B6409" i="4"/>
  <c r="A6409" i="4"/>
  <c r="B6408" i="4"/>
  <c r="A6408" i="4"/>
  <c r="B6407" i="4"/>
  <c r="A6407" i="4"/>
  <c r="B6406" i="4"/>
  <c r="A6406" i="4"/>
  <c r="B6405" i="4"/>
  <c r="A6405" i="4"/>
  <c r="B6404" i="4"/>
  <c r="A6404" i="4"/>
  <c r="B6403" i="4"/>
  <c r="A6403" i="4"/>
  <c r="B6402" i="4"/>
  <c r="A6402" i="4"/>
  <c r="B6401" i="4"/>
  <c r="A6401" i="4"/>
  <c r="B6400" i="4"/>
  <c r="A6400" i="4"/>
  <c r="B6399" i="4"/>
  <c r="A6399" i="4"/>
  <c r="B6398" i="4"/>
  <c r="A6398" i="4"/>
  <c r="B6397" i="4"/>
  <c r="A6397" i="4"/>
  <c r="B6396" i="4"/>
  <c r="A6396" i="4"/>
  <c r="B6395" i="4"/>
  <c r="A6395" i="4"/>
  <c r="B6394" i="4"/>
  <c r="A6394" i="4"/>
  <c r="B6393" i="4"/>
  <c r="A6393" i="4"/>
  <c r="B6392" i="4"/>
  <c r="A6392" i="4"/>
  <c r="B6391" i="4"/>
  <c r="A6391" i="4"/>
  <c r="B6390" i="4"/>
  <c r="A6390" i="4"/>
  <c r="B6389" i="4"/>
  <c r="A6389" i="4"/>
  <c r="B6388" i="4"/>
  <c r="A6388" i="4"/>
  <c r="B6387" i="4"/>
  <c r="A6387" i="4"/>
  <c r="B6386" i="4"/>
  <c r="A6386" i="4"/>
  <c r="B6385" i="4"/>
  <c r="A6385" i="4"/>
  <c r="B6384" i="4"/>
  <c r="A6384" i="4"/>
  <c r="B6383" i="4"/>
  <c r="A6383" i="4"/>
  <c r="B6382" i="4"/>
  <c r="A6382" i="4"/>
  <c r="B6381" i="4"/>
  <c r="A6381" i="4"/>
  <c r="B6380" i="4"/>
  <c r="A6380" i="4"/>
  <c r="B6379" i="4"/>
  <c r="A6379" i="4"/>
  <c r="B6378" i="4"/>
  <c r="A6378" i="4"/>
  <c r="B6377" i="4"/>
  <c r="A6377" i="4"/>
  <c r="B6376" i="4"/>
  <c r="A6376" i="4"/>
  <c r="B6375" i="4"/>
  <c r="A6375" i="4"/>
  <c r="B6374" i="4"/>
  <c r="A6374" i="4"/>
  <c r="B6373" i="4"/>
  <c r="A6373" i="4"/>
  <c r="B6372" i="4"/>
  <c r="A6372" i="4"/>
  <c r="B6371" i="4"/>
  <c r="A6371" i="4"/>
  <c r="B6370" i="4"/>
  <c r="A6370" i="4"/>
  <c r="B6369" i="4"/>
  <c r="A6369" i="4"/>
  <c r="B6368" i="4"/>
  <c r="A6368" i="4"/>
  <c r="B6367" i="4"/>
  <c r="A6367" i="4"/>
  <c r="B6366" i="4"/>
  <c r="A6366" i="4"/>
  <c r="B6365" i="4"/>
  <c r="A6365" i="4"/>
  <c r="B6364" i="4"/>
  <c r="A6364" i="4"/>
  <c r="B6363" i="4"/>
  <c r="A6363" i="4"/>
  <c r="B6362" i="4"/>
  <c r="A6362" i="4"/>
  <c r="B6361" i="4"/>
  <c r="A6361" i="4"/>
  <c r="B6360" i="4"/>
  <c r="A6360" i="4"/>
  <c r="B6359" i="4"/>
  <c r="A6359" i="4"/>
  <c r="B6358" i="4"/>
  <c r="A6358" i="4"/>
  <c r="B6357" i="4"/>
  <c r="A6357" i="4"/>
  <c r="B6356" i="4"/>
  <c r="A6356" i="4"/>
  <c r="B6355" i="4"/>
  <c r="A6355" i="4"/>
  <c r="B6354" i="4"/>
  <c r="A6354" i="4"/>
  <c r="B6353" i="4"/>
  <c r="A6353" i="4"/>
  <c r="B6352" i="4"/>
  <c r="A6352" i="4"/>
  <c r="B6351" i="4"/>
  <c r="A6351" i="4"/>
  <c r="B6350" i="4"/>
  <c r="A6350" i="4"/>
  <c r="B6349" i="4"/>
  <c r="A6349" i="4"/>
  <c r="B6348" i="4"/>
  <c r="A6348" i="4"/>
  <c r="B6347" i="4"/>
  <c r="A6347" i="4"/>
  <c r="B6346" i="4"/>
  <c r="A6346" i="4"/>
  <c r="B6345" i="4"/>
  <c r="A6345" i="4"/>
  <c r="B6344" i="4"/>
  <c r="A6344" i="4"/>
  <c r="B6343" i="4"/>
  <c r="A6343" i="4"/>
  <c r="B6342" i="4"/>
  <c r="A6342" i="4"/>
  <c r="B6341" i="4"/>
  <c r="A6341" i="4"/>
  <c r="B6340" i="4"/>
  <c r="A6340" i="4"/>
  <c r="B6339" i="4"/>
  <c r="A6339" i="4"/>
  <c r="B6338" i="4"/>
  <c r="A6338" i="4"/>
  <c r="B6337" i="4"/>
  <c r="A6337" i="4"/>
  <c r="B6336" i="4"/>
  <c r="A6336" i="4"/>
  <c r="B6335" i="4"/>
  <c r="A6335" i="4"/>
  <c r="B6334" i="4"/>
  <c r="A6334" i="4"/>
  <c r="B6333" i="4"/>
  <c r="A6333" i="4"/>
  <c r="B6332" i="4"/>
  <c r="A6332" i="4"/>
  <c r="B6331" i="4"/>
  <c r="A6331" i="4"/>
  <c r="B6330" i="4"/>
  <c r="A6330" i="4"/>
  <c r="B6329" i="4"/>
  <c r="A6329" i="4"/>
  <c r="B6328" i="4"/>
  <c r="A6328" i="4"/>
  <c r="B6327" i="4"/>
  <c r="A6327" i="4"/>
  <c r="B6326" i="4"/>
  <c r="A6326" i="4"/>
  <c r="B6325" i="4"/>
  <c r="A6325" i="4"/>
  <c r="B6324" i="4"/>
  <c r="A6324" i="4"/>
  <c r="B6323" i="4"/>
  <c r="A6323" i="4"/>
  <c r="B6322" i="4"/>
  <c r="A6322" i="4"/>
  <c r="B6321" i="4"/>
  <c r="A6321" i="4"/>
  <c r="B6320" i="4"/>
  <c r="A6320" i="4"/>
  <c r="B6319" i="4"/>
  <c r="A6319" i="4"/>
  <c r="B6318" i="4"/>
  <c r="A6318" i="4"/>
  <c r="B6317" i="4"/>
  <c r="A6317" i="4"/>
  <c r="B6316" i="4"/>
  <c r="A6316" i="4"/>
  <c r="B6315" i="4"/>
  <c r="A6315" i="4"/>
  <c r="B6314" i="4"/>
  <c r="A6314" i="4"/>
  <c r="B6313" i="4"/>
  <c r="A6313" i="4"/>
  <c r="B6312" i="4"/>
  <c r="A6312" i="4"/>
  <c r="B6311" i="4"/>
  <c r="A6311" i="4"/>
  <c r="B6310" i="4"/>
  <c r="A6310" i="4"/>
  <c r="B6309" i="4"/>
  <c r="A6309" i="4"/>
  <c r="B6308" i="4"/>
  <c r="A6308" i="4"/>
  <c r="B6307" i="4"/>
  <c r="A6307" i="4"/>
  <c r="B6306" i="4"/>
  <c r="A6306" i="4"/>
  <c r="B6305" i="4"/>
  <c r="A6305" i="4"/>
  <c r="B6304" i="4"/>
  <c r="A6304" i="4"/>
  <c r="B6303" i="4"/>
  <c r="A6303" i="4"/>
  <c r="B6302" i="4"/>
  <c r="A6302" i="4"/>
  <c r="B6301" i="4"/>
  <c r="A6301" i="4"/>
  <c r="B6300" i="4"/>
  <c r="A6300" i="4"/>
  <c r="B6299" i="4"/>
  <c r="A6299" i="4"/>
  <c r="B6298" i="4"/>
  <c r="A6298" i="4"/>
  <c r="B6297" i="4"/>
  <c r="A6297" i="4"/>
  <c r="B6296" i="4"/>
  <c r="A6296" i="4"/>
  <c r="B6295" i="4"/>
  <c r="A6295" i="4"/>
  <c r="B6294" i="4"/>
  <c r="A6294" i="4"/>
  <c r="B6293" i="4"/>
  <c r="A6293" i="4"/>
  <c r="B6292" i="4"/>
  <c r="A6292" i="4"/>
  <c r="B6291" i="4"/>
  <c r="A6291" i="4"/>
  <c r="B6290" i="4"/>
  <c r="A6290" i="4"/>
  <c r="B6289" i="4"/>
  <c r="A6289" i="4"/>
  <c r="B6288" i="4"/>
  <c r="A6288" i="4"/>
  <c r="B6287" i="4"/>
  <c r="A6287" i="4"/>
  <c r="B6286" i="4"/>
  <c r="A6286" i="4"/>
  <c r="B6285" i="4"/>
  <c r="A6285" i="4"/>
  <c r="B6284" i="4"/>
  <c r="A6284" i="4"/>
  <c r="B6283" i="4"/>
  <c r="A6283" i="4"/>
  <c r="B6282" i="4"/>
  <c r="A6282" i="4"/>
  <c r="B6281" i="4"/>
  <c r="A6281" i="4"/>
  <c r="B6280" i="4"/>
  <c r="A6280" i="4"/>
  <c r="B6279" i="4"/>
  <c r="A6279" i="4"/>
  <c r="B6278" i="4"/>
  <c r="A6278" i="4"/>
  <c r="B6277" i="4"/>
  <c r="A6277" i="4"/>
  <c r="B6276" i="4"/>
  <c r="A6276" i="4"/>
  <c r="B6275" i="4"/>
  <c r="A6275" i="4"/>
  <c r="B6274" i="4"/>
  <c r="A6274" i="4"/>
  <c r="B6273" i="4"/>
  <c r="A6273" i="4"/>
  <c r="B6272" i="4"/>
  <c r="A6272" i="4"/>
  <c r="B6271" i="4"/>
  <c r="A6271" i="4"/>
  <c r="B6270" i="4"/>
  <c r="A6270" i="4"/>
  <c r="B6269" i="4"/>
  <c r="A6269" i="4"/>
  <c r="B6268" i="4"/>
  <c r="A6268" i="4"/>
  <c r="B6267" i="4"/>
  <c r="A6267" i="4"/>
  <c r="B6266" i="4"/>
  <c r="A6266" i="4"/>
  <c r="B6265" i="4"/>
  <c r="A6265" i="4"/>
  <c r="B6264" i="4"/>
  <c r="A6264" i="4"/>
  <c r="B6263" i="4"/>
  <c r="A6263" i="4"/>
  <c r="B6262" i="4"/>
  <c r="A6262" i="4"/>
  <c r="B6261" i="4"/>
  <c r="A6261" i="4"/>
  <c r="B6260" i="4"/>
  <c r="A6260" i="4"/>
  <c r="B6259" i="4"/>
  <c r="A6259" i="4"/>
  <c r="B6258" i="4"/>
  <c r="A6258" i="4"/>
  <c r="B6257" i="4"/>
  <c r="A6257" i="4"/>
  <c r="B6256" i="4"/>
  <c r="A6256" i="4"/>
  <c r="B6255" i="4"/>
  <c r="A6255" i="4"/>
  <c r="B6254" i="4"/>
  <c r="A6254" i="4"/>
  <c r="B6253" i="4"/>
  <c r="A6253" i="4"/>
  <c r="B6252" i="4"/>
  <c r="A6252" i="4"/>
  <c r="B6251" i="4"/>
  <c r="A6251" i="4"/>
  <c r="B6250" i="4"/>
  <c r="A6250" i="4"/>
  <c r="B6249" i="4"/>
  <c r="A6249" i="4"/>
  <c r="B6248" i="4"/>
  <c r="A6248" i="4"/>
  <c r="B6247" i="4"/>
  <c r="A6247" i="4"/>
  <c r="B6246" i="4"/>
  <c r="A6246" i="4"/>
  <c r="B6245" i="4"/>
  <c r="A6245" i="4"/>
  <c r="B6244" i="4"/>
  <c r="A6244" i="4"/>
  <c r="B6243" i="4"/>
  <c r="A6243" i="4"/>
  <c r="B6242" i="4"/>
  <c r="A6242" i="4"/>
  <c r="B6241" i="4"/>
  <c r="A6241" i="4"/>
  <c r="B6240" i="4"/>
  <c r="A6240" i="4"/>
  <c r="B6239" i="4"/>
  <c r="A6239" i="4"/>
  <c r="B6238" i="4"/>
  <c r="A6238" i="4"/>
  <c r="B6237" i="4"/>
  <c r="A6237" i="4"/>
  <c r="B6236" i="4"/>
  <c r="A6236" i="4"/>
  <c r="B6235" i="4"/>
  <c r="A6235" i="4"/>
  <c r="B6234" i="4"/>
  <c r="A6234" i="4"/>
  <c r="B6233" i="4"/>
  <c r="A6233" i="4"/>
  <c r="B6232" i="4"/>
  <c r="A6232" i="4"/>
  <c r="B6231" i="4"/>
  <c r="A6231" i="4"/>
  <c r="B6230" i="4"/>
  <c r="A6230" i="4"/>
  <c r="B6229" i="4"/>
  <c r="A6229" i="4"/>
  <c r="B6228" i="4"/>
  <c r="A6228" i="4"/>
  <c r="B6227" i="4"/>
  <c r="A6227" i="4"/>
  <c r="B6226" i="4"/>
  <c r="A6226" i="4"/>
  <c r="B6225" i="4"/>
  <c r="A6225" i="4"/>
  <c r="B6224" i="4"/>
  <c r="A6224" i="4"/>
  <c r="B6223" i="4"/>
  <c r="A6223" i="4"/>
  <c r="B6222" i="4"/>
  <c r="A6222" i="4"/>
  <c r="B6221" i="4"/>
  <c r="A6221" i="4"/>
  <c r="B6220" i="4"/>
  <c r="A6220" i="4"/>
  <c r="B6219" i="4"/>
  <c r="A6219" i="4"/>
  <c r="B6218" i="4"/>
  <c r="A6218" i="4"/>
  <c r="B6217" i="4"/>
  <c r="A6217" i="4"/>
  <c r="B6216" i="4"/>
  <c r="A6216" i="4"/>
  <c r="B6215" i="4"/>
  <c r="A6215" i="4"/>
  <c r="B6214" i="4"/>
  <c r="A6214" i="4"/>
  <c r="B6213" i="4"/>
  <c r="A6213" i="4"/>
  <c r="B6212" i="4"/>
  <c r="A6212" i="4"/>
  <c r="B6211" i="4"/>
  <c r="A6211" i="4"/>
  <c r="B6210" i="4"/>
  <c r="A6210" i="4"/>
  <c r="B6209" i="4"/>
  <c r="A6209" i="4"/>
  <c r="B6208" i="4"/>
  <c r="A6208" i="4"/>
  <c r="B6207" i="4"/>
  <c r="A6207" i="4"/>
  <c r="B6206" i="4"/>
  <c r="A6206" i="4"/>
  <c r="B6205" i="4"/>
  <c r="A6205" i="4"/>
  <c r="B6204" i="4"/>
  <c r="A6204" i="4"/>
  <c r="B6203" i="4"/>
  <c r="A6203" i="4"/>
  <c r="B6202" i="4"/>
  <c r="A6202" i="4"/>
  <c r="B6201" i="4"/>
  <c r="A6201" i="4"/>
  <c r="B6200" i="4"/>
  <c r="A6200" i="4"/>
  <c r="B6199" i="4"/>
  <c r="A6199" i="4"/>
  <c r="B6198" i="4"/>
  <c r="A6198" i="4"/>
  <c r="B6197" i="4"/>
  <c r="A6197" i="4"/>
  <c r="B6196" i="4"/>
  <c r="A6196" i="4"/>
  <c r="B6195" i="4"/>
  <c r="A6195" i="4"/>
  <c r="B6194" i="4"/>
  <c r="A6194" i="4"/>
  <c r="B6193" i="4"/>
  <c r="A6193" i="4"/>
  <c r="B6192" i="4"/>
  <c r="A6192" i="4"/>
  <c r="B6191" i="4"/>
  <c r="A6191" i="4"/>
  <c r="B6190" i="4"/>
  <c r="A6190" i="4"/>
  <c r="B6189" i="4"/>
  <c r="A6189" i="4"/>
  <c r="B6188" i="4"/>
  <c r="A6188" i="4"/>
  <c r="B6187" i="4"/>
  <c r="A6187" i="4"/>
  <c r="B6186" i="4"/>
  <c r="A6186" i="4"/>
  <c r="B6185" i="4"/>
  <c r="A6185" i="4"/>
  <c r="B6184" i="4"/>
  <c r="A6184" i="4"/>
  <c r="B6183" i="4"/>
  <c r="A6183" i="4"/>
  <c r="B6182" i="4"/>
  <c r="A6182" i="4"/>
  <c r="B6181" i="4"/>
  <c r="A6181" i="4"/>
  <c r="B6180" i="4"/>
  <c r="A6180" i="4"/>
  <c r="B6179" i="4"/>
  <c r="A6179" i="4"/>
  <c r="B6178" i="4"/>
  <c r="A6178" i="4"/>
  <c r="B6177" i="4"/>
  <c r="A6177" i="4"/>
  <c r="B6176" i="4"/>
  <c r="A6176" i="4"/>
  <c r="B6175" i="4"/>
  <c r="A6175" i="4"/>
  <c r="B6174" i="4"/>
  <c r="A6174" i="4"/>
  <c r="B6173" i="4"/>
  <c r="A6173" i="4"/>
  <c r="B6172" i="4"/>
  <c r="A6172" i="4"/>
  <c r="B6171" i="4"/>
  <c r="A6171" i="4"/>
  <c r="B6170" i="4"/>
  <c r="A6170" i="4"/>
  <c r="B6169" i="4"/>
  <c r="A6169" i="4"/>
  <c r="B6168" i="4"/>
  <c r="A6168" i="4"/>
  <c r="B6167" i="4"/>
  <c r="A6167" i="4"/>
  <c r="B6166" i="4"/>
  <c r="A6166" i="4"/>
  <c r="B6165" i="4"/>
  <c r="A6165" i="4"/>
  <c r="B6164" i="4"/>
  <c r="A6164" i="4"/>
  <c r="B6163" i="4"/>
  <c r="A6163" i="4"/>
  <c r="B6162" i="4"/>
  <c r="A6162" i="4"/>
  <c r="B6161" i="4"/>
  <c r="A6161" i="4"/>
  <c r="B6160" i="4"/>
  <c r="A6160" i="4"/>
  <c r="B6159" i="4"/>
  <c r="A6159" i="4"/>
  <c r="B6158" i="4"/>
  <c r="A6158" i="4"/>
  <c r="B6157" i="4"/>
  <c r="A6157" i="4"/>
  <c r="B6156" i="4"/>
  <c r="A6156" i="4"/>
  <c r="B6155" i="4"/>
  <c r="A6155" i="4"/>
  <c r="B6154" i="4"/>
  <c r="A6154" i="4"/>
  <c r="B6153" i="4"/>
  <c r="A6153" i="4"/>
  <c r="B6152" i="4"/>
  <c r="A6152" i="4"/>
  <c r="B6151" i="4"/>
  <c r="A6151" i="4"/>
  <c r="B6150" i="4"/>
  <c r="A6150" i="4"/>
  <c r="B6149" i="4"/>
  <c r="A6149" i="4"/>
  <c r="B6148" i="4"/>
  <c r="A6148" i="4"/>
  <c r="B6147" i="4"/>
  <c r="A6147" i="4"/>
  <c r="B6146" i="4"/>
  <c r="A6146" i="4"/>
  <c r="B6145" i="4"/>
  <c r="A6145" i="4"/>
  <c r="B6144" i="4"/>
  <c r="A6144" i="4"/>
  <c r="B6143" i="4"/>
  <c r="A6143" i="4"/>
  <c r="B6142" i="4"/>
  <c r="A6142" i="4"/>
  <c r="B6141" i="4"/>
  <c r="A6141" i="4"/>
  <c r="B6140" i="4"/>
  <c r="A6140" i="4"/>
  <c r="B6139" i="4"/>
  <c r="A6139" i="4"/>
  <c r="B6138" i="4"/>
  <c r="A6138" i="4"/>
  <c r="B6137" i="4"/>
  <c r="A6137" i="4"/>
  <c r="B6136" i="4"/>
  <c r="A6136" i="4"/>
  <c r="B6135" i="4"/>
  <c r="A6135" i="4"/>
  <c r="B6134" i="4"/>
  <c r="A6134" i="4"/>
  <c r="B6133" i="4"/>
  <c r="A6133" i="4"/>
  <c r="B6132" i="4"/>
  <c r="A6132" i="4"/>
  <c r="B6131" i="4"/>
  <c r="A6131" i="4"/>
  <c r="B6130" i="4"/>
  <c r="A6130" i="4"/>
  <c r="B6129" i="4"/>
  <c r="A6129" i="4"/>
  <c r="B6128" i="4"/>
  <c r="A6128" i="4"/>
  <c r="B6127" i="4"/>
  <c r="A6127" i="4"/>
  <c r="B6126" i="4"/>
  <c r="A6126" i="4"/>
  <c r="B6125" i="4"/>
  <c r="A6125" i="4"/>
  <c r="B6124" i="4"/>
  <c r="A6124" i="4"/>
  <c r="B6123" i="4"/>
  <c r="A6123" i="4"/>
  <c r="B6122" i="4"/>
  <c r="A6122" i="4"/>
  <c r="B6121" i="4"/>
  <c r="A6121" i="4"/>
  <c r="B6120" i="4"/>
  <c r="A6120" i="4"/>
  <c r="B6119" i="4"/>
  <c r="A6119" i="4"/>
  <c r="B6118" i="4"/>
  <c r="A6118" i="4"/>
  <c r="B6117" i="4"/>
  <c r="A6117" i="4"/>
  <c r="B6116" i="4"/>
  <c r="A6116" i="4"/>
  <c r="B6115" i="4"/>
  <c r="A6115" i="4"/>
  <c r="B6114" i="4"/>
  <c r="A6114" i="4"/>
  <c r="B6113" i="4"/>
  <c r="A6113" i="4"/>
  <c r="B6112" i="4"/>
  <c r="A6112" i="4"/>
  <c r="B6111" i="4"/>
  <c r="A6111" i="4"/>
  <c r="B6110" i="4"/>
  <c r="A6110" i="4"/>
  <c r="B6109" i="4"/>
  <c r="A6109" i="4"/>
  <c r="B6108" i="4"/>
  <c r="A6108" i="4"/>
  <c r="B6107" i="4"/>
  <c r="A6107" i="4"/>
  <c r="B6106" i="4"/>
  <c r="A6106" i="4"/>
  <c r="B6105" i="4"/>
  <c r="A6105" i="4"/>
  <c r="B6104" i="4"/>
  <c r="A6104" i="4"/>
  <c r="B6103" i="4"/>
  <c r="A6103" i="4"/>
  <c r="B6102" i="4"/>
  <c r="A6102" i="4"/>
  <c r="B6101" i="4"/>
  <c r="A6101" i="4"/>
  <c r="B6100" i="4"/>
  <c r="A6100" i="4"/>
  <c r="B6099" i="4"/>
  <c r="A6099" i="4"/>
  <c r="B6098" i="4"/>
  <c r="A6098" i="4"/>
  <c r="B6097" i="4"/>
  <c r="A6097" i="4"/>
  <c r="B6096" i="4"/>
  <c r="A6096" i="4"/>
  <c r="B6095" i="4"/>
  <c r="A6095" i="4"/>
  <c r="B6094" i="4"/>
  <c r="A6094" i="4"/>
  <c r="B6093" i="4"/>
  <c r="A6093" i="4"/>
  <c r="B6092" i="4"/>
  <c r="A6092" i="4"/>
  <c r="B6091" i="4"/>
  <c r="A6091" i="4"/>
  <c r="B6090" i="4"/>
  <c r="A6090" i="4"/>
  <c r="B6089" i="4"/>
  <c r="A6089" i="4"/>
  <c r="B6088" i="4"/>
  <c r="A6088" i="4"/>
  <c r="B6087" i="4"/>
  <c r="A6087" i="4"/>
  <c r="B6086" i="4"/>
  <c r="A6086" i="4"/>
  <c r="B6085" i="4"/>
  <c r="A6085" i="4"/>
  <c r="B6084" i="4"/>
  <c r="A6084" i="4"/>
  <c r="B6083" i="4"/>
  <c r="A6083" i="4"/>
  <c r="B6082" i="4"/>
  <c r="A6082" i="4"/>
  <c r="B6081" i="4"/>
  <c r="A6081" i="4"/>
  <c r="B6080" i="4"/>
  <c r="A6080" i="4"/>
  <c r="B6079" i="4"/>
  <c r="A6079" i="4"/>
  <c r="B6078" i="4"/>
  <c r="A6078" i="4"/>
  <c r="B6077" i="4"/>
  <c r="A6077" i="4"/>
  <c r="B6076" i="4"/>
  <c r="A6076" i="4"/>
  <c r="B6075" i="4"/>
  <c r="A6075" i="4"/>
  <c r="B6074" i="4"/>
  <c r="A6074" i="4"/>
  <c r="B6073" i="4"/>
  <c r="A6073" i="4"/>
  <c r="B6072" i="4"/>
  <c r="A6072" i="4"/>
  <c r="B6071" i="4"/>
  <c r="A6071" i="4"/>
  <c r="B6070" i="4"/>
  <c r="A6070" i="4"/>
  <c r="B6069" i="4"/>
  <c r="A6069" i="4"/>
  <c r="B6068" i="4"/>
  <c r="A6068" i="4"/>
  <c r="B6067" i="4"/>
  <c r="A6067" i="4"/>
  <c r="B6066" i="4"/>
  <c r="A6066" i="4"/>
  <c r="B6065" i="4"/>
  <c r="A6065" i="4"/>
  <c r="B6064" i="4"/>
  <c r="A6064" i="4"/>
  <c r="B6063" i="4"/>
  <c r="A6063" i="4"/>
  <c r="B6062" i="4"/>
  <c r="A6062" i="4"/>
  <c r="B6061" i="4"/>
  <c r="A6061" i="4"/>
  <c r="B6060" i="4"/>
  <c r="A6060" i="4"/>
  <c r="B6059" i="4"/>
  <c r="A6059" i="4"/>
  <c r="B6058" i="4"/>
  <c r="A6058" i="4"/>
  <c r="B6057" i="4"/>
  <c r="A6057" i="4"/>
  <c r="B6056" i="4"/>
  <c r="A6056" i="4"/>
  <c r="B6055" i="4"/>
  <c r="A6055" i="4"/>
  <c r="B6054" i="4"/>
  <c r="A6054" i="4"/>
  <c r="B6053" i="4"/>
  <c r="A6053" i="4"/>
  <c r="B6052" i="4"/>
  <c r="A6052" i="4"/>
  <c r="B6051" i="4"/>
  <c r="A6051" i="4"/>
  <c r="B6050" i="4"/>
  <c r="A6050" i="4"/>
  <c r="B6049" i="4"/>
  <c r="A6049" i="4"/>
  <c r="B6048" i="4"/>
  <c r="A6048" i="4"/>
  <c r="B6047" i="4"/>
  <c r="A6047" i="4"/>
  <c r="B6046" i="4"/>
  <c r="A6046" i="4"/>
  <c r="B6045" i="4"/>
  <c r="A6045" i="4"/>
  <c r="B6044" i="4"/>
  <c r="A6044" i="4"/>
  <c r="B6043" i="4"/>
  <c r="A6043" i="4"/>
  <c r="B6042" i="4"/>
  <c r="A6042" i="4"/>
  <c r="B6041" i="4"/>
  <c r="A6041" i="4"/>
  <c r="B6040" i="4"/>
  <c r="A6040" i="4"/>
  <c r="B6039" i="4"/>
  <c r="A6039" i="4"/>
  <c r="B6038" i="4"/>
  <c r="A6038" i="4"/>
  <c r="B6037" i="4"/>
  <c r="A6037" i="4"/>
  <c r="B6036" i="4"/>
  <c r="A6036" i="4"/>
  <c r="B6035" i="4"/>
  <c r="A6035" i="4"/>
  <c r="B6034" i="4"/>
  <c r="A6034" i="4"/>
  <c r="B6033" i="4"/>
  <c r="A6033" i="4"/>
  <c r="B6032" i="4"/>
  <c r="A6032" i="4"/>
  <c r="B6031" i="4"/>
  <c r="A6031" i="4"/>
  <c r="B6030" i="4"/>
  <c r="A6030" i="4"/>
  <c r="B6029" i="4"/>
  <c r="A6029" i="4"/>
  <c r="B6028" i="4"/>
  <c r="A6028" i="4"/>
  <c r="B6027" i="4"/>
  <c r="A6027" i="4"/>
  <c r="B6026" i="4"/>
  <c r="A6026" i="4"/>
  <c r="B6025" i="4"/>
  <c r="A6025" i="4"/>
  <c r="B6024" i="4"/>
  <c r="A6024" i="4"/>
  <c r="B6023" i="4"/>
  <c r="A6023" i="4"/>
  <c r="B6022" i="4"/>
  <c r="A6022" i="4"/>
  <c r="B6021" i="4"/>
  <c r="A6021" i="4"/>
  <c r="B6020" i="4"/>
  <c r="A6020" i="4"/>
  <c r="B6019" i="4"/>
  <c r="A6019" i="4"/>
  <c r="B6018" i="4"/>
  <c r="A6018" i="4"/>
  <c r="B6017" i="4"/>
  <c r="A6017" i="4"/>
  <c r="B6016" i="4"/>
  <c r="A6016" i="4"/>
  <c r="B6015" i="4"/>
  <c r="A6015" i="4"/>
  <c r="B6014" i="4"/>
  <c r="A6014" i="4"/>
  <c r="B6013" i="4"/>
  <c r="A6013" i="4"/>
  <c r="B6012" i="4"/>
  <c r="A6012" i="4"/>
  <c r="B6011" i="4"/>
  <c r="A6011" i="4"/>
  <c r="B6010" i="4"/>
  <c r="A6010" i="4"/>
  <c r="B6009" i="4"/>
  <c r="A6009" i="4"/>
  <c r="B6008" i="4"/>
  <c r="A6008" i="4"/>
  <c r="B6007" i="4"/>
  <c r="A6007" i="4"/>
  <c r="B6006" i="4"/>
  <c r="A6006" i="4"/>
  <c r="B6005" i="4"/>
  <c r="A6005" i="4"/>
  <c r="B6004" i="4"/>
  <c r="A6004" i="4"/>
  <c r="B6003" i="4"/>
  <c r="A6003" i="4"/>
  <c r="B6002" i="4"/>
  <c r="A6002" i="4"/>
  <c r="B6001" i="4"/>
  <c r="A6001" i="4"/>
  <c r="B6000" i="4"/>
  <c r="A6000" i="4"/>
  <c r="B5999" i="4"/>
  <c r="A5999" i="4"/>
  <c r="B5998" i="4"/>
  <c r="A5998" i="4"/>
  <c r="B5997" i="4"/>
  <c r="A5997" i="4"/>
  <c r="B5996" i="4"/>
  <c r="A5996" i="4"/>
  <c r="B5995" i="4"/>
  <c r="A5995" i="4"/>
  <c r="B5994" i="4"/>
  <c r="A5994" i="4"/>
  <c r="B5993" i="4"/>
  <c r="A5993" i="4"/>
  <c r="B5992" i="4"/>
  <c r="A5992" i="4"/>
  <c r="B5991" i="4"/>
  <c r="A5991" i="4"/>
  <c r="B5990" i="4"/>
  <c r="A5990" i="4"/>
  <c r="B5989" i="4"/>
  <c r="A5989" i="4"/>
  <c r="B5988" i="4"/>
  <c r="A5988" i="4"/>
  <c r="B5987" i="4"/>
  <c r="A5987" i="4"/>
  <c r="B5986" i="4"/>
  <c r="A5986" i="4"/>
  <c r="B5985" i="4"/>
  <c r="A5985" i="4"/>
  <c r="B5984" i="4"/>
  <c r="A5984" i="4"/>
  <c r="B5983" i="4"/>
  <c r="A5983" i="4"/>
  <c r="B5982" i="4"/>
  <c r="A5982" i="4"/>
  <c r="B5981" i="4"/>
  <c r="A5981" i="4"/>
  <c r="B5980" i="4"/>
  <c r="A5980" i="4"/>
  <c r="B5979" i="4"/>
  <c r="A5979" i="4"/>
  <c r="B5978" i="4"/>
  <c r="A5978" i="4"/>
  <c r="B5977" i="4"/>
  <c r="A5977" i="4"/>
  <c r="B5976" i="4"/>
  <c r="A5976" i="4"/>
  <c r="B5975" i="4"/>
  <c r="A5975" i="4"/>
  <c r="B5974" i="4"/>
  <c r="A5974" i="4"/>
  <c r="B5973" i="4"/>
  <c r="A5973" i="4"/>
  <c r="B5972" i="4"/>
  <c r="A5972" i="4"/>
  <c r="B5971" i="4"/>
  <c r="A5971" i="4"/>
  <c r="B5970" i="4"/>
  <c r="A5970" i="4"/>
  <c r="B5969" i="4"/>
  <c r="A5969" i="4"/>
  <c r="B5968" i="4"/>
  <c r="A5968" i="4"/>
  <c r="B5967" i="4"/>
  <c r="A5967" i="4"/>
  <c r="B5966" i="4"/>
  <c r="A5966" i="4"/>
  <c r="B5965" i="4"/>
  <c r="A5965" i="4"/>
  <c r="B5964" i="4"/>
  <c r="A5964" i="4"/>
  <c r="B5963" i="4"/>
  <c r="A5963" i="4"/>
  <c r="B5962" i="4"/>
  <c r="A5962" i="4"/>
  <c r="B5961" i="4"/>
  <c r="A5961" i="4"/>
  <c r="B5960" i="4"/>
  <c r="A5960" i="4"/>
  <c r="B5959" i="4"/>
  <c r="A5959" i="4"/>
  <c r="B5958" i="4"/>
  <c r="A5958" i="4"/>
  <c r="B5957" i="4"/>
  <c r="A5957" i="4"/>
  <c r="B5956" i="4"/>
  <c r="A5956" i="4"/>
  <c r="B5955" i="4"/>
  <c r="A5955" i="4"/>
  <c r="B5954" i="4"/>
  <c r="A5954" i="4"/>
  <c r="B5953" i="4"/>
  <c r="A5953" i="4"/>
  <c r="B5952" i="4"/>
  <c r="A5952" i="4"/>
  <c r="B5951" i="4"/>
  <c r="A5951" i="4"/>
  <c r="B5950" i="4"/>
  <c r="A5950" i="4"/>
  <c r="B5949" i="4"/>
  <c r="A5949" i="4"/>
  <c r="B5948" i="4"/>
  <c r="A5948" i="4"/>
  <c r="B5947" i="4"/>
  <c r="A5947" i="4"/>
  <c r="B5946" i="4"/>
  <c r="A5946" i="4"/>
  <c r="B5945" i="4"/>
  <c r="A5945" i="4"/>
  <c r="B5944" i="4"/>
  <c r="A5944" i="4"/>
  <c r="B5943" i="4"/>
  <c r="A5943" i="4"/>
  <c r="B5942" i="4"/>
  <c r="A5942" i="4"/>
  <c r="B5941" i="4"/>
  <c r="A5941" i="4"/>
  <c r="B5940" i="4"/>
  <c r="A5940" i="4"/>
  <c r="B5939" i="4"/>
  <c r="A5939" i="4"/>
  <c r="B5938" i="4"/>
  <c r="A5938" i="4"/>
  <c r="B5937" i="4"/>
  <c r="A5937" i="4"/>
  <c r="B5936" i="4"/>
  <c r="A5936" i="4"/>
  <c r="B5935" i="4"/>
  <c r="A5935" i="4"/>
  <c r="B5934" i="4"/>
  <c r="A5934" i="4"/>
  <c r="B5933" i="4"/>
  <c r="A5933" i="4"/>
  <c r="B5932" i="4"/>
  <c r="A5932" i="4"/>
  <c r="B5931" i="4"/>
  <c r="A5931" i="4"/>
  <c r="B5930" i="4"/>
  <c r="A5930" i="4"/>
  <c r="B5929" i="4"/>
  <c r="A5929" i="4"/>
  <c r="B5928" i="4"/>
  <c r="A5928" i="4"/>
  <c r="B5927" i="4"/>
  <c r="A5927" i="4"/>
  <c r="B5926" i="4"/>
  <c r="A5926" i="4"/>
  <c r="B5925" i="4"/>
  <c r="A5925" i="4"/>
  <c r="B5924" i="4"/>
  <c r="A5924" i="4"/>
  <c r="B5923" i="4"/>
  <c r="A5923" i="4"/>
  <c r="B5922" i="4"/>
  <c r="A5922" i="4"/>
  <c r="B5921" i="4"/>
  <c r="A5921" i="4"/>
  <c r="B5920" i="4"/>
  <c r="A5920" i="4"/>
  <c r="B5919" i="4"/>
  <c r="A5919" i="4"/>
  <c r="B5918" i="4"/>
  <c r="A5918" i="4"/>
  <c r="B5917" i="4"/>
  <c r="A5917" i="4"/>
  <c r="B5916" i="4"/>
  <c r="A5916" i="4"/>
  <c r="B5915" i="4"/>
  <c r="A5915" i="4"/>
  <c r="B5914" i="4"/>
  <c r="A5914" i="4"/>
  <c r="B5913" i="4"/>
  <c r="A5913" i="4"/>
  <c r="B5912" i="4"/>
  <c r="A5912" i="4"/>
  <c r="B5911" i="4"/>
  <c r="A5911" i="4"/>
  <c r="B5910" i="4"/>
  <c r="A5910" i="4"/>
  <c r="B5909" i="4"/>
  <c r="A5909" i="4"/>
  <c r="B5908" i="4"/>
  <c r="A5908" i="4"/>
  <c r="B5907" i="4"/>
  <c r="A5907" i="4"/>
  <c r="B5906" i="4"/>
  <c r="A5906" i="4"/>
  <c r="B5905" i="4"/>
  <c r="A5905" i="4"/>
  <c r="B5904" i="4"/>
  <c r="A5904" i="4"/>
  <c r="B5903" i="4"/>
  <c r="A5903" i="4"/>
  <c r="B5902" i="4"/>
  <c r="A5902" i="4"/>
  <c r="B5901" i="4"/>
  <c r="A5901" i="4"/>
  <c r="B5900" i="4"/>
  <c r="A5900" i="4"/>
  <c r="B5899" i="4"/>
  <c r="A5899" i="4"/>
  <c r="B5898" i="4"/>
  <c r="A5898" i="4"/>
  <c r="B5897" i="4"/>
  <c r="A5897" i="4"/>
  <c r="B5896" i="4"/>
  <c r="A5896" i="4"/>
  <c r="B5895" i="4"/>
  <c r="A5895" i="4"/>
  <c r="B5894" i="4"/>
  <c r="A5894" i="4"/>
  <c r="B5893" i="4"/>
  <c r="A5893" i="4"/>
  <c r="B5892" i="4"/>
  <c r="A5892" i="4"/>
  <c r="B5891" i="4"/>
  <c r="A5891" i="4"/>
  <c r="B5890" i="4"/>
  <c r="A5890" i="4"/>
  <c r="B5889" i="4"/>
  <c r="A5889" i="4"/>
  <c r="B5888" i="4"/>
  <c r="A5888" i="4"/>
  <c r="B5887" i="4"/>
  <c r="A5887" i="4"/>
  <c r="B5886" i="4"/>
  <c r="A5886" i="4"/>
  <c r="B5885" i="4"/>
  <c r="A5885" i="4"/>
  <c r="B5884" i="4"/>
  <c r="A5884" i="4"/>
  <c r="B5883" i="4"/>
  <c r="A5883" i="4"/>
  <c r="B5882" i="4"/>
  <c r="A5882" i="4"/>
  <c r="B5881" i="4"/>
  <c r="A5881" i="4"/>
  <c r="B5880" i="4"/>
  <c r="A5880" i="4"/>
  <c r="B5879" i="4"/>
  <c r="A5879" i="4"/>
  <c r="B5878" i="4"/>
  <c r="A5878" i="4"/>
  <c r="B5877" i="4"/>
  <c r="A5877" i="4"/>
  <c r="B5876" i="4"/>
  <c r="A5876" i="4"/>
  <c r="B5875" i="4"/>
  <c r="A5875" i="4"/>
  <c r="B5874" i="4"/>
  <c r="A5874" i="4"/>
  <c r="B5873" i="4"/>
  <c r="A5873" i="4"/>
  <c r="B5872" i="4"/>
  <c r="A5872" i="4"/>
  <c r="B5871" i="4"/>
  <c r="A5871" i="4"/>
  <c r="B5870" i="4"/>
  <c r="A5870" i="4"/>
  <c r="B5869" i="4"/>
  <c r="A5869" i="4"/>
  <c r="B5868" i="4"/>
  <c r="A5868" i="4"/>
  <c r="B5867" i="4"/>
  <c r="A5867" i="4"/>
  <c r="B5866" i="4"/>
  <c r="A5866" i="4"/>
  <c r="B5865" i="4"/>
  <c r="A5865" i="4"/>
  <c r="B5864" i="4"/>
  <c r="A5864" i="4"/>
  <c r="B5863" i="4"/>
  <c r="A5863" i="4"/>
  <c r="B5862" i="4"/>
  <c r="A5862" i="4"/>
  <c r="B5861" i="4"/>
  <c r="A5861" i="4"/>
  <c r="B5860" i="4"/>
  <c r="A5860" i="4"/>
  <c r="B5859" i="4"/>
  <c r="A5859" i="4"/>
  <c r="B5858" i="4"/>
  <c r="A5858" i="4"/>
  <c r="B5857" i="4"/>
  <c r="A5857" i="4"/>
  <c r="B5856" i="4"/>
  <c r="A5856" i="4"/>
  <c r="B5855" i="4"/>
  <c r="A5855" i="4"/>
  <c r="B5854" i="4"/>
  <c r="A5854" i="4"/>
  <c r="B5853" i="4"/>
  <c r="A5853" i="4"/>
  <c r="B5852" i="4"/>
  <c r="A5852" i="4"/>
  <c r="B5851" i="4"/>
  <c r="A5851" i="4"/>
  <c r="B5850" i="4"/>
  <c r="A5850" i="4"/>
  <c r="B5849" i="4"/>
  <c r="A5849" i="4"/>
  <c r="B5848" i="4"/>
  <c r="A5848" i="4"/>
  <c r="B5847" i="4"/>
  <c r="A5847" i="4"/>
  <c r="B5846" i="4"/>
  <c r="A5846" i="4"/>
  <c r="B5845" i="4"/>
  <c r="A5845" i="4"/>
  <c r="B5844" i="4"/>
  <c r="A5844" i="4"/>
  <c r="B5843" i="4"/>
  <c r="A5843" i="4"/>
  <c r="B5842" i="4"/>
  <c r="A5842" i="4"/>
  <c r="B5841" i="4"/>
  <c r="A5841" i="4"/>
  <c r="B5840" i="4"/>
  <c r="A5840" i="4"/>
  <c r="B5839" i="4"/>
  <c r="A5839" i="4"/>
  <c r="B5838" i="4"/>
  <c r="A5838" i="4"/>
  <c r="B5837" i="4"/>
  <c r="A5837" i="4"/>
  <c r="B5836" i="4"/>
  <c r="A5836" i="4"/>
  <c r="B5835" i="4"/>
  <c r="A5835" i="4"/>
  <c r="B5834" i="4"/>
  <c r="A5834" i="4"/>
  <c r="B5833" i="4"/>
  <c r="A5833" i="4"/>
  <c r="B5832" i="4"/>
  <c r="A5832" i="4"/>
  <c r="B5831" i="4"/>
  <c r="A5831" i="4"/>
  <c r="B5830" i="4"/>
  <c r="A5830" i="4"/>
  <c r="B5829" i="4"/>
  <c r="A5829" i="4"/>
  <c r="B5828" i="4"/>
  <c r="A5828" i="4"/>
  <c r="B5827" i="4"/>
  <c r="A5827" i="4"/>
  <c r="B5826" i="4"/>
  <c r="A5826" i="4"/>
  <c r="B5825" i="4"/>
  <c r="A5825" i="4"/>
  <c r="B5824" i="4"/>
  <c r="A5824" i="4"/>
  <c r="B5823" i="4"/>
  <c r="A5823" i="4"/>
  <c r="B5822" i="4"/>
  <c r="A5822" i="4"/>
  <c r="B5821" i="4"/>
  <c r="A5821" i="4"/>
  <c r="B5820" i="4"/>
  <c r="A5820" i="4"/>
  <c r="B5819" i="4"/>
  <c r="A5819" i="4"/>
  <c r="B5818" i="4"/>
  <c r="A5818" i="4"/>
  <c r="B5817" i="4"/>
  <c r="A5817" i="4"/>
  <c r="B5816" i="4"/>
  <c r="A5816" i="4"/>
  <c r="B5815" i="4"/>
  <c r="A5815" i="4"/>
  <c r="B5814" i="4"/>
  <c r="A5814" i="4"/>
  <c r="B5813" i="4"/>
  <c r="A5813" i="4"/>
  <c r="B5812" i="4"/>
  <c r="A5812" i="4"/>
  <c r="B5811" i="4"/>
  <c r="A5811" i="4"/>
  <c r="B5810" i="4"/>
  <c r="A5810" i="4"/>
  <c r="B5809" i="4"/>
  <c r="A5809" i="4"/>
  <c r="B5808" i="4"/>
  <c r="A5808" i="4"/>
  <c r="B5807" i="4"/>
  <c r="A5807" i="4"/>
  <c r="B5806" i="4"/>
  <c r="A5806" i="4"/>
  <c r="B5805" i="4"/>
  <c r="A5805" i="4"/>
  <c r="B5804" i="4"/>
  <c r="A5804" i="4"/>
  <c r="B5803" i="4"/>
  <c r="A5803" i="4"/>
  <c r="B5802" i="4"/>
  <c r="A5802" i="4"/>
  <c r="B5801" i="4"/>
  <c r="A5801" i="4"/>
  <c r="B5800" i="4"/>
  <c r="A5800" i="4"/>
  <c r="B5799" i="4"/>
  <c r="A5799" i="4"/>
  <c r="B5798" i="4"/>
  <c r="A5798" i="4"/>
  <c r="B5797" i="4"/>
  <c r="A5797" i="4"/>
  <c r="B5796" i="4"/>
  <c r="A5796" i="4"/>
  <c r="B5795" i="4"/>
  <c r="A5795" i="4"/>
  <c r="B5794" i="4"/>
  <c r="A5794" i="4"/>
  <c r="B5793" i="4"/>
  <c r="A5793" i="4"/>
  <c r="B5792" i="4"/>
  <c r="A5792" i="4"/>
  <c r="B5791" i="4"/>
  <c r="A5791" i="4"/>
  <c r="B5790" i="4"/>
  <c r="A5790" i="4"/>
  <c r="B5789" i="4"/>
  <c r="A5789" i="4"/>
  <c r="B5788" i="4"/>
  <c r="A5788" i="4"/>
  <c r="B5787" i="4"/>
  <c r="A5787" i="4"/>
  <c r="B5786" i="4"/>
  <c r="A5786" i="4"/>
  <c r="B5785" i="4"/>
  <c r="A5785" i="4"/>
  <c r="B5784" i="4"/>
  <c r="A5784" i="4"/>
  <c r="B5783" i="4"/>
  <c r="A5783" i="4"/>
  <c r="B5782" i="4"/>
  <c r="A5782" i="4"/>
  <c r="B5781" i="4"/>
  <c r="A5781" i="4"/>
  <c r="B5780" i="4"/>
  <c r="A5780" i="4"/>
  <c r="B5779" i="4"/>
  <c r="A5779" i="4"/>
  <c r="B5778" i="4"/>
  <c r="A5778" i="4"/>
  <c r="B5777" i="4"/>
  <c r="A5777" i="4"/>
  <c r="B5776" i="4"/>
  <c r="A5776" i="4"/>
  <c r="B5775" i="4"/>
  <c r="A5775" i="4"/>
  <c r="B5774" i="4"/>
  <c r="A5774" i="4"/>
  <c r="B5773" i="4"/>
  <c r="A5773" i="4"/>
  <c r="B5772" i="4"/>
  <c r="A5772" i="4"/>
  <c r="B5771" i="4"/>
  <c r="A5771" i="4"/>
  <c r="B5770" i="4"/>
  <c r="A5770" i="4"/>
  <c r="B5769" i="4"/>
  <c r="A5769" i="4"/>
  <c r="B5768" i="4"/>
  <c r="A5768" i="4"/>
  <c r="B5767" i="4"/>
  <c r="A5767" i="4"/>
  <c r="B5766" i="4"/>
  <c r="A5766" i="4"/>
  <c r="B5765" i="4"/>
  <c r="A5765" i="4"/>
  <c r="B5764" i="4"/>
  <c r="A5764" i="4"/>
  <c r="B5763" i="4"/>
  <c r="A5763" i="4"/>
  <c r="B5762" i="4"/>
  <c r="A5762" i="4"/>
  <c r="B5761" i="4"/>
  <c r="A5761" i="4"/>
  <c r="B5760" i="4"/>
  <c r="A5760" i="4"/>
  <c r="B5759" i="4"/>
  <c r="A5759" i="4"/>
  <c r="B5758" i="4"/>
  <c r="A5758" i="4"/>
  <c r="B5757" i="4"/>
  <c r="A5757" i="4"/>
  <c r="B5756" i="4"/>
  <c r="A5756" i="4"/>
  <c r="B5755" i="4"/>
  <c r="A5755" i="4"/>
  <c r="B5754" i="4"/>
  <c r="A5754" i="4"/>
  <c r="B5753" i="4"/>
  <c r="A5753" i="4"/>
  <c r="B5752" i="4"/>
  <c r="A5752" i="4"/>
  <c r="B5751" i="4"/>
  <c r="A5751" i="4"/>
  <c r="B5750" i="4"/>
  <c r="A5750" i="4"/>
  <c r="B5749" i="4"/>
  <c r="A5749" i="4"/>
  <c r="B5748" i="4"/>
  <c r="A5748" i="4"/>
  <c r="B5747" i="4"/>
  <c r="A5747" i="4"/>
  <c r="B5746" i="4"/>
  <c r="A5746" i="4"/>
  <c r="B5745" i="4"/>
  <c r="A5745" i="4"/>
  <c r="B5744" i="4"/>
  <c r="A5744" i="4"/>
  <c r="B5743" i="4"/>
  <c r="A5743" i="4"/>
  <c r="B5742" i="4"/>
  <c r="A5742" i="4"/>
  <c r="B5741" i="4"/>
  <c r="A5741" i="4"/>
  <c r="B5740" i="4"/>
  <c r="A5740" i="4"/>
  <c r="B5739" i="4"/>
  <c r="A5739" i="4"/>
  <c r="B5738" i="4"/>
  <c r="A5738" i="4"/>
  <c r="B5737" i="4"/>
  <c r="A5737" i="4"/>
  <c r="B5736" i="4"/>
  <c r="A5736" i="4"/>
  <c r="B5735" i="4"/>
  <c r="A5735" i="4"/>
  <c r="B5734" i="4"/>
  <c r="A5734" i="4"/>
  <c r="B5733" i="4"/>
  <c r="A5733" i="4"/>
  <c r="B5732" i="4"/>
  <c r="A5732" i="4"/>
  <c r="B5731" i="4"/>
  <c r="A5731" i="4"/>
  <c r="B5730" i="4"/>
  <c r="A5730" i="4"/>
  <c r="B5729" i="4"/>
  <c r="A5729" i="4"/>
  <c r="B5728" i="4"/>
  <c r="A5728" i="4"/>
  <c r="B5727" i="4"/>
  <c r="A5727" i="4"/>
  <c r="B5726" i="4"/>
  <c r="A5726" i="4"/>
  <c r="B5725" i="4"/>
  <c r="A5725" i="4"/>
  <c r="B5724" i="4"/>
  <c r="A5724" i="4"/>
  <c r="B5723" i="4"/>
  <c r="A5723" i="4"/>
  <c r="B5722" i="4"/>
  <c r="A5722" i="4"/>
  <c r="B5721" i="4"/>
  <c r="A5721" i="4"/>
  <c r="B5720" i="4"/>
  <c r="A5720" i="4"/>
  <c r="B5719" i="4"/>
  <c r="A5719" i="4"/>
  <c r="B5718" i="4"/>
  <c r="A5718" i="4"/>
  <c r="B5717" i="4"/>
  <c r="A5717" i="4"/>
  <c r="B5716" i="4"/>
  <c r="A5716" i="4"/>
  <c r="B5715" i="4"/>
  <c r="A5715" i="4"/>
  <c r="B5714" i="4"/>
  <c r="A5714" i="4"/>
  <c r="B5713" i="4"/>
  <c r="A5713" i="4"/>
  <c r="B5712" i="4"/>
  <c r="A5712" i="4"/>
  <c r="B5711" i="4"/>
  <c r="A5711" i="4"/>
  <c r="B5710" i="4"/>
  <c r="A5710" i="4"/>
  <c r="B5709" i="4"/>
  <c r="A5709" i="4"/>
  <c r="B5708" i="4"/>
  <c r="A5708" i="4"/>
  <c r="B5707" i="4"/>
  <c r="A5707" i="4"/>
  <c r="B5706" i="4"/>
  <c r="A5706" i="4"/>
  <c r="B5705" i="4"/>
  <c r="A5705" i="4"/>
  <c r="B5704" i="4"/>
  <c r="A5704" i="4"/>
  <c r="B5703" i="4"/>
  <c r="A5703" i="4"/>
  <c r="B5702" i="4"/>
  <c r="A5702" i="4"/>
  <c r="B5701" i="4"/>
  <c r="A5701" i="4"/>
  <c r="B5700" i="4"/>
  <c r="A5700" i="4"/>
  <c r="B5699" i="4"/>
  <c r="A5699" i="4"/>
  <c r="B5698" i="4"/>
  <c r="A5698" i="4"/>
  <c r="B5697" i="4"/>
  <c r="A5697" i="4"/>
  <c r="B5696" i="4"/>
  <c r="A5696" i="4"/>
  <c r="B5695" i="4"/>
  <c r="A5695" i="4"/>
  <c r="B5694" i="4"/>
  <c r="A5694" i="4"/>
  <c r="B5693" i="4"/>
  <c r="A5693" i="4"/>
  <c r="B5692" i="4"/>
  <c r="A5692" i="4"/>
  <c r="B5691" i="4"/>
  <c r="A5691" i="4"/>
  <c r="B5690" i="4"/>
  <c r="A5690" i="4"/>
  <c r="B5689" i="4"/>
  <c r="A5689" i="4"/>
  <c r="B5688" i="4"/>
  <c r="A5688" i="4"/>
  <c r="B5687" i="4"/>
  <c r="A5687" i="4"/>
  <c r="B5686" i="4"/>
  <c r="A5686" i="4"/>
  <c r="B5685" i="4"/>
  <c r="A5685" i="4"/>
  <c r="B5684" i="4"/>
  <c r="A5684" i="4"/>
  <c r="B5683" i="4"/>
  <c r="A5683" i="4"/>
  <c r="B5682" i="4"/>
  <c r="A5682" i="4"/>
  <c r="B5681" i="4"/>
  <c r="A5681" i="4"/>
  <c r="B5680" i="4"/>
  <c r="A5680" i="4"/>
  <c r="B5679" i="4"/>
  <c r="A5679" i="4"/>
  <c r="B5678" i="4"/>
  <c r="A5678" i="4"/>
  <c r="B5677" i="4"/>
  <c r="A5677" i="4"/>
  <c r="B5676" i="4"/>
  <c r="A5676" i="4"/>
  <c r="B5675" i="4"/>
  <c r="A5675" i="4"/>
  <c r="B5674" i="4"/>
  <c r="A5674" i="4"/>
  <c r="B5673" i="4"/>
  <c r="A5673" i="4"/>
  <c r="B5672" i="4"/>
  <c r="A5672" i="4"/>
  <c r="B5671" i="4"/>
  <c r="A5671" i="4"/>
  <c r="B5670" i="4"/>
  <c r="A5670" i="4"/>
  <c r="B5669" i="4"/>
  <c r="A5669" i="4"/>
  <c r="B5668" i="4"/>
  <c r="A5668" i="4"/>
  <c r="B5667" i="4"/>
  <c r="A5667" i="4"/>
  <c r="B5666" i="4"/>
  <c r="A5666" i="4"/>
  <c r="B5665" i="4"/>
  <c r="A5665" i="4"/>
  <c r="B5664" i="4"/>
  <c r="A5664" i="4"/>
  <c r="B5663" i="4"/>
  <c r="A5663" i="4"/>
  <c r="B5662" i="4"/>
  <c r="A5662" i="4"/>
  <c r="B5661" i="4"/>
  <c r="A5661" i="4"/>
  <c r="B5660" i="4"/>
  <c r="A5660" i="4"/>
  <c r="B5659" i="4"/>
  <c r="A5659" i="4"/>
  <c r="B5658" i="4"/>
  <c r="A5658" i="4"/>
  <c r="B5657" i="4"/>
  <c r="A5657" i="4"/>
  <c r="B5656" i="4"/>
  <c r="A5656" i="4"/>
  <c r="B5655" i="4"/>
  <c r="A5655" i="4"/>
  <c r="B5654" i="4"/>
  <c r="A5654" i="4"/>
  <c r="B5653" i="4"/>
  <c r="A5653" i="4"/>
  <c r="B5652" i="4"/>
  <c r="A5652" i="4"/>
  <c r="B5651" i="4"/>
  <c r="A5651" i="4"/>
  <c r="B5650" i="4"/>
  <c r="A5650" i="4"/>
  <c r="B5649" i="4"/>
  <c r="A5649" i="4"/>
  <c r="B5648" i="4"/>
  <c r="A5648" i="4"/>
  <c r="B5647" i="4"/>
  <c r="A5647" i="4"/>
  <c r="B5646" i="4"/>
  <c r="A5646" i="4"/>
  <c r="B5645" i="4"/>
  <c r="A5645" i="4"/>
  <c r="B5644" i="4"/>
  <c r="A5644" i="4"/>
  <c r="B5643" i="4"/>
  <c r="A5643" i="4"/>
  <c r="B5642" i="4"/>
  <c r="A5642" i="4"/>
  <c r="B5641" i="4"/>
  <c r="A5641" i="4"/>
  <c r="B5640" i="4"/>
  <c r="A5640" i="4"/>
  <c r="B5639" i="4"/>
  <c r="A5639" i="4"/>
  <c r="B5638" i="4"/>
  <c r="A5638" i="4"/>
  <c r="B5637" i="4"/>
  <c r="A5637" i="4"/>
  <c r="B5636" i="4"/>
  <c r="A5636" i="4"/>
  <c r="B5635" i="4"/>
  <c r="A5635" i="4"/>
  <c r="B5634" i="4"/>
  <c r="A5634" i="4"/>
  <c r="B5633" i="4"/>
  <c r="A5633" i="4"/>
  <c r="B5632" i="4"/>
  <c r="A5632" i="4"/>
  <c r="B5631" i="4"/>
  <c r="A5631" i="4"/>
  <c r="B5630" i="4"/>
  <c r="A5630" i="4"/>
  <c r="B5629" i="4"/>
  <c r="A5629" i="4"/>
  <c r="B5628" i="4"/>
  <c r="A5628" i="4"/>
  <c r="B5627" i="4"/>
  <c r="A5627" i="4"/>
  <c r="B5626" i="4"/>
  <c r="A5626" i="4"/>
  <c r="B5625" i="4"/>
  <c r="A5625" i="4"/>
  <c r="B5624" i="4"/>
  <c r="A5624" i="4"/>
  <c r="B5623" i="4"/>
  <c r="A5623" i="4"/>
  <c r="B5622" i="4"/>
  <c r="A5622" i="4"/>
  <c r="B5621" i="4"/>
  <c r="A5621" i="4"/>
  <c r="B5620" i="4"/>
  <c r="A5620" i="4"/>
  <c r="B5619" i="4"/>
  <c r="A5619" i="4"/>
  <c r="B5618" i="4"/>
  <c r="A5618" i="4"/>
  <c r="B5617" i="4"/>
  <c r="A5617" i="4"/>
  <c r="B5616" i="4"/>
  <c r="A5616" i="4"/>
  <c r="B5615" i="4"/>
  <c r="A5615" i="4"/>
  <c r="B5614" i="4"/>
  <c r="A5614" i="4"/>
  <c r="B5613" i="4"/>
  <c r="A5613" i="4"/>
  <c r="B5612" i="4"/>
  <c r="A5612" i="4"/>
  <c r="B5611" i="4"/>
  <c r="A5611" i="4"/>
  <c r="B5610" i="4"/>
  <c r="A5610" i="4"/>
  <c r="B5609" i="4"/>
  <c r="A5609" i="4"/>
  <c r="B5608" i="4"/>
  <c r="A5608" i="4"/>
  <c r="B5607" i="4"/>
  <c r="A5607" i="4"/>
  <c r="B5606" i="4"/>
  <c r="A5606" i="4"/>
  <c r="B5605" i="4"/>
  <c r="A5605" i="4"/>
  <c r="B5604" i="4"/>
  <c r="A5604" i="4"/>
  <c r="B5603" i="4"/>
  <c r="A5603" i="4"/>
  <c r="B5602" i="4"/>
  <c r="A5602" i="4"/>
  <c r="B5601" i="4"/>
  <c r="A5601" i="4"/>
  <c r="B5600" i="4"/>
  <c r="A5600" i="4"/>
  <c r="B5599" i="4"/>
  <c r="A5599" i="4"/>
  <c r="B5598" i="4"/>
  <c r="A5598" i="4"/>
  <c r="B5597" i="4"/>
  <c r="A5597" i="4"/>
  <c r="B5596" i="4"/>
  <c r="A5596" i="4"/>
  <c r="B5595" i="4"/>
  <c r="A5595" i="4"/>
  <c r="B5594" i="4"/>
  <c r="A5594" i="4"/>
  <c r="B5593" i="4"/>
  <c r="A5593" i="4"/>
  <c r="B5592" i="4"/>
  <c r="A5592" i="4"/>
  <c r="B5591" i="4"/>
  <c r="A5591" i="4"/>
  <c r="B5590" i="4"/>
  <c r="A5590" i="4"/>
  <c r="B5589" i="4"/>
  <c r="A5589" i="4"/>
  <c r="B5588" i="4"/>
  <c r="A5588" i="4"/>
  <c r="B5587" i="4"/>
  <c r="A5587" i="4"/>
  <c r="B5586" i="4"/>
  <c r="A5586" i="4"/>
  <c r="B5585" i="4"/>
  <c r="A5585" i="4"/>
  <c r="B5584" i="4"/>
  <c r="A5584" i="4"/>
  <c r="B5583" i="4"/>
  <c r="A5583" i="4"/>
  <c r="B5582" i="4"/>
  <c r="A5582" i="4"/>
  <c r="B5581" i="4"/>
  <c r="A5581" i="4"/>
  <c r="B5580" i="4"/>
  <c r="A5580" i="4"/>
  <c r="B5579" i="4"/>
  <c r="A5579" i="4"/>
  <c r="B5578" i="4"/>
  <c r="A5578" i="4"/>
  <c r="B5577" i="4"/>
  <c r="A5577" i="4"/>
  <c r="B5576" i="4"/>
  <c r="A5576" i="4"/>
  <c r="B5575" i="4"/>
  <c r="A5575" i="4"/>
  <c r="B5574" i="4"/>
  <c r="A5574" i="4"/>
  <c r="B5573" i="4"/>
  <c r="A5573" i="4"/>
  <c r="B5572" i="4"/>
  <c r="A5572" i="4"/>
  <c r="B5571" i="4"/>
  <c r="A5571" i="4"/>
  <c r="B5570" i="4"/>
  <c r="A5570" i="4"/>
  <c r="B5569" i="4"/>
  <c r="A5569" i="4"/>
  <c r="B5568" i="4"/>
  <c r="A5568" i="4"/>
  <c r="B5567" i="4"/>
  <c r="A5567" i="4"/>
  <c r="B5566" i="4"/>
  <c r="A5566" i="4"/>
  <c r="B5565" i="4"/>
  <c r="A5565" i="4"/>
  <c r="B5564" i="4"/>
  <c r="A5564" i="4"/>
  <c r="B5563" i="4"/>
  <c r="A5563" i="4"/>
  <c r="B5562" i="4"/>
  <c r="A5562" i="4"/>
  <c r="B5561" i="4"/>
  <c r="A5561" i="4"/>
  <c r="B5560" i="4"/>
  <c r="A5560" i="4"/>
  <c r="B5559" i="4"/>
  <c r="A5559" i="4"/>
  <c r="B5558" i="4"/>
  <c r="A5558" i="4"/>
  <c r="B5557" i="4"/>
  <c r="A5557" i="4"/>
  <c r="B5556" i="4"/>
  <c r="A5556" i="4"/>
  <c r="B5555" i="4"/>
  <c r="A5555" i="4"/>
  <c r="B5554" i="4"/>
  <c r="A5554" i="4"/>
  <c r="B5553" i="4"/>
  <c r="A5553" i="4"/>
  <c r="B5552" i="4"/>
  <c r="A5552" i="4"/>
  <c r="B5551" i="4"/>
  <c r="A5551" i="4"/>
  <c r="B5550" i="4"/>
  <c r="A5550" i="4"/>
  <c r="B5549" i="4"/>
  <c r="A5549" i="4"/>
  <c r="B5548" i="4"/>
  <c r="A5548" i="4"/>
  <c r="B5547" i="4"/>
  <c r="A5547" i="4"/>
  <c r="B5546" i="4"/>
  <c r="A5546" i="4"/>
  <c r="B5545" i="4"/>
  <c r="A5545" i="4"/>
  <c r="B5544" i="4"/>
  <c r="A5544" i="4"/>
  <c r="B5543" i="4"/>
  <c r="A5543" i="4"/>
  <c r="B5542" i="4"/>
  <c r="A5542" i="4"/>
  <c r="B5541" i="4"/>
  <c r="A5541" i="4"/>
  <c r="B5540" i="4"/>
  <c r="A5540" i="4"/>
  <c r="B5539" i="4"/>
  <c r="A5539" i="4"/>
  <c r="B5538" i="4"/>
  <c r="A5538" i="4"/>
  <c r="B5537" i="4"/>
  <c r="A5537" i="4"/>
  <c r="B5536" i="4"/>
  <c r="A5536" i="4"/>
  <c r="B5535" i="4"/>
  <c r="A5535" i="4"/>
  <c r="B5534" i="4"/>
  <c r="A5534" i="4"/>
  <c r="B5533" i="4"/>
  <c r="A5533" i="4"/>
  <c r="B5532" i="4"/>
  <c r="A5532" i="4"/>
  <c r="B5531" i="4"/>
  <c r="A5531" i="4"/>
  <c r="B5530" i="4"/>
  <c r="A5530" i="4"/>
  <c r="B5529" i="4"/>
  <c r="A5529" i="4"/>
  <c r="B5528" i="4"/>
  <c r="A5528" i="4"/>
  <c r="B5527" i="4"/>
  <c r="A5527" i="4"/>
  <c r="B5526" i="4"/>
  <c r="A5526" i="4"/>
  <c r="B5525" i="4"/>
  <c r="A5525" i="4"/>
  <c r="B5524" i="4"/>
  <c r="A5524" i="4"/>
  <c r="B5523" i="4"/>
  <c r="A5523" i="4"/>
  <c r="B5522" i="4"/>
  <c r="A5522" i="4"/>
  <c r="B5521" i="4"/>
  <c r="A5521" i="4"/>
  <c r="B5520" i="4"/>
  <c r="A5520" i="4"/>
  <c r="B5519" i="4"/>
  <c r="A5519" i="4"/>
  <c r="B5518" i="4"/>
  <c r="A5518" i="4"/>
  <c r="B5517" i="4"/>
  <c r="A5517" i="4"/>
  <c r="B5516" i="4"/>
  <c r="A5516" i="4"/>
  <c r="B5515" i="4"/>
  <c r="A5515" i="4"/>
  <c r="B5514" i="4"/>
  <c r="A5514" i="4"/>
  <c r="B5513" i="4"/>
  <c r="A5513" i="4"/>
  <c r="B5512" i="4"/>
  <c r="A5512" i="4"/>
  <c r="B5511" i="4"/>
  <c r="A5511" i="4"/>
  <c r="B5510" i="4"/>
  <c r="A5510" i="4"/>
  <c r="B5509" i="4"/>
  <c r="A5509" i="4"/>
  <c r="B5508" i="4"/>
  <c r="A5508" i="4"/>
  <c r="B5507" i="4"/>
  <c r="A5507" i="4"/>
  <c r="B5506" i="4"/>
  <c r="A5506" i="4"/>
  <c r="B5505" i="4"/>
  <c r="A5505" i="4"/>
  <c r="B5504" i="4"/>
  <c r="A5504" i="4"/>
  <c r="B5503" i="4"/>
  <c r="A5503" i="4"/>
  <c r="B5502" i="4"/>
  <c r="A5502" i="4"/>
  <c r="B5501" i="4"/>
  <c r="A5501" i="4"/>
  <c r="B5500" i="4"/>
  <c r="A5500" i="4"/>
  <c r="B5499" i="4"/>
  <c r="A5499" i="4"/>
  <c r="B5498" i="4"/>
  <c r="A5498" i="4"/>
  <c r="B5497" i="4"/>
  <c r="A5497" i="4"/>
  <c r="B5496" i="4"/>
  <c r="A5496" i="4"/>
  <c r="B5495" i="4"/>
  <c r="A5495" i="4"/>
  <c r="B5494" i="4"/>
  <c r="A5494" i="4"/>
  <c r="B5493" i="4"/>
  <c r="A5493" i="4"/>
  <c r="B5492" i="4"/>
  <c r="A5492" i="4"/>
  <c r="B5491" i="4"/>
  <c r="A5491" i="4"/>
  <c r="B5490" i="4"/>
  <c r="A5490" i="4"/>
  <c r="B5489" i="4"/>
  <c r="A5489" i="4"/>
  <c r="B5488" i="4"/>
  <c r="A5488" i="4"/>
  <c r="B5487" i="4"/>
  <c r="A5487" i="4"/>
  <c r="B5486" i="4"/>
  <c r="A5486" i="4"/>
  <c r="B5485" i="4"/>
  <c r="A5485" i="4"/>
  <c r="B5484" i="4"/>
  <c r="A5484" i="4"/>
  <c r="B5483" i="4"/>
  <c r="A5483" i="4"/>
  <c r="B5482" i="4"/>
  <c r="A5482" i="4"/>
  <c r="B5481" i="4"/>
  <c r="A5481" i="4"/>
  <c r="B5480" i="4"/>
  <c r="A5480" i="4"/>
  <c r="B5479" i="4"/>
  <c r="A5479" i="4"/>
  <c r="B5478" i="4"/>
  <c r="A5478" i="4"/>
  <c r="B5477" i="4"/>
  <c r="A5477" i="4"/>
  <c r="B5476" i="4"/>
  <c r="A5476" i="4"/>
  <c r="B5475" i="4"/>
  <c r="A5475" i="4"/>
  <c r="B5474" i="4"/>
  <c r="A5474" i="4"/>
  <c r="B5473" i="4"/>
  <c r="A5473" i="4"/>
  <c r="B5472" i="4"/>
  <c r="A5472" i="4"/>
  <c r="B5471" i="4"/>
  <c r="A5471" i="4"/>
  <c r="B5470" i="4"/>
  <c r="A5470" i="4"/>
  <c r="B5469" i="4"/>
  <c r="A5469" i="4"/>
  <c r="B5468" i="4"/>
  <c r="A5468" i="4"/>
  <c r="B5467" i="4"/>
  <c r="A5467" i="4"/>
  <c r="B5466" i="4"/>
  <c r="A5466" i="4"/>
  <c r="B5465" i="4"/>
  <c r="A5465" i="4"/>
  <c r="B5464" i="4"/>
  <c r="A5464" i="4"/>
  <c r="B5463" i="4"/>
  <c r="A5463" i="4"/>
  <c r="B5462" i="4"/>
  <c r="A5462" i="4"/>
  <c r="B5461" i="4"/>
  <c r="A5461" i="4"/>
  <c r="B5460" i="4"/>
  <c r="A5460" i="4"/>
  <c r="B5459" i="4"/>
  <c r="A5459" i="4"/>
  <c r="B5458" i="4"/>
  <c r="A5458" i="4"/>
  <c r="B5457" i="4"/>
  <c r="A5457" i="4"/>
  <c r="B5456" i="4"/>
  <c r="A5456" i="4"/>
  <c r="B5455" i="4"/>
  <c r="A5455" i="4"/>
  <c r="B5454" i="4"/>
  <c r="A5454" i="4"/>
  <c r="B5453" i="4"/>
  <c r="A5453" i="4"/>
  <c r="B5452" i="4"/>
  <c r="A5452" i="4"/>
  <c r="B5451" i="4"/>
  <c r="A5451" i="4"/>
  <c r="B5450" i="4"/>
  <c r="A5450" i="4"/>
  <c r="B5449" i="4"/>
  <c r="A5449" i="4"/>
  <c r="B5448" i="4"/>
  <c r="A5448" i="4"/>
  <c r="B5447" i="4"/>
  <c r="A5447" i="4"/>
  <c r="B5446" i="4"/>
  <c r="A5446" i="4"/>
  <c r="B5445" i="4"/>
  <c r="A5445" i="4"/>
  <c r="B5444" i="4"/>
  <c r="A5444" i="4"/>
  <c r="B5443" i="4"/>
  <c r="A5443" i="4"/>
  <c r="B5442" i="4"/>
  <c r="A5442" i="4"/>
  <c r="B5441" i="4"/>
  <c r="A5441" i="4"/>
  <c r="B5440" i="4"/>
  <c r="A5440" i="4"/>
  <c r="B5439" i="4"/>
  <c r="A5439" i="4"/>
  <c r="B5438" i="4"/>
  <c r="A5438" i="4"/>
  <c r="B5437" i="4"/>
  <c r="A5437" i="4"/>
  <c r="B5436" i="4"/>
  <c r="A5436" i="4"/>
  <c r="B5435" i="4"/>
  <c r="A5435" i="4"/>
  <c r="B5434" i="4"/>
  <c r="A5434" i="4"/>
  <c r="B5433" i="4"/>
  <c r="A5433" i="4"/>
  <c r="B5432" i="4"/>
  <c r="A5432" i="4"/>
  <c r="B5431" i="4"/>
  <c r="A5431" i="4"/>
  <c r="B5430" i="4"/>
  <c r="A5430" i="4"/>
  <c r="B5429" i="4"/>
  <c r="A5429" i="4"/>
  <c r="B5428" i="4"/>
  <c r="A5428" i="4"/>
  <c r="B5427" i="4"/>
  <c r="A5427" i="4"/>
  <c r="B5426" i="4"/>
  <c r="A5426" i="4"/>
  <c r="B5425" i="4"/>
  <c r="A5425" i="4"/>
  <c r="B5424" i="4"/>
  <c r="A5424" i="4"/>
  <c r="B5423" i="4"/>
  <c r="A5423" i="4"/>
  <c r="B5422" i="4"/>
  <c r="A5422" i="4"/>
  <c r="B5421" i="4"/>
  <c r="A5421" i="4"/>
  <c r="B5420" i="4"/>
  <c r="A5420" i="4"/>
  <c r="B5419" i="4"/>
  <c r="A5419" i="4"/>
  <c r="B5418" i="4"/>
  <c r="A5418" i="4"/>
  <c r="B5417" i="4"/>
  <c r="A5417" i="4"/>
  <c r="B5416" i="4"/>
  <c r="A5416" i="4"/>
  <c r="B5415" i="4"/>
  <c r="A5415" i="4"/>
  <c r="B5414" i="4"/>
  <c r="A5414" i="4"/>
  <c r="B5413" i="4"/>
  <c r="A5413" i="4"/>
  <c r="B5412" i="4"/>
  <c r="A5412" i="4"/>
  <c r="B5411" i="4"/>
  <c r="A5411" i="4"/>
  <c r="B5410" i="4"/>
  <c r="A5410" i="4"/>
  <c r="B5409" i="4"/>
  <c r="A5409" i="4"/>
  <c r="B5408" i="4"/>
  <c r="A5408" i="4"/>
  <c r="B5407" i="4"/>
  <c r="A5407" i="4"/>
  <c r="B5406" i="4"/>
  <c r="A5406" i="4"/>
  <c r="B5405" i="4"/>
  <c r="A5405" i="4"/>
  <c r="B5404" i="4"/>
  <c r="A5404" i="4"/>
  <c r="B5403" i="4"/>
  <c r="A5403" i="4"/>
  <c r="B5402" i="4"/>
  <c r="A5402" i="4"/>
  <c r="B5401" i="4"/>
  <c r="A5401" i="4"/>
  <c r="B5400" i="4"/>
  <c r="A5400" i="4"/>
  <c r="B5399" i="4"/>
  <c r="A5399" i="4"/>
  <c r="B5398" i="4"/>
  <c r="A5398" i="4"/>
  <c r="B5397" i="4"/>
  <c r="A5397" i="4"/>
  <c r="B5396" i="4"/>
  <c r="A5396" i="4"/>
  <c r="B5395" i="4"/>
  <c r="A5395" i="4"/>
  <c r="B5394" i="4"/>
  <c r="A5394" i="4"/>
  <c r="B5393" i="4"/>
  <c r="A5393" i="4"/>
  <c r="B5392" i="4"/>
  <c r="A5392" i="4"/>
  <c r="B5391" i="4"/>
  <c r="A5391" i="4"/>
  <c r="B5390" i="4"/>
  <c r="A5390" i="4"/>
  <c r="B5389" i="4"/>
  <c r="A5389" i="4"/>
  <c r="B5388" i="4"/>
  <c r="A5388" i="4"/>
  <c r="B5387" i="4"/>
  <c r="A5387" i="4"/>
  <c r="B5386" i="4"/>
  <c r="A5386" i="4"/>
  <c r="B5385" i="4"/>
  <c r="A5385" i="4"/>
  <c r="B5384" i="4"/>
  <c r="A5384" i="4"/>
  <c r="B5383" i="4"/>
  <c r="A5383" i="4"/>
  <c r="B5382" i="4"/>
  <c r="A5382" i="4"/>
  <c r="B5381" i="4"/>
  <c r="A5381" i="4"/>
  <c r="B5380" i="4"/>
  <c r="A5380" i="4"/>
  <c r="B5379" i="4"/>
  <c r="A5379" i="4"/>
  <c r="B5378" i="4"/>
  <c r="A5378" i="4"/>
  <c r="B5377" i="4"/>
  <c r="A5377" i="4"/>
  <c r="B5376" i="4"/>
  <c r="A5376" i="4"/>
  <c r="B5375" i="4"/>
  <c r="A5375" i="4"/>
  <c r="B5374" i="4"/>
  <c r="A5374" i="4"/>
  <c r="B5373" i="4"/>
  <c r="A5373" i="4"/>
  <c r="B5372" i="4"/>
  <c r="A5372" i="4"/>
  <c r="B5371" i="4"/>
  <c r="A5371" i="4"/>
  <c r="B5370" i="4"/>
  <c r="A5370" i="4"/>
  <c r="B5369" i="4"/>
  <c r="A5369" i="4"/>
  <c r="B5368" i="4"/>
  <c r="A5368" i="4"/>
  <c r="B5367" i="4"/>
  <c r="A5367" i="4"/>
  <c r="B5366" i="4"/>
  <c r="A5366" i="4"/>
  <c r="B5365" i="4"/>
  <c r="A5365" i="4"/>
  <c r="B5364" i="4"/>
  <c r="A5364" i="4"/>
  <c r="B5363" i="4"/>
  <c r="A5363" i="4"/>
  <c r="B5362" i="4"/>
  <c r="A5362" i="4"/>
  <c r="B5361" i="4"/>
  <c r="A5361" i="4"/>
  <c r="B5360" i="4"/>
  <c r="A5360" i="4"/>
  <c r="B5359" i="4"/>
  <c r="A5359" i="4"/>
  <c r="B5358" i="4"/>
  <c r="A5358" i="4"/>
  <c r="B5357" i="4"/>
  <c r="A5357" i="4"/>
  <c r="B5356" i="4"/>
  <c r="A5356" i="4"/>
  <c r="B5355" i="4"/>
  <c r="A5355" i="4"/>
  <c r="B5354" i="4"/>
  <c r="A5354" i="4"/>
  <c r="B5353" i="4"/>
  <c r="A5353" i="4"/>
  <c r="B5352" i="4"/>
  <c r="A5352" i="4"/>
  <c r="B5351" i="4"/>
  <c r="A5351" i="4"/>
  <c r="B5350" i="4"/>
  <c r="A5350" i="4"/>
  <c r="B5349" i="4"/>
  <c r="A5349" i="4"/>
  <c r="B5348" i="4"/>
  <c r="A5348" i="4"/>
  <c r="B5347" i="4"/>
  <c r="A5347" i="4"/>
  <c r="B5346" i="4"/>
  <c r="A5346" i="4"/>
  <c r="B5345" i="4"/>
  <c r="A5345" i="4"/>
  <c r="B5344" i="4"/>
  <c r="A5344" i="4"/>
  <c r="B5343" i="4"/>
  <c r="A5343" i="4"/>
  <c r="B5342" i="4"/>
  <c r="A5342" i="4"/>
  <c r="B5341" i="4"/>
  <c r="A5341" i="4"/>
  <c r="B5340" i="4"/>
  <c r="A5340" i="4"/>
  <c r="B5339" i="4"/>
  <c r="A5339" i="4"/>
  <c r="B5338" i="4"/>
  <c r="A5338" i="4"/>
  <c r="B5337" i="4"/>
  <c r="A5337" i="4"/>
  <c r="B5336" i="4"/>
  <c r="A5336" i="4"/>
  <c r="B5335" i="4"/>
  <c r="A5335" i="4"/>
  <c r="B5334" i="4"/>
  <c r="A5334" i="4"/>
  <c r="B5333" i="4"/>
  <c r="A5333" i="4"/>
  <c r="B5332" i="4"/>
  <c r="A5332" i="4"/>
  <c r="B5331" i="4"/>
  <c r="A5331" i="4"/>
  <c r="B5330" i="4"/>
  <c r="A5330" i="4"/>
  <c r="B5329" i="4"/>
  <c r="A5329" i="4"/>
  <c r="B5328" i="4"/>
  <c r="A5328" i="4"/>
  <c r="B5327" i="4"/>
  <c r="A5327" i="4"/>
  <c r="B5326" i="4"/>
  <c r="A5326" i="4"/>
  <c r="B5325" i="4"/>
  <c r="A5325" i="4"/>
  <c r="B5324" i="4"/>
  <c r="A5324" i="4"/>
  <c r="B5323" i="4"/>
  <c r="A5323" i="4"/>
  <c r="B5322" i="4"/>
  <c r="A5322" i="4"/>
  <c r="B5321" i="4"/>
  <c r="A5321" i="4"/>
  <c r="B5320" i="4"/>
  <c r="A5320" i="4"/>
  <c r="B5319" i="4"/>
  <c r="A5319" i="4"/>
  <c r="B5318" i="4"/>
  <c r="A5318" i="4"/>
  <c r="B5317" i="4"/>
  <c r="A5317" i="4"/>
  <c r="B5316" i="4"/>
  <c r="A5316" i="4"/>
  <c r="B5315" i="4"/>
  <c r="A5315" i="4"/>
  <c r="B5314" i="4"/>
  <c r="A5314" i="4"/>
  <c r="B5313" i="4"/>
  <c r="A5313" i="4"/>
  <c r="B5312" i="4"/>
  <c r="A5312" i="4"/>
  <c r="B5311" i="4"/>
  <c r="A5311" i="4"/>
  <c r="B5310" i="4"/>
  <c r="A5310" i="4"/>
  <c r="B5309" i="4"/>
  <c r="A5309" i="4"/>
  <c r="B5308" i="4"/>
  <c r="A5308" i="4"/>
  <c r="B5307" i="4"/>
  <c r="A5307" i="4"/>
  <c r="B5306" i="4"/>
  <c r="A5306" i="4"/>
  <c r="B5305" i="4"/>
  <c r="A5305" i="4"/>
  <c r="B5304" i="4"/>
  <c r="A5304" i="4"/>
  <c r="B5303" i="4"/>
  <c r="A5303" i="4"/>
  <c r="B5302" i="4"/>
  <c r="A5302" i="4"/>
  <c r="B5301" i="4"/>
  <c r="A5301" i="4"/>
  <c r="B5300" i="4"/>
  <c r="A5300" i="4"/>
  <c r="B5299" i="4"/>
  <c r="A5299" i="4"/>
  <c r="B5298" i="4"/>
  <c r="A5298" i="4"/>
  <c r="B5297" i="4"/>
  <c r="A5297" i="4"/>
  <c r="B5296" i="4"/>
  <c r="A5296" i="4"/>
  <c r="B5295" i="4"/>
  <c r="A5295" i="4"/>
  <c r="B5294" i="4"/>
  <c r="A5294" i="4"/>
  <c r="B5293" i="4"/>
  <c r="A5293" i="4"/>
  <c r="B5292" i="4"/>
  <c r="A5292" i="4"/>
  <c r="B5291" i="4"/>
  <c r="A5291" i="4"/>
  <c r="B5290" i="4"/>
  <c r="A5290" i="4"/>
  <c r="B5289" i="4"/>
  <c r="A5289" i="4"/>
  <c r="B5288" i="4"/>
  <c r="A5288" i="4"/>
  <c r="B5287" i="4"/>
  <c r="A5287" i="4"/>
  <c r="B5286" i="4"/>
  <c r="A5286" i="4"/>
  <c r="B5285" i="4"/>
  <c r="A5285" i="4"/>
  <c r="B5284" i="4"/>
  <c r="A5284" i="4"/>
  <c r="B5283" i="4"/>
  <c r="A5283" i="4"/>
  <c r="B5282" i="4"/>
  <c r="A5282" i="4"/>
  <c r="B5281" i="4"/>
  <c r="A5281" i="4"/>
  <c r="B5280" i="4"/>
  <c r="A5280" i="4"/>
  <c r="B5279" i="4"/>
  <c r="A5279" i="4"/>
  <c r="B5278" i="4"/>
  <c r="A5278" i="4"/>
  <c r="B5277" i="4"/>
  <c r="A5277" i="4"/>
  <c r="B5276" i="4"/>
  <c r="A5276" i="4"/>
  <c r="B5275" i="4"/>
  <c r="A5275" i="4"/>
  <c r="B5274" i="4"/>
  <c r="A5274" i="4"/>
  <c r="B5273" i="4"/>
  <c r="A5273" i="4"/>
  <c r="B5272" i="4"/>
  <c r="A5272" i="4"/>
  <c r="B5271" i="4"/>
  <c r="A5271" i="4"/>
  <c r="B5270" i="4"/>
  <c r="A5270" i="4"/>
  <c r="B5269" i="4"/>
  <c r="A5269" i="4"/>
  <c r="B5268" i="4"/>
  <c r="A5268" i="4"/>
  <c r="B5267" i="4"/>
  <c r="A5267" i="4"/>
  <c r="B5266" i="4"/>
  <c r="A5266" i="4"/>
  <c r="B5265" i="4"/>
  <c r="A5265" i="4"/>
  <c r="B5264" i="4"/>
  <c r="A5264" i="4"/>
  <c r="B5263" i="4"/>
  <c r="A5263" i="4"/>
  <c r="B5262" i="4"/>
  <c r="A5262" i="4"/>
  <c r="B5261" i="4"/>
  <c r="A5261" i="4"/>
  <c r="B5260" i="4"/>
  <c r="A5260" i="4"/>
  <c r="B5259" i="4"/>
  <c r="A5259" i="4"/>
  <c r="B5258" i="4"/>
  <c r="A5258" i="4"/>
  <c r="B5257" i="4"/>
  <c r="A5257" i="4"/>
  <c r="B5256" i="4"/>
  <c r="A5256" i="4"/>
  <c r="B5255" i="4"/>
  <c r="A5255" i="4"/>
  <c r="B5254" i="4"/>
  <c r="A5254" i="4"/>
  <c r="B5253" i="4"/>
  <c r="A5253" i="4"/>
  <c r="B5252" i="4"/>
  <c r="A5252" i="4"/>
  <c r="B5251" i="4"/>
  <c r="A5251" i="4"/>
  <c r="B5250" i="4"/>
  <c r="A5250" i="4"/>
  <c r="B5249" i="4"/>
  <c r="A5249" i="4"/>
  <c r="B5248" i="4"/>
  <c r="A5248" i="4"/>
  <c r="B5247" i="4"/>
  <c r="A5247" i="4"/>
  <c r="B5246" i="4"/>
  <c r="A5246" i="4"/>
  <c r="B5245" i="4"/>
  <c r="A5245" i="4"/>
  <c r="B5244" i="4"/>
  <c r="A5244" i="4"/>
  <c r="B5243" i="4"/>
  <c r="A5243" i="4"/>
  <c r="B5242" i="4"/>
  <c r="A5242" i="4"/>
  <c r="B5241" i="4"/>
  <c r="A5241" i="4"/>
  <c r="B5240" i="4"/>
  <c r="A5240" i="4"/>
  <c r="B5239" i="4"/>
  <c r="A5239" i="4"/>
  <c r="B5238" i="4"/>
  <c r="A5238" i="4"/>
  <c r="B5237" i="4"/>
  <c r="A5237" i="4"/>
  <c r="B5236" i="4"/>
  <c r="A5236" i="4"/>
  <c r="B5235" i="4"/>
  <c r="A5235" i="4"/>
  <c r="B5234" i="4"/>
  <c r="A5234" i="4"/>
  <c r="B5233" i="4"/>
  <c r="A5233" i="4"/>
  <c r="B5232" i="4"/>
  <c r="A5232" i="4"/>
  <c r="B5231" i="4"/>
  <c r="A5231" i="4"/>
  <c r="B5230" i="4"/>
  <c r="A5230" i="4"/>
  <c r="B5229" i="4"/>
  <c r="A5229" i="4"/>
  <c r="B5228" i="4"/>
  <c r="A5228" i="4"/>
  <c r="B5227" i="4"/>
  <c r="A5227" i="4"/>
  <c r="B5226" i="4"/>
  <c r="A5226" i="4"/>
  <c r="B5225" i="4"/>
  <c r="A5225" i="4"/>
  <c r="B5224" i="4"/>
  <c r="A5224" i="4"/>
  <c r="B5223" i="4"/>
  <c r="A5223" i="4"/>
  <c r="B5222" i="4"/>
  <c r="A5222" i="4"/>
  <c r="B5221" i="4"/>
  <c r="A5221" i="4"/>
  <c r="B5220" i="4"/>
  <c r="A5220" i="4"/>
  <c r="B5219" i="4"/>
  <c r="A5219" i="4"/>
  <c r="B5218" i="4"/>
  <c r="A5218" i="4"/>
  <c r="B5217" i="4"/>
  <c r="A5217" i="4"/>
  <c r="B5216" i="4"/>
  <c r="A5216" i="4"/>
  <c r="B5215" i="4"/>
  <c r="A5215" i="4"/>
  <c r="B5214" i="4"/>
  <c r="A5214" i="4"/>
  <c r="B5213" i="4"/>
  <c r="A5213" i="4"/>
  <c r="B5212" i="4"/>
  <c r="A5212" i="4"/>
  <c r="B5211" i="4"/>
  <c r="A5211" i="4"/>
  <c r="B5210" i="4"/>
  <c r="A5210" i="4"/>
  <c r="B5209" i="4"/>
  <c r="A5209" i="4"/>
  <c r="B5208" i="4"/>
  <c r="A5208" i="4"/>
  <c r="B5207" i="4"/>
  <c r="A5207" i="4"/>
  <c r="B5206" i="4"/>
  <c r="A5206" i="4"/>
  <c r="B5205" i="4"/>
  <c r="A5205" i="4"/>
  <c r="B5204" i="4"/>
  <c r="A5204" i="4"/>
  <c r="B5203" i="4"/>
  <c r="A5203" i="4"/>
  <c r="B5202" i="4"/>
  <c r="A5202" i="4"/>
  <c r="B5201" i="4"/>
  <c r="A5201" i="4"/>
  <c r="B5200" i="4"/>
  <c r="A5200" i="4"/>
  <c r="B5199" i="4"/>
  <c r="A5199" i="4"/>
  <c r="B5198" i="4"/>
  <c r="A5198" i="4"/>
  <c r="B5197" i="4"/>
  <c r="A5197" i="4"/>
  <c r="B5196" i="4"/>
  <c r="A5196" i="4"/>
  <c r="B5195" i="4"/>
  <c r="A5195" i="4"/>
  <c r="B5194" i="4"/>
  <c r="A5194" i="4"/>
  <c r="B5193" i="4"/>
  <c r="A5193" i="4"/>
  <c r="B5192" i="4"/>
  <c r="A5192" i="4"/>
  <c r="B5191" i="4"/>
  <c r="A5191" i="4"/>
  <c r="B5190" i="4"/>
  <c r="A5190" i="4"/>
  <c r="B5189" i="4"/>
  <c r="A5189" i="4"/>
  <c r="B5188" i="4"/>
  <c r="A5188" i="4"/>
  <c r="B5187" i="4"/>
  <c r="A5187" i="4"/>
  <c r="B5186" i="4"/>
  <c r="A5186" i="4"/>
  <c r="B5185" i="4"/>
  <c r="A5185" i="4"/>
  <c r="B5184" i="4"/>
  <c r="A5184" i="4"/>
  <c r="B5183" i="4"/>
  <c r="A5183" i="4"/>
  <c r="B5182" i="4"/>
  <c r="A5182" i="4"/>
  <c r="B5181" i="4"/>
  <c r="A5181" i="4"/>
  <c r="B5180" i="4"/>
  <c r="A5180" i="4"/>
  <c r="B5179" i="4"/>
  <c r="A5179" i="4"/>
  <c r="B5178" i="4"/>
  <c r="A5178" i="4"/>
  <c r="B5177" i="4"/>
  <c r="A5177" i="4"/>
  <c r="B5176" i="4"/>
  <c r="A5176" i="4"/>
  <c r="B5175" i="4"/>
  <c r="A5175" i="4"/>
  <c r="B5174" i="4"/>
  <c r="A5174" i="4"/>
  <c r="B5173" i="4"/>
  <c r="A5173" i="4"/>
  <c r="B5172" i="4"/>
  <c r="A5172" i="4"/>
  <c r="B5171" i="4"/>
  <c r="A5171" i="4"/>
  <c r="B5170" i="4"/>
  <c r="A5170" i="4"/>
  <c r="B5169" i="4"/>
  <c r="A5169" i="4"/>
  <c r="B5168" i="4"/>
  <c r="A5168" i="4"/>
  <c r="B5167" i="4"/>
  <c r="A5167" i="4"/>
  <c r="B5166" i="4"/>
  <c r="A5166" i="4"/>
  <c r="B5165" i="4"/>
  <c r="A5165" i="4"/>
  <c r="B5164" i="4"/>
  <c r="A5164" i="4"/>
  <c r="B5163" i="4"/>
  <c r="A5163" i="4"/>
  <c r="B5162" i="4"/>
  <c r="A5162" i="4"/>
  <c r="B5161" i="4"/>
  <c r="A5161" i="4"/>
  <c r="B5160" i="4"/>
  <c r="A5160" i="4"/>
  <c r="B5159" i="4"/>
  <c r="A5159" i="4"/>
  <c r="B5158" i="4"/>
  <c r="A5158" i="4"/>
  <c r="B5157" i="4"/>
  <c r="A5157" i="4"/>
  <c r="B5156" i="4"/>
  <c r="A5156" i="4"/>
  <c r="B5155" i="4"/>
  <c r="A5155" i="4"/>
  <c r="B5154" i="4"/>
  <c r="A5154" i="4"/>
  <c r="B5153" i="4"/>
  <c r="A5153" i="4"/>
  <c r="B5152" i="4"/>
  <c r="A5152" i="4"/>
  <c r="B5151" i="4"/>
  <c r="A5151" i="4"/>
  <c r="B5150" i="4"/>
  <c r="A5150" i="4"/>
  <c r="B5149" i="4"/>
  <c r="A5149" i="4"/>
  <c r="B5148" i="4"/>
  <c r="A5148" i="4"/>
  <c r="B5147" i="4"/>
  <c r="A5147" i="4"/>
  <c r="B5146" i="4"/>
  <c r="A5146" i="4"/>
  <c r="B5145" i="4"/>
  <c r="A5145" i="4"/>
  <c r="B5144" i="4"/>
  <c r="A5144" i="4"/>
  <c r="B5143" i="4"/>
  <c r="A5143" i="4"/>
  <c r="B5142" i="4"/>
  <c r="A5142" i="4"/>
  <c r="B5141" i="4"/>
  <c r="A5141" i="4"/>
  <c r="B5140" i="4"/>
  <c r="A5140" i="4"/>
  <c r="B5139" i="4"/>
  <c r="A5139" i="4"/>
  <c r="B5138" i="4"/>
  <c r="A5138" i="4"/>
  <c r="B5137" i="4"/>
  <c r="A5137" i="4"/>
  <c r="B5136" i="4"/>
  <c r="A5136" i="4"/>
  <c r="B5135" i="4"/>
  <c r="A5135" i="4"/>
  <c r="B5134" i="4"/>
  <c r="A5134" i="4"/>
  <c r="B5133" i="4"/>
  <c r="A5133" i="4"/>
  <c r="B5132" i="4"/>
  <c r="A5132" i="4"/>
  <c r="B5131" i="4"/>
  <c r="A5131" i="4"/>
  <c r="B5130" i="4"/>
  <c r="A5130" i="4"/>
  <c r="B5129" i="4"/>
  <c r="A5129" i="4"/>
  <c r="B5128" i="4"/>
  <c r="A5128" i="4"/>
  <c r="B5127" i="4"/>
  <c r="A5127" i="4"/>
  <c r="B5126" i="4"/>
  <c r="A5126" i="4"/>
  <c r="B5125" i="4"/>
  <c r="A5125" i="4"/>
  <c r="B5124" i="4"/>
  <c r="A5124" i="4"/>
  <c r="B5123" i="4"/>
  <c r="A5123" i="4"/>
  <c r="B5122" i="4"/>
  <c r="A5122" i="4"/>
  <c r="B5121" i="4"/>
  <c r="A5121" i="4"/>
  <c r="B5120" i="4"/>
  <c r="A5120" i="4"/>
  <c r="B5119" i="4"/>
  <c r="A5119" i="4"/>
  <c r="B5118" i="4"/>
  <c r="A5118" i="4"/>
  <c r="B5117" i="4"/>
  <c r="A5117" i="4"/>
  <c r="B5116" i="4"/>
  <c r="A5116" i="4"/>
  <c r="B5115" i="4"/>
  <c r="A5115" i="4"/>
  <c r="B5114" i="4"/>
  <c r="A5114" i="4"/>
  <c r="B5113" i="4"/>
  <c r="A5113" i="4"/>
  <c r="B5112" i="4"/>
  <c r="A5112" i="4"/>
  <c r="B5111" i="4"/>
  <c r="A5111" i="4"/>
  <c r="B5110" i="4"/>
  <c r="A5110" i="4"/>
  <c r="B5109" i="4"/>
  <c r="A5109" i="4"/>
  <c r="B5108" i="4"/>
  <c r="A5108" i="4"/>
  <c r="B5107" i="4"/>
  <c r="A5107" i="4"/>
  <c r="B5106" i="4"/>
  <c r="A5106" i="4"/>
  <c r="B5105" i="4"/>
  <c r="A5105" i="4"/>
  <c r="B5104" i="4"/>
  <c r="A5104" i="4"/>
  <c r="B5103" i="4"/>
  <c r="A5103" i="4"/>
  <c r="B5102" i="4"/>
  <c r="A5102" i="4"/>
  <c r="B5101" i="4"/>
  <c r="A5101" i="4"/>
  <c r="B5100" i="4"/>
  <c r="A5100" i="4"/>
  <c r="B5099" i="4"/>
  <c r="A5099" i="4"/>
  <c r="B5098" i="4"/>
  <c r="A5098" i="4"/>
  <c r="B5097" i="4"/>
  <c r="A5097" i="4"/>
  <c r="B5096" i="4"/>
  <c r="A5096" i="4"/>
  <c r="B5095" i="4"/>
  <c r="A5095" i="4"/>
  <c r="B5094" i="4"/>
  <c r="A5094" i="4"/>
  <c r="B5093" i="4"/>
  <c r="A5093" i="4"/>
  <c r="B5092" i="4"/>
  <c r="A5092" i="4"/>
  <c r="B5091" i="4"/>
  <c r="A5091" i="4"/>
  <c r="B5090" i="4"/>
  <c r="A5090" i="4"/>
  <c r="B5089" i="4"/>
  <c r="A5089" i="4"/>
  <c r="B5088" i="4"/>
  <c r="A5088" i="4"/>
  <c r="B5087" i="4"/>
  <c r="A5087" i="4"/>
  <c r="B5086" i="4"/>
  <c r="A5086" i="4"/>
  <c r="B5085" i="4"/>
  <c r="A5085" i="4"/>
  <c r="B5084" i="4"/>
  <c r="A5084" i="4"/>
  <c r="B5083" i="4"/>
  <c r="A5083" i="4"/>
  <c r="B5082" i="4"/>
  <c r="A5082" i="4"/>
  <c r="B5081" i="4"/>
  <c r="A5081" i="4"/>
  <c r="B5080" i="4"/>
  <c r="A5080" i="4"/>
  <c r="B5079" i="4"/>
  <c r="A5079" i="4"/>
  <c r="B5078" i="4"/>
  <c r="A5078" i="4"/>
  <c r="B5077" i="4"/>
  <c r="A5077" i="4"/>
  <c r="B5076" i="4"/>
  <c r="A5076" i="4"/>
  <c r="B5075" i="4"/>
  <c r="A5075" i="4"/>
  <c r="B5074" i="4"/>
  <c r="A5074" i="4"/>
  <c r="B5073" i="4"/>
  <c r="A5073" i="4"/>
  <c r="B5072" i="4"/>
  <c r="A5072" i="4"/>
  <c r="B5071" i="4"/>
  <c r="A5071" i="4"/>
  <c r="B5070" i="4"/>
  <c r="A5070" i="4"/>
  <c r="B5069" i="4"/>
  <c r="A5069" i="4"/>
  <c r="B5068" i="4"/>
  <c r="A5068" i="4"/>
  <c r="B5067" i="4"/>
  <c r="A5067" i="4"/>
  <c r="B5066" i="4"/>
  <c r="A5066" i="4"/>
  <c r="B5065" i="4"/>
  <c r="A5065" i="4"/>
  <c r="B5064" i="4"/>
  <c r="A5064" i="4"/>
  <c r="B5063" i="4"/>
  <c r="A5063" i="4"/>
  <c r="B5062" i="4"/>
  <c r="A5062" i="4"/>
  <c r="B5061" i="4"/>
  <c r="A5061" i="4"/>
  <c r="B5060" i="4"/>
  <c r="A5060" i="4"/>
  <c r="B5059" i="4"/>
  <c r="A5059" i="4"/>
  <c r="B5058" i="4"/>
  <c r="A5058" i="4"/>
  <c r="B5057" i="4"/>
  <c r="A5057" i="4"/>
  <c r="B5056" i="4"/>
  <c r="A5056" i="4"/>
  <c r="B5055" i="4"/>
  <c r="A5055" i="4"/>
  <c r="B5054" i="4"/>
  <c r="A5054" i="4"/>
  <c r="B5053" i="4"/>
  <c r="A5053" i="4"/>
  <c r="B5052" i="4"/>
  <c r="A5052" i="4"/>
  <c r="B5051" i="4"/>
  <c r="A5051" i="4"/>
  <c r="B5050" i="4"/>
  <c r="A5050" i="4"/>
  <c r="B5049" i="4"/>
  <c r="A5049" i="4"/>
  <c r="B5048" i="4"/>
  <c r="A5048" i="4"/>
  <c r="B5047" i="4"/>
  <c r="A5047" i="4"/>
  <c r="B5046" i="4"/>
  <c r="A5046" i="4"/>
  <c r="B5045" i="4"/>
  <c r="A5045" i="4"/>
  <c r="B5044" i="4"/>
  <c r="A5044" i="4"/>
  <c r="B5043" i="4"/>
  <c r="A5043" i="4"/>
  <c r="B5042" i="4"/>
  <c r="A5042" i="4"/>
  <c r="B5041" i="4"/>
  <c r="A5041" i="4"/>
  <c r="B5040" i="4"/>
  <c r="A5040" i="4"/>
  <c r="B5039" i="4"/>
  <c r="A5039" i="4"/>
  <c r="B5038" i="4"/>
  <c r="A5038" i="4"/>
  <c r="B5037" i="4"/>
  <c r="A5037" i="4"/>
  <c r="B5036" i="4"/>
  <c r="A5036" i="4"/>
  <c r="B5035" i="4"/>
  <c r="A5035" i="4"/>
  <c r="B5034" i="4"/>
  <c r="A5034" i="4"/>
  <c r="B5033" i="4"/>
  <c r="A5033" i="4"/>
  <c r="B5032" i="4"/>
  <c r="A5032" i="4"/>
  <c r="B5031" i="4"/>
  <c r="A5031" i="4"/>
  <c r="B5030" i="4"/>
  <c r="A5030" i="4"/>
  <c r="B5029" i="4"/>
  <c r="A5029" i="4"/>
  <c r="B5028" i="4"/>
  <c r="A5028" i="4"/>
  <c r="B5027" i="4"/>
  <c r="A5027" i="4"/>
  <c r="B5026" i="4"/>
  <c r="A5026" i="4"/>
  <c r="B5025" i="4"/>
  <c r="A5025" i="4"/>
  <c r="B5024" i="4"/>
  <c r="A5024" i="4"/>
  <c r="B5023" i="4"/>
  <c r="A5023" i="4"/>
  <c r="B5022" i="4"/>
  <c r="A5022" i="4"/>
  <c r="B5021" i="4"/>
  <c r="A5021" i="4"/>
  <c r="B5020" i="4"/>
  <c r="A5020" i="4"/>
  <c r="B5019" i="4"/>
  <c r="A5019" i="4"/>
  <c r="B5018" i="4"/>
  <c r="A5018" i="4"/>
  <c r="B5017" i="4"/>
  <c r="A5017" i="4"/>
  <c r="B5016" i="4"/>
  <c r="A5016" i="4"/>
  <c r="B5015" i="4"/>
  <c r="A5015" i="4"/>
  <c r="B5014" i="4"/>
  <c r="A5014" i="4"/>
  <c r="B5013" i="4"/>
  <c r="A5013" i="4"/>
  <c r="B5012" i="4"/>
  <c r="A5012" i="4"/>
  <c r="B5011" i="4"/>
  <c r="A5011" i="4"/>
  <c r="B5010" i="4"/>
  <c r="A5010" i="4"/>
  <c r="B5009" i="4"/>
  <c r="A5009" i="4"/>
  <c r="B5008" i="4"/>
  <c r="A5008" i="4"/>
  <c r="B5007" i="4"/>
  <c r="A5007" i="4"/>
  <c r="B5006" i="4"/>
  <c r="A5006" i="4"/>
  <c r="B5005" i="4"/>
  <c r="A5005" i="4"/>
  <c r="B5004" i="4"/>
  <c r="A5004" i="4"/>
  <c r="B5003" i="4"/>
  <c r="A5003" i="4"/>
  <c r="B5002" i="4"/>
  <c r="A5002" i="4"/>
  <c r="B5001" i="4"/>
  <c r="A5001" i="4"/>
  <c r="B5000" i="4"/>
  <c r="A5000" i="4"/>
  <c r="B4999" i="4"/>
  <c r="A4999" i="4"/>
  <c r="B4998" i="4"/>
  <c r="A4998" i="4"/>
  <c r="B4997" i="4"/>
  <c r="A4997" i="4"/>
  <c r="B4996" i="4"/>
  <c r="A4996" i="4"/>
  <c r="B4995" i="4"/>
  <c r="A4995" i="4"/>
  <c r="B4994" i="4"/>
  <c r="A4994" i="4"/>
  <c r="B4993" i="4"/>
  <c r="A4993" i="4"/>
  <c r="B4992" i="4"/>
  <c r="A4992" i="4"/>
  <c r="B4991" i="4"/>
  <c r="A4991" i="4"/>
  <c r="B4990" i="4"/>
  <c r="A4990" i="4"/>
  <c r="B4989" i="4"/>
  <c r="A4989" i="4"/>
  <c r="B4988" i="4"/>
  <c r="A4988" i="4"/>
  <c r="B4987" i="4"/>
  <c r="A4987" i="4"/>
  <c r="B4986" i="4"/>
  <c r="A4986" i="4"/>
  <c r="B4985" i="4"/>
  <c r="A4985" i="4"/>
  <c r="B4984" i="4"/>
  <c r="A4984" i="4"/>
  <c r="B4983" i="4"/>
  <c r="A4983" i="4"/>
  <c r="B4982" i="4"/>
  <c r="A4982" i="4"/>
  <c r="B4981" i="4"/>
  <c r="A4981" i="4"/>
  <c r="B4980" i="4"/>
  <c r="A4980" i="4"/>
  <c r="B4979" i="4"/>
  <c r="A4979" i="4"/>
  <c r="B4978" i="4"/>
  <c r="A4978" i="4"/>
  <c r="B4977" i="4"/>
  <c r="A4977" i="4"/>
  <c r="B4976" i="4"/>
  <c r="A4976" i="4"/>
  <c r="B4975" i="4"/>
  <c r="A4975" i="4"/>
  <c r="B4974" i="4"/>
  <c r="A4974" i="4"/>
  <c r="B4973" i="4"/>
  <c r="A4973" i="4"/>
  <c r="B4972" i="4"/>
  <c r="A4972" i="4"/>
  <c r="B4971" i="4"/>
  <c r="A4971" i="4"/>
  <c r="B4970" i="4"/>
  <c r="A4970" i="4"/>
  <c r="B4969" i="4"/>
  <c r="A4969" i="4"/>
  <c r="B4968" i="4"/>
  <c r="A4968" i="4"/>
  <c r="B4967" i="4"/>
  <c r="A4967" i="4"/>
  <c r="B4966" i="4"/>
  <c r="A4966" i="4"/>
  <c r="B4965" i="4"/>
  <c r="A4965" i="4"/>
  <c r="B4964" i="4"/>
  <c r="A4964" i="4"/>
  <c r="B4963" i="4"/>
  <c r="A4963" i="4"/>
  <c r="B4962" i="4"/>
  <c r="A4962" i="4"/>
  <c r="B4961" i="4"/>
  <c r="A4961" i="4"/>
  <c r="B4960" i="4"/>
  <c r="A4960" i="4"/>
  <c r="B4959" i="4"/>
  <c r="A4959" i="4"/>
  <c r="B4958" i="4"/>
  <c r="A4958" i="4"/>
  <c r="B4957" i="4"/>
  <c r="A4957" i="4"/>
  <c r="B4956" i="4"/>
  <c r="A4956" i="4"/>
  <c r="B4955" i="4"/>
  <c r="A4955" i="4"/>
  <c r="B4954" i="4"/>
  <c r="A4954" i="4"/>
  <c r="B4953" i="4"/>
  <c r="A4953" i="4"/>
  <c r="B4952" i="4"/>
  <c r="A4952" i="4"/>
  <c r="B4951" i="4"/>
  <c r="A4951" i="4"/>
  <c r="B4950" i="4"/>
  <c r="A4950" i="4"/>
  <c r="B4949" i="4"/>
  <c r="A4949" i="4"/>
  <c r="B4948" i="4"/>
  <c r="A4948" i="4"/>
  <c r="B4947" i="4"/>
  <c r="A4947" i="4"/>
  <c r="B4946" i="4"/>
  <c r="A4946" i="4"/>
  <c r="B4945" i="4"/>
  <c r="A4945" i="4"/>
  <c r="B4944" i="4"/>
  <c r="A4944" i="4"/>
  <c r="B4943" i="4"/>
  <c r="A4943" i="4"/>
  <c r="B4942" i="4"/>
  <c r="A4942" i="4"/>
  <c r="B4941" i="4"/>
  <c r="A4941" i="4"/>
  <c r="B4940" i="4"/>
  <c r="A4940" i="4"/>
  <c r="B4939" i="4"/>
  <c r="A4939" i="4"/>
  <c r="B4938" i="4"/>
  <c r="A4938" i="4"/>
  <c r="B4937" i="4"/>
  <c r="A4937" i="4"/>
  <c r="B4936" i="4"/>
  <c r="A4936" i="4"/>
  <c r="B4935" i="4"/>
  <c r="A4935" i="4"/>
  <c r="B4934" i="4"/>
  <c r="A4934" i="4"/>
  <c r="B4933" i="4"/>
  <c r="A4933" i="4"/>
  <c r="B4932" i="4"/>
  <c r="A4932" i="4"/>
  <c r="B4931" i="4"/>
  <c r="A4931" i="4"/>
  <c r="B4930" i="4"/>
  <c r="A4930" i="4"/>
  <c r="B4929" i="4"/>
  <c r="A4929" i="4"/>
  <c r="B4928" i="4"/>
  <c r="A4928" i="4"/>
  <c r="B4927" i="4"/>
  <c r="A4927" i="4"/>
  <c r="B4926" i="4"/>
  <c r="A4926" i="4"/>
  <c r="B4925" i="4"/>
  <c r="A4925" i="4"/>
  <c r="B4924" i="4"/>
  <c r="A4924" i="4"/>
  <c r="B4923" i="4"/>
  <c r="A4923" i="4"/>
  <c r="B4922" i="4"/>
  <c r="A4922" i="4"/>
  <c r="B4921" i="4"/>
  <c r="A4921" i="4"/>
  <c r="B4920" i="4"/>
  <c r="A4920" i="4"/>
  <c r="B4919" i="4"/>
  <c r="A4919" i="4"/>
  <c r="B4918" i="4"/>
  <c r="A4918" i="4"/>
  <c r="B4917" i="4"/>
  <c r="A4917" i="4"/>
  <c r="B4916" i="4"/>
  <c r="A4916" i="4"/>
  <c r="B4915" i="4"/>
  <c r="A4915" i="4"/>
  <c r="B4914" i="4"/>
  <c r="A4914" i="4"/>
  <c r="B4913" i="4"/>
  <c r="A4913" i="4"/>
  <c r="B4912" i="4"/>
  <c r="A4912" i="4"/>
  <c r="B4911" i="4"/>
  <c r="A4911" i="4"/>
  <c r="B4910" i="4"/>
  <c r="A4910" i="4"/>
  <c r="B4909" i="4"/>
  <c r="A4909" i="4"/>
  <c r="B4908" i="4"/>
  <c r="A4908" i="4"/>
  <c r="B4907" i="4"/>
  <c r="A4907" i="4"/>
  <c r="B4906" i="4"/>
  <c r="A4906" i="4"/>
  <c r="B4905" i="4"/>
  <c r="A4905" i="4"/>
  <c r="B4904" i="4"/>
  <c r="A4904" i="4"/>
  <c r="B4903" i="4"/>
  <c r="A4903" i="4"/>
  <c r="B4902" i="4"/>
  <c r="A4902" i="4"/>
  <c r="B4901" i="4"/>
  <c r="A4901" i="4"/>
  <c r="B4900" i="4"/>
  <c r="A4900" i="4"/>
  <c r="B4899" i="4"/>
  <c r="A4899" i="4"/>
  <c r="B4898" i="4"/>
  <c r="A4898" i="4"/>
  <c r="B4897" i="4"/>
  <c r="A4897" i="4"/>
  <c r="B4896" i="4"/>
  <c r="A4896" i="4"/>
  <c r="B4895" i="4"/>
  <c r="A4895" i="4"/>
  <c r="B4894" i="4"/>
  <c r="A4894" i="4"/>
  <c r="B4893" i="4"/>
  <c r="A4893" i="4"/>
  <c r="B4892" i="4"/>
  <c r="A4892" i="4"/>
  <c r="B4891" i="4"/>
  <c r="A4891" i="4"/>
  <c r="B4890" i="4"/>
  <c r="A4890" i="4"/>
  <c r="B4889" i="4"/>
  <c r="A4889" i="4"/>
  <c r="B4888" i="4"/>
  <c r="A4888" i="4"/>
  <c r="B4887" i="4"/>
  <c r="A4887" i="4"/>
  <c r="B4886" i="4"/>
  <c r="A4886" i="4"/>
  <c r="B4885" i="4"/>
  <c r="A4885" i="4"/>
  <c r="B4884" i="4"/>
  <c r="A4884" i="4"/>
  <c r="B4883" i="4"/>
  <c r="A4883" i="4"/>
  <c r="B4882" i="4"/>
  <c r="A4882" i="4"/>
  <c r="B4881" i="4"/>
  <c r="A4881" i="4"/>
  <c r="B4880" i="4"/>
  <c r="A4880" i="4"/>
  <c r="B4879" i="4"/>
  <c r="A4879" i="4"/>
  <c r="B4878" i="4"/>
  <c r="A4878" i="4"/>
  <c r="B4877" i="4"/>
  <c r="A4877" i="4"/>
  <c r="B4876" i="4"/>
  <c r="A4876" i="4"/>
  <c r="B4875" i="4"/>
  <c r="A4875" i="4"/>
  <c r="B4874" i="4"/>
  <c r="A4874" i="4"/>
  <c r="B4873" i="4"/>
  <c r="A4873" i="4"/>
  <c r="B4872" i="4"/>
  <c r="A4872" i="4"/>
  <c r="B4871" i="4"/>
  <c r="A4871" i="4"/>
  <c r="B4870" i="4"/>
  <c r="A4870" i="4"/>
  <c r="B4869" i="4"/>
  <c r="A4869" i="4"/>
  <c r="B4868" i="4"/>
  <c r="A4868" i="4"/>
  <c r="B4867" i="4"/>
  <c r="A4867" i="4"/>
  <c r="B4866" i="4"/>
  <c r="A4866" i="4"/>
  <c r="B4865" i="4"/>
  <c r="A4865" i="4"/>
  <c r="B4864" i="4"/>
  <c r="A4864" i="4"/>
  <c r="B4863" i="4"/>
  <c r="A4863" i="4"/>
  <c r="B4862" i="4"/>
  <c r="A4862" i="4"/>
  <c r="B4861" i="4"/>
  <c r="A4861" i="4"/>
  <c r="B4860" i="4"/>
  <c r="A4860" i="4"/>
  <c r="B4859" i="4"/>
  <c r="A4859" i="4"/>
  <c r="B4858" i="4"/>
  <c r="A4858" i="4"/>
  <c r="B4857" i="4"/>
  <c r="A4857" i="4"/>
  <c r="B4856" i="4"/>
  <c r="A4856" i="4"/>
  <c r="B4855" i="4"/>
  <c r="A4855" i="4"/>
  <c r="B4854" i="4"/>
  <c r="A4854" i="4"/>
  <c r="B4853" i="4"/>
  <c r="A4853" i="4"/>
  <c r="B4852" i="4"/>
  <c r="A4852" i="4"/>
  <c r="B4851" i="4"/>
  <c r="A4851" i="4"/>
  <c r="B4850" i="4"/>
  <c r="A4850" i="4"/>
  <c r="B4849" i="4"/>
  <c r="A4849" i="4"/>
  <c r="B4848" i="4"/>
  <c r="A4848" i="4"/>
  <c r="B4847" i="4"/>
  <c r="A4847" i="4"/>
  <c r="B4846" i="4"/>
  <c r="A4846" i="4"/>
  <c r="B4845" i="4"/>
  <c r="A4845" i="4"/>
  <c r="B4844" i="4"/>
  <c r="A4844" i="4"/>
  <c r="B4843" i="4"/>
  <c r="A4843" i="4"/>
  <c r="B4842" i="4"/>
  <c r="A4842" i="4"/>
  <c r="B4841" i="4"/>
  <c r="A4841" i="4"/>
  <c r="B4840" i="4"/>
  <c r="A4840" i="4"/>
  <c r="B4839" i="4"/>
  <c r="A4839" i="4"/>
  <c r="B4838" i="4"/>
  <c r="A4838" i="4"/>
  <c r="B4837" i="4"/>
  <c r="A4837" i="4"/>
  <c r="B4836" i="4"/>
  <c r="A4836" i="4"/>
  <c r="B4835" i="4"/>
  <c r="A4835" i="4"/>
  <c r="B4834" i="4"/>
  <c r="A4834" i="4"/>
  <c r="B4833" i="4"/>
  <c r="A4833" i="4"/>
  <c r="B4832" i="4"/>
  <c r="A4832" i="4"/>
  <c r="B4831" i="4"/>
  <c r="A4831" i="4"/>
  <c r="B4830" i="4"/>
  <c r="A4830" i="4"/>
  <c r="B4829" i="4"/>
  <c r="A4829" i="4"/>
  <c r="B4828" i="4"/>
  <c r="A4828" i="4"/>
  <c r="B4827" i="4"/>
  <c r="A4827" i="4"/>
  <c r="B4826" i="4"/>
  <c r="A4826" i="4"/>
  <c r="B4825" i="4"/>
  <c r="A4825" i="4"/>
  <c r="B4824" i="4"/>
  <c r="A4824" i="4"/>
  <c r="B4823" i="4"/>
  <c r="A4823" i="4"/>
  <c r="B4822" i="4"/>
  <c r="A4822" i="4"/>
  <c r="B4821" i="4"/>
  <c r="A4821" i="4"/>
  <c r="B4820" i="4"/>
  <c r="A4820" i="4"/>
  <c r="B4819" i="4"/>
  <c r="A4819" i="4"/>
  <c r="B4818" i="4"/>
  <c r="A4818" i="4"/>
  <c r="B4817" i="4"/>
  <c r="A4817" i="4"/>
  <c r="B4816" i="4"/>
  <c r="A4816" i="4"/>
  <c r="B4815" i="4"/>
  <c r="A4815" i="4"/>
  <c r="B4814" i="4"/>
  <c r="A4814" i="4"/>
  <c r="B4813" i="4"/>
  <c r="A4813" i="4"/>
  <c r="B4812" i="4"/>
  <c r="A4812" i="4"/>
  <c r="B4811" i="4"/>
  <c r="A4811" i="4"/>
  <c r="B4810" i="4"/>
  <c r="A4810" i="4"/>
  <c r="B4809" i="4"/>
  <c r="A4809" i="4"/>
  <c r="B4808" i="4"/>
  <c r="A4808" i="4"/>
  <c r="B4807" i="4"/>
  <c r="A4807" i="4"/>
  <c r="B4806" i="4"/>
  <c r="A4806" i="4"/>
  <c r="B4805" i="4"/>
  <c r="A4805" i="4"/>
  <c r="B4804" i="4"/>
  <c r="A4804" i="4"/>
  <c r="B4803" i="4"/>
  <c r="A4803" i="4"/>
  <c r="B4802" i="4"/>
  <c r="A4802" i="4"/>
  <c r="B4801" i="4"/>
  <c r="A4801" i="4"/>
  <c r="B4800" i="4"/>
  <c r="A4800" i="4"/>
  <c r="B4799" i="4"/>
  <c r="A4799" i="4"/>
  <c r="B4798" i="4"/>
  <c r="A4798" i="4"/>
  <c r="B4797" i="4"/>
  <c r="A4797" i="4"/>
  <c r="B4796" i="4"/>
  <c r="A4796" i="4"/>
  <c r="B4795" i="4"/>
  <c r="A4795" i="4"/>
  <c r="B4794" i="4"/>
  <c r="A4794" i="4"/>
  <c r="B4793" i="4"/>
  <c r="A4793" i="4"/>
  <c r="B4792" i="4"/>
  <c r="A4792" i="4"/>
  <c r="B4791" i="4"/>
  <c r="A4791" i="4"/>
  <c r="B4790" i="4"/>
  <c r="A4790" i="4"/>
  <c r="B4789" i="4"/>
  <c r="A4789" i="4"/>
  <c r="B4788" i="4"/>
  <c r="A4788" i="4"/>
  <c r="B4787" i="4"/>
  <c r="A4787" i="4"/>
  <c r="B4786" i="4"/>
  <c r="A4786" i="4"/>
  <c r="B4785" i="4"/>
  <c r="A4785" i="4"/>
  <c r="B4784" i="4"/>
  <c r="A4784" i="4"/>
  <c r="B4783" i="4"/>
  <c r="A4783" i="4"/>
  <c r="B4782" i="4"/>
  <c r="A4782" i="4"/>
  <c r="B4781" i="4"/>
  <c r="A4781" i="4"/>
  <c r="B4780" i="4"/>
  <c r="A4780" i="4"/>
  <c r="B4779" i="4"/>
  <c r="A4779" i="4"/>
  <c r="B4778" i="4"/>
  <c r="A4778" i="4"/>
  <c r="B4777" i="4"/>
  <c r="A4777" i="4"/>
  <c r="B4776" i="4"/>
  <c r="A4776" i="4"/>
  <c r="B4775" i="4"/>
  <c r="A4775" i="4"/>
  <c r="B4774" i="4"/>
  <c r="A4774" i="4"/>
  <c r="B4773" i="4"/>
  <c r="A4773" i="4"/>
  <c r="B4772" i="4"/>
  <c r="A4772" i="4"/>
  <c r="B4771" i="4"/>
  <c r="A4771" i="4"/>
  <c r="B4770" i="4"/>
  <c r="A4770" i="4"/>
  <c r="B4769" i="4"/>
  <c r="A4769" i="4"/>
  <c r="B4768" i="4"/>
  <c r="A4768" i="4"/>
  <c r="B4767" i="4"/>
  <c r="A4767" i="4"/>
  <c r="B4766" i="4"/>
  <c r="A4766" i="4"/>
  <c r="B4765" i="4"/>
  <c r="A4765" i="4"/>
  <c r="B4764" i="4"/>
  <c r="A4764" i="4"/>
  <c r="B4763" i="4"/>
  <c r="A4763" i="4"/>
  <c r="B4762" i="4"/>
  <c r="A4762" i="4"/>
  <c r="B4761" i="4"/>
  <c r="A4761" i="4"/>
  <c r="B4760" i="4"/>
  <c r="A4760" i="4"/>
  <c r="B4759" i="4"/>
  <c r="A4759" i="4"/>
  <c r="B4758" i="4"/>
  <c r="A4758" i="4"/>
  <c r="B4757" i="4"/>
  <c r="A4757" i="4"/>
  <c r="B4756" i="4"/>
  <c r="A4756" i="4"/>
  <c r="B4755" i="4"/>
  <c r="A4755" i="4"/>
  <c r="B4754" i="4"/>
  <c r="A4754" i="4"/>
  <c r="B4753" i="4"/>
  <c r="A4753" i="4"/>
  <c r="B4752" i="4"/>
  <c r="A4752" i="4"/>
  <c r="B4751" i="4"/>
  <c r="A4751" i="4"/>
  <c r="B4750" i="4"/>
  <c r="A4750" i="4"/>
  <c r="B4749" i="4"/>
  <c r="A4749" i="4"/>
  <c r="B4748" i="4"/>
  <c r="A4748" i="4"/>
  <c r="B4747" i="4"/>
  <c r="A4747" i="4"/>
  <c r="B4746" i="4"/>
  <c r="A4746" i="4"/>
  <c r="B4745" i="4"/>
  <c r="A4745" i="4"/>
  <c r="B4744" i="4"/>
  <c r="A4744" i="4"/>
  <c r="B4743" i="4"/>
  <c r="A4743" i="4"/>
  <c r="B4742" i="4"/>
  <c r="A4742" i="4"/>
  <c r="B4741" i="4"/>
  <c r="A4741" i="4"/>
  <c r="B4740" i="4"/>
  <c r="A4740" i="4"/>
  <c r="B4739" i="4"/>
  <c r="A4739" i="4"/>
  <c r="B4738" i="4"/>
  <c r="A4738" i="4"/>
  <c r="B4737" i="4"/>
  <c r="A4737" i="4"/>
  <c r="B4736" i="4"/>
  <c r="A4736" i="4"/>
  <c r="B4735" i="4"/>
  <c r="A4735" i="4"/>
  <c r="B4734" i="4"/>
  <c r="A4734" i="4"/>
  <c r="B4733" i="4"/>
  <c r="A4733" i="4"/>
  <c r="B4732" i="4"/>
  <c r="A4732" i="4"/>
  <c r="B4731" i="4"/>
  <c r="A4731" i="4"/>
  <c r="B4730" i="4"/>
  <c r="A4730" i="4"/>
  <c r="B4729" i="4"/>
  <c r="A4729" i="4"/>
  <c r="B4728" i="4"/>
  <c r="A4728" i="4"/>
  <c r="B4727" i="4"/>
  <c r="A4727" i="4"/>
  <c r="B4726" i="4"/>
  <c r="A4726" i="4"/>
  <c r="B4725" i="4"/>
  <c r="A4725" i="4"/>
  <c r="B4724" i="4"/>
  <c r="A4724" i="4"/>
  <c r="B4723" i="4"/>
  <c r="A4723" i="4"/>
  <c r="B4722" i="4"/>
  <c r="A4722" i="4"/>
  <c r="B4721" i="4"/>
  <c r="A4721" i="4"/>
  <c r="B4720" i="4"/>
  <c r="A4720" i="4"/>
  <c r="B4719" i="4"/>
  <c r="A4719" i="4"/>
  <c r="B4718" i="4"/>
  <c r="A4718" i="4"/>
  <c r="B4717" i="4"/>
  <c r="A4717" i="4"/>
  <c r="B4716" i="4"/>
  <c r="A4716" i="4"/>
  <c r="B4715" i="4"/>
  <c r="A4715" i="4"/>
  <c r="B4714" i="4"/>
  <c r="A4714" i="4"/>
  <c r="B4713" i="4"/>
  <c r="A4713" i="4"/>
  <c r="B4712" i="4"/>
  <c r="A4712" i="4"/>
  <c r="B4711" i="4"/>
  <c r="A4711" i="4"/>
  <c r="B4710" i="4"/>
  <c r="A4710" i="4"/>
  <c r="B4709" i="4"/>
  <c r="A4709" i="4"/>
  <c r="B4708" i="4"/>
  <c r="A4708" i="4"/>
  <c r="B4707" i="4"/>
  <c r="A4707" i="4"/>
  <c r="B4706" i="4"/>
  <c r="A4706" i="4"/>
  <c r="B4705" i="4"/>
  <c r="A4705" i="4"/>
  <c r="B4704" i="4"/>
  <c r="A4704" i="4"/>
  <c r="B4703" i="4"/>
  <c r="A4703" i="4"/>
  <c r="B4702" i="4"/>
  <c r="A4702" i="4"/>
  <c r="B4701" i="4"/>
  <c r="A4701" i="4"/>
  <c r="B4700" i="4"/>
  <c r="A4700" i="4"/>
  <c r="B4699" i="4"/>
  <c r="A4699" i="4"/>
  <c r="B4698" i="4"/>
  <c r="A4698" i="4"/>
  <c r="B4697" i="4"/>
  <c r="A4697" i="4"/>
  <c r="B4696" i="4"/>
  <c r="A4696" i="4"/>
  <c r="B4695" i="4"/>
  <c r="A4695" i="4"/>
  <c r="B4694" i="4"/>
  <c r="A4694" i="4"/>
  <c r="B4693" i="4"/>
  <c r="A4693" i="4"/>
  <c r="B4692" i="4"/>
  <c r="A4692" i="4"/>
  <c r="B4691" i="4"/>
  <c r="A4691" i="4"/>
  <c r="B4690" i="4"/>
  <c r="A4690" i="4"/>
  <c r="B4689" i="4"/>
  <c r="A4689" i="4"/>
  <c r="B4688" i="4"/>
  <c r="A4688" i="4"/>
  <c r="B4687" i="4"/>
  <c r="A4687" i="4"/>
  <c r="B4686" i="4"/>
  <c r="A4686" i="4"/>
  <c r="B4685" i="4"/>
  <c r="A4685" i="4"/>
  <c r="B4684" i="4"/>
  <c r="A4684" i="4"/>
  <c r="B4683" i="4"/>
  <c r="A4683" i="4"/>
  <c r="B4682" i="4"/>
  <c r="A4682" i="4"/>
  <c r="B4681" i="4"/>
  <c r="A4681" i="4"/>
  <c r="B4680" i="4"/>
  <c r="A4680" i="4"/>
  <c r="B4679" i="4"/>
  <c r="A4679" i="4"/>
  <c r="B4678" i="4"/>
  <c r="A4678" i="4"/>
  <c r="B4677" i="4"/>
  <c r="A4677" i="4"/>
  <c r="B4676" i="4"/>
  <c r="A4676" i="4"/>
  <c r="B4675" i="4"/>
  <c r="A4675" i="4"/>
  <c r="B4674" i="4"/>
  <c r="A4674" i="4"/>
  <c r="B4673" i="4"/>
  <c r="A4673" i="4"/>
  <c r="B4672" i="4"/>
  <c r="A4672" i="4"/>
  <c r="B4671" i="4"/>
  <c r="A4671" i="4"/>
  <c r="B4670" i="4"/>
  <c r="A4670" i="4"/>
  <c r="B4669" i="4"/>
  <c r="A4669" i="4"/>
  <c r="B4668" i="4"/>
  <c r="A4668" i="4"/>
  <c r="B4667" i="4"/>
  <c r="A4667" i="4"/>
  <c r="B4666" i="4"/>
  <c r="A4666" i="4"/>
  <c r="B4665" i="4"/>
  <c r="A4665" i="4"/>
  <c r="B4664" i="4"/>
  <c r="A4664" i="4"/>
  <c r="B4663" i="4"/>
  <c r="A4663" i="4"/>
  <c r="B4662" i="4"/>
  <c r="A4662" i="4"/>
  <c r="B4661" i="4"/>
  <c r="A4661" i="4"/>
  <c r="B4660" i="4"/>
  <c r="A4660" i="4"/>
  <c r="B4659" i="4"/>
  <c r="A4659" i="4"/>
  <c r="B4658" i="4"/>
  <c r="A4658" i="4"/>
  <c r="B4657" i="4"/>
  <c r="A4657" i="4"/>
  <c r="B4656" i="4"/>
  <c r="A4656" i="4"/>
  <c r="B4655" i="4"/>
  <c r="A4655" i="4"/>
  <c r="B4654" i="4"/>
  <c r="A4654" i="4"/>
  <c r="B4653" i="4"/>
  <c r="A4653" i="4"/>
  <c r="B4652" i="4"/>
  <c r="A4652" i="4"/>
  <c r="B4651" i="4"/>
  <c r="A4651" i="4"/>
  <c r="B4650" i="4"/>
  <c r="A4650" i="4"/>
  <c r="B4649" i="4"/>
  <c r="A4649" i="4"/>
  <c r="B4648" i="4"/>
  <c r="A4648" i="4"/>
  <c r="B4647" i="4"/>
  <c r="A4647" i="4"/>
  <c r="B4646" i="4"/>
  <c r="A4646" i="4"/>
  <c r="B4645" i="4"/>
  <c r="A4645" i="4"/>
  <c r="B4644" i="4"/>
  <c r="A4644" i="4"/>
  <c r="B4643" i="4"/>
  <c r="A4643" i="4"/>
  <c r="B4642" i="4"/>
  <c r="A4642" i="4"/>
  <c r="B4641" i="4"/>
  <c r="A4641" i="4"/>
  <c r="B4640" i="4"/>
  <c r="A4640" i="4"/>
  <c r="B4639" i="4"/>
  <c r="A4639" i="4"/>
  <c r="B4638" i="4"/>
  <c r="A4638" i="4"/>
  <c r="B4637" i="4"/>
  <c r="A4637" i="4"/>
  <c r="B4636" i="4"/>
  <c r="A4636" i="4"/>
  <c r="B4635" i="4"/>
  <c r="A4635" i="4"/>
  <c r="B4634" i="4"/>
  <c r="A4634" i="4"/>
  <c r="B4633" i="4"/>
  <c r="A4633" i="4"/>
  <c r="B4632" i="4"/>
  <c r="A4632" i="4"/>
  <c r="B4631" i="4"/>
  <c r="A4631" i="4"/>
  <c r="B4630" i="4"/>
  <c r="A4630" i="4"/>
  <c r="B4629" i="4"/>
  <c r="A4629" i="4"/>
  <c r="B4628" i="4"/>
  <c r="A4628" i="4"/>
  <c r="B4627" i="4"/>
  <c r="A4627" i="4"/>
  <c r="B4626" i="4"/>
  <c r="A4626" i="4"/>
  <c r="B4625" i="4"/>
  <c r="A4625" i="4"/>
  <c r="B4624" i="4"/>
  <c r="A4624" i="4"/>
  <c r="B4623" i="4"/>
  <c r="A4623" i="4"/>
  <c r="B4622" i="4"/>
  <c r="A4622" i="4"/>
  <c r="B4621" i="4"/>
  <c r="A4621" i="4"/>
  <c r="B4620" i="4"/>
  <c r="A4620" i="4"/>
  <c r="B4619" i="4"/>
  <c r="A4619" i="4"/>
  <c r="B4618" i="4"/>
  <c r="A4618" i="4"/>
  <c r="B4617" i="4"/>
  <c r="A4617" i="4"/>
  <c r="B4616" i="4"/>
  <c r="A4616" i="4"/>
  <c r="B4615" i="4"/>
  <c r="A4615" i="4"/>
  <c r="B4614" i="4"/>
  <c r="A4614" i="4"/>
  <c r="B4613" i="4"/>
  <c r="A4613" i="4"/>
  <c r="B4612" i="4"/>
  <c r="A4612" i="4"/>
  <c r="B4611" i="4"/>
  <c r="A4611" i="4"/>
  <c r="B4610" i="4"/>
  <c r="A4610" i="4"/>
  <c r="B4609" i="4"/>
  <c r="A4609" i="4"/>
  <c r="B4608" i="4"/>
  <c r="A4608" i="4"/>
  <c r="B4607" i="4"/>
  <c r="A4607" i="4"/>
  <c r="B4606" i="4"/>
  <c r="A4606" i="4"/>
  <c r="B4605" i="4"/>
  <c r="A4605" i="4"/>
  <c r="B4604" i="4"/>
  <c r="A4604" i="4"/>
  <c r="B4603" i="4"/>
  <c r="A4603" i="4"/>
  <c r="B4602" i="4"/>
  <c r="A4602" i="4"/>
  <c r="B4601" i="4"/>
  <c r="A4601" i="4"/>
  <c r="B4600" i="4"/>
  <c r="A4600" i="4"/>
  <c r="B4599" i="4"/>
  <c r="A4599" i="4"/>
  <c r="B4598" i="4"/>
  <c r="A4598" i="4"/>
  <c r="B4597" i="4"/>
  <c r="A4597" i="4"/>
  <c r="B4596" i="4"/>
  <c r="A4596" i="4"/>
  <c r="B4595" i="4"/>
  <c r="A4595" i="4"/>
  <c r="B4594" i="4"/>
  <c r="A4594" i="4"/>
  <c r="B4593" i="4"/>
  <c r="A4593" i="4"/>
  <c r="B4592" i="4"/>
  <c r="A4592" i="4"/>
  <c r="B4591" i="4"/>
  <c r="A4591" i="4"/>
  <c r="B4590" i="4"/>
  <c r="A4590" i="4"/>
  <c r="B4589" i="4"/>
  <c r="A4589" i="4"/>
  <c r="B4588" i="4"/>
  <c r="A4588" i="4"/>
  <c r="B4587" i="4"/>
  <c r="A4587" i="4"/>
  <c r="B4586" i="4"/>
  <c r="A4586" i="4"/>
  <c r="B4585" i="4"/>
  <c r="A4585" i="4"/>
  <c r="B4584" i="4"/>
  <c r="A4584" i="4"/>
  <c r="B4583" i="4"/>
  <c r="A4583" i="4"/>
  <c r="B4582" i="4"/>
  <c r="A4582" i="4"/>
  <c r="B4581" i="4"/>
  <c r="A4581" i="4"/>
  <c r="B4580" i="4"/>
  <c r="A4580" i="4"/>
  <c r="B4579" i="4"/>
  <c r="A4579" i="4"/>
  <c r="B4578" i="4"/>
  <c r="A4578" i="4"/>
  <c r="B4577" i="4"/>
  <c r="A4577" i="4"/>
  <c r="B4576" i="4"/>
  <c r="A4576" i="4"/>
  <c r="B4575" i="4"/>
  <c r="A4575" i="4"/>
  <c r="B4574" i="4"/>
  <c r="A4574" i="4"/>
  <c r="B4573" i="4"/>
  <c r="A4573" i="4"/>
  <c r="B4572" i="4"/>
  <c r="A4572" i="4"/>
  <c r="B4571" i="4"/>
  <c r="A4571" i="4"/>
  <c r="B4570" i="4"/>
  <c r="A4570" i="4"/>
  <c r="B4569" i="4"/>
  <c r="A4569" i="4"/>
  <c r="B4568" i="4"/>
  <c r="A4568" i="4"/>
  <c r="B4567" i="4"/>
  <c r="A4567" i="4"/>
  <c r="B4566" i="4"/>
  <c r="A4566" i="4"/>
  <c r="B4565" i="4"/>
  <c r="A4565" i="4"/>
  <c r="B4564" i="4"/>
  <c r="A4564" i="4"/>
  <c r="B4563" i="4"/>
  <c r="A4563" i="4"/>
  <c r="B4562" i="4"/>
  <c r="A4562" i="4"/>
  <c r="B4561" i="4"/>
  <c r="A4561" i="4"/>
  <c r="B4560" i="4"/>
  <c r="A4560" i="4"/>
  <c r="B4559" i="4"/>
  <c r="A4559" i="4"/>
  <c r="B4558" i="4"/>
  <c r="A4558" i="4"/>
  <c r="B4557" i="4"/>
  <c r="A4557" i="4"/>
  <c r="B4556" i="4"/>
  <c r="A4556" i="4"/>
  <c r="B4555" i="4"/>
  <c r="A4555" i="4"/>
  <c r="B4554" i="4"/>
  <c r="A4554" i="4"/>
  <c r="B4553" i="4"/>
  <c r="A4553" i="4"/>
  <c r="B4552" i="4"/>
  <c r="A4552" i="4"/>
  <c r="B4551" i="4"/>
  <c r="A4551" i="4"/>
  <c r="B4550" i="4"/>
  <c r="A4550" i="4"/>
  <c r="B4549" i="4"/>
  <c r="A4549" i="4"/>
  <c r="B4548" i="4"/>
  <c r="A4548" i="4"/>
  <c r="B4547" i="4"/>
  <c r="A4547" i="4"/>
  <c r="B4546" i="4"/>
  <c r="A4546" i="4"/>
  <c r="B4545" i="4"/>
  <c r="A4545" i="4"/>
  <c r="B4544" i="4"/>
  <c r="A4544" i="4"/>
  <c r="B4543" i="4"/>
  <c r="A4543" i="4"/>
  <c r="B4542" i="4"/>
  <c r="A4542" i="4"/>
  <c r="B4541" i="4"/>
  <c r="A4541" i="4"/>
  <c r="B4540" i="4"/>
  <c r="A4540" i="4"/>
  <c r="B4539" i="4"/>
  <c r="A4539" i="4"/>
  <c r="B4538" i="4"/>
  <c r="A4538" i="4"/>
  <c r="B4537" i="4"/>
  <c r="A4537" i="4"/>
  <c r="B4536" i="4"/>
  <c r="A4536" i="4"/>
  <c r="B4535" i="4"/>
  <c r="A4535" i="4"/>
  <c r="B4534" i="4"/>
  <c r="A4534" i="4"/>
  <c r="B4533" i="4"/>
  <c r="A4533" i="4"/>
  <c r="B4532" i="4"/>
  <c r="A4532" i="4"/>
  <c r="B4531" i="4"/>
  <c r="A4531" i="4"/>
  <c r="B4530" i="4"/>
  <c r="A4530" i="4"/>
  <c r="B4529" i="4"/>
  <c r="A4529" i="4"/>
  <c r="B4528" i="4"/>
  <c r="A4528" i="4"/>
  <c r="B4527" i="4"/>
  <c r="A4527" i="4"/>
  <c r="B4526" i="4"/>
  <c r="A4526" i="4"/>
  <c r="B4525" i="4"/>
  <c r="A4525" i="4"/>
  <c r="B4524" i="4"/>
  <c r="A4524" i="4"/>
  <c r="B4523" i="4"/>
  <c r="A4523" i="4"/>
  <c r="B4522" i="4"/>
  <c r="A4522" i="4"/>
  <c r="B4521" i="4"/>
  <c r="A4521" i="4"/>
  <c r="B4520" i="4"/>
  <c r="A4520" i="4"/>
  <c r="B4519" i="4"/>
  <c r="A4519" i="4"/>
  <c r="B4518" i="4"/>
  <c r="A4518" i="4"/>
  <c r="B4517" i="4"/>
  <c r="A4517" i="4"/>
  <c r="B4516" i="4"/>
  <c r="A4516" i="4"/>
  <c r="B4515" i="4"/>
  <c r="A4515" i="4"/>
  <c r="B4514" i="4"/>
  <c r="A4514" i="4"/>
  <c r="B4513" i="4"/>
  <c r="A4513" i="4"/>
  <c r="B4512" i="4"/>
  <c r="A4512" i="4"/>
  <c r="B4511" i="4"/>
  <c r="A4511" i="4"/>
  <c r="B4510" i="4"/>
  <c r="A4510" i="4"/>
  <c r="B4509" i="4"/>
  <c r="A4509" i="4"/>
  <c r="B4508" i="4"/>
  <c r="A4508" i="4"/>
  <c r="B4507" i="4"/>
  <c r="A4507" i="4"/>
  <c r="B4506" i="4"/>
  <c r="A4506" i="4"/>
  <c r="B4505" i="4"/>
  <c r="A4505" i="4"/>
  <c r="B4504" i="4"/>
  <c r="A4504" i="4"/>
  <c r="B4503" i="4"/>
  <c r="A4503" i="4"/>
  <c r="B4502" i="4"/>
  <c r="A4502" i="4"/>
  <c r="B4501" i="4"/>
  <c r="A4501" i="4"/>
  <c r="B4500" i="4"/>
  <c r="A4500" i="4"/>
  <c r="B4499" i="4"/>
  <c r="A4499" i="4"/>
  <c r="B4498" i="4"/>
  <c r="A4498" i="4"/>
  <c r="B4497" i="4"/>
  <c r="A4497" i="4"/>
  <c r="B4496" i="4"/>
  <c r="A4496" i="4"/>
  <c r="B4495" i="4"/>
  <c r="A4495" i="4"/>
  <c r="B4494" i="4"/>
  <c r="A4494" i="4"/>
  <c r="B4493" i="4"/>
  <c r="A4493" i="4"/>
  <c r="B4492" i="4"/>
  <c r="A4492" i="4"/>
  <c r="B4491" i="4"/>
  <c r="A4491" i="4"/>
  <c r="B4490" i="4"/>
  <c r="A4490" i="4"/>
  <c r="B4489" i="4"/>
  <c r="A4489" i="4"/>
  <c r="B4488" i="4"/>
  <c r="A4488" i="4"/>
  <c r="B4487" i="4"/>
  <c r="A4487" i="4"/>
  <c r="B4486" i="4"/>
  <c r="A4486" i="4"/>
  <c r="B4485" i="4"/>
  <c r="A4485" i="4"/>
  <c r="B4484" i="4"/>
  <c r="A4484" i="4"/>
  <c r="B4483" i="4"/>
  <c r="A4483" i="4"/>
  <c r="B4482" i="4"/>
  <c r="A4482" i="4"/>
  <c r="B4481" i="4"/>
  <c r="A4481" i="4"/>
  <c r="B4480" i="4"/>
  <c r="A4480" i="4"/>
  <c r="B4479" i="4"/>
  <c r="A4479" i="4"/>
  <c r="B4478" i="4"/>
  <c r="A4478" i="4"/>
  <c r="B4477" i="4"/>
  <c r="A4477" i="4"/>
  <c r="B4476" i="4"/>
  <c r="A4476" i="4"/>
  <c r="B4475" i="4"/>
  <c r="A4475" i="4"/>
  <c r="B4474" i="4"/>
  <c r="A4474" i="4"/>
  <c r="B4473" i="4"/>
  <c r="A4473" i="4"/>
  <c r="B4472" i="4"/>
  <c r="A4472" i="4"/>
  <c r="B4471" i="4"/>
  <c r="A4471" i="4"/>
  <c r="B4470" i="4"/>
  <c r="A4470" i="4"/>
  <c r="B4469" i="4"/>
  <c r="A4469" i="4"/>
  <c r="B4468" i="4"/>
  <c r="A4468" i="4"/>
  <c r="B4467" i="4"/>
  <c r="A4467" i="4"/>
  <c r="B4466" i="4"/>
  <c r="A4466" i="4"/>
  <c r="B4465" i="4"/>
  <c r="A4465" i="4"/>
  <c r="B4464" i="4"/>
  <c r="A4464" i="4"/>
  <c r="B4463" i="4"/>
  <c r="A4463" i="4"/>
  <c r="B4462" i="4"/>
  <c r="A4462" i="4"/>
  <c r="B4461" i="4"/>
  <c r="A4461" i="4"/>
  <c r="B4460" i="4"/>
  <c r="A4460" i="4"/>
  <c r="B4459" i="4"/>
  <c r="A4459" i="4"/>
  <c r="B4458" i="4"/>
  <c r="A4458" i="4"/>
  <c r="B4457" i="4"/>
  <c r="A4457" i="4"/>
  <c r="B4456" i="4"/>
  <c r="A4456" i="4"/>
  <c r="B4455" i="4"/>
  <c r="A4455" i="4"/>
  <c r="B4454" i="4"/>
  <c r="A4454" i="4"/>
  <c r="B4453" i="4"/>
  <c r="A4453" i="4"/>
  <c r="B4452" i="4"/>
  <c r="A4452" i="4"/>
  <c r="B4451" i="4"/>
  <c r="A4451" i="4"/>
  <c r="B4450" i="4"/>
  <c r="A4450" i="4"/>
  <c r="B4449" i="4"/>
  <c r="A4449" i="4"/>
  <c r="B4448" i="4"/>
  <c r="A4448" i="4"/>
  <c r="B4447" i="4"/>
  <c r="A4447" i="4"/>
  <c r="B4446" i="4"/>
  <c r="A4446" i="4"/>
  <c r="B4445" i="4"/>
  <c r="A4445" i="4"/>
  <c r="B4444" i="4"/>
  <c r="A4444" i="4"/>
  <c r="B4443" i="4"/>
  <c r="A4443" i="4"/>
  <c r="B4442" i="4"/>
  <c r="A4442" i="4"/>
  <c r="B4441" i="4"/>
  <c r="A4441" i="4"/>
  <c r="B4440" i="4"/>
  <c r="A4440" i="4"/>
  <c r="B4439" i="4"/>
  <c r="A4439" i="4"/>
  <c r="B4438" i="4"/>
  <c r="A4438" i="4"/>
  <c r="B4437" i="4"/>
  <c r="A4437" i="4"/>
  <c r="B4436" i="4"/>
  <c r="A4436" i="4"/>
  <c r="B4435" i="4"/>
  <c r="A4435" i="4"/>
  <c r="B4434" i="4"/>
  <c r="A4434" i="4"/>
  <c r="B4433" i="4"/>
  <c r="A4433" i="4"/>
  <c r="B4432" i="4"/>
  <c r="A4432" i="4"/>
  <c r="B4431" i="4"/>
  <c r="A4431" i="4"/>
  <c r="B4430" i="4"/>
  <c r="A4430" i="4"/>
  <c r="B4429" i="4"/>
  <c r="A4429" i="4"/>
  <c r="B4428" i="4"/>
  <c r="A4428" i="4"/>
  <c r="B4427" i="4"/>
  <c r="A4427" i="4"/>
  <c r="B4426" i="4"/>
  <c r="A4426" i="4"/>
  <c r="B4425" i="4"/>
  <c r="A4425" i="4"/>
  <c r="B4424" i="4"/>
  <c r="A4424" i="4"/>
  <c r="B4423" i="4"/>
  <c r="A4423" i="4"/>
  <c r="B4422" i="4"/>
  <c r="A4422" i="4"/>
  <c r="B4421" i="4"/>
  <c r="A4421" i="4"/>
  <c r="B4420" i="4"/>
  <c r="A4420" i="4"/>
  <c r="B4419" i="4"/>
  <c r="A4419" i="4"/>
  <c r="B4418" i="4"/>
  <c r="A4418" i="4"/>
  <c r="B4417" i="4"/>
  <c r="A4417" i="4"/>
  <c r="B4416" i="4"/>
  <c r="A4416" i="4"/>
  <c r="B4415" i="4"/>
  <c r="A4415" i="4"/>
  <c r="B4414" i="4"/>
  <c r="A4414" i="4"/>
  <c r="B4413" i="4"/>
  <c r="A4413" i="4"/>
  <c r="B4412" i="4"/>
  <c r="A4412" i="4"/>
  <c r="B4411" i="4"/>
  <c r="A4411" i="4"/>
  <c r="B4410" i="4"/>
  <c r="A4410" i="4"/>
  <c r="B4409" i="4"/>
  <c r="A4409" i="4"/>
  <c r="B4408" i="4"/>
  <c r="A4408" i="4"/>
  <c r="B4407" i="4"/>
  <c r="A4407" i="4"/>
  <c r="B4406" i="4"/>
  <c r="A4406" i="4"/>
  <c r="B4405" i="4"/>
  <c r="A4405" i="4"/>
  <c r="B4404" i="4"/>
  <c r="A4404" i="4"/>
  <c r="B4403" i="4"/>
  <c r="A4403" i="4"/>
  <c r="B4402" i="4"/>
  <c r="A4402" i="4"/>
  <c r="B4401" i="4"/>
  <c r="A4401" i="4"/>
  <c r="B4400" i="4"/>
  <c r="A4400" i="4"/>
  <c r="B4399" i="4"/>
  <c r="A4399" i="4"/>
  <c r="B4398" i="4"/>
  <c r="A4398" i="4"/>
  <c r="B4397" i="4"/>
  <c r="A4397" i="4"/>
  <c r="B4396" i="4"/>
  <c r="A4396" i="4"/>
  <c r="B4395" i="4"/>
  <c r="A4395" i="4"/>
  <c r="B4394" i="4"/>
  <c r="A4394" i="4"/>
  <c r="B4393" i="4"/>
  <c r="A4393" i="4"/>
  <c r="B4392" i="4"/>
  <c r="A4392" i="4"/>
  <c r="B4391" i="4"/>
  <c r="A4391" i="4"/>
  <c r="B4390" i="4"/>
  <c r="A4390" i="4"/>
  <c r="B4389" i="4"/>
  <c r="A4389" i="4"/>
  <c r="B4388" i="4"/>
  <c r="A4388" i="4"/>
  <c r="B4387" i="4"/>
  <c r="A4387" i="4"/>
  <c r="B4386" i="4"/>
  <c r="A4386" i="4"/>
  <c r="B4385" i="4"/>
  <c r="A4385" i="4"/>
  <c r="B4384" i="4"/>
  <c r="A4384" i="4"/>
  <c r="B4383" i="4"/>
  <c r="A4383" i="4"/>
  <c r="B4382" i="4"/>
  <c r="A4382" i="4"/>
  <c r="B4381" i="4"/>
  <c r="A4381" i="4"/>
  <c r="B4380" i="4"/>
  <c r="A4380" i="4"/>
  <c r="B4379" i="4"/>
  <c r="A4379" i="4"/>
  <c r="B4378" i="4"/>
  <c r="A4378" i="4"/>
  <c r="B4377" i="4"/>
  <c r="A4377" i="4"/>
  <c r="B4376" i="4"/>
  <c r="A4376" i="4"/>
  <c r="B4375" i="4"/>
  <c r="A4375" i="4"/>
  <c r="B4374" i="4"/>
  <c r="A4374" i="4"/>
  <c r="B4373" i="4"/>
  <c r="A4373" i="4"/>
  <c r="B4372" i="4"/>
  <c r="A4372" i="4"/>
  <c r="B4371" i="4"/>
  <c r="A4371" i="4"/>
  <c r="B4370" i="4"/>
  <c r="A4370" i="4"/>
  <c r="B4369" i="4"/>
  <c r="A4369" i="4"/>
  <c r="B4368" i="4"/>
  <c r="A4368" i="4"/>
  <c r="B4367" i="4"/>
  <c r="A4367" i="4"/>
  <c r="B4366" i="4"/>
  <c r="A4366" i="4"/>
  <c r="B4365" i="4"/>
  <c r="A4365" i="4"/>
  <c r="B4364" i="4"/>
  <c r="A4364" i="4"/>
  <c r="B4363" i="4"/>
  <c r="A4363" i="4"/>
  <c r="B4362" i="4"/>
  <c r="A4362" i="4"/>
  <c r="B4361" i="4"/>
  <c r="A4361" i="4"/>
  <c r="B4360" i="4"/>
  <c r="A4360" i="4"/>
  <c r="B4359" i="4"/>
  <c r="A4359" i="4"/>
  <c r="B4358" i="4"/>
  <c r="A4358" i="4"/>
  <c r="B4357" i="4"/>
  <c r="A4357" i="4"/>
  <c r="B4356" i="4"/>
  <c r="A4356" i="4"/>
  <c r="B4355" i="4"/>
  <c r="A4355" i="4"/>
  <c r="B4354" i="4"/>
  <c r="A4354" i="4"/>
  <c r="B4353" i="4"/>
  <c r="A4353" i="4"/>
  <c r="B4352" i="4"/>
  <c r="A4352" i="4"/>
  <c r="B4351" i="4"/>
  <c r="A4351" i="4"/>
  <c r="B4350" i="4"/>
  <c r="A4350" i="4"/>
  <c r="B4349" i="4"/>
  <c r="A4349" i="4"/>
  <c r="B4348" i="4"/>
  <c r="A4348" i="4"/>
  <c r="B4347" i="4"/>
  <c r="A4347" i="4"/>
  <c r="B4346" i="4"/>
  <c r="A4346" i="4"/>
  <c r="B4345" i="4"/>
  <c r="A4345" i="4"/>
  <c r="B4344" i="4"/>
  <c r="A4344" i="4"/>
  <c r="B4343" i="4"/>
  <c r="A4343" i="4"/>
  <c r="B4342" i="4"/>
  <c r="A4342" i="4"/>
  <c r="B4341" i="4"/>
  <c r="A4341" i="4"/>
  <c r="B4340" i="4"/>
  <c r="A4340" i="4"/>
  <c r="B4339" i="4"/>
  <c r="A4339" i="4"/>
  <c r="B4338" i="4"/>
  <c r="A4338" i="4"/>
  <c r="B4337" i="4"/>
  <c r="A4337" i="4"/>
  <c r="B4336" i="4"/>
  <c r="A4336" i="4"/>
  <c r="B4335" i="4"/>
  <c r="A4335" i="4"/>
  <c r="B4334" i="4"/>
  <c r="A4334" i="4"/>
  <c r="B4333" i="4"/>
  <c r="A4333" i="4"/>
  <c r="B4332" i="4"/>
  <c r="A4332" i="4"/>
  <c r="B4331" i="4"/>
  <c r="A4331" i="4"/>
  <c r="B4330" i="4"/>
  <c r="A4330" i="4"/>
  <c r="B4329" i="4"/>
  <c r="A4329" i="4"/>
  <c r="B4328" i="4"/>
  <c r="A4328" i="4"/>
  <c r="B4327" i="4"/>
  <c r="A4327" i="4"/>
  <c r="B4326" i="4"/>
  <c r="A4326" i="4"/>
  <c r="B4325" i="4"/>
  <c r="A4325" i="4"/>
  <c r="B4324" i="4"/>
  <c r="A4324" i="4"/>
  <c r="B4323" i="4"/>
  <c r="A4323" i="4"/>
  <c r="B4322" i="4"/>
  <c r="A4322" i="4"/>
  <c r="B4321" i="4"/>
  <c r="A4321" i="4"/>
  <c r="B4320" i="4"/>
  <c r="A4320" i="4"/>
  <c r="B4319" i="4"/>
  <c r="A4319" i="4"/>
  <c r="B4318" i="4"/>
  <c r="A4318" i="4"/>
  <c r="B4317" i="4"/>
  <c r="A4317" i="4"/>
  <c r="B4316" i="4"/>
  <c r="A4316" i="4"/>
  <c r="B4315" i="4"/>
  <c r="A4315" i="4"/>
  <c r="B4314" i="4"/>
  <c r="A4314" i="4"/>
  <c r="B4313" i="4"/>
  <c r="A4313" i="4"/>
  <c r="B4312" i="4"/>
  <c r="A4312" i="4"/>
  <c r="B4311" i="4"/>
  <c r="A4311" i="4"/>
  <c r="B4310" i="4"/>
  <c r="A4310" i="4"/>
  <c r="B4309" i="4"/>
  <c r="A4309" i="4"/>
  <c r="B4308" i="4"/>
  <c r="A4308" i="4"/>
  <c r="B4307" i="4"/>
  <c r="A4307" i="4"/>
  <c r="B4306" i="4"/>
  <c r="A4306" i="4"/>
  <c r="B4305" i="4"/>
  <c r="A4305" i="4"/>
  <c r="B4304" i="4"/>
  <c r="A4304" i="4"/>
  <c r="B4303" i="4"/>
  <c r="A4303" i="4"/>
  <c r="B4302" i="4"/>
  <c r="A4302" i="4"/>
  <c r="B4301" i="4"/>
  <c r="A4301" i="4"/>
  <c r="B4300" i="4"/>
  <c r="A4300" i="4"/>
  <c r="B4299" i="4"/>
  <c r="A4299" i="4"/>
  <c r="B4298" i="4"/>
  <c r="A4298" i="4"/>
  <c r="B4297" i="4"/>
  <c r="A4297" i="4"/>
  <c r="B4296" i="4"/>
  <c r="A4296" i="4"/>
  <c r="B4295" i="4"/>
  <c r="A4295" i="4"/>
  <c r="B4294" i="4"/>
  <c r="A4294" i="4"/>
  <c r="B4293" i="4"/>
  <c r="A4293" i="4"/>
  <c r="B4292" i="4"/>
  <c r="A4292" i="4"/>
  <c r="B4291" i="4"/>
  <c r="A4291" i="4"/>
  <c r="B4290" i="4"/>
  <c r="A4290" i="4"/>
  <c r="B4289" i="4"/>
  <c r="A4289" i="4"/>
  <c r="B4288" i="4"/>
  <c r="A4288" i="4"/>
  <c r="B4287" i="4"/>
  <c r="A4287" i="4"/>
  <c r="B4286" i="4"/>
  <c r="A4286" i="4"/>
  <c r="B4285" i="4"/>
  <c r="A4285" i="4"/>
  <c r="B4284" i="4"/>
  <c r="A4284" i="4"/>
  <c r="B4283" i="4"/>
  <c r="A4283" i="4"/>
  <c r="B4282" i="4"/>
  <c r="A4282" i="4"/>
  <c r="B4281" i="4"/>
  <c r="A4281" i="4"/>
  <c r="B4280" i="4"/>
  <c r="A4280" i="4"/>
  <c r="B4279" i="4"/>
  <c r="A4279" i="4"/>
  <c r="B4278" i="4"/>
  <c r="A4278" i="4"/>
  <c r="B4277" i="4"/>
  <c r="A4277" i="4"/>
  <c r="B4276" i="4"/>
  <c r="A4276" i="4"/>
  <c r="B4275" i="4"/>
  <c r="A4275" i="4"/>
  <c r="B4274" i="4"/>
  <c r="A4274" i="4"/>
  <c r="B4273" i="4"/>
  <c r="A4273" i="4"/>
  <c r="B4272" i="4"/>
  <c r="A4272" i="4"/>
  <c r="B4271" i="4"/>
  <c r="A4271" i="4"/>
  <c r="B4270" i="4"/>
  <c r="A4270" i="4"/>
  <c r="B4269" i="4"/>
  <c r="A4269" i="4"/>
  <c r="B4268" i="4"/>
  <c r="A4268" i="4"/>
  <c r="B4267" i="4"/>
  <c r="A4267" i="4"/>
  <c r="B4266" i="4"/>
  <c r="A4266" i="4"/>
  <c r="B4265" i="4"/>
  <c r="A4265" i="4"/>
  <c r="B4264" i="4"/>
  <c r="A4264" i="4"/>
  <c r="B4263" i="4"/>
  <c r="A4263" i="4"/>
  <c r="B4262" i="4"/>
  <c r="A4262" i="4"/>
  <c r="B4261" i="4"/>
  <c r="A4261" i="4"/>
  <c r="B4260" i="4"/>
  <c r="A4260" i="4"/>
  <c r="B4259" i="4"/>
  <c r="A4259" i="4"/>
  <c r="B4258" i="4"/>
  <c r="A4258" i="4"/>
  <c r="B4257" i="4"/>
  <c r="A4257" i="4"/>
  <c r="B4256" i="4"/>
  <c r="A4256" i="4"/>
  <c r="B4255" i="4"/>
  <c r="A4255" i="4"/>
  <c r="B4254" i="4"/>
  <c r="A4254" i="4"/>
  <c r="B4253" i="4"/>
  <c r="A4253" i="4"/>
  <c r="B4252" i="4"/>
  <c r="A4252" i="4"/>
  <c r="B4251" i="4"/>
  <c r="A4251" i="4"/>
  <c r="B4250" i="4"/>
  <c r="A4250" i="4"/>
  <c r="B4249" i="4"/>
  <c r="A4249" i="4"/>
  <c r="B4248" i="4"/>
  <c r="A4248" i="4"/>
  <c r="B4247" i="4"/>
  <c r="A4247" i="4"/>
  <c r="B4246" i="4"/>
  <c r="A4246" i="4"/>
  <c r="B4245" i="4"/>
  <c r="A4245" i="4"/>
  <c r="B4244" i="4"/>
  <c r="A4244" i="4"/>
  <c r="B4243" i="4"/>
  <c r="A4243" i="4"/>
  <c r="B4242" i="4"/>
  <c r="A4242" i="4"/>
  <c r="B4241" i="4"/>
  <c r="A4241" i="4"/>
  <c r="B4240" i="4"/>
  <c r="A4240" i="4"/>
  <c r="B4239" i="4"/>
  <c r="A4239" i="4"/>
  <c r="B4238" i="4"/>
  <c r="A4238" i="4"/>
  <c r="B4237" i="4"/>
  <c r="A4237" i="4"/>
  <c r="B4236" i="4"/>
  <c r="A4236" i="4"/>
  <c r="B4235" i="4"/>
  <c r="A4235" i="4"/>
  <c r="B4234" i="4"/>
  <c r="A4234" i="4"/>
  <c r="B4233" i="4"/>
  <c r="A4233" i="4"/>
  <c r="B4232" i="4"/>
  <c r="A4232" i="4"/>
  <c r="B4231" i="4"/>
  <c r="A4231" i="4"/>
  <c r="B4230" i="4"/>
  <c r="A4230" i="4"/>
  <c r="B4229" i="4"/>
  <c r="A4229" i="4"/>
  <c r="B4228" i="4"/>
  <c r="A4228" i="4"/>
  <c r="B4227" i="4"/>
  <c r="A4227" i="4"/>
  <c r="B4226" i="4"/>
  <c r="A4226" i="4"/>
  <c r="B4225" i="4"/>
  <c r="A4225" i="4"/>
  <c r="B4224" i="4"/>
  <c r="A4224" i="4"/>
  <c r="B4223" i="4"/>
  <c r="A4223" i="4"/>
  <c r="B4222" i="4"/>
  <c r="A4222" i="4"/>
  <c r="B4221" i="4"/>
  <c r="A4221" i="4"/>
  <c r="B4220" i="4"/>
  <c r="A4220" i="4"/>
  <c r="B4219" i="4"/>
  <c r="A4219" i="4"/>
  <c r="B4218" i="4"/>
  <c r="A4218" i="4"/>
  <c r="B4217" i="4"/>
  <c r="A4217" i="4"/>
  <c r="B4216" i="4"/>
  <c r="A4216" i="4"/>
  <c r="B4215" i="4"/>
  <c r="A4215" i="4"/>
  <c r="B4214" i="4"/>
  <c r="A4214" i="4"/>
  <c r="B4213" i="4"/>
  <c r="A4213" i="4"/>
  <c r="B4212" i="4"/>
  <c r="A4212" i="4"/>
  <c r="B4211" i="4"/>
  <c r="A4211" i="4"/>
  <c r="B4210" i="4"/>
  <c r="A4210" i="4"/>
  <c r="B4209" i="4"/>
  <c r="A4209" i="4"/>
  <c r="B4208" i="4"/>
  <c r="A4208" i="4"/>
  <c r="B4207" i="4"/>
  <c r="A4207" i="4"/>
  <c r="B4206" i="4"/>
  <c r="A4206" i="4"/>
  <c r="B4205" i="4"/>
  <c r="A4205" i="4"/>
  <c r="B4204" i="4"/>
  <c r="A4204" i="4"/>
  <c r="B4203" i="4"/>
  <c r="A4203" i="4"/>
  <c r="B4202" i="4"/>
  <c r="A4202" i="4"/>
  <c r="B4201" i="4"/>
  <c r="A4201" i="4"/>
  <c r="B4200" i="4"/>
  <c r="A4200" i="4"/>
  <c r="B4199" i="4"/>
  <c r="A4199" i="4"/>
  <c r="B4198" i="4"/>
  <c r="A4198" i="4"/>
  <c r="B4197" i="4"/>
  <c r="A4197" i="4"/>
  <c r="B4196" i="4"/>
  <c r="A4196" i="4"/>
  <c r="B4195" i="4"/>
  <c r="A4195" i="4"/>
  <c r="B4194" i="4"/>
  <c r="A4194" i="4"/>
  <c r="B4193" i="4"/>
  <c r="A4193" i="4"/>
  <c r="B4192" i="4"/>
  <c r="A4192" i="4"/>
  <c r="B4191" i="4"/>
  <c r="A4191" i="4"/>
  <c r="B4190" i="4"/>
  <c r="A4190" i="4"/>
  <c r="B4189" i="4"/>
  <c r="A4189" i="4"/>
  <c r="B4188" i="4"/>
  <c r="A4188" i="4"/>
  <c r="B4187" i="4"/>
  <c r="A4187" i="4"/>
  <c r="B4186" i="4"/>
  <c r="A4186" i="4"/>
  <c r="B4185" i="4"/>
  <c r="A4185" i="4"/>
  <c r="B4184" i="4"/>
  <c r="A4184" i="4"/>
  <c r="B4183" i="4"/>
  <c r="A4183" i="4"/>
  <c r="B4182" i="4"/>
  <c r="A4182" i="4"/>
  <c r="B4181" i="4"/>
  <c r="A4181" i="4"/>
  <c r="B4180" i="4"/>
  <c r="A4180" i="4"/>
  <c r="B4179" i="4"/>
  <c r="A4179" i="4"/>
  <c r="B4178" i="4"/>
  <c r="A4178" i="4"/>
  <c r="B4177" i="4"/>
  <c r="A4177" i="4"/>
  <c r="B4176" i="4"/>
  <c r="A4176" i="4"/>
  <c r="B4175" i="4"/>
  <c r="A4175" i="4"/>
  <c r="B4174" i="4"/>
  <c r="A4174" i="4"/>
  <c r="B4173" i="4"/>
  <c r="A4173" i="4"/>
  <c r="B4172" i="4"/>
  <c r="A4172" i="4"/>
  <c r="B4171" i="4"/>
  <c r="A4171" i="4"/>
  <c r="B4170" i="4"/>
  <c r="A4170" i="4"/>
  <c r="B4169" i="4"/>
  <c r="A4169" i="4"/>
  <c r="B4168" i="4"/>
  <c r="A4168" i="4"/>
  <c r="B4167" i="4"/>
  <c r="A4167" i="4"/>
  <c r="B4166" i="4"/>
  <c r="A4166" i="4"/>
  <c r="B4165" i="4"/>
  <c r="A4165" i="4"/>
  <c r="B4164" i="4"/>
  <c r="A4164" i="4"/>
  <c r="B4163" i="4"/>
  <c r="A4163" i="4"/>
  <c r="B4162" i="4"/>
  <c r="A4162" i="4"/>
  <c r="B4161" i="4"/>
  <c r="A4161" i="4"/>
  <c r="B4160" i="4"/>
  <c r="A4160" i="4"/>
  <c r="B4159" i="4"/>
  <c r="A4159" i="4"/>
  <c r="B4158" i="4"/>
  <c r="A4158" i="4"/>
  <c r="B4157" i="4"/>
  <c r="A4157" i="4"/>
  <c r="B4156" i="4"/>
  <c r="A4156" i="4"/>
  <c r="B4155" i="4"/>
  <c r="A4155" i="4"/>
  <c r="B4154" i="4"/>
  <c r="A4154" i="4"/>
  <c r="B4153" i="4"/>
  <c r="A4153" i="4"/>
  <c r="B4152" i="4"/>
  <c r="A4152" i="4"/>
  <c r="B4151" i="4"/>
  <c r="A4151" i="4"/>
  <c r="B4150" i="4"/>
  <c r="A4150" i="4"/>
  <c r="B4149" i="4"/>
  <c r="A4149" i="4"/>
  <c r="B4148" i="4"/>
  <c r="A4148" i="4"/>
  <c r="B4147" i="4"/>
  <c r="A4147" i="4"/>
  <c r="B4146" i="4"/>
  <c r="A4146" i="4"/>
  <c r="B4145" i="4"/>
  <c r="A4145" i="4"/>
  <c r="B4144" i="4"/>
  <c r="A4144" i="4"/>
  <c r="B4143" i="4"/>
  <c r="A4143" i="4"/>
  <c r="B4142" i="4"/>
  <c r="A4142" i="4"/>
  <c r="B4141" i="4"/>
  <c r="A4141" i="4"/>
  <c r="B4140" i="4"/>
  <c r="A4140" i="4"/>
  <c r="B4139" i="4"/>
  <c r="A4139" i="4"/>
  <c r="B4138" i="4"/>
  <c r="A4138" i="4"/>
  <c r="B4137" i="4"/>
  <c r="A4137" i="4"/>
  <c r="B4136" i="4"/>
  <c r="A4136" i="4"/>
  <c r="B4135" i="4"/>
  <c r="A4135" i="4"/>
  <c r="B4134" i="4"/>
  <c r="A4134" i="4"/>
  <c r="B4133" i="4"/>
  <c r="A4133" i="4"/>
  <c r="B4132" i="4"/>
  <c r="A4132" i="4"/>
  <c r="B4131" i="4"/>
  <c r="A4131" i="4"/>
  <c r="B4130" i="4"/>
  <c r="A4130" i="4"/>
  <c r="B4129" i="4"/>
  <c r="A4129" i="4"/>
  <c r="B4128" i="4"/>
  <c r="A4128" i="4"/>
  <c r="B4127" i="4"/>
  <c r="A4127" i="4"/>
  <c r="B4126" i="4"/>
  <c r="A4126" i="4"/>
  <c r="B4125" i="4"/>
  <c r="A4125" i="4"/>
  <c r="B4124" i="4"/>
  <c r="A4124" i="4"/>
  <c r="B4123" i="4"/>
  <c r="A4123" i="4"/>
  <c r="B4122" i="4"/>
  <c r="A4122" i="4"/>
  <c r="B4121" i="4"/>
  <c r="A4121" i="4"/>
  <c r="B4120" i="4"/>
  <c r="A4120" i="4"/>
  <c r="B4119" i="4"/>
  <c r="A4119" i="4"/>
  <c r="B4118" i="4"/>
  <c r="A4118" i="4"/>
  <c r="B4117" i="4"/>
  <c r="A4117" i="4"/>
  <c r="B4116" i="4"/>
  <c r="A4116" i="4"/>
  <c r="B4115" i="4"/>
  <c r="A4115" i="4"/>
  <c r="B4114" i="4"/>
  <c r="A4114" i="4"/>
  <c r="B4113" i="4"/>
  <c r="A4113" i="4"/>
  <c r="B4112" i="4"/>
  <c r="A4112" i="4"/>
  <c r="B4111" i="4"/>
  <c r="A4111" i="4"/>
  <c r="B4110" i="4"/>
  <c r="A4110" i="4"/>
  <c r="B4109" i="4"/>
  <c r="A4109" i="4"/>
  <c r="B4108" i="4"/>
  <c r="A4108" i="4"/>
  <c r="B4107" i="4"/>
  <c r="A4107" i="4"/>
  <c r="B4106" i="4"/>
  <c r="A4106" i="4"/>
  <c r="B4105" i="4"/>
  <c r="A4105" i="4"/>
  <c r="B4104" i="4"/>
  <c r="A4104" i="4"/>
  <c r="B4103" i="4"/>
  <c r="A4103" i="4"/>
  <c r="B4102" i="4"/>
  <c r="A4102" i="4"/>
  <c r="B4101" i="4"/>
  <c r="A4101" i="4"/>
  <c r="B4100" i="4"/>
  <c r="A4100" i="4"/>
  <c r="B4099" i="4"/>
  <c r="A4099" i="4"/>
  <c r="B4098" i="4"/>
  <c r="A4098" i="4"/>
  <c r="B4097" i="4"/>
  <c r="A4097" i="4"/>
  <c r="B4096" i="4"/>
  <c r="A4096" i="4"/>
  <c r="B4095" i="4"/>
  <c r="A4095" i="4"/>
  <c r="B4094" i="4"/>
  <c r="A4094" i="4"/>
  <c r="B4093" i="4"/>
  <c r="A4093" i="4"/>
  <c r="B4092" i="4"/>
  <c r="A4092" i="4"/>
  <c r="B4091" i="4"/>
  <c r="A4091" i="4"/>
  <c r="B4090" i="4"/>
  <c r="A4090" i="4"/>
  <c r="B4089" i="4"/>
  <c r="A4089" i="4"/>
  <c r="B4088" i="4"/>
  <c r="A4088" i="4"/>
  <c r="B4087" i="4"/>
  <c r="A4087" i="4"/>
  <c r="B4086" i="4"/>
  <c r="A4086" i="4"/>
  <c r="B4085" i="4"/>
  <c r="A4085" i="4"/>
  <c r="B4084" i="4"/>
  <c r="A4084" i="4"/>
  <c r="B4083" i="4"/>
  <c r="A4083" i="4"/>
  <c r="B4082" i="4"/>
  <c r="A4082" i="4"/>
  <c r="B4081" i="4"/>
  <c r="A4081" i="4"/>
  <c r="B4080" i="4"/>
  <c r="A4080" i="4"/>
  <c r="B4079" i="4"/>
  <c r="A4079" i="4"/>
  <c r="B4078" i="4"/>
  <c r="A4078" i="4"/>
  <c r="B4077" i="4"/>
  <c r="A4077" i="4"/>
  <c r="B4076" i="4"/>
  <c r="A4076" i="4"/>
  <c r="B4075" i="4"/>
  <c r="A4075" i="4"/>
  <c r="B4074" i="4"/>
  <c r="A4074" i="4"/>
  <c r="B4073" i="4"/>
  <c r="A4073" i="4"/>
  <c r="B4072" i="4"/>
  <c r="A4072" i="4"/>
  <c r="B4071" i="4"/>
  <c r="A4071" i="4"/>
  <c r="B4070" i="4"/>
  <c r="A4070" i="4"/>
  <c r="B4069" i="4"/>
  <c r="A4069" i="4"/>
  <c r="B4068" i="4"/>
  <c r="A4068" i="4"/>
  <c r="B4067" i="4"/>
  <c r="A4067" i="4"/>
  <c r="B4066" i="4"/>
  <c r="A4066" i="4"/>
  <c r="B4065" i="4"/>
  <c r="A4065" i="4"/>
  <c r="B4064" i="4"/>
  <c r="A4064" i="4"/>
  <c r="B4063" i="4"/>
  <c r="A4063" i="4"/>
  <c r="B4062" i="4"/>
  <c r="A4062" i="4"/>
  <c r="B4061" i="4"/>
  <c r="A4061" i="4"/>
  <c r="B4060" i="4"/>
  <c r="A4060" i="4"/>
  <c r="B4059" i="4"/>
  <c r="A4059" i="4"/>
  <c r="B4058" i="4"/>
  <c r="A4058" i="4"/>
  <c r="B4057" i="4"/>
  <c r="A4057" i="4"/>
  <c r="B4056" i="4"/>
  <c r="A4056" i="4"/>
  <c r="B4055" i="4"/>
  <c r="A4055" i="4"/>
  <c r="B4054" i="4"/>
  <c r="A4054" i="4"/>
  <c r="B4053" i="4"/>
  <c r="A4053" i="4"/>
  <c r="B4052" i="4"/>
  <c r="A4052" i="4"/>
  <c r="B4051" i="4"/>
  <c r="A4051" i="4"/>
  <c r="B4050" i="4"/>
  <c r="A4050" i="4"/>
  <c r="B4049" i="4"/>
  <c r="A4049" i="4"/>
  <c r="B4048" i="4"/>
  <c r="A4048" i="4"/>
  <c r="B4047" i="4"/>
  <c r="A4047" i="4"/>
  <c r="B4046" i="4"/>
  <c r="A4046" i="4"/>
  <c r="B4045" i="4"/>
  <c r="A4045" i="4"/>
  <c r="B4044" i="4"/>
  <c r="A4044" i="4"/>
  <c r="B4043" i="4"/>
  <c r="A4043" i="4"/>
  <c r="B4042" i="4"/>
  <c r="A4042" i="4"/>
  <c r="B4041" i="4"/>
  <c r="A4041" i="4"/>
  <c r="B4040" i="4"/>
  <c r="A4040" i="4"/>
  <c r="B4039" i="4"/>
  <c r="A4039" i="4"/>
  <c r="B4038" i="4"/>
  <c r="A4038" i="4"/>
  <c r="B4037" i="4"/>
  <c r="A4037" i="4"/>
  <c r="B4036" i="4"/>
  <c r="A4036" i="4"/>
  <c r="B4035" i="4"/>
  <c r="A4035" i="4"/>
  <c r="B4034" i="4"/>
  <c r="A4034" i="4"/>
  <c r="B4033" i="4"/>
  <c r="A4033" i="4"/>
  <c r="B4032" i="4"/>
  <c r="A4032" i="4"/>
  <c r="B4031" i="4"/>
  <c r="A4031" i="4"/>
  <c r="B4030" i="4"/>
  <c r="A4030" i="4"/>
  <c r="B4029" i="4"/>
  <c r="A4029" i="4"/>
  <c r="B4028" i="4"/>
  <c r="A4028" i="4"/>
  <c r="B4027" i="4"/>
  <c r="A4027" i="4"/>
  <c r="B4026" i="4"/>
  <c r="A4026" i="4"/>
  <c r="B4025" i="4"/>
  <c r="A4025" i="4"/>
  <c r="B4024" i="4"/>
  <c r="A4024" i="4"/>
  <c r="B4023" i="4"/>
  <c r="A4023" i="4"/>
  <c r="B4022" i="4"/>
  <c r="A4022" i="4"/>
  <c r="B4021" i="4"/>
  <c r="A4021" i="4"/>
  <c r="B4020" i="4"/>
  <c r="A4020" i="4"/>
  <c r="B4019" i="4"/>
  <c r="A4019" i="4"/>
  <c r="B4018" i="4"/>
  <c r="A4018" i="4"/>
  <c r="B4017" i="4"/>
  <c r="A4017" i="4"/>
  <c r="B4016" i="4"/>
  <c r="A4016" i="4"/>
  <c r="B4015" i="4"/>
  <c r="A4015" i="4"/>
  <c r="B4014" i="4"/>
  <c r="A4014" i="4"/>
  <c r="B4013" i="4"/>
  <c r="A4013" i="4"/>
  <c r="B4012" i="4"/>
  <c r="A4012" i="4"/>
  <c r="B4011" i="4"/>
  <c r="A4011" i="4"/>
  <c r="B4010" i="4"/>
  <c r="A4010" i="4"/>
  <c r="B4009" i="4"/>
  <c r="A4009" i="4"/>
  <c r="B4008" i="4"/>
  <c r="A4008" i="4"/>
  <c r="B4007" i="4"/>
  <c r="A4007" i="4"/>
  <c r="B4006" i="4"/>
  <c r="A4006" i="4"/>
  <c r="B4005" i="4"/>
  <c r="A4005" i="4"/>
  <c r="B4004" i="4"/>
  <c r="A4004" i="4"/>
  <c r="B4003" i="4"/>
  <c r="A4003" i="4"/>
  <c r="B4002" i="4"/>
  <c r="A4002" i="4"/>
  <c r="B4001" i="4"/>
  <c r="A4001" i="4"/>
  <c r="B4000" i="4"/>
  <c r="A4000" i="4"/>
  <c r="B3999" i="4"/>
  <c r="A3999" i="4"/>
  <c r="B3998" i="4"/>
  <c r="A3998" i="4"/>
  <c r="B3997" i="4"/>
  <c r="A3997" i="4"/>
  <c r="B3996" i="4"/>
  <c r="A3996" i="4"/>
  <c r="B3995" i="4"/>
  <c r="A3995" i="4"/>
  <c r="B3994" i="4"/>
  <c r="A3994" i="4"/>
  <c r="B3993" i="4"/>
  <c r="A3993" i="4"/>
  <c r="B3992" i="4"/>
  <c r="A3992" i="4"/>
  <c r="B3991" i="4"/>
  <c r="A3991" i="4"/>
  <c r="B3990" i="4"/>
  <c r="A3990" i="4"/>
  <c r="B3989" i="4"/>
  <c r="A3989" i="4"/>
  <c r="B3988" i="4"/>
  <c r="A3988" i="4"/>
  <c r="B3987" i="4"/>
  <c r="A3987" i="4"/>
  <c r="B3986" i="4"/>
  <c r="A3986" i="4"/>
  <c r="B3985" i="4"/>
  <c r="A3985" i="4"/>
  <c r="B3984" i="4"/>
  <c r="A3984" i="4"/>
  <c r="B3983" i="4"/>
  <c r="A3983" i="4"/>
  <c r="B3982" i="4"/>
  <c r="A3982" i="4"/>
  <c r="B3981" i="4"/>
  <c r="A3981" i="4"/>
  <c r="B3980" i="4"/>
  <c r="A3980" i="4"/>
  <c r="B3979" i="4"/>
  <c r="A3979" i="4"/>
  <c r="B3978" i="4"/>
  <c r="A3978" i="4"/>
  <c r="B3977" i="4"/>
  <c r="A3977" i="4"/>
  <c r="B3976" i="4"/>
  <c r="A3976" i="4"/>
  <c r="B3975" i="4"/>
  <c r="A3975" i="4"/>
  <c r="B3974" i="4"/>
  <c r="A3974" i="4"/>
  <c r="B3973" i="4"/>
  <c r="A3973" i="4"/>
  <c r="B3972" i="4"/>
  <c r="A3972" i="4"/>
  <c r="B3971" i="4"/>
  <c r="A3971" i="4"/>
  <c r="B3970" i="4"/>
  <c r="A3970" i="4"/>
  <c r="B3969" i="4"/>
  <c r="A3969" i="4"/>
  <c r="B3968" i="4"/>
  <c r="A3968" i="4"/>
  <c r="B3967" i="4"/>
  <c r="A3967" i="4"/>
  <c r="B3966" i="4"/>
  <c r="A3966" i="4"/>
  <c r="B3965" i="4"/>
  <c r="A3965" i="4"/>
  <c r="B3964" i="4"/>
  <c r="A3964" i="4"/>
  <c r="B3963" i="4"/>
  <c r="A3963" i="4"/>
  <c r="B3962" i="4"/>
  <c r="A3962" i="4"/>
  <c r="B3961" i="4"/>
  <c r="A3961" i="4"/>
  <c r="B3960" i="4"/>
  <c r="A3960" i="4"/>
  <c r="B3959" i="4"/>
  <c r="A3959" i="4"/>
  <c r="B3958" i="4"/>
  <c r="A3958" i="4"/>
  <c r="B3957" i="4"/>
  <c r="A3957" i="4"/>
  <c r="B3956" i="4"/>
  <c r="A3956" i="4"/>
  <c r="B3955" i="4"/>
  <c r="A3955" i="4"/>
  <c r="B3954" i="4"/>
  <c r="A3954" i="4"/>
  <c r="B3953" i="4"/>
  <c r="A3953" i="4"/>
  <c r="B3952" i="4"/>
  <c r="A3952" i="4"/>
  <c r="B3951" i="4"/>
  <c r="A3951" i="4"/>
  <c r="B3950" i="4"/>
  <c r="A3950" i="4"/>
  <c r="B3949" i="4"/>
  <c r="A3949" i="4"/>
  <c r="B3948" i="4"/>
  <c r="A3948" i="4"/>
  <c r="B3947" i="4"/>
  <c r="A3947" i="4"/>
  <c r="B3946" i="4"/>
  <c r="A3946" i="4"/>
  <c r="B3945" i="4"/>
  <c r="A3945" i="4"/>
  <c r="B3944" i="4"/>
  <c r="A3944" i="4"/>
  <c r="B3943" i="4"/>
  <c r="A3943" i="4"/>
  <c r="B3942" i="4"/>
  <c r="A3942" i="4"/>
  <c r="B3941" i="4"/>
  <c r="A3941" i="4"/>
  <c r="B3940" i="4"/>
  <c r="A3940" i="4"/>
  <c r="B3939" i="4"/>
  <c r="A3939" i="4"/>
  <c r="B3938" i="4"/>
  <c r="A3938" i="4"/>
  <c r="B3937" i="4"/>
  <c r="A3937" i="4"/>
  <c r="B3936" i="4"/>
  <c r="A3936" i="4"/>
  <c r="B3935" i="4"/>
  <c r="A3935" i="4"/>
  <c r="B3934" i="4"/>
  <c r="A3934" i="4"/>
  <c r="B3933" i="4"/>
  <c r="A3933" i="4"/>
  <c r="B3932" i="4"/>
  <c r="A3932" i="4"/>
  <c r="B3931" i="4"/>
  <c r="A3931" i="4"/>
  <c r="B3930" i="4"/>
  <c r="A3930" i="4"/>
  <c r="B3929" i="4"/>
  <c r="A3929" i="4"/>
  <c r="B3928" i="4"/>
  <c r="A3928" i="4"/>
  <c r="B3927" i="4"/>
  <c r="A3927" i="4"/>
  <c r="B3926" i="4"/>
  <c r="A3926" i="4"/>
  <c r="B3925" i="4"/>
  <c r="A3925" i="4"/>
  <c r="B3924" i="4"/>
  <c r="A3924" i="4"/>
  <c r="B3923" i="4"/>
  <c r="A3923" i="4"/>
  <c r="B3922" i="4"/>
  <c r="A3922" i="4"/>
  <c r="B3921" i="4"/>
  <c r="A3921" i="4"/>
  <c r="B3920" i="4"/>
  <c r="A3920" i="4"/>
  <c r="B3919" i="4"/>
  <c r="A3919" i="4"/>
  <c r="B3918" i="4"/>
  <c r="A3918" i="4"/>
  <c r="B3917" i="4"/>
  <c r="A3917" i="4"/>
  <c r="B3916" i="4"/>
  <c r="A3916" i="4"/>
  <c r="B3915" i="4"/>
  <c r="A3915" i="4"/>
  <c r="B3914" i="4"/>
  <c r="A3914" i="4"/>
  <c r="B3913" i="4"/>
  <c r="A3913" i="4"/>
  <c r="B3912" i="4"/>
  <c r="A3912" i="4"/>
  <c r="B3911" i="4"/>
  <c r="A3911" i="4"/>
  <c r="B3910" i="4"/>
  <c r="A3910" i="4"/>
  <c r="B3909" i="4"/>
  <c r="A3909" i="4"/>
  <c r="B3908" i="4"/>
  <c r="A3908" i="4"/>
  <c r="B3907" i="4"/>
  <c r="A3907" i="4"/>
  <c r="B3906" i="4"/>
  <c r="A3906" i="4"/>
  <c r="B3905" i="4"/>
  <c r="A3905" i="4"/>
  <c r="B3904" i="4"/>
  <c r="A3904" i="4"/>
  <c r="B3903" i="4"/>
  <c r="A3903" i="4"/>
  <c r="B3902" i="4"/>
  <c r="A3902" i="4"/>
  <c r="B3901" i="4"/>
  <c r="A3901" i="4"/>
  <c r="B3900" i="4"/>
  <c r="A3900" i="4"/>
  <c r="B3899" i="4"/>
  <c r="A3899" i="4"/>
  <c r="B3898" i="4"/>
  <c r="A3898" i="4"/>
  <c r="B3897" i="4"/>
  <c r="A3897" i="4"/>
  <c r="B3896" i="4"/>
  <c r="A3896" i="4"/>
  <c r="B3895" i="4"/>
  <c r="A3895" i="4"/>
  <c r="B3894" i="4"/>
  <c r="A3894" i="4"/>
  <c r="B3893" i="4"/>
  <c r="A3893" i="4"/>
  <c r="B3892" i="4"/>
  <c r="A3892" i="4"/>
  <c r="B3891" i="4"/>
  <c r="A3891" i="4"/>
  <c r="B3890" i="4"/>
  <c r="A3890" i="4"/>
  <c r="B3889" i="4"/>
  <c r="A3889" i="4"/>
  <c r="B3888" i="4"/>
  <c r="A3888" i="4"/>
  <c r="B3887" i="4"/>
  <c r="A3887" i="4"/>
  <c r="B3886" i="4"/>
  <c r="A3886" i="4"/>
  <c r="B3885" i="4"/>
  <c r="A3885" i="4"/>
  <c r="B3884" i="4"/>
  <c r="A3884" i="4"/>
  <c r="B3883" i="4"/>
  <c r="A3883" i="4"/>
  <c r="B3882" i="4"/>
  <c r="A3882" i="4"/>
  <c r="B3881" i="4"/>
  <c r="A3881" i="4"/>
  <c r="B3880" i="4"/>
  <c r="A3880" i="4"/>
  <c r="B3879" i="4"/>
  <c r="A3879" i="4"/>
  <c r="B3878" i="4"/>
  <c r="A3878" i="4"/>
  <c r="B3877" i="4"/>
  <c r="A3877" i="4"/>
  <c r="B3876" i="4"/>
  <c r="A3876" i="4"/>
  <c r="B3875" i="4"/>
  <c r="A3875" i="4"/>
  <c r="B3874" i="4"/>
  <c r="A3874" i="4"/>
  <c r="B3873" i="4"/>
  <c r="A3873" i="4"/>
  <c r="B3872" i="4"/>
  <c r="A3872" i="4"/>
  <c r="B3871" i="4"/>
  <c r="A3871" i="4"/>
  <c r="B3870" i="4"/>
  <c r="A3870" i="4"/>
  <c r="B3869" i="4"/>
  <c r="A3869" i="4"/>
  <c r="B3868" i="4"/>
  <c r="A3868" i="4"/>
  <c r="B3867" i="4"/>
  <c r="A3867" i="4"/>
  <c r="B3866" i="4"/>
  <c r="A3866" i="4"/>
  <c r="B3865" i="4"/>
  <c r="A3865" i="4"/>
  <c r="B3864" i="4"/>
  <c r="A3864" i="4"/>
  <c r="B3863" i="4"/>
  <c r="A3863" i="4"/>
  <c r="B3862" i="4"/>
  <c r="A3862" i="4"/>
  <c r="B3861" i="4"/>
  <c r="A3861" i="4"/>
  <c r="B3860" i="4"/>
  <c r="A3860" i="4"/>
  <c r="B3859" i="4"/>
  <c r="A3859" i="4"/>
  <c r="B3858" i="4"/>
  <c r="A3858" i="4"/>
  <c r="B3857" i="4"/>
  <c r="A3857" i="4"/>
  <c r="B3856" i="4"/>
  <c r="A3856" i="4"/>
  <c r="B3855" i="4"/>
  <c r="A3855" i="4"/>
  <c r="B3854" i="4"/>
  <c r="A3854" i="4"/>
  <c r="B3853" i="4"/>
  <c r="A3853" i="4"/>
  <c r="B3852" i="4"/>
  <c r="A3852" i="4"/>
  <c r="B3851" i="4"/>
  <c r="A3851" i="4"/>
  <c r="B3850" i="4"/>
  <c r="A3850" i="4"/>
  <c r="B3849" i="4"/>
  <c r="A3849" i="4"/>
  <c r="B3848" i="4"/>
  <c r="A3848" i="4"/>
  <c r="B3847" i="4"/>
  <c r="A3847" i="4"/>
  <c r="B3846" i="4"/>
  <c r="A3846" i="4"/>
  <c r="B3845" i="4"/>
  <c r="A3845" i="4"/>
  <c r="B3844" i="4"/>
  <c r="A3844" i="4"/>
  <c r="B3843" i="4"/>
  <c r="A3843" i="4"/>
  <c r="B3842" i="4"/>
  <c r="A3842" i="4"/>
  <c r="B3841" i="4"/>
  <c r="A3841" i="4"/>
  <c r="B3840" i="4"/>
  <c r="A3840" i="4"/>
  <c r="B3839" i="4"/>
  <c r="A3839" i="4"/>
  <c r="B3838" i="4"/>
  <c r="A3838" i="4"/>
  <c r="B3837" i="4"/>
  <c r="A3837" i="4"/>
  <c r="B3836" i="4"/>
  <c r="A3836" i="4"/>
  <c r="B3835" i="4"/>
  <c r="A3835" i="4"/>
  <c r="B3834" i="4"/>
  <c r="A3834" i="4"/>
  <c r="B3833" i="4"/>
  <c r="A3833" i="4"/>
  <c r="B3832" i="4"/>
  <c r="A3832" i="4"/>
  <c r="B3831" i="4"/>
  <c r="A3831" i="4"/>
  <c r="B3830" i="4"/>
  <c r="A3830" i="4"/>
  <c r="B3829" i="4"/>
  <c r="A3829" i="4"/>
  <c r="B3828" i="4"/>
  <c r="A3828" i="4"/>
  <c r="B3827" i="4"/>
  <c r="A3827" i="4"/>
  <c r="B3826" i="4"/>
  <c r="A3826" i="4"/>
  <c r="B3825" i="4"/>
  <c r="A3825" i="4"/>
  <c r="B3824" i="4"/>
  <c r="A3824" i="4"/>
  <c r="B3823" i="4"/>
  <c r="A3823" i="4"/>
  <c r="B3822" i="4"/>
  <c r="A3822" i="4"/>
  <c r="B3821" i="4"/>
  <c r="A3821" i="4"/>
  <c r="B3820" i="4"/>
  <c r="A3820" i="4"/>
  <c r="B3819" i="4"/>
  <c r="A3819" i="4"/>
  <c r="B3818" i="4"/>
  <c r="A3818" i="4"/>
  <c r="B3817" i="4"/>
  <c r="A3817" i="4"/>
  <c r="B3816" i="4"/>
  <c r="A3816" i="4"/>
  <c r="B3815" i="4"/>
  <c r="A3815" i="4"/>
  <c r="B3814" i="4"/>
  <c r="A3814" i="4"/>
  <c r="B3813" i="4"/>
  <c r="A3813" i="4"/>
  <c r="B3812" i="4"/>
  <c r="A3812" i="4"/>
  <c r="B3811" i="4"/>
  <c r="A3811" i="4"/>
  <c r="B3810" i="4"/>
  <c r="A3810" i="4"/>
  <c r="B3809" i="4"/>
  <c r="A3809" i="4"/>
  <c r="B3808" i="4"/>
  <c r="A3808" i="4"/>
  <c r="B3807" i="4"/>
  <c r="A3807" i="4"/>
  <c r="B3806" i="4"/>
  <c r="A3806" i="4"/>
  <c r="B3805" i="4"/>
  <c r="A3805" i="4"/>
  <c r="B3804" i="4"/>
  <c r="A3804" i="4"/>
  <c r="B3803" i="4"/>
  <c r="A3803" i="4"/>
  <c r="B3802" i="4"/>
  <c r="A3802" i="4"/>
  <c r="B3801" i="4"/>
  <c r="A3801" i="4"/>
  <c r="B3800" i="4"/>
  <c r="A3800" i="4"/>
  <c r="B3799" i="4"/>
  <c r="A3799" i="4"/>
  <c r="B3798" i="4"/>
  <c r="A3798" i="4"/>
  <c r="B3797" i="4"/>
  <c r="A3797" i="4"/>
  <c r="B3796" i="4"/>
  <c r="A3796" i="4"/>
  <c r="B3795" i="4"/>
  <c r="A3795" i="4"/>
  <c r="B3794" i="4"/>
  <c r="A3794" i="4"/>
  <c r="B3793" i="4"/>
  <c r="A3793" i="4"/>
  <c r="B3792" i="4"/>
  <c r="A3792" i="4"/>
  <c r="B3791" i="4"/>
  <c r="A3791" i="4"/>
  <c r="B3790" i="4"/>
  <c r="A3790" i="4"/>
  <c r="B3789" i="4"/>
  <c r="A3789" i="4"/>
  <c r="B3788" i="4"/>
  <c r="A3788" i="4"/>
  <c r="B3787" i="4"/>
  <c r="A3787" i="4"/>
  <c r="B3786" i="4"/>
  <c r="A3786" i="4"/>
  <c r="B3785" i="4"/>
  <c r="A3785" i="4"/>
  <c r="B3784" i="4"/>
  <c r="A3784" i="4"/>
  <c r="B3783" i="4"/>
  <c r="A3783" i="4"/>
  <c r="B3782" i="4"/>
  <c r="A3782" i="4"/>
  <c r="B3781" i="4"/>
  <c r="A3781" i="4"/>
  <c r="B3780" i="4"/>
  <c r="A3780" i="4"/>
  <c r="B3779" i="4"/>
  <c r="A3779" i="4"/>
  <c r="B3778" i="4"/>
  <c r="A3778" i="4"/>
  <c r="B3777" i="4"/>
  <c r="A3777" i="4"/>
  <c r="B3776" i="4"/>
  <c r="A3776" i="4"/>
  <c r="B3775" i="4"/>
  <c r="A3775" i="4"/>
  <c r="B3774" i="4"/>
  <c r="A3774" i="4"/>
  <c r="B3773" i="4"/>
  <c r="A3773" i="4"/>
  <c r="B3772" i="4"/>
  <c r="A3772" i="4"/>
  <c r="B3771" i="4"/>
  <c r="A3771" i="4"/>
  <c r="B3770" i="4"/>
  <c r="A3770" i="4"/>
  <c r="B3769" i="4"/>
  <c r="A3769" i="4"/>
  <c r="B3768" i="4"/>
  <c r="A3768" i="4"/>
  <c r="B3767" i="4"/>
  <c r="A3767" i="4"/>
  <c r="B3766" i="4"/>
  <c r="A3766" i="4"/>
  <c r="B3765" i="4"/>
  <c r="A3765" i="4"/>
  <c r="B3764" i="4"/>
  <c r="A3764" i="4"/>
  <c r="B3763" i="4"/>
  <c r="A3763" i="4"/>
  <c r="B3762" i="4"/>
  <c r="A3762" i="4"/>
  <c r="B3761" i="4"/>
  <c r="A3761" i="4"/>
  <c r="B3760" i="4"/>
  <c r="A3760" i="4"/>
  <c r="B3759" i="4"/>
  <c r="A3759" i="4"/>
  <c r="B3758" i="4"/>
  <c r="A3758" i="4"/>
  <c r="B3757" i="4"/>
  <c r="A3757" i="4"/>
  <c r="B3756" i="4"/>
  <c r="A3756" i="4"/>
  <c r="B3755" i="4"/>
  <c r="A3755" i="4"/>
  <c r="B3754" i="4"/>
  <c r="A3754" i="4"/>
  <c r="B3753" i="4"/>
  <c r="A3753" i="4"/>
  <c r="B3752" i="4"/>
  <c r="A3752" i="4"/>
  <c r="B3751" i="4"/>
  <c r="A3751" i="4"/>
  <c r="B3750" i="4"/>
  <c r="A3750" i="4"/>
  <c r="B3749" i="4"/>
  <c r="A3749" i="4"/>
  <c r="B3748" i="4"/>
  <c r="A3748" i="4"/>
  <c r="B3747" i="4"/>
  <c r="A3747" i="4"/>
  <c r="B3746" i="4"/>
  <c r="A3746" i="4"/>
  <c r="B3745" i="4"/>
  <c r="A3745" i="4"/>
  <c r="B3744" i="4"/>
  <c r="A3744" i="4"/>
  <c r="B3743" i="4"/>
  <c r="A3743" i="4"/>
  <c r="B3742" i="4"/>
  <c r="A3742" i="4"/>
  <c r="B3741" i="4"/>
  <c r="A3741" i="4"/>
  <c r="B3740" i="4"/>
  <c r="A3740" i="4"/>
  <c r="B3739" i="4"/>
  <c r="A3739" i="4"/>
  <c r="B3738" i="4"/>
  <c r="A3738" i="4"/>
  <c r="B3737" i="4"/>
  <c r="A3737" i="4"/>
  <c r="B3736" i="4"/>
  <c r="A3736" i="4"/>
  <c r="B3735" i="4"/>
  <c r="A3735" i="4"/>
  <c r="B3734" i="4"/>
  <c r="A3734" i="4"/>
  <c r="B3733" i="4"/>
  <c r="A3733" i="4"/>
  <c r="B3732" i="4"/>
  <c r="A3732" i="4"/>
  <c r="B3731" i="4"/>
  <c r="A3731" i="4"/>
  <c r="B3730" i="4"/>
  <c r="A3730" i="4"/>
  <c r="B3729" i="4"/>
  <c r="A3729" i="4"/>
  <c r="B3728" i="4"/>
  <c r="A3728" i="4"/>
  <c r="B3727" i="4"/>
  <c r="A3727" i="4"/>
  <c r="B3726" i="4"/>
  <c r="A3726" i="4"/>
  <c r="B3725" i="4"/>
  <c r="A3725" i="4"/>
  <c r="B3724" i="4"/>
  <c r="A3724" i="4"/>
  <c r="B3723" i="4"/>
  <c r="A3723" i="4"/>
  <c r="B3722" i="4"/>
  <c r="A3722" i="4"/>
  <c r="B3721" i="4"/>
  <c r="A3721" i="4"/>
  <c r="B3720" i="4"/>
  <c r="A3720" i="4"/>
  <c r="B3719" i="4"/>
  <c r="A3719" i="4"/>
  <c r="B3718" i="4"/>
  <c r="A3718" i="4"/>
  <c r="B3717" i="4"/>
  <c r="A3717" i="4"/>
  <c r="B3716" i="4"/>
  <c r="A3716" i="4"/>
  <c r="B3715" i="4"/>
  <c r="A3715" i="4"/>
  <c r="B3714" i="4"/>
  <c r="A3714" i="4"/>
  <c r="B3713" i="4"/>
  <c r="A3713" i="4"/>
  <c r="B3712" i="4"/>
  <c r="A3712" i="4"/>
  <c r="B3711" i="4"/>
  <c r="A3711" i="4"/>
  <c r="B3710" i="4"/>
  <c r="A3710" i="4"/>
  <c r="B3709" i="4"/>
  <c r="A3709" i="4"/>
  <c r="B3708" i="4"/>
  <c r="A3708" i="4"/>
  <c r="B3707" i="4"/>
  <c r="A3707" i="4"/>
  <c r="B3706" i="4"/>
  <c r="A3706" i="4"/>
  <c r="B3705" i="4"/>
  <c r="A3705" i="4"/>
  <c r="B3704" i="4"/>
  <c r="A3704" i="4"/>
  <c r="B3703" i="4"/>
  <c r="A3703" i="4"/>
  <c r="B3702" i="4"/>
  <c r="A3702" i="4"/>
  <c r="B3701" i="4"/>
  <c r="A3701" i="4"/>
  <c r="B3700" i="4"/>
  <c r="A3700" i="4"/>
  <c r="B3699" i="4"/>
  <c r="A3699" i="4"/>
  <c r="B3698" i="4"/>
  <c r="A3698" i="4"/>
  <c r="B3697" i="4"/>
  <c r="A3697" i="4"/>
  <c r="B3696" i="4"/>
  <c r="A3696" i="4"/>
  <c r="B3695" i="4"/>
  <c r="A3695" i="4"/>
  <c r="B3694" i="4"/>
  <c r="A3694" i="4"/>
  <c r="B3693" i="4"/>
  <c r="A3693" i="4"/>
  <c r="B3692" i="4"/>
  <c r="A3692" i="4"/>
  <c r="B3691" i="4"/>
  <c r="A3691" i="4"/>
  <c r="B3690" i="4"/>
  <c r="A3690" i="4"/>
  <c r="B3689" i="4"/>
  <c r="A3689" i="4"/>
  <c r="B3688" i="4"/>
  <c r="A3688" i="4"/>
  <c r="B3687" i="4"/>
  <c r="A3687" i="4"/>
  <c r="B3686" i="4"/>
  <c r="A3686" i="4"/>
  <c r="B3685" i="4"/>
  <c r="A3685" i="4"/>
  <c r="B3684" i="4"/>
  <c r="A3684" i="4"/>
  <c r="B3683" i="4"/>
  <c r="A3683" i="4"/>
  <c r="B3682" i="4"/>
  <c r="A3682" i="4"/>
  <c r="B3681" i="4"/>
  <c r="A3681" i="4"/>
  <c r="B3680" i="4"/>
  <c r="A3680" i="4"/>
  <c r="B3679" i="4"/>
  <c r="A3679" i="4"/>
  <c r="B3678" i="4"/>
  <c r="A3678" i="4"/>
  <c r="B3677" i="4"/>
  <c r="A3677" i="4"/>
  <c r="B3676" i="4"/>
  <c r="A3676" i="4"/>
  <c r="B3675" i="4"/>
  <c r="A3675" i="4"/>
  <c r="B3674" i="4"/>
  <c r="A3674" i="4"/>
  <c r="B3673" i="4"/>
  <c r="A3673" i="4"/>
  <c r="B3672" i="4"/>
  <c r="A3672" i="4"/>
  <c r="B3671" i="4"/>
  <c r="A3671" i="4"/>
  <c r="B3670" i="4"/>
  <c r="A3670" i="4"/>
  <c r="B3669" i="4"/>
  <c r="A3669" i="4"/>
  <c r="B3668" i="4"/>
  <c r="A3668" i="4"/>
  <c r="B3667" i="4"/>
  <c r="A3667" i="4"/>
  <c r="B3666" i="4"/>
  <c r="A3666" i="4"/>
  <c r="B3665" i="4"/>
  <c r="A3665" i="4"/>
  <c r="B3664" i="4"/>
  <c r="A3664" i="4"/>
  <c r="B3663" i="4"/>
  <c r="A3663" i="4"/>
  <c r="B3662" i="4"/>
  <c r="A3662" i="4"/>
  <c r="B3661" i="4"/>
  <c r="A3661" i="4"/>
  <c r="B3660" i="4"/>
  <c r="A3660" i="4"/>
  <c r="B3659" i="4"/>
  <c r="A3659" i="4"/>
  <c r="B3658" i="4"/>
  <c r="A3658" i="4"/>
  <c r="B3657" i="4"/>
  <c r="A3657" i="4"/>
  <c r="B3656" i="4"/>
  <c r="A3656" i="4"/>
  <c r="B3655" i="4"/>
  <c r="A3655" i="4"/>
  <c r="B3654" i="4"/>
  <c r="A3654" i="4"/>
  <c r="B3653" i="4"/>
  <c r="A3653" i="4"/>
  <c r="B3652" i="4"/>
  <c r="A3652" i="4"/>
  <c r="B3651" i="4"/>
  <c r="A3651" i="4"/>
  <c r="B3650" i="4"/>
  <c r="A3650" i="4"/>
  <c r="B3649" i="4"/>
  <c r="A3649" i="4"/>
  <c r="B3648" i="4"/>
  <c r="A3648" i="4"/>
  <c r="B3647" i="4"/>
  <c r="A3647" i="4"/>
  <c r="B3646" i="4"/>
  <c r="A3646" i="4"/>
  <c r="B3645" i="4"/>
  <c r="A3645" i="4"/>
  <c r="B3644" i="4"/>
  <c r="A3644" i="4"/>
  <c r="B3643" i="4"/>
  <c r="A3643" i="4"/>
  <c r="B3642" i="4"/>
  <c r="A3642" i="4"/>
  <c r="B3641" i="4"/>
  <c r="A3641" i="4"/>
  <c r="B3640" i="4"/>
  <c r="A3640" i="4"/>
  <c r="B3639" i="4"/>
  <c r="A3639" i="4"/>
  <c r="B3638" i="4"/>
  <c r="A3638" i="4"/>
  <c r="B3637" i="4"/>
  <c r="A3637" i="4"/>
  <c r="B3636" i="4"/>
  <c r="A3636" i="4"/>
  <c r="B3635" i="4"/>
  <c r="A3635" i="4"/>
  <c r="B3634" i="4"/>
  <c r="A3634" i="4"/>
  <c r="B3633" i="4"/>
  <c r="A3633" i="4"/>
  <c r="B3632" i="4"/>
  <c r="A3632" i="4"/>
  <c r="B3631" i="4"/>
  <c r="A3631" i="4"/>
  <c r="B3630" i="4"/>
  <c r="A3630" i="4"/>
  <c r="B3629" i="4"/>
  <c r="A3629" i="4"/>
  <c r="B3628" i="4"/>
  <c r="A3628" i="4"/>
  <c r="B3627" i="4"/>
  <c r="A3627" i="4"/>
  <c r="B3626" i="4"/>
  <c r="A3626" i="4"/>
  <c r="B3625" i="4"/>
  <c r="A3625" i="4"/>
  <c r="B3624" i="4"/>
  <c r="A3624" i="4"/>
  <c r="B3623" i="4"/>
  <c r="A3623" i="4"/>
  <c r="B3622" i="4"/>
  <c r="A3622" i="4"/>
  <c r="B3621" i="4"/>
  <c r="A3621" i="4"/>
  <c r="B3620" i="4"/>
  <c r="A3620" i="4"/>
  <c r="B3619" i="4"/>
  <c r="A3619" i="4"/>
  <c r="B3618" i="4"/>
  <c r="A3618" i="4"/>
  <c r="B3617" i="4"/>
  <c r="A3617" i="4"/>
  <c r="B3616" i="4"/>
  <c r="A3616" i="4"/>
  <c r="B3615" i="4"/>
  <c r="A3615" i="4"/>
  <c r="B3614" i="4"/>
  <c r="A3614" i="4"/>
  <c r="B3613" i="4"/>
  <c r="A3613" i="4"/>
  <c r="B3612" i="4"/>
  <c r="A3612" i="4"/>
  <c r="B3611" i="4"/>
  <c r="A3611" i="4"/>
  <c r="B3610" i="4"/>
  <c r="A3610" i="4"/>
  <c r="B3609" i="4"/>
  <c r="A3609" i="4"/>
  <c r="B3608" i="4"/>
  <c r="A3608" i="4"/>
  <c r="B3607" i="4"/>
  <c r="A3607" i="4"/>
  <c r="B3606" i="4"/>
  <c r="A3606" i="4"/>
  <c r="B3605" i="4"/>
  <c r="A3605" i="4"/>
  <c r="B3604" i="4"/>
  <c r="A3604" i="4"/>
  <c r="B3603" i="4"/>
  <c r="A3603" i="4"/>
  <c r="B3602" i="4"/>
  <c r="A3602" i="4"/>
  <c r="B3601" i="4"/>
  <c r="A3601" i="4"/>
  <c r="B3600" i="4"/>
  <c r="A3600" i="4"/>
  <c r="B3599" i="4"/>
  <c r="A3599" i="4"/>
  <c r="B3598" i="4"/>
  <c r="A3598" i="4"/>
  <c r="B3597" i="4"/>
  <c r="A3597" i="4"/>
  <c r="B3596" i="4"/>
  <c r="A3596" i="4"/>
  <c r="B3595" i="4"/>
  <c r="A3595" i="4"/>
  <c r="B3594" i="4"/>
  <c r="A3594" i="4"/>
  <c r="B3593" i="4"/>
  <c r="A3593" i="4"/>
  <c r="B3592" i="4"/>
  <c r="A3592" i="4"/>
  <c r="B3591" i="4"/>
  <c r="A3591" i="4"/>
  <c r="B3590" i="4"/>
  <c r="A3590" i="4"/>
  <c r="B3589" i="4"/>
  <c r="A3589" i="4"/>
  <c r="B3588" i="4"/>
  <c r="A3588" i="4"/>
  <c r="B3587" i="4"/>
  <c r="A3587" i="4"/>
  <c r="B3586" i="4"/>
  <c r="A3586" i="4"/>
  <c r="B3585" i="4"/>
  <c r="A3585" i="4"/>
  <c r="B3584" i="4"/>
  <c r="A3584" i="4"/>
  <c r="B3583" i="4"/>
  <c r="A3583" i="4"/>
  <c r="B3582" i="4"/>
  <c r="A3582" i="4"/>
  <c r="B3581" i="4"/>
  <c r="A3581" i="4"/>
  <c r="B3580" i="4"/>
  <c r="A3580" i="4"/>
  <c r="B3579" i="4"/>
  <c r="A3579" i="4"/>
  <c r="B3578" i="4"/>
  <c r="A3578" i="4"/>
  <c r="B3577" i="4"/>
  <c r="A3577" i="4"/>
  <c r="B3576" i="4"/>
  <c r="A3576" i="4"/>
  <c r="B3575" i="4"/>
  <c r="A3575" i="4"/>
  <c r="B3574" i="4"/>
  <c r="A3574" i="4"/>
  <c r="B3573" i="4"/>
  <c r="A3573" i="4"/>
  <c r="B3572" i="4"/>
  <c r="A3572" i="4"/>
  <c r="B3571" i="4"/>
  <c r="A3571" i="4"/>
  <c r="B3570" i="4"/>
  <c r="A3570" i="4"/>
  <c r="B3569" i="4"/>
  <c r="A3569" i="4"/>
  <c r="B3568" i="4"/>
  <c r="A3568" i="4"/>
  <c r="B3567" i="4"/>
  <c r="A3567" i="4"/>
  <c r="B3566" i="4"/>
  <c r="A3566" i="4"/>
  <c r="B3565" i="4"/>
  <c r="A3565" i="4"/>
  <c r="B3564" i="4"/>
  <c r="A3564" i="4"/>
  <c r="B3563" i="4"/>
  <c r="A3563" i="4"/>
  <c r="B3562" i="4"/>
  <c r="A3562" i="4"/>
  <c r="B3561" i="4"/>
  <c r="A3561" i="4"/>
  <c r="B3560" i="4"/>
  <c r="A3560" i="4"/>
  <c r="B3559" i="4"/>
  <c r="A3559" i="4"/>
  <c r="B3558" i="4"/>
  <c r="A3558" i="4"/>
  <c r="B3557" i="4"/>
  <c r="A3557" i="4"/>
  <c r="B3556" i="4"/>
  <c r="A3556" i="4"/>
  <c r="B3555" i="4"/>
  <c r="A3555" i="4"/>
  <c r="B3554" i="4"/>
  <c r="A3554" i="4"/>
  <c r="B3553" i="4"/>
  <c r="A3553" i="4"/>
  <c r="B3552" i="4"/>
  <c r="A3552" i="4"/>
  <c r="B3551" i="4"/>
  <c r="A3551" i="4"/>
  <c r="B3550" i="4"/>
  <c r="A3550" i="4"/>
  <c r="B3549" i="4"/>
  <c r="A3549" i="4"/>
  <c r="B3548" i="4"/>
  <c r="A3548" i="4"/>
  <c r="B3547" i="4"/>
  <c r="A3547" i="4"/>
  <c r="B3546" i="4"/>
  <c r="A3546" i="4"/>
  <c r="B3545" i="4"/>
  <c r="A3545" i="4"/>
  <c r="B3544" i="4"/>
  <c r="A3544" i="4"/>
  <c r="B3543" i="4"/>
  <c r="A3543" i="4"/>
  <c r="B3542" i="4"/>
  <c r="A3542" i="4"/>
  <c r="B3541" i="4"/>
  <c r="A3541" i="4"/>
  <c r="B3540" i="4"/>
  <c r="A3540" i="4"/>
  <c r="B3539" i="4"/>
  <c r="A3539" i="4"/>
  <c r="B3538" i="4"/>
  <c r="A3538" i="4"/>
  <c r="B3537" i="4"/>
  <c r="A3537" i="4"/>
  <c r="B3536" i="4"/>
  <c r="A3536" i="4"/>
  <c r="B3535" i="4"/>
  <c r="A3535" i="4"/>
  <c r="B3534" i="4"/>
  <c r="A3534" i="4"/>
  <c r="B3533" i="4"/>
  <c r="A3533" i="4"/>
  <c r="B3532" i="4"/>
  <c r="A3532" i="4"/>
  <c r="B3531" i="4"/>
  <c r="A3531" i="4"/>
  <c r="B3530" i="4"/>
  <c r="A3530" i="4"/>
  <c r="B3529" i="4"/>
  <c r="A3529" i="4"/>
  <c r="B3528" i="4"/>
  <c r="A3528" i="4"/>
  <c r="B3527" i="4"/>
  <c r="A3527" i="4"/>
  <c r="B3526" i="4"/>
  <c r="A3526" i="4"/>
  <c r="B3525" i="4"/>
  <c r="A3525" i="4"/>
  <c r="B3524" i="4"/>
  <c r="A3524" i="4"/>
  <c r="B3523" i="4"/>
  <c r="A3523" i="4"/>
  <c r="B3522" i="4"/>
  <c r="A3522" i="4"/>
  <c r="B3521" i="4"/>
  <c r="A3521" i="4"/>
  <c r="B3520" i="4"/>
  <c r="A3520" i="4"/>
  <c r="B3519" i="4"/>
  <c r="A3519" i="4"/>
  <c r="B3518" i="4"/>
  <c r="A3518" i="4"/>
  <c r="B3517" i="4"/>
  <c r="A3517" i="4"/>
  <c r="B3516" i="4"/>
  <c r="A3516" i="4"/>
  <c r="B3515" i="4"/>
  <c r="A3515" i="4"/>
  <c r="B3514" i="4"/>
  <c r="A3514" i="4"/>
  <c r="B3513" i="4"/>
  <c r="A3513" i="4"/>
  <c r="B3512" i="4"/>
  <c r="A3512" i="4"/>
  <c r="B3511" i="4"/>
  <c r="A3511" i="4"/>
  <c r="B3510" i="4"/>
  <c r="A3510" i="4"/>
  <c r="B3509" i="4"/>
  <c r="A3509" i="4"/>
  <c r="B3508" i="4"/>
  <c r="A3508" i="4"/>
  <c r="B3507" i="4"/>
  <c r="A3507" i="4"/>
  <c r="B3506" i="4"/>
  <c r="A3506" i="4"/>
  <c r="B3505" i="4"/>
  <c r="A3505" i="4"/>
  <c r="B3504" i="4"/>
  <c r="A3504" i="4"/>
  <c r="B3503" i="4"/>
  <c r="A3503" i="4"/>
  <c r="B3502" i="4"/>
  <c r="A3502" i="4"/>
  <c r="B3501" i="4"/>
  <c r="A3501" i="4"/>
  <c r="B3500" i="4"/>
  <c r="A3500" i="4"/>
  <c r="B3499" i="4"/>
  <c r="A3499" i="4"/>
  <c r="B3498" i="4"/>
  <c r="A3498" i="4"/>
  <c r="B3497" i="4"/>
  <c r="A3497" i="4"/>
  <c r="B3496" i="4"/>
  <c r="A3496" i="4"/>
  <c r="B3495" i="4"/>
  <c r="A3495" i="4"/>
  <c r="B3494" i="4"/>
  <c r="A3494" i="4"/>
  <c r="B3493" i="4"/>
  <c r="A3493" i="4"/>
  <c r="B3492" i="4"/>
  <c r="A3492" i="4"/>
  <c r="B3491" i="4"/>
  <c r="A3491" i="4"/>
  <c r="B3490" i="4"/>
  <c r="A3490" i="4"/>
  <c r="B3489" i="4"/>
  <c r="A3489" i="4"/>
  <c r="B3488" i="4"/>
  <c r="A3488" i="4"/>
  <c r="B3487" i="4"/>
  <c r="A3487" i="4"/>
  <c r="B3486" i="4"/>
  <c r="A3486" i="4"/>
  <c r="B3485" i="4"/>
  <c r="A3485" i="4"/>
  <c r="B3484" i="4"/>
  <c r="A3484" i="4"/>
  <c r="B3483" i="4"/>
  <c r="A3483" i="4"/>
  <c r="B3482" i="4"/>
  <c r="A3482" i="4"/>
  <c r="B3481" i="4"/>
  <c r="A3481" i="4"/>
  <c r="B3480" i="4"/>
  <c r="A3480" i="4"/>
  <c r="B3479" i="4"/>
  <c r="A3479" i="4"/>
  <c r="B3478" i="4"/>
  <c r="A3478" i="4"/>
  <c r="B3477" i="4"/>
  <c r="A3477" i="4"/>
  <c r="B3476" i="4"/>
  <c r="A3476" i="4"/>
  <c r="B3475" i="4"/>
  <c r="A3475" i="4"/>
  <c r="B3474" i="4"/>
  <c r="A3474" i="4"/>
  <c r="B3473" i="4"/>
  <c r="A3473" i="4"/>
  <c r="B3472" i="4"/>
  <c r="A3472" i="4"/>
  <c r="B3471" i="4"/>
  <c r="A3471" i="4"/>
  <c r="B3470" i="4"/>
  <c r="A3470" i="4"/>
  <c r="B3469" i="4"/>
  <c r="A3469" i="4"/>
  <c r="B3468" i="4"/>
  <c r="A3468" i="4"/>
  <c r="B3467" i="4"/>
  <c r="A3467" i="4"/>
  <c r="B3466" i="4"/>
  <c r="A3466" i="4"/>
  <c r="B3465" i="4"/>
  <c r="A3465" i="4"/>
  <c r="B3464" i="4"/>
  <c r="A3464" i="4"/>
  <c r="B3463" i="4"/>
  <c r="A3463" i="4"/>
  <c r="B3462" i="4"/>
  <c r="A3462" i="4"/>
  <c r="B3461" i="4"/>
  <c r="A3461" i="4"/>
  <c r="B3460" i="4"/>
  <c r="A3460" i="4"/>
  <c r="B3459" i="4"/>
  <c r="A3459" i="4"/>
  <c r="B3458" i="4"/>
  <c r="A3458" i="4"/>
  <c r="B3457" i="4"/>
  <c r="A3457" i="4"/>
  <c r="B3456" i="4"/>
  <c r="A3456" i="4"/>
  <c r="B3455" i="4"/>
  <c r="A3455" i="4"/>
  <c r="B3454" i="4"/>
  <c r="A3454" i="4"/>
  <c r="B3453" i="4"/>
  <c r="A3453" i="4"/>
  <c r="B3452" i="4"/>
  <c r="A3452" i="4"/>
  <c r="B3451" i="4"/>
  <c r="A3451" i="4"/>
  <c r="B3450" i="4"/>
  <c r="A3450" i="4"/>
  <c r="B3449" i="4"/>
  <c r="A3449" i="4"/>
  <c r="B3448" i="4"/>
  <c r="A3448" i="4"/>
  <c r="B3447" i="4"/>
  <c r="A3447" i="4"/>
  <c r="B3446" i="4"/>
  <c r="A3446" i="4"/>
  <c r="B3445" i="4"/>
  <c r="A3445" i="4"/>
  <c r="B3444" i="4"/>
  <c r="A3444" i="4"/>
  <c r="B3443" i="4"/>
  <c r="A3443" i="4"/>
  <c r="B3442" i="4"/>
  <c r="A3442" i="4"/>
  <c r="B3441" i="4"/>
  <c r="A3441" i="4"/>
  <c r="B3440" i="4"/>
  <c r="A3440" i="4"/>
  <c r="B3439" i="4"/>
  <c r="A3439" i="4"/>
  <c r="B3438" i="4"/>
  <c r="A3438" i="4"/>
  <c r="B3437" i="4"/>
  <c r="A3437" i="4"/>
  <c r="B3436" i="4"/>
  <c r="A3436" i="4"/>
  <c r="B3435" i="4"/>
  <c r="A3435" i="4"/>
  <c r="B3434" i="4"/>
  <c r="A3434" i="4"/>
  <c r="B3433" i="4"/>
  <c r="A3433" i="4"/>
  <c r="B3432" i="4"/>
  <c r="A3432" i="4"/>
  <c r="B3431" i="4"/>
  <c r="A3431" i="4"/>
  <c r="B3430" i="4"/>
  <c r="A3430" i="4"/>
  <c r="B3429" i="4"/>
  <c r="A3429" i="4"/>
  <c r="B3428" i="4"/>
  <c r="A3428" i="4"/>
  <c r="B3427" i="4"/>
  <c r="A3427" i="4"/>
  <c r="B3426" i="4"/>
  <c r="A3426" i="4"/>
  <c r="B3425" i="4"/>
  <c r="A3425" i="4"/>
  <c r="B3424" i="4"/>
  <c r="A3424" i="4"/>
  <c r="B3423" i="4"/>
  <c r="A3423" i="4"/>
  <c r="B3422" i="4"/>
  <c r="A3422" i="4"/>
  <c r="B3421" i="4"/>
  <c r="A3421" i="4"/>
  <c r="B3420" i="4"/>
  <c r="A3420" i="4"/>
  <c r="B3419" i="4"/>
  <c r="A3419" i="4"/>
  <c r="B3418" i="4"/>
  <c r="A3418" i="4"/>
  <c r="B3417" i="4"/>
  <c r="A3417" i="4"/>
  <c r="B3416" i="4"/>
  <c r="A3416" i="4"/>
  <c r="B3415" i="4"/>
  <c r="A3415" i="4"/>
  <c r="B3414" i="4"/>
  <c r="A3414" i="4"/>
  <c r="B3413" i="4"/>
  <c r="A3413" i="4"/>
  <c r="B3412" i="4"/>
  <c r="A3412" i="4"/>
  <c r="B3411" i="4"/>
  <c r="A3411" i="4"/>
  <c r="B3410" i="4"/>
  <c r="A3410" i="4"/>
  <c r="B3409" i="4"/>
  <c r="A3409" i="4"/>
  <c r="B3408" i="4"/>
  <c r="A3408" i="4"/>
  <c r="B3407" i="4"/>
  <c r="A3407" i="4"/>
  <c r="B3406" i="4"/>
  <c r="A3406" i="4"/>
  <c r="B3405" i="4"/>
  <c r="A3405" i="4"/>
  <c r="B3404" i="4"/>
  <c r="A3404" i="4"/>
  <c r="B3403" i="4"/>
  <c r="A3403" i="4"/>
  <c r="B3402" i="4"/>
  <c r="A3402" i="4"/>
  <c r="B3401" i="4"/>
  <c r="A3401" i="4"/>
  <c r="B3400" i="4"/>
  <c r="A3400" i="4"/>
  <c r="B3399" i="4"/>
  <c r="A3399" i="4"/>
  <c r="B3398" i="4"/>
  <c r="A3398" i="4"/>
  <c r="B3397" i="4"/>
  <c r="A3397" i="4"/>
  <c r="B3396" i="4"/>
  <c r="A3396" i="4"/>
  <c r="B3395" i="4"/>
  <c r="A3395" i="4"/>
  <c r="B3394" i="4"/>
  <c r="A3394" i="4"/>
  <c r="B3393" i="4"/>
  <c r="A3393" i="4"/>
  <c r="B3392" i="4"/>
  <c r="A3392" i="4"/>
  <c r="B3391" i="4"/>
  <c r="A3391" i="4"/>
  <c r="B3390" i="4"/>
  <c r="A3390" i="4"/>
  <c r="B3389" i="4"/>
  <c r="A3389" i="4"/>
  <c r="B3388" i="4"/>
  <c r="A3388" i="4"/>
  <c r="B3387" i="4"/>
  <c r="A3387" i="4"/>
  <c r="B3386" i="4"/>
  <c r="A3386" i="4"/>
  <c r="B3385" i="4"/>
  <c r="A3385" i="4"/>
  <c r="B3384" i="4"/>
  <c r="A3384" i="4"/>
  <c r="B3383" i="4"/>
  <c r="A3383" i="4"/>
  <c r="B3382" i="4"/>
  <c r="A3382" i="4"/>
  <c r="B3381" i="4"/>
  <c r="A3381" i="4"/>
  <c r="B3380" i="4"/>
  <c r="A3380" i="4"/>
  <c r="B3379" i="4"/>
  <c r="A3379" i="4"/>
  <c r="B3378" i="4"/>
  <c r="A3378" i="4"/>
  <c r="B3377" i="4"/>
  <c r="A3377" i="4"/>
  <c r="B3376" i="4"/>
  <c r="A3376" i="4"/>
  <c r="B3375" i="4"/>
  <c r="A3375" i="4"/>
  <c r="B3374" i="4"/>
  <c r="A3374" i="4"/>
  <c r="B3373" i="4"/>
  <c r="A3373" i="4"/>
  <c r="B3372" i="4"/>
  <c r="A3372" i="4"/>
  <c r="B3371" i="4"/>
  <c r="A3371" i="4"/>
  <c r="B3370" i="4"/>
  <c r="A3370" i="4"/>
  <c r="B3369" i="4"/>
  <c r="A3369" i="4"/>
  <c r="B3368" i="4"/>
  <c r="A3368" i="4"/>
  <c r="B3367" i="4"/>
  <c r="A3367" i="4"/>
  <c r="B3366" i="4"/>
  <c r="A3366" i="4"/>
  <c r="B3365" i="4"/>
  <c r="A3365" i="4"/>
  <c r="B3364" i="4"/>
  <c r="A3364" i="4"/>
  <c r="B3363" i="4"/>
  <c r="A3363" i="4"/>
  <c r="B3362" i="4"/>
  <c r="A3362" i="4"/>
  <c r="B3361" i="4"/>
  <c r="A3361" i="4"/>
  <c r="B3360" i="4"/>
  <c r="A3360" i="4"/>
  <c r="B3359" i="4"/>
  <c r="A3359" i="4"/>
  <c r="B3358" i="4"/>
  <c r="A3358" i="4"/>
  <c r="B3357" i="4"/>
  <c r="A3357" i="4"/>
  <c r="B3356" i="4"/>
  <c r="A3356" i="4"/>
  <c r="B3355" i="4"/>
  <c r="A3355" i="4"/>
  <c r="B3354" i="4"/>
  <c r="A3354" i="4"/>
  <c r="B3353" i="4"/>
  <c r="A3353" i="4"/>
  <c r="B3352" i="4"/>
  <c r="A3352" i="4"/>
  <c r="B3351" i="4"/>
  <c r="A3351" i="4"/>
  <c r="B3350" i="4"/>
  <c r="A3350" i="4"/>
  <c r="B3349" i="4"/>
  <c r="A3349" i="4"/>
  <c r="B3348" i="4"/>
  <c r="A3348" i="4"/>
  <c r="B3347" i="4"/>
  <c r="A3347" i="4"/>
  <c r="B3346" i="4"/>
  <c r="A3346" i="4"/>
  <c r="B3345" i="4"/>
  <c r="A3345" i="4"/>
  <c r="B3344" i="4"/>
  <c r="A3344" i="4"/>
  <c r="B3343" i="4"/>
  <c r="A3343" i="4"/>
  <c r="B3342" i="4"/>
  <c r="A3342" i="4"/>
  <c r="B3341" i="4"/>
  <c r="A3341" i="4"/>
  <c r="B3340" i="4"/>
  <c r="A3340" i="4"/>
  <c r="B3339" i="4"/>
  <c r="A3339" i="4"/>
  <c r="B3338" i="4"/>
  <c r="A3338" i="4"/>
  <c r="B3337" i="4"/>
  <c r="A3337" i="4"/>
  <c r="B3336" i="4"/>
  <c r="A3336" i="4"/>
  <c r="B3335" i="4"/>
  <c r="A3335" i="4"/>
  <c r="B3334" i="4"/>
  <c r="A3334" i="4"/>
  <c r="B3333" i="4"/>
  <c r="A3333" i="4"/>
  <c r="B3332" i="4"/>
  <c r="A3332" i="4"/>
  <c r="B3331" i="4"/>
  <c r="A3331" i="4"/>
  <c r="B3330" i="4"/>
  <c r="A3330" i="4"/>
  <c r="B3329" i="4"/>
  <c r="A3329" i="4"/>
  <c r="B3328" i="4"/>
  <c r="A3328" i="4"/>
  <c r="B3327" i="4"/>
  <c r="A3327" i="4"/>
  <c r="B3326" i="4"/>
  <c r="A3326" i="4"/>
  <c r="B3325" i="4"/>
  <c r="A3325" i="4"/>
  <c r="B3324" i="4"/>
  <c r="A3324" i="4"/>
  <c r="B3323" i="4"/>
  <c r="A3323" i="4"/>
  <c r="B3322" i="4"/>
  <c r="A3322" i="4"/>
  <c r="B3321" i="4"/>
  <c r="A3321" i="4"/>
  <c r="B3320" i="4"/>
  <c r="A3320" i="4"/>
  <c r="B3319" i="4"/>
  <c r="A3319" i="4"/>
  <c r="B3318" i="4"/>
  <c r="A3318" i="4"/>
  <c r="B3317" i="4"/>
  <c r="A3317" i="4"/>
  <c r="B3316" i="4"/>
  <c r="A3316" i="4"/>
  <c r="B3315" i="4"/>
  <c r="A3315" i="4"/>
  <c r="B3314" i="4"/>
  <c r="A3314" i="4"/>
  <c r="B3313" i="4"/>
  <c r="A3313" i="4"/>
  <c r="B3312" i="4"/>
  <c r="A3312" i="4"/>
  <c r="B3311" i="4"/>
  <c r="A3311" i="4"/>
  <c r="B3310" i="4"/>
  <c r="A3310" i="4"/>
  <c r="B3309" i="4"/>
  <c r="A3309" i="4"/>
  <c r="B3308" i="4"/>
  <c r="A3308" i="4"/>
  <c r="B3307" i="4"/>
  <c r="A3307" i="4"/>
  <c r="B3306" i="4"/>
  <c r="A3306" i="4"/>
  <c r="B3305" i="4"/>
  <c r="A3305" i="4"/>
  <c r="B3304" i="4"/>
  <c r="A3304" i="4"/>
  <c r="B3303" i="4"/>
  <c r="A3303" i="4"/>
  <c r="B3302" i="4"/>
  <c r="A3302" i="4"/>
  <c r="B3301" i="4"/>
  <c r="A3301" i="4"/>
  <c r="B3300" i="4"/>
  <c r="A3300" i="4"/>
  <c r="B3299" i="4"/>
  <c r="A3299" i="4"/>
  <c r="B3298" i="4"/>
  <c r="A3298" i="4"/>
  <c r="B3297" i="4"/>
  <c r="A3297" i="4"/>
  <c r="B3296" i="4"/>
  <c r="A3296" i="4"/>
  <c r="B3295" i="4"/>
  <c r="A3295" i="4"/>
  <c r="B3294" i="4"/>
  <c r="A3294" i="4"/>
  <c r="B3293" i="4"/>
  <c r="A3293" i="4"/>
  <c r="B3292" i="4"/>
  <c r="A3292" i="4"/>
  <c r="B3291" i="4"/>
  <c r="A3291" i="4"/>
  <c r="B3290" i="4"/>
  <c r="A3290" i="4"/>
  <c r="B3289" i="4"/>
  <c r="A3289" i="4"/>
  <c r="B3288" i="4"/>
  <c r="A3288" i="4"/>
  <c r="B3287" i="4"/>
  <c r="A3287" i="4"/>
  <c r="B3286" i="4"/>
  <c r="A3286" i="4"/>
  <c r="B3285" i="4"/>
  <c r="A3285" i="4"/>
  <c r="B3284" i="4"/>
  <c r="A3284" i="4"/>
  <c r="B3283" i="4"/>
  <c r="A3283" i="4"/>
  <c r="B3282" i="4"/>
  <c r="A3282" i="4"/>
  <c r="B3281" i="4"/>
  <c r="A3281" i="4"/>
  <c r="B3280" i="4"/>
  <c r="A3280" i="4"/>
  <c r="B3279" i="4"/>
  <c r="A3279" i="4"/>
  <c r="B3278" i="4"/>
  <c r="A3278" i="4"/>
  <c r="B3277" i="4"/>
  <c r="A3277" i="4"/>
  <c r="B3276" i="4"/>
  <c r="A3276" i="4"/>
  <c r="B3275" i="4"/>
  <c r="A3275" i="4"/>
  <c r="B3274" i="4"/>
  <c r="A3274" i="4"/>
  <c r="B3273" i="4"/>
  <c r="A3273" i="4"/>
  <c r="B3272" i="4"/>
  <c r="A3272" i="4"/>
  <c r="B3271" i="4"/>
  <c r="A3271" i="4"/>
  <c r="B3270" i="4"/>
  <c r="A3270" i="4"/>
  <c r="B3269" i="4"/>
  <c r="A3269" i="4"/>
  <c r="B3268" i="4"/>
  <c r="A3268" i="4"/>
  <c r="B3267" i="4"/>
  <c r="A3267" i="4"/>
  <c r="B3266" i="4"/>
  <c r="A3266" i="4"/>
  <c r="B3265" i="4"/>
  <c r="A3265" i="4"/>
  <c r="B3264" i="4"/>
  <c r="A3264" i="4"/>
  <c r="B3263" i="4"/>
  <c r="A3263" i="4"/>
  <c r="B3262" i="4"/>
  <c r="A3262" i="4"/>
  <c r="B3261" i="4"/>
  <c r="A3261" i="4"/>
  <c r="B3260" i="4"/>
  <c r="A3260" i="4"/>
  <c r="B3259" i="4"/>
  <c r="A3259" i="4"/>
  <c r="B3258" i="4"/>
  <c r="A3258" i="4"/>
  <c r="B3257" i="4"/>
  <c r="A3257" i="4"/>
  <c r="B3256" i="4"/>
  <c r="A3256" i="4"/>
  <c r="B3255" i="4"/>
  <c r="A3255" i="4"/>
  <c r="B3254" i="4"/>
  <c r="A3254" i="4"/>
  <c r="B3253" i="4"/>
  <c r="A3253" i="4"/>
  <c r="B3252" i="4"/>
  <c r="A3252" i="4"/>
  <c r="B3251" i="4"/>
  <c r="A3251" i="4"/>
  <c r="B3250" i="4"/>
  <c r="A3250" i="4"/>
  <c r="B3249" i="4"/>
  <c r="A3249" i="4"/>
  <c r="B3248" i="4"/>
  <c r="A3248" i="4"/>
  <c r="B3247" i="4"/>
  <c r="A3247" i="4"/>
  <c r="B3246" i="4"/>
  <c r="A3246" i="4"/>
  <c r="B3245" i="4"/>
  <c r="A3245" i="4"/>
  <c r="B3244" i="4"/>
  <c r="A3244" i="4"/>
  <c r="B3243" i="4"/>
  <c r="A3243" i="4"/>
  <c r="B3242" i="4"/>
  <c r="A3242" i="4"/>
  <c r="B3241" i="4"/>
  <c r="A3241" i="4"/>
  <c r="B3240" i="4"/>
  <c r="A3240" i="4"/>
  <c r="B3239" i="4"/>
  <c r="A3239" i="4"/>
  <c r="B3238" i="4"/>
  <c r="A3238" i="4"/>
  <c r="B3237" i="4"/>
  <c r="A3237" i="4"/>
  <c r="B3236" i="4"/>
  <c r="A3236" i="4"/>
  <c r="B3235" i="4"/>
  <c r="A3235" i="4"/>
  <c r="B3234" i="4"/>
  <c r="A3234" i="4"/>
  <c r="B3233" i="4"/>
  <c r="A3233" i="4"/>
  <c r="B3232" i="4"/>
  <c r="A3232" i="4"/>
  <c r="B3231" i="4"/>
  <c r="A3231" i="4"/>
  <c r="B3230" i="4"/>
  <c r="A3230" i="4"/>
  <c r="B3229" i="4"/>
  <c r="A3229" i="4"/>
  <c r="B3228" i="4"/>
  <c r="A3228" i="4"/>
  <c r="B3227" i="4"/>
  <c r="A3227" i="4"/>
  <c r="B3226" i="4"/>
  <c r="A3226" i="4"/>
  <c r="B3225" i="4"/>
  <c r="A3225" i="4"/>
  <c r="B3224" i="4"/>
  <c r="A3224" i="4"/>
  <c r="B3223" i="4"/>
  <c r="A3223" i="4"/>
  <c r="B3222" i="4"/>
  <c r="A3222" i="4"/>
  <c r="B3221" i="4"/>
  <c r="A3221" i="4"/>
  <c r="B3220" i="4"/>
  <c r="A3220" i="4"/>
  <c r="B3219" i="4"/>
  <c r="A3219" i="4"/>
  <c r="B3218" i="4"/>
  <c r="A3218" i="4"/>
  <c r="B3217" i="4"/>
  <c r="A3217" i="4"/>
  <c r="B3216" i="4"/>
  <c r="A3216" i="4"/>
  <c r="B3215" i="4"/>
  <c r="A3215" i="4"/>
  <c r="B3214" i="4"/>
  <c r="A3214" i="4"/>
  <c r="B3213" i="4"/>
  <c r="A3213" i="4"/>
  <c r="B3212" i="4"/>
  <c r="A3212" i="4"/>
  <c r="B3211" i="4"/>
  <c r="A3211" i="4"/>
  <c r="B3210" i="4"/>
  <c r="A3210" i="4"/>
  <c r="B3209" i="4"/>
  <c r="A3209" i="4"/>
  <c r="B3208" i="4"/>
  <c r="A3208" i="4"/>
  <c r="B3207" i="4"/>
  <c r="A3207" i="4"/>
  <c r="B3206" i="4"/>
  <c r="A3206" i="4"/>
  <c r="B3205" i="4"/>
  <c r="A3205" i="4"/>
  <c r="B3204" i="4"/>
  <c r="A3204" i="4"/>
  <c r="B3203" i="4"/>
  <c r="A3203" i="4"/>
  <c r="B3202" i="4"/>
  <c r="A3202" i="4"/>
  <c r="B3201" i="4"/>
  <c r="A3201" i="4"/>
  <c r="B3200" i="4"/>
  <c r="A3200" i="4"/>
  <c r="B3199" i="4"/>
  <c r="A3199" i="4"/>
  <c r="B3198" i="4"/>
  <c r="A3198" i="4"/>
  <c r="B3197" i="4"/>
  <c r="A3197" i="4"/>
  <c r="B3196" i="4"/>
  <c r="A3196" i="4"/>
  <c r="B3195" i="4"/>
  <c r="A3195" i="4"/>
  <c r="B3194" i="4"/>
  <c r="A3194" i="4"/>
  <c r="B3193" i="4"/>
  <c r="A3193" i="4"/>
  <c r="B3192" i="4"/>
  <c r="A3192" i="4"/>
  <c r="B3191" i="4"/>
  <c r="A3191" i="4"/>
  <c r="B3190" i="4"/>
  <c r="A3190" i="4"/>
  <c r="B3189" i="4"/>
  <c r="A3189" i="4"/>
  <c r="B3188" i="4"/>
  <c r="A3188" i="4"/>
  <c r="B3187" i="4"/>
  <c r="A3187" i="4"/>
  <c r="B3186" i="4"/>
  <c r="A3186" i="4"/>
  <c r="B3185" i="4"/>
  <c r="A3185" i="4"/>
  <c r="B3184" i="4"/>
  <c r="A3184" i="4"/>
  <c r="B3183" i="4"/>
  <c r="A3183" i="4"/>
  <c r="B3182" i="4"/>
  <c r="A3182" i="4"/>
  <c r="B3181" i="4"/>
  <c r="A3181" i="4"/>
  <c r="B3180" i="4"/>
  <c r="A3180" i="4"/>
  <c r="B3179" i="4"/>
  <c r="A3179" i="4"/>
  <c r="B3178" i="4"/>
  <c r="A3178" i="4"/>
  <c r="B3177" i="4"/>
  <c r="A3177" i="4"/>
  <c r="B3176" i="4"/>
  <c r="A3176" i="4"/>
  <c r="B3175" i="4"/>
  <c r="A3175" i="4"/>
  <c r="B3174" i="4"/>
  <c r="A3174" i="4"/>
  <c r="B3173" i="4"/>
  <c r="A3173" i="4"/>
  <c r="B3172" i="4"/>
  <c r="A3172" i="4"/>
  <c r="B3171" i="4"/>
  <c r="A3171" i="4"/>
  <c r="B3170" i="4"/>
  <c r="A3170" i="4"/>
  <c r="B3169" i="4"/>
  <c r="A3169" i="4"/>
  <c r="B3168" i="4"/>
  <c r="A3168" i="4"/>
  <c r="B3167" i="4"/>
  <c r="A3167" i="4"/>
  <c r="B3166" i="4"/>
  <c r="A3166" i="4"/>
  <c r="B3165" i="4"/>
  <c r="A3165" i="4"/>
  <c r="B3164" i="4"/>
  <c r="A3164" i="4"/>
  <c r="B3163" i="4"/>
  <c r="A3163" i="4"/>
  <c r="B3162" i="4"/>
  <c r="A3162" i="4"/>
  <c r="B3161" i="4"/>
  <c r="A3161" i="4"/>
  <c r="B3160" i="4"/>
  <c r="A3160" i="4"/>
  <c r="B3159" i="4"/>
  <c r="A3159" i="4"/>
  <c r="B3158" i="4"/>
  <c r="A3158" i="4"/>
  <c r="B3157" i="4"/>
  <c r="A3157" i="4"/>
  <c r="B3156" i="4"/>
  <c r="A3156" i="4"/>
  <c r="B3155" i="4"/>
  <c r="A3155" i="4"/>
  <c r="B3154" i="4"/>
  <c r="A3154" i="4"/>
  <c r="B3153" i="4"/>
  <c r="A3153" i="4"/>
  <c r="B3152" i="4"/>
  <c r="A3152" i="4"/>
  <c r="B3151" i="4"/>
  <c r="A3151" i="4"/>
  <c r="B3150" i="4"/>
  <c r="A3150" i="4"/>
  <c r="B3149" i="4"/>
  <c r="A3149" i="4"/>
  <c r="B3148" i="4"/>
  <c r="A3148" i="4"/>
  <c r="B3147" i="4"/>
  <c r="A3147" i="4"/>
  <c r="B3146" i="4"/>
  <c r="A3146" i="4"/>
  <c r="B3145" i="4"/>
  <c r="A3145" i="4"/>
  <c r="B3144" i="4"/>
  <c r="A3144" i="4"/>
  <c r="B3143" i="4"/>
  <c r="A3143" i="4"/>
  <c r="B3142" i="4"/>
  <c r="A3142" i="4"/>
  <c r="B3141" i="4"/>
  <c r="A3141" i="4"/>
  <c r="B3140" i="4"/>
  <c r="A3140" i="4"/>
  <c r="B3139" i="4"/>
  <c r="A3139" i="4"/>
  <c r="B3138" i="4"/>
  <c r="A3138" i="4"/>
  <c r="B3137" i="4"/>
  <c r="A3137" i="4"/>
  <c r="B3136" i="4"/>
  <c r="A3136" i="4"/>
  <c r="B3135" i="4"/>
  <c r="A3135" i="4"/>
  <c r="B3134" i="4"/>
  <c r="A3134" i="4"/>
  <c r="B3133" i="4"/>
  <c r="A3133" i="4"/>
  <c r="B3132" i="4"/>
  <c r="A3132" i="4"/>
  <c r="B3131" i="4"/>
  <c r="A3131" i="4"/>
  <c r="B3130" i="4"/>
  <c r="A3130" i="4"/>
  <c r="B3129" i="4"/>
  <c r="A3129" i="4"/>
  <c r="B3128" i="4"/>
  <c r="A3128" i="4"/>
  <c r="B3127" i="4"/>
  <c r="A3127" i="4"/>
  <c r="B3126" i="4"/>
  <c r="A3126" i="4"/>
  <c r="B3125" i="4"/>
  <c r="A3125" i="4"/>
  <c r="B3124" i="4"/>
  <c r="A3124" i="4"/>
  <c r="B3123" i="4"/>
  <c r="A3123" i="4"/>
  <c r="B3122" i="4"/>
  <c r="A3122" i="4"/>
  <c r="B3121" i="4"/>
  <c r="A3121" i="4"/>
  <c r="B3120" i="4"/>
  <c r="A3120" i="4"/>
  <c r="B3119" i="4"/>
  <c r="A3119" i="4"/>
  <c r="B3118" i="4"/>
  <c r="A3118" i="4"/>
  <c r="B3117" i="4"/>
  <c r="A3117" i="4"/>
  <c r="B3116" i="4"/>
  <c r="A3116" i="4"/>
  <c r="B3115" i="4"/>
  <c r="A3115" i="4"/>
  <c r="B3114" i="4"/>
  <c r="A3114" i="4"/>
  <c r="B3113" i="4"/>
  <c r="A3113" i="4"/>
  <c r="B3112" i="4"/>
  <c r="A3112" i="4"/>
  <c r="B3111" i="4"/>
  <c r="A3111" i="4"/>
  <c r="B3110" i="4"/>
  <c r="A3110" i="4"/>
  <c r="B3109" i="4"/>
  <c r="A3109" i="4"/>
  <c r="B3108" i="4"/>
  <c r="A3108" i="4"/>
  <c r="B3107" i="4"/>
  <c r="A3107" i="4"/>
  <c r="B3106" i="4"/>
  <c r="A3106" i="4"/>
  <c r="B3105" i="4"/>
  <c r="A3105" i="4"/>
  <c r="B3104" i="4"/>
  <c r="A3104" i="4"/>
  <c r="B3103" i="4"/>
  <c r="A3103" i="4"/>
  <c r="B3102" i="4"/>
  <c r="A3102" i="4"/>
  <c r="B3101" i="4"/>
  <c r="A3101" i="4"/>
  <c r="B3100" i="4"/>
  <c r="A3100" i="4"/>
  <c r="B3099" i="4"/>
  <c r="A3099" i="4"/>
  <c r="B3098" i="4"/>
  <c r="A3098" i="4"/>
  <c r="B3097" i="4"/>
  <c r="A3097" i="4"/>
  <c r="B3096" i="4"/>
  <c r="A3096" i="4"/>
  <c r="B3095" i="4"/>
  <c r="A3095" i="4"/>
  <c r="B3094" i="4"/>
  <c r="A3094" i="4"/>
  <c r="B3093" i="4"/>
  <c r="A3093" i="4"/>
  <c r="B3092" i="4"/>
  <c r="A3092" i="4"/>
  <c r="B3091" i="4"/>
  <c r="A3091" i="4"/>
  <c r="B3090" i="4"/>
  <c r="A3090" i="4"/>
  <c r="B3089" i="4"/>
  <c r="A3089" i="4"/>
  <c r="B3088" i="4"/>
  <c r="A3088" i="4"/>
  <c r="B3087" i="4"/>
  <c r="A3087" i="4"/>
  <c r="B3086" i="4"/>
  <c r="A3086" i="4"/>
  <c r="B3085" i="4"/>
  <c r="A3085" i="4"/>
  <c r="B3084" i="4"/>
  <c r="A3084" i="4"/>
  <c r="B3083" i="4"/>
  <c r="A3083" i="4"/>
  <c r="B3082" i="4"/>
  <c r="A3082" i="4"/>
  <c r="B3081" i="4"/>
  <c r="A3081" i="4"/>
  <c r="B3080" i="4"/>
  <c r="A3080" i="4"/>
  <c r="B3079" i="4"/>
  <c r="A3079" i="4"/>
  <c r="B3078" i="4"/>
  <c r="A3078" i="4"/>
  <c r="B3077" i="4"/>
  <c r="A3077" i="4"/>
  <c r="B3076" i="4"/>
  <c r="A3076" i="4"/>
  <c r="B3075" i="4"/>
  <c r="A3075" i="4"/>
  <c r="B3074" i="4"/>
  <c r="A3074" i="4"/>
  <c r="B3073" i="4"/>
  <c r="A3073" i="4"/>
  <c r="B3072" i="4"/>
  <c r="A3072" i="4"/>
  <c r="B3071" i="4"/>
  <c r="A3071" i="4"/>
  <c r="B3070" i="4"/>
  <c r="A3070" i="4"/>
  <c r="B3069" i="4"/>
  <c r="A3069" i="4"/>
  <c r="B3068" i="4"/>
  <c r="A3068" i="4"/>
  <c r="B3067" i="4"/>
  <c r="A3067" i="4"/>
  <c r="B3066" i="4"/>
  <c r="A3066" i="4"/>
  <c r="B3065" i="4"/>
  <c r="A3065" i="4"/>
  <c r="B3064" i="4"/>
  <c r="A3064" i="4"/>
  <c r="B3063" i="4"/>
  <c r="A3063" i="4"/>
  <c r="B3062" i="4"/>
  <c r="A3062" i="4"/>
  <c r="B3061" i="4"/>
  <c r="A3061" i="4"/>
  <c r="B3060" i="4"/>
  <c r="A3060" i="4"/>
  <c r="B3059" i="4"/>
  <c r="A3059" i="4"/>
  <c r="B3058" i="4"/>
  <c r="A3058" i="4"/>
  <c r="B3057" i="4"/>
  <c r="A3057" i="4"/>
  <c r="B3056" i="4"/>
  <c r="A3056" i="4"/>
  <c r="B3055" i="4"/>
  <c r="A3055" i="4"/>
  <c r="B3054" i="4"/>
  <c r="A3054" i="4"/>
  <c r="B3053" i="4"/>
  <c r="A3053" i="4"/>
  <c r="B3052" i="4"/>
  <c r="A3052" i="4"/>
  <c r="B3051" i="4"/>
  <c r="A3051" i="4"/>
  <c r="B3050" i="4"/>
  <c r="A3050" i="4"/>
  <c r="B3049" i="4"/>
  <c r="A3049" i="4"/>
  <c r="B3048" i="4"/>
  <c r="A3048" i="4"/>
  <c r="B3047" i="4"/>
  <c r="A3047" i="4"/>
  <c r="B3046" i="4"/>
  <c r="A3046" i="4"/>
  <c r="B3045" i="4"/>
  <c r="A3045" i="4"/>
  <c r="B3044" i="4"/>
  <c r="A3044" i="4"/>
  <c r="B3043" i="4"/>
  <c r="A3043" i="4"/>
  <c r="B3042" i="4"/>
  <c r="A3042" i="4"/>
  <c r="B3041" i="4"/>
  <c r="A3041" i="4"/>
  <c r="B3040" i="4"/>
  <c r="A3040" i="4"/>
  <c r="B3039" i="4"/>
  <c r="A3039" i="4"/>
  <c r="B3038" i="4"/>
  <c r="A3038" i="4"/>
  <c r="B3037" i="4"/>
  <c r="A3037" i="4"/>
  <c r="B3036" i="4"/>
  <c r="A3036" i="4"/>
  <c r="B3035" i="4"/>
  <c r="A3035" i="4"/>
  <c r="B3034" i="4"/>
  <c r="A3034" i="4"/>
  <c r="B3033" i="4"/>
  <c r="A3033" i="4"/>
  <c r="B3032" i="4"/>
  <c r="A3032" i="4"/>
  <c r="B3031" i="4"/>
  <c r="A3031" i="4"/>
  <c r="B3030" i="4"/>
  <c r="A3030" i="4"/>
  <c r="B3029" i="4"/>
  <c r="A3029" i="4"/>
  <c r="B3028" i="4"/>
  <c r="A3028" i="4"/>
  <c r="B3027" i="4"/>
  <c r="A3027" i="4"/>
  <c r="B3026" i="4"/>
  <c r="A3026" i="4"/>
  <c r="B3025" i="4"/>
  <c r="A3025" i="4"/>
  <c r="B3024" i="4"/>
  <c r="A3024" i="4"/>
  <c r="B3023" i="4"/>
  <c r="A3023" i="4"/>
  <c r="B3022" i="4"/>
  <c r="A3022" i="4"/>
  <c r="B3021" i="4"/>
  <c r="A3021" i="4"/>
  <c r="B3020" i="4"/>
  <c r="A3020" i="4"/>
  <c r="B3019" i="4"/>
  <c r="A3019" i="4"/>
  <c r="B3018" i="4"/>
  <c r="A3018" i="4"/>
  <c r="B3017" i="4"/>
  <c r="A3017" i="4"/>
  <c r="B3016" i="4"/>
  <c r="A3016" i="4"/>
  <c r="B3015" i="4"/>
  <c r="A3015" i="4"/>
  <c r="B3014" i="4"/>
  <c r="A3014" i="4"/>
  <c r="B3013" i="4"/>
  <c r="A3013" i="4"/>
  <c r="B3012" i="4"/>
  <c r="A3012" i="4"/>
  <c r="B3011" i="4"/>
  <c r="A3011" i="4"/>
  <c r="B3010" i="4"/>
  <c r="A3010" i="4"/>
  <c r="B3009" i="4"/>
  <c r="A3009" i="4"/>
  <c r="B3008" i="4"/>
  <c r="A3008" i="4"/>
  <c r="B3007" i="4"/>
  <c r="A3007" i="4"/>
  <c r="B3006" i="4"/>
  <c r="A3006" i="4"/>
  <c r="B3005" i="4"/>
  <c r="A3005" i="4"/>
  <c r="B3004" i="4"/>
  <c r="A3004" i="4"/>
  <c r="B3003" i="4"/>
  <c r="A3003" i="4"/>
  <c r="B3002" i="4"/>
  <c r="A3002" i="4"/>
  <c r="B3001" i="4"/>
  <c r="A3001" i="4"/>
  <c r="B3000" i="4"/>
  <c r="A3000" i="4"/>
  <c r="B2999" i="4"/>
  <c r="A2999" i="4"/>
  <c r="B2998" i="4"/>
  <c r="A2998" i="4"/>
  <c r="B2997" i="4"/>
  <c r="A2997" i="4"/>
  <c r="B2996" i="4"/>
  <c r="A2996" i="4"/>
  <c r="B2995" i="4"/>
  <c r="A2995" i="4"/>
  <c r="B2994" i="4"/>
  <c r="A2994" i="4"/>
  <c r="B2993" i="4"/>
  <c r="A2993" i="4"/>
  <c r="B2992" i="4"/>
  <c r="A2992" i="4"/>
  <c r="B2991" i="4"/>
  <c r="A2991" i="4"/>
  <c r="B2990" i="4"/>
  <c r="A2990" i="4"/>
  <c r="B2989" i="4"/>
  <c r="A2989" i="4"/>
  <c r="B2988" i="4"/>
  <c r="A2988" i="4"/>
  <c r="B2987" i="4"/>
  <c r="A2987" i="4"/>
  <c r="B2986" i="4"/>
  <c r="A2986" i="4"/>
  <c r="B2985" i="4"/>
  <c r="A2985" i="4"/>
  <c r="B2984" i="4"/>
  <c r="A2984" i="4"/>
  <c r="B2983" i="4"/>
  <c r="A2983" i="4"/>
  <c r="B2982" i="4"/>
  <c r="A2982" i="4"/>
  <c r="B2981" i="4"/>
  <c r="A2981" i="4"/>
  <c r="B2980" i="4"/>
  <c r="A2980" i="4"/>
  <c r="B2979" i="4"/>
  <c r="A2979" i="4"/>
  <c r="B2978" i="4"/>
  <c r="A2978" i="4"/>
  <c r="B2977" i="4"/>
  <c r="A2977" i="4"/>
  <c r="B2976" i="4"/>
  <c r="A2976" i="4"/>
  <c r="B2975" i="4"/>
  <c r="A2975" i="4"/>
  <c r="B2974" i="4"/>
  <c r="A2974" i="4"/>
  <c r="B2973" i="4"/>
  <c r="A2973" i="4"/>
  <c r="B2972" i="4"/>
  <c r="A2972" i="4"/>
  <c r="B2971" i="4"/>
  <c r="A2971" i="4"/>
  <c r="B2970" i="4"/>
  <c r="A2970" i="4"/>
  <c r="B2969" i="4"/>
  <c r="A2969" i="4"/>
  <c r="B2968" i="4"/>
  <c r="A2968" i="4"/>
  <c r="B2967" i="4"/>
  <c r="A2967" i="4"/>
  <c r="B2966" i="4"/>
  <c r="A2966" i="4"/>
  <c r="B2965" i="4"/>
  <c r="A2965" i="4"/>
  <c r="B2964" i="4"/>
  <c r="A2964" i="4"/>
  <c r="B2963" i="4"/>
  <c r="A2963" i="4"/>
  <c r="B2962" i="4"/>
  <c r="A2962" i="4"/>
  <c r="B2961" i="4"/>
  <c r="A2961" i="4"/>
  <c r="B2960" i="4"/>
  <c r="A2960" i="4"/>
  <c r="B2959" i="4"/>
  <c r="A2959" i="4"/>
  <c r="B2958" i="4"/>
  <c r="A2958" i="4"/>
  <c r="B2957" i="4"/>
  <c r="A2957" i="4"/>
  <c r="B2956" i="4"/>
  <c r="A2956" i="4"/>
  <c r="B2955" i="4"/>
  <c r="A2955" i="4"/>
  <c r="B2954" i="4"/>
  <c r="A2954" i="4"/>
  <c r="B2953" i="4"/>
  <c r="A2953" i="4"/>
  <c r="B2952" i="4"/>
  <c r="A2952" i="4"/>
  <c r="B2951" i="4"/>
  <c r="A2951" i="4"/>
  <c r="B2950" i="4"/>
  <c r="A2950" i="4"/>
  <c r="B2949" i="4"/>
  <c r="A2949" i="4"/>
  <c r="B2948" i="4"/>
  <c r="A2948" i="4"/>
  <c r="B2947" i="4"/>
  <c r="A2947" i="4"/>
  <c r="B2946" i="4"/>
  <c r="A2946" i="4"/>
  <c r="B2945" i="4"/>
  <c r="A2945" i="4"/>
  <c r="B2944" i="4"/>
  <c r="A2944" i="4"/>
  <c r="B2943" i="4"/>
  <c r="A2943" i="4"/>
  <c r="B2942" i="4"/>
  <c r="A2942" i="4"/>
  <c r="B2941" i="4"/>
  <c r="A2941" i="4"/>
  <c r="B2940" i="4"/>
  <c r="A2940" i="4"/>
  <c r="B2939" i="4"/>
  <c r="A2939" i="4"/>
  <c r="B2938" i="4"/>
  <c r="A2938" i="4"/>
  <c r="B2937" i="4"/>
  <c r="A2937" i="4"/>
  <c r="B2936" i="4"/>
  <c r="A2936" i="4"/>
  <c r="B2935" i="4"/>
  <c r="A2935" i="4"/>
  <c r="B2934" i="4"/>
  <c r="A2934" i="4"/>
  <c r="B2933" i="4"/>
  <c r="A2933" i="4"/>
  <c r="B2932" i="4"/>
  <c r="A2932" i="4"/>
  <c r="B2931" i="4"/>
  <c r="A2931" i="4"/>
  <c r="B2930" i="4"/>
  <c r="A2930" i="4"/>
  <c r="B2929" i="4"/>
  <c r="A2929" i="4"/>
  <c r="B2928" i="4"/>
  <c r="A2928" i="4"/>
  <c r="B2927" i="4"/>
  <c r="A2927" i="4"/>
  <c r="B2926" i="4"/>
  <c r="A2926" i="4"/>
  <c r="B2925" i="4"/>
  <c r="A2925" i="4"/>
  <c r="B2924" i="4"/>
  <c r="A2924" i="4"/>
  <c r="B2923" i="4"/>
  <c r="A2923" i="4"/>
  <c r="B2922" i="4"/>
  <c r="A2922" i="4"/>
  <c r="B2921" i="4"/>
  <c r="A2921" i="4"/>
  <c r="B2920" i="4"/>
  <c r="A2920" i="4"/>
  <c r="B2919" i="4"/>
  <c r="A2919" i="4"/>
  <c r="B2918" i="4"/>
  <c r="A2918" i="4"/>
  <c r="B2917" i="4"/>
  <c r="A2917" i="4"/>
  <c r="B2916" i="4"/>
  <c r="A2916" i="4"/>
  <c r="B2915" i="4"/>
  <c r="A2915" i="4"/>
  <c r="B2914" i="4"/>
  <c r="A2914" i="4"/>
  <c r="B2913" i="4"/>
  <c r="A2913" i="4"/>
  <c r="B2912" i="4"/>
  <c r="A2912" i="4"/>
  <c r="B2911" i="4"/>
  <c r="A2911" i="4"/>
  <c r="B2910" i="4"/>
  <c r="A2910" i="4"/>
  <c r="B2909" i="4"/>
  <c r="A2909" i="4"/>
  <c r="B2908" i="4"/>
  <c r="A2908" i="4"/>
  <c r="B2907" i="4"/>
  <c r="A2907" i="4"/>
  <c r="B2906" i="4"/>
  <c r="A2906" i="4"/>
  <c r="B2905" i="4"/>
  <c r="A2905" i="4"/>
  <c r="B2904" i="4"/>
  <c r="A2904" i="4"/>
  <c r="B2903" i="4"/>
  <c r="A2903" i="4"/>
  <c r="B2902" i="4"/>
  <c r="A2902" i="4"/>
  <c r="B2901" i="4"/>
  <c r="A2901" i="4"/>
  <c r="B2900" i="4"/>
  <c r="A2900" i="4"/>
  <c r="B2899" i="4"/>
  <c r="A2899" i="4"/>
  <c r="B2898" i="4"/>
  <c r="A2898" i="4"/>
  <c r="B2897" i="4"/>
  <c r="A2897" i="4"/>
  <c r="B2896" i="4"/>
  <c r="A2896" i="4"/>
  <c r="B2895" i="4"/>
  <c r="A2895" i="4"/>
  <c r="B2894" i="4"/>
  <c r="A2894" i="4"/>
  <c r="B2893" i="4"/>
  <c r="A2893" i="4"/>
  <c r="B2892" i="4"/>
  <c r="A2892" i="4"/>
  <c r="B2891" i="4"/>
  <c r="A2891" i="4"/>
  <c r="B2890" i="4"/>
  <c r="A2890" i="4"/>
  <c r="B2889" i="4"/>
  <c r="A2889" i="4"/>
  <c r="B2888" i="4"/>
  <c r="A2888" i="4"/>
  <c r="B2887" i="4"/>
  <c r="A2887" i="4"/>
  <c r="B2886" i="4"/>
  <c r="A2886" i="4"/>
  <c r="B2885" i="4"/>
  <c r="A2885" i="4"/>
  <c r="B2884" i="4"/>
  <c r="A2884" i="4"/>
  <c r="B2883" i="4"/>
  <c r="A2883" i="4"/>
  <c r="B2882" i="4"/>
  <c r="A2882" i="4"/>
  <c r="B2881" i="4"/>
  <c r="A2881" i="4"/>
  <c r="B2880" i="4"/>
  <c r="A2880" i="4"/>
  <c r="B2879" i="4"/>
  <c r="A2879" i="4"/>
  <c r="B2878" i="4"/>
  <c r="A2878" i="4"/>
  <c r="B2877" i="4"/>
  <c r="A2877" i="4"/>
  <c r="B2876" i="4"/>
  <c r="A2876" i="4"/>
  <c r="B2875" i="4"/>
  <c r="A2875" i="4"/>
  <c r="B2874" i="4"/>
  <c r="A2874" i="4"/>
  <c r="B2873" i="4"/>
  <c r="A2873" i="4"/>
  <c r="B2872" i="4"/>
  <c r="A2872" i="4"/>
  <c r="B2871" i="4"/>
  <c r="A2871" i="4"/>
  <c r="B2870" i="4"/>
  <c r="A2870" i="4"/>
  <c r="B2869" i="4"/>
  <c r="A2869" i="4"/>
  <c r="B2868" i="4"/>
  <c r="A2868" i="4"/>
  <c r="B2867" i="4"/>
  <c r="A2867" i="4"/>
  <c r="B2866" i="4"/>
  <c r="A2866" i="4"/>
  <c r="B2865" i="4"/>
  <c r="A2865" i="4"/>
  <c r="B2864" i="4"/>
  <c r="A2864" i="4"/>
  <c r="B2863" i="4"/>
  <c r="A2863" i="4"/>
  <c r="B2862" i="4"/>
  <c r="A2862" i="4"/>
  <c r="B2861" i="4"/>
  <c r="A2861" i="4"/>
  <c r="B2860" i="4"/>
  <c r="A2860" i="4"/>
  <c r="B2859" i="4"/>
  <c r="A2859" i="4"/>
  <c r="B2858" i="4"/>
  <c r="A2858" i="4"/>
  <c r="B2857" i="4"/>
  <c r="A2857" i="4"/>
  <c r="B2856" i="4"/>
  <c r="A2856" i="4"/>
  <c r="B2855" i="4"/>
  <c r="A2855" i="4"/>
  <c r="B2854" i="4"/>
  <c r="A2854" i="4"/>
  <c r="B2853" i="4"/>
  <c r="A2853" i="4"/>
  <c r="B2852" i="4"/>
  <c r="A2852" i="4"/>
  <c r="B2851" i="4"/>
  <c r="A2851" i="4"/>
  <c r="B2850" i="4"/>
  <c r="A2850" i="4"/>
  <c r="B2849" i="4"/>
  <c r="A2849" i="4"/>
  <c r="B2848" i="4"/>
  <c r="A2848" i="4"/>
  <c r="B2847" i="4"/>
  <c r="A2847" i="4"/>
  <c r="B2846" i="4"/>
  <c r="A2846" i="4"/>
  <c r="B2845" i="4"/>
  <c r="A2845" i="4"/>
  <c r="B2844" i="4"/>
  <c r="A2844" i="4"/>
  <c r="B2843" i="4"/>
  <c r="A2843" i="4"/>
  <c r="B2842" i="4"/>
  <c r="A2842" i="4"/>
  <c r="B2841" i="4"/>
  <c r="A2841" i="4"/>
  <c r="B2840" i="4"/>
  <c r="A2840" i="4"/>
  <c r="B2839" i="4"/>
  <c r="A2839" i="4"/>
  <c r="B2838" i="4"/>
  <c r="A2838" i="4"/>
  <c r="B2837" i="4"/>
  <c r="A2837" i="4"/>
  <c r="B2836" i="4"/>
  <c r="A2836" i="4"/>
  <c r="B2835" i="4"/>
  <c r="A2835" i="4"/>
  <c r="B2834" i="4"/>
  <c r="A2834" i="4"/>
  <c r="B2833" i="4"/>
  <c r="A2833" i="4"/>
  <c r="B2832" i="4"/>
  <c r="A2832" i="4"/>
  <c r="B2831" i="4"/>
  <c r="A2831" i="4"/>
  <c r="B2830" i="4"/>
  <c r="A2830" i="4"/>
  <c r="B2829" i="4"/>
  <c r="A2829" i="4"/>
  <c r="B2828" i="4"/>
  <c r="A2828" i="4"/>
  <c r="B2827" i="4"/>
  <c r="A2827" i="4"/>
  <c r="B2826" i="4"/>
  <c r="A2826" i="4"/>
  <c r="B2825" i="4"/>
  <c r="A2825" i="4"/>
  <c r="B2824" i="4"/>
  <c r="A2824" i="4"/>
  <c r="B2823" i="4"/>
  <c r="A2823" i="4"/>
  <c r="B2822" i="4"/>
  <c r="A2822" i="4"/>
  <c r="B2821" i="4"/>
  <c r="A2821" i="4"/>
  <c r="B2820" i="4"/>
  <c r="A2820" i="4"/>
  <c r="B2819" i="4"/>
  <c r="A2819" i="4"/>
  <c r="B2818" i="4"/>
  <c r="A2818" i="4"/>
  <c r="B2817" i="4"/>
  <c r="A2817" i="4"/>
  <c r="B2816" i="4"/>
  <c r="A2816" i="4"/>
  <c r="B2815" i="4"/>
  <c r="A2815" i="4"/>
  <c r="B2814" i="4"/>
  <c r="A2814" i="4"/>
  <c r="B2813" i="4"/>
  <c r="A2813" i="4"/>
  <c r="B2812" i="4"/>
  <c r="A2812" i="4"/>
  <c r="B2811" i="4"/>
  <c r="A2811" i="4"/>
  <c r="B2810" i="4"/>
  <c r="A2810" i="4"/>
  <c r="B2809" i="4"/>
  <c r="A2809" i="4"/>
  <c r="B2808" i="4"/>
  <c r="A2808" i="4"/>
  <c r="B2807" i="4"/>
  <c r="A2807" i="4"/>
  <c r="B2806" i="4"/>
  <c r="A2806" i="4"/>
  <c r="B2805" i="4"/>
  <c r="A2805" i="4"/>
  <c r="B2804" i="4"/>
  <c r="A2804" i="4"/>
  <c r="B2803" i="4"/>
  <c r="A2803" i="4"/>
  <c r="B2802" i="4"/>
  <c r="A2802" i="4"/>
  <c r="B2801" i="4"/>
  <c r="A2801" i="4"/>
  <c r="B2800" i="4"/>
  <c r="A2800" i="4"/>
  <c r="B2799" i="4"/>
  <c r="A2799" i="4"/>
  <c r="B2798" i="4"/>
  <c r="A2798" i="4"/>
  <c r="B2797" i="4"/>
  <c r="A2797" i="4"/>
  <c r="B2796" i="4"/>
  <c r="A2796" i="4"/>
  <c r="B2795" i="4"/>
  <c r="A2795" i="4"/>
  <c r="B2794" i="4"/>
  <c r="A2794" i="4"/>
  <c r="B2793" i="4"/>
  <c r="A2793" i="4"/>
  <c r="B2792" i="4"/>
  <c r="A2792" i="4"/>
  <c r="B2791" i="4"/>
  <c r="A2791" i="4"/>
  <c r="B2790" i="4"/>
  <c r="A2790" i="4"/>
  <c r="B2789" i="4"/>
  <c r="A2789" i="4"/>
  <c r="B2788" i="4"/>
  <c r="A2788" i="4"/>
  <c r="B2787" i="4"/>
  <c r="A2787" i="4"/>
  <c r="B2786" i="4"/>
  <c r="A2786" i="4"/>
  <c r="B2785" i="4"/>
  <c r="A2785" i="4"/>
  <c r="B2784" i="4"/>
  <c r="A2784" i="4"/>
  <c r="B2783" i="4"/>
  <c r="A2783" i="4"/>
  <c r="B2782" i="4"/>
  <c r="A2782" i="4"/>
  <c r="B2781" i="4"/>
  <c r="A2781" i="4"/>
  <c r="B2780" i="4"/>
  <c r="A2780" i="4"/>
  <c r="B2779" i="4"/>
  <c r="A2779" i="4"/>
  <c r="B2778" i="4"/>
  <c r="A2778" i="4"/>
  <c r="B2777" i="4"/>
  <c r="A2777" i="4"/>
  <c r="B2776" i="4"/>
  <c r="A2776" i="4"/>
  <c r="B2775" i="4"/>
  <c r="A2775" i="4"/>
  <c r="B2774" i="4"/>
  <c r="A2774" i="4"/>
  <c r="B2773" i="4"/>
  <c r="A2773" i="4"/>
  <c r="B2772" i="4"/>
  <c r="A2772" i="4"/>
  <c r="B2771" i="4"/>
  <c r="A2771" i="4"/>
  <c r="B2770" i="4"/>
  <c r="A2770" i="4"/>
  <c r="B2769" i="4"/>
  <c r="A2769" i="4"/>
  <c r="B2768" i="4"/>
  <c r="A2768" i="4"/>
  <c r="B2767" i="4"/>
  <c r="A2767" i="4"/>
  <c r="B2766" i="4"/>
  <c r="A2766" i="4"/>
  <c r="B2765" i="4"/>
  <c r="A2765" i="4"/>
  <c r="B2764" i="4"/>
  <c r="A2764" i="4"/>
  <c r="B2763" i="4"/>
  <c r="A2763" i="4"/>
  <c r="B2762" i="4"/>
  <c r="A2762" i="4"/>
  <c r="B2761" i="4"/>
  <c r="A2761" i="4"/>
  <c r="B2760" i="4"/>
  <c r="A2760" i="4"/>
  <c r="B2759" i="4"/>
  <c r="A2759" i="4"/>
  <c r="B2758" i="4"/>
  <c r="A2758" i="4"/>
  <c r="B2757" i="4"/>
  <c r="A2757" i="4"/>
  <c r="B2756" i="4"/>
  <c r="A2756" i="4"/>
  <c r="B2755" i="4"/>
  <c r="A2755" i="4"/>
  <c r="B2754" i="4"/>
  <c r="A2754" i="4"/>
  <c r="B2753" i="4"/>
  <c r="A2753" i="4"/>
  <c r="B2752" i="4"/>
  <c r="A2752" i="4"/>
  <c r="B2751" i="4"/>
  <c r="A2751" i="4"/>
  <c r="B2750" i="4"/>
  <c r="A2750" i="4"/>
  <c r="B2749" i="4"/>
  <c r="A2749" i="4"/>
  <c r="B2748" i="4"/>
  <c r="A2748" i="4"/>
  <c r="B2747" i="4"/>
  <c r="A2747" i="4"/>
  <c r="B2746" i="4"/>
  <c r="A2746" i="4"/>
  <c r="B2745" i="4"/>
  <c r="A2745" i="4"/>
  <c r="B2744" i="4"/>
  <c r="A2744" i="4"/>
  <c r="B2743" i="4"/>
  <c r="A2743" i="4"/>
  <c r="B2742" i="4"/>
  <c r="A2742" i="4"/>
  <c r="B2741" i="4"/>
  <c r="A2741" i="4"/>
  <c r="B2740" i="4"/>
  <c r="A2740" i="4"/>
  <c r="B2739" i="4"/>
  <c r="A2739" i="4"/>
  <c r="B2738" i="4"/>
  <c r="A2738" i="4"/>
  <c r="B2737" i="4"/>
  <c r="A2737" i="4"/>
  <c r="B2736" i="4"/>
  <c r="A2736" i="4"/>
  <c r="B2735" i="4"/>
  <c r="A2735" i="4"/>
  <c r="B2734" i="4"/>
  <c r="A2734" i="4"/>
  <c r="B2733" i="4"/>
  <c r="A2733" i="4"/>
  <c r="B2732" i="4"/>
  <c r="A2732" i="4"/>
  <c r="B2731" i="4"/>
  <c r="A2731" i="4"/>
  <c r="B2730" i="4"/>
  <c r="A2730" i="4"/>
  <c r="B2729" i="4"/>
  <c r="A2729" i="4"/>
  <c r="B2728" i="4"/>
  <c r="A2728" i="4"/>
  <c r="B2727" i="4"/>
  <c r="A2727" i="4"/>
  <c r="B2726" i="4"/>
  <c r="A2726" i="4"/>
  <c r="B2725" i="4"/>
  <c r="A2725" i="4"/>
  <c r="B2724" i="4"/>
  <c r="A2724" i="4"/>
  <c r="B2723" i="4"/>
  <c r="A2723" i="4"/>
  <c r="B2722" i="4"/>
  <c r="A2722" i="4"/>
  <c r="B2721" i="4"/>
  <c r="A2721" i="4"/>
  <c r="B2720" i="4"/>
  <c r="A2720" i="4"/>
  <c r="B2719" i="4"/>
  <c r="A2719" i="4"/>
  <c r="B2718" i="4"/>
  <c r="A2718" i="4"/>
  <c r="B2717" i="4"/>
  <c r="A2717" i="4"/>
  <c r="B2716" i="4"/>
  <c r="A2716" i="4"/>
  <c r="B2715" i="4"/>
  <c r="A2715" i="4"/>
  <c r="B2714" i="4"/>
  <c r="A2714" i="4"/>
  <c r="B2713" i="4"/>
  <c r="A2713" i="4"/>
  <c r="B2712" i="4"/>
  <c r="A2712" i="4"/>
  <c r="B2711" i="4"/>
  <c r="A2711" i="4"/>
  <c r="B2710" i="4"/>
  <c r="A2710" i="4"/>
  <c r="B2709" i="4"/>
  <c r="A2709" i="4"/>
  <c r="B2708" i="4"/>
  <c r="A2708" i="4"/>
  <c r="B2707" i="4"/>
  <c r="A2707" i="4"/>
  <c r="B2706" i="4"/>
  <c r="A2706" i="4"/>
  <c r="B2705" i="4"/>
  <c r="A2705" i="4"/>
  <c r="B2704" i="4"/>
  <c r="A2704" i="4"/>
  <c r="B2703" i="4"/>
  <c r="A2703" i="4"/>
  <c r="B2702" i="4"/>
  <c r="A2702" i="4"/>
  <c r="B2701" i="4"/>
  <c r="A2701" i="4"/>
  <c r="B2700" i="4"/>
  <c r="A2700" i="4"/>
  <c r="B2699" i="4"/>
  <c r="A2699" i="4"/>
  <c r="B2698" i="4"/>
  <c r="A2698" i="4"/>
  <c r="B2697" i="4"/>
  <c r="A2697" i="4"/>
  <c r="B2696" i="4"/>
  <c r="A2696" i="4"/>
  <c r="B2695" i="4"/>
  <c r="A2695" i="4"/>
  <c r="B2694" i="4"/>
  <c r="A2694" i="4"/>
  <c r="B2693" i="4"/>
  <c r="A2693" i="4"/>
  <c r="B2692" i="4"/>
  <c r="A2692" i="4"/>
  <c r="B2691" i="4"/>
  <c r="A2691" i="4"/>
  <c r="B2690" i="4"/>
  <c r="A2690" i="4"/>
  <c r="B2689" i="4"/>
  <c r="A2689" i="4"/>
  <c r="B2688" i="4"/>
  <c r="A2688" i="4"/>
  <c r="B2687" i="4"/>
  <c r="A2687" i="4"/>
  <c r="B2686" i="4"/>
  <c r="A2686" i="4"/>
  <c r="B2685" i="4"/>
  <c r="A2685" i="4"/>
  <c r="B2684" i="4"/>
  <c r="A2684" i="4"/>
  <c r="B2683" i="4"/>
  <c r="A2683" i="4"/>
  <c r="B2682" i="4"/>
  <c r="A2682" i="4"/>
  <c r="B2681" i="4"/>
  <c r="A2681" i="4"/>
  <c r="B2680" i="4"/>
  <c r="A2680" i="4"/>
  <c r="B2679" i="4"/>
  <c r="A2679" i="4"/>
  <c r="B2678" i="4"/>
  <c r="A2678" i="4"/>
  <c r="B2677" i="4"/>
  <c r="A2677" i="4"/>
  <c r="B2676" i="4"/>
  <c r="A2676" i="4"/>
  <c r="B2675" i="4"/>
  <c r="A2675" i="4"/>
  <c r="B2674" i="4"/>
  <c r="A2674" i="4"/>
  <c r="B2673" i="4"/>
  <c r="A2673" i="4"/>
  <c r="B2672" i="4"/>
  <c r="A2672" i="4"/>
  <c r="B2671" i="4"/>
  <c r="A2671" i="4"/>
  <c r="B2670" i="4"/>
  <c r="A2670" i="4"/>
  <c r="B2669" i="4"/>
  <c r="A2669" i="4"/>
  <c r="B2668" i="4"/>
  <c r="A2668" i="4"/>
  <c r="B2667" i="4"/>
  <c r="A2667" i="4"/>
  <c r="B2666" i="4"/>
  <c r="A2666" i="4"/>
  <c r="B2665" i="4"/>
  <c r="A2665" i="4"/>
  <c r="B2664" i="4"/>
  <c r="A2664" i="4"/>
  <c r="B2663" i="4"/>
  <c r="A2663" i="4"/>
  <c r="B2662" i="4"/>
  <c r="A2662" i="4"/>
  <c r="B2661" i="4"/>
  <c r="A2661" i="4"/>
  <c r="B2660" i="4"/>
  <c r="A2660" i="4"/>
  <c r="B2659" i="4"/>
  <c r="A2659" i="4"/>
  <c r="B2658" i="4"/>
  <c r="A2658" i="4"/>
  <c r="B2657" i="4"/>
  <c r="A2657" i="4"/>
  <c r="B2656" i="4"/>
  <c r="A2656" i="4"/>
  <c r="B2655" i="4"/>
  <c r="A2655" i="4"/>
  <c r="B2654" i="4"/>
  <c r="A2654" i="4"/>
  <c r="B2653" i="4"/>
  <c r="A2653" i="4"/>
  <c r="B2652" i="4"/>
  <c r="A2652" i="4"/>
  <c r="B2651" i="4"/>
  <c r="A2651" i="4"/>
  <c r="B2650" i="4"/>
  <c r="A2650" i="4"/>
  <c r="B2649" i="4"/>
  <c r="A2649" i="4"/>
  <c r="B2648" i="4"/>
  <c r="A2648" i="4"/>
  <c r="B2647" i="4"/>
  <c r="A2647" i="4"/>
  <c r="B2646" i="4"/>
  <c r="A2646" i="4"/>
  <c r="B2645" i="4"/>
  <c r="A2645" i="4"/>
  <c r="B2644" i="4"/>
  <c r="A2644" i="4"/>
  <c r="B2643" i="4"/>
  <c r="A2643" i="4"/>
  <c r="B2642" i="4"/>
  <c r="A2642" i="4"/>
  <c r="B2641" i="4"/>
  <c r="A2641" i="4"/>
  <c r="B2640" i="4"/>
  <c r="A2640" i="4"/>
  <c r="B2639" i="4"/>
  <c r="A2639" i="4"/>
  <c r="B2638" i="4"/>
  <c r="A2638" i="4"/>
  <c r="B2637" i="4"/>
  <c r="A2637" i="4"/>
  <c r="B2636" i="4"/>
  <c r="A2636" i="4"/>
  <c r="B2635" i="4"/>
  <c r="A2635" i="4"/>
  <c r="B2634" i="4"/>
  <c r="A2634" i="4"/>
  <c r="B2633" i="4"/>
  <c r="A2633" i="4"/>
  <c r="B2632" i="4"/>
  <c r="A2632" i="4"/>
  <c r="B2631" i="4"/>
  <c r="A2631" i="4"/>
  <c r="B2630" i="4"/>
  <c r="A2630" i="4"/>
  <c r="B2629" i="4"/>
  <c r="A2629" i="4"/>
  <c r="B2628" i="4"/>
  <c r="A2628" i="4"/>
  <c r="B2627" i="4"/>
  <c r="A2627" i="4"/>
  <c r="B2626" i="4"/>
  <c r="A2626" i="4"/>
  <c r="B2625" i="4"/>
  <c r="A2625" i="4"/>
  <c r="B2624" i="4"/>
  <c r="A2624" i="4"/>
  <c r="B2623" i="4"/>
  <c r="A2623" i="4"/>
  <c r="B2622" i="4"/>
  <c r="A2622" i="4"/>
  <c r="B2621" i="4"/>
  <c r="A2621" i="4"/>
  <c r="B2620" i="4"/>
  <c r="A2620" i="4"/>
  <c r="B2619" i="4"/>
  <c r="A2619" i="4"/>
  <c r="B2618" i="4"/>
  <c r="A2618" i="4"/>
  <c r="B2617" i="4"/>
  <c r="A2617" i="4"/>
  <c r="B2616" i="4"/>
  <c r="A2616" i="4"/>
  <c r="B2615" i="4"/>
  <c r="A2615" i="4"/>
  <c r="B2614" i="4"/>
  <c r="A2614" i="4"/>
  <c r="B2613" i="4"/>
  <c r="A2613" i="4"/>
  <c r="B2612" i="4"/>
  <c r="A2612" i="4"/>
  <c r="B2611" i="4"/>
  <c r="A2611" i="4"/>
  <c r="B2610" i="4"/>
  <c r="A2610" i="4"/>
  <c r="B2609" i="4"/>
  <c r="A2609" i="4"/>
  <c r="B2608" i="4"/>
  <c r="A2608" i="4"/>
  <c r="B2607" i="4"/>
  <c r="A2607" i="4"/>
  <c r="B2606" i="4"/>
  <c r="A2606" i="4"/>
  <c r="B2605" i="4"/>
  <c r="A2605" i="4"/>
  <c r="B2604" i="4"/>
  <c r="A2604" i="4"/>
  <c r="B2603" i="4"/>
  <c r="A2603" i="4"/>
  <c r="B2602" i="4"/>
  <c r="A2602" i="4"/>
  <c r="B2601" i="4"/>
  <c r="A2601" i="4"/>
  <c r="B2600" i="4"/>
  <c r="A2600" i="4"/>
  <c r="B2599" i="4"/>
  <c r="A2599" i="4"/>
  <c r="B2598" i="4"/>
  <c r="A2598" i="4"/>
  <c r="B2597" i="4"/>
  <c r="A2597" i="4"/>
  <c r="B2596" i="4"/>
  <c r="A2596" i="4"/>
  <c r="B2595" i="4"/>
  <c r="A2595" i="4"/>
  <c r="B2594" i="4"/>
  <c r="A2594" i="4"/>
  <c r="B2593" i="4"/>
  <c r="A2593" i="4"/>
  <c r="B2592" i="4"/>
  <c r="A2592" i="4"/>
  <c r="B2591" i="4"/>
  <c r="A2591" i="4"/>
  <c r="B2590" i="4"/>
  <c r="A2590" i="4"/>
  <c r="B2589" i="4"/>
  <c r="A2589" i="4"/>
  <c r="B2588" i="4"/>
  <c r="A2588" i="4"/>
  <c r="B2587" i="4"/>
  <c r="A2587" i="4"/>
  <c r="B2586" i="4"/>
  <c r="A2586" i="4"/>
  <c r="B2585" i="4"/>
  <c r="A2585" i="4"/>
  <c r="B2584" i="4"/>
  <c r="A2584" i="4"/>
  <c r="B2583" i="4"/>
  <c r="A2583" i="4"/>
  <c r="B2582" i="4"/>
  <c r="A2582" i="4"/>
  <c r="B2581" i="4"/>
  <c r="A2581" i="4"/>
  <c r="B2580" i="4"/>
  <c r="A2580" i="4"/>
  <c r="B2579" i="4"/>
  <c r="A2579" i="4"/>
  <c r="B2578" i="4"/>
  <c r="A2578" i="4"/>
  <c r="B2577" i="4"/>
  <c r="A2577" i="4"/>
  <c r="B2576" i="4"/>
  <c r="A2576" i="4"/>
  <c r="B2575" i="4"/>
  <c r="A2575" i="4"/>
  <c r="B2574" i="4"/>
  <c r="A2574" i="4"/>
  <c r="B2573" i="4"/>
  <c r="A2573" i="4"/>
  <c r="B2572" i="4"/>
  <c r="A2572" i="4"/>
  <c r="B2571" i="4"/>
  <c r="A2571" i="4"/>
  <c r="B2570" i="4"/>
  <c r="A2570" i="4"/>
  <c r="B2569" i="4"/>
  <c r="A2569" i="4"/>
  <c r="B2568" i="4"/>
  <c r="A2568" i="4"/>
  <c r="B2567" i="4"/>
  <c r="A2567" i="4"/>
  <c r="B2566" i="4"/>
  <c r="A2566" i="4"/>
  <c r="B2565" i="4"/>
  <c r="A2565" i="4"/>
  <c r="B2564" i="4"/>
  <c r="A2564" i="4"/>
  <c r="B2563" i="4"/>
  <c r="A2563" i="4"/>
  <c r="B2562" i="4"/>
  <c r="A2562" i="4"/>
  <c r="B2561" i="4"/>
  <c r="A2561" i="4"/>
  <c r="B2560" i="4"/>
  <c r="A2560" i="4"/>
  <c r="B2559" i="4"/>
  <c r="A2559" i="4"/>
  <c r="B2558" i="4"/>
  <c r="A2558" i="4"/>
  <c r="B2557" i="4"/>
  <c r="A2557" i="4"/>
  <c r="B2556" i="4"/>
  <c r="A2556" i="4"/>
  <c r="B2555" i="4"/>
  <c r="A2555" i="4"/>
  <c r="B2554" i="4"/>
  <c r="A2554" i="4"/>
  <c r="B2553" i="4"/>
  <c r="A2553" i="4"/>
  <c r="B2552" i="4"/>
  <c r="A2552" i="4"/>
  <c r="B2551" i="4"/>
  <c r="A2551" i="4"/>
  <c r="B2550" i="4"/>
  <c r="A2550" i="4"/>
  <c r="B2549" i="4"/>
  <c r="A2549" i="4"/>
  <c r="B2548" i="4"/>
  <c r="A2548" i="4"/>
  <c r="B2547" i="4"/>
  <c r="A2547" i="4"/>
  <c r="B2546" i="4"/>
  <c r="A2546" i="4"/>
  <c r="B2545" i="4"/>
  <c r="A2545" i="4"/>
  <c r="B2544" i="4"/>
  <c r="A2544" i="4"/>
  <c r="B2543" i="4"/>
  <c r="A2543" i="4"/>
  <c r="B2542" i="4"/>
  <c r="A2542" i="4"/>
  <c r="B2541" i="4"/>
  <c r="A2541" i="4"/>
  <c r="B2540" i="4"/>
  <c r="A2540" i="4"/>
  <c r="B2539" i="4"/>
  <c r="A2539" i="4"/>
  <c r="B2538" i="4"/>
  <c r="A2538" i="4"/>
  <c r="B2537" i="4"/>
  <c r="A2537" i="4"/>
  <c r="B2536" i="4"/>
  <c r="A2536" i="4"/>
  <c r="B2535" i="4"/>
  <c r="A2535" i="4"/>
  <c r="B2534" i="4"/>
  <c r="A2534" i="4"/>
  <c r="B2533" i="4"/>
  <c r="A2533" i="4"/>
  <c r="B2532" i="4"/>
  <c r="A2532" i="4"/>
  <c r="B2531" i="4"/>
  <c r="A2531" i="4"/>
  <c r="B2530" i="4"/>
  <c r="A2530" i="4"/>
  <c r="B2529" i="4"/>
  <c r="A2529" i="4"/>
  <c r="B2528" i="4"/>
  <c r="A2528" i="4"/>
  <c r="B2527" i="4"/>
  <c r="A2527" i="4"/>
  <c r="B2526" i="4"/>
  <c r="A2526" i="4"/>
  <c r="B2525" i="4"/>
  <c r="A2525" i="4"/>
  <c r="B2524" i="4"/>
  <c r="A2524" i="4"/>
  <c r="B2523" i="4"/>
  <c r="A2523" i="4"/>
  <c r="B2522" i="4"/>
  <c r="A2522" i="4"/>
  <c r="B2521" i="4"/>
  <c r="A2521" i="4"/>
  <c r="B2520" i="4"/>
  <c r="A2520" i="4"/>
  <c r="B2519" i="4"/>
  <c r="A2519" i="4"/>
  <c r="B2518" i="4"/>
  <c r="A2518" i="4"/>
  <c r="B2517" i="4"/>
  <c r="A2517" i="4"/>
  <c r="B2516" i="4"/>
  <c r="A2516" i="4"/>
  <c r="B2515" i="4"/>
  <c r="A2515" i="4"/>
  <c r="B2514" i="4"/>
  <c r="A2514" i="4"/>
  <c r="B2513" i="4"/>
  <c r="A2513" i="4"/>
  <c r="B2512" i="4"/>
  <c r="A2512" i="4"/>
  <c r="B2511" i="4"/>
  <c r="A2511" i="4"/>
  <c r="B2510" i="4"/>
  <c r="A2510" i="4"/>
  <c r="B2509" i="4"/>
  <c r="A2509" i="4"/>
  <c r="B2508" i="4"/>
  <c r="A2508" i="4"/>
  <c r="B2507" i="4"/>
  <c r="A2507" i="4"/>
  <c r="B2506" i="4"/>
  <c r="A2506" i="4"/>
  <c r="B2505" i="4"/>
  <c r="A2505" i="4"/>
  <c r="B2504" i="4"/>
  <c r="A2504" i="4"/>
  <c r="B2503" i="4"/>
  <c r="A2503" i="4"/>
  <c r="B2502" i="4"/>
  <c r="A2502" i="4"/>
  <c r="B2501" i="4"/>
  <c r="A2501" i="4"/>
  <c r="B2500" i="4"/>
  <c r="A2500" i="4"/>
  <c r="B2499" i="4"/>
  <c r="A2499" i="4"/>
  <c r="B2498" i="4"/>
  <c r="A2498" i="4"/>
  <c r="B2497" i="4"/>
  <c r="A2497" i="4"/>
  <c r="B2496" i="4"/>
  <c r="A2496" i="4"/>
  <c r="B2495" i="4"/>
  <c r="A2495" i="4"/>
  <c r="B2494" i="4"/>
  <c r="A2494" i="4"/>
  <c r="B2493" i="4"/>
  <c r="A2493" i="4"/>
  <c r="B2492" i="4"/>
  <c r="A2492" i="4"/>
  <c r="B2491" i="4"/>
  <c r="A2491" i="4"/>
  <c r="B2490" i="4"/>
  <c r="A2490" i="4"/>
  <c r="B2489" i="4"/>
  <c r="A2489" i="4"/>
  <c r="B2488" i="4"/>
  <c r="A2488" i="4"/>
  <c r="B2487" i="4"/>
  <c r="A2487" i="4"/>
  <c r="B2486" i="4"/>
  <c r="A2486" i="4"/>
  <c r="B2485" i="4"/>
  <c r="A2485" i="4"/>
  <c r="B2484" i="4"/>
  <c r="A2484" i="4"/>
  <c r="B2483" i="4"/>
  <c r="A2483" i="4"/>
  <c r="B2482" i="4"/>
  <c r="A2482" i="4"/>
  <c r="B2481" i="4"/>
  <c r="A2481" i="4"/>
  <c r="B2480" i="4"/>
  <c r="A2480" i="4"/>
  <c r="B2479" i="4"/>
  <c r="A2479" i="4"/>
  <c r="B2478" i="4"/>
  <c r="A2478" i="4"/>
  <c r="B2477" i="4"/>
  <c r="A2477" i="4"/>
  <c r="B2476" i="4"/>
  <c r="A2476" i="4"/>
  <c r="B2475" i="4"/>
  <c r="A2475" i="4"/>
  <c r="B2474" i="4"/>
  <c r="A2474" i="4"/>
  <c r="B2473" i="4"/>
  <c r="A2473" i="4"/>
  <c r="B2472" i="4"/>
  <c r="A2472" i="4"/>
  <c r="B2471" i="4"/>
  <c r="A2471" i="4"/>
  <c r="B2470" i="4"/>
  <c r="A2470" i="4"/>
  <c r="B2469" i="4"/>
  <c r="A2469" i="4"/>
  <c r="B2468" i="4"/>
  <c r="A2468" i="4"/>
  <c r="B2467" i="4"/>
  <c r="A2467" i="4"/>
  <c r="B2466" i="4"/>
  <c r="A2466" i="4"/>
  <c r="B2465" i="4"/>
  <c r="A2465" i="4"/>
  <c r="B2464" i="4"/>
  <c r="A2464" i="4"/>
  <c r="B2463" i="4"/>
  <c r="A2463" i="4"/>
  <c r="B2462" i="4"/>
  <c r="A2462" i="4"/>
  <c r="B2461" i="4"/>
  <c r="A2461" i="4"/>
  <c r="B2460" i="4"/>
  <c r="A2460" i="4"/>
  <c r="B2459" i="4"/>
  <c r="A2459" i="4"/>
  <c r="B2458" i="4"/>
  <c r="A2458" i="4"/>
  <c r="B2457" i="4"/>
  <c r="A2457" i="4"/>
  <c r="B2456" i="4"/>
  <c r="A2456" i="4"/>
  <c r="B2455" i="4"/>
  <c r="A2455" i="4"/>
  <c r="B2454" i="4"/>
  <c r="A2454" i="4"/>
  <c r="B2453" i="4"/>
  <c r="A2453" i="4"/>
  <c r="B2452" i="4"/>
  <c r="A2452" i="4"/>
  <c r="B2451" i="4"/>
  <c r="A2451" i="4"/>
  <c r="B2450" i="4"/>
  <c r="A2450" i="4"/>
  <c r="B2449" i="4"/>
  <c r="A2449" i="4"/>
  <c r="B2448" i="4"/>
  <c r="A2448" i="4"/>
  <c r="B2447" i="4"/>
  <c r="A2447" i="4"/>
  <c r="B2446" i="4"/>
  <c r="A2446" i="4"/>
  <c r="B2445" i="4"/>
  <c r="A2445" i="4"/>
  <c r="B2444" i="4"/>
  <c r="A2444" i="4"/>
  <c r="B2443" i="4"/>
  <c r="A2443" i="4"/>
  <c r="B2442" i="4"/>
  <c r="A2442" i="4"/>
  <c r="B2441" i="4"/>
  <c r="A2441" i="4"/>
  <c r="B2440" i="4"/>
  <c r="A2440" i="4"/>
  <c r="B2439" i="4"/>
  <c r="A2439" i="4"/>
  <c r="B2438" i="4"/>
  <c r="A2438" i="4"/>
  <c r="B2437" i="4"/>
  <c r="A2437" i="4"/>
  <c r="B2436" i="4"/>
  <c r="A2436" i="4"/>
  <c r="B2435" i="4"/>
  <c r="A2435" i="4"/>
  <c r="B2434" i="4"/>
  <c r="A2434" i="4"/>
  <c r="B2433" i="4"/>
  <c r="A2433" i="4"/>
  <c r="B2432" i="4"/>
  <c r="A2432" i="4"/>
  <c r="B2431" i="4"/>
  <c r="A2431" i="4"/>
  <c r="B2430" i="4"/>
  <c r="A2430" i="4"/>
  <c r="B2429" i="4"/>
  <c r="A2429" i="4"/>
  <c r="B2428" i="4"/>
  <c r="A2428" i="4"/>
  <c r="B2427" i="4"/>
  <c r="A2427" i="4"/>
  <c r="B2426" i="4"/>
  <c r="A2426" i="4"/>
  <c r="B2425" i="4"/>
  <c r="A2425" i="4"/>
  <c r="B2424" i="4"/>
  <c r="A2424" i="4"/>
  <c r="B2423" i="4"/>
  <c r="A2423" i="4"/>
  <c r="B2422" i="4"/>
  <c r="A2422" i="4"/>
  <c r="B2421" i="4"/>
  <c r="A2421" i="4"/>
  <c r="B2420" i="4"/>
  <c r="A2420" i="4"/>
  <c r="B2419" i="4"/>
  <c r="A2419" i="4"/>
  <c r="B2418" i="4"/>
  <c r="A2418" i="4"/>
  <c r="B2417" i="4"/>
  <c r="A2417" i="4"/>
  <c r="B2416" i="4"/>
  <c r="A2416" i="4"/>
  <c r="B2415" i="4"/>
  <c r="A2415" i="4"/>
  <c r="B2414" i="4"/>
  <c r="A2414" i="4"/>
  <c r="B2413" i="4"/>
  <c r="A2413" i="4"/>
  <c r="B2412" i="4"/>
  <c r="A2412" i="4"/>
  <c r="B2411" i="4"/>
  <c r="A2411" i="4"/>
  <c r="B2410" i="4"/>
  <c r="A2410" i="4"/>
  <c r="B2409" i="4"/>
  <c r="A2409" i="4"/>
  <c r="B2408" i="4"/>
  <c r="A2408" i="4"/>
  <c r="B2407" i="4"/>
  <c r="A2407" i="4"/>
  <c r="B2406" i="4"/>
  <c r="A2406" i="4"/>
  <c r="B2405" i="4"/>
  <c r="A2405" i="4"/>
  <c r="B2404" i="4"/>
  <c r="A2404" i="4"/>
  <c r="B2403" i="4"/>
  <c r="A2403" i="4"/>
  <c r="B2402" i="4"/>
  <c r="A2402" i="4"/>
  <c r="B2401" i="4"/>
  <c r="A2401" i="4"/>
  <c r="B2400" i="4"/>
  <c r="A2400" i="4"/>
  <c r="B2399" i="4"/>
  <c r="A2399" i="4"/>
  <c r="B2398" i="4"/>
  <c r="A2398" i="4"/>
  <c r="B2397" i="4"/>
  <c r="A2397" i="4"/>
  <c r="B2396" i="4"/>
  <c r="A2396" i="4"/>
  <c r="B2395" i="4"/>
  <c r="A2395" i="4"/>
  <c r="B2394" i="4"/>
  <c r="A2394" i="4"/>
  <c r="B2393" i="4"/>
  <c r="A2393" i="4"/>
  <c r="B2392" i="4"/>
  <c r="A2392" i="4"/>
  <c r="B2391" i="4"/>
  <c r="A2391" i="4"/>
  <c r="B2390" i="4"/>
  <c r="A2390" i="4"/>
  <c r="B2389" i="4"/>
  <c r="A2389" i="4"/>
  <c r="B2388" i="4"/>
  <c r="A2388" i="4"/>
  <c r="B2387" i="4"/>
  <c r="A2387" i="4"/>
  <c r="B2386" i="4"/>
  <c r="A2386" i="4"/>
  <c r="B2385" i="4"/>
  <c r="A2385" i="4"/>
  <c r="B2384" i="4"/>
  <c r="A2384" i="4"/>
  <c r="B2383" i="4"/>
  <c r="A2383" i="4"/>
  <c r="B2382" i="4"/>
  <c r="A2382" i="4"/>
  <c r="B2381" i="4"/>
  <c r="A2381" i="4"/>
  <c r="B2380" i="4"/>
  <c r="A2380" i="4"/>
  <c r="B2379" i="4"/>
  <c r="A2379" i="4"/>
  <c r="B2378" i="4"/>
  <c r="A2378" i="4"/>
  <c r="B2377" i="4"/>
  <c r="A2377" i="4"/>
  <c r="B2376" i="4"/>
  <c r="A2376" i="4"/>
  <c r="B2375" i="4"/>
  <c r="A2375" i="4"/>
  <c r="B2374" i="4"/>
  <c r="A2374" i="4"/>
  <c r="B2373" i="4"/>
  <c r="A2373" i="4"/>
  <c r="B2372" i="4"/>
  <c r="A2372" i="4"/>
  <c r="B2371" i="4"/>
  <c r="A2371" i="4"/>
  <c r="B2370" i="4"/>
  <c r="A2370" i="4"/>
  <c r="B2369" i="4"/>
  <c r="A2369" i="4"/>
  <c r="B2368" i="4"/>
  <c r="A2368" i="4"/>
  <c r="B2367" i="4"/>
  <c r="A2367" i="4"/>
  <c r="B2366" i="4"/>
  <c r="A2366" i="4"/>
  <c r="B2365" i="4"/>
  <c r="A2365" i="4"/>
  <c r="B2364" i="4"/>
  <c r="A2364" i="4"/>
  <c r="B2363" i="4"/>
  <c r="A2363" i="4"/>
  <c r="B2362" i="4"/>
  <c r="A2362" i="4"/>
  <c r="B2361" i="4"/>
  <c r="A2361" i="4"/>
  <c r="B2360" i="4"/>
  <c r="A2360" i="4"/>
  <c r="B2359" i="4"/>
  <c r="A2359" i="4"/>
  <c r="B2358" i="4"/>
  <c r="A2358" i="4"/>
  <c r="B2357" i="4"/>
  <c r="A2357" i="4"/>
  <c r="B2356" i="4"/>
  <c r="A2356" i="4"/>
  <c r="B2355" i="4"/>
  <c r="A2355" i="4"/>
  <c r="B2354" i="4"/>
  <c r="A2354" i="4"/>
  <c r="B2353" i="4"/>
  <c r="A2353" i="4"/>
  <c r="B2352" i="4"/>
  <c r="A2352" i="4"/>
  <c r="B2351" i="4"/>
  <c r="A2351" i="4"/>
  <c r="B2350" i="4"/>
  <c r="A2350" i="4"/>
  <c r="B2349" i="4"/>
  <c r="A2349" i="4"/>
  <c r="B2348" i="4"/>
  <c r="A2348" i="4"/>
  <c r="B2347" i="4"/>
  <c r="A2347" i="4"/>
  <c r="B2346" i="4"/>
  <c r="A2346" i="4"/>
  <c r="B2345" i="4"/>
  <c r="A2345" i="4"/>
  <c r="B2344" i="4"/>
  <c r="A2344" i="4"/>
  <c r="B2343" i="4"/>
  <c r="A2343" i="4"/>
  <c r="B2342" i="4"/>
  <c r="A2342" i="4"/>
  <c r="B2341" i="4"/>
  <c r="A2341" i="4"/>
  <c r="B2340" i="4"/>
  <c r="A2340" i="4"/>
  <c r="B2339" i="4"/>
  <c r="A2339" i="4"/>
  <c r="B2338" i="4"/>
  <c r="A2338" i="4"/>
  <c r="B2337" i="4"/>
  <c r="A2337" i="4"/>
  <c r="B2336" i="4"/>
  <c r="A2336" i="4"/>
  <c r="B2335" i="4"/>
  <c r="A2335" i="4"/>
  <c r="B2334" i="4"/>
  <c r="A2334" i="4"/>
  <c r="B2333" i="4"/>
  <c r="A2333" i="4"/>
  <c r="B2332" i="4"/>
  <c r="A2332" i="4"/>
  <c r="B2331" i="4"/>
  <c r="A2331" i="4"/>
  <c r="B2330" i="4"/>
  <c r="A2330" i="4"/>
  <c r="B2329" i="4"/>
  <c r="A2329" i="4"/>
  <c r="B2328" i="4"/>
  <c r="A2328" i="4"/>
  <c r="B2327" i="4"/>
  <c r="A2327" i="4"/>
  <c r="B2326" i="4"/>
  <c r="A2326" i="4"/>
  <c r="B2325" i="4"/>
  <c r="A2325" i="4"/>
  <c r="B2324" i="4"/>
  <c r="A2324" i="4"/>
  <c r="B2323" i="4"/>
  <c r="A2323" i="4"/>
  <c r="B2322" i="4"/>
  <c r="A2322" i="4"/>
  <c r="B2321" i="4"/>
  <c r="A2321" i="4"/>
  <c r="B2320" i="4"/>
  <c r="A2320" i="4"/>
  <c r="B2319" i="4"/>
  <c r="A2319" i="4"/>
  <c r="B2318" i="4"/>
  <c r="A2318" i="4"/>
  <c r="B2317" i="4"/>
  <c r="A2317" i="4"/>
  <c r="B2316" i="4"/>
  <c r="A2316" i="4"/>
  <c r="B2315" i="4"/>
  <c r="A2315" i="4"/>
  <c r="B2314" i="4"/>
  <c r="A2314" i="4"/>
  <c r="B2313" i="4"/>
  <c r="A2313" i="4"/>
  <c r="B2312" i="4"/>
  <c r="A2312" i="4"/>
  <c r="B2311" i="4"/>
  <c r="A2311" i="4"/>
  <c r="B2310" i="4"/>
  <c r="A2310" i="4"/>
  <c r="B2309" i="4"/>
  <c r="A2309" i="4"/>
  <c r="B2308" i="4"/>
  <c r="A2308" i="4"/>
  <c r="B2307" i="4"/>
  <c r="A2307" i="4"/>
  <c r="B2306" i="4"/>
  <c r="A2306" i="4"/>
  <c r="B2305" i="4"/>
  <c r="A2305" i="4"/>
  <c r="B2304" i="4"/>
  <c r="A2304" i="4"/>
  <c r="B2303" i="4"/>
  <c r="A2303" i="4"/>
  <c r="B2302" i="4"/>
  <c r="A2302" i="4"/>
  <c r="B2301" i="4"/>
  <c r="A2301" i="4"/>
  <c r="B2300" i="4"/>
  <c r="A2300" i="4"/>
  <c r="B2299" i="4"/>
  <c r="A2299" i="4"/>
  <c r="B2298" i="4"/>
  <c r="A2298" i="4"/>
  <c r="B2297" i="4"/>
  <c r="A2297" i="4"/>
  <c r="B2296" i="4"/>
  <c r="A2296" i="4"/>
  <c r="B2295" i="4"/>
  <c r="A2295" i="4"/>
  <c r="B2294" i="4"/>
  <c r="A2294" i="4"/>
  <c r="B2293" i="4"/>
  <c r="A2293" i="4"/>
  <c r="B2292" i="4"/>
  <c r="A2292" i="4"/>
  <c r="B2291" i="4"/>
  <c r="A2291" i="4"/>
  <c r="B2290" i="4"/>
  <c r="A2290" i="4"/>
  <c r="B2289" i="4"/>
  <c r="A2289" i="4"/>
  <c r="B2288" i="4"/>
  <c r="A2288" i="4"/>
  <c r="B2287" i="4"/>
  <c r="A2287" i="4"/>
  <c r="B2286" i="4"/>
  <c r="A2286" i="4"/>
  <c r="B2285" i="4"/>
  <c r="A2285" i="4"/>
  <c r="B2284" i="4"/>
  <c r="A2284" i="4"/>
  <c r="B2283" i="4"/>
  <c r="A2283" i="4"/>
  <c r="B2282" i="4"/>
  <c r="A2282" i="4"/>
  <c r="B2281" i="4"/>
  <c r="A2281" i="4"/>
  <c r="B2280" i="4"/>
  <c r="A2280" i="4"/>
  <c r="B2279" i="4"/>
  <c r="A2279" i="4"/>
  <c r="B2278" i="4"/>
  <c r="A2278" i="4"/>
  <c r="B2277" i="4"/>
  <c r="A2277" i="4"/>
  <c r="B2276" i="4"/>
  <c r="A2276" i="4"/>
  <c r="B2275" i="4"/>
  <c r="A2275" i="4"/>
  <c r="B2274" i="4"/>
  <c r="A2274" i="4"/>
  <c r="B2273" i="4"/>
  <c r="A2273" i="4"/>
  <c r="B2272" i="4"/>
  <c r="A2272" i="4"/>
  <c r="B2271" i="4"/>
  <c r="A2271" i="4"/>
  <c r="B2270" i="4"/>
  <c r="A2270" i="4"/>
  <c r="B2269" i="4"/>
  <c r="A2269" i="4"/>
  <c r="B2268" i="4"/>
  <c r="A2268" i="4"/>
  <c r="B2267" i="4"/>
  <c r="A2267" i="4"/>
  <c r="B2266" i="4"/>
  <c r="A2266" i="4"/>
  <c r="B2265" i="4"/>
  <c r="A2265" i="4"/>
  <c r="B2264" i="4"/>
  <c r="A2264" i="4"/>
  <c r="B2263" i="4"/>
  <c r="A2263" i="4"/>
  <c r="B2262" i="4"/>
  <c r="A2262" i="4"/>
  <c r="B2261" i="4"/>
  <c r="A2261" i="4"/>
  <c r="B2260" i="4"/>
  <c r="A2260" i="4"/>
  <c r="B2259" i="4"/>
  <c r="A2259" i="4"/>
  <c r="B2258" i="4"/>
  <c r="A2258" i="4"/>
  <c r="B2257" i="4"/>
  <c r="A2257" i="4"/>
  <c r="B2256" i="4"/>
  <c r="A2256" i="4"/>
  <c r="B2255" i="4"/>
  <c r="A2255" i="4"/>
  <c r="B2254" i="4"/>
  <c r="A2254" i="4"/>
  <c r="B2253" i="4"/>
  <c r="A2253" i="4"/>
  <c r="B2252" i="4"/>
  <c r="A2252" i="4"/>
  <c r="B2251" i="4"/>
  <c r="A2251" i="4"/>
  <c r="B2250" i="4"/>
  <c r="A2250" i="4"/>
  <c r="B2249" i="4"/>
  <c r="A2249" i="4"/>
  <c r="B2248" i="4"/>
  <c r="A2248" i="4"/>
  <c r="B2247" i="4"/>
  <c r="A2247" i="4"/>
  <c r="B2246" i="4"/>
  <c r="A2246" i="4"/>
  <c r="B2245" i="4"/>
  <c r="A2245" i="4"/>
  <c r="B2244" i="4"/>
  <c r="A2244" i="4"/>
  <c r="B2243" i="4"/>
  <c r="A2243" i="4"/>
  <c r="B2242" i="4"/>
  <c r="A2242" i="4"/>
  <c r="B2241" i="4"/>
  <c r="A2241" i="4"/>
  <c r="B2240" i="4"/>
  <c r="A2240" i="4"/>
  <c r="B2239" i="4"/>
  <c r="A2239" i="4"/>
  <c r="B2238" i="4"/>
  <c r="A2238" i="4"/>
  <c r="B2237" i="4"/>
  <c r="A2237" i="4"/>
  <c r="B2236" i="4"/>
  <c r="A2236" i="4"/>
  <c r="B2235" i="4"/>
  <c r="A2235" i="4"/>
  <c r="B2234" i="4"/>
  <c r="A2234" i="4"/>
  <c r="B2233" i="4"/>
  <c r="A2233" i="4"/>
  <c r="B2232" i="4"/>
  <c r="A2232" i="4"/>
  <c r="B2231" i="4"/>
  <c r="A2231" i="4"/>
  <c r="B2230" i="4"/>
  <c r="A2230" i="4"/>
  <c r="B2229" i="4"/>
  <c r="A2229" i="4"/>
  <c r="B2228" i="4"/>
  <c r="A2228" i="4"/>
  <c r="B2227" i="4"/>
  <c r="A2227" i="4"/>
  <c r="B2226" i="4"/>
  <c r="A2226" i="4"/>
  <c r="B2225" i="4"/>
  <c r="A2225" i="4"/>
  <c r="B2224" i="4"/>
  <c r="A2224" i="4"/>
  <c r="B2223" i="4"/>
  <c r="A2223" i="4"/>
  <c r="B2222" i="4"/>
  <c r="A2222" i="4"/>
  <c r="B2221" i="4"/>
  <c r="A2221" i="4"/>
  <c r="B2220" i="4"/>
  <c r="A2220" i="4"/>
  <c r="B2219" i="4"/>
  <c r="A2219" i="4"/>
  <c r="B2218" i="4"/>
  <c r="A2218" i="4"/>
  <c r="B2217" i="4"/>
  <c r="A2217" i="4"/>
  <c r="B2216" i="4"/>
  <c r="A2216" i="4"/>
  <c r="B2215" i="4"/>
  <c r="A2215" i="4"/>
  <c r="B2214" i="4"/>
  <c r="A2214" i="4"/>
  <c r="B2213" i="4"/>
  <c r="A2213" i="4"/>
  <c r="B2212" i="4"/>
  <c r="A2212" i="4"/>
  <c r="B2211" i="4"/>
  <c r="A2211" i="4"/>
  <c r="B2210" i="4"/>
  <c r="A2210" i="4"/>
  <c r="B2209" i="4"/>
  <c r="A2209" i="4"/>
  <c r="B2208" i="4"/>
  <c r="A2208" i="4"/>
  <c r="B2207" i="4"/>
  <c r="A2207" i="4"/>
  <c r="B2206" i="4"/>
  <c r="A2206" i="4"/>
  <c r="B2205" i="4"/>
  <c r="A2205" i="4"/>
  <c r="B2204" i="4"/>
  <c r="A2204" i="4"/>
  <c r="B2203" i="4"/>
  <c r="A2203" i="4"/>
  <c r="B2202" i="4"/>
  <c r="A2202" i="4"/>
  <c r="B2201" i="4"/>
  <c r="A2201" i="4"/>
  <c r="B2200" i="4"/>
  <c r="A2200" i="4"/>
  <c r="B2199" i="4"/>
  <c r="A2199" i="4"/>
  <c r="B2198" i="4"/>
  <c r="A2198" i="4"/>
  <c r="B2197" i="4"/>
  <c r="A2197" i="4"/>
  <c r="B2196" i="4"/>
  <c r="A2196" i="4"/>
  <c r="B2195" i="4"/>
  <c r="A2195" i="4"/>
  <c r="B2194" i="4"/>
  <c r="A2194" i="4"/>
  <c r="B2193" i="4"/>
  <c r="A2193" i="4"/>
  <c r="B2192" i="4"/>
  <c r="A2192" i="4"/>
  <c r="B2191" i="4"/>
  <c r="A2191" i="4"/>
  <c r="B2190" i="4"/>
  <c r="A2190" i="4"/>
  <c r="B2189" i="4"/>
  <c r="A2189" i="4"/>
  <c r="B2188" i="4"/>
  <c r="A2188" i="4"/>
  <c r="B2187" i="4"/>
  <c r="A2187" i="4"/>
  <c r="B2186" i="4"/>
  <c r="A2186" i="4"/>
  <c r="B2185" i="4"/>
  <c r="A2185" i="4"/>
  <c r="B2184" i="4"/>
  <c r="A2184" i="4"/>
  <c r="B2183" i="4"/>
  <c r="A2183" i="4"/>
  <c r="B2182" i="4"/>
  <c r="A2182" i="4"/>
  <c r="B2181" i="4"/>
  <c r="A2181" i="4"/>
  <c r="B2180" i="4"/>
  <c r="A2180" i="4"/>
  <c r="B2179" i="4"/>
  <c r="A2179" i="4"/>
  <c r="B2178" i="4"/>
  <c r="A2178" i="4"/>
  <c r="B2177" i="4"/>
  <c r="A2177" i="4"/>
  <c r="B2176" i="4"/>
  <c r="A2176" i="4"/>
  <c r="B2175" i="4"/>
  <c r="A2175" i="4"/>
  <c r="B2174" i="4"/>
  <c r="A2174" i="4"/>
  <c r="B2173" i="4"/>
  <c r="A2173" i="4"/>
  <c r="B2172" i="4"/>
  <c r="A2172" i="4"/>
  <c r="B2171" i="4"/>
  <c r="A2171" i="4"/>
  <c r="B2170" i="4"/>
  <c r="A2170" i="4"/>
  <c r="B2169" i="4"/>
  <c r="A2169" i="4"/>
  <c r="B2168" i="4"/>
  <c r="A2168" i="4"/>
  <c r="B2167" i="4"/>
  <c r="A2167" i="4"/>
  <c r="B2166" i="4"/>
  <c r="A2166" i="4"/>
  <c r="B2165" i="4"/>
  <c r="A2165" i="4"/>
  <c r="B2164" i="4"/>
  <c r="A2164" i="4"/>
  <c r="B2163" i="4"/>
  <c r="A2163" i="4"/>
  <c r="B2162" i="4"/>
  <c r="A2162" i="4"/>
  <c r="B2161" i="4"/>
  <c r="A2161" i="4"/>
  <c r="B2160" i="4"/>
  <c r="A2160" i="4"/>
  <c r="B2159" i="4"/>
  <c r="A2159" i="4"/>
  <c r="B2158" i="4"/>
  <c r="A2158" i="4"/>
  <c r="B2157" i="4"/>
  <c r="A2157" i="4"/>
  <c r="B2156" i="4"/>
  <c r="A2156" i="4"/>
  <c r="B2155" i="4"/>
  <c r="A2155" i="4"/>
  <c r="B2154" i="4"/>
  <c r="A2154" i="4"/>
  <c r="B2153" i="4"/>
  <c r="A2153" i="4"/>
  <c r="B2152" i="4"/>
  <c r="A2152" i="4"/>
  <c r="B2151" i="4"/>
  <c r="A2151" i="4"/>
  <c r="B2150" i="4"/>
  <c r="A2150" i="4"/>
  <c r="B2149" i="4"/>
  <c r="A2149" i="4"/>
  <c r="B2148" i="4"/>
  <c r="A2148" i="4"/>
  <c r="B2147" i="4"/>
  <c r="A2147" i="4"/>
  <c r="B2146" i="4"/>
  <c r="A2146" i="4"/>
  <c r="B2145" i="4"/>
  <c r="A2145" i="4"/>
  <c r="B2144" i="4"/>
  <c r="A2144" i="4"/>
  <c r="B2143" i="4"/>
  <c r="A2143" i="4"/>
  <c r="B2142" i="4"/>
  <c r="A2142" i="4"/>
  <c r="B2141" i="4"/>
  <c r="A2141" i="4"/>
  <c r="B2140" i="4"/>
  <c r="A2140" i="4"/>
  <c r="B2139" i="4"/>
  <c r="A2139" i="4"/>
  <c r="B2138" i="4"/>
  <c r="A2138" i="4"/>
  <c r="B2137" i="4"/>
  <c r="A2137" i="4"/>
  <c r="B2136" i="4"/>
  <c r="A2136" i="4"/>
  <c r="B2135" i="4"/>
  <c r="A2135" i="4"/>
  <c r="B2134" i="4"/>
  <c r="A2134" i="4"/>
  <c r="B2133" i="4"/>
  <c r="A2133" i="4"/>
  <c r="B2132" i="4"/>
  <c r="A2132" i="4"/>
  <c r="B2131" i="4"/>
  <c r="A2131" i="4"/>
  <c r="B2130" i="4"/>
  <c r="A2130" i="4"/>
  <c r="B2129" i="4"/>
  <c r="A2129" i="4"/>
  <c r="B2128" i="4"/>
  <c r="A2128" i="4"/>
  <c r="B2127" i="4"/>
  <c r="A2127" i="4"/>
  <c r="B2126" i="4"/>
  <c r="A2126" i="4"/>
  <c r="B2125" i="4"/>
  <c r="A2125" i="4"/>
  <c r="B2124" i="4"/>
  <c r="A2124" i="4"/>
  <c r="B2123" i="4"/>
  <c r="A2123" i="4"/>
  <c r="B2122" i="4"/>
  <c r="A2122" i="4"/>
  <c r="B2121" i="4"/>
  <c r="A2121" i="4"/>
  <c r="B2120" i="4"/>
  <c r="A2120" i="4"/>
  <c r="B2119" i="4"/>
  <c r="A2119" i="4"/>
  <c r="B2118" i="4"/>
  <c r="A2118" i="4"/>
  <c r="B2117" i="4"/>
  <c r="A2117" i="4"/>
  <c r="B2116" i="4"/>
  <c r="A2116" i="4"/>
  <c r="B2115" i="4"/>
  <c r="A2115" i="4"/>
  <c r="B2114" i="4"/>
  <c r="A2114" i="4"/>
  <c r="B2113" i="4"/>
  <c r="A2113" i="4"/>
  <c r="B2112" i="4"/>
  <c r="A2112" i="4"/>
  <c r="B2111" i="4"/>
  <c r="A2111" i="4"/>
  <c r="B2110" i="4"/>
  <c r="A2110" i="4"/>
  <c r="B2109" i="4"/>
  <c r="A2109" i="4"/>
  <c r="B2108" i="4"/>
  <c r="A2108" i="4"/>
  <c r="B2107" i="4"/>
  <c r="A2107" i="4"/>
  <c r="B2106" i="4"/>
  <c r="A2106" i="4"/>
  <c r="B2105" i="4"/>
  <c r="A2105" i="4"/>
  <c r="B2104" i="4"/>
  <c r="A2104" i="4"/>
  <c r="B2103" i="4"/>
  <c r="A2103" i="4"/>
  <c r="B2102" i="4"/>
  <c r="A2102" i="4"/>
  <c r="B2101" i="4"/>
  <c r="A2101" i="4"/>
  <c r="B2100" i="4"/>
  <c r="A2100" i="4"/>
  <c r="B2099" i="4"/>
  <c r="A2099" i="4"/>
  <c r="B2098" i="4"/>
  <c r="A2098" i="4"/>
  <c r="B2097" i="4"/>
  <c r="A2097" i="4"/>
  <c r="B2096" i="4"/>
  <c r="A2096" i="4"/>
  <c r="B2095" i="4"/>
  <c r="A2095" i="4"/>
  <c r="B2094" i="4"/>
  <c r="A2094" i="4"/>
  <c r="B2093" i="4"/>
  <c r="A2093" i="4"/>
  <c r="B2092" i="4"/>
  <c r="A2092" i="4"/>
  <c r="B2091" i="4"/>
  <c r="A2091" i="4"/>
  <c r="B2090" i="4"/>
  <c r="A2090" i="4"/>
  <c r="B2089" i="4"/>
  <c r="A2089" i="4"/>
  <c r="B2088" i="4"/>
  <c r="A2088" i="4"/>
  <c r="B2087" i="4"/>
  <c r="A2087" i="4"/>
  <c r="B2086" i="4"/>
  <c r="A2086" i="4"/>
  <c r="B2085" i="4"/>
  <c r="A2085" i="4"/>
  <c r="B2084" i="4"/>
  <c r="A2084" i="4"/>
  <c r="B2083" i="4"/>
  <c r="A2083" i="4"/>
  <c r="B2082" i="4"/>
  <c r="A2082" i="4"/>
  <c r="B2081" i="4"/>
  <c r="A2081" i="4"/>
  <c r="B2080" i="4"/>
  <c r="A2080" i="4"/>
  <c r="B2079" i="4"/>
  <c r="A2079" i="4"/>
  <c r="B2078" i="4"/>
  <c r="A2078" i="4"/>
  <c r="B2077" i="4"/>
  <c r="A2077" i="4"/>
  <c r="B2076" i="4"/>
  <c r="A2076" i="4"/>
  <c r="B2075" i="4"/>
  <c r="A2075" i="4"/>
  <c r="B2074" i="4"/>
  <c r="A2074" i="4"/>
  <c r="B2073" i="4"/>
  <c r="A2073" i="4"/>
  <c r="B2072" i="4"/>
  <c r="A2072" i="4"/>
  <c r="B2071" i="4"/>
  <c r="A2071" i="4"/>
  <c r="B2070" i="4"/>
  <c r="A2070" i="4"/>
  <c r="B2069" i="4"/>
  <c r="A2069" i="4"/>
  <c r="B2068" i="4"/>
  <c r="A2068" i="4"/>
  <c r="B2067" i="4"/>
  <c r="A2067" i="4"/>
  <c r="B2066" i="4"/>
  <c r="A2066" i="4"/>
  <c r="B2065" i="4"/>
  <c r="A2065" i="4"/>
  <c r="B2064" i="4"/>
  <c r="A2064" i="4"/>
  <c r="B2063" i="4"/>
  <c r="A2063" i="4"/>
  <c r="B2062" i="4"/>
  <c r="A2062" i="4"/>
  <c r="B2061" i="4"/>
  <c r="A2061" i="4"/>
  <c r="B2060" i="4"/>
  <c r="A2060" i="4"/>
  <c r="B2059" i="4"/>
  <c r="A2059" i="4"/>
  <c r="B2058" i="4"/>
  <c r="A2058" i="4"/>
  <c r="B2057" i="4"/>
  <c r="A2057" i="4"/>
  <c r="B2056" i="4"/>
  <c r="A2056" i="4"/>
  <c r="B2055" i="4"/>
  <c r="A2055" i="4"/>
  <c r="B2054" i="4"/>
  <c r="A2054" i="4"/>
  <c r="B2053" i="4"/>
  <c r="A2053" i="4"/>
  <c r="B2052" i="4"/>
  <c r="A2052" i="4"/>
  <c r="B2051" i="4"/>
  <c r="A2051" i="4"/>
  <c r="B2050" i="4"/>
  <c r="A2050" i="4"/>
  <c r="B2049" i="4"/>
  <c r="A2049" i="4"/>
  <c r="B2048" i="4"/>
  <c r="A2048" i="4"/>
  <c r="B2047" i="4"/>
  <c r="A2047" i="4"/>
  <c r="B2046" i="4"/>
  <c r="A2046" i="4"/>
  <c r="B2045" i="4"/>
  <c r="A2045" i="4"/>
  <c r="B2044" i="4"/>
  <c r="A2044" i="4"/>
  <c r="B2043" i="4"/>
  <c r="A2043" i="4"/>
  <c r="B2042" i="4"/>
  <c r="A2042" i="4"/>
  <c r="B2041" i="4"/>
  <c r="A2041" i="4"/>
  <c r="B2040" i="4"/>
  <c r="A2040" i="4"/>
  <c r="B2039" i="4"/>
  <c r="A2039" i="4"/>
  <c r="B2038" i="4"/>
  <c r="A2038" i="4"/>
  <c r="B2037" i="4"/>
  <c r="A2037" i="4"/>
  <c r="B2036" i="4"/>
  <c r="A2036" i="4"/>
  <c r="B2035" i="4"/>
  <c r="A2035" i="4"/>
  <c r="B2034" i="4"/>
  <c r="A2034" i="4"/>
  <c r="B2033" i="4"/>
  <c r="A2033" i="4"/>
  <c r="B2032" i="4"/>
  <c r="A2032" i="4"/>
  <c r="B2031" i="4"/>
  <c r="A2031" i="4"/>
  <c r="B2030" i="4"/>
  <c r="A2030" i="4"/>
  <c r="B2029" i="4"/>
  <c r="A2029" i="4"/>
  <c r="B2028" i="4"/>
  <c r="A2028" i="4"/>
  <c r="B2027" i="4"/>
  <c r="A2027" i="4"/>
  <c r="B2026" i="4"/>
  <c r="A2026" i="4"/>
  <c r="B2025" i="4"/>
  <c r="A2025" i="4"/>
  <c r="B2024" i="4"/>
  <c r="A2024" i="4"/>
  <c r="B2023" i="4"/>
  <c r="A2023" i="4"/>
  <c r="B2022" i="4"/>
  <c r="A2022" i="4"/>
  <c r="B2021" i="4"/>
  <c r="A2021" i="4"/>
  <c r="B2020" i="4"/>
  <c r="A2020" i="4"/>
  <c r="B2019" i="4"/>
  <c r="A2019" i="4"/>
  <c r="B2018" i="4"/>
  <c r="A2018" i="4"/>
  <c r="B2017" i="4"/>
  <c r="A2017" i="4"/>
  <c r="B2016" i="4"/>
  <c r="A2016" i="4"/>
  <c r="B2015" i="4"/>
  <c r="A2015" i="4"/>
  <c r="B2014" i="4"/>
  <c r="A2014" i="4"/>
  <c r="B2013" i="4"/>
  <c r="A2013" i="4"/>
  <c r="B2012" i="4"/>
  <c r="A2012" i="4"/>
  <c r="B2011" i="4"/>
  <c r="A2011" i="4"/>
  <c r="B2010" i="4"/>
  <c r="A2010" i="4"/>
  <c r="B2009" i="4"/>
  <c r="A2009" i="4"/>
  <c r="B2008" i="4"/>
  <c r="A2008" i="4"/>
  <c r="B2007" i="4"/>
  <c r="A2007" i="4"/>
  <c r="B2006" i="4"/>
  <c r="A2006" i="4"/>
  <c r="B2005" i="4"/>
  <c r="A2005" i="4"/>
  <c r="B2004" i="4"/>
  <c r="A2004" i="4"/>
  <c r="B2003" i="4"/>
  <c r="A2003" i="4"/>
  <c r="B2002" i="4"/>
  <c r="A2002" i="4"/>
  <c r="B2001" i="4"/>
  <c r="A2001" i="4"/>
  <c r="B2000" i="4"/>
  <c r="A2000" i="4"/>
  <c r="B1999" i="4"/>
  <c r="A1999" i="4"/>
  <c r="B1998" i="4"/>
  <c r="A1998" i="4"/>
  <c r="B1997" i="4"/>
  <c r="A1997" i="4"/>
  <c r="B1996" i="4"/>
  <c r="A1996" i="4"/>
  <c r="B1995" i="4"/>
  <c r="A1995" i="4"/>
  <c r="B1994" i="4"/>
  <c r="A1994" i="4"/>
  <c r="B1993" i="4"/>
  <c r="A1993" i="4"/>
  <c r="B1992" i="4"/>
  <c r="A1992" i="4"/>
  <c r="B1991" i="4"/>
  <c r="A1991" i="4"/>
  <c r="B1990" i="4"/>
  <c r="A1990" i="4"/>
  <c r="B1989" i="4"/>
  <c r="A1989" i="4"/>
  <c r="B1988" i="4"/>
  <c r="A1988" i="4"/>
  <c r="B1987" i="4"/>
  <c r="A1987" i="4"/>
  <c r="B1986" i="4"/>
  <c r="A1986" i="4"/>
  <c r="B1985" i="4"/>
  <c r="A1985" i="4"/>
  <c r="B1984" i="4"/>
  <c r="A1984" i="4"/>
  <c r="B1983" i="4"/>
  <c r="A1983" i="4"/>
  <c r="B1982" i="4"/>
  <c r="A1982" i="4"/>
  <c r="B1981" i="4"/>
  <c r="A1981" i="4"/>
  <c r="B1980" i="4"/>
  <c r="A1980" i="4"/>
  <c r="B1979" i="4"/>
  <c r="A1979" i="4"/>
  <c r="B1978" i="4"/>
  <c r="A1978" i="4"/>
  <c r="B1977" i="4"/>
  <c r="A1977" i="4"/>
  <c r="B1976" i="4"/>
  <c r="A1976" i="4"/>
  <c r="B1975" i="4"/>
  <c r="A1975" i="4"/>
  <c r="B1974" i="4"/>
  <c r="A1974" i="4"/>
  <c r="B1973" i="4"/>
  <c r="A1973" i="4"/>
  <c r="B1972" i="4"/>
  <c r="A1972" i="4"/>
  <c r="B1971" i="4"/>
  <c r="A1971" i="4"/>
  <c r="B1970" i="4"/>
  <c r="A1970" i="4"/>
  <c r="B1969" i="4"/>
  <c r="A1969" i="4"/>
  <c r="B1968" i="4"/>
  <c r="A1968" i="4"/>
  <c r="B1967" i="4"/>
  <c r="A1967" i="4"/>
  <c r="B1966" i="4"/>
  <c r="A1966" i="4"/>
  <c r="B1965" i="4"/>
  <c r="A1965" i="4"/>
  <c r="B1964" i="4"/>
  <c r="A1964" i="4"/>
  <c r="B1963" i="4"/>
  <c r="A1963" i="4"/>
  <c r="B1962" i="4"/>
  <c r="A1962" i="4"/>
  <c r="B1961" i="4"/>
  <c r="A1961" i="4"/>
  <c r="B1960" i="4"/>
  <c r="A1960" i="4"/>
  <c r="B1959" i="4"/>
  <c r="A1959" i="4"/>
  <c r="B1958" i="4"/>
  <c r="A1958" i="4"/>
  <c r="B1957" i="4"/>
  <c r="A1957" i="4"/>
  <c r="B1956" i="4"/>
  <c r="A1956" i="4"/>
  <c r="B1955" i="4"/>
  <c r="A1955" i="4"/>
  <c r="B1954" i="4"/>
  <c r="A1954" i="4"/>
  <c r="B1953" i="4"/>
  <c r="A1953" i="4"/>
  <c r="B1952" i="4"/>
  <c r="A1952" i="4"/>
  <c r="B1951" i="4"/>
  <c r="A1951" i="4"/>
  <c r="B1950" i="4"/>
  <c r="A1950" i="4"/>
  <c r="B1949" i="4"/>
  <c r="A1949" i="4"/>
  <c r="B1948" i="4"/>
  <c r="A1948" i="4"/>
  <c r="B1947" i="4"/>
  <c r="A1947" i="4"/>
  <c r="B1946" i="4"/>
  <c r="A1946" i="4"/>
  <c r="B1945" i="4"/>
  <c r="A1945" i="4"/>
  <c r="B1944" i="4"/>
  <c r="A1944" i="4"/>
  <c r="B1943" i="4"/>
  <c r="A1943" i="4"/>
  <c r="B1942" i="4"/>
  <c r="A1942" i="4"/>
  <c r="B1941" i="4"/>
  <c r="A1941" i="4"/>
  <c r="B1940" i="4"/>
  <c r="A1940" i="4"/>
  <c r="B1939" i="4"/>
  <c r="A1939" i="4"/>
  <c r="B1938" i="4"/>
  <c r="A1938" i="4"/>
  <c r="B1937" i="4"/>
  <c r="A1937" i="4"/>
  <c r="B1936" i="4"/>
  <c r="A1936" i="4"/>
  <c r="B1935" i="4"/>
  <c r="A1935" i="4"/>
  <c r="B1934" i="4"/>
  <c r="A1934" i="4"/>
  <c r="B1933" i="4"/>
  <c r="A1933" i="4"/>
  <c r="B1932" i="4"/>
  <c r="A1932" i="4"/>
  <c r="B1931" i="4"/>
  <c r="A1931" i="4"/>
  <c r="B1930" i="4"/>
  <c r="A1930" i="4"/>
  <c r="B1929" i="4"/>
  <c r="A1929" i="4"/>
  <c r="B1928" i="4"/>
  <c r="A1928" i="4"/>
  <c r="B1927" i="4"/>
  <c r="A1927" i="4"/>
  <c r="B1926" i="4"/>
  <c r="A1926" i="4"/>
  <c r="B1925" i="4"/>
  <c r="A1925" i="4"/>
  <c r="B1924" i="4"/>
  <c r="A1924" i="4"/>
  <c r="B1923" i="4"/>
  <c r="A1923" i="4"/>
  <c r="B1922" i="4"/>
  <c r="A1922" i="4"/>
  <c r="B1921" i="4"/>
  <c r="A1921" i="4"/>
  <c r="B1920" i="4"/>
  <c r="A1920" i="4"/>
  <c r="B1919" i="4"/>
  <c r="A1919" i="4"/>
  <c r="B1918" i="4"/>
  <c r="A1918" i="4"/>
  <c r="B1917" i="4"/>
  <c r="A1917" i="4"/>
  <c r="B1916" i="4"/>
  <c r="A1916" i="4"/>
  <c r="B1915" i="4"/>
  <c r="A1915" i="4"/>
  <c r="B1914" i="4"/>
  <c r="A1914" i="4"/>
  <c r="B1913" i="4"/>
  <c r="A1913" i="4"/>
  <c r="B1912" i="4"/>
  <c r="A1912" i="4"/>
  <c r="B1911" i="4"/>
  <c r="A1911" i="4"/>
  <c r="B1910" i="4"/>
  <c r="A1910" i="4"/>
  <c r="B1909" i="4"/>
  <c r="A1909" i="4"/>
  <c r="B1908" i="4"/>
  <c r="A1908" i="4"/>
  <c r="B1907" i="4"/>
  <c r="A1907" i="4"/>
  <c r="B1906" i="4"/>
  <c r="A1906" i="4"/>
  <c r="B1905" i="4"/>
  <c r="A1905" i="4"/>
  <c r="B1904" i="4"/>
  <c r="A1904" i="4"/>
  <c r="B1903" i="4"/>
  <c r="A1903" i="4"/>
  <c r="B1902" i="4"/>
  <c r="A1902" i="4"/>
  <c r="B1901" i="4"/>
  <c r="A1901" i="4"/>
  <c r="B1900" i="4"/>
  <c r="A1900" i="4"/>
  <c r="B1899" i="4"/>
  <c r="A1899" i="4"/>
  <c r="B1898" i="4"/>
  <c r="A1898" i="4"/>
  <c r="B1897" i="4"/>
  <c r="A1897" i="4"/>
  <c r="B1896" i="4"/>
  <c r="A1896" i="4"/>
  <c r="B1895" i="4"/>
  <c r="A1895" i="4"/>
  <c r="B1894" i="4"/>
  <c r="A1894" i="4"/>
  <c r="B1893" i="4"/>
  <c r="A1893" i="4"/>
  <c r="B1892" i="4"/>
  <c r="A1892" i="4"/>
  <c r="B1891" i="4"/>
  <c r="A1891" i="4"/>
  <c r="B1890" i="4"/>
  <c r="A1890" i="4"/>
  <c r="B1889" i="4"/>
  <c r="A1889" i="4"/>
  <c r="B1888" i="4"/>
  <c r="A1888" i="4"/>
  <c r="B1887" i="4"/>
  <c r="A1887" i="4"/>
  <c r="B1886" i="4"/>
  <c r="A1886" i="4"/>
  <c r="B1885" i="4"/>
  <c r="A1885" i="4"/>
  <c r="B1884" i="4"/>
  <c r="A1884" i="4"/>
  <c r="B1883" i="4"/>
  <c r="A1883" i="4"/>
  <c r="B1882" i="4"/>
  <c r="A1882" i="4"/>
  <c r="B1881" i="4"/>
  <c r="A1881" i="4"/>
  <c r="B1880" i="4"/>
  <c r="A1880" i="4"/>
  <c r="B1879" i="4"/>
  <c r="A1879" i="4"/>
  <c r="B1878" i="4"/>
  <c r="A1878" i="4"/>
  <c r="B1877" i="4"/>
  <c r="A1877" i="4"/>
  <c r="B1876" i="4"/>
  <c r="A1876" i="4"/>
  <c r="B1875" i="4"/>
  <c r="A1875" i="4"/>
  <c r="B1874" i="4"/>
  <c r="A1874" i="4"/>
  <c r="B1873" i="4"/>
  <c r="A1873" i="4"/>
  <c r="B1872" i="4"/>
  <c r="A1872" i="4"/>
  <c r="B1871" i="4"/>
  <c r="A1871" i="4"/>
  <c r="B1870" i="4"/>
  <c r="A1870" i="4"/>
  <c r="B1869" i="4"/>
  <c r="A1869" i="4"/>
  <c r="B1868" i="4"/>
  <c r="A1868" i="4"/>
  <c r="B1867" i="4"/>
  <c r="A1867" i="4"/>
  <c r="B1866" i="4"/>
  <c r="A1866" i="4"/>
  <c r="B1865" i="4"/>
  <c r="A1865" i="4"/>
  <c r="B1864" i="4"/>
  <c r="A1864" i="4"/>
  <c r="B1863" i="4"/>
  <c r="A1863" i="4"/>
  <c r="B1862" i="4"/>
  <c r="A1862" i="4"/>
  <c r="B1861" i="4"/>
  <c r="A1861" i="4"/>
  <c r="B1860" i="4"/>
  <c r="A1860" i="4"/>
  <c r="B1859" i="4"/>
  <c r="A1859" i="4"/>
  <c r="B1858" i="4"/>
  <c r="A1858" i="4"/>
  <c r="B1857" i="4"/>
  <c r="A1857" i="4"/>
  <c r="B1856" i="4"/>
  <c r="A1856" i="4"/>
  <c r="B1855" i="4"/>
  <c r="A1855" i="4"/>
  <c r="B1854" i="4"/>
  <c r="A1854" i="4"/>
  <c r="B1853" i="4"/>
  <c r="A1853" i="4"/>
  <c r="B1852" i="4"/>
  <c r="A1852" i="4"/>
  <c r="B1851" i="4"/>
  <c r="A1851" i="4"/>
  <c r="B1850" i="4"/>
  <c r="A1850" i="4"/>
  <c r="B1849" i="4"/>
  <c r="A1849" i="4"/>
  <c r="B1848" i="4"/>
  <c r="A1848" i="4"/>
  <c r="B1847" i="4"/>
  <c r="A1847" i="4"/>
  <c r="B1846" i="4"/>
  <c r="A1846" i="4"/>
  <c r="B1845" i="4"/>
  <c r="A1845" i="4"/>
  <c r="B1844" i="4"/>
  <c r="A1844" i="4"/>
  <c r="B1843" i="4"/>
  <c r="A1843" i="4"/>
  <c r="B1842" i="4"/>
  <c r="A1842" i="4"/>
  <c r="B1841" i="4"/>
  <c r="A1841" i="4"/>
  <c r="B1840" i="4"/>
  <c r="A1840" i="4"/>
  <c r="B1839" i="4"/>
  <c r="A1839" i="4"/>
  <c r="B1838" i="4"/>
  <c r="A1838" i="4"/>
  <c r="B1837" i="4"/>
  <c r="A1837" i="4"/>
  <c r="B1836" i="4"/>
  <c r="A1836" i="4"/>
  <c r="B1835" i="4"/>
  <c r="A1835" i="4"/>
  <c r="B1834" i="4"/>
  <c r="A1834" i="4"/>
  <c r="B1833" i="4"/>
  <c r="A1833" i="4"/>
  <c r="B1832" i="4"/>
  <c r="A1832" i="4"/>
  <c r="B1831" i="4"/>
  <c r="A1831" i="4"/>
  <c r="B1830" i="4"/>
  <c r="A1830" i="4"/>
  <c r="B1829" i="4"/>
  <c r="A1829" i="4"/>
  <c r="B1828" i="4"/>
  <c r="A1828" i="4"/>
  <c r="B1827" i="4"/>
  <c r="A1827" i="4"/>
  <c r="B1826" i="4"/>
  <c r="A1826" i="4"/>
  <c r="B1825" i="4"/>
  <c r="A1825" i="4"/>
  <c r="B1824" i="4"/>
  <c r="A1824" i="4"/>
  <c r="B1823" i="4"/>
  <c r="A1823" i="4"/>
  <c r="B1822" i="4"/>
  <c r="A1822" i="4"/>
  <c r="B1821" i="4"/>
  <c r="A1821" i="4"/>
  <c r="B1820" i="4"/>
  <c r="A1820" i="4"/>
  <c r="B1819" i="4"/>
  <c r="A1819" i="4"/>
  <c r="B1818" i="4"/>
  <c r="A1818" i="4"/>
  <c r="B1817" i="4"/>
  <c r="A1817" i="4"/>
  <c r="B1816" i="4"/>
  <c r="A1816" i="4"/>
  <c r="B1815" i="4"/>
  <c r="A1815" i="4"/>
  <c r="B1814" i="4"/>
  <c r="A1814" i="4"/>
  <c r="B1813" i="4"/>
  <c r="A1813" i="4"/>
  <c r="B1812" i="4"/>
  <c r="A1812" i="4"/>
  <c r="B1811" i="4"/>
  <c r="A1811" i="4"/>
  <c r="B1810" i="4"/>
  <c r="A1810" i="4"/>
  <c r="B1809" i="4"/>
  <c r="A1809" i="4"/>
  <c r="B1808" i="4"/>
  <c r="A1808" i="4"/>
  <c r="B1807" i="4"/>
  <c r="A1807" i="4"/>
  <c r="B1806" i="4"/>
  <c r="A1806" i="4"/>
  <c r="B1805" i="4"/>
  <c r="A1805" i="4"/>
  <c r="B1804" i="4"/>
  <c r="A1804" i="4"/>
  <c r="B1803" i="4"/>
  <c r="A1803" i="4"/>
  <c r="B1802" i="4"/>
  <c r="A1802" i="4"/>
  <c r="B1801" i="4"/>
  <c r="A1801" i="4"/>
  <c r="B1800" i="4"/>
  <c r="A1800" i="4"/>
  <c r="B1799" i="4"/>
  <c r="A1799" i="4"/>
  <c r="B1798" i="4"/>
  <c r="A1798" i="4"/>
  <c r="B1797" i="4"/>
  <c r="A1797" i="4"/>
  <c r="B1796" i="4"/>
  <c r="A1796" i="4"/>
  <c r="B1795" i="4"/>
  <c r="A1795" i="4"/>
  <c r="B1794" i="4"/>
  <c r="A1794" i="4"/>
  <c r="B1793" i="4"/>
  <c r="A1793" i="4"/>
  <c r="B1792" i="4"/>
  <c r="A1792" i="4"/>
  <c r="B1791" i="4"/>
  <c r="A1791" i="4"/>
  <c r="B1790" i="4"/>
  <c r="A1790" i="4"/>
  <c r="B1789" i="4"/>
  <c r="A1789" i="4"/>
  <c r="B1788" i="4"/>
  <c r="A1788" i="4"/>
  <c r="B1787" i="4"/>
  <c r="A1787" i="4"/>
  <c r="B1786" i="4"/>
  <c r="A1786" i="4"/>
  <c r="B1785" i="4"/>
  <c r="A1785" i="4"/>
  <c r="B1784" i="4"/>
  <c r="A1784" i="4"/>
  <c r="B1783" i="4"/>
  <c r="A1783" i="4"/>
  <c r="B1782" i="4"/>
  <c r="A1782" i="4"/>
  <c r="B1781" i="4"/>
  <c r="A1781" i="4"/>
  <c r="B1780" i="4"/>
  <c r="A1780" i="4"/>
  <c r="B1779" i="4"/>
  <c r="A1779" i="4"/>
  <c r="B1778" i="4"/>
  <c r="A1778" i="4"/>
  <c r="B1777" i="4"/>
  <c r="A1777" i="4"/>
  <c r="B1776" i="4"/>
  <c r="A1776" i="4"/>
  <c r="B1775" i="4"/>
  <c r="A1775" i="4"/>
  <c r="B1774" i="4"/>
  <c r="A1774" i="4"/>
  <c r="B1773" i="4"/>
  <c r="A1773" i="4"/>
  <c r="B1772" i="4"/>
  <c r="A1772" i="4"/>
  <c r="B1771" i="4"/>
  <c r="A1771" i="4"/>
  <c r="B1770" i="4"/>
  <c r="A1770" i="4"/>
  <c r="B1769" i="4"/>
  <c r="A1769" i="4"/>
  <c r="B1768" i="4"/>
  <c r="A1768" i="4"/>
  <c r="B1767" i="4"/>
  <c r="A1767" i="4"/>
  <c r="B1766" i="4"/>
  <c r="A1766" i="4"/>
  <c r="B1765" i="4"/>
  <c r="A1765" i="4"/>
  <c r="B1764" i="4"/>
  <c r="A1764" i="4"/>
  <c r="B1763" i="4"/>
  <c r="A1763" i="4"/>
  <c r="B1762" i="4"/>
  <c r="A1762" i="4"/>
  <c r="B1761" i="4"/>
  <c r="A1761" i="4"/>
  <c r="B1760" i="4"/>
  <c r="A1760" i="4"/>
  <c r="B1759" i="4"/>
  <c r="A1759" i="4"/>
  <c r="B1758" i="4"/>
  <c r="A1758" i="4"/>
  <c r="B1757" i="4"/>
  <c r="A1757" i="4"/>
  <c r="B1756" i="4"/>
  <c r="A1756" i="4"/>
  <c r="B1755" i="4"/>
  <c r="A1755" i="4"/>
  <c r="B1754" i="4"/>
  <c r="A1754" i="4"/>
  <c r="B1753" i="4"/>
  <c r="A1753" i="4"/>
  <c r="B1752" i="4"/>
  <c r="A1752" i="4"/>
  <c r="B1751" i="4"/>
  <c r="A1751" i="4"/>
  <c r="B1750" i="4"/>
  <c r="A1750" i="4"/>
  <c r="B1749" i="4"/>
  <c r="A1749" i="4"/>
  <c r="B1748" i="4"/>
  <c r="A1748" i="4"/>
  <c r="B1747" i="4"/>
  <c r="A1747" i="4"/>
  <c r="B1746" i="4"/>
  <c r="A1746" i="4"/>
  <c r="B1745" i="4"/>
  <c r="A1745" i="4"/>
  <c r="B1744" i="4"/>
  <c r="A1744" i="4"/>
  <c r="B1743" i="4"/>
  <c r="A1743" i="4"/>
  <c r="B1742" i="4"/>
  <c r="A1742" i="4"/>
  <c r="B1741" i="4"/>
  <c r="A1741" i="4"/>
  <c r="B1740" i="4"/>
  <c r="A1740" i="4"/>
  <c r="B1739" i="4"/>
  <c r="A1739" i="4"/>
  <c r="B1738" i="4"/>
  <c r="A1738" i="4"/>
  <c r="B1737" i="4"/>
  <c r="A1737" i="4"/>
  <c r="B1736" i="4"/>
  <c r="A1736" i="4"/>
  <c r="B1735" i="4"/>
  <c r="A1735" i="4"/>
  <c r="B1734" i="4"/>
  <c r="A1734" i="4"/>
  <c r="B1733" i="4"/>
  <c r="A1733" i="4"/>
  <c r="B1732" i="4"/>
  <c r="A1732" i="4"/>
  <c r="B1731" i="4"/>
  <c r="A1731" i="4"/>
  <c r="B1730" i="4"/>
  <c r="A1730" i="4"/>
  <c r="B1729" i="4"/>
  <c r="A1729" i="4"/>
  <c r="B1728" i="4"/>
  <c r="A1728" i="4"/>
  <c r="B1727" i="4"/>
  <c r="A1727" i="4"/>
  <c r="B1726" i="4"/>
  <c r="A1726" i="4"/>
  <c r="B1725" i="4"/>
  <c r="A1725" i="4"/>
  <c r="B1724" i="4"/>
  <c r="A1724" i="4"/>
  <c r="B1723" i="4"/>
  <c r="A1723" i="4"/>
  <c r="B1722" i="4"/>
  <c r="A1722" i="4"/>
  <c r="B1721" i="4"/>
  <c r="A1721" i="4"/>
  <c r="B1720" i="4"/>
  <c r="A1720" i="4"/>
  <c r="B1719" i="4"/>
  <c r="A1719" i="4"/>
  <c r="B1718" i="4"/>
  <c r="A1718" i="4"/>
  <c r="B1717" i="4"/>
  <c r="A1717" i="4"/>
  <c r="B1716" i="4"/>
  <c r="A1716" i="4"/>
  <c r="B1715" i="4"/>
  <c r="A1715" i="4"/>
  <c r="B1714" i="4"/>
  <c r="A1714" i="4"/>
  <c r="B1713" i="4"/>
  <c r="A1713" i="4"/>
  <c r="B1712" i="4"/>
  <c r="A1712" i="4"/>
  <c r="B1711" i="4"/>
  <c r="A1711" i="4"/>
  <c r="B1710" i="4"/>
  <c r="A1710" i="4"/>
  <c r="B1709" i="4"/>
  <c r="A1709" i="4"/>
  <c r="B1708" i="4"/>
  <c r="A1708" i="4"/>
  <c r="B1707" i="4"/>
  <c r="A1707" i="4"/>
  <c r="B1706" i="4"/>
  <c r="A1706" i="4"/>
  <c r="B1705" i="4"/>
  <c r="A1705" i="4"/>
  <c r="B1704" i="4"/>
  <c r="A1704" i="4"/>
  <c r="B1703" i="4"/>
  <c r="A1703" i="4"/>
  <c r="B1702" i="4"/>
  <c r="A1702" i="4"/>
  <c r="B1701" i="4"/>
  <c r="A1701" i="4"/>
  <c r="B1700" i="4"/>
  <c r="A1700" i="4"/>
  <c r="B1699" i="4"/>
  <c r="A1699" i="4"/>
  <c r="B1698" i="4"/>
  <c r="A1698" i="4"/>
  <c r="B1697" i="4"/>
  <c r="A1697" i="4"/>
  <c r="B1696" i="4"/>
  <c r="A1696" i="4"/>
  <c r="B1695" i="4"/>
  <c r="A1695" i="4"/>
  <c r="B1694" i="4"/>
  <c r="A1694" i="4"/>
  <c r="B1693" i="4"/>
  <c r="A1693" i="4"/>
  <c r="B1692" i="4"/>
  <c r="A1692" i="4"/>
  <c r="B1691" i="4"/>
  <c r="A1691" i="4"/>
  <c r="B1690" i="4"/>
  <c r="A1690" i="4"/>
  <c r="B1689" i="4"/>
  <c r="A1689" i="4"/>
  <c r="B1688" i="4"/>
  <c r="A1688" i="4"/>
  <c r="B1687" i="4"/>
  <c r="A1687" i="4"/>
  <c r="B1686" i="4"/>
  <c r="A1686" i="4"/>
  <c r="B1685" i="4"/>
  <c r="A1685" i="4"/>
  <c r="B1684" i="4"/>
  <c r="A1684" i="4"/>
  <c r="B1683" i="4"/>
  <c r="A1683" i="4"/>
  <c r="B1682" i="4"/>
  <c r="A1682" i="4"/>
  <c r="B1681" i="4"/>
  <c r="A1681" i="4"/>
  <c r="B1680" i="4"/>
  <c r="A1680" i="4"/>
  <c r="B1679" i="4"/>
  <c r="A1679" i="4"/>
  <c r="B1678" i="4"/>
  <c r="A1678" i="4"/>
  <c r="B1677" i="4"/>
  <c r="A1677" i="4"/>
  <c r="B1676" i="4"/>
  <c r="A1676" i="4"/>
  <c r="B1675" i="4"/>
  <c r="A1675" i="4"/>
  <c r="B1674" i="4"/>
  <c r="A1674" i="4"/>
  <c r="B1673" i="4"/>
  <c r="A1673" i="4"/>
  <c r="B1672" i="4"/>
  <c r="A1672" i="4"/>
  <c r="B1671" i="4"/>
  <c r="A1671" i="4"/>
  <c r="B1670" i="4"/>
  <c r="A1670" i="4"/>
  <c r="B1669" i="4"/>
  <c r="A1669" i="4"/>
  <c r="B1668" i="4"/>
  <c r="A1668" i="4"/>
  <c r="B1667" i="4"/>
  <c r="A1667" i="4"/>
  <c r="B1666" i="4"/>
  <c r="A1666" i="4"/>
  <c r="B1665" i="4"/>
  <c r="A1665" i="4"/>
  <c r="B1664" i="4"/>
  <c r="A1664" i="4"/>
  <c r="B1663" i="4"/>
  <c r="A1663" i="4"/>
  <c r="B1662" i="4"/>
  <c r="A1662" i="4"/>
  <c r="B1661" i="4"/>
  <c r="A1661" i="4"/>
  <c r="B1660" i="4"/>
  <c r="A1660" i="4"/>
  <c r="B1659" i="4"/>
  <c r="A1659" i="4"/>
  <c r="B1658" i="4"/>
  <c r="A1658" i="4"/>
  <c r="B1657" i="4"/>
  <c r="A1657" i="4"/>
  <c r="B1656" i="4"/>
  <c r="A1656" i="4"/>
  <c r="B1655" i="4"/>
  <c r="A1655" i="4"/>
  <c r="B1654" i="4"/>
  <c r="A1654" i="4"/>
  <c r="B1653" i="4"/>
  <c r="A1653" i="4"/>
  <c r="B1652" i="4"/>
  <c r="A1652" i="4"/>
  <c r="B1651" i="4"/>
  <c r="A1651" i="4"/>
  <c r="B1650" i="4"/>
  <c r="A1650" i="4"/>
  <c r="B1649" i="4"/>
  <c r="A1649" i="4"/>
  <c r="B1648" i="4"/>
  <c r="A1648" i="4"/>
  <c r="B1647" i="4"/>
  <c r="A1647" i="4"/>
  <c r="B1646" i="4"/>
  <c r="A1646" i="4"/>
  <c r="B1645" i="4"/>
  <c r="A1645" i="4"/>
  <c r="B1644" i="4"/>
  <c r="A1644" i="4"/>
  <c r="B1643" i="4"/>
  <c r="A1643" i="4"/>
  <c r="B1642" i="4"/>
  <c r="A1642" i="4"/>
  <c r="B1641" i="4"/>
  <c r="A1641" i="4"/>
  <c r="B1640" i="4"/>
  <c r="A1640" i="4"/>
  <c r="B1639" i="4"/>
  <c r="A1639" i="4"/>
  <c r="B1638" i="4"/>
  <c r="A1638" i="4"/>
  <c r="B1637" i="4"/>
  <c r="A1637" i="4"/>
  <c r="B1636" i="4"/>
  <c r="A1636" i="4"/>
  <c r="B1635" i="4"/>
  <c r="A1635" i="4"/>
  <c r="B1634" i="4"/>
  <c r="A1634" i="4"/>
  <c r="B1633" i="4"/>
  <c r="A1633" i="4"/>
  <c r="B1632" i="4"/>
  <c r="A1632" i="4"/>
  <c r="B1631" i="4"/>
  <c r="A1631" i="4"/>
  <c r="B1630" i="4"/>
  <c r="A1630" i="4"/>
  <c r="B1629" i="4"/>
  <c r="A1629" i="4"/>
  <c r="B1628" i="4"/>
  <c r="A1628" i="4"/>
  <c r="B1627" i="4"/>
  <c r="A1627" i="4"/>
  <c r="B1626" i="4"/>
  <c r="A1626" i="4"/>
  <c r="B1625" i="4"/>
  <c r="A1625" i="4"/>
  <c r="B1624" i="4"/>
  <c r="A1624" i="4"/>
  <c r="B1623" i="4"/>
  <c r="A1623" i="4"/>
  <c r="B1622" i="4"/>
  <c r="A1622" i="4"/>
  <c r="B1621" i="4"/>
  <c r="A1621" i="4"/>
  <c r="B1620" i="4"/>
  <c r="A1620" i="4"/>
  <c r="B1619" i="4"/>
  <c r="A1619" i="4"/>
  <c r="B1618" i="4"/>
  <c r="A1618" i="4"/>
  <c r="B1617" i="4"/>
  <c r="A1617" i="4"/>
  <c r="B1616" i="4"/>
  <c r="A1616" i="4"/>
  <c r="B1615" i="4"/>
  <c r="A1615" i="4"/>
  <c r="B1614" i="4"/>
  <c r="A1614" i="4"/>
  <c r="B1613" i="4"/>
  <c r="A1613" i="4"/>
  <c r="B1612" i="4"/>
  <c r="A1612" i="4"/>
  <c r="B1611" i="4"/>
  <c r="A1611" i="4"/>
  <c r="B1610" i="4"/>
  <c r="A1610" i="4"/>
  <c r="B1609" i="4"/>
  <c r="A1609" i="4"/>
  <c r="B1608" i="4"/>
  <c r="A1608" i="4"/>
  <c r="B1607" i="4"/>
  <c r="A1607" i="4"/>
  <c r="B1606" i="4"/>
  <c r="A1606" i="4"/>
  <c r="B1605" i="4"/>
  <c r="A1605" i="4"/>
  <c r="B1604" i="4"/>
  <c r="A1604" i="4"/>
  <c r="B1603" i="4"/>
  <c r="A1603" i="4"/>
  <c r="B1602" i="4"/>
  <c r="A1602" i="4"/>
  <c r="B1601" i="4"/>
  <c r="A1601" i="4"/>
  <c r="B1600" i="4"/>
  <c r="A1600" i="4"/>
  <c r="B1599" i="4"/>
  <c r="A1599" i="4"/>
  <c r="B1598" i="4"/>
  <c r="A1598" i="4"/>
  <c r="B1597" i="4"/>
  <c r="A1597" i="4"/>
  <c r="B1596" i="4"/>
  <c r="A1596" i="4"/>
  <c r="B1595" i="4"/>
  <c r="A1595" i="4"/>
  <c r="B1594" i="4"/>
  <c r="A1594" i="4"/>
  <c r="B1593" i="4"/>
  <c r="A1593" i="4"/>
  <c r="B1592" i="4"/>
  <c r="A1592" i="4"/>
  <c r="B1591" i="4"/>
  <c r="A1591" i="4"/>
  <c r="B1590" i="4"/>
  <c r="A1590" i="4"/>
  <c r="B1589" i="4"/>
  <c r="A1589" i="4"/>
  <c r="B1588" i="4"/>
  <c r="A1588" i="4"/>
  <c r="B1587" i="4"/>
  <c r="A1587" i="4"/>
  <c r="B1586" i="4"/>
  <c r="A1586" i="4"/>
  <c r="B1585" i="4"/>
  <c r="A1585" i="4"/>
  <c r="B1584" i="4"/>
  <c r="A1584" i="4"/>
  <c r="B1583" i="4"/>
  <c r="A1583" i="4"/>
  <c r="B1582" i="4"/>
  <c r="A1582" i="4"/>
  <c r="B1581" i="4"/>
  <c r="A1581" i="4"/>
  <c r="B1580" i="4"/>
  <c r="A1580" i="4"/>
  <c r="B1579" i="4"/>
  <c r="A1579" i="4"/>
  <c r="B1578" i="4"/>
  <c r="A1578" i="4"/>
  <c r="B1577" i="4"/>
  <c r="A1577" i="4"/>
  <c r="B1576" i="4"/>
  <c r="A1576" i="4"/>
  <c r="B1575" i="4"/>
  <c r="A1575" i="4"/>
  <c r="B1574" i="4"/>
  <c r="A1574" i="4"/>
  <c r="B1573" i="4"/>
  <c r="A1573" i="4"/>
  <c r="B1572" i="4"/>
  <c r="A1572" i="4"/>
  <c r="B1571" i="4"/>
  <c r="A1571" i="4"/>
  <c r="B1570" i="4"/>
  <c r="A1570" i="4"/>
  <c r="B1569" i="4"/>
  <c r="A1569" i="4"/>
  <c r="B1568" i="4"/>
  <c r="A1568" i="4"/>
  <c r="B1567" i="4"/>
  <c r="A1567" i="4"/>
  <c r="B1566" i="4"/>
  <c r="A1566" i="4"/>
  <c r="B1565" i="4"/>
  <c r="A1565" i="4"/>
  <c r="B1564" i="4"/>
  <c r="A1564" i="4"/>
  <c r="B1563" i="4"/>
  <c r="A1563" i="4"/>
  <c r="B1562" i="4"/>
  <c r="A1562" i="4"/>
  <c r="B1561" i="4"/>
  <c r="A1561" i="4"/>
  <c r="B1560" i="4"/>
  <c r="A1560" i="4"/>
  <c r="B1559" i="4"/>
  <c r="A1559" i="4"/>
  <c r="B1558" i="4"/>
  <c r="A1558" i="4"/>
  <c r="B1557" i="4"/>
  <c r="A1557" i="4"/>
  <c r="B1556" i="4"/>
  <c r="A1556" i="4"/>
  <c r="B1555" i="4"/>
  <c r="A1555" i="4"/>
  <c r="B1554" i="4"/>
  <c r="A1554" i="4"/>
  <c r="B1553" i="4"/>
  <c r="A1553" i="4"/>
  <c r="B1552" i="4"/>
  <c r="A1552" i="4"/>
  <c r="B1551" i="4"/>
  <c r="A1551" i="4"/>
  <c r="B1550" i="4"/>
  <c r="A1550" i="4"/>
  <c r="B1549" i="4"/>
  <c r="A1549" i="4"/>
  <c r="B1548" i="4"/>
  <c r="A1548" i="4"/>
  <c r="B1547" i="4"/>
  <c r="A1547" i="4"/>
  <c r="B1546" i="4"/>
  <c r="A1546" i="4"/>
  <c r="B1545" i="4"/>
  <c r="A1545" i="4"/>
  <c r="B1544" i="4"/>
  <c r="A1544" i="4"/>
  <c r="B1543" i="4"/>
  <c r="A1543" i="4"/>
  <c r="B1542" i="4"/>
  <c r="A1542" i="4"/>
  <c r="B1541" i="4"/>
  <c r="A1541" i="4"/>
  <c r="B1540" i="4"/>
  <c r="A1540" i="4"/>
  <c r="B1539" i="4"/>
  <c r="A1539" i="4"/>
  <c r="B1538" i="4"/>
  <c r="A1538" i="4"/>
  <c r="B1537" i="4"/>
  <c r="A1537" i="4"/>
  <c r="B1536" i="4"/>
  <c r="A1536" i="4"/>
  <c r="B1535" i="4"/>
  <c r="A1535" i="4"/>
  <c r="B1534" i="4"/>
  <c r="A1534" i="4"/>
  <c r="B1533" i="4"/>
  <c r="A1533" i="4"/>
  <c r="B1532" i="4"/>
  <c r="A1532" i="4"/>
  <c r="B1531" i="4"/>
  <c r="A1531" i="4"/>
  <c r="B1530" i="4"/>
  <c r="A1530" i="4"/>
  <c r="B1529" i="4"/>
  <c r="A1529" i="4"/>
  <c r="B1528" i="4"/>
  <c r="A1528" i="4"/>
  <c r="B1527" i="4"/>
  <c r="A1527" i="4"/>
  <c r="B1526" i="4"/>
  <c r="A1526" i="4"/>
  <c r="B1525" i="4"/>
  <c r="A1525" i="4"/>
  <c r="B1524" i="4"/>
  <c r="A1524" i="4"/>
  <c r="B1523" i="4"/>
  <c r="A1523" i="4"/>
  <c r="B1522" i="4"/>
  <c r="A1522" i="4"/>
  <c r="B1521" i="4"/>
  <c r="A1521" i="4"/>
  <c r="B1520" i="4"/>
  <c r="A1520" i="4"/>
  <c r="B1519" i="4"/>
  <c r="A1519" i="4"/>
  <c r="B1518" i="4"/>
  <c r="A1518" i="4"/>
  <c r="B1517" i="4"/>
  <c r="A1517" i="4"/>
  <c r="B1516" i="4"/>
  <c r="A1516" i="4"/>
  <c r="B1515" i="4"/>
  <c r="A1515" i="4"/>
  <c r="B1514" i="4"/>
  <c r="A1514" i="4"/>
  <c r="B1513" i="4"/>
  <c r="A1513" i="4"/>
  <c r="B1512" i="4"/>
  <c r="A1512" i="4"/>
  <c r="B1511" i="4"/>
  <c r="A1511" i="4"/>
  <c r="B1510" i="4"/>
  <c r="A1510" i="4"/>
  <c r="B1509" i="4"/>
  <c r="A1509" i="4"/>
  <c r="B1508" i="4"/>
  <c r="A1508" i="4"/>
  <c r="B1507" i="4"/>
  <c r="A1507" i="4"/>
  <c r="B1506" i="4"/>
  <c r="A1506" i="4"/>
  <c r="B1505" i="4"/>
  <c r="A1505" i="4"/>
  <c r="B1504" i="4"/>
  <c r="A1504" i="4"/>
  <c r="B1503" i="4"/>
  <c r="A1503" i="4"/>
  <c r="B1502" i="4"/>
  <c r="A1502" i="4"/>
  <c r="B1501" i="4"/>
  <c r="A1501" i="4"/>
  <c r="B1500" i="4"/>
  <c r="A1500" i="4"/>
  <c r="B1499" i="4"/>
  <c r="A1499" i="4"/>
  <c r="B1498" i="4"/>
  <c r="A1498" i="4"/>
  <c r="B1497" i="4"/>
  <c r="A1497" i="4"/>
  <c r="B1496" i="4"/>
  <c r="A1496" i="4"/>
  <c r="B1495" i="4"/>
  <c r="A1495" i="4"/>
  <c r="B1494" i="4"/>
  <c r="A1494" i="4"/>
  <c r="B1493" i="4"/>
  <c r="A1493" i="4"/>
  <c r="B1492" i="4"/>
  <c r="A1492" i="4"/>
  <c r="B1491" i="4"/>
  <c r="A1491" i="4"/>
  <c r="B1490" i="4"/>
  <c r="A1490" i="4"/>
  <c r="B1489" i="4"/>
  <c r="A1489" i="4"/>
  <c r="B1488" i="4"/>
  <c r="A1488" i="4"/>
  <c r="B1487" i="4"/>
  <c r="A1487" i="4"/>
  <c r="B1486" i="4"/>
  <c r="A1486" i="4"/>
  <c r="B1485" i="4"/>
  <c r="A1485" i="4"/>
  <c r="B1484" i="4"/>
  <c r="A1484" i="4"/>
  <c r="B1483" i="4"/>
  <c r="A1483" i="4"/>
  <c r="B1482" i="4"/>
  <c r="A1482" i="4"/>
  <c r="B1481" i="4"/>
  <c r="A1481" i="4"/>
  <c r="B1480" i="4"/>
  <c r="A1480" i="4"/>
  <c r="B1479" i="4"/>
  <c r="A1479" i="4"/>
  <c r="B1478" i="4"/>
  <c r="A1478" i="4"/>
  <c r="B1477" i="4"/>
  <c r="A1477" i="4"/>
  <c r="B1476" i="4"/>
  <c r="A1476" i="4"/>
  <c r="B1475" i="4"/>
  <c r="A1475" i="4"/>
  <c r="B1474" i="4"/>
  <c r="A1474" i="4"/>
  <c r="B1473" i="4"/>
  <c r="A1473" i="4"/>
  <c r="B1472" i="4"/>
  <c r="A1472" i="4"/>
  <c r="B1471" i="4"/>
  <c r="A1471" i="4"/>
  <c r="B1470" i="4"/>
  <c r="A1470" i="4"/>
  <c r="B1469" i="4"/>
  <c r="A1469" i="4"/>
  <c r="B1468" i="4"/>
  <c r="A1468" i="4"/>
  <c r="B1467" i="4"/>
  <c r="A1467" i="4"/>
  <c r="B1466" i="4"/>
  <c r="A1466" i="4"/>
  <c r="B1465" i="4"/>
  <c r="A1465" i="4"/>
  <c r="B1464" i="4"/>
  <c r="A1464" i="4"/>
  <c r="B1463" i="4"/>
  <c r="A1463" i="4"/>
  <c r="B1462" i="4"/>
  <c r="A1462" i="4"/>
  <c r="B1461" i="4"/>
  <c r="A1461" i="4"/>
  <c r="B1460" i="4"/>
  <c r="A1460" i="4"/>
  <c r="B1459" i="4"/>
  <c r="A1459" i="4"/>
  <c r="B1458" i="4"/>
  <c r="A1458" i="4"/>
  <c r="B1457" i="4"/>
  <c r="A1457" i="4"/>
  <c r="B1456" i="4"/>
  <c r="A1456" i="4"/>
  <c r="B1455" i="4"/>
  <c r="A1455" i="4"/>
  <c r="B1454" i="4"/>
  <c r="A1454" i="4"/>
  <c r="B1453" i="4"/>
  <c r="A1453" i="4"/>
  <c r="B1452" i="4"/>
  <c r="A1452" i="4"/>
  <c r="B1451" i="4"/>
  <c r="A1451" i="4"/>
  <c r="B1450" i="4"/>
  <c r="A1450" i="4"/>
  <c r="B1449" i="4"/>
  <c r="A1449" i="4"/>
  <c r="B1448" i="4"/>
  <c r="A1448" i="4"/>
  <c r="B1447" i="4"/>
  <c r="A1447" i="4"/>
  <c r="B1446" i="4"/>
  <c r="A1446" i="4"/>
  <c r="B1445" i="4"/>
  <c r="A1445" i="4"/>
  <c r="B1444" i="4"/>
  <c r="A1444" i="4"/>
  <c r="B1443" i="4"/>
  <c r="A1443" i="4"/>
  <c r="B1442" i="4"/>
  <c r="A1442" i="4"/>
  <c r="B1441" i="4"/>
  <c r="A1441" i="4"/>
  <c r="B1440" i="4"/>
  <c r="A1440" i="4"/>
  <c r="B1439" i="4"/>
  <c r="A1439" i="4"/>
  <c r="B1438" i="4"/>
  <c r="A1438" i="4"/>
  <c r="B1437" i="4"/>
  <c r="A1437" i="4"/>
  <c r="B1436" i="4"/>
  <c r="A1436" i="4"/>
  <c r="B1435" i="4"/>
  <c r="A1435" i="4"/>
  <c r="B1434" i="4"/>
  <c r="A1434" i="4"/>
  <c r="B1433" i="4"/>
  <c r="A1433" i="4"/>
  <c r="B1432" i="4"/>
  <c r="A1432" i="4"/>
  <c r="B1431" i="4"/>
  <c r="A1431" i="4"/>
  <c r="B1430" i="4"/>
  <c r="A1430" i="4"/>
  <c r="B1429" i="4"/>
  <c r="A1429" i="4"/>
  <c r="B1428" i="4"/>
  <c r="A1428" i="4"/>
  <c r="B1427" i="4"/>
  <c r="A1427" i="4"/>
  <c r="B1426" i="4"/>
  <c r="A1426" i="4"/>
  <c r="B1425" i="4"/>
  <c r="A1425" i="4"/>
  <c r="B1424" i="4"/>
  <c r="A1424" i="4"/>
  <c r="B1423" i="4"/>
  <c r="A1423" i="4"/>
  <c r="B1422" i="4"/>
  <c r="A1422" i="4"/>
  <c r="B1421" i="4"/>
  <c r="A1421" i="4"/>
  <c r="B1420" i="4"/>
  <c r="A1420" i="4"/>
  <c r="B1419" i="4"/>
  <c r="A1419" i="4"/>
  <c r="B1418" i="4"/>
  <c r="A1418" i="4"/>
  <c r="B1417" i="4"/>
  <c r="A1417" i="4"/>
  <c r="B1416" i="4"/>
  <c r="A1416" i="4"/>
  <c r="B1415" i="4"/>
  <c r="A1415" i="4"/>
  <c r="B1414" i="4"/>
  <c r="A1414" i="4"/>
  <c r="B1413" i="4"/>
  <c r="A1413" i="4"/>
  <c r="B1412" i="4"/>
  <c r="A1412" i="4"/>
  <c r="B1411" i="4"/>
  <c r="A1411" i="4"/>
  <c r="B1410" i="4"/>
  <c r="A1410" i="4"/>
  <c r="B1409" i="4"/>
  <c r="A1409" i="4"/>
  <c r="B1408" i="4"/>
  <c r="A1408" i="4"/>
  <c r="B1407" i="4"/>
  <c r="A1407" i="4"/>
  <c r="B1406" i="4"/>
  <c r="A1406" i="4"/>
  <c r="B1405" i="4"/>
  <c r="A1405" i="4"/>
  <c r="B1404" i="4"/>
  <c r="A1404" i="4"/>
  <c r="B1403" i="4"/>
  <c r="A1403" i="4"/>
  <c r="B1402" i="4"/>
  <c r="A1402" i="4"/>
  <c r="B1401" i="4"/>
  <c r="A1401" i="4"/>
  <c r="B1400" i="4"/>
  <c r="A1400" i="4"/>
  <c r="B1399" i="4"/>
  <c r="A1399" i="4"/>
  <c r="B1398" i="4"/>
  <c r="A1398" i="4"/>
  <c r="B1397" i="4"/>
  <c r="A1397" i="4"/>
  <c r="B1396" i="4"/>
  <c r="A1396" i="4"/>
  <c r="B1395" i="4"/>
  <c r="A1395" i="4"/>
  <c r="B1394" i="4"/>
  <c r="A1394" i="4"/>
  <c r="B1393" i="4"/>
  <c r="A1393" i="4"/>
  <c r="B1392" i="4"/>
  <c r="A1392" i="4"/>
  <c r="B1391" i="4"/>
  <c r="A1391" i="4"/>
  <c r="B1390" i="4"/>
  <c r="A1390" i="4"/>
  <c r="B1389" i="4"/>
  <c r="A1389" i="4"/>
  <c r="B1388" i="4"/>
  <c r="A1388" i="4"/>
  <c r="B1387" i="4"/>
  <c r="A1387" i="4"/>
  <c r="B1386" i="4"/>
  <c r="A1386" i="4"/>
  <c r="B1385" i="4"/>
  <c r="A1385" i="4"/>
  <c r="B1384" i="4"/>
  <c r="A1384" i="4"/>
  <c r="B1383" i="4"/>
  <c r="A1383" i="4"/>
  <c r="B1382" i="4"/>
  <c r="A1382" i="4"/>
  <c r="B1381" i="4"/>
  <c r="A1381" i="4"/>
  <c r="B1380" i="4"/>
  <c r="A1380" i="4"/>
  <c r="B1379" i="4"/>
  <c r="A1379" i="4"/>
  <c r="B1378" i="4"/>
  <c r="A1378" i="4"/>
  <c r="B1377" i="4"/>
  <c r="A1377" i="4"/>
  <c r="B1376" i="4"/>
  <c r="A1376" i="4"/>
  <c r="B1375" i="4"/>
  <c r="A1375" i="4"/>
  <c r="B1374" i="4"/>
  <c r="A1374" i="4"/>
  <c r="B1373" i="4"/>
  <c r="A1373" i="4"/>
  <c r="B1372" i="4"/>
  <c r="A1372" i="4"/>
  <c r="B1371" i="4"/>
  <c r="A1371" i="4"/>
  <c r="B1370" i="4"/>
  <c r="A1370" i="4"/>
  <c r="B1369" i="4"/>
  <c r="A1369" i="4"/>
  <c r="B1368" i="4"/>
  <c r="A1368" i="4"/>
  <c r="B1367" i="4"/>
  <c r="A1367" i="4"/>
  <c r="B1366" i="4"/>
  <c r="A1366" i="4"/>
  <c r="B1365" i="4"/>
  <c r="A1365" i="4"/>
  <c r="B1364" i="4"/>
  <c r="A1364" i="4"/>
  <c r="B1363" i="4"/>
  <c r="A1363" i="4"/>
  <c r="B1362" i="4"/>
  <c r="A1362" i="4"/>
  <c r="B1361" i="4"/>
  <c r="A1361" i="4"/>
  <c r="B1360" i="4"/>
  <c r="A1360" i="4"/>
  <c r="B1359" i="4"/>
  <c r="A1359" i="4"/>
  <c r="B1358" i="4"/>
  <c r="A1358" i="4"/>
  <c r="B1357" i="4"/>
  <c r="A1357" i="4"/>
  <c r="B1356" i="4"/>
  <c r="A1356" i="4"/>
  <c r="B1355" i="4"/>
  <c r="A1355" i="4"/>
  <c r="B1354" i="4"/>
  <c r="A1354" i="4"/>
  <c r="B1353" i="4"/>
  <c r="A1353" i="4"/>
  <c r="B1352" i="4"/>
  <c r="A1352" i="4"/>
  <c r="B1351" i="4"/>
  <c r="A1351" i="4"/>
  <c r="B1350" i="4"/>
  <c r="A1350" i="4"/>
  <c r="B1349" i="4"/>
  <c r="A1349" i="4"/>
  <c r="B1348" i="4"/>
  <c r="A1348" i="4"/>
  <c r="B1347" i="4"/>
  <c r="A1347" i="4"/>
  <c r="B1346" i="4"/>
  <c r="A1346" i="4"/>
  <c r="B1345" i="4"/>
  <c r="A1345" i="4"/>
  <c r="B1344" i="4"/>
  <c r="A1344" i="4"/>
  <c r="B1343" i="4"/>
  <c r="A1343" i="4"/>
  <c r="B1342" i="4"/>
  <c r="A1342" i="4"/>
  <c r="B1341" i="4"/>
  <c r="A1341" i="4"/>
  <c r="B1340" i="4"/>
  <c r="A1340" i="4"/>
  <c r="B1339" i="4"/>
  <c r="A1339" i="4"/>
  <c r="B1338" i="4"/>
  <c r="A1338" i="4"/>
  <c r="B1337" i="4"/>
  <c r="A1337" i="4"/>
  <c r="B1336" i="4"/>
  <c r="A1336" i="4"/>
  <c r="B1335" i="4"/>
  <c r="A1335" i="4"/>
  <c r="B1334" i="4"/>
  <c r="A1334" i="4"/>
  <c r="B1333" i="4"/>
  <c r="A1333" i="4"/>
  <c r="B1332" i="4"/>
  <c r="A1332" i="4"/>
  <c r="B1331" i="4"/>
  <c r="A1331" i="4"/>
  <c r="B1330" i="4"/>
  <c r="A1330" i="4"/>
  <c r="B1329" i="4"/>
  <c r="A1329" i="4"/>
  <c r="B1328" i="4"/>
  <c r="A1328" i="4"/>
  <c r="B1327" i="4"/>
  <c r="A1327" i="4"/>
  <c r="B1326" i="4"/>
  <c r="A1326" i="4"/>
  <c r="B1325" i="4"/>
  <c r="A1325" i="4"/>
  <c r="B1324" i="4"/>
  <c r="A1324" i="4"/>
  <c r="B1323" i="4"/>
  <c r="A1323" i="4"/>
  <c r="B1322" i="4"/>
  <c r="A1322" i="4"/>
  <c r="B1321" i="4"/>
  <c r="A1321" i="4"/>
  <c r="B1320" i="4"/>
  <c r="A1320" i="4"/>
  <c r="B1319" i="4"/>
  <c r="A1319" i="4"/>
  <c r="B1318" i="4"/>
  <c r="A1318" i="4"/>
  <c r="B1317" i="4"/>
  <c r="A1317" i="4"/>
  <c r="B1316" i="4"/>
  <c r="A1316" i="4"/>
  <c r="B1315" i="4"/>
  <c r="A1315" i="4"/>
  <c r="B1314" i="4"/>
  <c r="A1314" i="4"/>
  <c r="B1313" i="4"/>
  <c r="A1313" i="4"/>
  <c r="B1312" i="4"/>
  <c r="A1312" i="4"/>
  <c r="B1311" i="4"/>
  <c r="A1311" i="4"/>
  <c r="B1310" i="4"/>
  <c r="A1310" i="4"/>
  <c r="B1309" i="4"/>
  <c r="A1309" i="4"/>
  <c r="B1308" i="4"/>
  <c r="A1308" i="4"/>
  <c r="B1307" i="4"/>
  <c r="A1307" i="4"/>
  <c r="B1306" i="4"/>
  <c r="A1306" i="4"/>
  <c r="B1305" i="4"/>
  <c r="A1305" i="4"/>
  <c r="B1304" i="4"/>
  <c r="A1304" i="4"/>
  <c r="B1303" i="4"/>
  <c r="A1303" i="4"/>
  <c r="B1302" i="4"/>
  <c r="A1302" i="4"/>
  <c r="B1301" i="4"/>
  <c r="A1301" i="4"/>
  <c r="B1300" i="4"/>
  <c r="A1300" i="4"/>
  <c r="B1299" i="4"/>
  <c r="A1299" i="4"/>
  <c r="B1298" i="4"/>
  <c r="A1298" i="4"/>
  <c r="B1297" i="4"/>
  <c r="A1297" i="4"/>
  <c r="B1296" i="4"/>
  <c r="A1296" i="4"/>
  <c r="B1295" i="4"/>
  <c r="A1295" i="4"/>
  <c r="B1294" i="4"/>
  <c r="A1294" i="4"/>
  <c r="B1293" i="4"/>
  <c r="A1293" i="4"/>
  <c r="B1292" i="4"/>
  <c r="A1292" i="4"/>
  <c r="B1291" i="4"/>
  <c r="A1291" i="4"/>
  <c r="B1290" i="4"/>
  <c r="A1290" i="4"/>
  <c r="B1289" i="4"/>
  <c r="A1289" i="4"/>
  <c r="B1288" i="4"/>
  <c r="A1288" i="4"/>
  <c r="B1287" i="4"/>
  <c r="A1287" i="4"/>
  <c r="B1286" i="4"/>
  <c r="A1286" i="4"/>
  <c r="B1285" i="4"/>
  <c r="A1285" i="4"/>
  <c r="B1284" i="4"/>
  <c r="A1284" i="4"/>
  <c r="B1283" i="4"/>
  <c r="A1283" i="4"/>
  <c r="B1282" i="4"/>
  <c r="A1282" i="4"/>
  <c r="B1281" i="4"/>
  <c r="A1281" i="4"/>
  <c r="B1280" i="4"/>
  <c r="A1280" i="4"/>
  <c r="B1279" i="4"/>
  <c r="A1279" i="4"/>
  <c r="B1278" i="4"/>
  <c r="A1278" i="4"/>
  <c r="B1277" i="4"/>
  <c r="A1277" i="4"/>
  <c r="B1276" i="4"/>
  <c r="A1276" i="4"/>
  <c r="B1275" i="4"/>
  <c r="A1275" i="4"/>
  <c r="B1274" i="4"/>
  <c r="A1274" i="4"/>
  <c r="B1273" i="4"/>
  <c r="A1273" i="4"/>
  <c r="B1272" i="4"/>
  <c r="A1272" i="4"/>
  <c r="B1271" i="4"/>
  <c r="A1271" i="4"/>
  <c r="B1270" i="4"/>
  <c r="A1270" i="4"/>
  <c r="B1269" i="4"/>
  <c r="A1269" i="4"/>
  <c r="B1268" i="4"/>
  <c r="A1268" i="4"/>
  <c r="B1267" i="4"/>
  <c r="A1267" i="4"/>
  <c r="B1266" i="4"/>
  <c r="A1266" i="4"/>
  <c r="B1265" i="4"/>
  <c r="A1265" i="4"/>
  <c r="B1264" i="4"/>
  <c r="A1264" i="4"/>
  <c r="B1263" i="4"/>
  <c r="A1263" i="4"/>
  <c r="B1262" i="4"/>
  <c r="A1262" i="4"/>
  <c r="B1261" i="4"/>
  <c r="A1261" i="4"/>
  <c r="B1260" i="4"/>
  <c r="A1260" i="4"/>
  <c r="B1259" i="4"/>
  <c r="A1259" i="4"/>
  <c r="B1258" i="4"/>
  <c r="A1258" i="4"/>
  <c r="B1257" i="4"/>
  <c r="A1257" i="4"/>
  <c r="B1256" i="4"/>
  <c r="A1256" i="4"/>
  <c r="B1255" i="4"/>
  <c r="A1255" i="4"/>
  <c r="B1254" i="4"/>
  <c r="A1254" i="4"/>
  <c r="B1253" i="4"/>
  <c r="A1253" i="4"/>
  <c r="B1252" i="4"/>
  <c r="A1252" i="4"/>
  <c r="B1251" i="4"/>
  <c r="A1251" i="4"/>
  <c r="B1250" i="4"/>
  <c r="A1250" i="4"/>
  <c r="B1249" i="4"/>
  <c r="A1249" i="4"/>
  <c r="B1248" i="4"/>
  <c r="A1248" i="4"/>
  <c r="B1247" i="4"/>
  <c r="A1247" i="4"/>
  <c r="B1246" i="4"/>
  <c r="A1246" i="4"/>
  <c r="B1245" i="4"/>
  <c r="A1245" i="4"/>
  <c r="B1244" i="4"/>
  <c r="A1244" i="4"/>
  <c r="B1243" i="4"/>
  <c r="A1243" i="4"/>
  <c r="B1242" i="4"/>
  <c r="A1242" i="4"/>
  <c r="B1241" i="4"/>
  <c r="A1241" i="4"/>
  <c r="B1240" i="4"/>
  <c r="A1240" i="4"/>
  <c r="B1239" i="4"/>
  <c r="A1239" i="4"/>
  <c r="B1238" i="4"/>
  <c r="A1238" i="4"/>
  <c r="B1237" i="4"/>
  <c r="A1237" i="4"/>
  <c r="B1236" i="4"/>
  <c r="A1236" i="4"/>
  <c r="B1235" i="4"/>
  <c r="A1235" i="4"/>
  <c r="B1234" i="4"/>
  <c r="A1234" i="4"/>
  <c r="B1233" i="4"/>
  <c r="A1233" i="4"/>
  <c r="B1232" i="4"/>
  <c r="A1232" i="4"/>
  <c r="B1231" i="4"/>
  <c r="A1231" i="4"/>
  <c r="B1230" i="4"/>
  <c r="A1230" i="4"/>
  <c r="B1229" i="4"/>
  <c r="A1229" i="4"/>
  <c r="B1228" i="4"/>
  <c r="A1228" i="4"/>
  <c r="B1227" i="4"/>
  <c r="A1227" i="4"/>
  <c r="B1226" i="4"/>
  <c r="A1226" i="4"/>
  <c r="B1225" i="4"/>
  <c r="A1225" i="4"/>
  <c r="B1224" i="4"/>
  <c r="A1224" i="4"/>
  <c r="B1223" i="4"/>
  <c r="A1223" i="4"/>
  <c r="B1222" i="4"/>
  <c r="A1222" i="4"/>
  <c r="B1221" i="4"/>
  <c r="A1221" i="4"/>
  <c r="B1220" i="4"/>
  <c r="A1220" i="4"/>
  <c r="B1219" i="4"/>
  <c r="A1219" i="4"/>
  <c r="B1218" i="4"/>
  <c r="A1218" i="4"/>
  <c r="B1217" i="4"/>
  <c r="A1217" i="4"/>
  <c r="B1216" i="4"/>
  <c r="A1216" i="4"/>
  <c r="B1215" i="4"/>
  <c r="A1215" i="4"/>
  <c r="B1214" i="4"/>
  <c r="A1214" i="4"/>
  <c r="B1213" i="4"/>
  <c r="A1213" i="4"/>
  <c r="B1212" i="4"/>
  <c r="A1212" i="4"/>
  <c r="B1211" i="4"/>
  <c r="A1211" i="4"/>
  <c r="B1210" i="4"/>
  <c r="A1210" i="4"/>
  <c r="B1209" i="4"/>
  <c r="A1209" i="4"/>
  <c r="B1208" i="4"/>
  <c r="A1208" i="4"/>
  <c r="B1207" i="4"/>
  <c r="A1207" i="4"/>
  <c r="B1206" i="4"/>
  <c r="A1206" i="4"/>
  <c r="B1205" i="4"/>
  <c r="A1205" i="4"/>
  <c r="B1204" i="4"/>
  <c r="A1204" i="4"/>
  <c r="B1203" i="4"/>
  <c r="A1203" i="4"/>
  <c r="B1202" i="4"/>
  <c r="A1202" i="4"/>
  <c r="B1201" i="4"/>
  <c r="A1201" i="4"/>
  <c r="B1200" i="4"/>
  <c r="A1200" i="4"/>
  <c r="B1199" i="4"/>
  <c r="A1199" i="4"/>
  <c r="B1198" i="4"/>
  <c r="A1198" i="4"/>
  <c r="B1197" i="4"/>
  <c r="A1197" i="4"/>
  <c r="B1196" i="4"/>
  <c r="A1196" i="4"/>
  <c r="B1195" i="4"/>
  <c r="A1195" i="4"/>
  <c r="B1194" i="4"/>
  <c r="A1194" i="4"/>
  <c r="B1193" i="4"/>
  <c r="A1193" i="4"/>
  <c r="B1192" i="4"/>
  <c r="A1192" i="4"/>
  <c r="B1191" i="4"/>
  <c r="A1191" i="4"/>
  <c r="B1190" i="4"/>
  <c r="A1190" i="4"/>
  <c r="B1189" i="4"/>
  <c r="A1189" i="4"/>
  <c r="B1188" i="4"/>
  <c r="A1188" i="4"/>
  <c r="B1187" i="4"/>
  <c r="A1187" i="4"/>
  <c r="B1186" i="4"/>
  <c r="A1186" i="4"/>
  <c r="B1185" i="4"/>
  <c r="A1185" i="4"/>
  <c r="B1184" i="4"/>
  <c r="A1184" i="4"/>
  <c r="B1183" i="4"/>
  <c r="A1183" i="4"/>
  <c r="B1182" i="4"/>
  <c r="A1182" i="4"/>
  <c r="B1181" i="4"/>
  <c r="A1181" i="4"/>
  <c r="B1180" i="4"/>
  <c r="A1180" i="4"/>
  <c r="B1179" i="4"/>
  <c r="A1179" i="4"/>
  <c r="B1178" i="4"/>
  <c r="A1178" i="4"/>
  <c r="B1177" i="4"/>
  <c r="A1177" i="4"/>
  <c r="B1176" i="4"/>
  <c r="A1176" i="4"/>
  <c r="B1175" i="4"/>
  <c r="A1175" i="4"/>
  <c r="B1174" i="4"/>
  <c r="A1174" i="4"/>
  <c r="B1173" i="4"/>
  <c r="A1173" i="4"/>
  <c r="B1172" i="4"/>
  <c r="A1172" i="4"/>
  <c r="B1171" i="4"/>
  <c r="A1171" i="4"/>
  <c r="B1170" i="4"/>
  <c r="A1170" i="4"/>
  <c r="B1169" i="4"/>
  <c r="A1169" i="4"/>
  <c r="B1168" i="4"/>
  <c r="A1168" i="4"/>
  <c r="B1167" i="4"/>
  <c r="A1167" i="4"/>
  <c r="B1166" i="4"/>
  <c r="A1166" i="4"/>
  <c r="B1165" i="4"/>
  <c r="A1165" i="4"/>
  <c r="B1164" i="4"/>
  <c r="A1164" i="4"/>
  <c r="B1163" i="4"/>
  <c r="A1163" i="4"/>
  <c r="B1162" i="4"/>
  <c r="A1162" i="4"/>
  <c r="B1161" i="4"/>
  <c r="A1161" i="4"/>
  <c r="B1160" i="4"/>
  <c r="A1160" i="4"/>
  <c r="B1159" i="4"/>
  <c r="A1159" i="4"/>
  <c r="B1158" i="4"/>
  <c r="A1158" i="4"/>
  <c r="B1157" i="4"/>
  <c r="A1157" i="4"/>
  <c r="B1156" i="4"/>
  <c r="A1156" i="4"/>
  <c r="B1155" i="4"/>
  <c r="A1155" i="4"/>
  <c r="B1154" i="4"/>
  <c r="A1154" i="4"/>
  <c r="B1153" i="4"/>
  <c r="A1153" i="4"/>
  <c r="B1152" i="4"/>
  <c r="A1152" i="4"/>
  <c r="B1151" i="4"/>
  <c r="A1151" i="4"/>
  <c r="B1150" i="4"/>
  <c r="A1150" i="4"/>
  <c r="B1149" i="4"/>
  <c r="A1149" i="4"/>
  <c r="B1148" i="4"/>
  <c r="A1148" i="4"/>
  <c r="B1147" i="4"/>
  <c r="A1147" i="4"/>
  <c r="B1146" i="4"/>
  <c r="A1146" i="4"/>
  <c r="B1145" i="4"/>
  <c r="A1145" i="4"/>
  <c r="B1144" i="4"/>
  <c r="A1144" i="4"/>
  <c r="B1143" i="4"/>
  <c r="A1143" i="4"/>
  <c r="B1142" i="4"/>
  <c r="A1142" i="4"/>
  <c r="B1141" i="4"/>
  <c r="A1141" i="4"/>
  <c r="B1140" i="4"/>
  <c r="A1140" i="4"/>
  <c r="B1139" i="4"/>
  <c r="A1139" i="4"/>
  <c r="B1138" i="4"/>
  <c r="A1138" i="4"/>
  <c r="B1137" i="4"/>
  <c r="A1137" i="4"/>
  <c r="B1136" i="4"/>
  <c r="A1136" i="4"/>
  <c r="B1135" i="4"/>
  <c r="A1135" i="4"/>
  <c r="B1134" i="4"/>
  <c r="A1134" i="4"/>
  <c r="B1133" i="4"/>
  <c r="A1133" i="4"/>
  <c r="B1132" i="4"/>
  <c r="A1132" i="4"/>
  <c r="B1131" i="4"/>
  <c r="A1131" i="4"/>
  <c r="B1130" i="4"/>
  <c r="A1130" i="4"/>
  <c r="B1129" i="4"/>
  <c r="A1129" i="4"/>
  <c r="B1128" i="4"/>
  <c r="A1128" i="4"/>
  <c r="B1127" i="4"/>
  <c r="A1127" i="4"/>
  <c r="B1126" i="4"/>
  <c r="A1126" i="4"/>
  <c r="B1125" i="4"/>
  <c r="A1125" i="4"/>
  <c r="B1124" i="4"/>
  <c r="A1124" i="4"/>
  <c r="B1123" i="4"/>
  <c r="A1123" i="4"/>
  <c r="B1122" i="4"/>
  <c r="A1122" i="4"/>
  <c r="B1121" i="4"/>
  <c r="A1121" i="4"/>
  <c r="B1120" i="4"/>
  <c r="A1120" i="4"/>
  <c r="B1119" i="4"/>
  <c r="A1119" i="4"/>
  <c r="B1118" i="4"/>
  <c r="A1118" i="4"/>
  <c r="B1117" i="4"/>
  <c r="A1117" i="4"/>
  <c r="B1116" i="4"/>
  <c r="A1116" i="4"/>
  <c r="B1115" i="4"/>
  <c r="A1115" i="4"/>
  <c r="B1114" i="4"/>
  <c r="A1114" i="4"/>
  <c r="B1113" i="4"/>
  <c r="A1113" i="4"/>
  <c r="B1112" i="4"/>
  <c r="A1112" i="4"/>
  <c r="B1111" i="4"/>
  <c r="A1111" i="4"/>
  <c r="B1110" i="4"/>
  <c r="A1110" i="4"/>
  <c r="B1109" i="4"/>
  <c r="A1109" i="4"/>
  <c r="B1108" i="4"/>
  <c r="A1108" i="4"/>
  <c r="B1107" i="4"/>
  <c r="A1107" i="4"/>
  <c r="B1106" i="4"/>
  <c r="A1106" i="4"/>
  <c r="B1105" i="4"/>
  <c r="A1105" i="4"/>
  <c r="B1104" i="4"/>
  <c r="A1104" i="4"/>
  <c r="B1103" i="4"/>
  <c r="A1103" i="4"/>
  <c r="B1102" i="4"/>
  <c r="A1102" i="4"/>
  <c r="B1101" i="4"/>
  <c r="A1101" i="4"/>
  <c r="B1100" i="4"/>
  <c r="A1100" i="4"/>
  <c r="B1099" i="4"/>
  <c r="A1099" i="4"/>
  <c r="B1098" i="4"/>
  <c r="A1098" i="4"/>
  <c r="B1097" i="4"/>
  <c r="A1097" i="4"/>
  <c r="B1096" i="4"/>
  <c r="A1096" i="4"/>
  <c r="B1095" i="4"/>
  <c r="A1095" i="4"/>
  <c r="B1094" i="4"/>
  <c r="A1094" i="4"/>
  <c r="B1093" i="4"/>
  <c r="A1093" i="4"/>
  <c r="B1092" i="4"/>
  <c r="A1092" i="4"/>
  <c r="B1091" i="4"/>
  <c r="A1091" i="4"/>
  <c r="B1090" i="4"/>
  <c r="A1090" i="4"/>
  <c r="B1089" i="4"/>
  <c r="A1089" i="4"/>
  <c r="B1088" i="4"/>
  <c r="A1088" i="4"/>
  <c r="B1087" i="4"/>
  <c r="A1087" i="4"/>
  <c r="B1086" i="4"/>
  <c r="A1086" i="4"/>
  <c r="B1085" i="4"/>
  <c r="A1085" i="4"/>
  <c r="B1084" i="4"/>
  <c r="A1084" i="4"/>
  <c r="B1083" i="4"/>
  <c r="A1083" i="4"/>
  <c r="B1082" i="4"/>
  <c r="A1082" i="4"/>
  <c r="B1081" i="4"/>
  <c r="A1081" i="4"/>
  <c r="B1080" i="4"/>
  <c r="A1080" i="4"/>
  <c r="B1079" i="4"/>
  <c r="A1079" i="4"/>
  <c r="B1078" i="4"/>
  <c r="A1078" i="4"/>
  <c r="B1077" i="4"/>
  <c r="A1077" i="4"/>
  <c r="B1076" i="4"/>
  <c r="A1076" i="4"/>
  <c r="B1075" i="4"/>
  <c r="A1075" i="4"/>
  <c r="B1074" i="4"/>
  <c r="A1074" i="4"/>
  <c r="B1073" i="4"/>
  <c r="A1073" i="4"/>
  <c r="B1072" i="4"/>
  <c r="A1072" i="4"/>
  <c r="B1071" i="4"/>
  <c r="A1071" i="4"/>
  <c r="B1070" i="4"/>
  <c r="A1070" i="4"/>
  <c r="B1069" i="4"/>
  <c r="A1069" i="4"/>
  <c r="B1068" i="4"/>
  <c r="A1068" i="4"/>
  <c r="B1067" i="4"/>
  <c r="A1067" i="4"/>
  <c r="B1066" i="4"/>
  <c r="A1066" i="4"/>
  <c r="B1065" i="4"/>
  <c r="A1065" i="4"/>
  <c r="B1064" i="4"/>
  <c r="A1064" i="4"/>
  <c r="B1063" i="4"/>
  <c r="A1063" i="4"/>
  <c r="B1062" i="4"/>
  <c r="A1062" i="4"/>
  <c r="B1061" i="4"/>
  <c r="A1061" i="4"/>
  <c r="B1060" i="4"/>
  <c r="A1060" i="4"/>
  <c r="B1059" i="4"/>
  <c r="A1059" i="4"/>
  <c r="B1058" i="4"/>
  <c r="A1058" i="4"/>
  <c r="B1057" i="4"/>
  <c r="A1057" i="4"/>
  <c r="B1056" i="4"/>
  <c r="A1056" i="4"/>
  <c r="B1055" i="4"/>
  <c r="A1055" i="4"/>
  <c r="B1054" i="4"/>
  <c r="A1054" i="4"/>
  <c r="B1053" i="4"/>
  <c r="A1053" i="4"/>
  <c r="B1052" i="4"/>
  <c r="A1052" i="4"/>
  <c r="B1051" i="4"/>
  <c r="A1051" i="4"/>
  <c r="B1050" i="4"/>
  <c r="A1050" i="4"/>
  <c r="B1049" i="4"/>
  <c r="A1049" i="4"/>
  <c r="B1048" i="4"/>
  <c r="A1048" i="4"/>
  <c r="B1047" i="4"/>
  <c r="A1047" i="4"/>
  <c r="B1046" i="4"/>
  <c r="A1046" i="4"/>
  <c r="B1045" i="4"/>
  <c r="A1045" i="4"/>
  <c r="B1044" i="4"/>
  <c r="A1044" i="4"/>
  <c r="B1043" i="4"/>
  <c r="A1043" i="4"/>
  <c r="B1042" i="4"/>
  <c r="A1042" i="4"/>
  <c r="B1041" i="4"/>
  <c r="A1041" i="4"/>
  <c r="B1040" i="4"/>
  <c r="A1040" i="4"/>
  <c r="B1039" i="4"/>
  <c r="A1039" i="4"/>
  <c r="B1038" i="4"/>
  <c r="A1038" i="4"/>
  <c r="B1037" i="4"/>
  <c r="A1037" i="4"/>
  <c r="B1036" i="4"/>
  <c r="A1036" i="4"/>
  <c r="B1035" i="4"/>
  <c r="A1035" i="4"/>
  <c r="B1034" i="4"/>
  <c r="A1034" i="4"/>
  <c r="B1033" i="4"/>
  <c r="A1033" i="4"/>
  <c r="B1032" i="4"/>
  <c r="A1032" i="4"/>
  <c r="B1031" i="4"/>
  <c r="A1031" i="4"/>
  <c r="B1030" i="4"/>
  <c r="A1030" i="4"/>
  <c r="B1029" i="4"/>
  <c r="A1029" i="4"/>
  <c r="B1028" i="4"/>
  <c r="A1028" i="4"/>
  <c r="B1027" i="4"/>
  <c r="A1027" i="4"/>
  <c r="B1026" i="4"/>
  <c r="A1026" i="4"/>
  <c r="B1025" i="4"/>
  <c r="A1025" i="4"/>
  <c r="B1024" i="4"/>
  <c r="A1024" i="4"/>
  <c r="B1023" i="4"/>
  <c r="A1023" i="4"/>
  <c r="B1022" i="4"/>
  <c r="A1022" i="4"/>
  <c r="B1021" i="4"/>
  <c r="A1021" i="4"/>
  <c r="B1020" i="4"/>
  <c r="A1020" i="4"/>
  <c r="B1019" i="4"/>
  <c r="A1019" i="4"/>
  <c r="B1018" i="4"/>
  <c r="A1018" i="4"/>
  <c r="B1017" i="4"/>
  <c r="A1017" i="4"/>
  <c r="B1016" i="4"/>
  <c r="A1016" i="4"/>
  <c r="B1015" i="4"/>
  <c r="A1015" i="4"/>
  <c r="B1014" i="4"/>
  <c r="A1014" i="4"/>
  <c r="B1013" i="4"/>
  <c r="A1013" i="4"/>
  <c r="B1012" i="4"/>
  <c r="A1012" i="4"/>
  <c r="B1011" i="4"/>
  <c r="A1011" i="4"/>
  <c r="B1010" i="4"/>
  <c r="A1010" i="4"/>
  <c r="B1009" i="4"/>
  <c r="A1009" i="4"/>
  <c r="B1008" i="4"/>
  <c r="A1008" i="4"/>
  <c r="B1007" i="4"/>
  <c r="A1007" i="4"/>
  <c r="B1006" i="4"/>
  <c r="A1006" i="4"/>
  <c r="B1005" i="4"/>
  <c r="A1005" i="4"/>
  <c r="B1004" i="4"/>
  <c r="A1004" i="4"/>
  <c r="B1003" i="4"/>
  <c r="A1003" i="4"/>
  <c r="B1002" i="4"/>
  <c r="A1002" i="4"/>
  <c r="B1001" i="4"/>
  <c r="A1001" i="4"/>
  <c r="B1000" i="4"/>
  <c r="A1000" i="4"/>
  <c r="B999" i="4"/>
  <c r="A999" i="4"/>
  <c r="B998" i="4"/>
  <c r="A998" i="4"/>
  <c r="B997" i="4"/>
  <c r="A997" i="4"/>
  <c r="B996" i="4"/>
  <c r="A996" i="4"/>
  <c r="B995" i="4"/>
  <c r="A995" i="4"/>
  <c r="B994" i="4"/>
  <c r="A994" i="4"/>
  <c r="B993" i="4"/>
  <c r="A993" i="4"/>
  <c r="B992" i="4"/>
  <c r="A992" i="4"/>
  <c r="B991" i="4"/>
  <c r="A991" i="4"/>
  <c r="B990" i="4"/>
  <c r="A990" i="4"/>
  <c r="B989" i="4"/>
  <c r="A989" i="4"/>
  <c r="B988" i="4"/>
  <c r="A988" i="4"/>
  <c r="B987" i="4"/>
  <c r="A987" i="4"/>
  <c r="B986" i="4"/>
  <c r="A986" i="4"/>
  <c r="B985" i="4"/>
  <c r="A985" i="4"/>
  <c r="B984" i="4"/>
  <c r="A984" i="4"/>
  <c r="B983" i="4"/>
  <c r="A983" i="4"/>
  <c r="B982" i="4"/>
  <c r="A982" i="4"/>
  <c r="B981" i="4"/>
  <c r="A981" i="4"/>
  <c r="B980" i="4"/>
  <c r="A980" i="4"/>
  <c r="B979" i="4"/>
  <c r="A979" i="4"/>
  <c r="B978" i="4"/>
  <c r="A978" i="4"/>
  <c r="B977" i="4"/>
  <c r="A977" i="4"/>
  <c r="B976" i="4"/>
  <c r="A976" i="4"/>
  <c r="B975" i="4"/>
  <c r="A975" i="4"/>
  <c r="B974" i="4"/>
  <c r="A974" i="4"/>
  <c r="B973" i="4"/>
  <c r="A973" i="4"/>
  <c r="B972" i="4"/>
  <c r="A972" i="4"/>
  <c r="B971" i="4"/>
  <c r="A971" i="4"/>
  <c r="B970" i="4"/>
  <c r="A970" i="4"/>
  <c r="B969" i="4"/>
  <c r="A969" i="4"/>
  <c r="B968" i="4"/>
  <c r="A968" i="4"/>
  <c r="B967" i="4"/>
  <c r="A967" i="4"/>
  <c r="B966" i="4"/>
  <c r="A966" i="4"/>
  <c r="B965" i="4"/>
  <c r="A965" i="4"/>
  <c r="B964" i="4"/>
  <c r="A964" i="4"/>
  <c r="B963" i="4"/>
  <c r="A963" i="4"/>
  <c r="B962" i="4"/>
  <c r="A962" i="4"/>
  <c r="B961" i="4"/>
  <c r="A961" i="4"/>
  <c r="B960" i="4"/>
  <c r="A960" i="4"/>
  <c r="B959" i="4"/>
  <c r="A959" i="4"/>
  <c r="B958" i="4"/>
  <c r="A958" i="4"/>
  <c r="B957" i="4"/>
  <c r="A957" i="4"/>
  <c r="B956" i="4"/>
  <c r="A956" i="4"/>
  <c r="B955" i="4"/>
  <c r="A955" i="4"/>
  <c r="B954" i="4"/>
  <c r="A954" i="4"/>
  <c r="B953" i="4"/>
  <c r="A953" i="4"/>
  <c r="B952" i="4"/>
  <c r="A952" i="4"/>
  <c r="B951" i="4"/>
  <c r="A951" i="4"/>
  <c r="B950" i="4"/>
  <c r="A950" i="4"/>
  <c r="B949" i="4"/>
  <c r="A949" i="4"/>
  <c r="B948" i="4"/>
  <c r="A948" i="4"/>
  <c r="B947" i="4"/>
  <c r="A947" i="4"/>
  <c r="B946" i="4"/>
  <c r="A946" i="4"/>
  <c r="B945" i="4"/>
  <c r="A945" i="4"/>
  <c r="B944" i="4"/>
  <c r="A944" i="4"/>
  <c r="B943" i="4"/>
  <c r="A943" i="4"/>
  <c r="B942" i="4"/>
  <c r="A942" i="4"/>
  <c r="B941" i="4"/>
  <c r="A941" i="4"/>
  <c r="B940" i="4"/>
  <c r="A940" i="4"/>
  <c r="B939" i="4"/>
  <c r="A939" i="4"/>
  <c r="B938" i="4"/>
  <c r="A938" i="4"/>
  <c r="B937" i="4"/>
  <c r="A937" i="4"/>
  <c r="B936" i="4"/>
  <c r="A936" i="4"/>
  <c r="B935" i="4"/>
  <c r="A935" i="4"/>
  <c r="B934" i="4"/>
  <c r="A934" i="4"/>
  <c r="B933" i="4"/>
  <c r="A933" i="4"/>
  <c r="B932" i="4"/>
  <c r="A932" i="4"/>
  <c r="B931" i="4"/>
  <c r="A931" i="4"/>
  <c r="B930" i="4"/>
  <c r="A930" i="4"/>
  <c r="B929" i="4"/>
  <c r="A929" i="4"/>
  <c r="B928" i="4"/>
  <c r="A928" i="4"/>
  <c r="B927" i="4"/>
  <c r="A927" i="4"/>
  <c r="B926" i="4"/>
  <c r="A926" i="4"/>
  <c r="B925" i="4"/>
  <c r="A925" i="4"/>
  <c r="B924" i="4"/>
  <c r="A924" i="4"/>
  <c r="B923" i="4"/>
  <c r="A923" i="4"/>
  <c r="B922" i="4"/>
  <c r="A922" i="4"/>
  <c r="B921" i="4"/>
  <c r="A921" i="4"/>
  <c r="B920" i="4"/>
  <c r="A920" i="4"/>
  <c r="B919" i="4"/>
  <c r="A919" i="4"/>
  <c r="B918" i="4"/>
  <c r="A918" i="4"/>
  <c r="B917" i="4"/>
  <c r="A917" i="4"/>
  <c r="B916" i="4"/>
  <c r="A916" i="4"/>
  <c r="B915" i="4"/>
  <c r="A915" i="4"/>
  <c r="B914" i="4"/>
  <c r="A914" i="4"/>
  <c r="B913" i="4"/>
  <c r="A913" i="4"/>
  <c r="B912" i="4"/>
  <c r="A912" i="4"/>
  <c r="B911" i="4"/>
  <c r="A911" i="4"/>
  <c r="B910" i="4"/>
  <c r="A910" i="4"/>
  <c r="B909" i="4"/>
  <c r="A909" i="4"/>
  <c r="B908" i="4"/>
  <c r="A908" i="4"/>
  <c r="B907" i="4"/>
  <c r="A907" i="4"/>
  <c r="B906" i="4"/>
  <c r="A906" i="4"/>
  <c r="B905" i="4"/>
  <c r="A905" i="4"/>
  <c r="B904" i="4"/>
  <c r="A904" i="4"/>
  <c r="B903" i="4"/>
  <c r="A903" i="4"/>
  <c r="B902" i="4"/>
  <c r="A902" i="4"/>
  <c r="B901" i="4"/>
  <c r="A901" i="4"/>
  <c r="B900" i="4"/>
  <c r="A900" i="4"/>
  <c r="B899" i="4"/>
  <c r="A899" i="4"/>
  <c r="B898" i="4"/>
  <c r="A898" i="4"/>
  <c r="B897" i="4"/>
  <c r="A897" i="4"/>
  <c r="B896" i="4"/>
  <c r="A896" i="4"/>
  <c r="B895" i="4"/>
  <c r="A895" i="4"/>
  <c r="B894" i="4"/>
  <c r="A894" i="4"/>
  <c r="B893" i="4"/>
  <c r="A893" i="4"/>
  <c r="B892" i="4"/>
  <c r="A892" i="4"/>
  <c r="B891" i="4"/>
  <c r="A891" i="4"/>
  <c r="B890" i="4"/>
  <c r="A890" i="4"/>
  <c r="B889" i="4"/>
  <c r="A889" i="4"/>
  <c r="B888" i="4"/>
  <c r="A888" i="4"/>
  <c r="B887" i="4"/>
  <c r="A887" i="4"/>
  <c r="B886" i="4"/>
  <c r="A886" i="4"/>
  <c r="B885" i="4"/>
  <c r="A885" i="4"/>
  <c r="B884" i="4"/>
  <c r="A884" i="4"/>
  <c r="B883" i="4"/>
  <c r="A883" i="4"/>
  <c r="B882" i="4"/>
  <c r="A882" i="4"/>
  <c r="B881" i="4"/>
  <c r="A881" i="4"/>
  <c r="B880" i="4"/>
  <c r="A880" i="4"/>
  <c r="B879" i="4"/>
  <c r="A879" i="4"/>
  <c r="B878" i="4"/>
  <c r="A878" i="4"/>
  <c r="B877" i="4"/>
  <c r="A877" i="4"/>
  <c r="B876" i="4"/>
  <c r="A876" i="4"/>
  <c r="B875" i="4"/>
  <c r="A875" i="4"/>
  <c r="B874" i="4"/>
  <c r="A874" i="4"/>
  <c r="B873" i="4"/>
  <c r="A873" i="4"/>
  <c r="B872" i="4"/>
  <c r="A872" i="4"/>
  <c r="B871" i="4"/>
  <c r="A871" i="4"/>
  <c r="B870" i="4"/>
  <c r="A870" i="4"/>
  <c r="B869" i="4"/>
  <c r="A869" i="4"/>
  <c r="B868" i="4"/>
  <c r="A868" i="4"/>
  <c r="B867" i="4"/>
  <c r="A867" i="4"/>
  <c r="B866" i="4"/>
  <c r="A866" i="4"/>
  <c r="B865" i="4"/>
  <c r="A865" i="4"/>
  <c r="B864" i="4"/>
  <c r="A864" i="4"/>
  <c r="B863" i="4"/>
  <c r="A863" i="4"/>
  <c r="B862" i="4"/>
  <c r="A862" i="4"/>
  <c r="B861" i="4"/>
  <c r="A861" i="4"/>
  <c r="B860" i="4"/>
  <c r="A860" i="4"/>
  <c r="B859" i="4"/>
  <c r="A859" i="4"/>
  <c r="B858" i="4"/>
  <c r="A858" i="4"/>
  <c r="B857" i="4"/>
  <c r="A857" i="4"/>
  <c r="B856" i="4"/>
  <c r="A856" i="4"/>
  <c r="B855" i="4"/>
  <c r="A855" i="4"/>
  <c r="B854" i="4"/>
  <c r="A854" i="4"/>
  <c r="B853" i="4"/>
  <c r="A853" i="4"/>
  <c r="B852" i="4"/>
  <c r="A852" i="4"/>
  <c r="B851" i="4"/>
  <c r="A851" i="4"/>
  <c r="B850" i="4"/>
  <c r="A850" i="4"/>
  <c r="B849" i="4"/>
  <c r="A849" i="4"/>
  <c r="B848" i="4"/>
  <c r="A848" i="4"/>
  <c r="B847" i="4"/>
  <c r="A847" i="4"/>
  <c r="B846" i="4"/>
  <c r="A846" i="4"/>
  <c r="B845" i="4"/>
  <c r="A845" i="4"/>
  <c r="B844" i="4"/>
  <c r="A844" i="4"/>
  <c r="B843" i="4"/>
  <c r="A843" i="4"/>
  <c r="B842" i="4"/>
  <c r="A842" i="4"/>
  <c r="B841" i="4"/>
  <c r="A841" i="4"/>
  <c r="B840" i="4"/>
  <c r="A840" i="4"/>
  <c r="B839" i="4"/>
  <c r="A839" i="4"/>
  <c r="B838" i="4"/>
  <c r="A838" i="4"/>
  <c r="B837" i="4"/>
  <c r="A837" i="4"/>
  <c r="B836" i="4"/>
  <c r="A836" i="4"/>
  <c r="B835" i="4"/>
  <c r="A835" i="4"/>
  <c r="B834" i="4"/>
  <c r="A834" i="4"/>
  <c r="B833" i="4"/>
  <c r="A833" i="4"/>
  <c r="B832" i="4"/>
  <c r="A832" i="4"/>
  <c r="B831" i="4"/>
  <c r="A831" i="4"/>
  <c r="B830" i="4"/>
  <c r="A830" i="4"/>
  <c r="B829" i="4"/>
  <c r="A829" i="4"/>
  <c r="B828" i="4"/>
  <c r="A828" i="4"/>
  <c r="B827" i="4"/>
  <c r="A827" i="4"/>
  <c r="B826" i="4"/>
  <c r="A826" i="4"/>
  <c r="B825" i="4"/>
  <c r="A825" i="4"/>
  <c r="B824" i="4"/>
  <c r="A824" i="4"/>
  <c r="B823" i="4"/>
  <c r="A823" i="4"/>
  <c r="B822" i="4"/>
  <c r="A822" i="4"/>
  <c r="B821" i="4"/>
  <c r="A821" i="4"/>
  <c r="B820" i="4"/>
  <c r="A820" i="4"/>
  <c r="B819" i="4"/>
  <c r="A819" i="4"/>
  <c r="B818" i="4"/>
  <c r="A818" i="4"/>
  <c r="B817" i="4"/>
  <c r="A817" i="4"/>
  <c r="B816" i="4"/>
  <c r="A816" i="4"/>
  <c r="B815" i="4"/>
  <c r="A815" i="4"/>
  <c r="B814" i="4"/>
  <c r="A814" i="4"/>
  <c r="B813" i="4"/>
  <c r="A813" i="4"/>
  <c r="B812" i="4"/>
  <c r="A812" i="4"/>
  <c r="B811" i="4"/>
  <c r="A811" i="4"/>
  <c r="B810" i="4"/>
  <c r="A810" i="4"/>
  <c r="B809" i="4"/>
  <c r="A809" i="4"/>
  <c r="B808" i="4"/>
  <c r="A808" i="4"/>
  <c r="B807" i="4"/>
  <c r="A807" i="4"/>
  <c r="B806" i="4"/>
  <c r="A806" i="4"/>
  <c r="B805" i="4"/>
  <c r="A805" i="4"/>
  <c r="B804" i="4"/>
  <c r="A804" i="4"/>
  <c r="B803" i="4"/>
  <c r="A803" i="4"/>
  <c r="B802" i="4"/>
  <c r="A802" i="4"/>
  <c r="B801" i="4"/>
  <c r="A801" i="4"/>
  <c r="B800" i="4"/>
  <c r="A800" i="4"/>
  <c r="B799" i="4"/>
  <c r="A799" i="4"/>
  <c r="B798" i="4"/>
  <c r="A798" i="4"/>
  <c r="B797" i="4"/>
  <c r="A797" i="4"/>
  <c r="B796" i="4"/>
  <c r="A796" i="4"/>
  <c r="B795" i="4"/>
  <c r="A795" i="4"/>
  <c r="B794" i="4"/>
  <c r="A794" i="4"/>
  <c r="B793" i="4"/>
  <c r="A793" i="4"/>
  <c r="B792" i="4"/>
  <c r="A792" i="4"/>
  <c r="B791" i="4"/>
  <c r="A791" i="4"/>
  <c r="B790" i="4"/>
  <c r="A790" i="4"/>
  <c r="B789" i="4"/>
  <c r="A789" i="4"/>
  <c r="B788" i="4"/>
  <c r="A788" i="4"/>
  <c r="B787" i="4"/>
  <c r="A787" i="4"/>
  <c r="B786" i="4"/>
  <c r="A786" i="4"/>
  <c r="B785" i="4"/>
  <c r="A785" i="4"/>
  <c r="B784" i="4"/>
  <c r="A784" i="4"/>
  <c r="B783" i="4"/>
  <c r="A783" i="4"/>
  <c r="B782" i="4"/>
  <c r="A782" i="4"/>
  <c r="B781" i="4"/>
  <c r="A781" i="4"/>
  <c r="B780" i="4"/>
  <c r="A780" i="4"/>
  <c r="B779" i="4"/>
  <c r="A779" i="4"/>
  <c r="B778" i="4"/>
  <c r="A778" i="4"/>
  <c r="B777" i="4"/>
  <c r="A777" i="4"/>
  <c r="B776" i="4"/>
  <c r="A776" i="4"/>
  <c r="B775" i="4"/>
  <c r="A775" i="4"/>
  <c r="B774" i="4"/>
  <c r="A774" i="4"/>
  <c r="B773" i="4"/>
  <c r="A773" i="4"/>
  <c r="B772" i="4"/>
  <c r="A772" i="4"/>
  <c r="B771" i="4"/>
  <c r="A771" i="4"/>
  <c r="B770" i="4"/>
  <c r="A770" i="4"/>
  <c r="B769" i="4"/>
  <c r="A769" i="4"/>
  <c r="B768" i="4"/>
  <c r="A768" i="4"/>
  <c r="B767" i="4"/>
  <c r="A767" i="4"/>
  <c r="B766" i="4"/>
  <c r="A766" i="4"/>
  <c r="B765" i="4"/>
  <c r="A765" i="4"/>
  <c r="B764" i="4"/>
  <c r="A764" i="4"/>
  <c r="B763" i="4"/>
  <c r="A763" i="4"/>
  <c r="B762" i="4"/>
  <c r="A762" i="4"/>
  <c r="B761" i="4"/>
  <c r="A761" i="4"/>
  <c r="B760" i="4"/>
  <c r="A760" i="4"/>
  <c r="B759" i="4"/>
  <c r="A759" i="4"/>
  <c r="B758" i="4"/>
  <c r="A758" i="4"/>
  <c r="B757" i="4"/>
  <c r="A757" i="4"/>
  <c r="B756" i="4"/>
  <c r="A756" i="4"/>
  <c r="B755" i="4"/>
  <c r="A755" i="4"/>
  <c r="B754" i="4"/>
  <c r="A754" i="4"/>
  <c r="B753" i="4"/>
  <c r="A753" i="4"/>
  <c r="B752" i="4"/>
  <c r="A752" i="4"/>
  <c r="B751" i="4"/>
  <c r="A751" i="4"/>
  <c r="B750" i="4"/>
  <c r="A750" i="4"/>
  <c r="B749" i="4"/>
  <c r="A749" i="4"/>
  <c r="B748" i="4"/>
  <c r="A748" i="4"/>
  <c r="B747" i="4"/>
  <c r="A747" i="4"/>
  <c r="B746" i="4"/>
  <c r="A746" i="4"/>
  <c r="B745" i="4"/>
  <c r="A745" i="4"/>
  <c r="B744" i="4"/>
  <c r="A744" i="4"/>
  <c r="B743" i="4"/>
  <c r="A743" i="4"/>
  <c r="B742" i="4"/>
  <c r="A742" i="4"/>
  <c r="B741" i="4"/>
  <c r="A741" i="4"/>
  <c r="B740" i="4"/>
  <c r="A740" i="4"/>
  <c r="B739" i="4"/>
  <c r="A739" i="4"/>
  <c r="B738" i="4"/>
  <c r="A738" i="4"/>
  <c r="B737" i="4"/>
  <c r="A737" i="4"/>
  <c r="B736" i="4"/>
  <c r="A736" i="4"/>
  <c r="B735" i="4"/>
  <c r="A735" i="4"/>
  <c r="B734" i="4"/>
  <c r="A734" i="4"/>
  <c r="B733" i="4"/>
  <c r="A733" i="4"/>
  <c r="B732" i="4"/>
  <c r="A732" i="4"/>
  <c r="B731" i="4"/>
  <c r="A731" i="4"/>
  <c r="B730" i="4"/>
  <c r="A730" i="4"/>
  <c r="B729" i="4"/>
  <c r="A729" i="4"/>
  <c r="B728" i="4"/>
  <c r="A728" i="4"/>
  <c r="B727" i="4"/>
  <c r="A727" i="4"/>
  <c r="B726" i="4"/>
  <c r="A726" i="4"/>
  <c r="B725" i="4"/>
  <c r="A725" i="4"/>
  <c r="B724" i="4"/>
  <c r="A724" i="4"/>
  <c r="B723" i="4"/>
  <c r="A723" i="4"/>
  <c r="B722" i="4"/>
  <c r="A722" i="4"/>
  <c r="B721" i="4"/>
  <c r="A721" i="4"/>
  <c r="B720" i="4"/>
  <c r="A720" i="4"/>
  <c r="B719" i="4"/>
  <c r="A719" i="4"/>
  <c r="B718" i="4"/>
  <c r="A718" i="4"/>
  <c r="B717" i="4"/>
  <c r="A717" i="4"/>
  <c r="B716" i="4"/>
  <c r="A716" i="4"/>
  <c r="B715" i="4"/>
  <c r="A715" i="4"/>
  <c r="B714" i="4"/>
  <c r="A714" i="4"/>
  <c r="B713" i="4"/>
  <c r="A713" i="4"/>
  <c r="B712" i="4"/>
  <c r="A712" i="4"/>
  <c r="B711" i="4"/>
  <c r="A711" i="4"/>
  <c r="B710" i="4"/>
  <c r="A710" i="4"/>
  <c r="B709" i="4"/>
  <c r="A709" i="4"/>
  <c r="B708" i="4"/>
  <c r="A708" i="4"/>
  <c r="B707" i="4"/>
  <c r="A707" i="4"/>
  <c r="B706" i="4"/>
  <c r="A706" i="4"/>
  <c r="B705" i="4"/>
  <c r="A705" i="4"/>
  <c r="B704" i="4"/>
  <c r="A704" i="4"/>
  <c r="B703" i="4"/>
  <c r="A703" i="4"/>
  <c r="B702" i="4"/>
  <c r="A702" i="4"/>
  <c r="B701" i="4"/>
  <c r="A701" i="4"/>
  <c r="B700" i="4"/>
  <c r="A700" i="4"/>
  <c r="B699" i="4"/>
  <c r="A699" i="4"/>
  <c r="B698" i="4"/>
  <c r="A698" i="4"/>
  <c r="B697" i="4"/>
  <c r="A697" i="4"/>
  <c r="B696" i="4"/>
  <c r="A696" i="4"/>
  <c r="B695" i="4"/>
  <c r="A695" i="4"/>
  <c r="B694" i="4"/>
  <c r="A694" i="4"/>
  <c r="B693" i="4"/>
  <c r="A693" i="4"/>
  <c r="B692" i="4"/>
  <c r="A692" i="4"/>
  <c r="B691" i="4"/>
  <c r="A691" i="4"/>
  <c r="B690" i="4"/>
  <c r="A690" i="4"/>
  <c r="B689" i="4"/>
  <c r="A689" i="4"/>
  <c r="B688" i="4"/>
  <c r="A688" i="4"/>
  <c r="B687" i="4"/>
  <c r="A687" i="4"/>
  <c r="B686" i="4"/>
  <c r="A686" i="4"/>
  <c r="B685" i="4"/>
  <c r="A685" i="4"/>
  <c r="B684" i="4"/>
  <c r="A684" i="4"/>
  <c r="B683" i="4"/>
  <c r="A683" i="4"/>
  <c r="B682" i="4"/>
  <c r="A682" i="4"/>
  <c r="B681" i="4"/>
  <c r="A681" i="4"/>
  <c r="B680" i="4"/>
  <c r="A680" i="4"/>
  <c r="B679" i="4"/>
  <c r="A679" i="4"/>
  <c r="B678" i="4"/>
  <c r="A678" i="4"/>
  <c r="B677" i="4"/>
  <c r="A677" i="4"/>
  <c r="B676" i="4"/>
  <c r="A676" i="4"/>
  <c r="B675" i="4"/>
  <c r="A675" i="4"/>
  <c r="B674" i="4"/>
  <c r="A674" i="4"/>
  <c r="B673" i="4"/>
  <c r="A673" i="4"/>
  <c r="B672" i="4"/>
  <c r="A672" i="4"/>
  <c r="B671" i="4"/>
  <c r="A671" i="4"/>
  <c r="B670" i="4"/>
  <c r="A670" i="4"/>
  <c r="B669" i="4"/>
  <c r="A669" i="4"/>
  <c r="B668" i="4"/>
  <c r="A668" i="4"/>
  <c r="B667" i="4"/>
  <c r="A667" i="4"/>
  <c r="B666" i="4"/>
  <c r="A666" i="4"/>
  <c r="B665" i="4"/>
  <c r="A665" i="4"/>
  <c r="B664" i="4"/>
  <c r="A664" i="4"/>
  <c r="B663" i="4"/>
  <c r="A663" i="4"/>
  <c r="B662" i="4"/>
  <c r="A662" i="4"/>
  <c r="B661" i="4"/>
  <c r="A661" i="4"/>
  <c r="B660" i="4"/>
  <c r="A660" i="4"/>
  <c r="B659" i="4"/>
  <c r="A659" i="4"/>
  <c r="B658" i="4"/>
  <c r="A658" i="4"/>
  <c r="B657" i="4"/>
  <c r="A657" i="4"/>
  <c r="B656" i="4"/>
  <c r="A656" i="4"/>
  <c r="B655" i="4"/>
  <c r="A655" i="4"/>
  <c r="B654" i="4"/>
  <c r="A654" i="4"/>
  <c r="B653" i="4"/>
  <c r="A653" i="4"/>
  <c r="B652" i="4"/>
  <c r="A652" i="4"/>
  <c r="B651" i="4"/>
  <c r="A651" i="4"/>
  <c r="B650" i="4"/>
  <c r="A650" i="4"/>
  <c r="B649" i="4"/>
  <c r="A649" i="4"/>
  <c r="B648" i="4"/>
  <c r="A648" i="4"/>
  <c r="B647" i="4"/>
  <c r="A647" i="4"/>
  <c r="B646" i="4"/>
  <c r="A646" i="4"/>
  <c r="B645" i="4"/>
  <c r="A645" i="4"/>
  <c r="B644" i="4"/>
  <c r="A644" i="4"/>
  <c r="B643" i="4"/>
  <c r="A643" i="4"/>
  <c r="B642" i="4"/>
  <c r="A642" i="4"/>
  <c r="B641" i="4"/>
  <c r="A641" i="4"/>
  <c r="B640" i="4"/>
  <c r="A640" i="4"/>
  <c r="B639" i="4"/>
  <c r="A639" i="4"/>
  <c r="B638" i="4"/>
  <c r="A638" i="4"/>
  <c r="B637" i="4"/>
  <c r="A637" i="4"/>
  <c r="B636" i="4"/>
  <c r="A636" i="4"/>
  <c r="B635" i="4"/>
  <c r="A635" i="4"/>
  <c r="B634" i="4"/>
  <c r="A634" i="4"/>
  <c r="B633" i="4"/>
  <c r="A633" i="4"/>
  <c r="B632" i="4"/>
  <c r="A632" i="4"/>
  <c r="B631" i="4"/>
  <c r="A631" i="4"/>
  <c r="B630" i="4"/>
  <c r="A630" i="4"/>
  <c r="B629" i="4"/>
  <c r="A629" i="4"/>
  <c r="B628" i="4"/>
  <c r="A628" i="4"/>
  <c r="B627" i="4"/>
  <c r="A627" i="4"/>
  <c r="B626" i="4"/>
  <c r="A626" i="4"/>
  <c r="B625" i="4"/>
  <c r="A625" i="4"/>
  <c r="B624" i="4"/>
  <c r="A624" i="4"/>
  <c r="B623" i="4"/>
  <c r="A623" i="4"/>
  <c r="B622" i="4"/>
  <c r="A622" i="4"/>
  <c r="B621" i="4"/>
  <c r="A621" i="4"/>
  <c r="B620" i="4"/>
  <c r="A620" i="4"/>
  <c r="B619" i="4"/>
  <c r="A619" i="4"/>
  <c r="B618" i="4"/>
  <c r="A618" i="4"/>
  <c r="B617" i="4"/>
  <c r="A617" i="4"/>
  <c r="B616" i="4"/>
  <c r="A616" i="4"/>
  <c r="B615" i="4"/>
  <c r="A615" i="4"/>
  <c r="B614" i="4"/>
  <c r="A614" i="4"/>
  <c r="B613" i="4"/>
  <c r="A613" i="4"/>
  <c r="B612" i="4"/>
  <c r="A612" i="4"/>
  <c r="B611" i="4"/>
  <c r="A611" i="4"/>
  <c r="B610" i="4"/>
  <c r="A610" i="4"/>
  <c r="B609" i="4"/>
  <c r="A609" i="4"/>
  <c r="B608" i="4"/>
  <c r="A608" i="4"/>
  <c r="B607" i="4"/>
  <c r="A607" i="4"/>
  <c r="B606" i="4"/>
  <c r="A606" i="4"/>
  <c r="B605" i="4"/>
  <c r="A605" i="4"/>
  <c r="B604" i="4"/>
  <c r="A604" i="4"/>
  <c r="B603" i="4"/>
  <c r="A603" i="4"/>
  <c r="B602" i="4"/>
  <c r="A602" i="4"/>
  <c r="B601" i="4"/>
  <c r="A601" i="4"/>
  <c r="B600" i="4"/>
  <c r="A600" i="4"/>
  <c r="B599" i="4"/>
  <c r="A599" i="4"/>
  <c r="B598" i="4"/>
  <c r="A598" i="4"/>
  <c r="B597" i="4"/>
  <c r="A597" i="4"/>
  <c r="B596" i="4"/>
  <c r="A596" i="4"/>
  <c r="B595" i="4"/>
  <c r="A595" i="4"/>
  <c r="B594" i="4"/>
  <c r="A594" i="4"/>
  <c r="B593" i="4"/>
  <c r="A593" i="4"/>
  <c r="B592" i="4"/>
  <c r="A592" i="4"/>
  <c r="B591" i="4"/>
  <c r="A591" i="4"/>
  <c r="B590" i="4"/>
  <c r="A590" i="4"/>
  <c r="B589" i="4"/>
  <c r="A589" i="4"/>
  <c r="B588" i="4"/>
  <c r="A588" i="4"/>
  <c r="B587" i="4"/>
  <c r="A587" i="4"/>
  <c r="B586" i="4"/>
  <c r="A586" i="4"/>
  <c r="B585" i="4"/>
  <c r="A585" i="4"/>
  <c r="B584" i="4"/>
  <c r="A584" i="4"/>
  <c r="B583" i="4"/>
  <c r="A583" i="4"/>
  <c r="B582" i="4"/>
  <c r="A582" i="4"/>
  <c r="B581" i="4"/>
  <c r="A581" i="4"/>
  <c r="B580" i="4"/>
  <c r="A580" i="4"/>
  <c r="B579" i="4"/>
  <c r="A579" i="4"/>
  <c r="B578" i="4"/>
  <c r="A578" i="4"/>
  <c r="B577" i="4"/>
  <c r="A577" i="4"/>
  <c r="B576" i="4"/>
  <c r="A576" i="4"/>
  <c r="B575" i="4"/>
  <c r="A575" i="4"/>
  <c r="B574" i="4"/>
  <c r="A574" i="4"/>
  <c r="B573" i="4"/>
  <c r="A573" i="4"/>
  <c r="B572" i="4"/>
  <c r="A572" i="4"/>
  <c r="B571" i="4"/>
  <c r="A571" i="4"/>
  <c r="B570" i="4"/>
  <c r="A570" i="4"/>
  <c r="B569" i="4"/>
  <c r="A569" i="4"/>
  <c r="B568" i="4"/>
  <c r="A568" i="4"/>
  <c r="B567" i="4"/>
  <c r="A567" i="4"/>
  <c r="B566" i="4"/>
  <c r="A566" i="4"/>
  <c r="B565" i="4"/>
  <c r="A565" i="4"/>
  <c r="B564" i="4"/>
  <c r="A564" i="4"/>
  <c r="B563" i="4"/>
  <c r="A563" i="4"/>
  <c r="B562" i="4"/>
  <c r="A562" i="4"/>
  <c r="B561" i="4"/>
  <c r="A561" i="4"/>
  <c r="B560" i="4"/>
  <c r="A560" i="4"/>
  <c r="B559" i="4"/>
  <c r="A559" i="4"/>
  <c r="B558" i="4"/>
  <c r="A558" i="4"/>
  <c r="B557" i="4"/>
  <c r="A557" i="4"/>
  <c r="B556" i="4"/>
  <c r="A556" i="4"/>
  <c r="B555" i="4"/>
  <c r="A555" i="4"/>
  <c r="B554" i="4"/>
  <c r="A554" i="4"/>
  <c r="B553" i="4"/>
  <c r="A553" i="4"/>
  <c r="B552" i="4"/>
  <c r="A552" i="4"/>
  <c r="B551" i="4"/>
  <c r="A551" i="4"/>
  <c r="B550" i="4"/>
  <c r="A550" i="4"/>
  <c r="B549" i="4"/>
  <c r="A549" i="4"/>
  <c r="B548" i="4"/>
  <c r="A548" i="4"/>
  <c r="B547" i="4"/>
  <c r="A547" i="4"/>
  <c r="B546" i="4"/>
  <c r="A546" i="4"/>
  <c r="B545" i="4"/>
  <c r="A545" i="4"/>
  <c r="B544" i="4"/>
  <c r="A544" i="4"/>
  <c r="B543" i="4"/>
  <c r="A543" i="4"/>
  <c r="B542" i="4"/>
  <c r="A542" i="4"/>
  <c r="B541" i="4"/>
  <c r="A541" i="4"/>
  <c r="B540" i="4"/>
  <c r="A540" i="4"/>
  <c r="B539" i="4"/>
  <c r="A539" i="4"/>
  <c r="B538" i="4"/>
  <c r="A538" i="4"/>
  <c r="B537" i="4"/>
  <c r="A537" i="4"/>
  <c r="B536" i="4"/>
  <c r="A536" i="4"/>
  <c r="B535" i="4"/>
  <c r="A535" i="4"/>
  <c r="B534" i="4"/>
  <c r="A534" i="4"/>
  <c r="B533" i="4"/>
  <c r="A533" i="4"/>
  <c r="B532" i="4"/>
  <c r="A532" i="4"/>
  <c r="B531" i="4"/>
  <c r="A531" i="4"/>
  <c r="B530" i="4"/>
  <c r="A530" i="4"/>
  <c r="B529" i="4"/>
  <c r="A529" i="4"/>
  <c r="B528" i="4"/>
  <c r="A528" i="4"/>
  <c r="B527" i="4"/>
  <c r="A527" i="4"/>
  <c r="B526" i="4"/>
  <c r="A526" i="4"/>
  <c r="B525" i="4"/>
  <c r="A525" i="4"/>
  <c r="B524" i="4"/>
  <c r="A524" i="4"/>
  <c r="B523" i="4"/>
  <c r="A523" i="4"/>
  <c r="B522" i="4"/>
  <c r="A522" i="4"/>
  <c r="B521" i="4"/>
  <c r="A521" i="4"/>
  <c r="B520" i="4"/>
  <c r="A520" i="4"/>
  <c r="B519" i="4"/>
  <c r="A519" i="4"/>
  <c r="B518" i="4"/>
  <c r="A518" i="4"/>
  <c r="B517" i="4"/>
  <c r="A517" i="4"/>
  <c r="B516" i="4"/>
  <c r="A516" i="4"/>
  <c r="B515" i="4"/>
  <c r="A515" i="4"/>
  <c r="B514" i="4"/>
  <c r="A514" i="4"/>
  <c r="B513" i="4"/>
  <c r="A513" i="4"/>
  <c r="B512" i="4"/>
  <c r="A512" i="4"/>
  <c r="B511" i="4"/>
  <c r="A511" i="4"/>
  <c r="B510" i="4"/>
  <c r="A510" i="4"/>
  <c r="B509" i="4"/>
  <c r="A509" i="4"/>
  <c r="B508" i="4"/>
  <c r="A508" i="4"/>
  <c r="B507" i="4"/>
  <c r="A507" i="4"/>
  <c r="B506" i="4"/>
  <c r="A506" i="4"/>
  <c r="B505" i="4"/>
  <c r="A505" i="4"/>
  <c r="B504" i="4"/>
  <c r="A504" i="4"/>
  <c r="B503" i="4"/>
  <c r="A503" i="4"/>
  <c r="B502" i="4"/>
  <c r="A502" i="4"/>
  <c r="B501" i="4"/>
  <c r="A501" i="4"/>
  <c r="B500" i="4"/>
  <c r="A500" i="4"/>
  <c r="B499" i="4"/>
  <c r="A499" i="4"/>
  <c r="B498" i="4"/>
  <c r="A498" i="4"/>
  <c r="B497" i="4"/>
  <c r="A497" i="4"/>
  <c r="B496" i="4"/>
  <c r="A496" i="4"/>
  <c r="B495" i="4"/>
  <c r="A495" i="4"/>
  <c r="B494" i="4"/>
  <c r="A494" i="4"/>
  <c r="B493" i="4"/>
  <c r="A493" i="4"/>
  <c r="B492" i="4"/>
  <c r="A492" i="4"/>
  <c r="B491" i="4"/>
  <c r="A491" i="4"/>
  <c r="B490" i="4"/>
  <c r="A490" i="4"/>
  <c r="B489" i="4"/>
  <c r="A489" i="4"/>
  <c r="B488" i="4"/>
  <c r="A488" i="4"/>
  <c r="B487" i="4"/>
  <c r="A487" i="4"/>
  <c r="B486" i="4"/>
  <c r="A486" i="4"/>
  <c r="B485" i="4"/>
  <c r="A485" i="4"/>
  <c r="B484" i="4"/>
  <c r="A484" i="4"/>
  <c r="B483" i="4"/>
  <c r="A483" i="4"/>
  <c r="B482" i="4"/>
  <c r="A482" i="4"/>
  <c r="B481" i="4"/>
  <c r="A481" i="4"/>
  <c r="B480" i="4"/>
  <c r="A480" i="4"/>
  <c r="B479" i="4"/>
  <c r="A479" i="4"/>
  <c r="B478" i="4"/>
  <c r="A478" i="4"/>
  <c r="B477" i="4"/>
  <c r="A477" i="4"/>
  <c r="B476" i="4"/>
  <c r="A476" i="4"/>
  <c r="B475" i="4"/>
  <c r="A475" i="4"/>
  <c r="B474" i="4"/>
  <c r="A474" i="4"/>
  <c r="B473" i="4"/>
  <c r="A473" i="4"/>
  <c r="B472" i="4"/>
  <c r="A472" i="4"/>
  <c r="B471" i="4"/>
  <c r="A471" i="4"/>
  <c r="B470" i="4"/>
  <c r="A470" i="4"/>
  <c r="B469" i="4"/>
  <c r="A469" i="4"/>
  <c r="B468" i="4"/>
  <c r="A468" i="4"/>
  <c r="B467" i="4"/>
  <c r="A467" i="4"/>
  <c r="B466" i="4"/>
  <c r="A466" i="4"/>
  <c r="B465" i="4"/>
  <c r="A465" i="4"/>
  <c r="B464" i="4"/>
  <c r="A464" i="4"/>
  <c r="B463" i="4"/>
  <c r="A463" i="4"/>
  <c r="B462" i="4"/>
  <c r="A462" i="4"/>
  <c r="B461" i="4"/>
  <c r="A461" i="4"/>
  <c r="B460" i="4"/>
  <c r="A460" i="4"/>
  <c r="B459" i="4"/>
  <c r="A459" i="4"/>
  <c r="B458" i="4"/>
  <c r="A458" i="4"/>
  <c r="B457" i="4"/>
  <c r="A457" i="4"/>
  <c r="B456" i="4"/>
  <c r="A456" i="4"/>
  <c r="B455" i="4"/>
  <c r="A455" i="4"/>
  <c r="B454" i="4"/>
  <c r="A454" i="4"/>
  <c r="B453" i="4"/>
  <c r="A453" i="4"/>
  <c r="B452" i="4"/>
  <c r="A452" i="4"/>
  <c r="B451" i="4"/>
  <c r="A451" i="4"/>
  <c r="B450" i="4"/>
  <c r="A450" i="4"/>
  <c r="B449" i="4"/>
  <c r="A449" i="4"/>
  <c r="B448" i="4"/>
  <c r="A448" i="4"/>
  <c r="B447" i="4"/>
  <c r="A447" i="4"/>
  <c r="B446" i="4"/>
  <c r="A446" i="4"/>
  <c r="B445" i="4"/>
  <c r="A445" i="4"/>
  <c r="B444" i="4"/>
  <c r="A444" i="4"/>
  <c r="B443" i="4"/>
  <c r="A443" i="4"/>
  <c r="B442" i="4"/>
  <c r="A442" i="4"/>
  <c r="B441" i="4"/>
  <c r="A441" i="4"/>
  <c r="B440" i="4"/>
  <c r="A440" i="4"/>
  <c r="B439" i="4"/>
  <c r="A439" i="4"/>
  <c r="B438" i="4"/>
  <c r="A438" i="4"/>
  <c r="B437" i="4"/>
  <c r="A437" i="4"/>
  <c r="B436" i="4"/>
  <c r="A436" i="4"/>
  <c r="B435" i="4"/>
  <c r="A435" i="4"/>
  <c r="B434" i="4"/>
  <c r="A434" i="4"/>
  <c r="B433" i="4"/>
  <c r="A433" i="4"/>
  <c r="B432" i="4"/>
  <c r="A432" i="4"/>
  <c r="B431" i="4"/>
  <c r="A431" i="4"/>
  <c r="B430" i="4"/>
  <c r="A430" i="4"/>
  <c r="B429" i="4"/>
  <c r="A429" i="4"/>
  <c r="B428" i="4"/>
  <c r="A428" i="4"/>
  <c r="B427" i="4"/>
  <c r="A427" i="4"/>
  <c r="B426" i="4"/>
  <c r="A426" i="4"/>
  <c r="B425" i="4"/>
  <c r="A425" i="4"/>
  <c r="B424" i="4"/>
  <c r="A424" i="4"/>
  <c r="B423" i="4"/>
  <c r="A423" i="4"/>
  <c r="B422" i="4"/>
  <c r="A422" i="4"/>
  <c r="B421" i="4"/>
  <c r="A421" i="4"/>
  <c r="B420" i="4"/>
  <c r="A420" i="4"/>
  <c r="B419" i="4"/>
  <c r="A419" i="4"/>
  <c r="B418" i="4"/>
  <c r="A418" i="4"/>
  <c r="B417" i="4"/>
  <c r="A417" i="4"/>
  <c r="B416" i="4"/>
  <c r="A416" i="4"/>
  <c r="B415" i="4"/>
  <c r="A415" i="4"/>
  <c r="B414" i="4"/>
  <c r="A414" i="4"/>
  <c r="B413" i="4"/>
  <c r="A413" i="4"/>
  <c r="B412" i="4"/>
  <c r="A412" i="4"/>
  <c r="B411" i="4"/>
  <c r="A411" i="4"/>
  <c r="B410" i="4"/>
  <c r="A410" i="4"/>
  <c r="B409" i="4"/>
  <c r="A409" i="4"/>
  <c r="B408" i="4"/>
  <c r="A408" i="4"/>
  <c r="B407" i="4"/>
  <c r="A407" i="4"/>
  <c r="B406" i="4"/>
  <c r="A406" i="4"/>
  <c r="B405" i="4"/>
  <c r="A405" i="4"/>
  <c r="B404" i="4"/>
  <c r="A404" i="4"/>
  <c r="B403" i="4"/>
  <c r="A403" i="4"/>
  <c r="B402" i="4"/>
  <c r="A402" i="4"/>
  <c r="B401" i="4"/>
  <c r="A401" i="4"/>
  <c r="B400" i="4"/>
  <c r="A400" i="4"/>
  <c r="B399" i="4"/>
  <c r="A399" i="4"/>
  <c r="B398" i="4"/>
  <c r="A398" i="4"/>
  <c r="B397" i="4"/>
  <c r="A397" i="4"/>
  <c r="B396" i="4"/>
  <c r="A396" i="4"/>
  <c r="B395" i="4"/>
  <c r="A395" i="4"/>
  <c r="B394" i="4"/>
  <c r="A394" i="4"/>
  <c r="B393" i="4"/>
  <c r="A393" i="4"/>
  <c r="B392" i="4"/>
  <c r="A392" i="4"/>
  <c r="B391" i="4"/>
  <c r="A391" i="4"/>
  <c r="B390" i="4"/>
  <c r="A390" i="4"/>
  <c r="B389" i="4"/>
  <c r="A389" i="4"/>
  <c r="B388" i="4"/>
  <c r="A388" i="4"/>
  <c r="B387" i="4"/>
  <c r="A387" i="4"/>
  <c r="B386" i="4"/>
  <c r="A386" i="4"/>
  <c r="B385" i="4"/>
  <c r="A385" i="4"/>
  <c r="B384" i="4"/>
  <c r="A384" i="4"/>
  <c r="B383" i="4"/>
  <c r="A383" i="4"/>
  <c r="B382" i="4"/>
  <c r="A382" i="4"/>
  <c r="B381" i="4"/>
  <c r="A381" i="4"/>
  <c r="B380" i="4"/>
  <c r="A380" i="4"/>
  <c r="B379" i="4"/>
  <c r="A379" i="4"/>
  <c r="B378" i="4"/>
  <c r="A378" i="4"/>
  <c r="B377" i="4"/>
  <c r="A377" i="4"/>
  <c r="B376" i="4"/>
  <c r="A376" i="4"/>
  <c r="B375" i="4"/>
  <c r="A375" i="4"/>
  <c r="B374" i="4"/>
  <c r="A374" i="4"/>
  <c r="B373" i="4"/>
  <c r="A373" i="4"/>
  <c r="B372" i="4"/>
  <c r="A372" i="4"/>
  <c r="B371" i="4"/>
  <c r="A371" i="4"/>
  <c r="B370" i="4"/>
  <c r="A370" i="4"/>
  <c r="B369" i="4"/>
  <c r="A369" i="4"/>
  <c r="B368" i="4"/>
  <c r="A368" i="4"/>
  <c r="B367" i="4"/>
  <c r="A367" i="4"/>
  <c r="B366" i="4"/>
  <c r="A366" i="4"/>
  <c r="B365" i="4"/>
  <c r="A365" i="4"/>
  <c r="B364" i="4"/>
  <c r="A364" i="4"/>
  <c r="B363" i="4"/>
  <c r="A363" i="4"/>
  <c r="B362" i="4"/>
  <c r="A362" i="4"/>
  <c r="B361" i="4"/>
  <c r="A361" i="4"/>
  <c r="B360" i="4"/>
  <c r="A360" i="4"/>
  <c r="B359" i="4"/>
  <c r="A359" i="4"/>
  <c r="B358" i="4"/>
  <c r="A358" i="4"/>
  <c r="B357" i="4"/>
  <c r="A357" i="4"/>
  <c r="B356" i="4"/>
  <c r="A356" i="4"/>
  <c r="B355" i="4"/>
  <c r="A355" i="4"/>
  <c r="B354" i="4"/>
  <c r="A354" i="4"/>
  <c r="B353" i="4"/>
  <c r="A353" i="4"/>
  <c r="B352" i="4"/>
  <c r="A352" i="4"/>
  <c r="B351" i="4"/>
  <c r="A351" i="4"/>
  <c r="B350" i="4"/>
  <c r="A350" i="4"/>
  <c r="B349" i="4"/>
  <c r="A349" i="4"/>
  <c r="B348" i="4"/>
  <c r="A348" i="4"/>
  <c r="B347" i="4"/>
  <c r="A347" i="4"/>
  <c r="B346" i="4"/>
  <c r="A346" i="4"/>
  <c r="B345" i="4"/>
  <c r="A345" i="4"/>
  <c r="B344" i="4"/>
  <c r="A344" i="4"/>
  <c r="B343" i="4"/>
  <c r="A343" i="4"/>
  <c r="B342" i="4"/>
  <c r="A342" i="4"/>
  <c r="B341" i="4"/>
  <c r="A341" i="4"/>
  <c r="B340" i="4"/>
  <c r="A340" i="4"/>
  <c r="B339" i="4"/>
  <c r="A339" i="4"/>
  <c r="B338" i="4"/>
  <c r="A338" i="4"/>
  <c r="B337" i="4"/>
  <c r="A337" i="4"/>
  <c r="B336" i="4"/>
  <c r="A336" i="4"/>
  <c r="B335" i="4"/>
  <c r="A335" i="4"/>
  <c r="B334" i="4"/>
  <c r="A334" i="4"/>
  <c r="B333" i="4"/>
  <c r="A333" i="4"/>
  <c r="B332" i="4"/>
  <c r="A332" i="4"/>
  <c r="B331" i="4"/>
  <c r="A331" i="4"/>
  <c r="B330" i="4"/>
  <c r="A330" i="4"/>
  <c r="B329" i="4"/>
  <c r="A329" i="4"/>
  <c r="B328" i="4"/>
  <c r="A328" i="4"/>
  <c r="B327" i="4"/>
  <c r="A327" i="4"/>
  <c r="B326" i="4"/>
  <c r="A326" i="4"/>
  <c r="B325" i="4"/>
  <c r="A325" i="4"/>
  <c r="B324" i="4"/>
  <c r="A324" i="4"/>
  <c r="B323" i="4"/>
  <c r="A323" i="4"/>
  <c r="B322" i="4"/>
  <c r="A322" i="4"/>
  <c r="B321" i="4"/>
  <c r="A321" i="4"/>
  <c r="B320" i="4"/>
  <c r="A320" i="4"/>
  <c r="B319" i="4"/>
  <c r="A319" i="4"/>
  <c r="B318" i="4"/>
  <c r="A318" i="4"/>
  <c r="B317" i="4"/>
  <c r="A317" i="4"/>
  <c r="B316" i="4"/>
  <c r="A316" i="4"/>
  <c r="B315" i="4"/>
  <c r="A315" i="4"/>
  <c r="B314" i="4"/>
  <c r="A314" i="4"/>
  <c r="B313" i="4"/>
  <c r="A313" i="4"/>
  <c r="B312" i="4"/>
  <c r="A312" i="4"/>
  <c r="B311" i="4"/>
  <c r="A311" i="4"/>
  <c r="B310" i="4"/>
  <c r="A310" i="4"/>
  <c r="B309" i="4"/>
  <c r="A309" i="4"/>
  <c r="B308" i="4"/>
  <c r="A308" i="4"/>
  <c r="B307" i="4"/>
  <c r="A307" i="4"/>
  <c r="B306" i="4"/>
  <c r="A306" i="4"/>
  <c r="B305" i="4"/>
  <c r="A305" i="4"/>
  <c r="B304" i="4"/>
  <c r="A304" i="4"/>
  <c r="B303" i="4"/>
  <c r="A303" i="4"/>
  <c r="B302" i="4"/>
  <c r="A302" i="4"/>
  <c r="B301" i="4"/>
  <c r="A301" i="4"/>
  <c r="B300" i="4"/>
  <c r="A300" i="4"/>
  <c r="B299" i="4"/>
  <c r="A299" i="4"/>
  <c r="B298" i="4"/>
  <c r="A298" i="4"/>
  <c r="B297" i="4"/>
  <c r="A297" i="4"/>
  <c r="B296" i="4"/>
  <c r="A296" i="4"/>
  <c r="B295" i="4"/>
  <c r="A295" i="4"/>
  <c r="B294" i="4"/>
  <c r="A294" i="4"/>
  <c r="B293" i="4"/>
  <c r="A293" i="4"/>
  <c r="B292" i="4"/>
  <c r="A292" i="4"/>
  <c r="B291" i="4"/>
  <c r="A291" i="4"/>
  <c r="B290" i="4"/>
  <c r="A290" i="4"/>
  <c r="B289" i="4"/>
  <c r="A289" i="4"/>
  <c r="B288" i="4"/>
  <c r="A288" i="4"/>
  <c r="B287" i="4"/>
  <c r="A287" i="4"/>
  <c r="B286" i="4"/>
  <c r="A286" i="4"/>
  <c r="B285" i="4"/>
  <c r="A285" i="4"/>
  <c r="B284" i="4"/>
  <c r="A284" i="4"/>
  <c r="B283" i="4"/>
  <c r="A283" i="4"/>
  <c r="B282" i="4"/>
  <c r="A282" i="4"/>
  <c r="B281" i="4"/>
  <c r="A281" i="4"/>
  <c r="B280" i="4"/>
  <c r="A280" i="4"/>
  <c r="B279" i="4"/>
  <c r="A279" i="4"/>
  <c r="B278" i="4"/>
  <c r="A278" i="4"/>
  <c r="B277" i="4"/>
  <c r="A277" i="4"/>
  <c r="B276" i="4"/>
  <c r="A276" i="4"/>
  <c r="B275" i="4"/>
  <c r="A275" i="4"/>
  <c r="B274" i="4"/>
  <c r="A274" i="4"/>
  <c r="B273" i="4"/>
  <c r="A273" i="4"/>
  <c r="B272" i="4"/>
  <c r="A272" i="4"/>
  <c r="B271" i="4"/>
  <c r="A271" i="4"/>
  <c r="B270" i="4"/>
  <c r="A270" i="4"/>
  <c r="B269" i="4"/>
  <c r="A269" i="4"/>
  <c r="B268" i="4"/>
  <c r="A268" i="4"/>
  <c r="B267" i="4"/>
  <c r="A267" i="4"/>
  <c r="B266" i="4"/>
  <c r="A266" i="4"/>
  <c r="B265" i="4"/>
  <c r="A265" i="4"/>
  <c r="B264" i="4"/>
  <c r="A264" i="4"/>
  <c r="B263" i="4"/>
  <c r="A263" i="4"/>
  <c r="B262" i="4"/>
  <c r="A262" i="4"/>
  <c r="B261" i="4"/>
  <c r="A261" i="4"/>
  <c r="B260" i="4"/>
  <c r="A260" i="4"/>
  <c r="B259" i="4"/>
  <c r="A259" i="4"/>
  <c r="B258" i="4"/>
  <c r="A258" i="4"/>
  <c r="B257" i="4"/>
  <c r="A257" i="4"/>
  <c r="B256" i="4"/>
  <c r="A256" i="4"/>
  <c r="B255" i="4"/>
  <c r="A255" i="4"/>
  <c r="B254" i="4"/>
  <c r="A254" i="4"/>
  <c r="B253" i="4"/>
  <c r="A253" i="4"/>
  <c r="B252" i="4"/>
  <c r="A252" i="4"/>
  <c r="B251" i="4"/>
  <c r="A251" i="4"/>
  <c r="B250" i="4"/>
  <c r="A250" i="4"/>
  <c r="B249" i="4"/>
  <c r="A249" i="4"/>
  <c r="B248" i="4"/>
  <c r="A248" i="4"/>
  <c r="B247" i="4"/>
  <c r="A247" i="4"/>
  <c r="B246" i="4"/>
  <c r="A246" i="4"/>
  <c r="B245" i="4"/>
  <c r="A245" i="4"/>
  <c r="B244" i="4"/>
  <c r="A244" i="4"/>
  <c r="B243" i="4"/>
  <c r="A243" i="4"/>
  <c r="B242" i="4"/>
  <c r="A242" i="4"/>
  <c r="B241" i="4"/>
  <c r="A241" i="4"/>
  <c r="B240" i="4"/>
  <c r="A240" i="4"/>
  <c r="B239" i="4"/>
  <c r="A239" i="4"/>
  <c r="B238" i="4"/>
  <c r="A238" i="4"/>
  <c r="B237" i="4"/>
  <c r="A237" i="4"/>
  <c r="B236" i="4"/>
  <c r="A236" i="4"/>
  <c r="B235" i="4"/>
  <c r="A235" i="4"/>
  <c r="B234" i="4"/>
  <c r="A234" i="4"/>
  <c r="B233" i="4"/>
  <c r="A233" i="4"/>
  <c r="B232" i="4"/>
  <c r="A232" i="4"/>
  <c r="B231" i="4"/>
  <c r="A231" i="4"/>
  <c r="B230" i="4"/>
  <c r="A230" i="4"/>
  <c r="B229" i="4"/>
  <c r="A229" i="4"/>
  <c r="B228" i="4"/>
  <c r="A228" i="4"/>
  <c r="B227" i="4"/>
  <c r="A227" i="4"/>
  <c r="B226" i="4"/>
  <c r="A226" i="4"/>
  <c r="B225" i="4"/>
  <c r="A225" i="4"/>
  <c r="B224" i="4"/>
  <c r="A224" i="4"/>
  <c r="B223" i="4"/>
  <c r="A223" i="4"/>
  <c r="B222" i="4"/>
  <c r="A222" i="4"/>
  <c r="B221" i="4"/>
  <c r="A221" i="4"/>
  <c r="B220" i="4"/>
  <c r="A220" i="4"/>
  <c r="B219" i="4"/>
  <c r="A219" i="4"/>
  <c r="B218" i="4"/>
  <c r="A218" i="4"/>
  <c r="B217" i="4"/>
  <c r="A217" i="4"/>
  <c r="B216" i="4"/>
  <c r="A216" i="4"/>
  <c r="B215" i="4"/>
  <c r="A215" i="4"/>
  <c r="B214" i="4"/>
  <c r="A214" i="4"/>
  <c r="B213" i="4"/>
  <c r="A213" i="4"/>
  <c r="B212" i="4"/>
  <c r="A212" i="4"/>
  <c r="B211" i="4"/>
  <c r="A211" i="4"/>
  <c r="B210" i="4"/>
  <c r="A210" i="4"/>
  <c r="B209" i="4"/>
  <c r="A209" i="4"/>
  <c r="B208" i="4"/>
  <c r="A208" i="4"/>
  <c r="B207" i="4"/>
  <c r="A207" i="4"/>
  <c r="B206" i="4"/>
  <c r="A206" i="4"/>
  <c r="B205" i="4"/>
  <c r="A205" i="4"/>
  <c r="B204" i="4"/>
  <c r="A204" i="4"/>
  <c r="B203" i="4"/>
  <c r="A203" i="4"/>
  <c r="B202" i="4"/>
  <c r="A202" i="4"/>
  <c r="B201" i="4"/>
  <c r="A201" i="4"/>
  <c r="B200" i="4"/>
  <c r="A200" i="4"/>
  <c r="B199" i="4"/>
  <c r="A199" i="4"/>
  <c r="B198" i="4"/>
  <c r="A198" i="4"/>
  <c r="B197" i="4"/>
  <c r="A197" i="4"/>
  <c r="B196" i="4"/>
  <c r="A196" i="4"/>
  <c r="B195" i="4"/>
  <c r="A195" i="4"/>
  <c r="B194" i="4"/>
  <c r="A194" i="4"/>
  <c r="B193" i="4"/>
  <c r="A193" i="4"/>
  <c r="B192" i="4"/>
  <c r="A192" i="4"/>
  <c r="B191" i="4"/>
  <c r="A191" i="4"/>
  <c r="B190" i="4"/>
  <c r="A190" i="4"/>
  <c r="B189" i="4"/>
  <c r="A189" i="4"/>
  <c r="B188" i="4"/>
  <c r="A188" i="4"/>
  <c r="B187" i="4"/>
  <c r="A187" i="4"/>
  <c r="B186" i="4"/>
  <c r="A186" i="4"/>
  <c r="B185" i="4"/>
  <c r="A185" i="4"/>
  <c r="B184" i="4"/>
  <c r="A184" i="4"/>
  <c r="B183" i="4"/>
  <c r="A183" i="4"/>
  <c r="B182" i="4"/>
  <c r="A182" i="4"/>
  <c r="B181" i="4"/>
  <c r="A181" i="4"/>
  <c r="B180" i="4"/>
  <c r="A180" i="4"/>
  <c r="B179" i="4"/>
  <c r="A179" i="4"/>
  <c r="B178" i="4"/>
  <c r="A178" i="4"/>
  <c r="B177" i="4"/>
  <c r="A177" i="4"/>
  <c r="B176" i="4"/>
  <c r="A176" i="4"/>
  <c r="B175" i="4"/>
  <c r="A175" i="4"/>
  <c r="B174" i="4"/>
  <c r="A174" i="4"/>
  <c r="B173" i="4"/>
  <c r="A173" i="4"/>
  <c r="B172" i="4"/>
  <c r="A172" i="4"/>
  <c r="B171" i="4"/>
  <c r="A171" i="4"/>
  <c r="B170" i="4"/>
  <c r="A170" i="4"/>
  <c r="B169" i="4"/>
  <c r="A169" i="4"/>
  <c r="B168" i="4"/>
  <c r="A168" i="4"/>
  <c r="B167" i="4"/>
  <c r="A167" i="4"/>
  <c r="B166" i="4"/>
  <c r="A166" i="4"/>
  <c r="B165" i="4"/>
  <c r="A165" i="4"/>
  <c r="B164" i="4"/>
  <c r="A164" i="4"/>
  <c r="B163" i="4"/>
  <c r="A163" i="4"/>
  <c r="B162" i="4"/>
  <c r="A162" i="4"/>
  <c r="B161" i="4"/>
  <c r="A161" i="4"/>
  <c r="B160" i="4"/>
  <c r="A160" i="4"/>
  <c r="B159" i="4"/>
  <c r="A159" i="4"/>
  <c r="B158" i="4"/>
  <c r="A158" i="4"/>
  <c r="B157" i="4"/>
  <c r="A157" i="4"/>
  <c r="B156" i="4"/>
  <c r="A156" i="4"/>
  <c r="B155" i="4"/>
  <c r="A155" i="4"/>
  <c r="B154" i="4"/>
  <c r="A154" i="4"/>
  <c r="B153" i="4"/>
  <c r="A153" i="4"/>
  <c r="B152" i="4"/>
  <c r="A152" i="4"/>
  <c r="B151" i="4"/>
  <c r="A151" i="4"/>
  <c r="B150" i="4"/>
  <c r="A150" i="4"/>
  <c r="B149" i="4"/>
  <c r="A149" i="4"/>
  <c r="B148" i="4"/>
  <c r="A148" i="4"/>
  <c r="B147" i="4"/>
  <c r="A147" i="4"/>
  <c r="B146" i="4"/>
  <c r="A146" i="4"/>
  <c r="B145" i="4"/>
  <c r="A145" i="4"/>
  <c r="B144" i="4"/>
  <c r="A144" i="4"/>
  <c r="B143" i="4"/>
  <c r="A143" i="4"/>
  <c r="B142" i="4"/>
  <c r="A142" i="4"/>
  <c r="B141" i="4"/>
  <c r="A141" i="4"/>
  <c r="B140" i="4"/>
  <c r="A140" i="4"/>
  <c r="B139" i="4"/>
  <c r="A139" i="4"/>
  <c r="B138" i="4"/>
  <c r="A138" i="4"/>
  <c r="B137" i="4"/>
  <c r="A137" i="4"/>
  <c r="B136" i="4"/>
  <c r="A136" i="4"/>
  <c r="B135" i="4"/>
  <c r="A135" i="4"/>
  <c r="B134" i="4"/>
  <c r="A134" i="4"/>
  <c r="B133" i="4"/>
  <c r="A133" i="4"/>
  <c r="B132" i="4"/>
  <c r="A132" i="4"/>
  <c r="B131" i="4"/>
  <c r="A131" i="4"/>
  <c r="B130" i="4"/>
  <c r="A130" i="4"/>
  <c r="B129" i="4"/>
  <c r="A129" i="4"/>
  <c r="B128" i="4"/>
  <c r="A128" i="4"/>
  <c r="B127" i="4"/>
  <c r="A127" i="4"/>
  <c r="B126" i="4"/>
  <c r="A126" i="4"/>
  <c r="B125" i="4"/>
  <c r="A125" i="4"/>
  <c r="B124" i="4"/>
  <c r="A124" i="4"/>
  <c r="B123" i="4"/>
  <c r="A123" i="4"/>
  <c r="B122" i="4"/>
  <c r="A122" i="4"/>
  <c r="B121" i="4"/>
  <c r="A121" i="4"/>
  <c r="B120" i="4"/>
  <c r="A120" i="4"/>
  <c r="B119" i="4"/>
  <c r="A119" i="4"/>
  <c r="B118" i="4"/>
  <c r="A118" i="4"/>
  <c r="B117" i="4"/>
  <c r="A117" i="4"/>
  <c r="B116" i="4"/>
  <c r="A116" i="4"/>
  <c r="B115" i="4"/>
  <c r="A115" i="4"/>
  <c r="B114" i="4"/>
  <c r="A114" i="4"/>
  <c r="B113" i="4"/>
  <c r="A113" i="4"/>
  <c r="B112" i="4"/>
  <c r="A112" i="4"/>
  <c r="B111" i="4"/>
  <c r="A111" i="4"/>
  <c r="B110" i="4"/>
  <c r="A110" i="4"/>
  <c r="B109" i="4"/>
  <c r="A109" i="4"/>
  <c r="B108" i="4"/>
  <c r="A108" i="4"/>
  <c r="B107" i="4"/>
  <c r="A107" i="4"/>
  <c r="B106" i="4"/>
  <c r="A106" i="4"/>
  <c r="B105" i="4"/>
  <c r="A105" i="4"/>
  <c r="B104" i="4"/>
  <c r="A104" i="4"/>
  <c r="B103" i="4"/>
  <c r="A103" i="4"/>
  <c r="B102" i="4"/>
  <c r="A102" i="4"/>
  <c r="B101" i="4"/>
  <c r="A101" i="4"/>
  <c r="B100" i="4"/>
  <c r="A100" i="4"/>
  <c r="B99" i="4"/>
  <c r="A99" i="4"/>
  <c r="B98" i="4"/>
  <c r="A98" i="4"/>
  <c r="B97" i="4"/>
  <c r="A97" i="4"/>
  <c r="B96" i="4"/>
  <c r="A96" i="4"/>
  <c r="B95" i="4"/>
  <c r="A95" i="4"/>
  <c r="B94" i="4"/>
  <c r="A94" i="4"/>
  <c r="B93" i="4"/>
  <c r="A93" i="4"/>
  <c r="B92" i="4"/>
  <c r="A92" i="4"/>
  <c r="B91" i="4"/>
  <c r="A91" i="4"/>
  <c r="B90" i="4"/>
  <c r="A90" i="4"/>
  <c r="B89" i="4"/>
  <c r="A89" i="4"/>
  <c r="B88" i="4"/>
  <c r="A88" i="4"/>
  <c r="B87" i="4"/>
  <c r="A87" i="4"/>
  <c r="B86" i="4"/>
  <c r="A86" i="4"/>
  <c r="B85" i="4"/>
  <c r="A85" i="4"/>
  <c r="B84" i="4"/>
  <c r="A84" i="4"/>
  <c r="B83" i="4"/>
  <c r="A83" i="4"/>
  <c r="B82" i="4"/>
  <c r="A82" i="4"/>
  <c r="B81" i="4"/>
  <c r="A81" i="4"/>
  <c r="B80" i="4"/>
  <c r="A80" i="4"/>
  <c r="B79" i="4"/>
  <c r="A79" i="4"/>
  <c r="B78" i="4"/>
  <c r="A78" i="4"/>
  <c r="B77" i="4"/>
  <c r="A77" i="4"/>
  <c r="B76" i="4"/>
  <c r="A76" i="4"/>
  <c r="B75" i="4"/>
  <c r="A75" i="4"/>
  <c r="B74" i="4"/>
  <c r="A74" i="4"/>
  <c r="B73" i="4"/>
  <c r="A73" i="4"/>
  <c r="B72" i="4"/>
  <c r="A72" i="4"/>
  <c r="B71" i="4"/>
  <c r="A71" i="4"/>
  <c r="B70" i="4"/>
  <c r="A70" i="4"/>
  <c r="B69" i="4"/>
  <c r="A69" i="4"/>
  <c r="B68" i="4"/>
  <c r="A68" i="4"/>
  <c r="B67" i="4"/>
  <c r="A67" i="4"/>
  <c r="B66" i="4"/>
  <c r="A66" i="4"/>
  <c r="B65" i="4"/>
  <c r="A65" i="4"/>
  <c r="B64" i="4"/>
  <c r="A64" i="4"/>
  <c r="B63" i="4"/>
  <c r="A63" i="4"/>
  <c r="B62" i="4"/>
  <c r="A62" i="4"/>
  <c r="B61" i="4"/>
  <c r="A61" i="4"/>
  <c r="B60" i="4"/>
  <c r="A60" i="4"/>
  <c r="B59" i="4"/>
  <c r="A59" i="4"/>
  <c r="B58" i="4"/>
  <c r="A58" i="4"/>
  <c r="B57" i="4"/>
  <c r="A57" i="4"/>
  <c r="B56" i="4"/>
  <c r="A56" i="4"/>
  <c r="B55" i="4"/>
  <c r="A55" i="4"/>
  <c r="B54" i="4"/>
  <c r="A54" i="4"/>
  <c r="B53" i="4"/>
  <c r="A53" i="4"/>
  <c r="B52" i="4"/>
  <c r="A52" i="4"/>
  <c r="B51" i="4"/>
  <c r="A51" i="4"/>
  <c r="B50" i="4"/>
  <c r="A50" i="4"/>
  <c r="B49" i="4"/>
  <c r="A49" i="4"/>
  <c r="B48" i="4"/>
  <c r="A48" i="4"/>
  <c r="B47" i="4"/>
  <c r="A47" i="4"/>
  <c r="B46" i="4"/>
  <c r="A46" i="4"/>
  <c r="B45" i="4"/>
  <c r="A45" i="4"/>
  <c r="B44" i="4"/>
  <c r="A44" i="4"/>
  <c r="B43" i="4"/>
  <c r="A43" i="4"/>
  <c r="B42" i="4"/>
  <c r="A42" i="4"/>
  <c r="B41" i="4"/>
  <c r="A41" i="4"/>
  <c r="B40" i="4"/>
  <c r="A40" i="4"/>
  <c r="B39" i="4"/>
  <c r="A39" i="4"/>
  <c r="B38" i="4"/>
  <c r="A38" i="4"/>
  <c r="B37" i="4"/>
  <c r="A37" i="4"/>
  <c r="B36" i="4"/>
  <c r="A36" i="4"/>
  <c r="B35" i="4"/>
  <c r="A35" i="4"/>
  <c r="B34" i="4"/>
  <c r="A34" i="4"/>
  <c r="B33" i="4"/>
  <c r="A33" i="4"/>
  <c r="B32" i="4"/>
  <c r="A32" i="4"/>
  <c r="B31" i="4"/>
  <c r="A31" i="4"/>
  <c r="B30" i="4"/>
  <c r="A30" i="4"/>
  <c r="B29" i="4"/>
  <c r="A29" i="4"/>
  <c r="B28" i="4"/>
  <c r="A28" i="4"/>
  <c r="B27" i="4"/>
  <c r="A27" i="4"/>
  <c r="B26" i="4"/>
  <c r="A26" i="4"/>
  <c r="D8809" i="4"/>
  <c r="E8809" i="4" s="1"/>
  <c r="D8808" i="4"/>
  <c r="E8808" i="4" s="1"/>
  <c r="D8807" i="4"/>
  <c r="E8807" i="4" s="1"/>
  <c r="D8806" i="4"/>
  <c r="E8806" i="4" s="1"/>
  <c r="D8805" i="4"/>
  <c r="E8805" i="4" s="1"/>
  <c r="D8804" i="4"/>
  <c r="E8804" i="4" s="1"/>
  <c r="D8803" i="4"/>
  <c r="E8803" i="4" s="1"/>
  <c r="D8802" i="4"/>
  <c r="D8801" i="4"/>
  <c r="D8800" i="4"/>
  <c r="E8800" i="4" s="1"/>
  <c r="D8799" i="4"/>
  <c r="D8798" i="4"/>
  <c r="D8797" i="4"/>
  <c r="D8796" i="4"/>
  <c r="E8796" i="4" s="1"/>
  <c r="D8795" i="4"/>
  <c r="D8794" i="4"/>
  <c r="E8794" i="4" s="1"/>
  <c r="D8793" i="4"/>
  <c r="E8793" i="4" s="1"/>
  <c r="D8792" i="4"/>
  <c r="D8791" i="4"/>
  <c r="D8790" i="4"/>
  <c r="D8789" i="4"/>
  <c r="D8788" i="4"/>
  <c r="D8787" i="4"/>
  <c r="D8786" i="4"/>
  <c r="D8785" i="4"/>
  <c r="D8784" i="4"/>
  <c r="E8784" i="4" s="1"/>
  <c r="D8783" i="4"/>
  <c r="E8783" i="4" s="1"/>
  <c r="D8782" i="4"/>
  <c r="D8781" i="4"/>
  <c r="D8780" i="4"/>
  <c r="E8780" i="4" s="1"/>
  <c r="D8779" i="4"/>
  <c r="D8778" i="4"/>
  <c r="D8777" i="4"/>
  <c r="D8776" i="4"/>
  <c r="D8775" i="4"/>
  <c r="D8774" i="4"/>
  <c r="D8773" i="4"/>
  <c r="E8773" i="4" s="1"/>
  <c r="D8772" i="4"/>
  <c r="E8772" i="4" s="1"/>
  <c r="D8771" i="4"/>
  <c r="E8771" i="4" s="1"/>
  <c r="D8770" i="4"/>
  <c r="E8770" i="4" s="1"/>
  <c r="D8769" i="4"/>
  <c r="D8768" i="4"/>
  <c r="D8767" i="4"/>
  <c r="D8766" i="4"/>
  <c r="D8765" i="4"/>
  <c r="D8764" i="4"/>
  <c r="E8764" i="4" s="1"/>
  <c r="D8763" i="4"/>
  <c r="D8762" i="4"/>
  <c r="D8761" i="4"/>
  <c r="D8760" i="4"/>
  <c r="E8760" i="4" s="1"/>
  <c r="D8759" i="4"/>
  <c r="E8759" i="4" s="1"/>
  <c r="D8758" i="4"/>
  <c r="E8758" i="4" s="1"/>
  <c r="D8757" i="4"/>
  <c r="E8757" i="4" s="1"/>
  <c r="D8756" i="4"/>
  <c r="D8755" i="4"/>
  <c r="D8754" i="4"/>
  <c r="D8753" i="4"/>
  <c r="D8752" i="4"/>
  <c r="D8751" i="4"/>
  <c r="D8750" i="4"/>
  <c r="D8749" i="4"/>
  <c r="D8748" i="4"/>
  <c r="E8748" i="4" s="1"/>
  <c r="D8747" i="4"/>
  <c r="E8747" i="4" s="1"/>
  <c r="D8746" i="4"/>
  <c r="E8746" i="4" s="1"/>
  <c r="D8745" i="4"/>
  <c r="E8745" i="4" s="1"/>
  <c r="D8744" i="4"/>
  <c r="E8744" i="4" s="1"/>
  <c r="D8743" i="4"/>
  <c r="D8742" i="4"/>
  <c r="D8741" i="4"/>
  <c r="D8740" i="4"/>
  <c r="D8739" i="4"/>
  <c r="D8738" i="4"/>
  <c r="D8737" i="4"/>
  <c r="D8736" i="4"/>
  <c r="E8736" i="4" s="1"/>
  <c r="D8735" i="4"/>
  <c r="D8734" i="4"/>
  <c r="E8734" i="4" s="1"/>
  <c r="D8733" i="4"/>
  <c r="E8733" i="4" s="1"/>
  <c r="D8732" i="4"/>
  <c r="E8732" i="4" s="1"/>
  <c r="D8731" i="4"/>
  <c r="D8730" i="4"/>
  <c r="D8729" i="4"/>
  <c r="D8728" i="4"/>
  <c r="E8728" i="4" s="1"/>
  <c r="D8727" i="4"/>
  <c r="D8726" i="4"/>
  <c r="D8725" i="4"/>
  <c r="D8724" i="4"/>
  <c r="D8723" i="4"/>
  <c r="E8723" i="4" s="1"/>
  <c r="D8722" i="4"/>
  <c r="D8721" i="4"/>
  <c r="D8720" i="4"/>
  <c r="D8719" i="4"/>
  <c r="D8718" i="4"/>
  <c r="D8717" i="4"/>
  <c r="D8716" i="4"/>
  <c r="D8715" i="4"/>
  <c r="D8714" i="4"/>
  <c r="D8713" i="4"/>
  <c r="D8712" i="4"/>
  <c r="E8712" i="4" s="1"/>
  <c r="D8711" i="4"/>
  <c r="D8710" i="4"/>
  <c r="E8710" i="4" s="1"/>
  <c r="D8709" i="4"/>
  <c r="E8709" i="4" s="1"/>
  <c r="D8708" i="4"/>
  <c r="D8707" i="4"/>
  <c r="D8706" i="4"/>
  <c r="D8705" i="4"/>
  <c r="D8704" i="4"/>
  <c r="D8703" i="4"/>
  <c r="D8702" i="4"/>
  <c r="D8701" i="4"/>
  <c r="E8701" i="4" s="1"/>
  <c r="D8700" i="4"/>
  <c r="D8699" i="4"/>
  <c r="E8699" i="4" s="1"/>
  <c r="D8698" i="4"/>
  <c r="D8697" i="4"/>
  <c r="E8697" i="4" s="1"/>
  <c r="D8696" i="4"/>
  <c r="E8696" i="4" s="1"/>
  <c r="D8695" i="4"/>
  <c r="E8695" i="4" s="1"/>
  <c r="D8694" i="4"/>
  <c r="D8693" i="4"/>
  <c r="D8692" i="4"/>
  <c r="D8691" i="4"/>
  <c r="D8690" i="4"/>
  <c r="D8689" i="4"/>
  <c r="D8688" i="4"/>
  <c r="E8688" i="4" s="1"/>
  <c r="D8687" i="4"/>
  <c r="D8686" i="4"/>
  <c r="E8686" i="4" s="1"/>
  <c r="D8685" i="4"/>
  <c r="D8684" i="4"/>
  <c r="E8684" i="4" s="1"/>
  <c r="D8683" i="4"/>
  <c r="D8682" i="4"/>
  <c r="D8681" i="4"/>
  <c r="D8680" i="4"/>
  <c r="D8679" i="4"/>
  <c r="D8678" i="4"/>
  <c r="D8677" i="4"/>
  <c r="D8676" i="4"/>
  <c r="E8676" i="4" s="1"/>
  <c r="D8675" i="4"/>
  <c r="D8674" i="4"/>
  <c r="D8673" i="4"/>
  <c r="D8672" i="4"/>
  <c r="D8671" i="4"/>
  <c r="D8670" i="4"/>
  <c r="D8669" i="4"/>
  <c r="D8668" i="4"/>
  <c r="D8667" i="4"/>
  <c r="D8666" i="4"/>
  <c r="D8665" i="4"/>
  <c r="D8664" i="4"/>
  <c r="E8664" i="4" s="1"/>
  <c r="D8663" i="4"/>
  <c r="E8663" i="4" s="1"/>
  <c r="D8662" i="4"/>
  <c r="E8662" i="4" s="1"/>
  <c r="D8661" i="4"/>
  <c r="D8660" i="4"/>
  <c r="D8659" i="4"/>
  <c r="D8658" i="4"/>
  <c r="D8657" i="4"/>
  <c r="D8656" i="4"/>
  <c r="D8655" i="4"/>
  <c r="E8655" i="4" s="1"/>
  <c r="D8654" i="4"/>
  <c r="D8653" i="4"/>
  <c r="D8652" i="4"/>
  <c r="E8652" i="4" s="1"/>
  <c r="D8651" i="4"/>
  <c r="E8651" i="4" s="1"/>
  <c r="D8650" i="4"/>
  <c r="E8650" i="4" s="1"/>
  <c r="D8649" i="4"/>
  <c r="E8649" i="4" s="1"/>
  <c r="D8648" i="4"/>
  <c r="D8647" i="4"/>
  <c r="D8646" i="4"/>
  <c r="D8645" i="4"/>
  <c r="D8644" i="4"/>
  <c r="D8643" i="4"/>
  <c r="D8642" i="4"/>
  <c r="D8641" i="4"/>
  <c r="D8640" i="4"/>
  <c r="E8640" i="4" s="1"/>
  <c r="D8639" i="4"/>
  <c r="E8639" i="4" s="1"/>
  <c r="D8638" i="4"/>
  <c r="E8638" i="4" s="1"/>
  <c r="D8637" i="4"/>
  <c r="E8637" i="4" s="1"/>
  <c r="D8636" i="4"/>
  <c r="E8636" i="4" s="1"/>
  <c r="D8635" i="4"/>
  <c r="D8634" i="4"/>
  <c r="D8633" i="4"/>
  <c r="D8632" i="4"/>
  <c r="D8631" i="4"/>
  <c r="D8630" i="4"/>
  <c r="D8629" i="4"/>
  <c r="D8628" i="4"/>
  <c r="E8628" i="4" s="1"/>
  <c r="D8627" i="4"/>
  <c r="D8626" i="4"/>
  <c r="D8625" i="4"/>
  <c r="E8625" i="4" s="1"/>
  <c r="D8624" i="4"/>
  <c r="E8624" i="4" s="1"/>
  <c r="D8623" i="4"/>
  <c r="D8622" i="4"/>
  <c r="D8621" i="4"/>
  <c r="D8620" i="4"/>
  <c r="D8619" i="4"/>
  <c r="D8618" i="4"/>
  <c r="D8617" i="4"/>
  <c r="D8616" i="4"/>
  <c r="E8616" i="4" s="1"/>
  <c r="D8615" i="4"/>
  <c r="E8615" i="4" s="1"/>
  <c r="D8614" i="4"/>
  <c r="E8614" i="4" s="1"/>
  <c r="D8613" i="4"/>
  <c r="D8612" i="4"/>
  <c r="D8611" i="4"/>
  <c r="D8610" i="4"/>
  <c r="D8609" i="4"/>
  <c r="D8608" i="4"/>
  <c r="D8607" i="4"/>
  <c r="D8606" i="4"/>
  <c r="D8605" i="4"/>
  <c r="D8604" i="4"/>
  <c r="E8604" i="4" s="1"/>
  <c r="D8603" i="4"/>
  <c r="E8603" i="4" s="1"/>
  <c r="D8602" i="4"/>
  <c r="E8602" i="4" s="1"/>
  <c r="D8601" i="4"/>
  <c r="E8601" i="4" s="1"/>
  <c r="D8600" i="4"/>
  <c r="D8599" i="4"/>
  <c r="D8598" i="4"/>
  <c r="D8597" i="4"/>
  <c r="D8596" i="4"/>
  <c r="D8595" i="4"/>
  <c r="D8594" i="4"/>
  <c r="D8593" i="4"/>
  <c r="D8592" i="4"/>
  <c r="E8592" i="4" s="1"/>
  <c r="D8591" i="4"/>
  <c r="E8591" i="4" s="1"/>
  <c r="D8590" i="4"/>
  <c r="E8590" i="4" s="1"/>
  <c r="D8589" i="4"/>
  <c r="E8589" i="4" s="1"/>
  <c r="D8588" i="4"/>
  <c r="E8588" i="4" s="1"/>
  <c r="D8587" i="4"/>
  <c r="D8586" i="4"/>
  <c r="D8585" i="4"/>
  <c r="D8584" i="4"/>
  <c r="D8583" i="4"/>
  <c r="D8582" i="4"/>
  <c r="D8581" i="4"/>
  <c r="D8580" i="4"/>
  <c r="D8579" i="4"/>
  <c r="D8578" i="4"/>
  <c r="D8577" i="4"/>
  <c r="E8577" i="4" s="1"/>
  <c r="D8576" i="4"/>
  <c r="E8576" i="4" s="1"/>
  <c r="D8575" i="4"/>
  <c r="E8575" i="4" s="1"/>
  <c r="D8574" i="4"/>
  <c r="D8573" i="4"/>
  <c r="D8572" i="4"/>
  <c r="D8571" i="4"/>
  <c r="D8570" i="4"/>
  <c r="D8569" i="4"/>
  <c r="D8568" i="4"/>
  <c r="E8568" i="4" s="1"/>
  <c r="D8567" i="4"/>
  <c r="D8566" i="4"/>
  <c r="E8566" i="4" s="1"/>
  <c r="D8565" i="4"/>
  <c r="D8564" i="4"/>
  <c r="D8563" i="4"/>
  <c r="D8562" i="4"/>
  <c r="D8561" i="4"/>
  <c r="D8560" i="4"/>
  <c r="D8559" i="4"/>
  <c r="E8559" i="4" s="1"/>
  <c r="D8558" i="4"/>
  <c r="D8557" i="4"/>
  <c r="D8556" i="4"/>
  <c r="D8555" i="4"/>
  <c r="E8555" i="4" s="1"/>
  <c r="D8554" i="4"/>
  <c r="D8553" i="4"/>
  <c r="E8553" i="4" s="1"/>
  <c r="D8552" i="4"/>
  <c r="D8551" i="4"/>
  <c r="D8550" i="4"/>
  <c r="D8549" i="4"/>
  <c r="D8548" i="4"/>
  <c r="D8547" i="4"/>
  <c r="D8546" i="4"/>
  <c r="D8545" i="4"/>
  <c r="D8544" i="4"/>
  <c r="E8544" i="4" s="1"/>
  <c r="D8543" i="4"/>
  <c r="D8542" i="4"/>
  <c r="E8542" i="4" s="1"/>
  <c r="D8541" i="4"/>
  <c r="D8540" i="4"/>
  <c r="E8540" i="4" s="1"/>
  <c r="D8539" i="4"/>
  <c r="D8538" i="4"/>
  <c r="D8537" i="4"/>
  <c r="D8536" i="4"/>
  <c r="D8535" i="4"/>
  <c r="D8534" i="4"/>
  <c r="D8533" i="4"/>
  <c r="D8532" i="4"/>
  <c r="D8531" i="4"/>
  <c r="E8531" i="4" s="1"/>
  <c r="D8530" i="4"/>
  <c r="D8529" i="4"/>
  <c r="E8529" i="4" s="1"/>
  <c r="D8528" i="4"/>
  <c r="D8527" i="4"/>
  <c r="E8527" i="4" s="1"/>
  <c r="D8526" i="4"/>
  <c r="D8525" i="4"/>
  <c r="D8524" i="4"/>
  <c r="D8523" i="4"/>
  <c r="D8522" i="4"/>
  <c r="D8521" i="4"/>
  <c r="D8520" i="4"/>
  <c r="E8520" i="4" s="1"/>
  <c r="D8519" i="4"/>
  <c r="E8519" i="4" s="1"/>
  <c r="D8518" i="4"/>
  <c r="D8517" i="4"/>
  <c r="D8516" i="4"/>
  <c r="D8515" i="4"/>
  <c r="D8514" i="4"/>
  <c r="D8513" i="4"/>
  <c r="D8512" i="4"/>
  <c r="E8512" i="4" s="1"/>
  <c r="D8511" i="4"/>
  <c r="E8511" i="4" s="1"/>
  <c r="D8510" i="4"/>
  <c r="D8509" i="4"/>
  <c r="D8508" i="4"/>
  <c r="E8508" i="4" s="1"/>
  <c r="D8507" i="4"/>
  <c r="E8507" i="4" s="1"/>
  <c r="D8506" i="4"/>
  <c r="E8506" i="4" s="1"/>
  <c r="D8505" i="4"/>
  <c r="D8504" i="4"/>
  <c r="D8503" i="4"/>
  <c r="D8502" i="4"/>
  <c r="D8501" i="4"/>
  <c r="D8500" i="4"/>
  <c r="D8499" i="4"/>
  <c r="D8498" i="4"/>
  <c r="D8497" i="4"/>
  <c r="D8496" i="4"/>
  <c r="E8496" i="4" s="1"/>
  <c r="D8495" i="4"/>
  <c r="E8495" i="4" s="1"/>
  <c r="D8494" i="4"/>
  <c r="E8494" i="4" s="1"/>
  <c r="D8493" i="4"/>
  <c r="E8493" i="4" s="1"/>
  <c r="D8492" i="4"/>
  <c r="E8492" i="4" s="1"/>
  <c r="D8491" i="4"/>
  <c r="D8490" i="4"/>
  <c r="D8489" i="4"/>
  <c r="D8488" i="4"/>
  <c r="D8487" i="4"/>
  <c r="D8486" i="4"/>
  <c r="D8485" i="4"/>
  <c r="D8484" i="4"/>
  <c r="D8483" i="4"/>
  <c r="E8483" i="4" s="1"/>
  <c r="D8482" i="4"/>
  <c r="E8482" i="4" s="1"/>
  <c r="D8481" i="4"/>
  <c r="E8481" i="4" s="1"/>
  <c r="D8480" i="4"/>
  <c r="E8480" i="4" s="1"/>
  <c r="D8479" i="4"/>
  <c r="D8478" i="4"/>
  <c r="D8477" i="4"/>
  <c r="D8476" i="4"/>
  <c r="D8475" i="4"/>
  <c r="D8474" i="4"/>
  <c r="D8473" i="4"/>
  <c r="D8472" i="4"/>
  <c r="E8472" i="4" s="1"/>
  <c r="D8471" i="4"/>
  <c r="E8471" i="4" s="1"/>
  <c r="D8470" i="4"/>
  <c r="D8469" i="4"/>
  <c r="D8468" i="4"/>
  <c r="E8468" i="4" s="1"/>
  <c r="D8467" i="4"/>
  <c r="E8467" i="4" s="1"/>
  <c r="D8466" i="4"/>
  <c r="D8465" i="4"/>
  <c r="D8464" i="4"/>
  <c r="D8463" i="4"/>
  <c r="D8462" i="4"/>
  <c r="D8461" i="4"/>
  <c r="D8460" i="4"/>
  <c r="E8460" i="4" s="1"/>
  <c r="D8459" i="4"/>
  <c r="E8459" i="4" s="1"/>
  <c r="D8458" i="4"/>
  <c r="E8458" i="4" s="1"/>
  <c r="D8457" i="4"/>
  <c r="D8456" i="4"/>
  <c r="D8455" i="4"/>
  <c r="D8454" i="4"/>
  <c r="D8453" i="4"/>
  <c r="D8452" i="4"/>
  <c r="E8452" i="4" s="1"/>
  <c r="D8451" i="4"/>
  <c r="D8450" i="4"/>
  <c r="D8449" i="4"/>
  <c r="D8448" i="4"/>
  <c r="E8448" i="4" s="1"/>
  <c r="D8447" i="4"/>
  <c r="E8447" i="4" s="1"/>
  <c r="D8446" i="4"/>
  <c r="E8446" i="4" s="1"/>
  <c r="D8445" i="4"/>
  <c r="E8445" i="4" s="1"/>
  <c r="D8444" i="4"/>
  <c r="E8444" i="4" s="1"/>
  <c r="D8443" i="4"/>
  <c r="D8442" i="4"/>
  <c r="D8441" i="4"/>
  <c r="D8440" i="4"/>
  <c r="D8439" i="4"/>
  <c r="D8438" i="4"/>
  <c r="D8437" i="4"/>
  <c r="D8436" i="4"/>
  <c r="D8435" i="4"/>
  <c r="E8435" i="4" s="1"/>
  <c r="D8434" i="4"/>
  <c r="E8434" i="4" s="1"/>
  <c r="D8433" i="4"/>
  <c r="E8433" i="4" s="1"/>
  <c r="D8432" i="4"/>
  <c r="D8431" i="4"/>
  <c r="D8430" i="4"/>
  <c r="D8429" i="4"/>
  <c r="D8428" i="4"/>
  <c r="D8427" i="4"/>
  <c r="D8426" i="4"/>
  <c r="D8425" i="4"/>
  <c r="D8424" i="4"/>
  <c r="E8424" i="4" s="1"/>
  <c r="D8423" i="4"/>
  <c r="D8422" i="4"/>
  <c r="D8421" i="4"/>
  <c r="D8420" i="4"/>
  <c r="D8419" i="4"/>
  <c r="D8418" i="4"/>
  <c r="D8417" i="4"/>
  <c r="D8416" i="4"/>
  <c r="D8415" i="4"/>
  <c r="D8414" i="4"/>
  <c r="D8413" i="4"/>
  <c r="D8412" i="4"/>
  <c r="D8411" i="4"/>
  <c r="E8411" i="4" s="1"/>
  <c r="D8410" i="4"/>
  <c r="D8409" i="4"/>
  <c r="D8408" i="4"/>
  <c r="D8407" i="4"/>
  <c r="D8406" i="4"/>
  <c r="D8405" i="4"/>
  <c r="D8404" i="4"/>
  <c r="E8404" i="4" s="1"/>
  <c r="D8403" i="4"/>
  <c r="D8402" i="4"/>
  <c r="D8401" i="4"/>
  <c r="D8400" i="4"/>
  <c r="E8400" i="4" s="1"/>
  <c r="D8399" i="4"/>
  <c r="D8398" i="4"/>
  <c r="E8398" i="4" s="1"/>
  <c r="D8397" i="4"/>
  <c r="D8396" i="4"/>
  <c r="E8396" i="4" s="1"/>
  <c r="D8395" i="4"/>
  <c r="D8394" i="4"/>
  <c r="D8393" i="4"/>
  <c r="D8392" i="4"/>
  <c r="D8391" i="4"/>
  <c r="D8390" i="4"/>
  <c r="D8389" i="4"/>
  <c r="D8388" i="4"/>
  <c r="E8388" i="4" s="1"/>
  <c r="D8387" i="4"/>
  <c r="E8387" i="4" s="1"/>
  <c r="D8386" i="4"/>
  <c r="D8385" i="4"/>
  <c r="E8385" i="4" s="1"/>
  <c r="D8384" i="4"/>
  <c r="D8383" i="4"/>
  <c r="D8382" i="4"/>
  <c r="D8381" i="4"/>
  <c r="D8380" i="4"/>
  <c r="D8379" i="4"/>
  <c r="D8378" i="4"/>
  <c r="D8377" i="4"/>
  <c r="D8376" i="4"/>
  <c r="E8376" i="4" s="1"/>
  <c r="D8375" i="4"/>
  <c r="D8374" i="4"/>
  <c r="E8374" i="4" s="1"/>
  <c r="D8373" i="4"/>
  <c r="D8372" i="4"/>
  <c r="E8372" i="4" s="1"/>
  <c r="D8371" i="4"/>
  <c r="D8370" i="4"/>
  <c r="D8369" i="4"/>
  <c r="D8368" i="4"/>
  <c r="D8367" i="4"/>
  <c r="D8366" i="4"/>
  <c r="D8365" i="4"/>
  <c r="D8364" i="4"/>
  <c r="E8364" i="4" s="1"/>
  <c r="D8363" i="4"/>
  <c r="E8363" i="4" s="1"/>
  <c r="D8362" i="4"/>
  <c r="D8361" i="4"/>
  <c r="D8360" i="4"/>
  <c r="D8359" i="4"/>
  <c r="D8358" i="4"/>
  <c r="D8357" i="4"/>
  <c r="D8356" i="4"/>
  <c r="E8356" i="4" s="1"/>
  <c r="D8355" i="4"/>
  <c r="D8354" i="4"/>
  <c r="D8353" i="4"/>
  <c r="D8352" i="4"/>
  <c r="E8352" i="4" s="1"/>
  <c r="D8351" i="4"/>
  <c r="E8351" i="4" s="1"/>
  <c r="D8350" i="4"/>
  <c r="E8350" i="4" s="1"/>
  <c r="D8349" i="4"/>
  <c r="E8349" i="4" s="1"/>
  <c r="D8348" i="4"/>
  <c r="D8347" i="4"/>
  <c r="D8346" i="4"/>
  <c r="D8345" i="4"/>
  <c r="D8344" i="4"/>
  <c r="D8343" i="4"/>
  <c r="D8342" i="4"/>
  <c r="D8341" i="4"/>
  <c r="D8340" i="4"/>
  <c r="E8340" i="4" s="1"/>
  <c r="D8339" i="4"/>
  <c r="E8339" i="4" s="1"/>
  <c r="D8338" i="4"/>
  <c r="E8338" i="4" s="1"/>
  <c r="D8337" i="4"/>
  <c r="E8337" i="4" s="1"/>
  <c r="D8336" i="4"/>
  <c r="D8335" i="4"/>
  <c r="D8334" i="4"/>
  <c r="D8333" i="4"/>
  <c r="D8332" i="4"/>
  <c r="D8331" i="4"/>
  <c r="D8330" i="4"/>
  <c r="D8329" i="4"/>
  <c r="D8328" i="4"/>
  <c r="E8328" i="4" s="1"/>
  <c r="D8327" i="4"/>
  <c r="D8326" i="4"/>
  <c r="E8326" i="4" s="1"/>
  <c r="D8325" i="4"/>
  <c r="E8325" i="4" s="1"/>
  <c r="D8324" i="4"/>
  <c r="E8324" i="4" s="1"/>
  <c r="D8323" i="4"/>
  <c r="D8322" i="4"/>
  <c r="D8321" i="4"/>
  <c r="D8320" i="4"/>
  <c r="D8319" i="4"/>
  <c r="D8318" i="4"/>
  <c r="D8317" i="4"/>
  <c r="D8316" i="4"/>
  <c r="E8316" i="4" s="1"/>
  <c r="D8315" i="4"/>
  <c r="E8315" i="4" s="1"/>
  <c r="D8314" i="4"/>
  <c r="D8313" i="4"/>
  <c r="D8312" i="4"/>
  <c r="D8311" i="4"/>
  <c r="D8310" i="4"/>
  <c r="D8309" i="4"/>
  <c r="D8308" i="4"/>
  <c r="E8308" i="4" s="1"/>
  <c r="D8307" i="4"/>
  <c r="D8306" i="4"/>
  <c r="D8305" i="4"/>
  <c r="D8304" i="4"/>
  <c r="D8303" i="4"/>
  <c r="E8303" i="4" s="1"/>
  <c r="D8302" i="4"/>
  <c r="E8302" i="4" s="1"/>
  <c r="D8301" i="4"/>
  <c r="E8301" i="4" s="1"/>
  <c r="D8300" i="4"/>
  <c r="D8299" i="4"/>
  <c r="D8298" i="4"/>
  <c r="D8297" i="4"/>
  <c r="D8296" i="4"/>
  <c r="D8295" i="4"/>
  <c r="D8294" i="4"/>
  <c r="D8293" i="4"/>
  <c r="D8292" i="4"/>
  <c r="D8291" i="4"/>
  <c r="E8291" i="4" s="1"/>
  <c r="D8290" i="4"/>
  <c r="E8290" i="4" s="1"/>
  <c r="D8289" i="4"/>
  <c r="E8289" i="4" s="1"/>
  <c r="D8288" i="4"/>
  <c r="D8287" i="4"/>
  <c r="E8287" i="4" s="1"/>
  <c r="D8286" i="4"/>
  <c r="D8285" i="4"/>
  <c r="D8284" i="4"/>
  <c r="D8283" i="4"/>
  <c r="D8282" i="4"/>
  <c r="D8281" i="4"/>
  <c r="D8280" i="4"/>
  <c r="D8279" i="4"/>
  <c r="D8278" i="4"/>
  <c r="E8278" i="4" s="1"/>
  <c r="D8277" i="4"/>
  <c r="E8277" i="4" s="1"/>
  <c r="D8276" i="4"/>
  <c r="E8276" i="4" s="1"/>
  <c r="D8275" i="4"/>
  <c r="D8274" i="4"/>
  <c r="D8273" i="4"/>
  <c r="D8272" i="4"/>
  <c r="D8271" i="4"/>
  <c r="D8270" i="4"/>
  <c r="D8269" i="4"/>
  <c r="D8268" i="4"/>
  <c r="D8267" i="4"/>
  <c r="E8267" i="4" s="1"/>
  <c r="D8266" i="4"/>
  <c r="D8265" i="4"/>
  <c r="D8264" i="4"/>
  <c r="D8263" i="4"/>
  <c r="E8263" i="4" s="1"/>
  <c r="D8262" i="4"/>
  <c r="E8262" i="4" s="1"/>
  <c r="D8261" i="4"/>
  <c r="D8260" i="4"/>
  <c r="D8259" i="4"/>
  <c r="D8258" i="4"/>
  <c r="D8257" i="4"/>
  <c r="D8256" i="4"/>
  <c r="D8255" i="4"/>
  <c r="D8254" i="4"/>
  <c r="E8254" i="4" s="1"/>
  <c r="D8253" i="4"/>
  <c r="D8252" i="4"/>
  <c r="D8251" i="4"/>
  <c r="D8250" i="4"/>
  <c r="D8249" i="4"/>
  <c r="D8248" i="4"/>
  <c r="D8247" i="4"/>
  <c r="D8246" i="4"/>
  <c r="D8245" i="4"/>
  <c r="D8244" i="4"/>
  <c r="D8243" i="4"/>
  <c r="E8243" i="4" s="1"/>
  <c r="D8242" i="4"/>
  <c r="D8241" i="4"/>
  <c r="E8241" i="4" s="1"/>
  <c r="D8240" i="4"/>
  <c r="D8239" i="4"/>
  <c r="D8238" i="4"/>
  <c r="D8237" i="4"/>
  <c r="D8236" i="4"/>
  <c r="D8235" i="4"/>
  <c r="D8234" i="4"/>
  <c r="D8233" i="4"/>
  <c r="D8232" i="4"/>
  <c r="D8231" i="4"/>
  <c r="E8231" i="4" s="1"/>
  <c r="D8230" i="4"/>
  <c r="E8230" i="4" s="1"/>
  <c r="D8229" i="4"/>
  <c r="D8228" i="4"/>
  <c r="D8227" i="4"/>
  <c r="D8226" i="4"/>
  <c r="D8225" i="4"/>
  <c r="D8224" i="4"/>
  <c r="D8223" i="4"/>
  <c r="E8223" i="4" s="1"/>
  <c r="D8222" i="4"/>
  <c r="D8221" i="4"/>
  <c r="D8220" i="4"/>
  <c r="D8219" i="4"/>
  <c r="D8218" i="4"/>
  <c r="D8217" i="4"/>
  <c r="E8217" i="4" s="1"/>
  <c r="D8216" i="4"/>
  <c r="D8215" i="4"/>
  <c r="D8214" i="4"/>
  <c r="D8213" i="4"/>
  <c r="D8212" i="4"/>
  <c r="D8211" i="4"/>
  <c r="D8210" i="4"/>
  <c r="D8209" i="4"/>
  <c r="D8208" i="4"/>
  <c r="D8207" i="4"/>
  <c r="E8207" i="4" s="1"/>
  <c r="D8206" i="4"/>
  <c r="E8206" i="4" s="1"/>
  <c r="D8205" i="4"/>
  <c r="D8204" i="4"/>
  <c r="D8203" i="4"/>
  <c r="D8202" i="4"/>
  <c r="D8201" i="4"/>
  <c r="D8200" i="4"/>
  <c r="D8199" i="4"/>
  <c r="D8198" i="4"/>
  <c r="D8197" i="4"/>
  <c r="D8196" i="4"/>
  <c r="D8195" i="4"/>
  <c r="E8195" i="4" s="1"/>
  <c r="D8194" i="4"/>
  <c r="E8194" i="4" s="1"/>
  <c r="D8193" i="4"/>
  <c r="E8193" i="4" s="1"/>
  <c r="D8192" i="4"/>
  <c r="D8191" i="4"/>
  <c r="D8190" i="4"/>
  <c r="D8189" i="4"/>
  <c r="D8188" i="4"/>
  <c r="D8187" i="4"/>
  <c r="D8186" i="4"/>
  <c r="D8185" i="4"/>
  <c r="D8184" i="4"/>
  <c r="D8183" i="4"/>
  <c r="E8183" i="4" s="1"/>
  <c r="D8182" i="4"/>
  <c r="E8182" i="4" s="1"/>
  <c r="D8181" i="4"/>
  <c r="E8181" i="4" s="1"/>
  <c r="D8180" i="4"/>
  <c r="D8179" i="4"/>
  <c r="D8178" i="4"/>
  <c r="D8177" i="4"/>
  <c r="D8176" i="4"/>
  <c r="D8175" i="4"/>
  <c r="D8174" i="4"/>
  <c r="D8173" i="4"/>
  <c r="D8172" i="4"/>
  <c r="D8171" i="4"/>
  <c r="D8170" i="4"/>
  <c r="D8169" i="4"/>
  <c r="E8169" i="4" s="1"/>
  <c r="D8168" i="4"/>
  <c r="D8167" i="4"/>
  <c r="D8166" i="4"/>
  <c r="D8165" i="4"/>
  <c r="D8164" i="4"/>
  <c r="D8163" i="4"/>
  <c r="D8162" i="4"/>
  <c r="D8161" i="4"/>
  <c r="D8160" i="4"/>
  <c r="D8159" i="4"/>
  <c r="E8159" i="4" s="1"/>
  <c r="D8158" i="4"/>
  <c r="E8158" i="4" s="1"/>
  <c r="D8157" i="4"/>
  <c r="D8156" i="4"/>
  <c r="D8155" i="4"/>
  <c r="D8154" i="4"/>
  <c r="D8153" i="4"/>
  <c r="D8152" i="4"/>
  <c r="E8152" i="4" s="1"/>
  <c r="D8151" i="4"/>
  <c r="E8151" i="4" s="1"/>
  <c r="D8150" i="4"/>
  <c r="D8149" i="4"/>
  <c r="D8148" i="4"/>
  <c r="D8147" i="4"/>
  <c r="E8147" i="4" s="1"/>
  <c r="D8146" i="4"/>
  <c r="E8146" i="4" s="1"/>
  <c r="D8145" i="4"/>
  <c r="E8145" i="4" s="1"/>
  <c r="D8144" i="4"/>
  <c r="D8143" i="4"/>
  <c r="D8142" i="4"/>
  <c r="D8141" i="4"/>
  <c r="D8140" i="4"/>
  <c r="D8139" i="4"/>
  <c r="D8138" i="4"/>
  <c r="D8137" i="4"/>
  <c r="D8136" i="4"/>
  <c r="D8135" i="4"/>
  <c r="D8134" i="4"/>
  <c r="E8134" i="4" s="1"/>
  <c r="D8133" i="4"/>
  <c r="E8133" i="4" s="1"/>
  <c r="D8132" i="4"/>
  <c r="D8131" i="4"/>
  <c r="D8130" i="4"/>
  <c r="D8129" i="4"/>
  <c r="D8128" i="4"/>
  <c r="D8127" i="4"/>
  <c r="D8126" i="4"/>
  <c r="D8125" i="4"/>
  <c r="D8124" i="4"/>
  <c r="D8123" i="4"/>
  <c r="D8122" i="4"/>
  <c r="D8121" i="4"/>
  <c r="E8121" i="4" s="1"/>
  <c r="D8120" i="4"/>
  <c r="D8119" i="4"/>
  <c r="E8119" i="4" s="1"/>
  <c r="D8118" i="4"/>
  <c r="D8117" i="4"/>
  <c r="D8116" i="4"/>
  <c r="D8115" i="4"/>
  <c r="D8114" i="4"/>
  <c r="D8113" i="4"/>
  <c r="D8112" i="4"/>
  <c r="D8111" i="4"/>
  <c r="D8110" i="4"/>
  <c r="D8109" i="4"/>
  <c r="D8108" i="4"/>
  <c r="D8107" i="4"/>
  <c r="D8106" i="4"/>
  <c r="D8105" i="4"/>
  <c r="D8104" i="4"/>
  <c r="E8104" i="4" s="1"/>
  <c r="D8103" i="4"/>
  <c r="E8103" i="4" s="1"/>
  <c r="D8102" i="4"/>
  <c r="D8101" i="4"/>
  <c r="D8100" i="4"/>
  <c r="D8099" i="4"/>
  <c r="E8099" i="4" s="1"/>
  <c r="D8098" i="4"/>
  <c r="D8097" i="4"/>
  <c r="E8097" i="4" s="1"/>
  <c r="D8096" i="4"/>
  <c r="D8095" i="4"/>
  <c r="D8094" i="4"/>
  <c r="D8093" i="4"/>
  <c r="D8092" i="4"/>
  <c r="D8091" i="4"/>
  <c r="D8090" i="4"/>
  <c r="D8089" i="4"/>
  <c r="D8088" i="4"/>
  <c r="D8087" i="4"/>
  <c r="E8087" i="4" s="1"/>
  <c r="D8086" i="4"/>
  <c r="E8086" i="4" s="1"/>
  <c r="D8085" i="4"/>
  <c r="D8084" i="4"/>
  <c r="D8083" i="4"/>
  <c r="D8082" i="4"/>
  <c r="D8081" i="4"/>
  <c r="D8080" i="4"/>
  <c r="D8079" i="4"/>
  <c r="D8078" i="4"/>
  <c r="D8077" i="4"/>
  <c r="D8076" i="4"/>
  <c r="D8075" i="4"/>
  <c r="E8075" i="4" s="1"/>
  <c r="D8074" i="4"/>
  <c r="E8074" i="4" s="1"/>
  <c r="D8073" i="4"/>
  <c r="E8073" i="4" s="1"/>
  <c r="D8072" i="4"/>
  <c r="D8071" i="4"/>
  <c r="D8070" i="4"/>
  <c r="D8069" i="4"/>
  <c r="D8068" i="4"/>
  <c r="D8067" i="4"/>
  <c r="D8066" i="4"/>
  <c r="D8065" i="4"/>
  <c r="D8064" i="4"/>
  <c r="D8063" i="4"/>
  <c r="E8063" i="4" s="1"/>
  <c r="D8062" i="4"/>
  <c r="D8061" i="4"/>
  <c r="D8060" i="4"/>
  <c r="E8060" i="4" s="1"/>
  <c r="D8059" i="4"/>
  <c r="D8058" i="4"/>
  <c r="D8057" i="4"/>
  <c r="D8056" i="4"/>
  <c r="D8055" i="4"/>
  <c r="E8055" i="4" s="1"/>
  <c r="D8054" i="4"/>
  <c r="D8053" i="4"/>
  <c r="D8052" i="4"/>
  <c r="D8051" i="4"/>
  <c r="E8051" i="4" s="1"/>
  <c r="D8050" i="4"/>
  <c r="E8050" i="4" s="1"/>
  <c r="D8049" i="4"/>
  <c r="D8048" i="4"/>
  <c r="D8047" i="4"/>
  <c r="D8046" i="4"/>
  <c r="D8045" i="4"/>
  <c r="D8044" i="4"/>
  <c r="D8043" i="4"/>
  <c r="D8042" i="4"/>
  <c r="D8041" i="4"/>
  <c r="D8040" i="4"/>
  <c r="D8039" i="4"/>
  <c r="E8039" i="4" s="1"/>
  <c r="D8038" i="4"/>
  <c r="E8038" i="4" s="1"/>
  <c r="D8037" i="4"/>
  <c r="E8037" i="4" s="1"/>
  <c r="D8036" i="4"/>
  <c r="D8035" i="4"/>
  <c r="D8034" i="4"/>
  <c r="D8033" i="4"/>
  <c r="D8032" i="4"/>
  <c r="D8031" i="4"/>
  <c r="D8030" i="4"/>
  <c r="D8029" i="4"/>
  <c r="D8028" i="4"/>
  <c r="D8027" i="4"/>
  <c r="E8027" i="4" s="1"/>
  <c r="D8026" i="4"/>
  <c r="E8026" i="4" s="1"/>
  <c r="D8025" i="4"/>
  <c r="E8025" i="4" s="1"/>
  <c r="D8024" i="4"/>
  <c r="D8023" i="4"/>
  <c r="D8022" i="4"/>
  <c r="D8021" i="4"/>
  <c r="D8020" i="4"/>
  <c r="E8020" i="4" s="1"/>
  <c r="D8019" i="4"/>
  <c r="D8018" i="4"/>
  <c r="D8017" i="4"/>
  <c r="D8016" i="4"/>
  <c r="D8015" i="4"/>
  <c r="E8015" i="4" s="1"/>
  <c r="D8014" i="4"/>
  <c r="D8013" i="4"/>
  <c r="D8012" i="4"/>
  <c r="E8012" i="4" s="1"/>
  <c r="D8011" i="4"/>
  <c r="E8011" i="4" s="1"/>
  <c r="D8010" i="4"/>
  <c r="D8009" i="4"/>
  <c r="D8008" i="4"/>
  <c r="D8007" i="4"/>
  <c r="D8006" i="4"/>
  <c r="D8005" i="4"/>
  <c r="D8004" i="4"/>
  <c r="D8003" i="4"/>
  <c r="E8003" i="4" s="1"/>
  <c r="D8002" i="4"/>
  <c r="E8002" i="4" s="1"/>
  <c r="D8001" i="4"/>
  <c r="D8000" i="4"/>
  <c r="D7999" i="4"/>
  <c r="D7998" i="4"/>
  <c r="D7997" i="4"/>
  <c r="D7996" i="4"/>
  <c r="E7996" i="4" s="1"/>
  <c r="D7995" i="4"/>
  <c r="E7995" i="4" s="1"/>
  <c r="D7994" i="4"/>
  <c r="D7993" i="4"/>
  <c r="D7992" i="4"/>
  <c r="D7991" i="4"/>
  <c r="D7990" i="4"/>
  <c r="E7990" i="4" s="1"/>
  <c r="D7989" i="4"/>
  <c r="E7989" i="4" s="1"/>
  <c r="D7988" i="4"/>
  <c r="D7987" i="4"/>
  <c r="E7987" i="4" s="1"/>
  <c r="D7986" i="4"/>
  <c r="D7985" i="4"/>
  <c r="D7984" i="4"/>
  <c r="D7983" i="4"/>
  <c r="D7982" i="4"/>
  <c r="D7981" i="4"/>
  <c r="D7980" i="4"/>
  <c r="D7979" i="4"/>
  <c r="D7978" i="4"/>
  <c r="D7977" i="4"/>
  <c r="D7976" i="4"/>
  <c r="D7975" i="4"/>
  <c r="D7974" i="4"/>
  <c r="D7973" i="4"/>
  <c r="D7972" i="4"/>
  <c r="D7971" i="4"/>
  <c r="D7970" i="4"/>
  <c r="D7969" i="4"/>
  <c r="D7968" i="4"/>
  <c r="D7967" i="4"/>
  <c r="D7966" i="4"/>
  <c r="D7965" i="4"/>
  <c r="D7964" i="4"/>
  <c r="D7963" i="4"/>
  <c r="D7962" i="4"/>
  <c r="D7961" i="4"/>
  <c r="D7960" i="4"/>
  <c r="D7959" i="4"/>
  <c r="D7958" i="4"/>
  <c r="E7958" i="4" s="1"/>
  <c r="D7957" i="4"/>
  <c r="D7956" i="4"/>
  <c r="D7955" i="4"/>
  <c r="E7955" i="4" s="1"/>
  <c r="D7954" i="4"/>
  <c r="D7953" i="4"/>
  <c r="D7952" i="4"/>
  <c r="D7951" i="4"/>
  <c r="D7950" i="4"/>
  <c r="D7949" i="4"/>
  <c r="D7948" i="4"/>
  <c r="D7947" i="4"/>
  <c r="D7946" i="4"/>
  <c r="D7945" i="4"/>
  <c r="D7944" i="4"/>
  <c r="D7943" i="4"/>
  <c r="D7942" i="4"/>
  <c r="D7941" i="4"/>
  <c r="D7940" i="4"/>
  <c r="D7939" i="4"/>
  <c r="D7938" i="4"/>
  <c r="D7937" i="4"/>
  <c r="D7936" i="4"/>
  <c r="E7936" i="4" s="1"/>
  <c r="D7935" i="4"/>
  <c r="E7935" i="4" s="1"/>
  <c r="D7934" i="4"/>
  <c r="D7933" i="4"/>
  <c r="D7932" i="4"/>
  <c r="D7931" i="4"/>
  <c r="E7931" i="4" s="1"/>
  <c r="D7930" i="4"/>
  <c r="E7930" i="4" s="1"/>
  <c r="D7929" i="4"/>
  <c r="E7929" i="4" s="1"/>
  <c r="D7928" i="4"/>
  <c r="D7927" i="4"/>
  <c r="D7926" i="4"/>
  <c r="D7925" i="4"/>
  <c r="D7924" i="4"/>
  <c r="D7923" i="4"/>
  <c r="D7922" i="4"/>
  <c r="D7921" i="4"/>
  <c r="D7920" i="4"/>
  <c r="D7919" i="4"/>
  <c r="E7919" i="4" s="1"/>
  <c r="D7918" i="4"/>
  <c r="E7918" i="4" s="1"/>
  <c r="D7917" i="4"/>
  <c r="E7917" i="4" s="1"/>
  <c r="D7916" i="4"/>
  <c r="D7915" i="4"/>
  <c r="D7914" i="4"/>
  <c r="D7913" i="4"/>
  <c r="D7912" i="4"/>
  <c r="D7911" i="4"/>
  <c r="D7910" i="4"/>
  <c r="D7909" i="4"/>
  <c r="D7908" i="4"/>
  <c r="D7907" i="4"/>
  <c r="E7907" i="4" s="1"/>
  <c r="D7906" i="4"/>
  <c r="E7906" i="4" s="1"/>
  <c r="D7905" i="4"/>
  <c r="D7904" i="4"/>
  <c r="D7903" i="4"/>
  <c r="D7902" i="4"/>
  <c r="D7901" i="4"/>
  <c r="D7900" i="4"/>
  <c r="D7899" i="4"/>
  <c r="D7898" i="4"/>
  <c r="D7897" i="4"/>
  <c r="D7896" i="4"/>
  <c r="D7895" i="4"/>
  <c r="E7895" i="4" s="1"/>
  <c r="D7894" i="4"/>
  <c r="E7894" i="4" s="1"/>
  <c r="D7893" i="4"/>
  <c r="E7893" i="4" s="1"/>
  <c r="D7892" i="4"/>
  <c r="D7891" i="4"/>
  <c r="E7891" i="4" s="1"/>
  <c r="D7890" i="4"/>
  <c r="D7889" i="4"/>
  <c r="D7888" i="4"/>
  <c r="D7887" i="4"/>
  <c r="D7886" i="4"/>
  <c r="D7885" i="4"/>
  <c r="D7884" i="4"/>
  <c r="D7883" i="4"/>
  <c r="E7883" i="4" s="1"/>
  <c r="D7882" i="4"/>
  <c r="D7881" i="4"/>
  <c r="D7880" i="4"/>
  <c r="E7880" i="4" s="1"/>
  <c r="D7879" i="4"/>
  <c r="D7878" i="4"/>
  <c r="D7877" i="4"/>
  <c r="D7876" i="4"/>
  <c r="D7875" i="4"/>
  <c r="D7874" i="4"/>
  <c r="D7873" i="4"/>
  <c r="D7872" i="4"/>
  <c r="D7871" i="4"/>
  <c r="E7871" i="4" s="1"/>
  <c r="D7870" i="4"/>
  <c r="E7870" i="4" s="1"/>
  <c r="D7869" i="4"/>
  <c r="E7869" i="4" s="1"/>
  <c r="D7868" i="4"/>
  <c r="D7867" i="4"/>
  <c r="D7866" i="4"/>
  <c r="D7865" i="4"/>
  <c r="D7864" i="4"/>
  <c r="D7863" i="4"/>
  <c r="D7862" i="4"/>
  <c r="D7861" i="4"/>
  <c r="D7860" i="4"/>
  <c r="D7859" i="4"/>
  <c r="D7858" i="4"/>
  <c r="D7857" i="4"/>
  <c r="E7857" i="4" s="1"/>
  <c r="D7856" i="4"/>
  <c r="D7855" i="4"/>
  <c r="D7854" i="4"/>
  <c r="D7853" i="4"/>
  <c r="D7852" i="4"/>
  <c r="D7851" i="4"/>
  <c r="D7850" i="4"/>
  <c r="D7849" i="4"/>
  <c r="D7848" i="4"/>
  <c r="D7847" i="4"/>
  <c r="D7846" i="4"/>
  <c r="D7845" i="4"/>
  <c r="E7845" i="4" s="1"/>
  <c r="D7844" i="4"/>
  <c r="D7843" i="4"/>
  <c r="D7842" i="4"/>
  <c r="D7841" i="4"/>
  <c r="D7840" i="4"/>
  <c r="D7839" i="4"/>
  <c r="D7838" i="4"/>
  <c r="D7837" i="4"/>
  <c r="D7836" i="4"/>
  <c r="D7835" i="4"/>
  <c r="D7834" i="4"/>
  <c r="D7833" i="4"/>
  <c r="D7832" i="4"/>
  <c r="E7832" i="4" s="1"/>
  <c r="D7831" i="4"/>
  <c r="E7831" i="4" s="1"/>
  <c r="D7830" i="4"/>
  <c r="D7829" i="4"/>
  <c r="D7828" i="4"/>
  <c r="D7827" i="4"/>
  <c r="D7826" i="4"/>
  <c r="D7825" i="4"/>
  <c r="D7824" i="4"/>
  <c r="D7823" i="4"/>
  <c r="D7822" i="4"/>
  <c r="D7821" i="4"/>
  <c r="D7820" i="4"/>
  <c r="D7819" i="4"/>
  <c r="D7818" i="4"/>
  <c r="D7817" i="4"/>
  <c r="D7816" i="4"/>
  <c r="D7815" i="4"/>
  <c r="D7814" i="4"/>
  <c r="E7814" i="4" s="1"/>
  <c r="D7813" i="4"/>
  <c r="D7812" i="4"/>
  <c r="D7811" i="4"/>
  <c r="D7810" i="4"/>
  <c r="D7809" i="4"/>
  <c r="D7808" i="4"/>
  <c r="D7807" i="4"/>
  <c r="D7806" i="4"/>
  <c r="D7805" i="4"/>
  <c r="D7804" i="4"/>
  <c r="D7803" i="4"/>
  <c r="D7802" i="4"/>
  <c r="D7801" i="4"/>
  <c r="D7800" i="4"/>
  <c r="D7799" i="4"/>
  <c r="E7799" i="4" s="1"/>
  <c r="D7798" i="4"/>
  <c r="D7797" i="4"/>
  <c r="D7796" i="4"/>
  <c r="D7795" i="4"/>
  <c r="D7794" i="4"/>
  <c r="D7793" i="4"/>
  <c r="D7792" i="4"/>
  <c r="D7791" i="4"/>
  <c r="D7790" i="4"/>
  <c r="D7789" i="4"/>
  <c r="D7788" i="4"/>
  <c r="D7787" i="4"/>
  <c r="E7787" i="4" s="1"/>
  <c r="D7786" i="4"/>
  <c r="D7785" i="4"/>
  <c r="D7784" i="4"/>
  <c r="D7783" i="4"/>
  <c r="D7782" i="4"/>
  <c r="D7781" i="4"/>
  <c r="D7780" i="4"/>
  <c r="D7779" i="4"/>
  <c r="D7778" i="4"/>
  <c r="D7777" i="4"/>
  <c r="D7776" i="4"/>
  <c r="D7775" i="4"/>
  <c r="E7775" i="4" s="1"/>
  <c r="D7774" i="4"/>
  <c r="D7773" i="4"/>
  <c r="D7772" i="4"/>
  <c r="D7771" i="4"/>
  <c r="D7770" i="4"/>
  <c r="D7769" i="4"/>
  <c r="D7768" i="4"/>
  <c r="D7767" i="4"/>
  <c r="D7766" i="4"/>
  <c r="D7765" i="4"/>
  <c r="D7764" i="4"/>
  <c r="D7763" i="4"/>
  <c r="E7763" i="4" s="1"/>
  <c r="D7762" i="4"/>
  <c r="D7761" i="4"/>
  <c r="E7761" i="4" s="1"/>
  <c r="D7760" i="4"/>
  <c r="E7760" i="4" s="1"/>
  <c r="D7759" i="4"/>
  <c r="D7758" i="4"/>
  <c r="D7757" i="4"/>
  <c r="D7756" i="4"/>
  <c r="D7755" i="4"/>
  <c r="D7754" i="4"/>
  <c r="D7753" i="4"/>
  <c r="D7752" i="4"/>
  <c r="D7751" i="4"/>
  <c r="E7751" i="4" s="1"/>
  <c r="D7750" i="4"/>
  <c r="D7749" i="4"/>
  <c r="D7748" i="4"/>
  <c r="E7748" i="4" s="1"/>
  <c r="D7747" i="4"/>
  <c r="E7747" i="4" s="1"/>
  <c r="D7746" i="4"/>
  <c r="D7745" i="4"/>
  <c r="D7744" i="4"/>
  <c r="D7743" i="4"/>
  <c r="D7742" i="4"/>
  <c r="D7741" i="4"/>
  <c r="D7740" i="4"/>
  <c r="D7739" i="4"/>
  <c r="E7739" i="4" s="1"/>
  <c r="D7738" i="4"/>
  <c r="D7737" i="4"/>
  <c r="E7737" i="4" s="1"/>
  <c r="D7736" i="4"/>
  <c r="D7735" i="4"/>
  <c r="D7734" i="4"/>
  <c r="D7733" i="4"/>
  <c r="D7732" i="4"/>
  <c r="D7731" i="4"/>
  <c r="D7730" i="4"/>
  <c r="D7729" i="4"/>
  <c r="D7728" i="4"/>
  <c r="D7727" i="4"/>
  <c r="E7727" i="4" s="1"/>
  <c r="D7726" i="4"/>
  <c r="D7725" i="4"/>
  <c r="D7724" i="4"/>
  <c r="E7724" i="4" s="1"/>
  <c r="D7723" i="4"/>
  <c r="E7723" i="4" s="1"/>
  <c r="D7722" i="4"/>
  <c r="D7721" i="4"/>
  <c r="D7720" i="4"/>
  <c r="D7719" i="4"/>
  <c r="D7718" i="4"/>
  <c r="D7717" i="4"/>
  <c r="D7716" i="4"/>
  <c r="D7715" i="4"/>
  <c r="D7714" i="4"/>
  <c r="D7713" i="4"/>
  <c r="E7713" i="4" s="1"/>
  <c r="D7712" i="4"/>
  <c r="E7712" i="4" s="1"/>
  <c r="D7711" i="4"/>
  <c r="D7710" i="4"/>
  <c r="D7709" i="4"/>
  <c r="D7708" i="4"/>
  <c r="D7707" i="4"/>
  <c r="D7706" i="4"/>
  <c r="D7705" i="4"/>
  <c r="D7704" i="4"/>
  <c r="D7703" i="4"/>
  <c r="D7702" i="4"/>
  <c r="D7701" i="4"/>
  <c r="D7700" i="4"/>
  <c r="E7700" i="4" s="1"/>
  <c r="D7699" i="4"/>
  <c r="E7699" i="4" s="1"/>
  <c r="D7698" i="4"/>
  <c r="D7697" i="4"/>
  <c r="D7696" i="4"/>
  <c r="D7695" i="4"/>
  <c r="D7694" i="4"/>
  <c r="D7693" i="4"/>
  <c r="D7692" i="4"/>
  <c r="D7691" i="4"/>
  <c r="D7690" i="4"/>
  <c r="D7689" i="4"/>
  <c r="D7688" i="4"/>
  <c r="D7687" i="4"/>
  <c r="E7687" i="4" s="1"/>
  <c r="D7686" i="4"/>
  <c r="D7685" i="4"/>
  <c r="D7684" i="4"/>
  <c r="D7683" i="4"/>
  <c r="D7682" i="4"/>
  <c r="D7681" i="4"/>
  <c r="D7680" i="4"/>
  <c r="D7679" i="4"/>
  <c r="D7678" i="4"/>
  <c r="D7677" i="4"/>
  <c r="D7676" i="4"/>
  <c r="D7675" i="4"/>
  <c r="D7674" i="4"/>
  <c r="D7673" i="4"/>
  <c r="D7672" i="4"/>
  <c r="D7671" i="4"/>
  <c r="D7670" i="4"/>
  <c r="D7669" i="4"/>
  <c r="D7668" i="4"/>
  <c r="D7667" i="4"/>
  <c r="D7666" i="4"/>
  <c r="D7665" i="4"/>
  <c r="D7664" i="4"/>
  <c r="D7663" i="4"/>
  <c r="D7662" i="4"/>
  <c r="D7661" i="4"/>
  <c r="D7660" i="4"/>
  <c r="E7660" i="4" s="1"/>
  <c r="D7659" i="4"/>
  <c r="D7658" i="4"/>
  <c r="D7657" i="4"/>
  <c r="D7656" i="4"/>
  <c r="D7655" i="4"/>
  <c r="D7654" i="4"/>
  <c r="D7653" i="4"/>
  <c r="D7652" i="4"/>
  <c r="D7651" i="4"/>
  <c r="D7650" i="4"/>
  <c r="D7649" i="4"/>
  <c r="D7648" i="4"/>
  <c r="D7647" i="4"/>
  <c r="E7647" i="4" s="1"/>
  <c r="D7646" i="4"/>
  <c r="D7645" i="4"/>
  <c r="D7644" i="4"/>
  <c r="D7643" i="4"/>
  <c r="E7643" i="4" s="1"/>
  <c r="D7642" i="4"/>
  <c r="D7641" i="4"/>
  <c r="D7640" i="4"/>
  <c r="D7639" i="4"/>
  <c r="D7638" i="4"/>
  <c r="D7637" i="4"/>
  <c r="D7636" i="4"/>
  <c r="D7635" i="4"/>
  <c r="D7634" i="4"/>
  <c r="D7633" i="4"/>
  <c r="D7632" i="4"/>
  <c r="D7631" i="4"/>
  <c r="D7630" i="4"/>
  <c r="D7629" i="4"/>
  <c r="D7628" i="4"/>
  <c r="D7627" i="4"/>
  <c r="D7626" i="4"/>
  <c r="D7625" i="4"/>
  <c r="D7624" i="4"/>
  <c r="D7623" i="4"/>
  <c r="D7622" i="4"/>
  <c r="D7621" i="4"/>
  <c r="D7620" i="4"/>
  <c r="D7619" i="4"/>
  <c r="E7619" i="4" s="1"/>
  <c r="D7618" i="4"/>
  <c r="D7617" i="4"/>
  <c r="E7617" i="4" s="1"/>
  <c r="D7616" i="4"/>
  <c r="D7615" i="4"/>
  <c r="D7614" i="4"/>
  <c r="D7613" i="4"/>
  <c r="D7612" i="4"/>
  <c r="D7611" i="4"/>
  <c r="D7610" i="4"/>
  <c r="D7609" i="4"/>
  <c r="D7608" i="4"/>
  <c r="D7607" i="4"/>
  <c r="E7607" i="4" s="1"/>
  <c r="D7606" i="4"/>
  <c r="D7605" i="4"/>
  <c r="D7604" i="4"/>
  <c r="D7603" i="4"/>
  <c r="D7602" i="4"/>
  <c r="D7601" i="4"/>
  <c r="D7600" i="4"/>
  <c r="D7599" i="4"/>
  <c r="D7598" i="4"/>
  <c r="D7597" i="4"/>
  <c r="D7596" i="4"/>
  <c r="D7595" i="4"/>
  <c r="E7595" i="4" s="1"/>
  <c r="D7594" i="4"/>
  <c r="D7593" i="4"/>
  <c r="D7592" i="4"/>
  <c r="D7591" i="4"/>
  <c r="D7590" i="4"/>
  <c r="D7589" i="4"/>
  <c r="D7588" i="4"/>
  <c r="D7587" i="4"/>
  <c r="D7586" i="4"/>
  <c r="D7585" i="4"/>
  <c r="D7584" i="4"/>
  <c r="D7583" i="4"/>
  <c r="E7583" i="4" s="1"/>
  <c r="D7582" i="4"/>
  <c r="D7581" i="4"/>
  <c r="E7581" i="4" s="1"/>
  <c r="D7580" i="4"/>
  <c r="D7579" i="4"/>
  <c r="D7578" i="4"/>
  <c r="D7577" i="4"/>
  <c r="D7576" i="4"/>
  <c r="D7575" i="4"/>
  <c r="D7574" i="4"/>
  <c r="D7573" i="4"/>
  <c r="D7572" i="4"/>
  <c r="D7571" i="4"/>
  <c r="D7570" i="4"/>
  <c r="D7569" i="4"/>
  <c r="D7568" i="4"/>
  <c r="D7567" i="4"/>
  <c r="D7566" i="4"/>
  <c r="D7565" i="4"/>
  <c r="D7564" i="4"/>
  <c r="E7564" i="4" s="1"/>
  <c r="D7563" i="4"/>
  <c r="E7563" i="4" s="1"/>
  <c r="D7562" i="4"/>
  <c r="D7561" i="4"/>
  <c r="D7560" i="4"/>
  <c r="D7559" i="4"/>
  <c r="D7558" i="4"/>
  <c r="D7557" i="4"/>
  <c r="E7557" i="4" s="1"/>
  <c r="D7556" i="4"/>
  <c r="D7555" i="4"/>
  <c r="D7554" i="4"/>
  <c r="D7553" i="4"/>
  <c r="D7552" i="4"/>
  <c r="D7551" i="4"/>
  <c r="D7550" i="4"/>
  <c r="D7549" i="4"/>
  <c r="D7548" i="4"/>
  <c r="D7547" i="4"/>
  <c r="D7546" i="4"/>
  <c r="D7545" i="4"/>
  <c r="D7544" i="4"/>
  <c r="D7543" i="4"/>
  <c r="D7542" i="4"/>
  <c r="D7541" i="4"/>
  <c r="D7540" i="4"/>
  <c r="D7539" i="4"/>
  <c r="D7538" i="4"/>
  <c r="D7537" i="4"/>
  <c r="D7536" i="4"/>
  <c r="D7535" i="4"/>
  <c r="D7534" i="4"/>
  <c r="D7533" i="4"/>
  <c r="D7532" i="4"/>
  <c r="D7531" i="4"/>
  <c r="E7531" i="4" s="1"/>
  <c r="D7530" i="4"/>
  <c r="E7530" i="4" s="1"/>
  <c r="D7529" i="4"/>
  <c r="D7528" i="4"/>
  <c r="D7527" i="4"/>
  <c r="D7526" i="4"/>
  <c r="D7525" i="4"/>
  <c r="D7524" i="4"/>
  <c r="D7523" i="4"/>
  <c r="D7522" i="4"/>
  <c r="D7521" i="4"/>
  <c r="D7520" i="4"/>
  <c r="D7519" i="4"/>
  <c r="D7518" i="4"/>
  <c r="D7517" i="4"/>
  <c r="D7516" i="4"/>
  <c r="D7515" i="4"/>
  <c r="D7514" i="4"/>
  <c r="D7513" i="4"/>
  <c r="D7512" i="4"/>
  <c r="D7511" i="4"/>
  <c r="E7511" i="4" s="1"/>
  <c r="D7510" i="4"/>
  <c r="D7509" i="4"/>
  <c r="D7508" i="4"/>
  <c r="D7507" i="4"/>
  <c r="D7506" i="4"/>
  <c r="D7505" i="4"/>
  <c r="D7504" i="4"/>
  <c r="D7503" i="4"/>
  <c r="D7502" i="4"/>
  <c r="D7501" i="4"/>
  <c r="D7500" i="4"/>
  <c r="D7499" i="4"/>
  <c r="E7499" i="4" s="1"/>
  <c r="D7498" i="4"/>
  <c r="D7497" i="4"/>
  <c r="D7496" i="4"/>
  <c r="D7495" i="4"/>
  <c r="D7494" i="4"/>
  <c r="D7493" i="4"/>
  <c r="D7492" i="4"/>
  <c r="D7491" i="4"/>
  <c r="D7490" i="4"/>
  <c r="D7489" i="4"/>
  <c r="D7488" i="4"/>
  <c r="D7487" i="4"/>
  <c r="D7486" i="4"/>
  <c r="E7486" i="4" s="1"/>
  <c r="D7485" i="4"/>
  <c r="E7485" i="4" s="1"/>
  <c r="D7484" i="4"/>
  <c r="D7483" i="4"/>
  <c r="D7482" i="4"/>
  <c r="D7481" i="4"/>
  <c r="D7480" i="4"/>
  <c r="D7479" i="4"/>
  <c r="D7478" i="4"/>
  <c r="D7477" i="4"/>
  <c r="D7476" i="4"/>
  <c r="D7475" i="4"/>
  <c r="D7474" i="4"/>
  <c r="D7473" i="4"/>
  <c r="D7472" i="4"/>
  <c r="E7472" i="4" s="1"/>
  <c r="D7471" i="4"/>
  <c r="D7470" i="4"/>
  <c r="D7469" i="4"/>
  <c r="D7468" i="4"/>
  <c r="D7467" i="4"/>
  <c r="D7466" i="4"/>
  <c r="D7465" i="4"/>
  <c r="D7464" i="4"/>
  <c r="D7463" i="4"/>
  <c r="E7463" i="4" s="1"/>
  <c r="D7462" i="4"/>
  <c r="D7461" i="4"/>
  <c r="D7460" i="4"/>
  <c r="D7459" i="4"/>
  <c r="D7458" i="4"/>
  <c r="D7457" i="4"/>
  <c r="D7456" i="4"/>
  <c r="D7455" i="4"/>
  <c r="D7454" i="4"/>
  <c r="D7453" i="4"/>
  <c r="D7452" i="4"/>
  <c r="D7451" i="4"/>
  <c r="E7451" i="4" s="1"/>
  <c r="D7450" i="4"/>
  <c r="D7449" i="4"/>
  <c r="D7448" i="4"/>
  <c r="D7447" i="4"/>
  <c r="D7446" i="4"/>
  <c r="D7445" i="4"/>
  <c r="D7444" i="4"/>
  <c r="D7443" i="4"/>
  <c r="D7442" i="4"/>
  <c r="D7441" i="4"/>
  <c r="D7440" i="4"/>
  <c r="D7439" i="4"/>
  <c r="D7438" i="4"/>
  <c r="E7438" i="4" s="1"/>
  <c r="D7437" i="4"/>
  <c r="E7437" i="4" s="1"/>
  <c r="D7436" i="4"/>
  <c r="D7435" i="4"/>
  <c r="D7434" i="4"/>
  <c r="D7433" i="4"/>
  <c r="D7432" i="4"/>
  <c r="D7431" i="4"/>
  <c r="D7430" i="4"/>
  <c r="D7429" i="4"/>
  <c r="D7428" i="4"/>
  <c r="D7427" i="4"/>
  <c r="D7426" i="4"/>
  <c r="D7425" i="4"/>
  <c r="E7425" i="4" s="1"/>
  <c r="D7424" i="4"/>
  <c r="D7423" i="4"/>
  <c r="D7422" i="4"/>
  <c r="D7421" i="4"/>
  <c r="D7420" i="4"/>
  <c r="D7419" i="4"/>
  <c r="D7418" i="4"/>
  <c r="D7417" i="4"/>
  <c r="D7416" i="4"/>
  <c r="D7415" i="4"/>
  <c r="D7414" i="4"/>
  <c r="D7413" i="4"/>
  <c r="D7412" i="4"/>
  <c r="D7411" i="4"/>
  <c r="D7410" i="4"/>
  <c r="D7409" i="4"/>
  <c r="D7408" i="4"/>
  <c r="D7407" i="4"/>
  <c r="D7406" i="4"/>
  <c r="D7405" i="4"/>
  <c r="D7404" i="4"/>
  <c r="D7403" i="4"/>
  <c r="D7402" i="4"/>
  <c r="D7401" i="4"/>
  <c r="D7400" i="4"/>
  <c r="E7400" i="4" s="1"/>
  <c r="D7399" i="4"/>
  <c r="D7398" i="4"/>
  <c r="D7397" i="4"/>
  <c r="D7396" i="4"/>
  <c r="D7395" i="4"/>
  <c r="D7394" i="4"/>
  <c r="D7393" i="4"/>
  <c r="D7392" i="4"/>
  <c r="D7391" i="4"/>
  <c r="D7390" i="4"/>
  <c r="D7389" i="4"/>
  <c r="D7388" i="4"/>
  <c r="D7387" i="4"/>
  <c r="D7386" i="4"/>
  <c r="D7385" i="4"/>
  <c r="D7384" i="4"/>
  <c r="D7383" i="4"/>
  <c r="D7382" i="4"/>
  <c r="D7381" i="4"/>
  <c r="D7380" i="4"/>
  <c r="D7379" i="4"/>
  <c r="D7378" i="4"/>
  <c r="D7377" i="4"/>
  <c r="D7376" i="4"/>
  <c r="D7375" i="4"/>
  <c r="D7374" i="4"/>
  <c r="D7373" i="4"/>
  <c r="D7372" i="4"/>
  <c r="E7372" i="4" s="1"/>
  <c r="D7371" i="4"/>
  <c r="D7370" i="4"/>
  <c r="D7369" i="4"/>
  <c r="D7368" i="4"/>
  <c r="D7367" i="4"/>
  <c r="E7367" i="4" s="1"/>
  <c r="D7366" i="4"/>
  <c r="D7365" i="4"/>
  <c r="D7364" i="4"/>
  <c r="D7363" i="4"/>
  <c r="D7362" i="4"/>
  <c r="D7361" i="4"/>
  <c r="D7360" i="4"/>
  <c r="D7359" i="4"/>
  <c r="D7358" i="4"/>
  <c r="D7357" i="4"/>
  <c r="D7356" i="4"/>
  <c r="D7355" i="4"/>
  <c r="E7355" i="4" s="1"/>
  <c r="D7354" i="4"/>
  <c r="D7353" i="4"/>
  <c r="D7352" i="4"/>
  <c r="D7351" i="4"/>
  <c r="D7350" i="4"/>
  <c r="D7349" i="4"/>
  <c r="D7348" i="4"/>
  <c r="D7347" i="4"/>
  <c r="D7346" i="4"/>
  <c r="D7345" i="4"/>
  <c r="D7344" i="4"/>
  <c r="D7343" i="4"/>
  <c r="D7342" i="4"/>
  <c r="E7342" i="4" s="1"/>
  <c r="D7341" i="4"/>
  <c r="E7341" i="4" s="1"/>
  <c r="D7340" i="4"/>
  <c r="D7339" i="4"/>
  <c r="D7338" i="4"/>
  <c r="D7337" i="4"/>
  <c r="D7336" i="4"/>
  <c r="D7335" i="4"/>
  <c r="D7334" i="4"/>
  <c r="D7333" i="4"/>
  <c r="D7332" i="4"/>
  <c r="D7331" i="4"/>
  <c r="D7330" i="4"/>
  <c r="D7329" i="4"/>
  <c r="E7329" i="4" s="1"/>
  <c r="D7328" i="4"/>
  <c r="D7327" i="4"/>
  <c r="D7326" i="4"/>
  <c r="D7325" i="4"/>
  <c r="D7324" i="4"/>
  <c r="D7323" i="4"/>
  <c r="D7322" i="4"/>
  <c r="D7321" i="4"/>
  <c r="D7320" i="4"/>
  <c r="D7319" i="4"/>
  <c r="D7318" i="4"/>
  <c r="D7317" i="4"/>
  <c r="D7316" i="4"/>
  <c r="D7315" i="4"/>
  <c r="E7315" i="4" s="1"/>
  <c r="D7314" i="4"/>
  <c r="D7313" i="4"/>
  <c r="D7312" i="4"/>
  <c r="D7311" i="4"/>
  <c r="D7310" i="4"/>
  <c r="D7309" i="4"/>
  <c r="D7308" i="4"/>
  <c r="D7307" i="4"/>
  <c r="E7307" i="4" s="1"/>
  <c r="D7306" i="4"/>
  <c r="D7305" i="4"/>
  <c r="D7304" i="4"/>
  <c r="D7303" i="4"/>
  <c r="D7302" i="4"/>
  <c r="D7301" i="4"/>
  <c r="D7300" i="4"/>
  <c r="D7299" i="4"/>
  <c r="D7298" i="4"/>
  <c r="D7297" i="4"/>
  <c r="D7296" i="4"/>
  <c r="D7295" i="4"/>
  <c r="E7295" i="4" s="1"/>
  <c r="D7294" i="4"/>
  <c r="D7293" i="4"/>
  <c r="D7292" i="4"/>
  <c r="D7291" i="4"/>
  <c r="D7290" i="4"/>
  <c r="D7289" i="4"/>
  <c r="D7288" i="4"/>
  <c r="D7287" i="4"/>
  <c r="D7286" i="4"/>
  <c r="D7285" i="4"/>
  <c r="D7284" i="4"/>
  <c r="D7283" i="4"/>
  <c r="D7282" i="4"/>
  <c r="D7281" i="4"/>
  <c r="E7281" i="4" s="1"/>
  <c r="D7280" i="4"/>
  <c r="E7280" i="4" s="1"/>
  <c r="D7279" i="4"/>
  <c r="D7278" i="4"/>
  <c r="D7277" i="4"/>
  <c r="D7276" i="4"/>
  <c r="D7275" i="4"/>
  <c r="D7274" i="4"/>
  <c r="D7273" i="4"/>
  <c r="D7272" i="4"/>
  <c r="D7271" i="4"/>
  <c r="D7270" i="4"/>
  <c r="D7269" i="4"/>
  <c r="E7269" i="4" s="1"/>
  <c r="D7268" i="4"/>
  <c r="D7267" i="4"/>
  <c r="E7267" i="4" s="1"/>
  <c r="D7266" i="4"/>
  <c r="D7265" i="4"/>
  <c r="D7264" i="4"/>
  <c r="D7263" i="4"/>
  <c r="D7262" i="4"/>
  <c r="D7261" i="4"/>
  <c r="D7260" i="4"/>
  <c r="D7259" i="4"/>
  <c r="D7258" i="4"/>
  <c r="D7257" i="4"/>
  <c r="D7256" i="4"/>
  <c r="D7255" i="4"/>
  <c r="D7254" i="4"/>
  <c r="D7253" i="4"/>
  <c r="D7252" i="4"/>
  <c r="D7251" i="4"/>
  <c r="D7250" i="4"/>
  <c r="D7249" i="4"/>
  <c r="D7248" i="4"/>
  <c r="D7247" i="4"/>
  <c r="D7246" i="4"/>
  <c r="D7245" i="4"/>
  <c r="D7244" i="4"/>
  <c r="D7243" i="4"/>
  <c r="E7243" i="4" s="1"/>
  <c r="D7242" i="4"/>
  <c r="D7241" i="4"/>
  <c r="D7240" i="4"/>
  <c r="D7239" i="4"/>
  <c r="D7238" i="4"/>
  <c r="D7237" i="4"/>
  <c r="D7236" i="4"/>
  <c r="D7235" i="4"/>
  <c r="D7234" i="4"/>
  <c r="D7233" i="4"/>
  <c r="D7232" i="4"/>
  <c r="D7231" i="4"/>
  <c r="D7230" i="4"/>
  <c r="D7229" i="4"/>
  <c r="D7228" i="4"/>
  <c r="D7227" i="4"/>
  <c r="D7226" i="4"/>
  <c r="D7225" i="4"/>
  <c r="D7224" i="4"/>
  <c r="D7223" i="4"/>
  <c r="D7222" i="4"/>
  <c r="D7221" i="4"/>
  <c r="D7220" i="4"/>
  <c r="D7219" i="4"/>
  <c r="D7218" i="4"/>
  <c r="D7217" i="4"/>
  <c r="D7216" i="4"/>
  <c r="D7215" i="4"/>
  <c r="D7214" i="4"/>
  <c r="E7214" i="4" s="1"/>
  <c r="D7213" i="4"/>
  <c r="D7212" i="4"/>
  <c r="D7211" i="4"/>
  <c r="E7211" i="4" s="1"/>
  <c r="D7210" i="4"/>
  <c r="D7209" i="4"/>
  <c r="D7208" i="4"/>
  <c r="D7207" i="4"/>
  <c r="D7206" i="4"/>
  <c r="D7205" i="4"/>
  <c r="D7204" i="4"/>
  <c r="D7203" i="4"/>
  <c r="D7202" i="4"/>
  <c r="D7201" i="4"/>
  <c r="D7200" i="4"/>
  <c r="D7199" i="4"/>
  <c r="D7198" i="4"/>
  <c r="D7197" i="4"/>
  <c r="D7196" i="4"/>
  <c r="D7195" i="4"/>
  <c r="D7194" i="4"/>
  <c r="D7193" i="4"/>
  <c r="D7192" i="4"/>
  <c r="D7191" i="4"/>
  <c r="D7190" i="4"/>
  <c r="D7189" i="4"/>
  <c r="D7188" i="4"/>
  <c r="D7187" i="4"/>
  <c r="D7186" i="4"/>
  <c r="D7185" i="4"/>
  <c r="E7185" i="4" s="1"/>
  <c r="D7184" i="4"/>
  <c r="E7184" i="4" s="1"/>
  <c r="D7183" i="4"/>
  <c r="D7182" i="4"/>
  <c r="D7181" i="4"/>
  <c r="D7180" i="4"/>
  <c r="D7179" i="4"/>
  <c r="D7178" i="4"/>
  <c r="D7177" i="4"/>
  <c r="D7176" i="4"/>
  <c r="D7175" i="4"/>
  <c r="E7175" i="4" s="1"/>
  <c r="D7174" i="4"/>
  <c r="D7173" i="4"/>
  <c r="D7172" i="4"/>
  <c r="E7172" i="4" s="1"/>
  <c r="D7171" i="4"/>
  <c r="D7170" i="4"/>
  <c r="D7169" i="4"/>
  <c r="D7168" i="4"/>
  <c r="D7167" i="4"/>
  <c r="D7166" i="4"/>
  <c r="D7165" i="4"/>
  <c r="D7164" i="4"/>
  <c r="D7163" i="4"/>
  <c r="E7163" i="4" s="1"/>
  <c r="D7162" i="4"/>
  <c r="D7161" i="4"/>
  <c r="D7160" i="4"/>
  <c r="D7159" i="4"/>
  <c r="D7158" i="4"/>
  <c r="D7157" i="4"/>
  <c r="D7156" i="4"/>
  <c r="D7155" i="4"/>
  <c r="D7154" i="4"/>
  <c r="D7153" i="4"/>
  <c r="D7152" i="4"/>
  <c r="D7151" i="4"/>
  <c r="E7151" i="4" s="1"/>
  <c r="D7150" i="4"/>
  <c r="E7150" i="4" s="1"/>
  <c r="D7149" i="4"/>
  <c r="E7149" i="4" s="1"/>
  <c r="D7148" i="4"/>
  <c r="D7147" i="4"/>
  <c r="D7146" i="4"/>
  <c r="D7145" i="4"/>
  <c r="D7144" i="4"/>
  <c r="D7143" i="4"/>
  <c r="D7142" i="4"/>
  <c r="D7141" i="4"/>
  <c r="D7140" i="4"/>
  <c r="D7139" i="4"/>
  <c r="D7138" i="4"/>
  <c r="D7137" i="4"/>
  <c r="E7137" i="4" s="1"/>
  <c r="D7136" i="4"/>
  <c r="D7135" i="4"/>
  <c r="D7134" i="4"/>
  <c r="D7133" i="4"/>
  <c r="D7132" i="4"/>
  <c r="D7131" i="4"/>
  <c r="D7130" i="4"/>
  <c r="D7129" i="4"/>
  <c r="D7128" i="4"/>
  <c r="D7127" i="4"/>
  <c r="D7126" i="4"/>
  <c r="D7125" i="4"/>
  <c r="D7124" i="4"/>
  <c r="D7123" i="4"/>
  <c r="E7123" i="4" s="1"/>
  <c r="D7122" i="4"/>
  <c r="D7121" i="4"/>
  <c r="D7120" i="4"/>
  <c r="D7119" i="4"/>
  <c r="E7119" i="4" s="1"/>
  <c r="D7118" i="4"/>
  <c r="D7117" i="4"/>
  <c r="D7116" i="4"/>
  <c r="D7115" i="4"/>
  <c r="D7114" i="4"/>
  <c r="D7113" i="4"/>
  <c r="D7112" i="4"/>
  <c r="D7111" i="4"/>
  <c r="D7110" i="4"/>
  <c r="D7109" i="4"/>
  <c r="D7108" i="4"/>
  <c r="D7107" i="4"/>
  <c r="D7106" i="4"/>
  <c r="D7105" i="4"/>
  <c r="D7104" i="4"/>
  <c r="D7103" i="4"/>
  <c r="D7102" i="4"/>
  <c r="D7101" i="4"/>
  <c r="D7100" i="4"/>
  <c r="D7099" i="4"/>
  <c r="D7098" i="4"/>
  <c r="D7097" i="4"/>
  <c r="D7096" i="4"/>
  <c r="D7095" i="4"/>
  <c r="D7094" i="4"/>
  <c r="D7093" i="4"/>
  <c r="D7092" i="4"/>
  <c r="D7091" i="4"/>
  <c r="D7090" i="4"/>
  <c r="D7089" i="4"/>
  <c r="D7088" i="4"/>
  <c r="D7087" i="4"/>
  <c r="D7086" i="4"/>
  <c r="D7085" i="4"/>
  <c r="D7084" i="4"/>
  <c r="D7083" i="4"/>
  <c r="D7082" i="4"/>
  <c r="D7081" i="4"/>
  <c r="D7080" i="4"/>
  <c r="D7079" i="4"/>
  <c r="E7079" i="4" s="1"/>
  <c r="D7078" i="4"/>
  <c r="D7077" i="4"/>
  <c r="D7076" i="4"/>
  <c r="D7075" i="4"/>
  <c r="D7074" i="4"/>
  <c r="D7073" i="4"/>
  <c r="D7072" i="4"/>
  <c r="D7071" i="4"/>
  <c r="D7070" i="4"/>
  <c r="D7069" i="4"/>
  <c r="D7068" i="4"/>
  <c r="D7067" i="4"/>
  <c r="D7066" i="4"/>
  <c r="D7065" i="4"/>
  <c r="D7064" i="4"/>
  <c r="D7063" i="4"/>
  <c r="D7062" i="4"/>
  <c r="D7061" i="4"/>
  <c r="D7060" i="4"/>
  <c r="D7059" i="4"/>
  <c r="D7058" i="4"/>
  <c r="D7057" i="4"/>
  <c r="D7056" i="4"/>
  <c r="D7055" i="4"/>
  <c r="D7054" i="4"/>
  <c r="D7053" i="4"/>
  <c r="E7053" i="4" s="1"/>
  <c r="D7052" i="4"/>
  <c r="D7051" i="4"/>
  <c r="D7050" i="4"/>
  <c r="D7049" i="4"/>
  <c r="D7048" i="4"/>
  <c r="D7047" i="4"/>
  <c r="D7046" i="4"/>
  <c r="D7045" i="4"/>
  <c r="D7044" i="4"/>
  <c r="D7043" i="4"/>
  <c r="D7042" i="4"/>
  <c r="D7041" i="4"/>
  <c r="D7040" i="4"/>
  <c r="D7039" i="4"/>
  <c r="D7038" i="4"/>
  <c r="D7037" i="4"/>
  <c r="D7036" i="4"/>
  <c r="D7035" i="4"/>
  <c r="D7034" i="4"/>
  <c r="D7033" i="4"/>
  <c r="D7032" i="4"/>
  <c r="D7031" i="4"/>
  <c r="E7031" i="4" s="1"/>
  <c r="D7030" i="4"/>
  <c r="D7029" i="4"/>
  <c r="D7028" i="4"/>
  <c r="E7028" i="4" s="1"/>
  <c r="D7027" i="4"/>
  <c r="E7027" i="4" s="1"/>
  <c r="D7026" i="4"/>
  <c r="D7025" i="4"/>
  <c r="D7024" i="4"/>
  <c r="D7023" i="4"/>
  <c r="D7022" i="4"/>
  <c r="D7021" i="4"/>
  <c r="D7020" i="4"/>
  <c r="D7019" i="4"/>
  <c r="E7019" i="4" s="1"/>
  <c r="D7018" i="4"/>
  <c r="D7017" i="4"/>
  <c r="D7016" i="4"/>
  <c r="D7015" i="4"/>
  <c r="D7014" i="4"/>
  <c r="D7013" i="4"/>
  <c r="D7012" i="4"/>
  <c r="D7011" i="4"/>
  <c r="D7010" i="4"/>
  <c r="D7009" i="4"/>
  <c r="D7008" i="4"/>
  <c r="D7007" i="4"/>
  <c r="E7007" i="4" s="1"/>
  <c r="D7006" i="4"/>
  <c r="D7005" i="4"/>
  <c r="D7004" i="4"/>
  <c r="D7003" i="4"/>
  <c r="D7002" i="4"/>
  <c r="D7001" i="4"/>
  <c r="D7000" i="4"/>
  <c r="E7000" i="4" s="1"/>
  <c r="D6999" i="4"/>
  <c r="D6998" i="4"/>
  <c r="D6997" i="4"/>
  <c r="D6996" i="4"/>
  <c r="D6995" i="4"/>
  <c r="D6994" i="4"/>
  <c r="E6994" i="4" s="1"/>
  <c r="D6993" i="4"/>
  <c r="E6993" i="4" s="1"/>
  <c r="D6992" i="4"/>
  <c r="D6991" i="4"/>
  <c r="D6990" i="4"/>
  <c r="D6989" i="4"/>
  <c r="D6988" i="4"/>
  <c r="D6987" i="4"/>
  <c r="D6986" i="4"/>
  <c r="D6985" i="4"/>
  <c r="D6984" i="4"/>
  <c r="D6983" i="4"/>
  <c r="D6982" i="4"/>
  <c r="D6981" i="4"/>
  <c r="E6981" i="4" s="1"/>
  <c r="D6980" i="4"/>
  <c r="D6979" i="4"/>
  <c r="D6978" i="4"/>
  <c r="D6977" i="4"/>
  <c r="D6976" i="4"/>
  <c r="D6975" i="4"/>
  <c r="D6974" i="4"/>
  <c r="D6973" i="4"/>
  <c r="D6972" i="4"/>
  <c r="D6971" i="4"/>
  <c r="D6970" i="4"/>
  <c r="D6969" i="4"/>
  <c r="D6968" i="4"/>
  <c r="D6967" i="4"/>
  <c r="D6966" i="4"/>
  <c r="D6965" i="4"/>
  <c r="D6964" i="4"/>
  <c r="D6963" i="4"/>
  <c r="D6962" i="4"/>
  <c r="D6961" i="4"/>
  <c r="D6960" i="4"/>
  <c r="D6959" i="4"/>
  <c r="D6958" i="4"/>
  <c r="D6957" i="4"/>
  <c r="D6956" i="4"/>
  <c r="D6955" i="4"/>
  <c r="D6954" i="4"/>
  <c r="D6953" i="4"/>
  <c r="D6952" i="4"/>
  <c r="D6951" i="4"/>
  <c r="D6950" i="4"/>
  <c r="D6949" i="4"/>
  <c r="D6948" i="4"/>
  <c r="D6947" i="4"/>
  <c r="D6946" i="4"/>
  <c r="D6945" i="4"/>
  <c r="D6944" i="4"/>
  <c r="D6943" i="4"/>
  <c r="D6942" i="4"/>
  <c r="D6941" i="4"/>
  <c r="D6940" i="4"/>
  <c r="D6939" i="4"/>
  <c r="D6938" i="4"/>
  <c r="D6937" i="4"/>
  <c r="D6936" i="4"/>
  <c r="D6935" i="4"/>
  <c r="E6935" i="4" s="1"/>
  <c r="D6934" i="4"/>
  <c r="D6933" i="4"/>
  <c r="D6932" i="4"/>
  <c r="D6931" i="4"/>
  <c r="D6930" i="4"/>
  <c r="D6929" i="4"/>
  <c r="D6928" i="4"/>
  <c r="E6928" i="4" s="1"/>
  <c r="D6927" i="4"/>
  <c r="D6926" i="4"/>
  <c r="D6925" i="4"/>
  <c r="D6924" i="4"/>
  <c r="D6923" i="4"/>
  <c r="E6923" i="4" s="1"/>
  <c r="D6922" i="4"/>
  <c r="E6922" i="4" s="1"/>
  <c r="D6921" i="4"/>
  <c r="D6920" i="4"/>
  <c r="D6919" i="4"/>
  <c r="D6918" i="4"/>
  <c r="D6917" i="4"/>
  <c r="D6916" i="4"/>
  <c r="D6915" i="4"/>
  <c r="D6914" i="4"/>
  <c r="D6913" i="4"/>
  <c r="D6912" i="4"/>
  <c r="D6911" i="4"/>
  <c r="D6910" i="4"/>
  <c r="D6909" i="4"/>
  <c r="D6908" i="4"/>
  <c r="D6907" i="4"/>
  <c r="D6906" i="4"/>
  <c r="D6905" i="4"/>
  <c r="D6904" i="4"/>
  <c r="D6903" i="4"/>
  <c r="D6902" i="4"/>
  <c r="D6901" i="4"/>
  <c r="D6900" i="4"/>
  <c r="D6899" i="4"/>
  <c r="D6898" i="4"/>
  <c r="D6897" i="4"/>
  <c r="E6897" i="4" s="1"/>
  <c r="D6896" i="4"/>
  <c r="D6895" i="4"/>
  <c r="D6894" i="4"/>
  <c r="D6893" i="4"/>
  <c r="D6892" i="4"/>
  <c r="D6891" i="4"/>
  <c r="D6890" i="4"/>
  <c r="D6889" i="4"/>
  <c r="D6888" i="4"/>
  <c r="D6887" i="4"/>
  <c r="E6887" i="4" s="1"/>
  <c r="D6886" i="4"/>
  <c r="D6885" i="4"/>
  <c r="D6884" i="4"/>
  <c r="D6883" i="4"/>
  <c r="D6882" i="4"/>
  <c r="D6881" i="4"/>
  <c r="D6880" i="4"/>
  <c r="D6879" i="4"/>
  <c r="D6878" i="4"/>
  <c r="D6877" i="4"/>
  <c r="D6876" i="4"/>
  <c r="D6875" i="4"/>
  <c r="D6874" i="4"/>
  <c r="E6874" i="4" s="1"/>
  <c r="D6873" i="4"/>
  <c r="D6872" i="4"/>
  <c r="D6871" i="4"/>
  <c r="D6870" i="4"/>
  <c r="D6869" i="4"/>
  <c r="D6868" i="4"/>
  <c r="D6867" i="4"/>
  <c r="D6866" i="4"/>
  <c r="D6865" i="4"/>
  <c r="D6864" i="4"/>
  <c r="D6863" i="4"/>
  <c r="E6863" i="4" s="1"/>
  <c r="D6862" i="4"/>
  <c r="D6861" i="4"/>
  <c r="E6861" i="4" s="1"/>
  <c r="D6860" i="4"/>
  <c r="D6859" i="4"/>
  <c r="D6858" i="4"/>
  <c r="D6857" i="4"/>
  <c r="D6856" i="4"/>
  <c r="D6855" i="4"/>
  <c r="D6854" i="4"/>
  <c r="D6853" i="4"/>
  <c r="D6852" i="4"/>
  <c r="D6851" i="4"/>
  <c r="D6850" i="4"/>
  <c r="D6849" i="4"/>
  <c r="D6848" i="4"/>
  <c r="D6847" i="4"/>
  <c r="D6846" i="4"/>
  <c r="D6845" i="4"/>
  <c r="D6844" i="4"/>
  <c r="D6843" i="4"/>
  <c r="E6843" i="4" s="1"/>
  <c r="D6842" i="4"/>
  <c r="D6841" i="4"/>
  <c r="D6840" i="4"/>
  <c r="D6839" i="4"/>
  <c r="D6838" i="4"/>
  <c r="D6837" i="4"/>
  <c r="E6837" i="4" s="1"/>
  <c r="D6836" i="4"/>
  <c r="E6836" i="4" s="1"/>
  <c r="D6835" i="4"/>
  <c r="D6834" i="4"/>
  <c r="D6833" i="4"/>
  <c r="D6832" i="4"/>
  <c r="D6831" i="4"/>
  <c r="D6830" i="4"/>
  <c r="D6829" i="4"/>
  <c r="D6828" i="4"/>
  <c r="D6827" i="4"/>
  <c r="D6826" i="4"/>
  <c r="D6825" i="4"/>
  <c r="D6824" i="4"/>
  <c r="E6824" i="4" s="1"/>
  <c r="D6823" i="4"/>
  <c r="D6822" i="4"/>
  <c r="D6821" i="4"/>
  <c r="D6820" i="4"/>
  <c r="D6819" i="4"/>
  <c r="D6818" i="4"/>
  <c r="D6817" i="4"/>
  <c r="D6816" i="4"/>
  <c r="D6815" i="4"/>
  <c r="D6814" i="4"/>
  <c r="D6813" i="4"/>
  <c r="D6812" i="4"/>
  <c r="D6811" i="4"/>
  <c r="D6810" i="4"/>
  <c r="D6809" i="4"/>
  <c r="D6808" i="4"/>
  <c r="E6808" i="4" s="1"/>
  <c r="D6807" i="4"/>
  <c r="D6806" i="4"/>
  <c r="D6805" i="4"/>
  <c r="D6804" i="4"/>
  <c r="D6803" i="4"/>
  <c r="D6802" i="4"/>
  <c r="D6801" i="4"/>
  <c r="D6800" i="4"/>
  <c r="D6799" i="4"/>
  <c r="D6798" i="4"/>
  <c r="D6797" i="4"/>
  <c r="D6796" i="4"/>
  <c r="D6795" i="4"/>
  <c r="D6794" i="4"/>
  <c r="D6793" i="4"/>
  <c r="D6792" i="4"/>
  <c r="D6791" i="4"/>
  <c r="E6791" i="4" s="1"/>
  <c r="D6790" i="4"/>
  <c r="D6789" i="4"/>
  <c r="D6788" i="4"/>
  <c r="D6787" i="4"/>
  <c r="D6786" i="4"/>
  <c r="D6785" i="4"/>
  <c r="D6784" i="4"/>
  <c r="D6783" i="4"/>
  <c r="D6782" i="4"/>
  <c r="D6781" i="4"/>
  <c r="D6780" i="4"/>
  <c r="D6779" i="4"/>
  <c r="E6779" i="4" s="1"/>
  <c r="D6778" i="4"/>
  <c r="D6777" i="4"/>
  <c r="D6776" i="4"/>
  <c r="D6775" i="4"/>
  <c r="D6774" i="4"/>
  <c r="D6773" i="4"/>
  <c r="D6772" i="4"/>
  <c r="D6771" i="4"/>
  <c r="D6770" i="4"/>
  <c r="D6769" i="4"/>
  <c r="D6768" i="4"/>
  <c r="D6767" i="4"/>
  <c r="D6766" i="4"/>
  <c r="D6765" i="4"/>
  <c r="E6765" i="4" s="1"/>
  <c r="D6764" i="4"/>
  <c r="D6763" i="4"/>
  <c r="D6762" i="4"/>
  <c r="D6761" i="4"/>
  <c r="D6760" i="4"/>
  <c r="D6759" i="4"/>
  <c r="D6758" i="4"/>
  <c r="D6757" i="4"/>
  <c r="D6756" i="4"/>
  <c r="D6755" i="4"/>
  <c r="D6754" i="4"/>
  <c r="D6753" i="4"/>
  <c r="D6752" i="4"/>
  <c r="D6751" i="4"/>
  <c r="D6750" i="4"/>
  <c r="D6749" i="4"/>
  <c r="D6748" i="4"/>
  <c r="D6747" i="4"/>
  <c r="D6746" i="4"/>
  <c r="D6745" i="4"/>
  <c r="D6744" i="4"/>
  <c r="D6743" i="4"/>
  <c r="E6743" i="4" s="1"/>
  <c r="D6742" i="4"/>
  <c r="D6741" i="4"/>
  <c r="D6740" i="4"/>
  <c r="D6739" i="4"/>
  <c r="D6738" i="4"/>
  <c r="D6737" i="4"/>
  <c r="D6736" i="4"/>
  <c r="D6735" i="4"/>
  <c r="D6734" i="4"/>
  <c r="D6733" i="4"/>
  <c r="D6732" i="4"/>
  <c r="D6731" i="4"/>
  <c r="E6731" i="4" s="1"/>
  <c r="D6730" i="4"/>
  <c r="D6729" i="4"/>
  <c r="D6728" i="4"/>
  <c r="D6727" i="4"/>
  <c r="D6726" i="4"/>
  <c r="D6725" i="4"/>
  <c r="D6724" i="4"/>
  <c r="D6723" i="4"/>
  <c r="D6722" i="4"/>
  <c r="D6721" i="4"/>
  <c r="D6720" i="4"/>
  <c r="D6719" i="4"/>
  <c r="D6718" i="4"/>
  <c r="D6717" i="4"/>
  <c r="E6717" i="4" s="1"/>
  <c r="D6716" i="4"/>
  <c r="D6715" i="4"/>
  <c r="D6714" i="4"/>
  <c r="D6713" i="4"/>
  <c r="D6712" i="4"/>
  <c r="D6711" i="4"/>
  <c r="D6710" i="4"/>
  <c r="D6709" i="4"/>
  <c r="D6708" i="4"/>
  <c r="D6707" i="4"/>
  <c r="D6706" i="4"/>
  <c r="D6705" i="4"/>
  <c r="E6705" i="4" s="1"/>
  <c r="D6704" i="4"/>
  <c r="D6703" i="4"/>
  <c r="D6702" i="4"/>
  <c r="D6701" i="4"/>
  <c r="D6700" i="4"/>
  <c r="D6699" i="4"/>
  <c r="D6698" i="4"/>
  <c r="D6697" i="4"/>
  <c r="D6696" i="4"/>
  <c r="D6695" i="4"/>
  <c r="D6694" i="4"/>
  <c r="D6693" i="4"/>
  <c r="D6692" i="4"/>
  <c r="D6691" i="4"/>
  <c r="D6690" i="4"/>
  <c r="D6689" i="4"/>
  <c r="D6688" i="4"/>
  <c r="D6687" i="4"/>
  <c r="D6686" i="4"/>
  <c r="D6685" i="4"/>
  <c r="D6684" i="4"/>
  <c r="D6683" i="4"/>
  <c r="D6682" i="4"/>
  <c r="D6681" i="4"/>
  <c r="D6680" i="4"/>
  <c r="D6679" i="4"/>
  <c r="D6678" i="4"/>
  <c r="D6677" i="4"/>
  <c r="D6676" i="4"/>
  <c r="D6675" i="4"/>
  <c r="D6674" i="4"/>
  <c r="D6673" i="4"/>
  <c r="D6672" i="4"/>
  <c r="D6671" i="4"/>
  <c r="D6670" i="4"/>
  <c r="D6669" i="4"/>
  <c r="D6668" i="4"/>
  <c r="D6667" i="4"/>
  <c r="E6667" i="4" s="1"/>
  <c r="D6666" i="4"/>
  <c r="D6665" i="4"/>
  <c r="D6664" i="4"/>
  <c r="D6663" i="4"/>
  <c r="D6662" i="4"/>
  <c r="D6661" i="4"/>
  <c r="D6660" i="4"/>
  <c r="D6659" i="4"/>
  <c r="D6658" i="4"/>
  <c r="D6657" i="4"/>
  <c r="D6656" i="4"/>
  <c r="D6655" i="4"/>
  <c r="D6654" i="4"/>
  <c r="D6653" i="4"/>
  <c r="D6652" i="4"/>
  <c r="E6652" i="4" s="1"/>
  <c r="D6651" i="4"/>
  <c r="E6651" i="4" s="1"/>
  <c r="D6650" i="4"/>
  <c r="D6649" i="4"/>
  <c r="D6648" i="4"/>
  <c r="D6647" i="4"/>
  <c r="E6647" i="4" s="1"/>
  <c r="D6646" i="4"/>
  <c r="D6645" i="4"/>
  <c r="D6644" i="4"/>
  <c r="D6643" i="4"/>
  <c r="D6642" i="4"/>
  <c r="D6641" i="4"/>
  <c r="D6640" i="4"/>
  <c r="D6639" i="4"/>
  <c r="D6638" i="4"/>
  <c r="D6637" i="4"/>
  <c r="D6636" i="4"/>
  <c r="D6635" i="4"/>
  <c r="E6635" i="4" s="1"/>
  <c r="D6634" i="4"/>
  <c r="D6633" i="4"/>
  <c r="D6632" i="4"/>
  <c r="D6631" i="4"/>
  <c r="D6630" i="4"/>
  <c r="D6629" i="4"/>
  <c r="D6628" i="4"/>
  <c r="D6627" i="4"/>
  <c r="D6626" i="4"/>
  <c r="D6625" i="4"/>
  <c r="D6624" i="4"/>
  <c r="D6623" i="4"/>
  <c r="D6622" i="4"/>
  <c r="E6622" i="4" s="1"/>
  <c r="D6621" i="4"/>
  <c r="E6621" i="4" s="1"/>
  <c r="D6620" i="4"/>
  <c r="D6619" i="4"/>
  <c r="D6618" i="4"/>
  <c r="D6617" i="4"/>
  <c r="D6616" i="4"/>
  <c r="D6615" i="4"/>
  <c r="D6614" i="4"/>
  <c r="D6613" i="4"/>
  <c r="D6612" i="4"/>
  <c r="D6611" i="4"/>
  <c r="D6610" i="4"/>
  <c r="D6609" i="4"/>
  <c r="E6609" i="4" s="1"/>
  <c r="D6608" i="4"/>
  <c r="D6607" i="4"/>
  <c r="D6606" i="4"/>
  <c r="D6605" i="4"/>
  <c r="D6604" i="4"/>
  <c r="D6603" i="4"/>
  <c r="D6602" i="4"/>
  <c r="D6601" i="4"/>
  <c r="D6600" i="4"/>
  <c r="D6599" i="4"/>
  <c r="E6599" i="4" s="1"/>
  <c r="D6598" i="4"/>
  <c r="D6597" i="4"/>
  <c r="D6596" i="4"/>
  <c r="D6595" i="4"/>
  <c r="D6594" i="4"/>
  <c r="D6593" i="4"/>
  <c r="D6592" i="4"/>
  <c r="D6591" i="4"/>
  <c r="D6590" i="4"/>
  <c r="D6589" i="4"/>
  <c r="D6588" i="4"/>
  <c r="D6587" i="4"/>
  <c r="E6587" i="4" s="1"/>
  <c r="D6586" i="4"/>
  <c r="E6586" i="4" s="1"/>
  <c r="D6585" i="4"/>
  <c r="D6584" i="4"/>
  <c r="D6583" i="4"/>
  <c r="D6582" i="4"/>
  <c r="D6581" i="4"/>
  <c r="D6580" i="4"/>
  <c r="D6579" i="4"/>
  <c r="D6578" i="4"/>
  <c r="D6577" i="4"/>
  <c r="D6576" i="4"/>
  <c r="D6575" i="4"/>
  <c r="E6575" i="4" s="1"/>
  <c r="D6574" i="4"/>
  <c r="D6573" i="4"/>
  <c r="E6573" i="4" s="1"/>
  <c r="D6572" i="4"/>
  <c r="D6571" i="4"/>
  <c r="D6570" i="4"/>
  <c r="D6569" i="4"/>
  <c r="D6568" i="4"/>
  <c r="D6567" i="4"/>
  <c r="D6566" i="4"/>
  <c r="D6565" i="4"/>
  <c r="D6564" i="4"/>
  <c r="D6563" i="4"/>
  <c r="D6562" i="4"/>
  <c r="D6561" i="4"/>
  <c r="D6560" i="4"/>
  <c r="D6559" i="4"/>
  <c r="D6558" i="4"/>
  <c r="D6557" i="4"/>
  <c r="D6556" i="4"/>
  <c r="D6555" i="4"/>
  <c r="D6554" i="4"/>
  <c r="D6553" i="4"/>
  <c r="D6552" i="4"/>
  <c r="D6551" i="4"/>
  <c r="D6550" i="4"/>
  <c r="D6549" i="4"/>
  <c r="E6549" i="4" s="1"/>
  <c r="D6548" i="4"/>
  <c r="E6548" i="4" s="1"/>
  <c r="D6547" i="4"/>
  <c r="E6547" i="4" s="1"/>
  <c r="D6546" i="4"/>
  <c r="D6545" i="4"/>
  <c r="D6544" i="4"/>
  <c r="D6543" i="4"/>
  <c r="D6542" i="4"/>
  <c r="D6541" i="4"/>
  <c r="D6540" i="4"/>
  <c r="D6539" i="4"/>
  <c r="D6538" i="4"/>
  <c r="D6537" i="4"/>
  <c r="D6536" i="4"/>
  <c r="D6535" i="4"/>
  <c r="D6534" i="4"/>
  <c r="D6533" i="4"/>
  <c r="D6532" i="4"/>
  <c r="E6532" i="4" s="1"/>
  <c r="D6531" i="4"/>
  <c r="D6530" i="4"/>
  <c r="D6529" i="4"/>
  <c r="D6528" i="4"/>
  <c r="D6527" i="4"/>
  <c r="D6526" i="4"/>
  <c r="D6525" i="4"/>
  <c r="D6524" i="4"/>
  <c r="D6523" i="4"/>
  <c r="D6522" i="4"/>
  <c r="D6521" i="4"/>
  <c r="D6520" i="4"/>
  <c r="D6519" i="4"/>
  <c r="D6518" i="4"/>
  <c r="D6517" i="4"/>
  <c r="D6516" i="4"/>
  <c r="D6515" i="4"/>
  <c r="D6514" i="4"/>
  <c r="D6513" i="4"/>
  <c r="D6512" i="4"/>
  <c r="D6511" i="4"/>
  <c r="D6510" i="4"/>
  <c r="D6509" i="4"/>
  <c r="D6508" i="4"/>
  <c r="D6507" i="4"/>
  <c r="D6506" i="4"/>
  <c r="D6505" i="4"/>
  <c r="D6504" i="4"/>
  <c r="D6503" i="4"/>
  <c r="D6502" i="4"/>
  <c r="D6501" i="4"/>
  <c r="E6501" i="4" s="1"/>
  <c r="D6500" i="4"/>
  <c r="D6499" i="4"/>
  <c r="D6498" i="4"/>
  <c r="D6497" i="4"/>
  <c r="D6496" i="4"/>
  <c r="D6495" i="4"/>
  <c r="D6494" i="4"/>
  <c r="D6493" i="4"/>
  <c r="D6492" i="4"/>
  <c r="D6491" i="4"/>
  <c r="E6491" i="4" s="1"/>
  <c r="D6490" i="4"/>
  <c r="D6489" i="4"/>
  <c r="D6488" i="4"/>
  <c r="D6487" i="4"/>
  <c r="D6486" i="4"/>
  <c r="D6485" i="4"/>
  <c r="D6484" i="4"/>
  <c r="D6483" i="4"/>
  <c r="D6482" i="4"/>
  <c r="D6481" i="4"/>
  <c r="D6480" i="4"/>
  <c r="D6479" i="4"/>
  <c r="D6478" i="4"/>
  <c r="D6477" i="4"/>
  <c r="D6476" i="4"/>
  <c r="D6475" i="4"/>
  <c r="D6474" i="4"/>
  <c r="D6473" i="4"/>
  <c r="D6472" i="4"/>
  <c r="D6471" i="4"/>
  <c r="D6470" i="4"/>
  <c r="D6469" i="4"/>
  <c r="D6468" i="4"/>
  <c r="D6467" i="4"/>
  <c r="D6466" i="4"/>
  <c r="D6465" i="4"/>
  <c r="D6464" i="4"/>
  <c r="D6463" i="4"/>
  <c r="D6462" i="4"/>
  <c r="D6461" i="4"/>
  <c r="D6460" i="4"/>
  <c r="E6460" i="4" s="1"/>
  <c r="D6459" i="4"/>
  <c r="D6458" i="4"/>
  <c r="D6457" i="4"/>
  <c r="D6456" i="4"/>
  <c r="D6455" i="4"/>
  <c r="D6454" i="4"/>
  <c r="D6453" i="4"/>
  <c r="D6452" i="4"/>
  <c r="D6451" i="4"/>
  <c r="D6450" i="4"/>
  <c r="D6449" i="4"/>
  <c r="D6448" i="4"/>
  <c r="D6447" i="4"/>
  <c r="D6446" i="4"/>
  <c r="D6445" i="4"/>
  <c r="D6444" i="4"/>
  <c r="D6443" i="4"/>
  <c r="E6443" i="4" s="1"/>
  <c r="D6442" i="4"/>
  <c r="D6441" i="4"/>
  <c r="D6440" i="4"/>
  <c r="D6439" i="4"/>
  <c r="D6438" i="4"/>
  <c r="D6437" i="4"/>
  <c r="D6436" i="4"/>
  <c r="D6435" i="4"/>
  <c r="D6434" i="4"/>
  <c r="D6433" i="4"/>
  <c r="D6432" i="4"/>
  <c r="D6431" i="4"/>
  <c r="D6430" i="4"/>
  <c r="D6429" i="4"/>
  <c r="D6428" i="4"/>
  <c r="D6427" i="4"/>
  <c r="D6426" i="4"/>
  <c r="D6425" i="4"/>
  <c r="D6424" i="4"/>
  <c r="D6423" i="4"/>
  <c r="D6422" i="4"/>
  <c r="D6421" i="4"/>
  <c r="D6420" i="4"/>
  <c r="D6419" i="4"/>
  <c r="E6419" i="4" s="1"/>
  <c r="D6418" i="4"/>
  <c r="E6418" i="4" s="1"/>
  <c r="D6417" i="4"/>
  <c r="D6416" i="4"/>
  <c r="D6415" i="4"/>
  <c r="D6414" i="4"/>
  <c r="D6413" i="4"/>
  <c r="D6412" i="4"/>
  <c r="D6411" i="4"/>
  <c r="D6410" i="4"/>
  <c r="D6409" i="4"/>
  <c r="D6408" i="4"/>
  <c r="D6407" i="4"/>
  <c r="D6406" i="4"/>
  <c r="D6405" i="4"/>
  <c r="E6405" i="4" s="1"/>
  <c r="D6404" i="4"/>
  <c r="E6404" i="4" s="1"/>
  <c r="D6403" i="4"/>
  <c r="D6402" i="4"/>
  <c r="D6401" i="4"/>
  <c r="D6400" i="4"/>
  <c r="D6399" i="4"/>
  <c r="D6398" i="4"/>
  <c r="D6397" i="4"/>
  <c r="D6396" i="4"/>
  <c r="D6395" i="4"/>
  <c r="D6394" i="4"/>
  <c r="D6393" i="4"/>
  <c r="D6392" i="4"/>
  <c r="D6391" i="4"/>
  <c r="D6390" i="4"/>
  <c r="D6389" i="4"/>
  <c r="D6388" i="4"/>
  <c r="D6387" i="4"/>
  <c r="D6386" i="4"/>
  <c r="D6385" i="4"/>
  <c r="D6384" i="4"/>
  <c r="D6383" i="4"/>
  <c r="D6382" i="4"/>
  <c r="D6381" i="4"/>
  <c r="D6380" i="4"/>
  <c r="D6379" i="4"/>
  <c r="D6378" i="4"/>
  <c r="D6377" i="4"/>
  <c r="D6376" i="4"/>
  <c r="D6375" i="4"/>
  <c r="D6374" i="4"/>
  <c r="D6373" i="4"/>
  <c r="D6372" i="4"/>
  <c r="D6371" i="4"/>
  <c r="E6371" i="4" s="1"/>
  <c r="D6370" i="4"/>
  <c r="D6369" i="4"/>
  <c r="D6368" i="4"/>
  <c r="D6367" i="4"/>
  <c r="D6366" i="4"/>
  <c r="D6365" i="4"/>
  <c r="D6364" i="4"/>
  <c r="D6363" i="4"/>
  <c r="D6362" i="4"/>
  <c r="D6361" i="4"/>
  <c r="D6360" i="4"/>
  <c r="D6359" i="4"/>
  <c r="D6358" i="4"/>
  <c r="D6357" i="4"/>
  <c r="E6357" i="4" s="1"/>
  <c r="D6356" i="4"/>
  <c r="D6355" i="4"/>
  <c r="D6354" i="4"/>
  <c r="D6353" i="4"/>
  <c r="D6352" i="4"/>
  <c r="D6351" i="4"/>
  <c r="D6350" i="4"/>
  <c r="D6349" i="4"/>
  <c r="D6348" i="4"/>
  <c r="D6347" i="4"/>
  <c r="E6347" i="4" s="1"/>
  <c r="D6346" i="4"/>
  <c r="D6345" i="4"/>
  <c r="D6344" i="4"/>
  <c r="D6343" i="4"/>
  <c r="D6342" i="4"/>
  <c r="D6341" i="4"/>
  <c r="D6340" i="4"/>
  <c r="D6339" i="4"/>
  <c r="D6338" i="4"/>
  <c r="D6337" i="4"/>
  <c r="D6336" i="4"/>
  <c r="D6335" i="4"/>
  <c r="D6334" i="4"/>
  <c r="E6334" i="4" s="1"/>
  <c r="D6333" i="4"/>
  <c r="E6333" i="4" s="1"/>
  <c r="D6332" i="4"/>
  <c r="E6332" i="4" s="1"/>
  <c r="D6331" i="4"/>
  <c r="D6330" i="4"/>
  <c r="D6329" i="4"/>
  <c r="D6328" i="4"/>
  <c r="D6327" i="4"/>
  <c r="D6326" i="4"/>
  <c r="D6325" i="4"/>
  <c r="D6324" i="4"/>
  <c r="D6323" i="4"/>
  <c r="D6322" i="4"/>
  <c r="D6321" i="4"/>
  <c r="D6320" i="4"/>
  <c r="D6319" i="4"/>
  <c r="D6318" i="4"/>
  <c r="D6317" i="4"/>
  <c r="D6316" i="4"/>
  <c r="E6316" i="4" s="1"/>
  <c r="D6315" i="4"/>
  <c r="D6314" i="4"/>
  <c r="D6313" i="4"/>
  <c r="D6312" i="4"/>
  <c r="D6311" i="4"/>
  <c r="D6310" i="4"/>
  <c r="D6309" i="4"/>
  <c r="D6308" i="4"/>
  <c r="D6307" i="4"/>
  <c r="D6306" i="4"/>
  <c r="D6305" i="4"/>
  <c r="D6304" i="4"/>
  <c r="D6303" i="4"/>
  <c r="D6302" i="4"/>
  <c r="D6301" i="4"/>
  <c r="D6300" i="4"/>
  <c r="D6299" i="4"/>
  <c r="D6298" i="4"/>
  <c r="D6297" i="4"/>
  <c r="D6296" i="4"/>
  <c r="D6295" i="4"/>
  <c r="D6294" i="4"/>
  <c r="D6293" i="4"/>
  <c r="D6292" i="4"/>
  <c r="D6291" i="4"/>
  <c r="D6290" i="4"/>
  <c r="D6289" i="4"/>
  <c r="D6288" i="4"/>
  <c r="D6287" i="4"/>
  <c r="D6286" i="4"/>
  <c r="D6285" i="4"/>
  <c r="E6285" i="4" s="1"/>
  <c r="D6284" i="4"/>
  <c r="D6283" i="4"/>
  <c r="D6282" i="4"/>
  <c r="D6281" i="4"/>
  <c r="D6280" i="4"/>
  <c r="D6279" i="4"/>
  <c r="D6278" i="4"/>
  <c r="D6277" i="4"/>
  <c r="D6276" i="4"/>
  <c r="D6275" i="4"/>
  <c r="E6275" i="4" s="1"/>
  <c r="D6274" i="4"/>
  <c r="E6274" i="4" s="1"/>
  <c r="D6273" i="4"/>
  <c r="D6272" i="4"/>
  <c r="D6271" i="4"/>
  <c r="D6270" i="4"/>
  <c r="D6269" i="4"/>
  <c r="D6268" i="4"/>
  <c r="D6267" i="4"/>
  <c r="D6266" i="4"/>
  <c r="D6265" i="4"/>
  <c r="D6264" i="4"/>
  <c r="D6263" i="4"/>
  <c r="D6262" i="4"/>
  <c r="D6261" i="4"/>
  <c r="D6260" i="4"/>
  <c r="D6259" i="4"/>
  <c r="D6258" i="4"/>
  <c r="D6257" i="4"/>
  <c r="D6256" i="4"/>
  <c r="D6255" i="4"/>
  <c r="D6254" i="4"/>
  <c r="D6253" i="4"/>
  <c r="D6252" i="4"/>
  <c r="D6251" i="4"/>
  <c r="D6250" i="4"/>
  <c r="D6249" i="4"/>
  <c r="D6248" i="4"/>
  <c r="D6247" i="4"/>
  <c r="D6246" i="4"/>
  <c r="D6245" i="4"/>
  <c r="D6244" i="4"/>
  <c r="D6243" i="4"/>
  <c r="D6242" i="4"/>
  <c r="D6241" i="4"/>
  <c r="D6240" i="4"/>
  <c r="D6239" i="4"/>
  <c r="D6238" i="4"/>
  <c r="D6237" i="4"/>
  <c r="D6236" i="4"/>
  <c r="D6235" i="4"/>
  <c r="D6234" i="4"/>
  <c r="D6233" i="4"/>
  <c r="D6232" i="4"/>
  <c r="D6231" i="4"/>
  <c r="D6230" i="4"/>
  <c r="E6230" i="4" s="1"/>
  <c r="D6229" i="4"/>
  <c r="D6228" i="4"/>
  <c r="D6227" i="4"/>
  <c r="E6227" i="4" s="1"/>
  <c r="D6226" i="4"/>
  <c r="D6225" i="4"/>
  <c r="D6224" i="4"/>
  <c r="D6223" i="4"/>
  <c r="D6222" i="4"/>
  <c r="D6221" i="4"/>
  <c r="D6220" i="4"/>
  <c r="D6219" i="4"/>
  <c r="D6218" i="4"/>
  <c r="D6217" i="4"/>
  <c r="D6216" i="4"/>
  <c r="D6215" i="4"/>
  <c r="D6214" i="4"/>
  <c r="D6213" i="4"/>
  <c r="D6212" i="4"/>
  <c r="D6211" i="4"/>
  <c r="D6210" i="4"/>
  <c r="D6209" i="4"/>
  <c r="D6208" i="4"/>
  <c r="D6207" i="4"/>
  <c r="D6206" i="4"/>
  <c r="D6205" i="4"/>
  <c r="D6204" i="4"/>
  <c r="D6203" i="4"/>
  <c r="E6203" i="4" s="1"/>
  <c r="D6202" i="4"/>
  <c r="E6202" i="4" s="1"/>
  <c r="D6201" i="4"/>
  <c r="D6200" i="4"/>
  <c r="D6199" i="4"/>
  <c r="D6198" i="4"/>
  <c r="D6197" i="4"/>
  <c r="D6196" i="4"/>
  <c r="D6195" i="4"/>
  <c r="D6194" i="4"/>
  <c r="D6193" i="4"/>
  <c r="D6192" i="4"/>
  <c r="D6191" i="4"/>
  <c r="D6190" i="4"/>
  <c r="D6189" i="4"/>
  <c r="E6189" i="4" s="1"/>
  <c r="D6188" i="4"/>
  <c r="E6188" i="4" s="1"/>
  <c r="D6187" i="4"/>
  <c r="D6186" i="4"/>
  <c r="D6185" i="4"/>
  <c r="D6184" i="4"/>
  <c r="D6183" i="4"/>
  <c r="D6182" i="4"/>
  <c r="D6181" i="4"/>
  <c r="D6180" i="4"/>
  <c r="D6179" i="4"/>
  <c r="D6178" i="4"/>
  <c r="D6177" i="4"/>
  <c r="D6176" i="4"/>
  <c r="D6175" i="4"/>
  <c r="D6174" i="4"/>
  <c r="D6173" i="4"/>
  <c r="D6172" i="4"/>
  <c r="D6171" i="4"/>
  <c r="D6170" i="4"/>
  <c r="D6169" i="4"/>
  <c r="D6168" i="4"/>
  <c r="D6167" i="4"/>
  <c r="D6166" i="4"/>
  <c r="D6165" i="4"/>
  <c r="D6164" i="4"/>
  <c r="D6163" i="4"/>
  <c r="D6162" i="4"/>
  <c r="D6161" i="4"/>
  <c r="D6160" i="4"/>
  <c r="E6160" i="4" s="1"/>
  <c r="D6159" i="4"/>
  <c r="E6159" i="4" s="1"/>
  <c r="D6158" i="4"/>
  <c r="D6157" i="4"/>
  <c r="D6156" i="4"/>
  <c r="D6155" i="4"/>
  <c r="E6155" i="4" s="1"/>
  <c r="D6154" i="4"/>
  <c r="D6153" i="4"/>
  <c r="D6152" i="4"/>
  <c r="D6151" i="4"/>
  <c r="D6150" i="4"/>
  <c r="D6149" i="4"/>
  <c r="D6148" i="4"/>
  <c r="D6147" i="4"/>
  <c r="D6146" i="4"/>
  <c r="D6145" i="4"/>
  <c r="D6144" i="4"/>
  <c r="D6143" i="4"/>
  <c r="D6142" i="4"/>
  <c r="D6141" i="4"/>
  <c r="E6141" i="4" s="1"/>
  <c r="D6140" i="4"/>
  <c r="D6139" i="4"/>
  <c r="D6138" i="4"/>
  <c r="D6137" i="4"/>
  <c r="D6136" i="4"/>
  <c r="D6135" i="4"/>
  <c r="D6134" i="4"/>
  <c r="D6133" i="4"/>
  <c r="D6132" i="4"/>
  <c r="D6131" i="4"/>
  <c r="E6131" i="4" s="1"/>
  <c r="D6130" i="4"/>
  <c r="D6129" i="4"/>
  <c r="D6128" i="4"/>
  <c r="D6127" i="4"/>
  <c r="D6126" i="4"/>
  <c r="D6125" i="4"/>
  <c r="D6124" i="4"/>
  <c r="D6123" i="4"/>
  <c r="D6122" i="4"/>
  <c r="D6121" i="4"/>
  <c r="D6120" i="4"/>
  <c r="D6119" i="4"/>
  <c r="D6118" i="4"/>
  <c r="E6118" i="4" s="1"/>
  <c r="D6117" i="4"/>
  <c r="E6117" i="4" s="1"/>
  <c r="D6116" i="4"/>
  <c r="D6115" i="4"/>
  <c r="D6114" i="4"/>
  <c r="D6113" i="4"/>
  <c r="D6112" i="4"/>
  <c r="D6111" i="4"/>
  <c r="D6110" i="4"/>
  <c r="D6109" i="4"/>
  <c r="D6108" i="4"/>
  <c r="D6107" i="4"/>
  <c r="D6106" i="4"/>
  <c r="D6105" i="4"/>
  <c r="D6104" i="4"/>
  <c r="D6103" i="4"/>
  <c r="D6102" i="4"/>
  <c r="D6101" i="4"/>
  <c r="D6100" i="4"/>
  <c r="E6100" i="4" s="1"/>
  <c r="D6099" i="4"/>
  <c r="D6098" i="4"/>
  <c r="D6097" i="4"/>
  <c r="D6096" i="4"/>
  <c r="D6095" i="4"/>
  <c r="D6094" i="4"/>
  <c r="D6093" i="4"/>
  <c r="D6092" i="4"/>
  <c r="D6091" i="4"/>
  <c r="D6090" i="4"/>
  <c r="D6089" i="4"/>
  <c r="D6088" i="4"/>
  <c r="D6087" i="4"/>
  <c r="D6086" i="4"/>
  <c r="D6085" i="4"/>
  <c r="D6084" i="4"/>
  <c r="D6083" i="4"/>
  <c r="D6082" i="4"/>
  <c r="D6081" i="4"/>
  <c r="D6080" i="4"/>
  <c r="D6079" i="4"/>
  <c r="D6078" i="4"/>
  <c r="D6077" i="4"/>
  <c r="D6076" i="4"/>
  <c r="D6075" i="4"/>
  <c r="D6074" i="4"/>
  <c r="D6073" i="4"/>
  <c r="D6072" i="4"/>
  <c r="D6071" i="4"/>
  <c r="D6070" i="4"/>
  <c r="D6069" i="4"/>
  <c r="E6069" i="4" s="1"/>
  <c r="D6068" i="4"/>
  <c r="D6067" i="4"/>
  <c r="D6066" i="4"/>
  <c r="D6065" i="4"/>
  <c r="D6064" i="4"/>
  <c r="D6063" i="4"/>
  <c r="D6062" i="4"/>
  <c r="D6061" i="4"/>
  <c r="D6060" i="4"/>
  <c r="D6059" i="4"/>
  <c r="E6059" i="4" s="1"/>
  <c r="D6058" i="4"/>
  <c r="E6058" i="4" s="1"/>
  <c r="D6057" i="4"/>
  <c r="D6056" i="4"/>
  <c r="D6055" i="4"/>
  <c r="D6054" i="4"/>
  <c r="D6053" i="4"/>
  <c r="D6052" i="4"/>
  <c r="D6051" i="4"/>
  <c r="D6050" i="4"/>
  <c r="D6049" i="4"/>
  <c r="D6048" i="4"/>
  <c r="D6047" i="4"/>
  <c r="D6046" i="4"/>
  <c r="D6045" i="4"/>
  <c r="D6044" i="4"/>
  <c r="D6043" i="4"/>
  <c r="D6042" i="4"/>
  <c r="D6041" i="4"/>
  <c r="D6040" i="4"/>
  <c r="D6039" i="4"/>
  <c r="D6038" i="4"/>
  <c r="D6037" i="4"/>
  <c r="D6036" i="4"/>
  <c r="D6035" i="4"/>
  <c r="D6034" i="4"/>
  <c r="D6033" i="4"/>
  <c r="D6032" i="4"/>
  <c r="E6032" i="4" s="1"/>
  <c r="D6031" i="4"/>
  <c r="D6030" i="4"/>
  <c r="D6029" i="4"/>
  <c r="D6028" i="4"/>
  <c r="D6027" i="4"/>
  <c r="D6026" i="4"/>
  <c r="D6025" i="4"/>
  <c r="D6024" i="4"/>
  <c r="D6023" i="4"/>
  <c r="D6022" i="4"/>
  <c r="D6021" i="4"/>
  <c r="D6020" i="4"/>
  <c r="D6019" i="4"/>
  <c r="D6018" i="4"/>
  <c r="D6017" i="4"/>
  <c r="D6016" i="4"/>
  <c r="D6015" i="4"/>
  <c r="D6014" i="4"/>
  <c r="D6013" i="4"/>
  <c r="D6012" i="4"/>
  <c r="D6011" i="4"/>
  <c r="E6011" i="4" s="1"/>
  <c r="D6010" i="4"/>
  <c r="D6009" i="4"/>
  <c r="D6008" i="4"/>
  <c r="D6007" i="4"/>
  <c r="D6006" i="4"/>
  <c r="D6005" i="4"/>
  <c r="D6004" i="4"/>
  <c r="D6003" i="4"/>
  <c r="D6002" i="4"/>
  <c r="D6001" i="4"/>
  <c r="D6000" i="4"/>
  <c r="D5999" i="4"/>
  <c r="D5998" i="4"/>
  <c r="D5997" i="4"/>
  <c r="D5996" i="4"/>
  <c r="D5995" i="4"/>
  <c r="D5994" i="4"/>
  <c r="D5993" i="4"/>
  <c r="D5992" i="4"/>
  <c r="D5991" i="4"/>
  <c r="D5990" i="4"/>
  <c r="D5989" i="4"/>
  <c r="D5988" i="4"/>
  <c r="D5987" i="4"/>
  <c r="E5987" i="4" s="1"/>
  <c r="D5986" i="4"/>
  <c r="E5986" i="4" s="1"/>
  <c r="D5985" i="4"/>
  <c r="D5984" i="4"/>
  <c r="D5983" i="4"/>
  <c r="D5982" i="4"/>
  <c r="D5981" i="4"/>
  <c r="D5980" i="4"/>
  <c r="D5979" i="4"/>
  <c r="D5978" i="4"/>
  <c r="D5977" i="4"/>
  <c r="D5976" i="4"/>
  <c r="D5975" i="4"/>
  <c r="D5974" i="4"/>
  <c r="D5973" i="4"/>
  <c r="E5973" i="4" s="1"/>
  <c r="D5972" i="4"/>
  <c r="E5972" i="4" s="1"/>
  <c r="D5971" i="4"/>
  <c r="D5970" i="4"/>
  <c r="D5969" i="4"/>
  <c r="D5968" i="4"/>
  <c r="D5967" i="4"/>
  <c r="D5966" i="4"/>
  <c r="D5965" i="4"/>
  <c r="D5964" i="4"/>
  <c r="D5963" i="4"/>
  <c r="D5962" i="4"/>
  <c r="D5961" i="4"/>
  <c r="D5960" i="4"/>
  <c r="D5959" i="4"/>
  <c r="D5958" i="4"/>
  <c r="D5957" i="4"/>
  <c r="D5956" i="4"/>
  <c r="D5955" i="4"/>
  <c r="D5954" i="4"/>
  <c r="D5953" i="4"/>
  <c r="D5952" i="4"/>
  <c r="D5951" i="4"/>
  <c r="D5950" i="4"/>
  <c r="D5949" i="4"/>
  <c r="D5948" i="4"/>
  <c r="D5947" i="4"/>
  <c r="D5946" i="4"/>
  <c r="D5945" i="4"/>
  <c r="D5944" i="4"/>
  <c r="D5943" i="4"/>
  <c r="D5942" i="4"/>
  <c r="D5941" i="4"/>
  <c r="D5940" i="4"/>
  <c r="D5939" i="4"/>
  <c r="E5939" i="4" s="1"/>
  <c r="D5938" i="4"/>
  <c r="D5937" i="4"/>
  <c r="D5936" i="4"/>
  <c r="D5935" i="4"/>
  <c r="D5934" i="4"/>
  <c r="D5933" i="4"/>
  <c r="D5932" i="4"/>
  <c r="D5931" i="4"/>
  <c r="D5930" i="4"/>
  <c r="D5929" i="4"/>
  <c r="D5928" i="4"/>
  <c r="D5927" i="4"/>
  <c r="D5926" i="4"/>
  <c r="D5925" i="4"/>
  <c r="E5925" i="4" s="1"/>
  <c r="D5924" i="4"/>
  <c r="E5924" i="4" s="1"/>
  <c r="D5923" i="4"/>
  <c r="D5922" i="4"/>
  <c r="D5921" i="4"/>
  <c r="D5920" i="4"/>
  <c r="D5919" i="4"/>
  <c r="D5918" i="4"/>
  <c r="D5917" i="4"/>
  <c r="D5916" i="4"/>
  <c r="D5915" i="4"/>
  <c r="D5914" i="4"/>
  <c r="D5913" i="4"/>
  <c r="D5912" i="4"/>
  <c r="D5911" i="4"/>
  <c r="D5910" i="4"/>
  <c r="D5909" i="4"/>
  <c r="D5908" i="4"/>
  <c r="D5907" i="4"/>
  <c r="D5906" i="4"/>
  <c r="D5905" i="4"/>
  <c r="D5904" i="4"/>
  <c r="D5903" i="4"/>
  <c r="D5902" i="4"/>
  <c r="D5901" i="4"/>
  <c r="D5900" i="4"/>
  <c r="D5899" i="4"/>
  <c r="D5898" i="4"/>
  <c r="D5897" i="4"/>
  <c r="D5896" i="4"/>
  <c r="D5895" i="4"/>
  <c r="D5894" i="4"/>
  <c r="D5893" i="4"/>
  <c r="D5892" i="4"/>
  <c r="D5891" i="4"/>
  <c r="E5891" i="4" s="1"/>
  <c r="D5890" i="4"/>
  <c r="D5889" i="4"/>
  <c r="D5888" i="4"/>
  <c r="D5887" i="4"/>
  <c r="D5886" i="4"/>
  <c r="D5885" i="4"/>
  <c r="D5884" i="4"/>
  <c r="D5883" i="4"/>
  <c r="D5882" i="4"/>
  <c r="D5881" i="4"/>
  <c r="D5880" i="4"/>
  <c r="D5879" i="4"/>
  <c r="D5878" i="4"/>
  <c r="D5877" i="4"/>
  <c r="E5877" i="4" s="1"/>
  <c r="D5876" i="4"/>
  <c r="D5875" i="4"/>
  <c r="D5874" i="4"/>
  <c r="D5873" i="4"/>
  <c r="D5872" i="4"/>
  <c r="D5871" i="4"/>
  <c r="D5870" i="4"/>
  <c r="D5869" i="4"/>
  <c r="D5868" i="4"/>
  <c r="D5867" i="4"/>
  <c r="D5866" i="4"/>
  <c r="D5865" i="4"/>
  <c r="D5864" i="4"/>
  <c r="D5863" i="4"/>
  <c r="D5862" i="4"/>
  <c r="D5861" i="4"/>
  <c r="D5860" i="4"/>
  <c r="D5859" i="4"/>
  <c r="D5858" i="4"/>
  <c r="D5857" i="4"/>
  <c r="D5856" i="4"/>
  <c r="D5855" i="4"/>
  <c r="D5854" i="4"/>
  <c r="D5853" i="4"/>
  <c r="D5852" i="4"/>
  <c r="D5851" i="4"/>
  <c r="D5850" i="4"/>
  <c r="D5849" i="4"/>
  <c r="D5848" i="4"/>
  <c r="D5847" i="4"/>
  <c r="D5846" i="4"/>
  <c r="D5845" i="4"/>
  <c r="D5844" i="4"/>
  <c r="D5843" i="4"/>
  <c r="E5843" i="4" s="1"/>
  <c r="D5842" i="4"/>
  <c r="D5841" i="4"/>
  <c r="D5840" i="4"/>
  <c r="D5839" i="4"/>
  <c r="D5838" i="4"/>
  <c r="D5837" i="4"/>
  <c r="D5836" i="4"/>
  <c r="D5835" i="4"/>
  <c r="D5834" i="4"/>
  <c r="D5833" i="4"/>
  <c r="D5832" i="4"/>
  <c r="D5831" i="4"/>
  <c r="D5830" i="4"/>
  <c r="D5829" i="4"/>
  <c r="E5829" i="4" s="1"/>
  <c r="D5828" i="4"/>
  <c r="E5828" i="4" s="1"/>
  <c r="D5827" i="4"/>
  <c r="D5826" i="4"/>
  <c r="D5825" i="4"/>
  <c r="D5824" i="4"/>
  <c r="D5823" i="4"/>
  <c r="D5822" i="4"/>
  <c r="D5821" i="4"/>
  <c r="D5820" i="4"/>
  <c r="D5819" i="4"/>
  <c r="D5818" i="4"/>
  <c r="D5817" i="4"/>
  <c r="D5816" i="4"/>
  <c r="D5815" i="4"/>
  <c r="D5814" i="4"/>
  <c r="D5813" i="4"/>
  <c r="D5812" i="4"/>
  <c r="D5811" i="4"/>
  <c r="D5810" i="4"/>
  <c r="D5809" i="4"/>
  <c r="D5808" i="4"/>
  <c r="D5807" i="4"/>
  <c r="D5806" i="4"/>
  <c r="D5805" i="4"/>
  <c r="D5804" i="4"/>
  <c r="D5803" i="4"/>
  <c r="D5802" i="4"/>
  <c r="D5801" i="4"/>
  <c r="D5800" i="4"/>
  <c r="D5799" i="4"/>
  <c r="D5798" i="4"/>
  <c r="D5797" i="4"/>
  <c r="D5796" i="4"/>
  <c r="D5795" i="4"/>
  <c r="E5795" i="4" s="1"/>
  <c r="D5794" i="4"/>
  <c r="D5793" i="4"/>
  <c r="D5792" i="4"/>
  <c r="D5791" i="4"/>
  <c r="D5790" i="4"/>
  <c r="D5789" i="4"/>
  <c r="D5788" i="4"/>
  <c r="D5787" i="4"/>
  <c r="D5786" i="4"/>
  <c r="D5785" i="4"/>
  <c r="D5784" i="4"/>
  <c r="D5783" i="4"/>
  <c r="D5782" i="4"/>
  <c r="D5781" i="4"/>
  <c r="E5781" i="4" s="1"/>
  <c r="D5780" i="4"/>
  <c r="E5780" i="4" s="1"/>
  <c r="D5779" i="4"/>
  <c r="D5778" i="4"/>
  <c r="D5777" i="4"/>
  <c r="D5776" i="4"/>
  <c r="D5775" i="4"/>
  <c r="D5774" i="4"/>
  <c r="D5773" i="4"/>
  <c r="D5772" i="4"/>
  <c r="D5771" i="4"/>
  <c r="D5770" i="4"/>
  <c r="D5769" i="4"/>
  <c r="D5768" i="4"/>
  <c r="D5767" i="4"/>
  <c r="D5766" i="4"/>
  <c r="D5765" i="4"/>
  <c r="D5764" i="4"/>
  <c r="D5763" i="4"/>
  <c r="D5762" i="4"/>
  <c r="D5761" i="4"/>
  <c r="D5760" i="4"/>
  <c r="D5759" i="4"/>
  <c r="D5758" i="4"/>
  <c r="D5757" i="4"/>
  <c r="D5756" i="4"/>
  <c r="D5755" i="4"/>
  <c r="D5754" i="4"/>
  <c r="D5753" i="4"/>
  <c r="D5752" i="4"/>
  <c r="D5751" i="4"/>
  <c r="D5750" i="4"/>
  <c r="D5749" i="4"/>
  <c r="D5748" i="4"/>
  <c r="D5747" i="4"/>
  <c r="E5747" i="4" s="1"/>
  <c r="D5746" i="4"/>
  <c r="D5745" i="4"/>
  <c r="D5744" i="4"/>
  <c r="D5743" i="4"/>
  <c r="D5742" i="4"/>
  <c r="D5741" i="4"/>
  <c r="D5740" i="4"/>
  <c r="D5739" i="4"/>
  <c r="D5738" i="4"/>
  <c r="D5737" i="4"/>
  <c r="D5736" i="4"/>
  <c r="D5735" i="4"/>
  <c r="D5734" i="4"/>
  <c r="D5733" i="4"/>
  <c r="E5733" i="4" s="1"/>
  <c r="D5732" i="4"/>
  <c r="D5731" i="4"/>
  <c r="D5730" i="4"/>
  <c r="D5729" i="4"/>
  <c r="D5728" i="4"/>
  <c r="D5727" i="4"/>
  <c r="D5726" i="4"/>
  <c r="D5725" i="4"/>
  <c r="D5724" i="4"/>
  <c r="D5723" i="4"/>
  <c r="D5722" i="4"/>
  <c r="D5721" i="4"/>
  <c r="D5720" i="4"/>
  <c r="D5719" i="4"/>
  <c r="D5718" i="4"/>
  <c r="D5717" i="4"/>
  <c r="D5716" i="4"/>
  <c r="D5715" i="4"/>
  <c r="D5714" i="4"/>
  <c r="D5713" i="4"/>
  <c r="D5712" i="4"/>
  <c r="D5711" i="4"/>
  <c r="D5710" i="4"/>
  <c r="D5709" i="4"/>
  <c r="D5708" i="4"/>
  <c r="D5707" i="4"/>
  <c r="D5706" i="4"/>
  <c r="D5705" i="4"/>
  <c r="D5704" i="4"/>
  <c r="D5703" i="4"/>
  <c r="D5702" i="4"/>
  <c r="D5701" i="4"/>
  <c r="D5700" i="4"/>
  <c r="D5699" i="4"/>
  <c r="E5699" i="4" s="1"/>
  <c r="D5698" i="4"/>
  <c r="D5697" i="4"/>
  <c r="D5696" i="4"/>
  <c r="D5695" i="4"/>
  <c r="D5694" i="4"/>
  <c r="D5693" i="4"/>
  <c r="D5692" i="4"/>
  <c r="D5691" i="4"/>
  <c r="D5690" i="4"/>
  <c r="D5689" i="4"/>
  <c r="D5688" i="4"/>
  <c r="D5687" i="4"/>
  <c r="D5686" i="4"/>
  <c r="D5685" i="4"/>
  <c r="E5685" i="4" s="1"/>
  <c r="D5684" i="4"/>
  <c r="E5684" i="4" s="1"/>
  <c r="D5683" i="4"/>
  <c r="D5682" i="4"/>
  <c r="D5681" i="4"/>
  <c r="D5680" i="4"/>
  <c r="D5679" i="4"/>
  <c r="D5678" i="4"/>
  <c r="D5677" i="4"/>
  <c r="D5676" i="4"/>
  <c r="D5675" i="4"/>
  <c r="D5674" i="4"/>
  <c r="D5673" i="4"/>
  <c r="D5672" i="4"/>
  <c r="D5671" i="4"/>
  <c r="D5670" i="4"/>
  <c r="D5669" i="4"/>
  <c r="D5668" i="4"/>
  <c r="D5667" i="4"/>
  <c r="D5666" i="4"/>
  <c r="D5665" i="4"/>
  <c r="D5664" i="4"/>
  <c r="D5663" i="4"/>
  <c r="D5662" i="4"/>
  <c r="D5661" i="4"/>
  <c r="D5660" i="4"/>
  <c r="D5659" i="4"/>
  <c r="D5658" i="4"/>
  <c r="D5657" i="4"/>
  <c r="D5656" i="4"/>
  <c r="D5655" i="4"/>
  <c r="D5654" i="4"/>
  <c r="D5653" i="4"/>
  <c r="D5652" i="4"/>
  <c r="D5651" i="4"/>
  <c r="E5651" i="4" s="1"/>
  <c r="D5650" i="4"/>
  <c r="D5649" i="4"/>
  <c r="D5648" i="4"/>
  <c r="D5647" i="4"/>
  <c r="D5646" i="4"/>
  <c r="D5645" i="4"/>
  <c r="D5644" i="4"/>
  <c r="D5643" i="4"/>
  <c r="D5642" i="4"/>
  <c r="D5641" i="4"/>
  <c r="D5640" i="4"/>
  <c r="D5639" i="4"/>
  <c r="D5638" i="4"/>
  <c r="D5637" i="4"/>
  <c r="E5637" i="4" s="1"/>
  <c r="D5636" i="4"/>
  <c r="E5636" i="4" s="1"/>
  <c r="D5635" i="4"/>
  <c r="D5634" i="4"/>
  <c r="D5633" i="4"/>
  <c r="D5632" i="4"/>
  <c r="D5631" i="4"/>
  <c r="D5630" i="4"/>
  <c r="D5629" i="4"/>
  <c r="D5628" i="4"/>
  <c r="D5627" i="4"/>
  <c r="D5626" i="4"/>
  <c r="D5625" i="4"/>
  <c r="D5624" i="4"/>
  <c r="D5623" i="4"/>
  <c r="D5622" i="4"/>
  <c r="D5621" i="4"/>
  <c r="D5620" i="4"/>
  <c r="D5619" i="4"/>
  <c r="D5618" i="4"/>
  <c r="D5617" i="4"/>
  <c r="D5616" i="4"/>
  <c r="D5615" i="4"/>
  <c r="D5614" i="4"/>
  <c r="D5613" i="4"/>
  <c r="D5612" i="4"/>
  <c r="D5611" i="4"/>
  <c r="D5610" i="4"/>
  <c r="D5609" i="4"/>
  <c r="D5608" i="4"/>
  <c r="D5607" i="4"/>
  <c r="D5606" i="4"/>
  <c r="D5605" i="4"/>
  <c r="D5604" i="4"/>
  <c r="D5603" i="4"/>
  <c r="D5602" i="4"/>
  <c r="E5602" i="4" s="1"/>
  <c r="D5601" i="4"/>
  <c r="E5601" i="4" s="1"/>
  <c r="D5600" i="4"/>
  <c r="D5599" i="4"/>
  <c r="D5598" i="4"/>
  <c r="D5597" i="4"/>
  <c r="D5596" i="4"/>
  <c r="D5595" i="4"/>
  <c r="D5594" i="4"/>
  <c r="D5593" i="4"/>
  <c r="D5592" i="4"/>
  <c r="D5591" i="4"/>
  <c r="D5590" i="4"/>
  <c r="D5589" i="4"/>
  <c r="D5588" i="4"/>
  <c r="D5587" i="4"/>
  <c r="D5586" i="4"/>
  <c r="D5585" i="4"/>
  <c r="D5584" i="4"/>
  <c r="D5583" i="4"/>
  <c r="D5582" i="4"/>
  <c r="D5581" i="4"/>
  <c r="D5580" i="4"/>
  <c r="D5579" i="4"/>
  <c r="D5578" i="4"/>
  <c r="D5577" i="4"/>
  <c r="D5576" i="4"/>
  <c r="D5575" i="4"/>
  <c r="D5574" i="4"/>
  <c r="D5573" i="4"/>
  <c r="D5572" i="4"/>
  <c r="D5571" i="4"/>
  <c r="D5570" i="4"/>
  <c r="D5569" i="4"/>
  <c r="D5568" i="4"/>
  <c r="D5567" i="4"/>
  <c r="D5566" i="4"/>
  <c r="D5565" i="4"/>
  <c r="D5564" i="4"/>
  <c r="D5563" i="4"/>
  <c r="D5562" i="4"/>
  <c r="D5561" i="4"/>
  <c r="D5560" i="4"/>
  <c r="D5559" i="4"/>
  <c r="D5558" i="4"/>
  <c r="D5557" i="4"/>
  <c r="D5556" i="4"/>
  <c r="D5555" i="4"/>
  <c r="D5554" i="4"/>
  <c r="D5553" i="4"/>
  <c r="D5552" i="4"/>
  <c r="D5551" i="4"/>
  <c r="D5550" i="4"/>
  <c r="D5549" i="4"/>
  <c r="D5548" i="4"/>
  <c r="D5547" i="4"/>
  <c r="D5546" i="4"/>
  <c r="D5545" i="4"/>
  <c r="D5544" i="4"/>
  <c r="D5543" i="4"/>
  <c r="D5542" i="4"/>
  <c r="D5541" i="4"/>
  <c r="D5540" i="4"/>
  <c r="D5539" i="4"/>
  <c r="D5538" i="4"/>
  <c r="D5537" i="4"/>
  <c r="D5536" i="4"/>
  <c r="D5535" i="4"/>
  <c r="D5534" i="4"/>
  <c r="D5533" i="4"/>
  <c r="D5532" i="4"/>
  <c r="D5531" i="4"/>
  <c r="D5530" i="4"/>
  <c r="D5529" i="4"/>
  <c r="E5529" i="4" s="1"/>
  <c r="D5528" i="4"/>
  <c r="D5527" i="4"/>
  <c r="D5526" i="4"/>
  <c r="D5525" i="4"/>
  <c r="D5524" i="4"/>
  <c r="D5523" i="4"/>
  <c r="D5522" i="4"/>
  <c r="D5521" i="4"/>
  <c r="D5520" i="4"/>
  <c r="D5519" i="4"/>
  <c r="D5518" i="4"/>
  <c r="D5517" i="4"/>
  <c r="D5516" i="4"/>
  <c r="D5515" i="4"/>
  <c r="D5514" i="4"/>
  <c r="D5513" i="4"/>
  <c r="D5512" i="4"/>
  <c r="D5511" i="4"/>
  <c r="D5510" i="4"/>
  <c r="D5509" i="4"/>
  <c r="D5508" i="4"/>
  <c r="D5507" i="4"/>
  <c r="D5506" i="4"/>
  <c r="D5505" i="4"/>
  <c r="D5504" i="4"/>
  <c r="D5503" i="4"/>
  <c r="D5502" i="4"/>
  <c r="D5501" i="4"/>
  <c r="D5500" i="4"/>
  <c r="D5499" i="4"/>
  <c r="D5498" i="4"/>
  <c r="D5497" i="4"/>
  <c r="D5496" i="4"/>
  <c r="D5495" i="4"/>
  <c r="D5494" i="4"/>
  <c r="E5494" i="4" s="1"/>
  <c r="D5493" i="4"/>
  <c r="E5493" i="4" s="1"/>
  <c r="D5492" i="4"/>
  <c r="D5491" i="4"/>
  <c r="D5490" i="4"/>
  <c r="D5489" i="4"/>
  <c r="D5488" i="4"/>
  <c r="D5487" i="4"/>
  <c r="D5486" i="4"/>
  <c r="D5485" i="4"/>
  <c r="D5484" i="4"/>
  <c r="D5483" i="4"/>
  <c r="D5482" i="4"/>
  <c r="D5481" i="4"/>
  <c r="D5480" i="4"/>
  <c r="D5479" i="4"/>
  <c r="D5478" i="4"/>
  <c r="D5477" i="4"/>
  <c r="D5476" i="4"/>
  <c r="D5475" i="4"/>
  <c r="D5474" i="4"/>
  <c r="D5473" i="4"/>
  <c r="D5472" i="4"/>
  <c r="D5471" i="4"/>
  <c r="D5470" i="4"/>
  <c r="D5469" i="4"/>
  <c r="D5468" i="4"/>
  <c r="D5467" i="4"/>
  <c r="D5466" i="4"/>
  <c r="D5465" i="4"/>
  <c r="D5464" i="4"/>
  <c r="D5463" i="4"/>
  <c r="D5462" i="4"/>
  <c r="D5461" i="4"/>
  <c r="D5460" i="4"/>
  <c r="D5459" i="4"/>
  <c r="D5458" i="4"/>
  <c r="D5457" i="4"/>
  <c r="D5456" i="4"/>
  <c r="D5455" i="4"/>
  <c r="D5454" i="4"/>
  <c r="D5453" i="4"/>
  <c r="D5452" i="4"/>
  <c r="D5451" i="4"/>
  <c r="D5450" i="4"/>
  <c r="D5449" i="4"/>
  <c r="D5448" i="4"/>
  <c r="D5447" i="4"/>
  <c r="D5446" i="4"/>
  <c r="D5445" i="4"/>
  <c r="D5444" i="4"/>
  <c r="D5443" i="4"/>
  <c r="D5442" i="4"/>
  <c r="D5441" i="4"/>
  <c r="D5440" i="4"/>
  <c r="D5439" i="4"/>
  <c r="D5438" i="4"/>
  <c r="D5437" i="4"/>
  <c r="D5436" i="4"/>
  <c r="D5435" i="4"/>
  <c r="D5434" i="4"/>
  <c r="E5434" i="4" s="1"/>
  <c r="D5433" i="4"/>
  <c r="E5433" i="4" s="1"/>
  <c r="D5432" i="4"/>
  <c r="D5431" i="4"/>
  <c r="D5430" i="4"/>
  <c r="D5429" i="4"/>
  <c r="D5428" i="4"/>
  <c r="D5427" i="4"/>
  <c r="D5426" i="4"/>
  <c r="D5425" i="4"/>
  <c r="D5424" i="4"/>
  <c r="D5423" i="4"/>
  <c r="D5422" i="4"/>
  <c r="D5421" i="4"/>
  <c r="D5420" i="4"/>
  <c r="D5419" i="4"/>
  <c r="D5418" i="4"/>
  <c r="D5417" i="4"/>
  <c r="D5416" i="4"/>
  <c r="D5415" i="4"/>
  <c r="D5414" i="4"/>
  <c r="D5413" i="4"/>
  <c r="D5412" i="4"/>
  <c r="D5411" i="4"/>
  <c r="D5410" i="4"/>
  <c r="E5410" i="4" s="1"/>
  <c r="D5409" i="4"/>
  <c r="D5408" i="4"/>
  <c r="D5407" i="4"/>
  <c r="D5406" i="4"/>
  <c r="D5405" i="4"/>
  <c r="D5404" i="4"/>
  <c r="D5403" i="4"/>
  <c r="D5402" i="4"/>
  <c r="D5401" i="4"/>
  <c r="D5400" i="4"/>
  <c r="D5399" i="4"/>
  <c r="D5398" i="4"/>
  <c r="D5397" i="4"/>
  <c r="D5396" i="4"/>
  <c r="D5395" i="4"/>
  <c r="D5394" i="4"/>
  <c r="D5393" i="4"/>
  <c r="D5392" i="4"/>
  <c r="D5391" i="4"/>
  <c r="D5390" i="4"/>
  <c r="D5389" i="4"/>
  <c r="D5388" i="4"/>
  <c r="D5387" i="4"/>
  <c r="D5386" i="4"/>
  <c r="D5385" i="4"/>
  <c r="D5384" i="4"/>
  <c r="D5383" i="4"/>
  <c r="D5382" i="4"/>
  <c r="D5381" i="4"/>
  <c r="D5380" i="4"/>
  <c r="D5379" i="4"/>
  <c r="D5378" i="4"/>
  <c r="D5377" i="4"/>
  <c r="D5376" i="4"/>
  <c r="D5375" i="4"/>
  <c r="D5374" i="4"/>
  <c r="D5373" i="4"/>
  <c r="D5372" i="4"/>
  <c r="D5371" i="4"/>
  <c r="D5370" i="4"/>
  <c r="D5369" i="4"/>
  <c r="D5368" i="4"/>
  <c r="D5367" i="4"/>
  <c r="D5366" i="4"/>
  <c r="D5365" i="4"/>
  <c r="D5364" i="4"/>
  <c r="D5363" i="4"/>
  <c r="D5362" i="4"/>
  <c r="E5362" i="4" s="1"/>
  <c r="D5361" i="4"/>
  <c r="D5360" i="4"/>
  <c r="D5359" i="4"/>
  <c r="D5358" i="4"/>
  <c r="D5357" i="4"/>
  <c r="D5356" i="4"/>
  <c r="D5355" i="4"/>
  <c r="D5354" i="4"/>
  <c r="D5353" i="4"/>
  <c r="D5352" i="4"/>
  <c r="D5351" i="4"/>
  <c r="D5350" i="4"/>
  <c r="D5349" i="4"/>
  <c r="D5348" i="4"/>
  <c r="D5347" i="4"/>
  <c r="D5346" i="4"/>
  <c r="D5345" i="4"/>
  <c r="D5344" i="4"/>
  <c r="D5343" i="4"/>
  <c r="D5342" i="4"/>
  <c r="D5341" i="4"/>
  <c r="D5340" i="4"/>
  <c r="D5339" i="4"/>
  <c r="D5338" i="4"/>
  <c r="E5338" i="4" s="1"/>
  <c r="D5337" i="4"/>
  <c r="D5336" i="4"/>
  <c r="D5335" i="4"/>
  <c r="D5334" i="4"/>
  <c r="D5333" i="4"/>
  <c r="D5332" i="4"/>
  <c r="D5331" i="4"/>
  <c r="D5330" i="4"/>
  <c r="D5329" i="4"/>
  <c r="D5328" i="4"/>
  <c r="D5327" i="4"/>
  <c r="D5326" i="4"/>
  <c r="D5325" i="4"/>
  <c r="D5324" i="4"/>
  <c r="D5323" i="4"/>
  <c r="D5322" i="4"/>
  <c r="D5321" i="4"/>
  <c r="D5320" i="4"/>
  <c r="D5319" i="4"/>
  <c r="D5318" i="4"/>
  <c r="D5317" i="4"/>
  <c r="D5316" i="4"/>
  <c r="D5315" i="4"/>
  <c r="D5314" i="4"/>
  <c r="D5313" i="4"/>
  <c r="D5312" i="4"/>
  <c r="D5311" i="4"/>
  <c r="D5310" i="4"/>
  <c r="D5309" i="4"/>
  <c r="D5308" i="4"/>
  <c r="D5307" i="4"/>
  <c r="D5306" i="4"/>
  <c r="D5305" i="4"/>
  <c r="D5304" i="4"/>
  <c r="D5303" i="4"/>
  <c r="D5302" i="4"/>
  <c r="D5301" i="4"/>
  <c r="D5300" i="4"/>
  <c r="D5299" i="4"/>
  <c r="D5298" i="4"/>
  <c r="D5297" i="4"/>
  <c r="D5296" i="4"/>
  <c r="D5295" i="4"/>
  <c r="D5294" i="4"/>
  <c r="D5293" i="4"/>
  <c r="D5292" i="4"/>
  <c r="D5291" i="4"/>
  <c r="D5290" i="4"/>
  <c r="E5290" i="4" s="1"/>
  <c r="D5289" i="4"/>
  <c r="D5288" i="4"/>
  <c r="D5287" i="4"/>
  <c r="D5286" i="4"/>
  <c r="D5285" i="4"/>
  <c r="D5284" i="4"/>
  <c r="D5283" i="4"/>
  <c r="D5282" i="4"/>
  <c r="D5281" i="4"/>
  <c r="D5280" i="4"/>
  <c r="D5279" i="4"/>
  <c r="D5278" i="4"/>
  <c r="D5277" i="4"/>
  <c r="D5276" i="4"/>
  <c r="D5275" i="4"/>
  <c r="D5274" i="4"/>
  <c r="D5273" i="4"/>
  <c r="D5272" i="4"/>
  <c r="D5271" i="4"/>
  <c r="D5270" i="4"/>
  <c r="D5269" i="4"/>
  <c r="D5268" i="4"/>
  <c r="D5267" i="4"/>
  <c r="D5266" i="4"/>
  <c r="E5266" i="4" s="1"/>
  <c r="D5265" i="4"/>
  <c r="D5264" i="4"/>
  <c r="D5263" i="4"/>
  <c r="D5262" i="4"/>
  <c r="D5261" i="4"/>
  <c r="D5260" i="4"/>
  <c r="D5259" i="4"/>
  <c r="D5258" i="4"/>
  <c r="D5257" i="4"/>
  <c r="D5256" i="4"/>
  <c r="D5255" i="4"/>
  <c r="D5254" i="4"/>
  <c r="D5253" i="4"/>
  <c r="D5252" i="4"/>
  <c r="D5251" i="4"/>
  <c r="D5250" i="4"/>
  <c r="D5249" i="4"/>
  <c r="D5248" i="4"/>
  <c r="D5247" i="4"/>
  <c r="D5246" i="4"/>
  <c r="D5245" i="4"/>
  <c r="D5244" i="4"/>
  <c r="D5243" i="4"/>
  <c r="D5242" i="4"/>
  <c r="D5241" i="4"/>
  <c r="D5240" i="4"/>
  <c r="D5239" i="4"/>
  <c r="D5238" i="4"/>
  <c r="D5237" i="4"/>
  <c r="D5236" i="4"/>
  <c r="D5235" i="4"/>
  <c r="D5234" i="4"/>
  <c r="D5233" i="4"/>
  <c r="D5232" i="4"/>
  <c r="D5231" i="4"/>
  <c r="D5230" i="4"/>
  <c r="D5229" i="4"/>
  <c r="D5228" i="4"/>
  <c r="D5227" i="4"/>
  <c r="D5226" i="4"/>
  <c r="D5225" i="4"/>
  <c r="D5224" i="4"/>
  <c r="D5223" i="4"/>
  <c r="D5222" i="4"/>
  <c r="D5221" i="4"/>
  <c r="D5220" i="4"/>
  <c r="D5219" i="4"/>
  <c r="D5218" i="4"/>
  <c r="E5218" i="4" s="1"/>
  <c r="D5217" i="4"/>
  <c r="D5216" i="4"/>
  <c r="D5215" i="4"/>
  <c r="D5214" i="4"/>
  <c r="D5213" i="4"/>
  <c r="D5212" i="4"/>
  <c r="D5211" i="4"/>
  <c r="D5210" i="4"/>
  <c r="D5209" i="4"/>
  <c r="D5208" i="4"/>
  <c r="D5207" i="4"/>
  <c r="D5206" i="4"/>
  <c r="D5205" i="4"/>
  <c r="D5204" i="4"/>
  <c r="D5203" i="4"/>
  <c r="D5202" i="4"/>
  <c r="D5201" i="4"/>
  <c r="D5200" i="4"/>
  <c r="D5199" i="4"/>
  <c r="D5198" i="4"/>
  <c r="D5197" i="4"/>
  <c r="D5196" i="4"/>
  <c r="D5195" i="4"/>
  <c r="D5194" i="4"/>
  <c r="E5194" i="4" s="1"/>
  <c r="D5193" i="4"/>
  <c r="D5192" i="4"/>
  <c r="D5191" i="4"/>
  <c r="D5190" i="4"/>
  <c r="D5189" i="4"/>
  <c r="D5188" i="4"/>
  <c r="D5187" i="4"/>
  <c r="D5186" i="4"/>
  <c r="D5185" i="4"/>
  <c r="D5184" i="4"/>
  <c r="D5183" i="4"/>
  <c r="D5182" i="4"/>
  <c r="D5181" i="4"/>
  <c r="D5180" i="4"/>
  <c r="D5179" i="4"/>
  <c r="D5178" i="4"/>
  <c r="D5177" i="4"/>
  <c r="D5176" i="4"/>
  <c r="D5175" i="4"/>
  <c r="D5174" i="4"/>
  <c r="D5173" i="4"/>
  <c r="D5172" i="4"/>
  <c r="D5171" i="4"/>
  <c r="D5170" i="4"/>
  <c r="D5169" i="4"/>
  <c r="D5168" i="4"/>
  <c r="D5167" i="4"/>
  <c r="D5166" i="4"/>
  <c r="D5165" i="4"/>
  <c r="D5164" i="4"/>
  <c r="D5163" i="4"/>
  <c r="D5162" i="4"/>
  <c r="D5161" i="4"/>
  <c r="D5160" i="4"/>
  <c r="D5159" i="4"/>
  <c r="D5158" i="4"/>
  <c r="D5157" i="4"/>
  <c r="D5156" i="4"/>
  <c r="D5155" i="4"/>
  <c r="D5154" i="4"/>
  <c r="D5153" i="4"/>
  <c r="D5152" i="4"/>
  <c r="D5151" i="4"/>
  <c r="D5150" i="4"/>
  <c r="D5149" i="4"/>
  <c r="D5148" i="4"/>
  <c r="D5147" i="4"/>
  <c r="D5146" i="4"/>
  <c r="E5146" i="4" s="1"/>
  <c r="D5145" i="4"/>
  <c r="D5144" i="4"/>
  <c r="D5143" i="4"/>
  <c r="D5142" i="4"/>
  <c r="D5141" i="4"/>
  <c r="D5140" i="4"/>
  <c r="D5139" i="4"/>
  <c r="D5138" i="4"/>
  <c r="N5138" i="4" s="1"/>
  <c r="D5137" i="4"/>
  <c r="D5136" i="4"/>
  <c r="D5135" i="4"/>
  <c r="D5134" i="4"/>
  <c r="D5133" i="4"/>
  <c r="D5132" i="4"/>
  <c r="D5131" i="4"/>
  <c r="D5130" i="4"/>
  <c r="D5129" i="4"/>
  <c r="D5128" i="4"/>
  <c r="D5127" i="4"/>
  <c r="D5126" i="4"/>
  <c r="D5125" i="4"/>
  <c r="D5124" i="4"/>
  <c r="D5123" i="4"/>
  <c r="D5122" i="4"/>
  <c r="E5122" i="4" s="1"/>
  <c r="D5121" i="4"/>
  <c r="D5120" i="4"/>
  <c r="D5119" i="4"/>
  <c r="D5118" i="4"/>
  <c r="D5117" i="4"/>
  <c r="D5116" i="4"/>
  <c r="D5115" i="4"/>
  <c r="D5114" i="4"/>
  <c r="D5113" i="4"/>
  <c r="D5112" i="4"/>
  <c r="D5111" i="4"/>
  <c r="D5110" i="4"/>
  <c r="D5109" i="4"/>
  <c r="D5108" i="4"/>
  <c r="D5107" i="4"/>
  <c r="D5106" i="4"/>
  <c r="D5105" i="4"/>
  <c r="D5104" i="4"/>
  <c r="D5103" i="4"/>
  <c r="D5102" i="4"/>
  <c r="D5101" i="4"/>
  <c r="D5100" i="4"/>
  <c r="D5099" i="4"/>
  <c r="D5098" i="4"/>
  <c r="D5097" i="4"/>
  <c r="D5096" i="4"/>
  <c r="D5095" i="4"/>
  <c r="D5094" i="4"/>
  <c r="D5093" i="4"/>
  <c r="D5092" i="4"/>
  <c r="D5091" i="4"/>
  <c r="D5090" i="4"/>
  <c r="D5089" i="4"/>
  <c r="D5088" i="4"/>
  <c r="D5087" i="4"/>
  <c r="D5086" i="4"/>
  <c r="D5085" i="4"/>
  <c r="D5084" i="4"/>
  <c r="D5083" i="4"/>
  <c r="D5082" i="4"/>
  <c r="D5081" i="4"/>
  <c r="D5080" i="4"/>
  <c r="D5079" i="4"/>
  <c r="D5078" i="4"/>
  <c r="D5077" i="4"/>
  <c r="D5076" i="4"/>
  <c r="D5075" i="4"/>
  <c r="E5075" i="4" s="1"/>
  <c r="D5074" i="4"/>
  <c r="D5073" i="4"/>
  <c r="D5072" i="4"/>
  <c r="E5072" i="4" s="1"/>
  <c r="D5071" i="4"/>
  <c r="D5070" i="4"/>
  <c r="D5069" i="4"/>
  <c r="D5068" i="4"/>
  <c r="D5067" i="4"/>
  <c r="D5066" i="4"/>
  <c r="D5065" i="4"/>
  <c r="D5064" i="4"/>
  <c r="D5063" i="4"/>
  <c r="D5062" i="4"/>
  <c r="D5061" i="4"/>
  <c r="D5060" i="4"/>
  <c r="D5059" i="4"/>
  <c r="D5058" i="4"/>
  <c r="D5057" i="4"/>
  <c r="D5056" i="4"/>
  <c r="D5055" i="4"/>
  <c r="D5054" i="4"/>
  <c r="D5053" i="4"/>
  <c r="D5052" i="4"/>
  <c r="D5051" i="4"/>
  <c r="D5050" i="4"/>
  <c r="D5049" i="4"/>
  <c r="D5048" i="4"/>
  <c r="D5047" i="4"/>
  <c r="D5046" i="4"/>
  <c r="D5045" i="4"/>
  <c r="D5044" i="4"/>
  <c r="D5043" i="4"/>
  <c r="D5042" i="4"/>
  <c r="D5041" i="4"/>
  <c r="D5040" i="4"/>
  <c r="D5039" i="4"/>
  <c r="D5038" i="4"/>
  <c r="D5037" i="4"/>
  <c r="D5036" i="4"/>
  <c r="D5035" i="4"/>
  <c r="D5034" i="4"/>
  <c r="D5033" i="4"/>
  <c r="D5032" i="4"/>
  <c r="D5031" i="4"/>
  <c r="D5030" i="4"/>
  <c r="D5029" i="4"/>
  <c r="D5028" i="4"/>
  <c r="D5027" i="4"/>
  <c r="D5026" i="4"/>
  <c r="D5025" i="4"/>
  <c r="D5024" i="4"/>
  <c r="D5023" i="4"/>
  <c r="D5022" i="4"/>
  <c r="D5021" i="4"/>
  <c r="D5020" i="4"/>
  <c r="D5019" i="4"/>
  <c r="D5018" i="4"/>
  <c r="D5017" i="4"/>
  <c r="D5016" i="4"/>
  <c r="D5015" i="4"/>
  <c r="D5014" i="4"/>
  <c r="D5013" i="4"/>
  <c r="D5012" i="4"/>
  <c r="D5011" i="4"/>
  <c r="D5010" i="4"/>
  <c r="D5009" i="4"/>
  <c r="D5008" i="4"/>
  <c r="D5007" i="4"/>
  <c r="D5006" i="4"/>
  <c r="D5005" i="4"/>
  <c r="D5004" i="4"/>
  <c r="D5003" i="4"/>
  <c r="D5002" i="4"/>
  <c r="D5001" i="4"/>
  <c r="D5000" i="4"/>
  <c r="D4999" i="4"/>
  <c r="D4998" i="4"/>
  <c r="D4997" i="4"/>
  <c r="D4996" i="4"/>
  <c r="D4995" i="4"/>
  <c r="D4994" i="4"/>
  <c r="D4993" i="4"/>
  <c r="D4992" i="4"/>
  <c r="D4991" i="4"/>
  <c r="E4991" i="4" s="1"/>
  <c r="D4990" i="4"/>
  <c r="D4989" i="4"/>
  <c r="D4988" i="4"/>
  <c r="D4987" i="4"/>
  <c r="D4986" i="4"/>
  <c r="D4985" i="4"/>
  <c r="D4984" i="4"/>
  <c r="D4983" i="4"/>
  <c r="D4982" i="4"/>
  <c r="D4981" i="4"/>
  <c r="D4980" i="4"/>
  <c r="D4979" i="4"/>
  <c r="E4979" i="4" s="1"/>
  <c r="D4978" i="4"/>
  <c r="D4977" i="4"/>
  <c r="D4976" i="4"/>
  <c r="D4975" i="4"/>
  <c r="D4974" i="4"/>
  <c r="D4973" i="4"/>
  <c r="D4972" i="4"/>
  <c r="D4971" i="4"/>
  <c r="D4970" i="4"/>
  <c r="D4969" i="4"/>
  <c r="D4968" i="4"/>
  <c r="D4967" i="4"/>
  <c r="D4966" i="4"/>
  <c r="D4965" i="4"/>
  <c r="D4964" i="4"/>
  <c r="D4963" i="4"/>
  <c r="D4962" i="4"/>
  <c r="D4961" i="4"/>
  <c r="D4960" i="4"/>
  <c r="D4959" i="4"/>
  <c r="D4958" i="4"/>
  <c r="D4957" i="4"/>
  <c r="D4956" i="4"/>
  <c r="D4955" i="4"/>
  <c r="D4954" i="4"/>
  <c r="D4953" i="4"/>
  <c r="D4952" i="4"/>
  <c r="D4951" i="4"/>
  <c r="D4950" i="4"/>
  <c r="D4949" i="4"/>
  <c r="D4948" i="4"/>
  <c r="D4947" i="4"/>
  <c r="D4946" i="4"/>
  <c r="D4945" i="4"/>
  <c r="D4944" i="4"/>
  <c r="D4943" i="4"/>
  <c r="D4942" i="4"/>
  <c r="D4941" i="4"/>
  <c r="D4940" i="4"/>
  <c r="D4939" i="4"/>
  <c r="D4938" i="4"/>
  <c r="D4937" i="4"/>
  <c r="D4936" i="4"/>
  <c r="D4935" i="4"/>
  <c r="D4934" i="4"/>
  <c r="D4933" i="4"/>
  <c r="D4932" i="4"/>
  <c r="D4931" i="4"/>
  <c r="D4930" i="4"/>
  <c r="D4929" i="4"/>
  <c r="D4928" i="4"/>
  <c r="D4927" i="4"/>
  <c r="D4926" i="4"/>
  <c r="D4925" i="4"/>
  <c r="D4924" i="4"/>
  <c r="D4923" i="4"/>
  <c r="D4922" i="4"/>
  <c r="D4921" i="4"/>
  <c r="D4920" i="4"/>
  <c r="D4919" i="4"/>
  <c r="D4918" i="4"/>
  <c r="D4917" i="4"/>
  <c r="D4916" i="4"/>
  <c r="D4915" i="4"/>
  <c r="D4914" i="4"/>
  <c r="D4913" i="4"/>
  <c r="D4912" i="4"/>
  <c r="D4911" i="4"/>
  <c r="D4910" i="4"/>
  <c r="D4909" i="4"/>
  <c r="D4908" i="4"/>
  <c r="D4907" i="4"/>
  <c r="E4907" i="4" s="1"/>
  <c r="D4906" i="4"/>
  <c r="D4905" i="4"/>
  <c r="D4904" i="4"/>
  <c r="D4903" i="4"/>
  <c r="D4902" i="4"/>
  <c r="D4901" i="4"/>
  <c r="D4900" i="4"/>
  <c r="D4899" i="4"/>
  <c r="D4898" i="4"/>
  <c r="D4897" i="4"/>
  <c r="D4896" i="4"/>
  <c r="D4895" i="4"/>
  <c r="D4894" i="4"/>
  <c r="D4893" i="4"/>
  <c r="D4892" i="4"/>
  <c r="D4891" i="4"/>
  <c r="D4890" i="4"/>
  <c r="D4889" i="4"/>
  <c r="D4888" i="4"/>
  <c r="D4887" i="4"/>
  <c r="D4886" i="4"/>
  <c r="D4885" i="4"/>
  <c r="D4884" i="4"/>
  <c r="D4883" i="4"/>
  <c r="D4882" i="4"/>
  <c r="D4881" i="4"/>
  <c r="D4880" i="4"/>
  <c r="D4879" i="4"/>
  <c r="D4878" i="4"/>
  <c r="D4877" i="4"/>
  <c r="D4876" i="4"/>
  <c r="D4875" i="4"/>
  <c r="D4874" i="4"/>
  <c r="D4873" i="4"/>
  <c r="D4872" i="4"/>
  <c r="D4871" i="4"/>
  <c r="D4870" i="4"/>
  <c r="D4869" i="4"/>
  <c r="D4868" i="4"/>
  <c r="D4867" i="4"/>
  <c r="D4866" i="4"/>
  <c r="D4865" i="4"/>
  <c r="D4864" i="4"/>
  <c r="D4863" i="4"/>
  <c r="D4862" i="4"/>
  <c r="D4861" i="4"/>
  <c r="D4860" i="4"/>
  <c r="D4859" i="4"/>
  <c r="D4858" i="4"/>
  <c r="D4857" i="4"/>
  <c r="D4856" i="4"/>
  <c r="D4855" i="4"/>
  <c r="D4854" i="4"/>
  <c r="D4853" i="4"/>
  <c r="D4852" i="4"/>
  <c r="D4851" i="4"/>
  <c r="D4850" i="4"/>
  <c r="D4849" i="4"/>
  <c r="D4848" i="4"/>
  <c r="D4847" i="4"/>
  <c r="D4846" i="4"/>
  <c r="D4845" i="4"/>
  <c r="D4844" i="4"/>
  <c r="D4843" i="4"/>
  <c r="D4842" i="4"/>
  <c r="D4841" i="4"/>
  <c r="D4840" i="4"/>
  <c r="D4839" i="4"/>
  <c r="D4838" i="4"/>
  <c r="D4837" i="4"/>
  <c r="D4836" i="4"/>
  <c r="D4835" i="4"/>
  <c r="D4834" i="4"/>
  <c r="D4833" i="4"/>
  <c r="D4832" i="4"/>
  <c r="D4831" i="4"/>
  <c r="D4830" i="4"/>
  <c r="D4829" i="4"/>
  <c r="D4828" i="4"/>
  <c r="D4827" i="4"/>
  <c r="D4826" i="4"/>
  <c r="D4825" i="4"/>
  <c r="D4824" i="4"/>
  <c r="D4823" i="4"/>
  <c r="D4822" i="4"/>
  <c r="D4821" i="4"/>
  <c r="D4820" i="4"/>
  <c r="E4820" i="4" s="1"/>
  <c r="D4819" i="4"/>
  <c r="E4819" i="4" s="1"/>
  <c r="D4818" i="4"/>
  <c r="D4817" i="4"/>
  <c r="D4816" i="4"/>
  <c r="D4815" i="4"/>
  <c r="D4814" i="4"/>
  <c r="D4813" i="4"/>
  <c r="D4812" i="4"/>
  <c r="D4811" i="4"/>
  <c r="D4810" i="4"/>
  <c r="D4809" i="4"/>
  <c r="D4808" i="4"/>
  <c r="D4807" i="4"/>
  <c r="D4806" i="4"/>
  <c r="D4805" i="4"/>
  <c r="D4804" i="4"/>
  <c r="D4803" i="4"/>
  <c r="D4802" i="4"/>
  <c r="D4801" i="4"/>
  <c r="D4800" i="4"/>
  <c r="D4799" i="4"/>
  <c r="D4798" i="4"/>
  <c r="D4797" i="4"/>
  <c r="D4796" i="4"/>
  <c r="D4795" i="4"/>
  <c r="D4794" i="4"/>
  <c r="D4793" i="4"/>
  <c r="D4792" i="4"/>
  <c r="D4791" i="4"/>
  <c r="D4790" i="4"/>
  <c r="D4789" i="4"/>
  <c r="D4788" i="4"/>
  <c r="D4787" i="4"/>
  <c r="D4786" i="4"/>
  <c r="D4785" i="4"/>
  <c r="D4784" i="4"/>
  <c r="D4783" i="4"/>
  <c r="D4782" i="4"/>
  <c r="D4781" i="4"/>
  <c r="D4780" i="4"/>
  <c r="D4779" i="4"/>
  <c r="D4778" i="4"/>
  <c r="D4777" i="4"/>
  <c r="D4776" i="4"/>
  <c r="D4775" i="4"/>
  <c r="D4774" i="4"/>
  <c r="D4773" i="4"/>
  <c r="D4772" i="4"/>
  <c r="D4771" i="4"/>
  <c r="D4770" i="4"/>
  <c r="D4769" i="4"/>
  <c r="D4768" i="4"/>
  <c r="D4767" i="4"/>
  <c r="D4766" i="4"/>
  <c r="D4765" i="4"/>
  <c r="D4764" i="4"/>
  <c r="D4763" i="4"/>
  <c r="E4763" i="4" s="1"/>
  <c r="D4762" i="4"/>
  <c r="D4761" i="4"/>
  <c r="D4760" i="4"/>
  <c r="D4759" i="4"/>
  <c r="D4758" i="4"/>
  <c r="D4757" i="4"/>
  <c r="D4756" i="4"/>
  <c r="D4755" i="4"/>
  <c r="D4754" i="4"/>
  <c r="D4753" i="4"/>
  <c r="D4752" i="4"/>
  <c r="D4751" i="4"/>
  <c r="D4750" i="4"/>
  <c r="D4749" i="4"/>
  <c r="D4748" i="4"/>
  <c r="D4747" i="4"/>
  <c r="D4746" i="4"/>
  <c r="D4745" i="4"/>
  <c r="D4744" i="4"/>
  <c r="D4743" i="4"/>
  <c r="D4742" i="4"/>
  <c r="D4741" i="4"/>
  <c r="D4740" i="4"/>
  <c r="D4739" i="4"/>
  <c r="D4738" i="4"/>
  <c r="D4737" i="4"/>
  <c r="D4736" i="4"/>
  <c r="D4735" i="4"/>
  <c r="D4734" i="4"/>
  <c r="E4734" i="4" s="1"/>
  <c r="D4733" i="4"/>
  <c r="D4732" i="4"/>
  <c r="D4731" i="4"/>
  <c r="D4730" i="4"/>
  <c r="D4729" i="4"/>
  <c r="D4728" i="4"/>
  <c r="D4727" i="4"/>
  <c r="D4726" i="4"/>
  <c r="D4725" i="4"/>
  <c r="D4724" i="4"/>
  <c r="D4723" i="4"/>
  <c r="D4722" i="4"/>
  <c r="D4721" i="4"/>
  <c r="D4720" i="4"/>
  <c r="D4719" i="4"/>
  <c r="D4718" i="4"/>
  <c r="D4717" i="4"/>
  <c r="D4716" i="4"/>
  <c r="D4715" i="4"/>
  <c r="D4714" i="4"/>
  <c r="D4713" i="4"/>
  <c r="D4712" i="4"/>
  <c r="D4711" i="4"/>
  <c r="D4710" i="4"/>
  <c r="D4709" i="4"/>
  <c r="D4708" i="4"/>
  <c r="D4707" i="4"/>
  <c r="D4706" i="4"/>
  <c r="D4705" i="4"/>
  <c r="D4704" i="4"/>
  <c r="D4703" i="4"/>
  <c r="E4703" i="4" s="1"/>
  <c r="D4702" i="4"/>
  <c r="D4701" i="4"/>
  <c r="D4700" i="4"/>
  <c r="D4699" i="4"/>
  <c r="D4698" i="4"/>
  <c r="D4697" i="4"/>
  <c r="D4696" i="4"/>
  <c r="D4695" i="4"/>
  <c r="D4694" i="4"/>
  <c r="D4693" i="4"/>
  <c r="D4692" i="4"/>
  <c r="D4691" i="4"/>
  <c r="D4690" i="4"/>
  <c r="D4689" i="4"/>
  <c r="D4688" i="4"/>
  <c r="D4687" i="4"/>
  <c r="D4686" i="4"/>
  <c r="D4685" i="4"/>
  <c r="D4684" i="4"/>
  <c r="D4683" i="4"/>
  <c r="D4682" i="4"/>
  <c r="D4681" i="4"/>
  <c r="D4680" i="4"/>
  <c r="D4679" i="4"/>
  <c r="D4678" i="4"/>
  <c r="D4677" i="4"/>
  <c r="D4676" i="4"/>
  <c r="D4675" i="4"/>
  <c r="D4674" i="4"/>
  <c r="D4673" i="4"/>
  <c r="D4672" i="4"/>
  <c r="D4671" i="4"/>
  <c r="D4670" i="4"/>
  <c r="D4669" i="4"/>
  <c r="D4668" i="4"/>
  <c r="D4667" i="4"/>
  <c r="D4666" i="4"/>
  <c r="D4665" i="4"/>
  <c r="D4664" i="4"/>
  <c r="D4663" i="4"/>
  <c r="D4662" i="4"/>
  <c r="D4661" i="4"/>
  <c r="D4660" i="4"/>
  <c r="D4659" i="4"/>
  <c r="D4658" i="4"/>
  <c r="D4657" i="4"/>
  <c r="D4656" i="4"/>
  <c r="D4655" i="4"/>
  <c r="D4654" i="4"/>
  <c r="D4653" i="4"/>
  <c r="D4652" i="4"/>
  <c r="D4651" i="4"/>
  <c r="D4650" i="4"/>
  <c r="D4649" i="4"/>
  <c r="D4648" i="4"/>
  <c r="D4647" i="4"/>
  <c r="D4646" i="4"/>
  <c r="E4646" i="4" s="1"/>
  <c r="D4645" i="4"/>
  <c r="D4644" i="4"/>
  <c r="D4643" i="4"/>
  <c r="D4642" i="4"/>
  <c r="D4641" i="4"/>
  <c r="D4640" i="4"/>
  <c r="D4639" i="4"/>
  <c r="D4638" i="4"/>
  <c r="D4637" i="4"/>
  <c r="D4636" i="4"/>
  <c r="D4635" i="4"/>
  <c r="D4634" i="4"/>
  <c r="D4633" i="4"/>
  <c r="D4632" i="4"/>
  <c r="D4631" i="4"/>
  <c r="D4630" i="4"/>
  <c r="D4629" i="4"/>
  <c r="D4628" i="4"/>
  <c r="D4627" i="4"/>
  <c r="D4626" i="4"/>
  <c r="D4625" i="4"/>
  <c r="D4624" i="4"/>
  <c r="D4623" i="4"/>
  <c r="D4622" i="4"/>
  <c r="D4621" i="4"/>
  <c r="D4620" i="4"/>
  <c r="D4619" i="4"/>
  <c r="D4618" i="4"/>
  <c r="D4617" i="4"/>
  <c r="D4616" i="4"/>
  <c r="E4616" i="4" s="1"/>
  <c r="D4615" i="4"/>
  <c r="D4614" i="4"/>
  <c r="D4613" i="4"/>
  <c r="D4612" i="4"/>
  <c r="D4611" i="4"/>
  <c r="D4610" i="4"/>
  <c r="D4609" i="4"/>
  <c r="D4608" i="4"/>
  <c r="D4607" i="4"/>
  <c r="D4606" i="4"/>
  <c r="D4605" i="4"/>
  <c r="D4604" i="4"/>
  <c r="D4603" i="4"/>
  <c r="D4602" i="4"/>
  <c r="D4601" i="4"/>
  <c r="D4600" i="4"/>
  <c r="D4599" i="4"/>
  <c r="D4598" i="4"/>
  <c r="D4597" i="4"/>
  <c r="D4596" i="4"/>
  <c r="D4595" i="4"/>
  <c r="D4594" i="4"/>
  <c r="D4593" i="4"/>
  <c r="D4592" i="4"/>
  <c r="D4591" i="4"/>
  <c r="D4590" i="4"/>
  <c r="D4589" i="4"/>
  <c r="D4588" i="4"/>
  <c r="D4587" i="4"/>
  <c r="D4586" i="4"/>
  <c r="D4585" i="4"/>
  <c r="D4584" i="4"/>
  <c r="D4583" i="4"/>
  <c r="D4582" i="4"/>
  <c r="D4581" i="4"/>
  <c r="D4580" i="4"/>
  <c r="D4579" i="4"/>
  <c r="D4578" i="4"/>
  <c r="D4577" i="4"/>
  <c r="D4576" i="4"/>
  <c r="D4575" i="4"/>
  <c r="D4574" i="4"/>
  <c r="D4573" i="4"/>
  <c r="D4572" i="4"/>
  <c r="D4571" i="4"/>
  <c r="D4570" i="4"/>
  <c r="D4569" i="4"/>
  <c r="D4568" i="4"/>
  <c r="D4567" i="4"/>
  <c r="D4566" i="4"/>
  <c r="D4565" i="4"/>
  <c r="D4564" i="4"/>
  <c r="D4563" i="4"/>
  <c r="E4563" i="4" s="1"/>
  <c r="D4562" i="4"/>
  <c r="D4561" i="4"/>
  <c r="D4560" i="4"/>
  <c r="D4559" i="4"/>
  <c r="D4558" i="4"/>
  <c r="D4557" i="4"/>
  <c r="D4556" i="4"/>
  <c r="D4555" i="4"/>
  <c r="D4554" i="4"/>
  <c r="D4553" i="4"/>
  <c r="D4552" i="4"/>
  <c r="D4551" i="4"/>
  <c r="D4550" i="4"/>
  <c r="D4549" i="4"/>
  <c r="D4548" i="4"/>
  <c r="D4547" i="4"/>
  <c r="D4546" i="4"/>
  <c r="D4545" i="4"/>
  <c r="D4544" i="4"/>
  <c r="D4543" i="4"/>
  <c r="D4542" i="4"/>
  <c r="D4541" i="4"/>
  <c r="D4540" i="4"/>
  <c r="D4539" i="4"/>
  <c r="D4538" i="4"/>
  <c r="D4537" i="4"/>
  <c r="D4536" i="4"/>
  <c r="D4535" i="4"/>
  <c r="E4535" i="4" s="1"/>
  <c r="D4534" i="4"/>
  <c r="D4533" i="4"/>
  <c r="D4532" i="4"/>
  <c r="D4531" i="4"/>
  <c r="E4531" i="4" s="1"/>
  <c r="D4530" i="4"/>
  <c r="D4529" i="4"/>
  <c r="D4528" i="4"/>
  <c r="D4527" i="4"/>
  <c r="D4526" i="4"/>
  <c r="D4525" i="4"/>
  <c r="D4524" i="4"/>
  <c r="D4523" i="4"/>
  <c r="D4522" i="4"/>
  <c r="D4521" i="4"/>
  <c r="D4520" i="4"/>
  <c r="D4519" i="4"/>
  <c r="D4518" i="4"/>
  <c r="D4517" i="4"/>
  <c r="D4516" i="4"/>
  <c r="D4515" i="4"/>
  <c r="D4514" i="4"/>
  <c r="D4513" i="4"/>
  <c r="D4512" i="4"/>
  <c r="D4511" i="4"/>
  <c r="D4510" i="4"/>
  <c r="D4509" i="4"/>
  <c r="D4508" i="4"/>
  <c r="D4507" i="4"/>
  <c r="D4506" i="4"/>
  <c r="D4505" i="4"/>
  <c r="D4504" i="4"/>
  <c r="D4503" i="4"/>
  <c r="D4502" i="4"/>
  <c r="D4501" i="4"/>
  <c r="D4500" i="4"/>
  <c r="D4499" i="4"/>
  <c r="D4498" i="4"/>
  <c r="D4497" i="4"/>
  <c r="D4496" i="4"/>
  <c r="D4495" i="4"/>
  <c r="D4494" i="4"/>
  <c r="D4493" i="4"/>
  <c r="D4492" i="4"/>
  <c r="D4491" i="4"/>
  <c r="D4490" i="4"/>
  <c r="D4489" i="4"/>
  <c r="D4488" i="4"/>
  <c r="D4487" i="4"/>
  <c r="D4486" i="4"/>
  <c r="D4485" i="4"/>
  <c r="D4484" i="4"/>
  <c r="D4483" i="4"/>
  <c r="D4482" i="4"/>
  <c r="D4481" i="4"/>
  <c r="D4480" i="4"/>
  <c r="D4479" i="4"/>
  <c r="D4478" i="4"/>
  <c r="E4478" i="4" s="1"/>
  <c r="D4477" i="4"/>
  <c r="D4476" i="4"/>
  <c r="D4475" i="4"/>
  <c r="E4475" i="4" s="1"/>
  <c r="D4474" i="4"/>
  <c r="D4473" i="4"/>
  <c r="D4472" i="4"/>
  <c r="D4471" i="4"/>
  <c r="D4470" i="4"/>
  <c r="D4469" i="4"/>
  <c r="D4468" i="4"/>
  <c r="D4467" i="4"/>
  <c r="D4466" i="4"/>
  <c r="D4465" i="4"/>
  <c r="D4464" i="4"/>
  <c r="D4463" i="4"/>
  <c r="D4462" i="4"/>
  <c r="D4461" i="4"/>
  <c r="D4460" i="4"/>
  <c r="D4459" i="4"/>
  <c r="D4458" i="4"/>
  <c r="D4457" i="4"/>
  <c r="D4456" i="4"/>
  <c r="D4455" i="4"/>
  <c r="D4454" i="4"/>
  <c r="D4453" i="4"/>
  <c r="D4452" i="4"/>
  <c r="D4451" i="4"/>
  <c r="D4450" i="4"/>
  <c r="D4449" i="4"/>
  <c r="D4448" i="4"/>
  <c r="D4447" i="4"/>
  <c r="D4446" i="4"/>
  <c r="D4445" i="4"/>
  <c r="D4444" i="4"/>
  <c r="D4443" i="4"/>
  <c r="D4442" i="4"/>
  <c r="D4441" i="4"/>
  <c r="D4440" i="4"/>
  <c r="D4439" i="4"/>
  <c r="D4438" i="4"/>
  <c r="D4437" i="4"/>
  <c r="D4436" i="4"/>
  <c r="D4435" i="4"/>
  <c r="D4434" i="4"/>
  <c r="D4433" i="4"/>
  <c r="D4432" i="4"/>
  <c r="D4431" i="4"/>
  <c r="D4430" i="4"/>
  <c r="D4429" i="4"/>
  <c r="D4428" i="4"/>
  <c r="D4427" i="4"/>
  <c r="D4426" i="4"/>
  <c r="D4425" i="4"/>
  <c r="D4424" i="4"/>
  <c r="D4423" i="4"/>
  <c r="D4422" i="4"/>
  <c r="D4421" i="4"/>
  <c r="D4420" i="4"/>
  <c r="D4419" i="4"/>
  <c r="D4418" i="4"/>
  <c r="D4417" i="4"/>
  <c r="D4416" i="4"/>
  <c r="D4415" i="4"/>
  <c r="D4414" i="4"/>
  <c r="D4413" i="4"/>
  <c r="D4412" i="4"/>
  <c r="D4411" i="4"/>
  <c r="D4410" i="4"/>
  <c r="D4409" i="4"/>
  <c r="D4408" i="4"/>
  <c r="D4407" i="4"/>
  <c r="D4406" i="4"/>
  <c r="D4405" i="4"/>
  <c r="D4404" i="4"/>
  <c r="D4403" i="4"/>
  <c r="D4402" i="4"/>
  <c r="D4401" i="4"/>
  <c r="D4400" i="4"/>
  <c r="D4399" i="4"/>
  <c r="D4398" i="4"/>
  <c r="D4397" i="4"/>
  <c r="D4396" i="4"/>
  <c r="D4395" i="4"/>
  <c r="D4394" i="4"/>
  <c r="D4393" i="4"/>
  <c r="D4392" i="4"/>
  <c r="D4391" i="4"/>
  <c r="E4391" i="4" s="1"/>
  <c r="D4390" i="4"/>
  <c r="D4389" i="4"/>
  <c r="D4388" i="4"/>
  <c r="E4388" i="4" s="1"/>
  <c r="D4387" i="4"/>
  <c r="D4386" i="4"/>
  <c r="D4385" i="4"/>
  <c r="D4384" i="4"/>
  <c r="D4383" i="4"/>
  <c r="D4382" i="4"/>
  <c r="D4381" i="4"/>
  <c r="D4380" i="4"/>
  <c r="D4379" i="4"/>
  <c r="E4379" i="4" s="1"/>
  <c r="D4378" i="4"/>
  <c r="D4377" i="4"/>
  <c r="D4376" i="4"/>
  <c r="D4375" i="4"/>
  <c r="D4374" i="4"/>
  <c r="D4373" i="4"/>
  <c r="D4372" i="4"/>
  <c r="D4371" i="4"/>
  <c r="D4370" i="4"/>
  <c r="D4369" i="4"/>
  <c r="D4368" i="4"/>
  <c r="D4367" i="4"/>
  <c r="D4366" i="4"/>
  <c r="D4365" i="4"/>
  <c r="D4364" i="4"/>
  <c r="D4363" i="4"/>
  <c r="D4362" i="4"/>
  <c r="D4361" i="4"/>
  <c r="D4360" i="4"/>
  <c r="E4360" i="4" s="1"/>
  <c r="D4359" i="4"/>
  <c r="D4358" i="4"/>
  <c r="D4357" i="4"/>
  <c r="D4356" i="4"/>
  <c r="D4355" i="4"/>
  <c r="D4354" i="4"/>
  <c r="D4353" i="4"/>
  <c r="D4352" i="4"/>
  <c r="D4351" i="4"/>
  <c r="D4350" i="4"/>
  <c r="D4349" i="4"/>
  <c r="D4348" i="4"/>
  <c r="D4347" i="4"/>
  <c r="D4346" i="4"/>
  <c r="D4345" i="4"/>
  <c r="D4344" i="4"/>
  <c r="D4343" i="4"/>
  <c r="D4342" i="4"/>
  <c r="D4341" i="4"/>
  <c r="D4340" i="4"/>
  <c r="D4339" i="4"/>
  <c r="D4338" i="4"/>
  <c r="D4337" i="4"/>
  <c r="D4336" i="4"/>
  <c r="D4335" i="4"/>
  <c r="D4334" i="4"/>
  <c r="D4333" i="4"/>
  <c r="D4332" i="4"/>
  <c r="D4331" i="4"/>
  <c r="D4330" i="4"/>
  <c r="D4329" i="4"/>
  <c r="D4328" i="4"/>
  <c r="D4327" i="4"/>
  <c r="D4326" i="4"/>
  <c r="D4325" i="4"/>
  <c r="D4324" i="4"/>
  <c r="D4323" i="4"/>
  <c r="D4322" i="4"/>
  <c r="D4321" i="4"/>
  <c r="D4320" i="4"/>
  <c r="D4319" i="4"/>
  <c r="D4318" i="4"/>
  <c r="D4317" i="4"/>
  <c r="D4316" i="4"/>
  <c r="D4315" i="4"/>
  <c r="D4314" i="4"/>
  <c r="D4313" i="4"/>
  <c r="D4312" i="4"/>
  <c r="D4311" i="4"/>
  <c r="D4310" i="4"/>
  <c r="D4309" i="4"/>
  <c r="D4308" i="4"/>
  <c r="D4307" i="4"/>
  <c r="E4307" i="4" s="1"/>
  <c r="D4306" i="4"/>
  <c r="D4305" i="4"/>
  <c r="E4305" i="4" s="1"/>
  <c r="D4304" i="4"/>
  <c r="D4303" i="4"/>
  <c r="D4302" i="4"/>
  <c r="D4301" i="4"/>
  <c r="D4300" i="4"/>
  <c r="D4299" i="4"/>
  <c r="D4298" i="4"/>
  <c r="D4297" i="4"/>
  <c r="D4296" i="4"/>
  <c r="D4295" i="4"/>
  <c r="D4294" i="4"/>
  <c r="D4293" i="4"/>
  <c r="D4292" i="4"/>
  <c r="D4291" i="4"/>
  <c r="D4290" i="4"/>
  <c r="D4289" i="4"/>
  <c r="D4288" i="4"/>
  <c r="D4287" i="4"/>
  <c r="D4286" i="4"/>
  <c r="D4285" i="4"/>
  <c r="D4284" i="4"/>
  <c r="D4283" i="4"/>
  <c r="D4282" i="4"/>
  <c r="D4281" i="4"/>
  <c r="D4280" i="4"/>
  <c r="D4279" i="4"/>
  <c r="D4278" i="4"/>
  <c r="D4277" i="4"/>
  <c r="D4276" i="4"/>
  <c r="D4275" i="4"/>
  <c r="D4274" i="4"/>
  <c r="D4273" i="4"/>
  <c r="D4272" i="4"/>
  <c r="D4271" i="4"/>
  <c r="D4270" i="4"/>
  <c r="D4269" i="4"/>
  <c r="D4268" i="4"/>
  <c r="D4267" i="4"/>
  <c r="D4266" i="4"/>
  <c r="D4265" i="4"/>
  <c r="D4264" i="4"/>
  <c r="D4263" i="4"/>
  <c r="D4262" i="4"/>
  <c r="D4261" i="4"/>
  <c r="D4260" i="4"/>
  <c r="D4259" i="4"/>
  <c r="D4258" i="4"/>
  <c r="D4257" i="4"/>
  <c r="D4256" i="4"/>
  <c r="D4255" i="4"/>
  <c r="D4254" i="4"/>
  <c r="D4253" i="4"/>
  <c r="D4252" i="4"/>
  <c r="D4251" i="4"/>
  <c r="D4250" i="4"/>
  <c r="D4249" i="4"/>
  <c r="D4248" i="4"/>
  <c r="D4247" i="4"/>
  <c r="D4246" i="4"/>
  <c r="D4245" i="4"/>
  <c r="D4244" i="4"/>
  <c r="D4243" i="4"/>
  <c r="D4242" i="4"/>
  <c r="D4241" i="4"/>
  <c r="D4240" i="4"/>
  <c r="D4239" i="4"/>
  <c r="D4238" i="4"/>
  <c r="D4237" i="4"/>
  <c r="D4236" i="4"/>
  <c r="D4235" i="4"/>
  <c r="D4234" i="4"/>
  <c r="D4233" i="4"/>
  <c r="D4232" i="4"/>
  <c r="D4231" i="4"/>
  <c r="D4230" i="4"/>
  <c r="D4229" i="4"/>
  <c r="D4228" i="4"/>
  <c r="D4227" i="4"/>
  <c r="D4226" i="4"/>
  <c r="D4225" i="4"/>
  <c r="D4224" i="4"/>
  <c r="D4223" i="4"/>
  <c r="D4222" i="4"/>
  <c r="D4221" i="4"/>
  <c r="D4220" i="4"/>
  <c r="E4220" i="4" s="1"/>
  <c r="D4219" i="4"/>
  <c r="E4219" i="4" s="1"/>
  <c r="D4218" i="4"/>
  <c r="D4217" i="4"/>
  <c r="D4216" i="4"/>
  <c r="D4215" i="4"/>
  <c r="D4214" i="4"/>
  <c r="D4213" i="4"/>
  <c r="D4212" i="4"/>
  <c r="D4211" i="4"/>
  <c r="D4210" i="4"/>
  <c r="D4209" i="4"/>
  <c r="D4208" i="4"/>
  <c r="D4207" i="4"/>
  <c r="D4206" i="4"/>
  <c r="D4205" i="4"/>
  <c r="D4204" i="4"/>
  <c r="D4203" i="4"/>
  <c r="D4202" i="4"/>
  <c r="D4201" i="4"/>
  <c r="D4200" i="4"/>
  <c r="D4199" i="4"/>
  <c r="D4198" i="4"/>
  <c r="D4197" i="4"/>
  <c r="D4196" i="4"/>
  <c r="D4195" i="4"/>
  <c r="D4194" i="4"/>
  <c r="D4193" i="4"/>
  <c r="D4192" i="4"/>
  <c r="D4191" i="4"/>
  <c r="D4190" i="4"/>
  <c r="D4189" i="4"/>
  <c r="D4188" i="4"/>
  <c r="D4187" i="4"/>
  <c r="D4186" i="4"/>
  <c r="D4185" i="4"/>
  <c r="D4184" i="4"/>
  <c r="D4183" i="4"/>
  <c r="D4182" i="4"/>
  <c r="D4181" i="4"/>
  <c r="D4180" i="4"/>
  <c r="D4179" i="4"/>
  <c r="D4178" i="4"/>
  <c r="D4177" i="4"/>
  <c r="D4176" i="4"/>
  <c r="D4175" i="4"/>
  <c r="D4174" i="4"/>
  <c r="D4173" i="4"/>
  <c r="D4172" i="4"/>
  <c r="D4171" i="4"/>
  <c r="D4170" i="4"/>
  <c r="D4169" i="4"/>
  <c r="D4168" i="4"/>
  <c r="D4167" i="4"/>
  <c r="D4166" i="4"/>
  <c r="D4165" i="4"/>
  <c r="D4164" i="4"/>
  <c r="D4163" i="4"/>
  <c r="E4163" i="4" s="1"/>
  <c r="D4162" i="4"/>
  <c r="D4161" i="4"/>
  <c r="D4160" i="4"/>
  <c r="D4159" i="4"/>
  <c r="D4158" i="4"/>
  <c r="D4157" i="4"/>
  <c r="D4156" i="4"/>
  <c r="D4155" i="4"/>
  <c r="D4154" i="4"/>
  <c r="D4153" i="4"/>
  <c r="D4152" i="4"/>
  <c r="D4151" i="4"/>
  <c r="D4150" i="4"/>
  <c r="D4149" i="4"/>
  <c r="D4148" i="4"/>
  <c r="D4147" i="4"/>
  <c r="D4146" i="4"/>
  <c r="D4145" i="4"/>
  <c r="D4144" i="4"/>
  <c r="D4143" i="4"/>
  <c r="D4142" i="4"/>
  <c r="D4141" i="4"/>
  <c r="D4140" i="4"/>
  <c r="D4139" i="4"/>
  <c r="D4138" i="4"/>
  <c r="D4137" i="4"/>
  <c r="D4136" i="4"/>
  <c r="D4135" i="4"/>
  <c r="D4134" i="4"/>
  <c r="D4133" i="4"/>
  <c r="D4132" i="4"/>
  <c r="D4131" i="4"/>
  <c r="E4131" i="4" s="1"/>
  <c r="D4130" i="4"/>
  <c r="D4129" i="4"/>
  <c r="D4128" i="4"/>
  <c r="D4127" i="4"/>
  <c r="D4126" i="4"/>
  <c r="D4125" i="4"/>
  <c r="D4124" i="4"/>
  <c r="D4123" i="4"/>
  <c r="D4122" i="4"/>
  <c r="D4121" i="4"/>
  <c r="D4120" i="4"/>
  <c r="D4119" i="4"/>
  <c r="D4118" i="4"/>
  <c r="D4117" i="4"/>
  <c r="D4116" i="4"/>
  <c r="D4115" i="4"/>
  <c r="D4114" i="4"/>
  <c r="D4113" i="4"/>
  <c r="D4112" i="4"/>
  <c r="D4111" i="4"/>
  <c r="D4110" i="4"/>
  <c r="D4109" i="4"/>
  <c r="D4108" i="4"/>
  <c r="D4107" i="4"/>
  <c r="D4106" i="4"/>
  <c r="D4105" i="4"/>
  <c r="D4104" i="4"/>
  <c r="D4103" i="4"/>
  <c r="E4103" i="4" s="1"/>
  <c r="D4102" i="4"/>
  <c r="D4101" i="4"/>
  <c r="D4100" i="4"/>
  <c r="D4099" i="4"/>
  <c r="D4098" i="4"/>
  <c r="D4097" i="4"/>
  <c r="D4096" i="4"/>
  <c r="D4095" i="4"/>
  <c r="D4094" i="4"/>
  <c r="D4093" i="4"/>
  <c r="D4092" i="4"/>
  <c r="D4091" i="4"/>
  <c r="D4090" i="4"/>
  <c r="D4089" i="4"/>
  <c r="D4088" i="4"/>
  <c r="D4087" i="4"/>
  <c r="D4086" i="4"/>
  <c r="D4085" i="4"/>
  <c r="D4084" i="4"/>
  <c r="D4083" i="4"/>
  <c r="D4082" i="4"/>
  <c r="D4081" i="4"/>
  <c r="D4080" i="4"/>
  <c r="D4079" i="4"/>
  <c r="D4078" i="4"/>
  <c r="D4077" i="4"/>
  <c r="D4076" i="4"/>
  <c r="D4075" i="4"/>
  <c r="D4074" i="4"/>
  <c r="D4073" i="4"/>
  <c r="D4072" i="4"/>
  <c r="D4071" i="4"/>
  <c r="D4070" i="4"/>
  <c r="D4069" i="4"/>
  <c r="D4068" i="4"/>
  <c r="D4067" i="4"/>
  <c r="D4066" i="4"/>
  <c r="D4065" i="4"/>
  <c r="D4064" i="4"/>
  <c r="D4063" i="4"/>
  <c r="D4062" i="4"/>
  <c r="D4061" i="4"/>
  <c r="D4060" i="4"/>
  <c r="D4059" i="4"/>
  <c r="D4058" i="4"/>
  <c r="D4057" i="4"/>
  <c r="D4056" i="4"/>
  <c r="D4055" i="4"/>
  <c r="D4054" i="4"/>
  <c r="D4053" i="4"/>
  <c r="D4052" i="4"/>
  <c r="D4051" i="4"/>
  <c r="D4050" i="4"/>
  <c r="D4049" i="4"/>
  <c r="D4048" i="4"/>
  <c r="E4048" i="4" s="1"/>
  <c r="D4047" i="4"/>
  <c r="D4046" i="4"/>
  <c r="D4045" i="4"/>
  <c r="D4044" i="4"/>
  <c r="D4043" i="4"/>
  <c r="D4042" i="4"/>
  <c r="D4041" i="4"/>
  <c r="D4040" i="4"/>
  <c r="D4039" i="4"/>
  <c r="D4038" i="4"/>
  <c r="D4037" i="4"/>
  <c r="D4036" i="4"/>
  <c r="D4035" i="4"/>
  <c r="D4034" i="4"/>
  <c r="D4033" i="4"/>
  <c r="D4032" i="4"/>
  <c r="D4031" i="4"/>
  <c r="D4030" i="4"/>
  <c r="D4029" i="4"/>
  <c r="D4028" i="4"/>
  <c r="D4027" i="4"/>
  <c r="D4026" i="4"/>
  <c r="D4025" i="4"/>
  <c r="D4024" i="4"/>
  <c r="D4023" i="4"/>
  <c r="D4022" i="4"/>
  <c r="D4021" i="4"/>
  <c r="D4020" i="4"/>
  <c r="D4019" i="4"/>
  <c r="D4018" i="4"/>
  <c r="D4017" i="4"/>
  <c r="E4017" i="4" s="1"/>
  <c r="D4016" i="4"/>
  <c r="D4015" i="4"/>
  <c r="D4014" i="4"/>
  <c r="D4013" i="4"/>
  <c r="D4012" i="4"/>
  <c r="D4011" i="4"/>
  <c r="D4010" i="4"/>
  <c r="D4009" i="4"/>
  <c r="D4008" i="4"/>
  <c r="D4007" i="4"/>
  <c r="D4006" i="4"/>
  <c r="D4005" i="4"/>
  <c r="D4004" i="4"/>
  <c r="D4003" i="4"/>
  <c r="D4002" i="4"/>
  <c r="D4001" i="4"/>
  <c r="D4000" i="4"/>
  <c r="D3999" i="4"/>
  <c r="D3998" i="4"/>
  <c r="D3997" i="4"/>
  <c r="D3996" i="4"/>
  <c r="D3995" i="4"/>
  <c r="D3994" i="4"/>
  <c r="D3993" i="4"/>
  <c r="D3992" i="4"/>
  <c r="D3991" i="4"/>
  <c r="D3990" i="4"/>
  <c r="D3989" i="4"/>
  <c r="D3988" i="4"/>
  <c r="D3987" i="4"/>
  <c r="D3986" i="4"/>
  <c r="D3985" i="4"/>
  <c r="D3984" i="4"/>
  <c r="D3983" i="4"/>
  <c r="D3982" i="4"/>
  <c r="D3981" i="4"/>
  <c r="D3980" i="4"/>
  <c r="D3979" i="4"/>
  <c r="D3978" i="4"/>
  <c r="D3977" i="4"/>
  <c r="D3976" i="4"/>
  <c r="D3975" i="4"/>
  <c r="D3974" i="4"/>
  <c r="D3973" i="4"/>
  <c r="D3972" i="4"/>
  <c r="D3971" i="4"/>
  <c r="D3970" i="4"/>
  <c r="D3969" i="4"/>
  <c r="D3968" i="4"/>
  <c r="D3967" i="4"/>
  <c r="D3966" i="4"/>
  <c r="D3965" i="4"/>
  <c r="D3964" i="4"/>
  <c r="E3964" i="4" s="1"/>
  <c r="D3963" i="4"/>
  <c r="D3962" i="4"/>
  <c r="D3961" i="4"/>
  <c r="D3960" i="4"/>
  <c r="D3959" i="4"/>
  <c r="D3958" i="4"/>
  <c r="D3957" i="4"/>
  <c r="D3956" i="4"/>
  <c r="D3955" i="4"/>
  <c r="D3954" i="4"/>
  <c r="D3953" i="4"/>
  <c r="D3952" i="4"/>
  <c r="D3951" i="4"/>
  <c r="D3950" i="4"/>
  <c r="D3949" i="4"/>
  <c r="D3948" i="4"/>
  <c r="D3947" i="4"/>
  <c r="D3946" i="4"/>
  <c r="D3945" i="4"/>
  <c r="D3944" i="4"/>
  <c r="D3943" i="4"/>
  <c r="D3942" i="4"/>
  <c r="D3941" i="4"/>
  <c r="D3940" i="4"/>
  <c r="D3939" i="4"/>
  <c r="D3938" i="4"/>
  <c r="D3937" i="4"/>
  <c r="D3936" i="4"/>
  <c r="D3935" i="4"/>
  <c r="E3935" i="4" s="1"/>
  <c r="D3934" i="4"/>
  <c r="D3933" i="4"/>
  <c r="D3932" i="4"/>
  <c r="D3931" i="4"/>
  <c r="E3931" i="4" s="1"/>
  <c r="D3930" i="4"/>
  <c r="D3929" i="4"/>
  <c r="D3928" i="4"/>
  <c r="D3927" i="4"/>
  <c r="D3926" i="4"/>
  <c r="D3925" i="4"/>
  <c r="D3924" i="4"/>
  <c r="D3923" i="4"/>
  <c r="D3922" i="4"/>
  <c r="D3921" i="4"/>
  <c r="D3920" i="4"/>
  <c r="D3919" i="4"/>
  <c r="D3918" i="4"/>
  <c r="D3917" i="4"/>
  <c r="D3916" i="4"/>
  <c r="D3915" i="4"/>
  <c r="D3914" i="4"/>
  <c r="D3913" i="4"/>
  <c r="D3912" i="4"/>
  <c r="D3911" i="4"/>
  <c r="D3910" i="4"/>
  <c r="D3909" i="4"/>
  <c r="D3908" i="4"/>
  <c r="D3907" i="4"/>
  <c r="D3906" i="4"/>
  <c r="D3905" i="4"/>
  <c r="D3904" i="4"/>
  <c r="D3903" i="4"/>
  <c r="D3902" i="4"/>
  <c r="D3901" i="4"/>
  <c r="D3900" i="4"/>
  <c r="D3899" i="4"/>
  <c r="D3898" i="4"/>
  <c r="D3897" i="4"/>
  <c r="D3896" i="4"/>
  <c r="D3895" i="4"/>
  <c r="D3894" i="4"/>
  <c r="D3893" i="4"/>
  <c r="D3892" i="4"/>
  <c r="D3891" i="4"/>
  <c r="D3890" i="4"/>
  <c r="D3889" i="4"/>
  <c r="D3888" i="4"/>
  <c r="D3887" i="4"/>
  <c r="D3886" i="4"/>
  <c r="D3885" i="4"/>
  <c r="D3884" i="4"/>
  <c r="D3883" i="4"/>
  <c r="D3882" i="4"/>
  <c r="D3881" i="4"/>
  <c r="D3880" i="4"/>
  <c r="D3879" i="4"/>
  <c r="D3878" i="4"/>
  <c r="D3877" i="4"/>
  <c r="D3876" i="4"/>
  <c r="D3875" i="4"/>
  <c r="E3875" i="4" s="1"/>
  <c r="D3874" i="4"/>
  <c r="D3873" i="4"/>
  <c r="D3872" i="4"/>
  <c r="D3871" i="4"/>
  <c r="D3870" i="4"/>
  <c r="D3869" i="4"/>
  <c r="D3868" i="4"/>
  <c r="D3867" i="4"/>
  <c r="D3866" i="4"/>
  <c r="D3865" i="4"/>
  <c r="D3864" i="4"/>
  <c r="D3863" i="4"/>
  <c r="D3862" i="4"/>
  <c r="D3861" i="4"/>
  <c r="D3860" i="4"/>
  <c r="D3859" i="4"/>
  <c r="D3858" i="4"/>
  <c r="D3857" i="4"/>
  <c r="D3856" i="4"/>
  <c r="D3855" i="4"/>
  <c r="D3854" i="4"/>
  <c r="D3853" i="4"/>
  <c r="D3852" i="4"/>
  <c r="D3851" i="4"/>
  <c r="D3850" i="4"/>
  <c r="D3849" i="4"/>
  <c r="D3848" i="4"/>
  <c r="D3847" i="4"/>
  <c r="D3846" i="4"/>
  <c r="D3845" i="4"/>
  <c r="D3844" i="4"/>
  <c r="D3843" i="4"/>
  <c r="D3842" i="4"/>
  <c r="D3841" i="4"/>
  <c r="D3840" i="4"/>
  <c r="D3839" i="4"/>
  <c r="D3838" i="4"/>
  <c r="D3837" i="4"/>
  <c r="D3836" i="4"/>
  <c r="D3835" i="4"/>
  <c r="D3834" i="4"/>
  <c r="D3833" i="4"/>
  <c r="D3832" i="4"/>
  <c r="D3831" i="4"/>
  <c r="D3830" i="4"/>
  <c r="D3829" i="4"/>
  <c r="D3828" i="4"/>
  <c r="D3827" i="4"/>
  <c r="D3826" i="4"/>
  <c r="D3825" i="4"/>
  <c r="D3824" i="4"/>
  <c r="D3823" i="4"/>
  <c r="D3822" i="4"/>
  <c r="D3821" i="4"/>
  <c r="D3820" i="4"/>
  <c r="D3819" i="4"/>
  <c r="D3818" i="4"/>
  <c r="D3817" i="4"/>
  <c r="D3816" i="4"/>
  <c r="D3815" i="4"/>
  <c r="D3814" i="4"/>
  <c r="D3813" i="4"/>
  <c r="D3812" i="4"/>
  <c r="D3811" i="4"/>
  <c r="D3810" i="4"/>
  <c r="D3809" i="4"/>
  <c r="D3808" i="4"/>
  <c r="D3807" i="4"/>
  <c r="D3806" i="4"/>
  <c r="D3805" i="4"/>
  <c r="D3804" i="4"/>
  <c r="D3803" i="4"/>
  <c r="D3802" i="4"/>
  <c r="D3801" i="4"/>
  <c r="D3800" i="4"/>
  <c r="D3799" i="4"/>
  <c r="D3798" i="4"/>
  <c r="D3797" i="4"/>
  <c r="D3796" i="4"/>
  <c r="D3795" i="4"/>
  <c r="D3794" i="4"/>
  <c r="D3793" i="4"/>
  <c r="D3792" i="4"/>
  <c r="D3791" i="4"/>
  <c r="E3791" i="4" s="1"/>
  <c r="D3790" i="4"/>
  <c r="D3789" i="4"/>
  <c r="D3788" i="4"/>
  <c r="E3788" i="4" s="1"/>
  <c r="D3787" i="4"/>
  <c r="D3786" i="4"/>
  <c r="D3785" i="4"/>
  <c r="D3784" i="4"/>
  <c r="D3783" i="4"/>
  <c r="D3782" i="4"/>
  <c r="D3781" i="4"/>
  <c r="D3780" i="4"/>
  <c r="D3779" i="4"/>
  <c r="D3778" i="4"/>
  <c r="D3777" i="4"/>
  <c r="D3776" i="4"/>
  <c r="D3775" i="4"/>
  <c r="D3774" i="4"/>
  <c r="D3773" i="4"/>
  <c r="D3772" i="4"/>
  <c r="D3771" i="4"/>
  <c r="D3770" i="4"/>
  <c r="D3769" i="4"/>
  <c r="D3768" i="4"/>
  <c r="D3767" i="4"/>
  <c r="D3766" i="4"/>
  <c r="D3765" i="4"/>
  <c r="D3764" i="4"/>
  <c r="D3763" i="4"/>
  <c r="D3762" i="4"/>
  <c r="D3761" i="4"/>
  <c r="D3760" i="4"/>
  <c r="E3760" i="4" s="1"/>
  <c r="D3759" i="4"/>
  <c r="D3758" i="4"/>
  <c r="D3757" i="4"/>
  <c r="D3756" i="4"/>
  <c r="D3755" i="4"/>
  <c r="D3754" i="4"/>
  <c r="D3753" i="4"/>
  <c r="D3752" i="4"/>
  <c r="D3751" i="4"/>
  <c r="D3750" i="4"/>
  <c r="D3749" i="4"/>
  <c r="D3748" i="4"/>
  <c r="D3747" i="4"/>
  <c r="D3746" i="4"/>
  <c r="D3745" i="4"/>
  <c r="D3744" i="4"/>
  <c r="D3743" i="4"/>
  <c r="D3742" i="4"/>
  <c r="D3741" i="4"/>
  <c r="D3740" i="4"/>
  <c r="D3739" i="4"/>
  <c r="D3738" i="4"/>
  <c r="D3737" i="4"/>
  <c r="D3736" i="4"/>
  <c r="D3735" i="4"/>
  <c r="D3734" i="4"/>
  <c r="D3733" i="4"/>
  <c r="D3732" i="4"/>
  <c r="D3731" i="4"/>
  <c r="D3730" i="4"/>
  <c r="D3729" i="4"/>
  <c r="D3728" i="4"/>
  <c r="D3727" i="4"/>
  <c r="D3726" i="4"/>
  <c r="D3725" i="4"/>
  <c r="D3724" i="4"/>
  <c r="D3723" i="4"/>
  <c r="D3722" i="4"/>
  <c r="D3721" i="4"/>
  <c r="D3720" i="4"/>
  <c r="D3719" i="4"/>
  <c r="D3718" i="4"/>
  <c r="D3717" i="4"/>
  <c r="D3716" i="4"/>
  <c r="D3715" i="4"/>
  <c r="D3714" i="4"/>
  <c r="D3713" i="4"/>
  <c r="D3712" i="4"/>
  <c r="D3711" i="4"/>
  <c r="D3710" i="4"/>
  <c r="D3709" i="4"/>
  <c r="D3708" i="4"/>
  <c r="D3707" i="4"/>
  <c r="E3707" i="4" s="1"/>
  <c r="D3706" i="4"/>
  <c r="D3705" i="4"/>
  <c r="E3705" i="4" s="1"/>
  <c r="D3704" i="4"/>
  <c r="D3703" i="4"/>
  <c r="D3702" i="4"/>
  <c r="D3701" i="4"/>
  <c r="D3700" i="4"/>
  <c r="D3699" i="4"/>
  <c r="D3698" i="4"/>
  <c r="D3697" i="4"/>
  <c r="D3696" i="4"/>
  <c r="D3695" i="4"/>
  <c r="D3694" i="4"/>
  <c r="D3693" i="4"/>
  <c r="D3692" i="4"/>
  <c r="D3691" i="4"/>
  <c r="D3690" i="4"/>
  <c r="D3689" i="4"/>
  <c r="D3688" i="4"/>
  <c r="D3687" i="4"/>
  <c r="D3686" i="4"/>
  <c r="D3685" i="4"/>
  <c r="D3684" i="4"/>
  <c r="D3683" i="4"/>
  <c r="D3682" i="4"/>
  <c r="D3681" i="4"/>
  <c r="D3680" i="4"/>
  <c r="D3679" i="4"/>
  <c r="D3678" i="4"/>
  <c r="D3677" i="4"/>
  <c r="D3676" i="4"/>
  <c r="D3675" i="4"/>
  <c r="D3674" i="4"/>
  <c r="D3673" i="4"/>
  <c r="D3672" i="4"/>
  <c r="D3671" i="4"/>
  <c r="D3670" i="4"/>
  <c r="D3669" i="4"/>
  <c r="D3668" i="4"/>
  <c r="D3667" i="4"/>
  <c r="D3666" i="4"/>
  <c r="D3665" i="4"/>
  <c r="D3664" i="4"/>
  <c r="D3663" i="4"/>
  <c r="D3662" i="4"/>
  <c r="D3661" i="4"/>
  <c r="D3660" i="4"/>
  <c r="D3659" i="4"/>
  <c r="D3658" i="4"/>
  <c r="D3657" i="4"/>
  <c r="D3656" i="4"/>
  <c r="D3655" i="4"/>
  <c r="D3654" i="4"/>
  <c r="D3653" i="4"/>
  <c r="D3652" i="4"/>
  <c r="D3651" i="4"/>
  <c r="D3650" i="4"/>
  <c r="D3649" i="4"/>
  <c r="D3648" i="4"/>
  <c r="D3647" i="4"/>
  <c r="D3646" i="4"/>
  <c r="D3645" i="4"/>
  <c r="D3644" i="4"/>
  <c r="D3643" i="4"/>
  <c r="D3642" i="4"/>
  <c r="D3641" i="4"/>
  <c r="D3640" i="4"/>
  <c r="D3639" i="4"/>
  <c r="D3638" i="4"/>
  <c r="D3637" i="4"/>
  <c r="D3636" i="4"/>
  <c r="D3635" i="4"/>
  <c r="D3634" i="4"/>
  <c r="D3633" i="4"/>
  <c r="D3632" i="4"/>
  <c r="D3631" i="4"/>
  <c r="D3630" i="4"/>
  <c r="D3629" i="4"/>
  <c r="D3628" i="4"/>
  <c r="D3627" i="4"/>
  <c r="D3626" i="4"/>
  <c r="D3625" i="4"/>
  <c r="D3624" i="4"/>
  <c r="D3623" i="4"/>
  <c r="D3622" i="4"/>
  <c r="D3621" i="4"/>
  <c r="D3620" i="4"/>
  <c r="D3619" i="4"/>
  <c r="D3618" i="4"/>
  <c r="D3617" i="4"/>
  <c r="D3616" i="4"/>
  <c r="D3615" i="4"/>
  <c r="D3614" i="4"/>
  <c r="D3613" i="4"/>
  <c r="D3612" i="4"/>
  <c r="D3611" i="4"/>
  <c r="D3610" i="4"/>
  <c r="D3609" i="4"/>
  <c r="D3608" i="4"/>
  <c r="D3607" i="4"/>
  <c r="D3606" i="4"/>
  <c r="D3605" i="4"/>
  <c r="D3604" i="4"/>
  <c r="D3603" i="4"/>
  <c r="D3602" i="4"/>
  <c r="D3601" i="4"/>
  <c r="D3600" i="4"/>
  <c r="D3599" i="4"/>
  <c r="D3598" i="4"/>
  <c r="D3597" i="4"/>
  <c r="D3596" i="4"/>
  <c r="D3595" i="4"/>
  <c r="D3594" i="4"/>
  <c r="D3593" i="4"/>
  <c r="D3592" i="4"/>
  <c r="D3591" i="4"/>
  <c r="D3590" i="4"/>
  <c r="D3589" i="4"/>
  <c r="D3588" i="4"/>
  <c r="D3587" i="4"/>
  <c r="D3586" i="4"/>
  <c r="D3585" i="4"/>
  <c r="D3584" i="4"/>
  <c r="D3583" i="4"/>
  <c r="D3582" i="4"/>
  <c r="D3581" i="4"/>
  <c r="D3580" i="4"/>
  <c r="D3579" i="4"/>
  <c r="D3578" i="4"/>
  <c r="D3577" i="4"/>
  <c r="D3576" i="4"/>
  <c r="D3575" i="4"/>
  <c r="D3574" i="4"/>
  <c r="D3573" i="4"/>
  <c r="D3572" i="4"/>
  <c r="D3571" i="4"/>
  <c r="D3570" i="4"/>
  <c r="D3569" i="4"/>
  <c r="D3568" i="4"/>
  <c r="D3567" i="4"/>
  <c r="D3566" i="4"/>
  <c r="D3565" i="4"/>
  <c r="D3564" i="4"/>
  <c r="D3563" i="4"/>
  <c r="D3562" i="4"/>
  <c r="D3561" i="4"/>
  <c r="D3560" i="4"/>
  <c r="D3559" i="4"/>
  <c r="D3558" i="4"/>
  <c r="D3557" i="4"/>
  <c r="D3556" i="4"/>
  <c r="D3555" i="4"/>
  <c r="D3554" i="4"/>
  <c r="D3553" i="4"/>
  <c r="D3552" i="4"/>
  <c r="D3551" i="4"/>
  <c r="D3550" i="4"/>
  <c r="D3549" i="4"/>
  <c r="D3548" i="4"/>
  <c r="D3547" i="4"/>
  <c r="D3546" i="4"/>
  <c r="D3545" i="4"/>
  <c r="D3544" i="4"/>
  <c r="D3543" i="4"/>
  <c r="D3542" i="4"/>
  <c r="D3541" i="4"/>
  <c r="D3540" i="4"/>
  <c r="D3539" i="4"/>
  <c r="D3538" i="4"/>
  <c r="D3537" i="4"/>
  <c r="D3536" i="4"/>
  <c r="D3535" i="4"/>
  <c r="D3534" i="4"/>
  <c r="D3533" i="4"/>
  <c r="D3532" i="4"/>
  <c r="D3531" i="4"/>
  <c r="D3530" i="4"/>
  <c r="D3529" i="4"/>
  <c r="D3528" i="4"/>
  <c r="D3527" i="4"/>
  <c r="D3526" i="4"/>
  <c r="D3525" i="4"/>
  <c r="D3524" i="4"/>
  <c r="D3523" i="4"/>
  <c r="D3522" i="4"/>
  <c r="D3521" i="4"/>
  <c r="D3520" i="4"/>
  <c r="D3519" i="4"/>
  <c r="D3518" i="4"/>
  <c r="D3517" i="4"/>
  <c r="D3516" i="4"/>
  <c r="D3515" i="4"/>
  <c r="D3514" i="4"/>
  <c r="D3513" i="4"/>
  <c r="D3512" i="4"/>
  <c r="D3511" i="4"/>
  <c r="D3510" i="4"/>
  <c r="D3509" i="4"/>
  <c r="D3508" i="4"/>
  <c r="D3507" i="4"/>
  <c r="D3506" i="4"/>
  <c r="D3505" i="4"/>
  <c r="D3504" i="4"/>
  <c r="D3503" i="4"/>
  <c r="E3503" i="4" s="1"/>
  <c r="D3502" i="4"/>
  <c r="D3501" i="4"/>
  <c r="D3500" i="4"/>
  <c r="D3499" i="4"/>
  <c r="D3498" i="4"/>
  <c r="D3497" i="4"/>
  <c r="D3496" i="4"/>
  <c r="D3495" i="4"/>
  <c r="D3494" i="4"/>
  <c r="D3493" i="4"/>
  <c r="D3492" i="4"/>
  <c r="D3491" i="4"/>
  <c r="D3490" i="4"/>
  <c r="D3489" i="4"/>
  <c r="D3488" i="4"/>
  <c r="D3487" i="4"/>
  <c r="D3486" i="4"/>
  <c r="D3485" i="4"/>
  <c r="D3484" i="4"/>
  <c r="D3483" i="4"/>
  <c r="D3482" i="4"/>
  <c r="D3481" i="4"/>
  <c r="D3480" i="4"/>
  <c r="D3479" i="4"/>
  <c r="D3478" i="4"/>
  <c r="D3477" i="4"/>
  <c r="D3476" i="4"/>
  <c r="D3475" i="4"/>
  <c r="D3474" i="4"/>
  <c r="D3473" i="4"/>
  <c r="D3472" i="4"/>
  <c r="D3471" i="4"/>
  <c r="D3470" i="4"/>
  <c r="D3469" i="4"/>
  <c r="D3468" i="4"/>
  <c r="D3467" i="4"/>
  <c r="D3466" i="4"/>
  <c r="D3465" i="4"/>
  <c r="D3464" i="4"/>
  <c r="D3463" i="4"/>
  <c r="D3462" i="4"/>
  <c r="D3461" i="4"/>
  <c r="D3460" i="4"/>
  <c r="D3459" i="4"/>
  <c r="D3458" i="4"/>
  <c r="D3457" i="4"/>
  <c r="D3456" i="4"/>
  <c r="D3455" i="4"/>
  <c r="D3454" i="4"/>
  <c r="D3453" i="4"/>
  <c r="D3452" i="4"/>
  <c r="D3451" i="4"/>
  <c r="D3450" i="4"/>
  <c r="D3449" i="4"/>
  <c r="D3448" i="4"/>
  <c r="D3447" i="4"/>
  <c r="D3446" i="4"/>
  <c r="D3445" i="4"/>
  <c r="D3444" i="4"/>
  <c r="D3443" i="4"/>
  <c r="D3442" i="4"/>
  <c r="D3441" i="4"/>
  <c r="D3440" i="4"/>
  <c r="D3439" i="4"/>
  <c r="D3438" i="4"/>
  <c r="D3437" i="4"/>
  <c r="D3436" i="4"/>
  <c r="D3435" i="4"/>
  <c r="D3434" i="4"/>
  <c r="D3433" i="4"/>
  <c r="D3432" i="4"/>
  <c r="D3431" i="4"/>
  <c r="D3430" i="4"/>
  <c r="D3429" i="4"/>
  <c r="D3428" i="4"/>
  <c r="D3427" i="4"/>
  <c r="D3426" i="4"/>
  <c r="D3425" i="4"/>
  <c r="D3424" i="4"/>
  <c r="D3423" i="4"/>
  <c r="D3422" i="4"/>
  <c r="D3421" i="4"/>
  <c r="D3420" i="4"/>
  <c r="D3419" i="4"/>
  <c r="D3418" i="4"/>
  <c r="D3417" i="4"/>
  <c r="D3416" i="4"/>
  <c r="D3415" i="4"/>
  <c r="D3414" i="4"/>
  <c r="D3413" i="4"/>
  <c r="D3412" i="4"/>
  <c r="D3411" i="4"/>
  <c r="D3410" i="4"/>
  <c r="D3409" i="4"/>
  <c r="D3408" i="4"/>
  <c r="D3407" i="4"/>
  <c r="D3406" i="4"/>
  <c r="D3405" i="4"/>
  <c r="D3404" i="4"/>
  <c r="D3403" i="4"/>
  <c r="D3402" i="4"/>
  <c r="D3401" i="4"/>
  <c r="D3400" i="4"/>
  <c r="D3399" i="4"/>
  <c r="D3398" i="4"/>
  <c r="D3397" i="4"/>
  <c r="D3396" i="4"/>
  <c r="D3395" i="4"/>
  <c r="D3394" i="4"/>
  <c r="D3393" i="4"/>
  <c r="D3392" i="4"/>
  <c r="D3391" i="4"/>
  <c r="D3390" i="4"/>
  <c r="D3389" i="4"/>
  <c r="D3388" i="4"/>
  <c r="D3387" i="4"/>
  <c r="D3386" i="4"/>
  <c r="D3385" i="4"/>
  <c r="D3384" i="4"/>
  <c r="D3383" i="4"/>
  <c r="D3382" i="4"/>
  <c r="D3381" i="4"/>
  <c r="D3380" i="4"/>
  <c r="D3379" i="4"/>
  <c r="D3378" i="4"/>
  <c r="D3377" i="4"/>
  <c r="D3376" i="4"/>
  <c r="D3375" i="4"/>
  <c r="D3374" i="4"/>
  <c r="D3373" i="4"/>
  <c r="D3372" i="4"/>
  <c r="D3371" i="4"/>
  <c r="D3370" i="4"/>
  <c r="D3369" i="4"/>
  <c r="D3368" i="4"/>
  <c r="D3367" i="4"/>
  <c r="D3366" i="4"/>
  <c r="D3365" i="4"/>
  <c r="D3364" i="4"/>
  <c r="D3363" i="4"/>
  <c r="D3362" i="4"/>
  <c r="D3361" i="4"/>
  <c r="D3360" i="4"/>
  <c r="D3359" i="4"/>
  <c r="D3358" i="4"/>
  <c r="D3357" i="4"/>
  <c r="D3356" i="4"/>
  <c r="D3355" i="4"/>
  <c r="D3354" i="4"/>
  <c r="D3353" i="4"/>
  <c r="D3352" i="4"/>
  <c r="D3351" i="4"/>
  <c r="D3350" i="4"/>
  <c r="D3349" i="4"/>
  <c r="D3348" i="4"/>
  <c r="D3347" i="4"/>
  <c r="D3346" i="4"/>
  <c r="D3345" i="4"/>
  <c r="D3344" i="4"/>
  <c r="D3343" i="4"/>
  <c r="D3342" i="4"/>
  <c r="D3341" i="4"/>
  <c r="D3340" i="4"/>
  <c r="D3339" i="4"/>
  <c r="D3338" i="4"/>
  <c r="D3337" i="4"/>
  <c r="D3336" i="4"/>
  <c r="D3335" i="4"/>
  <c r="D3334" i="4"/>
  <c r="D3333" i="4"/>
  <c r="D3332" i="4"/>
  <c r="D3331" i="4"/>
  <c r="E3331" i="4" s="1"/>
  <c r="D3330" i="4"/>
  <c r="D3329" i="4"/>
  <c r="D3328" i="4"/>
  <c r="D3327" i="4"/>
  <c r="D3326" i="4"/>
  <c r="D3325" i="4"/>
  <c r="D3324" i="4"/>
  <c r="D3323" i="4"/>
  <c r="D3322" i="4"/>
  <c r="D3321" i="4"/>
  <c r="D3320" i="4"/>
  <c r="D3319" i="4"/>
  <c r="D3318" i="4"/>
  <c r="D3317" i="4"/>
  <c r="D3316" i="4"/>
  <c r="D3315" i="4"/>
  <c r="D3314" i="4"/>
  <c r="D3313" i="4"/>
  <c r="D3312" i="4"/>
  <c r="D3311" i="4"/>
  <c r="D3310" i="4"/>
  <c r="D3309" i="4"/>
  <c r="D3308" i="4"/>
  <c r="D3307" i="4"/>
  <c r="D3306" i="4"/>
  <c r="D3305" i="4"/>
  <c r="D3304" i="4"/>
  <c r="D3303" i="4"/>
  <c r="D3302" i="4"/>
  <c r="D3301" i="4"/>
  <c r="D3300" i="4"/>
  <c r="D3299" i="4"/>
  <c r="D3298" i="4"/>
  <c r="D3297" i="4"/>
  <c r="D3296" i="4"/>
  <c r="D3295" i="4"/>
  <c r="D3294" i="4"/>
  <c r="D3293" i="4"/>
  <c r="D3292" i="4"/>
  <c r="D3291" i="4"/>
  <c r="D3290" i="4"/>
  <c r="D3289" i="4"/>
  <c r="D3288" i="4"/>
  <c r="D3287" i="4"/>
  <c r="D3286" i="4"/>
  <c r="D3285" i="4"/>
  <c r="D3284" i="4"/>
  <c r="D3283" i="4"/>
  <c r="D3282" i="4"/>
  <c r="D3281" i="4"/>
  <c r="D3280" i="4"/>
  <c r="D3279" i="4"/>
  <c r="D3278" i="4"/>
  <c r="D3277" i="4"/>
  <c r="D3276" i="4"/>
  <c r="D3275" i="4"/>
  <c r="E3275" i="4" s="1"/>
  <c r="D3274" i="4"/>
  <c r="D3273" i="4"/>
  <c r="D3272" i="4"/>
  <c r="D3271" i="4"/>
  <c r="D3270" i="4"/>
  <c r="D3269" i="4"/>
  <c r="D3268" i="4"/>
  <c r="D3267" i="4"/>
  <c r="D3266" i="4"/>
  <c r="D3265" i="4"/>
  <c r="D3264" i="4"/>
  <c r="D3263" i="4"/>
  <c r="D3262" i="4"/>
  <c r="D3261" i="4"/>
  <c r="D3260" i="4"/>
  <c r="D3259" i="4"/>
  <c r="D3258" i="4"/>
  <c r="D3257" i="4"/>
  <c r="D3256" i="4"/>
  <c r="D3255" i="4"/>
  <c r="D3254" i="4"/>
  <c r="D3253" i="4"/>
  <c r="D3252" i="4"/>
  <c r="D3251" i="4"/>
  <c r="D3250" i="4"/>
  <c r="D3249" i="4"/>
  <c r="D3248" i="4"/>
  <c r="D3247" i="4"/>
  <c r="D3246" i="4"/>
  <c r="D3245" i="4"/>
  <c r="D3244" i="4"/>
  <c r="D3243" i="4"/>
  <c r="D3242" i="4"/>
  <c r="D3241" i="4"/>
  <c r="D3240" i="4"/>
  <c r="D3239" i="4"/>
  <c r="D3238" i="4"/>
  <c r="D3237" i="4"/>
  <c r="D3236" i="4"/>
  <c r="D3235" i="4"/>
  <c r="D3234" i="4"/>
  <c r="D3233" i="4"/>
  <c r="D3232" i="4"/>
  <c r="D3231" i="4"/>
  <c r="D3230" i="4"/>
  <c r="D3229" i="4"/>
  <c r="D3228" i="4"/>
  <c r="D3227" i="4"/>
  <c r="D3226" i="4"/>
  <c r="D3225" i="4"/>
  <c r="D3224" i="4"/>
  <c r="D3223" i="4"/>
  <c r="D3222" i="4"/>
  <c r="D3221" i="4"/>
  <c r="D3220" i="4"/>
  <c r="D3219" i="4"/>
  <c r="D3218" i="4"/>
  <c r="D3217" i="4"/>
  <c r="D3216" i="4"/>
  <c r="D3215" i="4"/>
  <c r="D3214" i="4"/>
  <c r="D3213" i="4"/>
  <c r="D3212" i="4"/>
  <c r="D3211" i="4"/>
  <c r="D3210" i="4"/>
  <c r="D3209" i="4"/>
  <c r="D3208" i="4"/>
  <c r="D3207" i="4"/>
  <c r="D3206" i="4"/>
  <c r="D3205" i="4"/>
  <c r="D3204" i="4"/>
  <c r="D3203" i="4"/>
  <c r="D3202" i="4"/>
  <c r="D3201" i="4"/>
  <c r="D3200" i="4"/>
  <c r="D3199" i="4"/>
  <c r="D3198" i="4"/>
  <c r="D3197" i="4"/>
  <c r="D3196" i="4"/>
  <c r="D3195" i="4"/>
  <c r="D3194" i="4"/>
  <c r="D3193" i="4"/>
  <c r="D3192" i="4"/>
  <c r="D3191" i="4"/>
  <c r="D3190" i="4"/>
  <c r="D3189" i="4"/>
  <c r="D3188" i="4"/>
  <c r="D3187" i="4"/>
  <c r="D3186" i="4"/>
  <c r="D3185" i="4"/>
  <c r="D3184" i="4"/>
  <c r="D3183" i="4"/>
  <c r="D3182" i="4"/>
  <c r="D3181" i="4"/>
  <c r="D3180" i="4"/>
  <c r="D3179" i="4"/>
  <c r="D3178" i="4"/>
  <c r="D3177" i="4"/>
  <c r="D3176" i="4"/>
  <c r="D3175" i="4"/>
  <c r="D3174" i="4"/>
  <c r="D3173" i="4"/>
  <c r="D3172" i="4"/>
  <c r="D3171" i="4"/>
  <c r="D3170" i="4"/>
  <c r="D3169" i="4"/>
  <c r="D3168" i="4"/>
  <c r="D3167" i="4"/>
  <c r="D3166" i="4"/>
  <c r="D3165" i="4"/>
  <c r="D3164" i="4"/>
  <c r="D3163" i="4"/>
  <c r="D3162" i="4"/>
  <c r="D3161" i="4"/>
  <c r="D3160" i="4"/>
  <c r="D3159" i="4"/>
  <c r="D3158" i="4"/>
  <c r="D3157" i="4"/>
  <c r="D3156" i="4"/>
  <c r="D3155" i="4"/>
  <c r="D3154" i="4"/>
  <c r="D3153" i="4"/>
  <c r="D3152" i="4"/>
  <c r="D3151" i="4"/>
  <c r="D3150" i="4"/>
  <c r="D3149" i="4"/>
  <c r="D3148" i="4"/>
  <c r="D3147" i="4"/>
  <c r="D3146" i="4"/>
  <c r="D3145" i="4"/>
  <c r="D3144" i="4"/>
  <c r="D3143" i="4"/>
  <c r="D3142" i="4"/>
  <c r="D3141" i="4"/>
  <c r="D3140" i="4"/>
  <c r="D3139" i="4"/>
  <c r="D3138" i="4"/>
  <c r="D3137" i="4"/>
  <c r="D3136" i="4"/>
  <c r="D3135" i="4"/>
  <c r="D3134" i="4"/>
  <c r="D3133" i="4"/>
  <c r="D3132" i="4"/>
  <c r="D3131" i="4"/>
  <c r="D3130" i="4"/>
  <c r="D3129" i="4"/>
  <c r="D3128" i="4"/>
  <c r="D3127" i="4"/>
  <c r="D3126" i="4"/>
  <c r="D3125" i="4"/>
  <c r="D3124" i="4"/>
  <c r="D3123" i="4"/>
  <c r="D3122" i="4"/>
  <c r="D3121" i="4"/>
  <c r="D3120" i="4"/>
  <c r="D3119" i="4"/>
  <c r="D3118" i="4"/>
  <c r="D3117" i="4"/>
  <c r="D3116" i="4"/>
  <c r="D3115" i="4"/>
  <c r="D3114" i="4"/>
  <c r="D3113" i="4"/>
  <c r="D3112" i="4"/>
  <c r="D3111" i="4"/>
  <c r="D3110" i="4"/>
  <c r="D3109" i="4"/>
  <c r="D3108" i="4"/>
  <c r="D3107" i="4"/>
  <c r="E3107" i="4" s="1"/>
  <c r="D3106" i="4"/>
  <c r="D3105" i="4"/>
  <c r="D3104" i="4"/>
  <c r="D3103" i="4"/>
  <c r="D3102" i="4"/>
  <c r="D3101" i="4"/>
  <c r="D3100" i="4"/>
  <c r="D3099" i="4"/>
  <c r="D3098" i="4"/>
  <c r="D3097" i="4"/>
  <c r="D3096" i="4"/>
  <c r="D3095" i="4"/>
  <c r="D3094" i="4"/>
  <c r="D3093" i="4"/>
  <c r="D3092" i="4"/>
  <c r="D3091" i="4"/>
  <c r="D3090" i="4"/>
  <c r="D3089" i="4"/>
  <c r="D3088" i="4"/>
  <c r="D3087" i="4"/>
  <c r="D3086" i="4"/>
  <c r="D3085" i="4"/>
  <c r="D3084" i="4"/>
  <c r="D3083" i="4"/>
  <c r="D3082" i="4"/>
  <c r="D3081" i="4"/>
  <c r="D3080" i="4"/>
  <c r="D3079" i="4"/>
  <c r="D3078" i="4"/>
  <c r="D3077" i="4"/>
  <c r="D3076" i="4"/>
  <c r="D3075" i="4"/>
  <c r="E3075" i="4" s="1"/>
  <c r="D3074" i="4"/>
  <c r="D3073" i="4"/>
  <c r="D3072" i="4"/>
  <c r="D3071" i="4"/>
  <c r="D3070" i="4"/>
  <c r="D3069" i="4"/>
  <c r="D3068" i="4"/>
  <c r="D3067" i="4"/>
  <c r="D3066" i="4"/>
  <c r="D3065" i="4"/>
  <c r="D3064" i="4"/>
  <c r="D3063" i="4"/>
  <c r="D3062" i="4"/>
  <c r="D3061" i="4"/>
  <c r="D3060" i="4"/>
  <c r="D3059" i="4"/>
  <c r="D3058" i="4"/>
  <c r="D3057" i="4"/>
  <c r="D3056" i="4"/>
  <c r="D3055" i="4"/>
  <c r="D3054" i="4"/>
  <c r="D3053" i="4"/>
  <c r="D3052" i="4"/>
  <c r="D3051" i="4"/>
  <c r="D3050" i="4"/>
  <c r="D3049" i="4"/>
  <c r="D3048" i="4"/>
  <c r="D3047" i="4"/>
  <c r="D3046" i="4"/>
  <c r="D3045" i="4"/>
  <c r="D3044" i="4"/>
  <c r="D3043" i="4"/>
  <c r="D3042" i="4"/>
  <c r="D3041" i="4"/>
  <c r="D3040" i="4"/>
  <c r="D3039" i="4"/>
  <c r="D3038" i="4"/>
  <c r="D3037" i="4"/>
  <c r="D3036" i="4"/>
  <c r="D3035" i="4"/>
  <c r="D3034" i="4"/>
  <c r="D3033" i="4"/>
  <c r="D3032" i="4"/>
  <c r="D3031" i="4"/>
  <c r="D3030" i="4"/>
  <c r="D3029" i="4"/>
  <c r="D3028" i="4"/>
  <c r="D3027" i="4"/>
  <c r="D3026" i="4"/>
  <c r="D3025" i="4"/>
  <c r="D3024" i="4"/>
  <c r="D3023" i="4"/>
  <c r="D3022" i="4"/>
  <c r="D3021" i="4"/>
  <c r="E3021" i="4" s="1"/>
  <c r="D3020" i="4"/>
  <c r="D3019" i="4"/>
  <c r="E3019" i="4" s="1"/>
  <c r="D3018" i="4"/>
  <c r="D3017" i="4"/>
  <c r="D3016" i="4"/>
  <c r="D3015" i="4"/>
  <c r="D3014" i="4"/>
  <c r="D3013" i="4"/>
  <c r="D3012" i="4"/>
  <c r="D3011" i="4"/>
  <c r="D3010" i="4"/>
  <c r="D3009" i="4"/>
  <c r="D3008" i="4"/>
  <c r="D3007" i="4"/>
  <c r="D3006" i="4"/>
  <c r="D3005" i="4"/>
  <c r="D3004" i="4"/>
  <c r="D3003" i="4"/>
  <c r="D3002" i="4"/>
  <c r="D3001" i="4"/>
  <c r="D3000" i="4"/>
  <c r="D2999" i="4"/>
  <c r="D2998" i="4"/>
  <c r="D2997" i="4"/>
  <c r="D2996" i="4"/>
  <c r="D2995" i="4"/>
  <c r="D2994" i="4"/>
  <c r="D2993" i="4"/>
  <c r="D2992" i="4"/>
  <c r="D2991" i="4"/>
  <c r="D2990" i="4"/>
  <c r="D2989" i="4"/>
  <c r="D2988" i="4"/>
  <c r="D2987" i="4"/>
  <c r="D2986" i="4"/>
  <c r="D2985" i="4"/>
  <c r="D2984" i="4"/>
  <c r="D2983" i="4"/>
  <c r="D2982" i="4"/>
  <c r="D2981" i="4"/>
  <c r="D2980" i="4"/>
  <c r="D2979" i="4"/>
  <c r="D2978" i="4"/>
  <c r="D2977" i="4"/>
  <c r="D2976" i="4"/>
  <c r="D2975" i="4"/>
  <c r="D2974" i="4"/>
  <c r="D2973" i="4"/>
  <c r="D2972" i="4"/>
  <c r="D2971" i="4"/>
  <c r="D2970" i="4"/>
  <c r="D2969" i="4"/>
  <c r="D2968" i="4"/>
  <c r="D2967" i="4"/>
  <c r="D2966" i="4"/>
  <c r="D2965" i="4"/>
  <c r="D2964" i="4"/>
  <c r="D2963" i="4"/>
  <c r="D2962" i="4"/>
  <c r="D2961" i="4"/>
  <c r="D2960" i="4"/>
  <c r="D2959" i="4"/>
  <c r="D2958" i="4"/>
  <c r="D2957" i="4"/>
  <c r="D2956" i="4"/>
  <c r="D2955" i="4"/>
  <c r="D2954" i="4"/>
  <c r="D2953" i="4"/>
  <c r="D2952" i="4"/>
  <c r="D2951" i="4"/>
  <c r="D2950" i="4"/>
  <c r="D2949" i="4"/>
  <c r="D2948" i="4"/>
  <c r="D2947" i="4"/>
  <c r="D2946" i="4"/>
  <c r="D2945" i="4"/>
  <c r="D2944" i="4"/>
  <c r="D2943" i="4"/>
  <c r="D2942" i="4"/>
  <c r="D2941" i="4"/>
  <c r="D2940" i="4"/>
  <c r="D2939" i="4"/>
  <c r="D2938" i="4"/>
  <c r="D2937" i="4"/>
  <c r="D2936" i="4"/>
  <c r="D2935" i="4"/>
  <c r="D2934" i="4"/>
  <c r="D2933" i="4"/>
  <c r="D2932" i="4"/>
  <c r="D2931" i="4"/>
  <c r="D2930" i="4"/>
  <c r="D2929" i="4"/>
  <c r="D2928" i="4"/>
  <c r="D2927" i="4"/>
  <c r="D2926" i="4"/>
  <c r="D2925" i="4"/>
  <c r="D2924" i="4"/>
  <c r="D2923" i="4"/>
  <c r="D2922" i="4"/>
  <c r="D2921" i="4"/>
  <c r="D2920" i="4"/>
  <c r="D2919" i="4"/>
  <c r="D2918" i="4"/>
  <c r="D2917" i="4"/>
  <c r="D2916" i="4"/>
  <c r="D2915" i="4"/>
  <c r="D2914" i="4"/>
  <c r="D2913" i="4"/>
  <c r="D2912" i="4"/>
  <c r="D2911" i="4"/>
  <c r="D2910" i="4"/>
  <c r="D2909" i="4"/>
  <c r="D2908" i="4"/>
  <c r="D2907" i="4"/>
  <c r="D2906" i="4"/>
  <c r="D2905" i="4"/>
  <c r="D2904" i="4"/>
  <c r="D2903" i="4"/>
  <c r="D2902" i="4"/>
  <c r="D2901" i="4"/>
  <c r="D2900" i="4"/>
  <c r="D2899" i="4"/>
  <c r="D2898" i="4"/>
  <c r="D2897" i="4"/>
  <c r="D2896" i="4"/>
  <c r="D2895" i="4"/>
  <c r="D2894" i="4"/>
  <c r="D2893" i="4"/>
  <c r="D2892" i="4"/>
  <c r="D2891" i="4"/>
  <c r="D2890" i="4"/>
  <c r="D2889" i="4"/>
  <c r="D2888" i="4"/>
  <c r="D2887" i="4"/>
  <c r="D2886" i="4"/>
  <c r="D2885" i="4"/>
  <c r="D2884" i="4"/>
  <c r="D2883" i="4"/>
  <c r="D2882" i="4"/>
  <c r="D2881" i="4"/>
  <c r="D2880" i="4"/>
  <c r="D2879" i="4"/>
  <c r="D2878" i="4"/>
  <c r="D2877" i="4"/>
  <c r="D2876" i="4"/>
  <c r="D2875" i="4"/>
  <c r="D2874" i="4"/>
  <c r="D2873" i="4"/>
  <c r="D2872" i="4"/>
  <c r="D2871" i="4"/>
  <c r="D2870" i="4"/>
  <c r="D2869" i="4"/>
  <c r="D2868" i="4"/>
  <c r="D2867" i="4"/>
  <c r="D2866" i="4"/>
  <c r="D2865" i="4"/>
  <c r="D2864" i="4"/>
  <c r="D2863" i="4"/>
  <c r="D2862" i="4"/>
  <c r="D2861" i="4"/>
  <c r="D2860" i="4"/>
  <c r="D2859" i="4"/>
  <c r="D2858" i="4"/>
  <c r="D2857" i="4"/>
  <c r="D2856" i="4"/>
  <c r="D2855" i="4"/>
  <c r="D2854" i="4"/>
  <c r="D2853" i="4"/>
  <c r="D2852" i="4"/>
  <c r="D2851" i="4"/>
  <c r="D2850" i="4"/>
  <c r="D2849" i="4"/>
  <c r="D2848" i="4"/>
  <c r="D2847" i="4"/>
  <c r="D2846" i="4"/>
  <c r="D2845" i="4"/>
  <c r="D2844" i="4"/>
  <c r="D2843" i="4"/>
  <c r="D2842" i="4"/>
  <c r="D2841" i="4"/>
  <c r="E2841" i="4" s="1"/>
  <c r="D2840" i="4"/>
  <c r="D2839" i="4"/>
  <c r="D2838" i="4"/>
  <c r="D2837" i="4"/>
  <c r="D2836" i="4"/>
  <c r="D2835" i="4"/>
  <c r="D2834" i="4"/>
  <c r="D2833" i="4"/>
  <c r="D2832" i="4"/>
  <c r="D2831" i="4"/>
  <c r="D2830" i="4"/>
  <c r="D2829" i="4"/>
  <c r="D2828" i="4"/>
  <c r="D2827" i="4"/>
  <c r="D2826" i="4"/>
  <c r="D2825" i="4"/>
  <c r="D2824" i="4"/>
  <c r="D2823" i="4"/>
  <c r="D2822" i="4"/>
  <c r="D2821" i="4"/>
  <c r="D2820" i="4"/>
  <c r="D2819" i="4"/>
  <c r="D2818" i="4"/>
  <c r="D2817" i="4"/>
  <c r="D2816" i="4"/>
  <c r="D2815" i="4"/>
  <c r="D2814" i="4"/>
  <c r="D2813" i="4"/>
  <c r="D2812" i="4"/>
  <c r="D2811" i="4"/>
  <c r="D2810" i="4"/>
  <c r="D2809" i="4"/>
  <c r="D2808" i="4"/>
  <c r="D2807" i="4"/>
  <c r="D2806" i="4"/>
  <c r="D2805" i="4"/>
  <c r="D2804" i="4"/>
  <c r="D2803" i="4"/>
  <c r="D2802" i="4"/>
  <c r="D2801" i="4"/>
  <c r="D2800" i="4"/>
  <c r="D2799" i="4"/>
  <c r="D2798" i="4"/>
  <c r="D2797" i="4"/>
  <c r="D2796" i="4"/>
  <c r="D2795" i="4"/>
  <c r="D2794" i="4"/>
  <c r="D2793" i="4"/>
  <c r="D2792" i="4"/>
  <c r="D2791" i="4"/>
  <c r="D2790" i="4"/>
  <c r="D2789" i="4"/>
  <c r="D2788" i="4"/>
  <c r="D2787" i="4"/>
  <c r="D2786" i="4"/>
  <c r="D2785" i="4"/>
  <c r="D2784" i="4"/>
  <c r="D2783" i="4"/>
  <c r="D2782" i="4"/>
  <c r="D2781" i="4"/>
  <c r="D2780" i="4"/>
  <c r="D2779" i="4"/>
  <c r="D2778" i="4"/>
  <c r="D2777" i="4"/>
  <c r="D2776" i="4"/>
  <c r="D2775" i="4"/>
  <c r="D2774" i="4"/>
  <c r="D2773" i="4"/>
  <c r="D2772" i="4"/>
  <c r="D2771" i="4"/>
  <c r="D2770" i="4"/>
  <c r="D2769" i="4"/>
  <c r="D2768" i="4"/>
  <c r="D2767" i="4"/>
  <c r="D2766" i="4"/>
  <c r="D2765" i="4"/>
  <c r="D2764" i="4"/>
  <c r="D2763" i="4"/>
  <c r="D2762" i="4"/>
  <c r="D2761" i="4"/>
  <c r="D2760" i="4"/>
  <c r="D2759" i="4"/>
  <c r="D2758" i="4"/>
  <c r="D2757" i="4"/>
  <c r="D2756" i="4"/>
  <c r="D2755" i="4"/>
  <c r="D2754" i="4"/>
  <c r="D2753" i="4"/>
  <c r="D2752" i="4"/>
  <c r="D2751" i="4"/>
  <c r="E2751" i="4" s="1"/>
  <c r="D2750" i="4"/>
  <c r="D2749" i="4"/>
  <c r="D2748" i="4"/>
  <c r="D2747" i="4"/>
  <c r="E2747" i="4" s="1"/>
  <c r="D2746" i="4"/>
  <c r="D2745" i="4"/>
  <c r="D2744" i="4"/>
  <c r="D2743" i="4"/>
  <c r="D2742" i="4"/>
  <c r="D2741" i="4"/>
  <c r="D2740" i="4"/>
  <c r="D2739" i="4"/>
  <c r="D2738" i="4"/>
  <c r="D2737" i="4"/>
  <c r="D2736" i="4"/>
  <c r="D2735" i="4"/>
  <c r="D2734" i="4"/>
  <c r="D2733" i="4"/>
  <c r="D2732" i="4"/>
  <c r="D2731" i="4"/>
  <c r="D2730" i="4"/>
  <c r="D2729" i="4"/>
  <c r="D2728" i="4"/>
  <c r="D2727" i="4"/>
  <c r="D2726" i="4"/>
  <c r="D2725" i="4"/>
  <c r="D2724" i="4"/>
  <c r="D2723" i="4"/>
  <c r="D2722" i="4"/>
  <c r="D2721" i="4"/>
  <c r="D2720" i="4"/>
  <c r="D2719" i="4"/>
  <c r="D2718" i="4"/>
  <c r="D2717" i="4"/>
  <c r="D2716" i="4"/>
  <c r="D2715" i="4"/>
  <c r="D2714" i="4"/>
  <c r="D2713" i="4"/>
  <c r="D2712" i="4"/>
  <c r="D2711" i="4"/>
  <c r="D2710" i="4"/>
  <c r="D2709" i="4"/>
  <c r="D2708" i="4"/>
  <c r="D2707" i="4"/>
  <c r="D2706" i="4"/>
  <c r="D2705" i="4"/>
  <c r="D2704" i="4"/>
  <c r="D2703" i="4"/>
  <c r="D2702" i="4"/>
  <c r="D2701" i="4"/>
  <c r="D2700" i="4"/>
  <c r="D2699" i="4"/>
  <c r="D2698" i="4"/>
  <c r="D2697" i="4"/>
  <c r="D2696" i="4"/>
  <c r="D2695" i="4"/>
  <c r="D2694" i="4"/>
  <c r="D2693" i="4"/>
  <c r="D2692" i="4"/>
  <c r="D2691" i="4"/>
  <c r="D2690" i="4"/>
  <c r="D2689" i="4"/>
  <c r="D2688" i="4"/>
  <c r="D2687" i="4"/>
  <c r="D2686" i="4"/>
  <c r="D2685" i="4"/>
  <c r="D2684" i="4"/>
  <c r="D2683" i="4"/>
  <c r="D2682" i="4"/>
  <c r="D2681" i="4"/>
  <c r="D2680" i="4"/>
  <c r="D2679" i="4"/>
  <c r="D2678" i="4"/>
  <c r="D2677" i="4"/>
  <c r="D2676" i="4"/>
  <c r="D2675" i="4"/>
  <c r="D2674" i="4"/>
  <c r="D2673" i="4"/>
  <c r="D2672" i="4"/>
  <c r="D2671" i="4"/>
  <c r="D2670" i="4"/>
  <c r="D2669" i="4"/>
  <c r="D2668" i="4"/>
  <c r="D2667" i="4"/>
  <c r="D2666" i="4"/>
  <c r="D2665" i="4"/>
  <c r="D2664" i="4"/>
  <c r="D2663" i="4"/>
  <c r="D2662" i="4"/>
  <c r="D2661" i="4"/>
  <c r="D2660" i="4"/>
  <c r="D2659" i="4"/>
  <c r="D2658" i="4"/>
  <c r="D2657" i="4"/>
  <c r="D2656" i="4"/>
  <c r="E2656" i="4" s="1"/>
  <c r="D2655" i="4"/>
  <c r="D2654" i="4"/>
  <c r="D2653" i="4"/>
  <c r="D2652" i="4"/>
  <c r="D2651" i="4"/>
  <c r="D2650" i="4"/>
  <c r="D2649" i="4"/>
  <c r="D2648" i="4"/>
  <c r="D2647" i="4"/>
  <c r="D2646" i="4"/>
  <c r="D2645" i="4"/>
  <c r="D2644" i="4"/>
  <c r="D2643" i="4"/>
  <c r="D2642" i="4"/>
  <c r="D2641" i="4"/>
  <c r="D2640" i="4"/>
  <c r="D2639" i="4"/>
  <c r="D2638" i="4"/>
  <c r="D2637" i="4"/>
  <c r="D2636" i="4"/>
  <c r="D2635" i="4"/>
  <c r="D2634" i="4"/>
  <c r="D2633" i="4"/>
  <c r="D2632" i="4"/>
  <c r="D2631" i="4"/>
  <c r="D2630" i="4"/>
  <c r="D2629" i="4"/>
  <c r="D2628" i="4"/>
  <c r="D2627" i="4"/>
  <c r="D2626" i="4"/>
  <c r="D2625" i="4"/>
  <c r="D2624" i="4"/>
  <c r="D2623" i="4"/>
  <c r="D2622" i="4"/>
  <c r="D2621" i="4"/>
  <c r="D2620" i="4"/>
  <c r="D2619" i="4"/>
  <c r="D2618" i="4"/>
  <c r="D2617" i="4"/>
  <c r="D2616" i="4"/>
  <c r="D2615" i="4"/>
  <c r="D2614" i="4"/>
  <c r="D2613" i="4"/>
  <c r="D2612" i="4"/>
  <c r="D2611" i="4"/>
  <c r="D2610" i="4"/>
  <c r="D2609" i="4"/>
  <c r="D2608" i="4"/>
  <c r="D2607" i="4"/>
  <c r="D2606" i="4"/>
  <c r="D2605" i="4"/>
  <c r="D2604" i="4"/>
  <c r="D2603" i="4"/>
  <c r="D2602" i="4"/>
  <c r="D2601" i="4"/>
  <c r="D2600" i="4"/>
  <c r="D2599" i="4"/>
  <c r="D2598" i="4"/>
  <c r="D2597" i="4"/>
  <c r="D2596" i="4"/>
  <c r="D2595" i="4"/>
  <c r="D2594" i="4"/>
  <c r="D2593" i="4"/>
  <c r="D2592" i="4"/>
  <c r="D2591" i="4"/>
  <c r="D2590" i="4"/>
  <c r="D2589" i="4"/>
  <c r="D2588" i="4"/>
  <c r="D2587" i="4"/>
  <c r="D2586" i="4"/>
  <c r="D2585" i="4"/>
  <c r="D2584" i="4"/>
  <c r="D2583" i="4"/>
  <c r="D2582" i="4"/>
  <c r="D2581" i="4"/>
  <c r="D2580" i="4"/>
  <c r="D2579" i="4"/>
  <c r="D2578" i="4"/>
  <c r="D2577" i="4"/>
  <c r="D2576" i="4"/>
  <c r="D2575" i="4"/>
  <c r="D2574" i="4"/>
  <c r="D2573" i="4"/>
  <c r="D2572" i="4"/>
  <c r="D2571" i="4"/>
  <c r="D2570" i="4"/>
  <c r="D2569" i="4"/>
  <c r="D2568" i="4"/>
  <c r="D2567" i="4"/>
  <c r="D2566" i="4"/>
  <c r="D2565" i="4"/>
  <c r="D2564" i="4"/>
  <c r="D2563" i="4"/>
  <c r="D2562" i="4"/>
  <c r="D2561" i="4"/>
  <c r="D2560" i="4"/>
  <c r="D2559" i="4"/>
  <c r="D2558" i="4"/>
  <c r="E2558" i="4" s="1"/>
  <c r="D2557" i="4"/>
  <c r="D2556" i="4"/>
  <c r="D2555" i="4"/>
  <c r="D2554" i="4"/>
  <c r="D2553" i="4"/>
  <c r="D2552" i="4"/>
  <c r="D2551" i="4"/>
  <c r="D2550" i="4"/>
  <c r="D2549" i="4"/>
  <c r="D2548" i="4"/>
  <c r="D2547" i="4"/>
  <c r="D2546" i="4"/>
  <c r="D2545" i="4"/>
  <c r="D2544" i="4"/>
  <c r="D2543" i="4"/>
  <c r="D2542" i="4"/>
  <c r="D2541" i="4"/>
  <c r="D2540" i="4"/>
  <c r="D2539" i="4"/>
  <c r="D2538" i="4"/>
  <c r="D2537" i="4"/>
  <c r="D2536" i="4"/>
  <c r="D2535" i="4"/>
  <c r="D2534" i="4"/>
  <c r="D2533" i="4"/>
  <c r="D2532" i="4"/>
  <c r="D2531" i="4"/>
  <c r="D2530" i="4"/>
  <c r="D2529" i="4"/>
  <c r="D2528" i="4"/>
  <c r="D2527" i="4"/>
  <c r="D2526" i="4"/>
  <c r="D2525" i="4"/>
  <c r="D2524" i="4"/>
  <c r="D2523" i="4"/>
  <c r="D2522" i="4"/>
  <c r="D2521" i="4"/>
  <c r="D2520" i="4"/>
  <c r="D2519" i="4"/>
  <c r="D2518" i="4"/>
  <c r="D2517" i="4"/>
  <c r="D2516" i="4"/>
  <c r="D2515" i="4"/>
  <c r="D2514" i="4"/>
  <c r="D2513" i="4"/>
  <c r="D2512" i="4"/>
  <c r="D2511" i="4"/>
  <c r="D2510" i="4"/>
  <c r="D2509" i="4"/>
  <c r="D2508" i="4"/>
  <c r="D2507" i="4"/>
  <c r="D2506" i="4"/>
  <c r="D2505" i="4"/>
  <c r="D2504" i="4"/>
  <c r="D2503" i="4"/>
  <c r="D2502" i="4"/>
  <c r="D2501" i="4"/>
  <c r="D2500" i="4"/>
  <c r="D2499" i="4"/>
  <c r="D2498" i="4"/>
  <c r="D2497" i="4"/>
  <c r="D2496" i="4"/>
  <c r="D2495" i="4"/>
  <c r="D2494" i="4"/>
  <c r="D2493" i="4"/>
  <c r="D2492" i="4"/>
  <c r="D2491" i="4"/>
  <c r="D2490" i="4"/>
  <c r="D2489" i="4"/>
  <c r="D2488" i="4"/>
  <c r="D2487" i="4"/>
  <c r="D2486" i="4"/>
  <c r="D2485" i="4"/>
  <c r="D2484" i="4"/>
  <c r="D2483" i="4"/>
  <c r="D2482" i="4"/>
  <c r="D2481" i="4"/>
  <c r="D2480" i="4"/>
  <c r="D2479" i="4"/>
  <c r="D2478" i="4"/>
  <c r="D2477" i="4"/>
  <c r="D2476" i="4"/>
  <c r="D2475" i="4"/>
  <c r="D2474" i="4"/>
  <c r="D2473" i="4"/>
  <c r="D2472" i="4"/>
  <c r="D2471" i="4"/>
  <c r="D2470" i="4"/>
  <c r="D2469" i="4"/>
  <c r="D2468" i="4"/>
  <c r="D2467" i="4"/>
  <c r="E2467" i="4" s="1"/>
  <c r="D2466" i="4"/>
  <c r="D2465" i="4"/>
  <c r="D2464" i="4"/>
  <c r="D2463" i="4"/>
  <c r="D2462" i="4"/>
  <c r="D2461" i="4"/>
  <c r="D2460" i="4"/>
  <c r="D2459" i="4"/>
  <c r="D2458" i="4"/>
  <c r="D2457" i="4"/>
  <c r="D2456" i="4"/>
  <c r="D2455" i="4"/>
  <c r="D2454" i="4"/>
  <c r="D2453" i="4"/>
  <c r="D2452" i="4"/>
  <c r="D2451" i="4"/>
  <c r="D2450" i="4"/>
  <c r="D2449" i="4"/>
  <c r="D2448" i="4"/>
  <c r="D2447" i="4"/>
  <c r="D2446" i="4"/>
  <c r="D2445" i="4"/>
  <c r="D2444" i="4"/>
  <c r="D2443" i="4"/>
  <c r="D2442" i="4"/>
  <c r="D2441" i="4"/>
  <c r="D2440" i="4"/>
  <c r="D2439" i="4"/>
  <c r="D2438" i="4"/>
  <c r="D2437" i="4"/>
  <c r="D2436" i="4"/>
  <c r="D2435" i="4"/>
  <c r="D2434" i="4"/>
  <c r="D2433" i="4"/>
  <c r="D2432" i="4"/>
  <c r="E2432" i="4" s="1"/>
  <c r="D2431" i="4"/>
  <c r="D2430" i="4"/>
  <c r="D2429" i="4"/>
  <c r="D2428" i="4"/>
  <c r="D2427" i="4"/>
  <c r="D2426" i="4"/>
  <c r="D2425" i="4"/>
  <c r="D2424" i="4"/>
  <c r="D2423" i="4"/>
  <c r="D2422" i="4"/>
  <c r="D2421" i="4"/>
  <c r="D2420" i="4"/>
  <c r="D2419" i="4"/>
  <c r="D2418" i="4"/>
  <c r="D2417" i="4"/>
  <c r="D2416" i="4"/>
  <c r="D2415" i="4"/>
  <c r="D2414" i="4"/>
  <c r="D2413" i="4"/>
  <c r="D2412" i="4"/>
  <c r="D2411" i="4"/>
  <c r="D2410" i="4"/>
  <c r="D2409" i="4"/>
  <c r="D2408" i="4"/>
  <c r="D2407" i="4"/>
  <c r="D2406" i="4"/>
  <c r="D2405" i="4"/>
  <c r="D2404" i="4"/>
  <c r="D2403" i="4"/>
  <c r="D2402" i="4"/>
  <c r="D2401" i="4"/>
  <c r="D2400" i="4"/>
  <c r="D2399" i="4"/>
  <c r="D2398" i="4"/>
  <c r="D2397" i="4"/>
  <c r="D2396" i="4"/>
  <c r="D2395" i="4"/>
  <c r="D2394" i="4"/>
  <c r="D2393" i="4"/>
  <c r="D2392" i="4"/>
  <c r="D2391" i="4"/>
  <c r="D2390" i="4"/>
  <c r="D2389" i="4"/>
  <c r="D2388" i="4"/>
  <c r="D2387" i="4"/>
  <c r="D2386" i="4"/>
  <c r="D2385" i="4"/>
  <c r="D2384" i="4"/>
  <c r="D2383" i="4"/>
  <c r="D2382" i="4"/>
  <c r="D2381" i="4"/>
  <c r="D2380" i="4"/>
  <c r="D2379" i="4"/>
  <c r="D2378" i="4"/>
  <c r="D2377" i="4"/>
  <c r="D2376" i="4"/>
  <c r="D2375" i="4"/>
  <c r="D2374" i="4"/>
  <c r="D2373" i="4"/>
  <c r="E2373" i="4" s="1"/>
  <c r="D2372" i="4"/>
  <c r="E2372" i="4" s="1"/>
  <c r="D2371" i="4"/>
  <c r="D2370" i="4"/>
  <c r="D2369" i="4"/>
  <c r="D2368" i="4"/>
  <c r="D2367" i="4"/>
  <c r="D2366" i="4"/>
  <c r="D2365" i="4"/>
  <c r="D2364" i="4"/>
  <c r="D2363" i="4"/>
  <c r="D2362" i="4"/>
  <c r="D2361" i="4"/>
  <c r="D2360" i="4"/>
  <c r="D2359" i="4"/>
  <c r="D2358" i="4"/>
  <c r="D2357" i="4"/>
  <c r="D2356" i="4"/>
  <c r="D2355" i="4"/>
  <c r="D2354" i="4"/>
  <c r="D2353" i="4"/>
  <c r="D2352" i="4"/>
  <c r="D2351" i="4"/>
  <c r="D2350" i="4"/>
  <c r="D2349" i="4"/>
  <c r="D2348" i="4"/>
  <c r="D2347" i="4"/>
  <c r="D2346" i="4"/>
  <c r="D2345" i="4"/>
  <c r="D2344" i="4"/>
  <c r="D2343" i="4"/>
  <c r="D2342" i="4"/>
  <c r="D2341" i="4"/>
  <c r="D2340" i="4"/>
  <c r="D2339" i="4"/>
  <c r="D2338" i="4"/>
  <c r="D2337" i="4"/>
  <c r="D2336" i="4"/>
  <c r="D2335" i="4"/>
  <c r="D2334" i="4"/>
  <c r="D2333" i="4"/>
  <c r="D2332" i="4"/>
  <c r="D2331" i="4"/>
  <c r="D2330" i="4"/>
  <c r="D2329" i="4"/>
  <c r="D2328" i="4"/>
  <c r="D2327" i="4"/>
  <c r="D2326" i="4"/>
  <c r="D2325" i="4"/>
  <c r="D2324" i="4"/>
  <c r="D2323" i="4"/>
  <c r="D2322" i="4"/>
  <c r="D2321" i="4"/>
  <c r="D2320" i="4"/>
  <c r="D2319" i="4"/>
  <c r="D2318" i="4"/>
  <c r="D2317" i="4"/>
  <c r="D2316" i="4"/>
  <c r="D2315" i="4"/>
  <c r="D2314" i="4"/>
  <c r="D2313" i="4"/>
  <c r="D2312" i="4"/>
  <c r="D2311" i="4"/>
  <c r="D2310" i="4"/>
  <c r="D2309" i="4"/>
  <c r="D2308" i="4"/>
  <c r="D2307" i="4"/>
  <c r="D2306" i="4"/>
  <c r="D2305" i="4"/>
  <c r="D2304" i="4"/>
  <c r="D2303" i="4"/>
  <c r="D2302" i="4"/>
  <c r="D2301" i="4"/>
  <c r="D2300" i="4"/>
  <c r="D2299" i="4"/>
  <c r="D2298" i="4"/>
  <c r="D2297" i="4"/>
  <c r="D2296" i="4"/>
  <c r="D2295" i="4"/>
  <c r="D2294" i="4"/>
  <c r="D2293" i="4"/>
  <c r="D2292" i="4"/>
  <c r="D2291" i="4"/>
  <c r="D2290" i="4"/>
  <c r="D2289" i="4"/>
  <c r="D2288" i="4"/>
  <c r="D2287" i="4"/>
  <c r="D2286" i="4"/>
  <c r="D2285" i="4"/>
  <c r="D2284" i="4"/>
  <c r="D2283" i="4"/>
  <c r="D2282" i="4"/>
  <c r="D2281" i="4"/>
  <c r="D2280" i="4"/>
  <c r="D2279" i="4"/>
  <c r="D2278" i="4"/>
  <c r="D2277" i="4"/>
  <c r="D2276" i="4"/>
  <c r="D2275" i="4"/>
  <c r="E2275" i="4" s="1"/>
  <c r="D2274" i="4"/>
  <c r="D2273" i="4"/>
  <c r="D2272" i="4"/>
  <c r="D2271" i="4"/>
  <c r="D2270" i="4"/>
  <c r="D2269" i="4"/>
  <c r="D2268" i="4"/>
  <c r="D2267" i="4"/>
  <c r="D2266" i="4"/>
  <c r="D2265" i="4"/>
  <c r="D2264" i="4"/>
  <c r="D2263" i="4"/>
  <c r="D2262" i="4"/>
  <c r="D2261" i="4"/>
  <c r="D2260" i="4"/>
  <c r="D2259" i="4"/>
  <c r="D2258" i="4"/>
  <c r="D2257" i="4"/>
  <c r="D2256" i="4"/>
  <c r="D2255" i="4"/>
  <c r="D2254" i="4"/>
  <c r="D2253" i="4"/>
  <c r="D2252" i="4"/>
  <c r="D2251" i="4"/>
  <c r="D2250" i="4"/>
  <c r="D2249" i="4"/>
  <c r="D2248" i="4"/>
  <c r="D2247" i="4"/>
  <c r="D2246" i="4"/>
  <c r="D2245" i="4"/>
  <c r="D2244" i="4"/>
  <c r="D2243" i="4"/>
  <c r="D2242" i="4"/>
  <c r="D2241" i="4"/>
  <c r="D2240" i="4"/>
  <c r="D2239" i="4"/>
  <c r="D2238" i="4"/>
  <c r="D2237" i="4"/>
  <c r="D2236" i="4"/>
  <c r="D2235" i="4"/>
  <c r="D2234" i="4"/>
  <c r="D2233" i="4"/>
  <c r="D2232" i="4"/>
  <c r="D2231" i="4"/>
  <c r="D2230" i="4"/>
  <c r="D2229" i="4"/>
  <c r="D2228" i="4"/>
  <c r="D2227" i="4"/>
  <c r="D2226" i="4"/>
  <c r="D2225" i="4"/>
  <c r="D2224" i="4"/>
  <c r="D2223" i="4"/>
  <c r="D2222" i="4"/>
  <c r="D2221" i="4"/>
  <c r="D2220" i="4"/>
  <c r="D2219" i="4"/>
  <c r="D2218" i="4"/>
  <c r="D2217" i="4"/>
  <c r="D2216" i="4"/>
  <c r="D2215" i="4"/>
  <c r="D2214" i="4"/>
  <c r="D2213" i="4"/>
  <c r="D2212" i="4"/>
  <c r="D2211" i="4"/>
  <c r="D2210" i="4"/>
  <c r="D2209" i="4"/>
  <c r="D2208" i="4"/>
  <c r="D2207" i="4"/>
  <c r="D2206" i="4"/>
  <c r="D2205" i="4"/>
  <c r="D2204" i="4"/>
  <c r="D2203" i="4"/>
  <c r="D2202" i="4"/>
  <c r="D2201" i="4"/>
  <c r="D2200" i="4"/>
  <c r="D2199" i="4"/>
  <c r="D2198" i="4"/>
  <c r="D2197" i="4"/>
  <c r="D2196" i="4"/>
  <c r="D2195" i="4"/>
  <c r="D2194" i="4"/>
  <c r="D2193" i="4"/>
  <c r="D2192" i="4"/>
  <c r="D2191" i="4"/>
  <c r="D2190" i="4"/>
  <c r="D2189" i="4"/>
  <c r="D2188" i="4"/>
  <c r="D2187" i="4"/>
  <c r="D2186" i="4"/>
  <c r="D2185" i="4"/>
  <c r="D2184" i="4"/>
  <c r="D2183" i="4"/>
  <c r="D2182" i="4"/>
  <c r="D2181" i="4"/>
  <c r="D2180" i="4"/>
  <c r="E2180" i="4" s="1"/>
  <c r="D2179" i="4"/>
  <c r="D2178" i="4"/>
  <c r="D2177" i="4"/>
  <c r="D2176" i="4"/>
  <c r="D2175" i="4"/>
  <c r="D2174" i="4"/>
  <c r="D2173" i="4"/>
  <c r="D2172" i="4"/>
  <c r="D2171" i="4"/>
  <c r="D2170" i="4"/>
  <c r="D2169" i="4"/>
  <c r="D2168" i="4"/>
  <c r="D2167" i="4"/>
  <c r="D2166" i="4"/>
  <c r="D2165" i="4"/>
  <c r="D2164" i="4"/>
  <c r="D2163" i="4"/>
  <c r="D2162" i="4"/>
  <c r="D2161" i="4"/>
  <c r="D2160" i="4"/>
  <c r="D2159" i="4"/>
  <c r="D2158" i="4"/>
  <c r="D2157" i="4"/>
  <c r="D2156" i="4"/>
  <c r="D2155" i="4"/>
  <c r="D2154" i="4"/>
  <c r="D2153" i="4"/>
  <c r="D2152" i="4"/>
  <c r="D2151" i="4"/>
  <c r="D2150" i="4"/>
  <c r="D2149" i="4"/>
  <c r="D2148" i="4"/>
  <c r="D2147" i="4"/>
  <c r="D2146" i="4"/>
  <c r="D2145" i="4"/>
  <c r="D2144" i="4"/>
  <c r="D2143" i="4"/>
  <c r="D2142" i="4"/>
  <c r="D2141" i="4"/>
  <c r="D2140" i="4"/>
  <c r="D2139" i="4"/>
  <c r="D2138" i="4"/>
  <c r="D2137" i="4"/>
  <c r="D2136" i="4"/>
  <c r="D2135" i="4"/>
  <c r="D2134" i="4"/>
  <c r="D2133" i="4"/>
  <c r="D2132" i="4"/>
  <c r="D2131" i="4"/>
  <c r="D2130" i="4"/>
  <c r="D2129" i="4"/>
  <c r="D2128" i="4"/>
  <c r="D2127" i="4"/>
  <c r="D2126" i="4"/>
  <c r="D2125" i="4"/>
  <c r="D2124" i="4"/>
  <c r="D2123" i="4"/>
  <c r="D2122" i="4"/>
  <c r="D2121" i="4"/>
  <c r="D2120" i="4"/>
  <c r="D2119" i="4"/>
  <c r="D2118" i="4"/>
  <c r="D2117" i="4"/>
  <c r="D2116" i="4"/>
  <c r="D2115" i="4"/>
  <c r="D2114" i="4"/>
  <c r="D2113" i="4"/>
  <c r="D2112" i="4"/>
  <c r="D2111" i="4"/>
  <c r="D2110" i="4"/>
  <c r="D2109" i="4"/>
  <c r="D2108" i="4"/>
  <c r="D2107" i="4"/>
  <c r="D2106" i="4"/>
  <c r="D2105" i="4"/>
  <c r="D2104" i="4"/>
  <c r="D2103" i="4"/>
  <c r="D2102" i="4"/>
  <c r="D2101" i="4"/>
  <c r="D2100" i="4"/>
  <c r="D2099" i="4"/>
  <c r="D2098" i="4"/>
  <c r="D2097" i="4"/>
  <c r="D2096" i="4"/>
  <c r="D2095" i="4"/>
  <c r="D2094" i="4"/>
  <c r="D2093" i="4"/>
  <c r="D2092" i="4"/>
  <c r="D2091" i="4"/>
  <c r="D2090" i="4"/>
  <c r="D2089" i="4"/>
  <c r="D2088" i="4"/>
  <c r="D2087" i="4"/>
  <c r="E2087" i="4" s="1"/>
  <c r="D2086" i="4"/>
  <c r="D2085" i="4"/>
  <c r="D2084" i="4"/>
  <c r="D2083" i="4"/>
  <c r="D2082" i="4"/>
  <c r="D2081" i="4"/>
  <c r="D2080" i="4"/>
  <c r="D2079" i="4"/>
  <c r="D2078" i="4"/>
  <c r="D2077" i="4"/>
  <c r="D2076" i="4"/>
  <c r="D2075" i="4"/>
  <c r="D2074" i="4"/>
  <c r="D2073" i="4"/>
  <c r="D2072" i="4"/>
  <c r="D2071" i="4"/>
  <c r="D2070" i="4"/>
  <c r="D2069" i="4"/>
  <c r="D2068" i="4"/>
  <c r="D2067" i="4"/>
  <c r="D2066" i="4"/>
  <c r="D2065" i="4"/>
  <c r="D2064" i="4"/>
  <c r="D2063" i="4"/>
  <c r="D2062" i="4"/>
  <c r="D2061" i="4"/>
  <c r="D2060" i="4"/>
  <c r="D2059" i="4"/>
  <c r="D2058" i="4"/>
  <c r="D2057" i="4"/>
  <c r="D2056" i="4"/>
  <c r="D2055" i="4"/>
  <c r="D2054" i="4"/>
  <c r="D2053" i="4"/>
  <c r="D2052" i="4"/>
  <c r="D2051" i="4"/>
  <c r="D2050" i="4"/>
  <c r="D2049" i="4"/>
  <c r="D2048" i="4"/>
  <c r="D2047" i="4"/>
  <c r="D2046" i="4"/>
  <c r="D2045" i="4"/>
  <c r="D2044" i="4"/>
  <c r="D2043" i="4"/>
  <c r="D2042" i="4"/>
  <c r="D2041" i="4"/>
  <c r="D2040" i="4"/>
  <c r="D2039" i="4"/>
  <c r="D2038" i="4"/>
  <c r="D2037" i="4"/>
  <c r="D2036" i="4"/>
  <c r="D2035" i="4"/>
  <c r="D2034" i="4"/>
  <c r="D2033" i="4"/>
  <c r="D2032" i="4"/>
  <c r="D2031" i="4"/>
  <c r="D2030" i="4"/>
  <c r="D2029" i="4"/>
  <c r="D2028" i="4"/>
  <c r="D2027" i="4"/>
  <c r="D2026" i="4"/>
  <c r="D2025" i="4"/>
  <c r="D2024" i="4"/>
  <c r="D2023" i="4"/>
  <c r="D2022" i="4"/>
  <c r="D2021" i="4"/>
  <c r="D2020" i="4"/>
  <c r="D2019" i="4"/>
  <c r="D2018" i="4"/>
  <c r="D2017" i="4"/>
  <c r="D2016" i="4"/>
  <c r="D2015" i="4"/>
  <c r="D2014" i="4"/>
  <c r="D2013" i="4"/>
  <c r="D2012" i="4"/>
  <c r="D2011" i="4"/>
  <c r="D2010" i="4"/>
  <c r="D2009" i="4"/>
  <c r="D2008" i="4"/>
  <c r="D2007" i="4"/>
  <c r="D2006" i="4"/>
  <c r="D2005" i="4"/>
  <c r="D2004" i="4"/>
  <c r="D2003" i="4"/>
  <c r="D2002" i="4"/>
  <c r="D2001" i="4"/>
  <c r="D2000" i="4"/>
  <c r="D1999" i="4"/>
  <c r="D1998" i="4"/>
  <c r="D1997" i="4"/>
  <c r="D1996" i="4"/>
  <c r="D1995" i="4"/>
  <c r="D1994" i="4"/>
  <c r="D1993" i="4"/>
  <c r="D1992" i="4"/>
  <c r="D1991" i="4"/>
  <c r="D1990" i="4"/>
  <c r="D1989" i="4"/>
  <c r="D1988" i="4"/>
  <c r="D1987" i="4"/>
  <c r="D1986" i="4"/>
  <c r="D1985" i="4"/>
  <c r="D1984" i="4"/>
  <c r="D1983" i="4"/>
  <c r="D1982" i="4"/>
  <c r="D1981" i="4"/>
  <c r="D1980" i="4"/>
  <c r="D1979" i="4"/>
  <c r="D1978" i="4"/>
  <c r="D1977" i="4"/>
  <c r="D1976" i="4"/>
  <c r="D1975" i="4"/>
  <c r="D1974" i="4"/>
  <c r="D1973" i="4"/>
  <c r="D1972" i="4"/>
  <c r="D1971" i="4"/>
  <c r="D1970" i="4"/>
  <c r="D1969" i="4"/>
  <c r="D1968" i="4"/>
  <c r="D1967" i="4"/>
  <c r="D1966" i="4"/>
  <c r="D1965" i="4"/>
  <c r="D1964" i="4"/>
  <c r="D1963" i="4"/>
  <c r="D1962" i="4"/>
  <c r="D1961" i="4"/>
  <c r="D1960" i="4"/>
  <c r="D1959" i="4"/>
  <c r="D1958" i="4"/>
  <c r="D1957" i="4"/>
  <c r="D1956" i="4"/>
  <c r="D1955" i="4"/>
  <c r="D1954" i="4"/>
  <c r="D1953" i="4"/>
  <c r="D1952" i="4"/>
  <c r="D1951" i="4"/>
  <c r="D1950" i="4"/>
  <c r="D1949" i="4"/>
  <c r="D1948" i="4"/>
  <c r="D1947" i="4"/>
  <c r="D1946" i="4"/>
  <c r="D1945" i="4"/>
  <c r="D1944" i="4"/>
  <c r="D1943" i="4"/>
  <c r="D1942" i="4"/>
  <c r="D1941" i="4"/>
  <c r="D1940" i="4"/>
  <c r="D1939" i="4"/>
  <c r="D1938" i="4"/>
  <c r="D1937" i="4"/>
  <c r="D1936" i="4"/>
  <c r="D1935" i="4"/>
  <c r="D1934" i="4"/>
  <c r="D1933" i="4"/>
  <c r="D1932" i="4"/>
  <c r="D1931" i="4"/>
  <c r="D1930" i="4"/>
  <c r="D1929" i="4"/>
  <c r="D1928" i="4"/>
  <c r="D1927" i="4"/>
  <c r="D1926" i="4"/>
  <c r="D1925" i="4"/>
  <c r="D1924" i="4"/>
  <c r="D1923" i="4"/>
  <c r="D1922" i="4"/>
  <c r="D1921" i="4"/>
  <c r="D1920" i="4"/>
  <c r="D1919" i="4"/>
  <c r="D1918" i="4"/>
  <c r="D1917" i="4"/>
  <c r="D1916" i="4"/>
  <c r="D1915" i="4"/>
  <c r="D1914" i="4"/>
  <c r="D1913" i="4"/>
  <c r="D1912" i="4"/>
  <c r="D1911" i="4"/>
  <c r="D1910" i="4"/>
  <c r="D1909" i="4"/>
  <c r="D1908" i="4"/>
  <c r="D1907" i="4"/>
  <c r="D1906" i="4"/>
  <c r="D1905" i="4"/>
  <c r="D1904" i="4"/>
  <c r="D1903" i="4"/>
  <c r="D1902" i="4"/>
  <c r="D1901" i="4"/>
  <c r="D1900" i="4"/>
  <c r="D1899" i="4"/>
  <c r="D1898" i="4"/>
  <c r="D1897" i="4"/>
  <c r="D1896" i="4"/>
  <c r="D1895" i="4"/>
  <c r="D1894" i="4"/>
  <c r="D1893" i="4"/>
  <c r="D1892" i="4"/>
  <c r="D1891" i="4"/>
  <c r="D1890" i="4"/>
  <c r="D1889" i="4"/>
  <c r="D1888" i="4"/>
  <c r="D1887" i="4"/>
  <c r="D1886" i="4"/>
  <c r="D1885" i="4"/>
  <c r="D1884" i="4"/>
  <c r="D1883" i="4"/>
  <c r="D1882" i="4"/>
  <c r="D1881" i="4"/>
  <c r="D1880" i="4"/>
  <c r="D1879" i="4"/>
  <c r="D1878" i="4"/>
  <c r="D1877" i="4"/>
  <c r="D1876" i="4"/>
  <c r="D1875" i="4"/>
  <c r="D1874" i="4"/>
  <c r="D1873" i="4"/>
  <c r="D1872" i="4"/>
  <c r="D1871" i="4"/>
  <c r="D1870" i="4"/>
  <c r="D1869" i="4"/>
  <c r="D1868" i="4"/>
  <c r="D1867" i="4"/>
  <c r="D1866" i="4"/>
  <c r="D1865" i="4"/>
  <c r="D1864" i="4"/>
  <c r="D1863" i="4"/>
  <c r="D1862" i="4"/>
  <c r="D1861" i="4"/>
  <c r="D1860" i="4"/>
  <c r="D1859" i="4"/>
  <c r="D1858" i="4"/>
  <c r="D1857" i="4"/>
  <c r="D1856" i="4"/>
  <c r="D1855" i="4"/>
  <c r="D1854" i="4"/>
  <c r="D1853" i="4"/>
  <c r="D1852" i="4"/>
  <c r="D1851" i="4"/>
  <c r="D1850" i="4"/>
  <c r="D1849" i="4"/>
  <c r="D1848" i="4"/>
  <c r="D1847" i="4"/>
  <c r="D1846" i="4"/>
  <c r="D1845" i="4"/>
  <c r="D1844" i="4"/>
  <c r="D1843" i="4"/>
  <c r="D1842" i="4"/>
  <c r="D1841" i="4"/>
  <c r="D1840" i="4"/>
  <c r="D1839" i="4"/>
  <c r="D1838" i="4"/>
  <c r="D1837" i="4"/>
  <c r="D1836" i="4"/>
  <c r="D1835" i="4"/>
  <c r="D1834" i="4"/>
  <c r="D1833" i="4"/>
  <c r="D1832" i="4"/>
  <c r="D1831" i="4"/>
  <c r="D1830" i="4"/>
  <c r="D1829" i="4"/>
  <c r="D1828" i="4"/>
  <c r="D1827" i="4"/>
  <c r="D1826" i="4"/>
  <c r="D1825" i="4"/>
  <c r="D1824" i="4"/>
  <c r="D1823" i="4"/>
  <c r="D1822" i="4"/>
  <c r="D1821" i="4"/>
  <c r="D1820" i="4"/>
  <c r="D1819" i="4"/>
  <c r="D1818" i="4"/>
  <c r="D1817" i="4"/>
  <c r="D1816" i="4"/>
  <c r="D1815" i="4"/>
  <c r="D1814" i="4"/>
  <c r="D1813" i="4"/>
  <c r="D1812" i="4"/>
  <c r="D1811" i="4"/>
  <c r="D1810" i="4"/>
  <c r="D1809" i="4"/>
  <c r="D1808" i="4"/>
  <c r="E1808" i="4" s="1"/>
  <c r="D1807" i="4"/>
  <c r="D1806" i="4"/>
  <c r="D1805" i="4"/>
  <c r="D1804" i="4"/>
  <c r="D1803" i="4"/>
  <c r="D1802" i="4"/>
  <c r="D1801" i="4"/>
  <c r="D1800" i="4"/>
  <c r="D1799" i="4"/>
  <c r="D1798" i="4"/>
  <c r="D1797" i="4"/>
  <c r="D1796" i="4"/>
  <c r="D1795" i="4"/>
  <c r="D1794" i="4"/>
  <c r="D1793" i="4"/>
  <c r="D1792" i="4"/>
  <c r="D1791" i="4"/>
  <c r="D1790" i="4"/>
  <c r="D1789" i="4"/>
  <c r="D1788" i="4"/>
  <c r="D1787" i="4"/>
  <c r="D1786" i="4"/>
  <c r="D1785" i="4"/>
  <c r="D1784" i="4"/>
  <c r="D1783" i="4"/>
  <c r="D1782" i="4"/>
  <c r="D1781" i="4"/>
  <c r="D1780" i="4"/>
  <c r="D1779" i="4"/>
  <c r="D1778" i="4"/>
  <c r="D1777" i="4"/>
  <c r="D1776" i="4"/>
  <c r="D1775" i="4"/>
  <c r="D1774" i="4"/>
  <c r="D1773" i="4"/>
  <c r="D1772" i="4"/>
  <c r="D1771" i="4"/>
  <c r="D1770" i="4"/>
  <c r="D1769" i="4"/>
  <c r="D1768" i="4"/>
  <c r="D1767" i="4"/>
  <c r="D1766" i="4"/>
  <c r="D1765" i="4"/>
  <c r="D1764" i="4"/>
  <c r="D1763" i="4"/>
  <c r="D1762" i="4"/>
  <c r="D1761" i="4"/>
  <c r="D1760" i="4"/>
  <c r="D1759" i="4"/>
  <c r="D1758" i="4"/>
  <c r="D1757" i="4"/>
  <c r="D1756" i="4"/>
  <c r="D1755" i="4"/>
  <c r="D1754" i="4"/>
  <c r="D1753" i="4"/>
  <c r="D1752" i="4"/>
  <c r="D1751" i="4"/>
  <c r="D1750" i="4"/>
  <c r="D1749" i="4"/>
  <c r="D1748" i="4"/>
  <c r="D1747" i="4"/>
  <c r="D1746" i="4"/>
  <c r="D1745" i="4"/>
  <c r="D1744" i="4"/>
  <c r="D1743" i="4"/>
  <c r="D1742" i="4"/>
  <c r="D1741" i="4"/>
  <c r="D1740" i="4"/>
  <c r="D1739" i="4"/>
  <c r="D1738" i="4"/>
  <c r="D1737" i="4"/>
  <c r="D1736" i="4"/>
  <c r="D1735" i="4"/>
  <c r="D1734" i="4"/>
  <c r="D1733" i="4"/>
  <c r="D1732" i="4"/>
  <c r="D1731" i="4"/>
  <c r="D1730" i="4"/>
  <c r="D1729" i="4"/>
  <c r="D1728" i="4"/>
  <c r="D1727" i="4"/>
  <c r="D1726" i="4"/>
  <c r="D1725" i="4"/>
  <c r="D1724" i="4"/>
  <c r="D1723" i="4"/>
  <c r="D1722" i="4"/>
  <c r="D1721" i="4"/>
  <c r="D1720" i="4"/>
  <c r="D1719" i="4"/>
  <c r="D1718" i="4"/>
  <c r="D1717" i="4"/>
  <c r="D1716" i="4"/>
  <c r="D1715" i="4"/>
  <c r="D1714" i="4"/>
  <c r="D1713" i="4"/>
  <c r="D1712" i="4"/>
  <c r="D1711" i="4"/>
  <c r="D1710" i="4"/>
  <c r="D1709" i="4"/>
  <c r="D1708" i="4"/>
  <c r="D1707" i="4"/>
  <c r="D1706" i="4"/>
  <c r="D1705" i="4"/>
  <c r="D1704" i="4"/>
  <c r="D1703" i="4"/>
  <c r="D1702" i="4"/>
  <c r="D1701" i="4"/>
  <c r="D1700" i="4"/>
  <c r="D1699" i="4"/>
  <c r="D1698" i="4"/>
  <c r="D1697" i="4"/>
  <c r="D1696" i="4"/>
  <c r="D1695" i="4"/>
  <c r="D1694" i="4"/>
  <c r="D1693" i="4"/>
  <c r="D1692" i="4"/>
  <c r="D1691" i="4"/>
  <c r="D1690" i="4"/>
  <c r="D1689" i="4"/>
  <c r="D1688" i="4"/>
  <c r="D1687" i="4"/>
  <c r="D1686" i="4"/>
  <c r="D1685" i="4"/>
  <c r="D1684" i="4"/>
  <c r="D1683" i="4"/>
  <c r="D1682" i="4"/>
  <c r="D1681" i="4"/>
  <c r="D1680" i="4"/>
  <c r="D1679" i="4"/>
  <c r="D1678" i="4"/>
  <c r="D1677" i="4"/>
  <c r="D1676" i="4"/>
  <c r="D1675" i="4"/>
  <c r="D1674" i="4"/>
  <c r="D1673" i="4"/>
  <c r="D1672" i="4"/>
  <c r="D1671" i="4"/>
  <c r="D1670" i="4"/>
  <c r="D1669" i="4"/>
  <c r="D1668" i="4"/>
  <c r="D1667" i="4"/>
  <c r="D1666" i="4"/>
  <c r="D1665" i="4"/>
  <c r="D1664" i="4"/>
  <c r="D1663" i="4"/>
  <c r="D1662" i="4"/>
  <c r="D1661" i="4"/>
  <c r="D1660" i="4"/>
  <c r="D1659" i="4"/>
  <c r="D1658" i="4"/>
  <c r="D1657" i="4"/>
  <c r="D1656" i="4"/>
  <c r="D1655" i="4"/>
  <c r="D1654" i="4"/>
  <c r="D1653" i="4"/>
  <c r="D1652" i="4"/>
  <c r="D1651" i="4"/>
  <c r="D1650" i="4"/>
  <c r="D1649" i="4"/>
  <c r="D1648" i="4"/>
  <c r="D1647" i="4"/>
  <c r="D1646" i="4"/>
  <c r="D1645" i="4"/>
  <c r="D1644" i="4"/>
  <c r="D1643" i="4"/>
  <c r="D1642" i="4"/>
  <c r="D1641" i="4"/>
  <c r="D1640" i="4"/>
  <c r="D1639" i="4"/>
  <c r="D1638" i="4"/>
  <c r="D1637" i="4"/>
  <c r="D1636" i="4"/>
  <c r="D1635" i="4"/>
  <c r="D1634" i="4"/>
  <c r="D1633" i="4"/>
  <c r="D1632" i="4"/>
  <c r="D1631" i="4"/>
  <c r="D1630" i="4"/>
  <c r="D1629" i="4"/>
  <c r="D1628" i="4"/>
  <c r="D1627" i="4"/>
  <c r="D1626" i="4"/>
  <c r="D1625" i="4"/>
  <c r="D1624" i="4"/>
  <c r="D1623" i="4"/>
  <c r="D1622" i="4"/>
  <c r="D1621" i="4"/>
  <c r="D1620" i="4"/>
  <c r="D1619" i="4"/>
  <c r="D1618" i="4"/>
  <c r="D1617" i="4"/>
  <c r="D1616" i="4"/>
  <c r="D1615" i="4"/>
  <c r="D1614" i="4"/>
  <c r="D1613" i="4"/>
  <c r="D1612" i="4"/>
  <c r="E1612" i="4" s="1"/>
  <c r="D1611" i="4"/>
  <c r="D1610" i="4"/>
  <c r="D1609" i="4"/>
  <c r="D1608" i="4"/>
  <c r="D1607" i="4"/>
  <c r="D1606" i="4"/>
  <c r="D1605" i="4"/>
  <c r="D1604" i="4"/>
  <c r="D1603" i="4"/>
  <c r="D1602" i="4"/>
  <c r="D1601" i="4"/>
  <c r="D1600" i="4"/>
  <c r="D1599" i="4"/>
  <c r="D1598" i="4"/>
  <c r="D1597" i="4"/>
  <c r="D1596" i="4"/>
  <c r="D1595" i="4"/>
  <c r="D1594" i="4"/>
  <c r="D1593" i="4"/>
  <c r="D1592" i="4"/>
  <c r="D1591" i="4"/>
  <c r="D1590" i="4"/>
  <c r="D1589" i="4"/>
  <c r="D1588" i="4"/>
  <c r="D1587" i="4"/>
  <c r="D1586" i="4"/>
  <c r="D1585" i="4"/>
  <c r="D1584" i="4"/>
  <c r="D1583" i="4"/>
  <c r="D1582" i="4"/>
  <c r="D1581" i="4"/>
  <c r="D1580" i="4"/>
  <c r="D1579" i="4"/>
  <c r="D1578" i="4"/>
  <c r="D1577" i="4"/>
  <c r="D1576" i="4"/>
  <c r="D1575" i="4"/>
  <c r="D1574" i="4"/>
  <c r="D1573" i="4"/>
  <c r="D1572" i="4"/>
  <c r="D1571" i="4"/>
  <c r="D1570" i="4"/>
  <c r="D1569" i="4"/>
  <c r="D1568" i="4"/>
  <c r="D1567" i="4"/>
  <c r="D1566" i="4"/>
  <c r="D1565" i="4"/>
  <c r="D1564" i="4"/>
  <c r="D1563" i="4"/>
  <c r="E1563" i="4" s="1"/>
  <c r="D1562" i="4"/>
  <c r="D1561" i="4"/>
  <c r="D1560" i="4"/>
  <c r="D1559" i="4"/>
  <c r="D1558" i="4"/>
  <c r="D1557" i="4"/>
  <c r="D1556" i="4"/>
  <c r="D1555" i="4"/>
  <c r="D1554" i="4"/>
  <c r="D1553" i="4"/>
  <c r="D1552" i="4"/>
  <c r="D1551" i="4"/>
  <c r="D1550" i="4"/>
  <c r="D1549" i="4"/>
  <c r="D1548" i="4"/>
  <c r="D1547" i="4"/>
  <c r="D1546" i="4"/>
  <c r="D1545" i="4"/>
  <c r="D1544" i="4"/>
  <c r="D1543" i="4"/>
  <c r="D1542" i="4"/>
  <c r="D1541" i="4"/>
  <c r="D1540" i="4"/>
  <c r="D1539" i="4"/>
  <c r="D1538" i="4"/>
  <c r="D1537" i="4"/>
  <c r="D1536" i="4"/>
  <c r="D1535" i="4"/>
  <c r="D1534" i="4"/>
  <c r="D1533" i="4"/>
  <c r="D1532" i="4"/>
  <c r="D1531" i="4"/>
  <c r="D1530" i="4"/>
  <c r="D1529" i="4"/>
  <c r="D1528" i="4"/>
  <c r="D1527" i="4"/>
  <c r="D1526" i="4"/>
  <c r="D1525" i="4"/>
  <c r="D1524" i="4"/>
  <c r="D1523" i="4"/>
  <c r="D1522" i="4"/>
  <c r="D1521" i="4"/>
  <c r="D1520" i="4"/>
  <c r="D1519" i="4"/>
  <c r="D1518" i="4"/>
  <c r="D1517" i="4"/>
  <c r="D1516" i="4"/>
  <c r="D1515" i="4"/>
  <c r="D1514" i="4"/>
  <c r="D1513" i="4"/>
  <c r="D1512" i="4"/>
  <c r="D1511" i="4"/>
  <c r="D1510" i="4"/>
  <c r="D1509" i="4"/>
  <c r="D1508" i="4"/>
  <c r="D1507" i="4"/>
  <c r="D1506" i="4"/>
  <c r="D1505" i="4"/>
  <c r="D1504" i="4"/>
  <c r="D1503" i="4"/>
  <c r="D1502" i="4"/>
  <c r="D1501" i="4"/>
  <c r="D1500" i="4"/>
  <c r="D1499" i="4"/>
  <c r="D1498" i="4"/>
  <c r="D1497" i="4"/>
  <c r="D1496" i="4"/>
  <c r="D1495" i="4"/>
  <c r="D1494" i="4"/>
  <c r="D1493" i="4"/>
  <c r="D1492" i="4"/>
  <c r="D1491" i="4"/>
  <c r="D1490" i="4"/>
  <c r="D1489" i="4"/>
  <c r="D1488" i="4"/>
  <c r="D1487" i="4"/>
  <c r="D1486" i="4"/>
  <c r="D1485" i="4"/>
  <c r="D1484" i="4"/>
  <c r="D1483" i="4"/>
  <c r="D1482" i="4"/>
  <c r="D1481" i="4"/>
  <c r="D1480" i="4"/>
  <c r="E1480" i="4" s="1"/>
  <c r="D1479" i="4"/>
  <c r="D1478" i="4"/>
  <c r="D1477" i="4"/>
  <c r="D1476" i="4"/>
  <c r="D1475" i="4"/>
  <c r="E1475" i="4" s="1"/>
  <c r="D1474" i="4"/>
  <c r="D1473" i="4"/>
  <c r="D1472" i="4"/>
  <c r="D1471" i="4"/>
  <c r="D1470" i="4"/>
  <c r="D1469" i="4"/>
  <c r="D1468" i="4"/>
  <c r="D1467" i="4"/>
  <c r="D1466" i="4"/>
  <c r="D1465" i="4"/>
  <c r="D1464" i="4"/>
  <c r="D1463" i="4"/>
  <c r="D1462" i="4"/>
  <c r="D1461" i="4"/>
  <c r="D1460" i="4"/>
  <c r="D1459" i="4"/>
  <c r="D1458" i="4"/>
  <c r="D1457" i="4"/>
  <c r="D1456" i="4"/>
  <c r="D1455" i="4"/>
  <c r="D1454" i="4"/>
  <c r="D1453" i="4"/>
  <c r="D1452" i="4"/>
  <c r="D1451" i="4"/>
  <c r="D1450" i="4"/>
  <c r="D1449" i="4"/>
  <c r="D1448" i="4"/>
  <c r="D1447" i="4"/>
  <c r="D1446" i="4"/>
  <c r="D1445" i="4"/>
  <c r="D1444" i="4"/>
  <c r="D1443" i="4"/>
  <c r="D1442" i="4"/>
  <c r="D1441" i="4"/>
  <c r="D1440" i="4"/>
  <c r="D1439" i="4"/>
  <c r="D1438" i="4"/>
  <c r="D1437" i="4"/>
  <c r="D1436" i="4"/>
  <c r="D1435" i="4"/>
  <c r="D1434" i="4"/>
  <c r="D1433" i="4"/>
  <c r="D1432" i="4"/>
  <c r="D1431" i="4"/>
  <c r="D1430" i="4"/>
  <c r="D1429" i="4"/>
  <c r="D1428" i="4"/>
  <c r="D1427" i="4"/>
  <c r="D1426" i="4"/>
  <c r="D1425" i="4"/>
  <c r="D1424" i="4"/>
  <c r="D1423" i="4"/>
  <c r="D1422" i="4"/>
  <c r="D1421" i="4"/>
  <c r="D1420" i="4"/>
  <c r="D1419" i="4"/>
  <c r="D1418" i="4"/>
  <c r="D1417" i="4"/>
  <c r="D1416" i="4"/>
  <c r="D1415" i="4"/>
  <c r="D1414" i="4"/>
  <c r="D1413" i="4"/>
  <c r="D1412" i="4"/>
  <c r="D1411" i="4"/>
  <c r="D1410" i="4"/>
  <c r="D1409" i="4"/>
  <c r="D1408" i="4"/>
  <c r="D1407" i="4"/>
  <c r="D1406" i="4"/>
  <c r="D1405" i="4"/>
  <c r="D1404" i="4"/>
  <c r="D1403" i="4"/>
  <c r="D1402" i="4"/>
  <c r="D1401" i="4"/>
  <c r="D1400" i="4"/>
  <c r="D1399" i="4"/>
  <c r="D1398" i="4"/>
  <c r="D1397" i="4"/>
  <c r="D1396" i="4"/>
  <c r="D1395" i="4"/>
  <c r="D1394" i="4"/>
  <c r="D1393" i="4"/>
  <c r="D1392" i="4"/>
  <c r="D1391" i="4"/>
  <c r="D1390" i="4"/>
  <c r="D1389" i="4"/>
  <c r="D1388" i="4"/>
  <c r="D1387" i="4"/>
  <c r="D1386" i="4"/>
  <c r="D1385" i="4"/>
  <c r="D1384" i="4"/>
  <c r="D1383" i="4"/>
  <c r="D1382" i="4"/>
  <c r="D1381" i="4"/>
  <c r="D1380" i="4"/>
  <c r="D1379" i="4"/>
  <c r="D1378" i="4"/>
  <c r="D1377" i="4"/>
  <c r="D1376" i="4"/>
  <c r="D1375" i="4"/>
  <c r="D1374" i="4"/>
  <c r="D1373" i="4"/>
  <c r="D1372" i="4"/>
  <c r="D1371" i="4"/>
  <c r="D1370" i="4"/>
  <c r="D1369" i="4"/>
  <c r="D1368" i="4"/>
  <c r="D1367" i="4"/>
  <c r="D1366" i="4"/>
  <c r="D1365" i="4"/>
  <c r="D1364" i="4"/>
  <c r="D1363" i="4"/>
  <c r="D1362" i="4"/>
  <c r="D1361" i="4"/>
  <c r="D1360" i="4"/>
  <c r="D1359" i="4"/>
  <c r="D1358" i="4"/>
  <c r="D1357" i="4"/>
  <c r="D1356" i="4"/>
  <c r="D1355" i="4"/>
  <c r="D1354" i="4"/>
  <c r="D1353" i="4"/>
  <c r="D1352" i="4"/>
  <c r="D1351" i="4"/>
  <c r="D1350" i="4"/>
  <c r="D1349" i="4"/>
  <c r="D1348" i="4"/>
  <c r="D1347" i="4"/>
  <c r="D1346" i="4"/>
  <c r="D1345" i="4"/>
  <c r="D1344" i="4"/>
  <c r="D1343" i="4"/>
  <c r="E1343" i="4" s="1"/>
  <c r="D1342" i="4"/>
  <c r="D1341" i="4"/>
  <c r="E1341" i="4" s="1"/>
  <c r="D1340" i="4"/>
  <c r="D1339" i="4"/>
  <c r="D1338" i="4"/>
  <c r="D1337" i="4"/>
  <c r="D1336" i="4"/>
  <c r="D1335" i="4"/>
  <c r="D1334" i="4"/>
  <c r="D1333" i="4"/>
  <c r="D1332" i="4"/>
  <c r="D1331" i="4"/>
  <c r="D1330" i="4"/>
  <c r="D1329" i="4"/>
  <c r="D1328" i="4"/>
  <c r="D1327" i="4"/>
  <c r="D1326" i="4"/>
  <c r="D1325" i="4"/>
  <c r="D1324" i="4"/>
  <c r="D1323" i="4"/>
  <c r="D1322" i="4"/>
  <c r="D1321" i="4"/>
  <c r="D1320" i="4"/>
  <c r="D1319" i="4"/>
  <c r="D1318" i="4"/>
  <c r="D1317" i="4"/>
  <c r="D1316" i="4"/>
  <c r="D1315" i="4"/>
  <c r="D1314" i="4"/>
  <c r="D1313" i="4"/>
  <c r="D1312" i="4"/>
  <c r="D1311" i="4"/>
  <c r="D1310" i="4"/>
  <c r="D1309" i="4"/>
  <c r="D1308" i="4"/>
  <c r="D1307" i="4"/>
  <c r="D1306" i="4"/>
  <c r="D1305" i="4"/>
  <c r="D1304" i="4"/>
  <c r="D1303" i="4"/>
  <c r="D1302" i="4"/>
  <c r="D1301" i="4"/>
  <c r="D1300" i="4"/>
  <c r="D1299" i="4"/>
  <c r="D1298" i="4"/>
  <c r="D1297" i="4"/>
  <c r="D1296" i="4"/>
  <c r="D1295" i="4"/>
  <c r="D1294" i="4"/>
  <c r="D1293" i="4"/>
  <c r="D1292" i="4"/>
  <c r="D1291" i="4"/>
  <c r="E1291" i="4" s="1"/>
  <c r="D1290" i="4"/>
  <c r="D1289" i="4"/>
  <c r="D1288" i="4"/>
  <c r="D1287" i="4"/>
  <c r="D1286" i="4"/>
  <c r="D1285" i="4"/>
  <c r="D1284" i="4"/>
  <c r="D1283" i="4"/>
  <c r="D1282" i="4"/>
  <c r="D1281" i="4"/>
  <c r="D1280" i="4"/>
  <c r="D1279" i="4"/>
  <c r="D1278" i="4"/>
  <c r="D1277" i="4"/>
  <c r="D1276" i="4"/>
  <c r="D1275" i="4"/>
  <c r="D1274" i="4"/>
  <c r="D1273" i="4"/>
  <c r="D1272" i="4"/>
  <c r="D1271" i="4"/>
  <c r="D1270" i="4"/>
  <c r="D1269" i="4"/>
  <c r="D1268" i="4"/>
  <c r="D1267" i="4"/>
  <c r="D1266" i="4"/>
  <c r="D1265" i="4"/>
  <c r="D1264" i="4"/>
  <c r="D1263" i="4"/>
  <c r="D1262" i="4"/>
  <c r="D1261" i="4"/>
  <c r="D1260" i="4"/>
  <c r="D1259" i="4"/>
  <c r="D1258" i="4"/>
  <c r="D1257" i="4"/>
  <c r="D1256" i="4"/>
  <c r="D1255" i="4"/>
  <c r="D1254" i="4"/>
  <c r="D1253" i="4"/>
  <c r="D1252" i="4"/>
  <c r="D1251" i="4"/>
  <c r="D1250" i="4"/>
  <c r="D1249" i="4"/>
  <c r="D1248" i="4"/>
  <c r="D1247" i="4"/>
  <c r="D1246" i="4"/>
  <c r="D1245" i="4"/>
  <c r="D1244" i="4"/>
  <c r="D1243" i="4"/>
  <c r="D1242" i="4"/>
  <c r="D1241" i="4"/>
  <c r="D1240" i="4"/>
  <c r="D1239" i="4"/>
  <c r="D1238" i="4"/>
  <c r="D1237" i="4"/>
  <c r="D1236" i="4"/>
  <c r="D1235" i="4"/>
  <c r="D1234" i="4"/>
  <c r="D1233" i="4"/>
  <c r="D1232" i="4"/>
  <c r="D1231" i="4"/>
  <c r="D1230" i="4"/>
  <c r="D1229" i="4"/>
  <c r="D1228" i="4"/>
  <c r="D1227" i="4"/>
  <c r="D1226" i="4"/>
  <c r="D1225" i="4"/>
  <c r="D1224" i="4"/>
  <c r="D1223" i="4"/>
  <c r="D1222" i="4"/>
  <c r="D1221" i="4"/>
  <c r="D1220" i="4"/>
  <c r="D1219" i="4"/>
  <c r="D1218" i="4"/>
  <c r="D1217" i="4"/>
  <c r="D1216" i="4"/>
  <c r="D1215" i="4"/>
  <c r="D1214" i="4"/>
  <c r="D1213" i="4"/>
  <c r="D1212" i="4"/>
  <c r="D1211" i="4"/>
  <c r="D1210" i="4"/>
  <c r="D1209" i="4"/>
  <c r="D1208" i="4"/>
  <c r="D1207" i="4"/>
  <c r="D1206" i="4"/>
  <c r="D1205" i="4"/>
  <c r="D1204" i="4"/>
  <c r="D1203" i="4"/>
  <c r="D1202" i="4"/>
  <c r="D1201" i="4"/>
  <c r="D1200" i="4"/>
  <c r="D1199" i="4"/>
  <c r="D1198" i="4"/>
  <c r="D1197" i="4"/>
  <c r="D1196" i="4"/>
  <c r="D1195" i="4"/>
  <c r="D1194" i="4"/>
  <c r="D1193" i="4"/>
  <c r="D1192" i="4"/>
  <c r="D1191" i="4"/>
  <c r="D1190" i="4"/>
  <c r="D1189" i="4"/>
  <c r="D1188" i="4"/>
  <c r="D1187" i="4"/>
  <c r="D1186" i="4"/>
  <c r="D1185" i="4"/>
  <c r="D1184" i="4"/>
  <c r="D1183" i="4"/>
  <c r="D1182" i="4"/>
  <c r="D1181" i="4"/>
  <c r="D1180" i="4"/>
  <c r="D1179" i="4"/>
  <c r="D1178" i="4"/>
  <c r="D1177" i="4"/>
  <c r="D1176" i="4"/>
  <c r="D1175" i="4"/>
  <c r="D1174" i="4"/>
  <c r="D1173" i="4"/>
  <c r="D1172" i="4"/>
  <c r="D1171" i="4"/>
  <c r="D1170" i="4"/>
  <c r="D1169" i="4"/>
  <c r="D1168" i="4"/>
  <c r="D1167" i="4"/>
  <c r="D1166" i="4"/>
  <c r="D1165" i="4"/>
  <c r="D1164" i="4"/>
  <c r="D1163" i="4"/>
  <c r="D1162" i="4"/>
  <c r="D1161" i="4"/>
  <c r="D1160" i="4"/>
  <c r="D1159" i="4"/>
  <c r="D1158" i="4"/>
  <c r="D1157" i="4"/>
  <c r="D1156" i="4"/>
  <c r="D1155" i="4"/>
  <c r="D1154" i="4"/>
  <c r="D1153" i="4"/>
  <c r="D1152" i="4"/>
  <c r="D1151" i="4"/>
  <c r="D1150" i="4"/>
  <c r="D1149" i="4"/>
  <c r="D1148" i="4"/>
  <c r="D1147" i="4"/>
  <c r="D1146" i="4"/>
  <c r="D1145" i="4"/>
  <c r="D1144" i="4"/>
  <c r="D1143" i="4"/>
  <c r="D1142" i="4"/>
  <c r="D1141" i="4"/>
  <c r="D1140" i="4"/>
  <c r="D1139" i="4"/>
  <c r="D1138" i="4"/>
  <c r="D1137" i="4"/>
  <c r="D1136" i="4"/>
  <c r="D1135" i="4"/>
  <c r="D1134" i="4"/>
  <c r="D1133" i="4"/>
  <c r="D1132" i="4"/>
  <c r="D1131" i="4"/>
  <c r="D1130" i="4"/>
  <c r="D1129" i="4"/>
  <c r="D1128" i="4"/>
  <c r="D1127" i="4"/>
  <c r="D1126" i="4"/>
  <c r="D1125" i="4"/>
  <c r="D1124" i="4"/>
  <c r="D1123" i="4"/>
  <c r="D1122" i="4"/>
  <c r="D1121" i="4"/>
  <c r="D1120" i="4"/>
  <c r="D1119" i="4"/>
  <c r="D1118" i="4"/>
  <c r="D1117" i="4"/>
  <c r="D1116" i="4"/>
  <c r="D1115" i="4"/>
  <c r="D1114" i="4"/>
  <c r="D1113" i="4"/>
  <c r="D1112" i="4"/>
  <c r="D1111" i="4"/>
  <c r="D1110" i="4"/>
  <c r="D1109" i="4"/>
  <c r="D1108" i="4"/>
  <c r="D1107" i="4"/>
  <c r="D1106" i="4"/>
  <c r="D1105" i="4"/>
  <c r="D1104" i="4"/>
  <c r="D1103" i="4"/>
  <c r="D1102" i="4"/>
  <c r="D1101" i="4"/>
  <c r="D1100" i="4"/>
  <c r="D1099" i="4"/>
  <c r="D1098" i="4"/>
  <c r="D1097" i="4"/>
  <c r="D1096" i="4"/>
  <c r="D1095" i="4"/>
  <c r="D1094" i="4"/>
  <c r="D1093" i="4"/>
  <c r="D1092" i="4"/>
  <c r="D1091" i="4"/>
  <c r="D1090" i="4"/>
  <c r="D1089" i="4"/>
  <c r="D1088" i="4"/>
  <c r="D1087" i="4"/>
  <c r="D1086" i="4"/>
  <c r="D1085" i="4"/>
  <c r="D1084" i="4"/>
  <c r="D1083" i="4"/>
  <c r="D1082" i="4"/>
  <c r="D1081" i="4"/>
  <c r="D1080" i="4"/>
  <c r="D1079" i="4"/>
  <c r="D1078" i="4"/>
  <c r="D1077" i="4"/>
  <c r="D1076" i="4"/>
  <c r="D1075" i="4"/>
  <c r="D1074" i="4"/>
  <c r="D1073" i="4"/>
  <c r="D1072" i="4"/>
  <c r="D1071" i="4"/>
  <c r="D1070" i="4"/>
  <c r="D1069" i="4"/>
  <c r="D1068" i="4"/>
  <c r="D1067" i="4"/>
  <c r="D1066" i="4"/>
  <c r="D1065" i="4"/>
  <c r="D1064" i="4"/>
  <c r="D1063" i="4"/>
  <c r="D1062" i="4"/>
  <c r="D1061" i="4"/>
  <c r="D1060" i="4"/>
  <c r="D1059" i="4"/>
  <c r="D1058" i="4"/>
  <c r="D1057" i="4"/>
  <c r="D1056" i="4"/>
  <c r="D1055" i="4"/>
  <c r="D1054" i="4"/>
  <c r="D1053" i="4"/>
  <c r="D1052" i="4"/>
  <c r="D1051" i="4"/>
  <c r="D1050" i="4"/>
  <c r="D1049" i="4"/>
  <c r="D1048" i="4"/>
  <c r="D1047" i="4"/>
  <c r="D1046" i="4"/>
  <c r="D1045" i="4"/>
  <c r="D1044" i="4"/>
  <c r="D1043" i="4"/>
  <c r="D1042" i="4"/>
  <c r="D1041" i="4"/>
  <c r="D1040" i="4"/>
  <c r="D1039" i="4"/>
  <c r="D1038" i="4"/>
  <c r="D1037" i="4"/>
  <c r="D1036" i="4"/>
  <c r="D1035" i="4"/>
  <c r="D1034" i="4"/>
  <c r="D1033" i="4"/>
  <c r="D1032" i="4"/>
  <c r="D1031" i="4"/>
  <c r="D1030" i="4"/>
  <c r="D1029" i="4"/>
  <c r="D1028" i="4"/>
  <c r="D1027" i="4"/>
  <c r="D1026" i="4"/>
  <c r="D1025" i="4"/>
  <c r="D1024" i="4"/>
  <c r="D1023" i="4"/>
  <c r="D1022" i="4"/>
  <c r="D1021" i="4"/>
  <c r="D1020" i="4"/>
  <c r="D1019" i="4"/>
  <c r="D1018" i="4"/>
  <c r="D1017" i="4"/>
  <c r="D1016" i="4"/>
  <c r="D1015" i="4"/>
  <c r="D1014" i="4"/>
  <c r="D1013" i="4"/>
  <c r="D1012" i="4"/>
  <c r="D1011" i="4"/>
  <c r="D1010" i="4"/>
  <c r="D1009" i="4"/>
  <c r="D1008" i="4"/>
  <c r="D1007" i="4"/>
  <c r="D1006" i="4"/>
  <c r="D1005" i="4"/>
  <c r="D1004" i="4"/>
  <c r="D1003" i="4"/>
  <c r="D1002" i="4"/>
  <c r="D1001" i="4"/>
  <c r="D1000" i="4"/>
  <c r="D999" i="4"/>
  <c r="D998" i="4"/>
  <c r="D997" i="4"/>
  <c r="D996" i="4"/>
  <c r="D995" i="4"/>
  <c r="D994" i="4"/>
  <c r="D993" i="4"/>
  <c r="D992" i="4"/>
  <c r="D991" i="4"/>
  <c r="D990" i="4"/>
  <c r="D989" i="4"/>
  <c r="D988" i="4"/>
  <c r="D987" i="4"/>
  <c r="D986" i="4"/>
  <c r="D985" i="4"/>
  <c r="D984" i="4"/>
  <c r="D983" i="4"/>
  <c r="D982" i="4"/>
  <c r="D981" i="4"/>
  <c r="D980" i="4"/>
  <c r="D979"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953" i="4"/>
  <c r="D952" i="4"/>
  <c r="D951" i="4"/>
  <c r="D950" i="4"/>
  <c r="D949" i="4"/>
  <c r="D948" i="4"/>
  <c r="D947" i="4"/>
  <c r="D946" i="4"/>
  <c r="D945" i="4"/>
  <c r="D944" i="4"/>
  <c r="D943" i="4"/>
  <c r="D942" i="4"/>
  <c r="D941" i="4"/>
  <c r="D940" i="4"/>
  <c r="D939" i="4"/>
  <c r="D938" i="4"/>
  <c r="D937" i="4"/>
  <c r="D936" i="4"/>
  <c r="D935" i="4"/>
  <c r="D934" i="4"/>
  <c r="D933" i="4"/>
  <c r="D932" i="4"/>
  <c r="D931" i="4"/>
  <c r="D930" i="4"/>
  <c r="D929" i="4"/>
  <c r="D928" i="4"/>
  <c r="D927" i="4"/>
  <c r="D926" i="4"/>
  <c r="D925" i="4"/>
  <c r="D924" i="4"/>
  <c r="D923" i="4"/>
  <c r="D922" i="4"/>
  <c r="D921" i="4"/>
  <c r="D920" i="4"/>
  <c r="D919" i="4"/>
  <c r="D918" i="4"/>
  <c r="D917" i="4"/>
  <c r="D916" i="4"/>
  <c r="D915" i="4"/>
  <c r="D914" i="4"/>
  <c r="D913" i="4"/>
  <c r="D912" i="4"/>
  <c r="D911" i="4"/>
  <c r="D910" i="4"/>
  <c r="D909" i="4"/>
  <c r="D908" i="4"/>
  <c r="D907" i="4"/>
  <c r="D906" i="4"/>
  <c r="D905" i="4"/>
  <c r="D904" i="4"/>
  <c r="D903" i="4"/>
  <c r="D902" i="4"/>
  <c r="D901" i="4"/>
  <c r="D900" i="4"/>
  <c r="D899"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D873" i="4"/>
  <c r="D872" i="4"/>
  <c r="D871" i="4"/>
  <c r="D870" i="4"/>
  <c r="D869" i="4"/>
  <c r="D868" i="4"/>
  <c r="D867" i="4"/>
  <c r="D866" i="4"/>
  <c r="D865" i="4"/>
  <c r="D864" i="4"/>
  <c r="D863" i="4"/>
  <c r="D862" i="4"/>
  <c r="D861" i="4"/>
  <c r="D860" i="4"/>
  <c r="D859" i="4"/>
  <c r="D858" i="4"/>
  <c r="D857" i="4"/>
  <c r="D856" i="4"/>
  <c r="D855" i="4"/>
  <c r="D854" i="4"/>
  <c r="D853" i="4"/>
  <c r="D852" i="4"/>
  <c r="D851" i="4"/>
  <c r="D850" i="4"/>
  <c r="D849" i="4"/>
  <c r="D848" i="4"/>
  <c r="D847" i="4"/>
  <c r="D846" i="4"/>
  <c r="D845" i="4"/>
  <c r="D844" i="4"/>
  <c r="D843" i="4"/>
  <c r="D842" i="4"/>
  <c r="D841" i="4"/>
  <c r="D840" i="4"/>
  <c r="D839" i="4"/>
  <c r="D838" i="4"/>
  <c r="D837" i="4"/>
  <c r="D836" i="4"/>
  <c r="D835" i="4"/>
  <c r="D834" i="4"/>
  <c r="D833" i="4"/>
  <c r="D832" i="4"/>
  <c r="D831" i="4"/>
  <c r="D830" i="4"/>
  <c r="D829" i="4"/>
  <c r="D828" i="4"/>
  <c r="D827" i="4"/>
  <c r="D826" i="4"/>
  <c r="D825" i="4"/>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704" i="4"/>
  <c r="D703" i="4"/>
  <c r="D702" i="4"/>
  <c r="D701" i="4"/>
  <c r="D700" i="4"/>
  <c r="D699" i="4"/>
  <c r="D698" i="4"/>
  <c r="D697" i="4"/>
  <c r="D696" i="4"/>
  <c r="D695" i="4"/>
  <c r="D694" i="4"/>
  <c r="D693" i="4"/>
  <c r="D692" i="4"/>
  <c r="D691" i="4"/>
  <c r="D690" i="4"/>
  <c r="D689" i="4"/>
  <c r="D688" i="4"/>
  <c r="D687" i="4"/>
  <c r="D686" i="4"/>
  <c r="D685" i="4"/>
  <c r="D684" i="4"/>
  <c r="D683" i="4"/>
  <c r="D682" i="4"/>
  <c r="D681" i="4"/>
  <c r="D680" i="4"/>
  <c r="D679" i="4"/>
  <c r="D678" i="4"/>
  <c r="D677" i="4"/>
  <c r="D676" i="4"/>
  <c r="D675" i="4"/>
  <c r="D674" i="4"/>
  <c r="D673" i="4"/>
  <c r="D672" i="4"/>
  <c r="D671" i="4"/>
  <c r="D670" i="4"/>
  <c r="D669" i="4"/>
  <c r="D668" i="4"/>
  <c r="D667" i="4"/>
  <c r="D666" i="4"/>
  <c r="D665" i="4"/>
  <c r="D664" i="4"/>
  <c r="D663" i="4"/>
  <c r="D662" i="4"/>
  <c r="D661" i="4"/>
  <c r="D660" i="4"/>
  <c r="D659"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64" i="4"/>
  <c r="D563" i="4"/>
  <c r="D562" i="4"/>
  <c r="D561" i="4"/>
  <c r="D560" i="4"/>
  <c r="D559" i="4"/>
  <c r="D558" i="4"/>
  <c r="D557" i="4"/>
  <c r="D556" i="4"/>
  <c r="D555" i="4"/>
  <c r="D554" i="4"/>
  <c r="D553" i="4"/>
  <c r="D552" i="4"/>
  <c r="D551" i="4"/>
  <c r="D550" i="4"/>
  <c r="D549" i="4"/>
  <c r="D548" i="4"/>
  <c r="D547" i="4"/>
  <c r="D546" i="4"/>
  <c r="D545" i="4"/>
  <c r="D544" i="4"/>
  <c r="D543"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7" i="4"/>
  <c r="D466" i="4"/>
  <c r="D465" i="4"/>
  <c r="D464" i="4"/>
  <c r="D463" i="4"/>
  <c r="D462" i="4"/>
  <c r="D461" i="4"/>
  <c r="D460" i="4"/>
  <c r="D459" i="4"/>
  <c r="D458" i="4"/>
  <c r="D457" i="4"/>
  <c r="D456" i="4"/>
  <c r="D455" i="4"/>
  <c r="D454" i="4"/>
  <c r="D453" i="4"/>
  <c r="D452" i="4"/>
  <c r="D451" i="4"/>
  <c r="D450" i="4"/>
  <c r="D449" i="4"/>
  <c r="D448" i="4"/>
  <c r="D447" i="4"/>
  <c r="D446" i="4"/>
  <c r="D445" i="4"/>
  <c r="D444" i="4"/>
  <c r="D443" i="4"/>
  <c r="D442" i="4"/>
  <c r="D441" i="4"/>
  <c r="D440" i="4"/>
  <c r="D439" i="4"/>
  <c r="D438" i="4"/>
  <c r="D437" i="4"/>
  <c r="D436" i="4"/>
  <c r="D435" i="4"/>
  <c r="D434" i="4"/>
  <c r="D433" i="4"/>
  <c r="D432" i="4"/>
  <c r="D431" i="4"/>
  <c r="D430" i="4"/>
  <c r="D429" i="4"/>
  <c r="D428" i="4"/>
  <c r="D427" i="4"/>
  <c r="D426" i="4"/>
  <c r="D425" i="4"/>
  <c r="D424" i="4"/>
  <c r="D423" i="4"/>
  <c r="D422" i="4"/>
  <c r="D421" i="4"/>
  <c r="D420" i="4"/>
  <c r="D419" i="4"/>
  <c r="D418" i="4"/>
  <c r="D417" i="4"/>
  <c r="D416" i="4"/>
  <c r="D415" i="4"/>
  <c r="D414" i="4"/>
  <c r="D413" i="4"/>
  <c r="D412" i="4"/>
  <c r="D411" i="4"/>
  <c r="D410" i="4"/>
  <c r="D409" i="4"/>
  <c r="D408" i="4"/>
  <c r="D407" i="4"/>
  <c r="D406"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74" i="4"/>
  <c r="D373" i="4"/>
  <c r="D372" i="4"/>
  <c r="D371" i="4"/>
  <c r="D370" i="4"/>
  <c r="D369" i="4"/>
  <c r="D368" i="4"/>
  <c r="D367" i="4"/>
  <c r="D366" i="4"/>
  <c r="D365" i="4"/>
  <c r="D364" i="4"/>
  <c r="D363" i="4"/>
  <c r="D362" i="4"/>
  <c r="D361" i="4"/>
  <c r="D360" i="4"/>
  <c r="D359" i="4"/>
  <c r="D358" i="4"/>
  <c r="D357" i="4"/>
  <c r="D356" i="4"/>
  <c r="D355" i="4"/>
  <c r="D354" i="4"/>
  <c r="D353" i="4"/>
  <c r="D352" i="4"/>
  <c r="D351"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E19" i="4" s="1"/>
  <c r="D18" i="4"/>
  <c r="E18" i="4" s="1"/>
  <c r="D17" i="4"/>
  <c r="E17" i="4" s="1"/>
  <c r="D16" i="4"/>
  <c r="E16" i="4" s="1"/>
  <c r="D15" i="4"/>
  <c r="E15" i="4" s="1"/>
  <c r="D14" i="4"/>
  <c r="E14" i="4" s="1"/>
  <c r="D13" i="4"/>
  <c r="E13" i="4" s="1"/>
  <c r="D12" i="4"/>
  <c r="E12" i="4" s="1"/>
  <c r="D11" i="4"/>
  <c r="E11" i="4" s="1"/>
  <c r="D10" i="4"/>
  <c r="E10" i="4" s="1"/>
  <c r="D9" i="4"/>
  <c r="E9" i="4" s="1"/>
  <c r="D8" i="4"/>
  <c r="E8" i="4" s="1"/>
  <c r="D7" i="4"/>
  <c r="E7" i="4" s="1"/>
  <c r="D6" i="4"/>
  <c r="E6" i="4" s="1"/>
  <c r="D5" i="4"/>
  <c r="E5" i="4" s="1"/>
  <c r="D4" i="4"/>
  <c r="E4" i="4" s="1"/>
  <c r="D3" i="4"/>
  <c r="E3" i="4" s="1"/>
  <c r="D2" i="4"/>
  <c r="E2" i="4" s="1"/>
  <c r="CU141" i="5" l="1"/>
  <c r="DC141" i="5"/>
  <c r="S171" i="5"/>
  <c r="AA171" i="5"/>
  <c r="S183" i="5"/>
  <c r="AA183" i="5"/>
  <c r="AL183" i="5"/>
  <c r="AQ201" i="5"/>
  <c r="AZ201" i="5"/>
  <c r="CU201" i="5"/>
  <c r="CV201" i="5"/>
  <c r="AZ207" i="5"/>
  <c r="CU207" i="5"/>
  <c r="CV207" i="5"/>
  <c r="BB219" i="5"/>
  <c r="CM219" i="5"/>
  <c r="CP219" i="5"/>
  <c r="AT231" i="5"/>
  <c r="AY231" i="5"/>
  <c r="CE231" i="5"/>
  <c r="AY249" i="5"/>
  <c r="AT249" i="5"/>
  <c r="BB249" i="5"/>
  <c r="AY255" i="5"/>
  <c r="BB255" i="5"/>
  <c r="AT255" i="5"/>
  <c r="AA273" i="5"/>
  <c r="V273" i="5"/>
  <c r="AY273" i="5"/>
  <c r="BB273" i="5"/>
  <c r="BR285" i="5"/>
  <c r="BW285" i="5"/>
  <c r="CP285" i="5"/>
  <c r="DD285" i="5"/>
  <c r="AA291" i="5"/>
  <c r="AI291" i="5"/>
  <c r="AY291" i="5"/>
  <c r="AJ291" i="5"/>
  <c r="BB291" i="5"/>
  <c r="BH291" i="5"/>
  <c r="N309" i="5"/>
  <c r="DC309" i="5"/>
  <c r="T309" i="5"/>
  <c r="DD309" i="5"/>
  <c r="AI309" i="5"/>
  <c r="CH309" i="5"/>
  <c r="CN309" i="5"/>
  <c r="CH321" i="5"/>
  <c r="CN321" i="5"/>
  <c r="T321" i="5"/>
  <c r="DD321" i="5"/>
  <c r="BR321" i="5"/>
  <c r="BZ321" i="5"/>
  <c r="BB327" i="5"/>
  <c r="BG327" i="5"/>
  <c r="BZ327" i="5"/>
  <c r="AJ327" i="5"/>
  <c r="AL327" i="5"/>
  <c r="CH327" i="5"/>
  <c r="CN327" i="5"/>
  <c r="BB351" i="5"/>
  <c r="AI351" i="5"/>
  <c r="AJ351" i="5"/>
  <c r="BG321" i="5"/>
  <c r="BO285" i="5"/>
  <c r="BZ303" i="5"/>
  <c r="CP303" i="5"/>
  <c r="N303" i="5"/>
  <c r="DD303" i="5"/>
  <c r="BG303" i="5"/>
  <c r="DC303" i="5"/>
  <c r="BR303" i="5"/>
  <c r="CM130" i="5"/>
  <c r="S130" i="5"/>
  <c r="BH154" i="5"/>
  <c r="CX154" i="5"/>
  <c r="N184" i="5"/>
  <c r="BJ184" i="5"/>
  <c r="AD238" i="5"/>
  <c r="BG238" i="5"/>
  <c r="CU238" i="5"/>
  <c r="V238" i="5"/>
  <c r="AA238" i="5"/>
  <c r="CU268" i="5"/>
  <c r="CX268" i="5"/>
  <c r="AQ268" i="5"/>
  <c r="AT268" i="5"/>
  <c r="AR268" i="5"/>
  <c r="BR268" i="5"/>
  <c r="BW268" i="5"/>
  <c r="BJ298" i="5"/>
  <c r="BP298" i="5"/>
  <c r="CE298" i="5"/>
  <c r="CF298" i="5"/>
  <c r="DC298" i="5"/>
  <c r="CX298" i="5"/>
  <c r="CE322" i="5"/>
  <c r="CF322" i="5"/>
  <c r="CX322" i="5"/>
  <c r="DC322" i="5"/>
  <c r="N322" i="5"/>
  <c r="AD322" i="5"/>
  <c r="AD334" i="5"/>
  <c r="AI334" i="5"/>
  <c r="BB334" i="5"/>
  <c r="BJ334" i="5"/>
  <c r="BP334" i="5"/>
  <c r="CE334" i="5"/>
  <c r="CF334" i="5"/>
  <c r="AT328" i="5"/>
  <c r="AL321" i="5"/>
  <c r="BJ310" i="5"/>
  <c r="BR214" i="5"/>
  <c r="DD333" i="5"/>
  <c r="AI328" i="5"/>
  <c r="AJ321" i="5"/>
  <c r="BR315" i="5"/>
  <c r="BB304" i="5"/>
  <c r="AT298" i="5"/>
  <c r="BZ291" i="5"/>
  <c r="AA285" i="5"/>
  <c r="AR274" i="5"/>
  <c r="AD262" i="5"/>
  <c r="AD214" i="5"/>
  <c r="BG208" i="5"/>
  <c r="AZ189" i="5"/>
  <c r="CM177" i="5"/>
  <c r="CV87" i="5"/>
  <c r="AY95" i="5"/>
  <c r="BG95" i="5"/>
  <c r="CU107" i="5"/>
  <c r="CX107" i="5"/>
  <c r="BO125" i="5"/>
  <c r="BG125" i="5"/>
  <c r="BO131" i="5"/>
  <c r="BG131" i="5"/>
  <c r="T149" i="5"/>
  <c r="BH149" i="5"/>
  <c r="CF155" i="5"/>
  <c r="CN155" i="5"/>
  <c r="CP155" i="5"/>
  <c r="DC155" i="5"/>
  <c r="AQ167" i="5"/>
  <c r="AY167" i="5"/>
  <c r="BJ167" i="5"/>
  <c r="AY173" i="5"/>
  <c r="BJ173" i="5"/>
  <c r="AQ173" i="5"/>
  <c r="AQ179" i="5"/>
  <c r="AY179" i="5"/>
  <c r="BJ179" i="5"/>
  <c r="AY185" i="5"/>
  <c r="S185" i="5"/>
  <c r="T185" i="5"/>
  <c r="AY191" i="5"/>
  <c r="T191" i="5"/>
  <c r="BZ191" i="5"/>
  <c r="S191" i="5"/>
  <c r="AY203" i="5"/>
  <c r="T203" i="5"/>
  <c r="S203" i="5"/>
  <c r="BZ203" i="5"/>
  <c r="S215" i="5"/>
  <c r="V215" i="5"/>
  <c r="AD215" i="5"/>
  <c r="BZ215" i="5"/>
  <c r="BR215" i="5"/>
  <c r="BP221" i="5"/>
  <c r="DC221" i="5"/>
  <c r="V221" i="5"/>
  <c r="AD221" i="5"/>
  <c r="BO221" i="5"/>
  <c r="S227" i="5"/>
  <c r="AI227" i="5"/>
  <c r="S233" i="5"/>
  <c r="BZ233" i="5"/>
  <c r="DC233" i="5"/>
  <c r="S245" i="5"/>
  <c r="BZ245" i="5"/>
  <c r="DC245" i="5"/>
  <c r="S251" i="5"/>
  <c r="AI251" i="5"/>
  <c r="S257" i="5"/>
  <c r="DC257" i="5"/>
  <c r="BR257" i="5"/>
  <c r="BW257" i="5"/>
  <c r="S263" i="5"/>
  <c r="BP263" i="5"/>
  <c r="BR263" i="5"/>
  <c r="CX263" i="5"/>
  <c r="BW263" i="5"/>
  <c r="S269" i="5"/>
  <c r="AJ269" i="5"/>
  <c r="S275" i="5"/>
  <c r="AI275" i="5"/>
  <c r="AJ275" i="5"/>
  <c r="BH275" i="5"/>
  <c r="BG275" i="5"/>
  <c r="CM275" i="5"/>
  <c r="CN275" i="5"/>
  <c r="AJ287" i="5"/>
  <c r="CU287" i="5"/>
  <c r="DD287" i="5"/>
  <c r="AT287" i="5"/>
  <c r="BR287" i="5"/>
  <c r="AY287" i="5"/>
  <c r="BW287" i="5"/>
  <c r="CP287" i="5"/>
  <c r="V293" i="5"/>
  <c r="AI293" i="5"/>
  <c r="AJ293" i="5"/>
  <c r="BG293" i="5"/>
  <c r="CF293" i="5"/>
  <c r="CU293" i="5"/>
  <c r="CP293" i="5"/>
  <c r="CX293" i="5"/>
  <c r="N299" i="5"/>
  <c r="BG299" i="5"/>
  <c r="BH299" i="5"/>
  <c r="BZ299" i="5"/>
  <c r="V299" i="5"/>
  <c r="AD299" i="5"/>
  <c r="N305" i="5"/>
  <c r="BZ305" i="5"/>
  <c r="CE305" i="5"/>
  <c r="CX305" i="5"/>
  <c r="V305" i="5"/>
  <c r="AL305" i="5"/>
  <c r="AD305" i="5"/>
  <c r="AR305" i="5"/>
  <c r="AT305" i="5"/>
  <c r="N311" i="5"/>
  <c r="CE311" i="5"/>
  <c r="CX311" i="5"/>
  <c r="V311" i="5"/>
  <c r="AD311" i="5"/>
  <c r="AR311" i="5"/>
  <c r="AL311" i="5"/>
  <c r="AT311" i="5"/>
  <c r="BG311" i="5"/>
  <c r="N317" i="5"/>
  <c r="BJ317" i="5"/>
  <c r="BZ317" i="5"/>
  <c r="V317" i="5"/>
  <c r="CX317" i="5"/>
  <c r="AD317" i="5"/>
  <c r="AL317" i="5"/>
  <c r="AI317" i="5"/>
  <c r="AR317" i="5"/>
  <c r="AT317" i="5"/>
  <c r="N323" i="5"/>
  <c r="BG323" i="5"/>
  <c r="BH323" i="5"/>
  <c r="BZ323" i="5"/>
  <c r="V323" i="5"/>
  <c r="AI323" i="5"/>
  <c r="AL323" i="5"/>
  <c r="N329" i="5"/>
  <c r="AL329" i="5"/>
  <c r="AR329" i="5"/>
  <c r="BB329" i="5"/>
  <c r="BZ329" i="5"/>
  <c r="CE329" i="5"/>
  <c r="DC329" i="5"/>
  <c r="N335" i="5"/>
  <c r="V335" i="5"/>
  <c r="CX335" i="5"/>
  <c r="AD335" i="5"/>
  <c r="DC335" i="5"/>
  <c r="AL335" i="5"/>
  <c r="BG335" i="5"/>
  <c r="BH335" i="5"/>
  <c r="BZ335" i="5"/>
  <c r="AY359" i="5"/>
  <c r="AL359" i="5"/>
  <c r="BR359" i="5"/>
  <c r="BB363" i="5"/>
  <c r="BJ335" i="5"/>
  <c r="CX329" i="5"/>
  <c r="CH322" i="5"/>
  <c r="AI321" i="5"/>
  <c r="BH317" i="5"/>
  <c r="BZ309" i="5"/>
  <c r="AT304" i="5"/>
  <c r="AI298" i="5"/>
  <c r="BZ293" i="5"/>
  <c r="BW291" i="5"/>
  <c r="AA287" i="5"/>
  <c r="V285" i="5"/>
  <c r="DD267" i="5"/>
  <c r="AI245" i="5"/>
  <c r="AI239" i="5"/>
  <c r="V214" i="5"/>
  <c r="AQ207" i="5"/>
  <c r="AQ189" i="5"/>
  <c r="AJ161" i="5"/>
  <c r="CU87" i="5"/>
  <c r="P26" i="4"/>
  <c r="I26" i="4"/>
  <c r="E26" i="4"/>
  <c r="S75" i="5"/>
  <c r="BG75" i="5"/>
  <c r="T93" i="5"/>
  <c r="BB93" i="5"/>
  <c r="CF147" i="5"/>
  <c r="BW147" i="5"/>
  <c r="CE147" i="5"/>
  <c r="AY159" i="5"/>
  <c r="AT159" i="5"/>
  <c r="S177" i="5"/>
  <c r="AA177" i="5"/>
  <c r="AQ195" i="5"/>
  <c r="AZ195" i="5"/>
  <c r="CU195" i="5"/>
  <c r="CV195" i="5"/>
  <c r="S213" i="5"/>
  <c r="T213" i="5"/>
  <c r="V213" i="5"/>
  <c r="AD213" i="5"/>
  <c r="BR213" i="5"/>
  <c r="AY237" i="5"/>
  <c r="CE237" i="5"/>
  <c r="BB237" i="5"/>
  <c r="AT261" i="5"/>
  <c r="AY261" i="5"/>
  <c r="V279" i="5"/>
  <c r="AY279" i="5"/>
  <c r="DC279" i="5"/>
  <c r="DD279" i="5"/>
  <c r="BB297" i="5"/>
  <c r="BG297" i="5"/>
  <c r="BZ297" i="5"/>
  <c r="AJ297" i="5"/>
  <c r="BR297" i="5"/>
  <c r="AL297" i="5"/>
  <c r="CP297" i="5"/>
  <c r="DC297" i="5"/>
  <c r="N315" i="5"/>
  <c r="DC315" i="5"/>
  <c r="T315" i="5"/>
  <c r="DD315" i="5"/>
  <c r="AI315" i="5"/>
  <c r="CH315" i="5"/>
  <c r="CN315" i="5"/>
  <c r="AI333" i="5"/>
  <c r="AJ333" i="5"/>
  <c r="BB333" i="5"/>
  <c r="T333" i="5"/>
  <c r="V333" i="5"/>
  <c r="BG333" i="5"/>
  <c r="BR333" i="5"/>
  <c r="CN339" i="5"/>
  <c r="N327" i="5"/>
  <c r="BB321" i="5"/>
  <c r="CU291" i="5"/>
  <c r="AY285" i="5"/>
  <c r="CV189" i="5"/>
  <c r="CF165" i="5"/>
  <c r="CF64" i="5"/>
  <c r="CH64" i="5"/>
  <c r="BP142" i="5"/>
  <c r="DD142" i="5"/>
  <c r="BZ220" i="5"/>
  <c r="CE220" i="5"/>
  <c r="V244" i="5"/>
  <c r="AA244" i="5"/>
  <c r="CU262" i="5"/>
  <c r="CX262" i="5"/>
  <c r="AD286" i="5"/>
  <c r="CF286" i="5"/>
  <c r="CU286" i="5"/>
  <c r="DD286" i="5"/>
  <c r="AJ286" i="5"/>
  <c r="V286" i="5"/>
  <c r="AQ286" i="5"/>
  <c r="BG286" i="5"/>
  <c r="CH310" i="5"/>
  <c r="CX310" i="5"/>
  <c r="AD310" i="5"/>
  <c r="N310" i="5"/>
  <c r="AI310" i="5"/>
  <c r="AT310" i="5"/>
  <c r="BB328" i="5"/>
  <c r="BJ328" i="5"/>
  <c r="BR328" i="5"/>
  <c r="CE328" i="5"/>
  <c r="CF328" i="5"/>
  <c r="CX328" i="5"/>
  <c r="DC328" i="5"/>
  <c r="BZ315" i="5"/>
  <c r="AT285" i="5"/>
  <c r="BG262" i="5"/>
  <c r="BB231" i="5"/>
  <c r="CU177" i="5"/>
  <c r="S124" i="5"/>
  <c r="AT363" i="5"/>
  <c r="CN333" i="5"/>
  <c r="N328" i="5"/>
  <c r="BR322" i="5"/>
  <c r="V321" i="5"/>
  <c r="BB315" i="5"/>
  <c r="BR309" i="5"/>
  <c r="AD298" i="5"/>
  <c r="BR291" i="5"/>
  <c r="CF279" i="5"/>
  <c r="DD273" i="5"/>
  <c r="DC267" i="5"/>
  <c r="V262" i="5"/>
  <c r="CX244" i="5"/>
  <c r="CX238" i="5"/>
  <c r="AQ220" i="5"/>
  <c r="T214" i="5"/>
  <c r="AT243" i="5"/>
  <c r="AY243" i="5"/>
  <c r="CE243" i="5"/>
  <c r="BB243" i="5"/>
  <c r="AY106" i="5"/>
  <c r="AA106" i="5"/>
  <c r="BR148" i="5"/>
  <c r="BW148" i="5"/>
  <c r="AJ160" i="5"/>
  <c r="AR160" i="5"/>
  <c r="BR166" i="5"/>
  <c r="CH166" i="5"/>
  <c r="N190" i="5"/>
  <c r="BG190" i="5"/>
  <c r="AD226" i="5"/>
  <c r="BG226" i="5"/>
  <c r="CU226" i="5"/>
  <c r="V226" i="5"/>
  <c r="CP226" i="5"/>
  <c r="AA226" i="5"/>
  <c r="CX226" i="5"/>
  <c r="V232" i="5"/>
  <c r="AD232" i="5"/>
  <c r="AA232" i="5"/>
  <c r="BG232" i="5"/>
  <c r="CP232" i="5"/>
  <c r="CP250" i="5"/>
  <c r="CU250" i="5"/>
  <c r="V250" i="5"/>
  <c r="BW274" i="5"/>
  <c r="CU274" i="5"/>
  <c r="BR280" i="5"/>
  <c r="BW280" i="5"/>
  <c r="CX280" i="5"/>
  <c r="AQ280" i="5"/>
  <c r="AR280" i="5"/>
  <c r="AT280" i="5"/>
  <c r="AA292" i="5"/>
  <c r="AQ292" i="5"/>
  <c r="AT292" i="5"/>
  <c r="AY292" i="5"/>
  <c r="BP292" i="5"/>
  <c r="BH292" i="5"/>
  <c r="BR292" i="5"/>
  <c r="CF292" i="5"/>
  <c r="CE304" i="5"/>
  <c r="CF304" i="5"/>
  <c r="DC304" i="5"/>
  <c r="N304" i="5"/>
  <c r="AD304" i="5"/>
  <c r="CH316" i="5"/>
  <c r="CX316" i="5"/>
  <c r="AD316" i="5"/>
  <c r="N316" i="5"/>
  <c r="AI316" i="5"/>
  <c r="AT316" i="5"/>
  <c r="N334" i="5"/>
  <c r="BJ304" i="5"/>
  <c r="BB298" i="5"/>
  <c r="CP291" i="5"/>
  <c r="AT274" i="5"/>
  <c r="V256" i="5"/>
  <c r="CE165" i="5"/>
  <c r="BZ330" i="5"/>
  <c r="AL330" i="5"/>
  <c r="AT335" i="5"/>
  <c r="CH333" i="5"/>
  <c r="BH329" i="5"/>
  <c r="DD327" i="5"/>
  <c r="BP322" i="5"/>
  <c r="N321" i="5"/>
  <c r="BB317" i="5"/>
  <c r="AL315" i="5"/>
  <c r="BZ311" i="5"/>
  <c r="BG309" i="5"/>
  <c r="BB303" i="5"/>
  <c r="CX299" i="5"/>
  <c r="N298" i="5"/>
  <c r="BH293" i="5"/>
  <c r="CX286" i="5"/>
  <c r="CE279" i="5"/>
  <c r="DC273" i="5"/>
  <c r="BB261" i="5"/>
  <c r="CU244" i="5"/>
  <c r="CP238" i="5"/>
  <c r="AI220" i="5"/>
  <c r="S214" i="5"/>
  <c r="N202" i="5"/>
  <c r="CU183" i="5"/>
  <c r="BW172" i="5"/>
  <c r="AA161" i="5"/>
  <c r="BR81" i="5"/>
  <c r="V267" i="5"/>
  <c r="AY267" i="5"/>
  <c r="AJ359" i="5"/>
  <c r="AR335" i="5"/>
  <c r="BZ333" i="5"/>
  <c r="BG329" i="5"/>
  <c r="DC327" i="5"/>
  <c r="BJ322" i="5"/>
  <c r="DC316" i="5"/>
  <c r="AJ315" i="5"/>
  <c r="BJ311" i="5"/>
  <c r="BB309" i="5"/>
  <c r="CP305" i="5"/>
  <c r="AL303" i="5"/>
  <c r="CP299" i="5"/>
  <c r="DD297" i="5"/>
  <c r="AY293" i="5"/>
  <c r="CE286" i="5"/>
  <c r="BB279" i="5"/>
  <c r="AA267" i="5"/>
  <c r="DC251" i="5"/>
  <c r="CP244" i="5"/>
  <c r="AT237" i="5"/>
  <c r="DC227" i="5"/>
  <c r="CN219" i="5"/>
  <c r="BZ213" i="5"/>
  <c r="CM183" i="5"/>
  <c r="BO172" i="5"/>
  <c r="AT160" i="5"/>
  <c r="DD143" i="5"/>
  <c r="S118" i="5"/>
  <c r="AC376" i="3"/>
  <c r="Q376" i="3"/>
  <c r="AB376" i="3"/>
  <c r="AA376" i="3"/>
  <c r="U376" i="3"/>
  <c r="I376" i="3"/>
  <c r="S376" i="3"/>
  <c r="Z376" i="3"/>
  <c r="Y376" i="3"/>
  <c r="X376" i="3"/>
  <c r="W376" i="3"/>
  <c r="V376" i="3"/>
  <c r="T376" i="3"/>
  <c r="AE376" i="3"/>
  <c r="AD376" i="3"/>
  <c r="R376" i="3"/>
  <c r="AR332" i="5"/>
  <c r="BJ326" i="5"/>
  <c r="BZ284" i="5"/>
  <c r="DC260" i="5"/>
  <c r="BW248" i="5"/>
  <c r="AI236" i="5"/>
  <c r="BO224" i="5"/>
  <c r="BJ176" i="5"/>
  <c r="BO116" i="5"/>
  <c r="AT356" i="5"/>
  <c r="AT326" i="5"/>
  <c r="CX320" i="5"/>
  <c r="CE302" i="5"/>
  <c r="BH295" i="5"/>
  <c r="BG284" i="5"/>
  <c r="CP272" i="5"/>
  <c r="AI260" i="5"/>
  <c r="BJ170" i="5"/>
  <c r="CP164" i="5"/>
  <c r="AR356" i="5"/>
  <c r="BJ302" i="5"/>
  <c r="CP278" i="5"/>
  <c r="CN272" i="5"/>
  <c r="CP266" i="5"/>
  <c r="BZ212" i="5"/>
  <c r="AY170" i="5"/>
  <c r="BP365" i="5"/>
  <c r="AR363" i="5"/>
  <c r="T359" i="5"/>
  <c r="CP353" i="5"/>
  <c r="N351" i="5"/>
  <c r="T345" i="5"/>
  <c r="CH339" i="5"/>
  <c r="BB365" i="5"/>
  <c r="AA363" i="5"/>
  <c r="BH358" i="5"/>
  <c r="AT353" i="5"/>
  <c r="BZ347" i="5"/>
  <c r="BJ344" i="5"/>
  <c r="BG339" i="5"/>
  <c r="V365" i="5"/>
  <c r="AZ362" i="5"/>
  <c r="BG358" i="5"/>
  <c r="AR353" i="5"/>
  <c r="AL347" i="5"/>
  <c r="CP341" i="5"/>
  <c r="N339" i="5"/>
  <c r="T365" i="5"/>
  <c r="AT358" i="5"/>
  <c r="AL353" i="5"/>
  <c r="AI347" i="5"/>
  <c r="CE341" i="5"/>
  <c r="CP364" i="5"/>
  <c r="AL362" i="5"/>
  <c r="AD358" i="5"/>
  <c r="V353" i="5"/>
  <c r="AD347" i="5"/>
  <c r="BZ341" i="5"/>
  <c r="BJ338" i="5"/>
  <c r="BX364" i="5"/>
  <c r="CN359" i="5"/>
  <c r="CE357" i="5"/>
  <c r="BB352" i="5"/>
  <c r="CF346" i="5"/>
  <c r="BG341" i="5"/>
  <c r="AR338" i="5"/>
  <c r="AI364" i="5"/>
  <c r="CF359" i="5"/>
  <c r="BR357" i="5"/>
  <c r="AT352" i="5"/>
  <c r="AI346" i="5"/>
  <c r="V341" i="5"/>
  <c r="AD364" i="5"/>
  <c r="CE359" i="5"/>
  <c r="BG357" i="5"/>
  <c r="AI352" i="5"/>
  <c r="AD346" i="5"/>
  <c r="CH340" i="5"/>
  <c r="V364" i="5"/>
  <c r="AJ357" i="5"/>
  <c r="CP351" i="5"/>
  <c r="N346" i="5"/>
  <c r="CU363" i="5"/>
  <c r="AT359" i="5"/>
  <c r="BH356" i="5"/>
  <c r="AL351" i="5"/>
  <c r="CH345" i="5"/>
  <c r="BP340" i="5"/>
  <c r="CP348" i="5"/>
  <c r="CN367" i="5"/>
  <c r="BZ367" i="5"/>
  <c r="BJ365" i="5"/>
  <c r="CN364" i="5"/>
  <c r="T364" i="5"/>
  <c r="AD363" i="5"/>
  <c r="BJ361" i="5"/>
  <c r="BZ359" i="5"/>
  <c r="AI359" i="5"/>
  <c r="AJ358" i="5"/>
  <c r="BB357" i="5"/>
  <c r="AD356" i="5"/>
  <c r="AI353" i="5"/>
  <c r="AD352" i="5"/>
  <c r="V351" i="5"/>
  <c r="CP347" i="5"/>
  <c r="V347" i="5"/>
  <c r="CP345" i="5"/>
  <c r="N345" i="5"/>
  <c r="BJ341" i="5"/>
  <c r="CE340" i="5"/>
  <c r="BZ339" i="5"/>
  <c r="BH338" i="5"/>
  <c r="BH365" i="5"/>
  <c r="BZ364" i="5"/>
  <c r="CV363" i="5"/>
  <c r="AB363" i="5"/>
  <c r="V361" i="5"/>
  <c r="BX359" i="5"/>
  <c r="V359" i="5"/>
  <c r="AI358" i="5"/>
  <c r="AL357" i="5"/>
  <c r="AD353" i="5"/>
  <c r="N352" i="5"/>
  <c r="T351" i="5"/>
  <c r="CE347" i="5"/>
  <c r="CH346" i="5"/>
  <c r="CN345" i="5"/>
  <c r="CE344" i="5"/>
  <c r="BH341" i="5"/>
  <c r="BR340" i="5"/>
  <c r="BR339" i="5"/>
  <c r="AT338" i="5"/>
  <c r="BH366" i="5"/>
  <c r="T361" i="5"/>
  <c r="CF368" i="5"/>
  <c r="AZ365" i="5"/>
  <c r="BW364" i="5"/>
  <c r="CH363" i="5"/>
  <c r="N363" i="5"/>
  <c r="CV360" i="5"/>
  <c r="BP359" i="5"/>
  <c r="CP358" i="5"/>
  <c r="V358" i="5"/>
  <c r="AI357" i="5"/>
  <c r="CE353" i="5"/>
  <c r="CH352" i="5"/>
  <c r="CN351" i="5"/>
  <c r="CE350" i="5"/>
  <c r="BJ347" i="5"/>
  <c r="CE346" i="5"/>
  <c r="BZ345" i="5"/>
  <c r="BH344" i="5"/>
  <c r="BB341" i="5"/>
  <c r="BJ340" i="5"/>
  <c r="BB339" i="5"/>
  <c r="CE368" i="5"/>
  <c r="CP365" i="5"/>
  <c r="AY365" i="5"/>
  <c r="BJ364" i="5"/>
  <c r="CF363" i="5"/>
  <c r="CF362" i="5"/>
  <c r="BG360" i="5"/>
  <c r="BJ359" i="5"/>
  <c r="CN358" i="5"/>
  <c r="T358" i="5"/>
  <c r="V357" i="5"/>
  <c r="BZ353" i="5"/>
  <c r="CF352" i="5"/>
  <c r="CH351" i="5"/>
  <c r="BJ350" i="5"/>
  <c r="BH347" i="5"/>
  <c r="BR346" i="5"/>
  <c r="BR345" i="5"/>
  <c r="AT344" i="5"/>
  <c r="AT341" i="5"/>
  <c r="BB340" i="5"/>
  <c r="AL339" i="5"/>
  <c r="BR368" i="5"/>
  <c r="CN365" i="5"/>
  <c r="AT365" i="5"/>
  <c r="BH364" i="5"/>
  <c r="CE363" i="5"/>
  <c r="CE362" i="5"/>
  <c r="AT360" i="5"/>
  <c r="BH359" i="5"/>
  <c r="BZ358" i="5"/>
  <c r="CV357" i="5"/>
  <c r="T357" i="5"/>
  <c r="BJ353" i="5"/>
  <c r="CE352" i="5"/>
  <c r="BZ351" i="5"/>
  <c r="BH350" i="5"/>
  <c r="BG347" i="5"/>
  <c r="BP346" i="5"/>
  <c r="BG345" i="5"/>
  <c r="AR344" i="5"/>
  <c r="AR341" i="5"/>
  <c r="AT340" i="5"/>
  <c r="AJ339" i="5"/>
  <c r="BP368" i="5"/>
  <c r="CF365" i="5"/>
  <c r="AL365" i="5"/>
  <c r="BG364" i="5"/>
  <c r="BR363" i="5"/>
  <c r="BR362" i="5"/>
  <c r="AR360" i="5"/>
  <c r="BB359" i="5"/>
  <c r="BX358" i="5"/>
  <c r="CU357" i="5"/>
  <c r="N357" i="5"/>
  <c r="BH353" i="5"/>
  <c r="BR352" i="5"/>
  <c r="BR351" i="5"/>
  <c r="AT350" i="5"/>
  <c r="BB347" i="5"/>
  <c r="BJ346" i="5"/>
  <c r="BB345" i="5"/>
  <c r="AD344" i="5"/>
  <c r="AL341" i="5"/>
  <c r="AI340" i="5"/>
  <c r="AI339" i="5"/>
  <c r="BB368" i="5"/>
  <c r="CE365" i="5"/>
  <c r="AJ365" i="5"/>
  <c r="AT364" i="5"/>
  <c r="BH363" i="5"/>
  <c r="BP362" i="5"/>
  <c r="AZ359" i="5"/>
  <c r="BW358" i="5"/>
  <c r="CH357" i="5"/>
  <c r="CE356" i="5"/>
  <c r="BG353" i="5"/>
  <c r="BP352" i="5"/>
  <c r="BG351" i="5"/>
  <c r="AR350" i="5"/>
  <c r="AT347" i="5"/>
  <c r="BB346" i="5"/>
  <c r="AL345" i="5"/>
  <c r="AI341" i="5"/>
  <c r="AD340" i="5"/>
  <c r="V339" i="5"/>
  <c r="BZ365" i="5"/>
  <c r="CP359" i="5"/>
  <c r="BB353" i="5"/>
  <c r="AR347" i="5"/>
  <c r="AD341" i="5"/>
  <c r="AD6" i="5"/>
  <c r="BB6" i="5"/>
  <c r="BZ6" i="5"/>
  <c r="CX6" i="5"/>
  <c r="AR6" i="5"/>
  <c r="BP6" i="5"/>
  <c r="CN6" i="5"/>
  <c r="AA6" i="5"/>
  <c r="CU6" i="5"/>
  <c r="AB6" i="5"/>
  <c r="AQ6" i="5"/>
  <c r="CH6" i="5"/>
  <c r="CV6" i="5"/>
  <c r="BW6" i="5"/>
  <c r="DD6" i="5"/>
  <c r="AY6" i="5"/>
  <c r="BR6" i="5"/>
  <c r="CM6" i="5"/>
  <c r="AI6" i="5"/>
  <c r="AZ6" i="5"/>
  <c r="AJ6" i="5"/>
  <c r="CP6" i="5"/>
  <c r="BX6" i="5"/>
  <c r="AL6" i="5"/>
  <c r="BG6" i="5"/>
  <c r="V6" i="5"/>
  <c r="BH6" i="5"/>
  <c r="BJ6" i="5"/>
  <c r="BO6" i="5"/>
  <c r="CE6" i="5"/>
  <c r="AT6" i="5"/>
  <c r="CF6" i="5"/>
  <c r="DC6" i="5"/>
  <c r="AD12" i="5"/>
  <c r="BB12" i="5"/>
  <c r="BZ12" i="5"/>
  <c r="CX12" i="5"/>
  <c r="AR12" i="5"/>
  <c r="BP12" i="5"/>
  <c r="CN12" i="5"/>
  <c r="AB12" i="5"/>
  <c r="AQ12" i="5"/>
  <c r="CH12" i="5"/>
  <c r="CV12" i="5"/>
  <c r="BW12" i="5"/>
  <c r="BG12" i="5"/>
  <c r="BX12" i="5"/>
  <c r="CP12" i="5"/>
  <c r="BH12" i="5"/>
  <c r="BJ12" i="5"/>
  <c r="AA12" i="5"/>
  <c r="AT12" i="5"/>
  <c r="CE12" i="5"/>
  <c r="CU12" i="5"/>
  <c r="BO12" i="5"/>
  <c r="AI12" i="5"/>
  <c r="AJ12" i="5"/>
  <c r="BR12" i="5"/>
  <c r="DC12" i="5"/>
  <c r="AL12" i="5"/>
  <c r="DD12" i="5"/>
  <c r="CF12" i="5"/>
  <c r="V12" i="5"/>
  <c r="AY12" i="5"/>
  <c r="AZ12" i="5"/>
  <c r="CM12" i="5"/>
  <c r="AB18" i="5"/>
  <c r="AZ18" i="5"/>
  <c r="BX18" i="5"/>
  <c r="CV18" i="5"/>
  <c r="AQ18" i="5"/>
  <c r="BO18" i="5"/>
  <c r="CM18" i="5"/>
  <c r="AL18" i="5"/>
  <c r="BP18" i="5"/>
  <c r="BB18" i="5"/>
  <c r="CE18" i="5"/>
  <c r="BR18" i="5"/>
  <c r="CF18" i="5"/>
  <c r="AA18" i="5"/>
  <c r="CU18" i="5"/>
  <c r="AR18" i="5"/>
  <c r="CH18" i="5"/>
  <c r="AD18" i="5"/>
  <c r="BG18" i="5"/>
  <c r="CX18" i="5"/>
  <c r="AT18" i="5"/>
  <c r="BW18" i="5"/>
  <c r="BZ18" i="5"/>
  <c r="DC18" i="5"/>
  <c r="V18" i="5"/>
  <c r="DD18" i="5"/>
  <c r="CN18" i="5"/>
  <c r="AI18" i="5"/>
  <c r="CP18" i="5"/>
  <c r="AJ18" i="5"/>
  <c r="AY18" i="5"/>
  <c r="BH18" i="5"/>
  <c r="BJ18" i="5"/>
  <c r="AB24" i="5"/>
  <c r="AZ24" i="5"/>
  <c r="BX24" i="5"/>
  <c r="CV24" i="5"/>
  <c r="AQ24" i="5"/>
  <c r="BO24" i="5"/>
  <c r="CM24" i="5"/>
  <c r="AL24" i="5"/>
  <c r="BP24" i="5"/>
  <c r="BB24" i="5"/>
  <c r="CE24" i="5"/>
  <c r="BR24" i="5"/>
  <c r="CF24" i="5"/>
  <c r="AA24" i="5"/>
  <c r="CU24" i="5"/>
  <c r="AR24" i="5"/>
  <c r="CH24" i="5"/>
  <c r="AD24" i="5"/>
  <c r="BG24" i="5"/>
  <c r="CX24" i="5"/>
  <c r="AT24" i="5"/>
  <c r="BW24" i="5"/>
  <c r="BZ24" i="5"/>
  <c r="DC24" i="5"/>
  <c r="V24" i="5"/>
  <c r="DD24" i="5"/>
  <c r="CN24" i="5"/>
  <c r="AI24" i="5"/>
  <c r="CP24" i="5"/>
  <c r="BJ24" i="5"/>
  <c r="AJ24" i="5"/>
  <c r="AY24" i="5"/>
  <c r="BH24" i="5"/>
  <c r="AB30" i="5"/>
  <c r="AZ30" i="5"/>
  <c r="BX30" i="5"/>
  <c r="CV30" i="5"/>
  <c r="AL30" i="5"/>
  <c r="AY30" i="5"/>
  <c r="BZ30" i="5"/>
  <c r="CM30" i="5"/>
  <c r="CN30" i="5"/>
  <c r="AA30" i="5"/>
  <c r="BB30" i="5"/>
  <c r="BO30" i="5"/>
  <c r="BP30" i="5"/>
  <c r="CP30" i="5"/>
  <c r="DC30" i="5"/>
  <c r="AD30" i="5"/>
  <c r="AQ30" i="5"/>
  <c r="DD30" i="5"/>
  <c r="AJ30" i="5"/>
  <c r="BJ30" i="5"/>
  <c r="AR30" i="5"/>
  <c r="BR30" i="5"/>
  <c r="AT30" i="5"/>
  <c r="CU30" i="5"/>
  <c r="V30" i="5"/>
  <c r="AI30" i="5"/>
  <c r="CX30" i="5"/>
  <c r="BG30" i="5"/>
  <c r="BH30" i="5"/>
  <c r="BW30" i="5"/>
  <c r="CE30" i="5"/>
  <c r="CF30" i="5"/>
  <c r="CH30" i="5"/>
  <c r="AZ36" i="5"/>
  <c r="BX36" i="5"/>
  <c r="CV36" i="5"/>
  <c r="AL36" i="5"/>
  <c r="AY36" i="5"/>
  <c r="BZ36" i="5"/>
  <c r="CM36" i="5"/>
  <c r="CN36" i="5"/>
  <c r="AD36" i="5"/>
  <c r="AQ36" i="5"/>
  <c r="DD36" i="5"/>
  <c r="BP36" i="5"/>
  <c r="CH36" i="5"/>
  <c r="DC36" i="5"/>
  <c r="BR36" i="5"/>
  <c r="N36" i="5"/>
  <c r="BB36" i="5"/>
  <c r="CP36" i="5"/>
  <c r="AI36" i="5"/>
  <c r="BO36" i="5"/>
  <c r="AJ36" i="5"/>
  <c r="BW36" i="5"/>
  <c r="AR36" i="5"/>
  <c r="CE36" i="5"/>
  <c r="CF36" i="5"/>
  <c r="BJ36" i="5"/>
  <c r="S36" i="5"/>
  <c r="T36" i="5"/>
  <c r="CU36" i="5"/>
  <c r="AT36" i="5"/>
  <c r="BG36" i="5"/>
  <c r="BH36" i="5"/>
  <c r="CX36" i="5"/>
  <c r="N42" i="5"/>
  <c r="AL42" i="5"/>
  <c r="BJ42" i="5"/>
  <c r="CH42" i="5"/>
  <c r="AY42" i="5"/>
  <c r="BW42" i="5"/>
  <c r="CU42" i="5"/>
  <c r="AZ42" i="5"/>
  <c r="BX42" i="5"/>
  <c r="CV42" i="5"/>
  <c r="S42" i="5"/>
  <c r="AQ42" i="5"/>
  <c r="BO42" i="5"/>
  <c r="CM42" i="5"/>
  <c r="AI42" i="5"/>
  <c r="BB42" i="5"/>
  <c r="DC42" i="5"/>
  <c r="T42" i="5"/>
  <c r="AJ42" i="5"/>
  <c r="CN42" i="5"/>
  <c r="DD42" i="5"/>
  <c r="CP42" i="5"/>
  <c r="BG42" i="5"/>
  <c r="BZ42" i="5"/>
  <c r="AR42" i="5"/>
  <c r="BH42" i="5"/>
  <c r="AD42" i="5"/>
  <c r="CX42" i="5"/>
  <c r="BP42" i="5"/>
  <c r="AT42" i="5"/>
  <c r="BR42" i="5"/>
  <c r="CE42" i="5"/>
  <c r="CF42" i="5"/>
  <c r="N48" i="5"/>
  <c r="AL48" i="5"/>
  <c r="BJ48" i="5"/>
  <c r="CH48" i="5"/>
  <c r="AY48" i="5"/>
  <c r="BW48" i="5"/>
  <c r="CU48" i="5"/>
  <c r="AZ48" i="5"/>
  <c r="BX48" i="5"/>
  <c r="CV48" i="5"/>
  <c r="S48" i="5"/>
  <c r="AQ48" i="5"/>
  <c r="BO48" i="5"/>
  <c r="CM48" i="5"/>
  <c r="AI48" i="5"/>
  <c r="BB48" i="5"/>
  <c r="DC48" i="5"/>
  <c r="T48" i="5"/>
  <c r="AJ48" i="5"/>
  <c r="CN48" i="5"/>
  <c r="DD48" i="5"/>
  <c r="CP48" i="5"/>
  <c r="BG48" i="5"/>
  <c r="BZ48" i="5"/>
  <c r="AR48" i="5"/>
  <c r="BH48" i="5"/>
  <c r="AD48" i="5"/>
  <c r="CX48" i="5"/>
  <c r="BP48" i="5"/>
  <c r="AT48" i="5"/>
  <c r="BR48" i="5"/>
  <c r="CE48" i="5"/>
  <c r="CF48" i="5"/>
  <c r="N54" i="5"/>
  <c r="AL54" i="5"/>
  <c r="BJ54" i="5"/>
  <c r="CH54" i="5"/>
  <c r="AY54" i="5"/>
  <c r="BW54" i="5"/>
  <c r="CU54" i="5"/>
  <c r="AZ54" i="5"/>
  <c r="BX54" i="5"/>
  <c r="CV54" i="5"/>
  <c r="S54" i="5"/>
  <c r="AQ54" i="5"/>
  <c r="BO54" i="5"/>
  <c r="CM54" i="5"/>
  <c r="AI54" i="5"/>
  <c r="BB54" i="5"/>
  <c r="DC54" i="5"/>
  <c r="T54" i="5"/>
  <c r="AJ54" i="5"/>
  <c r="CN54" i="5"/>
  <c r="DD54" i="5"/>
  <c r="CP54" i="5"/>
  <c r="BG54" i="5"/>
  <c r="BZ54" i="5"/>
  <c r="AR54" i="5"/>
  <c r="BH54" i="5"/>
  <c r="AD54" i="5"/>
  <c r="CX54" i="5"/>
  <c r="BP54" i="5"/>
  <c r="AT54" i="5"/>
  <c r="BR54" i="5"/>
  <c r="CE54" i="5"/>
  <c r="CF54" i="5"/>
  <c r="N60" i="5"/>
  <c r="AL60" i="5"/>
  <c r="BJ60" i="5"/>
  <c r="CH60" i="5"/>
  <c r="AY60" i="5"/>
  <c r="BW60" i="5"/>
  <c r="CU60" i="5"/>
  <c r="AZ60" i="5"/>
  <c r="BX60" i="5"/>
  <c r="CV60" i="5"/>
  <c r="S60" i="5"/>
  <c r="AQ60" i="5"/>
  <c r="BO60" i="5"/>
  <c r="CM60" i="5"/>
  <c r="AI60" i="5"/>
  <c r="BB60" i="5"/>
  <c r="DC60" i="5"/>
  <c r="T60" i="5"/>
  <c r="AJ60" i="5"/>
  <c r="CN60" i="5"/>
  <c r="DD60" i="5"/>
  <c r="BG60" i="5"/>
  <c r="BZ60" i="5"/>
  <c r="CP60" i="5"/>
  <c r="AR60" i="5"/>
  <c r="BP60" i="5"/>
  <c r="AT60" i="5"/>
  <c r="BR60" i="5"/>
  <c r="CX60" i="5"/>
  <c r="BH60" i="5"/>
  <c r="CF60" i="5"/>
  <c r="AD60" i="5"/>
  <c r="AB66" i="5"/>
  <c r="AZ66" i="5"/>
  <c r="BX66" i="5"/>
  <c r="CV66" i="5"/>
  <c r="S66" i="5"/>
  <c r="AQ66" i="5"/>
  <c r="BO66" i="5"/>
  <c r="CM66" i="5"/>
  <c r="BZ66" i="5"/>
  <c r="DC66" i="5"/>
  <c r="V66" i="5"/>
  <c r="CP66" i="5"/>
  <c r="DD66" i="5"/>
  <c r="AY66" i="5"/>
  <c r="BB66" i="5"/>
  <c r="CE66" i="5"/>
  <c r="N66" i="5"/>
  <c r="AL66" i="5"/>
  <c r="BG66" i="5"/>
  <c r="CX66" i="5"/>
  <c r="BH66" i="5"/>
  <c r="CF66" i="5"/>
  <c r="T66" i="5"/>
  <c r="AR66" i="5"/>
  <c r="BJ66" i="5"/>
  <c r="CH66" i="5"/>
  <c r="BP66" i="5"/>
  <c r="BW66" i="5"/>
  <c r="AT66" i="5"/>
  <c r="CN66" i="5"/>
  <c r="CU66" i="5"/>
  <c r="AA66" i="5"/>
  <c r="BR66" i="5"/>
  <c r="AB72" i="5"/>
  <c r="AZ72" i="5"/>
  <c r="BX72" i="5"/>
  <c r="CV72" i="5"/>
  <c r="BJ72" i="5"/>
  <c r="BW72" i="5"/>
  <c r="CX72" i="5"/>
  <c r="AL72" i="5"/>
  <c r="AY72" i="5"/>
  <c r="BZ72" i="5"/>
  <c r="CM72" i="5"/>
  <c r="N72" i="5"/>
  <c r="AA72" i="5"/>
  <c r="BB72" i="5"/>
  <c r="BO72" i="5"/>
  <c r="S72" i="5"/>
  <c r="T72" i="5"/>
  <c r="BG72" i="5"/>
  <c r="AQ72" i="5"/>
  <c r="BH72" i="5"/>
  <c r="CU72" i="5"/>
  <c r="V72" i="5"/>
  <c r="AR72" i="5"/>
  <c r="CE72" i="5"/>
  <c r="CF72" i="5"/>
  <c r="AT72" i="5"/>
  <c r="CH72" i="5"/>
  <c r="CN72" i="5"/>
  <c r="CP72" i="5"/>
  <c r="DC72" i="5"/>
  <c r="DD72" i="5"/>
  <c r="BP72" i="5"/>
  <c r="BR72" i="5"/>
  <c r="AB78" i="5"/>
  <c r="AZ78" i="5"/>
  <c r="BX78" i="5"/>
  <c r="CV78" i="5"/>
  <c r="BJ78" i="5"/>
  <c r="BW78" i="5"/>
  <c r="CX78" i="5"/>
  <c r="AL78" i="5"/>
  <c r="AY78" i="5"/>
  <c r="BZ78" i="5"/>
  <c r="CM78" i="5"/>
  <c r="N78" i="5"/>
  <c r="AA78" i="5"/>
  <c r="BB78" i="5"/>
  <c r="BO78" i="5"/>
  <c r="BR78" i="5"/>
  <c r="CN78" i="5"/>
  <c r="CP78" i="5"/>
  <c r="S78" i="5"/>
  <c r="CH78" i="5"/>
  <c r="T78" i="5"/>
  <c r="BG78" i="5"/>
  <c r="BH78" i="5"/>
  <c r="CU78" i="5"/>
  <c r="V78" i="5"/>
  <c r="BP78" i="5"/>
  <c r="DC78" i="5"/>
  <c r="AT78" i="5"/>
  <c r="CE78" i="5"/>
  <c r="CF78" i="5"/>
  <c r="DD78" i="5"/>
  <c r="AQ78" i="5"/>
  <c r="AB84" i="5"/>
  <c r="AZ84" i="5"/>
  <c r="BX84" i="5"/>
  <c r="CV84" i="5"/>
  <c r="BJ84" i="5"/>
  <c r="BW84" i="5"/>
  <c r="CX84" i="5"/>
  <c r="AL84" i="5"/>
  <c r="AY84" i="5"/>
  <c r="BZ84" i="5"/>
  <c r="CM84" i="5"/>
  <c r="N84" i="5"/>
  <c r="AA84" i="5"/>
  <c r="BB84" i="5"/>
  <c r="BO84" i="5"/>
  <c r="V84" i="5"/>
  <c r="AR84" i="5"/>
  <c r="CE84" i="5"/>
  <c r="CF84" i="5"/>
  <c r="AT84" i="5"/>
  <c r="BP84" i="5"/>
  <c r="DC84" i="5"/>
  <c r="CH84" i="5"/>
  <c r="DD84" i="5"/>
  <c r="BR84" i="5"/>
  <c r="CN84" i="5"/>
  <c r="BH84" i="5"/>
  <c r="CU84" i="5"/>
  <c r="T84" i="5"/>
  <c r="AQ84" i="5"/>
  <c r="S84" i="5"/>
  <c r="BG84" i="5"/>
  <c r="CP84" i="5"/>
  <c r="V90" i="5"/>
  <c r="AT90" i="5"/>
  <c r="BR90" i="5"/>
  <c r="CP90" i="5"/>
  <c r="BH90" i="5"/>
  <c r="CF90" i="5"/>
  <c r="DD90" i="5"/>
  <c r="N90" i="5"/>
  <c r="AB90" i="5"/>
  <c r="CH90" i="5"/>
  <c r="CV90" i="5"/>
  <c r="AQ90" i="5"/>
  <c r="AR90" i="5"/>
  <c r="BG90" i="5"/>
  <c r="CX90" i="5"/>
  <c r="BW90" i="5"/>
  <c r="BJ90" i="5"/>
  <c r="BX90" i="5"/>
  <c r="S90" i="5"/>
  <c r="CM90" i="5"/>
  <c r="AA90" i="5"/>
  <c r="CN90" i="5"/>
  <c r="AL90" i="5"/>
  <c r="BO90" i="5"/>
  <c r="BP90" i="5"/>
  <c r="CE90" i="5"/>
  <c r="CU90" i="5"/>
  <c r="DC90" i="5"/>
  <c r="AY90" i="5"/>
  <c r="AZ90" i="5"/>
  <c r="T90" i="5"/>
  <c r="BB90" i="5"/>
  <c r="BZ90" i="5"/>
  <c r="V96" i="5"/>
  <c r="AT96" i="5"/>
  <c r="BR96" i="5"/>
  <c r="CP96" i="5"/>
  <c r="AJ96" i="5"/>
  <c r="BH96" i="5"/>
  <c r="CF96" i="5"/>
  <c r="DD96" i="5"/>
  <c r="N96" i="5"/>
  <c r="AB96" i="5"/>
  <c r="CH96" i="5"/>
  <c r="CV96" i="5"/>
  <c r="AD96" i="5"/>
  <c r="BG96" i="5"/>
  <c r="CX96" i="5"/>
  <c r="BW96" i="5"/>
  <c r="BJ96" i="5"/>
  <c r="BX96" i="5"/>
  <c r="S96" i="5"/>
  <c r="CM96" i="5"/>
  <c r="AA96" i="5"/>
  <c r="AI96" i="5"/>
  <c r="CN96" i="5"/>
  <c r="BO96" i="5"/>
  <c r="BP96" i="5"/>
  <c r="CE96" i="5"/>
  <c r="CU96" i="5"/>
  <c r="DC96" i="5"/>
  <c r="AY96" i="5"/>
  <c r="AZ96" i="5"/>
  <c r="T96" i="5"/>
  <c r="BB96" i="5"/>
  <c r="BZ96" i="5"/>
  <c r="V102" i="5"/>
  <c r="AT102" i="5"/>
  <c r="BR102" i="5"/>
  <c r="CP102" i="5"/>
  <c r="AJ102" i="5"/>
  <c r="BH102" i="5"/>
  <c r="CF102" i="5"/>
  <c r="DD102" i="5"/>
  <c r="N102" i="5"/>
  <c r="AB102" i="5"/>
  <c r="CH102" i="5"/>
  <c r="CV102" i="5"/>
  <c r="AD102" i="5"/>
  <c r="BG102" i="5"/>
  <c r="CX102" i="5"/>
  <c r="BJ102" i="5"/>
  <c r="BX102" i="5"/>
  <c r="S102" i="5"/>
  <c r="CM102" i="5"/>
  <c r="AA102" i="5"/>
  <c r="BB102" i="5"/>
  <c r="DC102" i="5"/>
  <c r="AI102" i="5"/>
  <c r="CE102" i="5"/>
  <c r="BZ102" i="5"/>
  <c r="CN102" i="5"/>
  <c r="AY102" i="5"/>
  <c r="BO102" i="5"/>
  <c r="BP102" i="5"/>
  <c r="BW102" i="5"/>
  <c r="CU102" i="5"/>
  <c r="T102" i="5"/>
  <c r="AZ102" i="5"/>
  <c r="V108" i="5"/>
  <c r="AT108" i="5"/>
  <c r="BR108" i="5"/>
  <c r="CP108" i="5"/>
  <c r="AJ108" i="5"/>
  <c r="BH108" i="5"/>
  <c r="CF108" i="5"/>
  <c r="DD108" i="5"/>
  <c r="N108" i="5"/>
  <c r="AB108" i="5"/>
  <c r="CH108" i="5"/>
  <c r="CV108" i="5"/>
  <c r="AD108" i="5"/>
  <c r="BG108" i="5"/>
  <c r="CX108" i="5"/>
  <c r="BJ108" i="5"/>
  <c r="BX108" i="5"/>
  <c r="AI108" i="5"/>
  <c r="BB108" i="5"/>
  <c r="BZ108" i="5"/>
  <c r="CU108" i="5"/>
  <c r="S108" i="5"/>
  <c r="T108" i="5"/>
  <c r="CE108" i="5"/>
  <c r="DC108" i="5"/>
  <c r="AZ108" i="5"/>
  <c r="BO108" i="5"/>
  <c r="BP108" i="5"/>
  <c r="AA108" i="5"/>
  <c r="AY108" i="5"/>
  <c r="BW108" i="5"/>
  <c r="CM108" i="5"/>
  <c r="CN108" i="5"/>
  <c r="V114" i="5"/>
  <c r="AT114" i="5"/>
  <c r="BR114" i="5"/>
  <c r="AJ114" i="5"/>
  <c r="BH114" i="5"/>
  <c r="N114" i="5"/>
  <c r="AB114" i="5"/>
  <c r="CF114" i="5"/>
  <c r="DD114" i="5"/>
  <c r="AD114" i="5"/>
  <c r="BG114" i="5"/>
  <c r="CH114" i="5"/>
  <c r="BJ114" i="5"/>
  <c r="BX114" i="5"/>
  <c r="CV114" i="5"/>
  <c r="S114" i="5"/>
  <c r="T114" i="5"/>
  <c r="CX114" i="5"/>
  <c r="CE114" i="5"/>
  <c r="BO114" i="5"/>
  <c r="BP114" i="5"/>
  <c r="AY114" i="5"/>
  <c r="CM114" i="5"/>
  <c r="AZ114" i="5"/>
  <c r="CN114" i="5"/>
  <c r="BB114" i="5"/>
  <c r="CP114" i="5"/>
  <c r="BW114" i="5"/>
  <c r="BZ114" i="5"/>
  <c r="CU114" i="5"/>
  <c r="AA114" i="5"/>
  <c r="DC114" i="5"/>
  <c r="AI114" i="5"/>
  <c r="AJ120" i="5"/>
  <c r="BH120" i="5"/>
  <c r="CF120" i="5"/>
  <c r="DD120" i="5"/>
  <c r="N120" i="5"/>
  <c r="BJ120" i="5"/>
  <c r="CH120" i="5"/>
  <c r="AB120" i="5"/>
  <c r="AZ120" i="5"/>
  <c r="BX120" i="5"/>
  <c r="CV120" i="5"/>
  <c r="AD120" i="5"/>
  <c r="AT120" i="5"/>
  <c r="CX120" i="5"/>
  <c r="BO120" i="5"/>
  <c r="CE120" i="5"/>
  <c r="AY120" i="5"/>
  <c r="BP120" i="5"/>
  <c r="BB120" i="5"/>
  <c r="BR120" i="5"/>
  <c r="S120" i="5"/>
  <c r="CM120" i="5"/>
  <c r="T120" i="5"/>
  <c r="CN120" i="5"/>
  <c r="V120" i="5"/>
  <c r="CP120" i="5"/>
  <c r="BG120" i="5"/>
  <c r="BW120" i="5"/>
  <c r="BZ120" i="5"/>
  <c r="AA120" i="5"/>
  <c r="CU120" i="5"/>
  <c r="AI120" i="5"/>
  <c r="DC120" i="5"/>
  <c r="AJ126" i="5"/>
  <c r="BH126" i="5"/>
  <c r="CF126" i="5"/>
  <c r="DD126" i="5"/>
  <c r="N126" i="5"/>
  <c r="AL126" i="5"/>
  <c r="BJ126" i="5"/>
  <c r="CH126" i="5"/>
  <c r="AB126" i="5"/>
  <c r="BX126" i="5"/>
  <c r="CV126" i="5"/>
  <c r="AD126" i="5"/>
  <c r="CX126" i="5"/>
  <c r="BO126" i="5"/>
  <c r="CE126" i="5"/>
  <c r="BP126" i="5"/>
  <c r="BB126" i="5"/>
  <c r="BR126" i="5"/>
  <c r="AR126" i="5"/>
  <c r="S126" i="5"/>
  <c r="CM126" i="5"/>
  <c r="T126" i="5"/>
  <c r="CN126" i="5"/>
  <c r="V126" i="5"/>
  <c r="CP126" i="5"/>
  <c r="BG126" i="5"/>
  <c r="BW126" i="5"/>
  <c r="BZ126" i="5"/>
  <c r="AA126" i="5"/>
  <c r="CU126" i="5"/>
  <c r="AI126" i="5"/>
  <c r="DC126" i="5"/>
  <c r="AQ126" i="5"/>
  <c r="AJ132" i="5"/>
  <c r="BH132" i="5"/>
  <c r="CF132" i="5"/>
  <c r="DD132" i="5"/>
  <c r="N132" i="5"/>
  <c r="AL132" i="5"/>
  <c r="BJ132" i="5"/>
  <c r="CH132" i="5"/>
  <c r="AB132" i="5"/>
  <c r="BX132" i="5"/>
  <c r="CV132" i="5"/>
  <c r="AD132" i="5"/>
  <c r="CX132" i="5"/>
  <c r="BO132" i="5"/>
  <c r="CE132" i="5"/>
  <c r="BP132" i="5"/>
  <c r="BB132" i="5"/>
  <c r="BR132" i="5"/>
  <c r="AR132" i="5"/>
  <c r="S132" i="5"/>
  <c r="CM132" i="5"/>
  <c r="T132" i="5"/>
  <c r="CN132" i="5"/>
  <c r="V132" i="5"/>
  <c r="CP132" i="5"/>
  <c r="BG132" i="5"/>
  <c r="BW132" i="5"/>
  <c r="BZ132" i="5"/>
  <c r="AA132" i="5"/>
  <c r="CU132" i="5"/>
  <c r="AI132" i="5"/>
  <c r="AQ132" i="5"/>
  <c r="DC132" i="5"/>
  <c r="AJ138" i="5"/>
  <c r="BH138" i="5"/>
  <c r="CF138" i="5"/>
  <c r="DD138" i="5"/>
  <c r="N138" i="5"/>
  <c r="AL138" i="5"/>
  <c r="BJ138" i="5"/>
  <c r="CH138" i="5"/>
  <c r="AB138" i="5"/>
  <c r="BX138" i="5"/>
  <c r="CV138" i="5"/>
  <c r="AD138" i="5"/>
  <c r="CX138" i="5"/>
  <c r="BO138" i="5"/>
  <c r="CE138" i="5"/>
  <c r="BP138" i="5"/>
  <c r="BB138" i="5"/>
  <c r="BR138" i="5"/>
  <c r="AR138" i="5"/>
  <c r="S138" i="5"/>
  <c r="CM138" i="5"/>
  <c r="T138" i="5"/>
  <c r="CN138" i="5"/>
  <c r="V138" i="5"/>
  <c r="CP138" i="5"/>
  <c r="BG138" i="5"/>
  <c r="BW138" i="5"/>
  <c r="BZ138" i="5"/>
  <c r="AA138" i="5"/>
  <c r="CU138" i="5"/>
  <c r="AI138" i="5"/>
  <c r="DC138" i="5"/>
  <c r="AQ138" i="5"/>
  <c r="N144" i="5"/>
  <c r="AL144" i="5"/>
  <c r="BJ144" i="5"/>
  <c r="CH144" i="5"/>
  <c r="AB144" i="5"/>
  <c r="BX144" i="5"/>
  <c r="CV144" i="5"/>
  <c r="CM144" i="5"/>
  <c r="BZ144" i="5"/>
  <c r="CN144" i="5"/>
  <c r="DC144" i="5"/>
  <c r="T144" i="5"/>
  <c r="AI144" i="5"/>
  <c r="BO144" i="5"/>
  <c r="CP144" i="5"/>
  <c r="AA144" i="5"/>
  <c r="BB144" i="5"/>
  <c r="AD144" i="5"/>
  <c r="BW144" i="5"/>
  <c r="CU144" i="5"/>
  <c r="AJ144" i="5"/>
  <c r="CX144" i="5"/>
  <c r="CF144" i="5"/>
  <c r="AQ144" i="5"/>
  <c r="AR144" i="5"/>
  <c r="BG144" i="5"/>
  <c r="BH144" i="5"/>
  <c r="BP144" i="5"/>
  <c r="S144" i="5"/>
  <c r="BR144" i="5"/>
  <c r="DD144" i="5"/>
  <c r="CE144" i="5"/>
  <c r="N150" i="5"/>
  <c r="AL150" i="5"/>
  <c r="BJ150" i="5"/>
  <c r="CH150" i="5"/>
  <c r="AB150" i="5"/>
  <c r="BX150" i="5"/>
  <c r="CV150" i="5"/>
  <c r="S150" i="5"/>
  <c r="CM150" i="5"/>
  <c r="T150" i="5"/>
  <c r="BZ150" i="5"/>
  <c r="CN150" i="5"/>
  <c r="AI150" i="5"/>
  <c r="DC150" i="5"/>
  <c r="BO150" i="5"/>
  <c r="AJ150" i="5"/>
  <c r="CX150" i="5"/>
  <c r="BG150" i="5"/>
  <c r="CE150" i="5"/>
  <c r="BH150" i="5"/>
  <c r="CF150" i="5"/>
  <c r="V150" i="5"/>
  <c r="AQ150" i="5"/>
  <c r="DD150" i="5"/>
  <c r="AR150" i="5"/>
  <c r="BP150" i="5"/>
  <c r="AA150" i="5"/>
  <c r="BR150" i="5"/>
  <c r="AD150" i="5"/>
  <c r="BW150" i="5"/>
  <c r="CP150" i="5"/>
  <c r="BB150" i="5"/>
  <c r="CU150" i="5"/>
  <c r="N156" i="5"/>
  <c r="AL156" i="5"/>
  <c r="BJ156" i="5"/>
  <c r="CH156" i="5"/>
  <c r="AB156" i="5"/>
  <c r="AZ156" i="5"/>
  <c r="BX156" i="5"/>
  <c r="CV156" i="5"/>
  <c r="S156" i="5"/>
  <c r="CM156" i="5"/>
  <c r="T156" i="5"/>
  <c r="BZ156" i="5"/>
  <c r="CN156" i="5"/>
  <c r="AI156" i="5"/>
  <c r="DC156" i="5"/>
  <c r="BO156" i="5"/>
  <c r="V156" i="5"/>
  <c r="AQ156" i="5"/>
  <c r="DD156" i="5"/>
  <c r="AR156" i="5"/>
  <c r="BP156" i="5"/>
  <c r="AA156" i="5"/>
  <c r="AT156" i="5"/>
  <c r="BR156" i="5"/>
  <c r="AY156" i="5"/>
  <c r="CP156" i="5"/>
  <c r="AD156" i="5"/>
  <c r="CU156" i="5"/>
  <c r="CX156" i="5"/>
  <c r="BW156" i="5"/>
  <c r="AJ156" i="5"/>
  <c r="CE156" i="5"/>
  <c r="CF156" i="5"/>
  <c r="N162" i="5"/>
  <c r="AL162" i="5"/>
  <c r="BJ162" i="5"/>
  <c r="CH162" i="5"/>
  <c r="AB162" i="5"/>
  <c r="AZ162" i="5"/>
  <c r="BX162" i="5"/>
  <c r="CV162" i="5"/>
  <c r="S162" i="5"/>
  <c r="CM162" i="5"/>
  <c r="T162" i="5"/>
  <c r="BZ162" i="5"/>
  <c r="CN162" i="5"/>
  <c r="AI162" i="5"/>
  <c r="DC162" i="5"/>
  <c r="BO162" i="5"/>
  <c r="AY162" i="5"/>
  <c r="CP162" i="5"/>
  <c r="AD162" i="5"/>
  <c r="BW162" i="5"/>
  <c r="CU162" i="5"/>
  <c r="AJ162" i="5"/>
  <c r="CX162" i="5"/>
  <c r="CF162" i="5"/>
  <c r="AQ162" i="5"/>
  <c r="AR162" i="5"/>
  <c r="AT162" i="5"/>
  <c r="DD162" i="5"/>
  <c r="BP162" i="5"/>
  <c r="V162" i="5"/>
  <c r="BR162" i="5"/>
  <c r="CE162" i="5"/>
  <c r="AA162" i="5"/>
  <c r="T168" i="5"/>
  <c r="AR168" i="5"/>
  <c r="BP168" i="5"/>
  <c r="CN168" i="5"/>
  <c r="V168" i="5"/>
  <c r="AT168" i="5"/>
  <c r="BR168" i="5"/>
  <c r="CP168" i="5"/>
  <c r="AJ168" i="5"/>
  <c r="CF168" i="5"/>
  <c r="DD168" i="5"/>
  <c r="AB168" i="5"/>
  <c r="CE168" i="5"/>
  <c r="CV168" i="5"/>
  <c r="N168" i="5"/>
  <c r="AD168" i="5"/>
  <c r="CH168" i="5"/>
  <c r="CX168" i="5"/>
  <c r="AY168" i="5"/>
  <c r="BO168" i="5"/>
  <c r="AI168" i="5"/>
  <c r="AZ168" i="5"/>
  <c r="DC168" i="5"/>
  <c r="BW168" i="5"/>
  <c r="BX168" i="5"/>
  <c r="BZ168" i="5"/>
  <c r="AQ168" i="5"/>
  <c r="S168" i="5"/>
  <c r="CM168" i="5"/>
  <c r="BJ168" i="5"/>
  <c r="AA168" i="5"/>
  <c r="AL168" i="5"/>
  <c r="CU168" i="5"/>
  <c r="T174" i="5"/>
  <c r="AR174" i="5"/>
  <c r="BP174" i="5"/>
  <c r="CN174" i="5"/>
  <c r="V174" i="5"/>
  <c r="AT174" i="5"/>
  <c r="BR174" i="5"/>
  <c r="CP174" i="5"/>
  <c r="AJ174" i="5"/>
  <c r="CF174" i="5"/>
  <c r="DD174" i="5"/>
  <c r="AB174" i="5"/>
  <c r="CE174" i="5"/>
  <c r="CV174" i="5"/>
  <c r="N174" i="5"/>
  <c r="AD174" i="5"/>
  <c r="CH174" i="5"/>
  <c r="CX174" i="5"/>
  <c r="AY174" i="5"/>
  <c r="BO174" i="5"/>
  <c r="AI174" i="5"/>
  <c r="AZ174" i="5"/>
  <c r="DC174" i="5"/>
  <c r="BW174" i="5"/>
  <c r="BX174" i="5"/>
  <c r="BZ174" i="5"/>
  <c r="AQ174" i="5"/>
  <c r="S174" i="5"/>
  <c r="BJ174" i="5"/>
  <c r="CM174" i="5"/>
  <c r="T180" i="5"/>
  <c r="AR180" i="5"/>
  <c r="BP180" i="5"/>
  <c r="CN180" i="5"/>
  <c r="V180" i="5"/>
  <c r="AT180" i="5"/>
  <c r="BR180" i="5"/>
  <c r="CP180" i="5"/>
  <c r="AJ180" i="5"/>
  <c r="CF180" i="5"/>
  <c r="DD180" i="5"/>
  <c r="AB180" i="5"/>
  <c r="CE180" i="5"/>
  <c r="CV180" i="5"/>
  <c r="N180" i="5"/>
  <c r="AD180" i="5"/>
  <c r="CH180" i="5"/>
  <c r="CX180" i="5"/>
  <c r="AY180" i="5"/>
  <c r="BO180" i="5"/>
  <c r="AI180" i="5"/>
  <c r="AZ180" i="5"/>
  <c r="DC180" i="5"/>
  <c r="BW180" i="5"/>
  <c r="BX180" i="5"/>
  <c r="BZ180" i="5"/>
  <c r="AQ180" i="5"/>
  <c r="CM180" i="5"/>
  <c r="BJ180" i="5"/>
  <c r="S180" i="5"/>
  <c r="AL180" i="5"/>
  <c r="CU180" i="5"/>
  <c r="V186" i="5"/>
  <c r="AT186" i="5"/>
  <c r="BR186" i="5"/>
  <c r="CP186" i="5"/>
  <c r="AJ186" i="5"/>
  <c r="BH186" i="5"/>
  <c r="CF186" i="5"/>
  <c r="DD186" i="5"/>
  <c r="AD186" i="5"/>
  <c r="AR186" i="5"/>
  <c r="BG186" i="5"/>
  <c r="CX186" i="5"/>
  <c r="BW186" i="5"/>
  <c r="BX186" i="5"/>
  <c r="S186" i="5"/>
  <c r="CM186" i="5"/>
  <c r="T186" i="5"/>
  <c r="AI186" i="5"/>
  <c r="BZ186" i="5"/>
  <c r="CN186" i="5"/>
  <c r="DC186" i="5"/>
  <c r="AY186" i="5"/>
  <c r="BB186" i="5"/>
  <c r="CE186" i="5"/>
  <c r="AA186" i="5"/>
  <c r="AB186" i="5"/>
  <c r="CH186" i="5"/>
  <c r="AL186" i="5"/>
  <c r="CU186" i="5"/>
  <c r="N186" i="5"/>
  <c r="AQ186" i="5"/>
  <c r="AZ186" i="5"/>
  <c r="V192" i="5"/>
  <c r="AT192" i="5"/>
  <c r="BR192" i="5"/>
  <c r="CP192" i="5"/>
  <c r="AJ192" i="5"/>
  <c r="BH192" i="5"/>
  <c r="CF192" i="5"/>
  <c r="DD192" i="5"/>
  <c r="AD192" i="5"/>
  <c r="AR192" i="5"/>
  <c r="BG192" i="5"/>
  <c r="CX192" i="5"/>
  <c r="BW192" i="5"/>
  <c r="BX192" i="5"/>
  <c r="S192" i="5"/>
  <c r="CM192" i="5"/>
  <c r="T192" i="5"/>
  <c r="AI192" i="5"/>
  <c r="BZ192" i="5"/>
  <c r="CN192" i="5"/>
  <c r="DC192" i="5"/>
  <c r="AY192" i="5"/>
  <c r="BB192" i="5"/>
  <c r="CE192" i="5"/>
  <c r="AA192" i="5"/>
  <c r="AB192" i="5"/>
  <c r="CH192" i="5"/>
  <c r="AL192" i="5"/>
  <c r="CU192" i="5"/>
  <c r="N192" i="5"/>
  <c r="AQ192" i="5"/>
  <c r="AZ192" i="5"/>
  <c r="CV192" i="5"/>
  <c r="V198" i="5"/>
  <c r="AT198" i="5"/>
  <c r="BR198" i="5"/>
  <c r="CP198" i="5"/>
  <c r="AJ198" i="5"/>
  <c r="BH198" i="5"/>
  <c r="CF198" i="5"/>
  <c r="DD198" i="5"/>
  <c r="AD198" i="5"/>
  <c r="AR198" i="5"/>
  <c r="BG198" i="5"/>
  <c r="CX198" i="5"/>
  <c r="BW198" i="5"/>
  <c r="BX198" i="5"/>
  <c r="S198" i="5"/>
  <c r="CM198" i="5"/>
  <c r="T198" i="5"/>
  <c r="AI198" i="5"/>
  <c r="BZ198" i="5"/>
  <c r="CN198" i="5"/>
  <c r="DC198" i="5"/>
  <c r="AY198" i="5"/>
  <c r="BB198" i="5"/>
  <c r="CE198" i="5"/>
  <c r="AA198" i="5"/>
  <c r="AB198" i="5"/>
  <c r="CH198" i="5"/>
  <c r="AL198" i="5"/>
  <c r="CU198" i="5"/>
  <c r="N198" i="5"/>
  <c r="AQ198" i="5"/>
  <c r="CV198" i="5"/>
  <c r="V204" i="5"/>
  <c r="AT204" i="5"/>
  <c r="BR204" i="5"/>
  <c r="CP204" i="5"/>
  <c r="AJ204" i="5"/>
  <c r="BH204" i="5"/>
  <c r="CF204" i="5"/>
  <c r="DD204" i="5"/>
  <c r="AD204" i="5"/>
  <c r="AR204" i="5"/>
  <c r="BG204" i="5"/>
  <c r="CX204" i="5"/>
  <c r="BW204" i="5"/>
  <c r="BX204" i="5"/>
  <c r="S204" i="5"/>
  <c r="CM204" i="5"/>
  <c r="T204" i="5"/>
  <c r="AI204" i="5"/>
  <c r="BZ204" i="5"/>
  <c r="CN204" i="5"/>
  <c r="DC204" i="5"/>
  <c r="AY204" i="5"/>
  <c r="BB204" i="5"/>
  <c r="CE204" i="5"/>
  <c r="AA204" i="5"/>
  <c r="AB204" i="5"/>
  <c r="CH204" i="5"/>
  <c r="AL204" i="5"/>
  <c r="CU204" i="5"/>
  <c r="N204" i="5"/>
  <c r="AQ204" i="5"/>
  <c r="AZ204" i="5"/>
  <c r="V210" i="5"/>
  <c r="AT210" i="5"/>
  <c r="BR210" i="5"/>
  <c r="CP210" i="5"/>
  <c r="AJ210" i="5"/>
  <c r="BH210" i="5"/>
  <c r="CF210" i="5"/>
  <c r="DD210" i="5"/>
  <c r="AD210" i="5"/>
  <c r="AR210" i="5"/>
  <c r="BG210" i="5"/>
  <c r="CX210" i="5"/>
  <c r="BW210" i="5"/>
  <c r="BX210" i="5"/>
  <c r="S210" i="5"/>
  <c r="CM210" i="5"/>
  <c r="T210" i="5"/>
  <c r="AI210" i="5"/>
  <c r="BZ210" i="5"/>
  <c r="CN210" i="5"/>
  <c r="DC210" i="5"/>
  <c r="AY210" i="5"/>
  <c r="BB210" i="5"/>
  <c r="CE210" i="5"/>
  <c r="AA210" i="5"/>
  <c r="AB210" i="5"/>
  <c r="CH210" i="5"/>
  <c r="AL210" i="5"/>
  <c r="N210" i="5"/>
  <c r="CU210" i="5"/>
  <c r="AQ210" i="5"/>
  <c r="AZ210" i="5"/>
  <c r="CV210" i="5"/>
  <c r="AJ216" i="5"/>
  <c r="BH216" i="5"/>
  <c r="CF216" i="5"/>
  <c r="DD216" i="5"/>
  <c r="N216" i="5"/>
  <c r="AL216" i="5"/>
  <c r="CH216" i="5"/>
  <c r="AA216" i="5"/>
  <c r="AY216" i="5"/>
  <c r="BW216" i="5"/>
  <c r="CU216" i="5"/>
  <c r="AB216" i="5"/>
  <c r="AZ216" i="5"/>
  <c r="BX216" i="5"/>
  <c r="CV216" i="5"/>
  <c r="AI216" i="5"/>
  <c r="BG216" i="5"/>
  <c r="CE216" i="5"/>
  <c r="DC216" i="5"/>
  <c r="AQ216" i="5"/>
  <c r="CM216" i="5"/>
  <c r="S216" i="5"/>
  <c r="AR216" i="5"/>
  <c r="CN216" i="5"/>
  <c r="T216" i="5"/>
  <c r="AT216" i="5"/>
  <c r="CP216" i="5"/>
  <c r="BB216" i="5"/>
  <c r="CX216" i="5"/>
  <c r="V216" i="5"/>
  <c r="AD216" i="5"/>
  <c r="BR216" i="5"/>
  <c r="BZ216" i="5"/>
  <c r="AJ222" i="5"/>
  <c r="BH222" i="5"/>
  <c r="CF222" i="5"/>
  <c r="DD222" i="5"/>
  <c r="N222" i="5"/>
  <c r="AL222" i="5"/>
  <c r="BJ222" i="5"/>
  <c r="CH222" i="5"/>
  <c r="AA222" i="5"/>
  <c r="AY222" i="5"/>
  <c r="CU222" i="5"/>
  <c r="AB222" i="5"/>
  <c r="AZ222" i="5"/>
  <c r="CV222" i="5"/>
  <c r="S222" i="5"/>
  <c r="CX222" i="5"/>
  <c r="T222" i="5"/>
  <c r="BG222" i="5"/>
  <c r="AQ222" i="5"/>
  <c r="V222" i="5"/>
  <c r="AR222" i="5"/>
  <c r="CE222" i="5"/>
  <c r="BO222" i="5"/>
  <c r="AT222" i="5"/>
  <c r="BP222" i="5"/>
  <c r="DC222" i="5"/>
  <c r="AD222" i="5"/>
  <c r="CN222" i="5"/>
  <c r="BB222" i="5"/>
  <c r="BZ222" i="5"/>
  <c r="CM222" i="5"/>
  <c r="AI222" i="5"/>
  <c r="AJ228" i="5"/>
  <c r="BH228" i="5"/>
  <c r="CF228" i="5"/>
  <c r="DD228" i="5"/>
  <c r="N228" i="5"/>
  <c r="AL228" i="5"/>
  <c r="BJ228" i="5"/>
  <c r="CH228" i="5"/>
  <c r="AB228" i="5"/>
  <c r="AZ228" i="5"/>
  <c r="CV228" i="5"/>
  <c r="S228" i="5"/>
  <c r="AI228" i="5"/>
  <c r="CM228" i="5"/>
  <c r="DC228" i="5"/>
  <c r="T228" i="5"/>
  <c r="CN228" i="5"/>
  <c r="V228" i="5"/>
  <c r="BZ228" i="5"/>
  <c r="CP228" i="5"/>
  <c r="AQ228" i="5"/>
  <c r="BG228" i="5"/>
  <c r="AA228" i="5"/>
  <c r="AR228" i="5"/>
  <c r="CU228" i="5"/>
  <c r="AD228" i="5"/>
  <c r="CX228" i="5"/>
  <c r="BO228" i="5"/>
  <c r="AT228" i="5"/>
  <c r="CE228" i="5"/>
  <c r="BP228" i="5"/>
  <c r="BB228" i="5"/>
  <c r="AJ234" i="5"/>
  <c r="BH234" i="5"/>
  <c r="CF234" i="5"/>
  <c r="DD234" i="5"/>
  <c r="N234" i="5"/>
  <c r="AL234" i="5"/>
  <c r="BJ234" i="5"/>
  <c r="CH234" i="5"/>
  <c r="AB234" i="5"/>
  <c r="AZ234" i="5"/>
  <c r="CV234" i="5"/>
  <c r="S234" i="5"/>
  <c r="AI234" i="5"/>
  <c r="CM234" i="5"/>
  <c r="DC234" i="5"/>
  <c r="T234" i="5"/>
  <c r="CN234" i="5"/>
  <c r="V234" i="5"/>
  <c r="BZ234" i="5"/>
  <c r="CP234" i="5"/>
  <c r="AQ234" i="5"/>
  <c r="BG234" i="5"/>
  <c r="AA234" i="5"/>
  <c r="AR234" i="5"/>
  <c r="CU234" i="5"/>
  <c r="AD234" i="5"/>
  <c r="CX234" i="5"/>
  <c r="BO234" i="5"/>
  <c r="BP234" i="5"/>
  <c r="AT234" i="5"/>
  <c r="CE234" i="5"/>
  <c r="BB234" i="5"/>
  <c r="AJ240" i="5"/>
  <c r="BH240" i="5"/>
  <c r="CF240" i="5"/>
  <c r="DD240" i="5"/>
  <c r="N240" i="5"/>
  <c r="AL240" i="5"/>
  <c r="BJ240" i="5"/>
  <c r="CH240" i="5"/>
  <c r="AB240" i="5"/>
  <c r="AZ240" i="5"/>
  <c r="CV240" i="5"/>
  <c r="S240" i="5"/>
  <c r="AI240" i="5"/>
  <c r="CM240" i="5"/>
  <c r="DC240" i="5"/>
  <c r="T240" i="5"/>
  <c r="CN240" i="5"/>
  <c r="V240" i="5"/>
  <c r="BZ240" i="5"/>
  <c r="CP240" i="5"/>
  <c r="AQ240" i="5"/>
  <c r="BG240" i="5"/>
  <c r="AA240" i="5"/>
  <c r="AR240" i="5"/>
  <c r="CU240" i="5"/>
  <c r="CE240" i="5"/>
  <c r="AD240" i="5"/>
  <c r="CX240" i="5"/>
  <c r="AT240" i="5"/>
  <c r="BO240" i="5"/>
  <c r="BP240" i="5"/>
  <c r="AJ246" i="5"/>
  <c r="BH246" i="5"/>
  <c r="CF246" i="5"/>
  <c r="DD246" i="5"/>
  <c r="N246" i="5"/>
  <c r="AL246" i="5"/>
  <c r="BJ246" i="5"/>
  <c r="CH246" i="5"/>
  <c r="AB246" i="5"/>
  <c r="AZ246" i="5"/>
  <c r="CV246" i="5"/>
  <c r="S246" i="5"/>
  <c r="AI246" i="5"/>
  <c r="CM246" i="5"/>
  <c r="DC246" i="5"/>
  <c r="T246" i="5"/>
  <c r="CN246" i="5"/>
  <c r="V246" i="5"/>
  <c r="BZ246" i="5"/>
  <c r="CP246" i="5"/>
  <c r="AQ246" i="5"/>
  <c r="BG246" i="5"/>
  <c r="AA246" i="5"/>
  <c r="AR246" i="5"/>
  <c r="CU246" i="5"/>
  <c r="AD246" i="5"/>
  <c r="CX246" i="5"/>
  <c r="BO246" i="5"/>
  <c r="BP246" i="5"/>
  <c r="AT246" i="5"/>
  <c r="CE246" i="5"/>
  <c r="AY246" i="5"/>
  <c r="BB246" i="5"/>
  <c r="AJ252" i="5"/>
  <c r="BH252" i="5"/>
  <c r="DD252" i="5"/>
  <c r="N252" i="5"/>
  <c r="AL252" i="5"/>
  <c r="BJ252" i="5"/>
  <c r="CH252" i="5"/>
  <c r="AB252" i="5"/>
  <c r="AZ252" i="5"/>
  <c r="BX252" i="5"/>
  <c r="CV252" i="5"/>
  <c r="S252" i="5"/>
  <c r="AI252" i="5"/>
  <c r="CM252" i="5"/>
  <c r="DC252" i="5"/>
  <c r="T252" i="5"/>
  <c r="BW252" i="5"/>
  <c r="CN252" i="5"/>
  <c r="V252" i="5"/>
  <c r="CP252" i="5"/>
  <c r="AQ252" i="5"/>
  <c r="BG252" i="5"/>
  <c r="AA252" i="5"/>
  <c r="AR252" i="5"/>
  <c r="CU252" i="5"/>
  <c r="AD252" i="5"/>
  <c r="CX252" i="5"/>
  <c r="BO252" i="5"/>
  <c r="AT252" i="5"/>
  <c r="BP252" i="5"/>
  <c r="BR252" i="5"/>
  <c r="BB252" i="5"/>
  <c r="AY252" i="5"/>
  <c r="AJ258" i="5"/>
  <c r="BH258" i="5"/>
  <c r="DD258" i="5"/>
  <c r="N258" i="5"/>
  <c r="AL258" i="5"/>
  <c r="BJ258" i="5"/>
  <c r="CH258" i="5"/>
  <c r="AB258" i="5"/>
  <c r="AZ258" i="5"/>
  <c r="BX258" i="5"/>
  <c r="CV258" i="5"/>
  <c r="S258" i="5"/>
  <c r="AI258" i="5"/>
  <c r="CM258" i="5"/>
  <c r="DC258" i="5"/>
  <c r="T258" i="5"/>
  <c r="BW258" i="5"/>
  <c r="CN258" i="5"/>
  <c r="V258" i="5"/>
  <c r="CP258" i="5"/>
  <c r="AQ258" i="5"/>
  <c r="BG258" i="5"/>
  <c r="AA258" i="5"/>
  <c r="AR258" i="5"/>
  <c r="CU258" i="5"/>
  <c r="AD258" i="5"/>
  <c r="CX258" i="5"/>
  <c r="BO258" i="5"/>
  <c r="BP258" i="5"/>
  <c r="AT258" i="5"/>
  <c r="BR258" i="5"/>
  <c r="BB258" i="5"/>
  <c r="AY258" i="5"/>
  <c r="N264" i="5"/>
  <c r="AL264" i="5"/>
  <c r="BJ264" i="5"/>
  <c r="CH264" i="5"/>
  <c r="AB264" i="5"/>
  <c r="AZ264" i="5"/>
  <c r="BX264" i="5"/>
  <c r="CV264" i="5"/>
  <c r="AR264" i="5"/>
  <c r="BG264" i="5"/>
  <c r="CN264" i="5"/>
  <c r="DC264" i="5"/>
  <c r="AD264" i="5"/>
  <c r="BH264" i="5"/>
  <c r="DD264" i="5"/>
  <c r="AT264" i="5"/>
  <c r="CP264" i="5"/>
  <c r="S264" i="5"/>
  <c r="AY264" i="5"/>
  <c r="BO264" i="5"/>
  <c r="CU264" i="5"/>
  <c r="T264" i="5"/>
  <c r="AI264" i="5"/>
  <c r="BB264" i="5"/>
  <c r="BP264" i="5"/>
  <c r="CX264" i="5"/>
  <c r="V264" i="5"/>
  <c r="AJ264" i="5"/>
  <c r="BR264" i="5"/>
  <c r="AA264" i="5"/>
  <c r="CM264" i="5"/>
  <c r="AQ264" i="5"/>
  <c r="N270" i="5"/>
  <c r="AL270" i="5"/>
  <c r="BJ270" i="5"/>
  <c r="CH270" i="5"/>
  <c r="AB270" i="5"/>
  <c r="AZ270" i="5"/>
  <c r="BX270" i="5"/>
  <c r="CV270" i="5"/>
  <c r="AQ270" i="5"/>
  <c r="AD270" i="5"/>
  <c r="AR270" i="5"/>
  <c r="CX270" i="5"/>
  <c r="BG270" i="5"/>
  <c r="AT270" i="5"/>
  <c r="BH270" i="5"/>
  <c r="BW270" i="5"/>
  <c r="S270" i="5"/>
  <c r="CM270" i="5"/>
  <c r="T270" i="5"/>
  <c r="CN270" i="5"/>
  <c r="AI270" i="5"/>
  <c r="DD270" i="5"/>
  <c r="AJ270" i="5"/>
  <c r="CP270" i="5"/>
  <c r="V270" i="5"/>
  <c r="BO270" i="5"/>
  <c r="DC270" i="5"/>
  <c r="AY270" i="5"/>
  <c r="BP270" i="5"/>
  <c r="BR270" i="5"/>
  <c r="CU270" i="5"/>
  <c r="AA270" i="5"/>
  <c r="BB270" i="5"/>
  <c r="N276" i="5"/>
  <c r="AL276" i="5"/>
  <c r="BJ276" i="5"/>
  <c r="CH276" i="5"/>
  <c r="AB276" i="5"/>
  <c r="AZ276" i="5"/>
  <c r="BX276" i="5"/>
  <c r="CV276" i="5"/>
  <c r="AQ276" i="5"/>
  <c r="AD276" i="5"/>
  <c r="AR276" i="5"/>
  <c r="CX276" i="5"/>
  <c r="BG276" i="5"/>
  <c r="AT276" i="5"/>
  <c r="BH276" i="5"/>
  <c r="BW276" i="5"/>
  <c r="S276" i="5"/>
  <c r="CM276" i="5"/>
  <c r="T276" i="5"/>
  <c r="CN276" i="5"/>
  <c r="AI276" i="5"/>
  <c r="AJ276" i="5"/>
  <c r="CP276" i="5"/>
  <c r="V276" i="5"/>
  <c r="BO276" i="5"/>
  <c r="DC276" i="5"/>
  <c r="AY276" i="5"/>
  <c r="DD276" i="5"/>
  <c r="BP276" i="5"/>
  <c r="BR276" i="5"/>
  <c r="CU276" i="5"/>
  <c r="AA276" i="5"/>
  <c r="BB276" i="5"/>
  <c r="N282" i="5"/>
  <c r="AL282" i="5"/>
  <c r="BJ282" i="5"/>
  <c r="AB282" i="5"/>
  <c r="AZ282" i="5"/>
  <c r="BX282" i="5"/>
  <c r="CV282" i="5"/>
  <c r="AQ282" i="5"/>
  <c r="AD282" i="5"/>
  <c r="AR282" i="5"/>
  <c r="CX282" i="5"/>
  <c r="BG282" i="5"/>
  <c r="AT282" i="5"/>
  <c r="BH282" i="5"/>
  <c r="BW282" i="5"/>
  <c r="S282" i="5"/>
  <c r="T282" i="5"/>
  <c r="BZ282" i="5"/>
  <c r="AI282" i="5"/>
  <c r="AJ282" i="5"/>
  <c r="CP282" i="5"/>
  <c r="DC282" i="5"/>
  <c r="V282" i="5"/>
  <c r="BO282" i="5"/>
  <c r="AY282" i="5"/>
  <c r="BP282" i="5"/>
  <c r="DD282" i="5"/>
  <c r="BR282" i="5"/>
  <c r="CU282" i="5"/>
  <c r="AA282" i="5"/>
  <c r="BB282" i="5"/>
  <c r="CE282" i="5"/>
  <c r="CF282" i="5"/>
  <c r="N288" i="5"/>
  <c r="AL288" i="5"/>
  <c r="BJ288" i="5"/>
  <c r="AB288" i="5"/>
  <c r="AZ288" i="5"/>
  <c r="BX288" i="5"/>
  <c r="CV288" i="5"/>
  <c r="AQ288" i="5"/>
  <c r="AD288" i="5"/>
  <c r="AR288" i="5"/>
  <c r="CX288" i="5"/>
  <c r="BG288" i="5"/>
  <c r="S288" i="5"/>
  <c r="BP288" i="5"/>
  <c r="AJ288" i="5"/>
  <c r="AA288" i="5"/>
  <c r="AY288" i="5"/>
  <c r="BR288" i="5"/>
  <c r="CP288" i="5"/>
  <c r="CU288" i="5"/>
  <c r="BH288" i="5"/>
  <c r="T288" i="5"/>
  <c r="BW288" i="5"/>
  <c r="BB288" i="5"/>
  <c r="BZ288" i="5"/>
  <c r="AI288" i="5"/>
  <c r="AT288" i="5"/>
  <c r="BO288" i="5"/>
  <c r="CE288" i="5"/>
  <c r="CF288" i="5"/>
  <c r="DC288" i="5"/>
  <c r="DD288" i="5"/>
  <c r="N294" i="5"/>
  <c r="AL294" i="5"/>
  <c r="BJ294" i="5"/>
  <c r="AB294" i="5"/>
  <c r="AZ294" i="5"/>
  <c r="BX294" i="5"/>
  <c r="CV294" i="5"/>
  <c r="AQ294" i="5"/>
  <c r="AD294" i="5"/>
  <c r="AR294" i="5"/>
  <c r="CX294" i="5"/>
  <c r="BG294" i="5"/>
  <c r="S294" i="5"/>
  <c r="BB294" i="5"/>
  <c r="BZ294" i="5"/>
  <c r="AI294" i="5"/>
  <c r="CF294" i="5"/>
  <c r="AJ294" i="5"/>
  <c r="CU294" i="5"/>
  <c r="DD294" i="5"/>
  <c r="BO294" i="5"/>
  <c r="BH294" i="5"/>
  <c r="T294" i="5"/>
  <c r="V294" i="5"/>
  <c r="AT294" i="5"/>
  <c r="BP294" i="5"/>
  <c r="CE294" i="5"/>
  <c r="DC294" i="5"/>
  <c r="BW294" i="5"/>
  <c r="CP294" i="5"/>
  <c r="AA294" i="5"/>
  <c r="AY294" i="5"/>
  <c r="BR294" i="5"/>
  <c r="AA300" i="5"/>
  <c r="AY300" i="5"/>
  <c r="BW300" i="5"/>
  <c r="CU300" i="5"/>
  <c r="AB300" i="5"/>
  <c r="AZ300" i="5"/>
  <c r="BX300" i="5"/>
  <c r="CV300" i="5"/>
  <c r="S300" i="5"/>
  <c r="AQ300" i="5"/>
  <c r="BO300" i="5"/>
  <c r="AR300" i="5"/>
  <c r="BH300" i="5"/>
  <c r="BB300" i="5"/>
  <c r="DC300" i="5"/>
  <c r="AI300" i="5"/>
  <c r="AT300" i="5"/>
  <c r="BJ300" i="5"/>
  <c r="BR300" i="5"/>
  <c r="AJ300" i="5"/>
  <c r="DD300" i="5"/>
  <c r="AD300" i="5"/>
  <c r="CE300" i="5"/>
  <c r="CX300" i="5"/>
  <c r="BP300" i="5"/>
  <c r="CF300" i="5"/>
  <c r="N300" i="5"/>
  <c r="T300" i="5"/>
  <c r="BZ300" i="5"/>
  <c r="V300" i="5"/>
  <c r="CP300" i="5"/>
  <c r="AL300" i="5"/>
  <c r="AA306" i="5"/>
  <c r="AY306" i="5"/>
  <c r="BW306" i="5"/>
  <c r="CU306" i="5"/>
  <c r="AB306" i="5"/>
  <c r="AZ306" i="5"/>
  <c r="BX306" i="5"/>
  <c r="CV306" i="5"/>
  <c r="S306" i="5"/>
  <c r="AQ306" i="5"/>
  <c r="BO306" i="5"/>
  <c r="AR306" i="5"/>
  <c r="BH306" i="5"/>
  <c r="AT306" i="5"/>
  <c r="BJ306" i="5"/>
  <c r="BB306" i="5"/>
  <c r="DC306" i="5"/>
  <c r="T306" i="5"/>
  <c r="AD306" i="5"/>
  <c r="CE306" i="5"/>
  <c r="CX306" i="5"/>
  <c r="BP306" i="5"/>
  <c r="CF306" i="5"/>
  <c r="N306" i="5"/>
  <c r="BR306" i="5"/>
  <c r="AI306" i="5"/>
  <c r="AJ306" i="5"/>
  <c r="DD306" i="5"/>
  <c r="BZ306" i="5"/>
  <c r="AL306" i="5"/>
  <c r="BG306" i="5"/>
  <c r="CP306" i="5"/>
  <c r="AA312" i="5"/>
  <c r="AY312" i="5"/>
  <c r="BW312" i="5"/>
  <c r="AB312" i="5"/>
  <c r="AZ312" i="5"/>
  <c r="BX312" i="5"/>
  <c r="S312" i="5"/>
  <c r="AQ312" i="5"/>
  <c r="BO312" i="5"/>
  <c r="CM312" i="5"/>
  <c r="AR312" i="5"/>
  <c r="BH312" i="5"/>
  <c r="CH312" i="5"/>
  <c r="AT312" i="5"/>
  <c r="BJ312" i="5"/>
  <c r="N312" i="5"/>
  <c r="AI312" i="5"/>
  <c r="AJ312" i="5"/>
  <c r="DD312" i="5"/>
  <c r="AD312" i="5"/>
  <c r="CE312" i="5"/>
  <c r="CX312" i="5"/>
  <c r="BP312" i="5"/>
  <c r="CF312" i="5"/>
  <c r="BR312" i="5"/>
  <c r="BB312" i="5"/>
  <c r="DC312" i="5"/>
  <c r="T312" i="5"/>
  <c r="CN312" i="5"/>
  <c r="BG312" i="5"/>
  <c r="BZ312" i="5"/>
  <c r="AA318" i="5"/>
  <c r="AY318" i="5"/>
  <c r="BW318" i="5"/>
  <c r="AB318" i="5"/>
  <c r="AZ318" i="5"/>
  <c r="BX318" i="5"/>
  <c r="S318" i="5"/>
  <c r="AQ318" i="5"/>
  <c r="BO318" i="5"/>
  <c r="CM318" i="5"/>
  <c r="AR318" i="5"/>
  <c r="BH318" i="5"/>
  <c r="BR318" i="5"/>
  <c r="N318" i="5"/>
  <c r="CH318" i="5"/>
  <c r="BB318" i="5"/>
  <c r="AT318" i="5"/>
  <c r="BJ318" i="5"/>
  <c r="T318" i="5"/>
  <c r="CN318" i="5"/>
  <c r="AD318" i="5"/>
  <c r="CE318" i="5"/>
  <c r="CX318" i="5"/>
  <c r="BP318" i="5"/>
  <c r="CF318" i="5"/>
  <c r="AI318" i="5"/>
  <c r="DC318" i="5"/>
  <c r="AJ318" i="5"/>
  <c r="DD318" i="5"/>
  <c r="AL318" i="5"/>
  <c r="V318" i="5"/>
  <c r="AA324" i="5"/>
  <c r="AY324" i="5"/>
  <c r="BW324" i="5"/>
  <c r="AB324" i="5"/>
  <c r="AZ324" i="5"/>
  <c r="BX324" i="5"/>
  <c r="S324" i="5"/>
  <c r="AQ324" i="5"/>
  <c r="BO324" i="5"/>
  <c r="CM324" i="5"/>
  <c r="AR324" i="5"/>
  <c r="BH324" i="5"/>
  <c r="BR324" i="5"/>
  <c r="CH324" i="5"/>
  <c r="BB324" i="5"/>
  <c r="AT324" i="5"/>
  <c r="BJ324" i="5"/>
  <c r="N324" i="5"/>
  <c r="AJ324" i="5"/>
  <c r="CN324" i="5"/>
  <c r="AD324" i="5"/>
  <c r="CE324" i="5"/>
  <c r="CX324" i="5"/>
  <c r="BP324" i="5"/>
  <c r="CF324" i="5"/>
  <c r="AI324" i="5"/>
  <c r="DC324" i="5"/>
  <c r="T324" i="5"/>
  <c r="DD324" i="5"/>
  <c r="V324" i="5"/>
  <c r="AL324" i="5"/>
  <c r="AA330" i="5"/>
  <c r="AY330" i="5"/>
  <c r="BW330" i="5"/>
  <c r="AB330" i="5"/>
  <c r="AZ330" i="5"/>
  <c r="BX330" i="5"/>
  <c r="S330" i="5"/>
  <c r="AQ330" i="5"/>
  <c r="BO330" i="5"/>
  <c r="CM330" i="5"/>
  <c r="AR330" i="5"/>
  <c r="BH330" i="5"/>
  <c r="BR330" i="5"/>
  <c r="BB330" i="5"/>
  <c r="AT330" i="5"/>
  <c r="BJ330" i="5"/>
  <c r="N330" i="5"/>
  <c r="CH330" i="5"/>
  <c r="T330" i="5"/>
  <c r="CN330" i="5"/>
  <c r="AD330" i="5"/>
  <c r="CE330" i="5"/>
  <c r="CX330" i="5"/>
  <c r="BP330" i="5"/>
  <c r="CF330" i="5"/>
  <c r="AI330" i="5"/>
  <c r="DC330" i="5"/>
  <c r="AJ330" i="5"/>
  <c r="DD330" i="5"/>
  <c r="BG330" i="5"/>
  <c r="V330" i="5"/>
  <c r="AA336" i="5"/>
  <c r="AY336" i="5"/>
  <c r="BW336" i="5"/>
  <c r="AB336" i="5"/>
  <c r="AZ336" i="5"/>
  <c r="BX336" i="5"/>
  <c r="S336" i="5"/>
  <c r="AQ336" i="5"/>
  <c r="BO336" i="5"/>
  <c r="CM336" i="5"/>
  <c r="AR336" i="5"/>
  <c r="BH336" i="5"/>
  <c r="N336" i="5"/>
  <c r="BR336" i="5"/>
  <c r="BB336" i="5"/>
  <c r="DC336" i="5"/>
  <c r="AT336" i="5"/>
  <c r="BJ336" i="5"/>
  <c r="CH336" i="5"/>
  <c r="AI336" i="5"/>
  <c r="AJ336" i="5"/>
  <c r="CN336" i="5"/>
  <c r="AD336" i="5"/>
  <c r="CE336" i="5"/>
  <c r="CX336" i="5"/>
  <c r="BP336" i="5"/>
  <c r="CF336" i="5"/>
  <c r="T336" i="5"/>
  <c r="DD336" i="5"/>
  <c r="AL336" i="5"/>
  <c r="V336" i="5"/>
  <c r="AA342" i="5"/>
  <c r="AY342" i="5"/>
  <c r="BW342" i="5"/>
  <c r="CU342" i="5"/>
  <c r="AB342" i="5"/>
  <c r="AZ342" i="5"/>
  <c r="BX342" i="5"/>
  <c r="CV342" i="5"/>
  <c r="S342" i="5"/>
  <c r="AQ342" i="5"/>
  <c r="BO342" i="5"/>
  <c r="CM342" i="5"/>
  <c r="AR342" i="5"/>
  <c r="BH342" i="5"/>
  <c r="AI342" i="5"/>
  <c r="N342" i="5"/>
  <c r="CH342" i="5"/>
  <c r="BB342" i="5"/>
  <c r="AT342" i="5"/>
  <c r="BJ342" i="5"/>
  <c r="AJ342" i="5"/>
  <c r="AD342" i="5"/>
  <c r="CE342" i="5"/>
  <c r="BP342" i="5"/>
  <c r="CF342" i="5"/>
  <c r="BR342" i="5"/>
  <c r="T342" i="5"/>
  <c r="CN342" i="5"/>
  <c r="V342" i="5"/>
  <c r="CP342" i="5"/>
  <c r="BZ342" i="5"/>
  <c r="AL342" i="5"/>
  <c r="AA348" i="5"/>
  <c r="AY348" i="5"/>
  <c r="BW348" i="5"/>
  <c r="CU348" i="5"/>
  <c r="AB348" i="5"/>
  <c r="AZ348" i="5"/>
  <c r="BX348" i="5"/>
  <c r="CV348" i="5"/>
  <c r="S348" i="5"/>
  <c r="AQ348" i="5"/>
  <c r="BO348" i="5"/>
  <c r="CM348" i="5"/>
  <c r="AR348" i="5"/>
  <c r="BH348" i="5"/>
  <c r="N348" i="5"/>
  <c r="CH348" i="5"/>
  <c r="AT348" i="5"/>
  <c r="BJ348" i="5"/>
  <c r="AI348" i="5"/>
  <c r="AJ348" i="5"/>
  <c r="AD348" i="5"/>
  <c r="CE348" i="5"/>
  <c r="BP348" i="5"/>
  <c r="CF348" i="5"/>
  <c r="BR348" i="5"/>
  <c r="BB348" i="5"/>
  <c r="T348" i="5"/>
  <c r="CN348" i="5"/>
  <c r="AL348" i="5"/>
  <c r="BG348" i="5"/>
  <c r="BZ348" i="5"/>
  <c r="AA354" i="5"/>
  <c r="AY354" i="5"/>
  <c r="BW354" i="5"/>
  <c r="CU354" i="5"/>
  <c r="AB354" i="5"/>
  <c r="AZ354" i="5"/>
  <c r="BX354" i="5"/>
  <c r="CV354" i="5"/>
  <c r="S354" i="5"/>
  <c r="AQ354" i="5"/>
  <c r="BO354" i="5"/>
  <c r="CM354" i="5"/>
  <c r="AR354" i="5"/>
  <c r="BH354" i="5"/>
  <c r="BR354" i="5"/>
  <c r="AI354" i="5"/>
  <c r="AT354" i="5"/>
  <c r="BJ354" i="5"/>
  <c r="BB354" i="5"/>
  <c r="AJ354" i="5"/>
  <c r="AD354" i="5"/>
  <c r="CE354" i="5"/>
  <c r="BP354" i="5"/>
  <c r="CF354" i="5"/>
  <c r="N354" i="5"/>
  <c r="CH354" i="5"/>
  <c r="T354" i="5"/>
  <c r="CN354" i="5"/>
  <c r="BZ354" i="5"/>
  <c r="V354" i="5"/>
  <c r="CP354" i="5"/>
  <c r="S360" i="5"/>
  <c r="AQ360" i="5"/>
  <c r="BO360" i="5"/>
  <c r="CM360" i="5"/>
  <c r="BW360" i="5"/>
  <c r="BB360" i="5"/>
  <c r="BR360" i="5"/>
  <c r="T360" i="5"/>
  <c r="BJ360" i="5"/>
  <c r="BX360" i="5"/>
  <c r="CN360" i="5"/>
  <c r="AI360" i="5"/>
  <c r="BZ360" i="5"/>
  <c r="V360" i="5"/>
  <c r="AJ360" i="5"/>
  <c r="CP360" i="5"/>
  <c r="AY360" i="5"/>
  <c r="CE360" i="5"/>
  <c r="CF360" i="5"/>
  <c r="AL360" i="5"/>
  <c r="AZ360" i="5"/>
  <c r="BP360" i="5"/>
  <c r="AD360" i="5"/>
  <c r="AA360" i="5"/>
  <c r="CH360" i="5"/>
  <c r="AB360" i="5"/>
  <c r="CU360" i="5"/>
  <c r="S366" i="5"/>
  <c r="AQ366" i="5"/>
  <c r="BO366" i="5"/>
  <c r="CM366" i="5"/>
  <c r="BW366" i="5"/>
  <c r="T366" i="5"/>
  <c r="BJ366" i="5"/>
  <c r="BX366" i="5"/>
  <c r="CN366" i="5"/>
  <c r="CF366" i="5"/>
  <c r="AI366" i="5"/>
  <c r="BZ366" i="5"/>
  <c r="BB366" i="5"/>
  <c r="CE366" i="5"/>
  <c r="BR366" i="5"/>
  <c r="V366" i="5"/>
  <c r="AJ366" i="5"/>
  <c r="CP366" i="5"/>
  <c r="AY366" i="5"/>
  <c r="AL366" i="5"/>
  <c r="AZ366" i="5"/>
  <c r="BP366" i="5"/>
  <c r="AR366" i="5"/>
  <c r="CH366" i="5"/>
  <c r="AT366" i="5"/>
  <c r="AA366" i="5"/>
  <c r="AB366" i="5"/>
  <c r="AD366" i="5"/>
  <c r="CU366" i="5"/>
  <c r="CV366" i="5"/>
  <c r="AY240" i="5"/>
  <c r="CU174" i="5"/>
  <c r="AD7" i="5"/>
  <c r="BB7" i="5"/>
  <c r="BZ7" i="5"/>
  <c r="CX7" i="5"/>
  <c r="AR7" i="5"/>
  <c r="BP7" i="5"/>
  <c r="CN7" i="5"/>
  <c r="BW7" i="5"/>
  <c r="BJ7" i="5"/>
  <c r="BX7" i="5"/>
  <c r="CM7" i="5"/>
  <c r="AY7" i="5"/>
  <c r="BR7" i="5"/>
  <c r="DD7" i="5"/>
  <c r="AZ7" i="5"/>
  <c r="AI7" i="5"/>
  <c r="AJ7" i="5"/>
  <c r="CP7" i="5"/>
  <c r="AL7" i="5"/>
  <c r="AB7" i="5"/>
  <c r="DC7" i="5"/>
  <c r="AQ7" i="5"/>
  <c r="CE7" i="5"/>
  <c r="CF7" i="5"/>
  <c r="AT7" i="5"/>
  <c r="AA7" i="5"/>
  <c r="BG7" i="5"/>
  <c r="BH7" i="5"/>
  <c r="BO7" i="5"/>
  <c r="CH7" i="5"/>
  <c r="CU7" i="5"/>
  <c r="CV7" i="5"/>
  <c r="V7" i="5"/>
  <c r="AD13" i="5"/>
  <c r="BB13" i="5"/>
  <c r="BZ13" i="5"/>
  <c r="CX13" i="5"/>
  <c r="AR13" i="5"/>
  <c r="BP13" i="5"/>
  <c r="CN13" i="5"/>
  <c r="BJ13" i="5"/>
  <c r="BX13" i="5"/>
  <c r="CM13" i="5"/>
  <c r="AY13" i="5"/>
  <c r="BO13" i="5"/>
  <c r="CF13" i="5"/>
  <c r="CV13" i="5"/>
  <c r="AI13" i="5"/>
  <c r="AZ13" i="5"/>
  <c r="BR13" i="5"/>
  <c r="CH13" i="5"/>
  <c r="AJ13" i="5"/>
  <c r="AL13" i="5"/>
  <c r="DC13" i="5"/>
  <c r="V13" i="5"/>
  <c r="DD13" i="5"/>
  <c r="CU13" i="5"/>
  <c r="BW13" i="5"/>
  <c r="AQ13" i="5"/>
  <c r="AT13" i="5"/>
  <c r="AB13" i="5"/>
  <c r="BG13" i="5"/>
  <c r="BH13" i="5"/>
  <c r="AA13" i="5"/>
  <c r="CE13" i="5"/>
  <c r="CP13" i="5"/>
  <c r="AB19" i="5"/>
  <c r="AZ19" i="5"/>
  <c r="BX19" i="5"/>
  <c r="CV19" i="5"/>
  <c r="AQ19" i="5"/>
  <c r="BO19" i="5"/>
  <c r="CM19" i="5"/>
  <c r="AR19" i="5"/>
  <c r="CH19" i="5"/>
  <c r="AD19" i="5"/>
  <c r="BG19" i="5"/>
  <c r="CX19" i="5"/>
  <c r="AT19" i="5"/>
  <c r="BH19" i="5"/>
  <c r="BW19" i="5"/>
  <c r="BJ19" i="5"/>
  <c r="CN19" i="5"/>
  <c r="AI19" i="5"/>
  <c r="BZ19" i="5"/>
  <c r="DC19" i="5"/>
  <c r="AA19" i="5"/>
  <c r="AJ19" i="5"/>
  <c r="CP19" i="5"/>
  <c r="AL19" i="5"/>
  <c r="BP19" i="5"/>
  <c r="BR19" i="5"/>
  <c r="CF19" i="5"/>
  <c r="CU19" i="5"/>
  <c r="DD19" i="5"/>
  <c r="AY19" i="5"/>
  <c r="BB19" i="5"/>
  <c r="CE19" i="5"/>
  <c r="V19" i="5"/>
  <c r="AB25" i="5"/>
  <c r="AZ25" i="5"/>
  <c r="BX25" i="5"/>
  <c r="CV25" i="5"/>
  <c r="AQ25" i="5"/>
  <c r="BO25" i="5"/>
  <c r="CM25" i="5"/>
  <c r="AR25" i="5"/>
  <c r="CH25" i="5"/>
  <c r="AD25" i="5"/>
  <c r="BG25" i="5"/>
  <c r="CX25" i="5"/>
  <c r="AT25" i="5"/>
  <c r="BH25" i="5"/>
  <c r="BW25" i="5"/>
  <c r="BJ25" i="5"/>
  <c r="CN25" i="5"/>
  <c r="AI25" i="5"/>
  <c r="BZ25" i="5"/>
  <c r="DC25" i="5"/>
  <c r="AA25" i="5"/>
  <c r="AJ25" i="5"/>
  <c r="CP25" i="5"/>
  <c r="AL25" i="5"/>
  <c r="BP25" i="5"/>
  <c r="BR25" i="5"/>
  <c r="CF25" i="5"/>
  <c r="CU25" i="5"/>
  <c r="DD25" i="5"/>
  <c r="AY25" i="5"/>
  <c r="BB25" i="5"/>
  <c r="CE25" i="5"/>
  <c r="V25" i="5"/>
  <c r="AB31" i="5"/>
  <c r="AZ31" i="5"/>
  <c r="BX31" i="5"/>
  <c r="CV31" i="5"/>
  <c r="AT31" i="5"/>
  <c r="BG31" i="5"/>
  <c r="BH31" i="5"/>
  <c r="CH31" i="5"/>
  <c r="CU31" i="5"/>
  <c r="V31" i="5"/>
  <c r="AI31" i="5"/>
  <c r="AJ31" i="5"/>
  <c r="BJ31" i="5"/>
  <c r="BW31" i="5"/>
  <c r="CX31" i="5"/>
  <c r="AL31" i="5"/>
  <c r="AY31" i="5"/>
  <c r="BZ31" i="5"/>
  <c r="CM31" i="5"/>
  <c r="AA31" i="5"/>
  <c r="BB31" i="5"/>
  <c r="DC31" i="5"/>
  <c r="AD31" i="5"/>
  <c r="DD31" i="5"/>
  <c r="CE31" i="5"/>
  <c r="AR31" i="5"/>
  <c r="BO31" i="5"/>
  <c r="BP31" i="5"/>
  <c r="AQ31" i="5"/>
  <c r="BR31" i="5"/>
  <c r="CF31" i="5"/>
  <c r="CN31" i="5"/>
  <c r="CP31" i="5"/>
  <c r="AZ37" i="5"/>
  <c r="BX37" i="5"/>
  <c r="CV37" i="5"/>
  <c r="T37" i="5"/>
  <c r="AT37" i="5"/>
  <c r="BG37" i="5"/>
  <c r="BH37" i="5"/>
  <c r="CH37" i="5"/>
  <c r="CU37" i="5"/>
  <c r="AI37" i="5"/>
  <c r="AL37" i="5"/>
  <c r="AY37" i="5"/>
  <c r="BZ37" i="5"/>
  <c r="CM37" i="5"/>
  <c r="AD37" i="5"/>
  <c r="DD37" i="5"/>
  <c r="BR37" i="5"/>
  <c r="CN37" i="5"/>
  <c r="N37" i="5"/>
  <c r="BB37" i="5"/>
  <c r="AJ37" i="5"/>
  <c r="BW37" i="5"/>
  <c r="CP37" i="5"/>
  <c r="S37" i="5"/>
  <c r="BJ37" i="5"/>
  <c r="CX37" i="5"/>
  <c r="BO37" i="5"/>
  <c r="BP37" i="5"/>
  <c r="CE37" i="5"/>
  <c r="AR37" i="5"/>
  <c r="CF37" i="5"/>
  <c r="DC37" i="5"/>
  <c r="AQ37" i="5"/>
  <c r="N43" i="5"/>
  <c r="AL43" i="5"/>
  <c r="BJ43" i="5"/>
  <c r="CH43" i="5"/>
  <c r="AY43" i="5"/>
  <c r="BW43" i="5"/>
  <c r="CU43" i="5"/>
  <c r="AZ43" i="5"/>
  <c r="BX43" i="5"/>
  <c r="CV43" i="5"/>
  <c r="S43" i="5"/>
  <c r="AQ43" i="5"/>
  <c r="BO43" i="5"/>
  <c r="CM43" i="5"/>
  <c r="AD43" i="5"/>
  <c r="CE43" i="5"/>
  <c r="CX43" i="5"/>
  <c r="BP43" i="5"/>
  <c r="CF43" i="5"/>
  <c r="BR43" i="5"/>
  <c r="AI43" i="5"/>
  <c r="BB43" i="5"/>
  <c r="DC43" i="5"/>
  <c r="T43" i="5"/>
  <c r="AJ43" i="5"/>
  <c r="CN43" i="5"/>
  <c r="DD43" i="5"/>
  <c r="BZ43" i="5"/>
  <c r="AR43" i="5"/>
  <c r="CP43" i="5"/>
  <c r="BH43" i="5"/>
  <c r="AT43" i="5"/>
  <c r="BG43" i="5"/>
  <c r="N49" i="5"/>
  <c r="AL49" i="5"/>
  <c r="BJ49" i="5"/>
  <c r="CH49" i="5"/>
  <c r="AY49" i="5"/>
  <c r="BW49" i="5"/>
  <c r="CU49" i="5"/>
  <c r="AZ49" i="5"/>
  <c r="BX49" i="5"/>
  <c r="CV49" i="5"/>
  <c r="S49" i="5"/>
  <c r="AQ49" i="5"/>
  <c r="BO49" i="5"/>
  <c r="CM49" i="5"/>
  <c r="AD49" i="5"/>
  <c r="CE49" i="5"/>
  <c r="CX49" i="5"/>
  <c r="BP49" i="5"/>
  <c r="CF49" i="5"/>
  <c r="BR49" i="5"/>
  <c r="AI49" i="5"/>
  <c r="BB49" i="5"/>
  <c r="DC49" i="5"/>
  <c r="T49" i="5"/>
  <c r="AJ49" i="5"/>
  <c r="CN49" i="5"/>
  <c r="DD49" i="5"/>
  <c r="BZ49" i="5"/>
  <c r="AR49" i="5"/>
  <c r="CP49" i="5"/>
  <c r="BH49" i="5"/>
  <c r="AT49" i="5"/>
  <c r="BG49" i="5"/>
  <c r="N55" i="5"/>
  <c r="AL55" i="5"/>
  <c r="BJ55" i="5"/>
  <c r="CH55" i="5"/>
  <c r="AY55" i="5"/>
  <c r="BW55" i="5"/>
  <c r="CU55" i="5"/>
  <c r="AZ55" i="5"/>
  <c r="BX55" i="5"/>
  <c r="CV55" i="5"/>
  <c r="S55" i="5"/>
  <c r="AQ55" i="5"/>
  <c r="BO55" i="5"/>
  <c r="CM55" i="5"/>
  <c r="AD55" i="5"/>
  <c r="CE55" i="5"/>
  <c r="CX55" i="5"/>
  <c r="BP55" i="5"/>
  <c r="CF55" i="5"/>
  <c r="BR55" i="5"/>
  <c r="AI55" i="5"/>
  <c r="BB55" i="5"/>
  <c r="DC55" i="5"/>
  <c r="T55" i="5"/>
  <c r="AJ55" i="5"/>
  <c r="CN55" i="5"/>
  <c r="DD55" i="5"/>
  <c r="BZ55" i="5"/>
  <c r="AR55" i="5"/>
  <c r="CP55" i="5"/>
  <c r="BH55" i="5"/>
  <c r="AT55" i="5"/>
  <c r="BG55" i="5"/>
  <c r="N61" i="5"/>
  <c r="AY61" i="5"/>
  <c r="BW61" i="5"/>
  <c r="CU61" i="5"/>
  <c r="AZ61" i="5"/>
  <c r="BX61" i="5"/>
  <c r="CV61" i="5"/>
  <c r="S61" i="5"/>
  <c r="AQ61" i="5"/>
  <c r="BO61" i="5"/>
  <c r="CM61" i="5"/>
  <c r="AD61" i="5"/>
  <c r="AT61" i="5"/>
  <c r="BZ61" i="5"/>
  <c r="CP61" i="5"/>
  <c r="BJ61" i="5"/>
  <c r="AI61" i="5"/>
  <c r="BP61" i="5"/>
  <c r="CE61" i="5"/>
  <c r="BB61" i="5"/>
  <c r="CX61" i="5"/>
  <c r="AR61" i="5"/>
  <c r="CN61" i="5"/>
  <c r="BG61" i="5"/>
  <c r="DC61" i="5"/>
  <c r="BH61" i="5"/>
  <c r="DD61" i="5"/>
  <c r="T61" i="5"/>
  <c r="AJ61" i="5"/>
  <c r="AL61" i="5"/>
  <c r="BR61" i="5"/>
  <c r="CF61" i="5"/>
  <c r="CH61" i="5"/>
  <c r="AB67" i="5"/>
  <c r="AZ67" i="5"/>
  <c r="BX67" i="5"/>
  <c r="CV67" i="5"/>
  <c r="S67" i="5"/>
  <c r="AQ67" i="5"/>
  <c r="BO67" i="5"/>
  <c r="CM67" i="5"/>
  <c r="BB67" i="5"/>
  <c r="CE67" i="5"/>
  <c r="BR67" i="5"/>
  <c r="CF67" i="5"/>
  <c r="AA67" i="5"/>
  <c r="CU67" i="5"/>
  <c r="BG67" i="5"/>
  <c r="CX67" i="5"/>
  <c r="BP67" i="5"/>
  <c r="CN67" i="5"/>
  <c r="CP67" i="5"/>
  <c r="AY67" i="5"/>
  <c r="BW67" i="5"/>
  <c r="N67" i="5"/>
  <c r="BZ67" i="5"/>
  <c r="AL67" i="5"/>
  <c r="AR67" i="5"/>
  <c r="CH67" i="5"/>
  <c r="AT67" i="5"/>
  <c r="T67" i="5"/>
  <c r="DC67" i="5"/>
  <c r="BH67" i="5"/>
  <c r="BJ67" i="5"/>
  <c r="DD67" i="5"/>
  <c r="V67" i="5"/>
  <c r="AB73" i="5"/>
  <c r="AZ73" i="5"/>
  <c r="BX73" i="5"/>
  <c r="CV73" i="5"/>
  <c r="S73" i="5"/>
  <c r="CF73" i="5"/>
  <c r="T73" i="5"/>
  <c r="AT73" i="5"/>
  <c r="BG73" i="5"/>
  <c r="BH73" i="5"/>
  <c r="CH73" i="5"/>
  <c r="CU73" i="5"/>
  <c r="BJ73" i="5"/>
  <c r="BW73" i="5"/>
  <c r="CX73" i="5"/>
  <c r="V73" i="5"/>
  <c r="AQ73" i="5"/>
  <c r="AR73" i="5"/>
  <c r="CE73" i="5"/>
  <c r="AA73" i="5"/>
  <c r="BO73" i="5"/>
  <c r="BP73" i="5"/>
  <c r="DC73" i="5"/>
  <c r="DD73" i="5"/>
  <c r="BR73" i="5"/>
  <c r="BZ73" i="5"/>
  <c r="CM73" i="5"/>
  <c r="CN73" i="5"/>
  <c r="N73" i="5"/>
  <c r="AL73" i="5"/>
  <c r="AY73" i="5"/>
  <c r="BB73" i="5"/>
  <c r="CP73" i="5"/>
  <c r="AB79" i="5"/>
  <c r="AZ79" i="5"/>
  <c r="BX79" i="5"/>
  <c r="CV79" i="5"/>
  <c r="S79" i="5"/>
  <c r="CF79" i="5"/>
  <c r="T79" i="5"/>
  <c r="AT79" i="5"/>
  <c r="BG79" i="5"/>
  <c r="BH79" i="5"/>
  <c r="CH79" i="5"/>
  <c r="CU79" i="5"/>
  <c r="BJ79" i="5"/>
  <c r="BW79" i="5"/>
  <c r="CX79" i="5"/>
  <c r="BR79" i="5"/>
  <c r="CN79" i="5"/>
  <c r="N79" i="5"/>
  <c r="BB79" i="5"/>
  <c r="CP79" i="5"/>
  <c r="AL79" i="5"/>
  <c r="BZ79" i="5"/>
  <c r="V79" i="5"/>
  <c r="DD79" i="5"/>
  <c r="AQ79" i="5"/>
  <c r="AR79" i="5"/>
  <c r="CE79" i="5"/>
  <c r="DC79" i="5"/>
  <c r="AY79" i="5"/>
  <c r="BO79" i="5"/>
  <c r="AA79" i="5"/>
  <c r="BP79" i="5"/>
  <c r="CM79" i="5"/>
  <c r="AB85" i="5"/>
  <c r="S85" i="5"/>
  <c r="AR85" i="5"/>
  <c r="BP85" i="5"/>
  <c r="CN85" i="5"/>
  <c r="T85" i="5"/>
  <c r="AT85" i="5"/>
  <c r="BR85" i="5"/>
  <c r="CP85" i="5"/>
  <c r="BH85" i="5"/>
  <c r="CF85" i="5"/>
  <c r="DD85" i="5"/>
  <c r="AQ85" i="5"/>
  <c r="CU85" i="5"/>
  <c r="AA85" i="5"/>
  <c r="CE85" i="5"/>
  <c r="CV85" i="5"/>
  <c r="CH85" i="5"/>
  <c r="CX85" i="5"/>
  <c r="AY85" i="5"/>
  <c r="BO85" i="5"/>
  <c r="N85" i="5"/>
  <c r="AZ85" i="5"/>
  <c r="DC85" i="5"/>
  <c r="BZ85" i="5"/>
  <c r="BB85" i="5"/>
  <c r="CM85" i="5"/>
  <c r="V85" i="5"/>
  <c r="BG85" i="5"/>
  <c r="AL85" i="5"/>
  <c r="BJ85" i="5"/>
  <c r="BW85" i="5"/>
  <c r="BX85" i="5"/>
  <c r="V91" i="5"/>
  <c r="AT91" i="5"/>
  <c r="BR91" i="5"/>
  <c r="CP91" i="5"/>
  <c r="BH91" i="5"/>
  <c r="CF91" i="5"/>
  <c r="DD91" i="5"/>
  <c r="BJ91" i="5"/>
  <c r="BX91" i="5"/>
  <c r="S91" i="5"/>
  <c r="CM91" i="5"/>
  <c r="T91" i="5"/>
  <c r="BZ91" i="5"/>
  <c r="CN91" i="5"/>
  <c r="DC91" i="5"/>
  <c r="AY91" i="5"/>
  <c r="AL91" i="5"/>
  <c r="AZ91" i="5"/>
  <c r="BO91" i="5"/>
  <c r="BW91" i="5"/>
  <c r="BB91" i="5"/>
  <c r="CE91" i="5"/>
  <c r="AA91" i="5"/>
  <c r="AB91" i="5"/>
  <c r="CH91" i="5"/>
  <c r="BG91" i="5"/>
  <c r="AR91" i="5"/>
  <c r="CX91" i="5"/>
  <c r="BP91" i="5"/>
  <c r="N91" i="5"/>
  <c r="AQ91" i="5"/>
  <c r="CU91" i="5"/>
  <c r="CV91" i="5"/>
  <c r="V97" i="5"/>
  <c r="AT97" i="5"/>
  <c r="BR97" i="5"/>
  <c r="CP97" i="5"/>
  <c r="AJ97" i="5"/>
  <c r="BH97" i="5"/>
  <c r="CF97" i="5"/>
  <c r="DD97" i="5"/>
  <c r="BJ97" i="5"/>
  <c r="BX97" i="5"/>
  <c r="S97" i="5"/>
  <c r="CM97" i="5"/>
  <c r="T97" i="5"/>
  <c r="AI97" i="5"/>
  <c r="BZ97" i="5"/>
  <c r="CN97" i="5"/>
  <c r="DC97" i="5"/>
  <c r="AY97" i="5"/>
  <c r="AZ97" i="5"/>
  <c r="BO97" i="5"/>
  <c r="BW97" i="5"/>
  <c r="BB97" i="5"/>
  <c r="CE97" i="5"/>
  <c r="AA97" i="5"/>
  <c r="AB97" i="5"/>
  <c r="CH97" i="5"/>
  <c r="AD97" i="5"/>
  <c r="BG97" i="5"/>
  <c r="CX97" i="5"/>
  <c r="BP97" i="5"/>
  <c r="N97" i="5"/>
  <c r="CU97" i="5"/>
  <c r="CV97" i="5"/>
  <c r="V103" i="5"/>
  <c r="AT103" i="5"/>
  <c r="BR103" i="5"/>
  <c r="CP103" i="5"/>
  <c r="AJ103" i="5"/>
  <c r="BH103" i="5"/>
  <c r="CF103" i="5"/>
  <c r="DD103" i="5"/>
  <c r="BJ103" i="5"/>
  <c r="BX103" i="5"/>
  <c r="S103" i="5"/>
  <c r="CM103" i="5"/>
  <c r="T103" i="5"/>
  <c r="AI103" i="5"/>
  <c r="BZ103" i="5"/>
  <c r="CN103" i="5"/>
  <c r="DC103" i="5"/>
  <c r="AZ103" i="5"/>
  <c r="BO103" i="5"/>
  <c r="AD103" i="5"/>
  <c r="CE103" i="5"/>
  <c r="BG103" i="5"/>
  <c r="CH103" i="5"/>
  <c r="N103" i="5"/>
  <c r="BP103" i="5"/>
  <c r="CU103" i="5"/>
  <c r="AY103" i="5"/>
  <c r="CV103" i="5"/>
  <c r="BB103" i="5"/>
  <c r="BW103" i="5"/>
  <c r="CX103" i="5"/>
  <c r="AA103" i="5"/>
  <c r="AB103" i="5"/>
  <c r="V109" i="5"/>
  <c r="AT109" i="5"/>
  <c r="BR109" i="5"/>
  <c r="CP109" i="5"/>
  <c r="AJ109" i="5"/>
  <c r="BH109" i="5"/>
  <c r="CF109" i="5"/>
  <c r="DD109" i="5"/>
  <c r="BJ109" i="5"/>
  <c r="BX109" i="5"/>
  <c r="S109" i="5"/>
  <c r="CM109" i="5"/>
  <c r="T109" i="5"/>
  <c r="AI109" i="5"/>
  <c r="BZ109" i="5"/>
  <c r="CN109" i="5"/>
  <c r="DC109" i="5"/>
  <c r="AZ109" i="5"/>
  <c r="BO109" i="5"/>
  <c r="BP109" i="5"/>
  <c r="AA109" i="5"/>
  <c r="AB109" i="5"/>
  <c r="AY109" i="5"/>
  <c r="AD109" i="5"/>
  <c r="BB109" i="5"/>
  <c r="CH109" i="5"/>
  <c r="CU109" i="5"/>
  <c r="N109" i="5"/>
  <c r="CV109" i="5"/>
  <c r="BG109" i="5"/>
  <c r="CX109" i="5"/>
  <c r="BW109" i="5"/>
  <c r="CE109" i="5"/>
  <c r="AJ115" i="5"/>
  <c r="BH115" i="5"/>
  <c r="CF115" i="5"/>
  <c r="DD115" i="5"/>
  <c r="N115" i="5"/>
  <c r="BJ115" i="5"/>
  <c r="CH115" i="5"/>
  <c r="AB115" i="5"/>
  <c r="AZ115" i="5"/>
  <c r="BX115" i="5"/>
  <c r="CV115" i="5"/>
  <c r="V115" i="5"/>
  <c r="BZ115" i="5"/>
  <c r="CP115" i="5"/>
  <c r="BG115" i="5"/>
  <c r="AA115" i="5"/>
  <c r="CU115" i="5"/>
  <c r="AD115" i="5"/>
  <c r="AT115" i="5"/>
  <c r="CX115" i="5"/>
  <c r="T115" i="5"/>
  <c r="CN115" i="5"/>
  <c r="BO115" i="5"/>
  <c r="BP115" i="5"/>
  <c r="BR115" i="5"/>
  <c r="AI115" i="5"/>
  <c r="DC115" i="5"/>
  <c r="AY115" i="5"/>
  <c r="BB115" i="5"/>
  <c r="BW115" i="5"/>
  <c r="CE115" i="5"/>
  <c r="CM115" i="5"/>
  <c r="S115" i="5"/>
  <c r="AJ121" i="5"/>
  <c r="BH121" i="5"/>
  <c r="CF121" i="5"/>
  <c r="DD121" i="5"/>
  <c r="N121" i="5"/>
  <c r="BJ121" i="5"/>
  <c r="CH121" i="5"/>
  <c r="AB121" i="5"/>
  <c r="AZ121" i="5"/>
  <c r="BX121" i="5"/>
  <c r="CV121" i="5"/>
  <c r="V121" i="5"/>
  <c r="BZ121" i="5"/>
  <c r="CP121" i="5"/>
  <c r="BG121" i="5"/>
  <c r="AA121" i="5"/>
  <c r="CU121" i="5"/>
  <c r="AD121" i="5"/>
  <c r="AT121" i="5"/>
  <c r="CX121" i="5"/>
  <c r="T121" i="5"/>
  <c r="CN121" i="5"/>
  <c r="BO121" i="5"/>
  <c r="BP121" i="5"/>
  <c r="BR121" i="5"/>
  <c r="AI121" i="5"/>
  <c r="DC121" i="5"/>
  <c r="AY121" i="5"/>
  <c r="BB121" i="5"/>
  <c r="BW121" i="5"/>
  <c r="CE121" i="5"/>
  <c r="CM121" i="5"/>
  <c r="S121" i="5"/>
  <c r="AJ127" i="5"/>
  <c r="BH127" i="5"/>
  <c r="CF127" i="5"/>
  <c r="DD127" i="5"/>
  <c r="N127" i="5"/>
  <c r="AL127" i="5"/>
  <c r="BJ127" i="5"/>
  <c r="CH127" i="5"/>
  <c r="AB127" i="5"/>
  <c r="BX127" i="5"/>
  <c r="CV127" i="5"/>
  <c r="V127" i="5"/>
  <c r="BZ127" i="5"/>
  <c r="CP127" i="5"/>
  <c r="AQ127" i="5"/>
  <c r="BG127" i="5"/>
  <c r="AA127" i="5"/>
  <c r="AR127" i="5"/>
  <c r="CU127" i="5"/>
  <c r="AD127" i="5"/>
  <c r="CX127" i="5"/>
  <c r="T127" i="5"/>
  <c r="CN127" i="5"/>
  <c r="BO127" i="5"/>
  <c r="BP127" i="5"/>
  <c r="BR127" i="5"/>
  <c r="AI127" i="5"/>
  <c r="DC127" i="5"/>
  <c r="BB127" i="5"/>
  <c r="BW127" i="5"/>
  <c r="CE127" i="5"/>
  <c r="CM127" i="5"/>
  <c r="S127" i="5"/>
  <c r="AJ133" i="5"/>
  <c r="BH133" i="5"/>
  <c r="CF133" i="5"/>
  <c r="DD133" i="5"/>
  <c r="N133" i="5"/>
  <c r="AL133" i="5"/>
  <c r="BJ133" i="5"/>
  <c r="CH133" i="5"/>
  <c r="AB133" i="5"/>
  <c r="BX133" i="5"/>
  <c r="CV133" i="5"/>
  <c r="V133" i="5"/>
  <c r="BZ133" i="5"/>
  <c r="CP133" i="5"/>
  <c r="AQ133" i="5"/>
  <c r="BG133" i="5"/>
  <c r="AA133" i="5"/>
  <c r="AR133" i="5"/>
  <c r="CU133" i="5"/>
  <c r="AD133" i="5"/>
  <c r="CX133" i="5"/>
  <c r="T133" i="5"/>
  <c r="CN133" i="5"/>
  <c r="BO133" i="5"/>
  <c r="BP133" i="5"/>
  <c r="BR133" i="5"/>
  <c r="AI133" i="5"/>
  <c r="DC133" i="5"/>
  <c r="BB133" i="5"/>
  <c r="BW133" i="5"/>
  <c r="CE133" i="5"/>
  <c r="CM133" i="5"/>
  <c r="S133" i="5"/>
  <c r="AJ139" i="5"/>
  <c r="BH139" i="5"/>
  <c r="CF139" i="5"/>
  <c r="DD139" i="5"/>
  <c r="N139" i="5"/>
  <c r="AL139" i="5"/>
  <c r="BJ139" i="5"/>
  <c r="CH139" i="5"/>
  <c r="AB139" i="5"/>
  <c r="BX139" i="5"/>
  <c r="CV139" i="5"/>
  <c r="V139" i="5"/>
  <c r="BZ139" i="5"/>
  <c r="CP139" i="5"/>
  <c r="AQ139" i="5"/>
  <c r="BG139" i="5"/>
  <c r="AA139" i="5"/>
  <c r="AR139" i="5"/>
  <c r="CU139" i="5"/>
  <c r="AD139" i="5"/>
  <c r="CX139" i="5"/>
  <c r="T139" i="5"/>
  <c r="CN139" i="5"/>
  <c r="BO139" i="5"/>
  <c r="BP139" i="5"/>
  <c r="BR139" i="5"/>
  <c r="AI139" i="5"/>
  <c r="DC139" i="5"/>
  <c r="BB139" i="5"/>
  <c r="BW139" i="5"/>
  <c r="CE139" i="5"/>
  <c r="CM139" i="5"/>
  <c r="S139" i="5"/>
  <c r="N145" i="5"/>
  <c r="AL145" i="5"/>
  <c r="BJ145" i="5"/>
  <c r="CH145" i="5"/>
  <c r="AB145" i="5"/>
  <c r="BX145" i="5"/>
  <c r="CV145" i="5"/>
  <c r="BO145" i="5"/>
  <c r="BB145" i="5"/>
  <c r="BP145" i="5"/>
  <c r="CE145" i="5"/>
  <c r="AQ145" i="5"/>
  <c r="S145" i="5"/>
  <c r="CF145" i="5"/>
  <c r="T145" i="5"/>
  <c r="AR145" i="5"/>
  <c r="DC145" i="5"/>
  <c r="V145" i="5"/>
  <c r="DD145" i="5"/>
  <c r="AA145" i="5"/>
  <c r="BR145" i="5"/>
  <c r="CM145" i="5"/>
  <c r="AD145" i="5"/>
  <c r="CN145" i="5"/>
  <c r="BW145" i="5"/>
  <c r="BZ145" i="5"/>
  <c r="AI145" i="5"/>
  <c r="AJ145" i="5"/>
  <c r="CP145" i="5"/>
  <c r="CU145" i="5"/>
  <c r="CX145" i="5"/>
  <c r="BG145" i="5"/>
  <c r="BH145" i="5"/>
  <c r="N151" i="5"/>
  <c r="AL151" i="5"/>
  <c r="BJ151" i="5"/>
  <c r="CH151" i="5"/>
  <c r="AB151" i="5"/>
  <c r="BX151" i="5"/>
  <c r="CV151" i="5"/>
  <c r="BO151" i="5"/>
  <c r="BB151" i="5"/>
  <c r="BP151" i="5"/>
  <c r="CE151" i="5"/>
  <c r="AQ151" i="5"/>
  <c r="AA151" i="5"/>
  <c r="BR151" i="5"/>
  <c r="CM151" i="5"/>
  <c r="AD151" i="5"/>
  <c r="CN151" i="5"/>
  <c r="BW151" i="5"/>
  <c r="CP151" i="5"/>
  <c r="CU151" i="5"/>
  <c r="BZ151" i="5"/>
  <c r="CX151" i="5"/>
  <c r="BH151" i="5"/>
  <c r="S151" i="5"/>
  <c r="T151" i="5"/>
  <c r="DC151" i="5"/>
  <c r="V151" i="5"/>
  <c r="DD151" i="5"/>
  <c r="AI151" i="5"/>
  <c r="AJ151" i="5"/>
  <c r="CF151" i="5"/>
  <c r="AR151" i="5"/>
  <c r="BG151" i="5"/>
  <c r="N157" i="5"/>
  <c r="AL157" i="5"/>
  <c r="BJ157" i="5"/>
  <c r="CH157" i="5"/>
  <c r="AB157" i="5"/>
  <c r="AZ157" i="5"/>
  <c r="BX157" i="5"/>
  <c r="CV157" i="5"/>
  <c r="BO157" i="5"/>
  <c r="BP157" i="5"/>
  <c r="CE157" i="5"/>
  <c r="AQ157" i="5"/>
  <c r="CU157" i="5"/>
  <c r="BZ157" i="5"/>
  <c r="CX157" i="5"/>
  <c r="AI157" i="5"/>
  <c r="AJ157" i="5"/>
  <c r="S157" i="5"/>
  <c r="CF157" i="5"/>
  <c r="T157" i="5"/>
  <c r="AR157" i="5"/>
  <c r="AT157" i="5"/>
  <c r="CM157" i="5"/>
  <c r="CN157" i="5"/>
  <c r="AY157" i="5"/>
  <c r="CP157" i="5"/>
  <c r="DC157" i="5"/>
  <c r="V157" i="5"/>
  <c r="DD157" i="5"/>
  <c r="BR157" i="5"/>
  <c r="AA157" i="5"/>
  <c r="AD157" i="5"/>
  <c r="BW157" i="5"/>
  <c r="N163" i="5"/>
  <c r="AL163" i="5"/>
  <c r="BJ163" i="5"/>
  <c r="CH163" i="5"/>
  <c r="AB163" i="5"/>
  <c r="AZ163" i="5"/>
  <c r="BX163" i="5"/>
  <c r="CV163" i="5"/>
  <c r="BO163" i="5"/>
  <c r="BP163" i="5"/>
  <c r="CE163" i="5"/>
  <c r="AQ163" i="5"/>
  <c r="S163" i="5"/>
  <c r="CF163" i="5"/>
  <c r="T163" i="5"/>
  <c r="AR163" i="5"/>
  <c r="DC163" i="5"/>
  <c r="V163" i="5"/>
  <c r="AT163" i="5"/>
  <c r="DD163" i="5"/>
  <c r="AA163" i="5"/>
  <c r="BR163" i="5"/>
  <c r="CM163" i="5"/>
  <c r="AD163" i="5"/>
  <c r="CN163" i="5"/>
  <c r="BW163" i="5"/>
  <c r="BZ163" i="5"/>
  <c r="AI163" i="5"/>
  <c r="AJ163" i="5"/>
  <c r="AY163" i="5"/>
  <c r="CX163" i="5"/>
  <c r="CU163" i="5"/>
  <c r="CP163" i="5"/>
  <c r="T169" i="5"/>
  <c r="AR169" i="5"/>
  <c r="BP169" i="5"/>
  <c r="CN169" i="5"/>
  <c r="V169" i="5"/>
  <c r="AT169" i="5"/>
  <c r="BR169" i="5"/>
  <c r="CP169" i="5"/>
  <c r="AJ169" i="5"/>
  <c r="CF169" i="5"/>
  <c r="DD169" i="5"/>
  <c r="BX169" i="5"/>
  <c r="BJ169" i="5"/>
  <c r="BZ169" i="5"/>
  <c r="AA169" i="5"/>
  <c r="AQ169" i="5"/>
  <c r="CU169" i="5"/>
  <c r="AB169" i="5"/>
  <c r="CE169" i="5"/>
  <c r="CV169" i="5"/>
  <c r="AY169" i="5"/>
  <c r="AZ169" i="5"/>
  <c r="S169" i="5"/>
  <c r="CM169" i="5"/>
  <c r="AD169" i="5"/>
  <c r="CX169" i="5"/>
  <c r="AI169" i="5"/>
  <c r="DC169" i="5"/>
  <c r="AL169" i="5"/>
  <c r="BO169" i="5"/>
  <c r="BW169" i="5"/>
  <c r="CH169" i="5"/>
  <c r="T175" i="5"/>
  <c r="AR175" i="5"/>
  <c r="BP175" i="5"/>
  <c r="CN175" i="5"/>
  <c r="V175" i="5"/>
  <c r="AT175" i="5"/>
  <c r="BR175" i="5"/>
  <c r="CP175" i="5"/>
  <c r="AJ175" i="5"/>
  <c r="CF175" i="5"/>
  <c r="DD175" i="5"/>
  <c r="BX175" i="5"/>
  <c r="BJ175" i="5"/>
  <c r="BZ175" i="5"/>
  <c r="AA175" i="5"/>
  <c r="AQ175" i="5"/>
  <c r="CU175" i="5"/>
  <c r="AB175" i="5"/>
  <c r="CE175" i="5"/>
  <c r="CV175" i="5"/>
  <c r="AY175" i="5"/>
  <c r="AZ175" i="5"/>
  <c r="S175" i="5"/>
  <c r="CM175" i="5"/>
  <c r="AD175" i="5"/>
  <c r="CX175" i="5"/>
  <c r="BO175" i="5"/>
  <c r="AI175" i="5"/>
  <c r="DC175" i="5"/>
  <c r="AL175" i="5"/>
  <c r="CH175" i="5"/>
  <c r="N175" i="5"/>
  <c r="BW175" i="5"/>
  <c r="T181" i="5"/>
  <c r="AR181" i="5"/>
  <c r="BP181" i="5"/>
  <c r="CN181" i="5"/>
  <c r="V181" i="5"/>
  <c r="AT181" i="5"/>
  <c r="BR181" i="5"/>
  <c r="CP181" i="5"/>
  <c r="AJ181" i="5"/>
  <c r="CF181" i="5"/>
  <c r="DD181" i="5"/>
  <c r="BX181" i="5"/>
  <c r="BJ181" i="5"/>
  <c r="BZ181" i="5"/>
  <c r="AA181" i="5"/>
  <c r="AQ181" i="5"/>
  <c r="CU181" i="5"/>
  <c r="AB181" i="5"/>
  <c r="CE181" i="5"/>
  <c r="CV181" i="5"/>
  <c r="AY181" i="5"/>
  <c r="AZ181" i="5"/>
  <c r="S181" i="5"/>
  <c r="CM181" i="5"/>
  <c r="AD181" i="5"/>
  <c r="CX181" i="5"/>
  <c r="AI181" i="5"/>
  <c r="DC181" i="5"/>
  <c r="BO181" i="5"/>
  <c r="AL181" i="5"/>
  <c r="N181" i="5"/>
  <c r="BW181" i="5"/>
  <c r="CH181" i="5"/>
  <c r="V187" i="5"/>
  <c r="AT187" i="5"/>
  <c r="BR187" i="5"/>
  <c r="CP187" i="5"/>
  <c r="AJ187" i="5"/>
  <c r="BH187" i="5"/>
  <c r="CF187" i="5"/>
  <c r="DD187" i="5"/>
  <c r="T187" i="5"/>
  <c r="AI187" i="5"/>
  <c r="BZ187" i="5"/>
  <c r="CN187" i="5"/>
  <c r="DC187" i="5"/>
  <c r="AY187" i="5"/>
  <c r="AL187" i="5"/>
  <c r="AZ187" i="5"/>
  <c r="BB187" i="5"/>
  <c r="CE187" i="5"/>
  <c r="AA187" i="5"/>
  <c r="CU187" i="5"/>
  <c r="AQ187" i="5"/>
  <c r="AR187" i="5"/>
  <c r="CX187" i="5"/>
  <c r="BW187" i="5"/>
  <c r="BX187" i="5"/>
  <c r="S187" i="5"/>
  <c r="AB187" i="5"/>
  <c r="CH187" i="5"/>
  <c r="AD187" i="5"/>
  <c r="BG187" i="5"/>
  <c r="CM187" i="5"/>
  <c r="CV187" i="5"/>
  <c r="V193" i="5"/>
  <c r="AT193" i="5"/>
  <c r="BR193" i="5"/>
  <c r="CP193" i="5"/>
  <c r="AJ193" i="5"/>
  <c r="BH193" i="5"/>
  <c r="CF193" i="5"/>
  <c r="DD193" i="5"/>
  <c r="T193" i="5"/>
  <c r="AI193" i="5"/>
  <c r="BZ193" i="5"/>
  <c r="CN193" i="5"/>
  <c r="DC193" i="5"/>
  <c r="AY193" i="5"/>
  <c r="AL193" i="5"/>
  <c r="AZ193" i="5"/>
  <c r="BB193" i="5"/>
  <c r="CE193" i="5"/>
  <c r="AA193" i="5"/>
  <c r="CU193" i="5"/>
  <c r="AQ193" i="5"/>
  <c r="AR193" i="5"/>
  <c r="CX193" i="5"/>
  <c r="BW193" i="5"/>
  <c r="BX193" i="5"/>
  <c r="S193" i="5"/>
  <c r="AB193" i="5"/>
  <c r="CH193" i="5"/>
  <c r="BG193" i="5"/>
  <c r="AD193" i="5"/>
  <c r="CM193" i="5"/>
  <c r="CV193" i="5"/>
  <c r="N193" i="5"/>
  <c r="V199" i="5"/>
  <c r="AT199" i="5"/>
  <c r="BR199" i="5"/>
  <c r="CP199" i="5"/>
  <c r="AJ199" i="5"/>
  <c r="BH199" i="5"/>
  <c r="CF199" i="5"/>
  <c r="DD199" i="5"/>
  <c r="T199" i="5"/>
  <c r="AI199" i="5"/>
  <c r="BZ199" i="5"/>
  <c r="CN199" i="5"/>
  <c r="DC199" i="5"/>
  <c r="AY199" i="5"/>
  <c r="AL199" i="5"/>
  <c r="AZ199" i="5"/>
  <c r="BB199" i="5"/>
  <c r="CE199" i="5"/>
  <c r="AA199" i="5"/>
  <c r="CU199" i="5"/>
  <c r="AQ199" i="5"/>
  <c r="AR199" i="5"/>
  <c r="CX199" i="5"/>
  <c r="BW199" i="5"/>
  <c r="BX199" i="5"/>
  <c r="S199" i="5"/>
  <c r="AB199" i="5"/>
  <c r="CH199" i="5"/>
  <c r="AD199" i="5"/>
  <c r="CM199" i="5"/>
  <c r="BG199" i="5"/>
  <c r="CV199" i="5"/>
  <c r="N199" i="5"/>
  <c r="V205" i="5"/>
  <c r="AT205" i="5"/>
  <c r="BR205" i="5"/>
  <c r="CP205" i="5"/>
  <c r="AJ205" i="5"/>
  <c r="BH205" i="5"/>
  <c r="CF205" i="5"/>
  <c r="DD205" i="5"/>
  <c r="T205" i="5"/>
  <c r="AI205" i="5"/>
  <c r="BZ205" i="5"/>
  <c r="CN205" i="5"/>
  <c r="DC205" i="5"/>
  <c r="AY205" i="5"/>
  <c r="AL205" i="5"/>
  <c r="AZ205" i="5"/>
  <c r="BB205" i="5"/>
  <c r="CE205" i="5"/>
  <c r="AA205" i="5"/>
  <c r="CU205" i="5"/>
  <c r="AQ205" i="5"/>
  <c r="AR205" i="5"/>
  <c r="CX205" i="5"/>
  <c r="BW205" i="5"/>
  <c r="BX205" i="5"/>
  <c r="S205" i="5"/>
  <c r="AB205" i="5"/>
  <c r="CH205" i="5"/>
  <c r="AD205" i="5"/>
  <c r="BG205" i="5"/>
  <c r="CM205" i="5"/>
  <c r="CV205" i="5"/>
  <c r="V211" i="5"/>
  <c r="AT211" i="5"/>
  <c r="BR211" i="5"/>
  <c r="CP211" i="5"/>
  <c r="AJ211" i="5"/>
  <c r="BH211" i="5"/>
  <c r="CF211" i="5"/>
  <c r="DD211" i="5"/>
  <c r="T211" i="5"/>
  <c r="AI211" i="5"/>
  <c r="BZ211" i="5"/>
  <c r="CN211" i="5"/>
  <c r="DC211" i="5"/>
  <c r="AY211" i="5"/>
  <c r="AL211" i="5"/>
  <c r="AZ211" i="5"/>
  <c r="BB211" i="5"/>
  <c r="CE211" i="5"/>
  <c r="AA211" i="5"/>
  <c r="CU211" i="5"/>
  <c r="AQ211" i="5"/>
  <c r="AR211" i="5"/>
  <c r="CX211" i="5"/>
  <c r="BW211" i="5"/>
  <c r="BX211" i="5"/>
  <c r="S211" i="5"/>
  <c r="AB211" i="5"/>
  <c r="CH211" i="5"/>
  <c r="BG211" i="5"/>
  <c r="AD211" i="5"/>
  <c r="CM211" i="5"/>
  <c r="CV211" i="5"/>
  <c r="AJ217" i="5"/>
  <c r="BH217" i="5"/>
  <c r="CF217" i="5"/>
  <c r="DD217" i="5"/>
  <c r="N217" i="5"/>
  <c r="AL217" i="5"/>
  <c r="BJ217" i="5"/>
  <c r="CH217" i="5"/>
  <c r="AA217" i="5"/>
  <c r="AY217" i="5"/>
  <c r="CU217" i="5"/>
  <c r="AB217" i="5"/>
  <c r="AZ217" i="5"/>
  <c r="CV217" i="5"/>
  <c r="AI217" i="5"/>
  <c r="BG217" i="5"/>
  <c r="CE217" i="5"/>
  <c r="DC217" i="5"/>
  <c r="AQ217" i="5"/>
  <c r="CM217" i="5"/>
  <c r="S217" i="5"/>
  <c r="AR217" i="5"/>
  <c r="CN217" i="5"/>
  <c r="BO217" i="5"/>
  <c r="BP217" i="5"/>
  <c r="T217" i="5"/>
  <c r="AT217" i="5"/>
  <c r="CP217" i="5"/>
  <c r="BB217" i="5"/>
  <c r="CX217" i="5"/>
  <c r="V217" i="5"/>
  <c r="AD217" i="5"/>
  <c r="BZ217" i="5"/>
  <c r="AJ223" i="5"/>
  <c r="BH223" i="5"/>
  <c r="CF223" i="5"/>
  <c r="DD223" i="5"/>
  <c r="N223" i="5"/>
  <c r="AL223" i="5"/>
  <c r="BJ223" i="5"/>
  <c r="CH223" i="5"/>
  <c r="AA223" i="5"/>
  <c r="AY223" i="5"/>
  <c r="CU223" i="5"/>
  <c r="AB223" i="5"/>
  <c r="AZ223" i="5"/>
  <c r="CV223" i="5"/>
  <c r="BO223" i="5"/>
  <c r="AT223" i="5"/>
  <c r="BP223" i="5"/>
  <c r="DC223" i="5"/>
  <c r="AD223" i="5"/>
  <c r="CM223" i="5"/>
  <c r="CN223" i="5"/>
  <c r="BB223" i="5"/>
  <c r="CP223" i="5"/>
  <c r="BZ223" i="5"/>
  <c r="S223" i="5"/>
  <c r="CX223" i="5"/>
  <c r="T223" i="5"/>
  <c r="BG223" i="5"/>
  <c r="AI223" i="5"/>
  <c r="V223" i="5"/>
  <c r="AQ223" i="5"/>
  <c r="AR223" i="5"/>
  <c r="CE223" i="5"/>
  <c r="AJ229" i="5"/>
  <c r="BH229" i="5"/>
  <c r="CF229" i="5"/>
  <c r="DD229" i="5"/>
  <c r="N229" i="5"/>
  <c r="AL229" i="5"/>
  <c r="BJ229" i="5"/>
  <c r="CH229" i="5"/>
  <c r="AB229" i="5"/>
  <c r="AZ229" i="5"/>
  <c r="CV229" i="5"/>
  <c r="BO229" i="5"/>
  <c r="CE229" i="5"/>
  <c r="AY229" i="5"/>
  <c r="BP229" i="5"/>
  <c r="BB229" i="5"/>
  <c r="S229" i="5"/>
  <c r="AI229" i="5"/>
  <c r="CM229" i="5"/>
  <c r="DC229" i="5"/>
  <c r="T229" i="5"/>
  <c r="CN229" i="5"/>
  <c r="V229" i="5"/>
  <c r="BG229" i="5"/>
  <c r="BZ229" i="5"/>
  <c r="AQ229" i="5"/>
  <c r="CP229" i="5"/>
  <c r="AR229" i="5"/>
  <c r="AT229" i="5"/>
  <c r="CX229" i="5"/>
  <c r="CU229" i="5"/>
  <c r="AJ235" i="5"/>
  <c r="BH235" i="5"/>
  <c r="CF235" i="5"/>
  <c r="DD235" i="5"/>
  <c r="N235" i="5"/>
  <c r="AL235" i="5"/>
  <c r="BJ235" i="5"/>
  <c r="CH235" i="5"/>
  <c r="AB235" i="5"/>
  <c r="AZ235" i="5"/>
  <c r="CV235" i="5"/>
  <c r="BO235" i="5"/>
  <c r="CE235" i="5"/>
  <c r="AY235" i="5"/>
  <c r="BP235" i="5"/>
  <c r="BB235" i="5"/>
  <c r="S235" i="5"/>
  <c r="AI235" i="5"/>
  <c r="CM235" i="5"/>
  <c r="DC235" i="5"/>
  <c r="T235" i="5"/>
  <c r="CN235" i="5"/>
  <c r="BZ235" i="5"/>
  <c r="CP235" i="5"/>
  <c r="AQ235" i="5"/>
  <c r="AR235" i="5"/>
  <c r="V235" i="5"/>
  <c r="BG235" i="5"/>
  <c r="AT235" i="5"/>
  <c r="CX235" i="5"/>
  <c r="AA235" i="5"/>
  <c r="AD235" i="5"/>
  <c r="CU235" i="5"/>
  <c r="AJ241" i="5"/>
  <c r="BH241" i="5"/>
  <c r="CF241" i="5"/>
  <c r="DD241" i="5"/>
  <c r="N241" i="5"/>
  <c r="AL241" i="5"/>
  <c r="BJ241" i="5"/>
  <c r="CH241" i="5"/>
  <c r="AB241" i="5"/>
  <c r="AZ241" i="5"/>
  <c r="CV241" i="5"/>
  <c r="BO241" i="5"/>
  <c r="CE241" i="5"/>
  <c r="AY241" i="5"/>
  <c r="BP241" i="5"/>
  <c r="BB241" i="5"/>
  <c r="S241" i="5"/>
  <c r="AI241" i="5"/>
  <c r="CM241" i="5"/>
  <c r="DC241" i="5"/>
  <c r="T241" i="5"/>
  <c r="CN241" i="5"/>
  <c r="BZ241" i="5"/>
  <c r="CP241" i="5"/>
  <c r="AQ241" i="5"/>
  <c r="BG241" i="5"/>
  <c r="AR241" i="5"/>
  <c r="V241" i="5"/>
  <c r="AT241" i="5"/>
  <c r="AD241" i="5"/>
  <c r="AA241" i="5"/>
  <c r="CU241" i="5"/>
  <c r="CX241" i="5"/>
  <c r="AJ247" i="5"/>
  <c r="BH247" i="5"/>
  <c r="DD247" i="5"/>
  <c r="N247" i="5"/>
  <c r="AL247" i="5"/>
  <c r="BJ247" i="5"/>
  <c r="CH247" i="5"/>
  <c r="AB247" i="5"/>
  <c r="AZ247" i="5"/>
  <c r="BX247" i="5"/>
  <c r="CV247" i="5"/>
  <c r="BO247" i="5"/>
  <c r="AY247" i="5"/>
  <c r="BP247" i="5"/>
  <c r="BB247" i="5"/>
  <c r="BR247" i="5"/>
  <c r="S247" i="5"/>
  <c r="AI247" i="5"/>
  <c r="CM247" i="5"/>
  <c r="DC247" i="5"/>
  <c r="T247" i="5"/>
  <c r="BW247" i="5"/>
  <c r="CN247" i="5"/>
  <c r="AQ247" i="5"/>
  <c r="V247" i="5"/>
  <c r="BG247" i="5"/>
  <c r="AR247" i="5"/>
  <c r="CP247" i="5"/>
  <c r="AT247" i="5"/>
  <c r="AD247" i="5"/>
  <c r="CU247" i="5"/>
  <c r="CX247" i="5"/>
  <c r="AA247" i="5"/>
  <c r="AJ253" i="5"/>
  <c r="BH253" i="5"/>
  <c r="DD253" i="5"/>
  <c r="N253" i="5"/>
  <c r="AL253" i="5"/>
  <c r="BJ253" i="5"/>
  <c r="CH253" i="5"/>
  <c r="AB253" i="5"/>
  <c r="AZ253" i="5"/>
  <c r="BX253" i="5"/>
  <c r="CV253" i="5"/>
  <c r="BO253" i="5"/>
  <c r="AY253" i="5"/>
  <c r="BP253" i="5"/>
  <c r="BB253" i="5"/>
  <c r="BR253" i="5"/>
  <c r="S253" i="5"/>
  <c r="AI253" i="5"/>
  <c r="CM253" i="5"/>
  <c r="DC253" i="5"/>
  <c r="T253" i="5"/>
  <c r="BW253" i="5"/>
  <c r="CN253" i="5"/>
  <c r="V253" i="5"/>
  <c r="AQ253" i="5"/>
  <c r="BG253" i="5"/>
  <c r="AR253" i="5"/>
  <c r="CP253" i="5"/>
  <c r="AT253" i="5"/>
  <c r="CX253" i="5"/>
  <c r="AA253" i="5"/>
  <c r="AD253" i="5"/>
  <c r="AJ259" i="5"/>
  <c r="BH259" i="5"/>
  <c r="DD259" i="5"/>
  <c r="N259" i="5"/>
  <c r="AL259" i="5"/>
  <c r="BJ259" i="5"/>
  <c r="CH259" i="5"/>
  <c r="AB259" i="5"/>
  <c r="AZ259" i="5"/>
  <c r="BX259" i="5"/>
  <c r="CV259" i="5"/>
  <c r="BO259" i="5"/>
  <c r="AY259" i="5"/>
  <c r="BP259" i="5"/>
  <c r="BB259" i="5"/>
  <c r="BR259" i="5"/>
  <c r="S259" i="5"/>
  <c r="AI259" i="5"/>
  <c r="CM259" i="5"/>
  <c r="DC259" i="5"/>
  <c r="T259" i="5"/>
  <c r="BW259" i="5"/>
  <c r="CN259" i="5"/>
  <c r="V259" i="5"/>
  <c r="AQ259" i="5"/>
  <c r="AR259" i="5"/>
  <c r="CP259" i="5"/>
  <c r="BG259" i="5"/>
  <c r="AT259" i="5"/>
  <c r="CX259" i="5"/>
  <c r="AA259" i="5"/>
  <c r="AD259" i="5"/>
  <c r="CU259" i="5"/>
  <c r="N265" i="5"/>
  <c r="AL265" i="5"/>
  <c r="BJ265" i="5"/>
  <c r="CH265" i="5"/>
  <c r="AB265" i="5"/>
  <c r="AZ265" i="5"/>
  <c r="BX265" i="5"/>
  <c r="CV265" i="5"/>
  <c r="AR265" i="5"/>
  <c r="BG265" i="5"/>
  <c r="CM265" i="5"/>
  <c r="AD265" i="5"/>
  <c r="BH265" i="5"/>
  <c r="CN265" i="5"/>
  <c r="AT265" i="5"/>
  <c r="DC265" i="5"/>
  <c r="CP265" i="5"/>
  <c r="DD265" i="5"/>
  <c r="S265" i="5"/>
  <c r="AY265" i="5"/>
  <c r="BO265" i="5"/>
  <c r="T265" i="5"/>
  <c r="AI265" i="5"/>
  <c r="AJ265" i="5"/>
  <c r="BB265" i="5"/>
  <c r="V265" i="5"/>
  <c r="BP265" i="5"/>
  <c r="CU265" i="5"/>
  <c r="BR265" i="5"/>
  <c r="AA265" i="5"/>
  <c r="AQ265" i="5"/>
  <c r="N271" i="5"/>
  <c r="AL271" i="5"/>
  <c r="BJ271" i="5"/>
  <c r="CH271" i="5"/>
  <c r="AB271" i="5"/>
  <c r="AZ271" i="5"/>
  <c r="BX271" i="5"/>
  <c r="CV271" i="5"/>
  <c r="S271" i="5"/>
  <c r="CM271" i="5"/>
  <c r="T271" i="5"/>
  <c r="CN271" i="5"/>
  <c r="AI271" i="5"/>
  <c r="DC271" i="5"/>
  <c r="V271" i="5"/>
  <c r="AJ271" i="5"/>
  <c r="AY271" i="5"/>
  <c r="CP271" i="5"/>
  <c r="DD271" i="5"/>
  <c r="BO271" i="5"/>
  <c r="BB271" i="5"/>
  <c r="BP271" i="5"/>
  <c r="AA271" i="5"/>
  <c r="BR271" i="5"/>
  <c r="AQ271" i="5"/>
  <c r="AD271" i="5"/>
  <c r="BG271" i="5"/>
  <c r="CU271" i="5"/>
  <c r="BH271" i="5"/>
  <c r="AR271" i="5"/>
  <c r="AT271" i="5"/>
  <c r="CX271" i="5"/>
  <c r="N277" i="5"/>
  <c r="AL277" i="5"/>
  <c r="BJ277" i="5"/>
  <c r="CH277" i="5"/>
  <c r="AB277" i="5"/>
  <c r="AZ277" i="5"/>
  <c r="BX277" i="5"/>
  <c r="CV277" i="5"/>
  <c r="S277" i="5"/>
  <c r="CM277" i="5"/>
  <c r="T277" i="5"/>
  <c r="CN277" i="5"/>
  <c r="AI277" i="5"/>
  <c r="DC277" i="5"/>
  <c r="V277" i="5"/>
  <c r="AJ277" i="5"/>
  <c r="AY277" i="5"/>
  <c r="CP277" i="5"/>
  <c r="DD277" i="5"/>
  <c r="BO277" i="5"/>
  <c r="BB277" i="5"/>
  <c r="BP277" i="5"/>
  <c r="BR277" i="5"/>
  <c r="AA277" i="5"/>
  <c r="AQ277" i="5"/>
  <c r="AD277" i="5"/>
  <c r="BG277" i="5"/>
  <c r="CU277" i="5"/>
  <c r="BH277" i="5"/>
  <c r="AR277" i="5"/>
  <c r="AT277" i="5"/>
  <c r="BW277" i="5"/>
  <c r="CX277" i="5"/>
  <c r="N283" i="5"/>
  <c r="AL283" i="5"/>
  <c r="BJ283" i="5"/>
  <c r="AB283" i="5"/>
  <c r="AZ283" i="5"/>
  <c r="BX283" i="5"/>
  <c r="CV283" i="5"/>
  <c r="S283" i="5"/>
  <c r="T283" i="5"/>
  <c r="BZ283" i="5"/>
  <c r="AI283" i="5"/>
  <c r="DC283" i="5"/>
  <c r="V283" i="5"/>
  <c r="AJ283" i="5"/>
  <c r="AY283" i="5"/>
  <c r="BO283" i="5"/>
  <c r="BB283" i="5"/>
  <c r="DD283" i="5"/>
  <c r="AA283" i="5"/>
  <c r="BW283" i="5"/>
  <c r="CU283" i="5"/>
  <c r="CF283" i="5"/>
  <c r="AQ283" i="5"/>
  <c r="AD283" i="5"/>
  <c r="CX283" i="5"/>
  <c r="BH283" i="5"/>
  <c r="BP283" i="5"/>
  <c r="BG283" i="5"/>
  <c r="CE283" i="5"/>
  <c r="AR283" i="5"/>
  <c r="AT283" i="5"/>
  <c r="BR283" i="5"/>
  <c r="N289" i="5"/>
  <c r="AL289" i="5"/>
  <c r="BJ289" i="5"/>
  <c r="AB289" i="5"/>
  <c r="AZ289" i="5"/>
  <c r="BX289" i="5"/>
  <c r="CV289" i="5"/>
  <c r="S289" i="5"/>
  <c r="T289" i="5"/>
  <c r="BZ289" i="5"/>
  <c r="AI289" i="5"/>
  <c r="DC289" i="5"/>
  <c r="BO289" i="5"/>
  <c r="CX289" i="5"/>
  <c r="AT289" i="5"/>
  <c r="AD289" i="5"/>
  <c r="BG289" i="5"/>
  <c r="CE289" i="5"/>
  <c r="AA289" i="5"/>
  <c r="BH289" i="5"/>
  <c r="CF289" i="5"/>
  <c r="CP289" i="5"/>
  <c r="V289" i="5"/>
  <c r="AQ289" i="5"/>
  <c r="DD289" i="5"/>
  <c r="AR289" i="5"/>
  <c r="BP289" i="5"/>
  <c r="BR289" i="5"/>
  <c r="AY289" i="5"/>
  <c r="BB289" i="5"/>
  <c r="AJ289" i="5"/>
  <c r="N295" i="5"/>
  <c r="AL295" i="5"/>
  <c r="BJ295" i="5"/>
  <c r="AB295" i="5"/>
  <c r="AZ295" i="5"/>
  <c r="BX295" i="5"/>
  <c r="CV295" i="5"/>
  <c r="S295" i="5"/>
  <c r="T295" i="5"/>
  <c r="BZ295" i="5"/>
  <c r="AI295" i="5"/>
  <c r="DC295" i="5"/>
  <c r="BO295" i="5"/>
  <c r="AR295" i="5"/>
  <c r="BP295" i="5"/>
  <c r="BW295" i="5"/>
  <c r="AA295" i="5"/>
  <c r="AT295" i="5"/>
  <c r="BR295" i="5"/>
  <c r="CU295" i="5"/>
  <c r="AY295" i="5"/>
  <c r="CP295" i="5"/>
  <c r="AD295" i="5"/>
  <c r="BB295" i="5"/>
  <c r="AJ295" i="5"/>
  <c r="CX295" i="5"/>
  <c r="CF295" i="5"/>
  <c r="V295" i="5"/>
  <c r="DD295" i="5"/>
  <c r="CE295" i="5"/>
  <c r="AA301" i="5"/>
  <c r="AY301" i="5"/>
  <c r="BW301" i="5"/>
  <c r="CU301" i="5"/>
  <c r="AB301" i="5"/>
  <c r="AZ301" i="5"/>
  <c r="BX301" i="5"/>
  <c r="CV301" i="5"/>
  <c r="S301" i="5"/>
  <c r="AQ301" i="5"/>
  <c r="BO301" i="5"/>
  <c r="T301" i="5"/>
  <c r="AJ301" i="5"/>
  <c r="DD301" i="5"/>
  <c r="BJ301" i="5"/>
  <c r="AT301" i="5"/>
  <c r="CE301" i="5"/>
  <c r="V301" i="5"/>
  <c r="AL301" i="5"/>
  <c r="CP301" i="5"/>
  <c r="AD301" i="5"/>
  <c r="CX301" i="5"/>
  <c r="CF301" i="5"/>
  <c r="BG301" i="5"/>
  <c r="BZ301" i="5"/>
  <c r="AR301" i="5"/>
  <c r="BH301" i="5"/>
  <c r="BP301" i="5"/>
  <c r="BB301" i="5"/>
  <c r="N301" i="5"/>
  <c r="AI301" i="5"/>
  <c r="AA307" i="5"/>
  <c r="AY307" i="5"/>
  <c r="BW307" i="5"/>
  <c r="CU307" i="5"/>
  <c r="AB307" i="5"/>
  <c r="AZ307" i="5"/>
  <c r="BX307" i="5"/>
  <c r="CV307" i="5"/>
  <c r="S307" i="5"/>
  <c r="AQ307" i="5"/>
  <c r="BO307" i="5"/>
  <c r="T307" i="5"/>
  <c r="AJ307" i="5"/>
  <c r="DD307" i="5"/>
  <c r="CX307" i="5"/>
  <c r="CE307" i="5"/>
  <c r="V307" i="5"/>
  <c r="AL307" i="5"/>
  <c r="CP307" i="5"/>
  <c r="BJ307" i="5"/>
  <c r="BP307" i="5"/>
  <c r="BG307" i="5"/>
  <c r="BZ307" i="5"/>
  <c r="AR307" i="5"/>
  <c r="BH307" i="5"/>
  <c r="AT307" i="5"/>
  <c r="AD307" i="5"/>
  <c r="CF307" i="5"/>
  <c r="BB307" i="5"/>
  <c r="N307" i="5"/>
  <c r="AA313" i="5"/>
  <c r="AY313" i="5"/>
  <c r="BW313" i="5"/>
  <c r="AB313" i="5"/>
  <c r="AZ313" i="5"/>
  <c r="BX313" i="5"/>
  <c r="S313" i="5"/>
  <c r="AQ313" i="5"/>
  <c r="BO313" i="5"/>
  <c r="CM313" i="5"/>
  <c r="T313" i="5"/>
  <c r="AJ313" i="5"/>
  <c r="CN313" i="5"/>
  <c r="DD313" i="5"/>
  <c r="BJ313" i="5"/>
  <c r="V313" i="5"/>
  <c r="AL313" i="5"/>
  <c r="AD313" i="5"/>
  <c r="CX313" i="5"/>
  <c r="CF313" i="5"/>
  <c r="BG313" i="5"/>
  <c r="BZ313" i="5"/>
  <c r="AR313" i="5"/>
  <c r="BH313" i="5"/>
  <c r="AT313" i="5"/>
  <c r="CE313" i="5"/>
  <c r="BP313" i="5"/>
  <c r="AI313" i="5"/>
  <c r="DC313" i="5"/>
  <c r="CH313" i="5"/>
  <c r="AA319" i="5"/>
  <c r="AY319" i="5"/>
  <c r="BW319" i="5"/>
  <c r="AB319" i="5"/>
  <c r="AZ319" i="5"/>
  <c r="BX319" i="5"/>
  <c r="S319" i="5"/>
  <c r="AQ319" i="5"/>
  <c r="BO319" i="5"/>
  <c r="CM319" i="5"/>
  <c r="T319" i="5"/>
  <c r="AJ319" i="5"/>
  <c r="CN319" i="5"/>
  <c r="DD319" i="5"/>
  <c r="BJ319" i="5"/>
  <c r="V319" i="5"/>
  <c r="AL319" i="5"/>
  <c r="AT319" i="5"/>
  <c r="AD319" i="5"/>
  <c r="CX319" i="5"/>
  <c r="BP319" i="5"/>
  <c r="BG319" i="5"/>
  <c r="BZ319" i="5"/>
  <c r="AR319" i="5"/>
  <c r="BH319" i="5"/>
  <c r="CE319" i="5"/>
  <c r="CF319" i="5"/>
  <c r="N319" i="5"/>
  <c r="CH319" i="5"/>
  <c r="DC319" i="5"/>
  <c r="AA325" i="5"/>
  <c r="AY325" i="5"/>
  <c r="BW325" i="5"/>
  <c r="AB325" i="5"/>
  <c r="AZ325" i="5"/>
  <c r="BX325" i="5"/>
  <c r="S325" i="5"/>
  <c r="AQ325" i="5"/>
  <c r="BO325" i="5"/>
  <c r="CM325" i="5"/>
  <c r="T325" i="5"/>
  <c r="AJ325" i="5"/>
  <c r="CN325" i="5"/>
  <c r="DD325" i="5"/>
  <c r="AD325" i="5"/>
  <c r="AT325" i="5"/>
  <c r="CX325" i="5"/>
  <c r="V325" i="5"/>
  <c r="AL325" i="5"/>
  <c r="BJ325" i="5"/>
  <c r="BP325" i="5"/>
  <c r="BG325" i="5"/>
  <c r="BZ325" i="5"/>
  <c r="AR325" i="5"/>
  <c r="BH325" i="5"/>
  <c r="CE325" i="5"/>
  <c r="CF325" i="5"/>
  <c r="N325" i="5"/>
  <c r="DC325" i="5"/>
  <c r="BB325" i="5"/>
  <c r="AA331" i="5"/>
  <c r="AY331" i="5"/>
  <c r="BW331" i="5"/>
  <c r="AB331" i="5"/>
  <c r="AZ331" i="5"/>
  <c r="BX331" i="5"/>
  <c r="S331" i="5"/>
  <c r="AQ331" i="5"/>
  <c r="BO331" i="5"/>
  <c r="CM331" i="5"/>
  <c r="T331" i="5"/>
  <c r="AJ331" i="5"/>
  <c r="CN331" i="5"/>
  <c r="DD331" i="5"/>
  <c r="AT331" i="5"/>
  <c r="AD331" i="5"/>
  <c r="V331" i="5"/>
  <c r="AL331" i="5"/>
  <c r="CX331" i="5"/>
  <c r="BP331" i="5"/>
  <c r="BG331" i="5"/>
  <c r="BZ331" i="5"/>
  <c r="AR331" i="5"/>
  <c r="BH331" i="5"/>
  <c r="BJ331" i="5"/>
  <c r="CE331" i="5"/>
  <c r="CF331" i="5"/>
  <c r="AI331" i="5"/>
  <c r="DC331" i="5"/>
  <c r="N331" i="5"/>
  <c r="AA337" i="5"/>
  <c r="AY337" i="5"/>
  <c r="BW337" i="5"/>
  <c r="CU337" i="5"/>
  <c r="AB337" i="5"/>
  <c r="AZ337" i="5"/>
  <c r="BX337" i="5"/>
  <c r="CV337" i="5"/>
  <c r="S337" i="5"/>
  <c r="AQ337" i="5"/>
  <c r="BO337" i="5"/>
  <c r="CM337" i="5"/>
  <c r="T337" i="5"/>
  <c r="AJ337" i="5"/>
  <c r="CN337" i="5"/>
  <c r="AT337" i="5"/>
  <c r="V337" i="5"/>
  <c r="AL337" i="5"/>
  <c r="CP337" i="5"/>
  <c r="BJ337" i="5"/>
  <c r="AD337" i="5"/>
  <c r="BP337" i="5"/>
  <c r="BG337" i="5"/>
  <c r="BZ337" i="5"/>
  <c r="AR337" i="5"/>
  <c r="BH337" i="5"/>
  <c r="CE337" i="5"/>
  <c r="CF337" i="5"/>
  <c r="N337" i="5"/>
  <c r="CH337" i="5"/>
  <c r="AI337" i="5"/>
  <c r="BR337" i="5"/>
  <c r="AA343" i="5"/>
  <c r="AY343" i="5"/>
  <c r="BW343" i="5"/>
  <c r="CU343" i="5"/>
  <c r="AB343" i="5"/>
  <c r="AZ343" i="5"/>
  <c r="BX343" i="5"/>
  <c r="CV343" i="5"/>
  <c r="S343" i="5"/>
  <c r="AQ343" i="5"/>
  <c r="BO343" i="5"/>
  <c r="CM343" i="5"/>
  <c r="T343" i="5"/>
  <c r="AJ343" i="5"/>
  <c r="CN343" i="5"/>
  <c r="CE343" i="5"/>
  <c r="AD343" i="5"/>
  <c r="V343" i="5"/>
  <c r="AL343" i="5"/>
  <c r="CP343" i="5"/>
  <c r="AT343" i="5"/>
  <c r="CF343" i="5"/>
  <c r="BG343" i="5"/>
  <c r="BZ343" i="5"/>
  <c r="AR343" i="5"/>
  <c r="BH343" i="5"/>
  <c r="BJ343" i="5"/>
  <c r="BP343" i="5"/>
  <c r="BR343" i="5"/>
  <c r="CH343" i="5"/>
  <c r="N343" i="5"/>
  <c r="AI343" i="5"/>
  <c r="AA349" i="5"/>
  <c r="AY349" i="5"/>
  <c r="BW349" i="5"/>
  <c r="CU349" i="5"/>
  <c r="AB349" i="5"/>
  <c r="AZ349" i="5"/>
  <c r="BX349" i="5"/>
  <c r="CV349" i="5"/>
  <c r="S349" i="5"/>
  <c r="AQ349" i="5"/>
  <c r="BO349" i="5"/>
  <c r="CM349" i="5"/>
  <c r="T349" i="5"/>
  <c r="AJ349" i="5"/>
  <c r="CN349" i="5"/>
  <c r="V349" i="5"/>
  <c r="AL349" i="5"/>
  <c r="CP349" i="5"/>
  <c r="BJ349" i="5"/>
  <c r="AD349" i="5"/>
  <c r="CF349" i="5"/>
  <c r="BG349" i="5"/>
  <c r="BZ349" i="5"/>
  <c r="AR349" i="5"/>
  <c r="BH349" i="5"/>
  <c r="AT349" i="5"/>
  <c r="CE349" i="5"/>
  <c r="BP349" i="5"/>
  <c r="N349" i="5"/>
  <c r="CH349" i="5"/>
  <c r="AI349" i="5"/>
  <c r="BB349" i="5"/>
  <c r="AA355" i="5"/>
  <c r="AY355" i="5"/>
  <c r="BW355" i="5"/>
  <c r="CU355" i="5"/>
  <c r="AB355" i="5"/>
  <c r="AZ355" i="5"/>
  <c r="BX355" i="5"/>
  <c r="CV355" i="5"/>
  <c r="S355" i="5"/>
  <c r="AQ355" i="5"/>
  <c r="BO355" i="5"/>
  <c r="CM355" i="5"/>
  <c r="T355" i="5"/>
  <c r="AJ355" i="5"/>
  <c r="CN355" i="5"/>
  <c r="CE355" i="5"/>
  <c r="V355" i="5"/>
  <c r="AL355" i="5"/>
  <c r="CP355" i="5"/>
  <c r="AT355" i="5"/>
  <c r="CF355" i="5"/>
  <c r="BG355" i="5"/>
  <c r="BZ355" i="5"/>
  <c r="AR355" i="5"/>
  <c r="BH355" i="5"/>
  <c r="BJ355" i="5"/>
  <c r="AD355" i="5"/>
  <c r="BP355" i="5"/>
  <c r="BB355" i="5"/>
  <c r="BR355" i="5"/>
  <c r="CH355" i="5"/>
  <c r="N355" i="5"/>
  <c r="AI355" i="5"/>
  <c r="S361" i="5"/>
  <c r="AQ361" i="5"/>
  <c r="BO361" i="5"/>
  <c r="CM361" i="5"/>
  <c r="AY361" i="5"/>
  <c r="BG361" i="5"/>
  <c r="AL361" i="5"/>
  <c r="AZ361" i="5"/>
  <c r="BP361" i="5"/>
  <c r="AD361" i="5"/>
  <c r="BB361" i="5"/>
  <c r="CE361" i="5"/>
  <c r="BH361" i="5"/>
  <c r="BR361" i="5"/>
  <c r="CF361" i="5"/>
  <c r="AA361" i="5"/>
  <c r="CU361" i="5"/>
  <c r="AT361" i="5"/>
  <c r="N361" i="5"/>
  <c r="AB361" i="5"/>
  <c r="AR361" i="5"/>
  <c r="CH361" i="5"/>
  <c r="CV361" i="5"/>
  <c r="BW361" i="5"/>
  <c r="AI361" i="5"/>
  <c r="BZ361" i="5"/>
  <c r="AJ361" i="5"/>
  <c r="CP361" i="5"/>
  <c r="S367" i="5"/>
  <c r="AQ367" i="5"/>
  <c r="BO367" i="5"/>
  <c r="CM367" i="5"/>
  <c r="AY367" i="5"/>
  <c r="BH367" i="5"/>
  <c r="AL367" i="5"/>
  <c r="AZ367" i="5"/>
  <c r="BP367" i="5"/>
  <c r="AT367" i="5"/>
  <c r="BB367" i="5"/>
  <c r="CE367" i="5"/>
  <c r="BR367" i="5"/>
  <c r="CF367" i="5"/>
  <c r="AA367" i="5"/>
  <c r="CU367" i="5"/>
  <c r="AD367" i="5"/>
  <c r="BG367" i="5"/>
  <c r="N367" i="5"/>
  <c r="AB367" i="5"/>
  <c r="AR367" i="5"/>
  <c r="CH367" i="5"/>
  <c r="CV367" i="5"/>
  <c r="V367" i="5"/>
  <c r="BX367" i="5"/>
  <c r="AJ367" i="5"/>
  <c r="AI367" i="5"/>
  <c r="CP367" i="5"/>
  <c r="BW367" i="5"/>
  <c r="BR331" i="5"/>
  <c r="BB319" i="5"/>
  <c r="AL312" i="5"/>
  <c r="DC307" i="5"/>
  <c r="BG300" i="5"/>
  <c r="BW271" i="5"/>
  <c r="BW265" i="5"/>
  <c r="AY228" i="5"/>
  <c r="CP222" i="5"/>
  <c r="N187" i="5"/>
  <c r="AL174" i="5"/>
  <c r="BG366" i="5"/>
  <c r="BX361" i="5"/>
  <c r="BH360" i="5"/>
  <c r="BB331" i="5"/>
  <c r="BG324" i="5"/>
  <c r="BR307" i="5"/>
  <c r="CV186" i="5"/>
  <c r="AA174" i="5"/>
  <c r="AR78" i="5"/>
  <c r="CE60" i="5"/>
  <c r="BJ367" i="5"/>
  <c r="AL354" i="5"/>
  <c r="AI319" i="5"/>
  <c r="V312" i="5"/>
  <c r="AI307" i="5"/>
  <c r="CU289" i="5"/>
  <c r="AJ134" i="5"/>
  <c r="BH134" i="5"/>
  <c r="CF134" i="5"/>
  <c r="DD134" i="5"/>
  <c r="N134" i="5"/>
  <c r="AL134" i="5"/>
  <c r="BJ134" i="5"/>
  <c r="CH134" i="5"/>
  <c r="AB134" i="5"/>
  <c r="BX134" i="5"/>
  <c r="CV134" i="5"/>
  <c r="BB134" i="5"/>
  <c r="BR134" i="5"/>
  <c r="S134" i="5"/>
  <c r="AI134" i="5"/>
  <c r="CM134" i="5"/>
  <c r="DC134" i="5"/>
  <c r="T134" i="5"/>
  <c r="BW134" i="5"/>
  <c r="CN134" i="5"/>
  <c r="V134" i="5"/>
  <c r="BZ134" i="5"/>
  <c r="CP134" i="5"/>
  <c r="BP134" i="5"/>
  <c r="AQ134" i="5"/>
  <c r="AR134" i="5"/>
  <c r="CE134" i="5"/>
  <c r="AA134" i="5"/>
  <c r="CU134" i="5"/>
  <c r="AD134" i="5"/>
  <c r="CX134" i="5"/>
  <c r="AD9" i="5"/>
  <c r="BB9" i="5"/>
  <c r="BZ9" i="5"/>
  <c r="CX9" i="5"/>
  <c r="AR9" i="5"/>
  <c r="BP9" i="5"/>
  <c r="CN9" i="5"/>
  <c r="AA9" i="5"/>
  <c r="AB9" i="5"/>
  <c r="AQ9" i="5"/>
  <c r="CH9" i="5"/>
  <c r="CV9" i="5"/>
  <c r="BW9" i="5"/>
  <c r="AY9" i="5"/>
  <c r="BR9" i="5"/>
  <c r="DC9" i="5"/>
  <c r="AI9" i="5"/>
  <c r="AZ9" i="5"/>
  <c r="CM9" i="5"/>
  <c r="DD9" i="5"/>
  <c r="AJ9" i="5"/>
  <c r="BX9" i="5"/>
  <c r="CP9" i="5"/>
  <c r="AL9" i="5"/>
  <c r="BG9" i="5"/>
  <c r="BO9" i="5"/>
  <c r="AT9" i="5"/>
  <c r="CE9" i="5"/>
  <c r="CF9" i="5"/>
  <c r="V9" i="5"/>
  <c r="CU9" i="5"/>
  <c r="BH9" i="5"/>
  <c r="BJ9" i="5"/>
  <c r="AD15" i="5"/>
  <c r="BB15" i="5"/>
  <c r="BZ15" i="5"/>
  <c r="CX15" i="5"/>
  <c r="AR15" i="5"/>
  <c r="BP15" i="5"/>
  <c r="CN15" i="5"/>
  <c r="AB15" i="5"/>
  <c r="AQ15" i="5"/>
  <c r="CH15" i="5"/>
  <c r="CV15" i="5"/>
  <c r="BW15" i="5"/>
  <c r="CE15" i="5"/>
  <c r="CU15" i="5"/>
  <c r="BO15" i="5"/>
  <c r="CF15" i="5"/>
  <c r="AI15" i="5"/>
  <c r="AY15" i="5"/>
  <c r="AJ15" i="5"/>
  <c r="AZ15" i="5"/>
  <c r="BR15" i="5"/>
  <c r="DC15" i="5"/>
  <c r="AT15" i="5"/>
  <c r="V15" i="5"/>
  <c r="CM15" i="5"/>
  <c r="BG15" i="5"/>
  <c r="CP15" i="5"/>
  <c r="BH15" i="5"/>
  <c r="BJ15" i="5"/>
  <c r="BX15" i="5"/>
  <c r="AA15" i="5"/>
  <c r="AL15" i="5"/>
  <c r="DD15" i="5"/>
  <c r="AB21" i="5"/>
  <c r="AZ21" i="5"/>
  <c r="BX21" i="5"/>
  <c r="CV21" i="5"/>
  <c r="AQ21" i="5"/>
  <c r="BO21" i="5"/>
  <c r="CM21" i="5"/>
  <c r="AL21" i="5"/>
  <c r="BP21" i="5"/>
  <c r="BB21" i="5"/>
  <c r="CE21" i="5"/>
  <c r="BR21" i="5"/>
  <c r="CF21" i="5"/>
  <c r="AA21" i="5"/>
  <c r="CU21" i="5"/>
  <c r="AR21" i="5"/>
  <c r="CH21" i="5"/>
  <c r="AD21" i="5"/>
  <c r="BG21" i="5"/>
  <c r="CX21" i="5"/>
  <c r="AT21" i="5"/>
  <c r="BW21" i="5"/>
  <c r="BZ21" i="5"/>
  <c r="DC21" i="5"/>
  <c r="V21" i="5"/>
  <c r="DD21" i="5"/>
  <c r="CN21" i="5"/>
  <c r="AI21" i="5"/>
  <c r="AJ21" i="5"/>
  <c r="AY21" i="5"/>
  <c r="BH21" i="5"/>
  <c r="BJ21" i="5"/>
  <c r="CP21" i="5"/>
  <c r="AB27" i="5"/>
  <c r="AZ27" i="5"/>
  <c r="BX27" i="5"/>
  <c r="CV27" i="5"/>
  <c r="AL27" i="5"/>
  <c r="AY27" i="5"/>
  <c r="BZ27" i="5"/>
  <c r="CM27" i="5"/>
  <c r="CN27" i="5"/>
  <c r="AA27" i="5"/>
  <c r="BB27" i="5"/>
  <c r="BO27" i="5"/>
  <c r="BP27" i="5"/>
  <c r="CP27" i="5"/>
  <c r="DC27" i="5"/>
  <c r="AD27" i="5"/>
  <c r="AQ27" i="5"/>
  <c r="DD27" i="5"/>
  <c r="AJ27" i="5"/>
  <c r="BJ27" i="5"/>
  <c r="AR27" i="5"/>
  <c r="BR27" i="5"/>
  <c r="AT27" i="5"/>
  <c r="CU27" i="5"/>
  <c r="V27" i="5"/>
  <c r="BW27" i="5"/>
  <c r="CE27" i="5"/>
  <c r="CF27" i="5"/>
  <c r="CH27" i="5"/>
  <c r="AI27" i="5"/>
  <c r="BG27" i="5"/>
  <c r="BH27" i="5"/>
  <c r="CX27" i="5"/>
  <c r="AZ33" i="5"/>
  <c r="BX33" i="5"/>
  <c r="CV33" i="5"/>
  <c r="AL33" i="5"/>
  <c r="AY33" i="5"/>
  <c r="BZ33" i="5"/>
  <c r="CM33" i="5"/>
  <c r="CN33" i="5"/>
  <c r="N33" i="5"/>
  <c r="BB33" i="5"/>
  <c r="BO33" i="5"/>
  <c r="BP33" i="5"/>
  <c r="CP33" i="5"/>
  <c r="DC33" i="5"/>
  <c r="AD33" i="5"/>
  <c r="AQ33" i="5"/>
  <c r="DD33" i="5"/>
  <c r="AJ33" i="5"/>
  <c r="BJ33" i="5"/>
  <c r="AR33" i="5"/>
  <c r="BR33" i="5"/>
  <c r="S33" i="5"/>
  <c r="T33" i="5"/>
  <c r="AT33" i="5"/>
  <c r="CU33" i="5"/>
  <c r="BW33" i="5"/>
  <c r="CE33" i="5"/>
  <c r="CF33" i="5"/>
  <c r="CH33" i="5"/>
  <c r="BH33" i="5"/>
  <c r="CX33" i="5"/>
  <c r="BG33" i="5"/>
  <c r="BJ39" i="5"/>
  <c r="CH39" i="5"/>
  <c r="AL39" i="5"/>
  <c r="AY39" i="5"/>
  <c r="BW39" i="5"/>
  <c r="CU39" i="5"/>
  <c r="AZ39" i="5"/>
  <c r="BX39" i="5"/>
  <c r="CV39" i="5"/>
  <c r="AD39" i="5"/>
  <c r="AQ39" i="5"/>
  <c r="BO39" i="5"/>
  <c r="CM39" i="5"/>
  <c r="BB39" i="5"/>
  <c r="DC39" i="5"/>
  <c r="AI39" i="5"/>
  <c r="CN39" i="5"/>
  <c r="DD39" i="5"/>
  <c r="S39" i="5"/>
  <c r="AJ39" i="5"/>
  <c r="T39" i="5"/>
  <c r="CP39" i="5"/>
  <c r="BG39" i="5"/>
  <c r="BZ39" i="5"/>
  <c r="AR39" i="5"/>
  <c r="BH39" i="5"/>
  <c r="N39" i="5"/>
  <c r="CX39" i="5"/>
  <c r="BP39" i="5"/>
  <c r="AT39" i="5"/>
  <c r="BR39" i="5"/>
  <c r="CE39" i="5"/>
  <c r="CF39" i="5"/>
  <c r="N45" i="5"/>
  <c r="AL45" i="5"/>
  <c r="BJ45" i="5"/>
  <c r="CH45" i="5"/>
  <c r="AY45" i="5"/>
  <c r="BW45" i="5"/>
  <c r="CU45" i="5"/>
  <c r="AZ45" i="5"/>
  <c r="BX45" i="5"/>
  <c r="CV45" i="5"/>
  <c r="S45" i="5"/>
  <c r="AQ45" i="5"/>
  <c r="BO45" i="5"/>
  <c r="CM45" i="5"/>
  <c r="AI45" i="5"/>
  <c r="BB45" i="5"/>
  <c r="DC45" i="5"/>
  <c r="T45" i="5"/>
  <c r="AJ45" i="5"/>
  <c r="CN45" i="5"/>
  <c r="DD45" i="5"/>
  <c r="CP45" i="5"/>
  <c r="BG45" i="5"/>
  <c r="BZ45" i="5"/>
  <c r="AR45" i="5"/>
  <c r="BH45" i="5"/>
  <c r="AD45" i="5"/>
  <c r="CX45" i="5"/>
  <c r="BP45" i="5"/>
  <c r="AT45" i="5"/>
  <c r="BR45" i="5"/>
  <c r="CE45" i="5"/>
  <c r="CF45" i="5"/>
  <c r="N51" i="5"/>
  <c r="AL51" i="5"/>
  <c r="BJ51" i="5"/>
  <c r="CH51" i="5"/>
  <c r="AY51" i="5"/>
  <c r="BW51" i="5"/>
  <c r="CU51" i="5"/>
  <c r="AZ51" i="5"/>
  <c r="BX51" i="5"/>
  <c r="CV51" i="5"/>
  <c r="S51" i="5"/>
  <c r="AQ51" i="5"/>
  <c r="BO51" i="5"/>
  <c r="CM51" i="5"/>
  <c r="AI51" i="5"/>
  <c r="BB51" i="5"/>
  <c r="DC51" i="5"/>
  <c r="T51" i="5"/>
  <c r="AJ51" i="5"/>
  <c r="CN51" i="5"/>
  <c r="DD51" i="5"/>
  <c r="CP51" i="5"/>
  <c r="BG51" i="5"/>
  <c r="BZ51" i="5"/>
  <c r="AR51" i="5"/>
  <c r="BH51" i="5"/>
  <c r="AD51" i="5"/>
  <c r="CX51" i="5"/>
  <c r="BP51" i="5"/>
  <c r="AT51" i="5"/>
  <c r="BR51" i="5"/>
  <c r="CE51" i="5"/>
  <c r="CF51" i="5"/>
  <c r="N57" i="5"/>
  <c r="AL57" i="5"/>
  <c r="BJ57" i="5"/>
  <c r="CH57" i="5"/>
  <c r="AY57" i="5"/>
  <c r="BW57" i="5"/>
  <c r="CU57" i="5"/>
  <c r="AZ57" i="5"/>
  <c r="BX57" i="5"/>
  <c r="CV57" i="5"/>
  <c r="S57" i="5"/>
  <c r="AQ57" i="5"/>
  <c r="BO57" i="5"/>
  <c r="CM57" i="5"/>
  <c r="AI57" i="5"/>
  <c r="BB57" i="5"/>
  <c r="DC57" i="5"/>
  <c r="T57" i="5"/>
  <c r="AJ57" i="5"/>
  <c r="CN57" i="5"/>
  <c r="DD57" i="5"/>
  <c r="CP57" i="5"/>
  <c r="BG57" i="5"/>
  <c r="BZ57" i="5"/>
  <c r="CE57" i="5"/>
  <c r="CF57" i="5"/>
  <c r="BH57" i="5"/>
  <c r="AD57" i="5"/>
  <c r="AR57" i="5"/>
  <c r="CX57" i="5"/>
  <c r="AT57" i="5"/>
  <c r="BP57" i="5"/>
  <c r="BR57" i="5"/>
  <c r="AY63" i="5"/>
  <c r="BW63" i="5"/>
  <c r="CU63" i="5"/>
  <c r="AZ63" i="5"/>
  <c r="BX63" i="5"/>
  <c r="CV63" i="5"/>
  <c r="S63" i="5"/>
  <c r="AQ63" i="5"/>
  <c r="BO63" i="5"/>
  <c r="CM63" i="5"/>
  <c r="AD63" i="5"/>
  <c r="AT63" i="5"/>
  <c r="BZ63" i="5"/>
  <c r="CP63" i="5"/>
  <c r="N63" i="5"/>
  <c r="BJ63" i="5"/>
  <c r="T63" i="5"/>
  <c r="AI63" i="5"/>
  <c r="BP63" i="5"/>
  <c r="CE63" i="5"/>
  <c r="BB63" i="5"/>
  <c r="CX63" i="5"/>
  <c r="AR63" i="5"/>
  <c r="CN63" i="5"/>
  <c r="BG63" i="5"/>
  <c r="DC63" i="5"/>
  <c r="BH63" i="5"/>
  <c r="DD63" i="5"/>
  <c r="AJ63" i="5"/>
  <c r="AL63" i="5"/>
  <c r="BR63" i="5"/>
  <c r="CF63" i="5"/>
  <c r="CH63" i="5"/>
  <c r="AB69" i="5"/>
  <c r="AZ69" i="5"/>
  <c r="BX69" i="5"/>
  <c r="CV69" i="5"/>
  <c r="S69" i="5"/>
  <c r="AQ69" i="5"/>
  <c r="BJ69" i="5"/>
  <c r="BW69" i="5"/>
  <c r="CX69" i="5"/>
  <c r="V69" i="5"/>
  <c r="AY69" i="5"/>
  <c r="BZ69" i="5"/>
  <c r="CM69" i="5"/>
  <c r="BB69" i="5"/>
  <c r="BO69" i="5"/>
  <c r="BR69" i="5"/>
  <c r="CN69" i="5"/>
  <c r="CP69" i="5"/>
  <c r="N69" i="5"/>
  <c r="AL69" i="5"/>
  <c r="CH69" i="5"/>
  <c r="BG69" i="5"/>
  <c r="BH69" i="5"/>
  <c r="CU69" i="5"/>
  <c r="T69" i="5"/>
  <c r="BP69" i="5"/>
  <c r="DC69" i="5"/>
  <c r="AT69" i="5"/>
  <c r="CE69" i="5"/>
  <c r="CF69" i="5"/>
  <c r="AA69" i="5"/>
  <c r="AR69" i="5"/>
  <c r="AB75" i="5"/>
  <c r="AZ75" i="5"/>
  <c r="BX75" i="5"/>
  <c r="CV75" i="5"/>
  <c r="BJ75" i="5"/>
  <c r="BW75" i="5"/>
  <c r="CX75" i="5"/>
  <c r="AL75" i="5"/>
  <c r="AY75" i="5"/>
  <c r="BZ75" i="5"/>
  <c r="CM75" i="5"/>
  <c r="N75" i="5"/>
  <c r="AA75" i="5"/>
  <c r="BB75" i="5"/>
  <c r="BO75" i="5"/>
  <c r="V75" i="5"/>
  <c r="AR75" i="5"/>
  <c r="CE75" i="5"/>
  <c r="CF75" i="5"/>
  <c r="AT75" i="5"/>
  <c r="BP75" i="5"/>
  <c r="DC75" i="5"/>
  <c r="CH75" i="5"/>
  <c r="DD75" i="5"/>
  <c r="BR75" i="5"/>
  <c r="CN75" i="5"/>
  <c r="BH75" i="5"/>
  <c r="CU75" i="5"/>
  <c r="T75" i="5"/>
  <c r="AQ75" i="5"/>
  <c r="CP75" i="5"/>
  <c r="AB81" i="5"/>
  <c r="AZ81" i="5"/>
  <c r="BX81" i="5"/>
  <c r="CV81" i="5"/>
  <c r="BJ81" i="5"/>
  <c r="BW81" i="5"/>
  <c r="CX81" i="5"/>
  <c r="AL81" i="5"/>
  <c r="AY81" i="5"/>
  <c r="BZ81" i="5"/>
  <c r="CM81" i="5"/>
  <c r="N81" i="5"/>
  <c r="AA81" i="5"/>
  <c r="BB81" i="5"/>
  <c r="BO81" i="5"/>
  <c r="S81" i="5"/>
  <c r="T81" i="5"/>
  <c r="BG81" i="5"/>
  <c r="AQ81" i="5"/>
  <c r="BH81" i="5"/>
  <c r="CU81" i="5"/>
  <c r="V81" i="5"/>
  <c r="AR81" i="5"/>
  <c r="CE81" i="5"/>
  <c r="CF81" i="5"/>
  <c r="AT81" i="5"/>
  <c r="CH81" i="5"/>
  <c r="CN81" i="5"/>
  <c r="CP81" i="5"/>
  <c r="DC81" i="5"/>
  <c r="DD81" i="5"/>
  <c r="T87" i="5"/>
  <c r="AR87" i="5"/>
  <c r="BP87" i="5"/>
  <c r="CN87" i="5"/>
  <c r="V87" i="5"/>
  <c r="AT87" i="5"/>
  <c r="BR87" i="5"/>
  <c r="CP87" i="5"/>
  <c r="BH87" i="5"/>
  <c r="CF87" i="5"/>
  <c r="DD87" i="5"/>
  <c r="AY87" i="5"/>
  <c r="BO87" i="5"/>
  <c r="AZ87" i="5"/>
  <c r="DC87" i="5"/>
  <c r="AL87" i="5"/>
  <c r="BB87" i="5"/>
  <c r="S87" i="5"/>
  <c r="BW87" i="5"/>
  <c r="CM87" i="5"/>
  <c r="BG87" i="5"/>
  <c r="BX87" i="5"/>
  <c r="CX87" i="5"/>
  <c r="BZ87" i="5"/>
  <c r="AQ87" i="5"/>
  <c r="CE87" i="5"/>
  <c r="BJ87" i="5"/>
  <c r="N87" i="5"/>
  <c r="AA87" i="5"/>
  <c r="AB87" i="5"/>
  <c r="V93" i="5"/>
  <c r="AT93" i="5"/>
  <c r="BR93" i="5"/>
  <c r="CP93" i="5"/>
  <c r="BH93" i="5"/>
  <c r="CF93" i="5"/>
  <c r="DD93" i="5"/>
  <c r="N93" i="5"/>
  <c r="AB93" i="5"/>
  <c r="CH93" i="5"/>
  <c r="CV93" i="5"/>
  <c r="AQ93" i="5"/>
  <c r="AR93" i="5"/>
  <c r="BG93" i="5"/>
  <c r="CX93" i="5"/>
  <c r="BW93" i="5"/>
  <c r="BJ93" i="5"/>
  <c r="BX93" i="5"/>
  <c r="S93" i="5"/>
  <c r="CM93" i="5"/>
  <c r="AA93" i="5"/>
  <c r="CN93" i="5"/>
  <c r="AL93" i="5"/>
  <c r="BO93" i="5"/>
  <c r="BP93" i="5"/>
  <c r="CE93" i="5"/>
  <c r="CU93" i="5"/>
  <c r="DC93" i="5"/>
  <c r="AY93" i="5"/>
  <c r="AZ93" i="5"/>
  <c r="BZ93" i="5"/>
  <c r="V99" i="5"/>
  <c r="AT99" i="5"/>
  <c r="BR99" i="5"/>
  <c r="CP99" i="5"/>
  <c r="AJ99" i="5"/>
  <c r="BH99" i="5"/>
  <c r="CF99" i="5"/>
  <c r="DD99" i="5"/>
  <c r="N99" i="5"/>
  <c r="AB99" i="5"/>
  <c r="CH99" i="5"/>
  <c r="CV99" i="5"/>
  <c r="AD99" i="5"/>
  <c r="BG99" i="5"/>
  <c r="CX99" i="5"/>
  <c r="BJ99" i="5"/>
  <c r="BX99" i="5"/>
  <c r="S99" i="5"/>
  <c r="CM99" i="5"/>
  <c r="BP99" i="5"/>
  <c r="AY99" i="5"/>
  <c r="BW99" i="5"/>
  <c r="AZ99" i="5"/>
  <c r="BZ99" i="5"/>
  <c r="CU99" i="5"/>
  <c r="AA99" i="5"/>
  <c r="BB99" i="5"/>
  <c r="DC99" i="5"/>
  <c r="T99" i="5"/>
  <c r="BO99" i="5"/>
  <c r="AI99" i="5"/>
  <c r="CE99" i="5"/>
  <c r="CN99" i="5"/>
  <c r="V105" i="5"/>
  <c r="AT105" i="5"/>
  <c r="BR105" i="5"/>
  <c r="CP105" i="5"/>
  <c r="AJ105" i="5"/>
  <c r="BH105" i="5"/>
  <c r="CF105" i="5"/>
  <c r="DD105" i="5"/>
  <c r="N105" i="5"/>
  <c r="AB105" i="5"/>
  <c r="CH105" i="5"/>
  <c r="CV105" i="5"/>
  <c r="AD105" i="5"/>
  <c r="BG105" i="5"/>
  <c r="CX105" i="5"/>
  <c r="BJ105" i="5"/>
  <c r="BX105" i="5"/>
  <c r="S105" i="5"/>
  <c r="CE105" i="5"/>
  <c r="DC105" i="5"/>
  <c r="T105" i="5"/>
  <c r="BO105" i="5"/>
  <c r="CM105" i="5"/>
  <c r="BP105" i="5"/>
  <c r="CN105" i="5"/>
  <c r="AY105" i="5"/>
  <c r="AZ105" i="5"/>
  <c r="BB105" i="5"/>
  <c r="CU105" i="5"/>
  <c r="BW105" i="5"/>
  <c r="BZ105" i="5"/>
  <c r="V111" i="5"/>
  <c r="AT111" i="5"/>
  <c r="BR111" i="5"/>
  <c r="CP111" i="5"/>
  <c r="AJ111" i="5"/>
  <c r="BH111" i="5"/>
  <c r="CF111" i="5"/>
  <c r="DD111" i="5"/>
  <c r="N111" i="5"/>
  <c r="AB111" i="5"/>
  <c r="CH111" i="5"/>
  <c r="CV111" i="5"/>
  <c r="AD111" i="5"/>
  <c r="BG111" i="5"/>
  <c r="CX111" i="5"/>
  <c r="BJ111" i="5"/>
  <c r="BX111" i="5"/>
  <c r="BO111" i="5"/>
  <c r="CM111" i="5"/>
  <c r="BP111" i="5"/>
  <c r="CN111" i="5"/>
  <c r="AA111" i="5"/>
  <c r="AY111" i="5"/>
  <c r="AZ111" i="5"/>
  <c r="BW111" i="5"/>
  <c r="AI111" i="5"/>
  <c r="BB111" i="5"/>
  <c r="BZ111" i="5"/>
  <c r="CE111" i="5"/>
  <c r="CU111" i="5"/>
  <c r="S111" i="5"/>
  <c r="T111" i="5"/>
  <c r="DC111" i="5"/>
  <c r="AJ117" i="5"/>
  <c r="BH117" i="5"/>
  <c r="CF117" i="5"/>
  <c r="DD117" i="5"/>
  <c r="N117" i="5"/>
  <c r="BJ117" i="5"/>
  <c r="CH117" i="5"/>
  <c r="AB117" i="5"/>
  <c r="AZ117" i="5"/>
  <c r="BX117" i="5"/>
  <c r="CV117" i="5"/>
  <c r="AD117" i="5"/>
  <c r="AT117" i="5"/>
  <c r="CX117" i="5"/>
  <c r="BO117" i="5"/>
  <c r="CE117" i="5"/>
  <c r="AY117" i="5"/>
  <c r="BP117" i="5"/>
  <c r="BB117" i="5"/>
  <c r="BR117" i="5"/>
  <c r="S117" i="5"/>
  <c r="CM117" i="5"/>
  <c r="T117" i="5"/>
  <c r="CN117" i="5"/>
  <c r="V117" i="5"/>
  <c r="CP117" i="5"/>
  <c r="BG117" i="5"/>
  <c r="BW117" i="5"/>
  <c r="BZ117" i="5"/>
  <c r="AA117" i="5"/>
  <c r="CU117" i="5"/>
  <c r="AJ123" i="5"/>
  <c r="BH123" i="5"/>
  <c r="CF123" i="5"/>
  <c r="DD123" i="5"/>
  <c r="N123" i="5"/>
  <c r="BJ123" i="5"/>
  <c r="CH123" i="5"/>
  <c r="AB123" i="5"/>
  <c r="AZ123" i="5"/>
  <c r="BX123" i="5"/>
  <c r="CV123" i="5"/>
  <c r="AD123" i="5"/>
  <c r="AT123" i="5"/>
  <c r="CX123" i="5"/>
  <c r="BO123" i="5"/>
  <c r="CE123" i="5"/>
  <c r="AY123" i="5"/>
  <c r="BP123" i="5"/>
  <c r="BB123" i="5"/>
  <c r="BR123" i="5"/>
  <c r="S123" i="5"/>
  <c r="CM123" i="5"/>
  <c r="T123" i="5"/>
  <c r="CN123" i="5"/>
  <c r="V123" i="5"/>
  <c r="CP123" i="5"/>
  <c r="BG123" i="5"/>
  <c r="BW123" i="5"/>
  <c r="BZ123" i="5"/>
  <c r="AA123" i="5"/>
  <c r="CU123" i="5"/>
  <c r="AJ129" i="5"/>
  <c r="BH129" i="5"/>
  <c r="CF129" i="5"/>
  <c r="DD129" i="5"/>
  <c r="N129" i="5"/>
  <c r="AL129" i="5"/>
  <c r="BJ129" i="5"/>
  <c r="CH129" i="5"/>
  <c r="AB129" i="5"/>
  <c r="BX129" i="5"/>
  <c r="CV129" i="5"/>
  <c r="AD129" i="5"/>
  <c r="CX129" i="5"/>
  <c r="BO129" i="5"/>
  <c r="CE129" i="5"/>
  <c r="BP129" i="5"/>
  <c r="BB129" i="5"/>
  <c r="BR129" i="5"/>
  <c r="AR129" i="5"/>
  <c r="S129" i="5"/>
  <c r="CM129" i="5"/>
  <c r="T129" i="5"/>
  <c r="CN129" i="5"/>
  <c r="V129" i="5"/>
  <c r="CP129" i="5"/>
  <c r="BG129" i="5"/>
  <c r="BW129" i="5"/>
  <c r="BZ129" i="5"/>
  <c r="AA129" i="5"/>
  <c r="CU129" i="5"/>
  <c r="AJ135" i="5"/>
  <c r="BH135" i="5"/>
  <c r="CF135" i="5"/>
  <c r="DD135" i="5"/>
  <c r="N135" i="5"/>
  <c r="AL135" i="5"/>
  <c r="BJ135" i="5"/>
  <c r="CH135" i="5"/>
  <c r="AB135" i="5"/>
  <c r="BX135" i="5"/>
  <c r="CV135" i="5"/>
  <c r="AD135" i="5"/>
  <c r="CX135" i="5"/>
  <c r="BO135" i="5"/>
  <c r="CE135" i="5"/>
  <c r="BP135" i="5"/>
  <c r="BB135" i="5"/>
  <c r="BR135" i="5"/>
  <c r="AR135" i="5"/>
  <c r="S135" i="5"/>
  <c r="CM135" i="5"/>
  <c r="T135" i="5"/>
  <c r="CN135" i="5"/>
  <c r="V135" i="5"/>
  <c r="CP135" i="5"/>
  <c r="BG135" i="5"/>
  <c r="BW135" i="5"/>
  <c r="BZ135" i="5"/>
  <c r="AA135" i="5"/>
  <c r="CU135" i="5"/>
  <c r="AJ141" i="5"/>
  <c r="BH141" i="5"/>
  <c r="CF141" i="5"/>
  <c r="DD141" i="5"/>
  <c r="N141" i="5"/>
  <c r="AL141" i="5"/>
  <c r="BJ141" i="5"/>
  <c r="CH141" i="5"/>
  <c r="AB141" i="5"/>
  <c r="BX141" i="5"/>
  <c r="CV141" i="5"/>
  <c r="AD141" i="5"/>
  <c r="CX141" i="5"/>
  <c r="BO141" i="5"/>
  <c r="CE141" i="5"/>
  <c r="BP141" i="5"/>
  <c r="BB141" i="5"/>
  <c r="BR141" i="5"/>
  <c r="AR141" i="5"/>
  <c r="S141" i="5"/>
  <c r="T141" i="5"/>
  <c r="CM141" i="5"/>
  <c r="CN141" i="5"/>
  <c r="V141" i="5"/>
  <c r="BG141" i="5"/>
  <c r="CP141" i="5"/>
  <c r="BW141" i="5"/>
  <c r="BZ141" i="5"/>
  <c r="AA141" i="5"/>
  <c r="N147" i="5"/>
  <c r="AL147" i="5"/>
  <c r="BJ147" i="5"/>
  <c r="CH147" i="5"/>
  <c r="AB147" i="5"/>
  <c r="BX147" i="5"/>
  <c r="CV147" i="5"/>
  <c r="S147" i="5"/>
  <c r="CM147" i="5"/>
  <c r="T147" i="5"/>
  <c r="BZ147" i="5"/>
  <c r="CN147" i="5"/>
  <c r="AI147" i="5"/>
  <c r="DC147" i="5"/>
  <c r="BO147" i="5"/>
  <c r="V147" i="5"/>
  <c r="AQ147" i="5"/>
  <c r="DD147" i="5"/>
  <c r="AR147" i="5"/>
  <c r="BP147" i="5"/>
  <c r="AA147" i="5"/>
  <c r="BR147" i="5"/>
  <c r="CP147" i="5"/>
  <c r="AD147" i="5"/>
  <c r="BB147" i="5"/>
  <c r="CU147" i="5"/>
  <c r="CX147" i="5"/>
  <c r="BG147" i="5"/>
  <c r="BH147" i="5"/>
  <c r="N153" i="5"/>
  <c r="AL153" i="5"/>
  <c r="BJ153" i="5"/>
  <c r="CH153" i="5"/>
  <c r="AB153" i="5"/>
  <c r="BX153" i="5"/>
  <c r="CV153" i="5"/>
  <c r="S153" i="5"/>
  <c r="CM153" i="5"/>
  <c r="T153" i="5"/>
  <c r="BZ153" i="5"/>
  <c r="CN153" i="5"/>
  <c r="AI153" i="5"/>
  <c r="DC153" i="5"/>
  <c r="BO153" i="5"/>
  <c r="CP153" i="5"/>
  <c r="AD153" i="5"/>
  <c r="BB153" i="5"/>
  <c r="BW153" i="5"/>
  <c r="CU153" i="5"/>
  <c r="AJ153" i="5"/>
  <c r="CX153" i="5"/>
  <c r="CF153" i="5"/>
  <c r="AQ153" i="5"/>
  <c r="AR153" i="5"/>
  <c r="BG153" i="5"/>
  <c r="N159" i="5"/>
  <c r="AL159" i="5"/>
  <c r="BJ159" i="5"/>
  <c r="CH159" i="5"/>
  <c r="AB159" i="5"/>
  <c r="AZ159" i="5"/>
  <c r="BX159" i="5"/>
  <c r="CV159" i="5"/>
  <c r="S159" i="5"/>
  <c r="CM159" i="5"/>
  <c r="T159" i="5"/>
  <c r="BZ159" i="5"/>
  <c r="CN159" i="5"/>
  <c r="AI159" i="5"/>
  <c r="DC159" i="5"/>
  <c r="BO159" i="5"/>
  <c r="AJ159" i="5"/>
  <c r="CX159" i="5"/>
  <c r="CE159" i="5"/>
  <c r="CF159" i="5"/>
  <c r="V159" i="5"/>
  <c r="AQ159" i="5"/>
  <c r="DD159" i="5"/>
  <c r="AR159" i="5"/>
  <c r="BP159" i="5"/>
  <c r="AA159" i="5"/>
  <c r="BR159" i="5"/>
  <c r="AD159" i="5"/>
  <c r="BW159" i="5"/>
  <c r="N165" i="5"/>
  <c r="AL165" i="5"/>
  <c r="BJ165" i="5"/>
  <c r="CH165" i="5"/>
  <c r="AB165" i="5"/>
  <c r="AZ165" i="5"/>
  <c r="BX165" i="5"/>
  <c r="CV165" i="5"/>
  <c r="S165" i="5"/>
  <c r="CM165" i="5"/>
  <c r="T165" i="5"/>
  <c r="BZ165" i="5"/>
  <c r="CN165" i="5"/>
  <c r="AI165" i="5"/>
  <c r="DC165" i="5"/>
  <c r="BO165" i="5"/>
  <c r="V165" i="5"/>
  <c r="AQ165" i="5"/>
  <c r="DD165" i="5"/>
  <c r="AR165" i="5"/>
  <c r="BP165" i="5"/>
  <c r="AA165" i="5"/>
  <c r="AT165" i="5"/>
  <c r="BR165" i="5"/>
  <c r="AY165" i="5"/>
  <c r="CP165" i="5"/>
  <c r="AD165" i="5"/>
  <c r="CU165" i="5"/>
  <c r="CX165" i="5"/>
  <c r="T171" i="5"/>
  <c r="AR171" i="5"/>
  <c r="BP171" i="5"/>
  <c r="CN171" i="5"/>
  <c r="V171" i="5"/>
  <c r="AT171" i="5"/>
  <c r="BR171" i="5"/>
  <c r="CP171" i="5"/>
  <c r="AJ171" i="5"/>
  <c r="CF171" i="5"/>
  <c r="DD171" i="5"/>
  <c r="AB171" i="5"/>
  <c r="CE171" i="5"/>
  <c r="CV171" i="5"/>
  <c r="N171" i="5"/>
  <c r="AD171" i="5"/>
  <c r="CH171" i="5"/>
  <c r="CX171" i="5"/>
  <c r="AY171" i="5"/>
  <c r="BO171" i="5"/>
  <c r="AI171" i="5"/>
  <c r="AZ171" i="5"/>
  <c r="DC171" i="5"/>
  <c r="BW171" i="5"/>
  <c r="BX171" i="5"/>
  <c r="BZ171" i="5"/>
  <c r="AQ171" i="5"/>
  <c r="T177" i="5"/>
  <c r="AR177" i="5"/>
  <c r="BP177" i="5"/>
  <c r="CN177" i="5"/>
  <c r="V177" i="5"/>
  <c r="AT177" i="5"/>
  <c r="BR177" i="5"/>
  <c r="CP177" i="5"/>
  <c r="AJ177" i="5"/>
  <c r="CF177" i="5"/>
  <c r="DD177" i="5"/>
  <c r="AB177" i="5"/>
  <c r="CE177" i="5"/>
  <c r="CV177" i="5"/>
  <c r="N177" i="5"/>
  <c r="AD177" i="5"/>
  <c r="CH177" i="5"/>
  <c r="CX177" i="5"/>
  <c r="AY177" i="5"/>
  <c r="BO177" i="5"/>
  <c r="AI177" i="5"/>
  <c r="AZ177" i="5"/>
  <c r="DC177" i="5"/>
  <c r="BW177" i="5"/>
  <c r="BX177" i="5"/>
  <c r="BZ177" i="5"/>
  <c r="AQ177" i="5"/>
  <c r="T183" i="5"/>
  <c r="AR183" i="5"/>
  <c r="BP183" i="5"/>
  <c r="CN183" i="5"/>
  <c r="V183" i="5"/>
  <c r="AT183" i="5"/>
  <c r="BR183" i="5"/>
  <c r="CP183" i="5"/>
  <c r="AJ183" i="5"/>
  <c r="CF183" i="5"/>
  <c r="DD183" i="5"/>
  <c r="AB183" i="5"/>
  <c r="CE183" i="5"/>
  <c r="CV183" i="5"/>
  <c r="N183" i="5"/>
  <c r="AD183" i="5"/>
  <c r="CH183" i="5"/>
  <c r="CX183" i="5"/>
  <c r="AY183" i="5"/>
  <c r="BO183" i="5"/>
  <c r="AI183" i="5"/>
  <c r="AZ183" i="5"/>
  <c r="DC183" i="5"/>
  <c r="BW183" i="5"/>
  <c r="BX183" i="5"/>
  <c r="BZ183" i="5"/>
  <c r="AQ183" i="5"/>
  <c r="V189" i="5"/>
  <c r="AT189" i="5"/>
  <c r="BR189" i="5"/>
  <c r="CP189" i="5"/>
  <c r="AJ189" i="5"/>
  <c r="BH189" i="5"/>
  <c r="CF189" i="5"/>
  <c r="DD189" i="5"/>
  <c r="AD189" i="5"/>
  <c r="AR189" i="5"/>
  <c r="BG189" i="5"/>
  <c r="CX189" i="5"/>
  <c r="BW189" i="5"/>
  <c r="BX189" i="5"/>
  <c r="S189" i="5"/>
  <c r="CM189" i="5"/>
  <c r="T189" i="5"/>
  <c r="AI189" i="5"/>
  <c r="BZ189" i="5"/>
  <c r="CN189" i="5"/>
  <c r="DC189" i="5"/>
  <c r="AY189" i="5"/>
  <c r="BB189" i="5"/>
  <c r="CE189" i="5"/>
  <c r="AA189" i="5"/>
  <c r="AB189" i="5"/>
  <c r="CH189" i="5"/>
  <c r="AL189" i="5"/>
  <c r="V195" i="5"/>
  <c r="AT195" i="5"/>
  <c r="BR195" i="5"/>
  <c r="CP195" i="5"/>
  <c r="AJ195" i="5"/>
  <c r="BH195" i="5"/>
  <c r="CF195" i="5"/>
  <c r="DD195" i="5"/>
  <c r="AD195" i="5"/>
  <c r="AR195" i="5"/>
  <c r="BG195" i="5"/>
  <c r="CX195" i="5"/>
  <c r="BW195" i="5"/>
  <c r="BX195" i="5"/>
  <c r="S195" i="5"/>
  <c r="CM195" i="5"/>
  <c r="T195" i="5"/>
  <c r="AI195" i="5"/>
  <c r="BZ195" i="5"/>
  <c r="CN195" i="5"/>
  <c r="DC195" i="5"/>
  <c r="AY195" i="5"/>
  <c r="BB195" i="5"/>
  <c r="CE195" i="5"/>
  <c r="AA195" i="5"/>
  <c r="AB195" i="5"/>
  <c r="CH195" i="5"/>
  <c r="AL195" i="5"/>
  <c r="V201" i="5"/>
  <c r="AT201" i="5"/>
  <c r="BR201" i="5"/>
  <c r="CP201" i="5"/>
  <c r="AJ201" i="5"/>
  <c r="BH201" i="5"/>
  <c r="CF201" i="5"/>
  <c r="DD201" i="5"/>
  <c r="AD201" i="5"/>
  <c r="AR201" i="5"/>
  <c r="BG201" i="5"/>
  <c r="CX201" i="5"/>
  <c r="BW201" i="5"/>
  <c r="BX201" i="5"/>
  <c r="S201" i="5"/>
  <c r="CM201" i="5"/>
  <c r="T201" i="5"/>
  <c r="AI201" i="5"/>
  <c r="BZ201" i="5"/>
  <c r="CN201" i="5"/>
  <c r="DC201" i="5"/>
  <c r="AY201" i="5"/>
  <c r="BB201" i="5"/>
  <c r="CE201" i="5"/>
  <c r="AA201" i="5"/>
  <c r="AB201" i="5"/>
  <c r="CH201" i="5"/>
  <c r="AL201" i="5"/>
  <c r="V207" i="5"/>
  <c r="AT207" i="5"/>
  <c r="BR207" i="5"/>
  <c r="CP207" i="5"/>
  <c r="AJ207" i="5"/>
  <c r="BH207" i="5"/>
  <c r="CF207" i="5"/>
  <c r="DD207" i="5"/>
  <c r="AD207" i="5"/>
  <c r="AR207" i="5"/>
  <c r="BG207" i="5"/>
  <c r="CX207" i="5"/>
  <c r="BW207" i="5"/>
  <c r="BX207" i="5"/>
  <c r="S207" i="5"/>
  <c r="CM207" i="5"/>
  <c r="T207" i="5"/>
  <c r="AI207" i="5"/>
  <c r="BZ207" i="5"/>
  <c r="CN207" i="5"/>
  <c r="DC207" i="5"/>
  <c r="AY207" i="5"/>
  <c r="BB207" i="5"/>
  <c r="CE207" i="5"/>
  <c r="AA207" i="5"/>
  <c r="AB207" i="5"/>
  <c r="CH207" i="5"/>
  <c r="AL207" i="5"/>
  <c r="AJ213" i="5"/>
  <c r="BH213" i="5"/>
  <c r="CF213" i="5"/>
  <c r="DD213" i="5"/>
  <c r="N213" i="5"/>
  <c r="AL213" i="5"/>
  <c r="CH213" i="5"/>
  <c r="AA213" i="5"/>
  <c r="AY213" i="5"/>
  <c r="BW213" i="5"/>
  <c r="CU213" i="5"/>
  <c r="AB213" i="5"/>
  <c r="AZ213" i="5"/>
  <c r="BX213" i="5"/>
  <c r="CV213" i="5"/>
  <c r="AI213" i="5"/>
  <c r="BG213" i="5"/>
  <c r="CE213" i="5"/>
  <c r="DC213" i="5"/>
  <c r="AJ219" i="5"/>
  <c r="BH219" i="5"/>
  <c r="CF219" i="5"/>
  <c r="DD219" i="5"/>
  <c r="N219" i="5"/>
  <c r="AL219" i="5"/>
  <c r="BJ219" i="5"/>
  <c r="CH219" i="5"/>
  <c r="AA219" i="5"/>
  <c r="AY219" i="5"/>
  <c r="CU219" i="5"/>
  <c r="AB219" i="5"/>
  <c r="AZ219" i="5"/>
  <c r="CV219" i="5"/>
  <c r="S219" i="5"/>
  <c r="CX219" i="5"/>
  <c r="T219" i="5"/>
  <c r="BG219" i="5"/>
  <c r="AQ219" i="5"/>
  <c r="V219" i="5"/>
  <c r="AR219" i="5"/>
  <c r="CE219" i="5"/>
  <c r="BO219" i="5"/>
  <c r="AT219" i="5"/>
  <c r="BP219" i="5"/>
  <c r="DC219" i="5"/>
  <c r="AJ225" i="5"/>
  <c r="BH225" i="5"/>
  <c r="CF225" i="5"/>
  <c r="DD225" i="5"/>
  <c r="N225" i="5"/>
  <c r="AL225" i="5"/>
  <c r="BJ225" i="5"/>
  <c r="CH225" i="5"/>
  <c r="AB225" i="5"/>
  <c r="AZ225" i="5"/>
  <c r="CV225" i="5"/>
  <c r="S225" i="5"/>
  <c r="AI225" i="5"/>
  <c r="CM225" i="5"/>
  <c r="DC225" i="5"/>
  <c r="T225" i="5"/>
  <c r="CN225" i="5"/>
  <c r="V225" i="5"/>
  <c r="BZ225" i="5"/>
  <c r="CP225" i="5"/>
  <c r="AQ225" i="5"/>
  <c r="BG225" i="5"/>
  <c r="AA225" i="5"/>
  <c r="AR225" i="5"/>
  <c r="CU225" i="5"/>
  <c r="AJ231" i="5"/>
  <c r="BH231" i="5"/>
  <c r="CF231" i="5"/>
  <c r="DD231" i="5"/>
  <c r="N231" i="5"/>
  <c r="AL231" i="5"/>
  <c r="BJ231" i="5"/>
  <c r="CH231" i="5"/>
  <c r="AB231" i="5"/>
  <c r="AZ231" i="5"/>
  <c r="CV231" i="5"/>
  <c r="S231" i="5"/>
  <c r="AI231" i="5"/>
  <c r="CM231" i="5"/>
  <c r="DC231" i="5"/>
  <c r="T231" i="5"/>
  <c r="CN231" i="5"/>
  <c r="V231" i="5"/>
  <c r="BZ231" i="5"/>
  <c r="CP231" i="5"/>
  <c r="AQ231" i="5"/>
  <c r="BG231" i="5"/>
  <c r="AA231" i="5"/>
  <c r="AR231" i="5"/>
  <c r="CU231" i="5"/>
  <c r="AJ237" i="5"/>
  <c r="BH237" i="5"/>
  <c r="CF237" i="5"/>
  <c r="DD237" i="5"/>
  <c r="N237" i="5"/>
  <c r="AL237" i="5"/>
  <c r="BJ237" i="5"/>
  <c r="CH237" i="5"/>
  <c r="AB237" i="5"/>
  <c r="AZ237" i="5"/>
  <c r="CV237" i="5"/>
  <c r="S237" i="5"/>
  <c r="AI237" i="5"/>
  <c r="CM237" i="5"/>
  <c r="DC237" i="5"/>
  <c r="T237" i="5"/>
  <c r="CN237" i="5"/>
  <c r="V237" i="5"/>
  <c r="BZ237" i="5"/>
  <c r="CP237" i="5"/>
  <c r="AQ237" i="5"/>
  <c r="BG237" i="5"/>
  <c r="AA237" i="5"/>
  <c r="AR237" i="5"/>
  <c r="CU237" i="5"/>
  <c r="AJ243" i="5"/>
  <c r="BH243" i="5"/>
  <c r="CF243" i="5"/>
  <c r="DD243" i="5"/>
  <c r="N243" i="5"/>
  <c r="AL243" i="5"/>
  <c r="BJ243" i="5"/>
  <c r="CH243" i="5"/>
  <c r="AB243" i="5"/>
  <c r="AZ243" i="5"/>
  <c r="CV243" i="5"/>
  <c r="S243" i="5"/>
  <c r="AI243" i="5"/>
  <c r="CM243" i="5"/>
  <c r="DC243" i="5"/>
  <c r="T243" i="5"/>
  <c r="CN243" i="5"/>
  <c r="V243" i="5"/>
  <c r="BZ243" i="5"/>
  <c r="CP243" i="5"/>
  <c r="AQ243" i="5"/>
  <c r="BG243" i="5"/>
  <c r="AA243" i="5"/>
  <c r="AR243" i="5"/>
  <c r="CU243" i="5"/>
  <c r="AJ249" i="5"/>
  <c r="BH249" i="5"/>
  <c r="DD249" i="5"/>
  <c r="N249" i="5"/>
  <c r="AL249" i="5"/>
  <c r="BJ249" i="5"/>
  <c r="CH249" i="5"/>
  <c r="AB249" i="5"/>
  <c r="AZ249" i="5"/>
  <c r="BX249" i="5"/>
  <c r="CV249" i="5"/>
  <c r="S249" i="5"/>
  <c r="AI249" i="5"/>
  <c r="CM249" i="5"/>
  <c r="DC249" i="5"/>
  <c r="T249" i="5"/>
  <c r="BW249" i="5"/>
  <c r="CN249" i="5"/>
  <c r="V249" i="5"/>
  <c r="CP249" i="5"/>
  <c r="AQ249" i="5"/>
  <c r="BG249" i="5"/>
  <c r="AA249" i="5"/>
  <c r="AR249" i="5"/>
  <c r="CU249" i="5"/>
  <c r="AJ255" i="5"/>
  <c r="BH255" i="5"/>
  <c r="DD255" i="5"/>
  <c r="N255" i="5"/>
  <c r="AL255" i="5"/>
  <c r="BJ255" i="5"/>
  <c r="CH255" i="5"/>
  <c r="AB255" i="5"/>
  <c r="AZ255" i="5"/>
  <c r="BX255" i="5"/>
  <c r="CV255" i="5"/>
  <c r="S255" i="5"/>
  <c r="AI255" i="5"/>
  <c r="CM255" i="5"/>
  <c r="DC255" i="5"/>
  <c r="T255" i="5"/>
  <c r="BW255" i="5"/>
  <c r="CN255" i="5"/>
  <c r="V255" i="5"/>
  <c r="CP255" i="5"/>
  <c r="AQ255" i="5"/>
  <c r="BG255" i="5"/>
  <c r="AA255" i="5"/>
  <c r="AR255" i="5"/>
  <c r="CU255" i="5"/>
  <c r="AJ261" i="5"/>
  <c r="BH261" i="5"/>
  <c r="DD261" i="5"/>
  <c r="N261" i="5"/>
  <c r="AL261" i="5"/>
  <c r="BJ261" i="5"/>
  <c r="CH261" i="5"/>
  <c r="AB261" i="5"/>
  <c r="AZ261" i="5"/>
  <c r="BX261" i="5"/>
  <c r="CV261" i="5"/>
  <c r="S261" i="5"/>
  <c r="AI261" i="5"/>
  <c r="CM261" i="5"/>
  <c r="DC261" i="5"/>
  <c r="T261" i="5"/>
  <c r="BW261" i="5"/>
  <c r="CN261" i="5"/>
  <c r="V261" i="5"/>
  <c r="CP261" i="5"/>
  <c r="AQ261" i="5"/>
  <c r="BG261" i="5"/>
  <c r="AA261" i="5"/>
  <c r="AR261" i="5"/>
  <c r="CU261" i="5"/>
  <c r="N267" i="5"/>
  <c r="AL267" i="5"/>
  <c r="BJ267" i="5"/>
  <c r="CH267" i="5"/>
  <c r="AB267" i="5"/>
  <c r="AZ267" i="5"/>
  <c r="BX267" i="5"/>
  <c r="CV267" i="5"/>
  <c r="AQ267" i="5"/>
  <c r="AD267" i="5"/>
  <c r="AR267" i="5"/>
  <c r="CX267" i="5"/>
  <c r="BG267" i="5"/>
  <c r="AT267" i="5"/>
  <c r="BH267" i="5"/>
  <c r="BW267" i="5"/>
  <c r="S267" i="5"/>
  <c r="CM267" i="5"/>
  <c r="T267" i="5"/>
  <c r="CN267" i="5"/>
  <c r="N273" i="5"/>
  <c r="AL273" i="5"/>
  <c r="BJ273" i="5"/>
  <c r="CH273" i="5"/>
  <c r="AB273" i="5"/>
  <c r="AZ273" i="5"/>
  <c r="BX273" i="5"/>
  <c r="CV273" i="5"/>
  <c r="AQ273" i="5"/>
  <c r="AD273" i="5"/>
  <c r="AR273" i="5"/>
  <c r="CX273" i="5"/>
  <c r="BG273" i="5"/>
  <c r="AT273" i="5"/>
  <c r="BH273" i="5"/>
  <c r="BW273" i="5"/>
  <c r="S273" i="5"/>
  <c r="CM273" i="5"/>
  <c r="T273" i="5"/>
  <c r="CN273" i="5"/>
  <c r="N279" i="5"/>
  <c r="AL279" i="5"/>
  <c r="BJ279" i="5"/>
  <c r="AB279" i="5"/>
  <c r="AZ279" i="5"/>
  <c r="BX279" i="5"/>
  <c r="CV279" i="5"/>
  <c r="AQ279" i="5"/>
  <c r="AD279" i="5"/>
  <c r="AR279" i="5"/>
  <c r="CX279" i="5"/>
  <c r="BG279" i="5"/>
  <c r="AT279" i="5"/>
  <c r="BH279" i="5"/>
  <c r="BW279" i="5"/>
  <c r="S279" i="5"/>
  <c r="T279" i="5"/>
  <c r="BZ279" i="5"/>
  <c r="N285" i="5"/>
  <c r="AL285" i="5"/>
  <c r="BJ285" i="5"/>
  <c r="AB285" i="5"/>
  <c r="AZ285" i="5"/>
  <c r="BX285" i="5"/>
  <c r="CV285" i="5"/>
  <c r="AQ285" i="5"/>
  <c r="AD285" i="5"/>
  <c r="AR285" i="5"/>
  <c r="CX285" i="5"/>
  <c r="BG285" i="5"/>
  <c r="S285" i="5"/>
  <c r="N291" i="5"/>
  <c r="AL291" i="5"/>
  <c r="BJ291" i="5"/>
  <c r="AB291" i="5"/>
  <c r="AZ291" i="5"/>
  <c r="BX291" i="5"/>
  <c r="CV291" i="5"/>
  <c r="AQ291" i="5"/>
  <c r="AD291" i="5"/>
  <c r="AR291" i="5"/>
  <c r="CX291" i="5"/>
  <c r="BG291" i="5"/>
  <c r="S291" i="5"/>
  <c r="N297" i="5"/>
  <c r="AA297" i="5"/>
  <c r="AY297" i="5"/>
  <c r="BW297" i="5"/>
  <c r="CU297" i="5"/>
  <c r="AB297" i="5"/>
  <c r="AZ297" i="5"/>
  <c r="BX297" i="5"/>
  <c r="CV297" i="5"/>
  <c r="S297" i="5"/>
  <c r="AQ297" i="5"/>
  <c r="BO297" i="5"/>
  <c r="AA303" i="5"/>
  <c r="AY303" i="5"/>
  <c r="BW303" i="5"/>
  <c r="CU303" i="5"/>
  <c r="AB303" i="5"/>
  <c r="AZ303" i="5"/>
  <c r="BX303" i="5"/>
  <c r="CV303" i="5"/>
  <c r="S303" i="5"/>
  <c r="AQ303" i="5"/>
  <c r="BO303" i="5"/>
  <c r="AA309" i="5"/>
  <c r="AY309" i="5"/>
  <c r="BW309" i="5"/>
  <c r="AB309" i="5"/>
  <c r="AZ309" i="5"/>
  <c r="BX309" i="5"/>
  <c r="S309" i="5"/>
  <c r="AQ309" i="5"/>
  <c r="BO309" i="5"/>
  <c r="CM309" i="5"/>
  <c r="AA315" i="5"/>
  <c r="AY315" i="5"/>
  <c r="BW315" i="5"/>
  <c r="AB315" i="5"/>
  <c r="AZ315" i="5"/>
  <c r="BX315" i="5"/>
  <c r="S315" i="5"/>
  <c r="AQ315" i="5"/>
  <c r="BO315" i="5"/>
  <c r="CM315" i="5"/>
  <c r="AA321" i="5"/>
  <c r="AY321" i="5"/>
  <c r="BW321" i="5"/>
  <c r="AB321" i="5"/>
  <c r="AZ321" i="5"/>
  <c r="BX321" i="5"/>
  <c r="S321" i="5"/>
  <c r="AQ321" i="5"/>
  <c r="BO321" i="5"/>
  <c r="CM321" i="5"/>
  <c r="AA327" i="5"/>
  <c r="AY327" i="5"/>
  <c r="BW327" i="5"/>
  <c r="AB327" i="5"/>
  <c r="AZ327" i="5"/>
  <c r="BX327" i="5"/>
  <c r="S327" i="5"/>
  <c r="AQ327" i="5"/>
  <c r="BO327" i="5"/>
  <c r="CM327" i="5"/>
  <c r="AA333" i="5"/>
  <c r="AY333" i="5"/>
  <c r="BW333" i="5"/>
  <c r="AB333" i="5"/>
  <c r="AZ333" i="5"/>
  <c r="BX333" i="5"/>
  <c r="S333" i="5"/>
  <c r="AQ333" i="5"/>
  <c r="BO333" i="5"/>
  <c r="CM333" i="5"/>
  <c r="AA339" i="5"/>
  <c r="AY339" i="5"/>
  <c r="BW339" i="5"/>
  <c r="CU339" i="5"/>
  <c r="AB339" i="5"/>
  <c r="AZ339" i="5"/>
  <c r="BX339" i="5"/>
  <c r="CV339" i="5"/>
  <c r="S339" i="5"/>
  <c r="AQ339" i="5"/>
  <c r="BO339" i="5"/>
  <c r="CM339" i="5"/>
  <c r="AA345" i="5"/>
  <c r="AY345" i="5"/>
  <c r="BW345" i="5"/>
  <c r="CU345" i="5"/>
  <c r="AB345" i="5"/>
  <c r="AZ345" i="5"/>
  <c r="BX345" i="5"/>
  <c r="CV345" i="5"/>
  <c r="S345" i="5"/>
  <c r="AQ345" i="5"/>
  <c r="BO345" i="5"/>
  <c r="CM345" i="5"/>
  <c r="AA351" i="5"/>
  <c r="AY351" i="5"/>
  <c r="BW351" i="5"/>
  <c r="CU351" i="5"/>
  <c r="AB351" i="5"/>
  <c r="AZ351" i="5"/>
  <c r="BX351" i="5"/>
  <c r="CV351" i="5"/>
  <c r="S351" i="5"/>
  <c r="AQ351" i="5"/>
  <c r="BO351" i="5"/>
  <c r="CM351" i="5"/>
  <c r="AA357" i="5"/>
  <c r="AY357" i="5"/>
  <c r="AB357" i="5"/>
  <c r="AZ357" i="5"/>
  <c r="S357" i="5"/>
  <c r="AQ357" i="5"/>
  <c r="BO357" i="5"/>
  <c r="CM357" i="5"/>
  <c r="S363" i="5"/>
  <c r="AQ363" i="5"/>
  <c r="BO363" i="5"/>
  <c r="CM363" i="5"/>
  <c r="CN368" i="5"/>
  <c r="BX368" i="5"/>
  <c r="BJ368" i="5"/>
  <c r="T368" i="5"/>
  <c r="CV364" i="5"/>
  <c r="CH364" i="5"/>
  <c r="AR364" i="5"/>
  <c r="AB364" i="5"/>
  <c r="N364" i="5"/>
  <c r="BP363" i="5"/>
  <c r="AZ363" i="5"/>
  <c r="AL363" i="5"/>
  <c r="CN362" i="5"/>
  <c r="BX362" i="5"/>
  <c r="BJ362" i="5"/>
  <c r="T362" i="5"/>
  <c r="CV358" i="5"/>
  <c r="CH358" i="5"/>
  <c r="AR358" i="5"/>
  <c r="AB358" i="5"/>
  <c r="N358" i="5"/>
  <c r="BP357" i="5"/>
  <c r="DC296" i="5"/>
  <c r="CE292" i="5"/>
  <c r="BG292" i="5"/>
  <c r="BG290" i="5"/>
  <c r="AI290" i="5"/>
  <c r="DC287" i="5"/>
  <c r="DC285" i="5"/>
  <c r="CE285" i="5"/>
  <c r="DD281" i="5"/>
  <c r="AY281" i="5"/>
  <c r="V281" i="5"/>
  <c r="BH280" i="5"/>
  <c r="CU279" i="5"/>
  <c r="BR279" i="5"/>
  <c r="DD278" i="5"/>
  <c r="AY278" i="5"/>
  <c r="V278" i="5"/>
  <c r="DD275" i="5"/>
  <c r="AY275" i="5"/>
  <c r="V275" i="5"/>
  <c r="BH274" i="5"/>
  <c r="CU273" i="5"/>
  <c r="BR273" i="5"/>
  <c r="DD272" i="5"/>
  <c r="AY272" i="5"/>
  <c r="V272" i="5"/>
  <c r="DD269" i="5"/>
  <c r="AY269" i="5"/>
  <c r="V269" i="5"/>
  <c r="BH268" i="5"/>
  <c r="CU267" i="5"/>
  <c r="BR267" i="5"/>
  <c r="DD266" i="5"/>
  <c r="AY266" i="5"/>
  <c r="V266" i="5"/>
  <c r="CM263" i="5"/>
  <c r="V263" i="5"/>
  <c r="AT262" i="5"/>
  <c r="BR261" i="5"/>
  <c r="CP260" i="5"/>
  <c r="CP257" i="5"/>
  <c r="V257" i="5"/>
  <c r="AT256" i="5"/>
  <c r="BR255" i="5"/>
  <c r="CP254" i="5"/>
  <c r="V254" i="5"/>
  <c r="CP251" i="5"/>
  <c r="V251" i="5"/>
  <c r="AT250" i="5"/>
  <c r="BR249" i="5"/>
  <c r="CP248" i="5"/>
  <c r="V248" i="5"/>
  <c r="CP245" i="5"/>
  <c r="V245" i="5"/>
  <c r="AT244" i="5"/>
  <c r="CP242" i="5"/>
  <c r="V242" i="5"/>
  <c r="CP239" i="5"/>
  <c r="V239" i="5"/>
  <c r="AT238" i="5"/>
  <c r="CP236" i="5"/>
  <c r="CP233" i="5"/>
  <c r="V233" i="5"/>
  <c r="AT232" i="5"/>
  <c r="CP230" i="5"/>
  <c r="V230" i="5"/>
  <c r="CP227" i="5"/>
  <c r="V227" i="5"/>
  <c r="AT226" i="5"/>
  <c r="CN224" i="5"/>
  <c r="CN221" i="5"/>
  <c r="V220" i="5"/>
  <c r="AI219" i="5"/>
  <c r="CN218" i="5"/>
  <c r="CX215" i="5"/>
  <c r="BB215" i="5"/>
  <c r="CX214" i="5"/>
  <c r="BB214" i="5"/>
  <c r="CX213" i="5"/>
  <c r="BB213" i="5"/>
  <c r="CX212" i="5"/>
  <c r="CV208" i="5"/>
  <c r="CV202" i="5"/>
  <c r="CV196" i="5"/>
  <c r="CV190" i="5"/>
  <c r="BJ185" i="5"/>
  <c r="CV184" i="5"/>
  <c r="CE153" i="5"/>
  <c r="AI149" i="5"/>
  <c r="CE142" i="5"/>
  <c r="CU110" i="5"/>
  <c r="BP70" i="5"/>
  <c r="AB26" i="5"/>
  <c r="AZ26" i="5"/>
  <c r="BX26" i="5"/>
  <c r="CV26" i="5"/>
  <c r="AQ26" i="5"/>
  <c r="BO26" i="5"/>
  <c r="CM26" i="5"/>
  <c r="BJ26" i="5"/>
  <c r="CN26" i="5"/>
  <c r="AI26" i="5"/>
  <c r="BZ26" i="5"/>
  <c r="DC26" i="5"/>
  <c r="V26" i="5"/>
  <c r="AJ26" i="5"/>
  <c r="CP26" i="5"/>
  <c r="DD26" i="5"/>
  <c r="AY26" i="5"/>
  <c r="AL26" i="5"/>
  <c r="BP26" i="5"/>
  <c r="BB26" i="5"/>
  <c r="CE26" i="5"/>
  <c r="BW26" i="5"/>
  <c r="CF26" i="5"/>
  <c r="AA26" i="5"/>
  <c r="CH26" i="5"/>
  <c r="AD26" i="5"/>
  <c r="BG26" i="5"/>
  <c r="BH26" i="5"/>
  <c r="AT26" i="5"/>
  <c r="BR26" i="5"/>
  <c r="CX26" i="5"/>
  <c r="AR26" i="5"/>
  <c r="CU26" i="5"/>
  <c r="N50" i="5"/>
  <c r="AL50" i="5"/>
  <c r="BJ50" i="5"/>
  <c r="CH50" i="5"/>
  <c r="AY50" i="5"/>
  <c r="BW50" i="5"/>
  <c r="CU50" i="5"/>
  <c r="AZ50" i="5"/>
  <c r="BX50" i="5"/>
  <c r="CV50" i="5"/>
  <c r="S50" i="5"/>
  <c r="AQ50" i="5"/>
  <c r="BO50" i="5"/>
  <c r="CM50" i="5"/>
  <c r="BG50" i="5"/>
  <c r="BZ50" i="5"/>
  <c r="AR50" i="5"/>
  <c r="BH50" i="5"/>
  <c r="AT50" i="5"/>
  <c r="AD50" i="5"/>
  <c r="CE50" i="5"/>
  <c r="CX50" i="5"/>
  <c r="BP50" i="5"/>
  <c r="CF50" i="5"/>
  <c r="BB50" i="5"/>
  <c r="T50" i="5"/>
  <c r="CN50" i="5"/>
  <c r="BR50" i="5"/>
  <c r="DD50" i="5"/>
  <c r="AI50" i="5"/>
  <c r="CP50" i="5"/>
  <c r="DC50" i="5"/>
  <c r="AB74" i="5"/>
  <c r="AZ74" i="5"/>
  <c r="BX74" i="5"/>
  <c r="CV74" i="5"/>
  <c r="N74" i="5"/>
  <c r="AA74" i="5"/>
  <c r="BB74" i="5"/>
  <c r="BO74" i="5"/>
  <c r="BP74" i="5"/>
  <c r="CP74" i="5"/>
  <c r="DC74" i="5"/>
  <c r="AQ74" i="5"/>
  <c r="DD74" i="5"/>
  <c r="S74" i="5"/>
  <c r="CF74" i="5"/>
  <c r="V74" i="5"/>
  <c r="AR74" i="5"/>
  <c r="BJ74" i="5"/>
  <c r="CE74" i="5"/>
  <c r="CX74" i="5"/>
  <c r="AT74" i="5"/>
  <c r="CH74" i="5"/>
  <c r="BR74" i="5"/>
  <c r="AL74" i="5"/>
  <c r="BZ74" i="5"/>
  <c r="AY74" i="5"/>
  <c r="CM74" i="5"/>
  <c r="CN74" i="5"/>
  <c r="T74" i="5"/>
  <c r="BG74" i="5"/>
  <c r="BH74" i="5"/>
  <c r="BW74" i="5"/>
  <c r="V98" i="5"/>
  <c r="AT98" i="5"/>
  <c r="BR98" i="5"/>
  <c r="CP98" i="5"/>
  <c r="AJ98" i="5"/>
  <c r="BH98" i="5"/>
  <c r="CF98" i="5"/>
  <c r="DD98" i="5"/>
  <c r="AZ98" i="5"/>
  <c r="BO98" i="5"/>
  <c r="BB98" i="5"/>
  <c r="BP98" i="5"/>
  <c r="CE98" i="5"/>
  <c r="AA98" i="5"/>
  <c r="N98" i="5"/>
  <c r="AB98" i="5"/>
  <c r="CH98" i="5"/>
  <c r="CV98" i="5"/>
  <c r="CM98" i="5"/>
  <c r="CN98" i="5"/>
  <c r="BW98" i="5"/>
  <c r="CU98" i="5"/>
  <c r="S98" i="5"/>
  <c r="BX98" i="5"/>
  <c r="CX98" i="5"/>
  <c r="T98" i="5"/>
  <c r="BZ98" i="5"/>
  <c r="AD98" i="5"/>
  <c r="AY98" i="5"/>
  <c r="BG98" i="5"/>
  <c r="BJ98" i="5"/>
  <c r="AJ128" i="5"/>
  <c r="BH128" i="5"/>
  <c r="CF128" i="5"/>
  <c r="DD128" i="5"/>
  <c r="N128" i="5"/>
  <c r="AL128" i="5"/>
  <c r="BJ128" i="5"/>
  <c r="CH128" i="5"/>
  <c r="AB128" i="5"/>
  <c r="BX128" i="5"/>
  <c r="CV128" i="5"/>
  <c r="BB128" i="5"/>
  <c r="BR128" i="5"/>
  <c r="S128" i="5"/>
  <c r="AI128" i="5"/>
  <c r="CM128" i="5"/>
  <c r="DC128" i="5"/>
  <c r="T128" i="5"/>
  <c r="BW128" i="5"/>
  <c r="CN128" i="5"/>
  <c r="V128" i="5"/>
  <c r="BZ128" i="5"/>
  <c r="CP128" i="5"/>
  <c r="BP128" i="5"/>
  <c r="AQ128" i="5"/>
  <c r="AR128" i="5"/>
  <c r="CE128" i="5"/>
  <c r="AA128" i="5"/>
  <c r="CU128" i="5"/>
  <c r="AD128" i="5"/>
  <c r="CX128" i="5"/>
  <c r="N158" i="5"/>
  <c r="AL158" i="5"/>
  <c r="BJ158" i="5"/>
  <c r="CH158" i="5"/>
  <c r="AB158" i="5"/>
  <c r="AZ158" i="5"/>
  <c r="BX158" i="5"/>
  <c r="CV158" i="5"/>
  <c r="AQ158" i="5"/>
  <c r="AD158" i="5"/>
  <c r="AR158" i="5"/>
  <c r="CX158" i="5"/>
  <c r="S158" i="5"/>
  <c r="CM158" i="5"/>
  <c r="AT158" i="5"/>
  <c r="BO158" i="5"/>
  <c r="BP158" i="5"/>
  <c r="CN158" i="5"/>
  <c r="AA158" i="5"/>
  <c r="AY158" i="5"/>
  <c r="BR158" i="5"/>
  <c r="CP158" i="5"/>
  <c r="BW158" i="5"/>
  <c r="BZ158" i="5"/>
  <c r="AJ158" i="5"/>
  <c r="CE158" i="5"/>
  <c r="CF158" i="5"/>
  <c r="V188" i="5"/>
  <c r="AT188" i="5"/>
  <c r="BR188" i="5"/>
  <c r="CP188" i="5"/>
  <c r="AJ188" i="5"/>
  <c r="BH188" i="5"/>
  <c r="CF188" i="5"/>
  <c r="DD188" i="5"/>
  <c r="BB188" i="5"/>
  <c r="CE188" i="5"/>
  <c r="AA188" i="5"/>
  <c r="CU188" i="5"/>
  <c r="N188" i="5"/>
  <c r="AB188" i="5"/>
  <c r="CH188" i="5"/>
  <c r="CV188" i="5"/>
  <c r="AQ188" i="5"/>
  <c r="AD188" i="5"/>
  <c r="AR188" i="5"/>
  <c r="BG188" i="5"/>
  <c r="CX188" i="5"/>
  <c r="BW188" i="5"/>
  <c r="CM188" i="5"/>
  <c r="AI188" i="5"/>
  <c r="CN188" i="5"/>
  <c r="AL188" i="5"/>
  <c r="BX188" i="5"/>
  <c r="AJ212" i="5"/>
  <c r="BH212" i="5"/>
  <c r="CF212" i="5"/>
  <c r="DD212" i="5"/>
  <c r="N212" i="5"/>
  <c r="AL212" i="5"/>
  <c r="CH212" i="5"/>
  <c r="AA212" i="5"/>
  <c r="AY212" i="5"/>
  <c r="BW212" i="5"/>
  <c r="CU212" i="5"/>
  <c r="AB212" i="5"/>
  <c r="AZ212" i="5"/>
  <c r="BX212" i="5"/>
  <c r="CV212" i="5"/>
  <c r="AI212" i="5"/>
  <c r="BG212" i="5"/>
  <c r="CE212" i="5"/>
  <c r="DC212" i="5"/>
  <c r="AJ236" i="5"/>
  <c r="BH236" i="5"/>
  <c r="CF236" i="5"/>
  <c r="DD236" i="5"/>
  <c r="N236" i="5"/>
  <c r="AL236" i="5"/>
  <c r="BJ236" i="5"/>
  <c r="CH236" i="5"/>
  <c r="AB236" i="5"/>
  <c r="AZ236" i="5"/>
  <c r="CV236" i="5"/>
  <c r="AQ236" i="5"/>
  <c r="BG236" i="5"/>
  <c r="AA236" i="5"/>
  <c r="AR236" i="5"/>
  <c r="CU236" i="5"/>
  <c r="AD236" i="5"/>
  <c r="AT236" i="5"/>
  <c r="CX236" i="5"/>
  <c r="BO236" i="5"/>
  <c r="CE236" i="5"/>
  <c r="AY236" i="5"/>
  <c r="BP236" i="5"/>
  <c r="AJ260" i="5"/>
  <c r="BH260" i="5"/>
  <c r="DD260" i="5"/>
  <c r="N260" i="5"/>
  <c r="AL260" i="5"/>
  <c r="BJ260" i="5"/>
  <c r="CH260" i="5"/>
  <c r="AB260" i="5"/>
  <c r="AZ260" i="5"/>
  <c r="BX260" i="5"/>
  <c r="CV260" i="5"/>
  <c r="AQ260" i="5"/>
  <c r="BG260" i="5"/>
  <c r="AA260" i="5"/>
  <c r="AR260" i="5"/>
  <c r="CU260" i="5"/>
  <c r="AD260" i="5"/>
  <c r="AT260" i="5"/>
  <c r="CX260" i="5"/>
  <c r="BO260" i="5"/>
  <c r="AY260" i="5"/>
  <c r="BP260" i="5"/>
  <c r="N284" i="5"/>
  <c r="AL284" i="5"/>
  <c r="BJ284" i="5"/>
  <c r="AB284" i="5"/>
  <c r="AZ284" i="5"/>
  <c r="BX284" i="5"/>
  <c r="CV284" i="5"/>
  <c r="BO284" i="5"/>
  <c r="BB284" i="5"/>
  <c r="BP284" i="5"/>
  <c r="CE284" i="5"/>
  <c r="AQ284" i="5"/>
  <c r="AA308" i="5"/>
  <c r="AY308" i="5"/>
  <c r="BW308" i="5"/>
  <c r="CU308" i="5"/>
  <c r="AB308" i="5"/>
  <c r="AZ308" i="5"/>
  <c r="BX308" i="5"/>
  <c r="CV308" i="5"/>
  <c r="S308" i="5"/>
  <c r="AQ308" i="5"/>
  <c r="BO308" i="5"/>
  <c r="AA320" i="5"/>
  <c r="AY320" i="5"/>
  <c r="BW320" i="5"/>
  <c r="AB320" i="5"/>
  <c r="AZ320" i="5"/>
  <c r="BX320" i="5"/>
  <c r="S320" i="5"/>
  <c r="AQ320" i="5"/>
  <c r="BO320" i="5"/>
  <c r="CM320" i="5"/>
  <c r="AA338" i="5"/>
  <c r="AY338" i="5"/>
  <c r="BW338" i="5"/>
  <c r="CU338" i="5"/>
  <c r="AB338" i="5"/>
  <c r="AZ338" i="5"/>
  <c r="BX338" i="5"/>
  <c r="CV338" i="5"/>
  <c r="S338" i="5"/>
  <c r="AQ338" i="5"/>
  <c r="BO338" i="5"/>
  <c r="CM338" i="5"/>
  <c r="AA350" i="5"/>
  <c r="AY350" i="5"/>
  <c r="BW350" i="5"/>
  <c r="CU350" i="5"/>
  <c r="AB350" i="5"/>
  <c r="AZ350" i="5"/>
  <c r="BX350" i="5"/>
  <c r="CV350" i="5"/>
  <c r="S350" i="5"/>
  <c r="AQ350" i="5"/>
  <c r="BO350" i="5"/>
  <c r="CM350" i="5"/>
  <c r="DD368" i="5"/>
  <c r="V362" i="5"/>
  <c r="BG350" i="5"/>
  <c r="BZ338" i="5"/>
  <c r="BG332" i="5"/>
  <c r="BZ320" i="5"/>
  <c r="BG314" i="5"/>
  <c r="AA296" i="5"/>
  <c r="BH278" i="5"/>
  <c r="BZ188" i="5"/>
  <c r="BZ368" i="5"/>
  <c r="CP356" i="5"/>
  <c r="V356" i="5"/>
  <c r="AL350" i="5"/>
  <c r="AL344" i="5"/>
  <c r="AL338" i="5"/>
  <c r="AL332" i="5"/>
  <c r="AL326" i="5"/>
  <c r="AL320" i="5"/>
  <c r="V314" i="5"/>
  <c r="CP308" i="5"/>
  <c r="V308" i="5"/>
  <c r="CP302" i="5"/>
  <c r="V302" i="5"/>
  <c r="DD296" i="5"/>
  <c r="V296" i="5"/>
  <c r="AY284" i="5"/>
  <c r="S218" i="5"/>
  <c r="S206" i="5"/>
  <c r="AA152" i="5"/>
  <c r="CF146" i="5"/>
  <c r="BW368" i="5"/>
  <c r="BW365" i="5"/>
  <c r="CU364" i="5"/>
  <c r="AA364" i="5"/>
  <c r="AY363" i="5"/>
  <c r="BW362" i="5"/>
  <c r="BW359" i="5"/>
  <c r="CU358" i="5"/>
  <c r="AA358" i="5"/>
  <c r="CN356" i="5"/>
  <c r="AJ356" i="5"/>
  <c r="T356" i="5"/>
  <c r="CN353" i="5"/>
  <c r="AJ353" i="5"/>
  <c r="T353" i="5"/>
  <c r="BH352" i="5"/>
  <c r="AR352" i="5"/>
  <c r="CF351" i="5"/>
  <c r="BP351" i="5"/>
  <c r="CN350" i="5"/>
  <c r="AJ350" i="5"/>
  <c r="T350" i="5"/>
  <c r="CN347" i="5"/>
  <c r="AJ347" i="5"/>
  <c r="T347" i="5"/>
  <c r="BH346" i="5"/>
  <c r="AR346" i="5"/>
  <c r="CF345" i="5"/>
  <c r="BP345" i="5"/>
  <c r="CN344" i="5"/>
  <c r="AJ344" i="5"/>
  <c r="T344" i="5"/>
  <c r="CN341" i="5"/>
  <c r="AJ341" i="5"/>
  <c r="T341" i="5"/>
  <c r="BH340" i="5"/>
  <c r="AR340" i="5"/>
  <c r="CF339" i="5"/>
  <c r="BP339" i="5"/>
  <c r="CN338" i="5"/>
  <c r="AJ338" i="5"/>
  <c r="T338" i="5"/>
  <c r="DD335" i="5"/>
  <c r="CN335" i="5"/>
  <c r="AJ335" i="5"/>
  <c r="T335" i="5"/>
  <c r="BH334" i="5"/>
  <c r="AR334" i="5"/>
  <c r="CF333" i="5"/>
  <c r="BP333" i="5"/>
  <c r="DD332" i="5"/>
  <c r="CN332" i="5"/>
  <c r="AJ332" i="5"/>
  <c r="T332" i="5"/>
  <c r="DD329" i="5"/>
  <c r="CN329" i="5"/>
  <c r="AJ329" i="5"/>
  <c r="T329" i="5"/>
  <c r="BH328" i="5"/>
  <c r="AR328" i="5"/>
  <c r="CF327" i="5"/>
  <c r="BP327" i="5"/>
  <c r="DD326" i="5"/>
  <c r="CN326" i="5"/>
  <c r="AJ326" i="5"/>
  <c r="T326" i="5"/>
  <c r="DD323" i="5"/>
  <c r="CN323" i="5"/>
  <c r="AJ323" i="5"/>
  <c r="T323" i="5"/>
  <c r="BH322" i="5"/>
  <c r="AR322" i="5"/>
  <c r="CF321" i="5"/>
  <c r="BP321" i="5"/>
  <c r="DD320" i="5"/>
  <c r="CN320" i="5"/>
  <c r="AJ320" i="5"/>
  <c r="T320" i="5"/>
  <c r="DD317" i="5"/>
  <c r="CN317" i="5"/>
  <c r="AJ317" i="5"/>
  <c r="T317" i="5"/>
  <c r="BH316" i="5"/>
  <c r="AR316" i="5"/>
  <c r="CF315" i="5"/>
  <c r="BP315" i="5"/>
  <c r="DD314" i="5"/>
  <c r="CN314" i="5"/>
  <c r="AJ314" i="5"/>
  <c r="T314" i="5"/>
  <c r="DD311" i="5"/>
  <c r="CN311" i="5"/>
  <c r="AJ311" i="5"/>
  <c r="T311" i="5"/>
  <c r="BH310" i="5"/>
  <c r="AR310" i="5"/>
  <c r="CF309" i="5"/>
  <c r="BP309" i="5"/>
  <c r="DD308" i="5"/>
  <c r="AJ308" i="5"/>
  <c r="T308" i="5"/>
  <c r="DD305" i="5"/>
  <c r="AJ305" i="5"/>
  <c r="T305" i="5"/>
  <c r="BH304" i="5"/>
  <c r="AR304" i="5"/>
  <c r="CF303" i="5"/>
  <c r="BP303" i="5"/>
  <c r="DD302" i="5"/>
  <c r="AJ302" i="5"/>
  <c r="T302" i="5"/>
  <c r="DD299" i="5"/>
  <c r="AJ299" i="5"/>
  <c r="T299" i="5"/>
  <c r="BH298" i="5"/>
  <c r="AR298" i="5"/>
  <c r="CF297" i="5"/>
  <c r="BP297" i="5"/>
  <c r="AR296" i="5"/>
  <c r="T296" i="5"/>
  <c r="AD293" i="5"/>
  <c r="CX292" i="5"/>
  <c r="BP291" i="5"/>
  <c r="CX290" i="5"/>
  <c r="BZ290" i="5"/>
  <c r="AR287" i="5"/>
  <c r="T287" i="5"/>
  <c r="BB286" i="5"/>
  <c r="T285" i="5"/>
  <c r="AD284" i="5"/>
  <c r="DC281" i="5"/>
  <c r="BG280" i="5"/>
  <c r="DC278" i="5"/>
  <c r="DC275" i="5"/>
  <c r="BG274" i="5"/>
  <c r="DC272" i="5"/>
  <c r="DC269" i="5"/>
  <c r="BG268" i="5"/>
  <c r="DC266" i="5"/>
  <c r="CM224" i="5"/>
  <c r="CM221" i="5"/>
  <c r="BZ219" i="5"/>
  <c r="CM218" i="5"/>
  <c r="CM208" i="5"/>
  <c r="CM202" i="5"/>
  <c r="CM196" i="5"/>
  <c r="CM190" i="5"/>
  <c r="CM184" i="5"/>
  <c r="AY164" i="5"/>
  <c r="CU159" i="5"/>
  <c r="DD158" i="5"/>
  <c r="V158" i="5"/>
  <c r="BR153" i="5"/>
  <c r="DD149" i="5"/>
  <c r="V149" i="5"/>
  <c r="AQ141" i="5"/>
  <c r="AQ135" i="5"/>
  <c r="AQ129" i="5"/>
  <c r="BW110" i="5"/>
  <c r="AI105" i="5"/>
  <c r="T101" i="5"/>
  <c r="AZ89" i="5"/>
  <c r="AZ86" i="5"/>
  <c r="AJ140" i="5"/>
  <c r="BH140" i="5"/>
  <c r="CF140" i="5"/>
  <c r="DD140" i="5"/>
  <c r="N140" i="5"/>
  <c r="AL140" i="5"/>
  <c r="BJ140" i="5"/>
  <c r="CH140" i="5"/>
  <c r="AB140" i="5"/>
  <c r="BX140" i="5"/>
  <c r="CV140" i="5"/>
  <c r="BB140" i="5"/>
  <c r="BR140" i="5"/>
  <c r="S140" i="5"/>
  <c r="AI140" i="5"/>
  <c r="CM140" i="5"/>
  <c r="DC140" i="5"/>
  <c r="T140" i="5"/>
  <c r="BW140" i="5"/>
  <c r="CN140" i="5"/>
  <c r="V140" i="5"/>
  <c r="BZ140" i="5"/>
  <c r="CP140" i="5"/>
  <c r="BP140" i="5"/>
  <c r="AQ140" i="5"/>
  <c r="AR140" i="5"/>
  <c r="CE140" i="5"/>
  <c r="AA140" i="5"/>
  <c r="CU140" i="5"/>
  <c r="AD140" i="5"/>
  <c r="CX140" i="5"/>
  <c r="AD4" i="5"/>
  <c r="BB4" i="5"/>
  <c r="BZ4" i="5"/>
  <c r="CX4" i="5"/>
  <c r="AR4" i="5"/>
  <c r="BP4" i="5"/>
  <c r="CN4" i="5"/>
  <c r="BW4" i="5"/>
  <c r="BJ4" i="5"/>
  <c r="BX4" i="5"/>
  <c r="CM4" i="5"/>
  <c r="AY4" i="5"/>
  <c r="BR4" i="5"/>
  <c r="DD4" i="5"/>
  <c r="AZ4" i="5"/>
  <c r="AI4" i="5"/>
  <c r="AJ4" i="5"/>
  <c r="CP4" i="5"/>
  <c r="AL4" i="5"/>
  <c r="CH4" i="5"/>
  <c r="V4" i="5"/>
  <c r="BG4" i="5"/>
  <c r="BH4" i="5"/>
  <c r="CU4" i="5"/>
  <c r="CV4" i="5"/>
  <c r="AA4" i="5"/>
  <c r="BO4" i="5"/>
  <c r="AB4" i="5"/>
  <c r="DC4" i="5"/>
  <c r="AQ4" i="5"/>
  <c r="AT4" i="5"/>
  <c r="CE4" i="5"/>
  <c r="CF4" i="5"/>
  <c r="AD10" i="5"/>
  <c r="BB10" i="5"/>
  <c r="BZ10" i="5"/>
  <c r="CX10" i="5"/>
  <c r="AR10" i="5"/>
  <c r="BP10" i="5"/>
  <c r="CN10" i="5"/>
  <c r="BJ10" i="5"/>
  <c r="BX10" i="5"/>
  <c r="CM10" i="5"/>
  <c r="AY10" i="5"/>
  <c r="AQ10" i="5"/>
  <c r="BH10" i="5"/>
  <c r="AA10" i="5"/>
  <c r="AB10" i="5"/>
  <c r="AT10" i="5"/>
  <c r="CE10" i="5"/>
  <c r="CU10" i="5"/>
  <c r="BO10" i="5"/>
  <c r="CF10" i="5"/>
  <c r="CV10" i="5"/>
  <c r="BW10" i="5"/>
  <c r="AZ10" i="5"/>
  <c r="CH10" i="5"/>
  <c r="V10" i="5"/>
  <c r="BG10" i="5"/>
  <c r="BR10" i="5"/>
  <c r="CP10" i="5"/>
  <c r="DC10" i="5"/>
  <c r="AI10" i="5"/>
  <c r="AJ10" i="5"/>
  <c r="DD10" i="5"/>
  <c r="AD16" i="5"/>
  <c r="BB16" i="5"/>
  <c r="AR16" i="5"/>
  <c r="BP16" i="5"/>
  <c r="BJ16" i="5"/>
  <c r="BX16" i="5"/>
  <c r="CV16" i="5"/>
  <c r="AY16" i="5"/>
  <c r="CM16" i="5"/>
  <c r="AL16" i="5"/>
  <c r="CH16" i="5"/>
  <c r="V16" i="5"/>
  <c r="CX16" i="5"/>
  <c r="BG16" i="5"/>
  <c r="BW16" i="5"/>
  <c r="AQ16" i="5"/>
  <c r="BH16" i="5"/>
  <c r="CN16" i="5"/>
  <c r="AA16" i="5"/>
  <c r="BZ16" i="5"/>
  <c r="DC16" i="5"/>
  <c r="AB16" i="5"/>
  <c r="CP16" i="5"/>
  <c r="BO16" i="5"/>
  <c r="AI16" i="5"/>
  <c r="BR16" i="5"/>
  <c r="CF16" i="5"/>
  <c r="AJ16" i="5"/>
  <c r="CU16" i="5"/>
  <c r="AT16" i="5"/>
  <c r="DD16" i="5"/>
  <c r="AZ16" i="5"/>
  <c r="CE16" i="5"/>
  <c r="AB22" i="5"/>
  <c r="AZ22" i="5"/>
  <c r="BX22" i="5"/>
  <c r="CV22" i="5"/>
  <c r="AQ22" i="5"/>
  <c r="BO22" i="5"/>
  <c r="CM22" i="5"/>
  <c r="AR22" i="5"/>
  <c r="CH22" i="5"/>
  <c r="AD22" i="5"/>
  <c r="BG22" i="5"/>
  <c r="CX22" i="5"/>
  <c r="AT22" i="5"/>
  <c r="BH22" i="5"/>
  <c r="BW22" i="5"/>
  <c r="BJ22" i="5"/>
  <c r="CN22" i="5"/>
  <c r="AI22" i="5"/>
  <c r="BZ22" i="5"/>
  <c r="DC22" i="5"/>
  <c r="AA22" i="5"/>
  <c r="AJ22" i="5"/>
  <c r="CP22" i="5"/>
  <c r="AL22" i="5"/>
  <c r="BP22" i="5"/>
  <c r="BR22" i="5"/>
  <c r="CF22" i="5"/>
  <c r="CU22" i="5"/>
  <c r="DD22" i="5"/>
  <c r="AY22" i="5"/>
  <c r="BB22" i="5"/>
  <c r="CE22" i="5"/>
  <c r="V22" i="5"/>
  <c r="AB28" i="5"/>
  <c r="AZ28" i="5"/>
  <c r="BX28" i="5"/>
  <c r="CV28" i="5"/>
  <c r="AT28" i="5"/>
  <c r="BG28" i="5"/>
  <c r="BH28" i="5"/>
  <c r="CH28" i="5"/>
  <c r="CU28" i="5"/>
  <c r="V28" i="5"/>
  <c r="AI28" i="5"/>
  <c r="AJ28" i="5"/>
  <c r="BJ28" i="5"/>
  <c r="BW28" i="5"/>
  <c r="CX28" i="5"/>
  <c r="AL28" i="5"/>
  <c r="AY28" i="5"/>
  <c r="BZ28" i="5"/>
  <c r="CM28" i="5"/>
  <c r="AA28" i="5"/>
  <c r="BB28" i="5"/>
  <c r="DC28" i="5"/>
  <c r="AD28" i="5"/>
  <c r="DD28" i="5"/>
  <c r="CE28" i="5"/>
  <c r="BR28" i="5"/>
  <c r="CF28" i="5"/>
  <c r="CN28" i="5"/>
  <c r="CP28" i="5"/>
  <c r="AQ28" i="5"/>
  <c r="AR28" i="5"/>
  <c r="BO28" i="5"/>
  <c r="BP28" i="5"/>
  <c r="AZ34" i="5"/>
  <c r="BX34" i="5"/>
  <c r="CV34" i="5"/>
  <c r="T34" i="5"/>
  <c r="AT34" i="5"/>
  <c r="BG34" i="5"/>
  <c r="BH34" i="5"/>
  <c r="CH34" i="5"/>
  <c r="CU34" i="5"/>
  <c r="AI34" i="5"/>
  <c r="AJ34" i="5"/>
  <c r="BJ34" i="5"/>
  <c r="BW34" i="5"/>
  <c r="CX34" i="5"/>
  <c r="AL34" i="5"/>
  <c r="AY34" i="5"/>
  <c r="BZ34" i="5"/>
  <c r="CM34" i="5"/>
  <c r="S34" i="5"/>
  <c r="BB34" i="5"/>
  <c r="DC34" i="5"/>
  <c r="AD34" i="5"/>
  <c r="DD34" i="5"/>
  <c r="CE34" i="5"/>
  <c r="BR34" i="5"/>
  <c r="CF34" i="5"/>
  <c r="CN34" i="5"/>
  <c r="CP34" i="5"/>
  <c r="AQ34" i="5"/>
  <c r="N34" i="5"/>
  <c r="AR34" i="5"/>
  <c r="BO34" i="5"/>
  <c r="N40" i="5"/>
  <c r="AL40" i="5"/>
  <c r="BJ40" i="5"/>
  <c r="CH40" i="5"/>
  <c r="AY40" i="5"/>
  <c r="BW40" i="5"/>
  <c r="CU40" i="5"/>
  <c r="AZ40" i="5"/>
  <c r="BX40" i="5"/>
  <c r="CV40" i="5"/>
  <c r="S40" i="5"/>
  <c r="AQ40" i="5"/>
  <c r="BO40" i="5"/>
  <c r="CM40" i="5"/>
  <c r="AD40" i="5"/>
  <c r="CE40" i="5"/>
  <c r="CX40" i="5"/>
  <c r="BP40" i="5"/>
  <c r="CF40" i="5"/>
  <c r="BR40" i="5"/>
  <c r="AI40" i="5"/>
  <c r="BB40" i="5"/>
  <c r="DC40" i="5"/>
  <c r="T40" i="5"/>
  <c r="AJ40" i="5"/>
  <c r="CN40" i="5"/>
  <c r="DD40" i="5"/>
  <c r="BZ40" i="5"/>
  <c r="AR40" i="5"/>
  <c r="CP40" i="5"/>
  <c r="BH40" i="5"/>
  <c r="N46" i="5"/>
  <c r="AL46" i="5"/>
  <c r="BJ46" i="5"/>
  <c r="CH46" i="5"/>
  <c r="AY46" i="5"/>
  <c r="BW46" i="5"/>
  <c r="CU46" i="5"/>
  <c r="AZ46" i="5"/>
  <c r="BX46" i="5"/>
  <c r="CV46" i="5"/>
  <c r="S46" i="5"/>
  <c r="AQ46" i="5"/>
  <c r="BO46" i="5"/>
  <c r="CM46" i="5"/>
  <c r="AD46" i="5"/>
  <c r="CE46" i="5"/>
  <c r="CX46" i="5"/>
  <c r="BP46" i="5"/>
  <c r="CF46" i="5"/>
  <c r="BR46" i="5"/>
  <c r="AI46" i="5"/>
  <c r="BB46" i="5"/>
  <c r="DC46" i="5"/>
  <c r="T46" i="5"/>
  <c r="AJ46" i="5"/>
  <c r="CN46" i="5"/>
  <c r="DD46" i="5"/>
  <c r="BZ46" i="5"/>
  <c r="AR46" i="5"/>
  <c r="CP46" i="5"/>
  <c r="BH46" i="5"/>
  <c r="N52" i="5"/>
  <c r="AL52" i="5"/>
  <c r="BJ52" i="5"/>
  <c r="CH52" i="5"/>
  <c r="AY52" i="5"/>
  <c r="BW52" i="5"/>
  <c r="CU52" i="5"/>
  <c r="AZ52" i="5"/>
  <c r="BX52" i="5"/>
  <c r="CV52" i="5"/>
  <c r="S52" i="5"/>
  <c r="AQ52" i="5"/>
  <c r="BO52" i="5"/>
  <c r="CM52" i="5"/>
  <c r="AD52" i="5"/>
  <c r="CE52" i="5"/>
  <c r="CX52" i="5"/>
  <c r="BP52" i="5"/>
  <c r="CF52" i="5"/>
  <c r="BR52" i="5"/>
  <c r="AI52" i="5"/>
  <c r="BB52" i="5"/>
  <c r="DC52" i="5"/>
  <c r="T52" i="5"/>
  <c r="AJ52" i="5"/>
  <c r="CN52" i="5"/>
  <c r="DD52" i="5"/>
  <c r="BZ52" i="5"/>
  <c r="AR52" i="5"/>
  <c r="CP52" i="5"/>
  <c r="BH52" i="5"/>
  <c r="N58" i="5"/>
  <c r="AL58" i="5"/>
  <c r="BJ58" i="5"/>
  <c r="CH58" i="5"/>
  <c r="AY58" i="5"/>
  <c r="BW58" i="5"/>
  <c r="CU58" i="5"/>
  <c r="AZ58" i="5"/>
  <c r="BX58" i="5"/>
  <c r="CV58" i="5"/>
  <c r="S58" i="5"/>
  <c r="AQ58" i="5"/>
  <c r="BO58" i="5"/>
  <c r="CM58" i="5"/>
  <c r="AD58" i="5"/>
  <c r="CE58" i="5"/>
  <c r="CX58" i="5"/>
  <c r="BP58" i="5"/>
  <c r="CF58" i="5"/>
  <c r="BR58" i="5"/>
  <c r="AI58" i="5"/>
  <c r="BB58" i="5"/>
  <c r="DC58" i="5"/>
  <c r="AT58" i="5"/>
  <c r="CN58" i="5"/>
  <c r="BG58" i="5"/>
  <c r="BH58" i="5"/>
  <c r="CP58" i="5"/>
  <c r="AR58" i="5"/>
  <c r="BZ58" i="5"/>
  <c r="AA64" i="5"/>
  <c r="AY64" i="5"/>
  <c r="BW64" i="5"/>
  <c r="CU64" i="5"/>
  <c r="AB64" i="5"/>
  <c r="AZ64" i="5"/>
  <c r="BX64" i="5"/>
  <c r="CV64" i="5"/>
  <c r="S64" i="5"/>
  <c r="AQ64" i="5"/>
  <c r="BO64" i="5"/>
  <c r="CM64" i="5"/>
  <c r="AT64" i="5"/>
  <c r="BZ64" i="5"/>
  <c r="CP64" i="5"/>
  <c r="N64" i="5"/>
  <c r="BJ64" i="5"/>
  <c r="T64" i="5"/>
  <c r="BP64" i="5"/>
  <c r="CE64" i="5"/>
  <c r="BB64" i="5"/>
  <c r="CX64" i="5"/>
  <c r="AR64" i="5"/>
  <c r="CN64" i="5"/>
  <c r="BG64" i="5"/>
  <c r="DC64" i="5"/>
  <c r="BH64" i="5"/>
  <c r="DD64" i="5"/>
  <c r="V64" i="5"/>
  <c r="AL64" i="5"/>
  <c r="AB70" i="5"/>
  <c r="AZ70" i="5"/>
  <c r="BX70" i="5"/>
  <c r="CV70" i="5"/>
  <c r="S70" i="5"/>
  <c r="CF70" i="5"/>
  <c r="T70" i="5"/>
  <c r="AT70" i="5"/>
  <c r="BG70" i="5"/>
  <c r="BH70" i="5"/>
  <c r="CH70" i="5"/>
  <c r="CU70" i="5"/>
  <c r="BJ70" i="5"/>
  <c r="BW70" i="5"/>
  <c r="CX70" i="5"/>
  <c r="BR70" i="5"/>
  <c r="CN70" i="5"/>
  <c r="N70" i="5"/>
  <c r="BB70" i="5"/>
  <c r="CP70" i="5"/>
  <c r="AL70" i="5"/>
  <c r="BZ70" i="5"/>
  <c r="V70" i="5"/>
  <c r="DD70" i="5"/>
  <c r="AQ70" i="5"/>
  <c r="AR70" i="5"/>
  <c r="CE70" i="5"/>
  <c r="DC70" i="5"/>
  <c r="AY70" i="5"/>
  <c r="BO70" i="5"/>
  <c r="CM70" i="5"/>
  <c r="AB76" i="5"/>
  <c r="AZ76" i="5"/>
  <c r="BX76" i="5"/>
  <c r="CV76" i="5"/>
  <c r="S76" i="5"/>
  <c r="CF76" i="5"/>
  <c r="T76" i="5"/>
  <c r="AT76" i="5"/>
  <c r="BG76" i="5"/>
  <c r="BH76" i="5"/>
  <c r="CH76" i="5"/>
  <c r="CU76" i="5"/>
  <c r="BJ76" i="5"/>
  <c r="BW76" i="5"/>
  <c r="CX76" i="5"/>
  <c r="AR76" i="5"/>
  <c r="CE76" i="5"/>
  <c r="AA76" i="5"/>
  <c r="BO76" i="5"/>
  <c r="BP76" i="5"/>
  <c r="DC76" i="5"/>
  <c r="AY76" i="5"/>
  <c r="CM76" i="5"/>
  <c r="DD76" i="5"/>
  <c r="BR76" i="5"/>
  <c r="CN76" i="5"/>
  <c r="N76" i="5"/>
  <c r="BB76" i="5"/>
  <c r="AQ76" i="5"/>
  <c r="CP76" i="5"/>
  <c r="V76" i="5"/>
  <c r="AL76" i="5"/>
  <c r="AB82" i="5"/>
  <c r="AZ82" i="5"/>
  <c r="BX82" i="5"/>
  <c r="CV82" i="5"/>
  <c r="S82" i="5"/>
  <c r="CF82" i="5"/>
  <c r="T82" i="5"/>
  <c r="AT82" i="5"/>
  <c r="BG82" i="5"/>
  <c r="BH82" i="5"/>
  <c r="CH82" i="5"/>
  <c r="CU82" i="5"/>
  <c r="BJ82" i="5"/>
  <c r="BW82" i="5"/>
  <c r="CX82" i="5"/>
  <c r="V82" i="5"/>
  <c r="AQ82" i="5"/>
  <c r="AR82" i="5"/>
  <c r="CE82" i="5"/>
  <c r="AA82" i="5"/>
  <c r="BO82" i="5"/>
  <c r="BP82" i="5"/>
  <c r="DC82" i="5"/>
  <c r="DD82" i="5"/>
  <c r="BR82" i="5"/>
  <c r="BZ82" i="5"/>
  <c r="CM82" i="5"/>
  <c r="CN82" i="5"/>
  <c r="N82" i="5"/>
  <c r="AL82" i="5"/>
  <c r="AY82" i="5"/>
  <c r="BB82" i="5"/>
  <c r="CP82" i="5"/>
  <c r="T88" i="5"/>
  <c r="AR88" i="5"/>
  <c r="BP88" i="5"/>
  <c r="CN88" i="5"/>
  <c r="V88" i="5"/>
  <c r="AT88" i="5"/>
  <c r="BR88" i="5"/>
  <c r="CP88" i="5"/>
  <c r="BH88" i="5"/>
  <c r="CF88" i="5"/>
  <c r="DD88" i="5"/>
  <c r="AA88" i="5"/>
  <c r="AQ88" i="5"/>
  <c r="CU88" i="5"/>
  <c r="AB88" i="5"/>
  <c r="CE88" i="5"/>
  <c r="CV88" i="5"/>
  <c r="N88" i="5"/>
  <c r="CH88" i="5"/>
  <c r="CX88" i="5"/>
  <c r="AY88" i="5"/>
  <c r="BO88" i="5"/>
  <c r="AZ88" i="5"/>
  <c r="DC88" i="5"/>
  <c r="BZ88" i="5"/>
  <c r="BB88" i="5"/>
  <c r="S88" i="5"/>
  <c r="CM88" i="5"/>
  <c r="BG88" i="5"/>
  <c r="AL88" i="5"/>
  <c r="BJ88" i="5"/>
  <c r="BW88" i="5"/>
  <c r="BX88" i="5"/>
  <c r="V94" i="5"/>
  <c r="AT94" i="5"/>
  <c r="BR94" i="5"/>
  <c r="CP94" i="5"/>
  <c r="AJ94" i="5"/>
  <c r="BH94" i="5"/>
  <c r="CF94" i="5"/>
  <c r="DD94" i="5"/>
  <c r="BJ94" i="5"/>
  <c r="BX94" i="5"/>
  <c r="S94" i="5"/>
  <c r="CM94" i="5"/>
  <c r="T94" i="5"/>
  <c r="AI94" i="5"/>
  <c r="BZ94" i="5"/>
  <c r="CN94" i="5"/>
  <c r="DC94" i="5"/>
  <c r="AY94" i="5"/>
  <c r="AZ94" i="5"/>
  <c r="BO94" i="5"/>
  <c r="BW94" i="5"/>
  <c r="BB94" i="5"/>
  <c r="CE94" i="5"/>
  <c r="AA94" i="5"/>
  <c r="AB94" i="5"/>
  <c r="CH94" i="5"/>
  <c r="AD94" i="5"/>
  <c r="BG94" i="5"/>
  <c r="CX94" i="5"/>
  <c r="BP94" i="5"/>
  <c r="N94" i="5"/>
  <c r="CU94" i="5"/>
  <c r="CV94" i="5"/>
  <c r="V100" i="5"/>
  <c r="AT100" i="5"/>
  <c r="BR100" i="5"/>
  <c r="CP100" i="5"/>
  <c r="AJ100" i="5"/>
  <c r="BH100" i="5"/>
  <c r="CF100" i="5"/>
  <c r="DD100" i="5"/>
  <c r="BJ100" i="5"/>
  <c r="BX100" i="5"/>
  <c r="S100" i="5"/>
  <c r="CM100" i="5"/>
  <c r="T100" i="5"/>
  <c r="AI100" i="5"/>
  <c r="BZ100" i="5"/>
  <c r="CN100" i="5"/>
  <c r="DC100" i="5"/>
  <c r="AZ100" i="5"/>
  <c r="BO100" i="5"/>
  <c r="CU100" i="5"/>
  <c r="AA100" i="5"/>
  <c r="AY100" i="5"/>
  <c r="CV100" i="5"/>
  <c r="AB100" i="5"/>
  <c r="BB100" i="5"/>
  <c r="BW100" i="5"/>
  <c r="CX100" i="5"/>
  <c r="AD100" i="5"/>
  <c r="CE100" i="5"/>
  <c r="CH100" i="5"/>
  <c r="BG100" i="5"/>
  <c r="BP100" i="5"/>
  <c r="V106" i="5"/>
  <c r="AT106" i="5"/>
  <c r="BR106" i="5"/>
  <c r="CP106" i="5"/>
  <c r="AJ106" i="5"/>
  <c r="BH106" i="5"/>
  <c r="CF106" i="5"/>
  <c r="DD106" i="5"/>
  <c r="BJ106" i="5"/>
  <c r="BX106" i="5"/>
  <c r="S106" i="5"/>
  <c r="CM106" i="5"/>
  <c r="T106" i="5"/>
  <c r="AI106" i="5"/>
  <c r="BZ106" i="5"/>
  <c r="CN106" i="5"/>
  <c r="DC106" i="5"/>
  <c r="AZ106" i="5"/>
  <c r="AD106" i="5"/>
  <c r="BB106" i="5"/>
  <c r="BW106" i="5"/>
  <c r="CU106" i="5"/>
  <c r="N106" i="5"/>
  <c r="CV106" i="5"/>
  <c r="BG106" i="5"/>
  <c r="CE106" i="5"/>
  <c r="CX106" i="5"/>
  <c r="AB106" i="5"/>
  <c r="CH106" i="5"/>
  <c r="BO106" i="5"/>
  <c r="BP106" i="5"/>
  <c r="V112" i="5"/>
  <c r="AT112" i="5"/>
  <c r="BR112" i="5"/>
  <c r="CP112" i="5"/>
  <c r="AJ112" i="5"/>
  <c r="BH112" i="5"/>
  <c r="CF112" i="5"/>
  <c r="DD112" i="5"/>
  <c r="BJ112" i="5"/>
  <c r="BX112" i="5"/>
  <c r="S112" i="5"/>
  <c r="CM112" i="5"/>
  <c r="T112" i="5"/>
  <c r="AI112" i="5"/>
  <c r="BZ112" i="5"/>
  <c r="CN112" i="5"/>
  <c r="DC112" i="5"/>
  <c r="AZ112" i="5"/>
  <c r="BG112" i="5"/>
  <c r="CE112" i="5"/>
  <c r="CX112" i="5"/>
  <c r="CH112" i="5"/>
  <c r="BO112" i="5"/>
  <c r="BP112" i="5"/>
  <c r="N112" i="5"/>
  <c r="CV112" i="5"/>
  <c r="AA112" i="5"/>
  <c r="AB112" i="5"/>
  <c r="AD112" i="5"/>
  <c r="BW112" i="5"/>
  <c r="CU112" i="5"/>
  <c r="AJ118" i="5"/>
  <c r="BH118" i="5"/>
  <c r="CF118" i="5"/>
  <c r="DD118" i="5"/>
  <c r="N118" i="5"/>
  <c r="BJ118" i="5"/>
  <c r="CH118" i="5"/>
  <c r="AB118" i="5"/>
  <c r="AZ118" i="5"/>
  <c r="BX118" i="5"/>
  <c r="CV118" i="5"/>
  <c r="V118" i="5"/>
  <c r="BZ118" i="5"/>
  <c r="CP118" i="5"/>
  <c r="BG118" i="5"/>
  <c r="AA118" i="5"/>
  <c r="CU118" i="5"/>
  <c r="AD118" i="5"/>
  <c r="AT118" i="5"/>
  <c r="CX118" i="5"/>
  <c r="T118" i="5"/>
  <c r="CN118" i="5"/>
  <c r="BO118" i="5"/>
  <c r="BP118" i="5"/>
  <c r="BR118" i="5"/>
  <c r="AI118" i="5"/>
  <c r="DC118" i="5"/>
  <c r="AY118" i="5"/>
  <c r="BB118" i="5"/>
  <c r="BW118" i="5"/>
  <c r="AJ124" i="5"/>
  <c r="BH124" i="5"/>
  <c r="CF124" i="5"/>
  <c r="DD124" i="5"/>
  <c r="N124" i="5"/>
  <c r="BJ124" i="5"/>
  <c r="CH124" i="5"/>
  <c r="AB124" i="5"/>
  <c r="AZ124" i="5"/>
  <c r="BX124" i="5"/>
  <c r="CV124" i="5"/>
  <c r="V124" i="5"/>
  <c r="BZ124" i="5"/>
  <c r="CP124" i="5"/>
  <c r="BG124" i="5"/>
  <c r="AA124" i="5"/>
  <c r="CU124" i="5"/>
  <c r="AD124" i="5"/>
  <c r="AT124" i="5"/>
  <c r="CX124" i="5"/>
  <c r="T124" i="5"/>
  <c r="CN124" i="5"/>
  <c r="BO124" i="5"/>
  <c r="BP124" i="5"/>
  <c r="BR124" i="5"/>
  <c r="AI124" i="5"/>
  <c r="DC124" i="5"/>
  <c r="AY124" i="5"/>
  <c r="BB124" i="5"/>
  <c r="BW124" i="5"/>
  <c r="AJ130" i="5"/>
  <c r="BH130" i="5"/>
  <c r="CF130" i="5"/>
  <c r="DD130" i="5"/>
  <c r="N130" i="5"/>
  <c r="AL130" i="5"/>
  <c r="BJ130" i="5"/>
  <c r="CH130" i="5"/>
  <c r="AB130" i="5"/>
  <c r="BX130" i="5"/>
  <c r="CV130" i="5"/>
  <c r="V130" i="5"/>
  <c r="BZ130" i="5"/>
  <c r="CP130" i="5"/>
  <c r="AQ130" i="5"/>
  <c r="BG130" i="5"/>
  <c r="AA130" i="5"/>
  <c r="AR130" i="5"/>
  <c r="CU130" i="5"/>
  <c r="AD130" i="5"/>
  <c r="CX130" i="5"/>
  <c r="T130" i="5"/>
  <c r="CN130" i="5"/>
  <c r="BO130" i="5"/>
  <c r="BP130" i="5"/>
  <c r="BR130" i="5"/>
  <c r="AI130" i="5"/>
  <c r="DC130" i="5"/>
  <c r="BB130" i="5"/>
  <c r="BW130" i="5"/>
  <c r="AJ136" i="5"/>
  <c r="BH136" i="5"/>
  <c r="CF136" i="5"/>
  <c r="DD136" i="5"/>
  <c r="N136" i="5"/>
  <c r="AL136" i="5"/>
  <c r="BJ136" i="5"/>
  <c r="CH136" i="5"/>
  <c r="AB136" i="5"/>
  <c r="BX136" i="5"/>
  <c r="CV136" i="5"/>
  <c r="V136" i="5"/>
  <c r="BZ136" i="5"/>
  <c r="CP136" i="5"/>
  <c r="AQ136" i="5"/>
  <c r="BG136" i="5"/>
  <c r="AA136" i="5"/>
  <c r="AR136" i="5"/>
  <c r="CU136" i="5"/>
  <c r="AD136" i="5"/>
  <c r="CX136" i="5"/>
  <c r="T136" i="5"/>
  <c r="CN136" i="5"/>
  <c r="BO136" i="5"/>
  <c r="BP136" i="5"/>
  <c r="BR136" i="5"/>
  <c r="AI136" i="5"/>
  <c r="DC136" i="5"/>
  <c r="BB136" i="5"/>
  <c r="BW136" i="5"/>
  <c r="AJ142" i="5"/>
  <c r="BH142" i="5"/>
  <c r="CF142" i="5"/>
  <c r="N142" i="5"/>
  <c r="AL142" i="5"/>
  <c r="BJ142" i="5"/>
  <c r="CH142" i="5"/>
  <c r="AB142" i="5"/>
  <c r="BX142" i="5"/>
  <c r="CV142" i="5"/>
  <c r="V142" i="5"/>
  <c r="BZ142" i="5"/>
  <c r="CP142" i="5"/>
  <c r="AQ142" i="5"/>
  <c r="BG142" i="5"/>
  <c r="AR142" i="5"/>
  <c r="CU142" i="5"/>
  <c r="BR142" i="5"/>
  <c r="CX142" i="5"/>
  <c r="S142" i="5"/>
  <c r="T142" i="5"/>
  <c r="BW142" i="5"/>
  <c r="AA142" i="5"/>
  <c r="AD142" i="5"/>
  <c r="BB142" i="5"/>
  <c r="AI142" i="5"/>
  <c r="CM142" i="5"/>
  <c r="CN142" i="5"/>
  <c r="DC142" i="5"/>
  <c r="N148" i="5"/>
  <c r="AL148" i="5"/>
  <c r="BJ148" i="5"/>
  <c r="CH148" i="5"/>
  <c r="AB148" i="5"/>
  <c r="BX148" i="5"/>
  <c r="CV148" i="5"/>
  <c r="BO148" i="5"/>
  <c r="BB148" i="5"/>
  <c r="BP148" i="5"/>
  <c r="CE148" i="5"/>
  <c r="AQ148" i="5"/>
  <c r="CU148" i="5"/>
  <c r="BZ148" i="5"/>
  <c r="CX148" i="5"/>
  <c r="AI148" i="5"/>
  <c r="BG148" i="5"/>
  <c r="AJ148" i="5"/>
  <c r="BH148" i="5"/>
  <c r="S148" i="5"/>
  <c r="CF148" i="5"/>
  <c r="T148" i="5"/>
  <c r="AR148" i="5"/>
  <c r="CM148" i="5"/>
  <c r="CN148" i="5"/>
  <c r="CP148" i="5"/>
  <c r="DC148" i="5"/>
  <c r="N154" i="5"/>
  <c r="AL154" i="5"/>
  <c r="BJ154" i="5"/>
  <c r="CH154" i="5"/>
  <c r="AB154" i="5"/>
  <c r="BX154" i="5"/>
  <c r="CV154" i="5"/>
  <c r="BO154" i="5"/>
  <c r="BB154" i="5"/>
  <c r="BP154" i="5"/>
  <c r="CE154" i="5"/>
  <c r="AQ154" i="5"/>
  <c r="S154" i="5"/>
  <c r="CF154" i="5"/>
  <c r="T154" i="5"/>
  <c r="AR154" i="5"/>
  <c r="DC154" i="5"/>
  <c r="V154" i="5"/>
  <c r="DD154" i="5"/>
  <c r="AA154" i="5"/>
  <c r="BR154" i="5"/>
  <c r="CM154" i="5"/>
  <c r="AD154" i="5"/>
  <c r="CN154" i="5"/>
  <c r="BW154" i="5"/>
  <c r="BZ154" i="5"/>
  <c r="AI154" i="5"/>
  <c r="AJ154" i="5"/>
  <c r="N160" i="5"/>
  <c r="AL160" i="5"/>
  <c r="BJ160" i="5"/>
  <c r="CH160" i="5"/>
  <c r="AB160" i="5"/>
  <c r="AZ160" i="5"/>
  <c r="BX160" i="5"/>
  <c r="CV160" i="5"/>
  <c r="BO160" i="5"/>
  <c r="BP160" i="5"/>
  <c r="CE160" i="5"/>
  <c r="AQ160" i="5"/>
  <c r="AA160" i="5"/>
  <c r="BR160" i="5"/>
  <c r="CM160" i="5"/>
  <c r="AD160" i="5"/>
  <c r="CN160" i="5"/>
  <c r="AY160" i="5"/>
  <c r="BW160" i="5"/>
  <c r="CP160" i="5"/>
  <c r="CU160" i="5"/>
  <c r="BZ160" i="5"/>
  <c r="CX160" i="5"/>
  <c r="S160" i="5"/>
  <c r="T160" i="5"/>
  <c r="DC160" i="5"/>
  <c r="V160" i="5"/>
  <c r="DD160" i="5"/>
  <c r="AI160" i="5"/>
  <c r="N166" i="5"/>
  <c r="AL166" i="5"/>
  <c r="BJ166" i="5"/>
  <c r="AB166" i="5"/>
  <c r="AZ166" i="5"/>
  <c r="BX166" i="5"/>
  <c r="BO166" i="5"/>
  <c r="CN166" i="5"/>
  <c r="BP166" i="5"/>
  <c r="CP166" i="5"/>
  <c r="AQ166" i="5"/>
  <c r="CF166" i="5"/>
  <c r="DD166" i="5"/>
  <c r="BW166" i="5"/>
  <c r="AI166" i="5"/>
  <c r="BZ166" i="5"/>
  <c r="AJ166" i="5"/>
  <c r="CU166" i="5"/>
  <c r="S166" i="5"/>
  <c r="CE166" i="5"/>
  <c r="CV166" i="5"/>
  <c r="T166" i="5"/>
  <c r="AR166" i="5"/>
  <c r="AT166" i="5"/>
  <c r="AY166" i="5"/>
  <c r="CM166" i="5"/>
  <c r="CX166" i="5"/>
  <c r="T172" i="5"/>
  <c r="AR172" i="5"/>
  <c r="BP172" i="5"/>
  <c r="CN172" i="5"/>
  <c r="V172" i="5"/>
  <c r="AT172" i="5"/>
  <c r="BR172" i="5"/>
  <c r="CP172" i="5"/>
  <c r="AJ172" i="5"/>
  <c r="CF172" i="5"/>
  <c r="DD172" i="5"/>
  <c r="BX172" i="5"/>
  <c r="BJ172" i="5"/>
  <c r="BZ172" i="5"/>
  <c r="AA172" i="5"/>
  <c r="AQ172" i="5"/>
  <c r="CU172" i="5"/>
  <c r="AB172" i="5"/>
  <c r="CE172" i="5"/>
  <c r="CV172" i="5"/>
  <c r="AY172" i="5"/>
  <c r="AZ172" i="5"/>
  <c r="S172" i="5"/>
  <c r="CM172" i="5"/>
  <c r="AD172" i="5"/>
  <c r="CX172" i="5"/>
  <c r="T178" i="5"/>
  <c r="AR178" i="5"/>
  <c r="BP178" i="5"/>
  <c r="CN178" i="5"/>
  <c r="V178" i="5"/>
  <c r="AT178" i="5"/>
  <c r="BR178" i="5"/>
  <c r="CP178" i="5"/>
  <c r="AJ178" i="5"/>
  <c r="CF178" i="5"/>
  <c r="DD178" i="5"/>
  <c r="BX178" i="5"/>
  <c r="BJ178" i="5"/>
  <c r="BZ178" i="5"/>
  <c r="AA178" i="5"/>
  <c r="AQ178" i="5"/>
  <c r="CU178" i="5"/>
  <c r="AB178" i="5"/>
  <c r="CE178" i="5"/>
  <c r="CV178" i="5"/>
  <c r="AY178" i="5"/>
  <c r="AZ178" i="5"/>
  <c r="S178" i="5"/>
  <c r="CM178" i="5"/>
  <c r="AD178" i="5"/>
  <c r="CX178" i="5"/>
  <c r="V184" i="5"/>
  <c r="AT184" i="5"/>
  <c r="BR184" i="5"/>
  <c r="CP184" i="5"/>
  <c r="AJ184" i="5"/>
  <c r="CF184" i="5"/>
  <c r="DD184" i="5"/>
  <c r="T184" i="5"/>
  <c r="AI184" i="5"/>
  <c r="BZ184" i="5"/>
  <c r="CN184" i="5"/>
  <c r="DC184" i="5"/>
  <c r="AY184" i="5"/>
  <c r="AL184" i="5"/>
  <c r="AZ184" i="5"/>
  <c r="BO184" i="5"/>
  <c r="BP184" i="5"/>
  <c r="CE184" i="5"/>
  <c r="AA184" i="5"/>
  <c r="CU184" i="5"/>
  <c r="AQ184" i="5"/>
  <c r="AR184" i="5"/>
  <c r="CX184" i="5"/>
  <c r="BW184" i="5"/>
  <c r="BX184" i="5"/>
  <c r="S184" i="5"/>
  <c r="AB184" i="5"/>
  <c r="CH184" i="5"/>
  <c r="V190" i="5"/>
  <c r="AT190" i="5"/>
  <c r="BR190" i="5"/>
  <c r="CP190" i="5"/>
  <c r="AJ190" i="5"/>
  <c r="BH190" i="5"/>
  <c r="CF190" i="5"/>
  <c r="DD190" i="5"/>
  <c r="T190" i="5"/>
  <c r="AI190" i="5"/>
  <c r="BZ190" i="5"/>
  <c r="CN190" i="5"/>
  <c r="DC190" i="5"/>
  <c r="AY190" i="5"/>
  <c r="AL190" i="5"/>
  <c r="AZ190" i="5"/>
  <c r="BB190" i="5"/>
  <c r="CE190" i="5"/>
  <c r="AA190" i="5"/>
  <c r="CU190" i="5"/>
  <c r="AQ190" i="5"/>
  <c r="AR190" i="5"/>
  <c r="CX190" i="5"/>
  <c r="BW190" i="5"/>
  <c r="BX190" i="5"/>
  <c r="S190" i="5"/>
  <c r="AB190" i="5"/>
  <c r="CH190" i="5"/>
  <c r="V196" i="5"/>
  <c r="AT196" i="5"/>
  <c r="BR196" i="5"/>
  <c r="CP196" i="5"/>
  <c r="AJ196" i="5"/>
  <c r="BH196" i="5"/>
  <c r="CF196" i="5"/>
  <c r="DD196" i="5"/>
  <c r="T196" i="5"/>
  <c r="AI196" i="5"/>
  <c r="BZ196" i="5"/>
  <c r="CN196" i="5"/>
  <c r="DC196" i="5"/>
  <c r="AY196" i="5"/>
  <c r="AL196" i="5"/>
  <c r="AZ196" i="5"/>
  <c r="BB196" i="5"/>
  <c r="CE196" i="5"/>
  <c r="AA196" i="5"/>
  <c r="CU196" i="5"/>
  <c r="AQ196" i="5"/>
  <c r="AR196" i="5"/>
  <c r="CX196" i="5"/>
  <c r="BW196" i="5"/>
  <c r="BX196" i="5"/>
  <c r="S196" i="5"/>
  <c r="AB196" i="5"/>
  <c r="CH196" i="5"/>
  <c r="V202" i="5"/>
  <c r="AT202" i="5"/>
  <c r="BR202" i="5"/>
  <c r="CP202" i="5"/>
  <c r="AJ202" i="5"/>
  <c r="BH202" i="5"/>
  <c r="CF202" i="5"/>
  <c r="DD202" i="5"/>
  <c r="T202" i="5"/>
  <c r="AI202" i="5"/>
  <c r="BZ202" i="5"/>
  <c r="CN202" i="5"/>
  <c r="DC202" i="5"/>
  <c r="AY202" i="5"/>
  <c r="AL202" i="5"/>
  <c r="AZ202" i="5"/>
  <c r="BB202" i="5"/>
  <c r="CE202" i="5"/>
  <c r="AA202" i="5"/>
  <c r="CU202" i="5"/>
  <c r="AQ202" i="5"/>
  <c r="AR202" i="5"/>
  <c r="CX202" i="5"/>
  <c r="BW202" i="5"/>
  <c r="BX202" i="5"/>
  <c r="S202" i="5"/>
  <c r="AB202" i="5"/>
  <c r="CH202" i="5"/>
  <c r="V208" i="5"/>
  <c r="AT208" i="5"/>
  <c r="BR208" i="5"/>
  <c r="CP208" i="5"/>
  <c r="AJ208" i="5"/>
  <c r="BH208" i="5"/>
  <c r="CF208" i="5"/>
  <c r="DD208" i="5"/>
  <c r="T208" i="5"/>
  <c r="AI208" i="5"/>
  <c r="BZ208" i="5"/>
  <c r="CN208" i="5"/>
  <c r="DC208" i="5"/>
  <c r="AY208" i="5"/>
  <c r="AL208" i="5"/>
  <c r="AZ208" i="5"/>
  <c r="BB208" i="5"/>
  <c r="CE208" i="5"/>
  <c r="AA208" i="5"/>
  <c r="CU208" i="5"/>
  <c r="AQ208" i="5"/>
  <c r="AR208" i="5"/>
  <c r="CX208" i="5"/>
  <c r="BW208" i="5"/>
  <c r="BX208" i="5"/>
  <c r="S208" i="5"/>
  <c r="AB208" i="5"/>
  <c r="CH208" i="5"/>
  <c r="AJ214" i="5"/>
  <c r="BH214" i="5"/>
  <c r="CF214" i="5"/>
  <c r="DD214" i="5"/>
  <c r="N214" i="5"/>
  <c r="AL214" i="5"/>
  <c r="CH214" i="5"/>
  <c r="AA214" i="5"/>
  <c r="AY214" i="5"/>
  <c r="BW214" i="5"/>
  <c r="CU214" i="5"/>
  <c r="AB214" i="5"/>
  <c r="AZ214" i="5"/>
  <c r="BX214" i="5"/>
  <c r="CV214" i="5"/>
  <c r="AI214" i="5"/>
  <c r="BG214" i="5"/>
  <c r="CE214" i="5"/>
  <c r="DC214" i="5"/>
  <c r="AJ220" i="5"/>
  <c r="BH220" i="5"/>
  <c r="CF220" i="5"/>
  <c r="DD220" i="5"/>
  <c r="N220" i="5"/>
  <c r="AL220" i="5"/>
  <c r="BJ220" i="5"/>
  <c r="CH220" i="5"/>
  <c r="AA220" i="5"/>
  <c r="AY220" i="5"/>
  <c r="CU220" i="5"/>
  <c r="AB220" i="5"/>
  <c r="AZ220" i="5"/>
  <c r="CV220" i="5"/>
  <c r="BO220" i="5"/>
  <c r="AT220" i="5"/>
  <c r="BP220" i="5"/>
  <c r="DC220" i="5"/>
  <c r="AD220" i="5"/>
  <c r="CM220" i="5"/>
  <c r="CN220" i="5"/>
  <c r="BB220" i="5"/>
  <c r="CP220" i="5"/>
  <c r="AJ226" i="5"/>
  <c r="BH226" i="5"/>
  <c r="CF226" i="5"/>
  <c r="DD226" i="5"/>
  <c r="N226" i="5"/>
  <c r="AL226" i="5"/>
  <c r="BJ226" i="5"/>
  <c r="CH226" i="5"/>
  <c r="AB226" i="5"/>
  <c r="AZ226" i="5"/>
  <c r="CV226" i="5"/>
  <c r="BO226" i="5"/>
  <c r="CE226" i="5"/>
  <c r="AY226" i="5"/>
  <c r="BP226" i="5"/>
  <c r="BB226" i="5"/>
  <c r="S226" i="5"/>
  <c r="AI226" i="5"/>
  <c r="CM226" i="5"/>
  <c r="DC226" i="5"/>
  <c r="T226" i="5"/>
  <c r="CN226" i="5"/>
  <c r="AJ232" i="5"/>
  <c r="BH232" i="5"/>
  <c r="CF232" i="5"/>
  <c r="DD232" i="5"/>
  <c r="N232" i="5"/>
  <c r="AL232" i="5"/>
  <c r="BJ232" i="5"/>
  <c r="CH232" i="5"/>
  <c r="AB232" i="5"/>
  <c r="AZ232" i="5"/>
  <c r="CV232" i="5"/>
  <c r="BO232" i="5"/>
  <c r="CE232" i="5"/>
  <c r="AY232" i="5"/>
  <c r="BP232" i="5"/>
  <c r="BB232" i="5"/>
  <c r="S232" i="5"/>
  <c r="AI232" i="5"/>
  <c r="CM232" i="5"/>
  <c r="DC232" i="5"/>
  <c r="T232" i="5"/>
  <c r="CN232" i="5"/>
  <c r="AJ238" i="5"/>
  <c r="BH238" i="5"/>
  <c r="CF238" i="5"/>
  <c r="DD238" i="5"/>
  <c r="N238" i="5"/>
  <c r="AL238" i="5"/>
  <c r="BJ238" i="5"/>
  <c r="CH238" i="5"/>
  <c r="AB238" i="5"/>
  <c r="AZ238" i="5"/>
  <c r="CV238" i="5"/>
  <c r="BO238" i="5"/>
  <c r="CE238" i="5"/>
  <c r="AY238" i="5"/>
  <c r="BP238" i="5"/>
  <c r="BB238" i="5"/>
  <c r="S238" i="5"/>
  <c r="AI238" i="5"/>
  <c r="CM238" i="5"/>
  <c r="DC238" i="5"/>
  <c r="T238" i="5"/>
  <c r="CN238" i="5"/>
  <c r="AJ244" i="5"/>
  <c r="BH244" i="5"/>
  <c r="CF244" i="5"/>
  <c r="DD244" i="5"/>
  <c r="N244" i="5"/>
  <c r="AL244" i="5"/>
  <c r="BJ244" i="5"/>
  <c r="CH244" i="5"/>
  <c r="AB244" i="5"/>
  <c r="AZ244" i="5"/>
  <c r="CV244" i="5"/>
  <c r="BO244" i="5"/>
  <c r="CE244" i="5"/>
  <c r="AY244" i="5"/>
  <c r="BP244" i="5"/>
  <c r="BB244" i="5"/>
  <c r="S244" i="5"/>
  <c r="AI244" i="5"/>
  <c r="CM244" i="5"/>
  <c r="DC244" i="5"/>
  <c r="T244" i="5"/>
  <c r="CN244" i="5"/>
  <c r="AJ250" i="5"/>
  <c r="BH250" i="5"/>
  <c r="DD250" i="5"/>
  <c r="N250" i="5"/>
  <c r="AL250" i="5"/>
  <c r="BJ250" i="5"/>
  <c r="CH250" i="5"/>
  <c r="AB250" i="5"/>
  <c r="AZ250" i="5"/>
  <c r="BX250" i="5"/>
  <c r="CV250" i="5"/>
  <c r="BO250" i="5"/>
  <c r="AY250" i="5"/>
  <c r="BP250" i="5"/>
  <c r="BB250" i="5"/>
  <c r="BR250" i="5"/>
  <c r="S250" i="5"/>
  <c r="AI250" i="5"/>
  <c r="CM250" i="5"/>
  <c r="DC250" i="5"/>
  <c r="T250" i="5"/>
  <c r="BW250" i="5"/>
  <c r="CN250" i="5"/>
  <c r="AJ256" i="5"/>
  <c r="BH256" i="5"/>
  <c r="DD256" i="5"/>
  <c r="N256" i="5"/>
  <c r="AL256" i="5"/>
  <c r="BJ256" i="5"/>
  <c r="CH256" i="5"/>
  <c r="AB256" i="5"/>
  <c r="AZ256" i="5"/>
  <c r="BX256" i="5"/>
  <c r="CV256" i="5"/>
  <c r="BO256" i="5"/>
  <c r="AY256" i="5"/>
  <c r="BP256" i="5"/>
  <c r="BB256" i="5"/>
  <c r="BR256" i="5"/>
  <c r="S256" i="5"/>
  <c r="AI256" i="5"/>
  <c r="CM256" i="5"/>
  <c r="DC256" i="5"/>
  <c r="T256" i="5"/>
  <c r="BW256" i="5"/>
  <c r="CN256" i="5"/>
  <c r="AJ262" i="5"/>
  <c r="BH262" i="5"/>
  <c r="DD262" i="5"/>
  <c r="N262" i="5"/>
  <c r="AL262" i="5"/>
  <c r="BJ262" i="5"/>
  <c r="CH262" i="5"/>
  <c r="AB262" i="5"/>
  <c r="AZ262" i="5"/>
  <c r="BX262" i="5"/>
  <c r="CV262" i="5"/>
  <c r="BO262" i="5"/>
  <c r="AY262" i="5"/>
  <c r="BP262" i="5"/>
  <c r="BB262" i="5"/>
  <c r="BR262" i="5"/>
  <c r="S262" i="5"/>
  <c r="AI262" i="5"/>
  <c r="CM262" i="5"/>
  <c r="DC262" i="5"/>
  <c r="T262" i="5"/>
  <c r="BW262" i="5"/>
  <c r="CN262" i="5"/>
  <c r="N268" i="5"/>
  <c r="AL268" i="5"/>
  <c r="BJ268" i="5"/>
  <c r="CH268" i="5"/>
  <c r="AB268" i="5"/>
  <c r="AZ268" i="5"/>
  <c r="BX268" i="5"/>
  <c r="CV268" i="5"/>
  <c r="S268" i="5"/>
  <c r="CM268" i="5"/>
  <c r="T268" i="5"/>
  <c r="CN268" i="5"/>
  <c r="AI268" i="5"/>
  <c r="DC268" i="5"/>
  <c r="V268" i="5"/>
  <c r="AJ268" i="5"/>
  <c r="AY268" i="5"/>
  <c r="CP268" i="5"/>
  <c r="DD268" i="5"/>
  <c r="BO268" i="5"/>
  <c r="BB268" i="5"/>
  <c r="BP268" i="5"/>
  <c r="N274" i="5"/>
  <c r="AL274" i="5"/>
  <c r="BJ274" i="5"/>
  <c r="CH274" i="5"/>
  <c r="AB274" i="5"/>
  <c r="AZ274" i="5"/>
  <c r="BX274" i="5"/>
  <c r="CV274" i="5"/>
  <c r="S274" i="5"/>
  <c r="CM274" i="5"/>
  <c r="T274" i="5"/>
  <c r="CN274" i="5"/>
  <c r="AI274" i="5"/>
  <c r="DC274" i="5"/>
  <c r="V274" i="5"/>
  <c r="AJ274" i="5"/>
  <c r="AY274" i="5"/>
  <c r="CP274" i="5"/>
  <c r="DD274" i="5"/>
  <c r="BO274" i="5"/>
  <c r="BB274" i="5"/>
  <c r="BP274" i="5"/>
  <c r="N280" i="5"/>
  <c r="AL280" i="5"/>
  <c r="BJ280" i="5"/>
  <c r="AB280" i="5"/>
  <c r="AZ280" i="5"/>
  <c r="BX280" i="5"/>
  <c r="CV280" i="5"/>
  <c r="S280" i="5"/>
  <c r="T280" i="5"/>
  <c r="BZ280" i="5"/>
  <c r="AI280" i="5"/>
  <c r="DC280" i="5"/>
  <c r="V280" i="5"/>
  <c r="AJ280" i="5"/>
  <c r="AY280" i="5"/>
  <c r="CP280" i="5"/>
  <c r="DD280" i="5"/>
  <c r="BO280" i="5"/>
  <c r="BB280" i="5"/>
  <c r="BP280" i="5"/>
  <c r="N286" i="5"/>
  <c r="AL286" i="5"/>
  <c r="BJ286" i="5"/>
  <c r="AB286" i="5"/>
  <c r="AZ286" i="5"/>
  <c r="BX286" i="5"/>
  <c r="CV286" i="5"/>
  <c r="S286" i="5"/>
  <c r="T286" i="5"/>
  <c r="BZ286" i="5"/>
  <c r="AI286" i="5"/>
  <c r="DC286" i="5"/>
  <c r="BO286" i="5"/>
  <c r="N292" i="5"/>
  <c r="AL292" i="5"/>
  <c r="BJ292" i="5"/>
  <c r="AB292" i="5"/>
  <c r="AZ292" i="5"/>
  <c r="BX292" i="5"/>
  <c r="CV292" i="5"/>
  <c r="S292" i="5"/>
  <c r="T292" i="5"/>
  <c r="BZ292" i="5"/>
  <c r="AI292" i="5"/>
  <c r="DC292" i="5"/>
  <c r="BO292" i="5"/>
  <c r="AA298" i="5"/>
  <c r="AY298" i="5"/>
  <c r="BW298" i="5"/>
  <c r="CU298" i="5"/>
  <c r="AB298" i="5"/>
  <c r="AZ298" i="5"/>
  <c r="BX298" i="5"/>
  <c r="CV298" i="5"/>
  <c r="S298" i="5"/>
  <c r="AQ298" i="5"/>
  <c r="BO298" i="5"/>
  <c r="AA304" i="5"/>
  <c r="AY304" i="5"/>
  <c r="BW304" i="5"/>
  <c r="CU304" i="5"/>
  <c r="AB304" i="5"/>
  <c r="AZ304" i="5"/>
  <c r="BX304" i="5"/>
  <c r="CV304" i="5"/>
  <c r="S304" i="5"/>
  <c r="AQ304" i="5"/>
  <c r="BO304" i="5"/>
  <c r="AA310" i="5"/>
  <c r="AY310" i="5"/>
  <c r="BW310" i="5"/>
  <c r="AB310" i="5"/>
  <c r="AZ310" i="5"/>
  <c r="BX310" i="5"/>
  <c r="S310" i="5"/>
  <c r="AQ310" i="5"/>
  <c r="BO310" i="5"/>
  <c r="CM310" i="5"/>
  <c r="AA316" i="5"/>
  <c r="AY316" i="5"/>
  <c r="BW316" i="5"/>
  <c r="AB316" i="5"/>
  <c r="AZ316" i="5"/>
  <c r="BX316" i="5"/>
  <c r="S316" i="5"/>
  <c r="AQ316" i="5"/>
  <c r="BO316" i="5"/>
  <c r="CM316" i="5"/>
  <c r="AA322" i="5"/>
  <c r="AY322" i="5"/>
  <c r="BW322" i="5"/>
  <c r="AB322" i="5"/>
  <c r="AZ322" i="5"/>
  <c r="BX322" i="5"/>
  <c r="S322" i="5"/>
  <c r="AQ322" i="5"/>
  <c r="BO322" i="5"/>
  <c r="CM322" i="5"/>
  <c r="AA328" i="5"/>
  <c r="AY328" i="5"/>
  <c r="BW328" i="5"/>
  <c r="AB328" i="5"/>
  <c r="AZ328" i="5"/>
  <c r="BX328" i="5"/>
  <c r="S328" i="5"/>
  <c r="AQ328" i="5"/>
  <c r="BO328" i="5"/>
  <c r="CM328" i="5"/>
  <c r="AA334" i="5"/>
  <c r="AY334" i="5"/>
  <c r="BW334" i="5"/>
  <c r="AB334" i="5"/>
  <c r="AZ334" i="5"/>
  <c r="BX334" i="5"/>
  <c r="S334" i="5"/>
  <c r="AQ334" i="5"/>
  <c r="BO334" i="5"/>
  <c r="CM334" i="5"/>
  <c r="AA340" i="5"/>
  <c r="AY340" i="5"/>
  <c r="BW340" i="5"/>
  <c r="CU340" i="5"/>
  <c r="AB340" i="5"/>
  <c r="AZ340" i="5"/>
  <c r="BX340" i="5"/>
  <c r="CV340" i="5"/>
  <c r="S340" i="5"/>
  <c r="AQ340" i="5"/>
  <c r="BO340" i="5"/>
  <c r="CM340" i="5"/>
  <c r="AA346" i="5"/>
  <c r="AY346" i="5"/>
  <c r="BW346" i="5"/>
  <c r="CU346" i="5"/>
  <c r="AB346" i="5"/>
  <c r="AZ346" i="5"/>
  <c r="BX346" i="5"/>
  <c r="CV346" i="5"/>
  <c r="S346" i="5"/>
  <c r="AQ346" i="5"/>
  <c r="BO346" i="5"/>
  <c r="CM346" i="5"/>
  <c r="AA352" i="5"/>
  <c r="AY352" i="5"/>
  <c r="BW352" i="5"/>
  <c r="CU352" i="5"/>
  <c r="AB352" i="5"/>
  <c r="AZ352" i="5"/>
  <c r="BX352" i="5"/>
  <c r="CV352" i="5"/>
  <c r="S352" i="5"/>
  <c r="AQ352" i="5"/>
  <c r="BO352" i="5"/>
  <c r="CM352" i="5"/>
  <c r="S358" i="5"/>
  <c r="AQ358" i="5"/>
  <c r="BO358" i="5"/>
  <c r="CM358" i="5"/>
  <c r="S364" i="5"/>
  <c r="AQ364" i="5"/>
  <c r="BO364" i="5"/>
  <c r="CM364" i="5"/>
  <c r="BH368" i="5"/>
  <c r="AT368" i="5"/>
  <c r="CF364" i="5"/>
  <c r="BR364" i="5"/>
  <c r="CP363" i="5"/>
  <c r="AJ363" i="5"/>
  <c r="V363" i="5"/>
  <c r="BH362" i="5"/>
  <c r="AT362" i="5"/>
  <c r="CF358" i="5"/>
  <c r="BR358" i="5"/>
  <c r="CP357" i="5"/>
  <c r="AD357" i="5"/>
  <c r="BB356" i="5"/>
  <c r="AI356" i="5"/>
  <c r="BZ352" i="5"/>
  <c r="BG352" i="5"/>
  <c r="CE351" i="5"/>
  <c r="AD351" i="5"/>
  <c r="BB350" i="5"/>
  <c r="AI350" i="5"/>
  <c r="BZ346" i="5"/>
  <c r="BG346" i="5"/>
  <c r="CE345" i="5"/>
  <c r="AD345" i="5"/>
  <c r="BB344" i="5"/>
  <c r="BZ340" i="5"/>
  <c r="BG340" i="5"/>
  <c r="CE339" i="5"/>
  <c r="AD339" i="5"/>
  <c r="BB338" i="5"/>
  <c r="AI338" i="5"/>
  <c r="BZ334" i="5"/>
  <c r="BG334" i="5"/>
  <c r="CX333" i="5"/>
  <c r="CE333" i="5"/>
  <c r="AD333" i="5"/>
  <c r="DC332" i="5"/>
  <c r="BB332" i="5"/>
  <c r="AI332" i="5"/>
  <c r="BZ328" i="5"/>
  <c r="BG328" i="5"/>
  <c r="CX327" i="5"/>
  <c r="CE327" i="5"/>
  <c r="AD327" i="5"/>
  <c r="DC326" i="5"/>
  <c r="BB326" i="5"/>
  <c r="AI326" i="5"/>
  <c r="BZ322" i="5"/>
  <c r="BG322" i="5"/>
  <c r="CX321" i="5"/>
  <c r="CE321" i="5"/>
  <c r="AD321" i="5"/>
  <c r="DC320" i="5"/>
  <c r="BB320" i="5"/>
  <c r="AI320" i="5"/>
  <c r="BZ316" i="5"/>
  <c r="BG316" i="5"/>
  <c r="CX315" i="5"/>
  <c r="CE315" i="5"/>
  <c r="AD315" i="5"/>
  <c r="DC314" i="5"/>
  <c r="BB314" i="5"/>
  <c r="DC311" i="5"/>
  <c r="BB311" i="5"/>
  <c r="AI311" i="5"/>
  <c r="BZ310" i="5"/>
  <c r="BG310" i="5"/>
  <c r="CX309" i="5"/>
  <c r="CE309" i="5"/>
  <c r="AD309" i="5"/>
  <c r="DC308" i="5"/>
  <c r="BB308" i="5"/>
  <c r="AI308" i="5"/>
  <c r="DC305" i="5"/>
  <c r="BB305" i="5"/>
  <c r="AI305" i="5"/>
  <c r="BZ304" i="5"/>
  <c r="BG304" i="5"/>
  <c r="CX303" i="5"/>
  <c r="CE303" i="5"/>
  <c r="AD303" i="5"/>
  <c r="DC302" i="5"/>
  <c r="BB302" i="5"/>
  <c r="AI302" i="5"/>
  <c r="DC299" i="5"/>
  <c r="BB299" i="5"/>
  <c r="AI299" i="5"/>
  <c r="BZ298" i="5"/>
  <c r="BG298" i="5"/>
  <c r="CX297" i="5"/>
  <c r="CE297" i="5"/>
  <c r="AD297" i="5"/>
  <c r="CF296" i="5"/>
  <c r="S296" i="5"/>
  <c r="BR293" i="5"/>
  <c r="AA293" i="5"/>
  <c r="AJ292" i="5"/>
  <c r="BO291" i="5"/>
  <c r="AT291" i="5"/>
  <c r="CU290" i="5"/>
  <c r="CF287" i="5"/>
  <c r="S287" i="5"/>
  <c r="CP286" i="5"/>
  <c r="AY286" i="5"/>
  <c r="BH285" i="5"/>
  <c r="BR284" i="5"/>
  <c r="AA284" i="5"/>
  <c r="BZ281" i="5"/>
  <c r="T281" i="5"/>
  <c r="AD280" i="5"/>
  <c r="BP279" i="5"/>
  <c r="BZ278" i="5"/>
  <c r="T278" i="5"/>
  <c r="T275" i="5"/>
  <c r="AD274" i="5"/>
  <c r="BP273" i="5"/>
  <c r="T272" i="5"/>
  <c r="T269" i="5"/>
  <c r="AD268" i="5"/>
  <c r="BP267" i="5"/>
  <c r="T263" i="5"/>
  <c r="AR262" i="5"/>
  <c r="BP261" i="5"/>
  <c r="CN260" i="5"/>
  <c r="T260" i="5"/>
  <c r="CN257" i="5"/>
  <c r="T257" i="5"/>
  <c r="AR256" i="5"/>
  <c r="BP255" i="5"/>
  <c r="CN254" i="5"/>
  <c r="T254" i="5"/>
  <c r="CN251" i="5"/>
  <c r="T251" i="5"/>
  <c r="AR250" i="5"/>
  <c r="BP249" i="5"/>
  <c r="CN248" i="5"/>
  <c r="T248" i="5"/>
  <c r="CN245" i="5"/>
  <c r="T245" i="5"/>
  <c r="AR244" i="5"/>
  <c r="BP243" i="5"/>
  <c r="CN242" i="5"/>
  <c r="CN239" i="5"/>
  <c r="T239" i="5"/>
  <c r="AR238" i="5"/>
  <c r="BP237" i="5"/>
  <c r="CN236" i="5"/>
  <c r="T236" i="5"/>
  <c r="CN233" i="5"/>
  <c r="T233" i="5"/>
  <c r="AR232" i="5"/>
  <c r="BP231" i="5"/>
  <c r="CN230" i="5"/>
  <c r="T230" i="5"/>
  <c r="CN227" i="5"/>
  <c r="T227" i="5"/>
  <c r="AR226" i="5"/>
  <c r="BP225" i="5"/>
  <c r="AT224" i="5"/>
  <c r="AT221" i="5"/>
  <c r="BG220" i="5"/>
  <c r="T220" i="5"/>
  <c r="CP215" i="5"/>
  <c r="AT215" i="5"/>
  <c r="CP214" i="5"/>
  <c r="AT214" i="5"/>
  <c r="CP213" i="5"/>
  <c r="AT213" i="5"/>
  <c r="CP212" i="5"/>
  <c r="AT212" i="5"/>
  <c r="AZ209" i="5"/>
  <c r="N207" i="5"/>
  <c r="AZ206" i="5"/>
  <c r="AZ203" i="5"/>
  <c r="N201" i="5"/>
  <c r="AZ200" i="5"/>
  <c r="AZ197" i="5"/>
  <c r="N195" i="5"/>
  <c r="AZ191" i="5"/>
  <c r="N189" i="5"/>
  <c r="AZ188" i="5"/>
  <c r="AZ185" i="5"/>
  <c r="BJ183" i="5"/>
  <c r="CH182" i="5"/>
  <c r="N182" i="5"/>
  <c r="CH179" i="5"/>
  <c r="N179" i="5"/>
  <c r="AL178" i="5"/>
  <c r="BJ177" i="5"/>
  <c r="CH176" i="5"/>
  <c r="N176" i="5"/>
  <c r="CH173" i="5"/>
  <c r="N173" i="5"/>
  <c r="AL172" i="5"/>
  <c r="BJ171" i="5"/>
  <c r="CH170" i="5"/>
  <c r="N170" i="5"/>
  <c r="CH167" i="5"/>
  <c r="N167" i="5"/>
  <c r="DC158" i="5"/>
  <c r="BG154" i="5"/>
  <c r="DC149" i="5"/>
  <c r="BR143" i="5"/>
  <c r="BO142" i="5"/>
  <c r="BB112" i="5"/>
  <c r="AD14" i="5"/>
  <c r="BB14" i="5"/>
  <c r="BZ14" i="5"/>
  <c r="CX14" i="5"/>
  <c r="AR14" i="5"/>
  <c r="BP14" i="5"/>
  <c r="CN14" i="5"/>
  <c r="AL14" i="5"/>
  <c r="AZ14" i="5"/>
  <c r="BO14" i="5"/>
  <c r="AA14" i="5"/>
  <c r="CU14" i="5"/>
  <c r="V14" i="5"/>
  <c r="CM14" i="5"/>
  <c r="DD14" i="5"/>
  <c r="BG14" i="5"/>
  <c r="BW14" i="5"/>
  <c r="AQ14" i="5"/>
  <c r="BH14" i="5"/>
  <c r="BX14" i="5"/>
  <c r="CP14" i="5"/>
  <c r="AB14" i="5"/>
  <c r="AT14" i="5"/>
  <c r="BJ14" i="5"/>
  <c r="DC14" i="5"/>
  <c r="CE14" i="5"/>
  <c r="CF14" i="5"/>
  <c r="CH14" i="5"/>
  <c r="AY14" i="5"/>
  <c r="CV14" i="5"/>
  <c r="AI14" i="5"/>
  <c r="BR14" i="5"/>
  <c r="AZ38" i="5"/>
  <c r="BX38" i="5"/>
  <c r="CV38" i="5"/>
  <c r="BP38" i="5"/>
  <c r="CP38" i="5"/>
  <c r="DC38" i="5"/>
  <c r="AD38" i="5"/>
  <c r="AQ38" i="5"/>
  <c r="DD38" i="5"/>
  <c r="AR38" i="5"/>
  <c r="BR38" i="5"/>
  <c r="CE38" i="5"/>
  <c r="BH38" i="5"/>
  <c r="CH38" i="5"/>
  <c r="CU38" i="5"/>
  <c r="AY38" i="5"/>
  <c r="CM38" i="5"/>
  <c r="AI38" i="5"/>
  <c r="CN38" i="5"/>
  <c r="N38" i="5"/>
  <c r="AJ38" i="5"/>
  <c r="BB38" i="5"/>
  <c r="BW38" i="5"/>
  <c r="S38" i="5"/>
  <c r="T38" i="5"/>
  <c r="AL38" i="5"/>
  <c r="BG38" i="5"/>
  <c r="BZ38" i="5"/>
  <c r="CF38" i="5"/>
  <c r="AT38" i="5"/>
  <c r="BJ38" i="5"/>
  <c r="BO38" i="5"/>
  <c r="CX38" i="5"/>
  <c r="AY62" i="5"/>
  <c r="BW62" i="5"/>
  <c r="CU62" i="5"/>
  <c r="AZ62" i="5"/>
  <c r="BX62" i="5"/>
  <c r="CV62" i="5"/>
  <c r="S62" i="5"/>
  <c r="AQ62" i="5"/>
  <c r="BO62" i="5"/>
  <c r="CM62" i="5"/>
  <c r="AD62" i="5"/>
  <c r="AT62" i="5"/>
  <c r="BZ62" i="5"/>
  <c r="CP62" i="5"/>
  <c r="N62" i="5"/>
  <c r="BJ62" i="5"/>
  <c r="T62" i="5"/>
  <c r="AI62" i="5"/>
  <c r="BP62" i="5"/>
  <c r="CE62" i="5"/>
  <c r="BB62" i="5"/>
  <c r="CX62" i="5"/>
  <c r="AR62" i="5"/>
  <c r="CN62" i="5"/>
  <c r="BG62" i="5"/>
  <c r="DC62" i="5"/>
  <c r="BH62" i="5"/>
  <c r="DD62" i="5"/>
  <c r="AJ62" i="5"/>
  <c r="AL62" i="5"/>
  <c r="V92" i="5"/>
  <c r="AT92" i="5"/>
  <c r="BR92" i="5"/>
  <c r="CP92" i="5"/>
  <c r="BH92" i="5"/>
  <c r="CF92" i="5"/>
  <c r="DD92" i="5"/>
  <c r="AL92" i="5"/>
  <c r="AZ92" i="5"/>
  <c r="BO92" i="5"/>
  <c r="BB92" i="5"/>
  <c r="BP92" i="5"/>
  <c r="CE92" i="5"/>
  <c r="AA92" i="5"/>
  <c r="CU92" i="5"/>
  <c r="N92" i="5"/>
  <c r="AB92" i="5"/>
  <c r="CH92" i="5"/>
  <c r="CV92" i="5"/>
  <c r="AQ92" i="5"/>
  <c r="AR92" i="5"/>
  <c r="CX92" i="5"/>
  <c r="BW92" i="5"/>
  <c r="BX92" i="5"/>
  <c r="S92" i="5"/>
  <c r="T92" i="5"/>
  <c r="BZ92" i="5"/>
  <c r="DC92" i="5"/>
  <c r="CM92" i="5"/>
  <c r="AY92" i="5"/>
  <c r="BG92" i="5"/>
  <c r="BJ92" i="5"/>
  <c r="CN92" i="5"/>
  <c r="AJ122" i="5"/>
  <c r="BH122" i="5"/>
  <c r="CF122" i="5"/>
  <c r="DD122" i="5"/>
  <c r="N122" i="5"/>
  <c r="BJ122" i="5"/>
  <c r="CH122" i="5"/>
  <c r="AB122" i="5"/>
  <c r="AZ122" i="5"/>
  <c r="BX122" i="5"/>
  <c r="CV122" i="5"/>
  <c r="BB122" i="5"/>
  <c r="BR122" i="5"/>
  <c r="S122" i="5"/>
  <c r="AI122" i="5"/>
  <c r="CM122" i="5"/>
  <c r="DC122" i="5"/>
  <c r="T122" i="5"/>
  <c r="BW122" i="5"/>
  <c r="CN122" i="5"/>
  <c r="V122" i="5"/>
  <c r="BZ122" i="5"/>
  <c r="CP122" i="5"/>
  <c r="BP122" i="5"/>
  <c r="AT122" i="5"/>
  <c r="CE122" i="5"/>
  <c r="AA122" i="5"/>
  <c r="CU122" i="5"/>
  <c r="AD122" i="5"/>
  <c r="CX122" i="5"/>
  <c r="AY122" i="5"/>
  <c r="N164" i="5"/>
  <c r="AL164" i="5"/>
  <c r="BJ164" i="5"/>
  <c r="CH164" i="5"/>
  <c r="AB164" i="5"/>
  <c r="AZ164" i="5"/>
  <c r="BX164" i="5"/>
  <c r="CV164" i="5"/>
  <c r="AQ164" i="5"/>
  <c r="AD164" i="5"/>
  <c r="AR164" i="5"/>
  <c r="CX164" i="5"/>
  <c r="S164" i="5"/>
  <c r="CM164" i="5"/>
  <c r="BW164" i="5"/>
  <c r="BZ164" i="5"/>
  <c r="AI164" i="5"/>
  <c r="AJ164" i="5"/>
  <c r="CU164" i="5"/>
  <c r="T164" i="5"/>
  <c r="V164" i="5"/>
  <c r="DD164" i="5"/>
  <c r="BO164" i="5"/>
  <c r="BP164" i="5"/>
  <c r="AA164" i="5"/>
  <c r="BR164" i="5"/>
  <c r="CE164" i="5"/>
  <c r="V194" i="5"/>
  <c r="AT194" i="5"/>
  <c r="BR194" i="5"/>
  <c r="CP194" i="5"/>
  <c r="AJ194" i="5"/>
  <c r="BH194" i="5"/>
  <c r="CF194" i="5"/>
  <c r="DD194" i="5"/>
  <c r="BB194" i="5"/>
  <c r="CE194" i="5"/>
  <c r="AA194" i="5"/>
  <c r="CU194" i="5"/>
  <c r="N194" i="5"/>
  <c r="AB194" i="5"/>
  <c r="CH194" i="5"/>
  <c r="CV194" i="5"/>
  <c r="AQ194" i="5"/>
  <c r="AD194" i="5"/>
  <c r="AR194" i="5"/>
  <c r="BG194" i="5"/>
  <c r="CX194" i="5"/>
  <c r="BW194" i="5"/>
  <c r="CM194" i="5"/>
  <c r="AI194" i="5"/>
  <c r="CN194" i="5"/>
  <c r="AL194" i="5"/>
  <c r="BX194" i="5"/>
  <c r="AJ218" i="5"/>
  <c r="BH218" i="5"/>
  <c r="CF218" i="5"/>
  <c r="DD218" i="5"/>
  <c r="N218" i="5"/>
  <c r="AL218" i="5"/>
  <c r="BJ218" i="5"/>
  <c r="CH218" i="5"/>
  <c r="AA218" i="5"/>
  <c r="AY218" i="5"/>
  <c r="CU218" i="5"/>
  <c r="AB218" i="5"/>
  <c r="AZ218" i="5"/>
  <c r="CV218" i="5"/>
  <c r="BB218" i="5"/>
  <c r="CP218" i="5"/>
  <c r="BZ218" i="5"/>
  <c r="AI218" i="5"/>
  <c r="CX218" i="5"/>
  <c r="BG218" i="5"/>
  <c r="AJ242" i="5"/>
  <c r="BH242" i="5"/>
  <c r="CF242" i="5"/>
  <c r="DD242" i="5"/>
  <c r="N242" i="5"/>
  <c r="AL242" i="5"/>
  <c r="BJ242" i="5"/>
  <c r="CH242" i="5"/>
  <c r="AB242" i="5"/>
  <c r="AZ242" i="5"/>
  <c r="CV242" i="5"/>
  <c r="AQ242" i="5"/>
  <c r="BG242" i="5"/>
  <c r="AA242" i="5"/>
  <c r="AR242" i="5"/>
  <c r="CU242" i="5"/>
  <c r="AD242" i="5"/>
  <c r="AT242" i="5"/>
  <c r="CX242" i="5"/>
  <c r="BO242" i="5"/>
  <c r="CE242" i="5"/>
  <c r="AY242" i="5"/>
  <c r="BP242" i="5"/>
  <c r="N266" i="5"/>
  <c r="AL266" i="5"/>
  <c r="BJ266" i="5"/>
  <c r="CH266" i="5"/>
  <c r="AB266" i="5"/>
  <c r="AZ266" i="5"/>
  <c r="BX266" i="5"/>
  <c r="CV266" i="5"/>
  <c r="BO266" i="5"/>
  <c r="BB266" i="5"/>
  <c r="BP266" i="5"/>
  <c r="AA266" i="5"/>
  <c r="BR266" i="5"/>
  <c r="CU266" i="5"/>
  <c r="AQ266" i="5"/>
  <c r="AD266" i="5"/>
  <c r="AR266" i="5"/>
  <c r="CX266" i="5"/>
  <c r="N290" i="5"/>
  <c r="AL290" i="5"/>
  <c r="BJ290" i="5"/>
  <c r="AB290" i="5"/>
  <c r="AZ290" i="5"/>
  <c r="BX290" i="5"/>
  <c r="CV290" i="5"/>
  <c r="BO290" i="5"/>
  <c r="BB290" i="5"/>
  <c r="BP290" i="5"/>
  <c r="CE290" i="5"/>
  <c r="AQ290" i="5"/>
  <c r="AA314" i="5"/>
  <c r="AY314" i="5"/>
  <c r="BW314" i="5"/>
  <c r="AB314" i="5"/>
  <c r="AZ314" i="5"/>
  <c r="BX314" i="5"/>
  <c r="S314" i="5"/>
  <c r="AQ314" i="5"/>
  <c r="BO314" i="5"/>
  <c r="CM314" i="5"/>
  <c r="AA344" i="5"/>
  <c r="AY344" i="5"/>
  <c r="BW344" i="5"/>
  <c r="CU344" i="5"/>
  <c r="AB344" i="5"/>
  <c r="AZ344" i="5"/>
  <c r="BX344" i="5"/>
  <c r="CV344" i="5"/>
  <c r="S344" i="5"/>
  <c r="AQ344" i="5"/>
  <c r="BO344" i="5"/>
  <c r="CM344" i="5"/>
  <c r="S368" i="5"/>
  <c r="AQ368" i="5"/>
  <c r="BO368" i="5"/>
  <c r="CM368" i="5"/>
  <c r="BZ356" i="5"/>
  <c r="BZ350" i="5"/>
  <c r="BZ332" i="5"/>
  <c r="BG326" i="5"/>
  <c r="BZ314" i="5"/>
  <c r="BG308" i="5"/>
  <c r="BR296" i="5"/>
  <c r="BZ206" i="5"/>
  <c r="T200" i="5"/>
  <c r="T188" i="5"/>
  <c r="AI368" i="5"/>
  <c r="AI362" i="5"/>
  <c r="AL356" i="5"/>
  <c r="V344" i="5"/>
  <c r="V320" i="5"/>
  <c r="AL308" i="5"/>
  <c r="BH290" i="5"/>
  <c r="BW284" i="5"/>
  <c r="BG266" i="5"/>
  <c r="S200" i="5"/>
  <c r="S194" i="5"/>
  <c r="AQ176" i="5"/>
  <c r="CX368" i="5"/>
  <c r="BG368" i="5"/>
  <c r="AD368" i="5"/>
  <c r="BG365" i="5"/>
  <c r="AD365" i="5"/>
  <c r="CE364" i="5"/>
  <c r="BB364" i="5"/>
  <c r="BZ363" i="5"/>
  <c r="AI363" i="5"/>
  <c r="BG362" i="5"/>
  <c r="AD362" i="5"/>
  <c r="BG359" i="5"/>
  <c r="AD359" i="5"/>
  <c r="CE358" i="5"/>
  <c r="BB358" i="5"/>
  <c r="BZ357" i="5"/>
  <c r="BJ357" i="5"/>
  <c r="AT357" i="5"/>
  <c r="CH356" i="5"/>
  <c r="BR356" i="5"/>
  <c r="N356" i="5"/>
  <c r="CH353" i="5"/>
  <c r="BR353" i="5"/>
  <c r="CP352" i="5"/>
  <c r="AL352" i="5"/>
  <c r="V352" i="5"/>
  <c r="BJ351" i="5"/>
  <c r="AT351" i="5"/>
  <c r="CH350" i="5"/>
  <c r="BR350" i="5"/>
  <c r="N350" i="5"/>
  <c r="CH347" i="5"/>
  <c r="BR347" i="5"/>
  <c r="CP346" i="5"/>
  <c r="AL346" i="5"/>
  <c r="V346" i="5"/>
  <c r="BJ345" i="5"/>
  <c r="AT345" i="5"/>
  <c r="CH344" i="5"/>
  <c r="BR344" i="5"/>
  <c r="N344" i="5"/>
  <c r="CH341" i="5"/>
  <c r="BR341" i="5"/>
  <c r="CP340" i="5"/>
  <c r="AL340" i="5"/>
  <c r="V340" i="5"/>
  <c r="BJ339" i="5"/>
  <c r="AT339" i="5"/>
  <c r="CH338" i="5"/>
  <c r="BR338" i="5"/>
  <c r="N338" i="5"/>
  <c r="CH335" i="5"/>
  <c r="BR335" i="5"/>
  <c r="AL334" i="5"/>
  <c r="V334" i="5"/>
  <c r="BJ333" i="5"/>
  <c r="AT333" i="5"/>
  <c r="CH332" i="5"/>
  <c r="BR332" i="5"/>
  <c r="CH329" i="5"/>
  <c r="BR329" i="5"/>
  <c r="AL328" i="5"/>
  <c r="V328" i="5"/>
  <c r="BJ327" i="5"/>
  <c r="AT327" i="5"/>
  <c r="CH326" i="5"/>
  <c r="BR326" i="5"/>
  <c r="N326" i="5"/>
  <c r="CH323" i="5"/>
  <c r="BR323" i="5"/>
  <c r="AL322" i="5"/>
  <c r="V322" i="5"/>
  <c r="BJ321" i="5"/>
  <c r="AT321" i="5"/>
  <c r="CH320" i="5"/>
  <c r="BR320" i="5"/>
  <c r="N320" i="5"/>
  <c r="CH317" i="5"/>
  <c r="BR317" i="5"/>
  <c r="AL316" i="5"/>
  <c r="V316" i="5"/>
  <c r="BJ315" i="5"/>
  <c r="AT315" i="5"/>
  <c r="CH314" i="5"/>
  <c r="BR314" i="5"/>
  <c r="N314" i="5"/>
  <c r="CH311" i="5"/>
  <c r="BR311" i="5"/>
  <c r="AL310" i="5"/>
  <c r="V310" i="5"/>
  <c r="BJ309" i="5"/>
  <c r="AT309" i="5"/>
  <c r="BR308" i="5"/>
  <c r="N308" i="5"/>
  <c r="BR305" i="5"/>
  <c r="CP304" i="5"/>
  <c r="AL304" i="5"/>
  <c r="V304" i="5"/>
  <c r="BJ303" i="5"/>
  <c r="AT303" i="5"/>
  <c r="BR302" i="5"/>
  <c r="BR299" i="5"/>
  <c r="CP298" i="5"/>
  <c r="AL298" i="5"/>
  <c r="V298" i="5"/>
  <c r="BJ297" i="5"/>
  <c r="AT297" i="5"/>
  <c r="BH296" i="5"/>
  <c r="AJ296" i="5"/>
  <c r="DD293" i="5"/>
  <c r="AT293" i="5"/>
  <c r="CU292" i="5"/>
  <c r="BW292" i="5"/>
  <c r="DD291" i="5"/>
  <c r="CF291" i="5"/>
  <c r="V291" i="5"/>
  <c r="CP290" i="5"/>
  <c r="BW290" i="5"/>
  <c r="AY290" i="5"/>
  <c r="BH287" i="5"/>
  <c r="BR286" i="5"/>
  <c r="AT286" i="5"/>
  <c r="AA286" i="5"/>
  <c r="CU285" i="5"/>
  <c r="AJ285" i="5"/>
  <c r="DD284" i="5"/>
  <c r="AT284" i="5"/>
  <c r="V284" i="5"/>
  <c r="BO279" i="5"/>
  <c r="BO273" i="5"/>
  <c r="S272" i="5"/>
  <c r="BO267" i="5"/>
  <c r="S266" i="5"/>
  <c r="AQ262" i="5"/>
  <c r="BO261" i="5"/>
  <c r="CM260" i="5"/>
  <c r="S260" i="5"/>
  <c r="CM257" i="5"/>
  <c r="AQ256" i="5"/>
  <c r="BO255" i="5"/>
  <c r="CM254" i="5"/>
  <c r="CM251" i="5"/>
  <c r="AQ250" i="5"/>
  <c r="BO249" i="5"/>
  <c r="CM248" i="5"/>
  <c r="S248" i="5"/>
  <c r="CM245" i="5"/>
  <c r="AQ244" i="5"/>
  <c r="BO243" i="5"/>
  <c r="CM242" i="5"/>
  <c r="S242" i="5"/>
  <c r="CM239" i="5"/>
  <c r="AQ238" i="5"/>
  <c r="BO237" i="5"/>
  <c r="CM236" i="5"/>
  <c r="S236" i="5"/>
  <c r="CM233" i="5"/>
  <c r="AQ232" i="5"/>
  <c r="BO231" i="5"/>
  <c r="CM230" i="5"/>
  <c r="CM227" i="5"/>
  <c r="AQ226" i="5"/>
  <c r="BO225" i="5"/>
  <c r="CX220" i="5"/>
  <c r="S220" i="5"/>
  <c r="AY200" i="5"/>
  <c r="AY194" i="5"/>
  <c r="AY188" i="5"/>
  <c r="AD166" i="5"/>
  <c r="T158" i="5"/>
  <c r="BP153" i="5"/>
  <c r="BZ152" i="5"/>
  <c r="AD148" i="5"/>
  <c r="AA105" i="5"/>
  <c r="DC98" i="5"/>
  <c r="BZ76" i="5"/>
  <c r="AB20" i="5"/>
  <c r="AZ20" i="5"/>
  <c r="BX20" i="5"/>
  <c r="CV20" i="5"/>
  <c r="AQ20" i="5"/>
  <c r="BO20" i="5"/>
  <c r="CM20" i="5"/>
  <c r="BJ20" i="5"/>
  <c r="CN20" i="5"/>
  <c r="AI20" i="5"/>
  <c r="BZ20" i="5"/>
  <c r="DC20" i="5"/>
  <c r="V20" i="5"/>
  <c r="AJ20" i="5"/>
  <c r="CP20" i="5"/>
  <c r="DD20" i="5"/>
  <c r="AY20" i="5"/>
  <c r="AL20" i="5"/>
  <c r="BP20" i="5"/>
  <c r="BB20" i="5"/>
  <c r="CE20" i="5"/>
  <c r="BW20" i="5"/>
  <c r="CF20" i="5"/>
  <c r="AA20" i="5"/>
  <c r="CH20" i="5"/>
  <c r="AD20" i="5"/>
  <c r="BG20" i="5"/>
  <c r="BH20" i="5"/>
  <c r="AT20" i="5"/>
  <c r="BR20" i="5"/>
  <c r="CX20" i="5"/>
  <c r="AR20" i="5"/>
  <c r="CU20" i="5"/>
  <c r="N44" i="5"/>
  <c r="AL44" i="5"/>
  <c r="BJ44" i="5"/>
  <c r="CH44" i="5"/>
  <c r="AY44" i="5"/>
  <c r="BW44" i="5"/>
  <c r="CU44" i="5"/>
  <c r="AZ44" i="5"/>
  <c r="BX44" i="5"/>
  <c r="CV44" i="5"/>
  <c r="S44" i="5"/>
  <c r="AQ44" i="5"/>
  <c r="BO44" i="5"/>
  <c r="CM44" i="5"/>
  <c r="BG44" i="5"/>
  <c r="BZ44" i="5"/>
  <c r="AR44" i="5"/>
  <c r="BH44" i="5"/>
  <c r="AT44" i="5"/>
  <c r="AD44" i="5"/>
  <c r="CE44" i="5"/>
  <c r="CX44" i="5"/>
  <c r="BP44" i="5"/>
  <c r="CF44" i="5"/>
  <c r="BB44" i="5"/>
  <c r="T44" i="5"/>
  <c r="CN44" i="5"/>
  <c r="BR44" i="5"/>
  <c r="DD44" i="5"/>
  <c r="AI44" i="5"/>
  <c r="CP44" i="5"/>
  <c r="DC44" i="5"/>
  <c r="AB68" i="5"/>
  <c r="AZ68" i="5"/>
  <c r="BX68" i="5"/>
  <c r="CV68" i="5"/>
  <c r="S68" i="5"/>
  <c r="AQ68" i="5"/>
  <c r="BO68" i="5"/>
  <c r="CM68" i="5"/>
  <c r="BG68" i="5"/>
  <c r="CX68" i="5"/>
  <c r="AT68" i="5"/>
  <c r="BH68" i="5"/>
  <c r="BW68" i="5"/>
  <c r="BZ68" i="5"/>
  <c r="DC68" i="5"/>
  <c r="N68" i="5"/>
  <c r="AL68" i="5"/>
  <c r="T68" i="5"/>
  <c r="BJ68" i="5"/>
  <c r="CE68" i="5"/>
  <c r="V68" i="5"/>
  <c r="CF68" i="5"/>
  <c r="DD68" i="5"/>
  <c r="AR68" i="5"/>
  <c r="BP68" i="5"/>
  <c r="CH68" i="5"/>
  <c r="CN68" i="5"/>
  <c r="CU68" i="5"/>
  <c r="BR68" i="5"/>
  <c r="AA68" i="5"/>
  <c r="CP68" i="5"/>
  <c r="T86" i="5"/>
  <c r="AR86" i="5"/>
  <c r="BP86" i="5"/>
  <c r="CN86" i="5"/>
  <c r="V86" i="5"/>
  <c r="AT86" i="5"/>
  <c r="BR86" i="5"/>
  <c r="CP86" i="5"/>
  <c r="BH86" i="5"/>
  <c r="CF86" i="5"/>
  <c r="DD86" i="5"/>
  <c r="S86" i="5"/>
  <c r="BW86" i="5"/>
  <c r="CM86" i="5"/>
  <c r="BG86" i="5"/>
  <c r="BX86" i="5"/>
  <c r="BJ86" i="5"/>
  <c r="BZ86" i="5"/>
  <c r="AA86" i="5"/>
  <c r="AQ86" i="5"/>
  <c r="CU86" i="5"/>
  <c r="AB86" i="5"/>
  <c r="CE86" i="5"/>
  <c r="CV86" i="5"/>
  <c r="BB86" i="5"/>
  <c r="CX86" i="5"/>
  <c r="BO86" i="5"/>
  <c r="DC86" i="5"/>
  <c r="N86" i="5"/>
  <c r="CH86" i="5"/>
  <c r="V110" i="5"/>
  <c r="AT110" i="5"/>
  <c r="BR110" i="5"/>
  <c r="CP110" i="5"/>
  <c r="AJ110" i="5"/>
  <c r="BH110" i="5"/>
  <c r="CF110" i="5"/>
  <c r="DD110" i="5"/>
  <c r="AZ110" i="5"/>
  <c r="BO110" i="5"/>
  <c r="BB110" i="5"/>
  <c r="BP110" i="5"/>
  <c r="CE110" i="5"/>
  <c r="N110" i="5"/>
  <c r="AB110" i="5"/>
  <c r="CH110" i="5"/>
  <c r="CV110" i="5"/>
  <c r="AI110" i="5"/>
  <c r="BG110" i="5"/>
  <c r="BZ110" i="5"/>
  <c r="CX110" i="5"/>
  <c r="BJ110" i="5"/>
  <c r="S110" i="5"/>
  <c r="T110" i="5"/>
  <c r="DC110" i="5"/>
  <c r="BX110" i="5"/>
  <c r="CM110" i="5"/>
  <c r="CN110" i="5"/>
  <c r="AY110" i="5"/>
  <c r="AA110" i="5"/>
  <c r="AD110" i="5"/>
  <c r="N146" i="5"/>
  <c r="AL146" i="5"/>
  <c r="BJ146" i="5"/>
  <c r="CH146" i="5"/>
  <c r="AB146" i="5"/>
  <c r="BX146" i="5"/>
  <c r="CV146" i="5"/>
  <c r="AQ146" i="5"/>
  <c r="AD146" i="5"/>
  <c r="AR146" i="5"/>
  <c r="CX146" i="5"/>
  <c r="BG146" i="5"/>
  <c r="S146" i="5"/>
  <c r="CM146" i="5"/>
  <c r="BW146" i="5"/>
  <c r="BB146" i="5"/>
  <c r="BZ146" i="5"/>
  <c r="AI146" i="5"/>
  <c r="AJ146" i="5"/>
  <c r="CU146" i="5"/>
  <c r="BH146" i="5"/>
  <c r="T146" i="5"/>
  <c r="V146" i="5"/>
  <c r="DD146" i="5"/>
  <c r="BO146" i="5"/>
  <c r="BP146" i="5"/>
  <c r="AA146" i="5"/>
  <c r="BR146" i="5"/>
  <c r="CE146" i="5"/>
  <c r="T182" i="5"/>
  <c r="AR182" i="5"/>
  <c r="BP182" i="5"/>
  <c r="CN182" i="5"/>
  <c r="V182" i="5"/>
  <c r="AT182" i="5"/>
  <c r="BR182" i="5"/>
  <c r="CP182" i="5"/>
  <c r="AJ182" i="5"/>
  <c r="CF182" i="5"/>
  <c r="DD182" i="5"/>
  <c r="AI182" i="5"/>
  <c r="AZ182" i="5"/>
  <c r="DC182" i="5"/>
  <c r="AL182" i="5"/>
  <c r="S182" i="5"/>
  <c r="BW182" i="5"/>
  <c r="CM182" i="5"/>
  <c r="BX182" i="5"/>
  <c r="AA182" i="5"/>
  <c r="CU182" i="5"/>
  <c r="AB182" i="5"/>
  <c r="CV182" i="5"/>
  <c r="AD182" i="5"/>
  <c r="CX182" i="5"/>
  <c r="BO182" i="5"/>
  <c r="BZ182" i="5"/>
  <c r="V206" i="5"/>
  <c r="AT206" i="5"/>
  <c r="BR206" i="5"/>
  <c r="CP206" i="5"/>
  <c r="AJ206" i="5"/>
  <c r="BH206" i="5"/>
  <c r="CF206" i="5"/>
  <c r="DD206" i="5"/>
  <c r="BB206" i="5"/>
  <c r="CE206" i="5"/>
  <c r="AA206" i="5"/>
  <c r="CU206" i="5"/>
  <c r="N206" i="5"/>
  <c r="AB206" i="5"/>
  <c r="CH206" i="5"/>
  <c r="CV206" i="5"/>
  <c r="AQ206" i="5"/>
  <c r="AD206" i="5"/>
  <c r="AR206" i="5"/>
  <c r="BG206" i="5"/>
  <c r="CX206" i="5"/>
  <c r="BW206" i="5"/>
  <c r="CM206" i="5"/>
  <c r="AI206" i="5"/>
  <c r="CN206" i="5"/>
  <c r="AL206" i="5"/>
  <c r="BX206" i="5"/>
  <c r="AJ230" i="5"/>
  <c r="BH230" i="5"/>
  <c r="CF230" i="5"/>
  <c r="DD230" i="5"/>
  <c r="N230" i="5"/>
  <c r="AL230" i="5"/>
  <c r="BJ230" i="5"/>
  <c r="CH230" i="5"/>
  <c r="AB230" i="5"/>
  <c r="AZ230" i="5"/>
  <c r="CV230" i="5"/>
  <c r="AQ230" i="5"/>
  <c r="BG230" i="5"/>
  <c r="AA230" i="5"/>
  <c r="AR230" i="5"/>
  <c r="CU230" i="5"/>
  <c r="AD230" i="5"/>
  <c r="AT230" i="5"/>
  <c r="CX230" i="5"/>
  <c r="BO230" i="5"/>
  <c r="CE230" i="5"/>
  <c r="AY230" i="5"/>
  <c r="BP230" i="5"/>
  <c r="AJ254" i="5"/>
  <c r="BH254" i="5"/>
  <c r="DD254" i="5"/>
  <c r="N254" i="5"/>
  <c r="AL254" i="5"/>
  <c r="BJ254" i="5"/>
  <c r="CH254" i="5"/>
  <c r="AB254" i="5"/>
  <c r="AZ254" i="5"/>
  <c r="BX254" i="5"/>
  <c r="CV254" i="5"/>
  <c r="AQ254" i="5"/>
  <c r="BG254" i="5"/>
  <c r="AA254" i="5"/>
  <c r="AR254" i="5"/>
  <c r="CU254" i="5"/>
  <c r="AD254" i="5"/>
  <c r="AT254" i="5"/>
  <c r="CX254" i="5"/>
  <c r="BO254" i="5"/>
  <c r="AY254" i="5"/>
  <c r="BP254" i="5"/>
  <c r="N278" i="5"/>
  <c r="AL278" i="5"/>
  <c r="BJ278" i="5"/>
  <c r="AB278" i="5"/>
  <c r="AZ278" i="5"/>
  <c r="BX278" i="5"/>
  <c r="CV278" i="5"/>
  <c r="BO278" i="5"/>
  <c r="BB278" i="5"/>
  <c r="BP278" i="5"/>
  <c r="CE278" i="5"/>
  <c r="AA278" i="5"/>
  <c r="BR278" i="5"/>
  <c r="CF278" i="5"/>
  <c r="CU278" i="5"/>
  <c r="AQ278" i="5"/>
  <c r="AD278" i="5"/>
  <c r="AR278" i="5"/>
  <c r="CX278" i="5"/>
  <c r="AA302" i="5"/>
  <c r="AY302" i="5"/>
  <c r="BW302" i="5"/>
  <c r="CU302" i="5"/>
  <c r="AB302" i="5"/>
  <c r="AZ302" i="5"/>
  <c r="BX302" i="5"/>
  <c r="CV302" i="5"/>
  <c r="S302" i="5"/>
  <c r="AQ302" i="5"/>
  <c r="BO302" i="5"/>
  <c r="AA332" i="5"/>
  <c r="AY332" i="5"/>
  <c r="BW332" i="5"/>
  <c r="AB332" i="5"/>
  <c r="AZ332" i="5"/>
  <c r="BX332" i="5"/>
  <c r="S332" i="5"/>
  <c r="AQ332" i="5"/>
  <c r="BO332" i="5"/>
  <c r="CM332" i="5"/>
  <c r="S362" i="5"/>
  <c r="AQ362" i="5"/>
  <c r="BO362" i="5"/>
  <c r="CM362" i="5"/>
  <c r="CP368" i="5"/>
  <c r="V368" i="5"/>
  <c r="CP362" i="5"/>
  <c r="BG356" i="5"/>
  <c r="BG344" i="5"/>
  <c r="BZ326" i="5"/>
  <c r="BZ308" i="5"/>
  <c r="BZ302" i="5"/>
  <c r="S290" i="5"/>
  <c r="BH272" i="5"/>
  <c r="BR254" i="5"/>
  <c r="BR248" i="5"/>
  <c r="T212" i="5"/>
  <c r="BZ200" i="5"/>
  <c r="BZ194" i="5"/>
  <c r="T194" i="5"/>
  <c r="BZ362" i="5"/>
  <c r="V338" i="5"/>
  <c r="V326" i="5"/>
  <c r="AL302" i="5"/>
  <c r="AT296" i="5"/>
  <c r="CP284" i="5"/>
  <c r="BG278" i="5"/>
  <c r="BG272" i="5"/>
  <c r="S188" i="5"/>
  <c r="AQ170" i="5"/>
  <c r="AD5" i="5"/>
  <c r="BB5" i="5"/>
  <c r="BZ5" i="5"/>
  <c r="CX5" i="5"/>
  <c r="AR5" i="5"/>
  <c r="BP5" i="5"/>
  <c r="CN5" i="5"/>
  <c r="AY5" i="5"/>
  <c r="AL5" i="5"/>
  <c r="AZ5" i="5"/>
  <c r="BO5" i="5"/>
  <c r="AA5" i="5"/>
  <c r="CU5" i="5"/>
  <c r="BR5" i="5"/>
  <c r="DC5" i="5"/>
  <c r="DD5" i="5"/>
  <c r="CM5" i="5"/>
  <c r="AI5" i="5"/>
  <c r="AJ5" i="5"/>
  <c r="BW5" i="5"/>
  <c r="CP5" i="5"/>
  <c r="BG5" i="5"/>
  <c r="BX5" i="5"/>
  <c r="AQ5" i="5"/>
  <c r="CE5" i="5"/>
  <c r="AT5" i="5"/>
  <c r="CF5" i="5"/>
  <c r="CH5" i="5"/>
  <c r="V5" i="5"/>
  <c r="CV5" i="5"/>
  <c r="BJ5" i="5"/>
  <c r="AB5" i="5"/>
  <c r="BH5" i="5"/>
  <c r="AD11" i="5"/>
  <c r="BB11" i="5"/>
  <c r="BZ11" i="5"/>
  <c r="CX11" i="5"/>
  <c r="AR11" i="5"/>
  <c r="BP11" i="5"/>
  <c r="CN11" i="5"/>
  <c r="AL11" i="5"/>
  <c r="AZ11" i="5"/>
  <c r="BO11" i="5"/>
  <c r="AA11" i="5"/>
  <c r="CU11" i="5"/>
  <c r="CH11" i="5"/>
  <c r="AI11" i="5"/>
  <c r="AY11" i="5"/>
  <c r="BR11" i="5"/>
  <c r="AJ11" i="5"/>
  <c r="DC11" i="5"/>
  <c r="V11" i="5"/>
  <c r="CM11" i="5"/>
  <c r="DD11" i="5"/>
  <c r="BG11" i="5"/>
  <c r="BW11" i="5"/>
  <c r="CF11" i="5"/>
  <c r="BH11" i="5"/>
  <c r="CP11" i="5"/>
  <c r="AB11" i="5"/>
  <c r="BJ11" i="5"/>
  <c r="CV11" i="5"/>
  <c r="CE11" i="5"/>
  <c r="AQ11" i="5"/>
  <c r="AT11" i="5"/>
  <c r="BX11" i="5"/>
  <c r="AB17" i="5"/>
  <c r="AZ17" i="5"/>
  <c r="BX17" i="5"/>
  <c r="CV17" i="5"/>
  <c r="AQ17" i="5"/>
  <c r="BO17" i="5"/>
  <c r="CM17" i="5"/>
  <c r="BJ17" i="5"/>
  <c r="CN17" i="5"/>
  <c r="AI17" i="5"/>
  <c r="BZ17" i="5"/>
  <c r="DC17" i="5"/>
  <c r="V17" i="5"/>
  <c r="AJ17" i="5"/>
  <c r="CP17" i="5"/>
  <c r="DD17" i="5"/>
  <c r="AY17" i="5"/>
  <c r="AL17" i="5"/>
  <c r="BP17" i="5"/>
  <c r="BB17" i="5"/>
  <c r="CE17" i="5"/>
  <c r="BW17" i="5"/>
  <c r="CF17" i="5"/>
  <c r="AA17" i="5"/>
  <c r="CH17" i="5"/>
  <c r="AD17" i="5"/>
  <c r="BG17" i="5"/>
  <c r="BH17" i="5"/>
  <c r="AT17" i="5"/>
  <c r="BR17" i="5"/>
  <c r="CU17" i="5"/>
  <c r="AR17" i="5"/>
  <c r="CX17" i="5"/>
  <c r="AB23" i="5"/>
  <c r="AZ23" i="5"/>
  <c r="BX23" i="5"/>
  <c r="CV23" i="5"/>
  <c r="AQ23" i="5"/>
  <c r="BO23" i="5"/>
  <c r="CM23" i="5"/>
  <c r="BJ23" i="5"/>
  <c r="CN23" i="5"/>
  <c r="AI23" i="5"/>
  <c r="BZ23" i="5"/>
  <c r="DC23" i="5"/>
  <c r="V23" i="5"/>
  <c r="AJ23" i="5"/>
  <c r="CP23" i="5"/>
  <c r="DD23" i="5"/>
  <c r="AY23" i="5"/>
  <c r="AL23" i="5"/>
  <c r="BP23" i="5"/>
  <c r="BB23" i="5"/>
  <c r="CE23" i="5"/>
  <c r="BW23" i="5"/>
  <c r="CF23" i="5"/>
  <c r="AA23" i="5"/>
  <c r="CH23" i="5"/>
  <c r="AD23" i="5"/>
  <c r="BG23" i="5"/>
  <c r="BH23" i="5"/>
  <c r="AT23" i="5"/>
  <c r="BR23" i="5"/>
  <c r="CU23" i="5"/>
  <c r="AR23" i="5"/>
  <c r="AB29" i="5"/>
  <c r="AZ29" i="5"/>
  <c r="BX29" i="5"/>
  <c r="CV29" i="5"/>
  <c r="BP29" i="5"/>
  <c r="CP29" i="5"/>
  <c r="DC29" i="5"/>
  <c r="AD29" i="5"/>
  <c r="AQ29" i="5"/>
  <c r="DD29" i="5"/>
  <c r="AR29" i="5"/>
  <c r="BR29" i="5"/>
  <c r="CE29" i="5"/>
  <c r="CF29" i="5"/>
  <c r="AT29" i="5"/>
  <c r="BG29" i="5"/>
  <c r="BH29" i="5"/>
  <c r="CH29" i="5"/>
  <c r="CU29" i="5"/>
  <c r="AA29" i="5"/>
  <c r="BB29" i="5"/>
  <c r="AI29" i="5"/>
  <c r="AJ29" i="5"/>
  <c r="BJ29" i="5"/>
  <c r="AL29" i="5"/>
  <c r="CM29" i="5"/>
  <c r="CN29" i="5"/>
  <c r="CX29" i="5"/>
  <c r="AY29" i="5"/>
  <c r="BO29" i="5"/>
  <c r="BW29" i="5"/>
  <c r="BZ29" i="5"/>
  <c r="AZ35" i="5"/>
  <c r="BX35" i="5"/>
  <c r="CV35" i="5"/>
  <c r="BP35" i="5"/>
  <c r="CP35" i="5"/>
  <c r="DC35" i="5"/>
  <c r="AD35" i="5"/>
  <c r="AQ35" i="5"/>
  <c r="DD35" i="5"/>
  <c r="AR35" i="5"/>
  <c r="BR35" i="5"/>
  <c r="CE35" i="5"/>
  <c r="S35" i="5"/>
  <c r="CF35" i="5"/>
  <c r="T35" i="5"/>
  <c r="AT35" i="5"/>
  <c r="BG35" i="5"/>
  <c r="BH35" i="5"/>
  <c r="CH35" i="5"/>
  <c r="CU35" i="5"/>
  <c r="BB35" i="5"/>
  <c r="AI35" i="5"/>
  <c r="AJ35" i="5"/>
  <c r="BJ35" i="5"/>
  <c r="AL35" i="5"/>
  <c r="CM35" i="5"/>
  <c r="CN35" i="5"/>
  <c r="AY35" i="5"/>
  <c r="CX35" i="5"/>
  <c r="BZ35" i="5"/>
  <c r="N35" i="5"/>
  <c r="BO35" i="5"/>
  <c r="BW35" i="5"/>
  <c r="N41" i="5"/>
  <c r="AL41" i="5"/>
  <c r="BJ41" i="5"/>
  <c r="CH41" i="5"/>
  <c r="AY41" i="5"/>
  <c r="BW41" i="5"/>
  <c r="CU41" i="5"/>
  <c r="AZ41" i="5"/>
  <c r="BX41" i="5"/>
  <c r="CV41" i="5"/>
  <c r="S41" i="5"/>
  <c r="AQ41" i="5"/>
  <c r="BO41" i="5"/>
  <c r="CM41" i="5"/>
  <c r="BG41" i="5"/>
  <c r="BZ41" i="5"/>
  <c r="AR41" i="5"/>
  <c r="BH41" i="5"/>
  <c r="AT41" i="5"/>
  <c r="AD41" i="5"/>
  <c r="CE41" i="5"/>
  <c r="CX41" i="5"/>
  <c r="BP41" i="5"/>
  <c r="CF41" i="5"/>
  <c r="BB41" i="5"/>
  <c r="T41" i="5"/>
  <c r="CN41" i="5"/>
  <c r="BR41" i="5"/>
  <c r="DD41" i="5"/>
  <c r="AI41" i="5"/>
  <c r="CP41" i="5"/>
  <c r="DC41" i="5"/>
  <c r="N47" i="5"/>
  <c r="AL47" i="5"/>
  <c r="BJ47" i="5"/>
  <c r="CH47" i="5"/>
  <c r="AY47" i="5"/>
  <c r="BW47" i="5"/>
  <c r="CU47" i="5"/>
  <c r="AZ47" i="5"/>
  <c r="BX47" i="5"/>
  <c r="CV47" i="5"/>
  <c r="S47" i="5"/>
  <c r="AQ47" i="5"/>
  <c r="BO47" i="5"/>
  <c r="CM47" i="5"/>
  <c r="BG47" i="5"/>
  <c r="BZ47" i="5"/>
  <c r="AR47" i="5"/>
  <c r="BH47" i="5"/>
  <c r="AT47" i="5"/>
  <c r="AD47" i="5"/>
  <c r="CE47" i="5"/>
  <c r="CX47" i="5"/>
  <c r="BP47" i="5"/>
  <c r="CF47" i="5"/>
  <c r="BB47" i="5"/>
  <c r="T47" i="5"/>
  <c r="CN47" i="5"/>
  <c r="BR47" i="5"/>
  <c r="DD47" i="5"/>
  <c r="AI47" i="5"/>
  <c r="CP47" i="5"/>
  <c r="DC47" i="5"/>
  <c r="N53" i="5"/>
  <c r="AL53" i="5"/>
  <c r="BJ53" i="5"/>
  <c r="CH53" i="5"/>
  <c r="AY53" i="5"/>
  <c r="BW53" i="5"/>
  <c r="CU53" i="5"/>
  <c r="AZ53" i="5"/>
  <c r="BX53" i="5"/>
  <c r="CV53" i="5"/>
  <c r="S53" i="5"/>
  <c r="AQ53" i="5"/>
  <c r="BO53" i="5"/>
  <c r="CM53" i="5"/>
  <c r="BG53" i="5"/>
  <c r="BZ53" i="5"/>
  <c r="AR53" i="5"/>
  <c r="BH53" i="5"/>
  <c r="AT53" i="5"/>
  <c r="AD53" i="5"/>
  <c r="CE53" i="5"/>
  <c r="CX53" i="5"/>
  <c r="BP53" i="5"/>
  <c r="CF53" i="5"/>
  <c r="BB53" i="5"/>
  <c r="T53" i="5"/>
  <c r="CN53" i="5"/>
  <c r="BR53" i="5"/>
  <c r="DD53" i="5"/>
  <c r="AI53" i="5"/>
  <c r="CP53" i="5"/>
  <c r="DC53" i="5"/>
  <c r="N59" i="5"/>
  <c r="AL59" i="5"/>
  <c r="BJ59" i="5"/>
  <c r="CH59" i="5"/>
  <c r="AY59" i="5"/>
  <c r="BW59" i="5"/>
  <c r="CU59" i="5"/>
  <c r="AZ59" i="5"/>
  <c r="BX59" i="5"/>
  <c r="CV59" i="5"/>
  <c r="S59" i="5"/>
  <c r="AQ59" i="5"/>
  <c r="BO59" i="5"/>
  <c r="CM59" i="5"/>
  <c r="BG59" i="5"/>
  <c r="BZ59" i="5"/>
  <c r="AR59" i="5"/>
  <c r="BH59" i="5"/>
  <c r="AT59" i="5"/>
  <c r="AD59" i="5"/>
  <c r="CE59" i="5"/>
  <c r="CX59" i="5"/>
  <c r="DC59" i="5"/>
  <c r="T59" i="5"/>
  <c r="CF59" i="5"/>
  <c r="DD59" i="5"/>
  <c r="BB59" i="5"/>
  <c r="CN59" i="5"/>
  <c r="AI59" i="5"/>
  <c r="CP59" i="5"/>
  <c r="AJ59" i="5"/>
  <c r="BP59" i="5"/>
  <c r="BR59" i="5"/>
  <c r="AA65" i="5"/>
  <c r="AB65" i="5"/>
  <c r="AZ65" i="5"/>
  <c r="BX65" i="5"/>
  <c r="CV65" i="5"/>
  <c r="S65" i="5"/>
  <c r="AQ65" i="5"/>
  <c r="BO65" i="5"/>
  <c r="CM65" i="5"/>
  <c r="BG65" i="5"/>
  <c r="CX65" i="5"/>
  <c r="N65" i="5"/>
  <c r="AT65" i="5"/>
  <c r="BH65" i="5"/>
  <c r="BW65" i="5"/>
  <c r="T65" i="5"/>
  <c r="BZ65" i="5"/>
  <c r="DC65" i="5"/>
  <c r="AR65" i="5"/>
  <c r="BP65" i="5"/>
  <c r="CH65" i="5"/>
  <c r="CN65" i="5"/>
  <c r="BR65" i="5"/>
  <c r="CP65" i="5"/>
  <c r="AY65" i="5"/>
  <c r="BB65" i="5"/>
  <c r="CU65" i="5"/>
  <c r="BJ65" i="5"/>
  <c r="DD65" i="5"/>
  <c r="CF65" i="5"/>
  <c r="V65" i="5"/>
  <c r="AL65" i="5"/>
  <c r="CE65" i="5"/>
  <c r="AB71" i="5"/>
  <c r="AZ71" i="5"/>
  <c r="BX71" i="5"/>
  <c r="CV71" i="5"/>
  <c r="N71" i="5"/>
  <c r="AA71" i="5"/>
  <c r="BB71" i="5"/>
  <c r="BO71" i="5"/>
  <c r="BP71" i="5"/>
  <c r="CP71" i="5"/>
  <c r="DC71" i="5"/>
  <c r="AQ71" i="5"/>
  <c r="DD71" i="5"/>
  <c r="S71" i="5"/>
  <c r="CF71" i="5"/>
  <c r="CN71" i="5"/>
  <c r="BW71" i="5"/>
  <c r="T71" i="5"/>
  <c r="BG71" i="5"/>
  <c r="AL71" i="5"/>
  <c r="BH71" i="5"/>
  <c r="BZ71" i="5"/>
  <c r="CU71" i="5"/>
  <c r="V71" i="5"/>
  <c r="AR71" i="5"/>
  <c r="BJ71" i="5"/>
  <c r="CE71" i="5"/>
  <c r="CX71" i="5"/>
  <c r="AY71" i="5"/>
  <c r="CM71" i="5"/>
  <c r="BR71" i="5"/>
  <c r="AT71" i="5"/>
  <c r="AB77" i="5"/>
  <c r="AZ77" i="5"/>
  <c r="BX77" i="5"/>
  <c r="CV77" i="5"/>
  <c r="N77" i="5"/>
  <c r="AA77" i="5"/>
  <c r="BB77" i="5"/>
  <c r="BO77" i="5"/>
  <c r="BP77" i="5"/>
  <c r="CP77" i="5"/>
  <c r="DC77" i="5"/>
  <c r="AQ77" i="5"/>
  <c r="DD77" i="5"/>
  <c r="S77" i="5"/>
  <c r="CF77" i="5"/>
  <c r="BR77" i="5"/>
  <c r="AY77" i="5"/>
  <c r="CM77" i="5"/>
  <c r="CN77" i="5"/>
  <c r="BW77" i="5"/>
  <c r="AL77" i="5"/>
  <c r="BZ77" i="5"/>
  <c r="AR77" i="5"/>
  <c r="CE77" i="5"/>
  <c r="AT77" i="5"/>
  <c r="CH77" i="5"/>
  <c r="T77" i="5"/>
  <c r="CU77" i="5"/>
  <c r="V77" i="5"/>
  <c r="CX77" i="5"/>
  <c r="BG77" i="5"/>
  <c r="BH77" i="5"/>
  <c r="BJ77" i="5"/>
  <c r="AB83" i="5"/>
  <c r="AZ83" i="5"/>
  <c r="BX83" i="5"/>
  <c r="CV83" i="5"/>
  <c r="N83" i="5"/>
  <c r="AA83" i="5"/>
  <c r="BB83" i="5"/>
  <c r="BO83" i="5"/>
  <c r="BP83" i="5"/>
  <c r="CP83" i="5"/>
  <c r="DC83" i="5"/>
  <c r="AQ83" i="5"/>
  <c r="DD83" i="5"/>
  <c r="S83" i="5"/>
  <c r="CF83" i="5"/>
  <c r="V83" i="5"/>
  <c r="AR83" i="5"/>
  <c r="BJ83" i="5"/>
  <c r="CE83" i="5"/>
  <c r="CX83" i="5"/>
  <c r="AT83" i="5"/>
  <c r="CH83" i="5"/>
  <c r="BR83" i="5"/>
  <c r="AL83" i="5"/>
  <c r="BZ83" i="5"/>
  <c r="AY83" i="5"/>
  <c r="CM83" i="5"/>
  <c r="CN83" i="5"/>
  <c r="T83" i="5"/>
  <c r="BG83" i="5"/>
  <c r="BH83" i="5"/>
  <c r="BW83" i="5"/>
  <c r="CU83" i="5"/>
  <c r="T89" i="5"/>
  <c r="AR89" i="5"/>
  <c r="BP89" i="5"/>
  <c r="CN89" i="5"/>
  <c r="V89" i="5"/>
  <c r="AT89" i="5"/>
  <c r="BR89" i="5"/>
  <c r="CP89" i="5"/>
  <c r="BH89" i="5"/>
  <c r="CF89" i="5"/>
  <c r="DD89" i="5"/>
  <c r="S89" i="5"/>
  <c r="BW89" i="5"/>
  <c r="CM89" i="5"/>
  <c r="BG89" i="5"/>
  <c r="BX89" i="5"/>
  <c r="BJ89" i="5"/>
  <c r="BZ89" i="5"/>
  <c r="AA89" i="5"/>
  <c r="AQ89" i="5"/>
  <c r="CU89" i="5"/>
  <c r="AB89" i="5"/>
  <c r="CE89" i="5"/>
  <c r="CV89" i="5"/>
  <c r="BB89" i="5"/>
  <c r="CX89" i="5"/>
  <c r="BO89" i="5"/>
  <c r="DC89" i="5"/>
  <c r="N89" i="5"/>
  <c r="CH89" i="5"/>
  <c r="V95" i="5"/>
  <c r="AT95" i="5"/>
  <c r="BR95" i="5"/>
  <c r="CP95" i="5"/>
  <c r="AJ95" i="5"/>
  <c r="BH95" i="5"/>
  <c r="CF95" i="5"/>
  <c r="DD95" i="5"/>
  <c r="AZ95" i="5"/>
  <c r="BO95" i="5"/>
  <c r="BB95" i="5"/>
  <c r="BP95" i="5"/>
  <c r="CE95" i="5"/>
  <c r="AA95" i="5"/>
  <c r="CU95" i="5"/>
  <c r="N95" i="5"/>
  <c r="AB95" i="5"/>
  <c r="CH95" i="5"/>
  <c r="CV95" i="5"/>
  <c r="CX95" i="5"/>
  <c r="BW95" i="5"/>
  <c r="BX95" i="5"/>
  <c r="S95" i="5"/>
  <c r="T95" i="5"/>
  <c r="BZ95" i="5"/>
  <c r="DC95" i="5"/>
  <c r="AD95" i="5"/>
  <c r="CM95" i="5"/>
  <c r="AI95" i="5"/>
  <c r="V101" i="5"/>
  <c r="AT101" i="5"/>
  <c r="BR101" i="5"/>
  <c r="CP101" i="5"/>
  <c r="AJ101" i="5"/>
  <c r="BH101" i="5"/>
  <c r="CF101" i="5"/>
  <c r="DD101" i="5"/>
  <c r="AZ101" i="5"/>
  <c r="BO101" i="5"/>
  <c r="BB101" i="5"/>
  <c r="BP101" i="5"/>
  <c r="CE101" i="5"/>
  <c r="N101" i="5"/>
  <c r="AB101" i="5"/>
  <c r="CH101" i="5"/>
  <c r="CV101" i="5"/>
  <c r="AA101" i="5"/>
  <c r="BX101" i="5"/>
  <c r="CX101" i="5"/>
  <c r="AD101" i="5"/>
  <c r="AY101" i="5"/>
  <c r="BZ101" i="5"/>
  <c r="BG101" i="5"/>
  <c r="DC101" i="5"/>
  <c r="AI101" i="5"/>
  <c r="BJ101" i="5"/>
  <c r="BW101" i="5"/>
  <c r="CM101" i="5"/>
  <c r="CN101" i="5"/>
  <c r="CU101" i="5"/>
  <c r="V107" i="5"/>
  <c r="AT107" i="5"/>
  <c r="BR107" i="5"/>
  <c r="CP107" i="5"/>
  <c r="AJ107" i="5"/>
  <c r="BH107" i="5"/>
  <c r="CF107" i="5"/>
  <c r="DD107" i="5"/>
  <c r="AZ107" i="5"/>
  <c r="BO107" i="5"/>
  <c r="BB107" i="5"/>
  <c r="BP107" i="5"/>
  <c r="CE107" i="5"/>
  <c r="N107" i="5"/>
  <c r="AB107" i="5"/>
  <c r="CH107" i="5"/>
  <c r="CV107" i="5"/>
  <c r="S107" i="5"/>
  <c r="T107" i="5"/>
  <c r="DC107" i="5"/>
  <c r="AA107" i="5"/>
  <c r="CM107" i="5"/>
  <c r="AD107" i="5"/>
  <c r="CN107" i="5"/>
  <c r="BJ107" i="5"/>
  <c r="BW107" i="5"/>
  <c r="BX107" i="5"/>
  <c r="AI107" i="5"/>
  <c r="BZ107" i="5"/>
  <c r="AY107" i="5"/>
  <c r="BG107" i="5"/>
  <c r="V113" i="5"/>
  <c r="AT113" i="5"/>
  <c r="BR113" i="5"/>
  <c r="CP113" i="5"/>
  <c r="AJ113" i="5"/>
  <c r="BH113" i="5"/>
  <c r="CF113" i="5"/>
  <c r="DD113" i="5"/>
  <c r="AZ113" i="5"/>
  <c r="BO113" i="5"/>
  <c r="BB113" i="5"/>
  <c r="BP113" i="5"/>
  <c r="CE113" i="5"/>
  <c r="N113" i="5"/>
  <c r="AB113" i="5"/>
  <c r="CH113" i="5"/>
  <c r="CV113" i="5"/>
  <c r="CM113" i="5"/>
  <c r="AD113" i="5"/>
  <c r="CN113" i="5"/>
  <c r="AY113" i="5"/>
  <c r="BW113" i="5"/>
  <c r="BX113" i="5"/>
  <c r="CU113" i="5"/>
  <c r="AI113" i="5"/>
  <c r="BG113" i="5"/>
  <c r="BZ113" i="5"/>
  <c r="CX113" i="5"/>
  <c r="BJ113" i="5"/>
  <c r="S113" i="5"/>
  <c r="T113" i="5"/>
  <c r="DC113" i="5"/>
  <c r="AA113" i="5"/>
  <c r="AJ119" i="5"/>
  <c r="BH119" i="5"/>
  <c r="CF119" i="5"/>
  <c r="DD119" i="5"/>
  <c r="N119" i="5"/>
  <c r="BJ119" i="5"/>
  <c r="CH119" i="5"/>
  <c r="AB119" i="5"/>
  <c r="AZ119" i="5"/>
  <c r="BX119" i="5"/>
  <c r="CV119" i="5"/>
  <c r="BB119" i="5"/>
  <c r="BR119" i="5"/>
  <c r="S119" i="5"/>
  <c r="AI119" i="5"/>
  <c r="CM119" i="5"/>
  <c r="DC119" i="5"/>
  <c r="T119" i="5"/>
  <c r="BW119" i="5"/>
  <c r="CN119" i="5"/>
  <c r="V119" i="5"/>
  <c r="BZ119" i="5"/>
  <c r="CP119" i="5"/>
  <c r="BP119" i="5"/>
  <c r="AT119" i="5"/>
  <c r="CE119" i="5"/>
  <c r="AA119" i="5"/>
  <c r="CU119" i="5"/>
  <c r="AD119" i="5"/>
  <c r="CX119" i="5"/>
  <c r="AY119" i="5"/>
  <c r="AJ125" i="5"/>
  <c r="BH125" i="5"/>
  <c r="CF125" i="5"/>
  <c r="DD125" i="5"/>
  <c r="N125" i="5"/>
  <c r="AL125" i="5"/>
  <c r="BJ125" i="5"/>
  <c r="CH125" i="5"/>
  <c r="AB125" i="5"/>
  <c r="BX125" i="5"/>
  <c r="CV125" i="5"/>
  <c r="BB125" i="5"/>
  <c r="BR125" i="5"/>
  <c r="S125" i="5"/>
  <c r="AI125" i="5"/>
  <c r="CM125" i="5"/>
  <c r="DC125" i="5"/>
  <c r="T125" i="5"/>
  <c r="BW125" i="5"/>
  <c r="CN125" i="5"/>
  <c r="V125" i="5"/>
  <c r="BZ125" i="5"/>
  <c r="CP125" i="5"/>
  <c r="BP125" i="5"/>
  <c r="AQ125" i="5"/>
  <c r="AR125" i="5"/>
  <c r="CE125" i="5"/>
  <c r="AA125" i="5"/>
  <c r="CU125" i="5"/>
  <c r="AD125" i="5"/>
  <c r="CX125" i="5"/>
  <c r="AJ131" i="5"/>
  <c r="BH131" i="5"/>
  <c r="CF131" i="5"/>
  <c r="DD131" i="5"/>
  <c r="N131" i="5"/>
  <c r="AL131" i="5"/>
  <c r="BJ131" i="5"/>
  <c r="CH131" i="5"/>
  <c r="AB131" i="5"/>
  <c r="BX131" i="5"/>
  <c r="CV131" i="5"/>
  <c r="BB131" i="5"/>
  <c r="BR131" i="5"/>
  <c r="S131" i="5"/>
  <c r="AI131" i="5"/>
  <c r="CM131" i="5"/>
  <c r="DC131" i="5"/>
  <c r="T131" i="5"/>
  <c r="BW131" i="5"/>
  <c r="CN131" i="5"/>
  <c r="V131" i="5"/>
  <c r="BZ131" i="5"/>
  <c r="CP131" i="5"/>
  <c r="BP131" i="5"/>
  <c r="AQ131" i="5"/>
  <c r="AR131" i="5"/>
  <c r="CE131" i="5"/>
  <c r="AA131" i="5"/>
  <c r="CU131" i="5"/>
  <c r="AD131" i="5"/>
  <c r="CX131" i="5"/>
  <c r="AJ137" i="5"/>
  <c r="BH137" i="5"/>
  <c r="CF137" i="5"/>
  <c r="DD137" i="5"/>
  <c r="N137" i="5"/>
  <c r="AL137" i="5"/>
  <c r="BJ137" i="5"/>
  <c r="CH137" i="5"/>
  <c r="AB137" i="5"/>
  <c r="BX137" i="5"/>
  <c r="CV137" i="5"/>
  <c r="BB137" i="5"/>
  <c r="BR137" i="5"/>
  <c r="S137" i="5"/>
  <c r="AI137" i="5"/>
  <c r="CM137" i="5"/>
  <c r="DC137" i="5"/>
  <c r="T137" i="5"/>
  <c r="BW137" i="5"/>
  <c r="CN137" i="5"/>
  <c r="V137" i="5"/>
  <c r="BZ137" i="5"/>
  <c r="CP137" i="5"/>
  <c r="BP137" i="5"/>
  <c r="AQ137" i="5"/>
  <c r="AR137" i="5"/>
  <c r="CE137" i="5"/>
  <c r="AA137" i="5"/>
  <c r="CU137" i="5"/>
  <c r="AD137" i="5"/>
  <c r="CX137" i="5"/>
  <c r="N143" i="5"/>
  <c r="AL143" i="5"/>
  <c r="BJ143" i="5"/>
  <c r="CH143" i="5"/>
  <c r="AB143" i="5"/>
  <c r="BX143" i="5"/>
  <c r="CV143" i="5"/>
  <c r="CP143" i="5"/>
  <c r="T143" i="5"/>
  <c r="AI143" i="5"/>
  <c r="BP143" i="5"/>
  <c r="CE143" i="5"/>
  <c r="CU143" i="5"/>
  <c r="AA143" i="5"/>
  <c r="BB143" i="5"/>
  <c r="BW143" i="5"/>
  <c r="CX143" i="5"/>
  <c r="AD143" i="5"/>
  <c r="BZ143" i="5"/>
  <c r="AJ143" i="5"/>
  <c r="CF143" i="5"/>
  <c r="AQ143" i="5"/>
  <c r="CM143" i="5"/>
  <c r="AR143" i="5"/>
  <c r="CN143" i="5"/>
  <c r="BG143" i="5"/>
  <c r="DC143" i="5"/>
  <c r="N149" i="5"/>
  <c r="AL149" i="5"/>
  <c r="BJ149" i="5"/>
  <c r="CH149" i="5"/>
  <c r="AB149" i="5"/>
  <c r="BX149" i="5"/>
  <c r="CV149" i="5"/>
  <c r="AQ149" i="5"/>
  <c r="AD149" i="5"/>
  <c r="AR149" i="5"/>
  <c r="CX149" i="5"/>
  <c r="BG149" i="5"/>
  <c r="S149" i="5"/>
  <c r="CM149" i="5"/>
  <c r="BO149" i="5"/>
  <c r="BP149" i="5"/>
  <c r="CN149" i="5"/>
  <c r="AA149" i="5"/>
  <c r="BR149" i="5"/>
  <c r="CP149" i="5"/>
  <c r="BW149" i="5"/>
  <c r="BB149" i="5"/>
  <c r="BZ149" i="5"/>
  <c r="AJ149" i="5"/>
  <c r="CE149" i="5"/>
  <c r="CF149" i="5"/>
  <c r="N155" i="5"/>
  <c r="AL155" i="5"/>
  <c r="BJ155" i="5"/>
  <c r="CH155" i="5"/>
  <c r="AB155" i="5"/>
  <c r="BX155" i="5"/>
  <c r="CV155" i="5"/>
  <c r="AQ155" i="5"/>
  <c r="AD155" i="5"/>
  <c r="AR155" i="5"/>
  <c r="CX155" i="5"/>
  <c r="BG155" i="5"/>
  <c r="S155" i="5"/>
  <c r="CM155" i="5"/>
  <c r="BW155" i="5"/>
  <c r="BB155" i="5"/>
  <c r="BZ155" i="5"/>
  <c r="AI155" i="5"/>
  <c r="AJ155" i="5"/>
  <c r="CU155" i="5"/>
  <c r="BH155" i="5"/>
  <c r="T155" i="5"/>
  <c r="V155" i="5"/>
  <c r="DD155" i="5"/>
  <c r="BO155" i="5"/>
  <c r="BP155" i="5"/>
  <c r="AA155" i="5"/>
  <c r="BR155" i="5"/>
  <c r="CE155" i="5"/>
  <c r="N161" i="5"/>
  <c r="AL161" i="5"/>
  <c r="BJ161" i="5"/>
  <c r="CH161" i="5"/>
  <c r="AB161" i="5"/>
  <c r="AZ161" i="5"/>
  <c r="BX161" i="5"/>
  <c r="CV161" i="5"/>
  <c r="AQ161" i="5"/>
  <c r="AD161" i="5"/>
  <c r="AR161" i="5"/>
  <c r="CX161" i="5"/>
  <c r="S161" i="5"/>
  <c r="CM161" i="5"/>
  <c r="T161" i="5"/>
  <c r="CE161" i="5"/>
  <c r="DC161" i="5"/>
  <c r="V161" i="5"/>
  <c r="CF161" i="5"/>
  <c r="DD161" i="5"/>
  <c r="AT161" i="5"/>
  <c r="BO161" i="5"/>
  <c r="BP161" i="5"/>
  <c r="CN161" i="5"/>
  <c r="AY161" i="5"/>
  <c r="CP161" i="5"/>
  <c r="CU161" i="5"/>
  <c r="T167" i="5"/>
  <c r="AR167" i="5"/>
  <c r="BP167" i="5"/>
  <c r="CN167" i="5"/>
  <c r="V167" i="5"/>
  <c r="AT167" i="5"/>
  <c r="BR167" i="5"/>
  <c r="CP167" i="5"/>
  <c r="AJ167" i="5"/>
  <c r="CF167" i="5"/>
  <c r="DD167" i="5"/>
  <c r="AI167" i="5"/>
  <c r="AZ167" i="5"/>
  <c r="DC167" i="5"/>
  <c r="AL167" i="5"/>
  <c r="S167" i="5"/>
  <c r="BW167" i="5"/>
  <c r="CM167" i="5"/>
  <c r="BX167" i="5"/>
  <c r="AA167" i="5"/>
  <c r="CU167" i="5"/>
  <c r="AB167" i="5"/>
  <c r="CV167" i="5"/>
  <c r="AD167" i="5"/>
  <c r="CX167" i="5"/>
  <c r="BO167" i="5"/>
  <c r="BZ167" i="5"/>
  <c r="T173" i="5"/>
  <c r="AR173" i="5"/>
  <c r="BP173" i="5"/>
  <c r="CN173" i="5"/>
  <c r="V173" i="5"/>
  <c r="AT173" i="5"/>
  <c r="BR173" i="5"/>
  <c r="CP173" i="5"/>
  <c r="AJ173" i="5"/>
  <c r="CF173" i="5"/>
  <c r="DD173" i="5"/>
  <c r="AI173" i="5"/>
  <c r="AZ173" i="5"/>
  <c r="DC173" i="5"/>
  <c r="AL173" i="5"/>
  <c r="S173" i="5"/>
  <c r="BW173" i="5"/>
  <c r="CM173" i="5"/>
  <c r="BX173" i="5"/>
  <c r="AA173" i="5"/>
  <c r="CU173" i="5"/>
  <c r="AB173" i="5"/>
  <c r="CV173" i="5"/>
  <c r="AD173" i="5"/>
  <c r="CX173" i="5"/>
  <c r="BO173" i="5"/>
  <c r="BZ173" i="5"/>
  <c r="T179" i="5"/>
  <c r="AR179" i="5"/>
  <c r="BP179" i="5"/>
  <c r="CN179" i="5"/>
  <c r="V179" i="5"/>
  <c r="AT179" i="5"/>
  <c r="BR179" i="5"/>
  <c r="CP179" i="5"/>
  <c r="AJ179" i="5"/>
  <c r="CF179" i="5"/>
  <c r="DD179" i="5"/>
  <c r="AI179" i="5"/>
  <c r="AZ179" i="5"/>
  <c r="DC179" i="5"/>
  <c r="AL179" i="5"/>
  <c r="S179" i="5"/>
  <c r="BW179" i="5"/>
  <c r="CM179" i="5"/>
  <c r="BX179" i="5"/>
  <c r="AA179" i="5"/>
  <c r="CU179" i="5"/>
  <c r="AB179" i="5"/>
  <c r="CV179" i="5"/>
  <c r="AD179" i="5"/>
  <c r="CX179" i="5"/>
  <c r="BO179" i="5"/>
  <c r="BZ179" i="5"/>
  <c r="V185" i="5"/>
  <c r="AT185" i="5"/>
  <c r="BR185" i="5"/>
  <c r="CP185" i="5"/>
  <c r="AJ185" i="5"/>
  <c r="CF185" i="5"/>
  <c r="DD185" i="5"/>
  <c r="BP185" i="5"/>
  <c r="CE185" i="5"/>
  <c r="AA185" i="5"/>
  <c r="CU185" i="5"/>
  <c r="N185" i="5"/>
  <c r="AB185" i="5"/>
  <c r="CH185" i="5"/>
  <c r="CV185" i="5"/>
  <c r="AQ185" i="5"/>
  <c r="AD185" i="5"/>
  <c r="AR185" i="5"/>
  <c r="CX185" i="5"/>
  <c r="BW185" i="5"/>
  <c r="CM185" i="5"/>
  <c r="AI185" i="5"/>
  <c r="CN185" i="5"/>
  <c r="AL185" i="5"/>
  <c r="BO185" i="5"/>
  <c r="BX185" i="5"/>
  <c r="V191" i="5"/>
  <c r="AT191" i="5"/>
  <c r="BR191" i="5"/>
  <c r="CP191" i="5"/>
  <c r="AJ191" i="5"/>
  <c r="BH191" i="5"/>
  <c r="CF191" i="5"/>
  <c r="DD191" i="5"/>
  <c r="BB191" i="5"/>
  <c r="CE191" i="5"/>
  <c r="AA191" i="5"/>
  <c r="CU191" i="5"/>
  <c r="N191" i="5"/>
  <c r="AB191" i="5"/>
  <c r="CH191" i="5"/>
  <c r="CV191" i="5"/>
  <c r="AQ191" i="5"/>
  <c r="AD191" i="5"/>
  <c r="AR191" i="5"/>
  <c r="BG191" i="5"/>
  <c r="CX191" i="5"/>
  <c r="BW191" i="5"/>
  <c r="CM191" i="5"/>
  <c r="AI191" i="5"/>
  <c r="CN191" i="5"/>
  <c r="AL191" i="5"/>
  <c r="BX191" i="5"/>
  <c r="V197" i="5"/>
  <c r="AT197" i="5"/>
  <c r="BR197" i="5"/>
  <c r="CP197" i="5"/>
  <c r="AJ197" i="5"/>
  <c r="BH197" i="5"/>
  <c r="CF197" i="5"/>
  <c r="DD197" i="5"/>
  <c r="BB197" i="5"/>
  <c r="CE197" i="5"/>
  <c r="AA197" i="5"/>
  <c r="CU197" i="5"/>
  <c r="N197" i="5"/>
  <c r="AB197" i="5"/>
  <c r="CH197" i="5"/>
  <c r="CV197" i="5"/>
  <c r="AQ197" i="5"/>
  <c r="AD197" i="5"/>
  <c r="AR197" i="5"/>
  <c r="BG197" i="5"/>
  <c r="CX197" i="5"/>
  <c r="BW197" i="5"/>
  <c r="CM197" i="5"/>
  <c r="AI197" i="5"/>
  <c r="CN197" i="5"/>
  <c r="AL197" i="5"/>
  <c r="BX197" i="5"/>
  <c r="V203" i="5"/>
  <c r="AT203" i="5"/>
  <c r="BR203" i="5"/>
  <c r="CP203" i="5"/>
  <c r="AJ203" i="5"/>
  <c r="BH203" i="5"/>
  <c r="CF203" i="5"/>
  <c r="DD203" i="5"/>
  <c r="BB203" i="5"/>
  <c r="CE203" i="5"/>
  <c r="AA203" i="5"/>
  <c r="CU203" i="5"/>
  <c r="N203" i="5"/>
  <c r="AB203" i="5"/>
  <c r="CH203" i="5"/>
  <c r="CV203" i="5"/>
  <c r="AQ203" i="5"/>
  <c r="AD203" i="5"/>
  <c r="AR203" i="5"/>
  <c r="BG203" i="5"/>
  <c r="CX203" i="5"/>
  <c r="BW203" i="5"/>
  <c r="CM203" i="5"/>
  <c r="AI203" i="5"/>
  <c r="CN203" i="5"/>
  <c r="AL203" i="5"/>
  <c r="BX203" i="5"/>
  <c r="V209" i="5"/>
  <c r="AT209" i="5"/>
  <c r="BR209" i="5"/>
  <c r="CP209" i="5"/>
  <c r="AJ209" i="5"/>
  <c r="BH209" i="5"/>
  <c r="CF209" i="5"/>
  <c r="DD209" i="5"/>
  <c r="BB209" i="5"/>
  <c r="CE209" i="5"/>
  <c r="AA209" i="5"/>
  <c r="CU209" i="5"/>
  <c r="N209" i="5"/>
  <c r="AB209" i="5"/>
  <c r="CH209" i="5"/>
  <c r="CV209" i="5"/>
  <c r="AQ209" i="5"/>
  <c r="AD209" i="5"/>
  <c r="AR209" i="5"/>
  <c r="BG209" i="5"/>
  <c r="CX209" i="5"/>
  <c r="BW209" i="5"/>
  <c r="CM209" i="5"/>
  <c r="AI209" i="5"/>
  <c r="CN209" i="5"/>
  <c r="AL209" i="5"/>
  <c r="BX209" i="5"/>
  <c r="AJ215" i="5"/>
  <c r="BH215" i="5"/>
  <c r="CF215" i="5"/>
  <c r="DD215" i="5"/>
  <c r="N215" i="5"/>
  <c r="AL215" i="5"/>
  <c r="CH215" i="5"/>
  <c r="AA215" i="5"/>
  <c r="AY215" i="5"/>
  <c r="BW215" i="5"/>
  <c r="CU215" i="5"/>
  <c r="AB215" i="5"/>
  <c r="AZ215" i="5"/>
  <c r="BX215" i="5"/>
  <c r="CV215" i="5"/>
  <c r="AI215" i="5"/>
  <c r="BG215" i="5"/>
  <c r="CE215" i="5"/>
  <c r="DC215" i="5"/>
  <c r="AJ221" i="5"/>
  <c r="BH221" i="5"/>
  <c r="CF221" i="5"/>
  <c r="DD221" i="5"/>
  <c r="N221" i="5"/>
  <c r="AL221" i="5"/>
  <c r="BJ221" i="5"/>
  <c r="CH221" i="5"/>
  <c r="AA221" i="5"/>
  <c r="AY221" i="5"/>
  <c r="CU221" i="5"/>
  <c r="AB221" i="5"/>
  <c r="AZ221" i="5"/>
  <c r="CV221" i="5"/>
  <c r="BB221" i="5"/>
  <c r="CP221" i="5"/>
  <c r="BZ221" i="5"/>
  <c r="AI221" i="5"/>
  <c r="S221" i="5"/>
  <c r="CX221" i="5"/>
  <c r="T221" i="5"/>
  <c r="BG221" i="5"/>
  <c r="AJ227" i="5"/>
  <c r="BH227" i="5"/>
  <c r="CF227" i="5"/>
  <c r="DD227" i="5"/>
  <c r="N227" i="5"/>
  <c r="AL227" i="5"/>
  <c r="BJ227" i="5"/>
  <c r="CH227" i="5"/>
  <c r="AB227" i="5"/>
  <c r="AZ227" i="5"/>
  <c r="CV227" i="5"/>
  <c r="AQ227" i="5"/>
  <c r="BG227" i="5"/>
  <c r="AA227" i="5"/>
  <c r="AR227" i="5"/>
  <c r="CU227" i="5"/>
  <c r="AD227" i="5"/>
  <c r="AT227" i="5"/>
  <c r="CX227" i="5"/>
  <c r="BO227" i="5"/>
  <c r="CE227" i="5"/>
  <c r="AY227" i="5"/>
  <c r="BP227" i="5"/>
  <c r="AJ233" i="5"/>
  <c r="BH233" i="5"/>
  <c r="CF233" i="5"/>
  <c r="DD233" i="5"/>
  <c r="N233" i="5"/>
  <c r="AL233" i="5"/>
  <c r="BJ233" i="5"/>
  <c r="CH233" i="5"/>
  <c r="AB233" i="5"/>
  <c r="AZ233" i="5"/>
  <c r="CV233" i="5"/>
  <c r="AQ233" i="5"/>
  <c r="BG233" i="5"/>
  <c r="AA233" i="5"/>
  <c r="AR233" i="5"/>
  <c r="CU233" i="5"/>
  <c r="AD233" i="5"/>
  <c r="AT233" i="5"/>
  <c r="CX233" i="5"/>
  <c r="BO233" i="5"/>
  <c r="CE233" i="5"/>
  <c r="AY233" i="5"/>
  <c r="BP233" i="5"/>
  <c r="AJ239" i="5"/>
  <c r="BH239" i="5"/>
  <c r="CF239" i="5"/>
  <c r="DD239" i="5"/>
  <c r="N239" i="5"/>
  <c r="AL239" i="5"/>
  <c r="BJ239" i="5"/>
  <c r="CH239" i="5"/>
  <c r="AB239" i="5"/>
  <c r="AZ239" i="5"/>
  <c r="CV239" i="5"/>
  <c r="AQ239" i="5"/>
  <c r="BG239" i="5"/>
  <c r="AA239" i="5"/>
  <c r="AR239" i="5"/>
  <c r="CU239" i="5"/>
  <c r="AD239" i="5"/>
  <c r="AT239" i="5"/>
  <c r="CX239" i="5"/>
  <c r="BO239" i="5"/>
  <c r="CE239" i="5"/>
  <c r="AY239" i="5"/>
  <c r="BP239" i="5"/>
  <c r="AJ245" i="5"/>
  <c r="BH245" i="5"/>
  <c r="CF245" i="5"/>
  <c r="DD245" i="5"/>
  <c r="N245" i="5"/>
  <c r="AL245" i="5"/>
  <c r="BJ245" i="5"/>
  <c r="CH245" i="5"/>
  <c r="AB245" i="5"/>
  <c r="AZ245" i="5"/>
  <c r="CV245" i="5"/>
  <c r="AQ245" i="5"/>
  <c r="BG245" i="5"/>
  <c r="AA245" i="5"/>
  <c r="AR245" i="5"/>
  <c r="CU245" i="5"/>
  <c r="AD245" i="5"/>
  <c r="AT245" i="5"/>
  <c r="CX245" i="5"/>
  <c r="BO245" i="5"/>
  <c r="CE245" i="5"/>
  <c r="AY245" i="5"/>
  <c r="BP245" i="5"/>
  <c r="AJ251" i="5"/>
  <c r="BH251" i="5"/>
  <c r="DD251" i="5"/>
  <c r="N251" i="5"/>
  <c r="AL251" i="5"/>
  <c r="BJ251" i="5"/>
  <c r="CH251" i="5"/>
  <c r="AB251" i="5"/>
  <c r="AZ251" i="5"/>
  <c r="BX251" i="5"/>
  <c r="CV251" i="5"/>
  <c r="AQ251" i="5"/>
  <c r="BG251" i="5"/>
  <c r="AA251" i="5"/>
  <c r="AR251" i="5"/>
  <c r="CU251" i="5"/>
  <c r="AD251" i="5"/>
  <c r="AT251" i="5"/>
  <c r="CX251" i="5"/>
  <c r="BO251" i="5"/>
  <c r="AY251" i="5"/>
  <c r="BP251" i="5"/>
  <c r="AJ257" i="5"/>
  <c r="BH257" i="5"/>
  <c r="DD257" i="5"/>
  <c r="N257" i="5"/>
  <c r="AL257" i="5"/>
  <c r="BJ257" i="5"/>
  <c r="CH257" i="5"/>
  <c r="AB257" i="5"/>
  <c r="AZ257" i="5"/>
  <c r="BX257" i="5"/>
  <c r="CV257" i="5"/>
  <c r="AQ257" i="5"/>
  <c r="BG257" i="5"/>
  <c r="AA257" i="5"/>
  <c r="AR257" i="5"/>
  <c r="CU257" i="5"/>
  <c r="AD257" i="5"/>
  <c r="AT257" i="5"/>
  <c r="CX257" i="5"/>
  <c r="BO257" i="5"/>
  <c r="AY257" i="5"/>
  <c r="BP257" i="5"/>
  <c r="AJ263" i="5"/>
  <c r="N263" i="5"/>
  <c r="AL263" i="5"/>
  <c r="BJ263" i="5"/>
  <c r="CH263" i="5"/>
  <c r="AB263" i="5"/>
  <c r="AZ263" i="5"/>
  <c r="BX263" i="5"/>
  <c r="CV263" i="5"/>
  <c r="AQ263" i="5"/>
  <c r="BG263" i="5"/>
  <c r="CN263" i="5"/>
  <c r="DC263" i="5"/>
  <c r="AA263" i="5"/>
  <c r="AR263" i="5"/>
  <c r="BH263" i="5"/>
  <c r="DD263" i="5"/>
  <c r="CP263" i="5"/>
  <c r="AD263" i="5"/>
  <c r="AT263" i="5"/>
  <c r="AY263" i="5"/>
  <c r="BO263" i="5"/>
  <c r="CU263" i="5"/>
  <c r="N269" i="5"/>
  <c r="AL269" i="5"/>
  <c r="BJ269" i="5"/>
  <c r="CH269" i="5"/>
  <c r="AB269" i="5"/>
  <c r="AZ269" i="5"/>
  <c r="BX269" i="5"/>
  <c r="CV269" i="5"/>
  <c r="BO269" i="5"/>
  <c r="BB269" i="5"/>
  <c r="BP269" i="5"/>
  <c r="AA269" i="5"/>
  <c r="BR269" i="5"/>
  <c r="CU269" i="5"/>
  <c r="AQ269" i="5"/>
  <c r="AD269" i="5"/>
  <c r="AR269" i="5"/>
  <c r="CX269" i="5"/>
  <c r="N275" i="5"/>
  <c r="AL275" i="5"/>
  <c r="BJ275" i="5"/>
  <c r="CH275" i="5"/>
  <c r="AB275" i="5"/>
  <c r="AZ275" i="5"/>
  <c r="BX275" i="5"/>
  <c r="CV275" i="5"/>
  <c r="BO275" i="5"/>
  <c r="BB275" i="5"/>
  <c r="BP275" i="5"/>
  <c r="AA275" i="5"/>
  <c r="BR275" i="5"/>
  <c r="CU275" i="5"/>
  <c r="AQ275" i="5"/>
  <c r="AD275" i="5"/>
  <c r="AR275" i="5"/>
  <c r="CX275" i="5"/>
  <c r="N281" i="5"/>
  <c r="AL281" i="5"/>
  <c r="BJ281" i="5"/>
  <c r="AB281" i="5"/>
  <c r="AZ281" i="5"/>
  <c r="BX281" i="5"/>
  <c r="CV281" i="5"/>
  <c r="BO281" i="5"/>
  <c r="BB281" i="5"/>
  <c r="BP281" i="5"/>
  <c r="CE281" i="5"/>
  <c r="AA281" i="5"/>
  <c r="BR281" i="5"/>
  <c r="CF281" i="5"/>
  <c r="CU281" i="5"/>
  <c r="AQ281" i="5"/>
  <c r="AD281" i="5"/>
  <c r="AR281" i="5"/>
  <c r="CX281" i="5"/>
  <c r="N287" i="5"/>
  <c r="AL287" i="5"/>
  <c r="BJ287" i="5"/>
  <c r="AB287" i="5"/>
  <c r="AZ287" i="5"/>
  <c r="BX287" i="5"/>
  <c r="CV287" i="5"/>
  <c r="BO287" i="5"/>
  <c r="BB287" i="5"/>
  <c r="BP287" i="5"/>
  <c r="CE287" i="5"/>
  <c r="AQ287" i="5"/>
  <c r="N293" i="5"/>
  <c r="AL293" i="5"/>
  <c r="BJ293" i="5"/>
  <c r="AB293" i="5"/>
  <c r="AZ293" i="5"/>
  <c r="BX293" i="5"/>
  <c r="CV293" i="5"/>
  <c r="BO293" i="5"/>
  <c r="BB293" i="5"/>
  <c r="BP293" i="5"/>
  <c r="CE293" i="5"/>
  <c r="AQ293" i="5"/>
  <c r="AA299" i="5"/>
  <c r="AY299" i="5"/>
  <c r="BW299" i="5"/>
  <c r="CU299" i="5"/>
  <c r="AB299" i="5"/>
  <c r="AZ299" i="5"/>
  <c r="BX299" i="5"/>
  <c r="CV299" i="5"/>
  <c r="S299" i="5"/>
  <c r="AQ299" i="5"/>
  <c r="BO299" i="5"/>
  <c r="AA305" i="5"/>
  <c r="AY305" i="5"/>
  <c r="BW305" i="5"/>
  <c r="CU305" i="5"/>
  <c r="AB305" i="5"/>
  <c r="AZ305" i="5"/>
  <c r="BX305" i="5"/>
  <c r="CV305" i="5"/>
  <c r="S305" i="5"/>
  <c r="AQ305" i="5"/>
  <c r="BO305" i="5"/>
  <c r="AA311" i="5"/>
  <c r="AY311" i="5"/>
  <c r="BW311" i="5"/>
  <c r="AB311" i="5"/>
  <c r="AZ311" i="5"/>
  <c r="BX311" i="5"/>
  <c r="S311" i="5"/>
  <c r="AQ311" i="5"/>
  <c r="BO311" i="5"/>
  <c r="CM311" i="5"/>
  <c r="AA317" i="5"/>
  <c r="AY317" i="5"/>
  <c r="BW317" i="5"/>
  <c r="AB317" i="5"/>
  <c r="AZ317" i="5"/>
  <c r="BX317" i="5"/>
  <c r="S317" i="5"/>
  <c r="AQ317" i="5"/>
  <c r="BO317" i="5"/>
  <c r="CM317" i="5"/>
  <c r="AA323" i="5"/>
  <c r="AY323" i="5"/>
  <c r="BW323" i="5"/>
  <c r="AB323" i="5"/>
  <c r="AZ323" i="5"/>
  <c r="BX323" i="5"/>
  <c r="S323" i="5"/>
  <c r="AQ323" i="5"/>
  <c r="BO323" i="5"/>
  <c r="CM323" i="5"/>
  <c r="AA329" i="5"/>
  <c r="AY329" i="5"/>
  <c r="BW329" i="5"/>
  <c r="AB329" i="5"/>
  <c r="AZ329" i="5"/>
  <c r="BX329" i="5"/>
  <c r="S329" i="5"/>
  <c r="AQ329" i="5"/>
  <c r="BO329" i="5"/>
  <c r="CM329" i="5"/>
  <c r="AA335" i="5"/>
  <c r="AY335" i="5"/>
  <c r="BW335" i="5"/>
  <c r="AB335" i="5"/>
  <c r="AZ335" i="5"/>
  <c r="BX335" i="5"/>
  <c r="S335" i="5"/>
  <c r="AQ335" i="5"/>
  <c r="BO335" i="5"/>
  <c r="CM335" i="5"/>
  <c r="AA341" i="5"/>
  <c r="AY341" i="5"/>
  <c r="BW341" i="5"/>
  <c r="CU341" i="5"/>
  <c r="AB341" i="5"/>
  <c r="AZ341" i="5"/>
  <c r="BX341" i="5"/>
  <c r="CV341" i="5"/>
  <c r="S341" i="5"/>
  <c r="AQ341" i="5"/>
  <c r="BO341" i="5"/>
  <c r="CM341" i="5"/>
  <c r="AA347" i="5"/>
  <c r="AY347" i="5"/>
  <c r="BW347" i="5"/>
  <c r="CU347" i="5"/>
  <c r="AB347" i="5"/>
  <c r="AZ347" i="5"/>
  <c r="BX347" i="5"/>
  <c r="CV347" i="5"/>
  <c r="S347" i="5"/>
  <c r="AQ347" i="5"/>
  <c r="BO347" i="5"/>
  <c r="CM347" i="5"/>
  <c r="AA353" i="5"/>
  <c r="AY353" i="5"/>
  <c r="BW353" i="5"/>
  <c r="CU353" i="5"/>
  <c r="AB353" i="5"/>
  <c r="AZ353" i="5"/>
  <c r="BX353" i="5"/>
  <c r="CV353" i="5"/>
  <c r="S353" i="5"/>
  <c r="AQ353" i="5"/>
  <c r="BO353" i="5"/>
  <c r="CM353" i="5"/>
  <c r="S359" i="5"/>
  <c r="AQ359" i="5"/>
  <c r="BO359" i="5"/>
  <c r="CM359" i="5"/>
  <c r="S365" i="5"/>
  <c r="AQ365" i="5"/>
  <c r="BO365" i="5"/>
  <c r="CM365" i="5"/>
  <c r="CV368" i="5"/>
  <c r="CH368" i="5"/>
  <c r="AR368" i="5"/>
  <c r="AB368" i="5"/>
  <c r="N368" i="5"/>
  <c r="CV365" i="5"/>
  <c r="CH365" i="5"/>
  <c r="AR365" i="5"/>
  <c r="AB365" i="5"/>
  <c r="N365" i="5"/>
  <c r="BP364" i="5"/>
  <c r="AZ364" i="5"/>
  <c r="AL364" i="5"/>
  <c r="CN363" i="5"/>
  <c r="BX363" i="5"/>
  <c r="BJ363" i="5"/>
  <c r="T363" i="5"/>
  <c r="CV362" i="5"/>
  <c r="CH362" i="5"/>
  <c r="AR362" i="5"/>
  <c r="AB362" i="5"/>
  <c r="N362" i="5"/>
  <c r="CV359" i="5"/>
  <c r="CH359" i="5"/>
  <c r="AR359" i="5"/>
  <c r="AB359" i="5"/>
  <c r="N359" i="5"/>
  <c r="BP358" i="5"/>
  <c r="AZ358" i="5"/>
  <c r="AL358" i="5"/>
  <c r="CN357" i="5"/>
  <c r="BX357" i="5"/>
  <c r="BG296" i="5"/>
  <c r="AI296" i="5"/>
  <c r="DC293" i="5"/>
  <c r="DC291" i="5"/>
  <c r="CE291" i="5"/>
  <c r="BG287" i="5"/>
  <c r="AI287" i="5"/>
  <c r="AI285" i="5"/>
  <c r="DC284" i="5"/>
  <c r="BW281" i="5"/>
  <c r="AT281" i="5"/>
  <c r="CF280" i="5"/>
  <c r="AA280" i="5"/>
  <c r="CP279" i="5"/>
  <c r="AJ279" i="5"/>
  <c r="BW278" i="5"/>
  <c r="AT278" i="5"/>
  <c r="BW275" i="5"/>
  <c r="AT275" i="5"/>
  <c r="AA274" i="5"/>
  <c r="CP273" i="5"/>
  <c r="AJ273" i="5"/>
  <c r="BW272" i="5"/>
  <c r="BW269" i="5"/>
  <c r="AT269" i="5"/>
  <c r="AA268" i="5"/>
  <c r="CP267" i="5"/>
  <c r="AJ267" i="5"/>
  <c r="BW266" i="5"/>
  <c r="AT266" i="5"/>
  <c r="BB263" i="5"/>
  <c r="CX261" i="5"/>
  <c r="AD261" i="5"/>
  <c r="BB260" i="5"/>
  <c r="BB257" i="5"/>
  <c r="CX255" i="5"/>
  <c r="AD255" i="5"/>
  <c r="BB254" i="5"/>
  <c r="BB251" i="5"/>
  <c r="CX249" i="5"/>
  <c r="AD249" i="5"/>
  <c r="BB245" i="5"/>
  <c r="BZ244" i="5"/>
  <c r="CX243" i="5"/>
  <c r="AD243" i="5"/>
  <c r="BB242" i="5"/>
  <c r="BB239" i="5"/>
  <c r="BZ238" i="5"/>
  <c r="CX237" i="5"/>
  <c r="AD237" i="5"/>
  <c r="BB236" i="5"/>
  <c r="BB233" i="5"/>
  <c r="BZ232" i="5"/>
  <c r="CX231" i="5"/>
  <c r="AD231" i="5"/>
  <c r="BB230" i="5"/>
  <c r="BB227" i="5"/>
  <c r="BZ226" i="5"/>
  <c r="CX225" i="5"/>
  <c r="AD225" i="5"/>
  <c r="CE224" i="5"/>
  <c r="CE221" i="5"/>
  <c r="AR221" i="5"/>
  <c r="CE218" i="5"/>
  <c r="AR218" i="5"/>
  <c r="CN215" i="5"/>
  <c r="AR215" i="5"/>
  <c r="CN214" i="5"/>
  <c r="AR214" i="5"/>
  <c r="CN213" i="5"/>
  <c r="AR213" i="5"/>
  <c r="CN212" i="5"/>
  <c r="AR212" i="5"/>
  <c r="DC209" i="5"/>
  <c r="AD208" i="5"/>
  <c r="DC206" i="5"/>
  <c r="DC203" i="5"/>
  <c r="AD202" i="5"/>
  <c r="DC197" i="5"/>
  <c r="AD196" i="5"/>
  <c r="DC194" i="5"/>
  <c r="DC191" i="5"/>
  <c r="AD190" i="5"/>
  <c r="DC188" i="5"/>
  <c r="DC185" i="5"/>
  <c r="AD184" i="5"/>
  <c r="CE182" i="5"/>
  <c r="CE179" i="5"/>
  <c r="DC178" i="5"/>
  <c r="AI178" i="5"/>
  <c r="CE173" i="5"/>
  <c r="DC172" i="5"/>
  <c r="AI172" i="5"/>
  <c r="BG171" i="5"/>
  <c r="CE167" i="5"/>
  <c r="DC166" i="5"/>
  <c r="AA166" i="5"/>
  <c r="AJ165" i="5"/>
  <c r="AT164" i="5"/>
  <c r="BW161" i="5"/>
  <c r="CF160" i="5"/>
  <c r="CP159" i="5"/>
  <c r="AA148" i="5"/>
  <c r="AJ147" i="5"/>
  <c r="BO143" i="5"/>
  <c r="AY112" i="5"/>
  <c r="CF62" i="5"/>
  <c r="AJ58" i="5"/>
  <c r="AT52" i="5"/>
  <c r="AT46" i="5"/>
  <c r="AT40" i="5"/>
  <c r="AI33" i="5"/>
  <c r="AJ14" i="5"/>
  <c r="AD8" i="5"/>
  <c r="BB8" i="5"/>
  <c r="BZ8" i="5"/>
  <c r="CX8" i="5"/>
  <c r="AR8" i="5"/>
  <c r="BP8" i="5"/>
  <c r="CN8" i="5"/>
  <c r="AY8" i="5"/>
  <c r="AL8" i="5"/>
  <c r="AZ8" i="5"/>
  <c r="BO8" i="5"/>
  <c r="AA8" i="5"/>
  <c r="CU8" i="5"/>
  <c r="BR8" i="5"/>
  <c r="DC8" i="5"/>
  <c r="DD8" i="5"/>
  <c r="CM8" i="5"/>
  <c r="AI8" i="5"/>
  <c r="AJ8" i="5"/>
  <c r="BW8" i="5"/>
  <c r="CP8" i="5"/>
  <c r="BG8" i="5"/>
  <c r="BX8" i="5"/>
  <c r="BH8" i="5"/>
  <c r="V8" i="5"/>
  <c r="CV8" i="5"/>
  <c r="BJ8" i="5"/>
  <c r="AB8" i="5"/>
  <c r="CH8" i="5"/>
  <c r="AQ8" i="5"/>
  <c r="AT8" i="5"/>
  <c r="CF8" i="5"/>
  <c r="CE8" i="5"/>
  <c r="AB32" i="5"/>
  <c r="AZ32" i="5"/>
  <c r="BX32" i="5"/>
  <c r="CV32" i="5"/>
  <c r="BP32" i="5"/>
  <c r="CP32" i="5"/>
  <c r="DC32" i="5"/>
  <c r="AD32" i="5"/>
  <c r="AQ32" i="5"/>
  <c r="DD32" i="5"/>
  <c r="AR32" i="5"/>
  <c r="BR32" i="5"/>
  <c r="CE32" i="5"/>
  <c r="CF32" i="5"/>
  <c r="AT32" i="5"/>
  <c r="BG32" i="5"/>
  <c r="BH32" i="5"/>
  <c r="CH32" i="5"/>
  <c r="CU32" i="5"/>
  <c r="AA32" i="5"/>
  <c r="BB32" i="5"/>
  <c r="AI32" i="5"/>
  <c r="AJ32" i="5"/>
  <c r="BJ32" i="5"/>
  <c r="AL32" i="5"/>
  <c r="CM32" i="5"/>
  <c r="CN32" i="5"/>
  <c r="BO32" i="5"/>
  <c r="V32" i="5"/>
  <c r="BW32" i="5"/>
  <c r="BZ32" i="5"/>
  <c r="AY32" i="5"/>
  <c r="CX32" i="5"/>
  <c r="N56" i="5"/>
  <c r="AL56" i="5"/>
  <c r="BJ56" i="5"/>
  <c r="CH56" i="5"/>
  <c r="AY56" i="5"/>
  <c r="BW56" i="5"/>
  <c r="CU56" i="5"/>
  <c r="AZ56" i="5"/>
  <c r="BX56" i="5"/>
  <c r="CV56" i="5"/>
  <c r="S56" i="5"/>
  <c r="AQ56" i="5"/>
  <c r="BO56" i="5"/>
  <c r="CM56" i="5"/>
  <c r="BG56" i="5"/>
  <c r="BZ56" i="5"/>
  <c r="AR56" i="5"/>
  <c r="BH56" i="5"/>
  <c r="AT56" i="5"/>
  <c r="AD56" i="5"/>
  <c r="CE56" i="5"/>
  <c r="CX56" i="5"/>
  <c r="BP56" i="5"/>
  <c r="CF56" i="5"/>
  <c r="BB56" i="5"/>
  <c r="T56" i="5"/>
  <c r="CN56" i="5"/>
  <c r="BR56" i="5"/>
  <c r="DD56" i="5"/>
  <c r="AI56" i="5"/>
  <c r="CP56" i="5"/>
  <c r="DC56" i="5"/>
  <c r="AB80" i="5"/>
  <c r="AZ80" i="5"/>
  <c r="BX80" i="5"/>
  <c r="CV80" i="5"/>
  <c r="N80" i="5"/>
  <c r="AA80" i="5"/>
  <c r="BB80" i="5"/>
  <c r="BO80" i="5"/>
  <c r="BP80" i="5"/>
  <c r="CP80" i="5"/>
  <c r="DC80" i="5"/>
  <c r="AQ80" i="5"/>
  <c r="DD80" i="5"/>
  <c r="S80" i="5"/>
  <c r="CF80" i="5"/>
  <c r="CN80" i="5"/>
  <c r="BW80" i="5"/>
  <c r="T80" i="5"/>
  <c r="BG80" i="5"/>
  <c r="AL80" i="5"/>
  <c r="BH80" i="5"/>
  <c r="BZ80" i="5"/>
  <c r="CU80" i="5"/>
  <c r="V80" i="5"/>
  <c r="AR80" i="5"/>
  <c r="BJ80" i="5"/>
  <c r="CE80" i="5"/>
  <c r="CX80" i="5"/>
  <c r="AY80" i="5"/>
  <c r="CM80" i="5"/>
  <c r="BR80" i="5"/>
  <c r="AT80" i="5"/>
  <c r="CH80" i="5"/>
  <c r="V104" i="5"/>
  <c r="AT104" i="5"/>
  <c r="BR104" i="5"/>
  <c r="CP104" i="5"/>
  <c r="AJ104" i="5"/>
  <c r="BH104" i="5"/>
  <c r="CF104" i="5"/>
  <c r="DD104" i="5"/>
  <c r="AZ104" i="5"/>
  <c r="BO104" i="5"/>
  <c r="BB104" i="5"/>
  <c r="BP104" i="5"/>
  <c r="CE104" i="5"/>
  <c r="N104" i="5"/>
  <c r="AB104" i="5"/>
  <c r="CH104" i="5"/>
  <c r="CV104" i="5"/>
  <c r="DC104" i="5"/>
  <c r="AI104" i="5"/>
  <c r="BJ104" i="5"/>
  <c r="CM104" i="5"/>
  <c r="S104" i="5"/>
  <c r="CN104" i="5"/>
  <c r="CU104" i="5"/>
  <c r="CX104" i="5"/>
  <c r="AY104" i="5"/>
  <c r="BW104" i="5"/>
  <c r="BX104" i="5"/>
  <c r="BZ104" i="5"/>
  <c r="AJ116" i="5"/>
  <c r="BH116" i="5"/>
  <c r="CF116" i="5"/>
  <c r="DD116" i="5"/>
  <c r="N116" i="5"/>
  <c r="BJ116" i="5"/>
  <c r="CH116" i="5"/>
  <c r="AB116" i="5"/>
  <c r="AZ116" i="5"/>
  <c r="BX116" i="5"/>
  <c r="CV116" i="5"/>
  <c r="BB116" i="5"/>
  <c r="BR116" i="5"/>
  <c r="S116" i="5"/>
  <c r="AI116" i="5"/>
  <c r="CM116" i="5"/>
  <c r="DC116" i="5"/>
  <c r="T116" i="5"/>
  <c r="BW116" i="5"/>
  <c r="CN116" i="5"/>
  <c r="V116" i="5"/>
  <c r="BZ116" i="5"/>
  <c r="CP116" i="5"/>
  <c r="BP116" i="5"/>
  <c r="AT116" i="5"/>
  <c r="CE116" i="5"/>
  <c r="AA116" i="5"/>
  <c r="CU116" i="5"/>
  <c r="AD116" i="5"/>
  <c r="CX116" i="5"/>
  <c r="AY116" i="5"/>
  <c r="N152" i="5"/>
  <c r="AL152" i="5"/>
  <c r="BJ152" i="5"/>
  <c r="CH152" i="5"/>
  <c r="AB152" i="5"/>
  <c r="BX152" i="5"/>
  <c r="CV152" i="5"/>
  <c r="AQ152" i="5"/>
  <c r="AD152" i="5"/>
  <c r="AR152" i="5"/>
  <c r="CX152" i="5"/>
  <c r="BG152" i="5"/>
  <c r="S152" i="5"/>
  <c r="CM152" i="5"/>
  <c r="BH152" i="5"/>
  <c r="T152" i="5"/>
  <c r="CE152" i="5"/>
  <c r="DC152" i="5"/>
  <c r="V152" i="5"/>
  <c r="CF152" i="5"/>
  <c r="DD152" i="5"/>
  <c r="BO152" i="5"/>
  <c r="BP152" i="5"/>
  <c r="CN152" i="5"/>
  <c r="CP152" i="5"/>
  <c r="BB152" i="5"/>
  <c r="CU152" i="5"/>
  <c r="T170" i="5"/>
  <c r="AR170" i="5"/>
  <c r="BP170" i="5"/>
  <c r="CN170" i="5"/>
  <c r="V170" i="5"/>
  <c r="AT170" i="5"/>
  <c r="BR170" i="5"/>
  <c r="CP170" i="5"/>
  <c r="AJ170" i="5"/>
  <c r="CF170" i="5"/>
  <c r="DD170" i="5"/>
  <c r="AI170" i="5"/>
  <c r="AZ170" i="5"/>
  <c r="DC170" i="5"/>
  <c r="AL170" i="5"/>
  <c r="S170" i="5"/>
  <c r="BW170" i="5"/>
  <c r="CM170" i="5"/>
  <c r="BX170" i="5"/>
  <c r="AA170" i="5"/>
  <c r="CU170" i="5"/>
  <c r="AB170" i="5"/>
  <c r="CV170" i="5"/>
  <c r="AD170" i="5"/>
  <c r="CX170" i="5"/>
  <c r="BO170" i="5"/>
  <c r="BZ170" i="5"/>
  <c r="T176" i="5"/>
  <c r="AR176" i="5"/>
  <c r="BP176" i="5"/>
  <c r="CN176" i="5"/>
  <c r="V176" i="5"/>
  <c r="AT176" i="5"/>
  <c r="BR176" i="5"/>
  <c r="CP176" i="5"/>
  <c r="AJ176" i="5"/>
  <c r="CF176" i="5"/>
  <c r="DD176" i="5"/>
  <c r="AI176" i="5"/>
  <c r="AZ176" i="5"/>
  <c r="DC176" i="5"/>
  <c r="AL176" i="5"/>
  <c r="S176" i="5"/>
  <c r="BW176" i="5"/>
  <c r="CM176" i="5"/>
  <c r="BX176" i="5"/>
  <c r="AA176" i="5"/>
  <c r="CU176" i="5"/>
  <c r="AB176" i="5"/>
  <c r="CV176" i="5"/>
  <c r="AD176" i="5"/>
  <c r="CX176" i="5"/>
  <c r="BO176" i="5"/>
  <c r="BZ176" i="5"/>
  <c r="V200" i="5"/>
  <c r="AT200" i="5"/>
  <c r="BR200" i="5"/>
  <c r="CP200" i="5"/>
  <c r="AJ200" i="5"/>
  <c r="BH200" i="5"/>
  <c r="CF200" i="5"/>
  <c r="DD200" i="5"/>
  <c r="BB200" i="5"/>
  <c r="CE200" i="5"/>
  <c r="AA200" i="5"/>
  <c r="CU200" i="5"/>
  <c r="N200" i="5"/>
  <c r="AB200" i="5"/>
  <c r="CH200" i="5"/>
  <c r="CV200" i="5"/>
  <c r="AQ200" i="5"/>
  <c r="AD200" i="5"/>
  <c r="AR200" i="5"/>
  <c r="BG200" i="5"/>
  <c r="CX200" i="5"/>
  <c r="BW200" i="5"/>
  <c r="CM200" i="5"/>
  <c r="AI200" i="5"/>
  <c r="CN200" i="5"/>
  <c r="AL200" i="5"/>
  <c r="BX200" i="5"/>
  <c r="AJ224" i="5"/>
  <c r="BH224" i="5"/>
  <c r="CF224" i="5"/>
  <c r="DD224" i="5"/>
  <c r="N224" i="5"/>
  <c r="AL224" i="5"/>
  <c r="BJ224" i="5"/>
  <c r="CH224" i="5"/>
  <c r="AA224" i="5"/>
  <c r="AY224" i="5"/>
  <c r="CU224" i="5"/>
  <c r="AB224" i="5"/>
  <c r="AZ224" i="5"/>
  <c r="CV224" i="5"/>
  <c r="BB224" i="5"/>
  <c r="CP224" i="5"/>
  <c r="BZ224" i="5"/>
  <c r="AI224" i="5"/>
  <c r="S224" i="5"/>
  <c r="CX224" i="5"/>
  <c r="T224" i="5"/>
  <c r="BG224" i="5"/>
  <c r="AJ248" i="5"/>
  <c r="BH248" i="5"/>
  <c r="DD248" i="5"/>
  <c r="N248" i="5"/>
  <c r="AL248" i="5"/>
  <c r="BJ248" i="5"/>
  <c r="CH248" i="5"/>
  <c r="AB248" i="5"/>
  <c r="AZ248" i="5"/>
  <c r="BX248" i="5"/>
  <c r="CV248" i="5"/>
  <c r="AQ248" i="5"/>
  <c r="BG248" i="5"/>
  <c r="AA248" i="5"/>
  <c r="AR248" i="5"/>
  <c r="CU248" i="5"/>
  <c r="AD248" i="5"/>
  <c r="AT248" i="5"/>
  <c r="CX248" i="5"/>
  <c r="BO248" i="5"/>
  <c r="AY248" i="5"/>
  <c r="BP248" i="5"/>
  <c r="N272" i="5"/>
  <c r="AL272" i="5"/>
  <c r="BJ272" i="5"/>
  <c r="CH272" i="5"/>
  <c r="AB272" i="5"/>
  <c r="AZ272" i="5"/>
  <c r="BX272" i="5"/>
  <c r="CV272" i="5"/>
  <c r="BO272" i="5"/>
  <c r="BB272" i="5"/>
  <c r="BP272" i="5"/>
  <c r="AA272" i="5"/>
  <c r="BR272" i="5"/>
  <c r="CU272" i="5"/>
  <c r="AQ272" i="5"/>
  <c r="AD272" i="5"/>
  <c r="AR272" i="5"/>
  <c r="CX272" i="5"/>
  <c r="N296" i="5"/>
  <c r="AL296" i="5"/>
  <c r="BJ296" i="5"/>
  <c r="AB296" i="5"/>
  <c r="AZ296" i="5"/>
  <c r="BX296" i="5"/>
  <c r="CV296" i="5"/>
  <c r="BO296" i="5"/>
  <c r="BB296" i="5"/>
  <c r="BP296" i="5"/>
  <c r="CE296" i="5"/>
  <c r="AQ296" i="5"/>
  <c r="AA326" i="5"/>
  <c r="AY326" i="5"/>
  <c r="BW326" i="5"/>
  <c r="AB326" i="5"/>
  <c r="AZ326" i="5"/>
  <c r="BX326" i="5"/>
  <c r="S326" i="5"/>
  <c r="AQ326" i="5"/>
  <c r="BO326" i="5"/>
  <c r="CM326" i="5"/>
  <c r="AA356" i="5"/>
  <c r="AY356" i="5"/>
  <c r="BW356" i="5"/>
  <c r="CU356" i="5"/>
  <c r="AB356" i="5"/>
  <c r="AZ356" i="5"/>
  <c r="BX356" i="5"/>
  <c r="CV356" i="5"/>
  <c r="S356" i="5"/>
  <c r="AQ356" i="5"/>
  <c r="BO356" i="5"/>
  <c r="CM356" i="5"/>
  <c r="AJ368" i="5"/>
  <c r="AJ362" i="5"/>
  <c r="BZ344" i="5"/>
  <c r="BG338" i="5"/>
  <c r="BG320" i="5"/>
  <c r="BG302" i="5"/>
  <c r="CF290" i="5"/>
  <c r="CU284" i="5"/>
  <c r="BH266" i="5"/>
  <c r="BR260" i="5"/>
  <c r="V224" i="5"/>
  <c r="T218" i="5"/>
  <c r="T206" i="5"/>
  <c r="DC368" i="5"/>
  <c r="CP350" i="5"/>
  <c r="V350" i="5"/>
  <c r="CP344" i="5"/>
  <c r="CP338" i="5"/>
  <c r="V332" i="5"/>
  <c r="AL314" i="5"/>
  <c r="AJ290" i="5"/>
  <c r="S212" i="5"/>
  <c r="AQ182" i="5"/>
  <c r="CF164" i="5"/>
  <c r="BG134" i="5"/>
  <c r="BG128" i="5"/>
  <c r="BG122" i="5"/>
  <c r="T104" i="5"/>
  <c r="CU74" i="5"/>
  <c r="CU368" i="5"/>
  <c r="AA368" i="5"/>
  <c r="CU365" i="5"/>
  <c r="AA365" i="5"/>
  <c r="AY364" i="5"/>
  <c r="BW363" i="5"/>
  <c r="CU362" i="5"/>
  <c r="AA362" i="5"/>
  <c r="CU359" i="5"/>
  <c r="AA359" i="5"/>
  <c r="AY358" i="5"/>
  <c r="BW357" i="5"/>
  <c r="BH357" i="5"/>
  <c r="AR357" i="5"/>
  <c r="CF356" i="5"/>
  <c r="BP356" i="5"/>
  <c r="CF353" i="5"/>
  <c r="BP353" i="5"/>
  <c r="CN352" i="5"/>
  <c r="AJ352" i="5"/>
  <c r="T352" i="5"/>
  <c r="BH351" i="5"/>
  <c r="AR351" i="5"/>
  <c r="CF350" i="5"/>
  <c r="BP350" i="5"/>
  <c r="CF347" i="5"/>
  <c r="BP347" i="5"/>
  <c r="CN346" i="5"/>
  <c r="AJ346" i="5"/>
  <c r="T346" i="5"/>
  <c r="BH345" i="5"/>
  <c r="AR345" i="5"/>
  <c r="CF344" i="5"/>
  <c r="BP344" i="5"/>
  <c r="CF341" i="5"/>
  <c r="BP341" i="5"/>
  <c r="CN340" i="5"/>
  <c r="AJ340" i="5"/>
  <c r="T340" i="5"/>
  <c r="BH339" i="5"/>
  <c r="AR339" i="5"/>
  <c r="CF338" i="5"/>
  <c r="BP338" i="5"/>
  <c r="CF335" i="5"/>
  <c r="BP335" i="5"/>
  <c r="DD334" i="5"/>
  <c r="CN334" i="5"/>
  <c r="AJ334" i="5"/>
  <c r="T334" i="5"/>
  <c r="BH333" i="5"/>
  <c r="AR333" i="5"/>
  <c r="CF332" i="5"/>
  <c r="BP332" i="5"/>
  <c r="CF329" i="5"/>
  <c r="BP329" i="5"/>
  <c r="DD328" i="5"/>
  <c r="CN328" i="5"/>
  <c r="AJ328" i="5"/>
  <c r="T328" i="5"/>
  <c r="BH327" i="5"/>
  <c r="AR327" i="5"/>
  <c r="CF326" i="5"/>
  <c r="BP326" i="5"/>
  <c r="CF323" i="5"/>
  <c r="BP323" i="5"/>
  <c r="DD322" i="5"/>
  <c r="CN322" i="5"/>
  <c r="AJ322" i="5"/>
  <c r="T322" i="5"/>
  <c r="BH321" i="5"/>
  <c r="AR321" i="5"/>
  <c r="CF320" i="5"/>
  <c r="BP320" i="5"/>
  <c r="CF317" i="5"/>
  <c r="BP317" i="5"/>
  <c r="DD316" i="5"/>
  <c r="CN316" i="5"/>
  <c r="AJ316" i="5"/>
  <c r="T316" i="5"/>
  <c r="BH315" i="5"/>
  <c r="AR315" i="5"/>
  <c r="CF314" i="5"/>
  <c r="BP314" i="5"/>
  <c r="CF311" i="5"/>
  <c r="BP311" i="5"/>
  <c r="DD310" i="5"/>
  <c r="CN310" i="5"/>
  <c r="AJ310" i="5"/>
  <c r="T310" i="5"/>
  <c r="BH309" i="5"/>
  <c r="AR309" i="5"/>
  <c r="CF308" i="5"/>
  <c r="BP308" i="5"/>
  <c r="CF305" i="5"/>
  <c r="BP305" i="5"/>
  <c r="DD304" i="5"/>
  <c r="AJ304" i="5"/>
  <c r="T304" i="5"/>
  <c r="BH303" i="5"/>
  <c r="AR303" i="5"/>
  <c r="CF302" i="5"/>
  <c r="BP302" i="5"/>
  <c r="CF299" i="5"/>
  <c r="BP299" i="5"/>
  <c r="DD298" i="5"/>
  <c r="AJ298" i="5"/>
  <c r="T298" i="5"/>
  <c r="BH297" i="5"/>
  <c r="AR297" i="5"/>
  <c r="CX296" i="5"/>
  <c r="BZ296" i="5"/>
  <c r="AR293" i="5"/>
  <c r="T293" i="5"/>
  <c r="BB292" i="5"/>
  <c r="AD292" i="5"/>
  <c r="T291" i="5"/>
  <c r="AD290" i="5"/>
  <c r="CX287" i="5"/>
  <c r="BZ287" i="5"/>
  <c r="BP286" i="5"/>
  <c r="AR286" i="5"/>
  <c r="BZ285" i="5"/>
  <c r="BB285" i="5"/>
  <c r="AR284" i="5"/>
  <c r="T284" i="5"/>
  <c r="CE280" i="5"/>
  <c r="AI279" i="5"/>
  <c r="AI273" i="5"/>
  <c r="AI267" i="5"/>
  <c r="AQ224" i="5"/>
  <c r="AQ221" i="5"/>
  <c r="AD219" i="5"/>
  <c r="AQ218" i="5"/>
  <c r="CM215" i="5"/>
  <c r="AQ215" i="5"/>
  <c r="CM214" i="5"/>
  <c r="AQ214" i="5"/>
  <c r="CM213" i="5"/>
  <c r="AQ213" i="5"/>
  <c r="CM212" i="5"/>
  <c r="AQ212" i="5"/>
  <c r="V166" i="5"/>
  <c r="BR161" i="5"/>
  <c r="CU158" i="5"/>
  <c r="BH153" i="5"/>
  <c r="BR152" i="5"/>
  <c r="CU149" i="5"/>
  <c r="DD148" i="5"/>
  <c r="V148" i="5"/>
  <c r="BH143" i="5"/>
  <c r="AI141" i="5"/>
  <c r="CE136" i="5"/>
  <c r="AI135" i="5"/>
  <c r="CE130" i="5"/>
  <c r="AI129" i="5"/>
  <c r="CE124" i="5"/>
  <c r="AI123" i="5"/>
  <c r="CE118" i="5"/>
  <c r="AI117" i="5"/>
  <c r="AL89" i="5"/>
  <c r="AL86" i="5"/>
  <c r="DD69" i="5"/>
  <c r="BR62" i="5"/>
  <c r="T58" i="5"/>
  <c r="CX23" i="5"/>
  <c r="P4778" i="4"/>
  <c r="J201" i="5" s="1"/>
  <c r="BO201" i="5" s="1"/>
  <c r="P4994" i="4"/>
  <c r="J210" i="5" s="1"/>
  <c r="BO210" i="5" s="1"/>
  <c r="P8234" i="4"/>
  <c r="J345" i="5" s="1"/>
  <c r="DC345" i="5" s="1"/>
  <c r="P8642" i="4"/>
  <c r="J362" i="5" s="1"/>
  <c r="DC362" i="5" s="1"/>
  <c r="P434" i="4"/>
  <c r="J20" i="5" s="1"/>
  <c r="S20" i="5" s="1"/>
  <c r="P3770" i="4"/>
  <c r="J159" i="5" s="1"/>
  <c r="BG159" i="5" s="1"/>
  <c r="P6914" i="4"/>
  <c r="J290" i="5" s="1"/>
  <c r="CM290" i="5" s="1"/>
  <c r="P5258" i="4"/>
  <c r="J221" i="5" s="1"/>
  <c r="BW221" i="5" s="1"/>
  <c r="P1586" i="4"/>
  <c r="J68" i="5" s="1"/>
  <c r="AI68" i="5" s="1"/>
  <c r="P266" i="4"/>
  <c r="J13" i="5" s="1"/>
  <c r="S13" i="5" s="1"/>
  <c r="P3074" i="4"/>
  <c r="J130" i="5" s="1"/>
  <c r="AY130" i="5" s="1"/>
  <c r="P7034" i="4"/>
  <c r="J295" i="5" s="1"/>
  <c r="CM295" i="5" s="1"/>
  <c r="P2258" i="4"/>
  <c r="J96" i="5" s="1"/>
  <c r="AQ96" i="5" s="1"/>
  <c r="P2306" i="4"/>
  <c r="J98" i="5" s="1"/>
  <c r="AQ98" i="5" s="1"/>
  <c r="P2426" i="4"/>
  <c r="J103" i="5" s="1"/>
  <c r="AQ103" i="5" s="1"/>
  <c r="P2522" i="4"/>
  <c r="J107" i="5" s="1"/>
  <c r="AQ107" i="5" s="1"/>
  <c r="P2570" i="4"/>
  <c r="J109" i="5" s="1"/>
  <c r="AQ109" i="5" s="1"/>
  <c r="P2642" i="4"/>
  <c r="J112" i="5" s="1"/>
  <c r="AQ112" i="5" s="1"/>
  <c r="P2714" i="4"/>
  <c r="J115" i="5" s="1"/>
  <c r="AQ115" i="5" s="1"/>
  <c r="P2786" i="4"/>
  <c r="J118" i="5" s="1"/>
  <c r="AQ118" i="5" s="1"/>
  <c r="P2930" i="4"/>
  <c r="J124" i="5" s="1"/>
  <c r="AQ124" i="5" s="1"/>
  <c r="P2978" i="4"/>
  <c r="J126" i="5" s="1"/>
  <c r="AY126" i="5" s="1"/>
  <c r="P3050" i="4"/>
  <c r="J129" i="5" s="1"/>
  <c r="AY129" i="5" s="1"/>
  <c r="P3170" i="4"/>
  <c r="J134" i="5" s="1"/>
  <c r="AY134" i="5" s="1"/>
  <c r="P3218" i="4"/>
  <c r="J136" i="5" s="1"/>
  <c r="AY136" i="5" s="1"/>
  <c r="P3290" i="4"/>
  <c r="J139" i="5" s="1"/>
  <c r="AY139" i="5" s="1"/>
  <c r="P3338" i="4"/>
  <c r="J141" i="5" s="1"/>
  <c r="AY141" i="5" s="1"/>
  <c r="P3410" i="4"/>
  <c r="J144" i="5" s="1"/>
  <c r="AY144" i="5" s="1"/>
  <c r="P3482" i="4"/>
  <c r="J147" i="5" s="1"/>
  <c r="AY147" i="5" s="1"/>
  <c r="P3578" i="4"/>
  <c r="J151" i="5" s="1"/>
  <c r="AY151" i="5" s="1"/>
  <c r="P3626" i="4"/>
  <c r="J153" i="5" s="1"/>
  <c r="AY153" i="5" s="1"/>
  <c r="P3698" i="4"/>
  <c r="J156" i="5" s="1"/>
  <c r="BG156" i="5" s="1"/>
  <c r="P3746" i="4"/>
  <c r="J158" i="5" s="1"/>
  <c r="BG158" i="5" s="1"/>
  <c r="P3842" i="4"/>
  <c r="J162" i="5" s="1"/>
  <c r="BG162" i="5" s="1"/>
  <c r="P3890" i="4"/>
  <c r="J164" i="5" s="1"/>
  <c r="BG164" i="5" s="1"/>
  <c r="P3938" i="4"/>
  <c r="J166" i="5" s="1"/>
  <c r="BG166" i="5" s="1"/>
  <c r="P4082" i="4"/>
  <c r="J172" i="5" s="1"/>
  <c r="BG172" i="5" s="1"/>
  <c r="P4226" i="4"/>
  <c r="J178" i="5" s="1"/>
  <c r="BG178" i="5" s="1"/>
  <c r="P4274" i="4"/>
  <c r="J180" i="5" s="1"/>
  <c r="BG180" i="5" s="1"/>
  <c r="P4394" i="4"/>
  <c r="J185" i="5" s="1"/>
  <c r="BG185" i="5" s="1"/>
  <c r="P4442" i="4"/>
  <c r="J187" i="5" s="1"/>
  <c r="BO187" i="5" s="1"/>
  <c r="P4514" i="4"/>
  <c r="J190" i="5" s="1"/>
  <c r="BO190" i="5" s="1"/>
  <c r="P4610" i="4"/>
  <c r="J194" i="5" s="1"/>
  <c r="BO194" i="5" s="1"/>
  <c r="P4634" i="4"/>
  <c r="J195" i="5" s="1"/>
  <c r="BO195" i="5" s="1"/>
  <c r="P4682" i="4"/>
  <c r="J197" i="5" s="1"/>
  <c r="BO197" i="5" s="1"/>
  <c r="P4754" i="4"/>
  <c r="J200" i="5" s="1"/>
  <c r="BO200" i="5" s="1"/>
  <c r="P4826" i="4"/>
  <c r="J203" i="5" s="1"/>
  <c r="BO203" i="5" s="1"/>
  <c r="P4874" i="4"/>
  <c r="J205" i="5" s="1"/>
  <c r="BO205" i="5" s="1"/>
  <c r="P4922" i="4"/>
  <c r="J207" i="5" s="1"/>
  <c r="BO207" i="5" s="1"/>
  <c r="P5066" i="4"/>
  <c r="J213" i="5" s="1"/>
  <c r="BO213" i="5" s="1"/>
  <c r="P5162" i="4"/>
  <c r="J217" i="5" s="1"/>
  <c r="BW217" i="5" s="1"/>
  <c r="P5282" i="4"/>
  <c r="J222" i="5" s="1"/>
  <c r="BW222" i="5" s="1"/>
  <c r="P5330" i="4"/>
  <c r="J224" i="5" s="1"/>
  <c r="BW224" i="5" s="1"/>
  <c r="P5402" i="4"/>
  <c r="J227" i="5" s="1"/>
  <c r="BW227" i="5" s="1"/>
  <c r="P5474" i="4"/>
  <c r="J230" i="5" s="1"/>
  <c r="BW230" i="5" s="1"/>
  <c r="P5594" i="4"/>
  <c r="J235" i="5" s="1"/>
  <c r="BW235" i="5" s="1"/>
  <c r="P5714" i="4"/>
  <c r="J240" i="5" s="1"/>
  <c r="BW240" i="5" s="1"/>
  <c r="P5762" i="4"/>
  <c r="J242" i="5" s="1"/>
  <c r="BW242" i="5" s="1"/>
  <c r="P5834" i="4"/>
  <c r="J245" i="5" s="1"/>
  <c r="BW245" i="5" s="1"/>
  <c r="P5906" i="4"/>
  <c r="J248" i="5" s="1"/>
  <c r="CE248" i="5" s="1"/>
  <c r="P6026" i="4"/>
  <c r="J253" i="5" s="1"/>
  <c r="CE253" i="5" s="1"/>
  <c r="P6098" i="4"/>
  <c r="J256" i="5" s="1"/>
  <c r="CE256" i="5" s="1"/>
  <c r="P6338" i="4"/>
  <c r="J266" i="5" s="1"/>
  <c r="CE266" i="5" s="1"/>
  <c r="P8210" i="4"/>
  <c r="J344" i="5" s="1"/>
  <c r="DC344" i="5" s="1"/>
  <c r="P8258" i="4"/>
  <c r="J346" i="5" s="1"/>
  <c r="DC346" i="5" s="1"/>
  <c r="P8354" i="4"/>
  <c r="J350" i="5" s="1"/>
  <c r="DC350" i="5" s="1"/>
  <c r="P8450" i="4"/>
  <c r="J354" i="5" s="1"/>
  <c r="DC354" i="5" s="1"/>
  <c r="P8498" i="4"/>
  <c r="J356" i="5" s="1"/>
  <c r="DC356" i="5" s="1"/>
  <c r="P8594" i="4"/>
  <c r="J360" i="5" s="1"/>
  <c r="DC360" i="5" s="1"/>
  <c r="P8666" i="4"/>
  <c r="J363" i="5" s="1"/>
  <c r="DC363" i="5" s="1"/>
  <c r="P8762" i="4"/>
  <c r="J367" i="5" s="1"/>
  <c r="DC367" i="5" s="1"/>
  <c r="P50" i="4"/>
  <c r="J4" i="5" s="1"/>
  <c r="S4" i="5" s="1"/>
  <c r="P98" i="4"/>
  <c r="J6" i="5" s="1"/>
  <c r="S6" i="5" s="1"/>
  <c r="P194" i="4"/>
  <c r="J10" i="5" s="1"/>
  <c r="S10" i="5" s="1"/>
  <c r="P242" i="4"/>
  <c r="J12" i="5" s="1"/>
  <c r="S12" i="5" s="1"/>
  <c r="P362" i="4"/>
  <c r="J17" i="5" s="1"/>
  <c r="S17" i="5" s="1"/>
  <c r="P410" i="4"/>
  <c r="J19" i="5" s="1"/>
  <c r="S19" i="5" s="1"/>
  <c r="P530" i="4"/>
  <c r="J24" i="5" s="1"/>
  <c r="S24" i="5" s="1"/>
  <c r="P578" i="4"/>
  <c r="J26" i="5" s="1"/>
  <c r="S26" i="5" s="1"/>
  <c r="P626" i="4"/>
  <c r="J28" i="5" s="1"/>
  <c r="S28" i="5" s="1"/>
  <c r="P698" i="4"/>
  <c r="J31" i="5" s="1"/>
  <c r="S31" i="5" s="1"/>
  <c r="P794" i="4"/>
  <c r="J35" i="5" s="1"/>
  <c r="AA35" i="5" s="1"/>
  <c r="P866" i="4"/>
  <c r="J38" i="5" s="1"/>
  <c r="AA38" i="5" s="1"/>
  <c r="P962" i="4"/>
  <c r="J42" i="5" s="1"/>
  <c r="AA42" i="5" s="1"/>
  <c r="P1034" i="4"/>
  <c r="J45" i="5" s="1"/>
  <c r="AA45" i="5" s="1"/>
  <c r="P1130" i="4"/>
  <c r="J49" i="5" s="1"/>
  <c r="AA49" i="5" s="1"/>
  <c r="P1202" i="4"/>
  <c r="J52" i="5" s="1"/>
  <c r="AA52" i="5" s="1"/>
  <c r="P1274" i="4"/>
  <c r="J55" i="5" s="1"/>
  <c r="AA55" i="5" s="1"/>
  <c r="P1322" i="4"/>
  <c r="J57" i="5" s="1"/>
  <c r="AA57" i="5" s="1"/>
  <c r="P1418" i="4"/>
  <c r="J61" i="5" s="1"/>
  <c r="AA61" i="5" s="1"/>
  <c r="P1466" i="4"/>
  <c r="J63" i="5" s="1"/>
  <c r="AA63" i="5" s="1"/>
  <c r="P1562" i="4"/>
  <c r="J67" i="5" s="1"/>
  <c r="AI67" i="5" s="1"/>
  <c r="P1634" i="4"/>
  <c r="J70" i="5" s="1"/>
  <c r="AI70" i="5" s="1"/>
  <c r="P1682" i="4"/>
  <c r="J72" i="5" s="1"/>
  <c r="AI72" i="5" s="1"/>
  <c r="P1730" i="4"/>
  <c r="J74" i="5" s="1"/>
  <c r="AI74" i="5" s="1"/>
  <c r="P1802" i="4"/>
  <c r="J77" i="5" s="1"/>
  <c r="AI77" i="5" s="1"/>
  <c r="P1850" i="4"/>
  <c r="J79" i="5" s="1"/>
  <c r="AI79" i="5" s="1"/>
  <c r="P1922" i="4"/>
  <c r="J82" i="5" s="1"/>
  <c r="AI82" i="5" s="1"/>
  <c r="P1946" i="4"/>
  <c r="J83" i="5" s="1"/>
  <c r="AI83" i="5" s="1"/>
  <c r="P2018" i="4"/>
  <c r="J86" i="5" s="1"/>
  <c r="AI86" i="5" s="1"/>
  <c r="P2066" i="4"/>
  <c r="J88" i="5" s="1"/>
  <c r="AI88" i="5" s="1"/>
  <c r="P2090" i="4"/>
  <c r="J89" i="5" s="1"/>
  <c r="AI89" i="5" s="1"/>
  <c r="P2138" i="4"/>
  <c r="J91" i="5" s="1"/>
  <c r="AI91" i="5" s="1"/>
  <c r="P2234" i="4"/>
  <c r="J95" i="5" s="1"/>
  <c r="AQ95" i="5" s="1"/>
  <c r="P2378" i="4"/>
  <c r="J101" i="5" s="1"/>
  <c r="AQ101" i="5" s="1"/>
  <c r="P2498" i="4"/>
  <c r="J106" i="5" s="1"/>
  <c r="AQ106" i="5" s="1"/>
  <c r="P2666" i="4"/>
  <c r="J113" i="5" s="1"/>
  <c r="AQ113" i="5" s="1"/>
  <c r="P2810" i="4"/>
  <c r="J119" i="5" s="1"/>
  <c r="AQ119" i="5" s="1"/>
  <c r="P2882" i="4"/>
  <c r="J122" i="5" s="1"/>
  <c r="AQ122" i="5" s="1"/>
  <c r="P3146" i="4"/>
  <c r="J133" i="5" s="1"/>
  <c r="AY133" i="5" s="1"/>
  <c r="P3314" i="4"/>
  <c r="J140" i="5" s="1"/>
  <c r="AY140" i="5" s="1"/>
  <c r="P3434" i="4"/>
  <c r="J145" i="5" s="1"/>
  <c r="AY145" i="5" s="1"/>
  <c r="P3506" i="4"/>
  <c r="J148" i="5" s="1"/>
  <c r="AY148" i="5" s="1"/>
  <c r="P3650" i="4"/>
  <c r="J154" i="5" s="1"/>
  <c r="AY154" i="5" s="1"/>
  <c r="P3818" i="4"/>
  <c r="J161" i="5" s="1"/>
  <c r="BG161" i="5" s="1"/>
  <c r="P3914" i="4"/>
  <c r="J165" i="5" s="1"/>
  <c r="BG165" i="5" s="1"/>
  <c r="P3986" i="4"/>
  <c r="J168" i="5" s="1"/>
  <c r="BG168" i="5" s="1"/>
  <c r="P4058" i="4"/>
  <c r="J171" i="5" s="1"/>
  <c r="P4130" i="4"/>
  <c r="J174" i="5" s="1"/>
  <c r="BG174" i="5" s="1"/>
  <c r="P4202" i="4"/>
  <c r="J177" i="5" s="1"/>
  <c r="BG177" i="5" s="1"/>
  <c r="P4298" i="4"/>
  <c r="J181" i="5" s="1"/>
  <c r="BG181" i="5" s="1"/>
  <c r="P4370" i="4"/>
  <c r="J184" i="5" s="1"/>
  <c r="BG184" i="5" s="1"/>
  <c r="P4562" i="4"/>
  <c r="J192" i="5" s="1"/>
  <c r="BO192" i="5" s="1"/>
  <c r="P4706" i="4"/>
  <c r="J198" i="5" s="1"/>
  <c r="BO198" i="5" s="1"/>
  <c r="P4802" i="4"/>
  <c r="J202" i="5" s="1"/>
  <c r="BO202" i="5" s="1"/>
  <c r="P4898" i="4"/>
  <c r="J206" i="5" s="1"/>
  <c r="BO206" i="5" s="1"/>
  <c r="P4970" i="4"/>
  <c r="J209" i="5" s="1"/>
  <c r="BO209" i="5" s="1"/>
  <c r="P5114" i="4"/>
  <c r="J215" i="5" s="1"/>
  <c r="BO215" i="5" s="1"/>
  <c r="P5234" i="4"/>
  <c r="J220" i="5" s="1"/>
  <c r="BW220" i="5" s="1"/>
  <c r="P5354" i="4"/>
  <c r="J225" i="5" s="1"/>
  <c r="BW225" i="5" s="1"/>
  <c r="P5450" i="4"/>
  <c r="J229" i="5" s="1"/>
  <c r="BW229" i="5" s="1"/>
  <c r="P5522" i="4"/>
  <c r="J232" i="5" s="1"/>
  <c r="BW232" i="5" s="1"/>
  <c r="P5666" i="4"/>
  <c r="J238" i="5" s="1"/>
  <c r="BW238" i="5" s="1"/>
  <c r="P5738" i="4"/>
  <c r="J241" i="5" s="1"/>
  <c r="BW241" i="5" s="1"/>
  <c r="P5810" i="4"/>
  <c r="J244" i="5" s="1"/>
  <c r="BW244" i="5" s="1"/>
  <c r="P5930" i="4"/>
  <c r="J249" i="5" s="1"/>
  <c r="CE249" i="5" s="1"/>
  <c r="P6002" i="4"/>
  <c r="J252" i="5" s="1"/>
  <c r="CE252" i="5" s="1"/>
  <c r="P6194" i="4"/>
  <c r="J260" i="5" s="1"/>
  <c r="CE260" i="5" s="1"/>
  <c r="P6242" i="4"/>
  <c r="J262" i="5" s="1"/>
  <c r="CE262" i="5" s="1"/>
  <c r="P6290" i="4"/>
  <c r="J264" i="5" s="1"/>
  <c r="CE264" i="5" s="1"/>
  <c r="P6362" i="4"/>
  <c r="J267" i="5" s="1"/>
  <c r="CE267" i="5" s="1"/>
  <c r="P6434" i="4"/>
  <c r="J270" i="5" s="1"/>
  <c r="CE270" i="5" s="1"/>
  <c r="P6482" i="4"/>
  <c r="J272" i="5" s="1"/>
  <c r="CE272" i="5" s="1"/>
  <c r="P6554" i="4"/>
  <c r="J275" i="5" s="1"/>
  <c r="CE275" i="5" s="1"/>
  <c r="P6602" i="4"/>
  <c r="J277" i="5" s="1"/>
  <c r="CE277" i="5" s="1"/>
  <c r="P6698" i="4"/>
  <c r="J281" i="5" s="1"/>
  <c r="CM281" i="5" s="1"/>
  <c r="P6746" i="4"/>
  <c r="J283" i="5" s="1"/>
  <c r="CM283" i="5" s="1"/>
  <c r="P6794" i="4"/>
  <c r="J285" i="5" s="1"/>
  <c r="CM285" i="5" s="1"/>
  <c r="P6890" i="4"/>
  <c r="J289" i="5" s="1"/>
  <c r="CM289" i="5" s="1"/>
  <c r="P6986" i="4"/>
  <c r="J293" i="5" s="1"/>
  <c r="CM293" i="5" s="1"/>
  <c r="P7058" i="4"/>
  <c r="J296" i="5" s="1"/>
  <c r="CM296" i="5" s="1"/>
  <c r="P7130" i="4"/>
  <c r="J299" i="5" s="1"/>
  <c r="CM299" i="5" s="1"/>
  <c r="P7178" i="4"/>
  <c r="J301" i="5" s="1"/>
  <c r="CM301" i="5" s="1"/>
  <c r="P7274" i="4"/>
  <c r="J305" i="5" s="1"/>
  <c r="CM305" i="5" s="1"/>
  <c r="P7346" i="4"/>
  <c r="J308" i="5" s="1"/>
  <c r="CM308" i="5" s="1"/>
  <c r="P7442" i="4"/>
  <c r="J312" i="5" s="1"/>
  <c r="CU312" i="5" s="1"/>
  <c r="P7490" i="4"/>
  <c r="J314" i="5" s="1"/>
  <c r="CU314" i="5" s="1"/>
  <c r="P7538" i="4"/>
  <c r="J316" i="5" s="1"/>
  <c r="CU316" i="5" s="1"/>
  <c r="P7610" i="4"/>
  <c r="J319" i="5" s="1"/>
  <c r="CU319" i="5" s="1"/>
  <c r="P7658" i="4"/>
  <c r="J321" i="5" s="1"/>
  <c r="CU321" i="5" s="1"/>
  <c r="P7778" i="4"/>
  <c r="J326" i="5" s="1"/>
  <c r="CU326" i="5" s="1"/>
  <c r="P7826" i="4"/>
  <c r="J328" i="5" s="1"/>
  <c r="CU328" i="5" s="1"/>
  <c r="P7874" i="4"/>
  <c r="J330" i="5" s="1"/>
  <c r="CU330" i="5" s="1"/>
  <c r="P8018" i="4"/>
  <c r="J336" i="5" s="1"/>
  <c r="CU336" i="5" s="1"/>
  <c r="P8114" i="4"/>
  <c r="J340" i="5" s="1"/>
  <c r="DC340" i="5" s="1"/>
  <c r="P8162" i="4"/>
  <c r="J342" i="5" s="1"/>
  <c r="DC342" i="5" s="1"/>
  <c r="P8282" i="4"/>
  <c r="J347" i="5" s="1"/>
  <c r="DC347" i="5" s="1"/>
  <c r="P8378" i="4"/>
  <c r="J351" i="5" s="1"/>
  <c r="DC351" i="5" s="1"/>
  <c r="P8570" i="4"/>
  <c r="J359" i="5" s="1"/>
  <c r="DC359" i="5" s="1"/>
  <c r="P8786" i="4"/>
  <c r="J368" i="5" s="1"/>
  <c r="J3" i="5"/>
  <c r="S3" i="5" s="1"/>
  <c r="P122" i="4"/>
  <c r="J7" i="5" s="1"/>
  <c r="S7" i="5" s="1"/>
  <c r="P170" i="4"/>
  <c r="J9" i="5" s="1"/>
  <c r="S9" i="5" s="1"/>
  <c r="P314" i="4"/>
  <c r="J15" i="5" s="1"/>
  <c r="S15" i="5" s="1"/>
  <c r="P386" i="4"/>
  <c r="J18" i="5" s="1"/>
  <c r="S18" i="5" s="1"/>
  <c r="P482" i="4"/>
  <c r="J22" i="5" s="1"/>
  <c r="S22" i="5" s="1"/>
  <c r="P602" i="4"/>
  <c r="J27" i="5" s="1"/>
  <c r="S27" i="5" s="1"/>
  <c r="P650" i="4"/>
  <c r="J29" i="5" s="1"/>
  <c r="S29" i="5" s="1"/>
  <c r="P746" i="4"/>
  <c r="J33" i="5" s="1"/>
  <c r="AA33" i="5" s="1"/>
  <c r="P842" i="4"/>
  <c r="J37" i="5" s="1"/>
  <c r="AA37" i="5" s="1"/>
  <c r="P890" i="4"/>
  <c r="J39" i="5" s="1"/>
  <c r="AA39" i="5" s="1"/>
  <c r="P938" i="4"/>
  <c r="J41" i="5" s="1"/>
  <c r="AA41" i="5" s="1"/>
  <c r="P1010" i="4"/>
  <c r="J44" i="5" s="1"/>
  <c r="AA44" i="5" s="1"/>
  <c r="P1082" i="4"/>
  <c r="J47" i="5" s="1"/>
  <c r="AA47" i="5" s="1"/>
  <c r="P1178" i="4"/>
  <c r="J51" i="5" s="1"/>
  <c r="AA51" i="5" s="1"/>
  <c r="P1226" i="4"/>
  <c r="J53" i="5" s="1"/>
  <c r="AA53" i="5" s="1"/>
  <c r="P1346" i="4"/>
  <c r="J58" i="5" s="1"/>
  <c r="AA58" i="5" s="1"/>
  <c r="P1442" i="4"/>
  <c r="J62" i="5" s="1"/>
  <c r="AA62" i="5" s="1"/>
  <c r="P1514" i="4"/>
  <c r="J65" i="5" s="1"/>
  <c r="AI65" i="5" s="1"/>
  <c r="P1754" i="4"/>
  <c r="J75" i="5" s="1"/>
  <c r="AI75" i="5" s="1"/>
  <c r="P2330" i="4"/>
  <c r="J99" i="5" s="1"/>
  <c r="AQ99" i="5" s="1"/>
  <c r="P2402" i="4"/>
  <c r="J102" i="5" s="1"/>
  <c r="AQ102" i="5" s="1"/>
  <c r="P2474" i="4"/>
  <c r="J105" i="5" s="1"/>
  <c r="AQ105" i="5" s="1"/>
  <c r="P2546" i="4"/>
  <c r="J108" i="5" s="1"/>
  <c r="AQ108" i="5" s="1"/>
  <c r="P2618" i="4"/>
  <c r="J111" i="5" s="1"/>
  <c r="AQ111" i="5" s="1"/>
  <c r="P2738" i="4"/>
  <c r="J116" i="5" s="1"/>
  <c r="AQ116" i="5" s="1"/>
  <c r="P2858" i="4"/>
  <c r="J121" i="5" s="1"/>
  <c r="AQ121" i="5" s="1"/>
  <c r="P2954" i="4"/>
  <c r="J125" i="5" s="1"/>
  <c r="AY125" i="5" s="1"/>
  <c r="P3026" i="4"/>
  <c r="J128" i="5" s="1"/>
  <c r="AY128" i="5" s="1"/>
  <c r="P3122" i="4"/>
  <c r="J132" i="5" s="1"/>
  <c r="AY132" i="5" s="1"/>
  <c r="P3242" i="4"/>
  <c r="J137" i="5" s="1"/>
  <c r="AY137" i="5" s="1"/>
  <c r="P3362" i="4"/>
  <c r="J142" i="5" s="1"/>
  <c r="AY142" i="5" s="1"/>
  <c r="P3530" i="4"/>
  <c r="J149" i="5" s="1"/>
  <c r="AY149" i="5" s="1"/>
  <c r="P3602" i="4"/>
  <c r="J152" i="5" s="1"/>
  <c r="AY152" i="5" s="1"/>
  <c r="P3674" i="4"/>
  <c r="J155" i="5" s="1"/>
  <c r="AY155" i="5" s="1"/>
  <c r="P3794" i="4"/>
  <c r="J160" i="5" s="1"/>
  <c r="BG160" i="5" s="1"/>
  <c r="P3962" i="4"/>
  <c r="J167" i="5" s="1"/>
  <c r="BG167" i="5" s="1"/>
  <c r="P4034" i="4"/>
  <c r="J170" i="5" s="1"/>
  <c r="BG170" i="5" s="1"/>
  <c r="P4154" i="4"/>
  <c r="J175" i="5" s="1"/>
  <c r="BG175" i="5" s="1"/>
  <c r="P4250" i="4"/>
  <c r="J179" i="5" s="1"/>
  <c r="BG179" i="5" s="1"/>
  <c r="P4322" i="4"/>
  <c r="J182" i="5" s="1"/>
  <c r="BG182" i="5" s="1"/>
  <c r="P4418" i="4"/>
  <c r="J186" i="5" s="1"/>
  <c r="BO186" i="5" s="1"/>
  <c r="P4490" i="4"/>
  <c r="J189" i="5" s="1"/>
  <c r="BO189" i="5" s="1"/>
  <c r="P4586" i="4"/>
  <c r="J193" i="5" s="1"/>
  <c r="BO193" i="5" s="1"/>
  <c r="P4658" i="4"/>
  <c r="J196" i="5" s="1"/>
  <c r="BO196" i="5" s="1"/>
  <c r="P4850" i="4"/>
  <c r="J204" i="5" s="1"/>
  <c r="BO204" i="5" s="1"/>
  <c r="P5018" i="4"/>
  <c r="J211" i="5" s="1"/>
  <c r="BO211" i="5" s="1"/>
  <c r="P5090" i="4"/>
  <c r="J214" i="5" s="1"/>
  <c r="BO214" i="5" s="1"/>
  <c r="P5210" i="4"/>
  <c r="J219" i="5" s="1"/>
  <c r="BW219" i="5" s="1"/>
  <c r="P5306" i="4"/>
  <c r="J223" i="5" s="1"/>
  <c r="BW223" i="5" s="1"/>
  <c r="P5426" i="4"/>
  <c r="J228" i="5" s="1"/>
  <c r="BW228" i="5" s="1"/>
  <c r="P5498" i="4"/>
  <c r="J231" i="5" s="1"/>
  <c r="BW231" i="5" s="1"/>
  <c r="P5570" i="4"/>
  <c r="J234" i="5" s="1"/>
  <c r="BW234" i="5" s="1"/>
  <c r="P5642" i="4"/>
  <c r="J237" i="5" s="1"/>
  <c r="BW237" i="5" s="1"/>
  <c r="P5786" i="4"/>
  <c r="J243" i="5" s="1"/>
  <c r="BW243" i="5" s="1"/>
  <c r="P5882" i="4"/>
  <c r="J247" i="5" s="1"/>
  <c r="CE247" i="5" s="1"/>
  <c r="P5954" i="4"/>
  <c r="J250" i="5" s="1"/>
  <c r="CE250" i="5" s="1"/>
  <c r="P6074" i="4"/>
  <c r="J255" i="5" s="1"/>
  <c r="CE255" i="5" s="1"/>
  <c r="P6146" i="4"/>
  <c r="J258" i="5" s="1"/>
  <c r="CE258" i="5" s="1"/>
  <c r="P6218" i="4"/>
  <c r="J261" i="5" s="1"/>
  <c r="CE261" i="5" s="1"/>
  <c r="P6314" i="4"/>
  <c r="J265" i="5" s="1"/>
  <c r="CE265" i="5" s="1"/>
  <c r="P6410" i="4"/>
  <c r="J269" i="5" s="1"/>
  <c r="CE269" i="5" s="1"/>
  <c r="P6506" i="4"/>
  <c r="J273" i="5" s="1"/>
  <c r="CE273" i="5" s="1"/>
  <c r="P6578" i="4"/>
  <c r="J276" i="5" s="1"/>
  <c r="CE276" i="5" s="1"/>
  <c r="P6650" i="4"/>
  <c r="J279" i="5" s="1"/>
  <c r="CM279" i="5" s="1"/>
  <c r="P6770" i="4"/>
  <c r="J284" i="5" s="1"/>
  <c r="CM284" i="5" s="1"/>
  <c r="P6842" i="4"/>
  <c r="J287" i="5" s="1"/>
  <c r="CM287" i="5" s="1"/>
  <c r="P6962" i="4"/>
  <c r="J292" i="5" s="1"/>
  <c r="CM292" i="5" s="1"/>
  <c r="P7106" i="4"/>
  <c r="J298" i="5" s="1"/>
  <c r="CM298" i="5" s="1"/>
  <c r="P7202" i="4"/>
  <c r="J302" i="5" s="1"/>
  <c r="CM302" i="5" s="1"/>
  <c r="P7250" i="4"/>
  <c r="J304" i="5" s="1"/>
  <c r="CM304" i="5" s="1"/>
  <c r="P7298" i="4"/>
  <c r="J306" i="5" s="1"/>
  <c r="CM306" i="5" s="1"/>
  <c r="P7394" i="4"/>
  <c r="J310" i="5" s="1"/>
  <c r="CU310" i="5" s="1"/>
  <c r="P7514" i="4"/>
  <c r="J315" i="5" s="1"/>
  <c r="CU315" i="5" s="1"/>
  <c r="P7562" i="4"/>
  <c r="J317" i="5" s="1"/>
  <c r="CU317" i="5" s="1"/>
  <c r="P7682" i="4"/>
  <c r="J322" i="5" s="1"/>
  <c r="CU322" i="5" s="1"/>
  <c r="P7730" i="4"/>
  <c r="J324" i="5" s="1"/>
  <c r="CU324" i="5" s="1"/>
  <c r="P7802" i="4"/>
  <c r="J327" i="5" s="1"/>
  <c r="CU327" i="5" s="1"/>
  <c r="P7850" i="4"/>
  <c r="J329" i="5" s="1"/>
  <c r="CU329" i="5" s="1"/>
  <c r="P7922" i="4"/>
  <c r="J332" i="5" s="1"/>
  <c r="CU332" i="5" s="1"/>
  <c r="P7970" i="4"/>
  <c r="J334" i="5" s="1"/>
  <c r="CU334" i="5" s="1"/>
  <c r="P8066" i="4"/>
  <c r="J338" i="5" s="1"/>
  <c r="DC338" i="5" s="1"/>
  <c r="P8138" i="4"/>
  <c r="J341" i="5" s="1"/>
  <c r="DC341" i="5" s="1"/>
  <c r="P8306" i="4"/>
  <c r="J348" i="5" s="1"/>
  <c r="DC348" i="5" s="1"/>
  <c r="P8426" i="4"/>
  <c r="J353" i="5" s="1"/>
  <c r="DC353" i="5" s="1"/>
  <c r="P8522" i="4"/>
  <c r="J357" i="5" s="1"/>
  <c r="DC357" i="5" s="1"/>
  <c r="P8618" i="4"/>
  <c r="J361" i="5" s="1"/>
  <c r="DC361" i="5" s="1"/>
  <c r="P8714" i="4"/>
  <c r="J365" i="5" s="1"/>
  <c r="DC365" i="5" s="1"/>
  <c r="P74" i="4"/>
  <c r="J5" i="5" s="1"/>
  <c r="S5" i="5" s="1"/>
  <c r="P146" i="4"/>
  <c r="J8" i="5" s="1"/>
  <c r="S8" i="5" s="1"/>
  <c r="P218" i="4"/>
  <c r="J11" i="5" s="1"/>
  <c r="S11" i="5" s="1"/>
  <c r="P290" i="4"/>
  <c r="J14" i="5" s="1"/>
  <c r="S14" i="5" s="1"/>
  <c r="P338" i="4"/>
  <c r="J16" i="5" s="1"/>
  <c r="S16" i="5" s="1"/>
  <c r="P458" i="4"/>
  <c r="J21" i="5" s="1"/>
  <c r="S21" i="5" s="1"/>
  <c r="P506" i="4"/>
  <c r="J23" i="5" s="1"/>
  <c r="S23" i="5" s="1"/>
  <c r="P554" i="4"/>
  <c r="J25" i="5" s="1"/>
  <c r="S25" i="5" s="1"/>
  <c r="P674" i="4"/>
  <c r="J30" i="5" s="1"/>
  <c r="S30" i="5" s="1"/>
  <c r="P722" i="4"/>
  <c r="J32" i="5" s="1"/>
  <c r="S32" i="5" s="1"/>
  <c r="P770" i="4"/>
  <c r="J34" i="5" s="1"/>
  <c r="AA34" i="5" s="1"/>
  <c r="P818" i="4"/>
  <c r="J36" i="5" s="1"/>
  <c r="AA36" i="5" s="1"/>
  <c r="P914" i="4"/>
  <c r="J40" i="5" s="1"/>
  <c r="AA40" i="5" s="1"/>
  <c r="P986" i="4"/>
  <c r="J43" i="5" s="1"/>
  <c r="AA43" i="5" s="1"/>
  <c r="P1058" i="4"/>
  <c r="J46" i="5" s="1"/>
  <c r="AA46" i="5" s="1"/>
  <c r="P1106" i="4"/>
  <c r="J48" i="5" s="1"/>
  <c r="AA48" i="5" s="1"/>
  <c r="P1154" i="4"/>
  <c r="J50" i="5" s="1"/>
  <c r="AA50" i="5" s="1"/>
  <c r="P1250" i="4"/>
  <c r="J54" i="5" s="1"/>
  <c r="AA54" i="5" s="1"/>
  <c r="P1298" i="4"/>
  <c r="J56" i="5" s="1"/>
  <c r="AA56" i="5" s="1"/>
  <c r="P1370" i="4"/>
  <c r="J59" i="5" s="1"/>
  <c r="AA59" i="5" s="1"/>
  <c r="P1394" i="4"/>
  <c r="J60" i="5" s="1"/>
  <c r="AA60" i="5" s="1"/>
  <c r="P1490" i="4"/>
  <c r="J64" i="5" s="1"/>
  <c r="AI64" i="5" s="1"/>
  <c r="P1538" i="4"/>
  <c r="J66" i="5" s="1"/>
  <c r="AI66" i="5" s="1"/>
  <c r="P1610" i="4"/>
  <c r="J69" i="5" s="1"/>
  <c r="AI69" i="5" s="1"/>
  <c r="P1658" i="4"/>
  <c r="J71" i="5" s="1"/>
  <c r="AI71" i="5" s="1"/>
  <c r="P1706" i="4"/>
  <c r="J73" i="5" s="1"/>
  <c r="AI73" i="5" s="1"/>
  <c r="P1778" i="4"/>
  <c r="J76" i="5" s="1"/>
  <c r="AI76" i="5" s="1"/>
  <c r="P1826" i="4"/>
  <c r="J78" i="5" s="1"/>
  <c r="AI78" i="5" s="1"/>
  <c r="P1874" i="4"/>
  <c r="J80" i="5" s="1"/>
  <c r="AI80" i="5" s="1"/>
  <c r="P1898" i="4"/>
  <c r="J81" i="5" s="1"/>
  <c r="AI81" i="5" s="1"/>
  <c r="P1970" i="4"/>
  <c r="J84" i="5" s="1"/>
  <c r="AI84" i="5" s="1"/>
  <c r="P1994" i="4"/>
  <c r="J85" i="5" s="1"/>
  <c r="AI85" i="5" s="1"/>
  <c r="P2042" i="4"/>
  <c r="J87" i="5" s="1"/>
  <c r="AI87" i="5" s="1"/>
  <c r="P2114" i="4"/>
  <c r="J90" i="5" s="1"/>
  <c r="AI90" i="5" s="1"/>
  <c r="P2162" i="4"/>
  <c r="J92" i="5" s="1"/>
  <c r="AI92" i="5" s="1"/>
  <c r="P2186" i="4"/>
  <c r="J93" i="5" s="1"/>
  <c r="AI93" i="5" s="1"/>
  <c r="P2210" i="4"/>
  <c r="J94" i="5" s="1"/>
  <c r="AQ94" i="5" s="1"/>
  <c r="P2282" i="4"/>
  <c r="J97" i="5" s="1"/>
  <c r="AQ97" i="5" s="1"/>
  <c r="P2354" i="4"/>
  <c r="J100" i="5" s="1"/>
  <c r="AQ100" i="5" s="1"/>
  <c r="P2450" i="4"/>
  <c r="J104" i="5" s="1"/>
  <c r="AQ104" i="5" s="1"/>
  <c r="P2594" i="4"/>
  <c r="J110" i="5" s="1"/>
  <c r="AQ110" i="5" s="1"/>
  <c r="P2690" i="4"/>
  <c r="J114" i="5" s="1"/>
  <c r="AQ114" i="5" s="1"/>
  <c r="P2762" i="4"/>
  <c r="J117" i="5" s="1"/>
  <c r="AQ117" i="5" s="1"/>
  <c r="P2834" i="4"/>
  <c r="J120" i="5" s="1"/>
  <c r="AQ120" i="5" s="1"/>
  <c r="P2906" i="4"/>
  <c r="J123" i="5" s="1"/>
  <c r="AQ123" i="5" s="1"/>
  <c r="P3002" i="4"/>
  <c r="J127" i="5" s="1"/>
  <c r="AY127" i="5" s="1"/>
  <c r="P3098" i="4"/>
  <c r="J131" i="5" s="1"/>
  <c r="AY131" i="5" s="1"/>
  <c r="P3194" i="4"/>
  <c r="J135" i="5" s="1"/>
  <c r="AY135" i="5" s="1"/>
  <c r="P3266" i="4"/>
  <c r="J138" i="5" s="1"/>
  <c r="AY138" i="5" s="1"/>
  <c r="P3386" i="4"/>
  <c r="J143" i="5" s="1"/>
  <c r="AY143" i="5" s="1"/>
  <c r="P3458" i="4"/>
  <c r="J146" i="5" s="1"/>
  <c r="AY146" i="5" s="1"/>
  <c r="P3554" i="4"/>
  <c r="J150" i="5" s="1"/>
  <c r="AY150" i="5" s="1"/>
  <c r="P3722" i="4"/>
  <c r="J157" i="5" s="1"/>
  <c r="BG157" i="5" s="1"/>
  <c r="P3866" i="4"/>
  <c r="J163" i="5" s="1"/>
  <c r="BG163" i="5" s="1"/>
  <c r="P4010" i="4"/>
  <c r="J169" i="5" s="1"/>
  <c r="BG169" i="5" s="1"/>
  <c r="P4106" i="4"/>
  <c r="J173" i="5" s="1"/>
  <c r="BG173" i="5" s="1"/>
  <c r="P4178" i="4"/>
  <c r="J176" i="5" s="1"/>
  <c r="BG176" i="5" s="1"/>
  <c r="P4346" i="4"/>
  <c r="J183" i="5" s="1"/>
  <c r="BG183" i="5" s="1"/>
  <c r="P4466" i="4"/>
  <c r="J188" i="5" s="1"/>
  <c r="BO188" i="5" s="1"/>
  <c r="P4538" i="4"/>
  <c r="J191" i="5" s="1"/>
  <c r="BO191" i="5" s="1"/>
  <c r="P4730" i="4"/>
  <c r="J199" i="5" s="1"/>
  <c r="BO199" i="5" s="1"/>
  <c r="P4946" i="4"/>
  <c r="J208" i="5" s="1"/>
  <c r="BO208" i="5" s="1"/>
  <c r="P5042" i="4"/>
  <c r="J212" i="5" s="1"/>
  <c r="BO212" i="5" s="1"/>
  <c r="P5138" i="4"/>
  <c r="J216" i="5" s="1"/>
  <c r="BO216" i="5" s="1"/>
  <c r="P5186" i="4"/>
  <c r="J218" i="5" s="1"/>
  <c r="BW218" i="5" s="1"/>
  <c r="P5378" i="4"/>
  <c r="J226" i="5" s="1"/>
  <c r="BW226" i="5" s="1"/>
  <c r="P5546" i="4"/>
  <c r="J233" i="5" s="1"/>
  <c r="BW233" i="5" s="1"/>
  <c r="P5618" i="4"/>
  <c r="J236" i="5" s="1"/>
  <c r="BW236" i="5" s="1"/>
  <c r="P5690" i="4"/>
  <c r="J239" i="5" s="1"/>
  <c r="BW239" i="5" s="1"/>
  <c r="P5858" i="4"/>
  <c r="J246" i="5" s="1"/>
  <c r="BW246" i="5" s="1"/>
  <c r="P5978" i="4"/>
  <c r="J251" i="5" s="1"/>
  <c r="CE251" i="5" s="1"/>
  <c r="P6050" i="4"/>
  <c r="J254" i="5" s="1"/>
  <c r="CE254" i="5" s="1"/>
  <c r="P6122" i="4"/>
  <c r="J257" i="5" s="1"/>
  <c r="CE257" i="5" s="1"/>
  <c r="P6170" i="4"/>
  <c r="J259" i="5" s="1"/>
  <c r="CE259" i="5" s="1"/>
  <c r="P6266" i="4"/>
  <c r="J263" i="5" s="1"/>
  <c r="CE263" i="5" s="1"/>
  <c r="P6386" i="4"/>
  <c r="J268" i="5" s="1"/>
  <c r="CE268" i="5" s="1"/>
  <c r="P6458" i="4"/>
  <c r="J271" i="5" s="1"/>
  <c r="CE271" i="5" s="1"/>
  <c r="P6530" i="4"/>
  <c r="J274" i="5" s="1"/>
  <c r="CE274" i="5" s="1"/>
  <c r="P6626" i="4"/>
  <c r="J278" i="5" s="1"/>
  <c r="CM278" i="5" s="1"/>
  <c r="P6674" i="4"/>
  <c r="J280" i="5" s="1"/>
  <c r="CM280" i="5" s="1"/>
  <c r="P6722" i="4"/>
  <c r="J282" i="5" s="1"/>
  <c r="CM282" i="5" s="1"/>
  <c r="P6818" i="4"/>
  <c r="J286" i="5" s="1"/>
  <c r="CM286" i="5" s="1"/>
  <c r="P6866" i="4"/>
  <c r="J288" i="5" s="1"/>
  <c r="CM288" i="5" s="1"/>
  <c r="P6938" i="4"/>
  <c r="J291" i="5" s="1"/>
  <c r="CM291" i="5" s="1"/>
  <c r="P7010" i="4"/>
  <c r="J294" i="5" s="1"/>
  <c r="CM294" i="5" s="1"/>
  <c r="P7082" i="4"/>
  <c r="J297" i="5" s="1"/>
  <c r="CM297" i="5" s="1"/>
  <c r="P7154" i="4"/>
  <c r="J300" i="5" s="1"/>
  <c r="CM300" i="5" s="1"/>
  <c r="P7226" i="4"/>
  <c r="J303" i="5" s="1"/>
  <c r="CM303" i="5" s="1"/>
  <c r="P7322" i="4"/>
  <c r="J307" i="5" s="1"/>
  <c r="CM307" i="5" s="1"/>
  <c r="P7370" i="4"/>
  <c r="J309" i="5" s="1"/>
  <c r="CU309" i="5" s="1"/>
  <c r="P7418" i="4"/>
  <c r="J311" i="5" s="1"/>
  <c r="CU311" i="5" s="1"/>
  <c r="P7466" i="4"/>
  <c r="J313" i="5" s="1"/>
  <c r="CU313" i="5" s="1"/>
  <c r="P7586" i="4"/>
  <c r="J318" i="5" s="1"/>
  <c r="CU318" i="5" s="1"/>
  <c r="P7634" i="4"/>
  <c r="J320" i="5" s="1"/>
  <c r="CU320" i="5" s="1"/>
  <c r="P7706" i="4"/>
  <c r="J323" i="5" s="1"/>
  <c r="CU323" i="5" s="1"/>
  <c r="P7754" i="4"/>
  <c r="J325" i="5" s="1"/>
  <c r="CU325" i="5" s="1"/>
  <c r="P7898" i="4"/>
  <c r="J331" i="5" s="1"/>
  <c r="CU331" i="5" s="1"/>
  <c r="P7946" i="4"/>
  <c r="J333" i="5" s="1"/>
  <c r="CU333" i="5" s="1"/>
  <c r="P7994" i="4"/>
  <c r="J335" i="5" s="1"/>
  <c r="CU335" i="5" s="1"/>
  <c r="P8042" i="4"/>
  <c r="J337" i="5" s="1"/>
  <c r="DC337" i="5" s="1"/>
  <c r="P8090" i="4"/>
  <c r="J339" i="5" s="1"/>
  <c r="DC339" i="5" s="1"/>
  <c r="P8186" i="4"/>
  <c r="J343" i="5" s="1"/>
  <c r="DC343" i="5" s="1"/>
  <c r="P8330" i="4"/>
  <c r="J349" i="5" s="1"/>
  <c r="DC349" i="5" s="1"/>
  <c r="P8402" i="4"/>
  <c r="J352" i="5" s="1"/>
  <c r="DC352" i="5" s="1"/>
  <c r="P8474" i="4"/>
  <c r="J355" i="5" s="1"/>
  <c r="DC355" i="5" s="1"/>
  <c r="P8546" i="4"/>
  <c r="J358" i="5" s="1"/>
  <c r="DC358" i="5" s="1"/>
  <c r="P8690" i="4"/>
  <c r="J364" i="5" s="1"/>
  <c r="DC364" i="5" s="1"/>
  <c r="P8738" i="4"/>
  <c r="J366" i="5" s="1"/>
  <c r="DC366" i="5" s="1"/>
  <c r="AZ3" i="5"/>
  <c r="BX3" i="5"/>
  <c r="CV3" i="5"/>
  <c r="AY3" i="5"/>
  <c r="BW3" i="5"/>
  <c r="CU3" i="5"/>
  <c r="AD3" i="5"/>
  <c r="BB3" i="5"/>
  <c r="BZ3" i="5"/>
  <c r="CX3" i="5"/>
  <c r="AI3" i="5"/>
  <c r="BG3" i="5"/>
  <c r="CE3" i="5"/>
  <c r="DC3" i="5"/>
  <c r="AL3" i="5"/>
  <c r="BJ3" i="5"/>
  <c r="CH3" i="5"/>
  <c r="BH3" i="5"/>
  <c r="CN3" i="5"/>
  <c r="AA3" i="5"/>
  <c r="CM3" i="5"/>
  <c r="AJ3" i="5"/>
  <c r="BP3" i="5"/>
  <c r="BO3" i="5"/>
  <c r="CP3" i="5"/>
  <c r="DD3" i="5"/>
  <c r="BR3" i="5"/>
  <c r="CF3" i="5"/>
  <c r="AT3" i="5"/>
  <c r="V3" i="5"/>
  <c r="AQ3" i="5"/>
  <c r="AR3" i="5"/>
  <c r="AB3" i="5"/>
  <c r="E2527" i="4"/>
  <c r="E2935" i="4"/>
  <c r="E3103" i="4"/>
  <c r="E3535" i="4"/>
  <c r="E3703" i="4"/>
  <c r="E1807" i="4"/>
  <c r="E4135" i="4"/>
  <c r="E6871" i="4"/>
  <c r="E6967" i="4"/>
  <c r="E7015" i="4"/>
  <c r="E7855" i="4"/>
  <c r="E7879" i="4"/>
  <c r="E8215" i="4"/>
  <c r="E8239" i="4"/>
  <c r="E8311" i="4"/>
  <c r="E8623" i="4"/>
  <c r="E8719" i="4"/>
  <c r="E8791" i="4"/>
  <c r="I458" i="4"/>
  <c r="I50" i="4"/>
  <c r="I290" i="4"/>
  <c r="I506" i="4"/>
  <c r="I2090" i="4"/>
  <c r="I194" i="4"/>
  <c r="I266" i="4"/>
  <c r="I386" i="4"/>
  <c r="I578" i="4"/>
  <c r="I74" i="4"/>
  <c r="I98" i="4"/>
  <c r="I146" i="4"/>
  <c r="I170" i="4"/>
  <c r="I218" i="4"/>
  <c r="I242" i="4"/>
  <c r="I338" i="4"/>
  <c r="I362" i="4"/>
  <c r="I434" i="4"/>
  <c r="I530" i="4"/>
  <c r="I554" i="4"/>
  <c r="I602" i="4"/>
  <c r="I626" i="4"/>
  <c r="I650" i="4"/>
  <c r="I698" i="4"/>
  <c r="I722" i="4"/>
  <c r="I746" i="4"/>
  <c r="I770" i="4"/>
  <c r="I794" i="4"/>
  <c r="I842" i="4"/>
  <c r="I866" i="4"/>
  <c r="I890" i="4"/>
  <c r="I914" i="4"/>
  <c r="I938" i="4"/>
  <c r="I962" i="4"/>
  <c r="I986" i="4"/>
  <c r="I1010" i="4"/>
  <c r="I1034" i="4"/>
  <c r="I1058" i="4"/>
  <c r="I1082" i="4"/>
  <c r="I1106" i="4"/>
  <c r="I1130" i="4"/>
  <c r="I1154" i="4"/>
  <c r="I1178" i="4"/>
  <c r="I1202" i="4"/>
  <c r="I1226" i="4"/>
  <c r="I1250" i="4"/>
  <c r="I1274" i="4"/>
  <c r="I1298" i="4"/>
  <c r="I1322" i="4"/>
  <c r="I1346" i="4"/>
  <c r="I1370" i="4"/>
  <c r="I1394" i="4"/>
  <c r="I1418" i="4"/>
  <c r="I1442" i="4"/>
  <c r="I1466" i="4"/>
  <c r="I1490" i="4"/>
  <c r="I1514" i="4"/>
  <c r="I1538" i="4"/>
  <c r="I1562" i="4"/>
  <c r="I1586" i="4"/>
  <c r="I1610" i="4"/>
  <c r="I1634" i="4"/>
  <c r="I1658" i="4"/>
  <c r="I1682" i="4"/>
  <c r="I1706" i="4"/>
  <c r="I1730" i="4"/>
  <c r="I1754" i="4"/>
  <c r="I1778" i="4"/>
  <c r="I1802" i="4"/>
  <c r="I1826" i="4"/>
  <c r="I1850" i="4"/>
  <c r="I1874" i="4"/>
  <c r="I1898" i="4"/>
  <c r="I1922" i="4"/>
  <c r="I1946" i="4"/>
  <c r="I1970" i="4"/>
  <c r="I1994" i="4"/>
  <c r="I2018" i="4"/>
  <c r="I2042" i="4"/>
  <c r="I2066" i="4"/>
  <c r="I2114" i="4"/>
  <c r="I2138" i="4"/>
  <c r="I2162" i="4"/>
  <c r="I2186" i="4"/>
  <c r="I2210" i="4"/>
  <c r="I2234" i="4"/>
  <c r="I122" i="4"/>
  <c r="I314" i="4"/>
  <c r="I410" i="4"/>
  <c r="I482" i="4"/>
  <c r="I674" i="4"/>
  <c r="I818" i="4"/>
  <c r="I2258" i="4"/>
  <c r="I2282" i="4"/>
  <c r="I2306" i="4"/>
  <c r="I2330" i="4"/>
  <c r="I2354" i="4"/>
  <c r="I2378" i="4"/>
  <c r="I2402" i="4"/>
  <c r="I2426" i="4"/>
  <c r="I2450" i="4"/>
  <c r="I2474" i="4"/>
  <c r="I2498" i="4"/>
  <c r="I2522" i="4"/>
  <c r="I2546" i="4"/>
  <c r="I2570" i="4"/>
  <c r="I2594" i="4"/>
  <c r="I2618" i="4"/>
  <c r="I2642" i="4"/>
  <c r="I2666" i="4"/>
  <c r="I2690" i="4"/>
  <c r="I2714" i="4"/>
  <c r="I2738" i="4"/>
  <c r="I2762" i="4"/>
  <c r="I2786" i="4"/>
  <c r="I2810" i="4"/>
  <c r="I2834" i="4"/>
  <c r="I2858" i="4"/>
  <c r="I2882" i="4"/>
  <c r="I2906" i="4"/>
  <c r="I2930" i="4"/>
  <c r="I2954" i="4"/>
  <c r="I2978" i="4"/>
  <c r="I3002" i="4"/>
  <c r="I3026" i="4"/>
  <c r="I3050" i="4"/>
  <c r="I3074" i="4"/>
  <c r="I3098" i="4"/>
  <c r="I3122" i="4"/>
  <c r="I3146" i="4"/>
  <c r="I3170" i="4"/>
  <c r="I3194" i="4"/>
  <c r="I3218" i="4"/>
  <c r="I3242" i="4"/>
  <c r="I3266" i="4"/>
  <c r="I3290" i="4"/>
  <c r="I3314" i="4"/>
  <c r="I3338" i="4"/>
  <c r="I3362" i="4"/>
  <c r="I3386" i="4"/>
  <c r="I3410" i="4"/>
  <c r="I3434" i="4"/>
  <c r="I3458" i="4"/>
  <c r="I3482" i="4"/>
  <c r="I3506" i="4"/>
  <c r="I3530" i="4"/>
  <c r="I3554" i="4"/>
  <c r="I3578" i="4"/>
  <c r="I3602" i="4"/>
  <c r="I3626" i="4"/>
  <c r="I3650" i="4"/>
  <c r="I3674" i="4"/>
  <c r="I3698" i="4"/>
  <c r="I3722" i="4"/>
  <c r="I3746" i="4"/>
  <c r="I3770" i="4"/>
  <c r="I3794" i="4"/>
  <c r="I3818" i="4"/>
  <c r="I3842" i="4"/>
  <c r="I3866" i="4"/>
  <c r="I3890" i="4"/>
  <c r="I3914" i="4"/>
  <c r="I3938" i="4"/>
  <c r="I3962" i="4"/>
  <c r="I3986" i="4"/>
  <c r="I4010" i="4"/>
  <c r="I4034" i="4"/>
  <c r="I4058" i="4"/>
  <c r="I4082" i="4"/>
  <c r="I4106" i="4"/>
  <c r="I4130" i="4"/>
  <c r="I4154" i="4"/>
  <c r="I4178" i="4"/>
  <c r="I4202" i="4"/>
  <c r="I4226" i="4"/>
  <c r="I4250" i="4"/>
  <c r="I4274" i="4"/>
  <c r="I4298" i="4"/>
  <c r="I4322" i="4"/>
  <c r="I4346" i="4"/>
  <c r="I4370" i="4"/>
  <c r="I4394" i="4"/>
  <c r="I4418" i="4"/>
  <c r="I4442" i="4"/>
  <c r="I4466" i="4"/>
  <c r="I4490" i="4"/>
  <c r="I4514" i="4"/>
  <c r="I4538" i="4"/>
  <c r="I4562" i="4"/>
  <c r="I4586" i="4"/>
  <c r="I4610" i="4"/>
  <c r="I4634" i="4"/>
  <c r="I4658" i="4"/>
  <c r="I4682" i="4"/>
  <c r="I4706" i="4"/>
  <c r="I4730" i="4"/>
  <c r="I4754" i="4"/>
  <c r="I4778" i="4"/>
  <c r="I4802" i="4"/>
  <c r="I4826" i="4"/>
  <c r="I4850" i="4"/>
  <c r="E4874" i="4"/>
  <c r="I4874" i="4"/>
  <c r="I4898" i="4"/>
  <c r="I4922" i="4"/>
  <c r="I4946" i="4"/>
  <c r="I4970" i="4"/>
  <c r="I4994" i="4"/>
  <c r="I5018" i="4"/>
  <c r="I5042" i="4"/>
  <c r="I5066" i="4"/>
  <c r="I5090" i="4"/>
  <c r="I5114" i="4"/>
  <c r="I5138" i="4"/>
  <c r="I5162" i="4"/>
  <c r="I5186" i="4"/>
  <c r="I5210" i="4"/>
  <c r="I5234" i="4"/>
  <c r="I5258" i="4"/>
  <c r="I5282" i="4"/>
  <c r="I5306" i="4"/>
  <c r="I5330" i="4"/>
  <c r="I5354" i="4"/>
  <c r="I5378" i="4"/>
  <c r="I5402" i="4"/>
  <c r="I5426" i="4"/>
  <c r="I5450" i="4"/>
  <c r="I5474" i="4"/>
  <c r="I5498" i="4"/>
  <c r="I5522" i="4"/>
  <c r="E5546" i="4"/>
  <c r="I5546" i="4"/>
  <c r="I5570" i="4"/>
  <c r="I5594" i="4"/>
  <c r="I5618" i="4"/>
  <c r="I5642" i="4"/>
  <c r="I5666" i="4"/>
  <c r="I5690" i="4"/>
  <c r="I5714" i="4"/>
  <c r="I5738" i="4"/>
  <c r="I5762" i="4"/>
  <c r="I5786" i="4"/>
  <c r="I5810" i="4"/>
  <c r="I5834" i="4"/>
  <c r="I5858" i="4"/>
  <c r="I5882" i="4"/>
  <c r="I5906" i="4"/>
  <c r="I5930" i="4"/>
  <c r="I5954" i="4"/>
  <c r="I5978" i="4"/>
  <c r="I6002" i="4"/>
  <c r="I6026" i="4"/>
  <c r="I6050" i="4"/>
  <c r="E6074" i="4"/>
  <c r="I6074" i="4"/>
  <c r="I6098" i="4"/>
  <c r="I6122" i="4"/>
  <c r="I6146" i="4"/>
  <c r="I6170" i="4"/>
  <c r="I6194" i="4"/>
  <c r="I6218" i="4"/>
  <c r="I6242" i="4"/>
  <c r="I6266" i="4"/>
  <c r="I6290" i="4"/>
  <c r="I6314" i="4"/>
  <c r="I6338" i="4"/>
  <c r="I6362" i="4"/>
  <c r="I6386" i="4"/>
  <c r="I6410" i="4"/>
  <c r="I6434" i="4"/>
  <c r="I6458" i="4"/>
  <c r="I6482" i="4"/>
  <c r="E6506" i="4"/>
  <c r="I6506" i="4"/>
  <c r="I6530" i="4"/>
  <c r="I6554" i="4"/>
  <c r="I6578" i="4"/>
  <c r="I6602" i="4"/>
  <c r="I6626" i="4"/>
  <c r="I6650" i="4"/>
  <c r="I6674" i="4"/>
  <c r="I6698" i="4"/>
  <c r="I6722" i="4"/>
  <c r="I6746" i="4"/>
  <c r="I6770" i="4"/>
  <c r="I6794" i="4"/>
  <c r="I6818" i="4"/>
  <c r="I6842" i="4"/>
  <c r="I6866" i="4"/>
  <c r="I6890" i="4"/>
  <c r="I6914" i="4"/>
  <c r="I6938" i="4"/>
  <c r="I6962" i="4"/>
  <c r="I6986" i="4"/>
  <c r="I7010" i="4"/>
  <c r="I7034" i="4"/>
  <c r="I7058" i="4"/>
  <c r="I7082" i="4"/>
  <c r="I7106" i="4"/>
  <c r="I7130" i="4"/>
  <c r="I7154" i="4"/>
  <c r="I7178" i="4"/>
  <c r="E7202" i="4"/>
  <c r="I7202" i="4"/>
  <c r="I7226" i="4"/>
  <c r="E7250" i="4"/>
  <c r="I7250" i="4"/>
  <c r="I7274" i="4"/>
  <c r="I7298" i="4"/>
  <c r="I7322" i="4"/>
  <c r="I7346" i="4"/>
  <c r="I7370" i="4"/>
  <c r="I7394" i="4"/>
  <c r="I7418" i="4"/>
  <c r="I7442" i="4"/>
  <c r="I7466" i="4"/>
  <c r="I7490" i="4"/>
  <c r="I7514" i="4"/>
  <c r="I7538" i="4"/>
  <c r="I7562" i="4"/>
  <c r="I7586" i="4"/>
  <c r="I7610" i="4"/>
  <c r="I7634" i="4"/>
  <c r="I7658" i="4"/>
  <c r="I7682" i="4"/>
  <c r="I7706" i="4"/>
  <c r="I7730" i="4"/>
  <c r="I7754" i="4"/>
  <c r="E7778" i="4"/>
  <c r="I7778" i="4"/>
  <c r="I7802" i="4"/>
  <c r="I7826" i="4"/>
  <c r="I7850" i="4"/>
  <c r="I7874" i="4"/>
  <c r="I7898" i="4"/>
  <c r="I7922" i="4"/>
  <c r="I7946" i="4"/>
  <c r="I7970" i="4"/>
  <c r="I7994" i="4"/>
  <c r="I8018" i="4"/>
  <c r="I8042" i="4"/>
  <c r="I8066" i="4"/>
  <c r="I8090" i="4"/>
  <c r="I8114" i="4"/>
  <c r="I8138" i="4"/>
  <c r="I8162" i="4"/>
  <c r="I8186" i="4"/>
  <c r="I8210" i="4"/>
  <c r="I8234" i="4"/>
  <c r="I8258" i="4"/>
  <c r="I8282" i="4"/>
  <c r="I8306" i="4"/>
  <c r="I8330" i="4"/>
  <c r="E8354" i="4"/>
  <c r="I8354" i="4"/>
  <c r="I8378" i="4"/>
  <c r="I8402" i="4"/>
  <c r="I8426" i="4"/>
  <c r="E8450" i="4"/>
  <c r="I8450" i="4"/>
  <c r="E8474" i="4"/>
  <c r="I8474" i="4"/>
  <c r="I8498" i="4"/>
  <c r="I8522" i="4"/>
  <c r="I8546" i="4"/>
  <c r="I8570" i="4"/>
  <c r="I8594" i="4"/>
  <c r="I8618" i="4"/>
  <c r="I8642" i="4"/>
  <c r="I8666" i="4"/>
  <c r="I8690" i="4"/>
  <c r="I8714" i="4"/>
  <c r="I8738" i="4"/>
  <c r="I8762" i="4"/>
  <c r="I8786" i="4"/>
  <c r="G5611" i="4"/>
  <c r="G6907" i="4"/>
  <c r="G5228" i="4"/>
  <c r="G5756" i="4"/>
  <c r="G7352" i="4"/>
  <c r="G4999" i="4"/>
  <c r="G6295" i="4"/>
  <c r="G8095" i="4"/>
  <c r="G8552" i="4"/>
  <c r="G5900" i="4"/>
  <c r="G7627" i="4"/>
  <c r="G8047" i="4"/>
  <c r="G8725" i="4"/>
  <c r="E5749" i="4"/>
  <c r="E6288" i="4"/>
  <c r="G68" i="4"/>
  <c r="E61" i="4"/>
  <c r="G176" i="4"/>
  <c r="E169" i="4"/>
  <c r="G296" i="4"/>
  <c r="E289" i="4"/>
  <c r="G440" i="4"/>
  <c r="E433" i="4"/>
  <c r="G548" i="4"/>
  <c r="E541" i="4"/>
  <c r="G656" i="4"/>
  <c r="E649" i="4"/>
  <c r="G752" i="4"/>
  <c r="E745" i="4"/>
  <c r="G872" i="4"/>
  <c r="E865" i="4"/>
  <c r="G980" i="4"/>
  <c r="E973" i="4"/>
  <c r="G1112" i="4"/>
  <c r="E1105" i="4"/>
  <c r="G1232" i="4"/>
  <c r="E1225" i="4"/>
  <c r="G1340" i="4"/>
  <c r="E1333" i="4"/>
  <c r="G1472" i="4"/>
  <c r="E1465" i="4"/>
  <c r="G1580" i="4"/>
  <c r="E1573" i="4"/>
  <c r="G1676" i="4"/>
  <c r="E1669" i="4"/>
  <c r="G1784" i="4"/>
  <c r="E1777" i="4"/>
  <c r="G1868" i="4"/>
  <c r="E1861" i="4"/>
  <c r="G1988" i="4"/>
  <c r="E1981" i="4"/>
  <c r="G2096" i="4"/>
  <c r="E2089" i="4"/>
  <c r="G2204" i="4"/>
  <c r="E2197" i="4"/>
  <c r="G2312" i="4"/>
  <c r="E2305" i="4"/>
  <c r="G2408" i="4"/>
  <c r="E2401" i="4"/>
  <c r="G2516" i="4"/>
  <c r="E2509" i="4"/>
  <c r="G2648" i="4"/>
  <c r="E2641" i="4"/>
  <c r="G2756" i="4"/>
  <c r="E2749" i="4"/>
  <c r="G2876" i="4"/>
  <c r="E2869" i="4"/>
  <c r="G2972" i="4"/>
  <c r="E2965" i="4"/>
  <c r="G3080" i="4"/>
  <c r="E3073" i="4"/>
  <c r="G3188" i="4"/>
  <c r="E3181" i="4"/>
  <c r="G3296" i="4"/>
  <c r="E3289" i="4"/>
  <c r="G3392" i="4"/>
  <c r="E3385" i="4"/>
  <c r="G3452" i="4"/>
  <c r="E3445" i="4"/>
  <c r="G3536" i="4"/>
  <c r="E3529" i="4"/>
  <c r="G3572" i="4"/>
  <c r="E3565" i="4"/>
  <c r="G3584" i="4"/>
  <c r="E3577" i="4"/>
  <c r="G3632" i="4"/>
  <c r="E3625" i="4"/>
  <c r="G3668" i="4"/>
  <c r="E3661" i="4"/>
  <c r="G3680" i="4"/>
  <c r="E3673" i="4"/>
  <c r="G3692" i="4"/>
  <c r="E3685" i="4"/>
  <c r="G3704" i="4"/>
  <c r="E3697" i="4"/>
  <c r="G3716" i="4"/>
  <c r="E3709" i="4"/>
  <c r="G3728" i="4"/>
  <c r="E3721" i="4"/>
  <c r="G3740" i="4"/>
  <c r="E3733" i="4"/>
  <c r="G3752" i="4"/>
  <c r="E3745" i="4"/>
  <c r="G3764" i="4"/>
  <c r="E3757" i="4"/>
  <c r="G3776" i="4"/>
  <c r="E3769" i="4"/>
  <c r="G3788" i="4"/>
  <c r="E3781" i="4"/>
  <c r="G3800" i="4"/>
  <c r="E3793" i="4"/>
  <c r="G3812" i="4"/>
  <c r="E3805" i="4"/>
  <c r="G3824" i="4"/>
  <c r="E3817" i="4"/>
  <c r="G3836" i="4"/>
  <c r="E3829" i="4"/>
  <c r="G3848" i="4"/>
  <c r="E3841" i="4"/>
  <c r="G3860" i="4"/>
  <c r="E3853" i="4"/>
  <c r="G3872" i="4"/>
  <c r="E3865" i="4"/>
  <c r="G3884" i="4"/>
  <c r="E3877" i="4"/>
  <c r="G3896" i="4"/>
  <c r="E3889" i="4"/>
  <c r="G3908" i="4"/>
  <c r="E3901" i="4"/>
  <c r="G3932" i="4"/>
  <c r="E3925" i="4"/>
  <c r="G3956" i="4"/>
  <c r="E3949" i="4"/>
  <c r="G3992" i="4"/>
  <c r="E3985" i="4"/>
  <c r="G4004" i="4"/>
  <c r="E3997" i="4"/>
  <c r="G4040" i="4"/>
  <c r="E4033" i="4"/>
  <c r="G4076" i="4"/>
  <c r="E4069" i="4"/>
  <c r="G4088" i="4"/>
  <c r="E4081" i="4"/>
  <c r="G4100" i="4"/>
  <c r="E4093" i="4"/>
  <c r="G4112" i="4"/>
  <c r="E4105" i="4"/>
  <c r="G4124" i="4"/>
  <c r="E4117" i="4"/>
  <c r="G4136" i="4"/>
  <c r="E4129" i="4"/>
  <c r="G4148" i="4"/>
  <c r="E4141" i="4"/>
  <c r="G4160" i="4"/>
  <c r="E4153" i="4"/>
  <c r="G4172" i="4"/>
  <c r="E4165" i="4"/>
  <c r="G4184" i="4"/>
  <c r="E4177" i="4"/>
  <c r="G4196" i="4"/>
  <c r="E4189" i="4"/>
  <c r="G4208" i="4"/>
  <c r="E4201" i="4"/>
  <c r="G4220" i="4"/>
  <c r="E4213" i="4"/>
  <c r="G4232" i="4"/>
  <c r="E4225" i="4"/>
  <c r="G4244" i="4"/>
  <c r="E4237" i="4"/>
  <c r="G4256" i="4"/>
  <c r="E4249" i="4"/>
  <c r="G4268" i="4"/>
  <c r="E4261" i="4"/>
  <c r="G4280" i="4"/>
  <c r="E4273" i="4"/>
  <c r="G4292" i="4"/>
  <c r="E4285" i="4"/>
  <c r="G4304" i="4"/>
  <c r="E4297" i="4"/>
  <c r="G4316" i="4"/>
  <c r="E4309" i="4"/>
  <c r="G4328" i="4"/>
  <c r="E4321" i="4"/>
  <c r="G4340" i="4"/>
  <c r="E4333" i="4"/>
  <c r="G4352" i="4"/>
  <c r="E4345" i="4"/>
  <c r="G4364" i="4"/>
  <c r="E4357" i="4"/>
  <c r="G4376" i="4"/>
  <c r="E4369" i="4"/>
  <c r="G4388" i="4"/>
  <c r="E4381" i="4"/>
  <c r="G4400" i="4"/>
  <c r="E4393" i="4"/>
  <c r="G4412" i="4"/>
  <c r="E4405" i="4"/>
  <c r="G4424" i="4"/>
  <c r="E4417" i="4"/>
  <c r="G4436" i="4"/>
  <c r="E4429" i="4"/>
  <c r="G4448" i="4"/>
  <c r="E4441" i="4"/>
  <c r="G4460" i="4"/>
  <c r="E4453" i="4"/>
  <c r="G4472" i="4"/>
  <c r="E4465" i="4"/>
  <c r="G4484" i="4"/>
  <c r="E4477" i="4"/>
  <c r="G4496" i="4"/>
  <c r="E4489" i="4"/>
  <c r="G4508" i="4"/>
  <c r="E4501" i="4"/>
  <c r="G4520" i="4"/>
  <c r="E4513" i="4"/>
  <c r="G4532" i="4"/>
  <c r="E4525" i="4"/>
  <c r="G4544" i="4"/>
  <c r="E4537" i="4"/>
  <c r="G4556" i="4"/>
  <c r="E4549" i="4"/>
  <c r="G4568" i="4"/>
  <c r="E4561" i="4"/>
  <c r="G4580" i="4"/>
  <c r="E4573" i="4"/>
  <c r="G4592" i="4"/>
  <c r="E4585" i="4"/>
  <c r="G4604" i="4"/>
  <c r="E4597" i="4"/>
  <c r="G4616" i="4"/>
  <c r="E4609" i="4"/>
  <c r="G4628" i="4"/>
  <c r="E4621" i="4"/>
  <c r="G4640" i="4"/>
  <c r="E4633" i="4"/>
  <c r="G4652" i="4"/>
  <c r="E4645" i="4"/>
  <c r="G4664" i="4"/>
  <c r="E4657" i="4"/>
  <c r="G4676" i="4"/>
  <c r="E4669" i="4"/>
  <c r="G4688" i="4"/>
  <c r="E4681" i="4"/>
  <c r="G4700" i="4"/>
  <c r="E4693" i="4"/>
  <c r="G4712" i="4"/>
  <c r="E4705" i="4"/>
  <c r="G4724" i="4"/>
  <c r="E4717" i="4"/>
  <c r="G4736" i="4"/>
  <c r="E4729" i="4"/>
  <c r="G4748" i="4"/>
  <c r="E4741" i="4"/>
  <c r="G4760" i="4"/>
  <c r="E4753" i="4"/>
  <c r="G4772" i="4"/>
  <c r="E4765" i="4"/>
  <c r="G4784" i="4"/>
  <c r="E4777" i="4"/>
  <c r="G4796" i="4"/>
  <c r="E4789" i="4"/>
  <c r="G4808" i="4"/>
  <c r="E4801" i="4"/>
  <c r="G4820" i="4"/>
  <c r="E4813" i="4"/>
  <c r="G4832" i="4"/>
  <c r="E4825" i="4"/>
  <c r="G4844" i="4"/>
  <c r="E4837" i="4"/>
  <c r="G4856" i="4"/>
  <c r="E4849" i="4"/>
  <c r="G4868" i="4"/>
  <c r="E4861" i="4"/>
  <c r="G4880" i="4"/>
  <c r="E4873" i="4"/>
  <c r="G4892" i="4"/>
  <c r="E4885" i="4"/>
  <c r="G4904" i="4"/>
  <c r="E4897" i="4"/>
  <c r="G4916" i="4"/>
  <c r="E4909" i="4"/>
  <c r="G4928" i="4"/>
  <c r="E4921" i="4"/>
  <c r="G4940" i="4"/>
  <c r="E4933" i="4"/>
  <c r="G4952" i="4"/>
  <c r="E4945" i="4"/>
  <c r="G4964" i="4"/>
  <c r="E4957" i="4"/>
  <c r="G4976" i="4"/>
  <c r="E4969" i="4"/>
  <c r="G4988" i="4"/>
  <c r="E4981" i="4"/>
  <c r="G5000" i="4"/>
  <c r="E4993" i="4"/>
  <c r="G5012" i="4"/>
  <c r="E5005" i="4"/>
  <c r="G5024" i="4"/>
  <c r="E5017" i="4"/>
  <c r="G5036" i="4"/>
  <c r="E5029" i="4"/>
  <c r="G5048" i="4"/>
  <c r="E5041" i="4"/>
  <c r="G5060" i="4"/>
  <c r="E5053" i="4"/>
  <c r="G5072" i="4"/>
  <c r="E5065" i="4"/>
  <c r="G5084" i="4"/>
  <c r="E5077" i="4"/>
  <c r="G5096" i="4"/>
  <c r="E5089" i="4"/>
  <c r="G5108" i="4"/>
  <c r="E5101" i="4"/>
  <c r="G5120" i="4"/>
  <c r="E5113" i="4"/>
  <c r="G5132" i="4"/>
  <c r="E5125" i="4"/>
  <c r="G5144" i="4"/>
  <c r="E5137" i="4"/>
  <c r="G5156" i="4"/>
  <c r="E5149" i="4"/>
  <c r="G5168" i="4"/>
  <c r="E5161" i="4"/>
  <c r="G5180" i="4"/>
  <c r="E5173" i="4"/>
  <c r="G5192" i="4"/>
  <c r="E5185" i="4"/>
  <c r="G5204" i="4"/>
  <c r="E5197" i="4"/>
  <c r="G5216" i="4"/>
  <c r="E5209" i="4"/>
  <c r="G5240" i="4"/>
  <c r="E5233" i="4"/>
  <c r="G5252" i="4"/>
  <c r="E5245" i="4"/>
  <c r="G5264" i="4"/>
  <c r="E5257" i="4"/>
  <c r="G5276" i="4"/>
  <c r="E5269" i="4"/>
  <c r="G5288" i="4"/>
  <c r="E5281" i="4"/>
  <c r="G5300" i="4"/>
  <c r="E5293" i="4"/>
  <c r="G5312" i="4"/>
  <c r="E5305" i="4"/>
  <c r="G5324" i="4"/>
  <c r="E5317" i="4"/>
  <c r="G5336" i="4"/>
  <c r="E5329" i="4"/>
  <c r="G5348" i="4"/>
  <c r="E5341" i="4"/>
  <c r="G5360" i="4"/>
  <c r="E5353" i="4"/>
  <c r="G5372" i="4"/>
  <c r="E5365" i="4"/>
  <c r="G5384" i="4"/>
  <c r="E5377" i="4"/>
  <c r="G5396" i="4"/>
  <c r="E5389" i="4"/>
  <c r="G5408" i="4"/>
  <c r="E5401" i="4"/>
  <c r="G5420" i="4"/>
  <c r="E5413" i="4"/>
  <c r="G5432" i="4"/>
  <c r="E5425" i="4"/>
  <c r="G5444" i="4"/>
  <c r="E5437" i="4"/>
  <c r="G5456" i="4"/>
  <c r="E5449" i="4"/>
  <c r="G5468" i="4"/>
  <c r="E5461" i="4"/>
  <c r="G5480" i="4"/>
  <c r="E5473" i="4"/>
  <c r="G5492" i="4"/>
  <c r="E5485" i="4"/>
  <c r="G5504" i="4"/>
  <c r="E5497" i="4"/>
  <c r="G5516" i="4"/>
  <c r="E5509" i="4"/>
  <c r="G5528" i="4"/>
  <c r="E5521" i="4"/>
  <c r="G5540" i="4"/>
  <c r="E5533" i="4"/>
  <c r="G5552" i="4"/>
  <c r="E5545" i="4"/>
  <c r="G5564" i="4"/>
  <c r="E5557" i="4"/>
  <c r="G5576" i="4"/>
  <c r="E5569" i="4"/>
  <c r="G5588" i="4"/>
  <c r="E5581" i="4"/>
  <c r="G5600" i="4"/>
  <c r="E5593" i="4"/>
  <c r="G5612" i="4"/>
  <c r="E5605" i="4"/>
  <c r="G5624" i="4"/>
  <c r="E5617" i="4"/>
  <c r="G5636" i="4"/>
  <c r="E5629" i="4"/>
  <c r="G5648" i="4"/>
  <c r="E5641" i="4"/>
  <c r="G5660" i="4"/>
  <c r="E5653" i="4"/>
  <c r="G5672" i="4"/>
  <c r="E5665" i="4"/>
  <c r="G5684" i="4"/>
  <c r="E5677" i="4"/>
  <c r="G5696" i="4"/>
  <c r="E5689" i="4"/>
  <c r="G5708" i="4"/>
  <c r="E5701" i="4"/>
  <c r="G5720" i="4"/>
  <c r="E5713" i="4"/>
  <c r="G5732" i="4"/>
  <c r="E5725" i="4"/>
  <c r="G5744" i="4"/>
  <c r="E5737" i="4"/>
  <c r="G5768" i="4"/>
  <c r="E5761" i="4"/>
  <c r="G5780" i="4"/>
  <c r="E5773" i="4"/>
  <c r="G5792" i="4"/>
  <c r="E5785" i="4"/>
  <c r="G5804" i="4"/>
  <c r="E5797" i="4"/>
  <c r="G5816" i="4"/>
  <c r="E5809" i="4"/>
  <c r="G5828" i="4"/>
  <c r="E5821" i="4"/>
  <c r="G5840" i="4"/>
  <c r="E5833" i="4"/>
  <c r="G5852" i="4"/>
  <c r="E5845" i="4"/>
  <c r="G5864" i="4"/>
  <c r="E5857" i="4"/>
  <c r="G5876" i="4"/>
  <c r="E5869" i="4"/>
  <c r="G5888" i="4"/>
  <c r="E5881" i="4"/>
  <c r="G5912" i="4"/>
  <c r="E5905" i="4"/>
  <c r="G5924" i="4"/>
  <c r="E5917" i="4"/>
  <c r="G5936" i="4"/>
  <c r="E5929" i="4"/>
  <c r="G5948" i="4"/>
  <c r="E5941" i="4"/>
  <c r="G5960" i="4"/>
  <c r="E5953" i="4"/>
  <c r="G5972" i="4"/>
  <c r="E5965" i="4"/>
  <c r="G5984" i="4"/>
  <c r="E5977" i="4"/>
  <c r="G5996" i="4"/>
  <c r="E5989" i="4"/>
  <c r="G6008" i="4"/>
  <c r="E6001" i="4"/>
  <c r="G6020" i="4"/>
  <c r="E6013" i="4"/>
  <c r="G6032" i="4"/>
  <c r="E6025" i="4"/>
  <c r="G6044" i="4"/>
  <c r="E6037" i="4"/>
  <c r="G6056" i="4"/>
  <c r="E6049" i="4"/>
  <c r="G6068" i="4"/>
  <c r="E6061" i="4"/>
  <c r="G6080" i="4"/>
  <c r="E6073" i="4"/>
  <c r="G6092" i="4"/>
  <c r="E6085" i="4"/>
  <c r="G6104" i="4"/>
  <c r="E6097" i="4"/>
  <c r="G6116" i="4"/>
  <c r="E6109" i="4"/>
  <c r="G6128" i="4"/>
  <c r="E6121" i="4"/>
  <c r="G6140" i="4"/>
  <c r="E6133" i="4"/>
  <c r="G6152" i="4"/>
  <c r="E6145" i="4"/>
  <c r="G6164" i="4"/>
  <c r="E6157" i="4"/>
  <c r="G6176" i="4"/>
  <c r="E6169" i="4"/>
  <c r="G6188" i="4"/>
  <c r="E6181" i="4"/>
  <c r="G6200" i="4"/>
  <c r="E6193" i="4"/>
  <c r="G6212" i="4"/>
  <c r="E6205" i="4"/>
  <c r="G6224" i="4"/>
  <c r="E6217" i="4"/>
  <c r="G6236" i="4"/>
  <c r="E6229" i="4"/>
  <c r="G6248" i="4"/>
  <c r="E6241" i="4"/>
  <c r="G6260" i="4"/>
  <c r="E6253" i="4"/>
  <c r="G6272" i="4"/>
  <c r="E6265" i="4"/>
  <c r="G6284" i="4"/>
  <c r="E6277" i="4"/>
  <c r="G6296" i="4"/>
  <c r="E6289" i="4"/>
  <c r="G6308" i="4"/>
  <c r="E6301" i="4"/>
  <c r="G6320" i="4"/>
  <c r="E6313" i="4"/>
  <c r="G6332" i="4"/>
  <c r="E6325" i="4"/>
  <c r="G6344" i="4"/>
  <c r="E6337" i="4"/>
  <c r="G6356" i="4"/>
  <c r="E6349" i="4"/>
  <c r="G6368" i="4"/>
  <c r="E6361" i="4"/>
  <c r="G6380" i="4"/>
  <c r="E6373" i="4"/>
  <c r="G6392" i="4"/>
  <c r="E6385" i="4"/>
  <c r="G6404" i="4"/>
  <c r="E6397" i="4"/>
  <c r="G6416" i="4"/>
  <c r="E6409" i="4"/>
  <c r="G6428" i="4"/>
  <c r="E6421" i="4"/>
  <c r="G6440" i="4"/>
  <c r="E6433" i="4"/>
  <c r="G6452" i="4"/>
  <c r="E6445" i="4"/>
  <c r="G6464" i="4"/>
  <c r="E6457" i="4"/>
  <c r="G6476" i="4"/>
  <c r="E6469" i="4"/>
  <c r="G6488" i="4"/>
  <c r="E6481" i="4"/>
  <c r="G6500" i="4"/>
  <c r="E6493" i="4"/>
  <c r="G6512" i="4"/>
  <c r="E6505" i="4"/>
  <c r="G6524" i="4"/>
  <c r="E6517" i="4"/>
  <c r="G6536" i="4"/>
  <c r="E6529" i="4"/>
  <c r="G6548" i="4"/>
  <c r="E6541" i="4"/>
  <c r="G6560" i="4"/>
  <c r="E6553" i="4"/>
  <c r="G6572" i="4"/>
  <c r="E6565" i="4"/>
  <c r="G6584" i="4"/>
  <c r="E6577" i="4"/>
  <c r="G6596" i="4"/>
  <c r="E6589" i="4"/>
  <c r="G6608" i="4"/>
  <c r="E6601" i="4"/>
  <c r="G6620" i="4"/>
  <c r="E6613" i="4"/>
  <c r="G6632" i="4"/>
  <c r="E6625" i="4"/>
  <c r="G6644" i="4"/>
  <c r="E6637" i="4"/>
  <c r="G6656" i="4"/>
  <c r="E6649" i="4"/>
  <c r="G6668" i="4"/>
  <c r="E6661" i="4"/>
  <c r="G6680" i="4"/>
  <c r="E6673" i="4"/>
  <c r="G6692" i="4"/>
  <c r="E6685" i="4"/>
  <c r="G6704" i="4"/>
  <c r="E6697" i="4"/>
  <c r="G6716" i="4"/>
  <c r="E6709" i="4"/>
  <c r="G6728" i="4"/>
  <c r="E6721" i="4"/>
  <c r="G6740" i="4"/>
  <c r="E6733" i="4"/>
  <c r="G6752" i="4"/>
  <c r="E6745" i="4"/>
  <c r="G6764" i="4"/>
  <c r="E6757" i="4"/>
  <c r="G6776" i="4"/>
  <c r="E6769" i="4"/>
  <c r="G6788" i="4"/>
  <c r="E6781" i="4"/>
  <c r="G6800" i="4"/>
  <c r="E6793" i="4"/>
  <c r="G6812" i="4"/>
  <c r="E6805" i="4"/>
  <c r="G6824" i="4"/>
  <c r="E6817" i="4"/>
  <c r="G6836" i="4"/>
  <c r="E6829" i="4"/>
  <c r="G6848" i="4"/>
  <c r="E6841" i="4"/>
  <c r="G6860" i="4"/>
  <c r="E6853" i="4"/>
  <c r="G6872" i="4"/>
  <c r="E6865" i="4"/>
  <c r="G6884" i="4"/>
  <c r="E6877" i="4"/>
  <c r="G6896" i="4"/>
  <c r="E6889" i="4"/>
  <c r="G6908" i="4"/>
  <c r="E6901" i="4"/>
  <c r="G6920" i="4"/>
  <c r="E6913" i="4"/>
  <c r="G6932" i="4"/>
  <c r="E6925" i="4"/>
  <c r="G6944" i="4"/>
  <c r="E6937" i="4"/>
  <c r="G6956" i="4"/>
  <c r="E6949" i="4"/>
  <c r="G6968" i="4"/>
  <c r="E6961" i="4"/>
  <c r="G6980" i="4"/>
  <c r="E6973" i="4"/>
  <c r="G6992" i="4"/>
  <c r="E6985" i="4"/>
  <c r="G7004" i="4"/>
  <c r="E6997" i="4"/>
  <c r="G7016" i="4"/>
  <c r="E7009" i="4"/>
  <c r="G7028" i="4"/>
  <c r="E7021" i="4"/>
  <c r="G7040" i="4"/>
  <c r="E7033" i="4"/>
  <c r="G7052" i="4"/>
  <c r="E7045" i="4"/>
  <c r="G7064" i="4"/>
  <c r="E7057" i="4"/>
  <c r="G7076" i="4"/>
  <c r="E7069" i="4"/>
  <c r="G7088" i="4"/>
  <c r="E7081" i="4"/>
  <c r="G7100" i="4"/>
  <c r="E7093" i="4"/>
  <c r="G7112" i="4"/>
  <c r="E7105" i="4"/>
  <c r="G7124" i="4"/>
  <c r="E7117" i="4"/>
  <c r="G7136" i="4"/>
  <c r="E7129" i="4"/>
  <c r="G7148" i="4"/>
  <c r="E7141" i="4"/>
  <c r="G7160" i="4"/>
  <c r="E7153" i="4"/>
  <c r="G7172" i="4"/>
  <c r="E7165" i="4"/>
  <c r="G7184" i="4"/>
  <c r="E7177" i="4"/>
  <c r="G7196" i="4"/>
  <c r="E7189" i="4"/>
  <c r="G7208" i="4"/>
  <c r="E7201" i="4"/>
  <c r="G7220" i="4"/>
  <c r="E7213" i="4"/>
  <c r="G7232" i="4"/>
  <c r="E7225" i="4"/>
  <c r="G7244" i="4"/>
  <c r="E7237" i="4"/>
  <c r="G7256" i="4"/>
  <c r="E7249" i="4"/>
  <c r="G7268" i="4"/>
  <c r="E7261" i="4"/>
  <c r="G7280" i="4"/>
  <c r="E7273" i="4"/>
  <c r="G7292" i="4"/>
  <c r="E7285" i="4"/>
  <c r="G7304" i="4"/>
  <c r="E7297" i="4"/>
  <c r="G7316" i="4"/>
  <c r="E7309" i="4"/>
  <c r="G7328" i="4"/>
  <c r="E7321" i="4"/>
  <c r="G7340" i="4"/>
  <c r="E7333" i="4"/>
  <c r="G7364" i="4"/>
  <c r="E7357" i="4"/>
  <c r="G7376" i="4"/>
  <c r="E7369" i="4"/>
  <c r="G7388" i="4"/>
  <c r="E7381" i="4"/>
  <c r="G7400" i="4"/>
  <c r="E7393" i="4"/>
  <c r="G7412" i="4"/>
  <c r="E7405" i="4"/>
  <c r="G7424" i="4"/>
  <c r="E7417" i="4"/>
  <c r="G7436" i="4"/>
  <c r="E7429" i="4"/>
  <c r="G7448" i="4"/>
  <c r="E7441" i="4"/>
  <c r="G7460" i="4"/>
  <c r="E7453" i="4"/>
  <c r="G7472" i="4"/>
  <c r="E7465" i="4"/>
  <c r="G7484" i="4"/>
  <c r="E7477" i="4"/>
  <c r="G7496" i="4"/>
  <c r="E7489" i="4"/>
  <c r="G7508" i="4"/>
  <c r="E7501" i="4"/>
  <c r="G7520" i="4"/>
  <c r="E7513" i="4"/>
  <c r="G7532" i="4"/>
  <c r="E7525" i="4"/>
  <c r="G7544" i="4"/>
  <c r="E7537" i="4"/>
  <c r="G7556" i="4"/>
  <c r="E7549" i="4"/>
  <c r="G7568" i="4"/>
  <c r="E7561" i="4"/>
  <c r="G7580" i="4"/>
  <c r="E7573" i="4"/>
  <c r="G7592" i="4"/>
  <c r="E7585" i="4"/>
  <c r="G7604" i="4"/>
  <c r="E7597" i="4"/>
  <c r="G7616" i="4"/>
  <c r="E7609" i="4"/>
  <c r="G7628" i="4"/>
  <c r="E7621" i="4"/>
  <c r="G7640" i="4"/>
  <c r="E7633" i="4"/>
  <c r="G7652" i="4"/>
  <c r="E7645" i="4"/>
  <c r="G7664" i="4"/>
  <c r="E7657" i="4"/>
  <c r="G7676" i="4"/>
  <c r="E7669" i="4"/>
  <c r="G7688" i="4"/>
  <c r="E7681" i="4"/>
  <c r="G7700" i="4"/>
  <c r="E7693" i="4"/>
  <c r="G7712" i="4"/>
  <c r="E7705" i="4"/>
  <c r="G7724" i="4"/>
  <c r="E7717" i="4"/>
  <c r="G7736" i="4"/>
  <c r="E7729" i="4"/>
  <c r="G7748" i="4"/>
  <c r="E7741" i="4"/>
  <c r="G7760" i="4"/>
  <c r="E7753" i="4"/>
  <c r="G7772" i="4"/>
  <c r="E7765" i="4"/>
  <c r="G7784" i="4"/>
  <c r="E7777" i="4"/>
  <c r="G7796" i="4"/>
  <c r="E7789" i="4"/>
  <c r="G7808" i="4"/>
  <c r="E7801" i="4"/>
  <c r="G7820" i="4"/>
  <c r="E7813" i="4"/>
  <c r="G7832" i="4"/>
  <c r="E7825" i="4"/>
  <c r="G7844" i="4"/>
  <c r="E7837" i="4"/>
  <c r="G7856" i="4"/>
  <c r="E7849" i="4"/>
  <c r="G7868" i="4"/>
  <c r="E7861" i="4"/>
  <c r="G7880" i="4"/>
  <c r="E7873" i="4"/>
  <c r="G7892" i="4"/>
  <c r="E7885" i="4"/>
  <c r="G7904" i="4"/>
  <c r="E7897" i="4"/>
  <c r="G7916" i="4"/>
  <c r="E7909" i="4"/>
  <c r="G7928" i="4"/>
  <c r="E7921" i="4"/>
  <c r="G7940" i="4"/>
  <c r="E7933" i="4"/>
  <c r="G7952" i="4"/>
  <c r="E7945" i="4"/>
  <c r="G7976" i="4"/>
  <c r="E7969" i="4"/>
  <c r="G7988" i="4"/>
  <c r="E7981" i="4"/>
  <c r="G8000" i="4"/>
  <c r="E7993" i="4"/>
  <c r="G8012" i="4"/>
  <c r="E8005" i="4"/>
  <c r="G8036" i="4"/>
  <c r="E8029" i="4"/>
  <c r="G8048" i="4"/>
  <c r="E8041" i="4"/>
  <c r="G8060" i="4"/>
  <c r="E8053" i="4"/>
  <c r="G8072" i="4"/>
  <c r="E8065" i="4"/>
  <c r="G8084" i="4"/>
  <c r="E8077" i="4"/>
  <c r="G8096" i="4"/>
  <c r="E8089" i="4"/>
  <c r="G8108" i="4"/>
  <c r="E8101" i="4"/>
  <c r="G8120" i="4"/>
  <c r="E8113" i="4"/>
  <c r="G8132" i="4"/>
  <c r="E8125" i="4"/>
  <c r="G8144" i="4"/>
  <c r="E8137" i="4"/>
  <c r="G8156" i="4"/>
  <c r="E8149" i="4"/>
  <c r="G8168" i="4"/>
  <c r="E8161" i="4"/>
  <c r="G8180" i="4"/>
  <c r="E8173" i="4"/>
  <c r="G8204" i="4"/>
  <c r="E8197" i="4"/>
  <c r="G8216" i="4"/>
  <c r="E8209" i="4"/>
  <c r="G8228" i="4"/>
  <c r="E8221" i="4"/>
  <c r="G8240" i="4"/>
  <c r="E8233" i="4"/>
  <c r="G8252" i="4"/>
  <c r="E8245" i="4"/>
  <c r="G8264" i="4"/>
  <c r="E8257" i="4"/>
  <c r="G8276" i="4"/>
  <c r="E8269" i="4"/>
  <c r="G8288" i="4"/>
  <c r="E8281" i="4"/>
  <c r="G8300" i="4"/>
  <c r="E8293" i="4"/>
  <c r="G8312" i="4"/>
  <c r="E8305" i="4"/>
  <c r="G8324" i="4"/>
  <c r="E8317" i="4"/>
  <c r="G8336" i="4"/>
  <c r="E8329" i="4"/>
  <c r="G8348" i="4"/>
  <c r="E8341" i="4"/>
  <c r="G8360" i="4"/>
  <c r="E8353" i="4"/>
  <c r="G8372" i="4"/>
  <c r="E8365" i="4"/>
  <c r="G8384" i="4"/>
  <c r="E8377" i="4"/>
  <c r="G8396" i="4"/>
  <c r="E8389" i="4"/>
  <c r="G8408" i="4"/>
  <c r="E8401" i="4"/>
  <c r="G8420" i="4"/>
  <c r="E8413" i="4"/>
  <c r="G8432" i="4"/>
  <c r="E8425" i="4"/>
  <c r="G8444" i="4"/>
  <c r="E8437" i="4"/>
  <c r="G8456" i="4"/>
  <c r="E8449" i="4"/>
  <c r="G8468" i="4"/>
  <c r="E8461" i="4"/>
  <c r="G8480" i="4"/>
  <c r="E8473" i="4"/>
  <c r="G8492" i="4"/>
  <c r="E8485" i="4"/>
  <c r="G8504" i="4"/>
  <c r="E8497" i="4"/>
  <c r="G8516" i="4"/>
  <c r="E8509" i="4"/>
  <c r="G8540" i="4"/>
  <c r="E8533" i="4"/>
  <c r="G103" i="4"/>
  <c r="E96" i="4"/>
  <c r="G211" i="4"/>
  <c r="E204" i="4"/>
  <c r="G331" i="4"/>
  <c r="E324" i="4"/>
  <c r="G439" i="4"/>
  <c r="E432" i="4"/>
  <c r="G547" i="4"/>
  <c r="E540" i="4"/>
  <c r="G643" i="4"/>
  <c r="E636" i="4"/>
  <c r="G751" i="4"/>
  <c r="E744" i="4"/>
  <c r="G859" i="4"/>
  <c r="E852" i="4"/>
  <c r="G967" i="4"/>
  <c r="E960" i="4"/>
  <c r="G1087" i="4"/>
  <c r="E1080" i="4"/>
  <c r="G1195" i="4"/>
  <c r="E1188" i="4"/>
  <c r="G1303" i="4"/>
  <c r="E1296" i="4"/>
  <c r="G1423" i="4"/>
  <c r="E1416" i="4"/>
  <c r="G1531" i="4"/>
  <c r="E1524" i="4"/>
  <c r="G1639" i="4"/>
  <c r="E1632" i="4"/>
  <c r="G1759" i="4"/>
  <c r="E1752" i="4"/>
  <c r="G1879" i="4"/>
  <c r="E1872" i="4"/>
  <c r="G1999" i="4"/>
  <c r="E1992" i="4"/>
  <c r="G2119" i="4"/>
  <c r="E2112" i="4"/>
  <c r="G2251" i="4"/>
  <c r="E2244" i="4"/>
  <c r="G2347" i="4"/>
  <c r="E2340" i="4"/>
  <c r="G2455" i="4"/>
  <c r="E2448" i="4"/>
  <c r="G2551" i="4"/>
  <c r="E2544" i="4"/>
  <c r="G2647" i="4"/>
  <c r="E2640" i="4"/>
  <c r="G2731" i="4"/>
  <c r="E2724" i="4"/>
  <c r="G2839" i="4"/>
  <c r="E2832" i="4"/>
  <c r="G2959" i="4"/>
  <c r="E2952" i="4"/>
  <c r="G3055" i="4"/>
  <c r="E3048" i="4"/>
  <c r="G3163" i="4"/>
  <c r="E3156" i="4"/>
  <c r="G3307" i="4"/>
  <c r="E3300" i="4"/>
  <c r="G3415" i="4"/>
  <c r="E3408" i="4"/>
  <c r="G3571" i="4"/>
  <c r="E3564" i="4"/>
  <c r="G3691" i="4"/>
  <c r="E3684" i="4"/>
  <c r="G3823" i="4"/>
  <c r="E3816" i="4"/>
  <c r="G3943" i="4"/>
  <c r="E3936" i="4"/>
  <c r="G4051" i="4"/>
  <c r="E4044" i="4"/>
  <c r="G4171" i="4"/>
  <c r="E4164" i="4"/>
  <c r="G4315" i="4"/>
  <c r="E4308" i="4"/>
  <c r="G4423" i="4"/>
  <c r="E4416" i="4"/>
  <c r="G4543" i="4"/>
  <c r="E4536" i="4"/>
  <c r="G4651" i="4"/>
  <c r="E4644" i="4"/>
  <c r="G4783" i="4"/>
  <c r="E4776" i="4"/>
  <c r="G4843" i="4"/>
  <c r="E4836" i="4"/>
  <c r="G4951" i="4"/>
  <c r="E4944" i="4"/>
  <c r="G5071" i="4"/>
  <c r="E5064" i="4"/>
  <c r="G5179" i="4"/>
  <c r="E5172" i="4"/>
  <c r="G5275" i="4"/>
  <c r="E5268" i="4"/>
  <c r="G5395" i="4"/>
  <c r="E5388" i="4"/>
  <c r="G5491" i="4"/>
  <c r="E5484" i="4"/>
  <c r="G5575" i="4"/>
  <c r="E5568" i="4"/>
  <c r="G5695" i="4"/>
  <c r="E5688" i="4"/>
  <c r="G5827" i="4"/>
  <c r="E5820" i="4"/>
  <c r="G6007" i="4"/>
  <c r="E6000" i="4"/>
  <c r="G6427" i="4"/>
  <c r="E6420" i="4"/>
  <c r="G6523" i="4"/>
  <c r="E6516" i="4"/>
  <c r="G6631" i="4"/>
  <c r="E6624" i="4"/>
  <c r="G6763" i="4"/>
  <c r="E6756" i="4"/>
  <c r="G6895" i="4"/>
  <c r="E6888" i="4"/>
  <c r="G7015" i="4"/>
  <c r="E7008" i="4"/>
  <c r="G7135" i="4"/>
  <c r="E7128" i="4"/>
  <c r="G7243" i="4"/>
  <c r="E7236" i="4"/>
  <c r="G7339" i="4"/>
  <c r="E7332" i="4"/>
  <c r="G7471" i="4"/>
  <c r="E7464" i="4"/>
  <c r="G7579" i="4"/>
  <c r="E7572" i="4"/>
  <c r="G7687" i="4"/>
  <c r="E7680" i="4"/>
  <c r="G7843" i="4"/>
  <c r="E7836" i="4"/>
  <c r="G8191" i="4"/>
  <c r="E8184" i="4"/>
  <c r="G8287" i="4"/>
  <c r="E8280" i="4"/>
  <c r="G56" i="4"/>
  <c r="E49" i="4"/>
  <c r="G164" i="4"/>
  <c r="E157" i="4"/>
  <c r="G272" i="4"/>
  <c r="E265" i="4"/>
  <c r="G392" i="4"/>
  <c r="E385" i="4"/>
  <c r="G512" i="4"/>
  <c r="E505" i="4"/>
  <c r="G632" i="4"/>
  <c r="E625" i="4"/>
  <c r="G776" i="4"/>
  <c r="E769" i="4"/>
  <c r="G896" i="4"/>
  <c r="E889" i="4"/>
  <c r="G1004" i="4"/>
  <c r="E997" i="4"/>
  <c r="G1124" i="4"/>
  <c r="E1117" i="4"/>
  <c r="G1220" i="4"/>
  <c r="E1213" i="4"/>
  <c r="G1328" i="4"/>
  <c r="E1321" i="4"/>
  <c r="G1448" i="4"/>
  <c r="E1441" i="4"/>
  <c r="G1544" i="4"/>
  <c r="E1537" i="4"/>
  <c r="G1652" i="4"/>
  <c r="E1645" i="4"/>
  <c r="G1760" i="4"/>
  <c r="E1753" i="4"/>
  <c r="G1892" i="4"/>
  <c r="E1885" i="4"/>
  <c r="G2012" i="4"/>
  <c r="E2005" i="4"/>
  <c r="G2132" i="4"/>
  <c r="E2125" i="4"/>
  <c r="G2240" i="4"/>
  <c r="E2233" i="4"/>
  <c r="G2348" i="4"/>
  <c r="E2341" i="4"/>
  <c r="G2456" i="4"/>
  <c r="E2449" i="4"/>
  <c r="G2564" i="4"/>
  <c r="E2557" i="4"/>
  <c r="G2672" i="4"/>
  <c r="E2665" i="4"/>
  <c r="G2780" i="4"/>
  <c r="E2773" i="4"/>
  <c r="G2888" i="4"/>
  <c r="E2881" i="4"/>
  <c r="G2996" i="4"/>
  <c r="E2989" i="4"/>
  <c r="G3104" i="4"/>
  <c r="E3097" i="4"/>
  <c r="G3200" i="4"/>
  <c r="E3193" i="4"/>
  <c r="G3260" i="4"/>
  <c r="E3253" i="4"/>
  <c r="G3356" i="4"/>
  <c r="E3349" i="4"/>
  <c r="G3476" i="4"/>
  <c r="E3469" i="4"/>
  <c r="G3608" i="4"/>
  <c r="E3601" i="4"/>
  <c r="G4016" i="4"/>
  <c r="E4009" i="4"/>
  <c r="G33" i="4"/>
  <c r="G45" i="4"/>
  <c r="E38" i="4"/>
  <c r="G57" i="4"/>
  <c r="E50" i="4"/>
  <c r="G69" i="4"/>
  <c r="E62" i="4"/>
  <c r="G81" i="4"/>
  <c r="E74" i="4"/>
  <c r="G93" i="4"/>
  <c r="E86" i="4"/>
  <c r="G105" i="4"/>
  <c r="E98" i="4"/>
  <c r="G117" i="4"/>
  <c r="E110" i="4"/>
  <c r="G129" i="4"/>
  <c r="E122" i="4"/>
  <c r="G141" i="4"/>
  <c r="E134" i="4"/>
  <c r="G153" i="4"/>
  <c r="E146" i="4"/>
  <c r="G165" i="4"/>
  <c r="E158" i="4"/>
  <c r="G177" i="4"/>
  <c r="E170" i="4"/>
  <c r="G189" i="4"/>
  <c r="E182" i="4"/>
  <c r="G201" i="4"/>
  <c r="E194" i="4"/>
  <c r="G213" i="4"/>
  <c r="E206" i="4"/>
  <c r="G225" i="4"/>
  <c r="E218" i="4"/>
  <c r="G237" i="4"/>
  <c r="E230" i="4"/>
  <c r="G249" i="4"/>
  <c r="E242" i="4"/>
  <c r="G261" i="4"/>
  <c r="E254" i="4"/>
  <c r="G273" i="4"/>
  <c r="E266" i="4"/>
  <c r="G285" i="4"/>
  <c r="E278" i="4"/>
  <c r="G297" i="4"/>
  <c r="E290" i="4"/>
  <c r="G309" i="4"/>
  <c r="E302" i="4"/>
  <c r="G321" i="4"/>
  <c r="E314" i="4"/>
  <c r="G333" i="4"/>
  <c r="E326" i="4"/>
  <c r="G55" i="4"/>
  <c r="E48" i="4"/>
  <c r="G163" i="4"/>
  <c r="E156" i="4"/>
  <c r="G259" i="4"/>
  <c r="E252" i="4"/>
  <c r="G379" i="4"/>
  <c r="E372" i="4"/>
  <c r="G475" i="4"/>
  <c r="E468" i="4"/>
  <c r="G595" i="4"/>
  <c r="E588" i="4"/>
  <c r="G715" i="4"/>
  <c r="E708" i="4"/>
  <c r="G823" i="4"/>
  <c r="E816" i="4"/>
  <c r="G919" i="4"/>
  <c r="E912" i="4"/>
  <c r="G1039" i="4"/>
  <c r="E1032" i="4"/>
  <c r="G1159" i="4"/>
  <c r="E1152" i="4"/>
  <c r="G1267" i="4"/>
  <c r="E1260" i="4"/>
  <c r="G1375" i="4"/>
  <c r="E1368" i="4"/>
  <c r="G1483" i="4"/>
  <c r="E1476" i="4"/>
  <c r="G1615" i="4"/>
  <c r="E1608" i="4"/>
  <c r="G1675" i="4"/>
  <c r="E1668" i="4"/>
  <c r="G1783" i="4"/>
  <c r="E1776" i="4"/>
  <c r="G1903" i="4"/>
  <c r="E1896" i="4"/>
  <c r="G2011" i="4"/>
  <c r="E2004" i="4"/>
  <c r="G2107" i="4"/>
  <c r="E2100" i="4"/>
  <c r="G2215" i="4"/>
  <c r="E2208" i="4"/>
  <c r="G2335" i="4"/>
  <c r="E2328" i="4"/>
  <c r="G2443" i="4"/>
  <c r="E2436" i="4"/>
  <c r="G2563" i="4"/>
  <c r="E2556" i="4"/>
  <c r="G2671" i="4"/>
  <c r="E2664" i="4"/>
  <c r="G2791" i="4"/>
  <c r="E2784" i="4"/>
  <c r="G2911" i="4"/>
  <c r="E2904" i="4"/>
  <c r="G3031" i="4"/>
  <c r="E3024" i="4"/>
  <c r="G3127" i="4"/>
  <c r="E3120" i="4"/>
  <c r="G3199" i="4"/>
  <c r="E3192" i="4"/>
  <c r="G3295" i="4"/>
  <c r="E3288" i="4"/>
  <c r="G3403" i="4"/>
  <c r="E3396" i="4"/>
  <c r="G3487" i="4"/>
  <c r="E3480" i="4"/>
  <c r="G3619" i="4"/>
  <c r="E3612" i="4"/>
  <c r="G3727" i="4"/>
  <c r="E3720" i="4"/>
  <c r="G3847" i="4"/>
  <c r="E3840" i="4"/>
  <c r="G3967" i="4"/>
  <c r="E3960" i="4"/>
  <c r="G4075" i="4"/>
  <c r="E4068" i="4"/>
  <c r="G4183" i="4"/>
  <c r="E4176" i="4"/>
  <c r="G4303" i="4"/>
  <c r="E4296" i="4"/>
  <c r="G4411" i="4"/>
  <c r="E4404" i="4"/>
  <c r="G4519" i="4"/>
  <c r="E4512" i="4"/>
  <c r="G4615" i="4"/>
  <c r="E4608" i="4"/>
  <c r="G4723" i="4"/>
  <c r="E4716" i="4"/>
  <c r="G4831" i="4"/>
  <c r="E4824" i="4"/>
  <c r="G4927" i="4"/>
  <c r="E4920" i="4"/>
  <c r="G5035" i="4"/>
  <c r="E5028" i="4"/>
  <c r="G5155" i="4"/>
  <c r="E5148" i="4"/>
  <c r="G5323" i="4"/>
  <c r="E5316" i="4"/>
  <c r="G5707" i="4"/>
  <c r="E5700" i="4"/>
  <c r="G5791" i="4"/>
  <c r="E5784" i="4"/>
  <c r="G5899" i="4"/>
  <c r="E5892" i="4"/>
  <c r="G5995" i="4"/>
  <c r="E5988" i="4"/>
  <c r="G6091" i="4"/>
  <c r="E6084" i="4"/>
  <c r="G6187" i="4"/>
  <c r="E6180" i="4"/>
  <c r="G6283" i="4"/>
  <c r="E6276" i="4"/>
  <c r="G6367" i="4"/>
  <c r="E6360" i="4"/>
  <c r="G6439" i="4"/>
  <c r="E6432" i="4"/>
  <c r="G6547" i="4"/>
  <c r="E6540" i="4"/>
  <c r="G6643" i="4"/>
  <c r="E6636" i="4"/>
  <c r="G6739" i="4"/>
  <c r="E6732" i="4"/>
  <c r="G6835" i="4"/>
  <c r="E6828" i="4"/>
  <c r="G6955" i="4"/>
  <c r="E6948" i="4"/>
  <c r="G7075" i="4"/>
  <c r="E7068" i="4"/>
  <c r="G7195" i="4"/>
  <c r="E7188" i="4"/>
  <c r="G7315" i="4"/>
  <c r="E7308" i="4"/>
  <c r="G7423" i="4"/>
  <c r="E7416" i="4"/>
  <c r="G7519" i="4"/>
  <c r="E7512" i="4"/>
  <c r="G7615" i="4"/>
  <c r="E7608" i="4"/>
  <c r="G7711" i="4"/>
  <c r="E7704" i="4"/>
  <c r="G7783" i="4"/>
  <c r="E7776" i="4"/>
  <c r="G7867" i="4"/>
  <c r="E7860" i="4"/>
  <c r="G7951" i="4"/>
  <c r="E7944" i="4"/>
  <c r="G8023" i="4"/>
  <c r="E8016" i="4"/>
  <c r="G8107" i="4"/>
  <c r="E8100" i="4"/>
  <c r="G8203" i="4"/>
  <c r="E8196" i="4"/>
  <c r="G8299" i="4"/>
  <c r="E8292" i="4"/>
  <c r="G92" i="4"/>
  <c r="E85" i="4"/>
  <c r="G212" i="4"/>
  <c r="E205" i="4"/>
  <c r="G356" i="4"/>
  <c r="E349" i="4"/>
  <c r="G464" i="4"/>
  <c r="E457" i="4"/>
  <c r="G560" i="4"/>
  <c r="E553" i="4"/>
  <c r="G704" i="4"/>
  <c r="E697" i="4"/>
  <c r="G812" i="4"/>
  <c r="E805" i="4"/>
  <c r="G908" i="4"/>
  <c r="E901" i="4"/>
  <c r="G1028" i="4"/>
  <c r="E1021" i="4"/>
  <c r="G1136" i="4"/>
  <c r="E1129" i="4"/>
  <c r="G1244" i="4"/>
  <c r="E1237" i="4"/>
  <c r="G1364" i="4"/>
  <c r="E1357" i="4"/>
  <c r="G1460" i="4"/>
  <c r="E1453" i="4"/>
  <c r="G1568" i="4"/>
  <c r="E1561" i="4"/>
  <c r="G1688" i="4"/>
  <c r="E1681" i="4"/>
  <c r="G1808" i="4"/>
  <c r="E1801" i="4"/>
  <c r="G1904" i="4"/>
  <c r="E1897" i="4"/>
  <c r="G2024" i="4"/>
  <c r="E2017" i="4"/>
  <c r="G2120" i="4"/>
  <c r="E2113" i="4"/>
  <c r="G2252" i="4"/>
  <c r="E2245" i="4"/>
  <c r="G2384" i="4"/>
  <c r="E2377" i="4"/>
  <c r="G2504" i="4"/>
  <c r="E2497" i="4"/>
  <c r="G2624" i="4"/>
  <c r="E2617" i="4"/>
  <c r="G2732" i="4"/>
  <c r="E2725" i="4"/>
  <c r="G2840" i="4"/>
  <c r="E2833" i="4"/>
  <c r="G2984" i="4"/>
  <c r="E2977" i="4"/>
  <c r="G3068" i="4"/>
  <c r="E3061" i="4"/>
  <c r="G3164" i="4"/>
  <c r="E3157" i="4"/>
  <c r="G3272" i="4"/>
  <c r="E3265" i="4"/>
  <c r="G3380" i="4"/>
  <c r="E3373" i="4"/>
  <c r="G3488" i="4"/>
  <c r="E3481" i="4"/>
  <c r="G3596" i="4"/>
  <c r="E3589" i="4"/>
  <c r="G4028" i="4"/>
  <c r="E4021" i="4"/>
  <c r="G67" i="4"/>
  <c r="E60" i="4"/>
  <c r="G175" i="4"/>
  <c r="E168" i="4"/>
  <c r="G283" i="4"/>
  <c r="E276" i="4"/>
  <c r="G391" i="4"/>
  <c r="E384" i="4"/>
  <c r="G499" i="4"/>
  <c r="E492" i="4"/>
  <c r="G583" i="4"/>
  <c r="E576" i="4"/>
  <c r="G679" i="4"/>
  <c r="E672" i="4"/>
  <c r="G787" i="4"/>
  <c r="E780" i="4"/>
  <c r="G907" i="4"/>
  <c r="E900" i="4"/>
  <c r="G1027" i="4"/>
  <c r="E1020" i="4"/>
  <c r="G1135" i="4"/>
  <c r="E1128" i="4"/>
  <c r="G1243" i="4"/>
  <c r="E1236" i="4"/>
  <c r="G1351" i="4"/>
  <c r="E1344" i="4"/>
  <c r="G1495" i="4"/>
  <c r="E1488" i="4"/>
  <c r="G1603" i="4"/>
  <c r="E1596" i="4"/>
  <c r="G1687" i="4"/>
  <c r="E1680" i="4"/>
  <c r="G1819" i="4"/>
  <c r="E1812" i="4"/>
  <c r="G1927" i="4"/>
  <c r="E1920" i="4"/>
  <c r="G2047" i="4"/>
  <c r="E2040" i="4"/>
  <c r="G2167" i="4"/>
  <c r="E2160" i="4"/>
  <c r="G2275" i="4"/>
  <c r="E2268" i="4"/>
  <c r="G2383" i="4"/>
  <c r="E2376" i="4"/>
  <c r="G2515" i="4"/>
  <c r="E2508" i="4"/>
  <c r="G2635" i="4"/>
  <c r="E2628" i="4"/>
  <c r="G2755" i="4"/>
  <c r="E2748" i="4"/>
  <c r="G2863" i="4"/>
  <c r="E2856" i="4"/>
  <c r="G2971" i="4"/>
  <c r="E2964" i="4"/>
  <c r="G3091" i="4"/>
  <c r="E3084" i="4"/>
  <c r="G3235" i="4"/>
  <c r="E3228" i="4"/>
  <c r="G3379" i="4"/>
  <c r="E3372" i="4"/>
  <c r="G3511" i="4"/>
  <c r="E3504" i="4"/>
  <c r="G3607" i="4"/>
  <c r="E3600" i="4"/>
  <c r="G3715" i="4"/>
  <c r="E3708" i="4"/>
  <c r="G3811" i="4"/>
  <c r="E3804" i="4"/>
  <c r="G3919" i="4"/>
  <c r="E3912" i="4"/>
  <c r="G4039" i="4"/>
  <c r="E4032" i="4"/>
  <c r="G4135" i="4"/>
  <c r="E4128" i="4"/>
  <c r="G4243" i="4"/>
  <c r="E4236" i="4"/>
  <c r="G4327" i="4"/>
  <c r="E4320" i="4"/>
  <c r="G4435" i="4"/>
  <c r="E4428" i="4"/>
  <c r="G4567" i="4"/>
  <c r="E4560" i="4"/>
  <c r="G4687" i="4"/>
  <c r="E4680" i="4"/>
  <c r="G4759" i="4"/>
  <c r="E4752" i="4"/>
  <c r="G4855" i="4"/>
  <c r="E4848" i="4"/>
  <c r="G4939" i="4"/>
  <c r="E4932" i="4"/>
  <c r="G5059" i="4"/>
  <c r="E5052" i="4"/>
  <c r="G5191" i="4"/>
  <c r="E5184" i="4"/>
  <c r="G5299" i="4"/>
  <c r="E5292" i="4"/>
  <c r="G5407" i="4"/>
  <c r="E5400" i="4"/>
  <c r="G5503" i="4"/>
  <c r="E5496" i="4"/>
  <c r="G5599" i="4"/>
  <c r="E5592" i="4"/>
  <c r="G5731" i="4"/>
  <c r="E5724" i="4"/>
  <c r="G5839" i="4"/>
  <c r="E5832" i="4"/>
  <c r="G5959" i="4"/>
  <c r="E5952" i="4"/>
  <c r="G6067" i="4"/>
  <c r="E6060" i="4"/>
  <c r="G6139" i="4"/>
  <c r="E6132" i="4"/>
  <c r="G6235" i="4"/>
  <c r="E6228" i="4"/>
  <c r="G6331" i="4"/>
  <c r="E6324" i="4"/>
  <c r="G6463" i="4"/>
  <c r="E6456" i="4"/>
  <c r="G6559" i="4"/>
  <c r="E6552" i="4"/>
  <c r="G6667" i="4"/>
  <c r="E6660" i="4"/>
  <c r="G6775" i="4"/>
  <c r="E6768" i="4"/>
  <c r="G6883" i="4"/>
  <c r="E6876" i="4"/>
  <c r="G6991" i="4"/>
  <c r="E6984" i="4"/>
  <c r="G7123" i="4"/>
  <c r="E7116" i="4"/>
  <c r="G7255" i="4"/>
  <c r="E7248" i="4"/>
  <c r="G7399" i="4"/>
  <c r="E7392" i="4"/>
  <c r="G7723" i="4"/>
  <c r="E7716" i="4"/>
  <c r="G7831" i="4"/>
  <c r="E7824" i="4"/>
  <c r="G7915" i="4"/>
  <c r="E7908" i="4"/>
  <c r="G7963" i="4"/>
  <c r="E7956" i="4"/>
  <c r="G8035" i="4"/>
  <c r="E8028" i="4"/>
  <c r="G8119" i="4"/>
  <c r="E8112" i="4"/>
  <c r="G8179" i="4"/>
  <c r="E8172" i="4"/>
  <c r="G8239" i="4"/>
  <c r="E8232" i="4"/>
  <c r="E5221" i="4"/>
  <c r="G31" i="4"/>
  <c r="E24" i="4"/>
  <c r="G151" i="4"/>
  <c r="E144" i="4"/>
  <c r="G271" i="4"/>
  <c r="E264" i="4"/>
  <c r="G403" i="4"/>
  <c r="E396" i="4"/>
  <c r="G559" i="4"/>
  <c r="E552" i="4"/>
  <c r="G655" i="4"/>
  <c r="E648" i="4"/>
  <c r="G763" i="4"/>
  <c r="E756" i="4"/>
  <c r="G883" i="4"/>
  <c r="E876" i="4"/>
  <c r="G991" i="4"/>
  <c r="E984" i="4"/>
  <c r="G1099" i="4"/>
  <c r="E1092" i="4"/>
  <c r="G1207" i="4"/>
  <c r="E1200" i="4"/>
  <c r="G1327" i="4"/>
  <c r="E1320" i="4"/>
  <c r="G1471" i="4"/>
  <c r="E1464" i="4"/>
  <c r="G1591" i="4"/>
  <c r="E1584" i="4"/>
  <c r="G1723" i="4"/>
  <c r="E1716" i="4"/>
  <c r="G1843" i="4"/>
  <c r="E1836" i="4"/>
  <c r="G1963" i="4"/>
  <c r="E1956" i="4"/>
  <c r="G2095" i="4"/>
  <c r="E2088" i="4"/>
  <c r="G2239" i="4"/>
  <c r="E2232" i="4"/>
  <c r="G2359" i="4"/>
  <c r="E2352" i="4"/>
  <c r="G2491" i="4"/>
  <c r="E2484" i="4"/>
  <c r="G2611" i="4"/>
  <c r="E2604" i="4"/>
  <c r="G2719" i="4"/>
  <c r="E2712" i="4"/>
  <c r="G2827" i="4"/>
  <c r="E2820" i="4"/>
  <c r="G2923" i="4"/>
  <c r="E2916" i="4"/>
  <c r="G3043" i="4"/>
  <c r="E3036" i="4"/>
  <c r="G3151" i="4"/>
  <c r="E3144" i="4"/>
  <c r="G3247" i="4"/>
  <c r="E3240" i="4"/>
  <c r="G3367" i="4"/>
  <c r="E3360" i="4"/>
  <c r="G3475" i="4"/>
  <c r="E3468" i="4"/>
  <c r="G3559" i="4"/>
  <c r="E3552" i="4"/>
  <c r="G3667" i="4"/>
  <c r="E3660" i="4"/>
  <c r="G3775" i="4"/>
  <c r="E3768" i="4"/>
  <c r="G3895" i="4"/>
  <c r="E3888" i="4"/>
  <c r="G4015" i="4"/>
  <c r="E4008" i="4"/>
  <c r="G4147" i="4"/>
  <c r="E4140" i="4"/>
  <c r="G4255" i="4"/>
  <c r="E4248" i="4"/>
  <c r="G4375" i="4"/>
  <c r="E4368" i="4"/>
  <c r="G4471" i="4"/>
  <c r="E4464" i="4"/>
  <c r="G4591" i="4"/>
  <c r="E4584" i="4"/>
  <c r="G4699" i="4"/>
  <c r="E4692" i="4"/>
  <c r="G4795" i="4"/>
  <c r="E4788" i="4"/>
  <c r="G4891" i="4"/>
  <c r="E4884" i="4"/>
  <c r="G5011" i="4"/>
  <c r="E5004" i="4"/>
  <c r="G5131" i="4"/>
  <c r="E5124" i="4"/>
  <c r="G5251" i="4"/>
  <c r="E5244" i="4"/>
  <c r="G5359" i="4"/>
  <c r="E5352" i="4"/>
  <c r="G5455" i="4"/>
  <c r="E5448" i="4"/>
  <c r="G5587" i="4"/>
  <c r="E5580" i="4"/>
  <c r="G5683" i="4"/>
  <c r="E5676" i="4"/>
  <c r="G5815" i="4"/>
  <c r="E5808" i="4"/>
  <c r="G5935" i="4"/>
  <c r="E5928" i="4"/>
  <c r="G6043" i="4"/>
  <c r="E6036" i="4"/>
  <c r="G6163" i="4"/>
  <c r="E6156" i="4"/>
  <c r="G6271" i="4"/>
  <c r="E6264" i="4"/>
  <c r="G6355" i="4"/>
  <c r="E6348" i="4"/>
  <c r="G6451" i="4"/>
  <c r="E6444" i="4"/>
  <c r="G6583" i="4"/>
  <c r="E6576" i="4"/>
  <c r="G6691" i="4"/>
  <c r="E6684" i="4"/>
  <c r="G6787" i="4"/>
  <c r="E6780" i="4"/>
  <c r="G6847" i="4"/>
  <c r="E6840" i="4"/>
  <c r="G6967" i="4"/>
  <c r="E6960" i="4"/>
  <c r="G7063" i="4"/>
  <c r="E7056" i="4"/>
  <c r="G7207" i="4"/>
  <c r="E7200" i="4"/>
  <c r="G7387" i="4"/>
  <c r="E7380" i="4"/>
  <c r="G7483" i="4"/>
  <c r="E7476" i="4"/>
  <c r="G7567" i="4"/>
  <c r="E7560" i="4"/>
  <c r="G7651" i="4"/>
  <c r="E7644" i="4"/>
  <c r="G7747" i="4"/>
  <c r="E7740" i="4"/>
  <c r="G7807" i="4"/>
  <c r="E7800" i="4"/>
  <c r="G7879" i="4"/>
  <c r="E7872" i="4"/>
  <c r="G7939" i="4"/>
  <c r="E7932" i="4"/>
  <c r="G7999" i="4"/>
  <c r="E7992" i="4"/>
  <c r="G8071" i="4"/>
  <c r="E8064" i="4"/>
  <c r="G8155" i="4"/>
  <c r="E8148" i="4"/>
  <c r="G8263" i="4"/>
  <c r="E8256" i="4"/>
  <c r="G104" i="4"/>
  <c r="E97" i="4"/>
  <c r="G236" i="4"/>
  <c r="E229" i="4"/>
  <c r="G332" i="4"/>
  <c r="E325" i="4"/>
  <c r="G428" i="4"/>
  <c r="E421" i="4"/>
  <c r="G536" i="4"/>
  <c r="E529" i="4"/>
  <c r="G644" i="4"/>
  <c r="E637" i="4"/>
  <c r="G740" i="4"/>
  <c r="E733" i="4"/>
  <c r="G860" i="4"/>
  <c r="E853" i="4"/>
  <c r="G968" i="4"/>
  <c r="E961" i="4"/>
  <c r="G1076" i="4"/>
  <c r="E1069" i="4"/>
  <c r="G1184" i="4"/>
  <c r="E1177" i="4"/>
  <c r="G1256" i="4"/>
  <c r="E1249" i="4"/>
  <c r="G1352" i="4"/>
  <c r="E1345" i="4"/>
  <c r="G1436" i="4"/>
  <c r="E1429" i="4"/>
  <c r="G1556" i="4"/>
  <c r="E1549" i="4"/>
  <c r="G1664" i="4"/>
  <c r="E1657" i="4"/>
  <c r="G1796" i="4"/>
  <c r="E1789" i="4"/>
  <c r="G1928" i="4"/>
  <c r="E1921" i="4"/>
  <c r="G2036" i="4"/>
  <c r="E2029" i="4"/>
  <c r="G2144" i="4"/>
  <c r="E2137" i="4"/>
  <c r="G2264" i="4"/>
  <c r="E2257" i="4"/>
  <c r="G2372" i="4"/>
  <c r="E2365" i="4"/>
  <c r="G2480" i="4"/>
  <c r="E2473" i="4"/>
  <c r="G2588" i="4"/>
  <c r="E2581" i="4"/>
  <c r="G2696" i="4"/>
  <c r="E2689" i="4"/>
  <c r="G2816" i="4"/>
  <c r="E2809" i="4"/>
  <c r="G2936" i="4"/>
  <c r="E2929" i="4"/>
  <c r="G3032" i="4"/>
  <c r="E3025" i="4"/>
  <c r="G3152" i="4"/>
  <c r="E3145" i="4"/>
  <c r="G3236" i="4"/>
  <c r="E3229" i="4"/>
  <c r="G3320" i="4"/>
  <c r="E3313" i="4"/>
  <c r="G3428" i="4"/>
  <c r="E3421" i="4"/>
  <c r="G3512" i="4"/>
  <c r="E3505" i="4"/>
  <c r="G3620" i="4"/>
  <c r="E3613" i="4"/>
  <c r="G3944" i="4"/>
  <c r="E3937" i="4"/>
  <c r="G8192" i="4"/>
  <c r="E8185" i="4"/>
  <c r="G36" i="4"/>
  <c r="E29" i="4"/>
  <c r="G48" i="4"/>
  <c r="E41" i="4"/>
  <c r="G60" i="4"/>
  <c r="E53" i="4"/>
  <c r="G72" i="4"/>
  <c r="E65" i="4"/>
  <c r="G84" i="4"/>
  <c r="E77" i="4"/>
  <c r="G96" i="4"/>
  <c r="E89" i="4"/>
  <c r="G108" i="4"/>
  <c r="E101" i="4"/>
  <c r="G120" i="4"/>
  <c r="E113" i="4"/>
  <c r="G132" i="4"/>
  <c r="E125" i="4"/>
  <c r="G144" i="4"/>
  <c r="E137" i="4"/>
  <c r="G156" i="4"/>
  <c r="E149" i="4"/>
  <c r="G168" i="4"/>
  <c r="E161" i="4"/>
  <c r="G180" i="4"/>
  <c r="E173" i="4"/>
  <c r="G192" i="4"/>
  <c r="E185" i="4"/>
  <c r="G204" i="4"/>
  <c r="E197" i="4"/>
  <c r="G216" i="4"/>
  <c r="E209" i="4"/>
  <c r="G228" i="4"/>
  <c r="E221" i="4"/>
  <c r="G240" i="4"/>
  <c r="E233" i="4"/>
  <c r="G252" i="4"/>
  <c r="E245" i="4"/>
  <c r="G264" i="4"/>
  <c r="E257" i="4"/>
  <c r="G276" i="4"/>
  <c r="E269" i="4"/>
  <c r="G288" i="4"/>
  <c r="E281" i="4"/>
  <c r="G300" i="4"/>
  <c r="E293" i="4"/>
  <c r="G312" i="4"/>
  <c r="E305" i="4"/>
  <c r="G324" i="4"/>
  <c r="E317" i="4"/>
  <c r="G336" i="4"/>
  <c r="E329" i="4"/>
  <c r="G348" i="4"/>
  <c r="E341" i="4"/>
  <c r="G360" i="4"/>
  <c r="E353" i="4"/>
  <c r="G372" i="4"/>
  <c r="E365" i="4"/>
  <c r="G384" i="4"/>
  <c r="E377" i="4"/>
  <c r="G396" i="4"/>
  <c r="E389" i="4"/>
  <c r="G408" i="4"/>
  <c r="E401" i="4"/>
  <c r="G420" i="4"/>
  <c r="E413" i="4"/>
  <c r="G432" i="4"/>
  <c r="E425" i="4"/>
  <c r="G444" i="4"/>
  <c r="E437" i="4"/>
  <c r="G456" i="4"/>
  <c r="E449" i="4"/>
  <c r="G468" i="4"/>
  <c r="E461" i="4"/>
  <c r="G480" i="4"/>
  <c r="E473" i="4"/>
  <c r="G492" i="4"/>
  <c r="E485" i="4"/>
  <c r="G504" i="4"/>
  <c r="E497" i="4"/>
  <c r="G516" i="4"/>
  <c r="E509" i="4"/>
  <c r="G528" i="4"/>
  <c r="E521" i="4"/>
  <c r="G540" i="4"/>
  <c r="E533" i="4"/>
  <c r="G552" i="4"/>
  <c r="E545" i="4"/>
  <c r="G564" i="4"/>
  <c r="E557" i="4"/>
  <c r="G576" i="4"/>
  <c r="E569" i="4"/>
  <c r="G588" i="4"/>
  <c r="E581" i="4"/>
  <c r="G600" i="4"/>
  <c r="E593" i="4"/>
  <c r="G612" i="4"/>
  <c r="E605" i="4"/>
  <c r="G624" i="4"/>
  <c r="E617" i="4"/>
  <c r="G636" i="4"/>
  <c r="E629" i="4"/>
  <c r="G648" i="4"/>
  <c r="E641" i="4"/>
  <c r="G660" i="4"/>
  <c r="E653" i="4"/>
  <c r="G672" i="4"/>
  <c r="E665" i="4"/>
  <c r="G684" i="4"/>
  <c r="E677" i="4"/>
  <c r="G696" i="4"/>
  <c r="E689" i="4"/>
  <c r="G708" i="4"/>
  <c r="E701" i="4"/>
  <c r="G720" i="4"/>
  <c r="E713" i="4"/>
  <c r="G732" i="4"/>
  <c r="E725" i="4"/>
  <c r="G744" i="4"/>
  <c r="E737" i="4"/>
  <c r="G756" i="4"/>
  <c r="E749" i="4"/>
  <c r="G768" i="4"/>
  <c r="E761" i="4"/>
  <c r="G780" i="4"/>
  <c r="E773" i="4"/>
  <c r="G792" i="4"/>
  <c r="E785" i="4"/>
  <c r="G804" i="4"/>
  <c r="E797" i="4"/>
  <c r="G816" i="4"/>
  <c r="E809" i="4"/>
  <c r="G828" i="4"/>
  <c r="E821" i="4"/>
  <c r="G840" i="4"/>
  <c r="E833" i="4"/>
  <c r="G852" i="4"/>
  <c r="E845" i="4"/>
  <c r="G864" i="4"/>
  <c r="E857" i="4"/>
  <c r="G876" i="4"/>
  <c r="E869" i="4"/>
  <c r="G888" i="4"/>
  <c r="E881" i="4"/>
  <c r="G900" i="4"/>
  <c r="E893" i="4"/>
  <c r="G912" i="4"/>
  <c r="E905" i="4"/>
  <c r="G924" i="4"/>
  <c r="E917" i="4"/>
  <c r="G936" i="4"/>
  <c r="E929" i="4"/>
  <c r="G948" i="4"/>
  <c r="E941" i="4"/>
  <c r="G960" i="4"/>
  <c r="E953" i="4"/>
  <c r="G972" i="4"/>
  <c r="E965" i="4"/>
  <c r="G984" i="4"/>
  <c r="E977" i="4"/>
  <c r="G996" i="4"/>
  <c r="E989" i="4"/>
  <c r="G1008" i="4"/>
  <c r="E1001" i="4"/>
  <c r="G1020" i="4"/>
  <c r="E1013" i="4"/>
  <c r="G1032" i="4"/>
  <c r="E1025" i="4"/>
  <c r="G1044" i="4"/>
  <c r="E1037" i="4"/>
  <c r="G1056" i="4"/>
  <c r="E1049" i="4"/>
  <c r="G1068" i="4"/>
  <c r="E1061" i="4"/>
  <c r="G1080" i="4"/>
  <c r="E1073" i="4"/>
  <c r="G1092" i="4"/>
  <c r="E1085" i="4"/>
  <c r="G1104" i="4"/>
  <c r="E1097" i="4"/>
  <c r="G1116" i="4"/>
  <c r="E1109" i="4"/>
  <c r="G1128" i="4"/>
  <c r="E1121" i="4"/>
  <c r="G1140" i="4"/>
  <c r="E1133" i="4"/>
  <c r="G1152" i="4"/>
  <c r="E1145" i="4"/>
  <c r="G1164" i="4"/>
  <c r="E1157" i="4"/>
  <c r="G1176" i="4"/>
  <c r="E1169" i="4"/>
  <c r="G1188" i="4"/>
  <c r="E1181" i="4"/>
  <c r="G1200" i="4"/>
  <c r="E1193" i="4"/>
  <c r="G1212" i="4"/>
  <c r="E1205" i="4"/>
  <c r="G1224" i="4"/>
  <c r="E1217" i="4"/>
  <c r="G1236" i="4"/>
  <c r="E1229" i="4"/>
  <c r="G1248" i="4"/>
  <c r="E1241" i="4"/>
  <c r="G1260" i="4"/>
  <c r="E1253" i="4"/>
  <c r="G1272" i="4"/>
  <c r="E1265" i="4"/>
  <c r="G1284" i="4"/>
  <c r="E1277" i="4"/>
  <c r="G1296" i="4"/>
  <c r="E1289" i="4"/>
  <c r="G1308" i="4"/>
  <c r="E1301" i="4"/>
  <c r="G1320" i="4"/>
  <c r="E1313" i="4"/>
  <c r="G1332" i="4"/>
  <c r="E1325" i="4"/>
  <c r="G1344" i="4"/>
  <c r="E1337" i="4"/>
  <c r="G1356" i="4"/>
  <c r="E1349" i="4"/>
  <c r="G1368" i="4"/>
  <c r="E1361" i="4"/>
  <c r="G1380" i="4"/>
  <c r="E1373" i="4"/>
  <c r="G1392" i="4"/>
  <c r="E1385" i="4"/>
  <c r="G1404" i="4"/>
  <c r="E1397" i="4"/>
  <c r="G1416" i="4"/>
  <c r="E1409" i="4"/>
  <c r="G1428" i="4"/>
  <c r="E1421" i="4"/>
  <c r="G1440" i="4"/>
  <c r="E1433" i="4"/>
  <c r="G1452" i="4"/>
  <c r="E1445" i="4"/>
  <c r="G1464" i="4"/>
  <c r="E1457" i="4"/>
  <c r="G1476" i="4"/>
  <c r="E1469" i="4"/>
  <c r="G1488" i="4"/>
  <c r="E1481" i="4"/>
  <c r="G1500" i="4"/>
  <c r="E1493" i="4"/>
  <c r="G1512" i="4"/>
  <c r="E1505" i="4"/>
  <c r="G1524" i="4"/>
  <c r="E1517" i="4"/>
  <c r="G1536" i="4"/>
  <c r="E1529" i="4"/>
  <c r="G1548" i="4"/>
  <c r="E1541" i="4"/>
  <c r="G1560" i="4"/>
  <c r="E1553" i="4"/>
  <c r="G1572" i="4"/>
  <c r="E1565" i="4"/>
  <c r="G1584" i="4"/>
  <c r="E1577" i="4"/>
  <c r="G1596" i="4"/>
  <c r="E1589" i="4"/>
  <c r="G1608" i="4"/>
  <c r="E1601" i="4"/>
  <c r="G1620" i="4"/>
  <c r="E1613" i="4"/>
  <c r="G1632" i="4"/>
  <c r="E1625" i="4"/>
  <c r="G1644" i="4"/>
  <c r="E1637" i="4"/>
  <c r="G1656" i="4"/>
  <c r="E1649" i="4"/>
  <c r="G1668" i="4"/>
  <c r="E1661" i="4"/>
  <c r="G1680" i="4"/>
  <c r="E1673" i="4"/>
  <c r="G1692" i="4"/>
  <c r="E1685" i="4"/>
  <c r="G1704" i="4"/>
  <c r="E1697" i="4"/>
  <c r="G1716" i="4"/>
  <c r="E1709" i="4"/>
  <c r="G1728" i="4"/>
  <c r="E1721" i="4"/>
  <c r="G1740" i="4"/>
  <c r="E1733" i="4"/>
  <c r="G1752" i="4"/>
  <c r="E1745" i="4"/>
  <c r="G1764" i="4"/>
  <c r="E1757" i="4"/>
  <c r="G1776" i="4"/>
  <c r="E1769" i="4"/>
  <c r="G1788" i="4"/>
  <c r="E1781" i="4"/>
  <c r="G1800" i="4"/>
  <c r="E1793" i="4"/>
  <c r="G1812" i="4"/>
  <c r="E1805" i="4"/>
  <c r="G1824" i="4"/>
  <c r="E1817" i="4"/>
  <c r="G1836" i="4"/>
  <c r="E1829" i="4"/>
  <c r="G1848" i="4"/>
  <c r="E1841" i="4"/>
  <c r="G1860" i="4"/>
  <c r="E1853" i="4"/>
  <c r="G1872" i="4"/>
  <c r="E1865" i="4"/>
  <c r="G1884" i="4"/>
  <c r="E1877" i="4"/>
  <c r="G1896" i="4"/>
  <c r="E1889" i="4"/>
  <c r="G1908" i="4"/>
  <c r="E1901" i="4"/>
  <c r="G1920" i="4"/>
  <c r="E1913" i="4"/>
  <c r="G1932" i="4"/>
  <c r="E1925" i="4"/>
  <c r="G1944" i="4"/>
  <c r="E1937" i="4"/>
  <c r="G1956" i="4"/>
  <c r="E1949" i="4"/>
  <c r="G1968" i="4"/>
  <c r="E1961" i="4"/>
  <c r="G1980" i="4"/>
  <c r="E1973" i="4"/>
  <c r="G1992" i="4"/>
  <c r="E1985" i="4"/>
  <c r="G2004" i="4"/>
  <c r="E1997" i="4"/>
  <c r="G2016" i="4"/>
  <c r="E2009" i="4"/>
  <c r="G2028" i="4"/>
  <c r="E2021" i="4"/>
  <c r="G2040" i="4"/>
  <c r="E2033" i="4"/>
  <c r="G2052" i="4"/>
  <c r="E2045" i="4"/>
  <c r="G2064" i="4"/>
  <c r="E2057" i="4"/>
  <c r="G2076" i="4"/>
  <c r="E2069" i="4"/>
  <c r="G2088" i="4"/>
  <c r="E2081" i="4"/>
  <c r="G2100" i="4"/>
  <c r="E2093" i="4"/>
  <c r="G2112" i="4"/>
  <c r="E2105" i="4"/>
  <c r="G2124" i="4"/>
  <c r="E2117" i="4"/>
  <c r="G2136" i="4"/>
  <c r="E2129" i="4"/>
  <c r="G2148" i="4"/>
  <c r="E2141" i="4"/>
  <c r="G2160" i="4"/>
  <c r="E2153" i="4"/>
  <c r="G2172" i="4"/>
  <c r="E2165" i="4"/>
  <c r="G2184" i="4"/>
  <c r="E2177" i="4"/>
  <c r="G2196" i="4"/>
  <c r="E2189" i="4"/>
  <c r="G2208" i="4"/>
  <c r="E2201" i="4"/>
  <c r="G2220" i="4"/>
  <c r="E2213" i="4"/>
  <c r="G2232" i="4"/>
  <c r="E2225" i="4"/>
  <c r="G2244" i="4"/>
  <c r="E2237" i="4"/>
  <c r="G2256" i="4"/>
  <c r="E2249" i="4"/>
  <c r="G2268" i="4"/>
  <c r="E2261" i="4"/>
  <c r="G2280" i="4"/>
  <c r="E2273" i="4"/>
  <c r="G2292" i="4"/>
  <c r="E2285" i="4"/>
  <c r="G2304" i="4"/>
  <c r="E2297" i="4"/>
  <c r="G2316" i="4"/>
  <c r="E2309" i="4"/>
  <c r="G2328" i="4"/>
  <c r="E2321" i="4"/>
  <c r="G2340" i="4"/>
  <c r="E2333" i="4"/>
  <c r="G2352" i="4"/>
  <c r="E2345" i="4"/>
  <c r="G2364" i="4"/>
  <c r="E2357" i="4"/>
  <c r="G2376" i="4"/>
  <c r="E2369" i="4"/>
  <c r="G2388" i="4"/>
  <c r="E2381" i="4"/>
  <c r="G2400" i="4"/>
  <c r="E2393" i="4"/>
  <c r="G2412" i="4"/>
  <c r="E2405" i="4"/>
  <c r="G2424" i="4"/>
  <c r="E2417" i="4"/>
  <c r="G2436" i="4"/>
  <c r="E2429" i="4"/>
  <c r="G2448" i="4"/>
  <c r="E2441" i="4"/>
  <c r="G2460" i="4"/>
  <c r="E2453" i="4"/>
  <c r="G2472" i="4"/>
  <c r="E2465" i="4"/>
  <c r="G2484" i="4"/>
  <c r="E2477" i="4"/>
  <c r="G2496" i="4"/>
  <c r="E2489" i="4"/>
  <c r="G2508" i="4"/>
  <c r="E2501" i="4"/>
  <c r="G2520" i="4"/>
  <c r="E2513" i="4"/>
  <c r="G2532" i="4"/>
  <c r="E2525" i="4"/>
  <c r="G2544" i="4"/>
  <c r="E2537" i="4"/>
  <c r="G2556" i="4"/>
  <c r="E2549" i="4"/>
  <c r="G2568" i="4"/>
  <c r="E2561" i="4"/>
  <c r="G2580" i="4"/>
  <c r="E2573" i="4"/>
  <c r="G2592" i="4"/>
  <c r="E2585" i="4"/>
  <c r="G2604" i="4"/>
  <c r="E2597" i="4"/>
  <c r="G2616" i="4"/>
  <c r="E2609" i="4"/>
  <c r="G2628" i="4"/>
  <c r="E2621" i="4"/>
  <c r="G2640" i="4"/>
  <c r="E2633" i="4"/>
  <c r="G2652" i="4"/>
  <c r="E2645" i="4"/>
  <c r="G2664" i="4"/>
  <c r="E2657" i="4"/>
  <c r="G2676" i="4"/>
  <c r="E2669" i="4"/>
  <c r="G2688" i="4"/>
  <c r="E2681" i="4"/>
  <c r="G2700" i="4"/>
  <c r="E2693" i="4"/>
  <c r="G2712" i="4"/>
  <c r="E2705" i="4"/>
  <c r="G2724" i="4"/>
  <c r="E2717" i="4"/>
  <c r="G2736" i="4"/>
  <c r="E2729" i="4"/>
  <c r="G2748" i="4"/>
  <c r="E2741" i="4"/>
  <c r="G2760" i="4"/>
  <c r="E2753" i="4"/>
  <c r="G2772" i="4"/>
  <c r="E2765" i="4"/>
  <c r="G2784" i="4"/>
  <c r="E2777" i="4"/>
  <c r="G2796" i="4"/>
  <c r="E2789" i="4"/>
  <c r="G2808" i="4"/>
  <c r="E2801" i="4"/>
  <c r="G2820" i="4"/>
  <c r="E2813" i="4"/>
  <c r="G2832" i="4"/>
  <c r="E2825" i="4"/>
  <c r="G2844" i="4"/>
  <c r="E2837" i="4"/>
  <c r="G2856" i="4"/>
  <c r="E2849" i="4"/>
  <c r="G2868" i="4"/>
  <c r="E2861" i="4"/>
  <c r="G2880" i="4"/>
  <c r="E2873" i="4"/>
  <c r="G2892" i="4"/>
  <c r="E2885" i="4"/>
  <c r="G2904" i="4"/>
  <c r="E2897" i="4"/>
  <c r="G2916" i="4"/>
  <c r="E2909" i="4"/>
  <c r="G2928" i="4"/>
  <c r="E2921" i="4"/>
  <c r="G2940" i="4"/>
  <c r="E2933" i="4"/>
  <c r="G2952" i="4"/>
  <c r="E2945" i="4"/>
  <c r="G2964" i="4"/>
  <c r="E2957" i="4"/>
  <c r="G2976" i="4"/>
  <c r="E2969" i="4"/>
  <c r="G2988" i="4"/>
  <c r="E2981" i="4"/>
  <c r="G3000" i="4"/>
  <c r="E2993" i="4"/>
  <c r="G3012" i="4"/>
  <c r="E3005" i="4"/>
  <c r="G3024" i="4"/>
  <c r="E3017" i="4"/>
  <c r="G3036" i="4"/>
  <c r="E3029" i="4"/>
  <c r="G3048" i="4"/>
  <c r="E3041" i="4"/>
  <c r="G3060" i="4"/>
  <c r="E3053" i="4"/>
  <c r="G3072" i="4"/>
  <c r="E3065" i="4"/>
  <c r="G3084" i="4"/>
  <c r="E3077" i="4"/>
  <c r="G3096" i="4"/>
  <c r="E3089" i="4"/>
  <c r="G3108" i="4"/>
  <c r="E3101" i="4"/>
  <c r="G3120" i="4"/>
  <c r="E3113" i="4"/>
  <c r="G3132" i="4"/>
  <c r="E3125" i="4"/>
  <c r="G3144" i="4"/>
  <c r="E3137" i="4"/>
  <c r="G3156" i="4"/>
  <c r="E3149" i="4"/>
  <c r="G3168" i="4"/>
  <c r="E3161" i="4"/>
  <c r="G3180" i="4"/>
  <c r="E3173" i="4"/>
  <c r="G3192" i="4"/>
  <c r="E3185" i="4"/>
  <c r="G3204" i="4"/>
  <c r="E3197" i="4"/>
  <c r="G3216" i="4"/>
  <c r="E3209" i="4"/>
  <c r="G3228" i="4"/>
  <c r="E3221" i="4"/>
  <c r="G3240" i="4"/>
  <c r="E3233" i="4"/>
  <c r="G3252" i="4"/>
  <c r="E3245" i="4"/>
  <c r="G3264" i="4"/>
  <c r="E3257" i="4"/>
  <c r="G3276" i="4"/>
  <c r="E3269" i="4"/>
  <c r="G3288" i="4"/>
  <c r="E3281" i="4"/>
  <c r="G3300" i="4"/>
  <c r="E3293" i="4"/>
  <c r="G3312" i="4"/>
  <c r="E3305" i="4"/>
  <c r="G3324" i="4"/>
  <c r="E3317" i="4"/>
  <c r="G3336" i="4"/>
  <c r="E3329" i="4"/>
  <c r="G3348" i="4"/>
  <c r="E3341" i="4"/>
  <c r="G3360" i="4"/>
  <c r="E3353" i="4"/>
  <c r="G3372" i="4"/>
  <c r="E3365" i="4"/>
  <c r="G3384" i="4"/>
  <c r="E3377" i="4"/>
  <c r="G3396" i="4"/>
  <c r="E3389" i="4"/>
  <c r="G3408" i="4"/>
  <c r="E3401" i="4"/>
  <c r="G3420" i="4"/>
  <c r="E3413" i="4"/>
  <c r="G3432" i="4"/>
  <c r="E3425" i="4"/>
  <c r="G3444" i="4"/>
  <c r="E3437" i="4"/>
  <c r="G3456" i="4"/>
  <c r="E3449" i="4"/>
  <c r="G3468" i="4"/>
  <c r="E3461" i="4"/>
  <c r="G3480" i="4"/>
  <c r="E3473" i="4"/>
  <c r="G3492" i="4"/>
  <c r="E3485" i="4"/>
  <c r="G3504" i="4"/>
  <c r="E3497" i="4"/>
  <c r="G3516" i="4"/>
  <c r="E3509" i="4"/>
  <c r="G3528" i="4"/>
  <c r="E3521" i="4"/>
  <c r="G3540" i="4"/>
  <c r="E3533" i="4"/>
  <c r="G3552" i="4"/>
  <c r="E3545" i="4"/>
  <c r="G3564" i="4"/>
  <c r="E3557" i="4"/>
  <c r="G3576" i="4"/>
  <c r="E3569" i="4"/>
  <c r="G3588" i="4"/>
  <c r="E3581" i="4"/>
  <c r="G3600" i="4"/>
  <c r="E3593" i="4"/>
  <c r="G3612" i="4"/>
  <c r="E3605" i="4"/>
  <c r="G3624" i="4"/>
  <c r="E3617" i="4"/>
  <c r="G3636" i="4"/>
  <c r="E3629" i="4"/>
  <c r="G3648" i="4"/>
  <c r="E3641" i="4"/>
  <c r="G3660" i="4"/>
  <c r="E3653" i="4"/>
  <c r="G3672" i="4"/>
  <c r="E3665" i="4"/>
  <c r="G3684" i="4"/>
  <c r="E3677" i="4"/>
  <c r="G3696" i="4"/>
  <c r="E3689" i="4"/>
  <c r="G3708" i="4"/>
  <c r="E3701" i="4"/>
  <c r="G3720" i="4"/>
  <c r="E3713" i="4"/>
  <c r="G3732" i="4"/>
  <c r="E3725" i="4"/>
  <c r="G3744" i="4"/>
  <c r="E3737" i="4"/>
  <c r="G3756" i="4"/>
  <c r="E3749" i="4"/>
  <c r="G3768" i="4"/>
  <c r="E3761" i="4"/>
  <c r="G3780" i="4"/>
  <c r="E3773" i="4"/>
  <c r="G3792" i="4"/>
  <c r="E3785" i="4"/>
  <c r="G3804" i="4"/>
  <c r="E3797" i="4"/>
  <c r="G3816" i="4"/>
  <c r="E3809" i="4"/>
  <c r="G3828" i="4"/>
  <c r="E3821" i="4"/>
  <c r="G3840" i="4"/>
  <c r="E3833" i="4"/>
  <c r="G3852" i="4"/>
  <c r="E3845" i="4"/>
  <c r="G3864" i="4"/>
  <c r="E3857" i="4"/>
  <c r="G3876" i="4"/>
  <c r="E3869" i="4"/>
  <c r="G3888" i="4"/>
  <c r="E3881" i="4"/>
  <c r="G3900" i="4"/>
  <c r="E3893" i="4"/>
  <c r="G3912" i="4"/>
  <c r="E3905" i="4"/>
  <c r="G3924" i="4"/>
  <c r="E3917" i="4"/>
  <c r="G3936" i="4"/>
  <c r="E3929" i="4"/>
  <c r="G3948" i="4"/>
  <c r="E3941" i="4"/>
  <c r="G3960" i="4"/>
  <c r="E3953" i="4"/>
  <c r="G3972" i="4"/>
  <c r="E3965" i="4"/>
  <c r="G3984" i="4"/>
  <c r="E3977" i="4"/>
  <c r="G3996" i="4"/>
  <c r="E3989" i="4"/>
  <c r="G4008" i="4"/>
  <c r="E4001" i="4"/>
  <c r="G4020" i="4"/>
  <c r="E4013" i="4"/>
  <c r="G4032" i="4"/>
  <c r="E4025" i="4"/>
  <c r="G4044" i="4"/>
  <c r="E4037" i="4"/>
  <c r="G4056" i="4"/>
  <c r="E4049" i="4"/>
  <c r="G4068" i="4"/>
  <c r="E4061" i="4"/>
  <c r="G4080" i="4"/>
  <c r="E4073" i="4"/>
  <c r="G4092" i="4"/>
  <c r="E4085" i="4"/>
  <c r="G4104" i="4"/>
  <c r="E4097" i="4"/>
  <c r="G4116" i="4"/>
  <c r="E4109" i="4"/>
  <c r="G4128" i="4"/>
  <c r="E4121" i="4"/>
  <c r="G4140" i="4"/>
  <c r="E4133" i="4"/>
  <c r="G4152" i="4"/>
  <c r="E4145" i="4"/>
  <c r="G4164" i="4"/>
  <c r="E4157" i="4"/>
  <c r="G4176" i="4"/>
  <c r="E4169" i="4"/>
  <c r="G4188" i="4"/>
  <c r="E4181" i="4"/>
  <c r="G4200" i="4"/>
  <c r="E4193" i="4"/>
  <c r="G4212" i="4"/>
  <c r="E4205" i="4"/>
  <c r="G4224" i="4"/>
  <c r="E4217" i="4"/>
  <c r="G4236" i="4"/>
  <c r="E4229" i="4"/>
  <c r="G4248" i="4"/>
  <c r="E4241" i="4"/>
  <c r="G4260" i="4"/>
  <c r="E4253" i="4"/>
  <c r="G4272" i="4"/>
  <c r="E4265" i="4"/>
  <c r="G4284" i="4"/>
  <c r="E4277" i="4"/>
  <c r="G4296" i="4"/>
  <c r="E4289" i="4"/>
  <c r="G4308" i="4"/>
  <c r="E4301" i="4"/>
  <c r="G4320" i="4"/>
  <c r="E4313" i="4"/>
  <c r="G4332" i="4"/>
  <c r="E4325" i="4"/>
  <c r="G4344" i="4"/>
  <c r="E4337" i="4"/>
  <c r="G4356" i="4"/>
  <c r="E4349" i="4"/>
  <c r="G4368" i="4"/>
  <c r="E4361" i="4"/>
  <c r="G4380" i="4"/>
  <c r="E4373" i="4"/>
  <c r="G4392" i="4"/>
  <c r="E4385" i="4"/>
  <c r="G4404" i="4"/>
  <c r="E4397" i="4"/>
  <c r="G4416" i="4"/>
  <c r="E4409" i="4"/>
  <c r="G4428" i="4"/>
  <c r="E4421" i="4"/>
  <c r="G4440" i="4"/>
  <c r="E4433" i="4"/>
  <c r="G4452" i="4"/>
  <c r="E4445" i="4"/>
  <c r="G4464" i="4"/>
  <c r="E4457" i="4"/>
  <c r="G4476" i="4"/>
  <c r="E4469" i="4"/>
  <c r="G4488" i="4"/>
  <c r="E4481" i="4"/>
  <c r="G4500" i="4"/>
  <c r="E4493" i="4"/>
  <c r="G4512" i="4"/>
  <c r="E4505" i="4"/>
  <c r="G4524" i="4"/>
  <c r="E4517" i="4"/>
  <c r="G4536" i="4"/>
  <c r="E4529" i="4"/>
  <c r="G4548" i="4"/>
  <c r="E4541" i="4"/>
  <c r="G4560" i="4"/>
  <c r="E4553" i="4"/>
  <c r="G4572" i="4"/>
  <c r="E4565" i="4"/>
  <c r="G4584" i="4"/>
  <c r="E4577" i="4"/>
  <c r="G4596" i="4"/>
  <c r="E4589" i="4"/>
  <c r="G4608" i="4"/>
  <c r="E4601" i="4"/>
  <c r="G4620" i="4"/>
  <c r="E4613" i="4"/>
  <c r="G4632" i="4"/>
  <c r="E4625" i="4"/>
  <c r="G4644" i="4"/>
  <c r="E4637" i="4"/>
  <c r="G4656" i="4"/>
  <c r="E4649" i="4"/>
  <c r="G4668" i="4"/>
  <c r="E4661" i="4"/>
  <c r="G4680" i="4"/>
  <c r="E4673" i="4"/>
  <c r="G4692" i="4"/>
  <c r="E4685" i="4"/>
  <c r="G4704" i="4"/>
  <c r="E4697" i="4"/>
  <c r="G4716" i="4"/>
  <c r="E4709" i="4"/>
  <c r="G4728" i="4"/>
  <c r="E4721" i="4"/>
  <c r="G4740" i="4"/>
  <c r="E4733" i="4"/>
  <c r="G4752" i="4"/>
  <c r="E4745" i="4"/>
  <c r="G4764" i="4"/>
  <c r="E4757" i="4"/>
  <c r="G4776" i="4"/>
  <c r="E4769" i="4"/>
  <c r="G4788" i="4"/>
  <c r="E4781" i="4"/>
  <c r="G4800" i="4"/>
  <c r="E4793" i="4"/>
  <c r="G4812" i="4"/>
  <c r="E4805" i="4"/>
  <c r="G4824" i="4"/>
  <c r="E4817" i="4"/>
  <c r="G4836" i="4"/>
  <c r="E4829" i="4"/>
  <c r="G4848" i="4"/>
  <c r="E4841" i="4"/>
  <c r="G4860" i="4"/>
  <c r="E4853" i="4"/>
  <c r="G4872" i="4"/>
  <c r="E4865" i="4"/>
  <c r="G4884" i="4"/>
  <c r="E4877" i="4"/>
  <c r="G4896" i="4"/>
  <c r="E4889" i="4"/>
  <c r="G4908" i="4"/>
  <c r="E4901" i="4"/>
  <c r="G4920" i="4"/>
  <c r="E4913" i="4"/>
  <c r="G4932" i="4"/>
  <c r="E4925" i="4"/>
  <c r="G4944" i="4"/>
  <c r="E4937" i="4"/>
  <c r="G4956" i="4"/>
  <c r="E4949" i="4"/>
  <c r="G4968" i="4"/>
  <c r="E4961" i="4"/>
  <c r="G4980" i="4"/>
  <c r="E4973" i="4"/>
  <c r="G4992" i="4"/>
  <c r="E4985" i="4"/>
  <c r="G5004" i="4"/>
  <c r="E4997" i="4"/>
  <c r="G5016" i="4"/>
  <c r="E5009" i="4"/>
  <c r="G5028" i="4"/>
  <c r="E5021" i="4"/>
  <c r="G5040" i="4"/>
  <c r="E5033" i="4"/>
  <c r="G5052" i="4"/>
  <c r="E5045" i="4"/>
  <c r="G5064" i="4"/>
  <c r="E5057" i="4"/>
  <c r="G5076" i="4"/>
  <c r="E5069" i="4"/>
  <c r="G5088" i="4"/>
  <c r="E5081" i="4"/>
  <c r="G5100" i="4"/>
  <c r="E5093" i="4"/>
  <c r="G5112" i="4"/>
  <c r="E5105" i="4"/>
  <c r="G5124" i="4"/>
  <c r="E5117" i="4"/>
  <c r="G5136" i="4"/>
  <c r="E5129" i="4"/>
  <c r="G5148" i="4"/>
  <c r="E5141" i="4"/>
  <c r="G5160" i="4"/>
  <c r="E5153" i="4"/>
  <c r="G5172" i="4"/>
  <c r="E5165" i="4"/>
  <c r="G5184" i="4"/>
  <c r="E5177" i="4"/>
  <c r="G5196" i="4"/>
  <c r="E5189" i="4"/>
  <c r="G5208" i="4"/>
  <c r="E5201" i="4"/>
  <c r="G5220" i="4"/>
  <c r="E5213" i="4"/>
  <c r="G5232" i="4"/>
  <c r="E5225" i="4"/>
  <c r="G5244" i="4"/>
  <c r="E5237" i="4"/>
  <c r="G5256" i="4"/>
  <c r="E5249" i="4"/>
  <c r="G5268" i="4"/>
  <c r="E5261" i="4"/>
  <c r="G5280" i="4"/>
  <c r="E5273" i="4"/>
  <c r="G5292" i="4"/>
  <c r="E5285" i="4"/>
  <c r="G5304" i="4"/>
  <c r="E5297" i="4"/>
  <c r="G5316" i="4"/>
  <c r="E5309" i="4"/>
  <c r="G5328" i="4"/>
  <c r="E5321" i="4"/>
  <c r="G5340" i="4"/>
  <c r="E5333" i="4"/>
  <c r="G5352" i="4"/>
  <c r="E5345" i="4"/>
  <c r="G5364" i="4"/>
  <c r="E5357" i="4"/>
  <c r="G5376" i="4"/>
  <c r="E5369" i="4"/>
  <c r="G5388" i="4"/>
  <c r="E5381" i="4"/>
  <c r="G5400" i="4"/>
  <c r="E5393" i="4"/>
  <c r="G5412" i="4"/>
  <c r="E5405" i="4"/>
  <c r="G5424" i="4"/>
  <c r="E5417" i="4"/>
  <c r="G5436" i="4"/>
  <c r="E5429" i="4"/>
  <c r="G5448" i="4"/>
  <c r="E5441" i="4"/>
  <c r="G5460" i="4"/>
  <c r="E5453" i="4"/>
  <c r="G5472" i="4"/>
  <c r="E5465" i="4"/>
  <c r="G5484" i="4"/>
  <c r="E5477" i="4"/>
  <c r="G5496" i="4"/>
  <c r="E5489" i="4"/>
  <c r="G5508" i="4"/>
  <c r="E5501" i="4"/>
  <c r="G5520" i="4"/>
  <c r="E5513" i="4"/>
  <c r="G5532" i="4"/>
  <c r="E5525" i="4"/>
  <c r="G5544" i="4"/>
  <c r="E5537" i="4"/>
  <c r="G5556" i="4"/>
  <c r="E5549" i="4"/>
  <c r="G5568" i="4"/>
  <c r="E5561" i="4"/>
  <c r="G5580" i="4"/>
  <c r="E5573" i="4"/>
  <c r="G5592" i="4"/>
  <c r="E5585" i="4"/>
  <c r="G5604" i="4"/>
  <c r="E5597" i="4"/>
  <c r="G5616" i="4"/>
  <c r="E5609" i="4"/>
  <c r="G5628" i="4"/>
  <c r="E5621" i="4"/>
  <c r="G5640" i="4"/>
  <c r="E5633" i="4"/>
  <c r="G5652" i="4"/>
  <c r="E5645" i="4"/>
  <c r="G5664" i="4"/>
  <c r="E5657" i="4"/>
  <c r="G5676" i="4"/>
  <c r="E5669" i="4"/>
  <c r="G5688" i="4"/>
  <c r="E5681" i="4"/>
  <c r="G5700" i="4"/>
  <c r="E5693" i="4"/>
  <c r="G5712" i="4"/>
  <c r="E5705" i="4"/>
  <c r="G5724" i="4"/>
  <c r="E5717" i="4"/>
  <c r="G5736" i="4"/>
  <c r="E5729" i="4"/>
  <c r="G5748" i="4"/>
  <c r="E5741" i="4"/>
  <c r="G5760" i="4"/>
  <c r="E5753" i="4"/>
  <c r="G5772" i="4"/>
  <c r="E5765" i="4"/>
  <c r="G5784" i="4"/>
  <c r="E5777" i="4"/>
  <c r="G5796" i="4"/>
  <c r="E5789" i="4"/>
  <c r="G5808" i="4"/>
  <c r="E5801" i="4"/>
  <c r="G5820" i="4"/>
  <c r="E5813" i="4"/>
  <c r="G5832" i="4"/>
  <c r="E5825" i="4"/>
  <c r="G5844" i="4"/>
  <c r="E5837" i="4"/>
  <c r="G5856" i="4"/>
  <c r="E5849" i="4"/>
  <c r="G5868" i="4"/>
  <c r="E5861" i="4"/>
  <c r="G5880" i="4"/>
  <c r="E5873" i="4"/>
  <c r="G5892" i="4"/>
  <c r="E5885" i="4"/>
  <c r="G5904" i="4"/>
  <c r="E5897" i="4"/>
  <c r="G5916" i="4"/>
  <c r="E5909" i="4"/>
  <c r="G5928" i="4"/>
  <c r="E5921" i="4"/>
  <c r="G5940" i="4"/>
  <c r="E5933" i="4"/>
  <c r="G5952" i="4"/>
  <c r="E5945" i="4"/>
  <c r="G5964" i="4"/>
  <c r="E5957" i="4"/>
  <c r="G5976" i="4"/>
  <c r="E5969" i="4"/>
  <c r="G5988" i="4"/>
  <c r="E5981" i="4"/>
  <c r="G6000" i="4"/>
  <c r="E5993" i="4"/>
  <c r="G6012" i="4"/>
  <c r="E6005" i="4"/>
  <c r="G6024" i="4"/>
  <c r="E6017" i="4"/>
  <c r="G6036" i="4"/>
  <c r="E6029" i="4"/>
  <c r="G6048" i="4"/>
  <c r="E6041" i="4"/>
  <c r="G6060" i="4"/>
  <c r="E6053" i="4"/>
  <c r="G6072" i="4"/>
  <c r="E6065" i="4"/>
  <c r="G6084" i="4"/>
  <c r="E6077" i="4"/>
  <c r="G6096" i="4"/>
  <c r="E6089" i="4"/>
  <c r="G6108" i="4"/>
  <c r="E6101" i="4"/>
  <c r="G6120" i="4"/>
  <c r="E6113" i="4"/>
  <c r="G6132" i="4"/>
  <c r="E6125" i="4"/>
  <c r="G6144" i="4"/>
  <c r="E6137" i="4"/>
  <c r="G6156" i="4"/>
  <c r="E6149" i="4"/>
  <c r="G6168" i="4"/>
  <c r="E6161" i="4"/>
  <c r="G6180" i="4"/>
  <c r="E6173" i="4"/>
  <c r="G6192" i="4"/>
  <c r="E6185" i="4"/>
  <c r="G6204" i="4"/>
  <c r="E6197" i="4"/>
  <c r="G6216" i="4"/>
  <c r="E6209" i="4"/>
  <c r="G6228" i="4"/>
  <c r="E6221" i="4"/>
  <c r="G6240" i="4"/>
  <c r="E6233" i="4"/>
  <c r="G6252" i="4"/>
  <c r="E6245" i="4"/>
  <c r="G6264" i="4"/>
  <c r="E6257" i="4"/>
  <c r="G6276" i="4"/>
  <c r="E6269" i="4"/>
  <c r="G6288" i="4"/>
  <c r="E6281" i="4"/>
  <c r="G6300" i="4"/>
  <c r="E6293" i="4"/>
  <c r="G6312" i="4"/>
  <c r="E6305" i="4"/>
  <c r="G6324" i="4"/>
  <c r="E6317" i="4"/>
  <c r="G6336" i="4"/>
  <c r="E6329" i="4"/>
  <c r="G6348" i="4"/>
  <c r="E6341" i="4"/>
  <c r="G6360" i="4"/>
  <c r="E6353" i="4"/>
  <c r="G6372" i="4"/>
  <c r="E6365" i="4"/>
  <c r="G6384" i="4"/>
  <c r="E6377" i="4"/>
  <c r="G6396" i="4"/>
  <c r="E6389" i="4"/>
  <c r="G6408" i="4"/>
  <c r="E6401" i="4"/>
  <c r="G6420" i="4"/>
  <c r="E6413" i="4"/>
  <c r="G6432" i="4"/>
  <c r="E6425" i="4"/>
  <c r="G6444" i="4"/>
  <c r="E6437" i="4"/>
  <c r="G6456" i="4"/>
  <c r="E6449" i="4"/>
  <c r="G6468" i="4"/>
  <c r="E6461" i="4"/>
  <c r="G6480" i="4"/>
  <c r="E6473" i="4"/>
  <c r="G6492" i="4"/>
  <c r="E6485" i="4"/>
  <c r="G6504" i="4"/>
  <c r="E6497" i="4"/>
  <c r="G6516" i="4"/>
  <c r="E6509" i="4"/>
  <c r="G6528" i="4"/>
  <c r="E6521" i="4"/>
  <c r="G6540" i="4"/>
  <c r="E6533" i="4"/>
  <c r="G6552" i="4"/>
  <c r="E6545" i="4"/>
  <c r="G6564" i="4"/>
  <c r="E6557" i="4"/>
  <c r="G6576" i="4"/>
  <c r="E6569" i="4"/>
  <c r="G6588" i="4"/>
  <c r="E6581" i="4"/>
  <c r="G6600" i="4"/>
  <c r="E6593" i="4"/>
  <c r="G6612" i="4"/>
  <c r="E6605" i="4"/>
  <c r="G6624" i="4"/>
  <c r="E6617" i="4"/>
  <c r="G6636" i="4"/>
  <c r="E6629" i="4"/>
  <c r="G6648" i="4"/>
  <c r="E6641" i="4"/>
  <c r="G6660" i="4"/>
  <c r="E6653" i="4"/>
  <c r="G6672" i="4"/>
  <c r="E6665" i="4"/>
  <c r="G6684" i="4"/>
  <c r="E6677" i="4"/>
  <c r="G6696" i="4"/>
  <c r="E6689" i="4"/>
  <c r="G6708" i="4"/>
  <c r="E6701" i="4"/>
  <c r="G6720" i="4"/>
  <c r="E6713" i="4"/>
  <c r="G6732" i="4"/>
  <c r="E6725" i="4"/>
  <c r="G6744" i="4"/>
  <c r="E6737" i="4"/>
  <c r="G6756" i="4"/>
  <c r="E6749" i="4"/>
  <c r="G6768" i="4"/>
  <c r="E6761" i="4"/>
  <c r="G6780" i="4"/>
  <c r="E6773" i="4"/>
  <c r="G6792" i="4"/>
  <c r="E6785" i="4"/>
  <c r="G6804" i="4"/>
  <c r="E6797" i="4"/>
  <c r="G6816" i="4"/>
  <c r="E6809" i="4"/>
  <c r="G6828" i="4"/>
  <c r="E6821" i="4"/>
  <c r="G6840" i="4"/>
  <c r="E6833" i="4"/>
  <c r="G6852" i="4"/>
  <c r="E6845" i="4"/>
  <c r="G6864" i="4"/>
  <c r="E6857" i="4"/>
  <c r="G6876" i="4"/>
  <c r="E6869" i="4"/>
  <c r="G6888" i="4"/>
  <c r="E6881" i="4"/>
  <c r="G6900" i="4"/>
  <c r="E6893" i="4"/>
  <c r="G6912" i="4"/>
  <c r="E6905" i="4"/>
  <c r="G6924" i="4"/>
  <c r="E6917" i="4"/>
  <c r="G6936" i="4"/>
  <c r="E6929" i="4"/>
  <c r="G6948" i="4"/>
  <c r="E6941" i="4"/>
  <c r="G6960" i="4"/>
  <c r="E6953" i="4"/>
  <c r="G6972" i="4"/>
  <c r="E6965" i="4"/>
  <c r="G6984" i="4"/>
  <c r="E6977" i="4"/>
  <c r="G6996" i="4"/>
  <c r="E6989" i="4"/>
  <c r="G7008" i="4"/>
  <c r="E7001" i="4"/>
  <c r="G7020" i="4"/>
  <c r="E7013" i="4"/>
  <c r="G7032" i="4"/>
  <c r="E7025" i="4"/>
  <c r="G7044" i="4"/>
  <c r="E7037" i="4"/>
  <c r="G7056" i="4"/>
  <c r="E7049" i="4"/>
  <c r="G7068" i="4"/>
  <c r="E7061" i="4"/>
  <c r="G7080" i="4"/>
  <c r="E7073" i="4"/>
  <c r="G7092" i="4"/>
  <c r="E7085" i="4"/>
  <c r="G7104" i="4"/>
  <c r="E7097" i="4"/>
  <c r="G7116" i="4"/>
  <c r="E7109" i="4"/>
  <c r="G7128" i="4"/>
  <c r="E7121" i="4"/>
  <c r="G7140" i="4"/>
  <c r="E7133" i="4"/>
  <c r="G7152" i="4"/>
  <c r="E7145" i="4"/>
  <c r="G7164" i="4"/>
  <c r="E7157" i="4"/>
  <c r="G7176" i="4"/>
  <c r="E7169" i="4"/>
  <c r="G7188" i="4"/>
  <c r="E7181" i="4"/>
  <c r="G7200" i="4"/>
  <c r="E7193" i="4"/>
  <c r="G7212" i="4"/>
  <c r="E7205" i="4"/>
  <c r="G7224" i="4"/>
  <c r="E7217" i="4"/>
  <c r="G7236" i="4"/>
  <c r="E7229" i="4"/>
  <c r="G7248" i="4"/>
  <c r="E7241" i="4"/>
  <c r="G7260" i="4"/>
  <c r="E7253" i="4"/>
  <c r="G7272" i="4"/>
  <c r="E7265" i="4"/>
  <c r="G7284" i="4"/>
  <c r="E7277" i="4"/>
  <c r="G7296" i="4"/>
  <c r="E7289" i="4"/>
  <c r="G7308" i="4"/>
  <c r="E7301" i="4"/>
  <c r="G7320" i="4"/>
  <c r="E7313" i="4"/>
  <c r="G7332" i="4"/>
  <c r="E7325" i="4"/>
  <c r="G7344" i="4"/>
  <c r="E7337" i="4"/>
  <c r="G7356" i="4"/>
  <c r="E7349" i="4"/>
  <c r="G7368" i="4"/>
  <c r="E7361" i="4"/>
  <c r="G7380" i="4"/>
  <c r="E7373" i="4"/>
  <c r="G7392" i="4"/>
  <c r="E7385" i="4"/>
  <c r="G7404" i="4"/>
  <c r="E7397" i="4"/>
  <c r="G7416" i="4"/>
  <c r="E7409" i="4"/>
  <c r="G7428" i="4"/>
  <c r="E7421" i="4"/>
  <c r="G7440" i="4"/>
  <c r="E7433" i="4"/>
  <c r="G7452" i="4"/>
  <c r="E7445" i="4"/>
  <c r="G7464" i="4"/>
  <c r="E7457" i="4"/>
  <c r="G7476" i="4"/>
  <c r="E7469" i="4"/>
  <c r="G7488" i="4"/>
  <c r="E7481" i="4"/>
  <c r="G7500" i="4"/>
  <c r="E7493" i="4"/>
  <c r="G7512" i="4"/>
  <c r="E7505" i="4"/>
  <c r="G7524" i="4"/>
  <c r="E7517" i="4"/>
  <c r="G7536" i="4"/>
  <c r="E7529" i="4"/>
  <c r="G7548" i="4"/>
  <c r="E7541" i="4"/>
  <c r="G7560" i="4"/>
  <c r="E7553" i="4"/>
  <c r="G7572" i="4"/>
  <c r="E7565" i="4"/>
  <c r="G7584" i="4"/>
  <c r="E7577" i="4"/>
  <c r="G7596" i="4"/>
  <c r="E7589" i="4"/>
  <c r="G7608" i="4"/>
  <c r="E7601" i="4"/>
  <c r="G7620" i="4"/>
  <c r="E7613" i="4"/>
  <c r="G7632" i="4"/>
  <c r="E7625" i="4"/>
  <c r="G7644" i="4"/>
  <c r="E7637" i="4"/>
  <c r="G7656" i="4"/>
  <c r="E7649" i="4"/>
  <c r="G7668" i="4"/>
  <c r="E7661" i="4"/>
  <c r="G7680" i="4"/>
  <c r="E7673" i="4"/>
  <c r="G7692" i="4"/>
  <c r="E7685" i="4"/>
  <c r="G7704" i="4"/>
  <c r="E7697" i="4"/>
  <c r="G7716" i="4"/>
  <c r="E7709" i="4"/>
  <c r="G7728" i="4"/>
  <c r="E7721" i="4"/>
  <c r="G7740" i="4"/>
  <c r="E7733" i="4"/>
  <c r="G7752" i="4"/>
  <c r="E7745" i="4"/>
  <c r="G7764" i="4"/>
  <c r="E7757" i="4"/>
  <c r="G7776" i="4"/>
  <c r="E7769" i="4"/>
  <c r="G7788" i="4"/>
  <c r="E7781" i="4"/>
  <c r="G7800" i="4"/>
  <c r="E7793" i="4"/>
  <c r="G7812" i="4"/>
  <c r="E7805" i="4"/>
  <c r="G7824" i="4"/>
  <c r="E7817" i="4"/>
  <c r="G7836" i="4"/>
  <c r="E7829" i="4"/>
  <c r="G7848" i="4"/>
  <c r="E7841" i="4"/>
  <c r="G7860" i="4"/>
  <c r="E7853" i="4"/>
  <c r="G7872" i="4"/>
  <c r="E7865" i="4"/>
  <c r="G7884" i="4"/>
  <c r="E7877" i="4"/>
  <c r="G7896" i="4"/>
  <c r="E7889" i="4"/>
  <c r="G7908" i="4"/>
  <c r="E7901" i="4"/>
  <c r="G7920" i="4"/>
  <c r="E7913" i="4"/>
  <c r="G7932" i="4"/>
  <c r="E7925" i="4"/>
  <c r="G7944" i="4"/>
  <c r="E7937" i="4"/>
  <c r="G7956" i="4"/>
  <c r="E7949" i="4"/>
  <c r="G7968" i="4"/>
  <c r="E7961" i="4"/>
  <c r="G7980" i="4"/>
  <c r="E7973" i="4"/>
  <c r="G7992" i="4"/>
  <c r="E7985" i="4"/>
  <c r="G8004" i="4"/>
  <c r="E7997" i="4"/>
  <c r="G8016" i="4"/>
  <c r="E8009" i="4"/>
  <c r="G8028" i="4"/>
  <c r="E8021" i="4"/>
  <c r="G8040" i="4"/>
  <c r="E8033" i="4"/>
  <c r="G8052" i="4"/>
  <c r="E8045" i="4"/>
  <c r="G8064" i="4"/>
  <c r="E8057" i="4"/>
  <c r="G8076" i="4"/>
  <c r="E8069" i="4"/>
  <c r="G8088" i="4"/>
  <c r="E8081" i="4"/>
  <c r="G8100" i="4"/>
  <c r="E8093" i="4"/>
  <c r="G8112" i="4"/>
  <c r="E8105" i="4"/>
  <c r="G8124" i="4"/>
  <c r="E8117" i="4"/>
  <c r="G8136" i="4"/>
  <c r="E8129" i="4"/>
  <c r="G8148" i="4"/>
  <c r="E8141" i="4"/>
  <c r="G8160" i="4"/>
  <c r="E8153" i="4"/>
  <c r="G8172" i="4"/>
  <c r="E8165" i="4"/>
  <c r="G8184" i="4"/>
  <c r="E8177" i="4"/>
  <c r="G8196" i="4"/>
  <c r="E8189" i="4"/>
  <c r="E5893" i="4"/>
  <c r="E5604" i="4"/>
  <c r="G91" i="4"/>
  <c r="E84" i="4"/>
  <c r="G187" i="4"/>
  <c r="E180" i="4"/>
  <c r="G307" i="4"/>
  <c r="E300" i="4"/>
  <c r="G415" i="4"/>
  <c r="E408" i="4"/>
  <c r="G523" i="4"/>
  <c r="E516" i="4"/>
  <c r="G667" i="4"/>
  <c r="E660" i="4"/>
  <c r="G799" i="4"/>
  <c r="E792" i="4"/>
  <c r="G895" i="4"/>
  <c r="E888" i="4"/>
  <c r="G1015" i="4"/>
  <c r="E1008" i="4"/>
  <c r="G1111" i="4"/>
  <c r="E1104" i="4"/>
  <c r="G1219" i="4"/>
  <c r="E1212" i="4"/>
  <c r="G1339" i="4"/>
  <c r="E1332" i="4"/>
  <c r="G1447" i="4"/>
  <c r="E1440" i="4"/>
  <c r="G1567" i="4"/>
  <c r="E1560" i="4"/>
  <c r="G1711" i="4"/>
  <c r="E1704" i="4"/>
  <c r="G1831" i="4"/>
  <c r="E1824" i="4"/>
  <c r="G1939" i="4"/>
  <c r="E1932" i="4"/>
  <c r="G2059" i="4"/>
  <c r="E2052" i="4"/>
  <c r="G2179" i="4"/>
  <c r="E2172" i="4"/>
  <c r="G2287" i="4"/>
  <c r="E2280" i="4"/>
  <c r="G2407" i="4"/>
  <c r="E2400" i="4"/>
  <c r="G2503" i="4"/>
  <c r="E2496" i="4"/>
  <c r="G2599" i="4"/>
  <c r="E2592" i="4"/>
  <c r="G2743" i="4"/>
  <c r="E2736" i="4"/>
  <c r="G2851" i="4"/>
  <c r="E2844" i="4"/>
  <c r="G2983" i="4"/>
  <c r="E2976" i="4"/>
  <c r="G3115" i="4"/>
  <c r="E3108" i="4"/>
  <c r="G3223" i="4"/>
  <c r="E3216" i="4"/>
  <c r="G3331" i="4"/>
  <c r="E3324" i="4"/>
  <c r="G3439" i="4"/>
  <c r="E3432" i="4"/>
  <c r="G3535" i="4"/>
  <c r="E3528" i="4"/>
  <c r="G3655" i="4"/>
  <c r="E3648" i="4"/>
  <c r="G3763" i="4"/>
  <c r="E3756" i="4"/>
  <c r="G3871" i="4"/>
  <c r="E3864" i="4"/>
  <c r="G3979" i="4"/>
  <c r="E3972" i="4"/>
  <c r="G4111" i="4"/>
  <c r="E4104" i="4"/>
  <c r="G4231" i="4"/>
  <c r="E4224" i="4"/>
  <c r="G4351" i="4"/>
  <c r="E4344" i="4"/>
  <c r="G4495" i="4"/>
  <c r="E4488" i="4"/>
  <c r="G4663" i="4"/>
  <c r="E4656" i="4"/>
  <c r="G5107" i="4"/>
  <c r="E5100" i="4"/>
  <c r="G5227" i="4"/>
  <c r="E5220" i="4"/>
  <c r="G5347" i="4"/>
  <c r="E5340" i="4"/>
  <c r="G5443" i="4"/>
  <c r="E5436" i="4"/>
  <c r="G5539" i="4"/>
  <c r="E5532" i="4"/>
  <c r="G5671" i="4"/>
  <c r="E5664" i="4"/>
  <c r="G5803" i="4"/>
  <c r="E5796" i="4"/>
  <c r="G5911" i="4"/>
  <c r="E5904" i="4"/>
  <c r="G6031" i="4"/>
  <c r="E6024" i="4"/>
  <c r="G6127" i="4"/>
  <c r="E6120" i="4"/>
  <c r="G6247" i="4"/>
  <c r="E6240" i="4"/>
  <c r="G6391" i="4"/>
  <c r="E6384" i="4"/>
  <c r="G6511" i="4"/>
  <c r="E6504" i="4"/>
  <c r="G6619" i="4"/>
  <c r="E6612" i="4"/>
  <c r="G6751" i="4"/>
  <c r="E6744" i="4"/>
  <c r="G6871" i="4"/>
  <c r="E6864" i="4"/>
  <c r="G6979" i="4"/>
  <c r="E6972" i="4"/>
  <c r="G7099" i="4"/>
  <c r="E7092" i="4"/>
  <c r="G7183" i="4"/>
  <c r="E7176" i="4"/>
  <c r="G7303" i="4"/>
  <c r="E7296" i="4"/>
  <c r="G7411" i="4"/>
  <c r="E7404" i="4"/>
  <c r="G7495" i="4"/>
  <c r="E7488" i="4"/>
  <c r="G7603" i="4"/>
  <c r="E7596" i="4"/>
  <c r="G7675" i="4"/>
  <c r="E7668" i="4"/>
  <c r="G7759" i="4"/>
  <c r="E7752" i="4"/>
  <c r="G7855" i="4"/>
  <c r="E7848" i="4"/>
  <c r="G7927" i="4"/>
  <c r="E7920" i="4"/>
  <c r="G8011" i="4"/>
  <c r="E8004" i="4"/>
  <c r="G8083" i="4"/>
  <c r="E8076" i="4"/>
  <c r="G8167" i="4"/>
  <c r="E8160" i="4"/>
  <c r="G8251" i="4"/>
  <c r="E8244" i="4"/>
  <c r="G80" i="4"/>
  <c r="E73" i="4"/>
  <c r="G188" i="4"/>
  <c r="E181" i="4"/>
  <c r="G284" i="4"/>
  <c r="E277" i="4"/>
  <c r="G380" i="4"/>
  <c r="E373" i="4"/>
  <c r="G488" i="4"/>
  <c r="E481" i="4"/>
  <c r="G596" i="4"/>
  <c r="E589" i="4"/>
  <c r="G716" i="4"/>
  <c r="E709" i="4"/>
  <c r="G824" i="4"/>
  <c r="E817" i="4"/>
  <c r="G956" i="4"/>
  <c r="E949" i="4"/>
  <c r="G1064" i="4"/>
  <c r="E1057" i="4"/>
  <c r="G1172" i="4"/>
  <c r="E1165" i="4"/>
  <c r="G1280" i="4"/>
  <c r="E1273" i="4"/>
  <c r="G1376" i="4"/>
  <c r="E1369" i="4"/>
  <c r="G1496" i="4"/>
  <c r="E1489" i="4"/>
  <c r="G1628" i="4"/>
  <c r="E1621" i="4"/>
  <c r="G1736" i="4"/>
  <c r="E1729" i="4"/>
  <c r="G1844" i="4"/>
  <c r="E1837" i="4"/>
  <c r="G1952" i="4"/>
  <c r="E1945" i="4"/>
  <c r="G2060" i="4"/>
  <c r="E2053" i="4"/>
  <c r="G2180" i="4"/>
  <c r="E2173" i="4"/>
  <c r="G2300" i="4"/>
  <c r="E2293" i="4"/>
  <c r="G2432" i="4"/>
  <c r="E2425" i="4"/>
  <c r="G2540" i="4"/>
  <c r="E2533" i="4"/>
  <c r="G2660" i="4"/>
  <c r="E2653" i="4"/>
  <c r="G2768" i="4"/>
  <c r="E2761" i="4"/>
  <c r="G2864" i="4"/>
  <c r="E2857" i="4"/>
  <c r="G2948" i="4"/>
  <c r="E2941" i="4"/>
  <c r="G3044" i="4"/>
  <c r="E3037" i="4"/>
  <c r="G3140" i="4"/>
  <c r="E3133" i="4"/>
  <c r="G3212" i="4"/>
  <c r="E3205" i="4"/>
  <c r="G3284" i="4"/>
  <c r="E3277" i="4"/>
  <c r="G3368" i="4"/>
  <c r="E3361" i="4"/>
  <c r="G3524" i="4"/>
  <c r="E3517" i="4"/>
  <c r="G3920" i="4"/>
  <c r="E3913" i="4"/>
  <c r="G8528" i="4"/>
  <c r="E8521" i="4"/>
  <c r="G37" i="4"/>
  <c r="E30" i="4"/>
  <c r="G49" i="4"/>
  <c r="E42" i="4"/>
  <c r="G61" i="4"/>
  <c r="E54" i="4"/>
  <c r="G73" i="4"/>
  <c r="E66" i="4"/>
  <c r="G85" i="4"/>
  <c r="E78" i="4"/>
  <c r="G97" i="4"/>
  <c r="E90" i="4"/>
  <c r="G109" i="4"/>
  <c r="E102" i="4"/>
  <c r="G121" i="4"/>
  <c r="E114" i="4"/>
  <c r="G133" i="4"/>
  <c r="E126" i="4"/>
  <c r="G145" i="4"/>
  <c r="E138" i="4"/>
  <c r="G157" i="4"/>
  <c r="E150" i="4"/>
  <c r="G169" i="4"/>
  <c r="E162" i="4"/>
  <c r="G181" i="4"/>
  <c r="E174" i="4"/>
  <c r="G193" i="4"/>
  <c r="E186" i="4"/>
  <c r="G205" i="4"/>
  <c r="E198" i="4"/>
  <c r="G217" i="4"/>
  <c r="E210" i="4"/>
  <c r="G229" i="4"/>
  <c r="E222" i="4"/>
  <c r="G241" i="4"/>
  <c r="E234" i="4"/>
  <c r="G253" i="4"/>
  <c r="E246" i="4"/>
  <c r="G265" i="4"/>
  <c r="E258" i="4"/>
  <c r="G277" i="4"/>
  <c r="E270" i="4"/>
  <c r="G289" i="4"/>
  <c r="E282" i="4"/>
  <c r="G301" i="4"/>
  <c r="E294" i="4"/>
  <c r="G313" i="4"/>
  <c r="E306" i="4"/>
  <c r="G325" i="4"/>
  <c r="E318" i="4"/>
  <c r="G337" i="4"/>
  <c r="E330" i="4"/>
  <c r="G349" i="4"/>
  <c r="E342" i="4"/>
  <c r="G361" i="4"/>
  <c r="E354" i="4"/>
  <c r="G373" i="4"/>
  <c r="E366" i="4"/>
  <c r="G385" i="4"/>
  <c r="E378" i="4"/>
  <c r="G397" i="4"/>
  <c r="E390" i="4"/>
  <c r="G409" i="4"/>
  <c r="E402" i="4"/>
  <c r="G421" i="4"/>
  <c r="E414" i="4"/>
  <c r="G433" i="4"/>
  <c r="E426" i="4"/>
  <c r="G445" i="4"/>
  <c r="E438" i="4"/>
  <c r="G457" i="4"/>
  <c r="E450" i="4"/>
  <c r="G469" i="4"/>
  <c r="E462" i="4"/>
  <c r="G481" i="4"/>
  <c r="E474" i="4"/>
  <c r="G493" i="4"/>
  <c r="E486" i="4"/>
  <c r="G505" i="4"/>
  <c r="E498" i="4"/>
  <c r="G517" i="4"/>
  <c r="E510" i="4"/>
  <c r="G529" i="4"/>
  <c r="E522" i="4"/>
  <c r="G541" i="4"/>
  <c r="E534" i="4"/>
  <c r="G553" i="4"/>
  <c r="E546" i="4"/>
  <c r="G565" i="4"/>
  <c r="E558" i="4"/>
  <c r="G577" i="4"/>
  <c r="E570" i="4"/>
  <c r="G589" i="4"/>
  <c r="E582" i="4"/>
  <c r="G601" i="4"/>
  <c r="E594" i="4"/>
  <c r="G613" i="4"/>
  <c r="E606" i="4"/>
  <c r="G625" i="4"/>
  <c r="E618" i="4"/>
  <c r="G637" i="4"/>
  <c r="E630" i="4"/>
  <c r="G649" i="4"/>
  <c r="E642" i="4"/>
  <c r="G661" i="4"/>
  <c r="E654" i="4"/>
  <c r="G673" i="4"/>
  <c r="E666" i="4"/>
  <c r="G685" i="4"/>
  <c r="E678" i="4"/>
  <c r="G697" i="4"/>
  <c r="E690" i="4"/>
  <c r="G709" i="4"/>
  <c r="E702" i="4"/>
  <c r="G721" i="4"/>
  <c r="E714" i="4"/>
  <c r="G733" i="4"/>
  <c r="E726" i="4"/>
  <c r="G745" i="4"/>
  <c r="E738" i="4"/>
  <c r="G757" i="4"/>
  <c r="E750" i="4"/>
  <c r="G769" i="4"/>
  <c r="E762" i="4"/>
  <c r="G781" i="4"/>
  <c r="E774" i="4"/>
  <c r="G793" i="4"/>
  <c r="E786" i="4"/>
  <c r="G805" i="4"/>
  <c r="E798" i="4"/>
  <c r="G817" i="4"/>
  <c r="E810" i="4"/>
  <c r="G829" i="4"/>
  <c r="E822" i="4"/>
  <c r="G841" i="4"/>
  <c r="E834" i="4"/>
  <c r="G853" i="4"/>
  <c r="E846" i="4"/>
  <c r="G865" i="4"/>
  <c r="E858" i="4"/>
  <c r="G877" i="4"/>
  <c r="E870" i="4"/>
  <c r="G889" i="4"/>
  <c r="E882" i="4"/>
  <c r="G901" i="4"/>
  <c r="E894" i="4"/>
  <c r="G913" i="4"/>
  <c r="E906" i="4"/>
  <c r="G925" i="4"/>
  <c r="E918" i="4"/>
  <c r="G937" i="4"/>
  <c r="E930" i="4"/>
  <c r="G949" i="4"/>
  <c r="E942" i="4"/>
  <c r="G961" i="4"/>
  <c r="E954" i="4"/>
  <c r="G973" i="4"/>
  <c r="E966" i="4"/>
  <c r="G985" i="4"/>
  <c r="E978" i="4"/>
  <c r="G997" i="4"/>
  <c r="E990" i="4"/>
  <c r="G1009" i="4"/>
  <c r="E1002" i="4"/>
  <c r="G1021" i="4"/>
  <c r="E1014" i="4"/>
  <c r="G1033" i="4"/>
  <c r="E1026" i="4"/>
  <c r="G1045" i="4"/>
  <c r="E1038" i="4"/>
  <c r="G1057" i="4"/>
  <c r="E1050" i="4"/>
  <c r="G1069" i="4"/>
  <c r="E1062" i="4"/>
  <c r="G1081" i="4"/>
  <c r="E1074" i="4"/>
  <c r="G1093" i="4"/>
  <c r="E1086" i="4"/>
  <c r="G1105" i="4"/>
  <c r="E1098" i="4"/>
  <c r="G1117" i="4"/>
  <c r="E1110" i="4"/>
  <c r="G1129" i="4"/>
  <c r="E1122" i="4"/>
  <c r="G1141" i="4"/>
  <c r="E1134" i="4"/>
  <c r="G1153" i="4"/>
  <c r="E1146" i="4"/>
  <c r="G1165" i="4"/>
  <c r="E1158" i="4"/>
  <c r="G1177" i="4"/>
  <c r="E1170" i="4"/>
  <c r="G1189" i="4"/>
  <c r="E1182" i="4"/>
  <c r="G1201" i="4"/>
  <c r="E1194" i="4"/>
  <c r="G1213" i="4"/>
  <c r="E1206" i="4"/>
  <c r="G1225" i="4"/>
  <c r="E1218" i="4"/>
  <c r="G1237" i="4"/>
  <c r="E1230" i="4"/>
  <c r="G1249" i="4"/>
  <c r="E1242" i="4"/>
  <c r="G1261" i="4"/>
  <c r="E1254" i="4"/>
  <c r="G1273" i="4"/>
  <c r="E1266" i="4"/>
  <c r="G1285" i="4"/>
  <c r="E1278" i="4"/>
  <c r="G1297" i="4"/>
  <c r="E1290" i="4"/>
  <c r="G1309" i="4"/>
  <c r="E1302" i="4"/>
  <c r="G1321" i="4"/>
  <c r="E1314" i="4"/>
  <c r="G1333" i="4"/>
  <c r="E1326" i="4"/>
  <c r="G1345" i="4"/>
  <c r="E1338" i="4"/>
  <c r="G1357" i="4"/>
  <c r="E1350" i="4"/>
  <c r="G1369" i="4"/>
  <c r="E1362" i="4"/>
  <c r="G1381" i="4"/>
  <c r="E1374" i="4"/>
  <c r="G1393" i="4"/>
  <c r="E1386" i="4"/>
  <c r="G1405" i="4"/>
  <c r="E1398" i="4"/>
  <c r="G1417" i="4"/>
  <c r="E1410" i="4"/>
  <c r="G1429" i="4"/>
  <c r="E1422" i="4"/>
  <c r="G1441" i="4"/>
  <c r="E1434" i="4"/>
  <c r="G1453" i="4"/>
  <c r="E1446" i="4"/>
  <c r="G1465" i="4"/>
  <c r="E1458" i="4"/>
  <c r="G1477" i="4"/>
  <c r="E1470" i="4"/>
  <c r="G1489" i="4"/>
  <c r="E1482" i="4"/>
  <c r="G1501" i="4"/>
  <c r="E1494" i="4"/>
  <c r="G1513" i="4"/>
  <c r="E1506" i="4"/>
  <c r="G1525" i="4"/>
  <c r="E1518" i="4"/>
  <c r="G1537" i="4"/>
  <c r="E1530" i="4"/>
  <c r="G1549" i="4"/>
  <c r="E1542" i="4"/>
  <c r="G1561" i="4"/>
  <c r="E1554" i="4"/>
  <c r="G1573" i="4"/>
  <c r="E1566" i="4"/>
  <c r="G1585" i="4"/>
  <c r="E1578" i="4"/>
  <c r="G1597" i="4"/>
  <c r="E1590" i="4"/>
  <c r="G1609" i="4"/>
  <c r="E1602" i="4"/>
  <c r="G1621" i="4"/>
  <c r="E1614" i="4"/>
  <c r="G1633" i="4"/>
  <c r="E1626" i="4"/>
  <c r="G1645" i="4"/>
  <c r="E1638" i="4"/>
  <c r="G1657" i="4"/>
  <c r="E1650" i="4"/>
  <c r="G1669" i="4"/>
  <c r="E1662" i="4"/>
  <c r="G1681" i="4"/>
  <c r="E1674" i="4"/>
  <c r="G1693" i="4"/>
  <c r="E1686" i="4"/>
  <c r="G1705" i="4"/>
  <c r="E1698" i="4"/>
  <c r="G1717" i="4"/>
  <c r="E1710" i="4"/>
  <c r="G1729" i="4"/>
  <c r="E1722" i="4"/>
  <c r="G1741" i="4"/>
  <c r="E1734" i="4"/>
  <c r="G1753" i="4"/>
  <c r="E1746" i="4"/>
  <c r="G1765" i="4"/>
  <c r="E1758" i="4"/>
  <c r="G1777" i="4"/>
  <c r="E1770" i="4"/>
  <c r="G1789" i="4"/>
  <c r="E1782" i="4"/>
  <c r="G1801" i="4"/>
  <c r="E1794" i="4"/>
  <c r="G1813" i="4"/>
  <c r="E1806" i="4"/>
  <c r="G1825" i="4"/>
  <c r="E1818" i="4"/>
  <c r="G1837" i="4"/>
  <c r="E1830" i="4"/>
  <c r="G1849" i="4"/>
  <c r="E1842" i="4"/>
  <c r="G1861" i="4"/>
  <c r="E1854" i="4"/>
  <c r="G1873" i="4"/>
  <c r="E1866" i="4"/>
  <c r="G1885" i="4"/>
  <c r="E1878" i="4"/>
  <c r="G1897" i="4"/>
  <c r="E1890" i="4"/>
  <c r="G1909" i="4"/>
  <c r="E1902" i="4"/>
  <c r="G1921" i="4"/>
  <c r="E1914" i="4"/>
  <c r="G1933" i="4"/>
  <c r="E1926" i="4"/>
  <c r="G1945" i="4"/>
  <c r="E1938" i="4"/>
  <c r="G1957" i="4"/>
  <c r="E1950" i="4"/>
  <c r="G1969" i="4"/>
  <c r="E1962" i="4"/>
  <c r="G1981" i="4"/>
  <c r="E1974" i="4"/>
  <c r="G1993" i="4"/>
  <c r="E1986" i="4"/>
  <c r="G2005" i="4"/>
  <c r="E1998" i="4"/>
  <c r="G2017" i="4"/>
  <c r="E2010" i="4"/>
  <c r="G2029" i="4"/>
  <c r="E2022" i="4"/>
  <c r="G2041" i="4"/>
  <c r="E2034" i="4"/>
  <c r="G2053" i="4"/>
  <c r="E2046" i="4"/>
  <c r="G2065" i="4"/>
  <c r="E2058" i="4"/>
  <c r="G2077" i="4"/>
  <c r="E2070" i="4"/>
  <c r="G2089" i="4"/>
  <c r="E2082" i="4"/>
  <c r="G2101" i="4"/>
  <c r="E2094" i="4"/>
  <c r="G2113" i="4"/>
  <c r="E2106" i="4"/>
  <c r="G2125" i="4"/>
  <c r="E2118" i="4"/>
  <c r="G2137" i="4"/>
  <c r="E2130" i="4"/>
  <c r="G2149" i="4"/>
  <c r="E2142" i="4"/>
  <c r="G2161" i="4"/>
  <c r="E2154" i="4"/>
  <c r="G2173" i="4"/>
  <c r="E2166" i="4"/>
  <c r="G2185" i="4"/>
  <c r="E2178" i="4"/>
  <c r="G2197" i="4"/>
  <c r="E2190" i="4"/>
  <c r="G2209" i="4"/>
  <c r="E2202" i="4"/>
  <c r="G2221" i="4"/>
  <c r="E2214" i="4"/>
  <c r="G2233" i="4"/>
  <c r="E2226" i="4"/>
  <c r="G2245" i="4"/>
  <c r="E2238" i="4"/>
  <c r="G2257" i="4"/>
  <c r="E2250" i="4"/>
  <c r="G2269" i="4"/>
  <c r="E2262" i="4"/>
  <c r="G2281" i="4"/>
  <c r="E2274" i="4"/>
  <c r="G2293" i="4"/>
  <c r="E2286" i="4"/>
  <c r="G2305" i="4"/>
  <c r="E2298" i="4"/>
  <c r="G2317" i="4"/>
  <c r="E2310" i="4"/>
  <c r="G2329" i="4"/>
  <c r="E2322" i="4"/>
  <c r="G2341" i="4"/>
  <c r="E2334" i="4"/>
  <c r="G2353" i="4"/>
  <c r="E2346" i="4"/>
  <c r="G2365" i="4"/>
  <c r="E2358" i="4"/>
  <c r="G2377" i="4"/>
  <c r="E2370" i="4"/>
  <c r="G2389" i="4"/>
  <c r="E2382" i="4"/>
  <c r="G2401" i="4"/>
  <c r="E2394" i="4"/>
  <c r="G2413" i="4"/>
  <c r="E2406" i="4"/>
  <c r="G2425" i="4"/>
  <c r="E2418" i="4"/>
  <c r="G2437" i="4"/>
  <c r="E2430" i="4"/>
  <c r="G2449" i="4"/>
  <c r="E2442" i="4"/>
  <c r="G2461" i="4"/>
  <c r="E2454" i="4"/>
  <c r="G2473" i="4"/>
  <c r="E2466" i="4"/>
  <c r="G2485" i="4"/>
  <c r="E2478" i="4"/>
  <c r="G2497" i="4"/>
  <c r="E2490" i="4"/>
  <c r="G2509" i="4"/>
  <c r="E2502" i="4"/>
  <c r="G2521" i="4"/>
  <c r="E2514" i="4"/>
  <c r="G2533" i="4"/>
  <c r="E2526" i="4"/>
  <c r="G2545" i="4"/>
  <c r="E2538" i="4"/>
  <c r="G2557" i="4"/>
  <c r="E2550" i="4"/>
  <c r="G2569" i="4"/>
  <c r="E2562" i="4"/>
  <c r="G2581" i="4"/>
  <c r="E2574" i="4"/>
  <c r="G2593" i="4"/>
  <c r="E2586" i="4"/>
  <c r="G2605" i="4"/>
  <c r="E2598" i="4"/>
  <c r="G2617" i="4"/>
  <c r="E2610" i="4"/>
  <c r="G2629" i="4"/>
  <c r="E2622" i="4"/>
  <c r="G2641" i="4"/>
  <c r="E2634" i="4"/>
  <c r="G2653" i="4"/>
  <c r="E2646" i="4"/>
  <c r="G2665" i="4"/>
  <c r="E2658" i="4"/>
  <c r="G2677" i="4"/>
  <c r="E2670" i="4"/>
  <c r="G2689" i="4"/>
  <c r="E2682" i="4"/>
  <c r="G2701" i="4"/>
  <c r="E2694" i="4"/>
  <c r="G2713" i="4"/>
  <c r="E2706" i="4"/>
  <c r="G2725" i="4"/>
  <c r="E2718" i="4"/>
  <c r="G2737" i="4"/>
  <c r="E2730" i="4"/>
  <c r="G2749" i="4"/>
  <c r="E2742" i="4"/>
  <c r="G2761" i="4"/>
  <c r="E2754" i="4"/>
  <c r="G2773" i="4"/>
  <c r="E2766" i="4"/>
  <c r="G2785" i="4"/>
  <c r="E2778" i="4"/>
  <c r="G2797" i="4"/>
  <c r="E2790" i="4"/>
  <c r="G2809" i="4"/>
  <c r="E2802" i="4"/>
  <c r="G2821" i="4"/>
  <c r="E2814" i="4"/>
  <c r="G2833" i="4"/>
  <c r="E2826" i="4"/>
  <c r="G2845" i="4"/>
  <c r="E2838" i="4"/>
  <c r="G2857" i="4"/>
  <c r="E2850" i="4"/>
  <c r="G2869" i="4"/>
  <c r="E2862" i="4"/>
  <c r="G2881" i="4"/>
  <c r="E2874" i="4"/>
  <c r="G2893" i="4"/>
  <c r="E2886" i="4"/>
  <c r="G2905" i="4"/>
  <c r="E2898" i="4"/>
  <c r="G2917" i="4"/>
  <c r="E2910" i="4"/>
  <c r="G2929" i="4"/>
  <c r="E2922" i="4"/>
  <c r="G2941" i="4"/>
  <c r="E2934" i="4"/>
  <c r="G2953" i="4"/>
  <c r="E2946" i="4"/>
  <c r="G2965" i="4"/>
  <c r="E2958" i="4"/>
  <c r="G2977" i="4"/>
  <c r="E2970" i="4"/>
  <c r="G2989" i="4"/>
  <c r="E2982" i="4"/>
  <c r="G3001" i="4"/>
  <c r="E2994" i="4"/>
  <c r="G3013" i="4"/>
  <c r="E3006" i="4"/>
  <c r="G3025" i="4"/>
  <c r="E3018" i="4"/>
  <c r="G3037" i="4"/>
  <c r="E3030" i="4"/>
  <c r="G3049" i="4"/>
  <c r="E3042" i="4"/>
  <c r="G3061" i="4"/>
  <c r="E3054" i="4"/>
  <c r="G3073" i="4"/>
  <c r="E3066" i="4"/>
  <c r="G3085" i="4"/>
  <c r="E3078" i="4"/>
  <c r="G3097" i="4"/>
  <c r="E3090" i="4"/>
  <c r="G3109" i="4"/>
  <c r="E3102" i="4"/>
  <c r="G3121" i="4"/>
  <c r="E3114" i="4"/>
  <c r="G3133" i="4"/>
  <c r="E3126" i="4"/>
  <c r="G3145" i="4"/>
  <c r="E3138" i="4"/>
  <c r="G3157" i="4"/>
  <c r="E3150" i="4"/>
  <c r="G3169" i="4"/>
  <c r="E3162" i="4"/>
  <c r="G3181" i="4"/>
  <c r="E3174" i="4"/>
  <c r="G3193" i="4"/>
  <c r="E3186" i="4"/>
  <c r="G3205" i="4"/>
  <c r="E3198" i="4"/>
  <c r="G3217" i="4"/>
  <c r="E3210" i="4"/>
  <c r="G3229" i="4"/>
  <c r="E3222" i="4"/>
  <c r="G3241" i="4"/>
  <c r="E3234" i="4"/>
  <c r="G3253" i="4"/>
  <c r="E3246" i="4"/>
  <c r="G3265" i="4"/>
  <c r="E3258" i="4"/>
  <c r="G3277" i="4"/>
  <c r="E3270" i="4"/>
  <c r="G3289" i="4"/>
  <c r="E3282" i="4"/>
  <c r="G3301" i="4"/>
  <c r="E3294" i="4"/>
  <c r="G3313" i="4"/>
  <c r="E3306" i="4"/>
  <c r="G3325" i="4"/>
  <c r="E3318" i="4"/>
  <c r="G3337" i="4"/>
  <c r="E3330" i="4"/>
  <c r="G3349" i="4"/>
  <c r="E3342" i="4"/>
  <c r="G3361" i="4"/>
  <c r="E3354" i="4"/>
  <c r="G3373" i="4"/>
  <c r="E3366" i="4"/>
  <c r="G3385" i="4"/>
  <c r="E3378" i="4"/>
  <c r="G3397" i="4"/>
  <c r="E3390" i="4"/>
  <c r="G3409" i="4"/>
  <c r="E3402" i="4"/>
  <c r="G3421" i="4"/>
  <c r="E3414" i="4"/>
  <c r="G3433" i="4"/>
  <c r="E3426" i="4"/>
  <c r="G3445" i="4"/>
  <c r="E3438" i="4"/>
  <c r="G3457" i="4"/>
  <c r="E3450" i="4"/>
  <c r="G3469" i="4"/>
  <c r="E3462" i="4"/>
  <c r="G3481" i="4"/>
  <c r="E3474" i="4"/>
  <c r="G3493" i="4"/>
  <c r="E3486" i="4"/>
  <c r="G3505" i="4"/>
  <c r="E3498" i="4"/>
  <c r="G3517" i="4"/>
  <c r="E3510" i="4"/>
  <c r="G3529" i="4"/>
  <c r="E3522" i="4"/>
  <c r="G3541" i="4"/>
  <c r="E3534" i="4"/>
  <c r="G3553" i="4"/>
  <c r="E3546" i="4"/>
  <c r="G3565" i="4"/>
  <c r="E3558" i="4"/>
  <c r="G3577" i="4"/>
  <c r="E3570" i="4"/>
  <c r="G3589" i="4"/>
  <c r="E3582" i="4"/>
  <c r="G3601" i="4"/>
  <c r="E3594" i="4"/>
  <c r="G3613" i="4"/>
  <c r="E3606" i="4"/>
  <c r="G3625" i="4"/>
  <c r="E3618" i="4"/>
  <c r="G3637" i="4"/>
  <c r="E3630" i="4"/>
  <c r="G3649" i="4"/>
  <c r="E3642" i="4"/>
  <c r="G3661" i="4"/>
  <c r="E3654" i="4"/>
  <c r="G3673" i="4"/>
  <c r="E3666" i="4"/>
  <c r="G3685" i="4"/>
  <c r="E3678" i="4"/>
  <c r="G3697" i="4"/>
  <c r="E3690" i="4"/>
  <c r="G3709" i="4"/>
  <c r="E3702" i="4"/>
  <c r="G3721" i="4"/>
  <c r="E3714" i="4"/>
  <c r="G3733" i="4"/>
  <c r="E3726" i="4"/>
  <c r="G3745" i="4"/>
  <c r="E3738" i="4"/>
  <c r="G3757" i="4"/>
  <c r="E3750" i="4"/>
  <c r="G3769" i="4"/>
  <c r="E3762" i="4"/>
  <c r="G3781" i="4"/>
  <c r="E3774" i="4"/>
  <c r="G3793" i="4"/>
  <c r="E3786" i="4"/>
  <c r="G3805" i="4"/>
  <c r="E3798" i="4"/>
  <c r="G3817" i="4"/>
  <c r="E3810" i="4"/>
  <c r="G3829" i="4"/>
  <c r="E3822" i="4"/>
  <c r="G3841" i="4"/>
  <c r="E3834" i="4"/>
  <c r="G3853" i="4"/>
  <c r="E3846" i="4"/>
  <c r="G3865" i="4"/>
  <c r="E3858" i="4"/>
  <c r="G3877" i="4"/>
  <c r="E3870" i="4"/>
  <c r="G3889" i="4"/>
  <c r="E3882" i="4"/>
  <c r="G3901" i="4"/>
  <c r="E3894" i="4"/>
  <c r="G3913" i="4"/>
  <c r="E3906" i="4"/>
  <c r="G3925" i="4"/>
  <c r="E3918" i="4"/>
  <c r="G3937" i="4"/>
  <c r="E3930" i="4"/>
  <c r="G3949" i="4"/>
  <c r="E3942" i="4"/>
  <c r="G3961" i="4"/>
  <c r="E3954" i="4"/>
  <c r="G3973" i="4"/>
  <c r="E3966" i="4"/>
  <c r="G3985" i="4"/>
  <c r="E3978" i="4"/>
  <c r="G3997" i="4"/>
  <c r="E3990" i="4"/>
  <c r="G4009" i="4"/>
  <c r="E4002" i="4"/>
  <c r="G4021" i="4"/>
  <c r="E4014" i="4"/>
  <c r="G4033" i="4"/>
  <c r="E4026" i="4"/>
  <c r="G4045" i="4"/>
  <c r="E4038" i="4"/>
  <c r="G4057" i="4"/>
  <c r="E4050" i="4"/>
  <c r="G4069" i="4"/>
  <c r="E4062" i="4"/>
  <c r="G4081" i="4"/>
  <c r="E4074" i="4"/>
  <c r="G4093" i="4"/>
  <c r="E4086" i="4"/>
  <c r="G4105" i="4"/>
  <c r="E4098" i="4"/>
  <c r="G4117" i="4"/>
  <c r="E4110" i="4"/>
  <c r="G4129" i="4"/>
  <c r="E4122" i="4"/>
  <c r="G4141" i="4"/>
  <c r="E4134" i="4"/>
  <c r="G4153" i="4"/>
  <c r="E4146" i="4"/>
  <c r="G4165" i="4"/>
  <c r="E4158" i="4"/>
  <c r="G4177" i="4"/>
  <c r="E4170" i="4"/>
  <c r="G4189" i="4"/>
  <c r="E4182" i="4"/>
  <c r="G4201" i="4"/>
  <c r="E4194" i="4"/>
  <c r="G4213" i="4"/>
  <c r="E4206" i="4"/>
  <c r="G4225" i="4"/>
  <c r="E4218" i="4"/>
  <c r="G4237" i="4"/>
  <c r="E4230" i="4"/>
  <c r="G4249" i="4"/>
  <c r="E4242" i="4"/>
  <c r="G4261" i="4"/>
  <c r="E4254" i="4"/>
  <c r="G4273" i="4"/>
  <c r="E4266" i="4"/>
  <c r="G4285" i="4"/>
  <c r="E4278" i="4"/>
  <c r="G4297" i="4"/>
  <c r="E4290" i="4"/>
  <c r="G4309" i="4"/>
  <c r="E4302" i="4"/>
  <c r="G4321" i="4"/>
  <c r="E4314" i="4"/>
  <c r="G4333" i="4"/>
  <c r="E4326" i="4"/>
  <c r="G4345" i="4"/>
  <c r="E4338" i="4"/>
  <c r="G4357" i="4"/>
  <c r="E4350" i="4"/>
  <c r="G4369" i="4"/>
  <c r="E4362" i="4"/>
  <c r="G4381" i="4"/>
  <c r="E4374" i="4"/>
  <c r="G4393" i="4"/>
  <c r="E4386" i="4"/>
  <c r="G4405" i="4"/>
  <c r="E4398" i="4"/>
  <c r="G4417" i="4"/>
  <c r="E4410" i="4"/>
  <c r="G4429" i="4"/>
  <c r="E4422" i="4"/>
  <c r="G4441" i="4"/>
  <c r="E4434" i="4"/>
  <c r="G4453" i="4"/>
  <c r="E4446" i="4"/>
  <c r="G4465" i="4"/>
  <c r="E4458" i="4"/>
  <c r="G4477" i="4"/>
  <c r="E4470" i="4"/>
  <c r="G4489" i="4"/>
  <c r="E4482" i="4"/>
  <c r="G4501" i="4"/>
  <c r="E4494" i="4"/>
  <c r="G4513" i="4"/>
  <c r="E4506" i="4"/>
  <c r="G4525" i="4"/>
  <c r="E4518" i="4"/>
  <c r="G4537" i="4"/>
  <c r="E4530" i="4"/>
  <c r="G4549" i="4"/>
  <c r="E4542" i="4"/>
  <c r="G4561" i="4"/>
  <c r="E4554" i="4"/>
  <c r="G4573" i="4"/>
  <c r="E4566" i="4"/>
  <c r="G4585" i="4"/>
  <c r="E4578" i="4"/>
  <c r="G4597" i="4"/>
  <c r="E4590" i="4"/>
  <c r="G4609" i="4"/>
  <c r="E4602" i="4"/>
  <c r="G4621" i="4"/>
  <c r="E4614" i="4"/>
  <c r="G4633" i="4"/>
  <c r="E4626" i="4"/>
  <c r="G4645" i="4"/>
  <c r="E4638" i="4"/>
  <c r="G4657" i="4"/>
  <c r="E4650" i="4"/>
  <c r="G4669" i="4"/>
  <c r="E4662" i="4"/>
  <c r="G4681" i="4"/>
  <c r="E4674" i="4"/>
  <c r="G4693" i="4"/>
  <c r="E4686" i="4"/>
  <c r="G4705" i="4"/>
  <c r="E4698" i="4"/>
  <c r="G4717" i="4"/>
  <c r="E4710" i="4"/>
  <c r="G4729" i="4"/>
  <c r="E4722" i="4"/>
  <c r="G4741" i="4"/>
  <c r="G4753" i="4"/>
  <c r="E4746" i="4"/>
  <c r="G4765" i="4"/>
  <c r="E4758" i="4"/>
  <c r="G4777" i="4"/>
  <c r="E4770" i="4"/>
  <c r="G4789" i="4"/>
  <c r="E4782" i="4"/>
  <c r="G4801" i="4"/>
  <c r="E4794" i="4"/>
  <c r="G4813" i="4"/>
  <c r="E4806" i="4"/>
  <c r="G4825" i="4"/>
  <c r="E4818" i="4"/>
  <c r="G4837" i="4"/>
  <c r="E4830" i="4"/>
  <c r="G4849" i="4"/>
  <c r="E4842" i="4"/>
  <c r="G4861" i="4"/>
  <c r="E4854" i="4"/>
  <c r="G4873" i="4"/>
  <c r="E4866" i="4"/>
  <c r="G4885" i="4"/>
  <c r="E4878" i="4"/>
  <c r="G4897" i="4"/>
  <c r="E4890" i="4"/>
  <c r="G4909" i="4"/>
  <c r="E4902" i="4"/>
  <c r="G4921" i="4"/>
  <c r="E4914" i="4"/>
  <c r="G4933" i="4"/>
  <c r="E4926" i="4"/>
  <c r="G4945" i="4"/>
  <c r="E4938" i="4"/>
  <c r="G4957" i="4"/>
  <c r="E4950" i="4"/>
  <c r="G4969" i="4"/>
  <c r="E4962" i="4"/>
  <c r="G4981" i="4"/>
  <c r="E4974" i="4"/>
  <c r="G4993" i="4"/>
  <c r="E4986" i="4"/>
  <c r="G5005" i="4"/>
  <c r="E4998" i="4"/>
  <c r="G5017" i="4"/>
  <c r="E5010" i="4"/>
  <c r="G5029" i="4"/>
  <c r="E5022" i="4"/>
  <c r="G5041" i="4"/>
  <c r="E5034" i="4"/>
  <c r="G5053" i="4"/>
  <c r="E5046" i="4"/>
  <c r="G5065" i="4"/>
  <c r="E5058" i="4"/>
  <c r="G5077" i="4"/>
  <c r="E5070" i="4"/>
  <c r="G5089" i="4"/>
  <c r="E5082" i="4"/>
  <c r="G5101" i="4"/>
  <c r="E5094" i="4"/>
  <c r="G5113" i="4"/>
  <c r="E5106" i="4"/>
  <c r="G5125" i="4"/>
  <c r="E5118" i="4"/>
  <c r="G5137" i="4"/>
  <c r="E5130" i="4"/>
  <c r="G5149" i="4"/>
  <c r="E5142" i="4"/>
  <c r="G5161" i="4"/>
  <c r="E5154" i="4"/>
  <c r="G5173" i="4"/>
  <c r="E5166" i="4"/>
  <c r="G5185" i="4"/>
  <c r="E5178" i="4"/>
  <c r="G5197" i="4"/>
  <c r="E5190" i="4"/>
  <c r="G5209" i="4"/>
  <c r="E5202" i="4"/>
  <c r="G5221" i="4"/>
  <c r="E5214" i="4"/>
  <c r="G5233" i="4"/>
  <c r="E5226" i="4"/>
  <c r="G5245" i="4"/>
  <c r="E5238" i="4"/>
  <c r="G5257" i="4"/>
  <c r="E5250" i="4"/>
  <c r="G5269" i="4"/>
  <c r="E5262" i="4"/>
  <c r="G5281" i="4"/>
  <c r="E5274" i="4"/>
  <c r="G5293" i="4"/>
  <c r="E5286" i="4"/>
  <c r="G5305" i="4"/>
  <c r="E5298" i="4"/>
  <c r="G5317" i="4"/>
  <c r="E5310" i="4"/>
  <c r="G5329" i="4"/>
  <c r="E5322" i="4"/>
  <c r="G5341" i="4"/>
  <c r="E5334" i="4"/>
  <c r="G5353" i="4"/>
  <c r="E5346" i="4"/>
  <c r="G5365" i="4"/>
  <c r="E5358" i="4"/>
  <c r="G5377" i="4"/>
  <c r="E5370" i="4"/>
  <c r="G5389" i="4"/>
  <c r="E5382" i="4"/>
  <c r="G5401" i="4"/>
  <c r="E5394" i="4"/>
  <c r="G5413" i="4"/>
  <c r="E5406" i="4"/>
  <c r="G5425" i="4"/>
  <c r="E5418" i="4"/>
  <c r="G5437" i="4"/>
  <c r="E5430" i="4"/>
  <c r="G5449" i="4"/>
  <c r="E5442" i="4"/>
  <c r="G5461" i="4"/>
  <c r="E5454" i="4"/>
  <c r="G5473" i="4"/>
  <c r="E5466" i="4"/>
  <c r="G5485" i="4"/>
  <c r="E5478" i="4"/>
  <c r="G5497" i="4"/>
  <c r="E5490" i="4"/>
  <c r="G5509" i="4"/>
  <c r="E5502" i="4"/>
  <c r="G5521" i="4"/>
  <c r="E5514" i="4"/>
  <c r="G5533" i="4"/>
  <c r="E5526" i="4"/>
  <c r="G5545" i="4"/>
  <c r="E5538" i="4"/>
  <c r="G5557" i="4"/>
  <c r="E5550" i="4"/>
  <c r="G5569" i="4"/>
  <c r="E5562" i="4"/>
  <c r="G5581" i="4"/>
  <c r="E5574" i="4"/>
  <c r="G5593" i="4"/>
  <c r="E5586" i="4"/>
  <c r="G5605" i="4"/>
  <c r="E5598" i="4"/>
  <c r="G5617" i="4"/>
  <c r="E5610" i="4"/>
  <c r="G5629" i="4"/>
  <c r="E5622" i="4"/>
  <c r="G5641" i="4"/>
  <c r="E5634" i="4"/>
  <c r="G5653" i="4"/>
  <c r="E5646" i="4"/>
  <c r="G5665" i="4"/>
  <c r="E5658" i="4"/>
  <c r="G5677" i="4"/>
  <c r="E5670" i="4"/>
  <c r="G5689" i="4"/>
  <c r="E5682" i="4"/>
  <c r="G5701" i="4"/>
  <c r="E5694" i="4"/>
  <c r="G5713" i="4"/>
  <c r="E5706" i="4"/>
  <c r="G5725" i="4"/>
  <c r="E5718" i="4"/>
  <c r="G5737" i="4"/>
  <c r="E5730" i="4"/>
  <c r="G5749" i="4"/>
  <c r="E5742" i="4"/>
  <c r="G5761" i="4"/>
  <c r="E5754" i="4"/>
  <c r="G5773" i="4"/>
  <c r="E5766" i="4"/>
  <c r="G5785" i="4"/>
  <c r="E5778" i="4"/>
  <c r="G5797" i="4"/>
  <c r="E5790" i="4"/>
  <c r="G5809" i="4"/>
  <c r="E5802" i="4"/>
  <c r="G5821" i="4"/>
  <c r="E5814" i="4"/>
  <c r="G5833" i="4"/>
  <c r="E5826" i="4"/>
  <c r="G5845" i="4"/>
  <c r="E5838" i="4"/>
  <c r="G5857" i="4"/>
  <c r="E5850" i="4"/>
  <c r="G5869" i="4"/>
  <c r="E5862" i="4"/>
  <c r="G5881" i="4"/>
  <c r="E5874" i="4"/>
  <c r="G5893" i="4"/>
  <c r="E5886" i="4"/>
  <c r="G5905" i="4"/>
  <c r="E5898" i="4"/>
  <c r="G5917" i="4"/>
  <c r="E5910" i="4"/>
  <c r="G5929" i="4"/>
  <c r="E5922" i="4"/>
  <c r="G5941" i="4"/>
  <c r="E5934" i="4"/>
  <c r="G5953" i="4"/>
  <c r="E5946" i="4"/>
  <c r="G5965" i="4"/>
  <c r="E5958" i="4"/>
  <c r="G5977" i="4"/>
  <c r="E5970" i="4"/>
  <c r="G5989" i="4"/>
  <c r="E5982" i="4"/>
  <c r="G6001" i="4"/>
  <c r="E5994" i="4"/>
  <c r="G6013" i="4"/>
  <c r="E6006" i="4"/>
  <c r="G6025" i="4"/>
  <c r="E6018" i="4"/>
  <c r="G6037" i="4"/>
  <c r="E6030" i="4"/>
  <c r="G6049" i="4"/>
  <c r="E6042" i="4"/>
  <c r="G6061" i="4"/>
  <c r="E6054" i="4"/>
  <c r="G6073" i="4"/>
  <c r="E6066" i="4"/>
  <c r="G6085" i="4"/>
  <c r="E6078" i="4"/>
  <c r="G6097" i="4"/>
  <c r="E6090" i="4"/>
  <c r="G6109" i="4"/>
  <c r="E6102" i="4"/>
  <c r="G6121" i="4"/>
  <c r="E6114" i="4"/>
  <c r="G6133" i="4"/>
  <c r="E6126" i="4"/>
  <c r="G6145" i="4"/>
  <c r="E6138" i="4"/>
  <c r="G6157" i="4"/>
  <c r="E6150" i="4"/>
  <c r="G6169" i="4"/>
  <c r="E6162" i="4"/>
  <c r="G6181" i="4"/>
  <c r="E6174" i="4"/>
  <c r="G6193" i="4"/>
  <c r="E6186" i="4"/>
  <c r="G6205" i="4"/>
  <c r="E6198" i="4"/>
  <c r="G6217" i="4"/>
  <c r="E6210" i="4"/>
  <c r="G6229" i="4"/>
  <c r="E6222" i="4"/>
  <c r="G6241" i="4"/>
  <c r="E6234" i="4"/>
  <c r="G6253" i="4"/>
  <c r="E6246" i="4"/>
  <c r="G6265" i="4"/>
  <c r="E6258" i="4"/>
  <c r="G6277" i="4"/>
  <c r="E6270" i="4"/>
  <c r="G6289" i="4"/>
  <c r="E6282" i="4"/>
  <c r="G6301" i="4"/>
  <c r="E6294" i="4"/>
  <c r="G6313" i="4"/>
  <c r="E6306" i="4"/>
  <c r="G6325" i="4"/>
  <c r="E6318" i="4"/>
  <c r="G6337" i="4"/>
  <c r="E6330" i="4"/>
  <c r="G6349" i="4"/>
  <c r="E6342" i="4"/>
  <c r="G6361" i="4"/>
  <c r="E6354" i="4"/>
  <c r="G6373" i="4"/>
  <c r="E6366" i="4"/>
  <c r="G6385" i="4"/>
  <c r="E6378" i="4"/>
  <c r="G6397" i="4"/>
  <c r="E6390" i="4"/>
  <c r="G6409" i="4"/>
  <c r="E6402" i="4"/>
  <c r="G6421" i="4"/>
  <c r="E6414" i="4"/>
  <c r="G6433" i="4"/>
  <c r="E6426" i="4"/>
  <c r="G6445" i="4"/>
  <c r="E6438" i="4"/>
  <c r="G6457" i="4"/>
  <c r="E6450" i="4"/>
  <c r="G6469" i="4"/>
  <c r="E6462" i="4"/>
  <c r="G6481" i="4"/>
  <c r="E6474" i="4"/>
  <c r="G6493" i="4"/>
  <c r="E6486" i="4"/>
  <c r="G6505" i="4"/>
  <c r="E6498" i="4"/>
  <c r="G6517" i="4"/>
  <c r="E6510" i="4"/>
  <c r="G6529" i="4"/>
  <c r="E6522" i="4"/>
  <c r="G6541" i="4"/>
  <c r="E6534" i="4"/>
  <c r="G6553" i="4"/>
  <c r="E6546" i="4"/>
  <c r="G6565" i="4"/>
  <c r="E6558" i="4"/>
  <c r="G6577" i="4"/>
  <c r="E6570" i="4"/>
  <c r="G6589" i="4"/>
  <c r="E6582" i="4"/>
  <c r="G6601" i="4"/>
  <c r="E6594" i="4"/>
  <c r="G6613" i="4"/>
  <c r="E6606" i="4"/>
  <c r="G6625" i="4"/>
  <c r="E6618" i="4"/>
  <c r="G6637" i="4"/>
  <c r="E6630" i="4"/>
  <c r="G6649" i="4"/>
  <c r="E6642" i="4"/>
  <c r="G6661" i="4"/>
  <c r="E6654" i="4"/>
  <c r="G6673" i="4"/>
  <c r="E6666" i="4"/>
  <c r="G6685" i="4"/>
  <c r="E6678" i="4"/>
  <c r="G6697" i="4"/>
  <c r="E6690" i="4"/>
  <c r="G6709" i="4"/>
  <c r="E6702" i="4"/>
  <c r="G6721" i="4"/>
  <c r="G6733" i="4"/>
  <c r="E6726" i="4"/>
  <c r="G6745" i="4"/>
  <c r="E6738" i="4"/>
  <c r="G6757" i="4"/>
  <c r="E6750" i="4"/>
  <c r="G6769" i="4"/>
  <c r="E6762" i="4"/>
  <c r="G6781" i="4"/>
  <c r="E6774" i="4"/>
  <c r="G6793" i="4"/>
  <c r="E6786" i="4"/>
  <c r="G6805" i="4"/>
  <c r="E6798" i="4"/>
  <c r="G6817" i="4"/>
  <c r="E6810" i="4"/>
  <c r="G6829" i="4"/>
  <c r="E6822" i="4"/>
  <c r="G6841" i="4"/>
  <c r="E6834" i="4"/>
  <c r="G6853" i="4"/>
  <c r="E6846" i="4"/>
  <c r="G6865" i="4"/>
  <c r="E6858" i="4"/>
  <c r="G6877" i="4"/>
  <c r="E6870" i="4"/>
  <c r="G6889" i="4"/>
  <c r="E6882" i="4"/>
  <c r="G6901" i="4"/>
  <c r="E6894" i="4"/>
  <c r="G6913" i="4"/>
  <c r="E6906" i="4"/>
  <c r="G6925" i="4"/>
  <c r="E6918" i="4"/>
  <c r="G6937" i="4"/>
  <c r="E6930" i="4"/>
  <c r="G6949" i="4"/>
  <c r="E6942" i="4"/>
  <c r="G6961" i="4"/>
  <c r="E6954" i="4"/>
  <c r="G6973" i="4"/>
  <c r="E6966" i="4"/>
  <c r="G6985" i="4"/>
  <c r="E6978" i="4"/>
  <c r="G6997" i="4"/>
  <c r="E6990" i="4"/>
  <c r="G7009" i="4"/>
  <c r="E7002" i="4"/>
  <c r="G7021" i="4"/>
  <c r="E7014" i="4"/>
  <c r="G7033" i="4"/>
  <c r="E7026" i="4"/>
  <c r="G7045" i="4"/>
  <c r="E7038" i="4"/>
  <c r="G7057" i="4"/>
  <c r="E7050" i="4"/>
  <c r="G7069" i="4"/>
  <c r="E7062" i="4"/>
  <c r="G7081" i="4"/>
  <c r="E7074" i="4"/>
  <c r="G7093" i="4"/>
  <c r="E7086" i="4"/>
  <c r="G7105" i="4"/>
  <c r="E7098" i="4"/>
  <c r="G7117" i="4"/>
  <c r="E7110" i="4"/>
  <c r="G7129" i="4"/>
  <c r="E7122" i="4"/>
  <c r="G7141" i="4"/>
  <c r="E7134" i="4"/>
  <c r="G7153" i="4"/>
  <c r="E7146" i="4"/>
  <c r="G7165" i="4"/>
  <c r="E7158" i="4"/>
  <c r="G7177" i="4"/>
  <c r="E7170" i="4"/>
  <c r="G7189" i="4"/>
  <c r="E7182" i="4"/>
  <c r="G7201" i="4"/>
  <c r="E7194" i="4"/>
  <c r="G7213" i="4"/>
  <c r="E7206" i="4"/>
  <c r="G7225" i="4"/>
  <c r="E7218" i="4"/>
  <c r="G7237" i="4"/>
  <c r="E7230" i="4"/>
  <c r="G7249" i="4"/>
  <c r="E7242" i="4"/>
  <c r="G7261" i="4"/>
  <c r="E7254" i="4"/>
  <c r="G7273" i="4"/>
  <c r="E7266" i="4"/>
  <c r="G7285" i="4"/>
  <c r="E7278" i="4"/>
  <c r="G7297" i="4"/>
  <c r="E7290" i="4"/>
  <c r="G7309" i="4"/>
  <c r="E7302" i="4"/>
  <c r="G7321" i="4"/>
  <c r="E7314" i="4"/>
  <c r="G7333" i="4"/>
  <c r="E7326" i="4"/>
  <c r="G7345" i="4"/>
  <c r="E7338" i="4"/>
  <c r="G7357" i="4"/>
  <c r="E7350" i="4"/>
  <c r="G7369" i="4"/>
  <c r="E7362" i="4"/>
  <c r="G7381" i="4"/>
  <c r="E7374" i="4"/>
  <c r="G7393" i="4"/>
  <c r="E7386" i="4"/>
  <c r="G7405" i="4"/>
  <c r="E7398" i="4"/>
  <c r="G7417" i="4"/>
  <c r="E7410" i="4"/>
  <c r="G7429" i="4"/>
  <c r="E7422" i="4"/>
  <c r="G7441" i="4"/>
  <c r="E7434" i="4"/>
  <c r="G7453" i="4"/>
  <c r="E7446" i="4"/>
  <c r="G7465" i="4"/>
  <c r="E7458" i="4"/>
  <c r="G7477" i="4"/>
  <c r="E7470" i="4"/>
  <c r="G7489" i="4"/>
  <c r="E7482" i="4"/>
  <c r="G7501" i="4"/>
  <c r="E7494" i="4"/>
  <c r="G7513" i="4"/>
  <c r="E7506" i="4"/>
  <c r="G7525" i="4"/>
  <c r="E7518" i="4"/>
  <c r="G7537" i="4"/>
  <c r="G7549" i="4"/>
  <c r="E7542" i="4"/>
  <c r="G7561" i="4"/>
  <c r="E7554" i="4"/>
  <c r="G7573" i="4"/>
  <c r="E7566" i="4"/>
  <c r="G7585" i="4"/>
  <c r="E7578" i="4"/>
  <c r="G7597" i="4"/>
  <c r="E7590" i="4"/>
  <c r="G7609" i="4"/>
  <c r="E7602" i="4"/>
  <c r="G7621" i="4"/>
  <c r="E7614" i="4"/>
  <c r="G7633" i="4"/>
  <c r="E7626" i="4"/>
  <c r="G7645" i="4"/>
  <c r="E7638" i="4"/>
  <c r="G7657" i="4"/>
  <c r="E7650" i="4"/>
  <c r="G7669" i="4"/>
  <c r="E7662" i="4"/>
  <c r="G7681" i="4"/>
  <c r="E7674" i="4"/>
  <c r="G7693" i="4"/>
  <c r="E7686" i="4"/>
  <c r="G7705" i="4"/>
  <c r="E7698" i="4"/>
  <c r="G7717" i="4"/>
  <c r="E7710" i="4"/>
  <c r="G7729" i="4"/>
  <c r="E7722" i="4"/>
  <c r="G7741" i="4"/>
  <c r="E7734" i="4"/>
  <c r="G7753" i="4"/>
  <c r="E7746" i="4"/>
  <c r="G7765" i="4"/>
  <c r="E7758" i="4"/>
  <c r="G7777" i="4"/>
  <c r="E7770" i="4"/>
  <c r="G7789" i="4"/>
  <c r="E7782" i="4"/>
  <c r="G7801" i="4"/>
  <c r="E7794" i="4"/>
  <c r="G7813" i="4"/>
  <c r="E7806" i="4"/>
  <c r="G7825" i="4"/>
  <c r="E7818" i="4"/>
  <c r="G7837" i="4"/>
  <c r="E7830" i="4"/>
  <c r="G7849" i="4"/>
  <c r="E7842" i="4"/>
  <c r="G7861" i="4"/>
  <c r="E7854" i="4"/>
  <c r="G7873" i="4"/>
  <c r="E7866" i="4"/>
  <c r="G7885" i="4"/>
  <c r="E7878" i="4"/>
  <c r="G7897" i="4"/>
  <c r="E7890" i="4"/>
  <c r="G7909" i="4"/>
  <c r="E7902" i="4"/>
  <c r="G7921" i="4"/>
  <c r="E7914" i="4"/>
  <c r="G7933" i="4"/>
  <c r="E7926" i="4"/>
  <c r="G7945" i="4"/>
  <c r="E7938" i="4"/>
  <c r="G7957" i="4"/>
  <c r="E7950" i="4"/>
  <c r="G7969" i="4"/>
  <c r="E7962" i="4"/>
  <c r="G7981" i="4"/>
  <c r="E7974" i="4"/>
  <c r="G7993" i="4"/>
  <c r="E7986" i="4"/>
  <c r="G8005" i="4"/>
  <c r="E7998" i="4"/>
  <c r="G8017" i="4"/>
  <c r="E8010" i="4"/>
  <c r="G8029" i="4"/>
  <c r="E8022" i="4"/>
  <c r="G8041" i="4"/>
  <c r="E8034" i="4"/>
  <c r="G8053" i="4"/>
  <c r="E8046" i="4"/>
  <c r="G8065" i="4"/>
  <c r="E8058" i="4"/>
  <c r="G8077" i="4"/>
  <c r="E8070" i="4"/>
  <c r="G8089" i="4"/>
  <c r="E8082" i="4"/>
  <c r="G8101" i="4"/>
  <c r="E8094" i="4"/>
  <c r="G8113" i="4"/>
  <c r="E8106" i="4"/>
  <c r="G8125" i="4"/>
  <c r="E8118" i="4"/>
  <c r="G8137" i="4"/>
  <c r="E8130" i="4"/>
  <c r="G8149" i="4"/>
  <c r="E8142" i="4"/>
  <c r="G8161" i="4"/>
  <c r="E8154" i="4"/>
  <c r="G8173" i="4"/>
  <c r="E8166" i="4"/>
  <c r="G8185" i="4"/>
  <c r="G8197" i="4"/>
  <c r="E8190" i="4"/>
  <c r="G8209" i="4"/>
  <c r="E8202" i="4"/>
  <c r="G8221" i="4"/>
  <c r="E8214" i="4"/>
  <c r="G8233" i="4"/>
  <c r="E8226" i="4"/>
  <c r="G8245" i="4"/>
  <c r="E8238" i="4"/>
  <c r="G8257" i="4"/>
  <c r="E8250" i="4"/>
  <c r="G8269" i="4"/>
  <c r="G8281" i="4"/>
  <c r="E8274" i="4"/>
  <c r="G8293" i="4"/>
  <c r="E8286" i="4"/>
  <c r="G8305" i="4"/>
  <c r="E8298" i="4"/>
  <c r="G8317" i="4"/>
  <c r="E8310" i="4"/>
  <c r="G8329" i="4"/>
  <c r="E8322" i="4"/>
  <c r="G8341" i="4"/>
  <c r="E8334" i="4"/>
  <c r="G8353" i="4"/>
  <c r="E8346" i="4"/>
  <c r="G8365" i="4"/>
  <c r="E8358" i="4"/>
  <c r="G8377" i="4"/>
  <c r="E8370" i="4"/>
  <c r="G8389" i="4"/>
  <c r="E8382" i="4"/>
  <c r="G8401" i="4"/>
  <c r="E8394" i="4"/>
  <c r="G8413" i="4"/>
  <c r="E8406" i="4"/>
  <c r="G8425" i="4"/>
  <c r="E8418" i="4"/>
  <c r="G8437" i="4"/>
  <c r="E8430" i="4"/>
  <c r="G8449" i="4"/>
  <c r="E8442" i="4"/>
  <c r="G8461" i="4"/>
  <c r="E8454" i="4"/>
  <c r="G8473" i="4"/>
  <c r="E8466" i="4"/>
  <c r="G8485" i="4"/>
  <c r="E8478" i="4"/>
  <c r="G8497" i="4"/>
  <c r="E8490" i="4"/>
  <c r="G8509" i="4"/>
  <c r="E8502" i="4"/>
  <c r="G8521" i="4"/>
  <c r="E8514" i="4"/>
  <c r="G8533" i="4"/>
  <c r="E8526" i="4"/>
  <c r="G8545" i="4"/>
  <c r="E8538" i="4"/>
  <c r="G8557" i="4"/>
  <c r="E8550" i="4"/>
  <c r="G8569" i="4"/>
  <c r="E8562" i="4"/>
  <c r="G8581" i="4"/>
  <c r="E8574" i="4"/>
  <c r="G8593" i="4"/>
  <c r="E8586" i="4"/>
  <c r="G8605" i="4"/>
  <c r="E8598" i="4"/>
  <c r="G8617" i="4"/>
  <c r="E8610" i="4"/>
  <c r="G8629" i="4"/>
  <c r="E8622" i="4"/>
  <c r="G8641" i="4"/>
  <c r="E8634" i="4"/>
  <c r="G8653" i="4"/>
  <c r="E8646" i="4"/>
  <c r="G8665" i="4"/>
  <c r="E8658" i="4"/>
  <c r="G8677" i="4"/>
  <c r="E8670" i="4"/>
  <c r="G8689" i="4"/>
  <c r="E8682" i="4"/>
  <c r="G8701" i="4"/>
  <c r="E8694" i="4"/>
  <c r="G8713" i="4"/>
  <c r="E8706" i="4"/>
  <c r="G8737" i="4"/>
  <c r="E8730" i="4"/>
  <c r="G8749" i="4"/>
  <c r="E8742" i="4"/>
  <c r="G8761" i="4"/>
  <c r="E8754" i="4"/>
  <c r="G8773" i="4"/>
  <c r="E8766" i="4"/>
  <c r="G8785" i="4"/>
  <c r="E8778" i="4"/>
  <c r="G8797" i="4"/>
  <c r="E8790" i="4"/>
  <c r="G8809" i="4"/>
  <c r="E8802" i="4"/>
  <c r="F8809" i="4" s="1"/>
  <c r="E8088" i="4"/>
  <c r="E6714" i="4"/>
  <c r="G115" i="4"/>
  <c r="E108" i="4"/>
  <c r="G223" i="4"/>
  <c r="E216" i="4"/>
  <c r="G295" i="4"/>
  <c r="E288" i="4"/>
  <c r="G355" i="4"/>
  <c r="E348" i="4"/>
  <c r="G427" i="4"/>
  <c r="E420" i="4"/>
  <c r="G511" i="4"/>
  <c r="E504" i="4"/>
  <c r="G619" i="4"/>
  <c r="E612" i="4"/>
  <c r="G739" i="4"/>
  <c r="E732" i="4"/>
  <c r="G835" i="4"/>
  <c r="E828" i="4"/>
  <c r="G931" i="4"/>
  <c r="E924" i="4"/>
  <c r="G1003" i="4"/>
  <c r="E996" i="4"/>
  <c r="G1123" i="4"/>
  <c r="E1116" i="4"/>
  <c r="G1255" i="4"/>
  <c r="E1248" i="4"/>
  <c r="G1363" i="4"/>
  <c r="E1356" i="4"/>
  <c r="G1435" i="4"/>
  <c r="E1428" i="4"/>
  <c r="G1543" i="4"/>
  <c r="E1536" i="4"/>
  <c r="G1663" i="4"/>
  <c r="E1656" i="4"/>
  <c r="G1771" i="4"/>
  <c r="E1764" i="4"/>
  <c r="G1867" i="4"/>
  <c r="E1860" i="4"/>
  <c r="G1951" i="4"/>
  <c r="E1944" i="4"/>
  <c r="G2035" i="4"/>
  <c r="E2028" i="4"/>
  <c r="G2131" i="4"/>
  <c r="E2124" i="4"/>
  <c r="G2203" i="4"/>
  <c r="E2196" i="4"/>
  <c r="G2299" i="4"/>
  <c r="E2292" i="4"/>
  <c r="G2419" i="4"/>
  <c r="E2412" i="4"/>
  <c r="G2527" i="4"/>
  <c r="E2520" i="4"/>
  <c r="G2623" i="4"/>
  <c r="E2616" i="4"/>
  <c r="G2707" i="4"/>
  <c r="E2700" i="4"/>
  <c r="G2803" i="4"/>
  <c r="E2796" i="4"/>
  <c r="G2899" i="4"/>
  <c r="E2892" i="4"/>
  <c r="G3007" i="4"/>
  <c r="E3000" i="4"/>
  <c r="G3067" i="4"/>
  <c r="E3060" i="4"/>
  <c r="G3175" i="4"/>
  <c r="E3168" i="4"/>
  <c r="G3283" i="4"/>
  <c r="E3276" i="4"/>
  <c r="G3355" i="4"/>
  <c r="E3348" i="4"/>
  <c r="G3463" i="4"/>
  <c r="E3456" i="4"/>
  <c r="G3583" i="4"/>
  <c r="E3576" i="4"/>
  <c r="G3739" i="4"/>
  <c r="E3732" i="4"/>
  <c r="G3835" i="4"/>
  <c r="E3828" i="4"/>
  <c r="G3931" i="4"/>
  <c r="E3924" i="4"/>
  <c r="G4027" i="4"/>
  <c r="E4020" i="4"/>
  <c r="G4123" i="4"/>
  <c r="E4116" i="4"/>
  <c r="G4207" i="4"/>
  <c r="E4200" i="4"/>
  <c r="G4291" i="4"/>
  <c r="E4284" i="4"/>
  <c r="G4387" i="4"/>
  <c r="E4380" i="4"/>
  <c r="G4483" i="4"/>
  <c r="E4476" i="4"/>
  <c r="G4579" i="4"/>
  <c r="E4572" i="4"/>
  <c r="G4675" i="4"/>
  <c r="E4668" i="4"/>
  <c r="G4771" i="4"/>
  <c r="E4764" i="4"/>
  <c r="G4879" i="4"/>
  <c r="E4872" i="4"/>
  <c r="G4975" i="4"/>
  <c r="E4968" i="4"/>
  <c r="G5083" i="4"/>
  <c r="E5076" i="4"/>
  <c r="G5167" i="4"/>
  <c r="E5160" i="4"/>
  <c r="G5263" i="4"/>
  <c r="E5256" i="4"/>
  <c r="G5371" i="4"/>
  <c r="E5364" i="4"/>
  <c r="G5467" i="4"/>
  <c r="E5460" i="4"/>
  <c r="G5563" i="4"/>
  <c r="E5556" i="4"/>
  <c r="G5659" i="4"/>
  <c r="E5652" i="4"/>
  <c r="G5767" i="4"/>
  <c r="E5760" i="4"/>
  <c r="G5863" i="4"/>
  <c r="E5856" i="4"/>
  <c r="G5923" i="4"/>
  <c r="E5916" i="4"/>
  <c r="G6019" i="4"/>
  <c r="E6012" i="4"/>
  <c r="G6115" i="4"/>
  <c r="E6108" i="4"/>
  <c r="G6199" i="4"/>
  <c r="E6192" i="4"/>
  <c r="G6319" i="4"/>
  <c r="E6312" i="4"/>
  <c r="G6415" i="4"/>
  <c r="E6408" i="4"/>
  <c r="G6535" i="4"/>
  <c r="E6528" i="4"/>
  <c r="G6679" i="4"/>
  <c r="E6672" i="4"/>
  <c r="G7027" i="4"/>
  <c r="E7020" i="4"/>
  <c r="G7147" i="4"/>
  <c r="E7140" i="4"/>
  <c r="G7279" i="4"/>
  <c r="E7272" i="4"/>
  <c r="G7375" i="4"/>
  <c r="E7368" i="4"/>
  <c r="G7543" i="4"/>
  <c r="E7536" i="4"/>
  <c r="G7891" i="4"/>
  <c r="E7884" i="4"/>
  <c r="G116" i="4"/>
  <c r="E109" i="4"/>
  <c r="G200" i="4"/>
  <c r="E193" i="4"/>
  <c r="G308" i="4"/>
  <c r="E301" i="4"/>
  <c r="G404" i="4"/>
  <c r="E397" i="4"/>
  <c r="G476" i="4"/>
  <c r="E469" i="4"/>
  <c r="G572" i="4"/>
  <c r="E565" i="4"/>
  <c r="G668" i="4"/>
  <c r="E661" i="4"/>
  <c r="G764" i="4"/>
  <c r="E757" i="4"/>
  <c r="G848" i="4"/>
  <c r="E841" i="4"/>
  <c r="G932" i="4"/>
  <c r="E925" i="4"/>
  <c r="G1016" i="4"/>
  <c r="E1009" i="4"/>
  <c r="G1100" i="4"/>
  <c r="E1093" i="4"/>
  <c r="G1208" i="4"/>
  <c r="E1201" i="4"/>
  <c r="G1316" i="4"/>
  <c r="E1309" i="4"/>
  <c r="G1424" i="4"/>
  <c r="E1417" i="4"/>
  <c r="G1520" i="4"/>
  <c r="E1513" i="4"/>
  <c r="G1604" i="4"/>
  <c r="E1597" i="4"/>
  <c r="G1700" i="4"/>
  <c r="E1693" i="4"/>
  <c r="G1772" i="4"/>
  <c r="E1765" i="4"/>
  <c r="G1880" i="4"/>
  <c r="E1873" i="4"/>
  <c r="G1976" i="4"/>
  <c r="E1969" i="4"/>
  <c r="G2072" i="4"/>
  <c r="E2065" i="4"/>
  <c r="G2156" i="4"/>
  <c r="E2149" i="4"/>
  <c r="G2228" i="4"/>
  <c r="E2221" i="4"/>
  <c r="G2324" i="4"/>
  <c r="E2317" i="4"/>
  <c r="G2420" i="4"/>
  <c r="E2413" i="4"/>
  <c r="G2528" i="4"/>
  <c r="E2521" i="4"/>
  <c r="G2612" i="4"/>
  <c r="E2605" i="4"/>
  <c r="G2708" i="4"/>
  <c r="E2701" i="4"/>
  <c r="G2804" i="4"/>
  <c r="E2797" i="4"/>
  <c r="G2900" i="4"/>
  <c r="E2893" i="4"/>
  <c r="G3056" i="4"/>
  <c r="E3049" i="4"/>
  <c r="G3344" i="4"/>
  <c r="E3337" i="4"/>
  <c r="G4052" i="4"/>
  <c r="E4045" i="4"/>
  <c r="G79" i="4"/>
  <c r="E72" i="4"/>
  <c r="G199" i="4"/>
  <c r="E192" i="4"/>
  <c r="G319" i="4"/>
  <c r="E312" i="4"/>
  <c r="G451" i="4"/>
  <c r="E444" i="4"/>
  <c r="G571" i="4"/>
  <c r="E564" i="4"/>
  <c r="G691" i="4"/>
  <c r="E684" i="4"/>
  <c r="G811" i="4"/>
  <c r="E804" i="4"/>
  <c r="G943" i="4"/>
  <c r="E936" i="4"/>
  <c r="G1051" i="4"/>
  <c r="E1044" i="4"/>
  <c r="G1171" i="4"/>
  <c r="E1164" i="4"/>
  <c r="G1279" i="4"/>
  <c r="E1272" i="4"/>
  <c r="G1387" i="4"/>
  <c r="E1380" i="4"/>
  <c r="G1507" i="4"/>
  <c r="E1500" i="4"/>
  <c r="G1579" i="4"/>
  <c r="E1572" i="4"/>
  <c r="G1699" i="4"/>
  <c r="E1692" i="4"/>
  <c r="G1855" i="4"/>
  <c r="E1848" i="4"/>
  <c r="G1975" i="4"/>
  <c r="E1968" i="4"/>
  <c r="G2083" i="4"/>
  <c r="E2076" i="4"/>
  <c r="G2191" i="4"/>
  <c r="E2184" i="4"/>
  <c r="G2323" i="4"/>
  <c r="E2316" i="4"/>
  <c r="G2431" i="4"/>
  <c r="E2424" i="4"/>
  <c r="G2539" i="4"/>
  <c r="E2532" i="4"/>
  <c r="G2659" i="4"/>
  <c r="E2652" i="4"/>
  <c r="G2779" i="4"/>
  <c r="E2772" i="4"/>
  <c r="G2887" i="4"/>
  <c r="E2880" i="4"/>
  <c r="G2995" i="4"/>
  <c r="E2988" i="4"/>
  <c r="G3103" i="4"/>
  <c r="E3096" i="4"/>
  <c r="G3211" i="4"/>
  <c r="E3204" i="4"/>
  <c r="G3319" i="4"/>
  <c r="E3312" i="4"/>
  <c r="G3451" i="4"/>
  <c r="E3444" i="4"/>
  <c r="G3547" i="4"/>
  <c r="E3540" i="4"/>
  <c r="G3643" i="4"/>
  <c r="E3636" i="4"/>
  <c r="G3751" i="4"/>
  <c r="E3744" i="4"/>
  <c r="G3859" i="4"/>
  <c r="E3852" i="4"/>
  <c r="G3955" i="4"/>
  <c r="E3948" i="4"/>
  <c r="G4063" i="4"/>
  <c r="E4056" i="4"/>
  <c r="G4159" i="4"/>
  <c r="E4152" i="4"/>
  <c r="G4279" i="4"/>
  <c r="E4272" i="4"/>
  <c r="G4399" i="4"/>
  <c r="E4392" i="4"/>
  <c r="G4507" i="4"/>
  <c r="E4500" i="4"/>
  <c r="G4603" i="4"/>
  <c r="E4596" i="4"/>
  <c r="G4711" i="4"/>
  <c r="E4704" i="4"/>
  <c r="G4807" i="4"/>
  <c r="E4800" i="4"/>
  <c r="G4915" i="4"/>
  <c r="E4908" i="4"/>
  <c r="G5023" i="4"/>
  <c r="E5016" i="4"/>
  <c r="G5143" i="4"/>
  <c r="E5136" i="4"/>
  <c r="G5239" i="4"/>
  <c r="E5232" i="4"/>
  <c r="G5335" i="4"/>
  <c r="E5328" i="4"/>
  <c r="G5431" i="4"/>
  <c r="E5424" i="4"/>
  <c r="G5527" i="4"/>
  <c r="E5520" i="4"/>
  <c r="G5635" i="4"/>
  <c r="E5628" i="4"/>
  <c r="G5755" i="4"/>
  <c r="E5748" i="4"/>
  <c r="G5875" i="4"/>
  <c r="E5868" i="4"/>
  <c r="G5983" i="4"/>
  <c r="E5976" i="4"/>
  <c r="G6103" i="4"/>
  <c r="E6096" i="4"/>
  <c r="G6211" i="4"/>
  <c r="E6204" i="4"/>
  <c r="G6343" i="4"/>
  <c r="E6336" i="4"/>
  <c r="G6475" i="4"/>
  <c r="E6468" i="4"/>
  <c r="G6595" i="4"/>
  <c r="E6588" i="4"/>
  <c r="G6703" i="4"/>
  <c r="E6696" i="4"/>
  <c r="G6823" i="4"/>
  <c r="E6816" i="4"/>
  <c r="G6931" i="4"/>
  <c r="E6924" i="4"/>
  <c r="G7087" i="4"/>
  <c r="E7080" i="4"/>
  <c r="G7219" i="4"/>
  <c r="E7212" i="4"/>
  <c r="G7351" i="4"/>
  <c r="E7344" i="4"/>
  <c r="G7459" i="4"/>
  <c r="E7452" i="4"/>
  <c r="G7555" i="4"/>
  <c r="E7548" i="4"/>
  <c r="G7699" i="4"/>
  <c r="E7692" i="4"/>
  <c r="G7819" i="4"/>
  <c r="E7812" i="4"/>
  <c r="G8131" i="4"/>
  <c r="E8124" i="4"/>
  <c r="G8215" i="4"/>
  <c r="E8208" i="4"/>
  <c r="G8275" i="4"/>
  <c r="E8268" i="4"/>
  <c r="E8040" i="4"/>
  <c r="G32" i="4"/>
  <c r="E25" i="4"/>
  <c r="G152" i="4"/>
  <c r="E145" i="4"/>
  <c r="G248" i="4"/>
  <c r="E241" i="4"/>
  <c r="G344" i="4"/>
  <c r="E337" i="4"/>
  <c r="G452" i="4"/>
  <c r="E445" i="4"/>
  <c r="G584" i="4"/>
  <c r="E577" i="4"/>
  <c r="G680" i="4"/>
  <c r="E673" i="4"/>
  <c r="G788" i="4"/>
  <c r="E781" i="4"/>
  <c r="G920" i="4"/>
  <c r="E913" i="4"/>
  <c r="G1052" i="4"/>
  <c r="E1045" i="4"/>
  <c r="G1160" i="4"/>
  <c r="E1153" i="4"/>
  <c r="G1292" i="4"/>
  <c r="E1285" i="4"/>
  <c r="G1388" i="4"/>
  <c r="E1381" i="4"/>
  <c r="G1484" i="4"/>
  <c r="E1477" i="4"/>
  <c r="G1592" i="4"/>
  <c r="E1585" i="4"/>
  <c r="G1712" i="4"/>
  <c r="E1705" i="4"/>
  <c r="G1832" i="4"/>
  <c r="E1825" i="4"/>
  <c r="G1940" i="4"/>
  <c r="E1933" i="4"/>
  <c r="G2048" i="4"/>
  <c r="E2041" i="4"/>
  <c r="G2168" i="4"/>
  <c r="E2161" i="4"/>
  <c r="G2288" i="4"/>
  <c r="E2281" i="4"/>
  <c r="G2396" i="4"/>
  <c r="E2389" i="4"/>
  <c r="G2492" i="4"/>
  <c r="E2485" i="4"/>
  <c r="G2600" i="4"/>
  <c r="E2593" i="4"/>
  <c r="G2720" i="4"/>
  <c r="E2713" i="4"/>
  <c r="G2828" i="4"/>
  <c r="E2821" i="4"/>
  <c r="G2924" i="4"/>
  <c r="E2917" i="4"/>
  <c r="G3008" i="4"/>
  <c r="E3001" i="4"/>
  <c r="G3128" i="4"/>
  <c r="E3121" i="4"/>
  <c r="G3224" i="4"/>
  <c r="E3217" i="4"/>
  <c r="G3308" i="4"/>
  <c r="E3301" i="4"/>
  <c r="G3416" i="4"/>
  <c r="E3409" i="4"/>
  <c r="G3464" i="4"/>
  <c r="E3457" i="4"/>
  <c r="G3548" i="4"/>
  <c r="E3541" i="4"/>
  <c r="G3656" i="4"/>
  <c r="E3649" i="4"/>
  <c r="G3980" i="4"/>
  <c r="E3973" i="4"/>
  <c r="G8024" i="4"/>
  <c r="E8017" i="4"/>
  <c r="E8718" i="4"/>
  <c r="E6900" i="4"/>
  <c r="E4992" i="4"/>
  <c r="G127" i="4"/>
  <c r="E120" i="4"/>
  <c r="G247" i="4"/>
  <c r="E240" i="4"/>
  <c r="G367" i="4"/>
  <c r="E360" i="4"/>
  <c r="G487" i="4"/>
  <c r="E480" i="4"/>
  <c r="G607" i="4"/>
  <c r="E600" i="4"/>
  <c r="G727" i="4"/>
  <c r="E720" i="4"/>
  <c r="G847" i="4"/>
  <c r="E840" i="4"/>
  <c r="G955" i="4"/>
  <c r="E948" i="4"/>
  <c r="G1075" i="4"/>
  <c r="E1068" i="4"/>
  <c r="G1183" i="4"/>
  <c r="E1176" i="4"/>
  <c r="G1291" i="4"/>
  <c r="E1284" i="4"/>
  <c r="G1411" i="4"/>
  <c r="E1404" i="4"/>
  <c r="G1519" i="4"/>
  <c r="E1512" i="4"/>
  <c r="G1627" i="4"/>
  <c r="E1620" i="4"/>
  <c r="G1735" i="4"/>
  <c r="E1728" i="4"/>
  <c r="G1807" i="4"/>
  <c r="E1800" i="4"/>
  <c r="G1915" i="4"/>
  <c r="E1908" i="4"/>
  <c r="G2023" i="4"/>
  <c r="E2016" i="4"/>
  <c r="G2143" i="4"/>
  <c r="E2136" i="4"/>
  <c r="G2263" i="4"/>
  <c r="E2256" i="4"/>
  <c r="G2371" i="4"/>
  <c r="E2364" i="4"/>
  <c r="G2479" i="4"/>
  <c r="E2472" i="4"/>
  <c r="G2575" i="4"/>
  <c r="E2568" i="4"/>
  <c r="G2695" i="4"/>
  <c r="E2688" i="4"/>
  <c r="G2815" i="4"/>
  <c r="E2808" i="4"/>
  <c r="G2935" i="4"/>
  <c r="E2928" i="4"/>
  <c r="G3139" i="4"/>
  <c r="E3132" i="4"/>
  <c r="G3259" i="4"/>
  <c r="E3252" i="4"/>
  <c r="G3391" i="4"/>
  <c r="E3384" i="4"/>
  <c r="G3499" i="4"/>
  <c r="E3492" i="4"/>
  <c r="G3595" i="4"/>
  <c r="E3588" i="4"/>
  <c r="G3679" i="4"/>
  <c r="E3672" i="4"/>
  <c r="G3787" i="4"/>
  <c r="E3780" i="4"/>
  <c r="G3883" i="4"/>
  <c r="E3876" i="4"/>
  <c r="G3991" i="4"/>
  <c r="E3984" i="4"/>
  <c r="G4087" i="4"/>
  <c r="E4080" i="4"/>
  <c r="G4219" i="4"/>
  <c r="E4212" i="4"/>
  <c r="G4339" i="4"/>
  <c r="E4332" i="4"/>
  <c r="G4459" i="4"/>
  <c r="E4452" i="4"/>
  <c r="G4555" i="4"/>
  <c r="E4548" i="4"/>
  <c r="G4639" i="4"/>
  <c r="E4632" i="4"/>
  <c r="G4747" i="4"/>
  <c r="E4740" i="4"/>
  <c r="G4867" i="4"/>
  <c r="E4860" i="4"/>
  <c r="G4987" i="4"/>
  <c r="E4980" i="4"/>
  <c r="G5095" i="4"/>
  <c r="E5088" i="4"/>
  <c r="G5203" i="4"/>
  <c r="E5196" i="4"/>
  <c r="G5311" i="4"/>
  <c r="E5304" i="4"/>
  <c r="G5419" i="4"/>
  <c r="E5412" i="4"/>
  <c r="G5515" i="4"/>
  <c r="E5508" i="4"/>
  <c r="G5623" i="4"/>
  <c r="E5616" i="4"/>
  <c r="G5743" i="4"/>
  <c r="E5736" i="4"/>
  <c r="G5851" i="4"/>
  <c r="E5844" i="4"/>
  <c r="G5947" i="4"/>
  <c r="E5940" i="4"/>
  <c r="G6079" i="4"/>
  <c r="E6072" i="4"/>
  <c r="G6175" i="4"/>
  <c r="E6168" i="4"/>
  <c r="G6259" i="4"/>
  <c r="E6252" i="4"/>
  <c r="G6379" i="4"/>
  <c r="E6372" i="4"/>
  <c r="G6487" i="4"/>
  <c r="E6480" i="4"/>
  <c r="G6607" i="4"/>
  <c r="E6600" i="4"/>
  <c r="G6715" i="4"/>
  <c r="E6708" i="4"/>
  <c r="G6811" i="4"/>
  <c r="E6804" i="4"/>
  <c r="G6919" i="4"/>
  <c r="E6912" i="4"/>
  <c r="G7039" i="4"/>
  <c r="E7032" i="4"/>
  <c r="G7171" i="4"/>
  <c r="E7164" i="4"/>
  <c r="G7267" i="4"/>
  <c r="E7260" i="4"/>
  <c r="G7327" i="4"/>
  <c r="E7320" i="4"/>
  <c r="G7447" i="4"/>
  <c r="E7440" i="4"/>
  <c r="G7531" i="4"/>
  <c r="E7524" i="4"/>
  <c r="G7639" i="4"/>
  <c r="E7632" i="4"/>
  <c r="G7735" i="4"/>
  <c r="E7728" i="4"/>
  <c r="G7795" i="4"/>
  <c r="E7788" i="4"/>
  <c r="G7903" i="4"/>
  <c r="E7896" i="4"/>
  <c r="G7975" i="4"/>
  <c r="E7968" i="4"/>
  <c r="G8059" i="4"/>
  <c r="E8052" i="4"/>
  <c r="G8143" i="4"/>
  <c r="E8136" i="4"/>
  <c r="G8311" i="4"/>
  <c r="E8304" i="4"/>
  <c r="G128" i="4"/>
  <c r="E121" i="4"/>
  <c r="G260" i="4"/>
  <c r="E253" i="4"/>
  <c r="G368" i="4"/>
  <c r="E361" i="4"/>
  <c r="G524" i="4"/>
  <c r="E517" i="4"/>
  <c r="G620" i="4"/>
  <c r="E613" i="4"/>
  <c r="G728" i="4"/>
  <c r="E721" i="4"/>
  <c r="G836" i="4"/>
  <c r="E829" i="4"/>
  <c r="G944" i="4"/>
  <c r="E937" i="4"/>
  <c r="G1040" i="4"/>
  <c r="E1033" i="4"/>
  <c r="G1148" i="4"/>
  <c r="E1141" i="4"/>
  <c r="G1268" i="4"/>
  <c r="E1261" i="4"/>
  <c r="G1400" i="4"/>
  <c r="E1393" i="4"/>
  <c r="G1532" i="4"/>
  <c r="E1525" i="4"/>
  <c r="G1640" i="4"/>
  <c r="E1633" i="4"/>
  <c r="G1748" i="4"/>
  <c r="E1741" i="4"/>
  <c r="G1856" i="4"/>
  <c r="E1849" i="4"/>
  <c r="G1964" i="4"/>
  <c r="E1957" i="4"/>
  <c r="G2084" i="4"/>
  <c r="E2077" i="4"/>
  <c r="G2192" i="4"/>
  <c r="E2185" i="4"/>
  <c r="G2276" i="4"/>
  <c r="E2269" i="4"/>
  <c r="G2360" i="4"/>
  <c r="E2353" i="4"/>
  <c r="G2468" i="4"/>
  <c r="E2461" i="4"/>
  <c r="G2576" i="4"/>
  <c r="E2569" i="4"/>
  <c r="G2684" i="4"/>
  <c r="E2677" i="4"/>
  <c r="G2792" i="4"/>
  <c r="E2785" i="4"/>
  <c r="G2912" i="4"/>
  <c r="E2905" i="4"/>
  <c r="G3020" i="4"/>
  <c r="E3013" i="4"/>
  <c r="G3092" i="4"/>
  <c r="E3085" i="4"/>
  <c r="G3176" i="4"/>
  <c r="E3169" i="4"/>
  <c r="G3248" i="4"/>
  <c r="E3241" i="4"/>
  <c r="G3332" i="4"/>
  <c r="E3325" i="4"/>
  <c r="G3440" i="4"/>
  <c r="E3433" i="4"/>
  <c r="G3500" i="4"/>
  <c r="E3493" i="4"/>
  <c r="G3560" i="4"/>
  <c r="E3553" i="4"/>
  <c r="G3644" i="4"/>
  <c r="E3637" i="4"/>
  <c r="G3968" i="4"/>
  <c r="E3961" i="4"/>
  <c r="G7964" i="4"/>
  <c r="E7957" i="4"/>
  <c r="E7620" i="4"/>
  <c r="G43" i="4"/>
  <c r="E36" i="4"/>
  <c r="G139" i="4"/>
  <c r="E132" i="4"/>
  <c r="G235" i="4"/>
  <c r="E228" i="4"/>
  <c r="G343" i="4"/>
  <c r="E336" i="4"/>
  <c r="G463" i="4"/>
  <c r="E456" i="4"/>
  <c r="G535" i="4"/>
  <c r="E528" i="4"/>
  <c r="G631" i="4"/>
  <c r="E624" i="4"/>
  <c r="G703" i="4"/>
  <c r="E696" i="4"/>
  <c r="G775" i="4"/>
  <c r="E768" i="4"/>
  <c r="G871" i="4"/>
  <c r="E864" i="4"/>
  <c r="G979" i="4"/>
  <c r="E972" i="4"/>
  <c r="G1063" i="4"/>
  <c r="E1056" i="4"/>
  <c r="G1147" i="4"/>
  <c r="E1140" i="4"/>
  <c r="G1231" i="4"/>
  <c r="E1224" i="4"/>
  <c r="G1315" i="4"/>
  <c r="E1308" i="4"/>
  <c r="G1399" i="4"/>
  <c r="E1392" i="4"/>
  <c r="G1459" i="4"/>
  <c r="E1452" i="4"/>
  <c r="G1555" i="4"/>
  <c r="E1548" i="4"/>
  <c r="G1651" i="4"/>
  <c r="E1644" i="4"/>
  <c r="G1747" i="4"/>
  <c r="E1740" i="4"/>
  <c r="G1795" i="4"/>
  <c r="E1788" i="4"/>
  <c r="G1891" i="4"/>
  <c r="E1884" i="4"/>
  <c r="G1987" i="4"/>
  <c r="E1980" i="4"/>
  <c r="G2071" i="4"/>
  <c r="E2064" i="4"/>
  <c r="G2155" i="4"/>
  <c r="E2148" i="4"/>
  <c r="G2227" i="4"/>
  <c r="E2220" i="4"/>
  <c r="G2311" i="4"/>
  <c r="E2304" i="4"/>
  <c r="G2395" i="4"/>
  <c r="E2388" i="4"/>
  <c r="G2467" i="4"/>
  <c r="E2460" i="4"/>
  <c r="G2587" i="4"/>
  <c r="E2580" i="4"/>
  <c r="G2683" i="4"/>
  <c r="E2676" i="4"/>
  <c r="G2767" i="4"/>
  <c r="E2760" i="4"/>
  <c r="G2875" i="4"/>
  <c r="E2868" i="4"/>
  <c r="G2947" i="4"/>
  <c r="E2940" i="4"/>
  <c r="G3019" i="4"/>
  <c r="E3012" i="4"/>
  <c r="G3079" i="4"/>
  <c r="E3072" i="4"/>
  <c r="G3187" i="4"/>
  <c r="E3180" i="4"/>
  <c r="G3271" i="4"/>
  <c r="E3264" i="4"/>
  <c r="G3343" i="4"/>
  <c r="E3336" i="4"/>
  <c r="G3427" i="4"/>
  <c r="E3420" i="4"/>
  <c r="G3523" i="4"/>
  <c r="E3516" i="4"/>
  <c r="G3631" i="4"/>
  <c r="E3624" i="4"/>
  <c r="G3703" i="4"/>
  <c r="E3696" i="4"/>
  <c r="G3799" i="4"/>
  <c r="E3792" i="4"/>
  <c r="G3907" i="4"/>
  <c r="E3900" i="4"/>
  <c r="G4003" i="4"/>
  <c r="E3996" i="4"/>
  <c r="G4099" i="4"/>
  <c r="E4092" i="4"/>
  <c r="G4195" i="4"/>
  <c r="E4188" i="4"/>
  <c r="G4267" i="4"/>
  <c r="E4260" i="4"/>
  <c r="G4363" i="4"/>
  <c r="E4356" i="4"/>
  <c r="G4447" i="4"/>
  <c r="E4440" i="4"/>
  <c r="G4531" i="4"/>
  <c r="E4524" i="4"/>
  <c r="G4627" i="4"/>
  <c r="E4620" i="4"/>
  <c r="G4735" i="4"/>
  <c r="E4728" i="4"/>
  <c r="G4819" i="4"/>
  <c r="E4812" i="4"/>
  <c r="G4903" i="4"/>
  <c r="E4896" i="4"/>
  <c r="G4963" i="4"/>
  <c r="E4956" i="4"/>
  <c r="G5047" i="4"/>
  <c r="E5040" i="4"/>
  <c r="G5119" i="4"/>
  <c r="E5112" i="4"/>
  <c r="G5215" i="4"/>
  <c r="E5208" i="4"/>
  <c r="G5287" i="4"/>
  <c r="E5280" i="4"/>
  <c r="G5383" i="4"/>
  <c r="E5376" i="4"/>
  <c r="G5479" i="4"/>
  <c r="E5472" i="4"/>
  <c r="G5551" i="4"/>
  <c r="E5544" i="4"/>
  <c r="G5647" i="4"/>
  <c r="E5640" i="4"/>
  <c r="G5719" i="4"/>
  <c r="E5712" i="4"/>
  <c r="G5779" i="4"/>
  <c r="E5772" i="4"/>
  <c r="G5887" i="4"/>
  <c r="E5880" i="4"/>
  <c r="G5971" i="4"/>
  <c r="E5964" i="4"/>
  <c r="G6055" i="4"/>
  <c r="E6048" i="4"/>
  <c r="G6151" i="4"/>
  <c r="E6144" i="4"/>
  <c r="G6223" i="4"/>
  <c r="E6216" i="4"/>
  <c r="G6307" i="4"/>
  <c r="E6300" i="4"/>
  <c r="G6403" i="4"/>
  <c r="E6396" i="4"/>
  <c r="G6499" i="4"/>
  <c r="E6492" i="4"/>
  <c r="G6571" i="4"/>
  <c r="E6564" i="4"/>
  <c r="G6655" i="4"/>
  <c r="E6648" i="4"/>
  <c r="G6727" i="4"/>
  <c r="E6720" i="4"/>
  <c r="G6799" i="4"/>
  <c r="E6792" i="4"/>
  <c r="G6859" i="4"/>
  <c r="E6852" i="4"/>
  <c r="G6943" i="4"/>
  <c r="E6936" i="4"/>
  <c r="G7003" i="4"/>
  <c r="E6996" i="4"/>
  <c r="G7051" i="4"/>
  <c r="E7044" i="4"/>
  <c r="G7111" i="4"/>
  <c r="E7104" i="4"/>
  <c r="G7159" i="4"/>
  <c r="E7152" i="4"/>
  <c r="G7231" i="4"/>
  <c r="E7224" i="4"/>
  <c r="G7291" i="4"/>
  <c r="E7284" i="4"/>
  <c r="G7363" i="4"/>
  <c r="E7356" i="4"/>
  <c r="G7435" i="4"/>
  <c r="E7428" i="4"/>
  <c r="G7507" i="4"/>
  <c r="E7500" i="4"/>
  <c r="G7591" i="4"/>
  <c r="E7584" i="4"/>
  <c r="G7663" i="4"/>
  <c r="E7656" i="4"/>
  <c r="G7771" i="4"/>
  <c r="E7764" i="4"/>
  <c r="G7987" i="4"/>
  <c r="E7980" i="4"/>
  <c r="G8227" i="4"/>
  <c r="E8220" i="4"/>
  <c r="G44" i="4"/>
  <c r="E37" i="4"/>
  <c r="G140" i="4"/>
  <c r="E133" i="4"/>
  <c r="G224" i="4"/>
  <c r="E217" i="4"/>
  <c r="G320" i="4"/>
  <c r="E313" i="4"/>
  <c r="G416" i="4"/>
  <c r="E409" i="4"/>
  <c r="G500" i="4"/>
  <c r="E493" i="4"/>
  <c r="G608" i="4"/>
  <c r="E601" i="4"/>
  <c r="G692" i="4"/>
  <c r="E685" i="4"/>
  <c r="G800" i="4"/>
  <c r="E793" i="4"/>
  <c r="G884" i="4"/>
  <c r="E877" i="4"/>
  <c r="G992" i="4"/>
  <c r="E985" i="4"/>
  <c r="G1088" i="4"/>
  <c r="E1081" i="4"/>
  <c r="G1196" i="4"/>
  <c r="E1189" i="4"/>
  <c r="G1304" i="4"/>
  <c r="E1297" i="4"/>
  <c r="G1412" i="4"/>
  <c r="E1405" i="4"/>
  <c r="G1508" i="4"/>
  <c r="E1501" i="4"/>
  <c r="G1616" i="4"/>
  <c r="E1609" i="4"/>
  <c r="G1724" i="4"/>
  <c r="E1717" i="4"/>
  <c r="G1820" i="4"/>
  <c r="E1813" i="4"/>
  <c r="G1916" i="4"/>
  <c r="E1909" i="4"/>
  <c r="G2000" i="4"/>
  <c r="E1993" i="4"/>
  <c r="G2108" i="4"/>
  <c r="E2101" i="4"/>
  <c r="G2216" i="4"/>
  <c r="E2209" i="4"/>
  <c r="G2336" i="4"/>
  <c r="E2329" i="4"/>
  <c r="G2444" i="4"/>
  <c r="E2437" i="4"/>
  <c r="G2552" i="4"/>
  <c r="E2545" i="4"/>
  <c r="G2636" i="4"/>
  <c r="E2629" i="4"/>
  <c r="G2744" i="4"/>
  <c r="E2737" i="4"/>
  <c r="G2852" i="4"/>
  <c r="E2845" i="4"/>
  <c r="G2960" i="4"/>
  <c r="E2953" i="4"/>
  <c r="G3116" i="4"/>
  <c r="E3109" i="4"/>
  <c r="G3404" i="4"/>
  <c r="E3397" i="4"/>
  <c r="G4064" i="4"/>
  <c r="E4057" i="4"/>
  <c r="E8178" i="4"/>
  <c r="E7345" i="4"/>
  <c r="G8564" i="4"/>
  <c r="E8557" i="4"/>
  <c r="G8576" i="4"/>
  <c r="E8569" i="4"/>
  <c r="G8588" i="4"/>
  <c r="E8581" i="4"/>
  <c r="G8600" i="4"/>
  <c r="E8593" i="4"/>
  <c r="G8612" i="4"/>
  <c r="G8624" i="4"/>
  <c r="E8617" i="4"/>
  <c r="G8636" i="4"/>
  <c r="E8629" i="4"/>
  <c r="G8648" i="4"/>
  <c r="E8641" i="4"/>
  <c r="G8660" i="4"/>
  <c r="G8672" i="4"/>
  <c r="E8665" i="4"/>
  <c r="G8684" i="4"/>
  <c r="E8677" i="4"/>
  <c r="G8696" i="4"/>
  <c r="E8689" i="4"/>
  <c r="G8708" i="4"/>
  <c r="G8720" i="4"/>
  <c r="E8713" i="4"/>
  <c r="G8732" i="4"/>
  <c r="E8725" i="4"/>
  <c r="G8744" i="4"/>
  <c r="E8737" i="4"/>
  <c r="G8756" i="4"/>
  <c r="G8768" i="4"/>
  <c r="E8761" i="4"/>
  <c r="G8780" i="4"/>
  <c r="G8792" i="4"/>
  <c r="E8785" i="4"/>
  <c r="G8804" i="4"/>
  <c r="E8797" i="4"/>
  <c r="G345" i="4"/>
  <c r="E338" i="4"/>
  <c r="G357" i="4"/>
  <c r="E350" i="4"/>
  <c r="G369" i="4"/>
  <c r="E362" i="4"/>
  <c r="G381" i="4"/>
  <c r="E374" i="4"/>
  <c r="G393" i="4"/>
  <c r="E386" i="4"/>
  <c r="G405" i="4"/>
  <c r="E398" i="4"/>
  <c r="G417" i="4"/>
  <c r="E410" i="4"/>
  <c r="G429" i="4"/>
  <c r="E422" i="4"/>
  <c r="G441" i="4"/>
  <c r="E434" i="4"/>
  <c r="N434" i="4" s="1"/>
  <c r="G453" i="4"/>
  <c r="E446" i="4"/>
  <c r="G465" i="4"/>
  <c r="E458" i="4"/>
  <c r="N458" i="4" s="1"/>
  <c r="G477" i="4"/>
  <c r="E470" i="4"/>
  <c r="G489" i="4"/>
  <c r="E482" i="4"/>
  <c r="G501" i="4"/>
  <c r="E494" i="4"/>
  <c r="G513" i="4"/>
  <c r="E506" i="4"/>
  <c r="G525" i="4"/>
  <c r="E518" i="4"/>
  <c r="G537" i="4"/>
  <c r="E530" i="4"/>
  <c r="G549" i="4"/>
  <c r="E542" i="4"/>
  <c r="G561" i="4"/>
  <c r="E554" i="4"/>
  <c r="G573" i="4"/>
  <c r="E566" i="4"/>
  <c r="G585" i="4"/>
  <c r="E578" i="4"/>
  <c r="G597" i="4"/>
  <c r="E590" i="4"/>
  <c r="G609" i="4"/>
  <c r="E602" i="4"/>
  <c r="G621" i="4"/>
  <c r="E614" i="4"/>
  <c r="G633" i="4"/>
  <c r="E626" i="4"/>
  <c r="G645" i="4"/>
  <c r="E638" i="4"/>
  <c r="G657" i="4"/>
  <c r="E650" i="4"/>
  <c r="G669" i="4"/>
  <c r="E662" i="4"/>
  <c r="G681" i="4"/>
  <c r="E674" i="4"/>
  <c r="G693" i="4"/>
  <c r="E686" i="4"/>
  <c r="G705" i="4"/>
  <c r="E698" i="4"/>
  <c r="G717" i="4"/>
  <c r="E710" i="4"/>
  <c r="G729" i="4"/>
  <c r="E722" i="4"/>
  <c r="G741" i="4"/>
  <c r="E734" i="4"/>
  <c r="G753" i="4"/>
  <c r="E746" i="4"/>
  <c r="G765" i="4"/>
  <c r="E758" i="4"/>
  <c r="G777" i="4"/>
  <c r="E770" i="4"/>
  <c r="G789" i="4"/>
  <c r="E782" i="4"/>
  <c r="G801" i="4"/>
  <c r="E794" i="4"/>
  <c r="G813" i="4"/>
  <c r="E806" i="4"/>
  <c r="G825" i="4"/>
  <c r="E818" i="4"/>
  <c r="G837" i="4"/>
  <c r="E830" i="4"/>
  <c r="G849" i="4"/>
  <c r="E842" i="4"/>
  <c r="G861" i="4"/>
  <c r="E854" i="4"/>
  <c r="G873" i="4"/>
  <c r="E866" i="4"/>
  <c r="G885" i="4"/>
  <c r="E878" i="4"/>
  <c r="G897" i="4"/>
  <c r="E890" i="4"/>
  <c r="G909" i="4"/>
  <c r="E902" i="4"/>
  <c r="G921" i="4"/>
  <c r="E914" i="4"/>
  <c r="G933" i="4"/>
  <c r="E926" i="4"/>
  <c r="G945" i="4"/>
  <c r="E938" i="4"/>
  <c r="G957" i="4"/>
  <c r="E950" i="4"/>
  <c r="G969" i="4"/>
  <c r="E962" i="4"/>
  <c r="G981" i="4"/>
  <c r="E974" i="4"/>
  <c r="G993" i="4"/>
  <c r="E986" i="4"/>
  <c r="G1005" i="4"/>
  <c r="E998" i="4"/>
  <c r="G1017" i="4"/>
  <c r="E1010" i="4"/>
  <c r="G1029" i="4"/>
  <c r="E1022" i="4"/>
  <c r="G1041" i="4"/>
  <c r="E1034" i="4"/>
  <c r="G1053" i="4"/>
  <c r="E1046" i="4"/>
  <c r="G1065" i="4"/>
  <c r="E1058" i="4"/>
  <c r="G1077" i="4"/>
  <c r="E1070" i="4"/>
  <c r="G1089" i="4"/>
  <c r="E1082" i="4"/>
  <c r="G1101" i="4"/>
  <c r="E1094" i="4"/>
  <c r="G1113" i="4"/>
  <c r="E1106" i="4"/>
  <c r="G1125" i="4"/>
  <c r="E1118" i="4"/>
  <c r="G1137" i="4"/>
  <c r="E1130" i="4"/>
  <c r="G1149" i="4"/>
  <c r="E1142" i="4"/>
  <c r="G1161" i="4"/>
  <c r="E1154" i="4"/>
  <c r="G1173" i="4"/>
  <c r="E1166" i="4"/>
  <c r="G1185" i="4"/>
  <c r="E1178" i="4"/>
  <c r="G1197" i="4"/>
  <c r="E1190" i="4"/>
  <c r="G1209" i="4"/>
  <c r="E1202" i="4"/>
  <c r="G1221" i="4"/>
  <c r="E1214" i="4"/>
  <c r="G1233" i="4"/>
  <c r="E1226" i="4"/>
  <c r="G1245" i="4"/>
  <c r="E1238" i="4"/>
  <c r="G1257" i="4"/>
  <c r="E1250" i="4"/>
  <c r="G1269" i="4"/>
  <c r="E1262" i="4"/>
  <c r="G1281" i="4"/>
  <c r="E1274" i="4"/>
  <c r="G1293" i="4"/>
  <c r="E1286" i="4"/>
  <c r="G1305" i="4"/>
  <c r="E1298" i="4"/>
  <c r="G1317" i="4"/>
  <c r="E1310" i="4"/>
  <c r="G1329" i="4"/>
  <c r="E1322" i="4"/>
  <c r="G1341" i="4"/>
  <c r="E1334" i="4"/>
  <c r="G1353" i="4"/>
  <c r="E1346" i="4"/>
  <c r="G1365" i="4"/>
  <c r="E1358" i="4"/>
  <c r="G1377" i="4"/>
  <c r="E1370" i="4"/>
  <c r="G1389" i="4"/>
  <c r="E1382" i="4"/>
  <c r="G1401" i="4"/>
  <c r="E1394" i="4"/>
  <c r="G1413" i="4"/>
  <c r="E1406" i="4"/>
  <c r="G1425" i="4"/>
  <c r="E1418" i="4"/>
  <c r="G1437" i="4"/>
  <c r="E1430" i="4"/>
  <c r="G1449" i="4"/>
  <c r="E1442" i="4"/>
  <c r="G1461" i="4"/>
  <c r="E1454" i="4"/>
  <c r="G1473" i="4"/>
  <c r="E1466" i="4"/>
  <c r="G1485" i="4"/>
  <c r="E1478" i="4"/>
  <c r="G1497" i="4"/>
  <c r="E1490" i="4"/>
  <c r="G1509" i="4"/>
  <c r="E1502" i="4"/>
  <c r="G1521" i="4"/>
  <c r="E1514" i="4"/>
  <c r="G1533" i="4"/>
  <c r="E1526" i="4"/>
  <c r="G1545" i="4"/>
  <c r="E1538" i="4"/>
  <c r="G1557" i="4"/>
  <c r="E1550" i="4"/>
  <c r="G1569" i="4"/>
  <c r="E1562" i="4"/>
  <c r="G1581" i="4"/>
  <c r="E1574" i="4"/>
  <c r="G1593" i="4"/>
  <c r="E1586" i="4"/>
  <c r="G1605" i="4"/>
  <c r="E1598" i="4"/>
  <c r="G1617" i="4"/>
  <c r="E1610" i="4"/>
  <c r="G1629" i="4"/>
  <c r="E1622" i="4"/>
  <c r="G1641" i="4"/>
  <c r="E1634" i="4"/>
  <c r="G1653" i="4"/>
  <c r="E1646" i="4"/>
  <c r="G1665" i="4"/>
  <c r="E1658" i="4"/>
  <c r="G1677" i="4"/>
  <c r="E1670" i="4"/>
  <c r="G1689" i="4"/>
  <c r="E1682" i="4"/>
  <c r="G1701" i="4"/>
  <c r="E1694" i="4"/>
  <c r="G1713" i="4"/>
  <c r="E1706" i="4"/>
  <c r="G1725" i="4"/>
  <c r="E1718" i="4"/>
  <c r="G1737" i="4"/>
  <c r="E1730" i="4"/>
  <c r="G1749" i="4"/>
  <c r="E1742" i="4"/>
  <c r="G1761" i="4"/>
  <c r="E1754" i="4"/>
  <c r="G1773" i="4"/>
  <c r="E1766" i="4"/>
  <c r="G1785" i="4"/>
  <c r="E1778" i="4"/>
  <c r="G1797" i="4"/>
  <c r="E1790" i="4"/>
  <c r="G1809" i="4"/>
  <c r="E1802" i="4"/>
  <c r="G1821" i="4"/>
  <c r="E1814" i="4"/>
  <c r="G1833" i="4"/>
  <c r="E1826" i="4"/>
  <c r="G1845" i="4"/>
  <c r="E1838" i="4"/>
  <c r="G1857" i="4"/>
  <c r="E1850" i="4"/>
  <c r="G1869" i="4"/>
  <c r="E1862" i="4"/>
  <c r="G1881" i="4"/>
  <c r="E1874" i="4"/>
  <c r="G1893" i="4"/>
  <c r="E1886" i="4"/>
  <c r="G1905" i="4"/>
  <c r="E1898" i="4"/>
  <c r="G1917" i="4"/>
  <c r="E1910" i="4"/>
  <c r="G1929" i="4"/>
  <c r="E1922" i="4"/>
  <c r="G1941" i="4"/>
  <c r="E1934" i="4"/>
  <c r="G1953" i="4"/>
  <c r="E1946" i="4"/>
  <c r="G1965" i="4"/>
  <c r="E1958" i="4"/>
  <c r="G1977" i="4"/>
  <c r="E1970" i="4"/>
  <c r="G1989" i="4"/>
  <c r="E1982" i="4"/>
  <c r="G2001" i="4"/>
  <c r="E1994" i="4"/>
  <c r="G2013" i="4"/>
  <c r="E2006" i="4"/>
  <c r="G2025" i="4"/>
  <c r="E2018" i="4"/>
  <c r="G2037" i="4"/>
  <c r="E2030" i="4"/>
  <c r="G2049" i="4"/>
  <c r="E2042" i="4"/>
  <c r="G2061" i="4"/>
  <c r="E2054" i="4"/>
  <c r="G2073" i="4"/>
  <c r="E2066" i="4"/>
  <c r="G2085" i="4"/>
  <c r="E2078" i="4"/>
  <c r="G2097" i="4"/>
  <c r="G2109" i="4"/>
  <c r="E2102" i="4"/>
  <c r="G2121" i="4"/>
  <c r="E2114" i="4"/>
  <c r="G2133" i="4"/>
  <c r="E2126" i="4"/>
  <c r="G2145" i="4"/>
  <c r="E2138" i="4"/>
  <c r="G2157" i="4"/>
  <c r="G2169" i="4"/>
  <c r="E2162" i="4"/>
  <c r="G2181" i="4"/>
  <c r="E2174" i="4"/>
  <c r="G2193" i="4"/>
  <c r="E2186" i="4"/>
  <c r="G2205" i="4"/>
  <c r="E2198" i="4"/>
  <c r="G2217" i="4"/>
  <c r="E2210" i="4"/>
  <c r="G2229" i="4"/>
  <c r="E2222" i="4"/>
  <c r="G2241" i="4"/>
  <c r="E2234" i="4"/>
  <c r="G2253" i="4"/>
  <c r="E2246" i="4"/>
  <c r="G2265" i="4"/>
  <c r="E2258" i="4"/>
  <c r="G2277" i="4"/>
  <c r="E2270" i="4"/>
  <c r="G2289" i="4"/>
  <c r="E2282" i="4"/>
  <c r="N2282" i="4" s="1"/>
  <c r="G2301" i="4"/>
  <c r="E2294" i="4"/>
  <c r="G2313" i="4"/>
  <c r="E2306" i="4"/>
  <c r="G2325" i="4"/>
  <c r="E2318" i="4"/>
  <c r="G2337" i="4"/>
  <c r="E2330" i="4"/>
  <c r="G2349" i="4"/>
  <c r="E2342" i="4"/>
  <c r="G2361" i="4"/>
  <c r="E2354" i="4"/>
  <c r="G2373" i="4"/>
  <c r="E2366" i="4"/>
  <c r="G2385" i="4"/>
  <c r="E2378" i="4"/>
  <c r="G2397" i="4"/>
  <c r="E2390" i="4"/>
  <c r="G2409" i="4"/>
  <c r="E2402" i="4"/>
  <c r="G2421" i="4"/>
  <c r="E2414" i="4"/>
  <c r="G2433" i="4"/>
  <c r="E2426" i="4"/>
  <c r="G2445" i="4"/>
  <c r="E2438" i="4"/>
  <c r="G2457" i="4"/>
  <c r="E2450" i="4"/>
  <c r="G2469" i="4"/>
  <c r="E2462" i="4"/>
  <c r="G2481" i="4"/>
  <c r="E2474" i="4"/>
  <c r="G2493" i="4"/>
  <c r="E2486" i="4"/>
  <c r="G2505" i="4"/>
  <c r="E2498" i="4"/>
  <c r="G2517" i="4"/>
  <c r="E2510" i="4"/>
  <c r="G2529" i="4"/>
  <c r="E2522" i="4"/>
  <c r="G2541" i="4"/>
  <c r="E2534" i="4"/>
  <c r="G2553" i="4"/>
  <c r="E2546" i="4"/>
  <c r="G2565" i="4"/>
  <c r="G2577" i="4"/>
  <c r="E2570" i="4"/>
  <c r="G2589" i="4"/>
  <c r="E2582" i="4"/>
  <c r="G2601" i="4"/>
  <c r="E2594" i="4"/>
  <c r="G2613" i="4"/>
  <c r="E2606" i="4"/>
  <c r="G2625" i="4"/>
  <c r="E2618" i="4"/>
  <c r="G2637" i="4"/>
  <c r="E2630" i="4"/>
  <c r="G2649" i="4"/>
  <c r="E2642" i="4"/>
  <c r="G2661" i="4"/>
  <c r="E2654" i="4"/>
  <c r="G2673" i="4"/>
  <c r="E2666" i="4"/>
  <c r="G2685" i="4"/>
  <c r="E2678" i="4"/>
  <c r="G2697" i="4"/>
  <c r="E2690" i="4"/>
  <c r="G2709" i="4"/>
  <c r="E2702" i="4"/>
  <c r="G2721" i="4"/>
  <c r="E2714" i="4"/>
  <c r="G2733" i="4"/>
  <c r="E2726" i="4"/>
  <c r="G2745" i="4"/>
  <c r="E2738" i="4"/>
  <c r="G2757" i="4"/>
  <c r="G2769" i="4"/>
  <c r="E2762" i="4"/>
  <c r="G2781" i="4"/>
  <c r="E2774" i="4"/>
  <c r="G2793" i="4"/>
  <c r="E2786" i="4"/>
  <c r="G2805" i="4"/>
  <c r="E2798" i="4"/>
  <c r="G2817" i="4"/>
  <c r="E2810" i="4"/>
  <c r="G2829" i="4"/>
  <c r="E2822" i="4"/>
  <c r="G2841" i="4"/>
  <c r="E2834" i="4"/>
  <c r="G2853" i="4"/>
  <c r="E2846" i="4"/>
  <c r="G2865" i="4"/>
  <c r="E2858" i="4"/>
  <c r="G2877" i="4"/>
  <c r="E2870" i="4"/>
  <c r="G2889" i="4"/>
  <c r="E2882" i="4"/>
  <c r="G2901" i="4"/>
  <c r="E2894" i="4"/>
  <c r="G2913" i="4"/>
  <c r="E2906" i="4"/>
  <c r="G2925" i="4"/>
  <c r="E2918" i="4"/>
  <c r="G2937" i="4"/>
  <c r="E2930" i="4"/>
  <c r="G2949" i="4"/>
  <c r="E2942" i="4"/>
  <c r="G2961" i="4"/>
  <c r="E2954" i="4"/>
  <c r="G2973" i="4"/>
  <c r="E2966" i="4"/>
  <c r="G2985" i="4"/>
  <c r="E2978" i="4"/>
  <c r="G2997" i="4"/>
  <c r="E2990" i="4"/>
  <c r="G3009" i="4"/>
  <c r="E3002" i="4"/>
  <c r="G3021" i="4"/>
  <c r="E3014" i="4"/>
  <c r="G3033" i="4"/>
  <c r="E3026" i="4"/>
  <c r="G3045" i="4"/>
  <c r="E3038" i="4"/>
  <c r="G3057" i="4"/>
  <c r="E3050" i="4"/>
  <c r="G3069" i="4"/>
  <c r="E3062" i="4"/>
  <c r="G3081" i="4"/>
  <c r="E3074" i="4"/>
  <c r="G3093" i="4"/>
  <c r="E3086" i="4"/>
  <c r="G3105" i="4"/>
  <c r="E3098" i="4"/>
  <c r="G3117" i="4"/>
  <c r="E3110" i="4"/>
  <c r="G3129" i="4"/>
  <c r="E3122" i="4"/>
  <c r="G3141" i="4"/>
  <c r="E3134" i="4"/>
  <c r="G3153" i="4"/>
  <c r="E3146" i="4"/>
  <c r="G3165" i="4"/>
  <c r="E3158" i="4"/>
  <c r="G3177" i="4"/>
  <c r="E3170" i="4"/>
  <c r="G3189" i="4"/>
  <c r="E3182" i="4"/>
  <c r="G3201" i="4"/>
  <c r="E3194" i="4"/>
  <c r="G3213" i="4"/>
  <c r="E3206" i="4"/>
  <c r="G3225" i="4"/>
  <c r="E3218" i="4"/>
  <c r="G3237" i="4"/>
  <c r="E3230" i="4"/>
  <c r="G3249" i="4"/>
  <c r="E3242" i="4"/>
  <c r="G3261" i="4"/>
  <c r="E3254" i="4"/>
  <c r="G3273" i="4"/>
  <c r="E3266" i="4"/>
  <c r="G3285" i="4"/>
  <c r="G3297" i="4"/>
  <c r="E3290" i="4"/>
  <c r="G3309" i="4"/>
  <c r="E3302" i="4"/>
  <c r="G3321" i="4"/>
  <c r="E3314" i="4"/>
  <c r="G3333" i="4"/>
  <c r="E3326" i="4"/>
  <c r="G3345" i="4"/>
  <c r="E3338" i="4"/>
  <c r="G3357" i="4"/>
  <c r="E3350" i="4"/>
  <c r="G3369" i="4"/>
  <c r="E3362" i="4"/>
  <c r="G3381" i="4"/>
  <c r="E3374" i="4"/>
  <c r="G3393" i="4"/>
  <c r="E3386" i="4"/>
  <c r="G3405" i="4"/>
  <c r="E3398" i="4"/>
  <c r="G3417" i="4"/>
  <c r="E3410" i="4"/>
  <c r="G3429" i="4"/>
  <c r="E3422" i="4"/>
  <c r="G3441" i="4"/>
  <c r="E3434" i="4"/>
  <c r="G3453" i="4"/>
  <c r="G3465" i="4"/>
  <c r="E3458" i="4"/>
  <c r="G3477" i="4"/>
  <c r="E3470" i="4"/>
  <c r="G3489" i="4"/>
  <c r="E3482" i="4"/>
  <c r="G3501" i="4"/>
  <c r="E3494" i="4"/>
  <c r="G3513" i="4"/>
  <c r="E3506" i="4"/>
  <c r="G3525" i="4"/>
  <c r="E3518" i="4"/>
  <c r="G3537" i="4"/>
  <c r="E3530" i="4"/>
  <c r="G3549" i="4"/>
  <c r="E3542" i="4"/>
  <c r="G3561" i="4"/>
  <c r="E3554" i="4"/>
  <c r="G3573" i="4"/>
  <c r="E3566" i="4"/>
  <c r="G3585" i="4"/>
  <c r="E3578" i="4"/>
  <c r="G3597" i="4"/>
  <c r="E3590" i="4"/>
  <c r="G3609" i="4"/>
  <c r="E3602" i="4"/>
  <c r="G3621" i="4"/>
  <c r="E3614" i="4"/>
  <c r="G3633" i="4"/>
  <c r="E3626" i="4"/>
  <c r="G3645" i="4"/>
  <c r="E3638" i="4"/>
  <c r="G3657" i="4"/>
  <c r="E3650" i="4"/>
  <c r="G3669" i="4"/>
  <c r="E3662" i="4"/>
  <c r="G3681" i="4"/>
  <c r="G3693" i="4"/>
  <c r="E3686" i="4"/>
  <c r="G3705" i="4"/>
  <c r="E3698" i="4"/>
  <c r="G3717" i="4"/>
  <c r="E3710" i="4"/>
  <c r="G3729" i="4"/>
  <c r="E3722" i="4"/>
  <c r="G3741" i="4"/>
  <c r="E3734" i="4"/>
  <c r="G3753" i="4"/>
  <c r="E3746" i="4"/>
  <c r="G3765" i="4"/>
  <c r="E3758" i="4"/>
  <c r="G3777" i="4"/>
  <c r="E3770" i="4"/>
  <c r="G3789" i="4"/>
  <c r="E3782" i="4"/>
  <c r="G3801" i="4"/>
  <c r="E3794" i="4"/>
  <c r="G3813" i="4"/>
  <c r="E3806" i="4"/>
  <c r="G3825" i="4"/>
  <c r="E3818" i="4"/>
  <c r="G3837" i="4"/>
  <c r="E3830" i="4"/>
  <c r="G3849" i="4"/>
  <c r="E3842" i="4"/>
  <c r="G3861" i="4"/>
  <c r="E3854" i="4"/>
  <c r="G3873" i="4"/>
  <c r="E3866" i="4"/>
  <c r="G3885" i="4"/>
  <c r="G3897" i="4"/>
  <c r="E3890" i="4"/>
  <c r="G3909" i="4"/>
  <c r="E3902" i="4"/>
  <c r="G3921" i="4"/>
  <c r="E3914" i="4"/>
  <c r="G3933" i="4"/>
  <c r="E3926" i="4"/>
  <c r="G3945" i="4"/>
  <c r="E3938" i="4"/>
  <c r="G3957" i="4"/>
  <c r="E3950" i="4"/>
  <c r="G3969" i="4"/>
  <c r="G3981" i="4"/>
  <c r="E3974" i="4"/>
  <c r="G3993" i="4"/>
  <c r="E3986" i="4"/>
  <c r="G4005" i="4"/>
  <c r="E3998" i="4"/>
  <c r="G4017" i="4"/>
  <c r="E4010" i="4"/>
  <c r="G4029" i="4"/>
  <c r="E4022" i="4"/>
  <c r="G4041" i="4"/>
  <c r="E4034" i="4"/>
  <c r="G4053" i="4"/>
  <c r="G4065" i="4"/>
  <c r="E4058" i="4"/>
  <c r="G4077" i="4"/>
  <c r="E4070" i="4"/>
  <c r="G4089" i="4"/>
  <c r="E4082" i="4"/>
  <c r="G4101" i="4"/>
  <c r="E4094" i="4"/>
  <c r="G4113" i="4"/>
  <c r="E4106" i="4"/>
  <c r="G4125" i="4"/>
  <c r="E4118" i="4"/>
  <c r="G4137" i="4"/>
  <c r="E4130" i="4"/>
  <c r="G4149" i="4"/>
  <c r="E4142" i="4"/>
  <c r="G4161" i="4"/>
  <c r="E4154" i="4"/>
  <c r="G4173" i="4"/>
  <c r="E4166" i="4"/>
  <c r="G4185" i="4"/>
  <c r="E4178" i="4"/>
  <c r="G4197" i="4"/>
  <c r="E4190" i="4"/>
  <c r="G4209" i="4"/>
  <c r="E4202" i="4"/>
  <c r="G4221" i="4"/>
  <c r="E4214" i="4"/>
  <c r="G4233" i="4"/>
  <c r="E4226" i="4"/>
  <c r="G4245" i="4"/>
  <c r="E4238" i="4"/>
  <c r="G4257" i="4"/>
  <c r="E4250" i="4"/>
  <c r="G4269" i="4"/>
  <c r="E4262" i="4"/>
  <c r="G4281" i="4"/>
  <c r="G4293" i="4"/>
  <c r="E4286" i="4"/>
  <c r="G4305" i="4"/>
  <c r="E4298" i="4"/>
  <c r="G4317" i="4"/>
  <c r="E4310" i="4"/>
  <c r="G4329" i="4"/>
  <c r="E4322" i="4"/>
  <c r="G4341" i="4"/>
  <c r="E4334" i="4"/>
  <c r="G4353" i="4"/>
  <c r="E4346" i="4"/>
  <c r="G4365" i="4"/>
  <c r="E4358" i="4"/>
  <c r="G4377" i="4"/>
  <c r="E4370" i="4"/>
  <c r="G4389" i="4"/>
  <c r="E4382" i="4"/>
  <c r="G4401" i="4"/>
  <c r="E4394" i="4"/>
  <c r="G4413" i="4"/>
  <c r="E4406" i="4"/>
  <c r="G4425" i="4"/>
  <c r="E4418" i="4"/>
  <c r="G4437" i="4"/>
  <c r="E4430" i="4"/>
  <c r="G4449" i="4"/>
  <c r="E4442" i="4"/>
  <c r="G4461" i="4"/>
  <c r="E4454" i="4"/>
  <c r="G4473" i="4"/>
  <c r="E4466" i="4"/>
  <c r="G4485" i="4"/>
  <c r="G4497" i="4"/>
  <c r="E4490" i="4"/>
  <c r="G4509" i="4"/>
  <c r="E4502" i="4"/>
  <c r="G4521" i="4"/>
  <c r="E4514" i="4"/>
  <c r="G4533" i="4"/>
  <c r="E4526" i="4"/>
  <c r="G4545" i="4"/>
  <c r="E4538" i="4"/>
  <c r="G4557" i="4"/>
  <c r="E4550" i="4"/>
  <c r="G4569" i="4"/>
  <c r="G4581" i="4"/>
  <c r="E4574" i="4"/>
  <c r="G4593" i="4"/>
  <c r="E4586" i="4"/>
  <c r="G4605" i="4"/>
  <c r="E4598" i="4"/>
  <c r="G4617" i="4"/>
  <c r="E4610" i="4"/>
  <c r="G4629" i="4"/>
  <c r="E4622" i="4"/>
  <c r="G4641" i="4"/>
  <c r="E4634" i="4"/>
  <c r="G4653" i="4"/>
  <c r="G4665" i="4"/>
  <c r="E4658" i="4"/>
  <c r="G4677" i="4"/>
  <c r="E4670" i="4"/>
  <c r="G4689" i="4"/>
  <c r="E4682" i="4"/>
  <c r="G4701" i="4"/>
  <c r="E4694" i="4"/>
  <c r="G4713" i="4"/>
  <c r="E4706" i="4"/>
  <c r="G4725" i="4"/>
  <c r="E4718" i="4"/>
  <c r="G4737" i="4"/>
  <c r="E4730" i="4"/>
  <c r="G4749" i="4"/>
  <c r="E4742" i="4"/>
  <c r="G4761" i="4"/>
  <c r="E4754" i="4"/>
  <c r="G4773" i="4"/>
  <c r="E4766" i="4"/>
  <c r="G4785" i="4"/>
  <c r="E4778" i="4"/>
  <c r="G4797" i="4"/>
  <c r="E4790" i="4"/>
  <c r="G4809" i="4"/>
  <c r="E4802" i="4"/>
  <c r="G4821" i="4"/>
  <c r="E4814" i="4"/>
  <c r="G4833" i="4"/>
  <c r="E4826" i="4"/>
  <c r="G4845" i="4"/>
  <c r="E4838" i="4"/>
  <c r="G4857" i="4"/>
  <c r="E4850" i="4"/>
  <c r="G4869" i="4"/>
  <c r="E4862" i="4"/>
  <c r="G4881" i="4"/>
  <c r="G4893" i="4"/>
  <c r="E4886" i="4"/>
  <c r="G4905" i="4"/>
  <c r="E4898" i="4"/>
  <c r="G4917" i="4"/>
  <c r="E4910" i="4"/>
  <c r="G4929" i="4"/>
  <c r="E4922" i="4"/>
  <c r="G4941" i="4"/>
  <c r="E4934" i="4"/>
  <c r="G4953" i="4"/>
  <c r="E4946" i="4"/>
  <c r="G4965" i="4"/>
  <c r="E4958" i="4"/>
  <c r="G4977" i="4"/>
  <c r="E4970" i="4"/>
  <c r="G4989" i="4"/>
  <c r="E4982" i="4"/>
  <c r="G5001" i="4"/>
  <c r="E4994" i="4"/>
  <c r="G5013" i="4"/>
  <c r="E5006" i="4"/>
  <c r="G5025" i="4"/>
  <c r="E5018" i="4"/>
  <c r="G5037" i="4"/>
  <c r="E5030" i="4"/>
  <c r="G5049" i="4"/>
  <c r="E5042" i="4"/>
  <c r="G5061" i="4"/>
  <c r="E5054" i="4"/>
  <c r="G5073" i="4"/>
  <c r="E5066" i="4"/>
  <c r="G5085" i="4"/>
  <c r="E5078" i="4"/>
  <c r="G5097" i="4"/>
  <c r="E5090" i="4"/>
  <c r="G5109" i="4"/>
  <c r="E5102" i="4"/>
  <c r="G5121" i="4"/>
  <c r="E5114" i="4"/>
  <c r="G5133" i="4"/>
  <c r="E5126" i="4"/>
  <c r="G5145" i="4"/>
  <c r="E5138" i="4"/>
  <c r="G5157" i="4"/>
  <c r="E5150" i="4"/>
  <c r="G5169" i="4"/>
  <c r="E5162" i="4"/>
  <c r="G5181" i="4"/>
  <c r="E5174" i="4"/>
  <c r="G5193" i="4"/>
  <c r="E5186" i="4"/>
  <c r="G5205" i="4"/>
  <c r="E5198" i="4"/>
  <c r="G5217" i="4"/>
  <c r="E5210" i="4"/>
  <c r="G5229" i="4"/>
  <c r="E5222" i="4"/>
  <c r="G5241" i="4"/>
  <c r="E5234" i="4"/>
  <c r="G5253" i="4"/>
  <c r="E5246" i="4"/>
  <c r="G5265" i="4"/>
  <c r="E5258" i="4"/>
  <c r="G5277" i="4"/>
  <c r="E5270" i="4"/>
  <c r="G5289" i="4"/>
  <c r="E5282" i="4"/>
  <c r="G5301" i="4"/>
  <c r="E5294" i="4"/>
  <c r="G5313" i="4"/>
  <c r="E5306" i="4"/>
  <c r="G5325" i="4"/>
  <c r="E5318" i="4"/>
  <c r="G5337" i="4"/>
  <c r="E5330" i="4"/>
  <c r="G5349" i="4"/>
  <c r="E5342" i="4"/>
  <c r="G5361" i="4"/>
  <c r="E5354" i="4"/>
  <c r="G5373" i="4"/>
  <c r="E5366" i="4"/>
  <c r="G5385" i="4"/>
  <c r="E5378" i="4"/>
  <c r="G5397" i="4"/>
  <c r="E5390" i="4"/>
  <c r="G5409" i="4"/>
  <c r="E5402" i="4"/>
  <c r="G5421" i="4"/>
  <c r="E5414" i="4"/>
  <c r="G5433" i="4"/>
  <c r="E5426" i="4"/>
  <c r="G5445" i="4"/>
  <c r="E5438" i="4"/>
  <c r="G5457" i="4"/>
  <c r="E5450" i="4"/>
  <c r="G5469" i="4"/>
  <c r="E5462" i="4"/>
  <c r="G5481" i="4"/>
  <c r="E5474" i="4"/>
  <c r="G5493" i="4"/>
  <c r="E5486" i="4"/>
  <c r="G5505" i="4"/>
  <c r="E5498" i="4"/>
  <c r="G5517" i="4"/>
  <c r="E5510" i="4"/>
  <c r="G5529" i="4"/>
  <c r="E5522" i="4"/>
  <c r="G5541" i="4"/>
  <c r="E5534" i="4"/>
  <c r="G5553" i="4"/>
  <c r="G5565" i="4"/>
  <c r="E5558" i="4"/>
  <c r="G5577" i="4"/>
  <c r="E5570" i="4"/>
  <c r="G5589" i="4"/>
  <c r="G5601" i="4"/>
  <c r="E5594" i="4"/>
  <c r="G5613" i="4"/>
  <c r="E5606" i="4"/>
  <c r="G5625" i="4"/>
  <c r="E5618" i="4"/>
  <c r="G5637" i="4"/>
  <c r="E5630" i="4"/>
  <c r="G5649" i="4"/>
  <c r="E5642" i="4"/>
  <c r="G5661" i="4"/>
  <c r="E5654" i="4"/>
  <c r="G5673" i="4"/>
  <c r="E5666" i="4"/>
  <c r="G5685" i="4"/>
  <c r="E5678" i="4"/>
  <c r="G5697" i="4"/>
  <c r="E5690" i="4"/>
  <c r="G5709" i="4"/>
  <c r="E5702" i="4"/>
  <c r="G5721" i="4"/>
  <c r="E5714" i="4"/>
  <c r="G5733" i="4"/>
  <c r="E5726" i="4"/>
  <c r="G5745" i="4"/>
  <c r="E5738" i="4"/>
  <c r="G5757" i="4"/>
  <c r="E5750" i="4"/>
  <c r="G5769" i="4"/>
  <c r="E5762" i="4"/>
  <c r="G5781" i="4"/>
  <c r="E5774" i="4"/>
  <c r="G5793" i="4"/>
  <c r="E5786" i="4"/>
  <c r="G5805" i="4"/>
  <c r="E5798" i="4"/>
  <c r="G5817" i="4"/>
  <c r="E5810" i="4"/>
  <c r="G5829" i="4"/>
  <c r="E5822" i="4"/>
  <c r="G5841" i="4"/>
  <c r="E5834" i="4"/>
  <c r="G5853" i="4"/>
  <c r="E5846" i="4"/>
  <c r="G5865" i="4"/>
  <c r="E5858" i="4"/>
  <c r="G5877" i="4"/>
  <c r="E5870" i="4"/>
  <c r="G5889" i="4"/>
  <c r="E5882" i="4"/>
  <c r="G5901" i="4"/>
  <c r="E5894" i="4"/>
  <c r="G5913" i="4"/>
  <c r="E5906" i="4"/>
  <c r="G5925" i="4"/>
  <c r="E5918" i="4"/>
  <c r="G5937" i="4"/>
  <c r="E5930" i="4"/>
  <c r="G5949" i="4"/>
  <c r="E5942" i="4"/>
  <c r="G5961" i="4"/>
  <c r="E5954" i="4"/>
  <c r="G5973" i="4"/>
  <c r="E5966" i="4"/>
  <c r="G5985" i="4"/>
  <c r="E5978" i="4"/>
  <c r="G5997" i="4"/>
  <c r="E5990" i="4"/>
  <c r="G6009" i="4"/>
  <c r="E6002" i="4"/>
  <c r="G6021" i="4"/>
  <c r="G6033" i="4"/>
  <c r="E6026" i="4"/>
  <c r="G6045" i="4"/>
  <c r="E6038" i="4"/>
  <c r="G6057" i="4"/>
  <c r="E6050" i="4"/>
  <c r="G6069" i="4"/>
  <c r="E6062" i="4"/>
  <c r="G6081" i="4"/>
  <c r="G6093" i="4"/>
  <c r="E6086" i="4"/>
  <c r="G6105" i="4"/>
  <c r="E6098" i="4"/>
  <c r="G6117" i="4"/>
  <c r="E6110" i="4"/>
  <c r="G6129" i="4"/>
  <c r="E6122" i="4"/>
  <c r="G6141" i="4"/>
  <c r="E6134" i="4"/>
  <c r="G6153" i="4"/>
  <c r="E6146" i="4"/>
  <c r="G6165" i="4"/>
  <c r="G6177" i="4"/>
  <c r="E6170" i="4"/>
  <c r="G6189" i="4"/>
  <c r="E6182" i="4"/>
  <c r="G6201" i="4"/>
  <c r="E6194" i="4"/>
  <c r="G6213" i="4"/>
  <c r="E6206" i="4"/>
  <c r="G6225" i="4"/>
  <c r="E6218" i="4"/>
  <c r="G6237" i="4"/>
  <c r="G6249" i="4"/>
  <c r="E6242" i="4"/>
  <c r="G6261" i="4"/>
  <c r="E6254" i="4"/>
  <c r="G6273" i="4"/>
  <c r="E6266" i="4"/>
  <c r="G6285" i="4"/>
  <c r="E6278" i="4"/>
  <c r="G6297" i="4"/>
  <c r="G6309" i="4"/>
  <c r="E6302" i="4"/>
  <c r="G6321" i="4"/>
  <c r="E6314" i="4"/>
  <c r="G6333" i="4"/>
  <c r="E6326" i="4"/>
  <c r="G6345" i="4"/>
  <c r="E6338" i="4"/>
  <c r="G6357" i="4"/>
  <c r="E6350" i="4"/>
  <c r="G6369" i="4"/>
  <c r="E6362" i="4"/>
  <c r="G6381" i="4"/>
  <c r="G6393" i="4"/>
  <c r="E6386" i="4"/>
  <c r="G6405" i="4"/>
  <c r="E6398" i="4"/>
  <c r="G6417" i="4"/>
  <c r="E6410" i="4"/>
  <c r="G6429" i="4"/>
  <c r="E6422" i="4"/>
  <c r="G6441" i="4"/>
  <c r="E6434" i="4"/>
  <c r="G6453" i="4"/>
  <c r="G6465" i="4"/>
  <c r="E6458" i="4"/>
  <c r="G6477" i="4"/>
  <c r="E6470" i="4"/>
  <c r="G6489" i="4"/>
  <c r="E6482" i="4"/>
  <c r="G6501" i="4"/>
  <c r="E6494" i="4"/>
  <c r="G6513" i="4"/>
  <c r="G6525" i="4"/>
  <c r="E6518" i="4"/>
  <c r="G6537" i="4"/>
  <c r="E6530" i="4"/>
  <c r="G6549" i="4"/>
  <c r="E6542" i="4"/>
  <c r="G6561" i="4"/>
  <c r="E6554" i="4"/>
  <c r="G6573" i="4"/>
  <c r="E6566" i="4"/>
  <c r="G6585" i="4"/>
  <c r="E6578" i="4"/>
  <c r="G6597" i="4"/>
  <c r="E6590" i="4"/>
  <c r="G6609" i="4"/>
  <c r="E6602" i="4"/>
  <c r="G6621" i="4"/>
  <c r="G6633" i="4"/>
  <c r="E6626" i="4"/>
  <c r="G6645" i="4"/>
  <c r="G6657" i="4"/>
  <c r="E6650" i="4"/>
  <c r="G6669" i="4"/>
  <c r="E6662" i="4"/>
  <c r="G6681" i="4"/>
  <c r="E6674" i="4"/>
  <c r="G6693" i="4"/>
  <c r="G6705" i="4"/>
  <c r="E6698" i="4"/>
  <c r="G6717" i="4"/>
  <c r="E6710" i="4"/>
  <c r="G6729" i="4"/>
  <c r="E6722" i="4"/>
  <c r="G6741" i="4"/>
  <c r="E6734" i="4"/>
  <c r="G6753" i="4"/>
  <c r="E6746" i="4"/>
  <c r="G6765" i="4"/>
  <c r="E6758" i="4"/>
  <c r="G6777" i="4"/>
  <c r="E6770" i="4"/>
  <c r="G6789" i="4"/>
  <c r="E6782" i="4"/>
  <c r="G6801" i="4"/>
  <c r="E6794" i="4"/>
  <c r="G6813" i="4"/>
  <c r="E6806" i="4"/>
  <c r="G6825" i="4"/>
  <c r="E6818" i="4"/>
  <c r="G6837" i="4"/>
  <c r="E6830" i="4"/>
  <c r="G6849" i="4"/>
  <c r="E6842" i="4"/>
  <c r="G6861" i="4"/>
  <c r="E6854" i="4"/>
  <c r="G6873" i="4"/>
  <c r="E6866" i="4"/>
  <c r="G6885" i="4"/>
  <c r="E6878" i="4"/>
  <c r="G6897" i="4"/>
  <c r="E6890" i="4"/>
  <c r="G6909" i="4"/>
  <c r="G6921" i="4"/>
  <c r="E6914" i="4"/>
  <c r="G6933" i="4"/>
  <c r="E6926" i="4"/>
  <c r="G6945" i="4"/>
  <c r="E6938" i="4"/>
  <c r="G6957" i="4"/>
  <c r="E6950" i="4"/>
  <c r="G6969" i="4"/>
  <c r="G6981" i="4"/>
  <c r="E6974" i="4"/>
  <c r="G6993" i="4"/>
  <c r="E6986" i="4"/>
  <c r="G7005" i="4"/>
  <c r="E6998" i="4"/>
  <c r="G7017" i="4"/>
  <c r="E7010" i="4"/>
  <c r="G7029" i="4"/>
  <c r="E7022" i="4"/>
  <c r="G7041" i="4"/>
  <c r="E7034" i="4"/>
  <c r="G7053" i="4"/>
  <c r="E7046" i="4"/>
  <c r="G7065" i="4"/>
  <c r="G7077" i="4"/>
  <c r="E7070" i="4"/>
  <c r="G7089" i="4"/>
  <c r="E7082" i="4"/>
  <c r="G7101" i="4"/>
  <c r="E7094" i="4"/>
  <c r="G7113" i="4"/>
  <c r="E7106" i="4"/>
  <c r="G7125" i="4"/>
  <c r="E7118" i="4"/>
  <c r="G7137" i="4"/>
  <c r="E7130" i="4"/>
  <c r="G7149" i="4"/>
  <c r="E7142" i="4"/>
  <c r="G7161" i="4"/>
  <c r="E7154" i="4"/>
  <c r="G7173" i="4"/>
  <c r="E7166" i="4"/>
  <c r="G7185" i="4"/>
  <c r="E7178" i="4"/>
  <c r="G7197" i="4"/>
  <c r="E7190" i="4"/>
  <c r="G7209" i="4"/>
  <c r="G7221" i="4"/>
  <c r="G7233" i="4"/>
  <c r="E7226" i="4"/>
  <c r="G7245" i="4"/>
  <c r="E7238" i="4"/>
  <c r="G7257" i="4"/>
  <c r="G7269" i="4"/>
  <c r="E7262" i="4"/>
  <c r="G7281" i="4"/>
  <c r="E7274" i="4"/>
  <c r="G7293" i="4"/>
  <c r="E7286" i="4"/>
  <c r="G7305" i="4"/>
  <c r="E7298" i="4"/>
  <c r="G7317" i="4"/>
  <c r="E7310" i="4"/>
  <c r="G7329" i="4"/>
  <c r="E7322" i="4"/>
  <c r="G7341" i="4"/>
  <c r="E7334" i="4"/>
  <c r="G7353" i="4"/>
  <c r="E7346" i="4"/>
  <c r="G7365" i="4"/>
  <c r="E7358" i="4"/>
  <c r="G7377" i="4"/>
  <c r="E7370" i="4"/>
  <c r="G7389" i="4"/>
  <c r="E7382" i="4"/>
  <c r="G7401" i="4"/>
  <c r="E7394" i="4"/>
  <c r="G7413" i="4"/>
  <c r="G7425" i="4"/>
  <c r="E7418" i="4"/>
  <c r="G7437" i="4"/>
  <c r="E7430" i="4"/>
  <c r="G7449" i="4"/>
  <c r="E7442" i="4"/>
  <c r="G7461" i="4"/>
  <c r="E7454" i="4"/>
  <c r="G7473" i="4"/>
  <c r="E7466" i="4"/>
  <c r="G7485" i="4"/>
  <c r="E7478" i="4"/>
  <c r="G7497" i="4"/>
  <c r="E7490" i="4"/>
  <c r="G7509" i="4"/>
  <c r="G7521" i="4"/>
  <c r="E7514" i="4"/>
  <c r="G7533" i="4"/>
  <c r="E7526" i="4"/>
  <c r="G7545" i="4"/>
  <c r="E7538" i="4"/>
  <c r="G7557" i="4"/>
  <c r="G7569" i="4"/>
  <c r="E7562" i="4"/>
  <c r="G7581" i="4"/>
  <c r="E7574" i="4"/>
  <c r="G7593" i="4"/>
  <c r="E7586" i="4"/>
  <c r="G7605" i="4"/>
  <c r="E7598" i="4"/>
  <c r="G7617" i="4"/>
  <c r="E7610" i="4"/>
  <c r="G7629" i="4"/>
  <c r="E7622" i="4"/>
  <c r="G7641" i="4"/>
  <c r="G7653" i="4"/>
  <c r="G7665" i="4"/>
  <c r="E7658" i="4"/>
  <c r="G7677" i="4"/>
  <c r="E7670" i="4"/>
  <c r="G7689" i="4"/>
  <c r="E7682" i="4"/>
  <c r="G7701" i="4"/>
  <c r="E7694" i="4"/>
  <c r="G7713" i="4"/>
  <c r="E7706" i="4"/>
  <c r="G7725" i="4"/>
  <c r="E7718" i="4"/>
  <c r="G7737" i="4"/>
  <c r="E7730" i="4"/>
  <c r="G7749" i="4"/>
  <c r="E7742" i="4"/>
  <c r="G7761" i="4"/>
  <c r="E7754" i="4"/>
  <c r="G7773" i="4"/>
  <c r="G7785" i="4"/>
  <c r="G7797" i="4"/>
  <c r="G7809" i="4"/>
  <c r="G7821" i="4"/>
  <c r="G7833" i="4"/>
  <c r="G7845" i="4"/>
  <c r="G7857" i="4"/>
  <c r="E7850" i="4"/>
  <c r="G7869" i="4"/>
  <c r="E7862" i="4"/>
  <c r="G7881" i="4"/>
  <c r="E7874" i="4"/>
  <c r="G7893" i="4"/>
  <c r="E7886" i="4"/>
  <c r="G7905" i="4"/>
  <c r="E7898" i="4"/>
  <c r="G7917" i="4"/>
  <c r="E7910" i="4"/>
  <c r="G7929" i="4"/>
  <c r="E7922" i="4"/>
  <c r="G7941" i="4"/>
  <c r="G7953" i="4"/>
  <c r="E7946" i="4"/>
  <c r="G7965" i="4"/>
  <c r="G7977" i="4"/>
  <c r="E7970" i="4"/>
  <c r="G7989" i="4"/>
  <c r="E7982" i="4"/>
  <c r="G8001" i="4"/>
  <c r="G8013" i="4"/>
  <c r="E8006" i="4"/>
  <c r="G8025" i="4"/>
  <c r="E8018" i="4"/>
  <c r="G8037" i="4"/>
  <c r="E8030" i="4"/>
  <c r="G8049" i="4"/>
  <c r="G8061" i="4"/>
  <c r="E8054" i="4"/>
  <c r="G8073" i="4"/>
  <c r="G8085" i="4"/>
  <c r="E8078" i="4"/>
  <c r="G8097" i="4"/>
  <c r="G8109" i="4"/>
  <c r="E8102" i="4"/>
  <c r="G8121" i="4"/>
  <c r="G8133" i="4"/>
  <c r="E8126" i="4"/>
  <c r="G8145" i="4"/>
  <c r="G8157" i="4"/>
  <c r="E8150" i="4"/>
  <c r="G8169" i="4"/>
  <c r="E8162" i="4"/>
  <c r="G8181" i="4"/>
  <c r="E8174" i="4"/>
  <c r="G8193" i="4"/>
  <c r="E8186" i="4"/>
  <c r="G8205" i="4"/>
  <c r="G8217" i="4"/>
  <c r="E8210" i="4"/>
  <c r="G8229" i="4"/>
  <c r="E8222" i="4"/>
  <c r="G8241" i="4"/>
  <c r="E8234" i="4"/>
  <c r="G8253" i="4"/>
  <c r="G8265" i="4"/>
  <c r="E8258" i="4"/>
  <c r="G8277" i="4"/>
  <c r="E8270" i="4"/>
  <c r="G8289" i="4"/>
  <c r="E8282" i="4"/>
  <c r="G8301" i="4"/>
  <c r="E8294" i="4"/>
  <c r="G8313" i="4"/>
  <c r="E8306" i="4"/>
  <c r="G8325" i="4"/>
  <c r="E8318" i="4"/>
  <c r="G8337" i="4"/>
  <c r="E8330" i="4"/>
  <c r="G8349" i="4"/>
  <c r="E8342" i="4"/>
  <c r="G8361" i="4"/>
  <c r="G8373" i="4"/>
  <c r="E8366" i="4"/>
  <c r="G8385" i="4"/>
  <c r="E8378" i="4"/>
  <c r="G8397" i="4"/>
  <c r="E8390" i="4"/>
  <c r="G8409" i="4"/>
  <c r="G8421" i="4"/>
  <c r="E8414" i="4"/>
  <c r="G8433" i="4"/>
  <c r="E8426" i="4"/>
  <c r="G8445" i="4"/>
  <c r="E8438" i="4"/>
  <c r="G8457" i="4"/>
  <c r="G8469" i="4"/>
  <c r="E8462" i="4"/>
  <c r="G8481" i="4"/>
  <c r="G8493" i="4"/>
  <c r="E8486" i="4"/>
  <c r="G8505" i="4"/>
  <c r="G8517" i="4"/>
  <c r="E8510" i="4"/>
  <c r="G8529" i="4"/>
  <c r="G8541" i="4"/>
  <c r="E8534" i="4"/>
  <c r="G8553" i="4"/>
  <c r="G8565" i="4"/>
  <c r="E8558" i="4"/>
  <c r="G8577" i="4"/>
  <c r="G8589" i="4"/>
  <c r="E8582" i="4"/>
  <c r="G8601" i="4"/>
  <c r="E8594" i="4"/>
  <c r="G8613" i="4"/>
  <c r="E8606" i="4"/>
  <c r="G8625" i="4"/>
  <c r="E8618" i="4"/>
  <c r="G8637" i="4"/>
  <c r="E8630" i="4"/>
  <c r="G8649" i="4"/>
  <c r="E8642" i="4"/>
  <c r="G8661" i="4"/>
  <c r="G8673" i="4"/>
  <c r="E8666" i="4"/>
  <c r="G8685" i="4"/>
  <c r="E8678" i="4"/>
  <c r="G8697" i="4"/>
  <c r="E8690" i="4"/>
  <c r="G8709" i="4"/>
  <c r="G8721" i="4"/>
  <c r="E8714" i="4"/>
  <c r="G8733" i="4"/>
  <c r="E8726" i="4"/>
  <c r="G8745" i="4"/>
  <c r="E8738" i="4"/>
  <c r="G8757" i="4"/>
  <c r="E8750" i="4"/>
  <c r="G8769" i="4"/>
  <c r="G8781" i="4"/>
  <c r="E8774" i="4"/>
  <c r="G8793" i="4"/>
  <c r="G8805" i="4"/>
  <c r="E8798" i="4"/>
  <c r="E8654" i="4"/>
  <c r="E8570" i="4"/>
  <c r="E7838" i="4"/>
  <c r="E7766" i="4"/>
  <c r="E7646" i="4"/>
  <c r="E6446" i="4"/>
  <c r="E3278" i="4"/>
  <c r="G34" i="4"/>
  <c r="E27" i="4"/>
  <c r="N26" i="4" s="1"/>
  <c r="G46" i="4"/>
  <c r="E39" i="4"/>
  <c r="G58" i="4"/>
  <c r="E51" i="4"/>
  <c r="G70" i="4"/>
  <c r="E63" i="4"/>
  <c r="G82" i="4"/>
  <c r="E75" i="4"/>
  <c r="G94" i="4"/>
  <c r="E87" i="4"/>
  <c r="G106" i="4"/>
  <c r="E99" i="4"/>
  <c r="G118" i="4"/>
  <c r="E111" i="4"/>
  <c r="G130" i="4"/>
  <c r="E123" i="4"/>
  <c r="G142" i="4"/>
  <c r="E135" i="4"/>
  <c r="G154" i="4"/>
  <c r="E147" i="4"/>
  <c r="G166" i="4"/>
  <c r="E159" i="4"/>
  <c r="G178" i="4"/>
  <c r="E171" i="4"/>
  <c r="G190" i="4"/>
  <c r="E183" i="4"/>
  <c r="G202" i="4"/>
  <c r="E195" i="4"/>
  <c r="G214" i="4"/>
  <c r="E207" i="4"/>
  <c r="G226" i="4"/>
  <c r="E219" i="4"/>
  <c r="G238" i="4"/>
  <c r="E231" i="4"/>
  <c r="G250" i="4"/>
  <c r="E243" i="4"/>
  <c r="G262" i="4"/>
  <c r="E255" i="4"/>
  <c r="G274" i="4"/>
  <c r="E267" i="4"/>
  <c r="G286" i="4"/>
  <c r="E279" i="4"/>
  <c r="G298" i="4"/>
  <c r="E291" i="4"/>
  <c r="G310" i="4"/>
  <c r="E303" i="4"/>
  <c r="G322" i="4"/>
  <c r="E315" i="4"/>
  <c r="G334" i="4"/>
  <c r="E327" i="4"/>
  <c r="G346" i="4"/>
  <c r="E339" i="4"/>
  <c r="G358" i="4"/>
  <c r="E351" i="4"/>
  <c r="G370" i="4"/>
  <c r="E363" i="4"/>
  <c r="G382" i="4"/>
  <c r="E375" i="4"/>
  <c r="G394" i="4"/>
  <c r="E387" i="4"/>
  <c r="G406" i="4"/>
  <c r="E399" i="4"/>
  <c r="G418" i="4"/>
  <c r="E411" i="4"/>
  <c r="G430" i="4"/>
  <c r="E423" i="4"/>
  <c r="G442" i="4"/>
  <c r="E435" i="4"/>
  <c r="G454" i="4"/>
  <c r="E447" i="4"/>
  <c r="G466" i="4"/>
  <c r="E459" i="4"/>
  <c r="G478" i="4"/>
  <c r="E471" i="4"/>
  <c r="G490" i="4"/>
  <c r="E483" i="4"/>
  <c r="G502" i="4"/>
  <c r="E495" i="4"/>
  <c r="G514" i="4"/>
  <c r="E507" i="4"/>
  <c r="G526" i="4"/>
  <c r="E519" i="4"/>
  <c r="G538" i="4"/>
  <c r="E531" i="4"/>
  <c r="G550" i="4"/>
  <c r="E543" i="4"/>
  <c r="G562" i="4"/>
  <c r="E555" i="4"/>
  <c r="G574" i="4"/>
  <c r="E567" i="4"/>
  <c r="G586" i="4"/>
  <c r="E579" i="4"/>
  <c r="G598" i="4"/>
  <c r="E591" i="4"/>
  <c r="G610" i="4"/>
  <c r="E603" i="4"/>
  <c r="G622" i="4"/>
  <c r="E615" i="4"/>
  <c r="G634" i="4"/>
  <c r="E627" i="4"/>
  <c r="G646" i="4"/>
  <c r="E639" i="4"/>
  <c r="G658" i="4"/>
  <c r="E651" i="4"/>
  <c r="G670" i="4"/>
  <c r="E663" i="4"/>
  <c r="G682" i="4"/>
  <c r="E675" i="4"/>
  <c r="G694" i="4"/>
  <c r="E687" i="4"/>
  <c r="G706" i="4"/>
  <c r="E699" i="4"/>
  <c r="G718" i="4"/>
  <c r="E711" i="4"/>
  <c r="G730" i="4"/>
  <c r="E723" i="4"/>
  <c r="G742" i="4"/>
  <c r="E735" i="4"/>
  <c r="G754" i="4"/>
  <c r="E747" i="4"/>
  <c r="G766" i="4"/>
  <c r="E759" i="4"/>
  <c r="G778" i="4"/>
  <c r="E771" i="4"/>
  <c r="G790" i="4"/>
  <c r="E783" i="4"/>
  <c r="G802" i="4"/>
  <c r="E795" i="4"/>
  <c r="G814" i="4"/>
  <c r="E807" i="4"/>
  <c r="G826" i="4"/>
  <c r="E819" i="4"/>
  <c r="G838" i="4"/>
  <c r="E831" i="4"/>
  <c r="G850" i="4"/>
  <c r="E843" i="4"/>
  <c r="G862" i="4"/>
  <c r="E855" i="4"/>
  <c r="G874" i="4"/>
  <c r="E867" i="4"/>
  <c r="G886" i="4"/>
  <c r="E879" i="4"/>
  <c r="G898" i="4"/>
  <c r="E891" i="4"/>
  <c r="G910" i="4"/>
  <c r="E903" i="4"/>
  <c r="G922" i="4"/>
  <c r="E915" i="4"/>
  <c r="G934" i="4"/>
  <c r="E927" i="4"/>
  <c r="G946" i="4"/>
  <c r="E939" i="4"/>
  <c r="G958" i="4"/>
  <c r="E951" i="4"/>
  <c r="G970" i="4"/>
  <c r="E963" i="4"/>
  <c r="G982" i="4"/>
  <c r="E975" i="4"/>
  <c r="G994" i="4"/>
  <c r="E987" i="4"/>
  <c r="G1006" i="4"/>
  <c r="E999" i="4"/>
  <c r="G1018" i="4"/>
  <c r="E1011" i="4"/>
  <c r="G1030" i="4"/>
  <c r="E1023" i="4"/>
  <c r="G1042" i="4"/>
  <c r="E1035" i="4"/>
  <c r="G1054" i="4"/>
  <c r="E1047" i="4"/>
  <c r="G1066" i="4"/>
  <c r="E1059" i="4"/>
  <c r="G1078" i="4"/>
  <c r="E1071" i="4"/>
  <c r="G1090" i="4"/>
  <c r="E1083" i="4"/>
  <c r="G1102" i="4"/>
  <c r="E1095" i="4"/>
  <c r="G1114" i="4"/>
  <c r="E1107" i="4"/>
  <c r="G1126" i="4"/>
  <c r="E1119" i="4"/>
  <c r="G1138" i="4"/>
  <c r="E1131" i="4"/>
  <c r="G1150" i="4"/>
  <c r="E1143" i="4"/>
  <c r="G1162" i="4"/>
  <c r="E1155" i="4"/>
  <c r="G1174" i="4"/>
  <c r="E1167" i="4"/>
  <c r="G1186" i="4"/>
  <c r="E1179" i="4"/>
  <c r="G1198" i="4"/>
  <c r="E1191" i="4"/>
  <c r="G1210" i="4"/>
  <c r="E1203" i="4"/>
  <c r="G1222" i="4"/>
  <c r="E1215" i="4"/>
  <c r="G1234" i="4"/>
  <c r="E1227" i="4"/>
  <c r="G1246" i="4"/>
  <c r="E1239" i="4"/>
  <c r="G1258" i="4"/>
  <c r="E1251" i="4"/>
  <c r="G1270" i="4"/>
  <c r="E1263" i="4"/>
  <c r="G1282" i="4"/>
  <c r="E1275" i="4"/>
  <c r="G1294" i="4"/>
  <c r="E1287" i="4"/>
  <c r="G1306" i="4"/>
  <c r="E1299" i="4"/>
  <c r="G1318" i="4"/>
  <c r="E1311" i="4"/>
  <c r="G1330" i="4"/>
  <c r="E1323" i="4"/>
  <c r="G1342" i="4"/>
  <c r="E1335" i="4"/>
  <c r="G1354" i="4"/>
  <c r="E1347" i="4"/>
  <c r="G1366" i="4"/>
  <c r="E1359" i="4"/>
  <c r="G1378" i="4"/>
  <c r="E1371" i="4"/>
  <c r="G1390" i="4"/>
  <c r="E1383" i="4"/>
  <c r="G1402" i="4"/>
  <c r="E1395" i="4"/>
  <c r="G1414" i="4"/>
  <c r="E1407" i="4"/>
  <c r="G1426" i="4"/>
  <c r="E1419" i="4"/>
  <c r="G1438" i="4"/>
  <c r="E1431" i="4"/>
  <c r="G1450" i="4"/>
  <c r="E1443" i="4"/>
  <c r="G1462" i="4"/>
  <c r="E1455" i="4"/>
  <c r="G1474" i="4"/>
  <c r="E1467" i="4"/>
  <c r="G1486" i="4"/>
  <c r="E1479" i="4"/>
  <c r="G1498" i="4"/>
  <c r="E1491" i="4"/>
  <c r="G1510" i="4"/>
  <c r="E1503" i="4"/>
  <c r="G1522" i="4"/>
  <c r="E1515" i="4"/>
  <c r="G1534" i="4"/>
  <c r="E1527" i="4"/>
  <c r="G1546" i="4"/>
  <c r="E1539" i="4"/>
  <c r="G1558" i="4"/>
  <c r="E1551" i="4"/>
  <c r="G1570" i="4"/>
  <c r="G1582" i="4"/>
  <c r="E1575" i="4"/>
  <c r="G1594" i="4"/>
  <c r="E1587" i="4"/>
  <c r="G1606" i="4"/>
  <c r="E1599" i="4"/>
  <c r="G1618" i="4"/>
  <c r="E1611" i="4"/>
  <c r="G1630" i="4"/>
  <c r="E1623" i="4"/>
  <c r="G1642" i="4"/>
  <c r="E1635" i="4"/>
  <c r="G1654" i="4"/>
  <c r="E1647" i="4"/>
  <c r="G1666" i="4"/>
  <c r="E1659" i="4"/>
  <c r="G1678" i="4"/>
  <c r="E1671" i="4"/>
  <c r="G1690" i="4"/>
  <c r="E1683" i="4"/>
  <c r="G1702" i="4"/>
  <c r="E1695" i="4"/>
  <c r="G1714" i="4"/>
  <c r="E1707" i="4"/>
  <c r="G1726" i="4"/>
  <c r="E1719" i="4"/>
  <c r="G1738" i="4"/>
  <c r="E1731" i="4"/>
  <c r="G1750" i="4"/>
  <c r="E1743" i="4"/>
  <c r="G1762" i="4"/>
  <c r="E1755" i="4"/>
  <c r="G1774" i="4"/>
  <c r="E1767" i="4"/>
  <c r="G1786" i="4"/>
  <c r="E1779" i="4"/>
  <c r="G1798" i="4"/>
  <c r="E1791" i="4"/>
  <c r="G1810" i="4"/>
  <c r="E1803" i="4"/>
  <c r="G1822" i="4"/>
  <c r="E1815" i="4"/>
  <c r="G1834" i="4"/>
  <c r="E1827" i="4"/>
  <c r="G1846" i="4"/>
  <c r="E1839" i="4"/>
  <c r="G1858" i="4"/>
  <c r="E1851" i="4"/>
  <c r="G1870" i="4"/>
  <c r="E1863" i="4"/>
  <c r="G1882" i="4"/>
  <c r="E1875" i="4"/>
  <c r="G1894" i="4"/>
  <c r="E1887" i="4"/>
  <c r="G1906" i="4"/>
  <c r="G1918" i="4"/>
  <c r="E1911" i="4"/>
  <c r="G1930" i="4"/>
  <c r="E1923" i="4"/>
  <c r="G1942" i="4"/>
  <c r="E1935" i="4"/>
  <c r="G1954" i="4"/>
  <c r="E1947" i="4"/>
  <c r="G1966" i="4"/>
  <c r="E1959" i="4"/>
  <c r="G1978" i="4"/>
  <c r="E1971" i="4"/>
  <c r="G1990" i="4"/>
  <c r="E1983" i="4"/>
  <c r="G2002" i="4"/>
  <c r="G2014" i="4"/>
  <c r="E2007" i="4"/>
  <c r="G2026" i="4"/>
  <c r="E2019" i="4"/>
  <c r="G2038" i="4"/>
  <c r="E2031" i="4"/>
  <c r="G2050" i="4"/>
  <c r="E2043" i="4"/>
  <c r="G2062" i="4"/>
  <c r="E2055" i="4"/>
  <c r="G2074" i="4"/>
  <c r="E2067" i="4"/>
  <c r="G2086" i="4"/>
  <c r="E2079" i="4"/>
  <c r="G2098" i="4"/>
  <c r="E2091" i="4"/>
  <c r="G2110" i="4"/>
  <c r="E2103" i="4"/>
  <c r="G2122" i="4"/>
  <c r="E2115" i="4"/>
  <c r="G2134" i="4"/>
  <c r="E2127" i="4"/>
  <c r="G2146" i="4"/>
  <c r="E2139" i="4"/>
  <c r="G2158" i="4"/>
  <c r="E2151" i="4"/>
  <c r="G2170" i="4"/>
  <c r="E2163" i="4"/>
  <c r="G2182" i="4"/>
  <c r="E2175" i="4"/>
  <c r="G2194" i="4"/>
  <c r="E2187" i="4"/>
  <c r="G2206" i="4"/>
  <c r="E2199" i="4"/>
  <c r="G2218" i="4"/>
  <c r="E2211" i="4"/>
  <c r="G2230" i="4"/>
  <c r="E2223" i="4"/>
  <c r="G2242" i="4"/>
  <c r="E2235" i="4"/>
  <c r="G2254" i="4"/>
  <c r="E2247" i="4"/>
  <c r="G2266" i="4"/>
  <c r="E2259" i="4"/>
  <c r="G2278" i="4"/>
  <c r="E2271" i="4"/>
  <c r="G2290" i="4"/>
  <c r="E2283" i="4"/>
  <c r="G2302" i="4"/>
  <c r="E2295" i="4"/>
  <c r="G2314" i="4"/>
  <c r="E2307" i="4"/>
  <c r="G2326" i="4"/>
  <c r="E2319" i="4"/>
  <c r="G2338" i="4"/>
  <c r="E2331" i="4"/>
  <c r="G2350" i="4"/>
  <c r="E2343" i="4"/>
  <c r="G2362" i="4"/>
  <c r="E2355" i="4"/>
  <c r="G2374" i="4"/>
  <c r="E2367" i="4"/>
  <c r="G2386" i="4"/>
  <c r="E2379" i="4"/>
  <c r="G2398" i="4"/>
  <c r="E2391" i="4"/>
  <c r="G2410" i="4"/>
  <c r="E2403" i="4"/>
  <c r="G2422" i="4"/>
  <c r="E2415" i="4"/>
  <c r="G2434" i="4"/>
  <c r="E2427" i="4"/>
  <c r="G2446" i="4"/>
  <c r="E2439" i="4"/>
  <c r="G2458" i="4"/>
  <c r="E2451" i="4"/>
  <c r="G2470" i="4"/>
  <c r="E2463" i="4"/>
  <c r="G2482" i="4"/>
  <c r="E2475" i="4"/>
  <c r="G2494" i="4"/>
  <c r="E2487" i="4"/>
  <c r="G2506" i="4"/>
  <c r="E2499" i="4"/>
  <c r="G2518" i="4"/>
  <c r="E2511" i="4"/>
  <c r="G2530" i="4"/>
  <c r="E2523" i="4"/>
  <c r="G2542" i="4"/>
  <c r="E2535" i="4"/>
  <c r="G2554" i="4"/>
  <c r="E2547" i="4"/>
  <c r="G2566" i="4"/>
  <c r="E2559" i="4"/>
  <c r="G2578" i="4"/>
  <c r="E2571" i="4"/>
  <c r="G2590" i="4"/>
  <c r="E2583" i="4"/>
  <c r="G2602" i="4"/>
  <c r="E2595" i="4"/>
  <c r="G2614" i="4"/>
  <c r="E2607" i="4"/>
  <c r="G2626" i="4"/>
  <c r="E2619" i="4"/>
  <c r="G2638" i="4"/>
  <c r="E2631" i="4"/>
  <c r="G2650" i="4"/>
  <c r="E2643" i="4"/>
  <c r="G2662" i="4"/>
  <c r="G2674" i="4"/>
  <c r="E2667" i="4"/>
  <c r="G2686" i="4"/>
  <c r="E2679" i="4"/>
  <c r="G2698" i="4"/>
  <c r="E2691" i="4"/>
  <c r="G2710" i="4"/>
  <c r="E2703" i="4"/>
  <c r="G2722" i="4"/>
  <c r="G2734" i="4"/>
  <c r="E2727" i="4"/>
  <c r="G2746" i="4"/>
  <c r="E2739" i="4"/>
  <c r="G2758" i="4"/>
  <c r="G2770" i="4"/>
  <c r="E2763" i="4"/>
  <c r="G2782" i="4"/>
  <c r="E2775" i="4"/>
  <c r="G2794" i="4"/>
  <c r="E2787" i="4"/>
  <c r="G2806" i="4"/>
  <c r="E2799" i="4"/>
  <c r="G2818" i="4"/>
  <c r="E2811" i="4"/>
  <c r="G2830" i="4"/>
  <c r="E2823" i="4"/>
  <c r="G2842" i="4"/>
  <c r="E2835" i="4"/>
  <c r="G2854" i="4"/>
  <c r="E2847" i="4"/>
  <c r="G2866" i="4"/>
  <c r="E2859" i="4"/>
  <c r="G2878" i="4"/>
  <c r="E2871" i="4"/>
  <c r="G2890" i="4"/>
  <c r="E2883" i="4"/>
  <c r="G2902" i="4"/>
  <c r="E2895" i="4"/>
  <c r="G2914" i="4"/>
  <c r="E2907" i="4"/>
  <c r="G2926" i="4"/>
  <c r="E2919" i="4"/>
  <c r="G2938" i="4"/>
  <c r="E2931" i="4"/>
  <c r="G2950" i="4"/>
  <c r="E2943" i="4"/>
  <c r="G2962" i="4"/>
  <c r="E2955" i="4"/>
  <c r="G2974" i="4"/>
  <c r="E2967" i="4"/>
  <c r="G2986" i="4"/>
  <c r="E2979" i="4"/>
  <c r="G2998" i="4"/>
  <c r="E2991" i="4"/>
  <c r="G3010" i="4"/>
  <c r="E3003" i="4"/>
  <c r="G3022" i="4"/>
  <c r="E3015" i="4"/>
  <c r="G3034" i="4"/>
  <c r="E3027" i="4"/>
  <c r="G3046" i="4"/>
  <c r="E3039" i="4"/>
  <c r="G3058" i="4"/>
  <c r="E3051" i="4"/>
  <c r="G3070" i="4"/>
  <c r="E3063" i="4"/>
  <c r="G3082" i="4"/>
  <c r="G3094" i="4"/>
  <c r="E3087" i="4"/>
  <c r="G3106" i="4"/>
  <c r="E3099" i="4"/>
  <c r="G3118" i="4"/>
  <c r="E3111" i="4"/>
  <c r="G3130" i="4"/>
  <c r="E3123" i="4"/>
  <c r="G3142" i="4"/>
  <c r="E3135" i="4"/>
  <c r="G3154" i="4"/>
  <c r="E3147" i="4"/>
  <c r="G3166" i="4"/>
  <c r="E3159" i="4"/>
  <c r="G3178" i="4"/>
  <c r="E3171" i="4"/>
  <c r="G3190" i="4"/>
  <c r="E3183" i="4"/>
  <c r="G3202" i="4"/>
  <c r="E3195" i="4"/>
  <c r="G3214" i="4"/>
  <c r="E3207" i="4"/>
  <c r="G3226" i="4"/>
  <c r="E3219" i="4"/>
  <c r="G3238" i="4"/>
  <c r="E3231" i="4"/>
  <c r="G3250" i="4"/>
  <c r="E3243" i="4"/>
  <c r="G3262" i="4"/>
  <c r="E3255" i="4"/>
  <c r="G3274" i="4"/>
  <c r="E3267" i="4"/>
  <c r="G3286" i="4"/>
  <c r="E3279" i="4"/>
  <c r="G3298" i="4"/>
  <c r="E3291" i="4"/>
  <c r="G3310" i="4"/>
  <c r="E3303" i="4"/>
  <c r="G3322" i="4"/>
  <c r="E3315" i="4"/>
  <c r="G3334" i="4"/>
  <c r="E3327" i="4"/>
  <c r="G3346" i="4"/>
  <c r="E3339" i="4"/>
  <c r="G3358" i="4"/>
  <c r="E3351" i="4"/>
  <c r="G3370" i="4"/>
  <c r="G3382" i="4"/>
  <c r="E3375" i="4"/>
  <c r="G3394" i="4"/>
  <c r="E3387" i="4"/>
  <c r="G3406" i="4"/>
  <c r="E3399" i="4"/>
  <c r="G3418" i="4"/>
  <c r="E3411" i="4"/>
  <c r="G3430" i="4"/>
  <c r="E3423" i="4"/>
  <c r="G3442" i="4"/>
  <c r="E3435" i="4"/>
  <c r="G3454" i="4"/>
  <c r="E3447" i="4"/>
  <c r="G3466" i="4"/>
  <c r="E3459" i="4"/>
  <c r="G3478" i="4"/>
  <c r="E3471" i="4"/>
  <c r="G3490" i="4"/>
  <c r="E3483" i="4"/>
  <c r="G3502" i="4"/>
  <c r="E3495" i="4"/>
  <c r="G3514" i="4"/>
  <c r="E3507" i="4"/>
  <c r="G3526" i="4"/>
  <c r="E3519" i="4"/>
  <c r="G3538" i="4"/>
  <c r="E3531" i="4"/>
  <c r="G3550" i="4"/>
  <c r="E3543" i="4"/>
  <c r="G3562" i="4"/>
  <c r="E3555" i="4"/>
  <c r="G3574" i="4"/>
  <c r="E3567" i="4"/>
  <c r="G3586" i="4"/>
  <c r="E3579" i="4"/>
  <c r="G3598" i="4"/>
  <c r="E3591" i="4"/>
  <c r="G3610" i="4"/>
  <c r="E3603" i="4"/>
  <c r="G3622" i="4"/>
  <c r="E3615" i="4"/>
  <c r="G3634" i="4"/>
  <c r="E3627" i="4"/>
  <c r="G3646" i="4"/>
  <c r="E3639" i="4"/>
  <c r="G3658" i="4"/>
  <c r="E3651" i="4"/>
  <c r="G3670" i="4"/>
  <c r="E3663" i="4"/>
  <c r="G3682" i="4"/>
  <c r="E3675" i="4"/>
  <c r="G3694" i="4"/>
  <c r="E3687" i="4"/>
  <c r="G3706" i="4"/>
  <c r="E3699" i="4"/>
  <c r="G3718" i="4"/>
  <c r="E3711" i="4"/>
  <c r="G3730" i="4"/>
  <c r="E3723" i="4"/>
  <c r="G3742" i="4"/>
  <c r="E3735" i="4"/>
  <c r="G3754" i="4"/>
  <c r="E3747" i="4"/>
  <c r="G3766" i="4"/>
  <c r="E3759" i="4"/>
  <c r="G3778" i="4"/>
  <c r="E3771" i="4"/>
  <c r="G3790" i="4"/>
  <c r="E3783" i="4"/>
  <c r="G3802" i="4"/>
  <c r="E3795" i="4"/>
  <c r="G3814" i="4"/>
  <c r="E3807" i="4"/>
  <c r="G3826" i="4"/>
  <c r="E3819" i="4"/>
  <c r="G3838" i="4"/>
  <c r="E3831" i="4"/>
  <c r="G3850" i="4"/>
  <c r="E3843" i="4"/>
  <c r="G3862" i="4"/>
  <c r="E3855" i="4"/>
  <c r="G3874" i="4"/>
  <c r="E3867" i="4"/>
  <c r="G3886" i="4"/>
  <c r="E3879" i="4"/>
  <c r="G3898" i="4"/>
  <c r="E3891" i="4"/>
  <c r="G3910" i="4"/>
  <c r="E3903" i="4"/>
  <c r="G3922" i="4"/>
  <c r="E3915" i="4"/>
  <c r="G3934" i="4"/>
  <c r="E3927" i="4"/>
  <c r="G3946" i="4"/>
  <c r="E3939" i="4"/>
  <c r="G3958" i="4"/>
  <c r="E3951" i="4"/>
  <c r="G3970" i="4"/>
  <c r="E3963" i="4"/>
  <c r="G3982" i="4"/>
  <c r="E3975" i="4"/>
  <c r="G3994" i="4"/>
  <c r="E3987" i="4"/>
  <c r="G4006" i="4"/>
  <c r="E3999" i="4"/>
  <c r="G4018" i="4"/>
  <c r="E4011" i="4"/>
  <c r="G4030" i="4"/>
  <c r="E4023" i="4"/>
  <c r="G4042" i="4"/>
  <c r="E4035" i="4"/>
  <c r="G4054" i="4"/>
  <c r="E4047" i="4"/>
  <c r="G4066" i="4"/>
  <c r="E4059" i="4"/>
  <c r="G4078" i="4"/>
  <c r="E4071" i="4"/>
  <c r="G4090" i="4"/>
  <c r="E4083" i="4"/>
  <c r="G4102" i="4"/>
  <c r="E4095" i="4"/>
  <c r="G4114" i="4"/>
  <c r="E4107" i="4"/>
  <c r="G4126" i="4"/>
  <c r="E4119" i="4"/>
  <c r="G4138" i="4"/>
  <c r="G4150" i="4"/>
  <c r="E4143" i="4"/>
  <c r="G4162" i="4"/>
  <c r="E4155" i="4"/>
  <c r="G4174" i="4"/>
  <c r="E4167" i="4"/>
  <c r="G4186" i="4"/>
  <c r="E4179" i="4"/>
  <c r="G4198" i="4"/>
  <c r="E4191" i="4"/>
  <c r="G4210" i="4"/>
  <c r="E4203" i="4"/>
  <c r="G4222" i="4"/>
  <c r="E4215" i="4"/>
  <c r="G4234" i="4"/>
  <c r="E4227" i="4"/>
  <c r="G4246" i="4"/>
  <c r="E4239" i="4"/>
  <c r="G4258" i="4"/>
  <c r="E4251" i="4"/>
  <c r="G4270" i="4"/>
  <c r="E4263" i="4"/>
  <c r="G4282" i="4"/>
  <c r="E4275" i="4"/>
  <c r="G4294" i="4"/>
  <c r="E4287" i="4"/>
  <c r="G4306" i="4"/>
  <c r="E4299" i="4"/>
  <c r="G4318" i="4"/>
  <c r="E4311" i="4"/>
  <c r="G4330" i="4"/>
  <c r="E4323" i="4"/>
  <c r="G4342" i="4"/>
  <c r="E4335" i="4"/>
  <c r="G4354" i="4"/>
  <c r="E4347" i="4"/>
  <c r="G4366" i="4"/>
  <c r="E4359" i="4"/>
  <c r="G4378" i="4"/>
  <c r="E4371" i="4"/>
  <c r="G4390" i="4"/>
  <c r="E4383" i="4"/>
  <c r="G4402" i="4"/>
  <c r="E4395" i="4"/>
  <c r="G4414" i="4"/>
  <c r="E4407" i="4"/>
  <c r="G4426" i="4"/>
  <c r="E4419" i="4"/>
  <c r="G4438" i="4"/>
  <c r="E4431" i="4"/>
  <c r="G4450" i="4"/>
  <c r="E4443" i="4"/>
  <c r="G4462" i="4"/>
  <c r="E4455" i="4"/>
  <c r="G4474" i="4"/>
  <c r="E4467" i="4"/>
  <c r="G4486" i="4"/>
  <c r="E4479" i="4"/>
  <c r="G4498" i="4"/>
  <c r="E4491" i="4"/>
  <c r="G4510" i="4"/>
  <c r="E4503" i="4"/>
  <c r="G4522" i="4"/>
  <c r="E4515" i="4"/>
  <c r="G4534" i="4"/>
  <c r="E4527" i="4"/>
  <c r="G4546" i="4"/>
  <c r="E4539" i="4"/>
  <c r="G4558" i="4"/>
  <c r="E4551" i="4"/>
  <c r="G4570" i="4"/>
  <c r="G4582" i="4"/>
  <c r="E4575" i="4"/>
  <c r="G4594" i="4"/>
  <c r="E4587" i="4"/>
  <c r="G4606" i="4"/>
  <c r="E4599" i="4"/>
  <c r="G4618" i="4"/>
  <c r="E4611" i="4"/>
  <c r="G4630" i="4"/>
  <c r="E4623" i="4"/>
  <c r="G4642" i="4"/>
  <c r="E4635" i="4"/>
  <c r="G4654" i="4"/>
  <c r="E4647" i="4"/>
  <c r="G4666" i="4"/>
  <c r="E4659" i="4"/>
  <c r="G4678" i="4"/>
  <c r="E4671" i="4"/>
  <c r="G4690" i="4"/>
  <c r="E4683" i="4"/>
  <c r="G4702" i="4"/>
  <c r="E4695" i="4"/>
  <c r="G4714" i="4"/>
  <c r="E4707" i="4"/>
  <c r="G4726" i="4"/>
  <c r="E4719" i="4"/>
  <c r="G4738" i="4"/>
  <c r="G4750" i="4"/>
  <c r="E4743" i="4"/>
  <c r="G4762" i="4"/>
  <c r="E4755" i="4"/>
  <c r="G4774" i="4"/>
  <c r="E4767" i="4"/>
  <c r="G4786" i="4"/>
  <c r="E4779" i="4"/>
  <c r="G4798" i="4"/>
  <c r="E4791" i="4"/>
  <c r="G4810" i="4"/>
  <c r="E4803" i="4"/>
  <c r="G4822" i="4"/>
  <c r="E4815" i="4"/>
  <c r="G4834" i="4"/>
  <c r="E4827" i="4"/>
  <c r="G4846" i="4"/>
  <c r="E4839" i="4"/>
  <c r="G4858" i="4"/>
  <c r="E4851" i="4"/>
  <c r="G4870" i="4"/>
  <c r="E4863" i="4"/>
  <c r="G4882" i="4"/>
  <c r="E4875" i="4"/>
  <c r="G4894" i="4"/>
  <c r="E4887" i="4"/>
  <c r="G4906" i="4"/>
  <c r="E4899" i="4"/>
  <c r="G4918" i="4"/>
  <c r="E4911" i="4"/>
  <c r="G4930" i="4"/>
  <c r="E4923" i="4"/>
  <c r="G4942" i="4"/>
  <c r="E4935" i="4"/>
  <c r="G4954" i="4"/>
  <c r="E4947" i="4"/>
  <c r="G4966" i="4"/>
  <c r="E4959" i="4"/>
  <c r="G4978" i="4"/>
  <c r="E4971" i="4"/>
  <c r="G4990" i="4"/>
  <c r="E4983" i="4"/>
  <c r="G5002" i="4"/>
  <c r="E4995" i="4"/>
  <c r="G5014" i="4"/>
  <c r="E5007" i="4"/>
  <c r="G5026" i="4"/>
  <c r="E5019" i="4"/>
  <c r="G5038" i="4"/>
  <c r="E5031" i="4"/>
  <c r="G5050" i="4"/>
  <c r="E5043" i="4"/>
  <c r="G5062" i="4"/>
  <c r="E5055" i="4"/>
  <c r="G5074" i="4"/>
  <c r="E5067" i="4"/>
  <c r="G5086" i="4"/>
  <c r="E5079" i="4"/>
  <c r="G5098" i="4"/>
  <c r="E5091" i="4"/>
  <c r="G5110" i="4"/>
  <c r="E5103" i="4"/>
  <c r="G5122" i="4"/>
  <c r="E5115" i="4"/>
  <c r="G5134" i="4"/>
  <c r="E5127" i="4"/>
  <c r="G5146" i="4"/>
  <c r="E5139" i="4"/>
  <c r="G5158" i="4"/>
  <c r="E5151" i="4"/>
  <c r="G5170" i="4"/>
  <c r="E5163" i="4"/>
  <c r="G5182" i="4"/>
  <c r="E5175" i="4"/>
  <c r="G5194" i="4"/>
  <c r="E5187" i="4"/>
  <c r="G5206" i="4"/>
  <c r="E5199" i="4"/>
  <c r="G5218" i="4"/>
  <c r="E5211" i="4"/>
  <c r="G5230" i="4"/>
  <c r="E5223" i="4"/>
  <c r="G5242" i="4"/>
  <c r="E5235" i="4"/>
  <c r="G5254" i="4"/>
  <c r="E5247" i="4"/>
  <c r="G5266" i="4"/>
  <c r="E5259" i="4"/>
  <c r="G5278" i="4"/>
  <c r="E5271" i="4"/>
  <c r="G5290" i="4"/>
  <c r="E5283" i="4"/>
  <c r="G5302" i="4"/>
  <c r="E5295" i="4"/>
  <c r="G5314" i="4"/>
  <c r="E5307" i="4"/>
  <c r="G5326" i="4"/>
  <c r="E5319" i="4"/>
  <c r="G5338" i="4"/>
  <c r="E5331" i="4"/>
  <c r="G5350" i="4"/>
  <c r="E5343" i="4"/>
  <c r="G5362" i="4"/>
  <c r="E5355" i="4"/>
  <c r="G5374" i="4"/>
  <c r="E5367" i="4"/>
  <c r="G5386" i="4"/>
  <c r="E5379" i="4"/>
  <c r="G5398" i="4"/>
  <c r="E5391" i="4"/>
  <c r="G5410" i="4"/>
  <c r="E5403" i="4"/>
  <c r="G5422" i="4"/>
  <c r="E5415" i="4"/>
  <c r="G5434" i="4"/>
  <c r="E5427" i="4"/>
  <c r="G5446" i="4"/>
  <c r="E5439" i="4"/>
  <c r="G5458" i="4"/>
  <c r="E5451" i="4"/>
  <c r="G5470" i="4"/>
  <c r="E5463" i="4"/>
  <c r="G5482" i="4"/>
  <c r="E5475" i="4"/>
  <c r="G5494" i="4"/>
  <c r="E5487" i="4"/>
  <c r="G5506" i="4"/>
  <c r="E5499" i="4"/>
  <c r="G5518" i="4"/>
  <c r="E5511" i="4"/>
  <c r="G5530" i="4"/>
  <c r="E5523" i="4"/>
  <c r="G5542" i="4"/>
  <c r="E5535" i="4"/>
  <c r="G5554" i="4"/>
  <c r="G5566" i="4"/>
  <c r="E5559" i="4"/>
  <c r="G5578" i="4"/>
  <c r="E5571" i="4"/>
  <c r="G5590" i="4"/>
  <c r="E5583" i="4"/>
  <c r="G5602" i="4"/>
  <c r="E5595" i="4"/>
  <c r="G5614" i="4"/>
  <c r="E5607" i="4"/>
  <c r="G5626" i="4"/>
  <c r="E5619" i="4"/>
  <c r="G5638" i="4"/>
  <c r="E5631" i="4"/>
  <c r="G5650" i="4"/>
  <c r="E5643" i="4"/>
  <c r="G5662" i="4"/>
  <c r="E5655" i="4"/>
  <c r="G5674" i="4"/>
  <c r="E5667" i="4"/>
  <c r="G5686" i="4"/>
  <c r="E5679" i="4"/>
  <c r="G5698" i="4"/>
  <c r="E5691" i="4"/>
  <c r="G5710" i="4"/>
  <c r="E5703" i="4"/>
  <c r="G5722" i="4"/>
  <c r="E5715" i="4"/>
  <c r="G5734" i="4"/>
  <c r="E5727" i="4"/>
  <c r="G5746" i="4"/>
  <c r="E5739" i="4"/>
  <c r="G5758" i="4"/>
  <c r="E5751" i="4"/>
  <c r="G5770" i="4"/>
  <c r="E5763" i="4"/>
  <c r="G5782" i="4"/>
  <c r="E5775" i="4"/>
  <c r="G5794" i="4"/>
  <c r="E5787" i="4"/>
  <c r="G5806" i="4"/>
  <c r="E5799" i="4"/>
  <c r="G5818" i="4"/>
  <c r="E5811" i="4"/>
  <c r="G5830" i="4"/>
  <c r="E5823" i="4"/>
  <c r="G5842" i="4"/>
  <c r="E5835" i="4"/>
  <c r="G5854" i="4"/>
  <c r="E5847" i="4"/>
  <c r="G5866" i="4"/>
  <c r="E5859" i="4"/>
  <c r="G5878" i="4"/>
  <c r="E5871" i="4"/>
  <c r="G5890" i="4"/>
  <c r="E5883" i="4"/>
  <c r="G5902" i="4"/>
  <c r="E5895" i="4"/>
  <c r="G5914" i="4"/>
  <c r="E5907" i="4"/>
  <c r="G5926" i="4"/>
  <c r="E5919" i="4"/>
  <c r="G5938" i="4"/>
  <c r="E5931" i="4"/>
  <c r="G5950" i="4"/>
  <c r="E5943" i="4"/>
  <c r="G5962" i="4"/>
  <c r="E5955" i="4"/>
  <c r="G5974" i="4"/>
  <c r="E5967" i="4"/>
  <c r="G5986" i="4"/>
  <c r="E5979" i="4"/>
  <c r="G5998" i="4"/>
  <c r="E5991" i="4"/>
  <c r="G6010" i="4"/>
  <c r="E6003" i="4"/>
  <c r="G6022" i="4"/>
  <c r="E6015" i="4"/>
  <c r="G6034" i="4"/>
  <c r="E6027" i="4"/>
  <c r="G6046" i="4"/>
  <c r="E6039" i="4"/>
  <c r="G6058" i="4"/>
  <c r="E6051" i="4"/>
  <c r="G6070" i="4"/>
  <c r="E6063" i="4"/>
  <c r="G6082" i="4"/>
  <c r="E6075" i="4"/>
  <c r="G6094" i="4"/>
  <c r="E6087" i="4"/>
  <c r="G6106" i="4"/>
  <c r="E6099" i="4"/>
  <c r="G6118" i="4"/>
  <c r="E6111" i="4"/>
  <c r="G6130" i="4"/>
  <c r="E6123" i="4"/>
  <c r="G6142" i="4"/>
  <c r="E6135" i="4"/>
  <c r="G6154" i="4"/>
  <c r="E6147" i="4"/>
  <c r="G6166" i="4"/>
  <c r="G6178" i="4"/>
  <c r="E6171" i="4"/>
  <c r="G6190" i="4"/>
  <c r="E6183" i="4"/>
  <c r="G6202" i="4"/>
  <c r="E6195" i="4"/>
  <c r="G6214" i="4"/>
  <c r="E6207" i="4"/>
  <c r="G6226" i="4"/>
  <c r="E6219" i="4"/>
  <c r="G6238" i="4"/>
  <c r="E6231" i="4"/>
  <c r="G6250" i="4"/>
  <c r="E6243" i="4"/>
  <c r="G6262" i="4"/>
  <c r="E6255" i="4"/>
  <c r="G6274" i="4"/>
  <c r="E6267" i="4"/>
  <c r="G6286" i="4"/>
  <c r="E6279" i="4"/>
  <c r="G6298" i="4"/>
  <c r="E6291" i="4"/>
  <c r="G6310" i="4"/>
  <c r="E6303" i="4"/>
  <c r="G6322" i="4"/>
  <c r="E6315" i="4"/>
  <c r="G6334" i="4"/>
  <c r="E6327" i="4"/>
  <c r="G6346" i="4"/>
  <c r="E6339" i="4"/>
  <c r="G6358" i="4"/>
  <c r="E6351" i="4"/>
  <c r="G6370" i="4"/>
  <c r="E6363" i="4"/>
  <c r="G6382" i="4"/>
  <c r="G6394" i="4"/>
  <c r="E6387" i="4"/>
  <c r="G6406" i="4"/>
  <c r="E6399" i="4"/>
  <c r="G6418" i="4"/>
  <c r="E6411" i="4"/>
  <c r="G6430" i="4"/>
  <c r="E6423" i="4"/>
  <c r="G6442" i="4"/>
  <c r="E6435" i="4"/>
  <c r="G6454" i="4"/>
  <c r="E6447" i="4"/>
  <c r="G6466" i="4"/>
  <c r="E6459" i="4"/>
  <c r="G6478" i="4"/>
  <c r="E6471" i="4"/>
  <c r="G6490" i="4"/>
  <c r="E6483" i="4"/>
  <c r="G6502" i="4"/>
  <c r="E6495" i="4"/>
  <c r="G6514" i="4"/>
  <c r="E6507" i="4"/>
  <c r="G6526" i="4"/>
  <c r="E6519" i="4"/>
  <c r="G6538" i="4"/>
  <c r="E6531" i="4"/>
  <c r="G6550" i="4"/>
  <c r="E6543" i="4"/>
  <c r="G6562" i="4"/>
  <c r="E6555" i="4"/>
  <c r="G6574" i="4"/>
  <c r="E6567" i="4"/>
  <c r="G6586" i="4"/>
  <c r="E6579" i="4"/>
  <c r="G6598" i="4"/>
  <c r="E6591" i="4"/>
  <c r="G6610" i="4"/>
  <c r="E6603" i="4"/>
  <c r="G6622" i="4"/>
  <c r="E6615" i="4"/>
  <c r="G6634" i="4"/>
  <c r="E6627" i="4"/>
  <c r="G6646" i="4"/>
  <c r="E6639" i="4"/>
  <c r="G6658" i="4"/>
  <c r="G6670" i="4"/>
  <c r="E6663" i="4"/>
  <c r="G6682" i="4"/>
  <c r="E6675" i="4"/>
  <c r="G6694" i="4"/>
  <c r="E6687" i="4"/>
  <c r="G6706" i="4"/>
  <c r="E6699" i="4"/>
  <c r="G6718" i="4"/>
  <c r="E6711" i="4"/>
  <c r="G6730" i="4"/>
  <c r="E6723" i="4"/>
  <c r="G6742" i="4"/>
  <c r="E6735" i="4"/>
  <c r="G6754" i="4"/>
  <c r="E6747" i="4"/>
  <c r="G6766" i="4"/>
  <c r="E6759" i="4"/>
  <c r="G6778" i="4"/>
  <c r="G6790" i="4"/>
  <c r="E6783" i="4"/>
  <c r="G6802" i="4"/>
  <c r="G6814" i="4"/>
  <c r="E6807" i="4"/>
  <c r="G6826" i="4"/>
  <c r="E6819" i="4"/>
  <c r="G6838" i="4"/>
  <c r="E6831" i="4"/>
  <c r="G6850" i="4"/>
  <c r="G6862" i="4"/>
  <c r="E6855" i="4"/>
  <c r="G6874" i="4"/>
  <c r="E6867" i="4"/>
  <c r="G6886" i="4"/>
  <c r="E6879" i="4"/>
  <c r="G6898" i="4"/>
  <c r="E6891" i="4"/>
  <c r="G6910" i="4"/>
  <c r="E6903" i="4"/>
  <c r="G6922" i="4"/>
  <c r="E6915" i="4"/>
  <c r="G6934" i="4"/>
  <c r="E6927" i="4"/>
  <c r="G6946" i="4"/>
  <c r="E6939" i="4"/>
  <c r="G6958" i="4"/>
  <c r="E6951" i="4"/>
  <c r="G6970" i="4"/>
  <c r="E6963" i="4"/>
  <c r="G6982" i="4"/>
  <c r="E6975" i="4"/>
  <c r="G6994" i="4"/>
  <c r="E6987" i="4"/>
  <c r="G7006" i="4"/>
  <c r="E6999" i="4"/>
  <c r="G7018" i="4"/>
  <c r="E7011" i="4"/>
  <c r="G7030" i="4"/>
  <c r="E7023" i="4"/>
  <c r="G7042" i="4"/>
  <c r="E7035" i="4"/>
  <c r="G7054" i="4"/>
  <c r="E7047" i="4"/>
  <c r="G7066" i="4"/>
  <c r="G7078" i="4"/>
  <c r="E7071" i="4"/>
  <c r="G7090" i="4"/>
  <c r="E7083" i="4"/>
  <c r="G7102" i="4"/>
  <c r="E7095" i="4"/>
  <c r="G7114" i="4"/>
  <c r="E7107" i="4"/>
  <c r="G7126" i="4"/>
  <c r="G7138" i="4"/>
  <c r="E7131" i="4"/>
  <c r="G7150" i="4"/>
  <c r="E7143" i="4"/>
  <c r="G7162" i="4"/>
  <c r="E7155" i="4"/>
  <c r="G7174" i="4"/>
  <c r="E7167" i="4"/>
  <c r="G7186" i="4"/>
  <c r="E7179" i="4"/>
  <c r="G7198" i="4"/>
  <c r="E7191" i="4"/>
  <c r="G7210" i="4"/>
  <c r="E7203" i="4"/>
  <c r="G7222" i="4"/>
  <c r="G7234" i="4"/>
  <c r="E7227" i="4"/>
  <c r="G7246" i="4"/>
  <c r="E7239" i="4"/>
  <c r="G7258" i="4"/>
  <c r="E7251" i="4"/>
  <c r="G7270" i="4"/>
  <c r="E7263" i="4"/>
  <c r="G7282" i="4"/>
  <c r="E7275" i="4"/>
  <c r="G7294" i="4"/>
  <c r="E7287" i="4"/>
  <c r="G7306" i="4"/>
  <c r="E7299" i="4"/>
  <c r="G7318" i="4"/>
  <c r="E7311" i="4"/>
  <c r="G7330" i="4"/>
  <c r="E7323" i="4"/>
  <c r="G7342" i="4"/>
  <c r="E7335" i="4"/>
  <c r="G7354" i="4"/>
  <c r="E7347" i="4"/>
  <c r="G7366" i="4"/>
  <c r="G7378" i="4"/>
  <c r="G7390" i="4"/>
  <c r="E7383" i="4"/>
  <c r="G7402" i="4"/>
  <c r="E7395" i="4"/>
  <c r="G7414" i="4"/>
  <c r="G7426" i="4"/>
  <c r="E7419" i="4"/>
  <c r="G7438" i="4"/>
  <c r="E7431" i="4"/>
  <c r="G7450" i="4"/>
  <c r="E7443" i="4"/>
  <c r="G7462" i="4"/>
  <c r="E7455" i="4"/>
  <c r="G7474" i="4"/>
  <c r="E7467" i="4"/>
  <c r="G7486" i="4"/>
  <c r="E7479" i="4"/>
  <c r="G7498" i="4"/>
  <c r="E7491" i="4"/>
  <c r="G7510" i="4"/>
  <c r="E7503" i="4"/>
  <c r="G7522" i="4"/>
  <c r="E7515" i="4"/>
  <c r="G7534" i="4"/>
  <c r="E7527" i="4"/>
  <c r="G7546" i="4"/>
  <c r="E7539" i="4"/>
  <c r="G7558" i="4"/>
  <c r="E7551" i="4"/>
  <c r="G7570" i="4"/>
  <c r="G7582" i="4"/>
  <c r="E7575" i="4"/>
  <c r="G7594" i="4"/>
  <c r="E7587" i="4"/>
  <c r="G7606" i="4"/>
  <c r="E7599" i="4"/>
  <c r="G7618" i="4"/>
  <c r="E7611" i="4"/>
  <c r="G7630" i="4"/>
  <c r="E7623" i="4"/>
  <c r="G7642" i="4"/>
  <c r="E7635" i="4"/>
  <c r="G7654" i="4"/>
  <c r="G7666" i="4"/>
  <c r="E7659" i="4"/>
  <c r="G7678" i="4"/>
  <c r="G7690" i="4"/>
  <c r="E7683" i="4"/>
  <c r="G7702" i="4"/>
  <c r="E7695" i="4"/>
  <c r="G7714" i="4"/>
  <c r="E7707" i="4"/>
  <c r="G7726" i="4"/>
  <c r="E7719" i="4"/>
  <c r="G7738" i="4"/>
  <c r="E7731" i="4"/>
  <c r="G7750" i="4"/>
  <c r="E7743" i="4"/>
  <c r="G7762" i="4"/>
  <c r="E7755" i="4"/>
  <c r="G7774" i="4"/>
  <c r="E7767" i="4"/>
  <c r="G7786" i="4"/>
  <c r="E7779" i="4"/>
  <c r="G7798" i="4"/>
  <c r="E7791" i="4"/>
  <c r="G7810" i="4"/>
  <c r="E7803" i="4"/>
  <c r="G7822" i="4"/>
  <c r="E7815" i="4"/>
  <c r="G7834" i="4"/>
  <c r="E7827" i="4"/>
  <c r="G7846" i="4"/>
  <c r="E7839" i="4"/>
  <c r="G7858" i="4"/>
  <c r="E7851" i="4"/>
  <c r="G7870" i="4"/>
  <c r="E7863" i="4"/>
  <c r="G7882" i="4"/>
  <c r="E7875" i="4"/>
  <c r="G7894" i="4"/>
  <c r="E7887" i="4"/>
  <c r="G7906" i="4"/>
  <c r="E7899" i="4"/>
  <c r="G7918" i="4"/>
  <c r="E7911" i="4"/>
  <c r="G7930" i="4"/>
  <c r="E7923" i="4"/>
  <c r="G7942" i="4"/>
  <c r="G7954" i="4"/>
  <c r="G7966" i="4"/>
  <c r="E7959" i="4"/>
  <c r="G7978" i="4"/>
  <c r="E7971" i="4"/>
  <c r="G7990" i="4"/>
  <c r="E7983" i="4"/>
  <c r="G8002" i="4"/>
  <c r="G8014" i="4"/>
  <c r="E8007" i="4"/>
  <c r="G8026" i="4"/>
  <c r="E8019" i="4"/>
  <c r="G8038" i="4"/>
  <c r="E8031" i="4"/>
  <c r="G8050" i="4"/>
  <c r="E8043" i="4"/>
  <c r="G8062" i="4"/>
  <c r="G8074" i="4"/>
  <c r="E8067" i="4"/>
  <c r="G8086" i="4"/>
  <c r="E8079" i="4"/>
  <c r="G8098" i="4"/>
  <c r="E8091" i="4"/>
  <c r="G8110" i="4"/>
  <c r="G8122" i="4"/>
  <c r="E8115" i="4"/>
  <c r="G8134" i="4"/>
  <c r="E8127" i="4"/>
  <c r="G8146" i="4"/>
  <c r="E8139" i="4"/>
  <c r="G8158" i="4"/>
  <c r="G8170" i="4"/>
  <c r="E8163" i="4"/>
  <c r="G8182" i="4"/>
  <c r="E8175" i="4"/>
  <c r="G8194" i="4"/>
  <c r="E8187" i="4"/>
  <c r="G8206" i="4"/>
  <c r="G8218" i="4"/>
  <c r="E8211" i="4"/>
  <c r="G8230" i="4"/>
  <c r="G8242" i="4"/>
  <c r="E8235" i="4"/>
  <c r="G8254" i="4"/>
  <c r="G8266" i="4"/>
  <c r="E8259" i="4"/>
  <c r="G8278" i="4"/>
  <c r="G8290" i="4"/>
  <c r="E8283" i="4"/>
  <c r="G8302" i="4"/>
  <c r="G8314" i="4"/>
  <c r="E8307" i="4"/>
  <c r="G8326" i="4"/>
  <c r="E8319" i="4"/>
  <c r="G8338" i="4"/>
  <c r="E8331" i="4"/>
  <c r="G8350" i="4"/>
  <c r="E8343" i="4"/>
  <c r="G8362" i="4"/>
  <c r="G8374" i="4"/>
  <c r="E8367" i="4"/>
  <c r="G8386" i="4"/>
  <c r="E8379" i="4"/>
  <c r="G8398" i="4"/>
  <c r="E8391" i="4"/>
  <c r="G8410" i="4"/>
  <c r="G8422" i="4"/>
  <c r="E8415" i="4"/>
  <c r="G8434" i="4"/>
  <c r="E8427" i="4"/>
  <c r="G8446" i="4"/>
  <c r="E8439" i="4"/>
  <c r="G8458" i="4"/>
  <c r="E8451" i="4"/>
  <c r="G8470" i="4"/>
  <c r="E8463" i="4"/>
  <c r="G8482" i="4"/>
  <c r="E8475" i="4"/>
  <c r="G8494" i="4"/>
  <c r="E8487" i="4"/>
  <c r="G8506" i="4"/>
  <c r="E8499" i="4"/>
  <c r="G8518" i="4"/>
  <c r="G8530" i="4"/>
  <c r="E8523" i="4"/>
  <c r="G8542" i="4"/>
  <c r="E8535" i="4"/>
  <c r="G8554" i="4"/>
  <c r="E8547" i="4"/>
  <c r="G8566" i="4"/>
  <c r="G8578" i="4"/>
  <c r="E8571" i="4"/>
  <c r="G8590" i="4"/>
  <c r="E8583" i="4"/>
  <c r="G8602" i="4"/>
  <c r="E8595" i="4"/>
  <c r="G8614" i="4"/>
  <c r="G8626" i="4"/>
  <c r="E8619" i="4"/>
  <c r="G8638" i="4"/>
  <c r="G8650" i="4"/>
  <c r="E8643" i="4"/>
  <c r="G8662" i="4"/>
  <c r="G8674" i="4"/>
  <c r="E8667" i="4"/>
  <c r="G8686" i="4"/>
  <c r="G8698" i="4"/>
  <c r="E8691" i="4"/>
  <c r="G8710" i="4"/>
  <c r="G8722" i="4"/>
  <c r="E8715" i="4"/>
  <c r="G8734" i="4"/>
  <c r="G8746" i="4"/>
  <c r="E8739" i="4"/>
  <c r="G8758" i="4"/>
  <c r="E8751" i="4"/>
  <c r="G8770" i="4"/>
  <c r="G8782" i="4"/>
  <c r="E8775" i="4"/>
  <c r="G8794" i="4"/>
  <c r="G8806" i="4"/>
  <c r="E8799" i="4"/>
  <c r="E8763" i="4"/>
  <c r="E8653" i="4"/>
  <c r="E8607" i="4"/>
  <c r="E8522" i="4"/>
  <c r="E8403" i="4"/>
  <c r="E4562" i="4"/>
  <c r="E2750" i="4"/>
  <c r="G35" i="4"/>
  <c r="E28" i="4"/>
  <c r="G47" i="4"/>
  <c r="E40" i="4"/>
  <c r="G59" i="4"/>
  <c r="E52" i="4"/>
  <c r="G71" i="4"/>
  <c r="E64" i="4"/>
  <c r="G83" i="4"/>
  <c r="E76" i="4"/>
  <c r="G95" i="4"/>
  <c r="E88" i="4"/>
  <c r="G107" i="4"/>
  <c r="E100" i="4"/>
  <c r="G119" i="4"/>
  <c r="E112" i="4"/>
  <c r="G131" i="4"/>
  <c r="E124" i="4"/>
  <c r="G143" i="4"/>
  <c r="E136" i="4"/>
  <c r="G155" i="4"/>
  <c r="E148" i="4"/>
  <c r="G167" i="4"/>
  <c r="E160" i="4"/>
  <c r="G179" i="4"/>
  <c r="E172" i="4"/>
  <c r="G191" i="4"/>
  <c r="E184" i="4"/>
  <c r="G203" i="4"/>
  <c r="E196" i="4"/>
  <c r="G215" i="4"/>
  <c r="E208" i="4"/>
  <c r="G227" i="4"/>
  <c r="E220" i="4"/>
  <c r="G239" i="4"/>
  <c r="E232" i="4"/>
  <c r="G251" i="4"/>
  <c r="E244" i="4"/>
  <c r="G263" i="4"/>
  <c r="E256" i="4"/>
  <c r="G275" i="4"/>
  <c r="E268" i="4"/>
  <c r="G287" i="4"/>
  <c r="E280" i="4"/>
  <c r="G299" i="4"/>
  <c r="E292" i="4"/>
  <c r="G311" i="4"/>
  <c r="E304" i="4"/>
  <c r="G323" i="4"/>
  <c r="E316" i="4"/>
  <c r="G335" i="4"/>
  <c r="E328" i="4"/>
  <c r="G347" i="4"/>
  <c r="E340" i="4"/>
  <c r="G359" i="4"/>
  <c r="E352" i="4"/>
  <c r="G371" i="4"/>
  <c r="E364" i="4"/>
  <c r="G383" i="4"/>
  <c r="E376" i="4"/>
  <c r="G395" i="4"/>
  <c r="E388" i="4"/>
  <c r="G407" i="4"/>
  <c r="E400" i="4"/>
  <c r="G419" i="4"/>
  <c r="E412" i="4"/>
  <c r="G431" i="4"/>
  <c r="E424" i="4"/>
  <c r="G443" i="4"/>
  <c r="E436" i="4"/>
  <c r="G455" i="4"/>
  <c r="E448" i="4"/>
  <c r="G467" i="4"/>
  <c r="E460" i="4"/>
  <c r="G479" i="4"/>
  <c r="E472" i="4"/>
  <c r="G491" i="4"/>
  <c r="E484" i="4"/>
  <c r="G503" i="4"/>
  <c r="E496" i="4"/>
  <c r="G515" i="4"/>
  <c r="E508" i="4"/>
  <c r="G527" i="4"/>
  <c r="E520" i="4"/>
  <c r="G539" i="4"/>
  <c r="E532" i="4"/>
  <c r="G551" i="4"/>
  <c r="E544" i="4"/>
  <c r="G563" i="4"/>
  <c r="E556" i="4"/>
  <c r="G575" i="4"/>
  <c r="E568" i="4"/>
  <c r="G587" i="4"/>
  <c r="E580" i="4"/>
  <c r="G599" i="4"/>
  <c r="E592" i="4"/>
  <c r="G611" i="4"/>
  <c r="E604" i="4"/>
  <c r="G623" i="4"/>
  <c r="E616" i="4"/>
  <c r="G635" i="4"/>
  <c r="E628" i="4"/>
  <c r="G647" i="4"/>
  <c r="E640" i="4"/>
  <c r="G659" i="4"/>
  <c r="E652" i="4"/>
  <c r="G671" i="4"/>
  <c r="E664" i="4"/>
  <c r="G683" i="4"/>
  <c r="E676" i="4"/>
  <c r="G695" i="4"/>
  <c r="E688" i="4"/>
  <c r="G707" i="4"/>
  <c r="E700" i="4"/>
  <c r="G719" i="4"/>
  <c r="E712" i="4"/>
  <c r="G731" i="4"/>
  <c r="E724" i="4"/>
  <c r="G743" i="4"/>
  <c r="E736" i="4"/>
  <c r="G755" i="4"/>
  <c r="E748" i="4"/>
  <c r="G767" i="4"/>
  <c r="E760" i="4"/>
  <c r="G779" i="4"/>
  <c r="E772" i="4"/>
  <c r="G791" i="4"/>
  <c r="E784" i="4"/>
  <c r="G803" i="4"/>
  <c r="E796" i="4"/>
  <c r="G815" i="4"/>
  <c r="E808" i="4"/>
  <c r="G827" i="4"/>
  <c r="E820" i="4"/>
  <c r="G839" i="4"/>
  <c r="E832" i="4"/>
  <c r="G851" i="4"/>
  <c r="E844" i="4"/>
  <c r="G863" i="4"/>
  <c r="E856" i="4"/>
  <c r="G875" i="4"/>
  <c r="E868" i="4"/>
  <c r="G887" i="4"/>
  <c r="E880" i="4"/>
  <c r="G899" i="4"/>
  <c r="E892" i="4"/>
  <c r="G911" i="4"/>
  <c r="E904" i="4"/>
  <c r="G923" i="4"/>
  <c r="E916" i="4"/>
  <c r="G935" i="4"/>
  <c r="E928" i="4"/>
  <c r="G947" i="4"/>
  <c r="E940" i="4"/>
  <c r="G959" i="4"/>
  <c r="E952" i="4"/>
  <c r="G971" i="4"/>
  <c r="E964" i="4"/>
  <c r="G983" i="4"/>
  <c r="E976" i="4"/>
  <c r="G995" i="4"/>
  <c r="E988" i="4"/>
  <c r="G1007" i="4"/>
  <c r="E1000" i="4"/>
  <c r="G1019" i="4"/>
  <c r="E1012" i="4"/>
  <c r="G1031" i="4"/>
  <c r="E1024" i="4"/>
  <c r="G1043" i="4"/>
  <c r="E1036" i="4"/>
  <c r="G1055" i="4"/>
  <c r="E1048" i="4"/>
  <c r="G1067" i="4"/>
  <c r="E1060" i="4"/>
  <c r="G1079" i="4"/>
  <c r="E1072" i="4"/>
  <c r="G1091" i="4"/>
  <c r="E1084" i="4"/>
  <c r="G1103" i="4"/>
  <c r="E1096" i="4"/>
  <c r="G1115" i="4"/>
  <c r="E1108" i="4"/>
  <c r="G1127" i="4"/>
  <c r="E1120" i="4"/>
  <c r="G1139" i="4"/>
  <c r="E1132" i="4"/>
  <c r="G1151" i="4"/>
  <c r="E1144" i="4"/>
  <c r="G1163" i="4"/>
  <c r="E1156" i="4"/>
  <c r="G1175" i="4"/>
  <c r="E1168" i="4"/>
  <c r="G1187" i="4"/>
  <c r="E1180" i="4"/>
  <c r="G1199" i="4"/>
  <c r="E1192" i="4"/>
  <c r="G1211" i="4"/>
  <c r="E1204" i="4"/>
  <c r="G1223" i="4"/>
  <c r="E1216" i="4"/>
  <c r="G1235" i="4"/>
  <c r="E1228" i="4"/>
  <c r="G1247" i="4"/>
  <c r="E1240" i="4"/>
  <c r="G1259" i="4"/>
  <c r="E1252" i="4"/>
  <c r="G1271" i="4"/>
  <c r="E1264" i="4"/>
  <c r="G1283" i="4"/>
  <c r="E1276" i="4"/>
  <c r="G1295" i="4"/>
  <c r="E1288" i="4"/>
  <c r="G1307" i="4"/>
  <c r="E1300" i="4"/>
  <c r="G1319" i="4"/>
  <c r="E1312" i="4"/>
  <c r="G1331" i="4"/>
  <c r="E1324" i="4"/>
  <c r="G1343" i="4"/>
  <c r="E1336" i="4"/>
  <c r="G1355" i="4"/>
  <c r="E1348" i="4"/>
  <c r="G1367" i="4"/>
  <c r="E1360" i="4"/>
  <c r="G1379" i="4"/>
  <c r="E1372" i="4"/>
  <c r="G1391" i="4"/>
  <c r="E1384" i="4"/>
  <c r="G1403" i="4"/>
  <c r="E1396" i="4"/>
  <c r="G1415" i="4"/>
  <c r="E1408" i="4"/>
  <c r="G1427" i="4"/>
  <c r="E1420" i="4"/>
  <c r="G1439" i="4"/>
  <c r="E1432" i="4"/>
  <c r="G1451" i="4"/>
  <c r="E1444" i="4"/>
  <c r="G1463" i="4"/>
  <c r="E1456" i="4"/>
  <c r="G1475" i="4"/>
  <c r="E1468" i="4"/>
  <c r="G1487" i="4"/>
  <c r="G1499" i="4"/>
  <c r="E1492" i="4"/>
  <c r="G1511" i="4"/>
  <c r="E1504" i="4"/>
  <c r="G1523" i="4"/>
  <c r="E1516" i="4"/>
  <c r="G1535" i="4"/>
  <c r="E1528" i="4"/>
  <c r="G1547" i="4"/>
  <c r="E1540" i="4"/>
  <c r="G1559" i="4"/>
  <c r="E1552" i="4"/>
  <c r="G1571" i="4"/>
  <c r="E1564" i="4"/>
  <c r="G1583" i="4"/>
  <c r="E1576" i="4"/>
  <c r="G1595" i="4"/>
  <c r="E1588" i="4"/>
  <c r="G1607" i="4"/>
  <c r="E1600" i="4"/>
  <c r="G1619" i="4"/>
  <c r="G1631" i="4"/>
  <c r="E1624" i="4"/>
  <c r="G1643" i="4"/>
  <c r="E1636" i="4"/>
  <c r="G1655" i="4"/>
  <c r="E1648" i="4"/>
  <c r="G1667" i="4"/>
  <c r="E1660" i="4"/>
  <c r="G1679" i="4"/>
  <c r="E1672" i="4"/>
  <c r="G1691" i="4"/>
  <c r="E1684" i="4"/>
  <c r="G1703" i="4"/>
  <c r="E1696" i="4"/>
  <c r="G1715" i="4"/>
  <c r="E1708" i="4"/>
  <c r="G1727" i="4"/>
  <c r="E1720" i="4"/>
  <c r="G1739" i="4"/>
  <c r="E1732" i="4"/>
  <c r="G1751" i="4"/>
  <c r="E1744" i="4"/>
  <c r="G1763" i="4"/>
  <c r="E1756" i="4"/>
  <c r="G1775" i="4"/>
  <c r="E1768" i="4"/>
  <c r="G1787" i="4"/>
  <c r="E1780" i="4"/>
  <c r="G1799" i="4"/>
  <c r="E1792" i="4"/>
  <c r="G1811" i="4"/>
  <c r="E1804" i="4"/>
  <c r="G1823" i="4"/>
  <c r="E1816" i="4"/>
  <c r="G1835" i="4"/>
  <c r="E1828" i="4"/>
  <c r="G1847" i="4"/>
  <c r="E1840" i="4"/>
  <c r="G1859" i="4"/>
  <c r="E1852" i="4"/>
  <c r="G1871" i="4"/>
  <c r="E1864" i="4"/>
  <c r="G1883" i="4"/>
  <c r="E1876" i="4"/>
  <c r="G1895" i="4"/>
  <c r="E1888" i="4"/>
  <c r="G1907" i="4"/>
  <c r="E1900" i="4"/>
  <c r="G1919" i="4"/>
  <c r="E1912" i="4"/>
  <c r="G1931" i="4"/>
  <c r="E1924" i="4"/>
  <c r="G1943" i="4"/>
  <c r="E1936" i="4"/>
  <c r="G1955" i="4"/>
  <c r="E1948" i="4"/>
  <c r="G1967" i="4"/>
  <c r="E1960" i="4"/>
  <c r="G1979" i="4"/>
  <c r="E1972" i="4"/>
  <c r="G1991" i="4"/>
  <c r="E1984" i="4"/>
  <c r="G2003" i="4"/>
  <c r="G2015" i="4"/>
  <c r="E2008" i="4"/>
  <c r="G2027" i="4"/>
  <c r="E2020" i="4"/>
  <c r="G2039" i="4"/>
  <c r="E2032" i="4"/>
  <c r="G2051" i="4"/>
  <c r="E2044" i="4"/>
  <c r="G2063" i="4"/>
  <c r="G2075" i="4"/>
  <c r="E2068" i="4"/>
  <c r="G2087" i="4"/>
  <c r="E2080" i="4"/>
  <c r="G2099" i="4"/>
  <c r="E2092" i="4"/>
  <c r="G2111" i="4"/>
  <c r="E2104" i="4"/>
  <c r="G2123" i="4"/>
  <c r="E2116" i="4"/>
  <c r="G2135" i="4"/>
  <c r="E2128" i="4"/>
  <c r="G2147" i="4"/>
  <c r="E2140" i="4"/>
  <c r="G2159" i="4"/>
  <c r="E2152" i="4"/>
  <c r="G2171" i="4"/>
  <c r="E2164" i="4"/>
  <c r="G2183" i="4"/>
  <c r="E2176" i="4"/>
  <c r="G2195" i="4"/>
  <c r="E2188" i="4"/>
  <c r="G2207" i="4"/>
  <c r="E2200" i="4"/>
  <c r="G2219" i="4"/>
  <c r="E2212" i="4"/>
  <c r="G2231" i="4"/>
  <c r="E2224" i="4"/>
  <c r="G2243" i="4"/>
  <c r="E2236" i="4"/>
  <c r="G2255" i="4"/>
  <c r="E2248" i="4"/>
  <c r="G2267" i="4"/>
  <c r="E2260" i="4"/>
  <c r="G2279" i="4"/>
  <c r="E2272" i="4"/>
  <c r="G2291" i="4"/>
  <c r="E2284" i="4"/>
  <c r="G2303" i="4"/>
  <c r="E2296" i="4"/>
  <c r="G2315" i="4"/>
  <c r="E2308" i="4"/>
  <c r="G2327" i="4"/>
  <c r="E2320" i="4"/>
  <c r="G2339" i="4"/>
  <c r="E2332" i="4"/>
  <c r="G2351" i="4"/>
  <c r="E2344" i="4"/>
  <c r="G2363" i="4"/>
  <c r="E2356" i="4"/>
  <c r="G2375" i="4"/>
  <c r="E2368" i="4"/>
  <c r="G2387" i="4"/>
  <c r="E2380" i="4"/>
  <c r="G2399" i="4"/>
  <c r="E2392" i="4"/>
  <c r="G2411" i="4"/>
  <c r="E2404" i="4"/>
  <c r="G2423" i="4"/>
  <c r="E2416" i="4"/>
  <c r="G2435" i="4"/>
  <c r="E2428" i="4"/>
  <c r="G2447" i="4"/>
  <c r="E2440" i="4"/>
  <c r="G2459" i="4"/>
  <c r="E2452" i="4"/>
  <c r="G2471" i="4"/>
  <c r="G2483" i="4"/>
  <c r="E2476" i="4"/>
  <c r="G2495" i="4"/>
  <c r="E2488" i="4"/>
  <c r="G2507" i="4"/>
  <c r="E2500" i="4"/>
  <c r="G2519" i="4"/>
  <c r="E2512" i="4"/>
  <c r="G2531" i="4"/>
  <c r="E2524" i="4"/>
  <c r="G2543" i="4"/>
  <c r="E2536" i="4"/>
  <c r="G2555" i="4"/>
  <c r="E2548" i="4"/>
  <c r="G2567" i="4"/>
  <c r="G2579" i="4"/>
  <c r="E2572" i="4"/>
  <c r="G2591" i="4"/>
  <c r="E2584" i="4"/>
  <c r="G2603" i="4"/>
  <c r="E2596" i="4"/>
  <c r="G2615" i="4"/>
  <c r="E2608" i="4"/>
  <c r="G2627" i="4"/>
  <c r="E2620" i="4"/>
  <c r="G2639" i="4"/>
  <c r="E2632" i="4"/>
  <c r="G2651" i="4"/>
  <c r="E2644" i="4"/>
  <c r="G2663" i="4"/>
  <c r="G2675" i="4"/>
  <c r="E2668" i="4"/>
  <c r="G2687" i="4"/>
  <c r="E2680" i="4"/>
  <c r="G2699" i="4"/>
  <c r="E2692" i="4"/>
  <c r="G2711" i="4"/>
  <c r="E2704" i="4"/>
  <c r="G2723" i="4"/>
  <c r="E2716" i="4"/>
  <c r="G2735" i="4"/>
  <c r="E2728" i="4"/>
  <c r="G2747" i="4"/>
  <c r="E2740" i="4"/>
  <c r="G2759" i="4"/>
  <c r="E2752" i="4"/>
  <c r="G2771" i="4"/>
  <c r="E2764" i="4"/>
  <c r="G2783" i="4"/>
  <c r="E2776" i="4"/>
  <c r="G2795" i="4"/>
  <c r="E2788" i="4"/>
  <c r="G2807" i="4"/>
  <c r="E2800" i="4"/>
  <c r="G2819" i="4"/>
  <c r="E2812" i="4"/>
  <c r="G2831" i="4"/>
  <c r="E2824" i="4"/>
  <c r="G2843" i="4"/>
  <c r="E2836" i="4"/>
  <c r="G2855" i="4"/>
  <c r="E2848" i="4"/>
  <c r="G2867" i="4"/>
  <c r="E2860" i="4"/>
  <c r="G2879" i="4"/>
  <c r="E2872" i="4"/>
  <c r="G2891" i="4"/>
  <c r="E2884" i="4"/>
  <c r="G2903" i="4"/>
  <c r="E2896" i="4"/>
  <c r="G2915" i="4"/>
  <c r="E2908" i="4"/>
  <c r="G2927" i="4"/>
  <c r="E2920" i="4"/>
  <c r="G2939" i="4"/>
  <c r="G2951" i="4"/>
  <c r="E2944" i="4"/>
  <c r="G2963" i="4"/>
  <c r="E2956" i="4"/>
  <c r="G2975" i="4"/>
  <c r="E2968" i="4"/>
  <c r="G2987" i="4"/>
  <c r="E2980" i="4"/>
  <c r="G2999" i="4"/>
  <c r="E2992" i="4"/>
  <c r="G3011" i="4"/>
  <c r="E3004" i="4"/>
  <c r="G3023" i="4"/>
  <c r="E3016" i="4"/>
  <c r="G3035" i="4"/>
  <c r="E3028" i="4"/>
  <c r="G3047" i="4"/>
  <c r="E3040" i="4"/>
  <c r="G3059" i="4"/>
  <c r="E3052" i="4"/>
  <c r="G3071" i="4"/>
  <c r="E3064" i="4"/>
  <c r="G3083" i="4"/>
  <c r="E3076" i="4"/>
  <c r="G3095" i="4"/>
  <c r="E3088" i="4"/>
  <c r="G3107" i="4"/>
  <c r="E3100" i="4"/>
  <c r="G3119" i="4"/>
  <c r="E3112" i="4"/>
  <c r="G3131" i="4"/>
  <c r="E3124" i="4"/>
  <c r="G3143" i="4"/>
  <c r="E3136" i="4"/>
  <c r="G3155" i="4"/>
  <c r="E3148" i="4"/>
  <c r="G3167" i="4"/>
  <c r="G3179" i="4"/>
  <c r="E3172" i="4"/>
  <c r="G3191" i="4"/>
  <c r="E3184" i="4"/>
  <c r="G3203" i="4"/>
  <c r="E3196" i="4"/>
  <c r="G3215" i="4"/>
  <c r="E3208" i="4"/>
  <c r="G3227" i="4"/>
  <c r="E3220" i="4"/>
  <c r="G3239" i="4"/>
  <c r="E3232" i="4"/>
  <c r="G3251" i="4"/>
  <c r="E3244" i="4"/>
  <c r="G3263" i="4"/>
  <c r="E3256" i="4"/>
  <c r="G3275" i="4"/>
  <c r="E3268" i="4"/>
  <c r="G3287" i="4"/>
  <c r="E3280" i="4"/>
  <c r="G3299" i="4"/>
  <c r="E3292" i="4"/>
  <c r="G3311" i="4"/>
  <c r="E3304" i="4"/>
  <c r="G3323" i="4"/>
  <c r="E3316" i="4"/>
  <c r="G3335" i="4"/>
  <c r="E3328" i="4"/>
  <c r="G3347" i="4"/>
  <c r="E3340" i="4"/>
  <c r="G3359" i="4"/>
  <c r="E3352" i="4"/>
  <c r="G3371" i="4"/>
  <c r="G3383" i="4"/>
  <c r="E3376" i="4"/>
  <c r="G3395" i="4"/>
  <c r="E3388" i="4"/>
  <c r="G3407" i="4"/>
  <c r="E3400" i="4"/>
  <c r="G3419" i="4"/>
  <c r="E3412" i="4"/>
  <c r="G3431" i="4"/>
  <c r="E3424" i="4"/>
  <c r="G3443" i="4"/>
  <c r="E3436" i="4"/>
  <c r="G3455" i="4"/>
  <c r="G3467" i="4"/>
  <c r="E3460" i="4"/>
  <c r="G3479" i="4"/>
  <c r="E3472" i="4"/>
  <c r="G3491" i="4"/>
  <c r="E3484" i="4"/>
  <c r="G3503" i="4"/>
  <c r="E3496" i="4"/>
  <c r="G3515" i="4"/>
  <c r="E3508" i="4"/>
  <c r="G3527" i="4"/>
  <c r="E3520" i="4"/>
  <c r="G3539" i="4"/>
  <c r="G3551" i="4"/>
  <c r="E3544" i="4"/>
  <c r="G3563" i="4"/>
  <c r="E3556" i="4"/>
  <c r="G3575" i="4"/>
  <c r="E3568" i="4"/>
  <c r="G3587" i="4"/>
  <c r="E3580" i="4"/>
  <c r="G3599" i="4"/>
  <c r="E3592" i="4"/>
  <c r="G3611" i="4"/>
  <c r="E3604" i="4"/>
  <c r="G3623" i="4"/>
  <c r="E3616" i="4"/>
  <c r="G3635" i="4"/>
  <c r="E3628" i="4"/>
  <c r="G3647" i="4"/>
  <c r="E3640" i="4"/>
  <c r="G3659" i="4"/>
  <c r="E3652" i="4"/>
  <c r="G3671" i="4"/>
  <c r="E3664" i="4"/>
  <c r="G3683" i="4"/>
  <c r="E3676" i="4"/>
  <c r="G3695" i="4"/>
  <c r="E3688" i="4"/>
  <c r="G3707" i="4"/>
  <c r="E3700" i="4"/>
  <c r="G3719" i="4"/>
  <c r="E3712" i="4"/>
  <c r="G3731" i="4"/>
  <c r="E3724" i="4"/>
  <c r="G3743" i="4"/>
  <c r="E3736" i="4"/>
  <c r="G3755" i="4"/>
  <c r="E3748" i="4"/>
  <c r="G3767" i="4"/>
  <c r="G3779" i="4"/>
  <c r="E3772" i="4"/>
  <c r="G3791" i="4"/>
  <c r="E3784" i="4"/>
  <c r="G3803" i="4"/>
  <c r="E3796" i="4"/>
  <c r="G3815" i="4"/>
  <c r="E3808" i="4"/>
  <c r="G3827" i="4"/>
  <c r="E3820" i="4"/>
  <c r="G3839" i="4"/>
  <c r="E3832" i="4"/>
  <c r="G3851" i="4"/>
  <c r="E3844" i="4"/>
  <c r="G3863" i="4"/>
  <c r="E3856" i="4"/>
  <c r="G3875" i="4"/>
  <c r="E3868" i="4"/>
  <c r="G3887" i="4"/>
  <c r="E3880" i="4"/>
  <c r="G3899" i="4"/>
  <c r="E3892" i="4"/>
  <c r="G3911" i="4"/>
  <c r="E3904" i="4"/>
  <c r="G3923" i="4"/>
  <c r="E3916" i="4"/>
  <c r="G3935" i="4"/>
  <c r="E3928" i="4"/>
  <c r="G3947" i="4"/>
  <c r="E3940" i="4"/>
  <c r="G3959" i="4"/>
  <c r="E3952" i="4"/>
  <c r="G3971" i="4"/>
  <c r="G3983" i="4"/>
  <c r="E3976" i="4"/>
  <c r="G3995" i="4"/>
  <c r="E3988" i="4"/>
  <c r="G4007" i="4"/>
  <c r="E4000" i="4"/>
  <c r="G4019" i="4"/>
  <c r="E4012" i="4"/>
  <c r="G4031" i="4"/>
  <c r="E4024" i="4"/>
  <c r="G4043" i="4"/>
  <c r="E4036" i="4"/>
  <c r="G4055" i="4"/>
  <c r="G4067" i="4"/>
  <c r="E4060" i="4"/>
  <c r="G4079" i="4"/>
  <c r="E4072" i="4"/>
  <c r="G4091" i="4"/>
  <c r="E4084" i="4"/>
  <c r="G4103" i="4"/>
  <c r="E4096" i="4"/>
  <c r="G4115" i="4"/>
  <c r="E4108" i="4"/>
  <c r="G4127" i="4"/>
  <c r="E4120" i="4"/>
  <c r="G4139" i="4"/>
  <c r="E4132" i="4"/>
  <c r="G4151" i="4"/>
  <c r="E4144" i="4"/>
  <c r="G4163" i="4"/>
  <c r="E4156" i="4"/>
  <c r="G4175" i="4"/>
  <c r="E4168" i="4"/>
  <c r="G4187" i="4"/>
  <c r="E4180" i="4"/>
  <c r="G4199" i="4"/>
  <c r="E4192" i="4"/>
  <c r="G4211" i="4"/>
  <c r="E4204" i="4"/>
  <c r="G4223" i="4"/>
  <c r="E4216" i="4"/>
  <c r="G4235" i="4"/>
  <c r="E4228" i="4"/>
  <c r="G4247" i="4"/>
  <c r="E4240" i="4"/>
  <c r="G4259" i="4"/>
  <c r="E4252" i="4"/>
  <c r="G4271" i="4"/>
  <c r="E4264" i="4"/>
  <c r="G4283" i="4"/>
  <c r="E4276" i="4"/>
  <c r="G4295" i="4"/>
  <c r="E4288" i="4"/>
  <c r="G4307" i="4"/>
  <c r="E4300" i="4"/>
  <c r="G4319" i="4"/>
  <c r="E4312" i="4"/>
  <c r="G4331" i="4"/>
  <c r="E4324" i="4"/>
  <c r="G4343" i="4"/>
  <c r="E4336" i="4"/>
  <c r="G4355" i="4"/>
  <c r="E4348" i="4"/>
  <c r="G4367" i="4"/>
  <c r="G4379" i="4"/>
  <c r="E4372" i="4"/>
  <c r="G4391" i="4"/>
  <c r="E4384" i="4"/>
  <c r="G4403" i="4"/>
  <c r="E4396" i="4"/>
  <c r="G4415" i="4"/>
  <c r="E4408" i="4"/>
  <c r="G4427" i="4"/>
  <c r="E4420" i="4"/>
  <c r="G4439" i="4"/>
  <c r="E4432" i="4"/>
  <c r="G4451" i="4"/>
  <c r="E4444" i="4"/>
  <c r="G4463" i="4"/>
  <c r="E4456" i="4"/>
  <c r="G4475" i="4"/>
  <c r="E4468" i="4"/>
  <c r="G4487" i="4"/>
  <c r="E4480" i="4"/>
  <c r="G4499" i="4"/>
  <c r="E4492" i="4"/>
  <c r="G4511" i="4"/>
  <c r="E4504" i="4"/>
  <c r="G4523" i="4"/>
  <c r="E4516" i="4"/>
  <c r="G4535" i="4"/>
  <c r="E4528" i="4"/>
  <c r="G4547" i="4"/>
  <c r="E4540" i="4"/>
  <c r="G4559" i="4"/>
  <c r="E4552" i="4"/>
  <c r="G4571" i="4"/>
  <c r="E4564" i="4"/>
  <c r="G4583" i="4"/>
  <c r="E4576" i="4"/>
  <c r="G4595" i="4"/>
  <c r="E4588" i="4"/>
  <c r="G4607" i="4"/>
  <c r="E4600" i="4"/>
  <c r="G4619" i="4"/>
  <c r="E4612" i="4"/>
  <c r="G4631" i="4"/>
  <c r="E4624" i="4"/>
  <c r="G4643" i="4"/>
  <c r="E4636" i="4"/>
  <c r="G4655" i="4"/>
  <c r="G4667" i="4"/>
  <c r="E4660" i="4"/>
  <c r="G4679" i="4"/>
  <c r="E4672" i="4"/>
  <c r="G4691" i="4"/>
  <c r="E4684" i="4"/>
  <c r="G4703" i="4"/>
  <c r="E4696" i="4"/>
  <c r="G4715" i="4"/>
  <c r="E4708" i="4"/>
  <c r="G4727" i="4"/>
  <c r="E4720" i="4"/>
  <c r="G4739" i="4"/>
  <c r="E4732" i="4"/>
  <c r="G4751" i="4"/>
  <c r="E4744" i="4"/>
  <c r="G4763" i="4"/>
  <c r="E4756" i="4"/>
  <c r="G4775" i="4"/>
  <c r="E4768" i="4"/>
  <c r="G4787" i="4"/>
  <c r="E4780" i="4"/>
  <c r="G4799" i="4"/>
  <c r="E4792" i="4"/>
  <c r="G4811" i="4"/>
  <c r="E4804" i="4"/>
  <c r="G4823" i="4"/>
  <c r="E4816" i="4"/>
  <c r="G4835" i="4"/>
  <c r="E4828" i="4"/>
  <c r="G4847" i="4"/>
  <c r="E4840" i="4"/>
  <c r="G4859" i="4"/>
  <c r="E4852" i="4"/>
  <c r="G4871" i="4"/>
  <c r="E4864" i="4"/>
  <c r="G4883" i="4"/>
  <c r="E4876" i="4"/>
  <c r="G4895" i="4"/>
  <c r="E4888" i="4"/>
  <c r="G4907" i="4"/>
  <c r="E4900" i="4"/>
  <c r="G4919" i="4"/>
  <c r="E4912" i="4"/>
  <c r="G4931" i="4"/>
  <c r="E4924" i="4"/>
  <c r="G4943" i="4"/>
  <c r="E4936" i="4"/>
  <c r="G4955" i="4"/>
  <c r="E4948" i="4"/>
  <c r="G4967" i="4"/>
  <c r="G4979" i="4"/>
  <c r="E4972" i="4"/>
  <c r="G4991" i="4"/>
  <c r="E4984" i="4"/>
  <c r="G5003" i="4"/>
  <c r="E4996" i="4"/>
  <c r="G5015" i="4"/>
  <c r="E5008" i="4"/>
  <c r="G5027" i="4"/>
  <c r="E5020" i="4"/>
  <c r="G5039" i="4"/>
  <c r="E5032" i="4"/>
  <c r="G5051" i="4"/>
  <c r="E5044" i="4"/>
  <c r="G5063" i="4"/>
  <c r="E5056" i="4"/>
  <c r="G5075" i="4"/>
  <c r="E5068" i="4"/>
  <c r="G5087" i="4"/>
  <c r="E5080" i="4"/>
  <c r="G5099" i="4"/>
  <c r="E5092" i="4"/>
  <c r="G5111" i="4"/>
  <c r="E5104" i="4"/>
  <c r="G5123" i="4"/>
  <c r="E5116" i="4"/>
  <c r="G5135" i="4"/>
  <c r="E5128" i="4"/>
  <c r="G5147" i="4"/>
  <c r="E5140" i="4"/>
  <c r="G5159" i="4"/>
  <c r="E5152" i="4"/>
  <c r="G5171" i="4"/>
  <c r="E5164" i="4"/>
  <c r="G5183" i="4"/>
  <c r="E5176" i="4"/>
  <c r="G5195" i="4"/>
  <c r="E5188" i="4"/>
  <c r="G5207" i="4"/>
  <c r="E5200" i="4"/>
  <c r="G5219" i="4"/>
  <c r="E5212" i="4"/>
  <c r="G5231" i="4"/>
  <c r="E5224" i="4"/>
  <c r="G5243" i="4"/>
  <c r="E5236" i="4"/>
  <c r="G5255" i="4"/>
  <c r="E5248" i="4"/>
  <c r="G5267" i="4"/>
  <c r="E5260" i="4"/>
  <c r="G5279" i="4"/>
  <c r="E5272" i="4"/>
  <c r="G5291" i="4"/>
  <c r="E5284" i="4"/>
  <c r="G5303" i="4"/>
  <c r="E5296" i="4"/>
  <c r="G5315" i="4"/>
  <c r="E5308" i="4"/>
  <c r="G5327" i="4"/>
  <c r="E5320" i="4"/>
  <c r="G5339" i="4"/>
  <c r="E5332" i="4"/>
  <c r="G5351" i="4"/>
  <c r="E5344" i="4"/>
  <c r="G5363" i="4"/>
  <c r="E5356" i="4"/>
  <c r="G5375" i="4"/>
  <c r="E5368" i="4"/>
  <c r="G5387" i="4"/>
  <c r="E5380" i="4"/>
  <c r="G5399" i="4"/>
  <c r="E5392" i="4"/>
  <c r="G5411" i="4"/>
  <c r="E5404" i="4"/>
  <c r="G5423" i="4"/>
  <c r="E5416" i="4"/>
  <c r="G5435" i="4"/>
  <c r="E5428" i="4"/>
  <c r="G5447" i="4"/>
  <c r="E5440" i="4"/>
  <c r="G5459" i="4"/>
  <c r="E5452" i="4"/>
  <c r="G5471" i="4"/>
  <c r="E5464" i="4"/>
  <c r="G5483" i="4"/>
  <c r="E5476" i="4"/>
  <c r="G5495" i="4"/>
  <c r="E5488" i="4"/>
  <c r="G5507" i="4"/>
  <c r="E5500" i="4"/>
  <c r="G5519" i="4"/>
  <c r="E5512" i="4"/>
  <c r="G5531" i="4"/>
  <c r="E5524" i="4"/>
  <c r="G5543" i="4"/>
  <c r="E5536" i="4"/>
  <c r="G5555" i="4"/>
  <c r="G5567" i="4"/>
  <c r="E5560" i="4"/>
  <c r="G5579" i="4"/>
  <c r="E5572" i="4"/>
  <c r="G5591" i="4"/>
  <c r="E5584" i="4"/>
  <c r="G5603" i="4"/>
  <c r="E5596" i="4"/>
  <c r="G5615" i="4"/>
  <c r="E5608" i="4"/>
  <c r="G5627" i="4"/>
  <c r="E5620" i="4"/>
  <c r="G5639" i="4"/>
  <c r="E5632" i="4"/>
  <c r="G5651" i="4"/>
  <c r="E5644" i="4"/>
  <c r="G5663" i="4"/>
  <c r="E5656" i="4"/>
  <c r="G5675" i="4"/>
  <c r="E5668" i="4"/>
  <c r="G5687" i="4"/>
  <c r="E5680" i="4"/>
  <c r="G5699" i="4"/>
  <c r="E5692" i="4"/>
  <c r="G5711" i="4"/>
  <c r="E5704" i="4"/>
  <c r="G5723" i="4"/>
  <c r="E5716" i="4"/>
  <c r="G5735" i="4"/>
  <c r="E5728" i="4"/>
  <c r="G5747" i="4"/>
  <c r="E5740" i="4"/>
  <c r="G5759" i="4"/>
  <c r="E5752" i="4"/>
  <c r="G5771" i="4"/>
  <c r="E5764" i="4"/>
  <c r="G5783" i="4"/>
  <c r="E5776" i="4"/>
  <c r="G5795" i="4"/>
  <c r="E5788" i="4"/>
  <c r="G5807" i="4"/>
  <c r="E5800" i="4"/>
  <c r="G5819" i="4"/>
  <c r="E5812" i="4"/>
  <c r="G5831" i="4"/>
  <c r="E5824" i="4"/>
  <c r="G5843" i="4"/>
  <c r="E5836" i="4"/>
  <c r="G5855" i="4"/>
  <c r="E5848" i="4"/>
  <c r="G5867" i="4"/>
  <c r="E5860" i="4"/>
  <c r="G5879" i="4"/>
  <c r="E5872" i="4"/>
  <c r="G5891" i="4"/>
  <c r="E5884" i="4"/>
  <c r="G5903" i="4"/>
  <c r="E5896" i="4"/>
  <c r="G5915" i="4"/>
  <c r="E5908" i="4"/>
  <c r="G5927" i="4"/>
  <c r="E5920" i="4"/>
  <c r="G5939" i="4"/>
  <c r="E5932" i="4"/>
  <c r="G5951" i="4"/>
  <c r="E5944" i="4"/>
  <c r="G5963" i="4"/>
  <c r="E5956" i="4"/>
  <c r="G5975" i="4"/>
  <c r="E5968" i="4"/>
  <c r="G5987" i="4"/>
  <c r="E5980" i="4"/>
  <c r="G5999" i="4"/>
  <c r="E5992" i="4"/>
  <c r="G6011" i="4"/>
  <c r="E6004" i="4"/>
  <c r="G6023" i="4"/>
  <c r="E6016" i="4"/>
  <c r="G6035" i="4"/>
  <c r="G6047" i="4"/>
  <c r="E6040" i="4"/>
  <c r="G6059" i="4"/>
  <c r="E6052" i="4"/>
  <c r="G6071" i="4"/>
  <c r="E6064" i="4"/>
  <c r="G6083" i="4"/>
  <c r="E6076" i="4"/>
  <c r="G6095" i="4"/>
  <c r="E6088" i="4"/>
  <c r="G6107" i="4"/>
  <c r="G6119" i="4"/>
  <c r="E6112" i="4"/>
  <c r="G6131" i="4"/>
  <c r="E6124" i="4"/>
  <c r="G6143" i="4"/>
  <c r="E6136" i="4"/>
  <c r="G6155" i="4"/>
  <c r="E6148" i="4"/>
  <c r="G6167" i="4"/>
  <c r="G6179" i="4"/>
  <c r="E6172" i="4"/>
  <c r="G6191" i="4"/>
  <c r="E6184" i="4"/>
  <c r="G6203" i="4"/>
  <c r="E6196" i="4"/>
  <c r="G6215" i="4"/>
  <c r="E6208" i="4"/>
  <c r="G6227" i="4"/>
  <c r="E6220" i="4"/>
  <c r="G6239" i="4"/>
  <c r="E6232" i="4"/>
  <c r="G6251" i="4"/>
  <c r="G6263" i="4"/>
  <c r="E6256" i="4"/>
  <c r="G6275" i="4"/>
  <c r="E6268" i="4"/>
  <c r="G6287" i="4"/>
  <c r="E6280" i="4"/>
  <c r="G6299" i="4"/>
  <c r="E6292" i="4"/>
  <c r="G6311" i="4"/>
  <c r="E6304" i="4"/>
  <c r="G6323" i="4"/>
  <c r="G6335" i="4"/>
  <c r="E6328" i="4"/>
  <c r="G6347" i="4"/>
  <c r="E6340" i="4"/>
  <c r="G6359" i="4"/>
  <c r="E6352" i="4"/>
  <c r="G6371" i="4"/>
  <c r="E6364" i="4"/>
  <c r="G6383" i="4"/>
  <c r="G6395" i="4"/>
  <c r="E6388" i="4"/>
  <c r="G6407" i="4"/>
  <c r="E6400" i="4"/>
  <c r="G6419" i="4"/>
  <c r="E6412" i="4"/>
  <c r="G6431" i="4"/>
  <c r="E6424" i="4"/>
  <c r="G6443" i="4"/>
  <c r="E6436" i="4"/>
  <c r="G6455" i="4"/>
  <c r="E6448" i="4"/>
  <c r="G6467" i="4"/>
  <c r="G6479" i="4"/>
  <c r="E6472" i="4"/>
  <c r="G6491" i="4"/>
  <c r="E6484" i="4"/>
  <c r="G6503" i="4"/>
  <c r="E6496" i="4"/>
  <c r="G6515" i="4"/>
  <c r="E6508" i="4"/>
  <c r="G6527" i="4"/>
  <c r="E6520" i="4"/>
  <c r="G6539" i="4"/>
  <c r="G6551" i="4"/>
  <c r="E6544" i="4"/>
  <c r="G6563" i="4"/>
  <c r="E6556" i="4"/>
  <c r="G6575" i="4"/>
  <c r="E6568" i="4"/>
  <c r="G6587" i="4"/>
  <c r="E6580" i="4"/>
  <c r="G6599" i="4"/>
  <c r="E6592" i="4"/>
  <c r="G6611" i="4"/>
  <c r="E6604" i="4"/>
  <c r="G6623" i="4"/>
  <c r="E6616" i="4"/>
  <c r="G6635" i="4"/>
  <c r="E6628" i="4"/>
  <c r="G6647" i="4"/>
  <c r="E6640" i="4"/>
  <c r="G6659" i="4"/>
  <c r="G6671" i="4"/>
  <c r="E6664" i="4"/>
  <c r="G6683" i="4"/>
  <c r="E6676" i="4"/>
  <c r="G6695" i="4"/>
  <c r="E6688" i="4"/>
  <c r="G6707" i="4"/>
  <c r="G6719" i="4"/>
  <c r="G6731" i="4"/>
  <c r="E6724" i="4"/>
  <c r="G6743" i="4"/>
  <c r="E6736" i="4"/>
  <c r="G6755" i="4"/>
  <c r="E6748" i="4"/>
  <c r="G6767" i="4"/>
  <c r="E6760" i="4"/>
  <c r="G6779" i="4"/>
  <c r="E6772" i="4"/>
  <c r="G6791" i="4"/>
  <c r="E6784" i="4"/>
  <c r="G6803" i="4"/>
  <c r="E6796" i="4"/>
  <c r="G6815" i="4"/>
  <c r="G6827" i="4"/>
  <c r="E6820" i="4"/>
  <c r="G6839" i="4"/>
  <c r="E6832" i="4"/>
  <c r="G6851" i="4"/>
  <c r="E6844" i="4"/>
  <c r="G6863" i="4"/>
  <c r="E6856" i="4"/>
  <c r="G6875" i="4"/>
  <c r="E6868" i="4"/>
  <c r="G6887" i="4"/>
  <c r="E6880" i="4"/>
  <c r="G6899" i="4"/>
  <c r="E6892" i="4"/>
  <c r="G6911" i="4"/>
  <c r="E6904" i="4"/>
  <c r="G6923" i="4"/>
  <c r="E6916" i="4"/>
  <c r="G6935" i="4"/>
  <c r="G6947" i="4"/>
  <c r="E6940" i="4"/>
  <c r="G6959" i="4"/>
  <c r="G6971" i="4"/>
  <c r="E6964" i="4"/>
  <c r="G6983" i="4"/>
  <c r="E6976" i="4"/>
  <c r="G6995" i="4"/>
  <c r="E6988" i="4"/>
  <c r="G7007" i="4"/>
  <c r="G7019" i="4"/>
  <c r="E7012" i="4"/>
  <c r="G7031" i="4"/>
  <c r="E7024" i="4"/>
  <c r="G7043" i="4"/>
  <c r="E7036" i="4"/>
  <c r="G7055" i="4"/>
  <c r="E7048" i="4"/>
  <c r="G7067" i="4"/>
  <c r="E7060" i="4"/>
  <c r="G7079" i="4"/>
  <c r="E7072" i="4"/>
  <c r="G7091" i="4"/>
  <c r="E7084" i="4"/>
  <c r="G7103" i="4"/>
  <c r="E7096" i="4"/>
  <c r="G7115" i="4"/>
  <c r="E7108" i="4"/>
  <c r="G7127" i="4"/>
  <c r="E7120" i="4"/>
  <c r="G7139" i="4"/>
  <c r="E7132" i="4"/>
  <c r="G7151" i="4"/>
  <c r="E7144" i="4"/>
  <c r="G7163" i="4"/>
  <c r="E7156" i="4"/>
  <c r="G7175" i="4"/>
  <c r="E7168" i="4"/>
  <c r="G7187" i="4"/>
  <c r="E7180" i="4"/>
  <c r="G7199" i="4"/>
  <c r="E7192" i="4"/>
  <c r="G7211" i="4"/>
  <c r="E7204" i="4"/>
  <c r="G7223" i="4"/>
  <c r="G7235" i="4"/>
  <c r="E7228" i="4"/>
  <c r="G7247" i="4"/>
  <c r="E7240" i="4"/>
  <c r="G7259" i="4"/>
  <c r="E7252" i="4"/>
  <c r="G7271" i="4"/>
  <c r="E7264" i="4"/>
  <c r="G7283" i="4"/>
  <c r="G7295" i="4"/>
  <c r="E7288" i="4"/>
  <c r="G7307" i="4"/>
  <c r="E7300" i="4"/>
  <c r="G7319" i="4"/>
  <c r="E7312" i="4"/>
  <c r="G7331" i="4"/>
  <c r="E7324" i="4"/>
  <c r="G7343" i="4"/>
  <c r="E7336" i="4"/>
  <c r="G7355" i="4"/>
  <c r="E7348" i="4"/>
  <c r="G7367" i="4"/>
  <c r="E7360" i="4"/>
  <c r="G7379" i="4"/>
  <c r="G7391" i="4"/>
  <c r="E7384" i="4"/>
  <c r="G7403" i="4"/>
  <c r="E7396" i="4"/>
  <c r="G7415" i="4"/>
  <c r="E7408" i="4"/>
  <c r="G7427" i="4"/>
  <c r="E7420" i="4"/>
  <c r="G7439" i="4"/>
  <c r="E7432" i="4"/>
  <c r="G7451" i="4"/>
  <c r="E7444" i="4"/>
  <c r="G7463" i="4"/>
  <c r="E7456" i="4"/>
  <c r="G7475" i="4"/>
  <c r="E7468" i="4"/>
  <c r="G7487" i="4"/>
  <c r="E7480" i="4"/>
  <c r="G7499" i="4"/>
  <c r="E7492" i="4"/>
  <c r="G7511" i="4"/>
  <c r="E7504" i="4"/>
  <c r="G7523" i="4"/>
  <c r="G7535" i="4"/>
  <c r="G7547" i="4"/>
  <c r="E7540" i="4"/>
  <c r="G7559" i="4"/>
  <c r="E7552" i="4"/>
  <c r="G7571" i="4"/>
  <c r="G7583" i="4"/>
  <c r="E7576" i="4"/>
  <c r="G7595" i="4"/>
  <c r="E7588" i="4"/>
  <c r="G7607" i="4"/>
  <c r="E7600" i="4"/>
  <c r="G7619" i="4"/>
  <c r="E7612" i="4"/>
  <c r="G7631" i="4"/>
  <c r="E7624" i="4"/>
  <c r="G7643" i="4"/>
  <c r="E7636" i="4"/>
  <c r="G7655" i="4"/>
  <c r="E7648" i="4"/>
  <c r="G7667" i="4"/>
  <c r="G7679" i="4"/>
  <c r="G7691" i="4"/>
  <c r="E7684" i="4"/>
  <c r="G7703" i="4"/>
  <c r="E7696" i="4"/>
  <c r="G7715" i="4"/>
  <c r="E7708" i="4"/>
  <c r="G7727" i="4"/>
  <c r="E7720" i="4"/>
  <c r="G7739" i="4"/>
  <c r="E7732" i="4"/>
  <c r="G7751" i="4"/>
  <c r="E7744" i="4"/>
  <c r="G7763" i="4"/>
  <c r="E7756" i="4"/>
  <c r="G7775" i="4"/>
  <c r="E7768" i="4"/>
  <c r="G7787" i="4"/>
  <c r="E7780" i="4"/>
  <c r="G7799" i="4"/>
  <c r="E7792" i="4"/>
  <c r="G7811" i="4"/>
  <c r="E7804" i="4"/>
  <c r="G7823" i="4"/>
  <c r="E7816" i="4"/>
  <c r="G7835" i="4"/>
  <c r="E7828" i="4"/>
  <c r="G7847" i="4"/>
  <c r="E7840" i="4"/>
  <c r="G7859" i="4"/>
  <c r="E7852" i="4"/>
  <c r="G7871" i="4"/>
  <c r="E7864" i="4"/>
  <c r="G7883" i="4"/>
  <c r="E7876" i="4"/>
  <c r="G7895" i="4"/>
  <c r="E7888" i="4"/>
  <c r="G7907" i="4"/>
  <c r="E7900" i="4"/>
  <c r="G7919" i="4"/>
  <c r="E7912" i="4"/>
  <c r="G7931" i="4"/>
  <c r="E7924" i="4"/>
  <c r="G7943" i="4"/>
  <c r="G7955" i="4"/>
  <c r="E7948" i="4"/>
  <c r="G7967" i="4"/>
  <c r="E7960" i="4"/>
  <c r="G7979" i="4"/>
  <c r="E7972" i="4"/>
  <c r="G7991" i="4"/>
  <c r="E7984" i="4"/>
  <c r="G8003" i="4"/>
  <c r="G8015" i="4"/>
  <c r="E8008" i="4"/>
  <c r="G8027" i="4"/>
  <c r="G8039" i="4"/>
  <c r="E8032" i="4"/>
  <c r="G8051" i="4"/>
  <c r="E8044" i="4"/>
  <c r="G8063" i="4"/>
  <c r="E8056" i="4"/>
  <c r="G8075" i="4"/>
  <c r="E8068" i="4"/>
  <c r="G8087" i="4"/>
  <c r="E8080" i="4"/>
  <c r="G8099" i="4"/>
  <c r="E8092" i="4"/>
  <c r="G8111" i="4"/>
  <c r="G8123" i="4"/>
  <c r="E8116" i="4"/>
  <c r="G8135" i="4"/>
  <c r="E8128" i="4"/>
  <c r="G8147" i="4"/>
  <c r="E8140" i="4"/>
  <c r="G8159" i="4"/>
  <c r="G8171" i="4"/>
  <c r="E8164" i="4"/>
  <c r="G8183" i="4"/>
  <c r="E8176" i="4"/>
  <c r="G8195" i="4"/>
  <c r="E8188" i="4"/>
  <c r="G8207" i="4"/>
  <c r="E8200" i="4"/>
  <c r="G8219" i="4"/>
  <c r="G8231" i="4"/>
  <c r="E8224" i="4"/>
  <c r="G8243" i="4"/>
  <c r="E8236" i="4"/>
  <c r="G8255" i="4"/>
  <c r="E8248" i="4"/>
  <c r="G8267" i="4"/>
  <c r="G8279" i="4"/>
  <c r="E8272" i="4"/>
  <c r="G8291" i="4"/>
  <c r="E8284" i="4"/>
  <c r="G8303" i="4"/>
  <c r="E8296" i="4"/>
  <c r="G8315" i="4"/>
  <c r="G8327" i="4"/>
  <c r="E8320" i="4"/>
  <c r="G8339" i="4"/>
  <c r="E8332" i="4"/>
  <c r="G8351" i="4"/>
  <c r="E8344" i="4"/>
  <c r="G8363" i="4"/>
  <c r="G8375" i="4"/>
  <c r="E8368" i="4"/>
  <c r="G8387" i="4"/>
  <c r="G8399" i="4"/>
  <c r="E8392" i="4"/>
  <c r="G8411" i="4"/>
  <c r="G8423" i="4"/>
  <c r="E8416" i="4"/>
  <c r="G8435" i="4"/>
  <c r="G8447" i="4"/>
  <c r="E8440" i="4"/>
  <c r="G8459" i="4"/>
  <c r="G8471" i="4"/>
  <c r="E8464" i="4"/>
  <c r="G8483" i="4"/>
  <c r="E8476" i="4"/>
  <c r="G8495" i="4"/>
  <c r="E8488" i="4"/>
  <c r="G8507" i="4"/>
  <c r="E8500" i="4"/>
  <c r="G8519" i="4"/>
  <c r="G8531" i="4"/>
  <c r="E8524" i="4"/>
  <c r="G8543" i="4"/>
  <c r="E8536" i="4"/>
  <c r="G8555" i="4"/>
  <c r="E8548" i="4"/>
  <c r="G8567" i="4"/>
  <c r="G8579" i="4"/>
  <c r="E8572" i="4"/>
  <c r="G8591" i="4"/>
  <c r="E8584" i="4"/>
  <c r="G8603" i="4"/>
  <c r="E8596" i="4"/>
  <c r="G8615" i="4"/>
  <c r="E8608" i="4"/>
  <c r="G8627" i="4"/>
  <c r="E8620" i="4"/>
  <c r="G8639" i="4"/>
  <c r="E8632" i="4"/>
  <c r="G8651" i="4"/>
  <c r="E8644" i="4"/>
  <c r="G8663" i="4"/>
  <c r="E8656" i="4"/>
  <c r="G8675" i="4"/>
  <c r="G8687" i="4"/>
  <c r="G8699" i="4"/>
  <c r="E8692" i="4"/>
  <c r="G8711" i="4"/>
  <c r="E8704" i="4"/>
  <c r="G8723" i="4"/>
  <c r="G8735" i="4"/>
  <c r="G8747" i="4"/>
  <c r="E8740" i="4"/>
  <c r="G8759" i="4"/>
  <c r="E8752" i="4"/>
  <c r="G8771" i="4"/>
  <c r="G8783" i="4"/>
  <c r="G8795" i="4"/>
  <c r="E8788" i="4"/>
  <c r="G8807" i="4"/>
  <c r="E8762" i="4"/>
  <c r="E8727" i="4"/>
  <c r="E8605" i="4"/>
  <c r="E8560" i="4"/>
  <c r="E8402" i="4"/>
  <c r="E8355" i="4"/>
  <c r="E8271" i="4"/>
  <c r="E8138" i="4"/>
  <c r="E8090" i="4"/>
  <c r="E8042" i="4"/>
  <c r="E7947" i="4"/>
  <c r="E7634" i="4"/>
  <c r="E7550" i="4"/>
  <c r="E7371" i="4"/>
  <c r="E7276" i="4"/>
  <c r="E6902" i="4"/>
  <c r="E6638" i="4"/>
  <c r="E6290" i="4"/>
  <c r="E4046" i="4"/>
  <c r="E3532" i="4"/>
  <c r="E2464" i="4"/>
  <c r="E1899" i="4"/>
  <c r="E7826" i="4"/>
  <c r="E7359" i="4"/>
  <c r="E4274" i="4"/>
  <c r="E2715" i="4"/>
  <c r="E2150" i="4"/>
  <c r="E2090" i="4"/>
  <c r="G4250" i="4"/>
  <c r="E4243" i="4"/>
  <c r="E8787" i="4"/>
  <c r="E8749" i="4"/>
  <c r="E8716" i="4"/>
  <c r="E8680" i="4"/>
  <c r="E8260" i="4"/>
  <c r="E7994" i="4"/>
  <c r="E7934" i="4"/>
  <c r="E7528" i="4"/>
  <c r="E7059" i="4"/>
  <c r="E6712" i="4"/>
  <c r="E6614" i="4"/>
  <c r="E6158" i="4"/>
  <c r="E3962" i="4"/>
  <c r="E3448" i="4"/>
  <c r="E2655" i="4"/>
  <c r="G38" i="4"/>
  <c r="E31" i="4"/>
  <c r="O26" i="4" s="1"/>
  <c r="G86" i="4"/>
  <c r="E79" i="4"/>
  <c r="G146" i="4"/>
  <c r="E139" i="4"/>
  <c r="G194" i="4"/>
  <c r="E187" i="4"/>
  <c r="G242" i="4"/>
  <c r="E235" i="4"/>
  <c r="G290" i="4"/>
  <c r="E283" i="4"/>
  <c r="G326" i="4"/>
  <c r="E319" i="4"/>
  <c r="G362" i="4"/>
  <c r="E355" i="4"/>
  <c r="G410" i="4"/>
  <c r="E403" i="4"/>
  <c r="G458" i="4"/>
  <c r="E451" i="4"/>
  <c r="G506" i="4"/>
  <c r="E499" i="4"/>
  <c r="G554" i="4"/>
  <c r="E547" i="4"/>
  <c r="G590" i="4"/>
  <c r="E583" i="4"/>
  <c r="G626" i="4"/>
  <c r="E619" i="4"/>
  <c r="G674" i="4"/>
  <c r="E667" i="4"/>
  <c r="G722" i="4"/>
  <c r="E715" i="4"/>
  <c r="G758" i="4"/>
  <c r="E751" i="4"/>
  <c r="G806" i="4"/>
  <c r="E799" i="4"/>
  <c r="G854" i="4"/>
  <c r="E847" i="4"/>
  <c r="G890" i="4"/>
  <c r="E883" i="4"/>
  <c r="G938" i="4"/>
  <c r="E931" i="4"/>
  <c r="G986" i="4"/>
  <c r="E979" i="4"/>
  <c r="G1034" i="4"/>
  <c r="E1027" i="4"/>
  <c r="G1082" i="4"/>
  <c r="E1075" i="4"/>
  <c r="G1130" i="4"/>
  <c r="E1123" i="4"/>
  <c r="G1166" i="4"/>
  <c r="E1159" i="4"/>
  <c r="G1214" i="4"/>
  <c r="E1207" i="4"/>
  <c r="G1250" i="4"/>
  <c r="E1243" i="4"/>
  <c r="G1286" i="4"/>
  <c r="E1279" i="4"/>
  <c r="G1322" i="4"/>
  <c r="E1315" i="4"/>
  <c r="G1358" i="4"/>
  <c r="E1351" i="4"/>
  <c r="G1406" i="4"/>
  <c r="E1399" i="4"/>
  <c r="G1442" i="4"/>
  <c r="E1435" i="4"/>
  <c r="G1490" i="4"/>
  <c r="E1483" i="4"/>
  <c r="G1538" i="4"/>
  <c r="E1531" i="4"/>
  <c r="G1586" i="4"/>
  <c r="E1579" i="4"/>
  <c r="G1634" i="4"/>
  <c r="E1627" i="4"/>
  <c r="G1670" i="4"/>
  <c r="E1663" i="4"/>
  <c r="G1718" i="4"/>
  <c r="E1711" i="4"/>
  <c r="G1754" i="4"/>
  <c r="E1747" i="4"/>
  <c r="G1790" i="4"/>
  <c r="E1783" i="4"/>
  <c r="G1838" i="4"/>
  <c r="E1831" i="4"/>
  <c r="G1886" i="4"/>
  <c r="E1879" i="4"/>
  <c r="G1934" i="4"/>
  <c r="E1927" i="4"/>
  <c r="G1970" i="4"/>
  <c r="E1963" i="4"/>
  <c r="G2018" i="4"/>
  <c r="E2011" i="4"/>
  <c r="G2066" i="4"/>
  <c r="E2059" i="4"/>
  <c r="G2114" i="4"/>
  <c r="E2107" i="4"/>
  <c r="G2150" i="4"/>
  <c r="E2143" i="4"/>
  <c r="G2198" i="4"/>
  <c r="E2191" i="4"/>
  <c r="G2222" i="4"/>
  <c r="E2215" i="4"/>
  <c r="G2258" i="4"/>
  <c r="E2251" i="4"/>
  <c r="G2294" i="4"/>
  <c r="E2287" i="4"/>
  <c r="G2330" i="4"/>
  <c r="E2323" i="4"/>
  <c r="G2390" i="4"/>
  <c r="E2383" i="4"/>
  <c r="G2426" i="4"/>
  <c r="E2419" i="4"/>
  <c r="G2462" i="4"/>
  <c r="E2455" i="4"/>
  <c r="G2498" i="4"/>
  <c r="E2491" i="4"/>
  <c r="G2546" i="4"/>
  <c r="E2539" i="4"/>
  <c r="G2594" i="4"/>
  <c r="E2587" i="4"/>
  <c r="G2618" i="4"/>
  <c r="E2611" i="4"/>
  <c r="G2666" i="4"/>
  <c r="E2659" i="4"/>
  <c r="G2714" i="4"/>
  <c r="E2707" i="4"/>
  <c r="G2762" i="4"/>
  <c r="E2755" i="4"/>
  <c r="G2822" i="4"/>
  <c r="E2815" i="4"/>
  <c r="G2858" i="4"/>
  <c r="E2851" i="4"/>
  <c r="G2906" i="4"/>
  <c r="E2899" i="4"/>
  <c r="G2930" i="4"/>
  <c r="E2923" i="4"/>
  <c r="G2978" i="4"/>
  <c r="E2971" i="4"/>
  <c r="G2990" i="4"/>
  <c r="E2983" i="4"/>
  <c r="G3038" i="4"/>
  <c r="E3031" i="4"/>
  <c r="G3074" i="4"/>
  <c r="E3067" i="4"/>
  <c r="G3122" i="4"/>
  <c r="E3115" i="4"/>
  <c r="G3170" i="4"/>
  <c r="E3163" i="4"/>
  <c r="G3218" i="4"/>
  <c r="E3211" i="4"/>
  <c r="G3254" i="4"/>
  <c r="E3247" i="4"/>
  <c r="G3302" i="4"/>
  <c r="E3295" i="4"/>
  <c r="G3350" i="4"/>
  <c r="E3343" i="4"/>
  <c r="G3410" i="4"/>
  <c r="E3403" i="4"/>
  <c r="G3458" i="4"/>
  <c r="E3451" i="4"/>
  <c r="G3506" i="4"/>
  <c r="E3499" i="4"/>
  <c r="G3554" i="4"/>
  <c r="E3547" i="4"/>
  <c r="G3626" i="4"/>
  <c r="G3674" i="4"/>
  <c r="E3667" i="4"/>
  <c r="G3794" i="4"/>
  <c r="E3787" i="4"/>
  <c r="G4262" i="4"/>
  <c r="E4255" i="4"/>
  <c r="G27" i="4"/>
  <c r="E20" i="4"/>
  <c r="F26" i="4" s="1"/>
  <c r="G39" i="4"/>
  <c r="E32" i="4"/>
  <c r="G51" i="4"/>
  <c r="E44" i="4"/>
  <c r="G63" i="4"/>
  <c r="E56" i="4"/>
  <c r="G75" i="4"/>
  <c r="E68" i="4"/>
  <c r="G87" i="4"/>
  <c r="E80" i="4"/>
  <c r="G99" i="4"/>
  <c r="E92" i="4"/>
  <c r="G111" i="4"/>
  <c r="E104" i="4"/>
  <c r="G123" i="4"/>
  <c r="E116" i="4"/>
  <c r="G135" i="4"/>
  <c r="E128" i="4"/>
  <c r="G147" i="4"/>
  <c r="E140" i="4"/>
  <c r="G159" i="4"/>
  <c r="E152" i="4"/>
  <c r="G171" i="4"/>
  <c r="E164" i="4"/>
  <c r="G183" i="4"/>
  <c r="E176" i="4"/>
  <c r="G195" i="4"/>
  <c r="E188" i="4"/>
  <c r="G207" i="4"/>
  <c r="E200" i="4"/>
  <c r="G219" i="4"/>
  <c r="E212" i="4"/>
  <c r="G231" i="4"/>
  <c r="E224" i="4"/>
  <c r="G243" i="4"/>
  <c r="E236" i="4"/>
  <c r="G255" i="4"/>
  <c r="E248" i="4"/>
  <c r="G267" i="4"/>
  <c r="E260" i="4"/>
  <c r="G279" i="4"/>
  <c r="E272" i="4"/>
  <c r="G291" i="4"/>
  <c r="E284" i="4"/>
  <c r="G303" i="4"/>
  <c r="E296" i="4"/>
  <c r="G315" i="4"/>
  <c r="E308" i="4"/>
  <c r="G327" i="4"/>
  <c r="E320" i="4"/>
  <c r="G339" i="4"/>
  <c r="E332" i="4"/>
  <c r="G351" i="4"/>
  <c r="E344" i="4"/>
  <c r="G363" i="4"/>
  <c r="E356" i="4"/>
  <c r="G375" i="4"/>
  <c r="E368" i="4"/>
  <c r="G387" i="4"/>
  <c r="E380" i="4"/>
  <c r="G399" i="4"/>
  <c r="E392" i="4"/>
  <c r="G411" i="4"/>
  <c r="E404" i="4"/>
  <c r="G423" i="4"/>
  <c r="E416" i="4"/>
  <c r="G435" i="4"/>
  <c r="E428" i="4"/>
  <c r="G447" i="4"/>
  <c r="E440" i="4"/>
  <c r="G459" i="4"/>
  <c r="E452" i="4"/>
  <c r="G471" i="4"/>
  <c r="E464" i="4"/>
  <c r="G483" i="4"/>
  <c r="E476" i="4"/>
  <c r="G495" i="4"/>
  <c r="E488" i="4"/>
  <c r="G507" i="4"/>
  <c r="E500" i="4"/>
  <c r="G519" i="4"/>
  <c r="E512" i="4"/>
  <c r="G531" i="4"/>
  <c r="E524" i="4"/>
  <c r="G543" i="4"/>
  <c r="E536" i="4"/>
  <c r="G555" i="4"/>
  <c r="E548" i="4"/>
  <c r="G567" i="4"/>
  <c r="E560" i="4"/>
  <c r="G579" i="4"/>
  <c r="E572" i="4"/>
  <c r="G591" i="4"/>
  <c r="E584" i="4"/>
  <c r="G603" i="4"/>
  <c r="E596" i="4"/>
  <c r="G615" i="4"/>
  <c r="E608" i="4"/>
  <c r="G627" i="4"/>
  <c r="E620" i="4"/>
  <c r="G639" i="4"/>
  <c r="E632" i="4"/>
  <c r="G651" i="4"/>
  <c r="E644" i="4"/>
  <c r="G663" i="4"/>
  <c r="E656" i="4"/>
  <c r="G675" i="4"/>
  <c r="E668" i="4"/>
  <c r="G687" i="4"/>
  <c r="E680" i="4"/>
  <c r="G699" i="4"/>
  <c r="E692" i="4"/>
  <c r="G711" i="4"/>
  <c r="E704" i="4"/>
  <c r="G723" i="4"/>
  <c r="E716" i="4"/>
  <c r="G735" i="4"/>
  <c r="E728" i="4"/>
  <c r="G747" i="4"/>
  <c r="E740" i="4"/>
  <c r="G759" i="4"/>
  <c r="E752" i="4"/>
  <c r="G771" i="4"/>
  <c r="E764" i="4"/>
  <c r="G783" i="4"/>
  <c r="E776" i="4"/>
  <c r="G795" i="4"/>
  <c r="E788" i="4"/>
  <c r="G807" i="4"/>
  <c r="E800" i="4"/>
  <c r="G819" i="4"/>
  <c r="E812" i="4"/>
  <c r="G831" i="4"/>
  <c r="E824" i="4"/>
  <c r="G843" i="4"/>
  <c r="E836" i="4"/>
  <c r="G855" i="4"/>
  <c r="E848" i="4"/>
  <c r="G867" i="4"/>
  <c r="E860" i="4"/>
  <c r="G879" i="4"/>
  <c r="E872" i="4"/>
  <c r="G891" i="4"/>
  <c r="E884" i="4"/>
  <c r="G903" i="4"/>
  <c r="E896" i="4"/>
  <c r="G915" i="4"/>
  <c r="E908" i="4"/>
  <c r="G927" i="4"/>
  <c r="E920" i="4"/>
  <c r="G939" i="4"/>
  <c r="E932" i="4"/>
  <c r="G951" i="4"/>
  <c r="E944" i="4"/>
  <c r="G963" i="4"/>
  <c r="E956" i="4"/>
  <c r="G975" i="4"/>
  <c r="E968" i="4"/>
  <c r="G987" i="4"/>
  <c r="E980" i="4"/>
  <c r="G999" i="4"/>
  <c r="E992" i="4"/>
  <c r="G1011" i="4"/>
  <c r="E1004" i="4"/>
  <c r="G1023" i="4"/>
  <c r="E1016" i="4"/>
  <c r="G1035" i="4"/>
  <c r="E1028" i="4"/>
  <c r="G1047" i="4"/>
  <c r="E1040" i="4"/>
  <c r="G1059" i="4"/>
  <c r="E1052" i="4"/>
  <c r="G1071" i="4"/>
  <c r="G1083" i="4"/>
  <c r="E1076" i="4"/>
  <c r="G1095" i="4"/>
  <c r="E1088" i="4"/>
  <c r="G1107" i="4"/>
  <c r="E1100" i="4"/>
  <c r="G1119" i="4"/>
  <c r="E1112" i="4"/>
  <c r="G1131" i="4"/>
  <c r="E1124" i="4"/>
  <c r="G1143" i="4"/>
  <c r="E1136" i="4"/>
  <c r="G1155" i="4"/>
  <c r="E1148" i="4"/>
  <c r="G1167" i="4"/>
  <c r="E1160" i="4"/>
  <c r="G1179" i="4"/>
  <c r="E1172" i="4"/>
  <c r="G1191" i="4"/>
  <c r="E1184" i="4"/>
  <c r="G1203" i="4"/>
  <c r="E1196" i="4"/>
  <c r="G1215" i="4"/>
  <c r="E1208" i="4"/>
  <c r="G1227" i="4"/>
  <c r="E1220" i="4"/>
  <c r="G1239" i="4"/>
  <c r="E1232" i="4"/>
  <c r="G1251" i="4"/>
  <c r="E1244" i="4"/>
  <c r="G1263" i="4"/>
  <c r="E1256" i="4"/>
  <c r="G1275" i="4"/>
  <c r="E1268" i="4"/>
  <c r="G1287" i="4"/>
  <c r="E1280" i="4"/>
  <c r="G1299" i="4"/>
  <c r="E1292" i="4"/>
  <c r="G1311" i="4"/>
  <c r="E1304" i="4"/>
  <c r="G1323" i="4"/>
  <c r="E1316" i="4"/>
  <c r="G1335" i="4"/>
  <c r="E1328" i="4"/>
  <c r="G1347" i="4"/>
  <c r="E1340" i="4"/>
  <c r="G1359" i="4"/>
  <c r="E1352" i="4"/>
  <c r="G1371" i="4"/>
  <c r="E1364" i="4"/>
  <c r="G1383" i="4"/>
  <c r="E1376" i="4"/>
  <c r="G1395" i="4"/>
  <c r="E1388" i="4"/>
  <c r="G1407" i="4"/>
  <c r="E1400" i="4"/>
  <c r="G1419" i="4"/>
  <c r="E1412" i="4"/>
  <c r="G1431" i="4"/>
  <c r="E1424" i="4"/>
  <c r="G1443" i="4"/>
  <c r="E1436" i="4"/>
  <c r="G1455" i="4"/>
  <c r="E1448" i="4"/>
  <c r="G1467" i="4"/>
  <c r="E1460" i="4"/>
  <c r="G1479" i="4"/>
  <c r="E1472" i="4"/>
  <c r="G1491" i="4"/>
  <c r="E1484" i="4"/>
  <c r="G1503" i="4"/>
  <c r="E1496" i="4"/>
  <c r="G1515" i="4"/>
  <c r="E1508" i="4"/>
  <c r="G1527" i="4"/>
  <c r="E1520" i="4"/>
  <c r="G1539" i="4"/>
  <c r="E1532" i="4"/>
  <c r="G1551" i="4"/>
  <c r="E1544" i="4"/>
  <c r="G1563" i="4"/>
  <c r="E1556" i="4"/>
  <c r="G1575" i="4"/>
  <c r="E1568" i="4"/>
  <c r="G1587" i="4"/>
  <c r="E1580" i="4"/>
  <c r="G1599" i="4"/>
  <c r="E1592" i="4"/>
  <c r="G1611" i="4"/>
  <c r="E1604" i="4"/>
  <c r="G1623" i="4"/>
  <c r="E1616" i="4"/>
  <c r="G1635" i="4"/>
  <c r="E1628" i="4"/>
  <c r="G1647" i="4"/>
  <c r="E1640" i="4"/>
  <c r="G1659" i="4"/>
  <c r="E1652" i="4"/>
  <c r="G1671" i="4"/>
  <c r="E1664" i="4"/>
  <c r="G1683" i="4"/>
  <c r="E1676" i="4"/>
  <c r="G1695" i="4"/>
  <c r="E1688" i="4"/>
  <c r="G1707" i="4"/>
  <c r="E1700" i="4"/>
  <c r="G1719" i="4"/>
  <c r="G1731" i="4"/>
  <c r="E1724" i="4"/>
  <c r="G1743" i="4"/>
  <c r="E1736" i="4"/>
  <c r="G1755" i="4"/>
  <c r="E1748" i="4"/>
  <c r="G1767" i="4"/>
  <c r="E1760" i="4"/>
  <c r="G1779" i="4"/>
  <c r="G1791" i="4"/>
  <c r="E1784" i="4"/>
  <c r="G1803" i="4"/>
  <c r="E1796" i="4"/>
  <c r="G1815" i="4"/>
  <c r="G1827" i="4"/>
  <c r="E1820" i="4"/>
  <c r="G1839" i="4"/>
  <c r="E1832" i="4"/>
  <c r="G1851" i="4"/>
  <c r="E1844" i="4"/>
  <c r="G1863" i="4"/>
  <c r="E1856" i="4"/>
  <c r="G1875" i="4"/>
  <c r="E1868" i="4"/>
  <c r="G1887" i="4"/>
  <c r="E1880" i="4"/>
  <c r="G1899" i="4"/>
  <c r="E1892" i="4"/>
  <c r="G1911" i="4"/>
  <c r="E1904" i="4"/>
  <c r="G1923" i="4"/>
  <c r="E1916" i="4"/>
  <c r="G1935" i="4"/>
  <c r="E1928" i="4"/>
  <c r="G1947" i="4"/>
  <c r="E1940" i="4"/>
  <c r="G1959" i="4"/>
  <c r="E1952" i="4"/>
  <c r="G1971" i="4"/>
  <c r="E1964" i="4"/>
  <c r="G1983" i="4"/>
  <c r="E1976" i="4"/>
  <c r="G1995" i="4"/>
  <c r="E1988" i="4"/>
  <c r="G2007" i="4"/>
  <c r="E2000" i="4"/>
  <c r="G2019" i="4"/>
  <c r="E2012" i="4"/>
  <c r="G2031" i="4"/>
  <c r="E2024" i="4"/>
  <c r="G2043" i="4"/>
  <c r="E2036" i="4"/>
  <c r="G2055" i="4"/>
  <c r="E2048" i="4"/>
  <c r="G2067" i="4"/>
  <c r="E2060" i="4"/>
  <c r="G2079" i="4"/>
  <c r="E2072" i="4"/>
  <c r="G2091" i="4"/>
  <c r="E2084" i="4"/>
  <c r="G2103" i="4"/>
  <c r="E2096" i="4"/>
  <c r="G2115" i="4"/>
  <c r="E2108" i="4"/>
  <c r="G2127" i="4"/>
  <c r="E2120" i="4"/>
  <c r="G2139" i="4"/>
  <c r="E2132" i="4"/>
  <c r="G2151" i="4"/>
  <c r="E2144" i="4"/>
  <c r="G2163" i="4"/>
  <c r="E2156" i="4"/>
  <c r="G2175" i="4"/>
  <c r="E2168" i="4"/>
  <c r="G2187" i="4"/>
  <c r="G2199" i="4"/>
  <c r="E2192" i="4"/>
  <c r="G2211" i="4"/>
  <c r="E2204" i="4"/>
  <c r="G2223" i="4"/>
  <c r="E2216" i="4"/>
  <c r="G2235" i="4"/>
  <c r="E2228" i="4"/>
  <c r="G2247" i="4"/>
  <c r="E2240" i="4"/>
  <c r="G2259" i="4"/>
  <c r="E2252" i="4"/>
  <c r="G2271" i="4"/>
  <c r="E2264" i="4"/>
  <c r="G2283" i="4"/>
  <c r="E2276" i="4"/>
  <c r="G2295" i="4"/>
  <c r="E2288" i="4"/>
  <c r="G2307" i="4"/>
  <c r="E2300" i="4"/>
  <c r="G2319" i="4"/>
  <c r="E2312" i="4"/>
  <c r="G2331" i="4"/>
  <c r="E2324" i="4"/>
  <c r="G2343" i="4"/>
  <c r="E2336" i="4"/>
  <c r="G2355" i="4"/>
  <c r="E2348" i="4"/>
  <c r="G2367" i="4"/>
  <c r="E2360" i="4"/>
  <c r="G2379" i="4"/>
  <c r="G2391" i="4"/>
  <c r="E2384" i="4"/>
  <c r="G2403" i="4"/>
  <c r="E2396" i="4"/>
  <c r="G2415" i="4"/>
  <c r="E2408" i="4"/>
  <c r="G2427" i="4"/>
  <c r="E2420" i="4"/>
  <c r="G2439" i="4"/>
  <c r="G2451" i="4"/>
  <c r="E2444" i="4"/>
  <c r="G2463" i="4"/>
  <c r="E2456" i="4"/>
  <c r="G2475" i="4"/>
  <c r="E2468" i="4"/>
  <c r="G2487" i="4"/>
  <c r="E2480" i="4"/>
  <c r="G2499" i="4"/>
  <c r="E2492" i="4"/>
  <c r="G2511" i="4"/>
  <c r="E2504" i="4"/>
  <c r="G2523" i="4"/>
  <c r="E2516" i="4"/>
  <c r="G2535" i="4"/>
  <c r="E2528" i="4"/>
  <c r="G2547" i="4"/>
  <c r="E2540" i="4"/>
  <c r="G2559" i="4"/>
  <c r="E2552" i="4"/>
  <c r="G2571" i="4"/>
  <c r="E2564" i="4"/>
  <c r="G2583" i="4"/>
  <c r="E2576" i="4"/>
  <c r="G2595" i="4"/>
  <c r="E2588" i="4"/>
  <c r="G2607" i="4"/>
  <c r="E2600" i="4"/>
  <c r="G2619" i="4"/>
  <c r="E2612" i="4"/>
  <c r="G2631" i="4"/>
  <c r="E2624" i="4"/>
  <c r="G2643" i="4"/>
  <c r="E2636" i="4"/>
  <c r="G2655" i="4"/>
  <c r="E2648" i="4"/>
  <c r="G2667" i="4"/>
  <c r="E2660" i="4"/>
  <c r="G2679" i="4"/>
  <c r="E2672" i="4"/>
  <c r="G2691" i="4"/>
  <c r="E2684" i="4"/>
  <c r="G2703" i="4"/>
  <c r="E2696" i="4"/>
  <c r="G2715" i="4"/>
  <c r="E2708" i="4"/>
  <c r="G2727" i="4"/>
  <c r="E2720" i="4"/>
  <c r="G2739" i="4"/>
  <c r="E2732" i="4"/>
  <c r="G2751" i="4"/>
  <c r="E2744" i="4"/>
  <c r="G2763" i="4"/>
  <c r="E2756" i="4"/>
  <c r="G2775" i="4"/>
  <c r="E2768" i="4"/>
  <c r="G2787" i="4"/>
  <c r="E2780" i="4"/>
  <c r="G2799" i="4"/>
  <c r="E2792" i="4"/>
  <c r="G2811" i="4"/>
  <c r="E2804" i="4"/>
  <c r="G2823" i="4"/>
  <c r="E2816" i="4"/>
  <c r="G2835" i="4"/>
  <c r="E2828" i="4"/>
  <c r="G2847" i="4"/>
  <c r="E2840" i="4"/>
  <c r="G2859" i="4"/>
  <c r="E2852" i="4"/>
  <c r="G2871" i="4"/>
  <c r="E2864" i="4"/>
  <c r="G2883" i="4"/>
  <c r="E2876" i="4"/>
  <c r="G2895" i="4"/>
  <c r="E2888" i="4"/>
  <c r="G2907" i="4"/>
  <c r="E2900" i="4"/>
  <c r="G2919" i="4"/>
  <c r="E2912" i="4"/>
  <c r="G2931" i="4"/>
  <c r="E2924" i="4"/>
  <c r="G2943" i="4"/>
  <c r="E2936" i="4"/>
  <c r="G2955" i="4"/>
  <c r="E2948" i="4"/>
  <c r="G2967" i="4"/>
  <c r="E2960" i="4"/>
  <c r="G2979" i="4"/>
  <c r="E2972" i="4"/>
  <c r="G2991" i="4"/>
  <c r="E2984" i="4"/>
  <c r="G3003" i="4"/>
  <c r="E2996" i="4"/>
  <c r="G3015" i="4"/>
  <c r="E3008" i="4"/>
  <c r="G3027" i="4"/>
  <c r="E3020" i="4"/>
  <c r="G3039" i="4"/>
  <c r="E3032" i="4"/>
  <c r="G3051" i="4"/>
  <c r="E3044" i="4"/>
  <c r="G3063" i="4"/>
  <c r="E3056" i="4"/>
  <c r="G3075" i="4"/>
  <c r="E3068" i="4"/>
  <c r="G3087" i="4"/>
  <c r="E3080" i="4"/>
  <c r="G3099" i="4"/>
  <c r="E3092" i="4"/>
  <c r="G3111" i="4"/>
  <c r="E3104" i="4"/>
  <c r="G3123" i="4"/>
  <c r="E3116" i="4"/>
  <c r="G3135" i="4"/>
  <c r="E3128" i="4"/>
  <c r="G3147" i="4"/>
  <c r="E3140" i="4"/>
  <c r="G3159" i="4"/>
  <c r="E3152" i="4"/>
  <c r="G3171" i="4"/>
  <c r="E3164" i="4"/>
  <c r="G3183" i="4"/>
  <c r="E3176" i="4"/>
  <c r="G3195" i="4"/>
  <c r="G3207" i="4"/>
  <c r="E3200" i="4"/>
  <c r="G3219" i="4"/>
  <c r="E3212" i="4"/>
  <c r="G3231" i="4"/>
  <c r="E3224" i="4"/>
  <c r="G3243" i="4"/>
  <c r="E3236" i="4"/>
  <c r="G3255" i="4"/>
  <c r="E3248" i="4"/>
  <c r="G3267" i="4"/>
  <c r="E3260" i="4"/>
  <c r="G3279" i="4"/>
  <c r="E3272" i="4"/>
  <c r="G3291" i="4"/>
  <c r="E3284" i="4"/>
  <c r="G3303" i="4"/>
  <c r="E3296" i="4"/>
  <c r="G3315" i="4"/>
  <c r="E3308" i="4"/>
  <c r="G3327" i="4"/>
  <c r="E3320" i="4"/>
  <c r="G3339" i="4"/>
  <c r="E3332" i="4"/>
  <c r="G3351" i="4"/>
  <c r="E3344" i="4"/>
  <c r="G3363" i="4"/>
  <c r="E3356" i="4"/>
  <c r="G3375" i="4"/>
  <c r="E3368" i="4"/>
  <c r="G3387" i="4"/>
  <c r="E3380" i="4"/>
  <c r="G3399" i="4"/>
  <c r="E3392" i="4"/>
  <c r="G3411" i="4"/>
  <c r="E3404" i="4"/>
  <c r="G3423" i="4"/>
  <c r="E3416" i="4"/>
  <c r="G3435" i="4"/>
  <c r="E3428" i="4"/>
  <c r="G3447" i="4"/>
  <c r="E3440" i="4"/>
  <c r="G3459" i="4"/>
  <c r="E3452" i="4"/>
  <c r="G3471" i="4"/>
  <c r="E3464" i="4"/>
  <c r="G3483" i="4"/>
  <c r="E3476" i="4"/>
  <c r="G3495" i="4"/>
  <c r="E3488" i="4"/>
  <c r="G3507" i="4"/>
  <c r="E3500" i="4"/>
  <c r="G3519" i="4"/>
  <c r="E3512" i="4"/>
  <c r="G3531" i="4"/>
  <c r="E3524" i="4"/>
  <c r="G3543" i="4"/>
  <c r="E3536" i="4"/>
  <c r="G3555" i="4"/>
  <c r="E3548" i="4"/>
  <c r="G3567" i="4"/>
  <c r="E3560" i="4"/>
  <c r="G3579" i="4"/>
  <c r="E3572" i="4"/>
  <c r="G3591" i="4"/>
  <c r="E3584" i="4"/>
  <c r="G3603" i="4"/>
  <c r="E3596" i="4"/>
  <c r="G3615" i="4"/>
  <c r="E3608" i="4"/>
  <c r="G3627" i="4"/>
  <c r="G3639" i="4"/>
  <c r="E3632" i="4"/>
  <c r="G3651" i="4"/>
  <c r="E3644" i="4"/>
  <c r="G3663" i="4"/>
  <c r="E3656" i="4"/>
  <c r="G3675" i="4"/>
  <c r="E3668" i="4"/>
  <c r="G3687" i="4"/>
  <c r="E3680" i="4"/>
  <c r="G3699" i="4"/>
  <c r="E3692" i="4"/>
  <c r="G3711" i="4"/>
  <c r="E3704" i="4"/>
  <c r="G3723" i="4"/>
  <c r="E3716" i="4"/>
  <c r="G3735" i="4"/>
  <c r="E3728" i="4"/>
  <c r="G3747" i="4"/>
  <c r="E3740" i="4"/>
  <c r="G3759" i="4"/>
  <c r="E3752" i="4"/>
  <c r="G3771" i="4"/>
  <c r="E3764" i="4"/>
  <c r="G3783" i="4"/>
  <c r="E3776" i="4"/>
  <c r="G3795" i="4"/>
  <c r="G3807" i="4"/>
  <c r="E3800" i="4"/>
  <c r="G3819" i="4"/>
  <c r="E3812" i="4"/>
  <c r="G3831" i="4"/>
  <c r="E3824" i="4"/>
  <c r="G3843" i="4"/>
  <c r="E3836" i="4"/>
  <c r="G3855" i="4"/>
  <c r="E3848" i="4"/>
  <c r="G3867" i="4"/>
  <c r="E3860" i="4"/>
  <c r="G3879" i="4"/>
  <c r="E3872" i="4"/>
  <c r="G3891" i="4"/>
  <c r="E3884" i="4"/>
  <c r="G3903" i="4"/>
  <c r="E3896" i="4"/>
  <c r="G3915" i="4"/>
  <c r="E3908" i="4"/>
  <c r="G3927" i="4"/>
  <c r="E3920" i="4"/>
  <c r="G3939" i="4"/>
  <c r="E3932" i="4"/>
  <c r="G3951" i="4"/>
  <c r="E3944" i="4"/>
  <c r="G3963" i="4"/>
  <c r="E3956" i="4"/>
  <c r="G3975" i="4"/>
  <c r="E3968" i="4"/>
  <c r="G3987" i="4"/>
  <c r="E3980" i="4"/>
  <c r="G3999" i="4"/>
  <c r="E3992" i="4"/>
  <c r="G4011" i="4"/>
  <c r="E4004" i="4"/>
  <c r="G4023" i="4"/>
  <c r="E4016" i="4"/>
  <c r="G4035" i="4"/>
  <c r="E4028" i="4"/>
  <c r="G4047" i="4"/>
  <c r="E4040" i="4"/>
  <c r="G4059" i="4"/>
  <c r="E4052" i="4"/>
  <c r="G4071" i="4"/>
  <c r="E4064" i="4"/>
  <c r="G4083" i="4"/>
  <c r="E4076" i="4"/>
  <c r="G4095" i="4"/>
  <c r="E4088" i="4"/>
  <c r="G4107" i="4"/>
  <c r="E4100" i="4"/>
  <c r="G4119" i="4"/>
  <c r="E4112" i="4"/>
  <c r="G4131" i="4"/>
  <c r="E4124" i="4"/>
  <c r="G4143" i="4"/>
  <c r="E4136" i="4"/>
  <c r="G4155" i="4"/>
  <c r="E4148" i="4"/>
  <c r="G4167" i="4"/>
  <c r="E4160" i="4"/>
  <c r="G4179" i="4"/>
  <c r="E4172" i="4"/>
  <c r="G4191" i="4"/>
  <c r="E4184" i="4"/>
  <c r="G4203" i="4"/>
  <c r="E4196" i="4"/>
  <c r="G4215" i="4"/>
  <c r="E4208" i="4"/>
  <c r="G4227" i="4"/>
  <c r="G4239" i="4"/>
  <c r="E4232" i="4"/>
  <c r="G4251" i="4"/>
  <c r="E4244" i="4"/>
  <c r="G4263" i="4"/>
  <c r="E4256" i="4"/>
  <c r="G4275" i="4"/>
  <c r="E4268" i="4"/>
  <c r="G4287" i="4"/>
  <c r="E4280" i="4"/>
  <c r="G4299" i="4"/>
  <c r="E4292" i="4"/>
  <c r="G4311" i="4"/>
  <c r="E4304" i="4"/>
  <c r="G4323" i="4"/>
  <c r="E4316" i="4"/>
  <c r="G4335" i="4"/>
  <c r="E4328" i="4"/>
  <c r="G4347" i="4"/>
  <c r="E4340" i="4"/>
  <c r="G4359" i="4"/>
  <c r="E4352" i="4"/>
  <c r="G4371" i="4"/>
  <c r="E4364" i="4"/>
  <c r="G4383" i="4"/>
  <c r="E4376" i="4"/>
  <c r="G4395" i="4"/>
  <c r="G4407" i="4"/>
  <c r="E4400" i="4"/>
  <c r="G4419" i="4"/>
  <c r="E4412" i="4"/>
  <c r="G4431" i="4"/>
  <c r="E4424" i="4"/>
  <c r="G4443" i="4"/>
  <c r="E4436" i="4"/>
  <c r="G4455" i="4"/>
  <c r="E4448" i="4"/>
  <c r="G4467" i="4"/>
  <c r="E4460" i="4"/>
  <c r="G4479" i="4"/>
  <c r="E4472" i="4"/>
  <c r="G4491" i="4"/>
  <c r="E4484" i="4"/>
  <c r="G4503" i="4"/>
  <c r="E4496" i="4"/>
  <c r="G4515" i="4"/>
  <c r="E4508" i="4"/>
  <c r="G4527" i="4"/>
  <c r="E4520" i="4"/>
  <c r="G4539" i="4"/>
  <c r="E4532" i="4"/>
  <c r="G4551" i="4"/>
  <c r="E4544" i="4"/>
  <c r="G4563" i="4"/>
  <c r="E4556" i="4"/>
  <c r="G4575" i="4"/>
  <c r="E4568" i="4"/>
  <c r="G4587" i="4"/>
  <c r="E4580" i="4"/>
  <c r="G4599" i="4"/>
  <c r="E4592" i="4"/>
  <c r="G4611" i="4"/>
  <c r="E4604" i="4"/>
  <c r="G4623" i="4"/>
  <c r="G4635" i="4"/>
  <c r="E4628" i="4"/>
  <c r="G4647" i="4"/>
  <c r="E4640" i="4"/>
  <c r="G4659" i="4"/>
  <c r="E4652" i="4"/>
  <c r="G4671" i="4"/>
  <c r="E4664" i="4"/>
  <c r="G4683" i="4"/>
  <c r="E4676" i="4"/>
  <c r="G4695" i="4"/>
  <c r="E4688" i="4"/>
  <c r="G4707" i="4"/>
  <c r="E4700" i="4"/>
  <c r="G4719" i="4"/>
  <c r="E4712" i="4"/>
  <c r="G4731" i="4"/>
  <c r="E4724" i="4"/>
  <c r="G4743" i="4"/>
  <c r="E4736" i="4"/>
  <c r="G4755" i="4"/>
  <c r="E4748" i="4"/>
  <c r="G4767" i="4"/>
  <c r="E4760" i="4"/>
  <c r="G4779" i="4"/>
  <c r="E4772" i="4"/>
  <c r="G4791" i="4"/>
  <c r="E4784" i="4"/>
  <c r="G4803" i="4"/>
  <c r="E4796" i="4"/>
  <c r="G4815" i="4"/>
  <c r="E4808" i="4"/>
  <c r="G4827" i="4"/>
  <c r="G4839" i="4"/>
  <c r="E4832" i="4"/>
  <c r="G4851" i="4"/>
  <c r="E4844" i="4"/>
  <c r="G4863" i="4"/>
  <c r="E4856" i="4"/>
  <c r="G4875" i="4"/>
  <c r="E4868" i="4"/>
  <c r="G4887" i="4"/>
  <c r="E4880" i="4"/>
  <c r="G4899" i="4"/>
  <c r="E4892" i="4"/>
  <c r="G4911" i="4"/>
  <c r="G4923" i="4"/>
  <c r="E4916" i="4"/>
  <c r="G4935" i="4"/>
  <c r="E4928" i="4"/>
  <c r="G4947" i="4"/>
  <c r="E4940" i="4"/>
  <c r="G4959" i="4"/>
  <c r="E4952" i="4"/>
  <c r="G4971" i="4"/>
  <c r="E4964" i="4"/>
  <c r="G4983" i="4"/>
  <c r="E4976" i="4"/>
  <c r="G4995" i="4"/>
  <c r="G5007" i="4"/>
  <c r="E5000" i="4"/>
  <c r="G5019" i="4"/>
  <c r="E5012" i="4"/>
  <c r="G5031" i="4"/>
  <c r="E5024" i="4"/>
  <c r="G5043" i="4"/>
  <c r="E5036" i="4"/>
  <c r="G5055" i="4"/>
  <c r="E5048" i="4"/>
  <c r="G5067" i="4"/>
  <c r="E5060" i="4"/>
  <c r="G5079" i="4"/>
  <c r="G5091" i="4"/>
  <c r="E5084" i="4"/>
  <c r="G5103" i="4"/>
  <c r="E5096" i="4"/>
  <c r="G5115" i="4"/>
  <c r="E5108" i="4"/>
  <c r="G5127" i="4"/>
  <c r="E5120" i="4"/>
  <c r="G5139" i="4"/>
  <c r="E5132" i="4"/>
  <c r="G5151" i="4"/>
  <c r="E5144" i="4"/>
  <c r="G5163" i="4"/>
  <c r="E5156" i="4"/>
  <c r="G5175" i="4"/>
  <c r="E5168" i="4"/>
  <c r="G5187" i="4"/>
  <c r="E5180" i="4"/>
  <c r="G5199" i="4"/>
  <c r="E5192" i="4"/>
  <c r="G5211" i="4"/>
  <c r="E5204" i="4"/>
  <c r="G5223" i="4"/>
  <c r="E5216" i="4"/>
  <c r="G5235" i="4"/>
  <c r="E5228" i="4"/>
  <c r="G5247" i="4"/>
  <c r="E5240" i="4"/>
  <c r="G5259" i="4"/>
  <c r="E5252" i="4"/>
  <c r="G5271" i="4"/>
  <c r="E5264" i="4"/>
  <c r="G5283" i="4"/>
  <c r="E5276" i="4"/>
  <c r="G5295" i="4"/>
  <c r="E5288" i="4"/>
  <c r="G5307" i="4"/>
  <c r="E5300" i="4"/>
  <c r="G5319" i="4"/>
  <c r="E5312" i="4"/>
  <c r="G5331" i="4"/>
  <c r="E5324" i="4"/>
  <c r="G5343" i="4"/>
  <c r="E5336" i="4"/>
  <c r="G5355" i="4"/>
  <c r="E5348" i="4"/>
  <c r="G5367" i="4"/>
  <c r="E5360" i="4"/>
  <c r="G5379" i="4"/>
  <c r="E5372" i="4"/>
  <c r="G5391" i="4"/>
  <c r="E5384" i="4"/>
  <c r="G5403" i="4"/>
  <c r="E5396" i="4"/>
  <c r="G5415" i="4"/>
  <c r="E5408" i="4"/>
  <c r="G5427" i="4"/>
  <c r="E5420" i="4"/>
  <c r="G5439" i="4"/>
  <c r="G5451" i="4"/>
  <c r="E5444" i="4"/>
  <c r="G5463" i="4"/>
  <c r="E5456" i="4"/>
  <c r="G5475" i="4"/>
  <c r="E5468" i="4"/>
  <c r="G5487" i="4"/>
  <c r="E5480" i="4"/>
  <c r="G5499" i="4"/>
  <c r="E5492" i="4"/>
  <c r="G5511" i="4"/>
  <c r="E5504" i="4"/>
  <c r="G5523" i="4"/>
  <c r="E5516" i="4"/>
  <c r="G5535" i="4"/>
  <c r="E5528" i="4"/>
  <c r="G5547" i="4"/>
  <c r="E5540" i="4"/>
  <c r="G5559" i="4"/>
  <c r="E5552" i="4"/>
  <c r="G5571" i="4"/>
  <c r="E5564" i="4"/>
  <c r="G5583" i="4"/>
  <c r="E5576" i="4"/>
  <c r="G5595" i="4"/>
  <c r="E5588" i="4"/>
  <c r="G5607" i="4"/>
  <c r="E5600" i="4"/>
  <c r="G5619" i="4"/>
  <c r="E5612" i="4"/>
  <c r="G5631" i="4"/>
  <c r="E5624" i="4"/>
  <c r="G5643" i="4"/>
  <c r="G5655" i="4"/>
  <c r="E5648" i="4"/>
  <c r="G5667" i="4"/>
  <c r="E5660" i="4"/>
  <c r="G5679" i="4"/>
  <c r="E5672" i="4"/>
  <c r="G5691" i="4"/>
  <c r="G5703" i="4"/>
  <c r="E5696" i="4"/>
  <c r="G5715" i="4"/>
  <c r="E5708" i="4"/>
  <c r="G5727" i="4"/>
  <c r="E5720" i="4"/>
  <c r="G5739" i="4"/>
  <c r="G5751" i="4"/>
  <c r="E5744" i="4"/>
  <c r="G5763" i="4"/>
  <c r="E5756" i="4"/>
  <c r="G5775" i="4"/>
  <c r="E5768" i="4"/>
  <c r="G5787" i="4"/>
  <c r="G5799" i="4"/>
  <c r="E5792" i="4"/>
  <c r="G5811" i="4"/>
  <c r="E5804" i="4"/>
  <c r="G5823" i="4"/>
  <c r="E5816" i="4"/>
  <c r="G5835" i="4"/>
  <c r="G5847" i="4"/>
  <c r="E5840" i="4"/>
  <c r="G5859" i="4"/>
  <c r="E5852" i="4"/>
  <c r="G5871" i="4"/>
  <c r="E5864" i="4"/>
  <c r="G5883" i="4"/>
  <c r="G5895" i="4"/>
  <c r="E5888" i="4"/>
  <c r="G5907" i="4"/>
  <c r="E5900" i="4"/>
  <c r="G5919" i="4"/>
  <c r="E5912" i="4"/>
  <c r="G5931" i="4"/>
  <c r="G5943" i="4"/>
  <c r="E5936" i="4"/>
  <c r="G5955" i="4"/>
  <c r="E5948" i="4"/>
  <c r="G5967" i="4"/>
  <c r="E5960" i="4"/>
  <c r="G5979" i="4"/>
  <c r="G5991" i="4"/>
  <c r="E5984" i="4"/>
  <c r="G6003" i="4"/>
  <c r="E5996" i="4"/>
  <c r="G6015" i="4"/>
  <c r="E6008" i="4"/>
  <c r="G6027" i="4"/>
  <c r="E6020" i="4"/>
  <c r="G6039" i="4"/>
  <c r="G6051" i="4"/>
  <c r="E6044" i="4"/>
  <c r="G6063" i="4"/>
  <c r="E6056" i="4"/>
  <c r="G6075" i="4"/>
  <c r="E6068" i="4"/>
  <c r="G6087" i="4"/>
  <c r="E6080" i="4"/>
  <c r="G6099" i="4"/>
  <c r="E6092" i="4"/>
  <c r="G6111" i="4"/>
  <c r="E6104" i="4"/>
  <c r="G6123" i="4"/>
  <c r="G6135" i="4"/>
  <c r="E6128" i="4"/>
  <c r="G6147" i="4"/>
  <c r="E6140" i="4"/>
  <c r="G6159" i="4"/>
  <c r="E6152" i="4"/>
  <c r="G6171" i="4"/>
  <c r="E6164" i="4"/>
  <c r="G6183" i="4"/>
  <c r="E6176" i="4"/>
  <c r="G6195" i="4"/>
  <c r="G6207" i="4"/>
  <c r="E6200" i="4"/>
  <c r="G6219" i="4"/>
  <c r="E6212" i="4"/>
  <c r="G6231" i="4"/>
  <c r="E6224" i="4"/>
  <c r="G6243" i="4"/>
  <c r="E6236" i="4"/>
  <c r="G6255" i="4"/>
  <c r="G6267" i="4"/>
  <c r="E6260" i="4"/>
  <c r="G6279" i="4"/>
  <c r="E6272" i="4"/>
  <c r="G6291" i="4"/>
  <c r="E6284" i="4"/>
  <c r="G6303" i="4"/>
  <c r="E6296" i="4"/>
  <c r="G6315" i="4"/>
  <c r="E6308" i="4"/>
  <c r="G6327" i="4"/>
  <c r="E6320" i="4"/>
  <c r="G6339" i="4"/>
  <c r="G6351" i="4"/>
  <c r="E6344" i="4"/>
  <c r="G6363" i="4"/>
  <c r="E6356" i="4"/>
  <c r="G6375" i="4"/>
  <c r="E6368" i="4"/>
  <c r="G6387" i="4"/>
  <c r="E6380" i="4"/>
  <c r="G6399" i="4"/>
  <c r="E6392" i="4"/>
  <c r="G6411" i="4"/>
  <c r="G6423" i="4"/>
  <c r="E6416" i="4"/>
  <c r="G6435" i="4"/>
  <c r="E6428" i="4"/>
  <c r="G6447" i="4"/>
  <c r="E6440" i="4"/>
  <c r="G6459" i="4"/>
  <c r="E6452" i="4"/>
  <c r="G6471" i="4"/>
  <c r="G6483" i="4"/>
  <c r="E6476" i="4"/>
  <c r="G6495" i="4"/>
  <c r="E6488" i="4"/>
  <c r="G6507" i="4"/>
  <c r="E6500" i="4"/>
  <c r="G6519" i="4"/>
  <c r="E6512" i="4"/>
  <c r="G6531" i="4"/>
  <c r="E6524" i="4"/>
  <c r="G6543" i="4"/>
  <c r="E6536" i="4"/>
  <c r="G6555" i="4"/>
  <c r="G6567" i="4"/>
  <c r="E6560" i="4"/>
  <c r="G6579" i="4"/>
  <c r="E6572" i="4"/>
  <c r="G6591" i="4"/>
  <c r="E6584" i="4"/>
  <c r="G6603" i="4"/>
  <c r="E6596" i="4"/>
  <c r="G6615" i="4"/>
  <c r="G6627" i="4"/>
  <c r="E6620" i="4"/>
  <c r="G6639" i="4"/>
  <c r="E6632" i="4"/>
  <c r="G6651" i="4"/>
  <c r="E6644" i="4"/>
  <c r="G6663" i="4"/>
  <c r="E6656" i="4"/>
  <c r="G6675" i="4"/>
  <c r="E6668" i="4"/>
  <c r="G6687" i="4"/>
  <c r="G6699" i="4"/>
  <c r="E6692" i="4"/>
  <c r="G6711" i="4"/>
  <c r="E6704" i="4"/>
  <c r="G6723" i="4"/>
  <c r="E6716" i="4"/>
  <c r="G6735" i="4"/>
  <c r="E6728" i="4"/>
  <c r="G6747" i="4"/>
  <c r="E6740" i="4"/>
  <c r="G6759" i="4"/>
  <c r="E6752" i="4"/>
  <c r="G6771" i="4"/>
  <c r="E6764" i="4"/>
  <c r="G6783" i="4"/>
  <c r="E6776" i="4"/>
  <c r="G6795" i="4"/>
  <c r="E6788" i="4"/>
  <c r="G6807" i="4"/>
  <c r="E6800" i="4"/>
  <c r="G6819" i="4"/>
  <c r="E6812" i="4"/>
  <c r="G6831" i="4"/>
  <c r="G6843" i="4"/>
  <c r="G6855" i="4"/>
  <c r="E6848" i="4"/>
  <c r="G6867" i="4"/>
  <c r="E6860" i="4"/>
  <c r="G6879" i="4"/>
  <c r="E6872" i="4"/>
  <c r="G6891" i="4"/>
  <c r="E6884" i="4"/>
  <c r="G6903" i="4"/>
  <c r="E6896" i="4"/>
  <c r="G6915" i="4"/>
  <c r="E6908" i="4"/>
  <c r="G6927" i="4"/>
  <c r="E6920" i="4"/>
  <c r="G6939" i="4"/>
  <c r="E6932" i="4"/>
  <c r="G6951" i="4"/>
  <c r="E6944" i="4"/>
  <c r="G6963" i="4"/>
  <c r="E6956" i="4"/>
  <c r="G6975" i="4"/>
  <c r="E6968" i="4"/>
  <c r="G6987" i="4"/>
  <c r="E6980" i="4"/>
  <c r="G6999" i="4"/>
  <c r="E6992" i="4"/>
  <c r="G7011" i="4"/>
  <c r="E7004" i="4"/>
  <c r="G7023" i="4"/>
  <c r="E7016" i="4"/>
  <c r="G7035" i="4"/>
  <c r="G7047" i="4"/>
  <c r="E7040" i="4"/>
  <c r="G7059" i="4"/>
  <c r="E7052" i="4"/>
  <c r="G7071" i="4"/>
  <c r="E7064" i="4"/>
  <c r="G7083" i="4"/>
  <c r="E7076" i="4"/>
  <c r="G7095" i="4"/>
  <c r="E7088" i="4"/>
  <c r="G7107" i="4"/>
  <c r="E7100" i="4"/>
  <c r="G7119" i="4"/>
  <c r="E7112" i="4"/>
  <c r="G7131" i="4"/>
  <c r="G7143" i="4"/>
  <c r="E7136" i="4"/>
  <c r="G7155" i="4"/>
  <c r="E7148" i="4"/>
  <c r="G7167" i="4"/>
  <c r="E7160" i="4"/>
  <c r="G7179" i="4"/>
  <c r="G7191" i="4"/>
  <c r="G7203" i="4"/>
  <c r="E7196" i="4"/>
  <c r="G7215" i="4"/>
  <c r="E7208" i="4"/>
  <c r="G7227" i="4"/>
  <c r="E7220" i="4"/>
  <c r="G7239" i="4"/>
  <c r="E7232" i="4"/>
  <c r="G7251" i="4"/>
  <c r="E7244" i="4"/>
  <c r="G7263" i="4"/>
  <c r="E7256" i="4"/>
  <c r="G7275" i="4"/>
  <c r="E7268" i="4"/>
  <c r="G7287" i="4"/>
  <c r="G7299" i="4"/>
  <c r="E7292" i="4"/>
  <c r="G7311" i="4"/>
  <c r="E7304" i="4"/>
  <c r="G7323" i="4"/>
  <c r="E7316" i="4"/>
  <c r="G7335" i="4"/>
  <c r="E7328" i="4"/>
  <c r="G7347" i="4"/>
  <c r="E7340" i="4"/>
  <c r="G7359" i="4"/>
  <c r="E7352" i="4"/>
  <c r="G7371" i="4"/>
  <c r="E7364" i="4"/>
  <c r="G7383" i="4"/>
  <c r="E7376" i="4"/>
  <c r="G7395" i="4"/>
  <c r="E7388" i="4"/>
  <c r="G7407" i="4"/>
  <c r="G7419" i="4"/>
  <c r="E7412" i="4"/>
  <c r="G7431" i="4"/>
  <c r="G7443" i="4"/>
  <c r="E7436" i="4"/>
  <c r="G7455" i="4"/>
  <c r="E7448" i="4"/>
  <c r="G7467" i="4"/>
  <c r="E7460" i="4"/>
  <c r="G7479" i="4"/>
  <c r="G7491" i="4"/>
  <c r="E7484" i="4"/>
  <c r="G7503" i="4"/>
  <c r="E7496" i="4"/>
  <c r="G7515" i="4"/>
  <c r="E7508" i="4"/>
  <c r="G7527" i="4"/>
  <c r="E7520" i="4"/>
  <c r="G7539" i="4"/>
  <c r="E7532" i="4"/>
  <c r="G7551" i="4"/>
  <c r="E7544" i="4"/>
  <c r="G7563" i="4"/>
  <c r="E7556" i="4"/>
  <c r="G7575" i="4"/>
  <c r="E7568" i="4"/>
  <c r="G7587" i="4"/>
  <c r="E7580" i="4"/>
  <c r="G7599" i="4"/>
  <c r="E7592" i="4"/>
  <c r="G7611" i="4"/>
  <c r="E7604" i="4"/>
  <c r="G7623" i="4"/>
  <c r="E7616" i="4"/>
  <c r="G7635" i="4"/>
  <c r="E7628" i="4"/>
  <c r="G7647" i="4"/>
  <c r="E7640" i="4"/>
  <c r="G7659" i="4"/>
  <c r="E7652" i="4"/>
  <c r="G7671" i="4"/>
  <c r="E7664" i="4"/>
  <c r="G7683" i="4"/>
  <c r="E7676" i="4"/>
  <c r="G7695" i="4"/>
  <c r="E7688" i="4"/>
  <c r="G7707" i="4"/>
  <c r="G7719" i="4"/>
  <c r="G7731" i="4"/>
  <c r="G7743" i="4"/>
  <c r="G7755" i="4"/>
  <c r="G7767" i="4"/>
  <c r="G7779" i="4"/>
  <c r="E7772" i="4"/>
  <c r="G7791" i="4"/>
  <c r="E7784" i="4"/>
  <c r="G7803" i="4"/>
  <c r="E7796" i="4"/>
  <c r="G7815" i="4"/>
  <c r="E7808" i="4"/>
  <c r="G7827" i="4"/>
  <c r="E7820" i="4"/>
  <c r="G7839" i="4"/>
  <c r="G7851" i="4"/>
  <c r="E7844" i="4"/>
  <c r="G7863" i="4"/>
  <c r="G7875" i="4"/>
  <c r="E7868" i="4"/>
  <c r="G7887" i="4"/>
  <c r="G7899" i="4"/>
  <c r="E7892" i="4"/>
  <c r="G7911" i="4"/>
  <c r="E7904" i="4"/>
  <c r="G7923" i="4"/>
  <c r="E7916" i="4"/>
  <c r="G7935" i="4"/>
  <c r="E7928" i="4"/>
  <c r="G7947" i="4"/>
  <c r="E7940" i="4"/>
  <c r="G7959" i="4"/>
  <c r="E7952" i="4"/>
  <c r="G7971" i="4"/>
  <c r="E7964" i="4"/>
  <c r="G7983" i="4"/>
  <c r="G7995" i="4"/>
  <c r="E7988" i="4"/>
  <c r="G8007" i="4"/>
  <c r="E8000" i="4"/>
  <c r="G8019" i="4"/>
  <c r="G8031" i="4"/>
  <c r="E8024" i="4"/>
  <c r="G8043" i="4"/>
  <c r="G8055" i="4"/>
  <c r="E8048" i="4"/>
  <c r="G8067" i="4"/>
  <c r="G8079" i="4"/>
  <c r="E8072" i="4"/>
  <c r="G8091" i="4"/>
  <c r="E8084" i="4"/>
  <c r="G8103" i="4"/>
  <c r="E8096" i="4"/>
  <c r="G8115" i="4"/>
  <c r="E8108" i="4"/>
  <c r="G8127" i="4"/>
  <c r="G8139" i="4"/>
  <c r="E8132" i="4"/>
  <c r="G8151" i="4"/>
  <c r="E8144" i="4"/>
  <c r="G8163" i="4"/>
  <c r="E8156" i="4"/>
  <c r="G8175" i="4"/>
  <c r="G8187" i="4"/>
  <c r="E8180" i="4"/>
  <c r="G8199" i="4"/>
  <c r="E8192" i="4"/>
  <c r="G8211" i="4"/>
  <c r="E8204" i="4"/>
  <c r="G8223" i="4"/>
  <c r="E8216" i="4"/>
  <c r="G8235" i="4"/>
  <c r="E8228" i="4"/>
  <c r="G8247" i="4"/>
  <c r="E8240" i="4"/>
  <c r="G8259" i="4"/>
  <c r="E8252" i="4"/>
  <c r="G8271" i="4"/>
  <c r="E8264" i="4"/>
  <c r="G8283" i="4"/>
  <c r="G8295" i="4"/>
  <c r="E8288" i="4"/>
  <c r="G8307" i="4"/>
  <c r="E8300" i="4"/>
  <c r="G8319" i="4"/>
  <c r="E8312" i="4"/>
  <c r="G8331" i="4"/>
  <c r="G8343" i="4"/>
  <c r="E8336" i="4"/>
  <c r="G8355" i="4"/>
  <c r="E8348" i="4"/>
  <c r="G8367" i="4"/>
  <c r="E8360" i="4"/>
  <c r="G8379" i="4"/>
  <c r="G8391" i="4"/>
  <c r="E8384" i="4"/>
  <c r="G8403" i="4"/>
  <c r="G8415" i="4"/>
  <c r="E8408" i="4"/>
  <c r="G8427" i="4"/>
  <c r="G8439" i="4"/>
  <c r="E8432" i="4"/>
  <c r="G8451" i="4"/>
  <c r="E8786" i="4"/>
  <c r="E8679" i="4"/>
  <c r="E8546" i="4"/>
  <c r="E8212" i="4"/>
  <c r="E8168" i="4"/>
  <c r="E8036" i="4"/>
  <c r="E7516" i="4"/>
  <c r="E7058" i="4"/>
  <c r="E6795" i="4"/>
  <c r="E6700" i="4"/>
  <c r="E6376" i="4"/>
  <c r="E6028" i="4"/>
  <c r="E5432" i="4"/>
  <c r="E4988" i="4"/>
  <c r="E4731" i="4"/>
  <c r="E3446" i="4"/>
  <c r="E3188" i="4"/>
  <c r="E2932" i="4"/>
  <c r="E1772" i="4"/>
  <c r="G74" i="4"/>
  <c r="E67" i="4"/>
  <c r="G122" i="4"/>
  <c r="E115" i="4"/>
  <c r="G158" i="4"/>
  <c r="E151" i="4"/>
  <c r="G218" i="4"/>
  <c r="E211" i="4"/>
  <c r="G266" i="4"/>
  <c r="E259" i="4"/>
  <c r="G314" i="4"/>
  <c r="E307" i="4"/>
  <c r="G386" i="4"/>
  <c r="E379" i="4"/>
  <c r="G446" i="4"/>
  <c r="E439" i="4"/>
  <c r="G494" i="4"/>
  <c r="E487" i="4"/>
  <c r="G542" i="4"/>
  <c r="E535" i="4"/>
  <c r="G602" i="4"/>
  <c r="E595" i="4"/>
  <c r="G650" i="4"/>
  <c r="E643" i="4"/>
  <c r="G710" i="4"/>
  <c r="E703" i="4"/>
  <c r="G770" i="4"/>
  <c r="E763" i="4"/>
  <c r="G830" i="4"/>
  <c r="E823" i="4"/>
  <c r="G878" i="4"/>
  <c r="E871" i="4"/>
  <c r="G926" i="4"/>
  <c r="E919" i="4"/>
  <c r="G974" i="4"/>
  <c r="E967" i="4"/>
  <c r="G1022" i="4"/>
  <c r="E1015" i="4"/>
  <c r="G1070" i="4"/>
  <c r="E1063" i="4"/>
  <c r="G1118" i="4"/>
  <c r="E1111" i="4"/>
  <c r="G1178" i="4"/>
  <c r="E1171" i="4"/>
  <c r="G1298" i="4"/>
  <c r="G1346" i="4"/>
  <c r="E1339" i="4"/>
  <c r="G1382" i="4"/>
  <c r="E1375" i="4"/>
  <c r="G1430" i="4"/>
  <c r="E1423" i="4"/>
  <c r="G1478" i="4"/>
  <c r="E1471" i="4"/>
  <c r="G1526" i="4"/>
  <c r="E1519" i="4"/>
  <c r="G1574" i="4"/>
  <c r="E1567" i="4"/>
  <c r="G1622" i="4"/>
  <c r="E1615" i="4"/>
  <c r="G1682" i="4"/>
  <c r="E1675" i="4"/>
  <c r="G1814" i="4"/>
  <c r="G1862" i="4"/>
  <c r="E1855" i="4"/>
  <c r="G1910" i="4"/>
  <c r="E1903" i="4"/>
  <c r="G1958" i="4"/>
  <c r="E1951" i="4"/>
  <c r="G2006" i="4"/>
  <c r="E1999" i="4"/>
  <c r="G2054" i="4"/>
  <c r="E2047" i="4"/>
  <c r="G2102" i="4"/>
  <c r="E2095" i="4"/>
  <c r="G2174" i="4"/>
  <c r="E2167" i="4"/>
  <c r="G2282" i="4"/>
  <c r="G2342" i="4"/>
  <c r="E2335" i="4"/>
  <c r="G2378" i="4"/>
  <c r="E2371" i="4"/>
  <c r="G2474" i="4"/>
  <c r="G2510" i="4"/>
  <c r="E2503" i="4"/>
  <c r="G2570" i="4"/>
  <c r="E2563" i="4"/>
  <c r="G2630" i="4"/>
  <c r="E2623" i="4"/>
  <c r="G2678" i="4"/>
  <c r="E2671" i="4"/>
  <c r="G2738" i="4"/>
  <c r="E2731" i="4"/>
  <c r="G2786" i="4"/>
  <c r="E2779" i="4"/>
  <c r="G2834" i="4"/>
  <c r="E2827" i="4"/>
  <c r="G2882" i="4"/>
  <c r="E2875" i="4"/>
  <c r="G2918" i="4"/>
  <c r="E2911" i="4"/>
  <c r="G2966" i="4"/>
  <c r="E2959" i="4"/>
  <c r="G3014" i="4"/>
  <c r="E3007" i="4"/>
  <c r="G3050" i="4"/>
  <c r="E3043" i="4"/>
  <c r="G3086" i="4"/>
  <c r="E3079" i="4"/>
  <c r="G3134" i="4"/>
  <c r="E3127" i="4"/>
  <c r="G3182" i="4"/>
  <c r="E3175" i="4"/>
  <c r="G3230" i="4"/>
  <c r="E3223" i="4"/>
  <c r="G3290" i="4"/>
  <c r="E3283" i="4"/>
  <c r="G3326" i="4"/>
  <c r="E3319" i="4"/>
  <c r="G3386" i="4"/>
  <c r="E3379" i="4"/>
  <c r="G3434" i="4"/>
  <c r="E3427" i="4"/>
  <c r="G3482" i="4"/>
  <c r="E3475" i="4"/>
  <c r="G3530" i="4"/>
  <c r="E3523" i="4"/>
  <c r="G3590" i="4"/>
  <c r="E3583" i="4"/>
  <c r="G3710" i="4"/>
  <c r="G3758" i="4"/>
  <c r="E3751" i="4"/>
  <c r="G3806" i="4"/>
  <c r="E3799" i="4"/>
  <c r="G3842" i="4"/>
  <c r="E3835" i="4"/>
  <c r="G3878" i="4"/>
  <c r="E3871" i="4"/>
  <c r="G3914" i="4"/>
  <c r="E3907" i="4"/>
  <c r="G3950" i="4"/>
  <c r="E3943" i="4"/>
  <c r="G3986" i="4"/>
  <c r="E3979" i="4"/>
  <c r="G4034" i="4"/>
  <c r="E4027" i="4"/>
  <c r="G4106" i="4"/>
  <c r="E4099" i="4"/>
  <c r="G4298" i="4"/>
  <c r="E4291" i="4"/>
  <c r="G4334" i="4"/>
  <c r="E4327" i="4"/>
  <c r="G4370" i="4"/>
  <c r="E4363" i="4"/>
  <c r="G4406" i="4"/>
  <c r="E4399" i="4"/>
  <c r="G4442" i="4"/>
  <c r="E4435" i="4"/>
  <c r="G4478" i="4"/>
  <c r="E4471" i="4"/>
  <c r="G4538" i="4"/>
  <c r="G4574" i="4"/>
  <c r="E4567" i="4"/>
  <c r="G4610" i="4"/>
  <c r="E4603" i="4"/>
  <c r="G4646" i="4"/>
  <c r="E4639" i="4"/>
  <c r="G4682" i="4"/>
  <c r="E4675" i="4"/>
  <c r="G4718" i="4"/>
  <c r="E4711" i="4"/>
  <c r="G4754" i="4"/>
  <c r="E4747" i="4"/>
  <c r="G4778" i="4"/>
  <c r="E4771" i="4"/>
  <c r="G4802" i="4"/>
  <c r="E4795" i="4"/>
  <c r="G4814" i="4"/>
  <c r="E4807" i="4"/>
  <c r="G4850" i="4"/>
  <c r="E4843" i="4"/>
  <c r="G4886" i="4"/>
  <c r="E4879" i="4"/>
  <c r="G4910" i="4"/>
  <c r="E4903" i="4"/>
  <c r="G4946" i="4"/>
  <c r="E4939" i="4"/>
  <c r="G4982" i="4"/>
  <c r="E4975" i="4"/>
  <c r="G5006" i="4"/>
  <c r="E4999" i="4"/>
  <c r="G5030" i="4"/>
  <c r="E5023" i="4"/>
  <c r="G5066" i="4"/>
  <c r="E5059" i="4"/>
  <c r="G5102" i="4"/>
  <c r="E5095" i="4"/>
  <c r="G5138" i="4"/>
  <c r="E5131" i="4"/>
  <c r="G5174" i="4"/>
  <c r="E5167" i="4"/>
  <c r="G5210" i="4"/>
  <c r="E5203" i="4"/>
  <c r="G5246" i="4"/>
  <c r="E5239" i="4"/>
  <c r="G5270" i="4"/>
  <c r="E5263" i="4"/>
  <c r="G5294" i="4"/>
  <c r="E5287" i="4"/>
  <c r="G5318" i="4"/>
  <c r="E5311" i="4"/>
  <c r="G5330" i="4"/>
  <c r="E5323" i="4"/>
  <c r="G5342" i="4"/>
  <c r="E5335" i="4"/>
  <c r="G5354" i="4"/>
  <c r="E5347" i="4"/>
  <c r="G5366" i="4"/>
  <c r="E5359" i="4"/>
  <c r="G5390" i="4"/>
  <c r="E5383" i="4"/>
  <c r="G5414" i="4"/>
  <c r="E5407" i="4"/>
  <c r="G5426" i="4"/>
  <c r="E5419" i="4"/>
  <c r="G5462" i="4"/>
  <c r="E5455" i="4"/>
  <c r="G5486" i="4"/>
  <c r="E5479" i="4"/>
  <c r="G5510" i="4"/>
  <c r="E5503" i="4"/>
  <c r="G5546" i="4"/>
  <c r="E5539" i="4"/>
  <c r="G5582" i="4"/>
  <c r="E5575" i="4"/>
  <c r="G5618" i="4"/>
  <c r="E5611" i="4"/>
  <c r="G5642" i="4"/>
  <c r="E5635" i="4"/>
  <c r="G5678" i="4"/>
  <c r="E5671" i="4"/>
  <c r="G5714" i="4"/>
  <c r="E5707" i="4"/>
  <c r="G5750" i="4"/>
  <c r="E5743" i="4"/>
  <c r="G5786" i="4"/>
  <c r="E5779" i="4"/>
  <c r="G5822" i="4"/>
  <c r="E5815" i="4"/>
  <c r="G5858" i="4"/>
  <c r="E5851" i="4"/>
  <c r="G5894" i="4"/>
  <c r="E5887" i="4"/>
  <c r="G5918" i="4"/>
  <c r="E5911" i="4"/>
  <c r="G5954" i="4"/>
  <c r="E5947" i="4"/>
  <c r="G5990" i="4"/>
  <c r="E5983" i="4"/>
  <c r="G6026" i="4"/>
  <c r="E6019" i="4"/>
  <c r="G6062" i="4"/>
  <c r="E6055" i="4"/>
  <c r="G6086" i="4"/>
  <c r="E6079" i="4"/>
  <c r="G6122" i="4"/>
  <c r="E6115" i="4"/>
  <c r="G6158" i="4"/>
  <c r="E6151" i="4"/>
  <c r="G6194" i="4"/>
  <c r="E6187" i="4"/>
  <c r="G6230" i="4"/>
  <c r="E6223" i="4"/>
  <c r="G6242" i="4"/>
  <c r="E6235" i="4"/>
  <c r="G6278" i="4"/>
  <c r="E6271" i="4"/>
  <c r="G6290" i="4"/>
  <c r="E6283" i="4"/>
  <c r="G6326" i="4"/>
  <c r="E6319" i="4"/>
  <c r="G6362" i="4"/>
  <c r="E6355" i="4"/>
  <c r="G6398" i="4"/>
  <c r="E6391" i="4"/>
  <c r="G6422" i="4"/>
  <c r="E6415" i="4"/>
  <c r="G6458" i="4"/>
  <c r="E6451" i="4"/>
  <c r="G6482" i="4"/>
  <c r="E6475" i="4"/>
  <c r="G6518" i="4"/>
  <c r="E6511" i="4"/>
  <c r="G6542" i="4"/>
  <c r="E6535" i="4"/>
  <c r="G6566" i="4"/>
  <c r="E6559" i="4"/>
  <c r="G6602" i="4"/>
  <c r="E6595" i="4"/>
  <c r="G6626" i="4"/>
  <c r="E6619" i="4"/>
  <c r="G6650" i="4"/>
  <c r="E6643" i="4"/>
  <c r="G6662" i="4"/>
  <c r="E6655" i="4"/>
  <c r="G6698" i="4"/>
  <c r="E6691" i="4"/>
  <c r="G6734" i="4"/>
  <c r="E6727" i="4"/>
  <c r="G6758" i="4"/>
  <c r="E6751" i="4"/>
  <c r="G6794" i="4"/>
  <c r="E6787" i="4"/>
  <c r="G6830" i="4"/>
  <c r="E6823" i="4"/>
  <c r="G6854" i="4"/>
  <c r="E6847" i="4"/>
  <c r="G6890" i="4"/>
  <c r="E6883" i="4"/>
  <c r="G6926" i="4"/>
  <c r="E6919" i="4"/>
  <c r="G6938" i="4"/>
  <c r="E6931" i="4"/>
  <c r="G6962" i="4"/>
  <c r="E6955" i="4"/>
  <c r="G6986" i="4"/>
  <c r="E6979" i="4"/>
  <c r="G6998" i="4"/>
  <c r="E6991" i="4"/>
  <c r="G7010" i="4"/>
  <c r="E7003" i="4"/>
  <c r="G7046" i="4"/>
  <c r="E7039" i="4"/>
  <c r="G7082" i="4"/>
  <c r="E7075" i="4"/>
  <c r="G7106" i="4"/>
  <c r="E7099" i="4"/>
  <c r="G7142" i="4"/>
  <c r="E7135" i="4"/>
  <c r="G7166" i="4"/>
  <c r="E7159" i="4"/>
  <c r="G7202" i="4"/>
  <c r="E7195" i="4"/>
  <c r="G7226" i="4"/>
  <c r="E7219" i="4"/>
  <c r="G7238" i="4"/>
  <c r="E7231" i="4"/>
  <c r="G7262" i="4"/>
  <c r="E7255" i="4"/>
  <c r="G7286" i="4"/>
  <c r="E7279" i="4"/>
  <c r="G7310" i="4"/>
  <c r="E7303" i="4"/>
  <c r="G7334" i="4"/>
  <c r="E7327" i="4"/>
  <c r="G7370" i="4"/>
  <c r="E7363" i="4"/>
  <c r="G7406" i="4"/>
  <c r="E7399" i="4"/>
  <c r="G7430" i="4"/>
  <c r="E7423" i="4"/>
  <c r="G7466" i="4"/>
  <c r="E7459" i="4"/>
  <c r="G7490" i="4"/>
  <c r="E7483" i="4"/>
  <c r="G7538" i="4"/>
  <c r="G7562" i="4"/>
  <c r="E7555" i="4"/>
  <c r="G7586" i="4"/>
  <c r="E7579" i="4"/>
  <c r="G7622" i="4"/>
  <c r="E7615" i="4"/>
  <c r="G7646" i="4"/>
  <c r="E7639" i="4"/>
  <c r="G7694" i="4"/>
  <c r="G7718" i="4"/>
  <c r="E7711" i="4"/>
  <c r="G7742" i="4"/>
  <c r="E7735" i="4"/>
  <c r="G7766" i="4"/>
  <c r="E7759" i="4"/>
  <c r="G7790" i="4"/>
  <c r="E7783" i="4"/>
  <c r="G7814" i="4"/>
  <c r="E7807" i="4"/>
  <c r="G7862" i="4"/>
  <c r="G7898" i="4"/>
  <c r="G7934" i="4"/>
  <c r="E7927" i="4"/>
  <c r="G7958" i="4"/>
  <c r="E7951" i="4"/>
  <c r="G7970" i="4"/>
  <c r="E7963" i="4"/>
  <c r="G8018" i="4"/>
  <c r="G8054" i="4"/>
  <c r="E8047" i="4"/>
  <c r="G8090" i="4"/>
  <c r="E8083" i="4"/>
  <c r="G8102" i="4"/>
  <c r="E8095" i="4"/>
  <c r="G8138" i="4"/>
  <c r="E8131" i="4"/>
  <c r="G8174" i="4"/>
  <c r="G8186" i="4"/>
  <c r="E8179" i="4"/>
  <c r="G8210" i="4"/>
  <c r="E8203" i="4"/>
  <c r="G8234" i="4"/>
  <c r="E8227" i="4"/>
  <c r="G8258" i="4"/>
  <c r="E8251" i="4"/>
  <c r="G8294" i="4"/>
  <c r="G8342" i="4"/>
  <c r="G8366" i="4"/>
  <c r="E8359" i="4"/>
  <c r="G8378" i="4"/>
  <c r="E8371" i="4"/>
  <c r="G8402" i="4"/>
  <c r="E8395" i="4"/>
  <c r="G8414" i="4"/>
  <c r="E8407" i="4"/>
  <c r="G8438" i="4"/>
  <c r="E8431" i="4"/>
  <c r="G8462" i="4"/>
  <c r="E8455" i="4"/>
  <c r="G8486" i="4"/>
  <c r="E8479" i="4"/>
  <c r="G8510" i="4"/>
  <c r="E8503" i="4"/>
  <c r="G8522" i="4"/>
  <c r="E8515" i="4"/>
  <c r="G8546" i="4"/>
  <c r="E8539" i="4"/>
  <c r="G8582" i="4"/>
  <c r="G8594" i="4"/>
  <c r="E8587" i="4"/>
  <c r="G8618" i="4"/>
  <c r="E8611" i="4"/>
  <c r="G8642" i="4"/>
  <c r="E8635" i="4"/>
  <c r="G8666" i="4"/>
  <c r="E8659" i="4"/>
  <c r="G8678" i="4"/>
  <c r="G8702" i="4"/>
  <c r="G8714" i="4"/>
  <c r="E8707" i="4"/>
  <c r="G8738" i="4"/>
  <c r="E8731" i="4"/>
  <c r="G8750" i="4"/>
  <c r="G8762" i="4"/>
  <c r="E8755" i="4"/>
  <c r="G8786" i="4"/>
  <c r="E8779" i="4"/>
  <c r="G28" i="4"/>
  <c r="G40" i="4"/>
  <c r="E33" i="4"/>
  <c r="G52" i="4"/>
  <c r="E45" i="4"/>
  <c r="G64" i="4"/>
  <c r="E57" i="4"/>
  <c r="G76" i="4"/>
  <c r="E69" i="4"/>
  <c r="G88" i="4"/>
  <c r="E81" i="4"/>
  <c r="G100" i="4"/>
  <c r="E93" i="4"/>
  <c r="G112" i="4"/>
  <c r="E105" i="4"/>
  <c r="G124" i="4"/>
  <c r="E117" i="4"/>
  <c r="G136" i="4"/>
  <c r="E129" i="4"/>
  <c r="G148" i="4"/>
  <c r="E141" i="4"/>
  <c r="G160" i="4"/>
  <c r="E153" i="4"/>
  <c r="G172" i="4"/>
  <c r="E165" i="4"/>
  <c r="G184" i="4"/>
  <c r="E177" i="4"/>
  <c r="G196" i="4"/>
  <c r="E189" i="4"/>
  <c r="G208" i="4"/>
  <c r="E201" i="4"/>
  <c r="G220" i="4"/>
  <c r="E213" i="4"/>
  <c r="G232" i="4"/>
  <c r="E225" i="4"/>
  <c r="G244" i="4"/>
  <c r="E237" i="4"/>
  <c r="G256" i="4"/>
  <c r="E249" i="4"/>
  <c r="G268" i="4"/>
  <c r="E261" i="4"/>
  <c r="G280" i="4"/>
  <c r="E273" i="4"/>
  <c r="G292" i="4"/>
  <c r="E285" i="4"/>
  <c r="G304" i="4"/>
  <c r="E297" i="4"/>
  <c r="G316" i="4"/>
  <c r="E309" i="4"/>
  <c r="G328" i="4"/>
  <c r="E321" i="4"/>
  <c r="G340" i="4"/>
  <c r="E333" i="4"/>
  <c r="G352" i="4"/>
  <c r="E345" i="4"/>
  <c r="G364" i="4"/>
  <c r="E357" i="4"/>
  <c r="G376" i="4"/>
  <c r="E369" i="4"/>
  <c r="G388" i="4"/>
  <c r="E381" i="4"/>
  <c r="G400" i="4"/>
  <c r="E393" i="4"/>
  <c r="G412" i="4"/>
  <c r="E405" i="4"/>
  <c r="G424" i="4"/>
  <c r="E417" i="4"/>
  <c r="G436" i="4"/>
  <c r="E429" i="4"/>
  <c r="G448" i="4"/>
  <c r="E441" i="4"/>
  <c r="G460" i="4"/>
  <c r="E453" i="4"/>
  <c r="G472" i="4"/>
  <c r="E465" i="4"/>
  <c r="G484" i="4"/>
  <c r="E477" i="4"/>
  <c r="G496" i="4"/>
  <c r="E489" i="4"/>
  <c r="G508" i="4"/>
  <c r="E501" i="4"/>
  <c r="G520" i="4"/>
  <c r="E513" i="4"/>
  <c r="G532" i="4"/>
  <c r="E525" i="4"/>
  <c r="G544" i="4"/>
  <c r="E537" i="4"/>
  <c r="G556" i="4"/>
  <c r="E549" i="4"/>
  <c r="G568" i="4"/>
  <c r="E561" i="4"/>
  <c r="G580" i="4"/>
  <c r="E573" i="4"/>
  <c r="G592" i="4"/>
  <c r="E585" i="4"/>
  <c r="G604" i="4"/>
  <c r="E597" i="4"/>
  <c r="G616" i="4"/>
  <c r="E609" i="4"/>
  <c r="G628" i="4"/>
  <c r="E621" i="4"/>
  <c r="G640" i="4"/>
  <c r="E633" i="4"/>
  <c r="G652" i="4"/>
  <c r="E645" i="4"/>
  <c r="G664" i="4"/>
  <c r="E657" i="4"/>
  <c r="G676" i="4"/>
  <c r="E669" i="4"/>
  <c r="G688" i="4"/>
  <c r="E681" i="4"/>
  <c r="G700" i="4"/>
  <c r="E693" i="4"/>
  <c r="G712" i="4"/>
  <c r="E705" i="4"/>
  <c r="G724" i="4"/>
  <c r="E717" i="4"/>
  <c r="G736" i="4"/>
  <c r="E729" i="4"/>
  <c r="G748" i="4"/>
  <c r="E741" i="4"/>
  <c r="G760" i="4"/>
  <c r="E753" i="4"/>
  <c r="G772" i="4"/>
  <c r="E765" i="4"/>
  <c r="G784" i="4"/>
  <c r="E777" i="4"/>
  <c r="G796" i="4"/>
  <c r="E789" i="4"/>
  <c r="G808" i="4"/>
  <c r="E801" i="4"/>
  <c r="G820" i="4"/>
  <c r="E813" i="4"/>
  <c r="G832" i="4"/>
  <c r="E825" i="4"/>
  <c r="G844" i="4"/>
  <c r="E837" i="4"/>
  <c r="G856" i="4"/>
  <c r="E849" i="4"/>
  <c r="G868" i="4"/>
  <c r="E861" i="4"/>
  <c r="G880" i="4"/>
  <c r="E873" i="4"/>
  <c r="G892" i="4"/>
  <c r="E885" i="4"/>
  <c r="G904" i="4"/>
  <c r="E897" i="4"/>
  <c r="G916" i="4"/>
  <c r="E909" i="4"/>
  <c r="G928" i="4"/>
  <c r="E921" i="4"/>
  <c r="G940" i="4"/>
  <c r="E933" i="4"/>
  <c r="G952" i="4"/>
  <c r="E945" i="4"/>
  <c r="G964" i="4"/>
  <c r="E957" i="4"/>
  <c r="G976" i="4"/>
  <c r="E969" i="4"/>
  <c r="G988" i="4"/>
  <c r="E981" i="4"/>
  <c r="G1000" i="4"/>
  <c r="E993" i="4"/>
  <c r="G1012" i="4"/>
  <c r="E1005" i="4"/>
  <c r="G1024" i="4"/>
  <c r="E1017" i="4"/>
  <c r="G1036" i="4"/>
  <c r="E1029" i="4"/>
  <c r="G1048" i="4"/>
  <c r="E1041" i="4"/>
  <c r="G1060" i="4"/>
  <c r="E1053" i="4"/>
  <c r="G1072" i="4"/>
  <c r="E1065" i="4"/>
  <c r="G1084" i="4"/>
  <c r="E1077" i="4"/>
  <c r="G1096" i="4"/>
  <c r="E1089" i="4"/>
  <c r="G1108" i="4"/>
  <c r="E1101" i="4"/>
  <c r="G1120" i="4"/>
  <c r="E1113" i="4"/>
  <c r="G1132" i="4"/>
  <c r="E1125" i="4"/>
  <c r="G1144" i="4"/>
  <c r="E1137" i="4"/>
  <c r="G1156" i="4"/>
  <c r="E1149" i="4"/>
  <c r="G1168" i="4"/>
  <c r="E1161" i="4"/>
  <c r="G1180" i="4"/>
  <c r="E1173" i="4"/>
  <c r="G1192" i="4"/>
  <c r="E1185" i="4"/>
  <c r="G1204" i="4"/>
  <c r="E1197" i="4"/>
  <c r="G1216" i="4"/>
  <c r="E1209" i="4"/>
  <c r="G1228" i="4"/>
  <c r="E1221" i="4"/>
  <c r="G1240" i="4"/>
  <c r="E1233" i="4"/>
  <c r="G1252" i="4"/>
  <c r="E1245" i="4"/>
  <c r="G1264" i="4"/>
  <c r="E1257" i="4"/>
  <c r="G1276" i="4"/>
  <c r="E1269" i="4"/>
  <c r="G1288" i="4"/>
  <c r="E1281" i="4"/>
  <c r="G1300" i="4"/>
  <c r="E1293" i="4"/>
  <c r="G1312" i="4"/>
  <c r="E1305" i="4"/>
  <c r="G1324" i="4"/>
  <c r="E1317" i="4"/>
  <c r="G1336" i="4"/>
  <c r="E1329" i="4"/>
  <c r="G1348" i="4"/>
  <c r="G1360" i="4"/>
  <c r="E1353" i="4"/>
  <c r="G1372" i="4"/>
  <c r="E1365" i="4"/>
  <c r="G1384" i="4"/>
  <c r="E1377" i="4"/>
  <c r="G1396" i="4"/>
  <c r="E1389" i="4"/>
  <c r="G1408" i="4"/>
  <c r="E1401" i="4"/>
  <c r="G1420" i="4"/>
  <c r="E1413" i="4"/>
  <c r="G1432" i="4"/>
  <c r="E1425" i="4"/>
  <c r="G1444" i="4"/>
  <c r="E1437" i="4"/>
  <c r="G1456" i="4"/>
  <c r="E1449" i="4"/>
  <c r="G1468" i="4"/>
  <c r="E1461" i="4"/>
  <c r="G1480" i="4"/>
  <c r="E1473" i="4"/>
  <c r="G1492" i="4"/>
  <c r="E1485" i="4"/>
  <c r="G1504" i="4"/>
  <c r="E1497" i="4"/>
  <c r="G1516" i="4"/>
  <c r="E1509" i="4"/>
  <c r="G1528" i="4"/>
  <c r="E1521" i="4"/>
  <c r="G1540" i="4"/>
  <c r="E1533" i="4"/>
  <c r="G1552" i="4"/>
  <c r="E1545" i="4"/>
  <c r="G1564" i="4"/>
  <c r="E1557" i="4"/>
  <c r="G1576" i="4"/>
  <c r="E1569" i="4"/>
  <c r="G1588" i="4"/>
  <c r="E1581" i="4"/>
  <c r="G1600" i="4"/>
  <c r="E1593" i="4"/>
  <c r="G1612" i="4"/>
  <c r="E1605" i="4"/>
  <c r="G1624" i="4"/>
  <c r="E1617" i="4"/>
  <c r="G1636" i="4"/>
  <c r="E1629" i="4"/>
  <c r="G1648" i="4"/>
  <c r="E1641" i="4"/>
  <c r="G1660" i="4"/>
  <c r="E1653" i="4"/>
  <c r="G1672" i="4"/>
  <c r="E1665" i="4"/>
  <c r="G1684" i="4"/>
  <c r="E1677" i="4"/>
  <c r="G1696" i="4"/>
  <c r="E1689" i="4"/>
  <c r="G1708" i="4"/>
  <c r="E1701" i="4"/>
  <c r="G1720" i="4"/>
  <c r="G1732" i="4"/>
  <c r="E1725" i="4"/>
  <c r="G1744" i="4"/>
  <c r="E1737" i="4"/>
  <c r="G1756" i="4"/>
  <c r="E1749" i="4"/>
  <c r="G1768" i="4"/>
  <c r="E1761" i="4"/>
  <c r="G1780" i="4"/>
  <c r="E1773" i="4"/>
  <c r="G1792" i="4"/>
  <c r="E1785" i="4"/>
  <c r="G1804" i="4"/>
  <c r="E1797" i="4"/>
  <c r="G1816" i="4"/>
  <c r="E1809" i="4"/>
  <c r="G1828" i="4"/>
  <c r="E1821" i="4"/>
  <c r="G1840" i="4"/>
  <c r="E1833" i="4"/>
  <c r="G1852" i="4"/>
  <c r="E1845" i="4"/>
  <c r="G1864" i="4"/>
  <c r="E1857" i="4"/>
  <c r="G1876" i="4"/>
  <c r="E1869" i="4"/>
  <c r="G1888" i="4"/>
  <c r="E1881" i="4"/>
  <c r="G1900" i="4"/>
  <c r="E1893" i="4"/>
  <c r="G1912" i="4"/>
  <c r="E1905" i="4"/>
  <c r="G1924" i="4"/>
  <c r="E1917" i="4"/>
  <c r="G1936" i="4"/>
  <c r="E1929" i="4"/>
  <c r="G1948" i="4"/>
  <c r="E1941" i="4"/>
  <c r="G1960" i="4"/>
  <c r="E1953" i="4"/>
  <c r="G1972" i="4"/>
  <c r="E1965" i="4"/>
  <c r="G1984" i="4"/>
  <c r="E1977" i="4"/>
  <c r="G1996" i="4"/>
  <c r="E1989" i="4"/>
  <c r="G2008" i="4"/>
  <c r="E2001" i="4"/>
  <c r="G2020" i="4"/>
  <c r="E2013" i="4"/>
  <c r="G2032" i="4"/>
  <c r="E2025" i="4"/>
  <c r="G2044" i="4"/>
  <c r="E2037" i="4"/>
  <c r="G2056" i="4"/>
  <c r="E2049" i="4"/>
  <c r="G2068" i="4"/>
  <c r="E2061" i="4"/>
  <c r="G2080" i="4"/>
  <c r="E2073" i="4"/>
  <c r="G2092" i="4"/>
  <c r="E2085" i="4"/>
  <c r="G2104" i="4"/>
  <c r="E2097" i="4"/>
  <c r="G2116" i="4"/>
  <c r="E2109" i="4"/>
  <c r="G2128" i="4"/>
  <c r="E2121" i="4"/>
  <c r="G2140" i="4"/>
  <c r="E2133" i="4"/>
  <c r="G2152" i="4"/>
  <c r="E2145" i="4"/>
  <c r="G2164" i="4"/>
  <c r="E2157" i="4"/>
  <c r="G2176" i="4"/>
  <c r="E2169" i="4"/>
  <c r="G2188" i="4"/>
  <c r="E2181" i="4"/>
  <c r="G2200" i="4"/>
  <c r="E2193" i="4"/>
  <c r="G2212" i="4"/>
  <c r="E2205" i="4"/>
  <c r="G2224" i="4"/>
  <c r="E2217" i="4"/>
  <c r="G2236" i="4"/>
  <c r="E2229" i="4"/>
  <c r="G2248" i="4"/>
  <c r="E2241" i="4"/>
  <c r="G2260" i="4"/>
  <c r="E2253" i="4"/>
  <c r="G2272" i="4"/>
  <c r="E2265" i="4"/>
  <c r="G2284" i="4"/>
  <c r="E2277" i="4"/>
  <c r="G2296" i="4"/>
  <c r="E2289" i="4"/>
  <c r="G2308" i="4"/>
  <c r="E2301" i="4"/>
  <c r="G2320" i="4"/>
  <c r="E2313" i="4"/>
  <c r="G2332" i="4"/>
  <c r="E2325" i="4"/>
  <c r="G2344" i="4"/>
  <c r="G2356" i="4"/>
  <c r="E2349" i="4"/>
  <c r="G2368" i="4"/>
  <c r="E2361" i="4"/>
  <c r="G2380" i="4"/>
  <c r="G2392" i="4"/>
  <c r="E2385" i="4"/>
  <c r="G2404" i="4"/>
  <c r="E2397" i="4"/>
  <c r="G2416" i="4"/>
  <c r="E2409" i="4"/>
  <c r="G2428" i="4"/>
  <c r="E2421" i="4"/>
  <c r="G2440" i="4"/>
  <c r="E2433" i="4"/>
  <c r="G2452" i="4"/>
  <c r="E2445" i="4"/>
  <c r="G2464" i="4"/>
  <c r="E2457" i="4"/>
  <c r="G2476" i="4"/>
  <c r="E2469" i="4"/>
  <c r="G2488" i="4"/>
  <c r="E2481" i="4"/>
  <c r="G2500" i="4"/>
  <c r="E2493" i="4"/>
  <c r="G2512" i="4"/>
  <c r="E2505" i="4"/>
  <c r="G2524" i="4"/>
  <c r="E2517" i="4"/>
  <c r="G2536" i="4"/>
  <c r="E2529" i="4"/>
  <c r="G2548" i="4"/>
  <c r="E2541" i="4"/>
  <c r="G2560" i="4"/>
  <c r="E2553" i="4"/>
  <c r="G2572" i="4"/>
  <c r="E2565" i="4"/>
  <c r="G2584" i="4"/>
  <c r="E2577" i="4"/>
  <c r="G2596" i="4"/>
  <c r="E2589" i="4"/>
  <c r="G2608" i="4"/>
  <c r="E2601" i="4"/>
  <c r="G2620" i="4"/>
  <c r="E2613" i="4"/>
  <c r="G2632" i="4"/>
  <c r="E2625" i="4"/>
  <c r="G2644" i="4"/>
  <c r="E2637" i="4"/>
  <c r="G2656" i="4"/>
  <c r="E2649" i="4"/>
  <c r="G2668" i="4"/>
  <c r="E2661" i="4"/>
  <c r="G2680" i="4"/>
  <c r="E2673" i="4"/>
  <c r="G2692" i="4"/>
  <c r="E2685" i="4"/>
  <c r="G2704" i="4"/>
  <c r="E2697" i="4"/>
  <c r="G2716" i="4"/>
  <c r="E2709" i="4"/>
  <c r="G2728" i="4"/>
  <c r="E2721" i="4"/>
  <c r="G2740" i="4"/>
  <c r="E2733" i="4"/>
  <c r="G2752" i="4"/>
  <c r="E2745" i="4"/>
  <c r="G2764" i="4"/>
  <c r="E2757" i="4"/>
  <c r="G2776" i="4"/>
  <c r="E2769" i="4"/>
  <c r="G2788" i="4"/>
  <c r="E2781" i="4"/>
  <c r="G2800" i="4"/>
  <c r="E2793" i="4"/>
  <c r="G2812" i="4"/>
  <c r="E2805" i="4"/>
  <c r="G2824" i="4"/>
  <c r="E2817" i="4"/>
  <c r="G2836" i="4"/>
  <c r="E2829" i="4"/>
  <c r="G2848" i="4"/>
  <c r="G2860" i="4"/>
  <c r="E2853" i="4"/>
  <c r="G2872" i="4"/>
  <c r="E2865" i="4"/>
  <c r="G2884" i="4"/>
  <c r="E2877" i="4"/>
  <c r="G2896" i="4"/>
  <c r="E2889" i="4"/>
  <c r="G2908" i="4"/>
  <c r="E2901" i="4"/>
  <c r="G2920" i="4"/>
  <c r="E2913" i="4"/>
  <c r="G2932" i="4"/>
  <c r="E2925" i="4"/>
  <c r="G2944" i="4"/>
  <c r="E2937" i="4"/>
  <c r="G2956" i="4"/>
  <c r="E2949" i="4"/>
  <c r="G2968" i="4"/>
  <c r="E2961" i="4"/>
  <c r="G2980" i="4"/>
  <c r="E2973" i="4"/>
  <c r="G2992" i="4"/>
  <c r="E2985" i="4"/>
  <c r="G3004" i="4"/>
  <c r="E2997" i="4"/>
  <c r="G3016" i="4"/>
  <c r="E3009" i="4"/>
  <c r="G3028" i="4"/>
  <c r="G3040" i="4"/>
  <c r="E3033" i="4"/>
  <c r="G3052" i="4"/>
  <c r="E3045" i="4"/>
  <c r="G3064" i="4"/>
  <c r="E3057" i="4"/>
  <c r="G3076" i="4"/>
  <c r="E3069" i="4"/>
  <c r="G3088" i="4"/>
  <c r="E3081" i="4"/>
  <c r="G3100" i="4"/>
  <c r="E3093" i="4"/>
  <c r="G3112" i="4"/>
  <c r="G3124" i="4"/>
  <c r="E3117" i="4"/>
  <c r="G3136" i="4"/>
  <c r="E3129" i="4"/>
  <c r="G3148" i="4"/>
  <c r="E3141" i="4"/>
  <c r="G3160" i="4"/>
  <c r="E3153" i="4"/>
  <c r="G3172" i="4"/>
  <c r="E3165" i="4"/>
  <c r="G3184" i="4"/>
  <c r="E3177" i="4"/>
  <c r="G3196" i="4"/>
  <c r="E3189" i="4"/>
  <c r="G3208" i="4"/>
  <c r="E3201" i="4"/>
  <c r="G3220" i="4"/>
  <c r="E3213" i="4"/>
  <c r="G3232" i="4"/>
  <c r="E3225" i="4"/>
  <c r="G3244" i="4"/>
  <c r="E3237" i="4"/>
  <c r="G3256" i="4"/>
  <c r="E3249" i="4"/>
  <c r="G3268" i="4"/>
  <c r="E3261" i="4"/>
  <c r="G3280" i="4"/>
  <c r="E3273" i="4"/>
  <c r="G3292" i="4"/>
  <c r="E3285" i="4"/>
  <c r="G3304" i="4"/>
  <c r="E3297" i="4"/>
  <c r="G3316" i="4"/>
  <c r="E3309" i="4"/>
  <c r="G3328" i="4"/>
  <c r="E3321" i="4"/>
  <c r="G3340" i="4"/>
  <c r="E3333" i="4"/>
  <c r="G3352" i="4"/>
  <c r="E3345" i="4"/>
  <c r="G3364" i="4"/>
  <c r="E3357" i="4"/>
  <c r="G3376" i="4"/>
  <c r="E3369" i="4"/>
  <c r="G3388" i="4"/>
  <c r="E3381" i="4"/>
  <c r="G3400" i="4"/>
  <c r="E3393" i="4"/>
  <c r="G3412" i="4"/>
  <c r="E3405" i="4"/>
  <c r="G3424" i="4"/>
  <c r="G3436" i="4"/>
  <c r="E3429" i="4"/>
  <c r="G3448" i="4"/>
  <c r="E3441" i="4"/>
  <c r="G3460" i="4"/>
  <c r="E3453" i="4"/>
  <c r="G3472" i="4"/>
  <c r="E3465" i="4"/>
  <c r="G3484" i="4"/>
  <c r="E3477" i="4"/>
  <c r="G3496" i="4"/>
  <c r="E3489" i="4"/>
  <c r="G3508" i="4"/>
  <c r="E3501" i="4"/>
  <c r="G3520" i="4"/>
  <c r="E3513" i="4"/>
  <c r="G3532" i="4"/>
  <c r="E3525" i="4"/>
  <c r="G3544" i="4"/>
  <c r="E3537" i="4"/>
  <c r="G3556" i="4"/>
  <c r="E3549" i="4"/>
  <c r="G3568" i="4"/>
  <c r="E3561" i="4"/>
  <c r="G3580" i="4"/>
  <c r="E3573" i="4"/>
  <c r="G3592" i="4"/>
  <c r="E3585" i="4"/>
  <c r="G3604" i="4"/>
  <c r="E3597" i="4"/>
  <c r="G3616" i="4"/>
  <c r="E3609" i="4"/>
  <c r="G3628" i="4"/>
  <c r="E3621" i="4"/>
  <c r="G3640" i="4"/>
  <c r="E3633" i="4"/>
  <c r="G3652" i="4"/>
  <c r="E3645" i="4"/>
  <c r="G3664" i="4"/>
  <c r="E3657" i="4"/>
  <c r="G3676" i="4"/>
  <c r="E3669" i="4"/>
  <c r="G3688" i="4"/>
  <c r="E3681" i="4"/>
  <c r="G3700" i="4"/>
  <c r="E3693" i="4"/>
  <c r="G3712" i="4"/>
  <c r="G3724" i="4"/>
  <c r="E3717" i="4"/>
  <c r="G3736" i="4"/>
  <c r="E3729" i="4"/>
  <c r="G3748" i="4"/>
  <c r="E3741" i="4"/>
  <c r="G3760" i="4"/>
  <c r="E3753" i="4"/>
  <c r="G3772" i="4"/>
  <c r="E3765" i="4"/>
  <c r="G3784" i="4"/>
  <c r="E3777" i="4"/>
  <c r="G3796" i="4"/>
  <c r="E3789" i="4"/>
  <c r="G3808" i="4"/>
  <c r="E3801" i="4"/>
  <c r="G3820" i="4"/>
  <c r="E3813" i="4"/>
  <c r="G3832" i="4"/>
  <c r="E3825" i="4"/>
  <c r="G3844" i="4"/>
  <c r="E3837" i="4"/>
  <c r="G3856" i="4"/>
  <c r="E3849" i="4"/>
  <c r="G3868" i="4"/>
  <c r="E3861" i="4"/>
  <c r="G3880" i="4"/>
  <c r="E3873" i="4"/>
  <c r="G3892" i="4"/>
  <c r="E3885" i="4"/>
  <c r="G3904" i="4"/>
  <c r="E3897" i="4"/>
  <c r="G3916" i="4"/>
  <c r="E3909" i="4"/>
  <c r="G3928" i="4"/>
  <c r="E3921" i="4"/>
  <c r="G3940" i="4"/>
  <c r="E3933" i="4"/>
  <c r="G3952" i="4"/>
  <c r="E3945" i="4"/>
  <c r="G3964" i="4"/>
  <c r="E3957" i="4"/>
  <c r="G3976" i="4"/>
  <c r="E3969" i="4"/>
  <c r="G3988" i="4"/>
  <c r="E3981" i="4"/>
  <c r="G4000" i="4"/>
  <c r="E3993" i="4"/>
  <c r="G4012" i="4"/>
  <c r="E4005" i="4"/>
  <c r="G4024" i="4"/>
  <c r="G4036" i="4"/>
  <c r="E4029" i="4"/>
  <c r="G4048" i="4"/>
  <c r="E4041" i="4"/>
  <c r="G4060" i="4"/>
  <c r="E4053" i="4"/>
  <c r="G4072" i="4"/>
  <c r="E4065" i="4"/>
  <c r="G4084" i="4"/>
  <c r="E4077" i="4"/>
  <c r="G4096" i="4"/>
  <c r="E4089" i="4"/>
  <c r="G4108" i="4"/>
  <c r="E4101" i="4"/>
  <c r="G4120" i="4"/>
  <c r="E4113" i="4"/>
  <c r="G4132" i="4"/>
  <c r="E4125" i="4"/>
  <c r="G4144" i="4"/>
  <c r="E4137" i="4"/>
  <c r="G4156" i="4"/>
  <c r="E4149" i="4"/>
  <c r="G4168" i="4"/>
  <c r="E4161" i="4"/>
  <c r="G4180" i="4"/>
  <c r="E4173" i="4"/>
  <c r="G4192" i="4"/>
  <c r="E4185" i="4"/>
  <c r="G4204" i="4"/>
  <c r="E4197" i="4"/>
  <c r="G4216" i="4"/>
  <c r="E4209" i="4"/>
  <c r="G4228" i="4"/>
  <c r="E4221" i="4"/>
  <c r="G4240" i="4"/>
  <c r="E4233" i="4"/>
  <c r="G4252" i="4"/>
  <c r="E4245" i="4"/>
  <c r="G4264" i="4"/>
  <c r="E4257" i="4"/>
  <c r="G4276" i="4"/>
  <c r="E4269" i="4"/>
  <c r="G4288" i="4"/>
  <c r="E4281" i="4"/>
  <c r="G4300" i="4"/>
  <c r="E4293" i="4"/>
  <c r="G4312" i="4"/>
  <c r="G4324" i="4"/>
  <c r="E4317" i="4"/>
  <c r="G4336" i="4"/>
  <c r="E4329" i="4"/>
  <c r="G4348" i="4"/>
  <c r="E4341" i="4"/>
  <c r="G4360" i="4"/>
  <c r="E4353" i="4"/>
  <c r="G4372" i="4"/>
  <c r="E4365" i="4"/>
  <c r="G4384" i="4"/>
  <c r="E4377" i="4"/>
  <c r="G4396" i="4"/>
  <c r="E4389" i="4"/>
  <c r="G4408" i="4"/>
  <c r="E4401" i="4"/>
  <c r="G4420" i="4"/>
  <c r="E4413" i="4"/>
  <c r="G4432" i="4"/>
  <c r="E4425" i="4"/>
  <c r="G4444" i="4"/>
  <c r="E4437" i="4"/>
  <c r="G4456" i="4"/>
  <c r="E4449" i="4"/>
  <c r="G4468" i="4"/>
  <c r="E4461" i="4"/>
  <c r="G4480" i="4"/>
  <c r="E4473" i="4"/>
  <c r="G4492" i="4"/>
  <c r="E4485" i="4"/>
  <c r="G4504" i="4"/>
  <c r="E4497" i="4"/>
  <c r="G4516" i="4"/>
  <c r="E4509" i="4"/>
  <c r="G4528" i="4"/>
  <c r="E4521" i="4"/>
  <c r="G4540" i="4"/>
  <c r="E4533" i="4"/>
  <c r="G4552" i="4"/>
  <c r="E4545" i="4"/>
  <c r="G4564" i="4"/>
  <c r="E4557" i="4"/>
  <c r="G4576" i="4"/>
  <c r="E4569" i="4"/>
  <c r="G4588" i="4"/>
  <c r="E4581" i="4"/>
  <c r="G4600" i="4"/>
  <c r="E4593" i="4"/>
  <c r="G4612" i="4"/>
  <c r="E4605" i="4"/>
  <c r="G4624" i="4"/>
  <c r="E4617" i="4"/>
  <c r="G4636" i="4"/>
  <c r="E4629" i="4"/>
  <c r="G4648" i="4"/>
  <c r="E4641" i="4"/>
  <c r="G4660" i="4"/>
  <c r="E4653" i="4"/>
  <c r="G4672" i="4"/>
  <c r="E4665" i="4"/>
  <c r="G4684" i="4"/>
  <c r="E4677" i="4"/>
  <c r="G4696" i="4"/>
  <c r="E4689" i="4"/>
  <c r="G4708" i="4"/>
  <c r="E4701" i="4"/>
  <c r="G4720" i="4"/>
  <c r="E4713" i="4"/>
  <c r="G4732" i="4"/>
  <c r="E4725" i="4"/>
  <c r="G4744" i="4"/>
  <c r="E4737" i="4"/>
  <c r="G4756" i="4"/>
  <c r="E4749" i="4"/>
  <c r="G4768" i="4"/>
  <c r="E4761" i="4"/>
  <c r="G4780" i="4"/>
  <c r="E4773" i="4"/>
  <c r="G4792" i="4"/>
  <c r="E4785" i="4"/>
  <c r="G4804" i="4"/>
  <c r="E4797" i="4"/>
  <c r="G4816" i="4"/>
  <c r="E4809" i="4"/>
  <c r="G4828" i="4"/>
  <c r="E4821" i="4"/>
  <c r="G4840" i="4"/>
  <c r="E4833" i="4"/>
  <c r="G4852" i="4"/>
  <c r="E4845" i="4"/>
  <c r="G4864" i="4"/>
  <c r="E4857" i="4"/>
  <c r="G4876" i="4"/>
  <c r="E4869" i="4"/>
  <c r="G4888" i="4"/>
  <c r="E4881" i="4"/>
  <c r="G4900" i="4"/>
  <c r="E4893" i="4"/>
  <c r="G4912" i="4"/>
  <c r="E4905" i="4"/>
  <c r="G4924" i="4"/>
  <c r="E4917" i="4"/>
  <c r="G4936" i="4"/>
  <c r="E4929" i="4"/>
  <c r="G4948" i="4"/>
  <c r="E4941" i="4"/>
  <c r="G4960" i="4"/>
  <c r="E4953" i="4"/>
  <c r="G4972" i="4"/>
  <c r="E4965" i="4"/>
  <c r="G4984" i="4"/>
  <c r="E4977" i="4"/>
  <c r="G4996" i="4"/>
  <c r="E4989" i="4"/>
  <c r="G5008" i="4"/>
  <c r="E5001" i="4"/>
  <c r="G5020" i="4"/>
  <c r="E5013" i="4"/>
  <c r="G5032" i="4"/>
  <c r="E5025" i="4"/>
  <c r="G5044" i="4"/>
  <c r="E5037" i="4"/>
  <c r="G5056" i="4"/>
  <c r="E5049" i="4"/>
  <c r="G5068" i="4"/>
  <c r="E5061" i="4"/>
  <c r="G5080" i="4"/>
  <c r="E5073" i="4"/>
  <c r="G5092" i="4"/>
  <c r="E5085" i="4"/>
  <c r="G5104" i="4"/>
  <c r="E5097" i="4"/>
  <c r="E21" i="4"/>
  <c r="E8671" i="4"/>
  <c r="E8631" i="4"/>
  <c r="E8545" i="4"/>
  <c r="E8498" i="4"/>
  <c r="E8428" i="4"/>
  <c r="E8295" i="4"/>
  <c r="E8247" i="4"/>
  <c r="E8167" i="4"/>
  <c r="E8120" i="4"/>
  <c r="E7976" i="4"/>
  <c r="E7802" i="4"/>
  <c r="E7502" i="4"/>
  <c r="E7424" i="4"/>
  <c r="E6962" i="4"/>
  <c r="E6686" i="4"/>
  <c r="E6608" i="4"/>
  <c r="E6375" i="4"/>
  <c r="E6248" i="4"/>
  <c r="E6014" i="4"/>
  <c r="E5876" i="4"/>
  <c r="E5732" i="4"/>
  <c r="E5582" i="4"/>
  <c r="E4960" i="4"/>
  <c r="E3674" i="4"/>
  <c r="E3417" i="4"/>
  <c r="E3160" i="4"/>
  <c r="E2337" i="4"/>
  <c r="E2056" i="4"/>
  <c r="E1713" i="4"/>
  <c r="G50" i="4"/>
  <c r="E43" i="4"/>
  <c r="G98" i="4"/>
  <c r="E91" i="4"/>
  <c r="G134" i="4"/>
  <c r="E127" i="4"/>
  <c r="G182" i="4"/>
  <c r="E175" i="4"/>
  <c r="G230" i="4"/>
  <c r="E223" i="4"/>
  <c r="G278" i="4"/>
  <c r="E271" i="4"/>
  <c r="G338" i="4"/>
  <c r="E331" i="4"/>
  <c r="G398" i="4"/>
  <c r="E391" i="4"/>
  <c r="G434" i="4"/>
  <c r="E427" i="4"/>
  <c r="G482" i="4"/>
  <c r="E475" i="4"/>
  <c r="G530" i="4"/>
  <c r="E523" i="4"/>
  <c r="G578" i="4"/>
  <c r="E571" i="4"/>
  <c r="G638" i="4"/>
  <c r="E631" i="4"/>
  <c r="G686" i="4"/>
  <c r="E679" i="4"/>
  <c r="G734" i="4"/>
  <c r="E727" i="4"/>
  <c r="G794" i="4"/>
  <c r="E787" i="4"/>
  <c r="G842" i="4"/>
  <c r="E835" i="4"/>
  <c r="G914" i="4"/>
  <c r="E907" i="4"/>
  <c r="G962" i="4"/>
  <c r="E955" i="4"/>
  <c r="G1010" i="4"/>
  <c r="E1003" i="4"/>
  <c r="G1058" i="4"/>
  <c r="E1051" i="4"/>
  <c r="G1106" i="4"/>
  <c r="E1099" i="4"/>
  <c r="G1154" i="4"/>
  <c r="E1147" i="4"/>
  <c r="G1202" i="4"/>
  <c r="E1195" i="4"/>
  <c r="G1238" i="4"/>
  <c r="E1231" i="4"/>
  <c r="G1274" i="4"/>
  <c r="E1267" i="4"/>
  <c r="G1334" i="4"/>
  <c r="E1327" i="4"/>
  <c r="G1394" i="4"/>
  <c r="E1387" i="4"/>
  <c r="G1454" i="4"/>
  <c r="E1447" i="4"/>
  <c r="G1502" i="4"/>
  <c r="E1495" i="4"/>
  <c r="G1550" i="4"/>
  <c r="E1543" i="4"/>
  <c r="G1598" i="4"/>
  <c r="E1591" i="4"/>
  <c r="G1646" i="4"/>
  <c r="E1639" i="4"/>
  <c r="G1706" i="4"/>
  <c r="E1699" i="4"/>
  <c r="G1742" i="4"/>
  <c r="E1735" i="4"/>
  <c r="G1778" i="4"/>
  <c r="E1771" i="4"/>
  <c r="G1826" i="4"/>
  <c r="E1819" i="4"/>
  <c r="G1874" i="4"/>
  <c r="E1867" i="4"/>
  <c r="G1922" i="4"/>
  <c r="E1915" i="4"/>
  <c r="G1982" i="4"/>
  <c r="E1975" i="4"/>
  <c r="G2042" i="4"/>
  <c r="E2035" i="4"/>
  <c r="G2090" i="4"/>
  <c r="E2083" i="4"/>
  <c r="G2138" i="4"/>
  <c r="E2131" i="4"/>
  <c r="G2186" i="4"/>
  <c r="E2179" i="4"/>
  <c r="G2246" i="4"/>
  <c r="E2239" i="4"/>
  <c r="G2306" i="4"/>
  <c r="E2299" i="4"/>
  <c r="G2354" i="4"/>
  <c r="E2347" i="4"/>
  <c r="G2534" i="4"/>
  <c r="G2582" i="4"/>
  <c r="E2575" i="4"/>
  <c r="G2642" i="4"/>
  <c r="E2635" i="4"/>
  <c r="G2702" i="4"/>
  <c r="E2695" i="4"/>
  <c r="G2750" i="4"/>
  <c r="E2743" i="4"/>
  <c r="G2798" i="4"/>
  <c r="E2791" i="4"/>
  <c r="G2846" i="4"/>
  <c r="E2839" i="4"/>
  <c r="G2894" i="4"/>
  <c r="E2887" i="4"/>
  <c r="G2954" i="4"/>
  <c r="E2947" i="4"/>
  <c r="G3002" i="4"/>
  <c r="E2995" i="4"/>
  <c r="G3062" i="4"/>
  <c r="E3055" i="4"/>
  <c r="G3098" i="4"/>
  <c r="E3091" i="4"/>
  <c r="G3146" i="4"/>
  <c r="E3139" i="4"/>
  <c r="G3194" i="4"/>
  <c r="E3187" i="4"/>
  <c r="G3242" i="4"/>
  <c r="E3235" i="4"/>
  <c r="G3278" i="4"/>
  <c r="E3271" i="4"/>
  <c r="G3314" i="4"/>
  <c r="E3307" i="4"/>
  <c r="G3374" i="4"/>
  <c r="E3367" i="4"/>
  <c r="G3422" i="4"/>
  <c r="E3415" i="4"/>
  <c r="G3470" i="4"/>
  <c r="E3463" i="4"/>
  <c r="G3518" i="4"/>
  <c r="E3511" i="4"/>
  <c r="G3566" i="4"/>
  <c r="E3559" i="4"/>
  <c r="G3602" i="4"/>
  <c r="E3595" i="4"/>
  <c r="G3650" i="4"/>
  <c r="E3643" i="4"/>
  <c r="G3686" i="4"/>
  <c r="E3679" i="4"/>
  <c r="G3734" i="4"/>
  <c r="E3727" i="4"/>
  <c r="G3770" i="4"/>
  <c r="E3763" i="4"/>
  <c r="G3818" i="4"/>
  <c r="E3811" i="4"/>
  <c r="G3854" i="4"/>
  <c r="E3847" i="4"/>
  <c r="G3902" i="4"/>
  <c r="E3895" i="4"/>
  <c r="G3926" i="4"/>
  <c r="E3919" i="4"/>
  <c r="G3974" i="4"/>
  <c r="E3967" i="4"/>
  <c r="G4022" i="4"/>
  <c r="E4015" i="4"/>
  <c r="G4118" i="4"/>
  <c r="E4111" i="4"/>
  <c r="G4286" i="4"/>
  <c r="E4279" i="4"/>
  <c r="G4322" i="4"/>
  <c r="E4315" i="4"/>
  <c r="G4358" i="4"/>
  <c r="E4351" i="4"/>
  <c r="G4394" i="4"/>
  <c r="E4387" i="4"/>
  <c r="G4430" i="4"/>
  <c r="E4423" i="4"/>
  <c r="G4466" i="4"/>
  <c r="E4459" i="4"/>
  <c r="G4502" i="4"/>
  <c r="E4495" i="4"/>
  <c r="G4526" i="4"/>
  <c r="E4519" i="4"/>
  <c r="G4562" i="4"/>
  <c r="E4555" i="4"/>
  <c r="G4598" i="4"/>
  <c r="E4591" i="4"/>
  <c r="G4634" i="4"/>
  <c r="E4627" i="4"/>
  <c r="G4670" i="4"/>
  <c r="E4663" i="4"/>
  <c r="G4706" i="4"/>
  <c r="E4699" i="4"/>
  <c r="G4730" i="4"/>
  <c r="E4723" i="4"/>
  <c r="G4766" i="4"/>
  <c r="E4759" i="4"/>
  <c r="G4790" i="4"/>
  <c r="E4783" i="4"/>
  <c r="G4838" i="4"/>
  <c r="E4831" i="4"/>
  <c r="G4874" i="4"/>
  <c r="E4867" i="4"/>
  <c r="G4922" i="4"/>
  <c r="E4915" i="4"/>
  <c r="G4958" i="4"/>
  <c r="E4951" i="4"/>
  <c r="G4994" i="4"/>
  <c r="E4987" i="4"/>
  <c r="G5042" i="4"/>
  <c r="E5035" i="4"/>
  <c r="G5078" i="4"/>
  <c r="E5071" i="4"/>
  <c r="G5114" i="4"/>
  <c r="E5107" i="4"/>
  <c r="G5150" i="4"/>
  <c r="E5143" i="4"/>
  <c r="G5186" i="4"/>
  <c r="E5179" i="4"/>
  <c r="G5222" i="4"/>
  <c r="E5215" i="4"/>
  <c r="G5258" i="4"/>
  <c r="E5251" i="4"/>
  <c r="G5306" i="4"/>
  <c r="E5299" i="4"/>
  <c r="G5402" i="4"/>
  <c r="E5395" i="4"/>
  <c r="G5450" i="4"/>
  <c r="E5443" i="4"/>
  <c r="G5498" i="4"/>
  <c r="E5491" i="4"/>
  <c r="G5534" i="4"/>
  <c r="E5527" i="4"/>
  <c r="G5570" i="4"/>
  <c r="E5563" i="4"/>
  <c r="G5606" i="4"/>
  <c r="E5599" i="4"/>
  <c r="G5654" i="4"/>
  <c r="E5647" i="4"/>
  <c r="G5690" i="4"/>
  <c r="E5683" i="4"/>
  <c r="G5726" i="4"/>
  <c r="E5719" i="4"/>
  <c r="G5762" i="4"/>
  <c r="E5755" i="4"/>
  <c r="G5798" i="4"/>
  <c r="E5791" i="4"/>
  <c r="G5834" i="4"/>
  <c r="E5827" i="4"/>
  <c r="G5870" i="4"/>
  <c r="E5863" i="4"/>
  <c r="G5906" i="4"/>
  <c r="E5899" i="4"/>
  <c r="G5942" i="4"/>
  <c r="E5935" i="4"/>
  <c r="G5978" i="4"/>
  <c r="E5971" i="4"/>
  <c r="G6014" i="4"/>
  <c r="E6007" i="4"/>
  <c r="G6050" i="4"/>
  <c r="E6043" i="4"/>
  <c r="G6098" i="4"/>
  <c r="E6091" i="4"/>
  <c r="G6134" i="4"/>
  <c r="E6127" i="4"/>
  <c r="G6170" i="4"/>
  <c r="E6163" i="4"/>
  <c r="G6206" i="4"/>
  <c r="E6199" i="4"/>
  <c r="G6266" i="4"/>
  <c r="E6259" i="4"/>
  <c r="G6314" i="4"/>
  <c r="E6307" i="4"/>
  <c r="G6350" i="4"/>
  <c r="E6343" i="4"/>
  <c r="G6386" i="4"/>
  <c r="E6379" i="4"/>
  <c r="G6434" i="4"/>
  <c r="E6427" i="4"/>
  <c r="G6470" i="4"/>
  <c r="E6463" i="4"/>
  <c r="G6506" i="4"/>
  <c r="E6499" i="4"/>
  <c r="G6530" i="4"/>
  <c r="E6523" i="4"/>
  <c r="G6578" i="4"/>
  <c r="E6571" i="4"/>
  <c r="G6614" i="4"/>
  <c r="E6607" i="4"/>
  <c r="G6686" i="4"/>
  <c r="G6722" i="4"/>
  <c r="E6715" i="4"/>
  <c r="G6770" i="4"/>
  <c r="E6763" i="4"/>
  <c r="G6806" i="4"/>
  <c r="E6799" i="4"/>
  <c r="G6842" i="4"/>
  <c r="E6835" i="4"/>
  <c r="G6866" i="4"/>
  <c r="E6859" i="4"/>
  <c r="G6902" i="4"/>
  <c r="E6895" i="4"/>
  <c r="G6974" i="4"/>
  <c r="G7034" i="4"/>
  <c r="G7070" i="4"/>
  <c r="E7063" i="4"/>
  <c r="G7130" i="4"/>
  <c r="G7178" i="4"/>
  <c r="E7171" i="4"/>
  <c r="G7214" i="4"/>
  <c r="E7207" i="4"/>
  <c r="G7274" i="4"/>
  <c r="G7298" i="4"/>
  <c r="E7291" i="4"/>
  <c r="G7346" i="4"/>
  <c r="E7339" i="4"/>
  <c r="G7382" i="4"/>
  <c r="E7375" i="4"/>
  <c r="G7418" i="4"/>
  <c r="E7411" i="4"/>
  <c r="G7454" i="4"/>
  <c r="E7447" i="4"/>
  <c r="G7502" i="4"/>
  <c r="E7495" i="4"/>
  <c r="G7526" i="4"/>
  <c r="E7519" i="4"/>
  <c r="G7598" i="4"/>
  <c r="G7634" i="4"/>
  <c r="E7627" i="4"/>
  <c r="G7670" i="4"/>
  <c r="E7663" i="4"/>
  <c r="G7682" i="4"/>
  <c r="E7675" i="4"/>
  <c r="G7730" i="4"/>
  <c r="G7778" i="4"/>
  <c r="E7771" i="4"/>
  <c r="G7838" i="4"/>
  <c r="G7886" i="4"/>
  <c r="G7922" i="4"/>
  <c r="E7915" i="4"/>
  <c r="G7982" i="4"/>
  <c r="G8006" i="4"/>
  <c r="E7999" i="4"/>
  <c r="G8042" i="4"/>
  <c r="E8035" i="4"/>
  <c r="G8078" i="4"/>
  <c r="E8071" i="4"/>
  <c r="G8114" i="4"/>
  <c r="E8107" i="4"/>
  <c r="G8150" i="4"/>
  <c r="E8143" i="4"/>
  <c r="G8222" i="4"/>
  <c r="G8270" i="4"/>
  <c r="G8318" i="4"/>
  <c r="G8354" i="4"/>
  <c r="E8347" i="4"/>
  <c r="G8426" i="4"/>
  <c r="G8450" i="4"/>
  <c r="E8443" i="4"/>
  <c r="G8498" i="4"/>
  <c r="E8491" i="4"/>
  <c r="G8558" i="4"/>
  <c r="E8551" i="4"/>
  <c r="G8630" i="4"/>
  <c r="G8690" i="4"/>
  <c r="E8683" i="4"/>
  <c r="G8798" i="4"/>
  <c r="G29" i="4"/>
  <c r="G41" i="4"/>
  <c r="E34" i="4"/>
  <c r="G53" i="4"/>
  <c r="E46" i="4"/>
  <c r="G65" i="4"/>
  <c r="E58" i="4"/>
  <c r="G77" i="4"/>
  <c r="E70" i="4"/>
  <c r="G89" i="4"/>
  <c r="E82" i="4"/>
  <c r="G101" i="4"/>
  <c r="E94" i="4"/>
  <c r="G113" i="4"/>
  <c r="E106" i="4"/>
  <c r="G125" i="4"/>
  <c r="E118" i="4"/>
  <c r="G137" i="4"/>
  <c r="E130" i="4"/>
  <c r="G149" i="4"/>
  <c r="E142" i="4"/>
  <c r="G161" i="4"/>
  <c r="E154" i="4"/>
  <c r="G173" i="4"/>
  <c r="E166" i="4"/>
  <c r="G185" i="4"/>
  <c r="E178" i="4"/>
  <c r="G197" i="4"/>
  <c r="E190" i="4"/>
  <c r="G209" i="4"/>
  <c r="E202" i="4"/>
  <c r="G221" i="4"/>
  <c r="E214" i="4"/>
  <c r="G233" i="4"/>
  <c r="E226" i="4"/>
  <c r="G245" i="4"/>
  <c r="E238" i="4"/>
  <c r="G257" i="4"/>
  <c r="E250" i="4"/>
  <c r="G269" i="4"/>
  <c r="E262" i="4"/>
  <c r="G281" i="4"/>
  <c r="E274" i="4"/>
  <c r="G293" i="4"/>
  <c r="E286" i="4"/>
  <c r="G305" i="4"/>
  <c r="E298" i="4"/>
  <c r="G317" i="4"/>
  <c r="E310" i="4"/>
  <c r="G329" i="4"/>
  <c r="E322" i="4"/>
  <c r="G341" i="4"/>
  <c r="E334" i="4"/>
  <c r="G353" i="4"/>
  <c r="E346" i="4"/>
  <c r="G365" i="4"/>
  <c r="E358" i="4"/>
  <c r="G377" i="4"/>
  <c r="E370" i="4"/>
  <c r="G389" i="4"/>
  <c r="E382" i="4"/>
  <c r="G401" i="4"/>
  <c r="E394" i="4"/>
  <c r="G413" i="4"/>
  <c r="E406" i="4"/>
  <c r="G425" i="4"/>
  <c r="E418" i="4"/>
  <c r="G437" i="4"/>
  <c r="E430" i="4"/>
  <c r="G449" i="4"/>
  <c r="E442" i="4"/>
  <c r="G461" i="4"/>
  <c r="E454" i="4"/>
  <c r="G473" i="4"/>
  <c r="E466" i="4"/>
  <c r="G485" i="4"/>
  <c r="E478" i="4"/>
  <c r="G497" i="4"/>
  <c r="E490" i="4"/>
  <c r="G509" i="4"/>
  <c r="E502" i="4"/>
  <c r="G521" i="4"/>
  <c r="E514" i="4"/>
  <c r="G533" i="4"/>
  <c r="E526" i="4"/>
  <c r="G545" i="4"/>
  <c r="E538" i="4"/>
  <c r="G557" i="4"/>
  <c r="E550" i="4"/>
  <c r="G569" i="4"/>
  <c r="E562" i="4"/>
  <c r="G581" i="4"/>
  <c r="E574" i="4"/>
  <c r="G593" i="4"/>
  <c r="E586" i="4"/>
  <c r="G605" i="4"/>
  <c r="E598" i="4"/>
  <c r="G617" i="4"/>
  <c r="E610" i="4"/>
  <c r="G629" i="4"/>
  <c r="E622" i="4"/>
  <c r="G641" i="4"/>
  <c r="E634" i="4"/>
  <c r="G653" i="4"/>
  <c r="E646" i="4"/>
  <c r="G665" i="4"/>
  <c r="E658" i="4"/>
  <c r="G677" i="4"/>
  <c r="E670" i="4"/>
  <c r="G689" i="4"/>
  <c r="E682" i="4"/>
  <c r="G701" i="4"/>
  <c r="E694" i="4"/>
  <c r="G713" i="4"/>
  <c r="E706" i="4"/>
  <c r="G725" i="4"/>
  <c r="E718" i="4"/>
  <c r="G737" i="4"/>
  <c r="E730" i="4"/>
  <c r="G749" i="4"/>
  <c r="E742" i="4"/>
  <c r="G761" i="4"/>
  <c r="E754" i="4"/>
  <c r="G773" i="4"/>
  <c r="E766" i="4"/>
  <c r="G785" i="4"/>
  <c r="E778" i="4"/>
  <c r="G797" i="4"/>
  <c r="E790" i="4"/>
  <c r="G809" i="4"/>
  <c r="E802" i="4"/>
  <c r="G821" i="4"/>
  <c r="E814" i="4"/>
  <c r="G833" i="4"/>
  <c r="E826" i="4"/>
  <c r="G845" i="4"/>
  <c r="E838" i="4"/>
  <c r="G857" i="4"/>
  <c r="E850" i="4"/>
  <c r="G869" i="4"/>
  <c r="E862" i="4"/>
  <c r="G881" i="4"/>
  <c r="E874" i="4"/>
  <c r="G893" i="4"/>
  <c r="E886" i="4"/>
  <c r="G905" i="4"/>
  <c r="E898" i="4"/>
  <c r="G917" i="4"/>
  <c r="E910" i="4"/>
  <c r="G929" i="4"/>
  <c r="E922" i="4"/>
  <c r="G941" i="4"/>
  <c r="E934" i="4"/>
  <c r="G953" i="4"/>
  <c r="E946" i="4"/>
  <c r="G965" i="4"/>
  <c r="E958" i="4"/>
  <c r="G977" i="4"/>
  <c r="E970" i="4"/>
  <c r="G989" i="4"/>
  <c r="E982" i="4"/>
  <c r="G1001" i="4"/>
  <c r="E994" i="4"/>
  <c r="G1013" i="4"/>
  <c r="E1006" i="4"/>
  <c r="G1025" i="4"/>
  <c r="E1018" i="4"/>
  <c r="G1037" i="4"/>
  <c r="E1030" i="4"/>
  <c r="G1049" i="4"/>
  <c r="E1042" i="4"/>
  <c r="G1061" i="4"/>
  <c r="E1054" i="4"/>
  <c r="G1073" i="4"/>
  <c r="E1066" i="4"/>
  <c r="G1085" i="4"/>
  <c r="E1078" i="4"/>
  <c r="G1097" i="4"/>
  <c r="E1090" i="4"/>
  <c r="G1109" i="4"/>
  <c r="E1102" i="4"/>
  <c r="G1121" i="4"/>
  <c r="E1114" i="4"/>
  <c r="G1133" i="4"/>
  <c r="E1126" i="4"/>
  <c r="G1145" i="4"/>
  <c r="E1138" i="4"/>
  <c r="G1157" i="4"/>
  <c r="E1150" i="4"/>
  <c r="G1169" i="4"/>
  <c r="E1162" i="4"/>
  <c r="G1181" i="4"/>
  <c r="E1174" i="4"/>
  <c r="G1193" i="4"/>
  <c r="E1186" i="4"/>
  <c r="G1205" i="4"/>
  <c r="E1198" i="4"/>
  <c r="G1217" i="4"/>
  <c r="E1210" i="4"/>
  <c r="G1229" i="4"/>
  <c r="E1222" i="4"/>
  <c r="G1241" i="4"/>
  <c r="E1234" i="4"/>
  <c r="G1253" i="4"/>
  <c r="E1246" i="4"/>
  <c r="G1265" i="4"/>
  <c r="E1258" i="4"/>
  <c r="G1277" i="4"/>
  <c r="E1270" i="4"/>
  <c r="G1289" i="4"/>
  <c r="E1282" i="4"/>
  <c r="G1301" i="4"/>
  <c r="E1294" i="4"/>
  <c r="G1313" i="4"/>
  <c r="E1306" i="4"/>
  <c r="G1325" i="4"/>
  <c r="E1318" i="4"/>
  <c r="G1337" i="4"/>
  <c r="E1330" i="4"/>
  <c r="G1349" i="4"/>
  <c r="E1342" i="4"/>
  <c r="G1361" i="4"/>
  <c r="E1354" i="4"/>
  <c r="G1373" i="4"/>
  <c r="E1366" i="4"/>
  <c r="G1385" i="4"/>
  <c r="E1378" i="4"/>
  <c r="G1397" i="4"/>
  <c r="E1390" i="4"/>
  <c r="G1409" i="4"/>
  <c r="E1402" i="4"/>
  <c r="G1421" i="4"/>
  <c r="E1414" i="4"/>
  <c r="G1433" i="4"/>
  <c r="E1426" i="4"/>
  <c r="G1445" i="4"/>
  <c r="E1438" i="4"/>
  <c r="G1457" i="4"/>
  <c r="E1450" i="4"/>
  <c r="G1469" i="4"/>
  <c r="E1462" i="4"/>
  <c r="G1481" i="4"/>
  <c r="E1474" i="4"/>
  <c r="G1493" i="4"/>
  <c r="E1486" i="4"/>
  <c r="G1505" i="4"/>
  <c r="E1498" i="4"/>
  <c r="G1517" i="4"/>
  <c r="E1510" i="4"/>
  <c r="G1529" i="4"/>
  <c r="E1522" i="4"/>
  <c r="G1541" i="4"/>
  <c r="E1534" i="4"/>
  <c r="G1553" i="4"/>
  <c r="E1546" i="4"/>
  <c r="G1565" i="4"/>
  <c r="E1558" i="4"/>
  <c r="G1577" i="4"/>
  <c r="E1570" i="4"/>
  <c r="G1589" i="4"/>
  <c r="E1582" i="4"/>
  <c r="G1601" i="4"/>
  <c r="E1594" i="4"/>
  <c r="G1613" i="4"/>
  <c r="E1606" i="4"/>
  <c r="G1625" i="4"/>
  <c r="E1618" i="4"/>
  <c r="G1637" i="4"/>
  <c r="E1630" i="4"/>
  <c r="G1649" i="4"/>
  <c r="E1642" i="4"/>
  <c r="G1661" i="4"/>
  <c r="E1654" i="4"/>
  <c r="G1673" i="4"/>
  <c r="E1666" i="4"/>
  <c r="G1685" i="4"/>
  <c r="E1678" i="4"/>
  <c r="G1697" i="4"/>
  <c r="E1690" i="4"/>
  <c r="G1709" i="4"/>
  <c r="E1702" i="4"/>
  <c r="G1721" i="4"/>
  <c r="E1714" i="4"/>
  <c r="G1733" i="4"/>
  <c r="E1726" i="4"/>
  <c r="G1745" i="4"/>
  <c r="E1738" i="4"/>
  <c r="G1757" i="4"/>
  <c r="E1750" i="4"/>
  <c r="G1769" i="4"/>
  <c r="E1762" i="4"/>
  <c r="G1781" i="4"/>
  <c r="E1774" i="4"/>
  <c r="G1793" i="4"/>
  <c r="E1786" i="4"/>
  <c r="G1805" i="4"/>
  <c r="E1798" i="4"/>
  <c r="G1817" i="4"/>
  <c r="E1810" i="4"/>
  <c r="G1829" i="4"/>
  <c r="E1822" i="4"/>
  <c r="G1841" i="4"/>
  <c r="E1834" i="4"/>
  <c r="G1853" i="4"/>
  <c r="E1846" i="4"/>
  <c r="G1865" i="4"/>
  <c r="E1858" i="4"/>
  <c r="G1877" i="4"/>
  <c r="E1870" i="4"/>
  <c r="G1889" i="4"/>
  <c r="E1882" i="4"/>
  <c r="G1901" i="4"/>
  <c r="E1894" i="4"/>
  <c r="G1913" i="4"/>
  <c r="E1906" i="4"/>
  <c r="G1925" i="4"/>
  <c r="E1918" i="4"/>
  <c r="G1937" i="4"/>
  <c r="E1930" i="4"/>
  <c r="G1949" i="4"/>
  <c r="E1942" i="4"/>
  <c r="G1961" i="4"/>
  <c r="E1954" i="4"/>
  <c r="G1973" i="4"/>
  <c r="E1966" i="4"/>
  <c r="G1985" i="4"/>
  <c r="E1978" i="4"/>
  <c r="G1997" i="4"/>
  <c r="E1990" i="4"/>
  <c r="G2009" i="4"/>
  <c r="E2002" i="4"/>
  <c r="G2021" i="4"/>
  <c r="E2014" i="4"/>
  <c r="G2033" i="4"/>
  <c r="E2026" i="4"/>
  <c r="G2045" i="4"/>
  <c r="E2038" i="4"/>
  <c r="G2057" i="4"/>
  <c r="E2050" i="4"/>
  <c r="G2069" i="4"/>
  <c r="E2062" i="4"/>
  <c r="G2081" i="4"/>
  <c r="E2074" i="4"/>
  <c r="G2093" i="4"/>
  <c r="E2086" i="4"/>
  <c r="G2105" i="4"/>
  <c r="E2098" i="4"/>
  <c r="G2117" i="4"/>
  <c r="E2110" i="4"/>
  <c r="G2129" i="4"/>
  <c r="E2122" i="4"/>
  <c r="G2141" i="4"/>
  <c r="E2134" i="4"/>
  <c r="G2153" i="4"/>
  <c r="E2146" i="4"/>
  <c r="G2165" i="4"/>
  <c r="E2158" i="4"/>
  <c r="G2177" i="4"/>
  <c r="E2170" i="4"/>
  <c r="G2189" i="4"/>
  <c r="E2182" i="4"/>
  <c r="G2201" i="4"/>
  <c r="E2194" i="4"/>
  <c r="G2213" i="4"/>
  <c r="E2206" i="4"/>
  <c r="G2225" i="4"/>
  <c r="E2218" i="4"/>
  <c r="G2237" i="4"/>
  <c r="E2230" i="4"/>
  <c r="G2249" i="4"/>
  <c r="E2242" i="4"/>
  <c r="G2261" i="4"/>
  <c r="E2254" i="4"/>
  <c r="G2273" i="4"/>
  <c r="E2266" i="4"/>
  <c r="G2285" i="4"/>
  <c r="E2278" i="4"/>
  <c r="G2297" i="4"/>
  <c r="E2290" i="4"/>
  <c r="G2309" i="4"/>
  <c r="E2302" i="4"/>
  <c r="G2321" i="4"/>
  <c r="E2314" i="4"/>
  <c r="G2333" i="4"/>
  <c r="E2326" i="4"/>
  <c r="G2345" i="4"/>
  <c r="E2338" i="4"/>
  <c r="G2357" i="4"/>
  <c r="E2350" i="4"/>
  <c r="G2369" i="4"/>
  <c r="E2362" i="4"/>
  <c r="G2381" i="4"/>
  <c r="E2374" i="4"/>
  <c r="G2393" i="4"/>
  <c r="E2386" i="4"/>
  <c r="G2405" i="4"/>
  <c r="E2398" i="4"/>
  <c r="G2417" i="4"/>
  <c r="E2410" i="4"/>
  <c r="G2429" i="4"/>
  <c r="E2422" i="4"/>
  <c r="G2441" i="4"/>
  <c r="E2434" i="4"/>
  <c r="G2453" i="4"/>
  <c r="E2446" i="4"/>
  <c r="G2465" i="4"/>
  <c r="E2458" i="4"/>
  <c r="G2477" i="4"/>
  <c r="E2470" i="4"/>
  <c r="G2489" i="4"/>
  <c r="E2482" i="4"/>
  <c r="G2501" i="4"/>
  <c r="E2494" i="4"/>
  <c r="G2513" i="4"/>
  <c r="E2506" i="4"/>
  <c r="G2525" i="4"/>
  <c r="E2518" i="4"/>
  <c r="G2537" i="4"/>
  <c r="E2530" i="4"/>
  <c r="G2549" i="4"/>
  <c r="E2542" i="4"/>
  <c r="G2561" i="4"/>
  <c r="E2554" i="4"/>
  <c r="G2573" i="4"/>
  <c r="E2566" i="4"/>
  <c r="G2585" i="4"/>
  <c r="E2578" i="4"/>
  <c r="G2597" i="4"/>
  <c r="E2590" i="4"/>
  <c r="G2609" i="4"/>
  <c r="E2602" i="4"/>
  <c r="G2621" i="4"/>
  <c r="E2614" i="4"/>
  <c r="G2633" i="4"/>
  <c r="E2626" i="4"/>
  <c r="G2645" i="4"/>
  <c r="E2638" i="4"/>
  <c r="G2657" i="4"/>
  <c r="E2650" i="4"/>
  <c r="G2669" i="4"/>
  <c r="E2662" i="4"/>
  <c r="G2681" i="4"/>
  <c r="E2674" i="4"/>
  <c r="G2693" i="4"/>
  <c r="E2686" i="4"/>
  <c r="G2705" i="4"/>
  <c r="E2698" i="4"/>
  <c r="G2717" i="4"/>
  <c r="E2710" i="4"/>
  <c r="G2729" i="4"/>
  <c r="E2722" i="4"/>
  <c r="G2741" i="4"/>
  <c r="E2734" i="4"/>
  <c r="G2753" i="4"/>
  <c r="E2746" i="4"/>
  <c r="G2765" i="4"/>
  <c r="E2758" i="4"/>
  <c r="G2777" i="4"/>
  <c r="E2770" i="4"/>
  <c r="G2789" i="4"/>
  <c r="E2782" i="4"/>
  <c r="G2801" i="4"/>
  <c r="E2794" i="4"/>
  <c r="G2813" i="4"/>
  <c r="E2806" i="4"/>
  <c r="G2825" i="4"/>
  <c r="E2818" i="4"/>
  <c r="G2837" i="4"/>
  <c r="E2830" i="4"/>
  <c r="G2849" i="4"/>
  <c r="E2842" i="4"/>
  <c r="G2861" i="4"/>
  <c r="E2854" i="4"/>
  <c r="G2873" i="4"/>
  <c r="E2866" i="4"/>
  <c r="G2885" i="4"/>
  <c r="E2878" i="4"/>
  <c r="G2897" i="4"/>
  <c r="E2890" i="4"/>
  <c r="G2909" i="4"/>
  <c r="E2902" i="4"/>
  <c r="G2921" i="4"/>
  <c r="E2914" i="4"/>
  <c r="G2933" i="4"/>
  <c r="E2926" i="4"/>
  <c r="G2945" i="4"/>
  <c r="E2938" i="4"/>
  <c r="G2957" i="4"/>
  <c r="E2950" i="4"/>
  <c r="G2969" i="4"/>
  <c r="E2962" i="4"/>
  <c r="G2981" i="4"/>
  <c r="E2974" i="4"/>
  <c r="G2993" i="4"/>
  <c r="E2986" i="4"/>
  <c r="G3005" i="4"/>
  <c r="E2998" i="4"/>
  <c r="G3017" i="4"/>
  <c r="E3010" i="4"/>
  <c r="G3029" i="4"/>
  <c r="E3022" i="4"/>
  <c r="G3041" i="4"/>
  <c r="E3034" i="4"/>
  <c r="G3053" i="4"/>
  <c r="E3046" i="4"/>
  <c r="G3065" i="4"/>
  <c r="E3058" i="4"/>
  <c r="G3077" i="4"/>
  <c r="E3070" i="4"/>
  <c r="G3089" i="4"/>
  <c r="E3082" i="4"/>
  <c r="G3101" i="4"/>
  <c r="E3094" i="4"/>
  <c r="G3113" i="4"/>
  <c r="E3106" i="4"/>
  <c r="G3125" i="4"/>
  <c r="E3118" i="4"/>
  <c r="G3137" i="4"/>
  <c r="E3130" i="4"/>
  <c r="G3149" i="4"/>
  <c r="E3142" i="4"/>
  <c r="G3161" i="4"/>
  <c r="E3154" i="4"/>
  <c r="G3173" i="4"/>
  <c r="E3166" i="4"/>
  <c r="G3185" i="4"/>
  <c r="E3178" i="4"/>
  <c r="G3197" i="4"/>
  <c r="E3190" i="4"/>
  <c r="G3209" i="4"/>
  <c r="E3202" i="4"/>
  <c r="G3221" i="4"/>
  <c r="E3214" i="4"/>
  <c r="G3233" i="4"/>
  <c r="E3226" i="4"/>
  <c r="G3245" i="4"/>
  <c r="E3238" i="4"/>
  <c r="G3257" i="4"/>
  <c r="E3250" i="4"/>
  <c r="G3269" i="4"/>
  <c r="E3262" i="4"/>
  <c r="G3281" i="4"/>
  <c r="E3274" i="4"/>
  <c r="G3293" i="4"/>
  <c r="E3286" i="4"/>
  <c r="G3305" i="4"/>
  <c r="E3298" i="4"/>
  <c r="G3317" i="4"/>
  <c r="E3310" i="4"/>
  <c r="G3329" i="4"/>
  <c r="E3322" i="4"/>
  <c r="G3341" i="4"/>
  <c r="E3334" i="4"/>
  <c r="G3353" i="4"/>
  <c r="E3346" i="4"/>
  <c r="G3365" i="4"/>
  <c r="E3358" i="4"/>
  <c r="G3377" i="4"/>
  <c r="E3370" i="4"/>
  <c r="G3389" i="4"/>
  <c r="E3382" i="4"/>
  <c r="G3401" i="4"/>
  <c r="E3394" i="4"/>
  <c r="G3413" i="4"/>
  <c r="E3406" i="4"/>
  <c r="G3425" i="4"/>
  <c r="E3418" i="4"/>
  <c r="G3437" i="4"/>
  <c r="E3430" i="4"/>
  <c r="G3449" i="4"/>
  <c r="E3442" i="4"/>
  <c r="G3461" i="4"/>
  <c r="E3454" i="4"/>
  <c r="G3473" i="4"/>
  <c r="E3466" i="4"/>
  <c r="G3485" i="4"/>
  <c r="E3478" i="4"/>
  <c r="G3497" i="4"/>
  <c r="E3490" i="4"/>
  <c r="G3509" i="4"/>
  <c r="E3502" i="4"/>
  <c r="G3521" i="4"/>
  <c r="E3514" i="4"/>
  <c r="G3533" i="4"/>
  <c r="E3526" i="4"/>
  <c r="G3545" i="4"/>
  <c r="E3538" i="4"/>
  <c r="G3557" i="4"/>
  <c r="E3550" i="4"/>
  <c r="G3569" i="4"/>
  <c r="E3562" i="4"/>
  <c r="G3581" i="4"/>
  <c r="E3574" i="4"/>
  <c r="G3593" i="4"/>
  <c r="E3586" i="4"/>
  <c r="G3605" i="4"/>
  <c r="E3598" i="4"/>
  <c r="G3617" i="4"/>
  <c r="E3610" i="4"/>
  <c r="G3629" i="4"/>
  <c r="E3622" i="4"/>
  <c r="G3641" i="4"/>
  <c r="E3634" i="4"/>
  <c r="G3653" i="4"/>
  <c r="E3646" i="4"/>
  <c r="G3665" i="4"/>
  <c r="E3658" i="4"/>
  <c r="G3677" i="4"/>
  <c r="E3670" i="4"/>
  <c r="G3689" i="4"/>
  <c r="E3682" i="4"/>
  <c r="G3701" i="4"/>
  <c r="E3694" i="4"/>
  <c r="G3713" i="4"/>
  <c r="E3706" i="4"/>
  <c r="G3725" i="4"/>
  <c r="E3718" i="4"/>
  <c r="G3737" i="4"/>
  <c r="E3730" i="4"/>
  <c r="G3749" i="4"/>
  <c r="E3742" i="4"/>
  <c r="G3761" i="4"/>
  <c r="E3754" i="4"/>
  <c r="G3773" i="4"/>
  <c r="E3766" i="4"/>
  <c r="G3785" i="4"/>
  <c r="E3778" i="4"/>
  <c r="G3797" i="4"/>
  <c r="E3790" i="4"/>
  <c r="G3809" i="4"/>
  <c r="E3802" i="4"/>
  <c r="G3821" i="4"/>
  <c r="E3814" i="4"/>
  <c r="G3833" i="4"/>
  <c r="E3826" i="4"/>
  <c r="G3845" i="4"/>
  <c r="E3838" i="4"/>
  <c r="G3857" i="4"/>
  <c r="E3850" i="4"/>
  <c r="G3869" i="4"/>
  <c r="E3862" i="4"/>
  <c r="G3881" i="4"/>
  <c r="E3874" i="4"/>
  <c r="G3893" i="4"/>
  <c r="E3886" i="4"/>
  <c r="G3905" i="4"/>
  <c r="E3898" i="4"/>
  <c r="G3917" i="4"/>
  <c r="E3910" i="4"/>
  <c r="G3929" i="4"/>
  <c r="E3922" i="4"/>
  <c r="G3941" i="4"/>
  <c r="E3934" i="4"/>
  <c r="G3953" i="4"/>
  <c r="E3946" i="4"/>
  <c r="G3965" i="4"/>
  <c r="E3958" i="4"/>
  <c r="G3977" i="4"/>
  <c r="E3970" i="4"/>
  <c r="G3989" i="4"/>
  <c r="E3982" i="4"/>
  <c r="G4001" i="4"/>
  <c r="E3994" i="4"/>
  <c r="G4013" i="4"/>
  <c r="E4006" i="4"/>
  <c r="G4025" i="4"/>
  <c r="E4018" i="4"/>
  <c r="G4037" i="4"/>
  <c r="E4030" i="4"/>
  <c r="G4049" i="4"/>
  <c r="E4042" i="4"/>
  <c r="G4061" i="4"/>
  <c r="E4054" i="4"/>
  <c r="G4073" i="4"/>
  <c r="E4066" i="4"/>
  <c r="G4085" i="4"/>
  <c r="E4078" i="4"/>
  <c r="G4097" i="4"/>
  <c r="E4090" i="4"/>
  <c r="G4109" i="4"/>
  <c r="E4102" i="4"/>
  <c r="G4121" i="4"/>
  <c r="E4114" i="4"/>
  <c r="G4133" i="4"/>
  <c r="E4126" i="4"/>
  <c r="G4145" i="4"/>
  <c r="E4138" i="4"/>
  <c r="G4157" i="4"/>
  <c r="E4150" i="4"/>
  <c r="G4169" i="4"/>
  <c r="E4162" i="4"/>
  <c r="G4181" i="4"/>
  <c r="E4174" i="4"/>
  <c r="G4193" i="4"/>
  <c r="E4186" i="4"/>
  <c r="G4205" i="4"/>
  <c r="E4198" i="4"/>
  <c r="G4217" i="4"/>
  <c r="E4210" i="4"/>
  <c r="G4229" i="4"/>
  <c r="E4222" i="4"/>
  <c r="G4241" i="4"/>
  <c r="E4234" i="4"/>
  <c r="G4253" i="4"/>
  <c r="E4246" i="4"/>
  <c r="G4265" i="4"/>
  <c r="E4258" i="4"/>
  <c r="G4277" i="4"/>
  <c r="E4270" i="4"/>
  <c r="G4289" i="4"/>
  <c r="E4282" i="4"/>
  <c r="G4301" i="4"/>
  <c r="E4294" i="4"/>
  <c r="G4313" i="4"/>
  <c r="E4306" i="4"/>
  <c r="G4325" i="4"/>
  <c r="E4318" i="4"/>
  <c r="G4337" i="4"/>
  <c r="E4330" i="4"/>
  <c r="G4349" i="4"/>
  <c r="E4342" i="4"/>
  <c r="G4361" i="4"/>
  <c r="E4354" i="4"/>
  <c r="G4373" i="4"/>
  <c r="E4366" i="4"/>
  <c r="G4385" i="4"/>
  <c r="E4378" i="4"/>
  <c r="G4397" i="4"/>
  <c r="E4390" i="4"/>
  <c r="G4409" i="4"/>
  <c r="E4402" i="4"/>
  <c r="G4421" i="4"/>
  <c r="E4414" i="4"/>
  <c r="G4433" i="4"/>
  <c r="E4426" i="4"/>
  <c r="G4445" i="4"/>
  <c r="E4438" i="4"/>
  <c r="G4457" i="4"/>
  <c r="E4450" i="4"/>
  <c r="G4469" i="4"/>
  <c r="E4462" i="4"/>
  <c r="G4481" i="4"/>
  <c r="E4474" i="4"/>
  <c r="G4493" i="4"/>
  <c r="E4486" i="4"/>
  <c r="G4505" i="4"/>
  <c r="E4498" i="4"/>
  <c r="G4517" i="4"/>
  <c r="E4510" i="4"/>
  <c r="G4529" i="4"/>
  <c r="E4522" i="4"/>
  <c r="G4541" i="4"/>
  <c r="E4534" i="4"/>
  <c r="G4553" i="4"/>
  <c r="E4546" i="4"/>
  <c r="G4565" i="4"/>
  <c r="E4558" i="4"/>
  <c r="G4577" i="4"/>
  <c r="E4570" i="4"/>
  <c r="G4589" i="4"/>
  <c r="E4582" i="4"/>
  <c r="G4601" i="4"/>
  <c r="E4594" i="4"/>
  <c r="G4613" i="4"/>
  <c r="E4606" i="4"/>
  <c r="G4625" i="4"/>
  <c r="E4618" i="4"/>
  <c r="G4637" i="4"/>
  <c r="E4630" i="4"/>
  <c r="G4649" i="4"/>
  <c r="E4642" i="4"/>
  <c r="G4661" i="4"/>
  <c r="E4654" i="4"/>
  <c r="G4673" i="4"/>
  <c r="E4666" i="4"/>
  <c r="G4685" i="4"/>
  <c r="E4678" i="4"/>
  <c r="G4697" i="4"/>
  <c r="E4690" i="4"/>
  <c r="G4709" i="4"/>
  <c r="E4702" i="4"/>
  <c r="G4721" i="4"/>
  <c r="E4714" i="4"/>
  <c r="G4733" i="4"/>
  <c r="E4726" i="4"/>
  <c r="G4745" i="4"/>
  <c r="E4738" i="4"/>
  <c r="G4757" i="4"/>
  <c r="E4750" i="4"/>
  <c r="G4769" i="4"/>
  <c r="E4762" i="4"/>
  <c r="G4781" i="4"/>
  <c r="E4774" i="4"/>
  <c r="G4793" i="4"/>
  <c r="E4786" i="4"/>
  <c r="G4805" i="4"/>
  <c r="E4798" i="4"/>
  <c r="G4817" i="4"/>
  <c r="E4810" i="4"/>
  <c r="G4829" i="4"/>
  <c r="E4822" i="4"/>
  <c r="G4841" i="4"/>
  <c r="E4834" i="4"/>
  <c r="G4853" i="4"/>
  <c r="E4846" i="4"/>
  <c r="G4865" i="4"/>
  <c r="E4858" i="4"/>
  <c r="G4877" i="4"/>
  <c r="E4870" i="4"/>
  <c r="G4889" i="4"/>
  <c r="E4882" i="4"/>
  <c r="G4901" i="4"/>
  <c r="E4894" i="4"/>
  <c r="G4913" i="4"/>
  <c r="E4906" i="4"/>
  <c r="G4925" i="4"/>
  <c r="E4918" i="4"/>
  <c r="G4937" i="4"/>
  <c r="E4930" i="4"/>
  <c r="G4949" i="4"/>
  <c r="E4942" i="4"/>
  <c r="G4961" i="4"/>
  <c r="E4954" i="4"/>
  <c r="G4973" i="4"/>
  <c r="E4966" i="4"/>
  <c r="G4985" i="4"/>
  <c r="E4978" i="4"/>
  <c r="G4997" i="4"/>
  <c r="E4990" i="4"/>
  <c r="G5009" i="4"/>
  <c r="E5002" i="4"/>
  <c r="G5021" i="4"/>
  <c r="E5014" i="4"/>
  <c r="G5033" i="4"/>
  <c r="E5026" i="4"/>
  <c r="G5045" i="4"/>
  <c r="E5038" i="4"/>
  <c r="G5057" i="4"/>
  <c r="E5050" i="4"/>
  <c r="G5069" i="4"/>
  <c r="E5062" i="4"/>
  <c r="G5081" i="4"/>
  <c r="E5074" i="4"/>
  <c r="G5093" i="4"/>
  <c r="E5086" i="4"/>
  <c r="G5105" i="4"/>
  <c r="E5098" i="4"/>
  <c r="G5117" i="4"/>
  <c r="E5110" i="4"/>
  <c r="G5129" i="4"/>
  <c r="G5141" i="4"/>
  <c r="E5134" i="4"/>
  <c r="G5153" i="4"/>
  <c r="G5165" i="4"/>
  <c r="E5158" i="4"/>
  <c r="G5177" i="4"/>
  <c r="E5170" i="4"/>
  <c r="G5189" i="4"/>
  <c r="E5182" i="4"/>
  <c r="G5201" i="4"/>
  <c r="G5213" i="4"/>
  <c r="E5206" i="4"/>
  <c r="G5225" i="4"/>
  <c r="G5237" i="4"/>
  <c r="E5230" i="4"/>
  <c r="G5249" i="4"/>
  <c r="E5242" i="4"/>
  <c r="G5261" i="4"/>
  <c r="E5254" i="4"/>
  <c r="G5273" i="4"/>
  <c r="G5285" i="4"/>
  <c r="E5278" i="4"/>
  <c r="G5297" i="4"/>
  <c r="G5309" i="4"/>
  <c r="E5302" i="4"/>
  <c r="G5321" i="4"/>
  <c r="E5314" i="4"/>
  <c r="G5333" i="4"/>
  <c r="E5326" i="4"/>
  <c r="G5345" i="4"/>
  <c r="G5357" i="4"/>
  <c r="E5350" i="4"/>
  <c r="G5369" i="4"/>
  <c r="G5381" i="4"/>
  <c r="E5374" i="4"/>
  <c r="G5393" i="4"/>
  <c r="E5386" i="4"/>
  <c r="G5405" i="4"/>
  <c r="E5398" i="4"/>
  <c r="G5417" i="4"/>
  <c r="G5429" i="4"/>
  <c r="E5422" i="4"/>
  <c r="G5441" i="4"/>
  <c r="G5453" i="4"/>
  <c r="E5446" i="4"/>
  <c r="G5465" i="4"/>
  <c r="E5458" i="4"/>
  <c r="G5477" i="4"/>
  <c r="E5470" i="4"/>
  <c r="G5489" i="4"/>
  <c r="E5482" i="4"/>
  <c r="G5501" i="4"/>
  <c r="G5513" i="4"/>
  <c r="E5506" i="4"/>
  <c r="G5525" i="4"/>
  <c r="E5518" i="4"/>
  <c r="G5537" i="4"/>
  <c r="E5530" i="4"/>
  <c r="G5549" i="4"/>
  <c r="E5542" i="4"/>
  <c r="G5561" i="4"/>
  <c r="E5554" i="4"/>
  <c r="G5573" i="4"/>
  <c r="E5566" i="4"/>
  <c r="G5585" i="4"/>
  <c r="E5578" i="4"/>
  <c r="G5597" i="4"/>
  <c r="E5590" i="4"/>
  <c r="G5609" i="4"/>
  <c r="G5621" i="4"/>
  <c r="E5614" i="4"/>
  <c r="G5633" i="4"/>
  <c r="E5626" i="4"/>
  <c r="G5645" i="4"/>
  <c r="E5638" i="4"/>
  <c r="G5657" i="4"/>
  <c r="E5650" i="4"/>
  <c r="G5669" i="4"/>
  <c r="E5662" i="4"/>
  <c r="G5681" i="4"/>
  <c r="E5674" i="4"/>
  <c r="G5693" i="4"/>
  <c r="E5686" i="4"/>
  <c r="G5705" i="4"/>
  <c r="E5698" i="4"/>
  <c r="G5717" i="4"/>
  <c r="E5710" i="4"/>
  <c r="G5729" i="4"/>
  <c r="E5722" i="4"/>
  <c r="G5741" i="4"/>
  <c r="E5734" i="4"/>
  <c r="G5753" i="4"/>
  <c r="E5746" i="4"/>
  <c r="G5765" i="4"/>
  <c r="E5758" i="4"/>
  <c r="G5777" i="4"/>
  <c r="E5770" i="4"/>
  <c r="G5789" i="4"/>
  <c r="E5782" i="4"/>
  <c r="G5801" i="4"/>
  <c r="E5794" i="4"/>
  <c r="G5813" i="4"/>
  <c r="E5806" i="4"/>
  <c r="G5825" i="4"/>
  <c r="E5818" i="4"/>
  <c r="G5837" i="4"/>
  <c r="E5830" i="4"/>
  <c r="G5849" i="4"/>
  <c r="E5842" i="4"/>
  <c r="G5861" i="4"/>
  <c r="E5854" i="4"/>
  <c r="G5873" i="4"/>
  <c r="E5866" i="4"/>
  <c r="G5885" i="4"/>
  <c r="E5878" i="4"/>
  <c r="G5897" i="4"/>
  <c r="E5890" i="4"/>
  <c r="G5909" i="4"/>
  <c r="E5902" i="4"/>
  <c r="G5921" i="4"/>
  <c r="E5914" i="4"/>
  <c r="G5933" i="4"/>
  <c r="E5926" i="4"/>
  <c r="G5945" i="4"/>
  <c r="E5938" i="4"/>
  <c r="G5957" i="4"/>
  <c r="E5950" i="4"/>
  <c r="G5969" i="4"/>
  <c r="E5962" i="4"/>
  <c r="G5981" i="4"/>
  <c r="E5974" i="4"/>
  <c r="G5993" i="4"/>
  <c r="G6005" i="4"/>
  <c r="E5998" i="4"/>
  <c r="G6017" i="4"/>
  <c r="E6010" i="4"/>
  <c r="G6029" i="4"/>
  <c r="E6022" i="4"/>
  <c r="G6041" i="4"/>
  <c r="E6034" i="4"/>
  <c r="G6053" i="4"/>
  <c r="E6046" i="4"/>
  <c r="G6065" i="4"/>
  <c r="G6077" i="4"/>
  <c r="E6070" i="4"/>
  <c r="G6089" i="4"/>
  <c r="E6082" i="4"/>
  <c r="G6101" i="4"/>
  <c r="E6094" i="4"/>
  <c r="G6113" i="4"/>
  <c r="E6106" i="4"/>
  <c r="G6125" i="4"/>
  <c r="G6137" i="4"/>
  <c r="E6130" i="4"/>
  <c r="G6149" i="4"/>
  <c r="E6142" i="4"/>
  <c r="G6161" i="4"/>
  <c r="E6154" i="4"/>
  <c r="G6173" i="4"/>
  <c r="E6166" i="4"/>
  <c r="G6185" i="4"/>
  <c r="E6178" i="4"/>
  <c r="G6197" i="4"/>
  <c r="E6190" i="4"/>
  <c r="G6209" i="4"/>
  <c r="G6221" i="4"/>
  <c r="E6214" i="4"/>
  <c r="G6233" i="4"/>
  <c r="E6226" i="4"/>
  <c r="G6245" i="4"/>
  <c r="E6238" i="4"/>
  <c r="G6257" i="4"/>
  <c r="E6250" i="4"/>
  <c r="G6269" i="4"/>
  <c r="E6262" i="4"/>
  <c r="G6281" i="4"/>
  <c r="G6293" i="4"/>
  <c r="E6286" i="4"/>
  <c r="G6305" i="4"/>
  <c r="E6298" i="4"/>
  <c r="G6317" i="4"/>
  <c r="E6310" i="4"/>
  <c r="G6329" i="4"/>
  <c r="E6322" i="4"/>
  <c r="G6341" i="4"/>
  <c r="G6353" i="4"/>
  <c r="E6346" i="4"/>
  <c r="G6365" i="4"/>
  <c r="E6358" i="4"/>
  <c r="G6377" i="4"/>
  <c r="E6370" i="4"/>
  <c r="G6389" i="4"/>
  <c r="E6382" i="4"/>
  <c r="G6401" i="4"/>
  <c r="E6394" i="4"/>
  <c r="G6413" i="4"/>
  <c r="E6406" i="4"/>
  <c r="G6425" i="4"/>
  <c r="G6437" i="4"/>
  <c r="E6430" i="4"/>
  <c r="G6449" i="4"/>
  <c r="E6442" i="4"/>
  <c r="G6461" i="4"/>
  <c r="E6454" i="4"/>
  <c r="G6473" i="4"/>
  <c r="E6466" i="4"/>
  <c r="G6485" i="4"/>
  <c r="E6478" i="4"/>
  <c r="G6497" i="4"/>
  <c r="G6509" i="4"/>
  <c r="E6502" i="4"/>
  <c r="G6521" i="4"/>
  <c r="E6514" i="4"/>
  <c r="G6533" i="4"/>
  <c r="E6526" i="4"/>
  <c r="G6545" i="4"/>
  <c r="E6538" i="4"/>
  <c r="G6557" i="4"/>
  <c r="E6550" i="4"/>
  <c r="G6569" i="4"/>
  <c r="E6562" i="4"/>
  <c r="G6581" i="4"/>
  <c r="E6574" i="4"/>
  <c r="G6593" i="4"/>
  <c r="G6605" i="4"/>
  <c r="E6598" i="4"/>
  <c r="G6617" i="4"/>
  <c r="E6610" i="4"/>
  <c r="G6629" i="4"/>
  <c r="G6641" i="4"/>
  <c r="E6634" i="4"/>
  <c r="G6653" i="4"/>
  <c r="E6646" i="4"/>
  <c r="G6665" i="4"/>
  <c r="E6658" i="4"/>
  <c r="G6677" i="4"/>
  <c r="E6670" i="4"/>
  <c r="G6689" i="4"/>
  <c r="E6682" i="4"/>
  <c r="G6701" i="4"/>
  <c r="E6694" i="4"/>
  <c r="G6713" i="4"/>
  <c r="E6706" i="4"/>
  <c r="G6725" i="4"/>
  <c r="E6718" i="4"/>
  <c r="G6737" i="4"/>
  <c r="E6730" i="4"/>
  <c r="G6749" i="4"/>
  <c r="E6742" i="4"/>
  <c r="G6761" i="4"/>
  <c r="E6754" i="4"/>
  <c r="G6773" i="4"/>
  <c r="E6766" i="4"/>
  <c r="G6785" i="4"/>
  <c r="G6797" i="4"/>
  <c r="E6790" i="4"/>
  <c r="G6809" i="4"/>
  <c r="E6802" i="4"/>
  <c r="G6821" i="4"/>
  <c r="E6814" i="4"/>
  <c r="G6833" i="4"/>
  <c r="E6826" i="4"/>
  <c r="G6845" i="4"/>
  <c r="E6838" i="4"/>
  <c r="G6857" i="4"/>
  <c r="E6850" i="4"/>
  <c r="G6869" i="4"/>
  <c r="E6862" i="4"/>
  <c r="G6881" i="4"/>
  <c r="G6893" i="4"/>
  <c r="E6886" i="4"/>
  <c r="G6905" i="4"/>
  <c r="E6898" i="4"/>
  <c r="G6917" i="4"/>
  <c r="E6910" i="4"/>
  <c r="G6929" i="4"/>
  <c r="G6941" i="4"/>
  <c r="E6934" i="4"/>
  <c r="G6953" i="4"/>
  <c r="E6946" i="4"/>
  <c r="G6965" i="4"/>
  <c r="E6958" i="4"/>
  <c r="G6977" i="4"/>
  <c r="E6970" i="4"/>
  <c r="G6989" i="4"/>
  <c r="E6982" i="4"/>
  <c r="G7001" i="4"/>
  <c r="G7013" i="4"/>
  <c r="E7006" i="4"/>
  <c r="G7025" i="4"/>
  <c r="E7018" i="4"/>
  <c r="G7037" i="4"/>
  <c r="E7030" i="4"/>
  <c r="G7049" i="4"/>
  <c r="E7042" i="4"/>
  <c r="G7061" i="4"/>
  <c r="E7054" i="4"/>
  <c r="G7073" i="4"/>
  <c r="E7066" i="4"/>
  <c r="G7085" i="4"/>
  <c r="E7078" i="4"/>
  <c r="G7097" i="4"/>
  <c r="E7090" i="4"/>
  <c r="G7109" i="4"/>
  <c r="E7102" i="4"/>
  <c r="G7121" i="4"/>
  <c r="E7114" i="4"/>
  <c r="G7133" i="4"/>
  <c r="E7126" i="4"/>
  <c r="G7145" i="4"/>
  <c r="G7157" i="4"/>
  <c r="G7169" i="4"/>
  <c r="E7162" i="4"/>
  <c r="G7181" i="4"/>
  <c r="E7174" i="4"/>
  <c r="G7193" i="4"/>
  <c r="E7186" i="4"/>
  <c r="G7205" i="4"/>
  <c r="E7198" i="4"/>
  <c r="G7217" i="4"/>
  <c r="E7210" i="4"/>
  <c r="G7229" i="4"/>
  <c r="E7222" i="4"/>
  <c r="G7241" i="4"/>
  <c r="E7234" i="4"/>
  <c r="G7253" i="4"/>
  <c r="E7246" i="4"/>
  <c r="G7265" i="4"/>
  <c r="E7258" i="4"/>
  <c r="G7277" i="4"/>
  <c r="E7270" i="4"/>
  <c r="G7289" i="4"/>
  <c r="E7282" i="4"/>
  <c r="G7301" i="4"/>
  <c r="E7294" i="4"/>
  <c r="G7313" i="4"/>
  <c r="E7306" i="4"/>
  <c r="G7325" i="4"/>
  <c r="E7318" i="4"/>
  <c r="G7337" i="4"/>
  <c r="E7330" i="4"/>
  <c r="G7349" i="4"/>
  <c r="G7361" i="4"/>
  <c r="E7354" i="4"/>
  <c r="G7373" i="4"/>
  <c r="E7366" i="4"/>
  <c r="G7385" i="4"/>
  <c r="E7378" i="4"/>
  <c r="G7397" i="4"/>
  <c r="E7390" i="4"/>
  <c r="G7409" i="4"/>
  <c r="E7402" i="4"/>
  <c r="G7421" i="4"/>
  <c r="E7414" i="4"/>
  <c r="G7433" i="4"/>
  <c r="E7426" i="4"/>
  <c r="G7445" i="4"/>
  <c r="G7457" i="4"/>
  <c r="E7450" i="4"/>
  <c r="G7469" i="4"/>
  <c r="E7462" i="4"/>
  <c r="G7481" i="4"/>
  <c r="E7474" i="4"/>
  <c r="G7493" i="4"/>
  <c r="G7505" i="4"/>
  <c r="G7517" i="4"/>
  <c r="E7510" i="4"/>
  <c r="G7529" i="4"/>
  <c r="E7522" i="4"/>
  <c r="G7541" i="4"/>
  <c r="E7534" i="4"/>
  <c r="G7553" i="4"/>
  <c r="E7546" i="4"/>
  <c r="G7565" i="4"/>
  <c r="E7558" i="4"/>
  <c r="G7577" i="4"/>
  <c r="E7570" i="4"/>
  <c r="G7589" i="4"/>
  <c r="E7582" i="4"/>
  <c r="G7601" i="4"/>
  <c r="G7613" i="4"/>
  <c r="E7606" i="4"/>
  <c r="G7625" i="4"/>
  <c r="E7618" i="4"/>
  <c r="G7637" i="4"/>
  <c r="E7630" i="4"/>
  <c r="G7649" i="4"/>
  <c r="E7642" i="4"/>
  <c r="G7661" i="4"/>
  <c r="E7654" i="4"/>
  <c r="G7673" i="4"/>
  <c r="E7666" i="4"/>
  <c r="G7685" i="4"/>
  <c r="E7678" i="4"/>
  <c r="G7697" i="4"/>
  <c r="E7690" i="4"/>
  <c r="G7709" i="4"/>
  <c r="E7702" i="4"/>
  <c r="G7721" i="4"/>
  <c r="E7714" i="4"/>
  <c r="G7733" i="4"/>
  <c r="E7726" i="4"/>
  <c r="G7745" i="4"/>
  <c r="E7738" i="4"/>
  <c r="G7757" i="4"/>
  <c r="E7750" i="4"/>
  <c r="G7769" i="4"/>
  <c r="E7762" i="4"/>
  <c r="G7781" i="4"/>
  <c r="E7774" i="4"/>
  <c r="G7793" i="4"/>
  <c r="E22" i="4"/>
  <c r="E8703" i="4"/>
  <c r="E8420" i="4"/>
  <c r="E8380" i="4"/>
  <c r="E8246" i="4"/>
  <c r="E8199" i="4"/>
  <c r="E7975" i="4"/>
  <c r="E7790" i="4"/>
  <c r="E7672" i="4"/>
  <c r="E7594" i="4"/>
  <c r="E7407" i="4"/>
  <c r="E7216" i="4"/>
  <c r="E7138" i="4"/>
  <c r="E6952" i="4"/>
  <c r="E6778" i="4"/>
  <c r="E6680" i="4"/>
  <c r="E6490" i="4"/>
  <c r="E6374" i="4"/>
  <c r="E5548" i="4"/>
  <c r="E3878" i="4"/>
  <c r="E3620" i="4"/>
  <c r="E3364" i="4"/>
  <c r="E1996" i="4"/>
  <c r="E1712" i="4"/>
  <c r="G62" i="4"/>
  <c r="E55" i="4"/>
  <c r="G110" i="4"/>
  <c r="E103" i="4"/>
  <c r="G170" i="4"/>
  <c r="E163" i="4"/>
  <c r="G206" i="4"/>
  <c r="E199" i="4"/>
  <c r="G254" i="4"/>
  <c r="E247" i="4"/>
  <c r="G302" i="4"/>
  <c r="E295" i="4"/>
  <c r="G350" i="4"/>
  <c r="E343" i="4"/>
  <c r="G374" i="4"/>
  <c r="E367" i="4"/>
  <c r="G422" i="4"/>
  <c r="E415" i="4"/>
  <c r="G470" i="4"/>
  <c r="E463" i="4"/>
  <c r="G518" i="4"/>
  <c r="E511" i="4"/>
  <c r="G566" i="4"/>
  <c r="E559" i="4"/>
  <c r="G614" i="4"/>
  <c r="E607" i="4"/>
  <c r="G662" i="4"/>
  <c r="E655" i="4"/>
  <c r="G698" i="4"/>
  <c r="E691" i="4"/>
  <c r="G746" i="4"/>
  <c r="E739" i="4"/>
  <c r="G782" i="4"/>
  <c r="E775" i="4"/>
  <c r="G818" i="4"/>
  <c r="E811" i="4"/>
  <c r="G866" i="4"/>
  <c r="E859" i="4"/>
  <c r="G902" i="4"/>
  <c r="E895" i="4"/>
  <c r="G950" i="4"/>
  <c r="E943" i="4"/>
  <c r="G998" i="4"/>
  <c r="E991" i="4"/>
  <c r="G1046" i="4"/>
  <c r="E1039" i="4"/>
  <c r="G1094" i="4"/>
  <c r="E1087" i="4"/>
  <c r="G1142" i="4"/>
  <c r="E1135" i="4"/>
  <c r="G1190" i="4"/>
  <c r="E1183" i="4"/>
  <c r="G1226" i="4"/>
  <c r="E1219" i="4"/>
  <c r="G1262" i="4"/>
  <c r="E1255" i="4"/>
  <c r="G1310" i="4"/>
  <c r="E1303" i="4"/>
  <c r="G1370" i="4"/>
  <c r="E1363" i="4"/>
  <c r="G1418" i="4"/>
  <c r="E1411" i="4"/>
  <c r="G1466" i="4"/>
  <c r="E1459" i="4"/>
  <c r="G1514" i="4"/>
  <c r="E1507" i="4"/>
  <c r="G1562" i="4"/>
  <c r="E1555" i="4"/>
  <c r="G1610" i="4"/>
  <c r="E1603" i="4"/>
  <c r="G1658" i="4"/>
  <c r="E1651" i="4"/>
  <c r="G1694" i="4"/>
  <c r="E1687" i="4"/>
  <c r="G1730" i="4"/>
  <c r="E1723" i="4"/>
  <c r="G1766" i="4"/>
  <c r="E1759" i="4"/>
  <c r="G1802" i="4"/>
  <c r="E1795" i="4"/>
  <c r="G1850" i="4"/>
  <c r="E1843" i="4"/>
  <c r="G1898" i="4"/>
  <c r="E1891" i="4"/>
  <c r="G1946" i="4"/>
  <c r="E1939" i="4"/>
  <c r="G1994" i="4"/>
  <c r="E1987" i="4"/>
  <c r="G2030" i="4"/>
  <c r="E2023" i="4"/>
  <c r="G2078" i="4"/>
  <c r="E2071" i="4"/>
  <c r="G2126" i="4"/>
  <c r="E2119" i="4"/>
  <c r="G2162" i="4"/>
  <c r="E2155" i="4"/>
  <c r="G2210" i="4"/>
  <c r="E2203" i="4"/>
  <c r="G2234" i="4"/>
  <c r="E2227" i="4"/>
  <c r="G2270" i="4"/>
  <c r="E2263" i="4"/>
  <c r="G2318" i="4"/>
  <c r="E2311" i="4"/>
  <c r="G2366" i="4"/>
  <c r="E2359" i="4"/>
  <c r="G2402" i="4"/>
  <c r="E2395" i="4"/>
  <c r="G2414" i="4"/>
  <c r="E2407" i="4"/>
  <c r="G2438" i="4"/>
  <c r="E2431" i="4"/>
  <c r="G2450" i="4"/>
  <c r="E2443" i="4"/>
  <c r="G2486" i="4"/>
  <c r="E2479" i="4"/>
  <c r="G2522" i="4"/>
  <c r="E2515" i="4"/>
  <c r="G2558" i="4"/>
  <c r="E2551" i="4"/>
  <c r="G2606" i="4"/>
  <c r="E2599" i="4"/>
  <c r="G2654" i="4"/>
  <c r="E2647" i="4"/>
  <c r="G2690" i="4"/>
  <c r="E2683" i="4"/>
  <c r="G2726" i="4"/>
  <c r="E2719" i="4"/>
  <c r="G2774" i="4"/>
  <c r="E2767" i="4"/>
  <c r="G2810" i="4"/>
  <c r="E2803" i="4"/>
  <c r="G2870" i="4"/>
  <c r="E2863" i="4"/>
  <c r="G2942" i="4"/>
  <c r="G3026" i="4"/>
  <c r="G3110" i="4"/>
  <c r="G3158" i="4"/>
  <c r="E3151" i="4"/>
  <c r="G3206" i="4"/>
  <c r="E3199" i="4"/>
  <c r="G3266" i="4"/>
  <c r="E3259" i="4"/>
  <c r="G3338" i="4"/>
  <c r="G3362" i="4"/>
  <c r="E3355" i="4"/>
  <c r="G3398" i="4"/>
  <c r="E3391" i="4"/>
  <c r="G3446" i="4"/>
  <c r="E3439" i="4"/>
  <c r="G3494" i="4"/>
  <c r="E3487" i="4"/>
  <c r="G3542" i="4"/>
  <c r="G3578" i="4"/>
  <c r="E3571" i="4"/>
  <c r="G3614" i="4"/>
  <c r="E3607" i="4"/>
  <c r="G3638" i="4"/>
  <c r="E3631" i="4"/>
  <c r="G3662" i="4"/>
  <c r="E3655" i="4"/>
  <c r="G3698" i="4"/>
  <c r="E3691" i="4"/>
  <c r="G3722" i="4"/>
  <c r="E3715" i="4"/>
  <c r="G3746" i="4"/>
  <c r="E3739" i="4"/>
  <c r="G3782" i="4"/>
  <c r="E3775" i="4"/>
  <c r="G3830" i="4"/>
  <c r="E3823" i="4"/>
  <c r="G3866" i="4"/>
  <c r="E3859" i="4"/>
  <c r="G3890" i="4"/>
  <c r="E3883" i="4"/>
  <c r="G3938" i="4"/>
  <c r="G3962" i="4"/>
  <c r="E3955" i="4"/>
  <c r="G3998" i="4"/>
  <c r="E3991" i="4"/>
  <c r="G4010" i="4"/>
  <c r="E4003" i="4"/>
  <c r="G4046" i="4"/>
  <c r="E4039" i="4"/>
  <c r="G4058" i="4"/>
  <c r="E4051" i="4"/>
  <c r="G4070" i="4"/>
  <c r="E4063" i="4"/>
  <c r="G4082" i="4"/>
  <c r="E4075" i="4"/>
  <c r="G4094" i="4"/>
  <c r="E4087" i="4"/>
  <c r="G4130" i="4"/>
  <c r="E4123" i="4"/>
  <c r="G4142" i="4"/>
  <c r="G4154" i="4"/>
  <c r="E4147" i="4"/>
  <c r="G4166" i="4"/>
  <c r="E4159" i="4"/>
  <c r="G4178" i="4"/>
  <c r="E4171" i="4"/>
  <c r="G4190" i="4"/>
  <c r="E4183" i="4"/>
  <c r="G4202" i="4"/>
  <c r="E4195" i="4"/>
  <c r="G4214" i="4"/>
  <c r="E4207" i="4"/>
  <c r="G4226" i="4"/>
  <c r="G4238" i="4"/>
  <c r="E4231" i="4"/>
  <c r="G4274" i="4"/>
  <c r="E4267" i="4"/>
  <c r="G4310" i="4"/>
  <c r="E4303" i="4"/>
  <c r="G4346" i="4"/>
  <c r="E4339" i="4"/>
  <c r="G4382" i="4"/>
  <c r="E4375" i="4"/>
  <c r="G4418" i="4"/>
  <c r="E4411" i="4"/>
  <c r="G4454" i="4"/>
  <c r="E4447" i="4"/>
  <c r="G4490" i="4"/>
  <c r="E4483" i="4"/>
  <c r="G4514" i="4"/>
  <c r="E4507" i="4"/>
  <c r="G4550" i="4"/>
  <c r="E4543" i="4"/>
  <c r="G4586" i="4"/>
  <c r="E4579" i="4"/>
  <c r="G4622" i="4"/>
  <c r="E4615" i="4"/>
  <c r="G4658" i="4"/>
  <c r="E4651" i="4"/>
  <c r="G4694" i="4"/>
  <c r="E4687" i="4"/>
  <c r="G4742" i="4"/>
  <c r="E4735" i="4"/>
  <c r="G4826" i="4"/>
  <c r="G4862" i="4"/>
  <c r="E4855" i="4"/>
  <c r="G4898" i="4"/>
  <c r="E4891" i="4"/>
  <c r="G4934" i="4"/>
  <c r="E4927" i="4"/>
  <c r="G4970" i="4"/>
  <c r="E4963" i="4"/>
  <c r="G5018" i="4"/>
  <c r="E5011" i="4"/>
  <c r="G5054" i="4"/>
  <c r="E5047" i="4"/>
  <c r="G5090" i="4"/>
  <c r="E5083" i="4"/>
  <c r="G5126" i="4"/>
  <c r="E5119" i="4"/>
  <c r="G5162" i="4"/>
  <c r="E5155" i="4"/>
  <c r="G5198" i="4"/>
  <c r="E5191" i="4"/>
  <c r="G5234" i="4"/>
  <c r="E5227" i="4"/>
  <c r="G5282" i="4"/>
  <c r="E5275" i="4"/>
  <c r="G5378" i="4"/>
  <c r="E5371" i="4"/>
  <c r="G5438" i="4"/>
  <c r="E5431" i="4"/>
  <c r="G5474" i="4"/>
  <c r="E5467" i="4"/>
  <c r="G5522" i="4"/>
  <c r="E5515" i="4"/>
  <c r="G5558" i="4"/>
  <c r="E5551" i="4"/>
  <c r="G5594" i="4"/>
  <c r="E5587" i="4"/>
  <c r="G5630" i="4"/>
  <c r="E5623" i="4"/>
  <c r="G5666" i="4"/>
  <c r="E5659" i="4"/>
  <c r="G5702" i="4"/>
  <c r="E5695" i="4"/>
  <c r="G5738" i="4"/>
  <c r="E5731" i="4"/>
  <c r="G5774" i="4"/>
  <c r="E5767" i="4"/>
  <c r="G5810" i="4"/>
  <c r="E5803" i="4"/>
  <c r="G5846" i="4"/>
  <c r="E5839" i="4"/>
  <c r="G5882" i="4"/>
  <c r="E5875" i="4"/>
  <c r="G5930" i="4"/>
  <c r="E5923" i="4"/>
  <c r="G5966" i="4"/>
  <c r="E5959" i="4"/>
  <c r="G6002" i="4"/>
  <c r="E5995" i="4"/>
  <c r="G6038" i="4"/>
  <c r="E6031" i="4"/>
  <c r="G6074" i="4"/>
  <c r="E6067" i="4"/>
  <c r="G6110" i="4"/>
  <c r="E6103" i="4"/>
  <c r="G6146" i="4"/>
  <c r="E6139" i="4"/>
  <c r="G6182" i="4"/>
  <c r="E6175" i="4"/>
  <c r="G6218" i="4"/>
  <c r="E6211" i="4"/>
  <c r="G6254" i="4"/>
  <c r="E6247" i="4"/>
  <c r="G6302" i="4"/>
  <c r="E6295" i="4"/>
  <c r="G6338" i="4"/>
  <c r="E6331" i="4"/>
  <c r="G6374" i="4"/>
  <c r="E6367" i="4"/>
  <c r="G6410" i="4"/>
  <c r="E6403" i="4"/>
  <c r="G6446" i="4"/>
  <c r="E6439" i="4"/>
  <c r="G6494" i="4"/>
  <c r="E6487" i="4"/>
  <c r="G6554" i="4"/>
  <c r="G6590" i="4"/>
  <c r="E6583" i="4"/>
  <c r="G6638" i="4"/>
  <c r="E6631" i="4"/>
  <c r="G6674" i="4"/>
  <c r="G6710" i="4"/>
  <c r="E6703" i="4"/>
  <c r="G6746" i="4"/>
  <c r="E6739" i="4"/>
  <c r="G6782" i="4"/>
  <c r="E6775" i="4"/>
  <c r="G6818" i="4"/>
  <c r="E6811" i="4"/>
  <c r="G6878" i="4"/>
  <c r="G6914" i="4"/>
  <c r="E6907" i="4"/>
  <c r="G6950" i="4"/>
  <c r="E6943" i="4"/>
  <c r="G7022" i="4"/>
  <c r="G7058" i="4"/>
  <c r="E7051" i="4"/>
  <c r="G7094" i="4"/>
  <c r="E7087" i="4"/>
  <c r="G7118" i="4"/>
  <c r="E7111" i="4"/>
  <c r="G7154" i="4"/>
  <c r="E7147" i="4"/>
  <c r="G7190" i="4"/>
  <c r="E7183" i="4"/>
  <c r="G7250" i="4"/>
  <c r="G7322" i="4"/>
  <c r="G7358" i="4"/>
  <c r="E7351" i="4"/>
  <c r="G7394" i="4"/>
  <c r="E7387" i="4"/>
  <c r="G7442" i="4"/>
  <c r="E7435" i="4"/>
  <c r="G7478" i="4"/>
  <c r="E7471" i="4"/>
  <c r="G7514" i="4"/>
  <c r="E7507" i="4"/>
  <c r="G7550" i="4"/>
  <c r="E7543" i="4"/>
  <c r="G7574" i="4"/>
  <c r="E7567" i="4"/>
  <c r="G7610" i="4"/>
  <c r="E7603" i="4"/>
  <c r="G7658" i="4"/>
  <c r="E7651" i="4"/>
  <c r="G7706" i="4"/>
  <c r="G7754" i="4"/>
  <c r="G7802" i="4"/>
  <c r="E7795" i="4"/>
  <c r="G7826" i="4"/>
  <c r="E7819" i="4"/>
  <c r="G7850" i="4"/>
  <c r="E7843" i="4"/>
  <c r="G7874" i="4"/>
  <c r="E7867" i="4"/>
  <c r="G7910" i="4"/>
  <c r="E7903" i="4"/>
  <c r="G7946" i="4"/>
  <c r="E7939" i="4"/>
  <c r="G7994" i="4"/>
  <c r="G8030" i="4"/>
  <c r="E8023" i="4"/>
  <c r="G8066" i="4"/>
  <c r="E8059" i="4"/>
  <c r="G8126" i="4"/>
  <c r="G8162" i="4"/>
  <c r="E8155" i="4"/>
  <c r="G8198" i="4"/>
  <c r="E8191" i="4"/>
  <c r="G8246" i="4"/>
  <c r="G8282" i="4"/>
  <c r="E8275" i="4"/>
  <c r="G8306" i="4"/>
  <c r="E8299" i="4"/>
  <c r="G8330" i="4"/>
  <c r="E8323" i="4"/>
  <c r="G8390" i="4"/>
  <c r="E8383" i="4"/>
  <c r="G8474" i="4"/>
  <c r="G8534" i="4"/>
  <c r="G8570" i="4"/>
  <c r="E8563" i="4"/>
  <c r="G8606" i="4"/>
  <c r="E8599" i="4"/>
  <c r="G8654" i="4"/>
  <c r="E8647" i="4"/>
  <c r="G8726" i="4"/>
  <c r="G8774" i="4"/>
  <c r="E8767" i="4"/>
  <c r="G30" i="4"/>
  <c r="E23" i="4"/>
  <c r="G42" i="4"/>
  <c r="E35" i="4"/>
  <c r="G54" i="4"/>
  <c r="E47" i="4"/>
  <c r="G66" i="4"/>
  <c r="E59" i="4"/>
  <c r="G78" i="4"/>
  <c r="E71" i="4"/>
  <c r="G90" i="4"/>
  <c r="E83" i="4"/>
  <c r="G102" i="4"/>
  <c r="E95" i="4"/>
  <c r="G114" i="4"/>
  <c r="E107" i="4"/>
  <c r="G126" i="4"/>
  <c r="E119" i="4"/>
  <c r="G138" i="4"/>
  <c r="E131" i="4"/>
  <c r="G150" i="4"/>
  <c r="E143" i="4"/>
  <c r="G162" i="4"/>
  <c r="E155" i="4"/>
  <c r="G174" i="4"/>
  <c r="E167" i="4"/>
  <c r="G186" i="4"/>
  <c r="E179" i="4"/>
  <c r="G198" i="4"/>
  <c r="E191" i="4"/>
  <c r="G210" i="4"/>
  <c r="E203" i="4"/>
  <c r="G222" i="4"/>
  <c r="E215" i="4"/>
  <c r="G234" i="4"/>
  <c r="E227" i="4"/>
  <c r="G246" i="4"/>
  <c r="E239" i="4"/>
  <c r="G258" i="4"/>
  <c r="E251" i="4"/>
  <c r="G270" i="4"/>
  <c r="E263" i="4"/>
  <c r="G282" i="4"/>
  <c r="E275" i="4"/>
  <c r="G294" i="4"/>
  <c r="E287" i="4"/>
  <c r="G306" i="4"/>
  <c r="E299" i="4"/>
  <c r="G318" i="4"/>
  <c r="E311" i="4"/>
  <c r="G330" i="4"/>
  <c r="E323" i="4"/>
  <c r="G342" i="4"/>
  <c r="E335" i="4"/>
  <c r="G354" i="4"/>
  <c r="E347" i="4"/>
  <c r="G366" i="4"/>
  <c r="E359" i="4"/>
  <c r="G378" i="4"/>
  <c r="E371" i="4"/>
  <c r="G390" i="4"/>
  <c r="E383" i="4"/>
  <c r="G402" i="4"/>
  <c r="E395" i="4"/>
  <c r="G414" i="4"/>
  <c r="E407" i="4"/>
  <c r="G426" i="4"/>
  <c r="E419" i="4"/>
  <c r="G438" i="4"/>
  <c r="E431" i="4"/>
  <c r="G450" i="4"/>
  <c r="E443" i="4"/>
  <c r="G462" i="4"/>
  <c r="E455" i="4"/>
  <c r="G474" i="4"/>
  <c r="E467" i="4"/>
  <c r="G486" i="4"/>
  <c r="E479" i="4"/>
  <c r="G498" i="4"/>
  <c r="E491" i="4"/>
  <c r="G510" i="4"/>
  <c r="E503" i="4"/>
  <c r="G522" i="4"/>
  <c r="E515" i="4"/>
  <c r="G534" i="4"/>
  <c r="E527" i="4"/>
  <c r="G546" i="4"/>
  <c r="E539" i="4"/>
  <c r="G558" i="4"/>
  <c r="E551" i="4"/>
  <c r="G570" i="4"/>
  <c r="E563" i="4"/>
  <c r="G582" i="4"/>
  <c r="E575" i="4"/>
  <c r="G594" i="4"/>
  <c r="E587" i="4"/>
  <c r="G606" i="4"/>
  <c r="E599" i="4"/>
  <c r="G618" i="4"/>
  <c r="E611" i="4"/>
  <c r="G630" i="4"/>
  <c r="E623" i="4"/>
  <c r="G642" i="4"/>
  <c r="E635" i="4"/>
  <c r="G654" i="4"/>
  <c r="E647" i="4"/>
  <c r="G666" i="4"/>
  <c r="E659" i="4"/>
  <c r="G678" i="4"/>
  <c r="E671" i="4"/>
  <c r="G690" i="4"/>
  <c r="E683" i="4"/>
  <c r="G702" i="4"/>
  <c r="E695" i="4"/>
  <c r="G714" i="4"/>
  <c r="E707" i="4"/>
  <c r="G726" i="4"/>
  <c r="E719" i="4"/>
  <c r="G738" i="4"/>
  <c r="E731" i="4"/>
  <c r="G750" i="4"/>
  <c r="E743" i="4"/>
  <c r="G762" i="4"/>
  <c r="E755" i="4"/>
  <c r="G774" i="4"/>
  <c r="E767" i="4"/>
  <c r="G786" i="4"/>
  <c r="E779" i="4"/>
  <c r="G798" i="4"/>
  <c r="E791" i="4"/>
  <c r="G810" i="4"/>
  <c r="E803" i="4"/>
  <c r="G822" i="4"/>
  <c r="E815" i="4"/>
  <c r="G834" i="4"/>
  <c r="E827" i="4"/>
  <c r="G846" i="4"/>
  <c r="E839" i="4"/>
  <c r="G858" i="4"/>
  <c r="E851" i="4"/>
  <c r="G870" i="4"/>
  <c r="E863" i="4"/>
  <c r="G882" i="4"/>
  <c r="E875" i="4"/>
  <c r="G894" i="4"/>
  <c r="E887" i="4"/>
  <c r="G906" i="4"/>
  <c r="E899" i="4"/>
  <c r="G918" i="4"/>
  <c r="E911" i="4"/>
  <c r="G930" i="4"/>
  <c r="E923" i="4"/>
  <c r="G942" i="4"/>
  <c r="E935" i="4"/>
  <c r="G954" i="4"/>
  <c r="E947" i="4"/>
  <c r="G966" i="4"/>
  <c r="E959" i="4"/>
  <c r="G978" i="4"/>
  <c r="E971" i="4"/>
  <c r="G990" i="4"/>
  <c r="E983" i="4"/>
  <c r="G1002" i="4"/>
  <c r="E995" i="4"/>
  <c r="G1014" i="4"/>
  <c r="E1007" i="4"/>
  <c r="G1026" i="4"/>
  <c r="E1019" i="4"/>
  <c r="G1038" i="4"/>
  <c r="E1031" i="4"/>
  <c r="G1050" i="4"/>
  <c r="E1043" i="4"/>
  <c r="G1062" i="4"/>
  <c r="E1055" i="4"/>
  <c r="G1074" i="4"/>
  <c r="E1067" i="4"/>
  <c r="G1086" i="4"/>
  <c r="E1079" i="4"/>
  <c r="G1098" i="4"/>
  <c r="E1091" i="4"/>
  <c r="G1110" i="4"/>
  <c r="E1103" i="4"/>
  <c r="G1122" i="4"/>
  <c r="E1115" i="4"/>
  <c r="G1134" i="4"/>
  <c r="E1127" i="4"/>
  <c r="G1146" i="4"/>
  <c r="E1139" i="4"/>
  <c r="G1158" i="4"/>
  <c r="E1151" i="4"/>
  <c r="G1170" i="4"/>
  <c r="E1163" i="4"/>
  <c r="G1182" i="4"/>
  <c r="E1175" i="4"/>
  <c r="G1194" i="4"/>
  <c r="E1187" i="4"/>
  <c r="G1206" i="4"/>
  <c r="E1199" i="4"/>
  <c r="G1218" i="4"/>
  <c r="E1211" i="4"/>
  <c r="G1230" i="4"/>
  <c r="E1223" i="4"/>
  <c r="G1242" i="4"/>
  <c r="E1235" i="4"/>
  <c r="G1254" i="4"/>
  <c r="E1247" i="4"/>
  <c r="G1266" i="4"/>
  <c r="E1259" i="4"/>
  <c r="G1278" i="4"/>
  <c r="E1271" i="4"/>
  <c r="G1290" i="4"/>
  <c r="E1283" i="4"/>
  <c r="G1302" i="4"/>
  <c r="E1295" i="4"/>
  <c r="G1314" i="4"/>
  <c r="E1307" i="4"/>
  <c r="G1326" i="4"/>
  <c r="E1319" i="4"/>
  <c r="G1338" i="4"/>
  <c r="E1331" i="4"/>
  <c r="G1350" i="4"/>
  <c r="G1362" i="4"/>
  <c r="E1355" i="4"/>
  <c r="G1374" i="4"/>
  <c r="E1367" i="4"/>
  <c r="G1386" i="4"/>
  <c r="E1379" i="4"/>
  <c r="G1398" i="4"/>
  <c r="E1391" i="4"/>
  <c r="G1410" i="4"/>
  <c r="E1403" i="4"/>
  <c r="G1422" i="4"/>
  <c r="E1415" i="4"/>
  <c r="G1434" i="4"/>
  <c r="E1427" i="4"/>
  <c r="G1446" i="4"/>
  <c r="E1439" i="4"/>
  <c r="G1458" i="4"/>
  <c r="E1451" i="4"/>
  <c r="G1470" i="4"/>
  <c r="E1463" i="4"/>
  <c r="G1482" i="4"/>
  <c r="G1494" i="4"/>
  <c r="E1487" i="4"/>
  <c r="G1506" i="4"/>
  <c r="E1499" i="4"/>
  <c r="G1518" i="4"/>
  <c r="E1511" i="4"/>
  <c r="G1530" i="4"/>
  <c r="E1523" i="4"/>
  <c r="G1542" i="4"/>
  <c r="E1535" i="4"/>
  <c r="G1554" i="4"/>
  <c r="E1547" i="4"/>
  <c r="G1566" i="4"/>
  <c r="E1559" i="4"/>
  <c r="G1578" i="4"/>
  <c r="E1571" i="4"/>
  <c r="G1590" i="4"/>
  <c r="E1583" i="4"/>
  <c r="G1602" i="4"/>
  <c r="E1595" i="4"/>
  <c r="G1614" i="4"/>
  <c r="E1607" i="4"/>
  <c r="G1626" i="4"/>
  <c r="E1619" i="4"/>
  <c r="G1638" i="4"/>
  <c r="E1631" i="4"/>
  <c r="G1650" i="4"/>
  <c r="E1643" i="4"/>
  <c r="G1662" i="4"/>
  <c r="E1655" i="4"/>
  <c r="G1674" i="4"/>
  <c r="E1667" i="4"/>
  <c r="G1686" i="4"/>
  <c r="G1698" i="4"/>
  <c r="E1691" i="4"/>
  <c r="G1710" i="4"/>
  <c r="E1703" i="4"/>
  <c r="G1722" i="4"/>
  <c r="E1715" i="4"/>
  <c r="G1734" i="4"/>
  <c r="E1727" i="4"/>
  <c r="G1746" i="4"/>
  <c r="E1739" i="4"/>
  <c r="G1758" i="4"/>
  <c r="E1751" i="4"/>
  <c r="G1770" i="4"/>
  <c r="E1763" i="4"/>
  <c r="G1782" i="4"/>
  <c r="E1775" i="4"/>
  <c r="G1794" i="4"/>
  <c r="E1787" i="4"/>
  <c r="G1806" i="4"/>
  <c r="E1799" i="4"/>
  <c r="G1818" i="4"/>
  <c r="E1811" i="4"/>
  <c r="G1830" i="4"/>
  <c r="E1823" i="4"/>
  <c r="G1842" i="4"/>
  <c r="E1835" i="4"/>
  <c r="G1854" i="4"/>
  <c r="E1847" i="4"/>
  <c r="G1866" i="4"/>
  <c r="E1859" i="4"/>
  <c r="G1878" i="4"/>
  <c r="E1871" i="4"/>
  <c r="G1890" i="4"/>
  <c r="E1883" i="4"/>
  <c r="G1902" i="4"/>
  <c r="E1895" i="4"/>
  <c r="G1914" i="4"/>
  <c r="E1907" i="4"/>
  <c r="G1926" i="4"/>
  <c r="E1919" i="4"/>
  <c r="G1938" i="4"/>
  <c r="E1931" i="4"/>
  <c r="G1950" i="4"/>
  <c r="E1943" i="4"/>
  <c r="G1962" i="4"/>
  <c r="E1955" i="4"/>
  <c r="G1974" i="4"/>
  <c r="E1967" i="4"/>
  <c r="G1986" i="4"/>
  <c r="E1979" i="4"/>
  <c r="G1998" i="4"/>
  <c r="E1991" i="4"/>
  <c r="G2010" i="4"/>
  <c r="E2003" i="4"/>
  <c r="G2022" i="4"/>
  <c r="E2015" i="4"/>
  <c r="G2034" i="4"/>
  <c r="E2027" i="4"/>
  <c r="G2046" i="4"/>
  <c r="E2039" i="4"/>
  <c r="G2058" i="4"/>
  <c r="E2051" i="4"/>
  <c r="G2070" i="4"/>
  <c r="E2063" i="4"/>
  <c r="G2082" i="4"/>
  <c r="E2075" i="4"/>
  <c r="G2094" i="4"/>
  <c r="G2106" i="4"/>
  <c r="E2099" i="4"/>
  <c r="G2118" i="4"/>
  <c r="E2111" i="4"/>
  <c r="G2130" i="4"/>
  <c r="E2123" i="4"/>
  <c r="G2142" i="4"/>
  <c r="E2135" i="4"/>
  <c r="G2154" i="4"/>
  <c r="E2147" i="4"/>
  <c r="G2166" i="4"/>
  <c r="E2159" i="4"/>
  <c r="G2178" i="4"/>
  <c r="E2171" i="4"/>
  <c r="G2190" i="4"/>
  <c r="E2183" i="4"/>
  <c r="G2202" i="4"/>
  <c r="E2195" i="4"/>
  <c r="G2214" i="4"/>
  <c r="E2207" i="4"/>
  <c r="G2226" i="4"/>
  <c r="E2219" i="4"/>
  <c r="G2238" i="4"/>
  <c r="E2231" i="4"/>
  <c r="G2250" i="4"/>
  <c r="E2243" i="4"/>
  <c r="G2262" i="4"/>
  <c r="E2255" i="4"/>
  <c r="G2274" i="4"/>
  <c r="E2267" i="4"/>
  <c r="G2286" i="4"/>
  <c r="G2298" i="4"/>
  <c r="E2291" i="4"/>
  <c r="G2310" i="4"/>
  <c r="E2303" i="4"/>
  <c r="G2322" i="4"/>
  <c r="E2315" i="4"/>
  <c r="G2334" i="4"/>
  <c r="E2327" i="4"/>
  <c r="G2346" i="4"/>
  <c r="E2339" i="4"/>
  <c r="G2358" i="4"/>
  <c r="E2351" i="4"/>
  <c r="G2370" i="4"/>
  <c r="E2363" i="4"/>
  <c r="G2382" i="4"/>
  <c r="E2375" i="4"/>
  <c r="G2394" i="4"/>
  <c r="E2387" i="4"/>
  <c r="G2406" i="4"/>
  <c r="E2399" i="4"/>
  <c r="G2418" i="4"/>
  <c r="E2411" i="4"/>
  <c r="G2430" i="4"/>
  <c r="E2423" i="4"/>
  <c r="G2442" i="4"/>
  <c r="E2435" i="4"/>
  <c r="G2454" i="4"/>
  <c r="E2447" i="4"/>
  <c r="G2466" i="4"/>
  <c r="E2459" i="4"/>
  <c r="G2478" i="4"/>
  <c r="E2471" i="4"/>
  <c r="G2490" i="4"/>
  <c r="E2483" i="4"/>
  <c r="G2502" i="4"/>
  <c r="E2495" i="4"/>
  <c r="G2514" i="4"/>
  <c r="E2507" i="4"/>
  <c r="G2526" i="4"/>
  <c r="E2519" i="4"/>
  <c r="G2538" i="4"/>
  <c r="E2531" i="4"/>
  <c r="G2550" i="4"/>
  <c r="E2543" i="4"/>
  <c r="G2562" i="4"/>
  <c r="E2555" i="4"/>
  <c r="G2574" i="4"/>
  <c r="E2567" i="4"/>
  <c r="G2586" i="4"/>
  <c r="E2579" i="4"/>
  <c r="G2598" i="4"/>
  <c r="E2591" i="4"/>
  <c r="G2610" i="4"/>
  <c r="E2603" i="4"/>
  <c r="G2622" i="4"/>
  <c r="E2615" i="4"/>
  <c r="G2634" i="4"/>
  <c r="E2627" i="4"/>
  <c r="G2646" i="4"/>
  <c r="E2639" i="4"/>
  <c r="G2658" i="4"/>
  <c r="E2651" i="4"/>
  <c r="G2670" i="4"/>
  <c r="E2663" i="4"/>
  <c r="G2682" i="4"/>
  <c r="E2675" i="4"/>
  <c r="G2694" i="4"/>
  <c r="E2687" i="4"/>
  <c r="G2706" i="4"/>
  <c r="E2699" i="4"/>
  <c r="G2718" i="4"/>
  <c r="E2711" i="4"/>
  <c r="G2730" i="4"/>
  <c r="E2723" i="4"/>
  <c r="G2742" i="4"/>
  <c r="E2735" i="4"/>
  <c r="G2754" i="4"/>
  <c r="G2766" i="4"/>
  <c r="E2759" i="4"/>
  <c r="G2778" i="4"/>
  <c r="E2771" i="4"/>
  <c r="G2790" i="4"/>
  <c r="E2783" i="4"/>
  <c r="G2802" i="4"/>
  <c r="E2795" i="4"/>
  <c r="G2814" i="4"/>
  <c r="E2807" i="4"/>
  <c r="G2826" i="4"/>
  <c r="E2819" i="4"/>
  <c r="G2838" i="4"/>
  <c r="E2831" i="4"/>
  <c r="G2850" i="4"/>
  <c r="E2843" i="4"/>
  <c r="G2862" i="4"/>
  <c r="E2855" i="4"/>
  <c r="G2874" i="4"/>
  <c r="E2867" i="4"/>
  <c r="G2886" i="4"/>
  <c r="E2879" i="4"/>
  <c r="G2898" i="4"/>
  <c r="E2891" i="4"/>
  <c r="G2910" i="4"/>
  <c r="E2903" i="4"/>
  <c r="G2922" i="4"/>
  <c r="E2915" i="4"/>
  <c r="G2934" i="4"/>
  <c r="E2927" i="4"/>
  <c r="G2946" i="4"/>
  <c r="E2939" i="4"/>
  <c r="G2958" i="4"/>
  <c r="E2951" i="4"/>
  <c r="G2970" i="4"/>
  <c r="E2963" i="4"/>
  <c r="G2982" i="4"/>
  <c r="E2975" i="4"/>
  <c r="G2994" i="4"/>
  <c r="E2987" i="4"/>
  <c r="G3006" i="4"/>
  <c r="E2999" i="4"/>
  <c r="G3018" i="4"/>
  <c r="E3011" i="4"/>
  <c r="G3030" i="4"/>
  <c r="E3023" i="4"/>
  <c r="G3042" i="4"/>
  <c r="E3035" i="4"/>
  <c r="G3054" i="4"/>
  <c r="E3047" i="4"/>
  <c r="G3066" i="4"/>
  <c r="E3059" i="4"/>
  <c r="G3078" i="4"/>
  <c r="E3071" i="4"/>
  <c r="G3090" i="4"/>
  <c r="E3083" i="4"/>
  <c r="G3102" i="4"/>
  <c r="E3095" i="4"/>
  <c r="G3114" i="4"/>
  <c r="G3126" i="4"/>
  <c r="E3119" i="4"/>
  <c r="G3138" i="4"/>
  <c r="E3131" i="4"/>
  <c r="G3150" i="4"/>
  <c r="E3143" i="4"/>
  <c r="G3162" i="4"/>
  <c r="E3155" i="4"/>
  <c r="G3174" i="4"/>
  <c r="E3167" i="4"/>
  <c r="G3186" i="4"/>
  <c r="E3179" i="4"/>
  <c r="G3198" i="4"/>
  <c r="E3191" i="4"/>
  <c r="G3210" i="4"/>
  <c r="E3203" i="4"/>
  <c r="G3222" i="4"/>
  <c r="E3215" i="4"/>
  <c r="G3234" i="4"/>
  <c r="E3227" i="4"/>
  <c r="G3246" i="4"/>
  <c r="E3239" i="4"/>
  <c r="G3258" i="4"/>
  <c r="E3251" i="4"/>
  <c r="G3270" i="4"/>
  <c r="E3263" i="4"/>
  <c r="G3282" i="4"/>
  <c r="G3294" i="4"/>
  <c r="E3287" i="4"/>
  <c r="G3306" i="4"/>
  <c r="E3299" i="4"/>
  <c r="G3318" i="4"/>
  <c r="E3311" i="4"/>
  <c r="G3330" i="4"/>
  <c r="E3323" i="4"/>
  <c r="G3342" i="4"/>
  <c r="E3335" i="4"/>
  <c r="G3354" i="4"/>
  <c r="E3347" i="4"/>
  <c r="G3366" i="4"/>
  <c r="E3359" i="4"/>
  <c r="G3378" i="4"/>
  <c r="E3371" i="4"/>
  <c r="G3390" i="4"/>
  <c r="E3383" i="4"/>
  <c r="G3402" i="4"/>
  <c r="E3395" i="4"/>
  <c r="G3414" i="4"/>
  <c r="E3407" i="4"/>
  <c r="G3426" i="4"/>
  <c r="E3419" i="4"/>
  <c r="G3438" i="4"/>
  <c r="E3431" i="4"/>
  <c r="G3450" i="4"/>
  <c r="E3443" i="4"/>
  <c r="G3462" i="4"/>
  <c r="E3455" i="4"/>
  <c r="G3474" i="4"/>
  <c r="E3467" i="4"/>
  <c r="G3486" i="4"/>
  <c r="E3479" i="4"/>
  <c r="G3498" i="4"/>
  <c r="E3491" i="4"/>
  <c r="G3510" i="4"/>
  <c r="G3522" i="4"/>
  <c r="E3515" i="4"/>
  <c r="G3534" i="4"/>
  <c r="E3527" i="4"/>
  <c r="G3546" i="4"/>
  <c r="E3539" i="4"/>
  <c r="G3558" i="4"/>
  <c r="E3551" i="4"/>
  <c r="G3570" i="4"/>
  <c r="E3563" i="4"/>
  <c r="G3582" i="4"/>
  <c r="E3575" i="4"/>
  <c r="G3594" i="4"/>
  <c r="E3587" i="4"/>
  <c r="G3606" i="4"/>
  <c r="E3599" i="4"/>
  <c r="G3618" i="4"/>
  <c r="E3611" i="4"/>
  <c r="G3630" i="4"/>
  <c r="E3623" i="4"/>
  <c r="G3642" i="4"/>
  <c r="E3635" i="4"/>
  <c r="G3654" i="4"/>
  <c r="E3647" i="4"/>
  <c r="G3666" i="4"/>
  <c r="E3659" i="4"/>
  <c r="G3678" i="4"/>
  <c r="E3671" i="4"/>
  <c r="G3690" i="4"/>
  <c r="E3683" i="4"/>
  <c r="G3702" i="4"/>
  <c r="E3695" i="4"/>
  <c r="G3714" i="4"/>
  <c r="G3726" i="4"/>
  <c r="E3719" i="4"/>
  <c r="G3738" i="4"/>
  <c r="E3731" i="4"/>
  <c r="G3750" i="4"/>
  <c r="E3743" i="4"/>
  <c r="G3762" i="4"/>
  <c r="E3755" i="4"/>
  <c r="G3774" i="4"/>
  <c r="E3767" i="4"/>
  <c r="G3786" i="4"/>
  <c r="E3779" i="4"/>
  <c r="E8776" i="4"/>
  <c r="E8743" i="4"/>
  <c r="E8702" i="4"/>
  <c r="E8668" i="4"/>
  <c r="E8419" i="4"/>
  <c r="E8335" i="4"/>
  <c r="E8198" i="4"/>
  <c r="E8114" i="4"/>
  <c r="E8066" i="4"/>
  <c r="E7856" i="4"/>
  <c r="E7736" i="4"/>
  <c r="E7671" i="4"/>
  <c r="E7591" i="4"/>
  <c r="E7498" i="4"/>
  <c r="E7406" i="4"/>
  <c r="E7215" i="4"/>
  <c r="E7124" i="4"/>
  <c r="E6771" i="4"/>
  <c r="E6679" i="4"/>
  <c r="E6464" i="4"/>
  <c r="E6244" i="4"/>
  <c r="E6116" i="4"/>
  <c r="E5547" i="4"/>
  <c r="E4904" i="4"/>
  <c r="E4648" i="4"/>
  <c r="E3619" i="4"/>
  <c r="E3363" i="4"/>
  <c r="E3105" i="4"/>
  <c r="E2560" i="4"/>
  <c r="E2279" i="4"/>
  <c r="E1995" i="4"/>
  <c r="E1679" i="4"/>
  <c r="E1064" i="4"/>
  <c r="G8208" i="4"/>
  <c r="E8201" i="4"/>
  <c r="G8220" i="4"/>
  <c r="E8213" i="4"/>
  <c r="G8232" i="4"/>
  <c r="E8225" i="4"/>
  <c r="G8244" i="4"/>
  <c r="E8237" i="4"/>
  <c r="G8256" i="4"/>
  <c r="E8249" i="4"/>
  <c r="G8268" i="4"/>
  <c r="E8261" i="4"/>
  <c r="G8280" i="4"/>
  <c r="E8273" i="4"/>
  <c r="G8292" i="4"/>
  <c r="E8285" i="4"/>
  <c r="G8304" i="4"/>
  <c r="E8297" i="4"/>
  <c r="G8316" i="4"/>
  <c r="E8309" i="4"/>
  <c r="G8328" i="4"/>
  <c r="E8321" i="4"/>
  <c r="G8340" i="4"/>
  <c r="E8333" i="4"/>
  <c r="G8352" i="4"/>
  <c r="E8345" i="4"/>
  <c r="G8364" i="4"/>
  <c r="E8357" i="4"/>
  <c r="G8376" i="4"/>
  <c r="E8369" i="4"/>
  <c r="G8388" i="4"/>
  <c r="E8381" i="4"/>
  <c r="G8400" i="4"/>
  <c r="E8393" i="4"/>
  <c r="G8412" i="4"/>
  <c r="E8405" i="4"/>
  <c r="G8424" i="4"/>
  <c r="E8417" i="4"/>
  <c r="G8436" i="4"/>
  <c r="E8429" i="4"/>
  <c r="G8448" i="4"/>
  <c r="E8441" i="4"/>
  <c r="G8460" i="4"/>
  <c r="E8453" i="4"/>
  <c r="G8472" i="4"/>
  <c r="E8465" i="4"/>
  <c r="G8484" i="4"/>
  <c r="E8477" i="4"/>
  <c r="G8496" i="4"/>
  <c r="E8489" i="4"/>
  <c r="G8508" i="4"/>
  <c r="E8501" i="4"/>
  <c r="G8520" i="4"/>
  <c r="E8513" i="4"/>
  <c r="G8532" i="4"/>
  <c r="E8525" i="4"/>
  <c r="G8544" i="4"/>
  <c r="E8537" i="4"/>
  <c r="G8556" i="4"/>
  <c r="E8549" i="4"/>
  <c r="G8568" i="4"/>
  <c r="E8561" i="4"/>
  <c r="G8580" i="4"/>
  <c r="E8573" i="4"/>
  <c r="G8592" i="4"/>
  <c r="E8585" i="4"/>
  <c r="G8604" i="4"/>
  <c r="E8597" i="4"/>
  <c r="G8616" i="4"/>
  <c r="E8609" i="4"/>
  <c r="G8628" i="4"/>
  <c r="E8621" i="4"/>
  <c r="G8640" i="4"/>
  <c r="E8633" i="4"/>
  <c r="G8652" i="4"/>
  <c r="E8645" i="4"/>
  <c r="G8664" i="4"/>
  <c r="E8657" i="4"/>
  <c r="G8676" i="4"/>
  <c r="E8669" i="4"/>
  <c r="G8688" i="4"/>
  <c r="E8681" i="4"/>
  <c r="G8700" i="4"/>
  <c r="E8693" i="4"/>
  <c r="G8712" i="4"/>
  <c r="E8705" i="4"/>
  <c r="G8724" i="4"/>
  <c r="E8717" i="4"/>
  <c r="G8736" i="4"/>
  <c r="E8729" i="4"/>
  <c r="G8748" i="4"/>
  <c r="E8741" i="4"/>
  <c r="G8760" i="4"/>
  <c r="E8753" i="4"/>
  <c r="G8772" i="4"/>
  <c r="E8765" i="4"/>
  <c r="G8784" i="4"/>
  <c r="E8777" i="4"/>
  <c r="G8796" i="4"/>
  <c r="E8789" i="4"/>
  <c r="G8808" i="4"/>
  <c r="E8801" i="4"/>
  <c r="E7786" i="4"/>
  <c r="G8463" i="4"/>
  <c r="G8475" i="4"/>
  <c r="G8487" i="4"/>
  <c r="G8499" i="4"/>
  <c r="G8511" i="4"/>
  <c r="E8504" i="4"/>
  <c r="G8523" i="4"/>
  <c r="G8535" i="4"/>
  <c r="E8528" i="4"/>
  <c r="G8547" i="4"/>
  <c r="G8559" i="4"/>
  <c r="G8571" i="4"/>
  <c r="G8583" i="4"/>
  <c r="G8595" i="4"/>
  <c r="G8607" i="4"/>
  <c r="G8619" i="4"/>
  <c r="G8631" i="4"/>
  <c r="G8643" i="4"/>
  <c r="G8655" i="4"/>
  <c r="E8648" i="4"/>
  <c r="G8667" i="4"/>
  <c r="G8679" i="4"/>
  <c r="E8672" i="4"/>
  <c r="G8691" i="4"/>
  <c r="G8703" i="4"/>
  <c r="G8715" i="4"/>
  <c r="G8727" i="4"/>
  <c r="G8739" i="4"/>
  <c r="G8751" i="4"/>
  <c r="G8763" i="4"/>
  <c r="G8775" i="4"/>
  <c r="G8787" i="4"/>
  <c r="G8799" i="4"/>
  <c r="E8792" i="4"/>
  <c r="E8600" i="4"/>
  <c r="E8552" i="4"/>
  <c r="G5116" i="4"/>
  <c r="E5109" i="4"/>
  <c r="G5128" i="4"/>
  <c r="E5121" i="4"/>
  <c r="G5140" i="4"/>
  <c r="E5133" i="4"/>
  <c r="G5152" i="4"/>
  <c r="E5145" i="4"/>
  <c r="G5164" i="4"/>
  <c r="E5157" i="4"/>
  <c r="G5176" i="4"/>
  <c r="E5169" i="4"/>
  <c r="G5188" i="4"/>
  <c r="E5181" i="4"/>
  <c r="G5200" i="4"/>
  <c r="E5193" i="4"/>
  <c r="G5212" i="4"/>
  <c r="E5205" i="4"/>
  <c r="G5224" i="4"/>
  <c r="E5217" i="4"/>
  <c r="G5236" i="4"/>
  <c r="E5229" i="4"/>
  <c r="G5248" i="4"/>
  <c r="E5241" i="4"/>
  <c r="G5260" i="4"/>
  <c r="E5253" i="4"/>
  <c r="G5272" i="4"/>
  <c r="E5265" i="4"/>
  <c r="G5284" i="4"/>
  <c r="E5277" i="4"/>
  <c r="G5296" i="4"/>
  <c r="E5289" i="4"/>
  <c r="G5308" i="4"/>
  <c r="E5301" i="4"/>
  <c r="G5320" i="4"/>
  <c r="E5313" i="4"/>
  <c r="G5332" i="4"/>
  <c r="E5325" i="4"/>
  <c r="G5344" i="4"/>
  <c r="E5337" i="4"/>
  <c r="G5356" i="4"/>
  <c r="E5349" i="4"/>
  <c r="G5368" i="4"/>
  <c r="E5361" i="4"/>
  <c r="G5380" i="4"/>
  <c r="E5373" i="4"/>
  <c r="G5392" i="4"/>
  <c r="E5385" i="4"/>
  <c r="G5404" i="4"/>
  <c r="E5397" i="4"/>
  <c r="G5416" i="4"/>
  <c r="E5409" i="4"/>
  <c r="G5428" i="4"/>
  <c r="E5421" i="4"/>
  <c r="G5440" i="4"/>
  <c r="G5452" i="4"/>
  <c r="E5445" i="4"/>
  <c r="G5464" i="4"/>
  <c r="E5457" i="4"/>
  <c r="G5476" i="4"/>
  <c r="E5469" i="4"/>
  <c r="G5488" i="4"/>
  <c r="E5481" i="4"/>
  <c r="G5500" i="4"/>
  <c r="G5512" i="4"/>
  <c r="E5505" i="4"/>
  <c r="G5524" i="4"/>
  <c r="E5517" i="4"/>
  <c r="G5536" i="4"/>
  <c r="G5548" i="4"/>
  <c r="E5541" i="4"/>
  <c r="G5560" i="4"/>
  <c r="E5553" i="4"/>
  <c r="G5572" i="4"/>
  <c r="G5584" i="4"/>
  <c r="E5577" i="4"/>
  <c r="G5596" i="4"/>
  <c r="E5589" i="4"/>
  <c r="G5608" i="4"/>
  <c r="G5620" i="4"/>
  <c r="E5613" i="4"/>
  <c r="G5632" i="4"/>
  <c r="E5625" i="4"/>
  <c r="G5644" i="4"/>
  <c r="G5656" i="4"/>
  <c r="E5649" i="4"/>
  <c r="G5668" i="4"/>
  <c r="E5661" i="4"/>
  <c r="G5680" i="4"/>
  <c r="E5673" i="4"/>
  <c r="G5692" i="4"/>
  <c r="G5704" i="4"/>
  <c r="E5697" i="4"/>
  <c r="G5716" i="4"/>
  <c r="E5709" i="4"/>
  <c r="G5728" i="4"/>
  <c r="E5721" i="4"/>
  <c r="G5740" i="4"/>
  <c r="G5752" i="4"/>
  <c r="E5745" i="4"/>
  <c r="G5764" i="4"/>
  <c r="E5757" i="4"/>
  <c r="G5776" i="4"/>
  <c r="E5769" i="4"/>
  <c r="G5788" i="4"/>
  <c r="G5800" i="4"/>
  <c r="E5793" i="4"/>
  <c r="G5812" i="4"/>
  <c r="E5805" i="4"/>
  <c r="G5824" i="4"/>
  <c r="E5817" i="4"/>
  <c r="G5836" i="4"/>
  <c r="G5848" i="4"/>
  <c r="E5841" i="4"/>
  <c r="G5860" i="4"/>
  <c r="E5853" i="4"/>
  <c r="G5872" i="4"/>
  <c r="E5865" i="4"/>
  <c r="G5884" i="4"/>
  <c r="G5896" i="4"/>
  <c r="E5889" i="4"/>
  <c r="G5908" i="4"/>
  <c r="E5901" i="4"/>
  <c r="G5920" i="4"/>
  <c r="E5913" i="4"/>
  <c r="G5932" i="4"/>
  <c r="G5944" i="4"/>
  <c r="E5937" i="4"/>
  <c r="G5956" i="4"/>
  <c r="E5949" i="4"/>
  <c r="G5968" i="4"/>
  <c r="E5961" i="4"/>
  <c r="G5980" i="4"/>
  <c r="G5992" i="4"/>
  <c r="E5985" i="4"/>
  <c r="G6004" i="4"/>
  <c r="G6016" i="4"/>
  <c r="E6009" i="4"/>
  <c r="G6028" i="4"/>
  <c r="E6021" i="4"/>
  <c r="G6040" i="4"/>
  <c r="E6033" i="4"/>
  <c r="G6052" i="4"/>
  <c r="G6064" i="4"/>
  <c r="E6057" i="4"/>
  <c r="G6076" i="4"/>
  <c r="G6088" i="4"/>
  <c r="E6081" i="4"/>
  <c r="G6100" i="4"/>
  <c r="E6093" i="4"/>
  <c r="G6112" i="4"/>
  <c r="E6105" i="4"/>
  <c r="G6124" i="4"/>
  <c r="G6136" i="4"/>
  <c r="E6129" i="4"/>
  <c r="G6148" i="4"/>
  <c r="G6160" i="4"/>
  <c r="E6153" i="4"/>
  <c r="G6172" i="4"/>
  <c r="E6165" i="4"/>
  <c r="G6184" i="4"/>
  <c r="E6177" i="4"/>
  <c r="G6196" i="4"/>
  <c r="G6208" i="4"/>
  <c r="E6201" i="4"/>
  <c r="G6220" i="4"/>
  <c r="G6232" i="4"/>
  <c r="E6225" i="4"/>
  <c r="G6244" i="4"/>
  <c r="E6237" i="4"/>
  <c r="G6256" i="4"/>
  <c r="E6249" i="4"/>
  <c r="G6268" i="4"/>
  <c r="G6280" i="4"/>
  <c r="E6273" i="4"/>
  <c r="G6292" i="4"/>
  <c r="G6304" i="4"/>
  <c r="E6297" i="4"/>
  <c r="G6316" i="4"/>
  <c r="E6309" i="4"/>
  <c r="G6328" i="4"/>
  <c r="E6321" i="4"/>
  <c r="G6340" i="4"/>
  <c r="G6352" i="4"/>
  <c r="E6345" i="4"/>
  <c r="G6364" i="4"/>
  <c r="G6376" i="4"/>
  <c r="E6369" i="4"/>
  <c r="G6388" i="4"/>
  <c r="E6381" i="4"/>
  <c r="G6400" i="4"/>
  <c r="E6393" i="4"/>
  <c r="G6412" i="4"/>
  <c r="G6424" i="4"/>
  <c r="E6417" i="4"/>
  <c r="G6436" i="4"/>
  <c r="G6448" i="4"/>
  <c r="E6441" i="4"/>
  <c r="G6460" i="4"/>
  <c r="E6453" i="4"/>
  <c r="G6472" i="4"/>
  <c r="E6465" i="4"/>
  <c r="G6484" i="4"/>
  <c r="G6496" i="4"/>
  <c r="E6489" i="4"/>
  <c r="G6508" i="4"/>
  <c r="G6520" i="4"/>
  <c r="E6513" i="4"/>
  <c r="G6532" i="4"/>
  <c r="E6525" i="4"/>
  <c r="G6544" i="4"/>
  <c r="E6537" i="4"/>
  <c r="G6556" i="4"/>
  <c r="G6568" i="4"/>
  <c r="G6580" i="4"/>
  <c r="G6592" i="4"/>
  <c r="E6585" i="4"/>
  <c r="G6604" i="4"/>
  <c r="E6597" i="4"/>
  <c r="G6616" i="4"/>
  <c r="G6628" i="4"/>
  <c r="G6640" i="4"/>
  <c r="E6633" i="4"/>
  <c r="G6652" i="4"/>
  <c r="E6645" i="4"/>
  <c r="G6664" i="4"/>
  <c r="E6657" i="4"/>
  <c r="G6676" i="4"/>
  <c r="E6669" i="4"/>
  <c r="G6688" i="4"/>
  <c r="E6681" i="4"/>
  <c r="G6700" i="4"/>
  <c r="G6712" i="4"/>
  <c r="G6724" i="4"/>
  <c r="G6736" i="4"/>
  <c r="E6729" i="4"/>
  <c r="G6748" i="4"/>
  <c r="E6741" i="4"/>
  <c r="G6760" i="4"/>
  <c r="G6772" i="4"/>
  <c r="G6784" i="4"/>
  <c r="E6777" i="4"/>
  <c r="G6796" i="4"/>
  <c r="E6789" i="4"/>
  <c r="G6808" i="4"/>
  <c r="E6801" i="4"/>
  <c r="G6820" i="4"/>
  <c r="E6813" i="4"/>
  <c r="G6832" i="4"/>
  <c r="E6825" i="4"/>
  <c r="G6844" i="4"/>
  <c r="G6856" i="4"/>
  <c r="G6868" i="4"/>
  <c r="G6880" i="4"/>
  <c r="E6873" i="4"/>
  <c r="G6892" i="4"/>
  <c r="E6885" i="4"/>
  <c r="G6904" i="4"/>
  <c r="G6916" i="4"/>
  <c r="G6928" i="4"/>
  <c r="E6921" i="4"/>
  <c r="G6940" i="4"/>
  <c r="E6933" i="4"/>
  <c r="G6952" i="4"/>
  <c r="E6945" i="4"/>
  <c r="G6964" i="4"/>
  <c r="E6957" i="4"/>
  <c r="G6976" i="4"/>
  <c r="E6969" i="4"/>
  <c r="G6988" i="4"/>
  <c r="G7000" i="4"/>
  <c r="G7012" i="4"/>
  <c r="G7024" i="4"/>
  <c r="E7017" i="4"/>
  <c r="G7036" i="4"/>
  <c r="E7029" i="4"/>
  <c r="G7048" i="4"/>
  <c r="G7060" i="4"/>
  <c r="G7072" i="4"/>
  <c r="E7065" i="4"/>
  <c r="G7084" i="4"/>
  <c r="E7077" i="4"/>
  <c r="G7096" i="4"/>
  <c r="E7089" i="4"/>
  <c r="G7108" i="4"/>
  <c r="E7101" i="4"/>
  <c r="G7120" i="4"/>
  <c r="E7113" i="4"/>
  <c r="G7132" i="4"/>
  <c r="G7144" i="4"/>
  <c r="G7156" i="4"/>
  <c r="G7168" i="4"/>
  <c r="E7161" i="4"/>
  <c r="G7180" i="4"/>
  <c r="E7173" i="4"/>
  <c r="G7192" i="4"/>
  <c r="G7204" i="4"/>
  <c r="G7216" i="4"/>
  <c r="E7209" i="4"/>
  <c r="G7228" i="4"/>
  <c r="E7221" i="4"/>
  <c r="G7240" i="4"/>
  <c r="E7233" i="4"/>
  <c r="G7252" i="4"/>
  <c r="E7245" i="4"/>
  <c r="G7264" i="4"/>
  <c r="E7257" i="4"/>
  <c r="G7276" i="4"/>
  <c r="G7288" i="4"/>
  <c r="G7300" i="4"/>
  <c r="G7312" i="4"/>
  <c r="E7305" i="4"/>
  <c r="G7324" i="4"/>
  <c r="E7317" i="4"/>
  <c r="G7336" i="4"/>
  <c r="G7348" i="4"/>
  <c r="G7360" i="4"/>
  <c r="E7353" i="4"/>
  <c r="G7372" i="4"/>
  <c r="E7365" i="4"/>
  <c r="G7384" i="4"/>
  <c r="E7377" i="4"/>
  <c r="G7396" i="4"/>
  <c r="E7389" i="4"/>
  <c r="G7408" i="4"/>
  <c r="E7401" i="4"/>
  <c r="G7420" i="4"/>
  <c r="G7432" i="4"/>
  <c r="G7444" i="4"/>
  <c r="G7456" i="4"/>
  <c r="E7449" i="4"/>
  <c r="G7468" i="4"/>
  <c r="E7461" i="4"/>
  <c r="G7480" i="4"/>
  <c r="G7492" i="4"/>
  <c r="G7504" i="4"/>
  <c r="E7497" i="4"/>
  <c r="G7516" i="4"/>
  <c r="E7509" i="4"/>
  <c r="G7528" i="4"/>
  <c r="E7521" i="4"/>
  <c r="G7540" i="4"/>
  <c r="E7533" i="4"/>
  <c r="G7552" i="4"/>
  <c r="E7545" i="4"/>
  <c r="G7564" i="4"/>
  <c r="G7576" i="4"/>
  <c r="G7588" i="4"/>
  <c r="G7600" i="4"/>
  <c r="E7593" i="4"/>
  <c r="G7612" i="4"/>
  <c r="E7605" i="4"/>
  <c r="G7624" i="4"/>
  <c r="G7636" i="4"/>
  <c r="G7648" i="4"/>
  <c r="E7641" i="4"/>
  <c r="G7660" i="4"/>
  <c r="E7653" i="4"/>
  <c r="G7672" i="4"/>
  <c r="E7665" i="4"/>
  <c r="G7684" i="4"/>
  <c r="E7677" i="4"/>
  <c r="G7696" i="4"/>
  <c r="E7689" i="4"/>
  <c r="G7708" i="4"/>
  <c r="G7720" i="4"/>
  <c r="G7732" i="4"/>
  <c r="G7744" i="4"/>
  <c r="G7756" i="4"/>
  <c r="G7768" i="4"/>
  <c r="G7780" i="4"/>
  <c r="G7792" i="4"/>
  <c r="E7785" i="4"/>
  <c r="G7804" i="4"/>
  <c r="E7797" i="4"/>
  <c r="G7816" i="4"/>
  <c r="E7809" i="4"/>
  <c r="G7828" i="4"/>
  <c r="E7821" i="4"/>
  <c r="G7840" i="4"/>
  <c r="E7833" i="4"/>
  <c r="G7852" i="4"/>
  <c r="G7864" i="4"/>
  <c r="G7876" i="4"/>
  <c r="G7888" i="4"/>
  <c r="G7900" i="4"/>
  <c r="G7912" i="4"/>
  <c r="G7924" i="4"/>
  <c r="G7936" i="4"/>
  <c r="G7948" i="4"/>
  <c r="E7941" i="4"/>
  <c r="G7960" i="4"/>
  <c r="E7953" i="4"/>
  <c r="G7972" i="4"/>
  <c r="E7965" i="4"/>
  <c r="G7984" i="4"/>
  <c r="E7977" i="4"/>
  <c r="G7996" i="4"/>
  <c r="G8008" i="4"/>
  <c r="G8020" i="4"/>
  <c r="G8032" i="4"/>
  <c r="G8044" i="4"/>
  <c r="G8056" i="4"/>
  <c r="G8068" i="4"/>
  <c r="G8080" i="4"/>
  <c r="G8092" i="4"/>
  <c r="E8085" i="4"/>
  <c r="G8104" i="4"/>
  <c r="G8116" i="4"/>
  <c r="E8109" i="4"/>
  <c r="G8128" i="4"/>
  <c r="G8140" i="4"/>
  <c r="G8152" i="4"/>
  <c r="G8164" i="4"/>
  <c r="G8176" i="4"/>
  <c r="G8188" i="4"/>
  <c r="G8200" i="4"/>
  <c r="G8212" i="4"/>
  <c r="G8224" i="4"/>
  <c r="G8236" i="4"/>
  <c r="E8229" i="4"/>
  <c r="G8248" i="4"/>
  <c r="G8260" i="4"/>
  <c r="E8253" i="4"/>
  <c r="G8272" i="4"/>
  <c r="G8284" i="4"/>
  <c r="G8296" i="4"/>
  <c r="G8308" i="4"/>
  <c r="G8320" i="4"/>
  <c r="G8332" i="4"/>
  <c r="G8344" i="4"/>
  <c r="G8356" i="4"/>
  <c r="G8368" i="4"/>
  <c r="G8380" i="4"/>
  <c r="E8373" i="4"/>
  <c r="G8392" i="4"/>
  <c r="G8404" i="4"/>
  <c r="E8397" i="4"/>
  <c r="G8416" i="4"/>
  <c r="G8428" i="4"/>
  <c r="G8440" i="4"/>
  <c r="G8452" i="4"/>
  <c r="G8464" i="4"/>
  <c r="G8476" i="4"/>
  <c r="G8488" i="4"/>
  <c r="G8500" i="4"/>
  <c r="G8512" i="4"/>
  <c r="G8524" i="4"/>
  <c r="E8517" i="4"/>
  <c r="G8536" i="4"/>
  <c r="G8548" i="4"/>
  <c r="E8541" i="4"/>
  <c r="G8560" i="4"/>
  <c r="G8572" i="4"/>
  <c r="G8584" i="4"/>
  <c r="G8596" i="4"/>
  <c r="G8608" i="4"/>
  <c r="G8620" i="4"/>
  <c r="G8632" i="4"/>
  <c r="G8644" i="4"/>
  <c r="G8656" i="4"/>
  <c r="G8668" i="4"/>
  <c r="E8661" i="4"/>
  <c r="G8680" i="4"/>
  <c r="G8692" i="4"/>
  <c r="E8685" i="4"/>
  <c r="G8704" i="4"/>
  <c r="G8716" i="4"/>
  <c r="G8728" i="4"/>
  <c r="G8740" i="4"/>
  <c r="G8752" i="4"/>
  <c r="G8764" i="4"/>
  <c r="G8776" i="4"/>
  <c r="G8788" i="4"/>
  <c r="G8800" i="4"/>
  <c r="E8756" i="4"/>
  <c r="E8708" i="4"/>
  <c r="E8505" i="4"/>
  <c r="E8457" i="4"/>
  <c r="E8409" i="4"/>
  <c r="E8049" i="4"/>
  <c r="E8001" i="4"/>
  <c r="E7293" i="4"/>
  <c r="E7041" i="4"/>
  <c r="E6693" i="4"/>
  <c r="G7805" i="4"/>
  <c r="E7798" i="4"/>
  <c r="G7817" i="4"/>
  <c r="E7810" i="4"/>
  <c r="G7829" i="4"/>
  <c r="E7822" i="4"/>
  <c r="G7841" i="4"/>
  <c r="E7834" i="4"/>
  <c r="G7853" i="4"/>
  <c r="E7846" i="4"/>
  <c r="G7865" i="4"/>
  <c r="G7877" i="4"/>
  <c r="G7889" i="4"/>
  <c r="G7901" i="4"/>
  <c r="G7913" i="4"/>
  <c r="G7925" i="4"/>
  <c r="G7937" i="4"/>
  <c r="G7949" i="4"/>
  <c r="G7961" i="4"/>
  <c r="E7954" i="4"/>
  <c r="G7973" i="4"/>
  <c r="E7966" i="4"/>
  <c r="G7985" i="4"/>
  <c r="E7978" i="4"/>
  <c r="G7997" i="4"/>
  <c r="G8009" i="4"/>
  <c r="G8021" i="4"/>
  <c r="G8033" i="4"/>
  <c r="G8045" i="4"/>
  <c r="G8057" i="4"/>
  <c r="G8069" i="4"/>
  <c r="G8081" i="4"/>
  <c r="G8093" i="4"/>
  <c r="G8105" i="4"/>
  <c r="E8098" i="4"/>
  <c r="G8117" i="4"/>
  <c r="G8129" i="4"/>
  <c r="E8122" i="4"/>
  <c r="G8141" i="4"/>
  <c r="G8153" i="4"/>
  <c r="G8165" i="4"/>
  <c r="G8177" i="4"/>
  <c r="G8189" i="4"/>
  <c r="G8201" i="4"/>
  <c r="G8213" i="4"/>
  <c r="G8225" i="4"/>
  <c r="G8237" i="4"/>
  <c r="G8249" i="4"/>
  <c r="E8242" i="4"/>
  <c r="G8261" i="4"/>
  <c r="G8273" i="4"/>
  <c r="E8266" i="4"/>
  <c r="G8285" i="4"/>
  <c r="G8297" i="4"/>
  <c r="G8309" i="4"/>
  <c r="G8321" i="4"/>
  <c r="G8333" i="4"/>
  <c r="G8345" i="4"/>
  <c r="G8357" i="4"/>
  <c r="G8369" i="4"/>
  <c r="G8381" i="4"/>
  <c r="G8393" i="4"/>
  <c r="E8386" i="4"/>
  <c r="G8405" i="4"/>
  <c r="G8417" i="4"/>
  <c r="E8410" i="4"/>
  <c r="G8429" i="4"/>
  <c r="G8441" i="4"/>
  <c r="G8453" i="4"/>
  <c r="G8465" i="4"/>
  <c r="G8477" i="4"/>
  <c r="G8489" i="4"/>
  <c r="G8501" i="4"/>
  <c r="G8513" i="4"/>
  <c r="G8525" i="4"/>
  <c r="G8537" i="4"/>
  <c r="E8530" i="4"/>
  <c r="G8549" i="4"/>
  <c r="G8561" i="4"/>
  <c r="E8554" i="4"/>
  <c r="G8573" i="4"/>
  <c r="G8585" i="4"/>
  <c r="G8597" i="4"/>
  <c r="G8609" i="4"/>
  <c r="G8621" i="4"/>
  <c r="G8633" i="4"/>
  <c r="G8645" i="4"/>
  <c r="G8657" i="4"/>
  <c r="G8669" i="4"/>
  <c r="G8681" i="4"/>
  <c r="E8674" i="4"/>
  <c r="G8693" i="4"/>
  <c r="G8705" i="4"/>
  <c r="E8698" i="4"/>
  <c r="G8717" i="4"/>
  <c r="G8729" i="4"/>
  <c r="G8741" i="4"/>
  <c r="G8753" i="4"/>
  <c r="G8765" i="4"/>
  <c r="G8777" i="4"/>
  <c r="G8789" i="4"/>
  <c r="G8801" i="4"/>
  <c r="E8769" i="4"/>
  <c r="E8722" i="4"/>
  <c r="E8660" i="4"/>
  <c r="E8613" i="4"/>
  <c r="E8565" i="4"/>
  <c r="E8456" i="4"/>
  <c r="E8362" i="4"/>
  <c r="E8314" i="4"/>
  <c r="E8205" i="4"/>
  <c r="E8157" i="4"/>
  <c r="E8110" i="4"/>
  <c r="E7905" i="4"/>
  <c r="E7413" i="4"/>
  <c r="E7197" i="4"/>
  <c r="E6849" i="4"/>
  <c r="E6561" i="4"/>
  <c r="E6477" i="4"/>
  <c r="E6261" i="4"/>
  <c r="E6045" i="4"/>
  <c r="G3798" i="4"/>
  <c r="G3810" i="4"/>
  <c r="E3803" i="4"/>
  <c r="G3822" i="4"/>
  <c r="E3815" i="4"/>
  <c r="G3834" i="4"/>
  <c r="E3827" i="4"/>
  <c r="G3846" i="4"/>
  <c r="E3839" i="4"/>
  <c r="G3858" i="4"/>
  <c r="E3851" i="4"/>
  <c r="G3870" i="4"/>
  <c r="E3863" i="4"/>
  <c r="G3882" i="4"/>
  <c r="G3894" i="4"/>
  <c r="E3887" i="4"/>
  <c r="G3906" i="4"/>
  <c r="E3899" i="4"/>
  <c r="G3918" i="4"/>
  <c r="E3911" i="4"/>
  <c r="G3930" i="4"/>
  <c r="E3923" i="4"/>
  <c r="G3942" i="4"/>
  <c r="G3954" i="4"/>
  <c r="E3947" i="4"/>
  <c r="G3966" i="4"/>
  <c r="E3959" i="4"/>
  <c r="G3978" i="4"/>
  <c r="E3971" i="4"/>
  <c r="G3990" i="4"/>
  <c r="E3983" i="4"/>
  <c r="G4002" i="4"/>
  <c r="E3995" i="4"/>
  <c r="G4014" i="4"/>
  <c r="E4007" i="4"/>
  <c r="G4026" i="4"/>
  <c r="E4019" i="4"/>
  <c r="G4038" i="4"/>
  <c r="E4031" i="4"/>
  <c r="G4050" i="4"/>
  <c r="E4043" i="4"/>
  <c r="G4062" i="4"/>
  <c r="E4055" i="4"/>
  <c r="G4074" i="4"/>
  <c r="E4067" i="4"/>
  <c r="G4086" i="4"/>
  <c r="E4079" i="4"/>
  <c r="G4098" i="4"/>
  <c r="E4091" i="4"/>
  <c r="G4110" i="4"/>
  <c r="G4122" i="4"/>
  <c r="E4115" i="4"/>
  <c r="G4134" i="4"/>
  <c r="E4127" i="4"/>
  <c r="G4146" i="4"/>
  <c r="E4139" i="4"/>
  <c r="G4158" i="4"/>
  <c r="G4170" i="4"/>
  <c r="G4182" i="4"/>
  <c r="E4175" i="4"/>
  <c r="G4194" i="4"/>
  <c r="E4187" i="4"/>
  <c r="G4206" i="4"/>
  <c r="E4199" i="4"/>
  <c r="G4218" i="4"/>
  <c r="E4211" i="4"/>
  <c r="G4230" i="4"/>
  <c r="E4223" i="4"/>
  <c r="G4242" i="4"/>
  <c r="E4235" i="4"/>
  <c r="G4254" i="4"/>
  <c r="E4247" i="4"/>
  <c r="G4266" i="4"/>
  <c r="E4259" i="4"/>
  <c r="G4278" i="4"/>
  <c r="E4271" i="4"/>
  <c r="G4290" i="4"/>
  <c r="E4283" i="4"/>
  <c r="G4302" i="4"/>
  <c r="E4295" i="4"/>
  <c r="G4314" i="4"/>
  <c r="G4326" i="4"/>
  <c r="E4319" i="4"/>
  <c r="G4338" i="4"/>
  <c r="E4331" i="4"/>
  <c r="G4350" i="4"/>
  <c r="E4343" i="4"/>
  <c r="G4362" i="4"/>
  <c r="E4355" i="4"/>
  <c r="G4374" i="4"/>
  <c r="E4367" i="4"/>
  <c r="G4386" i="4"/>
  <c r="G4398" i="4"/>
  <c r="G4410" i="4"/>
  <c r="E4403" i="4"/>
  <c r="G4422" i="4"/>
  <c r="E4415" i="4"/>
  <c r="G4434" i="4"/>
  <c r="E4427" i="4"/>
  <c r="G4446" i="4"/>
  <c r="E4439" i="4"/>
  <c r="G4458" i="4"/>
  <c r="E4451" i="4"/>
  <c r="G4470" i="4"/>
  <c r="E4463" i="4"/>
  <c r="G4482" i="4"/>
  <c r="G4494" i="4"/>
  <c r="E4487" i="4"/>
  <c r="G4506" i="4"/>
  <c r="E4499" i="4"/>
  <c r="G4518" i="4"/>
  <c r="E4511" i="4"/>
  <c r="G4530" i="4"/>
  <c r="E4523" i="4"/>
  <c r="G4542" i="4"/>
  <c r="G4554" i="4"/>
  <c r="E4547" i="4"/>
  <c r="G4566" i="4"/>
  <c r="E4559" i="4"/>
  <c r="G4578" i="4"/>
  <c r="E4571" i="4"/>
  <c r="G4590" i="4"/>
  <c r="E4583" i="4"/>
  <c r="G4602" i="4"/>
  <c r="E4595" i="4"/>
  <c r="G4614" i="4"/>
  <c r="E4607" i="4"/>
  <c r="G4626" i="4"/>
  <c r="E4619" i="4"/>
  <c r="G4638" i="4"/>
  <c r="E4631" i="4"/>
  <c r="G4650" i="4"/>
  <c r="E4643" i="4"/>
  <c r="G4662" i="4"/>
  <c r="E4655" i="4"/>
  <c r="G4674" i="4"/>
  <c r="E4667" i="4"/>
  <c r="G4686" i="4"/>
  <c r="E4679" i="4"/>
  <c r="G4698" i="4"/>
  <c r="E4691" i="4"/>
  <c r="G4710" i="4"/>
  <c r="G4722" i="4"/>
  <c r="E4715" i="4"/>
  <c r="G4734" i="4"/>
  <c r="E4727" i="4"/>
  <c r="G4746" i="4"/>
  <c r="E4739" i="4"/>
  <c r="G4758" i="4"/>
  <c r="G4770" i="4"/>
  <c r="G4782" i="4"/>
  <c r="E4775" i="4"/>
  <c r="G4794" i="4"/>
  <c r="E4787" i="4"/>
  <c r="G4806" i="4"/>
  <c r="E4799" i="4"/>
  <c r="G4818" i="4"/>
  <c r="E4811" i="4"/>
  <c r="G4830" i="4"/>
  <c r="E4823" i="4"/>
  <c r="G4842" i="4"/>
  <c r="E4835" i="4"/>
  <c r="G4854" i="4"/>
  <c r="E4847" i="4"/>
  <c r="G4866" i="4"/>
  <c r="E4859" i="4"/>
  <c r="G4878" i="4"/>
  <c r="E4871" i="4"/>
  <c r="G4890" i="4"/>
  <c r="E4883" i="4"/>
  <c r="G4902" i="4"/>
  <c r="E4895" i="4"/>
  <c r="G4914" i="4"/>
  <c r="G4926" i="4"/>
  <c r="E4919" i="4"/>
  <c r="G4938" i="4"/>
  <c r="G4950" i="4"/>
  <c r="E4943" i="4"/>
  <c r="G4962" i="4"/>
  <c r="E4955" i="4"/>
  <c r="G4974" i="4"/>
  <c r="E4967" i="4"/>
  <c r="G4986" i="4"/>
  <c r="G4998" i="4"/>
  <c r="G5010" i="4"/>
  <c r="E5003" i="4"/>
  <c r="G5022" i="4"/>
  <c r="E5015" i="4"/>
  <c r="G5034" i="4"/>
  <c r="E5027" i="4"/>
  <c r="G5046" i="4"/>
  <c r="E5039" i="4"/>
  <c r="G5058" i="4"/>
  <c r="E5051" i="4"/>
  <c r="G5070" i="4"/>
  <c r="E5063" i="4"/>
  <c r="G5082" i="4"/>
  <c r="G5094" i="4"/>
  <c r="E5087" i="4"/>
  <c r="G5106" i="4"/>
  <c r="E5099" i="4"/>
  <c r="G5118" i="4"/>
  <c r="E5111" i="4"/>
  <c r="G5130" i="4"/>
  <c r="E5123" i="4"/>
  <c r="G5142" i="4"/>
  <c r="E5135" i="4"/>
  <c r="G5154" i="4"/>
  <c r="E5147" i="4"/>
  <c r="G5166" i="4"/>
  <c r="E5159" i="4"/>
  <c r="G5178" i="4"/>
  <c r="E5171" i="4"/>
  <c r="G5190" i="4"/>
  <c r="E5183" i="4"/>
  <c r="G5202" i="4"/>
  <c r="E5195" i="4"/>
  <c r="G5214" i="4"/>
  <c r="E5207" i="4"/>
  <c r="G5226" i="4"/>
  <c r="E5219" i="4"/>
  <c r="G5238" i="4"/>
  <c r="E5231" i="4"/>
  <c r="G5250" i="4"/>
  <c r="E5243" i="4"/>
  <c r="G5262" i="4"/>
  <c r="E5255" i="4"/>
  <c r="G5274" i="4"/>
  <c r="E5267" i="4"/>
  <c r="G5286" i="4"/>
  <c r="E5279" i="4"/>
  <c r="G5298" i="4"/>
  <c r="E5291" i="4"/>
  <c r="G5310" i="4"/>
  <c r="E5303" i="4"/>
  <c r="G5322" i="4"/>
  <c r="E5315" i="4"/>
  <c r="G5334" i="4"/>
  <c r="E5327" i="4"/>
  <c r="G5346" i="4"/>
  <c r="E5339" i="4"/>
  <c r="G5358" i="4"/>
  <c r="E5351" i="4"/>
  <c r="G5370" i="4"/>
  <c r="E5363" i="4"/>
  <c r="G5382" i="4"/>
  <c r="E5375" i="4"/>
  <c r="G5394" i="4"/>
  <c r="E5387" i="4"/>
  <c r="G5406" i="4"/>
  <c r="E5399" i="4"/>
  <c r="G5418" i="4"/>
  <c r="E5411" i="4"/>
  <c r="G5430" i="4"/>
  <c r="E5423" i="4"/>
  <c r="G5442" i="4"/>
  <c r="E5435" i="4"/>
  <c r="G5454" i="4"/>
  <c r="E5447" i="4"/>
  <c r="G5466" i="4"/>
  <c r="E5459" i="4"/>
  <c r="G5478" i="4"/>
  <c r="E5471" i="4"/>
  <c r="G5490" i="4"/>
  <c r="E5483" i="4"/>
  <c r="G5502" i="4"/>
  <c r="E5495" i="4"/>
  <c r="G5514" i="4"/>
  <c r="E5507" i="4"/>
  <c r="G5526" i="4"/>
  <c r="E5519" i="4"/>
  <c r="G5538" i="4"/>
  <c r="E5531" i="4"/>
  <c r="G5550" i="4"/>
  <c r="E5543" i="4"/>
  <c r="G5562" i="4"/>
  <c r="E5555" i="4"/>
  <c r="G5574" i="4"/>
  <c r="E5567" i="4"/>
  <c r="G5586" i="4"/>
  <c r="E5579" i="4"/>
  <c r="G5598" i="4"/>
  <c r="E5591" i="4"/>
  <c r="G5610" i="4"/>
  <c r="E5603" i="4"/>
  <c r="G5622" i="4"/>
  <c r="E5615" i="4"/>
  <c r="G5634" i="4"/>
  <c r="E5627" i="4"/>
  <c r="G5646" i="4"/>
  <c r="E5639" i="4"/>
  <c r="G5658" i="4"/>
  <c r="G5670" i="4"/>
  <c r="G5682" i="4"/>
  <c r="E5675" i="4"/>
  <c r="G5694" i="4"/>
  <c r="E5687" i="4"/>
  <c r="G5706" i="4"/>
  <c r="G5718" i="4"/>
  <c r="G5730" i="4"/>
  <c r="E5723" i="4"/>
  <c r="G5742" i="4"/>
  <c r="E5735" i="4"/>
  <c r="G5754" i="4"/>
  <c r="G5766" i="4"/>
  <c r="G5778" i="4"/>
  <c r="E5771" i="4"/>
  <c r="G5790" i="4"/>
  <c r="E5783" i="4"/>
  <c r="G5802" i="4"/>
  <c r="G5814" i="4"/>
  <c r="G5826" i="4"/>
  <c r="E5819" i="4"/>
  <c r="G5838" i="4"/>
  <c r="E5831" i="4"/>
  <c r="G5850" i="4"/>
  <c r="G5862" i="4"/>
  <c r="G5874" i="4"/>
  <c r="E5867" i="4"/>
  <c r="G5886" i="4"/>
  <c r="E5879" i="4"/>
  <c r="G5898" i="4"/>
  <c r="G5910" i="4"/>
  <c r="G5922" i="4"/>
  <c r="E5915" i="4"/>
  <c r="G5934" i="4"/>
  <c r="E5927" i="4"/>
  <c r="G5946" i="4"/>
  <c r="G5958" i="4"/>
  <c r="G5970" i="4"/>
  <c r="E5963" i="4"/>
  <c r="G5982" i="4"/>
  <c r="E5975" i="4"/>
  <c r="G5994" i="4"/>
  <c r="G6006" i="4"/>
  <c r="E5999" i="4"/>
  <c r="G6018" i="4"/>
  <c r="G6030" i="4"/>
  <c r="E6023" i="4"/>
  <c r="G6042" i="4"/>
  <c r="E6035" i="4"/>
  <c r="G6054" i="4"/>
  <c r="E6047" i="4"/>
  <c r="G6066" i="4"/>
  <c r="G6078" i="4"/>
  <c r="E6071" i="4"/>
  <c r="G6090" i="4"/>
  <c r="G6102" i="4"/>
  <c r="E6095" i="4"/>
  <c r="G6114" i="4"/>
  <c r="E6107" i="4"/>
  <c r="G6126" i="4"/>
  <c r="E6119" i="4"/>
  <c r="G6138" i="4"/>
  <c r="G6150" i="4"/>
  <c r="E6143" i="4"/>
  <c r="G6162" i="4"/>
  <c r="G6174" i="4"/>
  <c r="E6167" i="4"/>
  <c r="G6186" i="4"/>
  <c r="E6179" i="4"/>
  <c r="G6198" i="4"/>
  <c r="E6191" i="4"/>
  <c r="G6210" i="4"/>
  <c r="G6222" i="4"/>
  <c r="E6215" i="4"/>
  <c r="G6234" i="4"/>
  <c r="G6246" i="4"/>
  <c r="E6239" i="4"/>
  <c r="G6258" i="4"/>
  <c r="E6251" i="4"/>
  <c r="G6270" i="4"/>
  <c r="E6263" i="4"/>
  <c r="G6282" i="4"/>
  <c r="G6294" i="4"/>
  <c r="E6287" i="4"/>
  <c r="G6306" i="4"/>
  <c r="G6318" i="4"/>
  <c r="E6311" i="4"/>
  <c r="G6330" i="4"/>
  <c r="E6323" i="4"/>
  <c r="G6342" i="4"/>
  <c r="E6335" i="4"/>
  <c r="G6354" i="4"/>
  <c r="G6366" i="4"/>
  <c r="E6359" i="4"/>
  <c r="G6378" i="4"/>
  <c r="G6390" i="4"/>
  <c r="E6383" i="4"/>
  <c r="G6402" i="4"/>
  <c r="E6395" i="4"/>
  <c r="G6414" i="4"/>
  <c r="E6407" i="4"/>
  <c r="G6426" i="4"/>
  <c r="G6438" i="4"/>
  <c r="E6431" i="4"/>
  <c r="G6450" i="4"/>
  <c r="G6462" i="4"/>
  <c r="E6455" i="4"/>
  <c r="G6474" i="4"/>
  <c r="E6467" i="4"/>
  <c r="G6486" i="4"/>
  <c r="E6479" i="4"/>
  <c r="G6498" i="4"/>
  <c r="G6510" i="4"/>
  <c r="E6503" i="4"/>
  <c r="G6522" i="4"/>
  <c r="G6534" i="4"/>
  <c r="E6527" i="4"/>
  <c r="G6546" i="4"/>
  <c r="E6539" i="4"/>
  <c r="G6558" i="4"/>
  <c r="E6551" i="4"/>
  <c r="G6570" i="4"/>
  <c r="E6563" i="4"/>
  <c r="G6582" i="4"/>
  <c r="G6594" i="4"/>
  <c r="G6606" i="4"/>
  <c r="G6618" i="4"/>
  <c r="E6611" i="4"/>
  <c r="G6630" i="4"/>
  <c r="E6623" i="4"/>
  <c r="G6642" i="4"/>
  <c r="G6654" i="4"/>
  <c r="G6666" i="4"/>
  <c r="E6659" i="4"/>
  <c r="G6678" i="4"/>
  <c r="E6671" i="4"/>
  <c r="G6690" i="4"/>
  <c r="E6683" i="4"/>
  <c r="G6702" i="4"/>
  <c r="E6695" i="4"/>
  <c r="G6714" i="4"/>
  <c r="E6707" i="4"/>
  <c r="G6726" i="4"/>
  <c r="G6738" i="4"/>
  <c r="G6750" i="4"/>
  <c r="G6762" i="4"/>
  <c r="E6755" i="4"/>
  <c r="G6774" i="4"/>
  <c r="E6767" i="4"/>
  <c r="G6786" i="4"/>
  <c r="G6798" i="4"/>
  <c r="G6810" i="4"/>
  <c r="E6803" i="4"/>
  <c r="G6822" i="4"/>
  <c r="E6815" i="4"/>
  <c r="G6834" i="4"/>
  <c r="E6827" i="4"/>
  <c r="G6846" i="4"/>
  <c r="E6839" i="4"/>
  <c r="G6858" i="4"/>
  <c r="E6851" i="4"/>
  <c r="G6870" i="4"/>
  <c r="G6882" i="4"/>
  <c r="G6894" i="4"/>
  <c r="G6906" i="4"/>
  <c r="E6899" i="4"/>
  <c r="G6918" i="4"/>
  <c r="E6911" i="4"/>
  <c r="G6930" i="4"/>
  <c r="G6942" i="4"/>
  <c r="G6954" i="4"/>
  <c r="E6947" i="4"/>
  <c r="G6966" i="4"/>
  <c r="E6959" i="4"/>
  <c r="G6978" i="4"/>
  <c r="E6971" i="4"/>
  <c r="G6990" i="4"/>
  <c r="E6983" i="4"/>
  <c r="G7002" i="4"/>
  <c r="E6995" i="4"/>
  <c r="G7014" i="4"/>
  <c r="G7026" i="4"/>
  <c r="G7038" i="4"/>
  <c r="G7050" i="4"/>
  <c r="E7043" i="4"/>
  <c r="G7062" i="4"/>
  <c r="E7055" i="4"/>
  <c r="G7074" i="4"/>
  <c r="G7086" i="4"/>
  <c r="G7098" i="4"/>
  <c r="E7091" i="4"/>
  <c r="G7110" i="4"/>
  <c r="E7103" i="4"/>
  <c r="G7122" i="4"/>
  <c r="E7115" i="4"/>
  <c r="G7134" i="4"/>
  <c r="E7127" i="4"/>
  <c r="G7146" i="4"/>
  <c r="E7139" i="4"/>
  <c r="G7158" i="4"/>
  <c r="G7170" i="4"/>
  <c r="G7182" i="4"/>
  <c r="G7194" i="4"/>
  <c r="E7187" i="4"/>
  <c r="G7206" i="4"/>
  <c r="E7199" i="4"/>
  <c r="G7218" i="4"/>
  <c r="G7230" i="4"/>
  <c r="G7242" i="4"/>
  <c r="E7235" i="4"/>
  <c r="G7254" i="4"/>
  <c r="E7247" i="4"/>
  <c r="G7266" i="4"/>
  <c r="E7259" i="4"/>
  <c r="G7278" i="4"/>
  <c r="E7271" i="4"/>
  <c r="G7290" i="4"/>
  <c r="E7283" i="4"/>
  <c r="G7302" i="4"/>
  <c r="G7314" i="4"/>
  <c r="G7326" i="4"/>
  <c r="G7338" i="4"/>
  <c r="E7331" i="4"/>
  <c r="G7350" i="4"/>
  <c r="E7343" i="4"/>
  <c r="G7362" i="4"/>
  <c r="G7374" i="4"/>
  <c r="G7386" i="4"/>
  <c r="E7379" i="4"/>
  <c r="G7398" i="4"/>
  <c r="E7391" i="4"/>
  <c r="G7410" i="4"/>
  <c r="E7403" i="4"/>
  <c r="G7422" i="4"/>
  <c r="E7415" i="4"/>
  <c r="G7434" i="4"/>
  <c r="E7427" i="4"/>
  <c r="G7446" i="4"/>
  <c r="G7458" i="4"/>
  <c r="G7470" i="4"/>
  <c r="G7482" i="4"/>
  <c r="E7475" i="4"/>
  <c r="G7494" i="4"/>
  <c r="E7487" i="4"/>
  <c r="G7506" i="4"/>
  <c r="G7518" i="4"/>
  <c r="G7530" i="4"/>
  <c r="E7523" i="4"/>
  <c r="G7542" i="4"/>
  <c r="E7535" i="4"/>
  <c r="G7554" i="4"/>
  <c r="E7547" i="4"/>
  <c r="G7566" i="4"/>
  <c r="E7559" i="4"/>
  <c r="G7578" i="4"/>
  <c r="E7571" i="4"/>
  <c r="G7590" i="4"/>
  <c r="G7602" i="4"/>
  <c r="G7614" i="4"/>
  <c r="G7626" i="4"/>
  <c r="G7638" i="4"/>
  <c r="E7631" i="4"/>
  <c r="G7650" i="4"/>
  <c r="G7662" i="4"/>
  <c r="G7674" i="4"/>
  <c r="E7667" i="4"/>
  <c r="G7686" i="4"/>
  <c r="E7679" i="4"/>
  <c r="G7698" i="4"/>
  <c r="E7691" i="4"/>
  <c r="G7710" i="4"/>
  <c r="E7703" i="4"/>
  <c r="G7722" i="4"/>
  <c r="E7715" i="4"/>
  <c r="G7734" i="4"/>
  <c r="G7746" i="4"/>
  <c r="G7758" i="4"/>
  <c r="G7770" i="4"/>
  <c r="G7782" i="4"/>
  <c r="G7794" i="4"/>
  <c r="G7806" i="4"/>
  <c r="G7818" i="4"/>
  <c r="E7811" i="4"/>
  <c r="G7830" i="4"/>
  <c r="E7823" i="4"/>
  <c r="G7842" i="4"/>
  <c r="E7835" i="4"/>
  <c r="G7854" i="4"/>
  <c r="E7847" i="4"/>
  <c r="G7866" i="4"/>
  <c r="E7859" i="4"/>
  <c r="G7878" i="4"/>
  <c r="G7890" i="4"/>
  <c r="G7902" i="4"/>
  <c r="G7914" i="4"/>
  <c r="G7926" i="4"/>
  <c r="G7938" i="4"/>
  <c r="G7950" i="4"/>
  <c r="G7962" i="4"/>
  <c r="G7974" i="4"/>
  <c r="E7967" i="4"/>
  <c r="G7986" i="4"/>
  <c r="E7979" i="4"/>
  <c r="G7998" i="4"/>
  <c r="E7991" i="4"/>
  <c r="G8010" i="4"/>
  <c r="G8022" i="4"/>
  <c r="G8034" i="4"/>
  <c r="G8046" i="4"/>
  <c r="G8058" i="4"/>
  <c r="G8070" i="4"/>
  <c r="G8082" i="4"/>
  <c r="G8094" i="4"/>
  <c r="G8106" i="4"/>
  <c r="G8118" i="4"/>
  <c r="E8111" i="4"/>
  <c r="G8130" i="4"/>
  <c r="G8142" i="4"/>
  <c r="E8135" i="4"/>
  <c r="G8154" i="4"/>
  <c r="G8166" i="4"/>
  <c r="G8178" i="4"/>
  <c r="G8190" i="4"/>
  <c r="G8202" i="4"/>
  <c r="G8214" i="4"/>
  <c r="G8226" i="4"/>
  <c r="G8238" i="4"/>
  <c r="G8250" i="4"/>
  <c r="G8262" i="4"/>
  <c r="E8255" i="4"/>
  <c r="G8274" i="4"/>
  <c r="G8286" i="4"/>
  <c r="E8279" i="4"/>
  <c r="G8298" i="4"/>
  <c r="G8310" i="4"/>
  <c r="G8322" i="4"/>
  <c r="G8334" i="4"/>
  <c r="G8346" i="4"/>
  <c r="G8358" i="4"/>
  <c r="G8370" i="4"/>
  <c r="G8382" i="4"/>
  <c r="G8394" i="4"/>
  <c r="G8406" i="4"/>
  <c r="E8399" i="4"/>
  <c r="G8418" i="4"/>
  <c r="G8430" i="4"/>
  <c r="E8423" i="4"/>
  <c r="G8442" i="4"/>
  <c r="G8454" i="4"/>
  <c r="G8466" i="4"/>
  <c r="G8478" i="4"/>
  <c r="G8490" i="4"/>
  <c r="G8502" i="4"/>
  <c r="G8514" i="4"/>
  <c r="G8526" i="4"/>
  <c r="G8538" i="4"/>
  <c r="G8550" i="4"/>
  <c r="E8543" i="4"/>
  <c r="G8562" i="4"/>
  <c r="G8574" i="4"/>
  <c r="E8567" i="4"/>
  <c r="G8586" i="4"/>
  <c r="G8598" i="4"/>
  <c r="G8610" i="4"/>
  <c r="G8622" i="4"/>
  <c r="G8634" i="4"/>
  <c r="G8646" i="4"/>
  <c r="G8658" i="4"/>
  <c r="G8670" i="4"/>
  <c r="G8682" i="4"/>
  <c r="G8694" i="4"/>
  <c r="E8687" i="4"/>
  <c r="G8706" i="4"/>
  <c r="G8718" i="4"/>
  <c r="E8711" i="4"/>
  <c r="G8730" i="4"/>
  <c r="G8742" i="4"/>
  <c r="G8754" i="4"/>
  <c r="G8766" i="4"/>
  <c r="G8778" i="4"/>
  <c r="G8790" i="4"/>
  <c r="G8802" i="4"/>
  <c r="E8782" i="4"/>
  <c r="E8768" i="4"/>
  <c r="E8721" i="4"/>
  <c r="E8675" i="4"/>
  <c r="E8627" i="4"/>
  <c r="E8612" i="4"/>
  <c r="E8579" i="4"/>
  <c r="E8564" i="4"/>
  <c r="E8518" i="4"/>
  <c r="E8470" i="4"/>
  <c r="E8422" i="4"/>
  <c r="E8361" i="4"/>
  <c r="E8313" i="4"/>
  <c r="E8265" i="4"/>
  <c r="E8219" i="4"/>
  <c r="E8171" i="4"/>
  <c r="E8062" i="4"/>
  <c r="E8014" i="4"/>
  <c r="E7943" i="4"/>
  <c r="E7882" i="4"/>
  <c r="E7655" i="4"/>
  <c r="E7629" i="4"/>
  <c r="E7569" i="4"/>
  <c r="E7319" i="4"/>
  <c r="E7067" i="4"/>
  <c r="E7005" i="4"/>
  <c r="E6753" i="4"/>
  <c r="E6719" i="4"/>
  <c r="E5565" i="4"/>
  <c r="E4931" i="4"/>
  <c r="G8323" i="4"/>
  <c r="G8335" i="4"/>
  <c r="G8347" i="4"/>
  <c r="G8359" i="4"/>
  <c r="G8371" i="4"/>
  <c r="G8383" i="4"/>
  <c r="G8395" i="4"/>
  <c r="G8407" i="4"/>
  <c r="G8419" i="4"/>
  <c r="E8412" i="4"/>
  <c r="G8431" i="4"/>
  <c r="G8443" i="4"/>
  <c r="E8436" i="4"/>
  <c r="G8455" i="4"/>
  <c r="G8467" i="4"/>
  <c r="G8479" i="4"/>
  <c r="G8491" i="4"/>
  <c r="G8503" i="4"/>
  <c r="G8515" i="4"/>
  <c r="G8527" i="4"/>
  <c r="G8539" i="4"/>
  <c r="G8551" i="4"/>
  <c r="G8563" i="4"/>
  <c r="E8556" i="4"/>
  <c r="G8575" i="4"/>
  <c r="G8587" i="4"/>
  <c r="E8580" i="4"/>
  <c r="G8599" i="4"/>
  <c r="G8611" i="4"/>
  <c r="G8623" i="4"/>
  <c r="G8635" i="4"/>
  <c r="G8647" i="4"/>
  <c r="G8659" i="4"/>
  <c r="G8671" i="4"/>
  <c r="G8683" i="4"/>
  <c r="G8695" i="4"/>
  <c r="G8707" i="4"/>
  <c r="E8700" i="4"/>
  <c r="G8719" i="4"/>
  <c r="G8731" i="4"/>
  <c r="E8724" i="4"/>
  <c r="G8743" i="4"/>
  <c r="G8755" i="4"/>
  <c r="G8767" i="4"/>
  <c r="G8779" i="4"/>
  <c r="G8791" i="4"/>
  <c r="G8803" i="4"/>
  <c r="E8795" i="4"/>
  <c r="E8781" i="4"/>
  <c r="E8735" i="4"/>
  <c r="E8720" i="4"/>
  <c r="E8673" i="4"/>
  <c r="E8626" i="4"/>
  <c r="E8578" i="4"/>
  <c r="E8532" i="4"/>
  <c r="E8516" i="4"/>
  <c r="E8484" i="4"/>
  <c r="E8469" i="4"/>
  <c r="E8421" i="4"/>
  <c r="E8375" i="4"/>
  <c r="E8327" i="4"/>
  <c r="E8218" i="4"/>
  <c r="E8170" i="4"/>
  <c r="E8123" i="4"/>
  <c r="E8061" i="4"/>
  <c r="E8013" i="4"/>
  <c r="E7942" i="4"/>
  <c r="E7881" i="4"/>
  <c r="E7858" i="4"/>
  <c r="E7773" i="4"/>
  <c r="E7749" i="4"/>
  <c r="E7725" i="4"/>
  <c r="E7701" i="4"/>
  <c r="E7473" i="4"/>
  <c r="E7439" i="4"/>
  <c r="E7223" i="4"/>
  <c r="E7125" i="4"/>
  <c r="E6909" i="4"/>
  <c r="E6875" i="4"/>
  <c r="E6515" i="4"/>
  <c r="E6429" i="4"/>
  <c r="E6299" i="4"/>
  <c r="E6213" i="4"/>
  <c r="E6083" i="4"/>
  <c r="E5997" i="4"/>
  <c r="E5951" i="4"/>
  <c r="E5903" i="4"/>
  <c r="E5855" i="4"/>
  <c r="E5807" i="4"/>
  <c r="E5759" i="4"/>
  <c r="E5711" i="4"/>
  <c r="E5663" i="4"/>
  <c r="E4751" i="4"/>
  <c r="E4151" i="4"/>
  <c r="G26" i="4"/>
  <c r="H15" i="6" l="1"/>
  <c r="H14" i="6"/>
  <c r="F122" i="4"/>
  <c r="H18" i="6"/>
  <c r="H9" i="6"/>
  <c r="H10" i="6"/>
  <c r="H11" i="6"/>
  <c r="F146" i="4"/>
  <c r="H12" i="6"/>
  <c r="H19" i="6"/>
  <c r="P376" i="3"/>
  <c r="H16" i="6"/>
  <c r="H13" i="6"/>
  <c r="H20" i="6"/>
  <c r="H17" i="6"/>
  <c r="K4" i="6"/>
  <c r="F8308" i="4"/>
  <c r="F8642" i="4"/>
  <c r="O8786" i="4"/>
  <c r="N8786" i="4"/>
  <c r="N376" i="3" s="1"/>
  <c r="O8618" i="4"/>
  <c r="I361" i="5" s="1"/>
  <c r="C357" i="5"/>
  <c r="C348" i="5"/>
  <c r="C336" i="5"/>
  <c r="C325" i="5"/>
  <c r="C313" i="5"/>
  <c r="C302" i="5"/>
  <c r="C291" i="5"/>
  <c r="C279" i="5"/>
  <c r="C268" i="5"/>
  <c r="C256" i="5"/>
  <c r="C245" i="5"/>
  <c r="C233" i="5"/>
  <c r="C222" i="5"/>
  <c r="C210" i="5"/>
  <c r="C199" i="5"/>
  <c r="C187" i="5"/>
  <c r="C175" i="5"/>
  <c r="C163" i="5"/>
  <c r="C151" i="5"/>
  <c r="C139" i="5"/>
  <c r="C127" i="5"/>
  <c r="C115" i="5"/>
  <c r="C103" i="5"/>
  <c r="C15" i="5"/>
  <c r="C84" i="5"/>
  <c r="C72" i="5"/>
  <c r="C60" i="5"/>
  <c r="C48" i="5"/>
  <c r="C35" i="5"/>
  <c r="C16" i="5"/>
  <c r="C89" i="5"/>
  <c r="H8809" i="4"/>
  <c r="C368" i="5"/>
  <c r="H368" i="5"/>
  <c r="C356" i="5"/>
  <c r="C347" i="5"/>
  <c r="C335" i="5"/>
  <c r="C324" i="5"/>
  <c r="C312" i="5"/>
  <c r="C290" i="5"/>
  <c r="C278" i="5"/>
  <c r="C267" i="5"/>
  <c r="C255" i="5"/>
  <c r="C244" i="5"/>
  <c r="C221" i="5"/>
  <c r="C209" i="5"/>
  <c r="C198" i="5"/>
  <c r="C186" i="5"/>
  <c r="C174" i="5"/>
  <c r="C162" i="5"/>
  <c r="C150" i="5"/>
  <c r="C138" i="5"/>
  <c r="C126" i="5"/>
  <c r="C114" i="5"/>
  <c r="C102" i="5"/>
  <c r="C7" i="5"/>
  <c r="C83" i="5"/>
  <c r="C71" i="5"/>
  <c r="C59" i="5"/>
  <c r="C47" i="5"/>
  <c r="C34" i="5"/>
  <c r="C12" i="5"/>
  <c r="C23" i="5"/>
  <c r="C367" i="5"/>
  <c r="C355" i="5"/>
  <c r="C346" i="5"/>
  <c r="C334" i="5"/>
  <c r="C323" i="5"/>
  <c r="C311" i="5"/>
  <c r="C301" i="5"/>
  <c r="C289" i="5"/>
  <c r="C277" i="5"/>
  <c r="C266" i="5"/>
  <c r="C243" i="5"/>
  <c r="C232" i="5"/>
  <c r="C220" i="5"/>
  <c r="C208" i="5"/>
  <c r="C197" i="5"/>
  <c r="C185" i="5"/>
  <c r="C173" i="5"/>
  <c r="C161" i="5"/>
  <c r="C149" i="5"/>
  <c r="C137" i="5"/>
  <c r="C125" i="5"/>
  <c r="C113" i="5"/>
  <c r="C101" i="5"/>
  <c r="C95" i="5"/>
  <c r="C82" i="5"/>
  <c r="C70" i="5"/>
  <c r="C58" i="5"/>
  <c r="C46" i="5"/>
  <c r="C33" i="5"/>
  <c r="C11" i="5"/>
  <c r="C14" i="5"/>
  <c r="O8330" i="4"/>
  <c r="I349" i="5" s="1"/>
  <c r="O7346" i="4"/>
  <c r="I308" i="5" s="1"/>
  <c r="O7682" i="4"/>
  <c r="I322" i="5" s="1"/>
  <c r="O5522" i="4"/>
  <c r="I232" i="5" s="1"/>
  <c r="N8498" i="4"/>
  <c r="H356" i="5" s="1"/>
  <c r="DD356" i="5" s="1"/>
  <c r="O1562" i="4"/>
  <c r="I67" i="5" s="1"/>
  <c r="C366" i="5"/>
  <c r="C345" i="5"/>
  <c r="C333" i="5"/>
  <c r="C322" i="5"/>
  <c r="C310" i="5"/>
  <c r="C300" i="5"/>
  <c r="C288" i="5"/>
  <c r="C276" i="5"/>
  <c r="C265" i="5"/>
  <c r="C254" i="5"/>
  <c r="C242" i="5"/>
  <c r="C231" i="5"/>
  <c r="C219" i="5"/>
  <c r="C207" i="5"/>
  <c r="C196" i="5"/>
  <c r="C184" i="5"/>
  <c r="C172" i="5"/>
  <c r="C160" i="5"/>
  <c r="C148" i="5"/>
  <c r="C136" i="5"/>
  <c r="C124" i="5"/>
  <c r="C112" i="5"/>
  <c r="C100" i="5"/>
  <c r="C94" i="5"/>
  <c r="C81" i="5"/>
  <c r="C69" i="5"/>
  <c r="C57" i="5"/>
  <c r="C45" i="5"/>
  <c r="C32" i="5"/>
  <c r="C9" i="5"/>
  <c r="C4" i="5"/>
  <c r="O986" i="4"/>
  <c r="I43" i="5" s="1"/>
  <c r="O194" i="4"/>
  <c r="I10" i="5" s="1"/>
  <c r="O5810" i="4"/>
  <c r="I244" i="5" s="1"/>
  <c r="C365" i="5"/>
  <c r="C354" i="5"/>
  <c r="C344" i="5"/>
  <c r="C332" i="5"/>
  <c r="C321" i="5"/>
  <c r="C309" i="5"/>
  <c r="C299" i="5"/>
  <c r="C287" i="5"/>
  <c r="C275" i="5"/>
  <c r="C264" i="5"/>
  <c r="C253" i="5"/>
  <c r="C241" i="5"/>
  <c r="C230" i="5"/>
  <c r="C218" i="5"/>
  <c r="C206" i="5"/>
  <c r="C195" i="5"/>
  <c r="C183" i="5"/>
  <c r="C171" i="5"/>
  <c r="C159" i="5"/>
  <c r="C147" i="5"/>
  <c r="C135" i="5"/>
  <c r="C123" i="5"/>
  <c r="C111" i="5"/>
  <c r="C99" i="5"/>
  <c r="C93" i="5"/>
  <c r="C80" i="5"/>
  <c r="C68" i="5"/>
  <c r="C56" i="5"/>
  <c r="C44" i="5"/>
  <c r="C31" i="5"/>
  <c r="C8" i="5"/>
  <c r="C21" i="5"/>
  <c r="C364" i="5"/>
  <c r="C343" i="5"/>
  <c r="C331" i="5"/>
  <c r="C320" i="5"/>
  <c r="C308" i="5"/>
  <c r="C298" i="5"/>
  <c r="C286" i="5"/>
  <c r="C274" i="5"/>
  <c r="C263" i="5"/>
  <c r="C252" i="5"/>
  <c r="C240" i="5"/>
  <c r="C229" i="5"/>
  <c r="C217" i="5"/>
  <c r="C205" i="5"/>
  <c r="C194" i="5"/>
  <c r="C182" i="5"/>
  <c r="C170" i="5"/>
  <c r="C158" i="5"/>
  <c r="C146" i="5"/>
  <c r="C134" i="5"/>
  <c r="C122" i="5"/>
  <c r="C110" i="5"/>
  <c r="C98" i="5"/>
  <c r="C92" i="5"/>
  <c r="C79" i="5"/>
  <c r="C67" i="5"/>
  <c r="C55" i="5"/>
  <c r="C43" i="5"/>
  <c r="C29" i="5"/>
  <c r="C6" i="5"/>
  <c r="C363" i="5"/>
  <c r="C353" i="5"/>
  <c r="C342" i="5"/>
  <c r="C330" i="5"/>
  <c r="C319" i="5"/>
  <c r="C307" i="5"/>
  <c r="C297" i="5"/>
  <c r="C285" i="5"/>
  <c r="C273" i="5"/>
  <c r="C262" i="5"/>
  <c r="C251" i="5"/>
  <c r="C239" i="5"/>
  <c r="C228" i="5"/>
  <c r="C216" i="5"/>
  <c r="C193" i="5"/>
  <c r="C181" i="5"/>
  <c r="C169" i="5"/>
  <c r="C157" i="5"/>
  <c r="C145" i="5"/>
  <c r="C133" i="5"/>
  <c r="C121" i="5"/>
  <c r="C109" i="5"/>
  <c r="C97" i="5"/>
  <c r="C91" i="5"/>
  <c r="C78" i="5"/>
  <c r="C66" i="5"/>
  <c r="C54" i="5"/>
  <c r="C42" i="5"/>
  <c r="C28" i="5"/>
  <c r="C5" i="5"/>
  <c r="C362" i="5"/>
  <c r="C352" i="5"/>
  <c r="C341" i="5"/>
  <c r="C329" i="5"/>
  <c r="C318" i="5"/>
  <c r="C306" i="5"/>
  <c r="C296" i="5"/>
  <c r="C284" i="5"/>
  <c r="C261" i="5"/>
  <c r="C250" i="5"/>
  <c r="C238" i="5"/>
  <c r="C227" i="5"/>
  <c r="C215" i="5"/>
  <c r="C204" i="5"/>
  <c r="C192" i="5"/>
  <c r="C180" i="5"/>
  <c r="C168" i="5"/>
  <c r="C156" i="5"/>
  <c r="C144" i="5"/>
  <c r="C132" i="5"/>
  <c r="C120" i="5"/>
  <c r="C108" i="5"/>
  <c r="C96" i="5"/>
  <c r="C90" i="5"/>
  <c r="C77" i="5"/>
  <c r="C65" i="5"/>
  <c r="C53" i="5"/>
  <c r="C41" i="5"/>
  <c r="C27" i="5"/>
  <c r="C3" i="5"/>
  <c r="C361" i="5"/>
  <c r="C351" i="5"/>
  <c r="C340" i="5"/>
  <c r="C328" i="5"/>
  <c r="C317" i="5"/>
  <c r="C305" i="5"/>
  <c r="C295" i="5"/>
  <c r="C283" i="5"/>
  <c r="C272" i="5"/>
  <c r="C260" i="5"/>
  <c r="C249" i="5"/>
  <c r="C237" i="5"/>
  <c r="C226" i="5"/>
  <c r="C214" i="5"/>
  <c r="C203" i="5"/>
  <c r="C191" i="5"/>
  <c r="C179" i="5"/>
  <c r="C167" i="5"/>
  <c r="C155" i="5"/>
  <c r="C143" i="5"/>
  <c r="C131" i="5"/>
  <c r="C119" i="5"/>
  <c r="C107" i="5"/>
  <c r="C36" i="5"/>
  <c r="C88" i="5"/>
  <c r="C76" i="5"/>
  <c r="C64" i="5"/>
  <c r="C52" i="5"/>
  <c r="C40" i="5"/>
  <c r="C25" i="5"/>
  <c r="C26" i="5"/>
  <c r="C360" i="5"/>
  <c r="C350" i="5"/>
  <c r="C339" i="5"/>
  <c r="C327" i="5"/>
  <c r="C316" i="5"/>
  <c r="C304" i="5"/>
  <c r="C294" i="5"/>
  <c r="C282" i="5"/>
  <c r="C271" i="5"/>
  <c r="C259" i="5"/>
  <c r="C248" i="5"/>
  <c r="C236" i="5"/>
  <c r="C225" i="5"/>
  <c r="C213" i="5"/>
  <c r="C202" i="5"/>
  <c r="C190" i="5"/>
  <c r="C178" i="5"/>
  <c r="C166" i="5"/>
  <c r="C154" i="5"/>
  <c r="C142" i="5"/>
  <c r="C130" i="5"/>
  <c r="C118" i="5"/>
  <c r="C106" i="5"/>
  <c r="C30" i="5"/>
  <c r="C87" i="5"/>
  <c r="C75" i="5"/>
  <c r="C63" i="5"/>
  <c r="C51" i="5"/>
  <c r="C39" i="5"/>
  <c r="C24" i="5"/>
  <c r="C18" i="5"/>
  <c r="C359" i="5"/>
  <c r="C338" i="5"/>
  <c r="C326" i="5"/>
  <c r="C315" i="5"/>
  <c r="C293" i="5"/>
  <c r="C281" i="5"/>
  <c r="C270" i="5"/>
  <c r="C258" i="5"/>
  <c r="C247" i="5"/>
  <c r="C235" i="5"/>
  <c r="C224" i="5"/>
  <c r="C212" i="5"/>
  <c r="C201" i="5"/>
  <c r="C189" i="5"/>
  <c r="C177" i="5"/>
  <c r="C165" i="5"/>
  <c r="C153" i="5"/>
  <c r="C141" i="5"/>
  <c r="C129" i="5"/>
  <c r="C117" i="5"/>
  <c r="C105" i="5"/>
  <c r="C22" i="5"/>
  <c r="C86" i="5"/>
  <c r="C74" i="5"/>
  <c r="C62" i="5"/>
  <c r="C50" i="5"/>
  <c r="C38" i="5"/>
  <c r="C20" i="5"/>
  <c r="C13" i="5"/>
  <c r="C358" i="5"/>
  <c r="C349" i="5"/>
  <c r="C337" i="5"/>
  <c r="C314" i="5"/>
  <c r="C303" i="5"/>
  <c r="C292" i="5"/>
  <c r="C280" i="5"/>
  <c r="C269" i="5"/>
  <c r="C257" i="5"/>
  <c r="C246" i="5"/>
  <c r="C234" i="5"/>
  <c r="C223" i="5"/>
  <c r="C211" i="5"/>
  <c r="C200" i="5"/>
  <c r="C188" i="5"/>
  <c r="C176" i="5"/>
  <c r="C164" i="5"/>
  <c r="C152" i="5"/>
  <c r="C140" i="5"/>
  <c r="C128" i="5"/>
  <c r="C116" i="5"/>
  <c r="C104" i="5"/>
  <c r="C19" i="5"/>
  <c r="C85" i="5"/>
  <c r="C73" i="5"/>
  <c r="C61" i="5"/>
  <c r="C49" i="5"/>
  <c r="C37" i="5"/>
  <c r="C17" i="5"/>
  <c r="C10" i="5"/>
  <c r="O5402" i="4"/>
  <c r="I227" i="5" s="1"/>
  <c r="F8514" i="4"/>
  <c r="H8514" i="4" s="1"/>
  <c r="X364" i="3" s="1"/>
  <c r="F8009" i="4"/>
  <c r="H8009" i="4" s="1"/>
  <c r="W343" i="3" s="1"/>
  <c r="F6066" i="4"/>
  <c r="H6066" i="4" s="1"/>
  <c r="X262" i="3" s="1"/>
  <c r="O674" i="4"/>
  <c r="I30" i="5" s="1"/>
  <c r="I3" i="5"/>
  <c r="O8042" i="4"/>
  <c r="I337" i="5" s="1"/>
  <c r="O7610" i="4"/>
  <c r="I319" i="5" s="1"/>
  <c r="O1610" i="4"/>
  <c r="I69" i="5" s="1"/>
  <c r="O2930" i="4"/>
  <c r="I124" i="5" s="1"/>
  <c r="O1922" i="4"/>
  <c r="I82" i="5" s="1"/>
  <c r="O1394" i="4"/>
  <c r="I60" i="5" s="1"/>
  <c r="N8762" i="4"/>
  <c r="H367" i="5" s="1"/>
  <c r="DD367" i="5" s="1"/>
  <c r="N7490" i="4"/>
  <c r="H314" i="5" s="1"/>
  <c r="CV314" i="5" s="1"/>
  <c r="N8522" i="4"/>
  <c r="H357" i="5" s="1"/>
  <c r="DD357" i="5" s="1"/>
  <c r="N8738" i="4"/>
  <c r="H366" i="5" s="1"/>
  <c r="DD366" i="5" s="1"/>
  <c r="N7202" i="4"/>
  <c r="H302" i="5" s="1"/>
  <c r="CN302" i="5" s="1"/>
  <c r="N6266" i="4"/>
  <c r="H263" i="5" s="1"/>
  <c r="CF263" i="5" s="1"/>
  <c r="N5954" i="4"/>
  <c r="H250" i="5" s="1"/>
  <c r="CF250" i="5" s="1"/>
  <c r="N5882" i="4"/>
  <c r="H247" i="5" s="1"/>
  <c r="CF247" i="5" s="1"/>
  <c r="I17" i="6" s="1"/>
  <c r="N5810" i="4"/>
  <c r="H244" i="5" s="1"/>
  <c r="BX244" i="5" s="1"/>
  <c r="N5594" i="4"/>
  <c r="H235" i="5" s="1"/>
  <c r="BX235" i="5" s="1"/>
  <c r="N4634" i="4"/>
  <c r="H195" i="5" s="1"/>
  <c r="BP195" i="5" s="1"/>
  <c r="O1826" i="4"/>
  <c r="I78" i="5" s="1"/>
  <c r="O8378" i="4"/>
  <c r="I351" i="5" s="1"/>
  <c r="O4730" i="4"/>
  <c r="I199" i="5" s="1"/>
  <c r="O4298" i="4"/>
  <c r="I181" i="5" s="1"/>
  <c r="O2762" i="4"/>
  <c r="I117" i="5" s="1"/>
  <c r="O2354" i="4"/>
  <c r="I100" i="5" s="1"/>
  <c r="O2114" i="4"/>
  <c r="I90" i="5" s="1"/>
  <c r="O1298" i="4"/>
  <c r="I56" i="5" s="1"/>
  <c r="O1034" i="4"/>
  <c r="I45" i="5" s="1"/>
  <c r="O770" i="4"/>
  <c r="I34" i="5" s="1"/>
  <c r="O506" i="4"/>
  <c r="I23" i="5" s="1"/>
  <c r="O242" i="4"/>
  <c r="I12" i="5" s="1"/>
  <c r="O7538" i="4"/>
  <c r="I316" i="5" s="1"/>
  <c r="O5906" i="4"/>
  <c r="I248" i="5" s="1"/>
  <c r="O5618" i="4"/>
  <c r="I236" i="5" s="1"/>
  <c r="O2954" i="4"/>
  <c r="I125" i="5" s="1"/>
  <c r="O2666" i="4"/>
  <c r="I113" i="5" s="1"/>
  <c r="O2594" i="4"/>
  <c r="I110" i="5" s="1"/>
  <c r="O2522" i="4"/>
  <c r="I107" i="5" s="1"/>
  <c r="O1802" i="4"/>
  <c r="I77" i="5" s="1"/>
  <c r="O650" i="4"/>
  <c r="I29" i="5" s="1"/>
  <c r="O7370" i="4"/>
  <c r="I309" i="5" s="1"/>
  <c r="O7058" i="4"/>
  <c r="I296" i="5" s="1"/>
  <c r="O1490" i="4"/>
  <c r="I64" i="5" s="1"/>
  <c r="O266" i="4"/>
  <c r="I13" i="5" s="1"/>
  <c r="O5330" i="4"/>
  <c r="I224" i="5" s="1"/>
  <c r="O4802" i="4"/>
  <c r="I202" i="5" s="1"/>
  <c r="O1994" i="4"/>
  <c r="I85" i="5" s="1"/>
  <c r="O914" i="4"/>
  <c r="I40" i="5" s="1"/>
  <c r="F7614" i="4"/>
  <c r="N5546" i="4"/>
  <c r="H233" i="5" s="1"/>
  <c r="BX233" i="5" s="1"/>
  <c r="O5546" i="4"/>
  <c r="I233" i="5" s="1"/>
  <c r="O5210" i="4"/>
  <c r="I219" i="5" s="1"/>
  <c r="O6410" i="4"/>
  <c r="I269" i="5" s="1"/>
  <c r="O3314" i="4"/>
  <c r="I140" i="5" s="1"/>
  <c r="N7154" i="4"/>
  <c r="H300" i="5" s="1"/>
  <c r="CN300" i="5" s="1"/>
  <c r="O6146" i="4"/>
  <c r="I258" i="5" s="1"/>
  <c r="O4250" i="4"/>
  <c r="I179" i="5" s="1"/>
  <c r="N7994" i="4"/>
  <c r="H335" i="5" s="1"/>
  <c r="CV335" i="5" s="1"/>
  <c r="N7634" i="4"/>
  <c r="H320" i="5" s="1"/>
  <c r="CV320" i="5" s="1"/>
  <c r="N6290" i="4"/>
  <c r="H264" i="5" s="1"/>
  <c r="CF264" i="5" s="1"/>
  <c r="N8426" i="4"/>
  <c r="H353" i="5" s="1"/>
  <c r="DD353" i="5" s="1"/>
  <c r="N8186" i="4"/>
  <c r="H343" i="5" s="1"/>
  <c r="DD343" i="5" s="1"/>
  <c r="N7922" i="4"/>
  <c r="H332" i="5" s="1"/>
  <c r="CV332" i="5" s="1"/>
  <c r="N7850" i="4"/>
  <c r="H329" i="5" s="1"/>
  <c r="CV329" i="5" s="1"/>
  <c r="N7346" i="4"/>
  <c r="H308" i="5" s="1"/>
  <c r="CN308" i="5" s="1"/>
  <c r="N7274" i="4"/>
  <c r="H305" i="5" s="1"/>
  <c r="CN305" i="5" s="1"/>
  <c r="N7034" i="4"/>
  <c r="H295" i="5" s="1"/>
  <c r="CN295" i="5" s="1"/>
  <c r="N4850" i="4"/>
  <c r="H204" i="5" s="1"/>
  <c r="BP204" i="5" s="1"/>
  <c r="N4778" i="4"/>
  <c r="H201" i="5" s="1"/>
  <c r="BP201" i="5" s="1"/>
  <c r="N4706" i="4"/>
  <c r="H198" i="5" s="1"/>
  <c r="BP198" i="5" s="1"/>
  <c r="N4250" i="4"/>
  <c r="H179" i="5" s="1"/>
  <c r="BH179" i="5" s="1"/>
  <c r="N4178" i="4"/>
  <c r="H176" i="5" s="1"/>
  <c r="BH176" i="5" s="1"/>
  <c r="N4106" i="4"/>
  <c r="H173" i="5" s="1"/>
  <c r="BH173" i="5" s="1"/>
  <c r="N3650" i="4"/>
  <c r="H154" i="5" s="1"/>
  <c r="AZ154" i="5" s="1"/>
  <c r="N3578" i="4"/>
  <c r="H151" i="5" s="1"/>
  <c r="AZ151" i="5" s="1"/>
  <c r="N3506" i="4"/>
  <c r="H148" i="5" s="1"/>
  <c r="AZ148" i="5" s="1"/>
  <c r="N2546" i="4"/>
  <c r="H108" i="5" s="1"/>
  <c r="AR108" i="5" s="1"/>
  <c r="N2474" i="4"/>
  <c r="H105" i="5" s="1"/>
  <c r="AR105" i="5" s="1"/>
  <c r="N2402" i="4"/>
  <c r="H102" i="5" s="1"/>
  <c r="AR102" i="5" s="1"/>
  <c r="N2330" i="4"/>
  <c r="H99" i="5" s="1"/>
  <c r="AR99" i="5" s="1"/>
  <c r="N2258" i="4"/>
  <c r="H96" i="5" s="1"/>
  <c r="AR96" i="5" s="1"/>
  <c r="N2186" i="4"/>
  <c r="H93" i="5" s="1"/>
  <c r="AJ93" i="5" s="1"/>
  <c r="N266" i="4"/>
  <c r="H13" i="5" s="1"/>
  <c r="T13" i="5" s="1"/>
  <c r="N194" i="4"/>
  <c r="H10" i="5" s="1"/>
  <c r="T10" i="5" s="1"/>
  <c r="N122" i="4"/>
  <c r="H7" i="5" s="1"/>
  <c r="T7" i="5" s="1"/>
  <c r="N50" i="4"/>
  <c r="H4" i="5" s="1"/>
  <c r="T4" i="5" s="1"/>
  <c r="N6074" i="4"/>
  <c r="H255" i="5" s="1"/>
  <c r="CF255" i="5" s="1"/>
  <c r="O1658" i="4"/>
  <c r="I71" i="5" s="1"/>
  <c r="O4682" i="4"/>
  <c r="I197" i="5" s="1"/>
  <c r="O2306" i="4"/>
  <c r="I98" i="5" s="1"/>
  <c r="O1730" i="4"/>
  <c r="I74" i="5" s="1"/>
  <c r="O1442" i="4"/>
  <c r="I62" i="5" s="1"/>
  <c r="O218" i="4"/>
  <c r="I11" i="5" s="1"/>
  <c r="O3938" i="4"/>
  <c r="I166" i="5" s="1"/>
  <c r="O2378" i="4"/>
  <c r="I101" i="5" s="1"/>
  <c r="O2138" i="4"/>
  <c r="I91" i="5" s="1"/>
  <c r="O1874" i="4"/>
  <c r="I80" i="5" s="1"/>
  <c r="O1346" i="4"/>
  <c r="I58" i="5" s="1"/>
  <c r="O842" i="4"/>
  <c r="I37" i="5" s="1"/>
  <c r="O578" i="4"/>
  <c r="I26" i="5" s="1"/>
  <c r="O314" i="4"/>
  <c r="I15" i="5" s="1"/>
  <c r="N7826" i="4"/>
  <c r="H328" i="5" s="1"/>
  <c r="CV328" i="5" s="1"/>
  <c r="N7658" i="4"/>
  <c r="H321" i="5" s="1"/>
  <c r="CV321" i="5" s="1"/>
  <c r="N7418" i="4"/>
  <c r="H311" i="5" s="1"/>
  <c r="CV311" i="5" s="1"/>
  <c r="N7106" i="4"/>
  <c r="H298" i="5" s="1"/>
  <c r="CN298" i="5" s="1"/>
  <c r="N6650" i="4"/>
  <c r="H279" i="5" s="1"/>
  <c r="CN279" i="5" s="1"/>
  <c r="N6410" i="4"/>
  <c r="H269" i="5" s="1"/>
  <c r="CF269" i="5" s="1"/>
  <c r="N6098" i="4"/>
  <c r="H256" i="5" s="1"/>
  <c r="CF256" i="5" s="1"/>
  <c r="N5498" i="4"/>
  <c r="H231" i="5" s="1"/>
  <c r="BX231" i="5" s="1"/>
  <c r="N5354" i="4"/>
  <c r="H225" i="5" s="1"/>
  <c r="BX225" i="5" s="1"/>
  <c r="N5282" i="4"/>
  <c r="H222" i="5" s="1"/>
  <c r="BX222" i="5" s="1"/>
  <c r="N5210" i="4"/>
  <c r="H219" i="5" s="1"/>
  <c r="BX219" i="5" s="1"/>
  <c r="N5066" i="4"/>
  <c r="H213" i="5" s="1"/>
  <c r="BP213" i="5" s="1"/>
  <c r="N4994" i="4"/>
  <c r="H210" i="5" s="1"/>
  <c r="BP210" i="5" s="1"/>
  <c r="N4922" i="4"/>
  <c r="H207" i="5" s="1"/>
  <c r="BP207" i="5" s="1"/>
  <c r="N4466" i="4"/>
  <c r="H188" i="5" s="1"/>
  <c r="BP188" i="5" s="1"/>
  <c r="N4394" i="4"/>
  <c r="H185" i="5" s="1"/>
  <c r="BH185" i="5" s="1"/>
  <c r="N3866" i="4"/>
  <c r="H163" i="5" s="1"/>
  <c r="BH163" i="5" s="1"/>
  <c r="N3794" i="4"/>
  <c r="H160" i="5" s="1"/>
  <c r="BH160" i="5" s="1"/>
  <c r="N2690" i="4"/>
  <c r="H114" i="5" s="1"/>
  <c r="AR114" i="5" s="1"/>
  <c r="N2618" i="4"/>
  <c r="H111" i="5" s="1"/>
  <c r="AR111" i="5" s="1"/>
  <c r="N3362" i="4"/>
  <c r="H142" i="5" s="1"/>
  <c r="AZ142" i="5" s="1"/>
  <c r="O4346" i="4"/>
  <c r="I183" i="5" s="1"/>
  <c r="O4058" i="4"/>
  <c r="I171" i="5" s="1"/>
  <c r="O2714" i="4"/>
  <c r="I115" i="5" s="1"/>
  <c r="O2066" i="4"/>
  <c r="I88" i="5" s="1"/>
  <c r="O458" i="4"/>
  <c r="I21" i="5" s="1"/>
  <c r="O6698" i="4"/>
  <c r="I281" i="5" s="1"/>
  <c r="O5186" i="4"/>
  <c r="I218" i="5" s="1"/>
  <c r="O8138" i="4"/>
  <c r="I341" i="5" s="1"/>
  <c r="O5930" i="4"/>
  <c r="I249" i="5" s="1"/>
  <c r="O4514" i="4"/>
  <c r="I190" i="5" s="1"/>
  <c r="O3362" i="4"/>
  <c r="I142" i="5" s="1"/>
  <c r="N6962" i="4"/>
  <c r="H292" i="5" s="1"/>
  <c r="CN292" i="5" s="1"/>
  <c r="O3218" i="4"/>
  <c r="I136" i="5" s="1"/>
  <c r="O8498" i="4"/>
  <c r="I356" i="5" s="1"/>
  <c r="O7754" i="4"/>
  <c r="I325" i="5" s="1"/>
  <c r="O7034" i="4"/>
  <c r="I295" i="5" s="1"/>
  <c r="O6914" i="4"/>
  <c r="I290" i="5" s="1"/>
  <c r="O6722" i="4"/>
  <c r="I282" i="5" s="1"/>
  <c r="O6386" i="4"/>
  <c r="I268" i="5" s="1"/>
  <c r="O6218" i="4"/>
  <c r="I261" i="5" s="1"/>
  <c r="O5162" i="4"/>
  <c r="I217" i="5" s="1"/>
  <c r="O4970" i="4"/>
  <c r="I209" i="5" s="1"/>
  <c r="O3578" i="4"/>
  <c r="I151" i="5" s="1"/>
  <c r="O3002" i="4"/>
  <c r="I127" i="5" s="1"/>
  <c r="O1946" i="4"/>
  <c r="I83" i="5" s="1"/>
  <c r="O866" i="4"/>
  <c r="I38" i="5" s="1"/>
  <c r="O530" i="4"/>
  <c r="I24" i="5" s="1"/>
  <c r="N8546" i="4"/>
  <c r="H358" i="5" s="1"/>
  <c r="DD358" i="5" s="1"/>
  <c r="O8282" i="4"/>
  <c r="I347" i="5" s="1"/>
  <c r="N4610" i="4"/>
  <c r="H194" i="5" s="1"/>
  <c r="BP194" i="5" s="1"/>
  <c r="N2306" i="4"/>
  <c r="H98" i="5" s="1"/>
  <c r="AR98" i="5" s="1"/>
  <c r="N2234" i="4"/>
  <c r="H95" i="5" s="1"/>
  <c r="AR95" i="5" s="1"/>
  <c r="N842" i="4"/>
  <c r="H37" i="5" s="1"/>
  <c r="AB37" i="5" s="1"/>
  <c r="N554" i="4"/>
  <c r="H25" i="5" s="1"/>
  <c r="T25" i="5" s="1"/>
  <c r="N338" i="4"/>
  <c r="H16" i="5" s="1"/>
  <c r="T16" i="5" s="1"/>
  <c r="N7730" i="4"/>
  <c r="H324" i="5" s="1"/>
  <c r="CV324" i="5" s="1"/>
  <c r="N5474" i="4"/>
  <c r="H230" i="5" s="1"/>
  <c r="BX230" i="5" s="1"/>
  <c r="N5186" i="4"/>
  <c r="H218" i="5" s="1"/>
  <c r="BX218" i="5" s="1"/>
  <c r="N4898" i="4"/>
  <c r="H206" i="5" s="1"/>
  <c r="BP206" i="5" s="1"/>
  <c r="N4826" i="4"/>
  <c r="H203" i="5" s="1"/>
  <c r="BP203" i="5" s="1"/>
  <c r="N5714" i="4"/>
  <c r="H240" i="5" s="1"/>
  <c r="BX240" i="5" s="1"/>
  <c r="N3290" i="4"/>
  <c r="H139" i="5" s="1"/>
  <c r="AZ139" i="5" s="1"/>
  <c r="O3482" i="4"/>
  <c r="I147" i="5" s="1"/>
  <c r="O2474" i="4"/>
  <c r="I105" i="5" s="1"/>
  <c r="O1250" i="4"/>
  <c r="I54" i="5" s="1"/>
  <c r="O5954" i="4"/>
  <c r="I250" i="5" s="1"/>
  <c r="O3146" i="4"/>
  <c r="I133" i="5" s="1"/>
  <c r="O7970" i="4"/>
  <c r="I334" i="5" s="1"/>
  <c r="O8546" i="4"/>
  <c r="I358" i="5" s="1"/>
  <c r="O5714" i="4"/>
  <c r="I240" i="5" s="1"/>
  <c r="O4946" i="4"/>
  <c r="I208" i="5" s="1"/>
  <c r="O3890" i="4"/>
  <c r="I164" i="5" s="1"/>
  <c r="O2786" i="4"/>
  <c r="I118" i="5" s="1"/>
  <c r="O4466" i="4"/>
  <c r="I188" i="5" s="1"/>
  <c r="O6554" i="4"/>
  <c r="I275" i="5" s="1"/>
  <c r="O6986" i="4"/>
  <c r="I293" i="5" s="1"/>
  <c r="F8512" i="4"/>
  <c r="H8512" i="4" s="1"/>
  <c r="V364" i="3" s="1"/>
  <c r="O5858" i="4"/>
  <c r="I246" i="5" s="1"/>
  <c r="O8738" i="4"/>
  <c r="I366" i="5" s="1"/>
  <c r="O8642" i="4"/>
  <c r="I362" i="5" s="1"/>
  <c r="O8018" i="4"/>
  <c r="I336" i="5" s="1"/>
  <c r="O6938" i="4"/>
  <c r="I291" i="5" s="1"/>
  <c r="O4442" i="4"/>
  <c r="I187" i="5" s="1"/>
  <c r="O4226" i="4"/>
  <c r="I178" i="5" s="1"/>
  <c r="O3434" i="4"/>
  <c r="I145" i="5" s="1"/>
  <c r="O2258" i="4"/>
  <c r="I96" i="5" s="1"/>
  <c r="O2018" i="4"/>
  <c r="I86" i="5" s="1"/>
  <c r="O1754" i="4"/>
  <c r="I75" i="5" s="1"/>
  <c r="O938" i="4"/>
  <c r="I41" i="5" s="1"/>
  <c r="O410" i="4"/>
  <c r="I19" i="5" s="1"/>
  <c r="O7274" i="4"/>
  <c r="I305" i="5" s="1"/>
  <c r="O4154" i="4"/>
  <c r="I175" i="5" s="1"/>
  <c r="O3506" i="4"/>
  <c r="I148" i="5" s="1"/>
  <c r="O1058" i="4"/>
  <c r="I46" i="5" s="1"/>
  <c r="O554" i="4"/>
  <c r="I25" i="5" s="1"/>
  <c r="O7514" i="4"/>
  <c r="I315" i="5" s="1"/>
  <c r="O6890" i="4"/>
  <c r="I289" i="5" s="1"/>
  <c r="O7826" i="4"/>
  <c r="I328" i="5" s="1"/>
  <c r="O6122" i="4"/>
  <c r="I257" i="5" s="1"/>
  <c r="O3050" i="4"/>
  <c r="I129" i="5" s="1"/>
  <c r="O8474" i="4"/>
  <c r="I355" i="5" s="1"/>
  <c r="O7730" i="4"/>
  <c r="I324" i="5" s="1"/>
  <c r="O6530" i="4"/>
  <c r="I274" i="5" s="1"/>
  <c r="O5570" i="4"/>
  <c r="I234" i="5" s="1"/>
  <c r="O146" i="4"/>
  <c r="I8" i="5" s="1"/>
  <c r="N8162" i="4"/>
  <c r="H342" i="5" s="1"/>
  <c r="DD342" i="5" s="1"/>
  <c r="N7898" i="4"/>
  <c r="H331" i="5" s="1"/>
  <c r="CV331" i="5" s="1"/>
  <c r="N7394" i="4"/>
  <c r="H310" i="5" s="1"/>
  <c r="CV310" i="5" s="1"/>
  <c r="N7322" i="4"/>
  <c r="H307" i="5" s="1"/>
  <c r="CN307" i="5" s="1"/>
  <c r="N7010" i="4"/>
  <c r="H294" i="5" s="1"/>
  <c r="CN294" i="5" s="1"/>
  <c r="N4754" i="4"/>
  <c r="H200" i="5" s="1"/>
  <c r="BP200" i="5" s="1"/>
  <c r="N4682" i="4"/>
  <c r="H197" i="5" s="1"/>
  <c r="BP197" i="5" s="1"/>
  <c r="N4226" i="4"/>
  <c r="H178" i="5" s="1"/>
  <c r="BH178" i="5" s="1"/>
  <c r="N4154" i="4"/>
  <c r="H175" i="5" s="1"/>
  <c r="BH175" i="5" s="1"/>
  <c r="N4082" i="4"/>
  <c r="H172" i="5" s="1"/>
  <c r="BH172" i="5" s="1"/>
  <c r="N3626" i="4"/>
  <c r="H153" i="5" s="1"/>
  <c r="AZ153" i="5" s="1"/>
  <c r="N3554" i="4"/>
  <c r="H150" i="5" s="1"/>
  <c r="AZ150" i="5" s="1"/>
  <c r="N3482" i="4"/>
  <c r="H147" i="5" s="1"/>
  <c r="AZ147" i="5" s="1"/>
  <c r="N2450" i="4"/>
  <c r="H104" i="5" s="1"/>
  <c r="AR104" i="5" s="1"/>
  <c r="N2378" i="4"/>
  <c r="H101" i="5" s="1"/>
  <c r="AR101" i="5" s="1"/>
  <c r="N2162" i="4"/>
  <c r="H92" i="5" s="1"/>
  <c r="AJ92" i="5" s="1"/>
  <c r="O3914" i="4"/>
  <c r="I165" i="5" s="1"/>
  <c r="O2282" i="4"/>
  <c r="I97" i="5" s="1"/>
  <c r="O3746" i="4"/>
  <c r="I158" i="5" s="1"/>
  <c r="O2186" i="4"/>
  <c r="I93" i="5" s="1"/>
  <c r="O1154" i="4"/>
  <c r="I50" i="5" s="1"/>
  <c r="N8042" i="4"/>
  <c r="H337" i="5" s="1"/>
  <c r="DD337" i="5" s="1"/>
  <c r="N6002" i="4"/>
  <c r="H252" i="5" s="1"/>
  <c r="CF252" i="5" s="1"/>
  <c r="N3386" i="4"/>
  <c r="H143" i="5" s="1"/>
  <c r="AZ143" i="5" s="1"/>
  <c r="N8018" i="4"/>
  <c r="H336" i="5" s="1"/>
  <c r="CV336" i="5" s="1"/>
  <c r="N7586" i="4"/>
  <c r="H318" i="5" s="1"/>
  <c r="CV318" i="5" s="1"/>
  <c r="N5666" i="4"/>
  <c r="H238" i="5" s="1"/>
  <c r="BX238" i="5" s="1"/>
  <c r="N3434" i="4"/>
  <c r="H145" i="5" s="1"/>
  <c r="AZ145" i="5" s="1"/>
  <c r="N7178" i="4"/>
  <c r="H301" i="5" s="1"/>
  <c r="CN301" i="5" s="1"/>
  <c r="N8306" i="4"/>
  <c r="H348" i="5" s="1"/>
  <c r="DD348" i="5" s="1"/>
  <c r="O8762" i="4"/>
  <c r="I367" i="5" s="1"/>
  <c r="O6434" i="4"/>
  <c r="I270" i="5" s="1"/>
  <c r="O3194" i="4"/>
  <c r="I135" i="5" s="1"/>
  <c r="O3410" i="4"/>
  <c r="I144" i="5" s="1"/>
  <c r="O7394" i="4"/>
  <c r="I310" i="5" s="1"/>
  <c r="O6050" i="4"/>
  <c r="I254" i="5" s="1"/>
  <c r="O5450" i="4"/>
  <c r="I229" i="5" s="1"/>
  <c r="O4994" i="4"/>
  <c r="I210" i="5" s="1"/>
  <c r="O7586" i="4"/>
  <c r="I318" i="5" s="1"/>
  <c r="O74" i="4"/>
  <c r="I5" i="5" s="1"/>
  <c r="O5138" i="4"/>
  <c r="I216" i="5" s="1"/>
  <c r="O6626" i="4"/>
  <c r="I278" i="5" s="1"/>
  <c r="O4034" i="4"/>
  <c r="I170" i="5" s="1"/>
  <c r="O890" i="4"/>
  <c r="I39" i="5" s="1"/>
  <c r="O362" i="4"/>
  <c r="I17" i="5" s="1"/>
  <c r="O7490" i="4"/>
  <c r="I314" i="5" s="1"/>
  <c r="O2234" i="4"/>
  <c r="I95" i="5" s="1"/>
  <c r="O1322" i="4"/>
  <c r="I57" i="5" s="1"/>
  <c r="O722" i="4"/>
  <c r="I32" i="5" s="1"/>
  <c r="O122" i="4"/>
  <c r="I7" i="5" s="1"/>
  <c r="O3866" i="4"/>
  <c r="I163" i="5" s="1"/>
  <c r="O8258" i="4"/>
  <c r="I346" i="5" s="1"/>
  <c r="O3290" i="4"/>
  <c r="I139" i="5" s="1"/>
  <c r="O3026" i="4"/>
  <c r="I128" i="5" s="1"/>
  <c r="O7850" i="4"/>
  <c r="I329" i="5" s="1"/>
  <c r="O4370" i="4"/>
  <c r="I184" i="5" s="1"/>
  <c r="O4394" i="4"/>
  <c r="I185" i="5" s="1"/>
  <c r="O2642" i="4"/>
  <c r="I112" i="5" s="1"/>
  <c r="N4274" i="4"/>
  <c r="H180" i="5" s="1"/>
  <c r="BH180" i="5" s="1"/>
  <c r="N3458" i="4"/>
  <c r="H146" i="5" s="1"/>
  <c r="AZ146" i="5" s="1"/>
  <c r="N8690" i="4"/>
  <c r="H364" i="5" s="1"/>
  <c r="DD364" i="5" s="1"/>
  <c r="N6578" i="4"/>
  <c r="H276" i="5" s="1"/>
  <c r="CF276" i="5" s="1"/>
  <c r="N5738" i="4"/>
  <c r="H241" i="5" s="1"/>
  <c r="BX241" i="5" s="1"/>
  <c r="N4034" i="4"/>
  <c r="H170" i="5" s="1"/>
  <c r="BH170" i="5" s="1"/>
  <c r="N2114" i="4"/>
  <c r="H90" i="5" s="1"/>
  <c r="AJ90" i="5" s="1"/>
  <c r="N7466" i="4"/>
  <c r="H313" i="5" s="1"/>
  <c r="CV313" i="5" s="1"/>
  <c r="O7562" i="4"/>
  <c r="I317" i="5" s="1"/>
  <c r="O6194" i="4"/>
  <c r="I260" i="5" s="1"/>
  <c r="O4754" i="4"/>
  <c r="I200" i="5" s="1"/>
  <c r="O3674" i="4"/>
  <c r="I155" i="5" s="1"/>
  <c r="O7778" i="4"/>
  <c r="I326" i="5" s="1"/>
  <c r="O7226" i="4"/>
  <c r="I303" i="5" s="1"/>
  <c r="O4634" i="4"/>
  <c r="I195" i="5" s="1"/>
  <c r="O8522" i="4"/>
  <c r="I357" i="5" s="1"/>
  <c r="O5690" i="4"/>
  <c r="I239" i="5" s="1"/>
  <c r="O3650" i="4"/>
  <c r="I154" i="5" s="1"/>
  <c r="O6962" i="4"/>
  <c r="I292" i="5" s="1"/>
  <c r="O4274" i="4"/>
  <c r="I180" i="5" s="1"/>
  <c r="O3842" i="4"/>
  <c r="I162" i="5" s="1"/>
  <c r="O8354" i="4"/>
  <c r="I350" i="5" s="1"/>
  <c r="O7322" i="4"/>
  <c r="I307" i="5" s="1"/>
  <c r="O5978" i="4"/>
  <c r="I251" i="5" s="1"/>
  <c r="O1106" i="4"/>
  <c r="I48" i="5" s="1"/>
  <c r="O818" i="4"/>
  <c r="I36" i="5" s="1"/>
  <c r="N8138" i="4"/>
  <c r="H341" i="5" s="1"/>
  <c r="DD341" i="5" s="1"/>
  <c r="O5282" i="4"/>
  <c r="I222" i="5" s="1"/>
  <c r="O2426" i="4"/>
  <c r="I103" i="5" s="1"/>
  <c r="O1634" i="4"/>
  <c r="I70" i="5" s="1"/>
  <c r="N7802" i="4"/>
  <c r="H327" i="5" s="1"/>
  <c r="CV327" i="5" s="1"/>
  <c r="O2810" i="4"/>
  <c r="I119" i="5" s="1"/>
  <c r="O6578" i="4"/>
  <c r="I276" i="5" s="1"/>
  <c r="O6458" i="4"/>
  <c r="I271" i="5" s="1"/>
  <c r="O7178" i="4"/>
  <c r="I301" i="5" s="1"/>
  <c r="N8114" i="4"/>
  <c r="H340" i="5" s="1"/>
  <c r="DD340" i="5" s="1"/>
  <c r="O4538" i="4"/>
  <c r="I191" i="5" s="1"/>
  <c r="O4082" i="4"/>
  <c r="I172" i="5" s="1"/>
  <c r="O3986" i="4"/>
  <c r="I168" i="5" s="1"/>
  <c r="O2546" i="4"/>
  <c r="I108" i="5" s="1"/>
  <c r="O1082" i="4"/>
  <c r="I47" i="5" s="1"/>
  <c r="O290" i="4"/>
  <c r="I14" i="5" s="1"/>
  <c r="O5762" i="4"/>
  <c r="I242" i="5" s="1"/>
  <c r="O2834" i="4"/>
  <c r="I120" i="5" s="1"/>
  <c r="O6746" i="4"/>
  <c r="I283" i="5" s="1"/>
  <c r="O6362" i="4"/>
  <c r="I267" i="5" s="1"/>
  <c r="O4922" i="4"/>
  <c r="I207" i="5" s="1"/>
  <c r="O6602" i="4"/>
  <c r="I277" i="5" s="1"/>
  <c r="O4490" i="4"/>
  <c r="I189" i="5" s="1"/>
  <c r="O2738" i="4"/>
  <c r="I116" i="5" s="1"/>
  <c r="N3674" i="4"/>
  <c r="H155" i="5" s="1"/>
  <c r="AZ155" i="5" s="1"/>
  <c r="O7946" i="4"/>
  <c r="I333" i="5" s="1"/>
  <c r="O4562" i="4"/>
  <c r="I192" i="5" s="1"/>
  <c r="O1898" i="4"/>
  <c r="I81" i="5" s="1"/>
  <c r="O482" i="4"/>
  <c r="I22" i="5" s="1"/>
  <c r="O2162" i="4"/>
  <c r="I92" i="5" s="1"/>
  <c r="O8570" i="4"/>
  <c r="I359" i="5" s="1"/>
  <c r="O8594" i="4"/>
  <c r="I360" i="5" s="1"/>
  <c r="O4610" i="4"/>
  <c r="I194" i="5" s="1"/>
  <c r="O3386" i="4"/>
  <c r="I143" i="5" s="1"/>
  <c r="O1178" i="4"/>
  <c r="I51" i="5" s="1"/>
  <c r="O98" i="4"/>
  <c r="I6" i="5" s="1"/>
  <c r="O8210" i="4"/>
  <c r="I344" i="5" s="1"/>
  <c r="O8690" i="4"/>
  <c r="I364" i="5" s="1"/>
  <c r="N1994" i="4"/>
  <c r="H85" i="5" s="1"/>
  <c r="AJ85" i="5" s="1"/>
  <c r="O6674" i="4"/>
  <c r="I280" i="5" s="1"/>
  <c r="O7082" i="4"/>
  <c r="I297" i="5" s="1"/>
  <c r="O6770" i="4"/>
  <c r="I284" i="5" s="1"/>
  <c r="O6482" i="4"/>
  <c r="I272" i="5" s="1"/>
  <c r="O6242" i="4"/>
  <c r="I262" i="5" s="1"/>
  <c r="O6026" i="4"/>
  <c r="I253" i="5" s="1"/>
  <c r="O5042" i="4"/>
  <c r="I212" i="5" s="1"/>
  <c r="O4178" i="4"/>
  <c r="I176" i="5" s="1"/>
  <c r="O7994" i="4"/>
  <c r="I335" i="5" s="1"/>
  <c r="O7010" i="4"/>
  <c r="I294" i="5" s="1"/>
  <c r="N8474" i="4"/>
  <c r="H355" i="5" s="1"/>
  <c r="DD355" i="5" s="1"/>
  <c r="N8594" i="4"/>
  <c r="H360" i="5" s="1"/>
  <c r="DD360" i="5" s="1"/>
  <c r="N8258" i="4"/>
  <c r="H346" i="5" s="1"/>
  <c r="DD346" i="5" s="1"/>
  <c r="N6866" i="4"/>
  <c r="H288" i="5" s="1"/>
  <c r="CN288" i="5" s="1"/>
  <c r="N6794" i="4"/>
  <c r="H285" i="5" s="1"/>
  <c r="CN285" i="5" s="1"/>
  <c r="N6722" i="4"/>
  <c r="H282" i="5" s="1"/>
  <c r="CN282" i="5" s="1"/>
  <c r="N6482" i="4"/>
  <c r="H272" i="5" s="1"/>
  <c r="CF272" i="5" s="1"/>
  <c r="N6170" i="4"/>
  <c r="H259" i="5" s="1"/>
  <c r="CF259" i="5" s="1"/>
  <c r="N5570" i="4"/>
  <c r="H234" i="5" s="1"/>
  <c r="BX234" i="5" s="1"/>
  <c r="N4538" i="4"/>
  <c r="H191" i="5" s="1"/>
  <c r="BP191" i="5" s="1"/>
  <c r="N3938" i="4"/>
  <c r="H166" i="5" s="1"/>
  <c r="BH166" i="5" s="1"/>
  <c r="N3266" i="4"/>
  <c r="H138" i="5" s="1"/>
  <c r="AZ138" i="5" s="1"/>
  <c r="N3194" i="4"/>
  <c r="H135" i="5" s="1"/>
  <c r="AZ135" i="5" s="1"/>
  <c r="N3122" i="4"/>
  <c r="H132" i="5" s="1"/>
  <c r="AZ132" i="5" s="1"/>
  <c r="N3050" i="4"/>
  <c r="H129" i="5" s="1"/>
  <c r="AZ129" i="5" s="1"/>
  <c r="N2978" i="4"/>
  <c r="H126" i="5" s="1"/>
  <c r="AZ126" i="5" s="1"/>
  <c r="I13" i="6" s="1"/>
  <c r="N2906" i="4"/>
  <c r="H123" i="5" s="1"/>
  <c r="AR123" i="5" s="1"/>
  <c r="N2834" i="4"/>
  <c r="H120" i="5" s="1"/>
  <c r="AR120" i="5" s="1"/>
  <c r="N2762" i="4"/>
  <c r="H117" i="5" s="1"/>
  <c r="AR117" i="5" s="1"/>
  <c r="N1946" i="4"/>
  <c r="H83" i="5" s="1"/>
  <c r="AJ83" i="5" s="1"/>
  <c r="N1874" i="4"/>
  <c r="H80" i="5" s="1"/>
  <c r="AJ80" i="5" s="1"/>
  <c r="N1802" i="4"/>
  <c r="H77" i="5" s="1"/>
  <c r="AJ77" i="5" s="1"/>
  <c r="N1658" i="4"/>
  <c r="H71" i="5" s="1"/>
  <c r="AJ71" i="5" s="1"/>
  <c r="N1586" i="4"/>
  <c r="H68" i="5" s="1"/>
  <c r="AJ68" i="5" s="1"/>
  <c r="N1514" i="4"/>
  <c r="H65" i="5" s="1"/>
  <c r="AJ65" i="5" s="1"/>
  <c r="N1370" i="4"/>
  <c r="H59" i="5" s="1"/>
  <c r="AB59" i="5" s="1"/>
  <c r="N1298" i="4"/>
  <c r="H56" i="5" s="1"/>
  <c r="AB56" i="5" s="1"/>
  <c r="N1226" i="4"/>
  <c r="H53" i="5" s="1"/>
  <c r="AB53" i="5" s="1"/>
  <c r="N1082" i="4"/>
  <c r="H47" i="5" s="1"/>
  <c r="AB47" i="5" s="1"/>
  <c r="N1010" i="4"/>
  <c r="H44" i="5" s="1"/>
  <c r="AB44" i="5" s="1"/>
  <c r="N938" i="4"/>
  <c r="H41" i="5" s="1"/>
  <c r="AB41" i="5" s="1"/>
  <c r="N866" i="4"/>
  <c r="H38" i="5" s="1"/>
  <c r="AB38" i="5" s="1"/>
  <c r="N794" i="4"/>
  <c r="H35" i="5" s="1"/>
  <c r="AB35" i="5" s="1"/>
  <c r="N722" i="4"/>
  <c r="H32" i="5" s="1"/>
  <c r="T32" i="5" s="1"/>
  <c r="N650" i="4"/>
  <c r="H29" i="5" s="1"/>
  <c r="T29" i="5" s="1"/>
  <c r="N578" i="4"/>
  <c r="H26" i="5" s="1"/>
  <c r="T26" i="5" s="1"/>
  <c r="N506" i="4"/>
  <c r="H23" i="5" s="1"/>
  <c r="T23" i="5" s="1"/>
  <c r="H20" i="5"/>
  <c r="T20" i="5" s="1"/>
  <c r="N362" i="4"/>
  <c r="H17" i="5" s="1"/>
  <c r="T17" i="5" s="1"/>
  <c r="O6866" i="4"/>
  <c r="I288" i="5" s="1"/>
  <c r="O1970" i="4"/>
  <c r="I84" i="5" s="1"/>
  <c r="O170" i="4"/>
  <c r="I9" i="5" s="1"/>
  <c r="O8666" i="4"/>
  <c r="I363" i="5" s="1"/>
  <c r="O4322" i="4"/>
  <c r="I182" i="5" s="1"/>
  <c r="O2330" i="4"/>
  <c r="I99" i="5" s="1"/>
  <c r="O1514" i="4"/>
  <c r="I65" i="5" s="1"/>
  <c r="O2618" i="4"/>
  <c r="I111" i="5" s="1"/>
  <c r="O3338" i="4"/>
  <c r="I141" i="5" s="1"/>
  <c r="O794" i="4"/>
  <c r="I35" i="5" s="1"/>
  <c r="N8090" i="4"/>
  <c r="H339" i="5" s="1"/>
  <c r="DD339" i="5" s="1"/>
  <c r="I20" i="6" s="1"/>
  <c r="F5994" i="4"/>
  <c r="H5994" i="4" s="1"/>
  <c r="X259" i="3" s="1"/>
  <c r="N2522" i="4"/>
  <c r="H107" i="5" s="1"/>
  <c r="AR107" i="5" s="1"/>
  <c r="N5978" i="4"/>
  <c r="H251" i="5" s="1"/>
  <c r="CF251" i="5" s="1"/>
  <c r="N5690" i="4"/>
  <c r="H239" i="5" s="1"/>
  <c r="BX239" i="5" s="1"/>
  <c r="N8666" i="4"/>
  <c r="H363" i="5" s="1"/>
  <c r="DD363" i="5" s="1"/>
  <c r="N7562" i="4"/>
  <c r="H317" i="5" s="1"/>
  <c r="CV317" i="5" s="1"/>
  <c r="N6938" i="4"/>
  <c r="H291" i="5" s="1"/>
  <c r="CN291" i="5" s="1"/>
  <c r="N6242" i="4"/>
  <c r="H262" i="5" s="1"/>
  <c r="CF262" i="5" s="1"/>
  <c r="N5930" i="4"/>
  <c r="H249" i="5" s="1"/>
  <c r="CF249" i="5" s="1"/>
  <c r="N5858" i="4"/>
  <c r="H246" i="5" s="1"/>
  <c r="BX246" i="5" s="1"/>
  <c r="N5786" i="4"/>
  <c r="H243" i="5" s="1"/>
  <c r="BX243" i="5" s="1"/>
  <c r="N5642" i="4"/>
  <c r="H237" i="5" s="1"/>
  <c r="BX237" i="5" s="1"/>
  <c r="N3338" i="4"/>
  <c r="H141" i="5" s="1"/>
  <c r="AZ141" i="5" s="1"/>
  <c r="N8450" i="4"/>
  <c r="H354" i="5" s="1"/>
  <c r="DD354" i="5" s="1"/>
  <c r="N314" i="4"/>
  <c r="H15" i="5" s="1"/>
  <c r="T15" i="5" s="1"/>
  <c r="N242" i="4"/>
  <c r="H12" i="5" s="1"/>
  <c r="T12" i="5" s="1"/>
  <c r="N170" i="4"/>
  <c r="H9" i="5" s="1"/>
  <c r="T9" i="5" s="1"/>
  <c r="N98" i="4"/>
  <c r="H6" i="5" s="1"/>
  <c r="T6" i="5" s="1"/>
  <c r="H3" i="5"/>
  <c r="N6842" i="4"/>
  <c r="H287" i="5" s="1"/>
  <c r="CN287" i="5" s="1"/>
  <c r="N6554" i="4"/>
  <c r="H275" i="5" s="1"/>
  <c r="CF275" i="5" s="1"/>
  <c r="N8234" i="4"/>
  <c r="H345" i="5" s="1"/>
  <c r="DD345" i="5" s="1"/>
  <c r="N7706" i="4"/>
  <c r="H323" i="5" s="1"/>
  <c r="CV323" i="5" s="1"/>
  <c r="N7082" i="4"/>
  <c r="H297" i="5" s="1"/>
  <c r="CN297" i="5" s="1"/>
  <c r="N6386" i="4"/>
  <c r="H268" i="5" s="1"/>
  <c r="CF268" i="5" s="1"/>
  <c r="N6146" i="4"/>
  <c r="H258" i="5" s="1"/>
  <c r="CF258" i="5" s="1"/>
  <c r="N5402" i="4"/>
  <c r="H227" i="5" s="1"/>
  <c r="BX227" i="5" s="1"/>
  <c r="N5330" i="4"/>
  <c r="H224" i="5" s="1"/>
  <c r="BX224" i="5" s="1"/>
  <c r="N5258" i="4"/>
  <c r="H221" i="5" s="1"/>
  <c r="BX221" i="5" s="1"/>
  <c r="N5114" i="4"/>
  <c r="H215" i="5" s="1"/>
  <c r="BP215" i="5" s="1"/>
  <c r="N5042" i="4"/>
  <c r="H212" i="5" s="1"/>
  <c r="BP212" i="5" s="1"/>
  <c r="N4970" i="4"/>
  <c r="H209" i="5" s="1"/>
  <c r="BP209" i="5" s="1"/>
  <c r="N4442" i="4"/>
  <c r="H187" i="5" s="1"/>
  <c r="BP187" i="5" s="1"/>
  <c r="N4370" i="4"/>
  <c r="H184" i="5" s="1"/>
  <c r="BH184" i="5" s="1"/>
  <c r="N3842" i="4"/>
  <c r="H162" i="5" s="1"/>
  <c r="BH162" i="5" s="1"/>
  <c r="N3770" i="4"/>
  <c r="H159" i="5" s="1"/>
  <c r="BH159" i="5" s="1"/>
  <c r="N2738" i="4"/>
  <c r="H116" i="5" s="1"/>
  <c r="AR116" i="5" s="1"/>
  <c r="N2666" i="4"/>
  <c r="H113" i="5" s="1"/>
  <c r="AR113" i="5" s="1"/>
  <c r="N6506" i="4"/>
  <c r="H273" i="5" s="1"/>
  <c r="CF273" i="5" s="1"/>
  <c r="O8714" i="4"/>
  <c r="I365" i="5" s="1"/>
  <c r="O1778" i="4"/>
  <c r="I76" i="5" s="1"/>
  <c r="O1274" i="4"/>
  <c r="I55" i="5" s="1"/>
  <c r="O746" i="4"/>
  <c r="I33" i="5" s="1"/>
  <c r="N3962" i="4"/>
  <c r="H167" i="5" s="1"/>
  <c r="BH167" i="5" s="1"/>
  <c r="O7466" i="4"/>
  <c r="I313" i="5" s="1"/>
  <c r="O6098" i="4"/>
  <c r="I256" i="5" s="1"/>
  <c r="O5426" i="4"/>
  <c r="I228" i="5" s="1"/>
  <c r="O5114" i="4"/>
  <c r="I215" i="5" s="1"/>
  <c r="O4202" i="4"/>
  <c r="I177" i="5" s="1"/>
  <c r="O3818" i="4"/>
  <c r="I161" i="5" s="1"/>
  <c r="O3626" i="4"/>
  <c r="I153" i="5" s="1"/>
  <c r="O8066" i="4"/>
  <c r="I338" i="5" s="1"/>
  <c r="O7202" i="4"/>
  <c r="I302" i="5" s="1"/>
  <c r="O6338" i="4"/>
  <c r="I266" i="5" s="1"/>
  <c r="O5642" i="4"/>
  <c r="I237" i="5" s="1"/>
  <c r="O4658" i="4"/>
  <c r="I196" i="5" s="1"/>
  <c r="O4106" i="4"/>
  <c r="I173" i="5" s="1"/>
  <c r="O3554" i="4"/>
  <c r="I150" i="5" s="1"/>
  <c r="O3266" i="4"/>
  <c r="I138" i="5" s="1"/>
  <c r="O2690" i="4"/>
  <c r="I114" i="5" s="1"/>
  <c r="O8450" i="4"/>
  <c r="I354" i="5" s="1"/>
  <c r="O7922" i="4"/>
  <c r="I332" i="5" s="1"/>
  <c r="O7706" i="4"/>
  <c r="I323" i="5" s="1"/>
  <c r="O7298" i="4"/>
  <c r="I306" i="5" s="1"/>
  <c r="O7154" i="4"/>
  <c r="I300" i="5" s="1"/>
  <c r="O6842" i="4"/>
  <c r="I287" i="5" s="1"/>
  <c r="O6650" i="4"/>
  <c r="I279" i="5" s="1"/>
  <c r="O6506" i="4"/>
  <c r="I273" i="5" s="1"/>
  <c r="O6314" i="4"/>
  <c r="I265" i="5" s="1"/>
  <c r="O5738" i="4"/>
  <c r="I241" i="5" s="1"/>
  <c r="O5378" i="4"/>
  <c r="I226" i="5" s="1"/>
  <c r="O5090" i="4"/>
  <c r="I214" i="5" s="1"/>
  <c r="O4898" i="4"/>
  <c r="I206" i="5" s="1"/>
  <c r="O2906" i="4"/>
  <c r="I123" i="5" s="1"/>
  <c r="O1850" i="4"/>
  <c r="I79" i="5" s="1"/>
  <c r="O434" i="4"/>
  <c r="I20" i="5" s="1"/>
  <c r="N8570" i="4"/>
  <c r="H359" i="5" s="1"/>
  <c r="DD359" i="5" s="1"/>
  <c r="N8642" i="4"/>
  <c r="H362" i="5" s="1"/>
  <c r="DD362" i="5" s="1"/>
  <c r="N7970" i="4"/>
  <c r="H334" i="5" s="1"/>
  <c r="CV334" i="5" s="1"/>
  <c r="N7538" i="4"/>
  <c r="H316" i="5" s="1"/>
  <c r="CV316" i="5" s="1"/>
  <c r="N6770" i="4"/>
  <c r="H284" i="5" s="1"/>
  <c r="CN284" i="5" s="1"/>
  <c r="N6698" i="4"/>
  <c r="H281" i="5" s="1"/>
  <c r="CN281" i="5" s="1"/>
  <c r="N6458" i="4"/>
  <c r="H271" i="5" s="1"/>
  <c r="CF271" i="5" s="1"/>
  <c r="N6218" i="4"/>
  <c r="H261" i="5" s="1"/>
  <c r="CF261" i="5" s="1"/>
  <c r="N4514" i="4"/>
  <c r="H190" i="5" s="1"/>
  <c r="BP190" i="5" s="1"/>
  <c r="N3914" i="4"/>
  <c r="H165" i="5" s="1"/>
  <c r="BH165" i="5" s="1"/>
  <c r="N3242" i="4"/>
  <c r="H137" i="5" s="1"/>
  <c r="AZ137" i="5" s="1"/>
  <c r="N3026" i="4"/>
  <c r="H128" i="5" s="1"/>
  <c r="AZ128" i="5" s="1"/>
  <c r="N2954" i="4"/>
  <c r="H125" i="5" s="1"/>
  <c r="AZ125" i="5" s="1"/>
  <c r="N2066" i="4"/>
  <c r="H88" i="5" s="1"/>
  <c r="AJ88" i="5" s="1"/>
  <c r="N1922" i="4"/>
  <c r="H82" i="5" s="1"/>
  <c r="AJ82" i="5" s="1"/>
  <c r="N1850" i="4"/>
  <c r="H79" i="5" s="1"/>
  <c r="AJ79" i="5" s="1"/>
  <c r="N1778" i="4"/>
  <c r="H76" i="5" s="1"/>
  <c r="AJ76" i="5" s="1"/>
  <c r="N1634" i="4"/>
  <c r="H70" i="5" s="1"/>
  <c r="AJ70" i="5" s="1"/>
  <c r="N1562" i="4"/>
  <c r="H67" i="5" s="1"/>
  <c r="AJ67" i="5" s="1"/>
  <c r="N1490" i="4"/>
  <c r="H64" i="5" s="1"/>
  <c r="AJ64" i="5" s="1"/>
  <c r="I11" i="6" s="1"/>
  <c r="N1346" i="4"/>
  <c r="H58" i="5" s="1"/>
  <c r="AB58" i="5" s="1"/>
  <c r="N1274" i="4"/>
  <c r="H55" i="5" s="1"/>
  <c r="AB55" i="5" s="1"/>
  <c r="N1202" i="4"/>
  <c r="H52" i="5" s="1"/>
  <c r="AB52" i="5" s="1"/>
  <c r="N1058" i="4"/>
  <c r="H46" i="5" s="1"/>
  <c r="AB46" i="5" s="1"/>
  <c r="N986" i="4"/>
  <c r="H43" i="5" s="1"/>
  <c r="AB43" i="5" s="1"/>
  <c r="N914" i="4"/>
  <c r="H40" i="5" s="1"/>
  <c r="AB40" i="5" s="1"/>
  <c r="N770" i="4"/>
  <c r="H34" i="5" s="1"/>
  <c r="AB34" i="5" s="1"/>
  <c r="N698" i="4"/>
  <c r="H31" i="5" s="1"/>
  <c r="T31" i="5" s="1"/>
  <c r="N626" i="4"/>
  <c r="H28" i="5" s="1"/>
  <c r="T28" i="5" s="1"/>
  <c r="N482" i="4"/>
  <c r="H22" i="5" s="1"/>
  <c r="T22" i="5" s="1"/>
  <c r="N410" i="4"/>
  <c r="H19" i="5" s="1"/>
  <c r="T19" i="5" s="1"/>
  <c r="O3530" i="4"/>
  <c r="I149" i="5" s="1"/>
  <c r="O2402" i="4"/>
  <c r="I102" i="5" s="1"/>
  <c r="O1130" i="4"/>
  <c r="I49" i="5" s="1"/>
  <c r="O338" i="4"/>
  <c r="I16" i="5" s="1"/>
  <c r="O7442" i="4"/>
  <c r="I312" i="5" s="1"/>
  <c r="O1586" i="4"/>
  <c r="I68" i="5" s="1"/>
  <c r="O386" i="4"/>
  <c r="I18" i="5" s="1"/>
  <c r="O8114" i="4"/>
  <c r="I340" i="5" s="1"/>
  <c r="O8090" i="4"/>
  <c r="I339" i="5" s="1"/>
  <c r="O1418" i="4"/>
  <c r="I61" i="5" s="1"/>
  <c r="O3098" i="4"/>
  <c r="I131" i="5" s="1"/>
  <c r="O3242" i="4"/>
  <c r="I137" i="5" s="1"/>
  <c r="O2978" i="4"/>
  <c r="I126" i="5" s="1"/>
  <c r="N8402" i="4"/>
  <c r="H352" i="5" s="1"/>
  <c r="DD352" i="5" s="1"/>
  <c r="N8378" i="4"/>
  <c r="H351" i="5" s="1"/>
  <c r="DD351" i="5" s="1"/>
  <c r="N7610" i="4"/>
  <c r="H319" i="5" s="1"/>
  <c r="CV319" i="5" s="1"/>
  <c r="N7226" i="4"/>
  <c r="H303" i="5" s="1"/>
  <c r="CN303" i="5" s="1"/>
  <c r="N6530" i="4"/>
  <c r="H274" i="5" s="1"/>
  <c r="CF274" i="5" s="1"/>
  <c r="N5906" i="4"/>
  <c r="H248" i="5" s="1"/>
  <c r="CF248" i="5" s="1"/>
  <c r="N5834" i="4"/>
  <c r="H245" i="5" s="1"/>
  <c r="BX245" i="5" s="1"/>
  <c r="N5618" i="4"/>
  <c r="H236" i="5" s="1"/>
  <c r="BX236" i="5" s="1"/>
  <c r="N3314" i="4"/>
  <c r="H140" i="5" s="1"/>
  <c r="AZ140" i="5" s="1"/>
  <c r="N2138" i="4"/>
  <c r="H91" i="5" s="1"/>
  <c r="AJ91" i="5" s="1"/>
  <c r="O8306" i="4"/>
  <c r="I348" i="5" s="1"/>
  <c r="O2858" i="4"/>
  <c r="I121" i="5" s="1"/>
  <c r="O602" i="4"/>
  <c r="I27" i="5" s="1"/>
  <c r="O50" i="4"/>
  <c r="I4" i="5" s="1"/>
  <c r="N3698" i="4"/>
  <c r="H156" i="5" s="1"/>
  <c r="BH156" i="5" s="1"/>
  <c r="O8186" i="4"/>
  <c r="I343" i="5" s="1"/>
  <c r="O7898" i="4"/>
  <c r="I331" i="5" s="1"/>
  <c r="O7106" i="4"/>
  <c r="I298" i="5" s="1"/>
  <c r="O6290" i="4"/>
  <c r="I264" i="5" s="1"/>
  <c r="O5834" i="4"/>
  <c r="I245" i="5" s="1"/>
  <c r="O4850" i="4"/>
  <c r="I204" i="5" s="1"/>
  <c r="O3770" i="4"/>
  <c r="I159" i="5" s="1"/>
  <c r="O3602" i="4"/>
  <c r="I152" i="5" s="1"/>
  <c r="O5066" i="4"/>
  <c r="I213" i="5" s="1"/>
  <c r="O4826" i="4"/>
  <c r="I203" i="5" s="1"/>
  <c r="O4010" i="4"/>
  <c r="I169" i="5" s="1"/>
  <c r="O8162" i="4"/>
  <c r="I342" i="5" s="1"/>
  <c r="O8426" i="4"/>
  <c r="I353" i="5" s="1"/>
  <c r="O7130" i="4"/>
  <c r="I299" i="5" s="1"/>
  <c r="O6818" i="4"/>
  <c r="I286" i="5" s="1"/>
  <c r="O5498" i="4"/>
  <c r="I231" i="5" s="1"/>
  <c r="O5354" i="4"/>
  <c r="I225" i="5" s="1"/>
  <c r="O5258" i="4"/>
  <c r="I221" i="5" s="1"/>
  <c r="O4874" i="4"/>
  <c r="I205" i="5" s="1"/>
  <c r="O3122" i="4"/>
  <c r="I132" i="5" s="1"/>
  <c r="O2090" i="4"/>
  <c r="I89" i="5" s="1"/>
  <c r="O1010" i="4"/>
  <c r="I44" i="5" s="1"/>
  <c r="O698" i="4"/>
  <c r="I31" i="5" s="1"/>
  <c r="N2090" i="4"/>
  <c r="H89" i="5" s="1"/>
  <c r="AJ89" i="5" s="1"/>
  <c r="N8714" i="4"/>
  <c r="H365" i="5" s="1"/>
  <c r="DD365" i="5" s="1"/>
  <c r="N7874" i="4"/>
  <c r="H330" i="5" s="1"/>
  <c r="CV330" i="5" s="1"/>
  <c r="N7370" i="4"/>
  <c r="H309" i="5" s="1"/>
  <c r="CV309" i="5" s="1"/>
  <c r="I19" i="6" s="1"/>
  <c r="N7298" i="4"/>
  <c r="H306" i="5" s="1"/>
  <c r="CN306" i="5" s="1"/>
  <c r="N6986" i="4"/>
  <c r="H293" i="5" s="1"/>
  <c r="CN293" i="5" s="1"/>
  <c r="N6362" i="4"/>
  <c r="H267" i="5" s="1"/>
  <c r="CF267" i="5" s="1"/>
  <c r="N4802" i="4"/>
  <c r="H202" i="5" s="1"/>
  <c r="BP202" i="5" s="1"/>
  <c r="N4730" i="4"/>
  <c r="H199" i="5" s="1"/>
  <c r="BP199" i="5" s="1"/>
  <c r="N4658" i="4"/>
  <c r="H196" i="5" s="1"/>
  <c r="BP196" i="5" s="1"/>
  <c r="N4202" i="4"/>
  <c r="H177" i="5" s="1"/>
  <c r="BH177" i="5" s="1"/>
  <c r="N4130" i="4"/>
  <c r="H174" i="5" s="1"/>
  <c r="BH174" i="5" s="1"/>
  <c r="N4058" i="4"/>
  <c r="H171" i="5" s="1"/>
  <c r="BH171" i="5" s="1"/>
  <c r="N3602" i="4"/>
  <c r="H152" i="5" s="1"/>
  <c r="AZ152" i="5" s="1"/>
  <c r="N3530" i="4"/>
  <c r="H149" i="5" s="1"/>
  <c r="AZ149" i="5" s="1"/>
  <c r="N2498" i="4"/>
  <c r="H106" i="5" s="1"/>
  <c r="AR106" i="5" s="1"/>
  <c r="N2426" i="4"/>
  <c r="H103" i="5" s="1"/>
  <c r="AR103" i="5" s="1"/>
  <c r="N2354" i="4"/>
  <c r="H100" i="5" s="1"/>
  <c r="AR100" i="5" s="1"/>
  <c r="N2210" i="4"/>
  <c r="H94" i="5" s="1"/>
  <c r="AR94" i="5" s="1"/>
  <c r="N290" i="4"/>
  <c r="H14" i="5" s="1"/>
  <c r="T14" i="5" s="1"/>
  <c r="N146" i="4"/>
  <c r="H8" i="5" s="1"/>
  <c r="T8" i="5" s="1"/>
  <c r="N74" i="4"/>
  <c r="H5" i="5" s="1"/>
  <c r="T5" i="5" s="1"/>
  <c r="N7250" i="4"/>
  <c r="H304" i="5" s="1"/>
  <c r="CN304" i="5" s="1"/>
  <c r="O8234" i="4"/>
  <c r="I345" i="5" s="1"/>
  <c r="O6794" i="4"/>
  <c r="I285" i="5" s="1"/>
  <c r="O1538" i="4"/>
  <c r="I66" i="5" s="1"/>
  <c r="O1226" i="4"/>
  <c r="I53" i="5" s="1"/>
  <c r="O626" i="4"/>
  <c r="I28" i="5" s="1"/>
  <c r="O4130" i="4"/>
  <c r="I174" i="5" s="1"/>
  <c r="O7634" i="4"/>
  <c r="I320" i="5" s="1"/>
  <c r="O3794" i="4"/>
  <c r="I160" i="5" s="1"/>
  <c r="O1370" i="4"/>
  <c r="I59" i="5" s="1"/>
  <c r="N7058" i="4"/>
  <c r="H296" i="5" s="1"/>
  <c r="CN296" i="5" s="1"/>
  <c r="O5306" i="4"/>
  <c r="I223" i="5" s="1"/>
  <c r="O4706" i="4"/>
  <c r="I198" i="5" s="1"/>
  <c r="O1682" i="4"/>
  <c r="I72" i="5" s="1"/>
  <c r="O1466" i="4"/>
  <c r="I63" i="5" s="1"/>
  <c r="O2450" i="4"/>
  <c r="I104" i="5" s="1"/>
  <c r="O2210" i="4"/>
  <c r="I94" i="5" s="1"/>
  <c r="O1706" i="4"/>
  <c r="I73" i="5" s="1"/>
  <c r="O1202" i="4"/>
  <c r="I52" i="5" s="1"/>
  <c r="N4562" i="4"/>
  <c r="H192" i="5" s="1"/>
  <c r="BP192" i="5" s="1"/>
  <c r="N8330" i="4"/>
  <c r="H349" i="5" s="1"/>
  <c r="DD349" i="5" s="1"/>
  <c r="N6914" i="4"/>
  <c r="H290" i="5" s="1"/>
  <c r="CN290" i="5" s="1"/>
  <c r="N6602" i="4"/>
  <c r="H277" i="5" s="1"/>
  <c r="CF277" i="5" s="1"/>
  <c r="N2882" i="4"/>
  <c r="H122" i="5" s="1"/>
  <c r="AR122" i="5" s="1"/>
  <c r="N2810" i="4"/>
  <c r="H119" i="5" s="1"/>
  <c r="AR119" i="5" s="1"/>
  <c r="N8210" i="4"/>
  <c r="H344" i="5" s="1"/>
  <c r="DD344" i="5" s="1"/>
  <c r="N7946" i="4"/>
  <c r="H333" i="5" s="1"/>
  <c r="CV333" i="5" s="1"/>
  <c r="N7754" i="4"/>
  <c r="H325" i="5" s="1"/>
  <c r="CV325" i="5" s="1"/>
  <c r="N7682" i="4"/>
  <c r="H322" i="5" s="1"/>
  <c r="CV322" i="5" s="1"/>
  <c r="N7442" i="4"/>
  <c r="H312" i="5" s="1"/>
  <c r="CV312" i="5" s="1"/>
  <c r="N7130" i="4"/>
  <c r="H299" i="5" s="1"/>
  <c r="CN299" i="5" s="1"/>
  <c r="N6674" i="4"/>
  <c r="H280" i="5" s="1"/>
  <c r="CN280" i="5" s="1"/>
  <c r="N6434" i="4"/>
  <c r="H270" i="5" s="1"/>
  <c r="CF270" i="5" s="1"/>
  <c r="N6122" i="4"/>
  <c r="H257" i="5" s="1"/>
  <c r="CF257" i="5" s="1"/>
  <c r="N5522" i="4"/>
  <c r="H232" i="5" s="1"/>
  <c r="BX232" i="5" s="1"/>
  <c r="N5450" i="4"/>
  <c r="H229" i="5" s="1"/>
  <c r="BX229" i="5" s="1"/>
  <c r="N5378" i="4"/>
  <c r="H226" i="5" s="1"/>
  <c r="BX226" i="5" s="1"/>
  <c r="N5306" i="4"/>
  <c r="H223" i="5" s="1"/>
  <c r="BX223" i="5" s="1"/>
  <c r="N5234" i="4"/>
  <c r="H220" i="5" s="1"/>
  <c r="BX220" i="5" s="1"/>
  <c r="N5162" i="4"/>
  <c r="H217" i="5" s="1"/>
  <c r="BX217" i="5" s="1"/>
  <c r="I16" i="6" s="1"/>
  <c r="N5090" i="4"/>
  <c r="H214" i="5" s="1"/>
  <c r="BP214" i="5" s="1"/>
  <c r="N5018" i="4"/>
  <c r="H211" i="5" s="1"/>
  <c r="BP211" i="5" s="1"/>
  <c r="N4946" i="4"/>
  <c r="H208" i="5" s="1"/>
  <c r="BP208" i="5" s="1"/>
  <c r="N4418" i="4"/>
  <c r="H186" i="5" s="1"/>
  <c r="BP186" i="5" s="1"/>
  <c r="N4346" i="4"/>
  <c r="H183" i="5" s="1"/>
  <c r="BH183" i="5" s="1"/>
  <c r="N3818" i="4"/>
  <c r="H161" i="5" s="1"/>
  <c r="BH161" i="5" s="1"/>
  <c r="N3746" i="4"/>
  <c r="H158" i="5" s="1"/>
  <c r="BH158" i="5" s="1"/>
  <c r="N2714" i="4"/>
  <c r="H115" i="5" s="1"/>
  <c r="AR115" i="5" s="1"/>
  <c r="N2642" i="4"/>
  <c r="H112" i="5" s="1"/>
  <c r="AR112" i="5" s="1"/>
  <c r="N2570" i="4"/>
  <c r="H109" i="5" s="1"/>
  <c r="AR109" i="5" s="1"/>
  <c r="N4586" i="4"/>
  <c r="H193" i="5" s="1"/>
  <c r="BP193" i="5" s="1"/>
  <c r="N4298" i="4"/>
  <c r="H181" i="5" s="1"/>
  <c r="BH181" i="5" s="1"/>
  <c r="N4010" i="4"/>
  <c r="H169" i="5" s="1"/>
  <c r="BH169" i="5" s="1"/>
  <c r="N3722" i="4"/>
  <c r="H157" i="5" s="1"/>
  <c r="BH157" i="5" s="1"/>
  <c r="I14" i="6" s="1"/>
  <c r="N1706" i="4"/>
  <c r="H73" i="5" s="1"/>
  <c r="AJ73" i="5" s="1"/>
  <c r="N1418" i="4"/>
  <c r="H61" i="5" s="1"/>
  <c r="AB61" i="5" s="1"/>
  <c r="N1130" i="4"/>
  <c r="H49" i="5" s="1"/>
  <c r="AB49" i="5" s="1"/>
  <c r="N6626" i="4"/>
  <c r="H278" i="5" s="1"/>
  <c r="CN278" i="5" s="1"/>
  <c r="I18" i="6" s="1"/>
  <c r="N6050" i="4"/>
  <c r="H254" i="5" s="1"/>
  <c r="CF254" i="5" s="1"/>
  <c r="N5762" i="4"/>
  <c r="H242" i="5" s="1"/>
  <c r="BX242" i="5" s="1"/>
  <c r="N4322" i="4"/>
  <c r="H182" i="5" s="1"/>
  <c r="BH182" i="5" s="1"/>
  <c r="N2594" i="4"/>
  <c r="H110" i="5" s="1"/>
  <c r="AR110" i="5" s="1"/>
  <c r="N2018" i="4"/>
  <c r="H86" i="5" s="1"/>
  <c r="AJ86" i="5" s="1"/>
  <c r="N1730" i="4"/>
  <c r="H74" i="5" s="1"/>
  <c r="AJ74" i="5" s="1"/>
  <c r="N7778" i="4"/>
  <c r="H326" i="5" s="1"/>
  <c r="CV326" i="5" s="1"/>
  <c r="O7658" i="4"/>
  <c r="I321" i="5" s="1"/>
  <c r="O6002" i="4"/>
  <c r="I252" i="5" s="1"/>
  <c r="O5786" i="4"/>
  <c r="I243" i="5" s="1"/>
  <c r="O4778" i="4"/>
  <c r="I201" i="5" s="1"/>
  <c r="O4586" i="4"/>
  <c r="I193" i="5" s="1"/>
  <c r="O3962" i="4"/>
  <c r="I167" i="5" s="1"/>
  <c r="O3722" i="4"/>
  <c r="I157" i="5" s="1"/>
  <c r="O3458" i="4"/>
  <c r="I146" i="5" s="1"/>
  <c r="O2882" i="4"/>
  <c r="I122" i="5" s="1"/>
  <c r="O2570" i="4"/>
  <c r="I109" i="5" s="1"/>
  <c r="O4418" i="4"/>
  <c r="I186" i="5" s="1"/>
  <c r="O3170" i="4"/>
  <c r="I134" i="5" s="1"/>
  <c r="O8402" i="4"/>
  <c r="I352" i="5" s="1"/>
  <c r="O7802" i="4"/>
  <c r="I327" i="5" s="1"/>
  <c r="O7418" i="4"/>
  <c r="I311" i="5" s="1"/>
  <c r="O7250" i="4"/>
  <c r="I304" i="5" s="1"/>
  <c r="O6266" i="4"/>
  <c r="I263" i="5" s="1"/>
  <c r="O6074" i="4"/>
  <c r="I255" i="5" s="1"/>
  <c r="O5882" i="4"/>
  <c r="I247" i="5" s="1"/>
  <c r="O5666" i="4"/>
  <c r="I238" i="5" s="1"/>
  <c r="O5474" i="4"/>
  <c r="I230" i="5" s="1"/>
  <c r="O5234" i="4"/>
  <c r="I220" i="5" s="1"/>
  <c r="O5018" i="4"/>
  <c r="I211" i="5" s="1"/>
  <c r="O3074" i="4"/>
  <c r="I130" i="5" s="1"/>
  <c r="O2498" i="4"/>
  <c r="I106" i="5" s="1"/>
  <c r="O2042" i="4"/>
  <c r="I87" i="5" s="1"/>
  <c r="O962" i="4"/>
  <c r="I42" i="5" s="1"/>
  <c r="O5594" i="4"/>
  <c r="I235" i="5" s="1"/>
  <c r="N6338" i="4"/>
  <c r="H266" i="5" s="1"/>
  <c r="CF266" i="5" s="1"/>
  <c r="O6170" i="4"/>
  <c r="I259" i="5" s="1"/>
  <c r="N1442" i="4"/>
  <c r="H62" i="5" s="1"/>
  <c r="AB62" i="5" s="1"/>
  <c r="N1154" i="4"/>
  <c r="H50" i="5" s="1"/>
  <c r="AB50" i="5" s="1"/>
  <c r="N218" i="4"/>
  <c r="H11" i="5" s="1"/>
  <c r="T11" i="5" s="1"/>
  <c r="N8066" i="4"/>
  <c r="H338" i="5" s="1"/>
  <c r="DD338" i="5" s="1"/>
  <c r="N5426" i="4"/>
  <c r="H228" i="5" s="1"/>
  <c r="BX228" i="5" s="1"/>
  <c r="H216" i="5"/>
  <c r="BP216" i="5" s="1"/>
  <c r="N3170" i="4"/>
  <c r="H134" i="5" s="1"/>
  <c r="AZ134" i="5" s="1"/>
  <c r="N3098" i="4"/>
  <c r="H131" i="5" s="1"/>
  <c r="AZ131" i="5" s="1"/>
  <c r="H97" i="5"/>
  <c r="AR97" i="5" s="1"/>
  <c r="N8618" i="4"/>
  <c r="H361" i="5" s="1"/>
  <c r="DD361" i="5" s="1"/>
  <c r="N8282" i="4"/>
  <c r="H347" i="5" s="1"/>
  <c r="DD347" i="5" s="1"/>
  <c r="N7514" i="4"/>
  <c r="H315" i="5" s="1"/>
  <c r="CV315" i="5" s="1"/>
  <c r="N6890" i="4"/>
  <c r="H289" i="5" s="1"/>
  <c r="CN289" i="5" s="1"/>
  <c r="N6818" i="4"/>
  <c r="H286" i="5" s="1"/>
  <c r="CN286" i="5" s="1"/>
  <c r="N6746" i="4"/>
  <c r="H283" i="5" s="1"/>
  <c r="CN283" i="5" s="1"/>
  <c r="N6194" i="4"/>
  <c r="H260" i="5" s="1"/>
  <c r="CF260" i="5" s="1"/>
  <c r="N4490" i="4"/>
  <c r="H189" i="5" s="1"/>
  <c r="BP189" i="5" s="1"/>
  <c r="N3890" i="4"/>
  <c r="H164" i="5" s="1"/>
  <c r="BH164" i="5" s="1"/>
  <c r="N3218" i="4"/>
  <c r="H136" i="5" s="1"/>
  <c r="AZ136" i="5" s="1"/>
  <c r="N3146" i="4"/>
  <c r="H133" i="5" s="1"/>
  <c r="AZ133" i="5" s="1"/>
  <c r="N3074" i="4"/>
  <c r="H130" i="5" s="1"/>
  <c r="AZ130" i="5" s="1"/>
  <c r="N3002" i="4"/>
  <c r="H127" i="5" s="1"/>
  <c r="AZ127" i="5" s="1"/>
  <c r="N2930" i="4"/>
  <c r="H124" i="5" s="1"/>
  <c r="AR124" i="5" s="1"/>
  <c r="N2858" i="4"/>
  <c r="H121" i="5" s="1"/>
  <c r="AR121" i="5" s="1"/>
  <c r="N2786" i="4"/>
  <c r="H118" i="5" s="1"/>
  <c r="AR118" i="5" s="1"/>
  <c r="N2042" i="4"/>
  <c r="H87" i="5" s="1"/>
  <c r="AJ87" i="5" s="1"/>
  <c r="N1970" i="4"/>
  <c r="H84" i="5" s="1"/>
  <c r="AJ84" i="5" s="1"/>
  <c r="N1898" i="4"/>
  <c r="H81" i="5" s="1"/>
  <c r="AJ81" i="5" s="1"/>
  <c r="N1826" i="4"/>
  <c r="H78" i="5" s="1"/>
  <c r="AJ78" i="5" s="1"/>
  <c r="N1754" i="4"/>
  <c r="H75" i="5" s="1"/>
  <c r="AJ75" i="5" s="1"/>
  <c r="N1682" i="4"/>
  <c r="H72" i="5" s="1"/>
  <c r="AJ72" i="5" s="1"/>
  <c r="N1610" i="4"/>
  <c r="H69" i="5" s="1"/>
  <c r="AJ69" i="5" s="1"/>
  <c r="N1538" i="4"/>
  <c r="H66" i="5" s="1"/>
  <c r="AJ66" i="5" s="1"/>
  <c r="N1466" i="4"/>
  <c r="H63" i="5" s="1"/>
  <c r="AB63" i="5" s="1"/>
  <c r="N1394" i="4"/>
  <c r="H60" i="5" s="1"/>
  <c r="AB60" i="5" s="1"/>
  <c r="N1322" i="4"/>
  <c r="H57" i="5" s="1"/>
  <c r="AB57" i="5" s="1"/>
  <c r="N1250" i="4"/>
  <c r="H54" i="5" s="1"/>
  <c r="AB54" i="5" s="1"/>
  <c r="N1178" i="4"/>
  <c r="H51" i="5" s="1"/>
  <c r="AB51" i="5" s="1"/>
  <c r="N1106" i="4"/>
  <c r="H48" i="5" s="1"/>
  <c r="AB48" i="5" s="1"/>
  <c r="N1034" i="4"/>
  <c r="H45" i="5" s="1"/>
  <c r="AB45" i="5" s="1"/>
  <c r="N962" i="4"/>
  <c r="H42" i="5" s="1"/>
  <c r="AB42" i="5" s="1"/>
  <c r="N890" i="4"/>
  <c r="H39" i="5" s="1"/>
  <c r="AB39" i="5" s="1"/>
  <c r="N818" i="4"/>
  <c r="H36" i="5" s="1"/>
  <c r="AB36" i="5" s="1"/>
  <c r="N746" i="4"/>
  <c r="H33" i="5" s="1"/>
  <c r="AB33" i="5" s="1"/>
  <c r="I10" i="6" s="1"/>
  <c r="N674" i="4"/>
  <c r="H30" i="5" s="1"/>
  <c r="T30" i="5" s="1"/>
  <c r="N602" i="4"/>
  <c r="H27" i="5" s="1"/>
  <c r="T27" i="5" s="1"/>
  <c r="N530" i="4"/>
  <c r="H24" i="5" s="1"/>
  <c r="T24" i="5" s="1"/>
  <c r="H21" i="5"/>
  <c r="T21" i="5" s="1"/>
  <c r="N386" i="4"/>
  <c r="H18" i="5" s="1"/>
  <c r="T18" i="5" s="1"/>
  <c r="N8354" i="4"/>
  <c r="H350" i="5" s="1"/>
  <c r="DD350" i="5" s="1"/>
  <c r="N6314" i="4"/>
  <c r="H265" i="5" s="1"/>
  <c r="CF265" i="5" s="1"/>
  <c r="N6026" i="4"/>
  <c r="H253" i="5" s="1"/>
  <c r="CF253" i="5" s="1"/>
  <c r="N4874" i="4"/>
  <c r="H205" i="5" s="1"/>
  <c r="BP205" i="5" s="1"/>
  <c r="F8356" i="4"/>
  <c r="H8356" i="4" s="1"/>
  <c r="J358" i="3" s="1"/>
  <c r="O7874" i="4"/>
  <c r="I330" i="5" s="1"/>
  <c r="O3698" i="4"/>
  <c r="I156" i="5" s="1"/>
  <c r="N3986" i="4"/>
  <c r="H168" i="5" s="1"/>
  <c r="BH168" i="5" s="1"/>
  <c r="N3410" i="4"/>
  <c r="H144" i="5" s="1"/>
  <c r="AZ144" i="5" s="1"/>
  <c r="F7026" i="4"/>
  <c r="H7026" i="4" s="1"/>
  <c r="X302" i="3" s="1"/>
  <c r="F7938" i="4"/>
  <c r="H7938" i="4" s="1"/>
  <c r="X340" i="3" s="1"/>
  <c r="F7875" i="4"/>
  <c r="H7875" i="4" s="1"/>
  <c r="I338" i="3" s="1"/>
  <c r="F8751" i="4"/>
  <c r="H8751" i="4" s="1"/>
  <c r="U374" i="3" s="1"/>
  <c r="F7782" i="4"/>
  <c r="H7782" i="4" s="1"/>
  <c r="L334" i="3" s="1"/>
  <c r="F8355" i="4"/>
  <c r="H8355" i="4" s="1"/>
  <c r="I358" i="3" s="1"/>
  <c r="F4806" i="4"/>
  <c r="H4806" i="4" s="1"/>
  <c r="L210" i="3" s="1"/>
  <c r="F8042" i="4"/>
  <c r="H8042" i="4" s="1"/>
  <c r="H345" i="3" s="1"/>
  <c r="F8594" i="4"/>
  <c r="H8594" i="4" s="1"/>
  <c r="H368" i="3" s="1"/>
  <c r="F6174" i="4"/>
  <c r="H6174" i="4" s="1"/>
  <c r="L267" i="3" s="1"/>
  <c r="F7612" i="4"/>
  <c r="H7612" i="4" s="1"/>
  <c r="J327" i="3" s="1"/>
  <c r="F7445" i="4"/>
  <c r="H7445" i="4" s="1"/>
  <c r="K320" i="3" s="1"/>
  <c r="F7662" i="4"/>
  <c r="H7662" i="4" s="1"/>
  <c r="L329" i="3" s="1"/>
  <c r="F4326" i="4"/>
  <c r="H4326" i="4" s="1"/>
  <c r="L190" i="3" s="1"/>
  <c r="F6101" i="4"/>
  <c r="H6101" i="4" s="1"/>
  <c r="K264" i="3" s="1"/>
  <c r="F5165" i="4"/>
  <c r="H5165" i="4" s="1"/>
  <c r="K225" i="3" s="1"/>
  <c r="F8154" i="4"/>
  <c r="H8154" i="4" s="1"/>
  <c r="X349" i="3" s="1"/>
  <c r="F5478" i="4"/>
  <c r="H5478" i="4" s="1"/>
  <c r="L238" i="3" s="1"/>
  <c r="F5118" i="4"/>
  <c r="H5118" i="4" s="1"/>
  <c r="L223" i="3" s="1"/>
  <c r="F5262" i="4"/>
  <c r="H5262" i="4" s="1"/>
  <c r="L229" i="3" s="1"/>
  <c r="F5190" i="4"/>
  <c r="H5190" i="4" s="1"/>
  <c r="L226" i="3" s="1"/>
  <c r="F5334" i="4"/>
  <c r="H5334" i="4" s="1"/>
  <c r="L232" i="3" s="1"/>
  <c r="F5406" i="4"/>
  <c r="H5406" i="4" s="1"/>
  <c r="L235" i="3" s="1"/>
  <c r="F8450" i="4"/>
  <c r="H8450" i="4" s="1"/>
  <c r="H362" i="3" s="1"/>
  <c r="F7937" i="4"/>
  <c r="H7937" i="4" s="1"/>
  <c r="W340" i="3" s="1"/>
  <c r="F8153" i="4"/>
  <c r="H8153" i="4" s="1"/>
  <c r="W349" i="3" s="1"/>
  <c r="F4769" i="4"/>
  <c r="H4769" i="4" s="1"/>
  <c r="W208" i="3" s="1"/>
  <c r="F4481" i="4"/>
  <c r="H4481" i="4" s="1"/>
  <c r="W196" i="3" s="1"/>
  <c r="F3761" i="4"/>
  <c r="H3761" i="4" s="1"/>
  <c r="W166" i="3" s="1"/>
  <c r="F3774" i="4"/>
  <c r="H3774" i="4" s="1"/>
  <c r="L167" i="3" s="1"/>
  <c r="F2886" i="4"/>
  <c r="H2886" i="4" s="1"/>
  <c r="L130" i="3" s="1"/>
  <c r="F1422" i="4"/>
  <c r="H1422" i="4" s="1"/>
  <c r="L69" i="3" s="1"/>
  <c r="F3102" i="4"/>
  <c r="H3102" i="4" s="1"/>
  <c r="L139" i="3" s="1"/>
  <c r="F8381" i="4"/>
  <c r="H8381" i="4" s="1"/>
  <c r="K359" i="3" s="1"/>
  <c r="H7614" i="4"/>
  <c r="L327" i="3" s="1"/>
  <c r="F5622" i="4"/>
  <c r="H5622" i="4" s="1"/>
  <c r="L244" i="3" s="1"/>
  <c r="F4410" i="4"/>
  <c r="H4410" i="4" s="1"/>
  <c r="X193" i="3" s="1"/>
  <c r="F4086" i="4"/>
  <c r="H4086" i="4" s="1"/>
  <c r="L180" i="3" s="1"/>
  <c r="F4014" i="4"/>
  <c r="H4014" i="4" s="1"/>
  <c r="L177" i="3" s="1"/>
  <c r="F3846" i="4"/>
  <c r="H3846" i="4" s="1"/>
  <c r="L170" i="3" s="1"/>
  <c r="F2862" i="4"/>
  <c r="H2862" i="4" s="1"/>
  <c r="L129" i="3" s="1"/>
  <c r="F8655" i="4"/>
  <c r="H8655" i="4" s="1"/>
  <c r="U370" i="3" s="1"/>
  <c r="F8292" i="4"/>
  <c r="H8292" i="4" s="1"/>
  <c r="R355" i="3" s="1"/>
  <c r="F2622" i="4"/>
  <c r="H2622" i="4" s="1"/>
  <c r="L119" i="3" s="1"/>
  <c r="F2550" i="4"/>
  <c r="H2550" i="4" s="1"/>
  <c r="L116" i="3" s="1"/>
  <c r="F8306" i="4"/>
  <c r="H8306" i="4" s="1"/>
  <c r="H356" i="3" s="1"/>
  <c r="F2958" i="4"/>
  <c r="H2958" i="4" s="1"/>
  <c r="L133" i="3" s="1"/>
  <c r="F7218" i="4"/>
  <c r="H7218" i="4" s="1"/>
  <c r="X310" i="3" s="1"/>
  <c r="F8630" i="4"/>
  <c r="H8630" i="4" s="1"/>
  <c r="T369" i="3" s="1"/>
  <c r="F6102" i="4"/>
  <c r="H6102" i="4" s="1"/>
  <c r="L264" i="3" s="1"/>
  <c r="F3054" i="4"/>
  <c r="H3054" i="4" s="1"/>
  <c r="L137" i="3" s="1"/>
  <c r="F2982" i="4"/>
  <c r="H2982" i="4" s="1"/>
  <c r="L134" i="3" s="1"/>
  <c r="F2910" i="4"/>
  <c r="H2910" i="4" s="1"/>
  <c r="L131" i="3" s="1"/>
  <c r="F2838" i="4"/>
  <c r="H2838" i="4" s="1"/>
  <c r="L128" i="3" s="1"/>
  <c r="F4433" i="4"/>
  <c r="H4433" i="4" s="1"/>
  <c r="W194" i="3" s="1"/>
  <c r="F1769" i="4"/>
  <c r="H1769" i="4" s="1"/>
  <c r="W83" i="3" s="1"/>
  <c r="F4770" i="4"/>
  <c r="H4770" i="4" s="1"/>
  <c r="X208" i="3" s="1"/>
  <c r="F4649" i="4"/>
  <c r="H4649" i="4" s="1"/>
  <c r="W203" i="3" s="1"/>
  <c r="F7936" i="4"/>
  <c r="H7936" i="4" s="1"/>
  <c r="V340" i="3" s="1"/>
  <c r="F6654" i="4"/>
  <c r="F4865" i="4"/>
  <c r="H4865" i="4" s="1"/>
  <c r="W212" i="3" s="1"/>
  <c r="F1841" i="4"/>
  <c r="H1841" i="4" s="1"/>
  <c r="W86" i="3" s="1"/>
  <c r="F3330" i="4"/>
  <c r="H3330" i="4" s="1"/>
  <c r="X148" i="3" s="1"/>
  <c r="F3402" i="4"/>
  <c r="H3402" i="4" s="1"/>
  <c r="X151" i="3" s="1"/>
  <c r="F3978" i="4"/>
  <c r="H3978" i="4" s="1"/>
  <c r="X175" i="3" s="1"/>
  <c r="F234" i="4"/>
  <c r="H234" i="4" s="1"/>
  <c r="X19" i="3" s="1"/>
  <c r="F162" i="4"/>
  <c r="H162" i="4" s="1"/>
  <c r="X16" i="3" s="1"/>
  <c r="F90" i="4"/>
  <c r="H90" i="4" s="1"/>
  <c r="X13" i="3" s="1"/>
  <c r="F7758" i="4"/>
  <c r="H7758" i="4" s="1"/>
  <c r="L333" i="3" s="1"/>
  <c r="F4542" i="4"/>
  <c r="H4542" i="4" s="1"/>
  <c r="L199" i="3" s="1"/>
  <c r="F6233" i="4"/>
  <c r="H6233" i="4" s="1"/>
  <c r="W269" i="3" s="1"/>
  <c r="H6654" i="4"/>
  <c r="L287" i="3" s="1"/>
  <c r="F4793" i="4"/>
  <c r="H4793" i="4" s="1"/>
  <c r="W209" i="3" s="1"/>
  <c r="F3474" i="4"/>
  <c r="H3474" i="4" s="1"/>
  <c r="X154" i="3" s="1"/>
  <c r="F2814" i="4"/>
  <c r="H2814" i="4" s="1"/>
  <c r="L127" i="3" s="1"/>
  <c r="F1638" i="4"/>
  <c r="H1638" i="4" s="1"/>
  <c r="L78" i="3" s="1"/>
  <c r="F4577" i="4"/>
  <c r="H4577" i="4" s="1"/>
  <c r="W200" i="3" s="1"/>
  <c r="F1625" i="4"/>
  <c r="H1625" i="4" s="1"/>
  <c r="W77" i="3" s="1"/>
  <c r="F4217" i="4"/>
  <c r="H4217" i="4" s="1"/>
  <c r="W185" i="3" s="1"/>
  <c r="F1481" i="4"/>
  <c r="H1481" i="4" s="1"/>
  <c r="W71" i="3" s="1"/>
  <c r="F1566" i="4"/>
  <c r="H1566" i="4" s="1"/>
  <c r="L75" i="3" s="1"/>
  <c r="F1494" i="4"/>
  <c r="H1494" i="4" s="1"/>
  <c r="L72" i="3" s="1"/>
  <c r="H8642" i="4"/>
  <c r="H370" i="3" s="1"/>
  <c r="F5849" i="4"/>
  <c r="H5849" i="4" s="1"/>
  <c r="W253" i="3" s="1"/>
  <c r="F5705" i="4"/>
  <c r="H5705" i="4" s="1"/>
  <c r="W247" i="3" s="1"/>
  <c r="F4985" i="4"/>
  <c r="H4985" i="4" s="1"/>
  <c r="W217" i="3" s="1"/>
  <c r="F4913" i="4"/>
  <c r="H4913" i="4" s="1"/>
  <c r="W214" i="3" s="1"/>
  <c r="F3113" i="4"/>
  <c r="H3113" i="4" s="1"/>
  <c r="W139" i="3" s="1"/>
  <c r="F2753" i="4"/>
  <c r="H2753" i="4" s="1"/>
  <c r="W124" i="3" s="1"/>
  <c r="F8092" i="4"/>
  <c r="H8092" i="4" s="1"/>
  <c r="J347" i="3" s="1"/>
  <c r="F7768" i="4"/>
  <c r="H7768" i="4" s="1"/>
  <c r="V333" i="3" s="1"/>
  <c r="F8165" i="4"/>
  <c r="H8165" i="4" s="1"/>
  <c r="K350" i="3" s="1"/>
  <c r="F7014" i="4"/>
  <c r="H7014" i="4" s="1"/>
  <c r="L302" i="3" s="1"/>
  <c r="F7794" i="4"/>
  <c r="H7794" i="4" s="1"/>
  <c r="X334" i="3" s="1"/>
  <c r="F6606" i="4"/>
  <c r="H6606" i="4" s="1"/>
  <c r="L285" i="3" s="1"/>
  <c r="F6282" i="4"/>
  <c r="H6282" i="4" s="1"/>
  <c r="X271" i="3" s="1"/>
  <c r="F8031" i="4"/>
  <c r="H8031" i="4" s="1"/>
  <c r="U344" i="3" s="1"/>
  <c r="F3942" i="4"/>
  <c r="H3942" i="4" s="1"/>
  <c r="L174" i="3" s="1"/>
  <c r="F6234" i="4"/>
  <c r="H6234" i="4" s="1"/>
  <c r="X269" i="3" s="1"/>
  <c r="F8033" i="4"/>
  <c r="H8033" i="4" s="1"/>
  <c r="W344" i="3" s="1"/>
  <c r="F7530" i="4"/>
  <c r="H7530" i="4" s="1"/>
  <c r="X323" i="3" s="1"/>
  <c r="F8451" i="4"/>
  <c r="H8451" i="4" s="1"/>
  <c r="I362" i="3" s="1"/>
  <c r="F8452" i="4"/>
  <c r="H8452" i="4" s="1"/>
  <c r="J362" i="3" s="1"/>
  <c r="F3690" i="4"/>
  <c r="H3690" i="4" s="1"/>
  <c r="X163" i="3" s="1"/>
  <c r="F3246" i="4"/>
  <c r="H3246" i="4" s="1"/>
  <c r="L145" i="3" s="1"/>
  <c r="F2070" i="4"/>
  <c r="H2070" i="4" s="1"/>
  <c r="L96" i="3" s="1"/>
  <c r="F3174" i="4"/>
  <c r="H3174" i="4" s="1"/>
  <c r="L142" i="3" s="1"/>
  <c r="F6534" i="4"/>
  <c r="H6534" i="4" s="1"/>
  <c r="L282" i="3" s="1"/>
  <c r="F8214" i="4"/>
  <c r="H8214" i="4" s="1"/>
  <c r="L352" i="3" s="1"/>
  <c r="F8750" i="4"/>
  <c r="H8750" i="4" s="1"/>
  <c r="T374" i="3" s="1"/>
  <c r="F4794" i="4"/>
  <c r="H4794" i="4" s="1"/>
  <c r="X209" i="3" s="1"/>
  <c r="F5992" i="4"/>
  <c r="H5992" i="4" s="1"/>
  <c r="V259" i="3" s="1"/>
  <c r="F6123" i="4"/>
  <c r="H6123" i="4" s="1"/>
  <c r="I265" i="3" s="1"/>
  <c r="F5022" i="4"/>
  <c r="H5022" i="4" s="1"/>
  <c r="L219" i="3" s="1"/>
  <c r="F4950" i="4"/>
  <c r="H4950" i="4" s="1"/>
  <c r="L216" i="3" s="1"/>
  <c r="F3150" i="4"/>
  <c r="H3150" i="4" s="1"/>
  <c r="L141" i="3" s="1"/>
  <c r="F6246" i="4"/>
  <c r="H6246" i="4" s="1"/>
  <c r="L270" i="3" s="1"/>
  <c r="F5982" i="4"/>
  <c r="H5982" i="4" s="1"/>
  <c r="L259" i="3" s="1"/>
  <c r="F5694" i="4"/>
  <c r="H5694" i="4" s="1"/>
  <c r="L247" i="3" s="1"/>
  <c r="F8563" i="4"/>
  <c r="H8563" i="4" s="1"/>
  <c r="Y366" i="3" s="1"/>
  <c r="F7686" i="4"/>
  <c r="H7686" i="4" s="1"/>
  <c r="L330" i="3" s="1"/>
  <c r="F6954" i="4"/>
  <c r="H6954" i="4" s="1"/>
  <c r="X299" i="3" s="1"/>
  <c r="F6054" i="4"/>
  <c r="H6054" i="4" s="1"/>
  <c r="L262" i="3" s="1"/>
  <c r="F5454" i="4"/>
  <c r="H5454" i="4" s="1"/>
  <c r="L237" i="3" s="1"/>
  <c r="F5238" i="4"/>
  <c r="H5238" i="4" s="1"/>
  <c r="L228" i="3" s="1"/>
  <c r="F5166" i="4"/>
  <c r="H5166" i="4" s="1"/>
  <c r="L225" i="3" s="1"/>
  <c r="F5094" i="4"/>
  <c r="H5094" i="4" s="1"/>
  <c r="L222" i="3" s="1"/>
  <c r="F3834" i="4"/>
  <c r="H3834" i="4" s="1"/>
  <c r="X169" i="3" s="1"/>
  <c r="F8056" i="4"/>
  <c r="H8056" i="4" s="1"/>
  <c r="V345" i="3" s="1"/>
  <c r="F4866" i="4"/>
  <c r="H4866" i="4" s="1"/>
  <c r="X212" i="3" s="1"/>
  <c r="F6306" i="4"/>
  <c r="H6306" i="4" s="1"/>
  <c r="X272" i="3" s="1"/>
  <c r="F8178" i="4"/>
  <c r="H8178" i="4" s="1"/>
  <c r="X350" i="3" s="1"/>
  <c r="F7566" i="4"/>
  <c r="H7566" i="4" s="1"/>
  <c r="L325" i="3" s="1"/>
  <c r="F3906" i="4"/>
  <c r="H3906" i="4" s="1"/>
  <c r="X172" i="3" s="1"/>
  <c r="F2286" i="4"/>
  <c r="H2286" i="4" s="1"/>
  <c r="L105" i="3" s="1"/>
  <c r="F8752" i="4"/>
  <c r="H8752" i="4" s="1"/>
  <c r="V374" i="3" s="1"/>
  <c r="F7458" i="4"/>
  <c r="H7458" i="4" s="1"/>
  <c r="X320" i="3" s="1"/>
  <c r="F7158" i="4"/>
  <c r="H7158" i="4" s="1"/>
  <c r="L308" i="3" s="1"/>
  <c r="F7025" i="4"/>
  <c r="H7025" i="4" s="1"/>
  <c r="W302" i="3" s="1"/>
  <c r="F2646" i="4"/>
  <c r="H2646" i="4" s="1"/>
  <c r="L120" i="3" s="1"/>
  <c r="F2502" i="4"/>
  <c r="H2502" i="4" s="1"/>
  <c r="L114" i="3" s="1"/>
  <c r="F7781" i="4"/>
  <c r="H7781" i="4" s="1"/>
  <c r="K334" i="3" s="1"/>
  <c r="F6941" i="4"/>
  <c r="H6941" i="4" s="1"/>
  <c r="K299" i="3" s="1"/>
  <c r="F6161" i="4"/>
  <c r="H6161" i="4" s="1"/>
  <c r="W266" i="3" s="1"/>
  <c r="F7935" i="4"/>
  <c r="H7935" i="4" s="1"/>
  <c r="U340" i="3" s="1"/>
  <c r="F6748" i="4"/>
  <c r="H6748" i="4" s="1"/>
  <c r="J291" i="3" s="1"/>
  <c r="F8670" i="4"/>
  <c r="H8670" i="4" s="1"/>
  <c r="L371" i="3" s="1"/>
  <c r="F3654" i="4"/>
  <c r="H3654" i="4" s="1"/>
  <c r="L162" i="3" s="1"/>
  <c r="F3582" i="4"/>
  <c r="H3582" i="4" s="1"/>
  <c r="L159" i="3" s="1"/>
  <c r="F2694" i="4"/>
  <c r="H2694" i="4" s="1"/>
  <c r="L122" i="3" s="1"/>
  <c r="F2478" i="4"/>
  <c r="H2478" i="4" s="1"/>
  <c r="L113" i="3" s="1"/>
  <c r="F2406" i="4"/>
  <c r="H2406" i="4" s="1"/>
  <c r="L110" i="3" s="1"/>
  <c r="F2334" i="4"/>
  <c r="H2334" i="4" s="1"/>
  <c r="L107" i="3" s="1"/>
  <c r="F2034" i="4"/>
  <c r="H2034" i="4" s="1"/>
  <c r="X94" i="3" s="1"/>
  <c r="F1962" i="4"/>
  <c r="H1962" i="4" s="1"/>
  <c r="X91" i="3" s="1"/>
  <c r="F1890" i="4"/>
  <c r="H1890" i="4" s="1"/>
  <c r="X88" i="3" s="1"/>
  <c r="F1818" i="4"/>
  <c r="H1818" i="4" s="1"/>
  <c r="X85" i="3" s="1"/>
  <c r="F1746" i="4"/>
  <c r="H1746" i="4" s="1"/>
  <c r="X82" i="3" s="1"/>
  <c r="F1446" i="4"/>
  <c r="H1446" i="4" s="1"/>
  <c r="L70" i="3" s="1"/>
  <c r="F6378" i="4"/>
  <c r="H6378" i="4" s="1"/>
  <c r="X275" i="3" s="1"/>
  <c r="F7757" i="4"/>
  <c r="H7757" i="4" s="1"/>
  <c r="K333" i="3" s="1"/>
  <c r="F8150" i="4"/>
  <c r="H8150" i="4" s="1"/>
  <c r="T349" i="3" s="1"/>
  <c r="F7024" i="4"/>
  <c r="H7024" i="4" s="1"/>
  <c r="V302" i="3" s="1"/>
  <c r="F6462" i="4"/>
  <c r="H6462" i="4" s="1"/>
  <c r="L279" i="3" s="1"/>
  <c r="F3726" i="4"/>
  <c r="H3726" i="4" s="1"/>
  <c r="L165" i="3" s="1"/>
  <c r="F2250" i="4"/>
  <c r="H2250" i="4" s="1"/>
  <c r="X103" i="3" s="1"/>
  <c r="F2178" i="4"/>
  <c r="H2178" i="4" s="1"/>
  <c r="X100" i="3" s="1"/>
  <c r="F2106" i="4"/>
  <c r="H2106" i="4" s="1"/>
  <c r="X97" i="3" s="1"/>
  <c r="F6497" i="4"/>
  <c r="H6497" i="4" s="1"/>
  <c r="W280" i="3" s="1"/>
  <c r="F6749" i="4"/>
  <c r="H6749" i="4" s="1"/>
  <c r="K291" i="3" s="1"/>
  <c r="F6990" i="4"/>
  <c r="H6990" i="4" s="1"/>
  <c r="L301" i="3" s="1"/>
  <c r="F4734" i="4"/>
  <c r="H4734" i="4" s="1"/>
  <c r="L207" i="3" s="1"/>
  <c r="F8212" i="4"/>
  <c r="H8212" i="4" s="1"/>
  <c r="J352" i="3" s="1"/>
  <c r="H8308" i="4"/>
  <c r="J356" i="3" s="1"/>
  <c r="F7372" i="4"/>
  <c r="H7372" i="4" s="1"/>
  <c r="J317" i="3" s="1"/>
  <c r="F8297" i="4"/>
  <c r="H8297" i="4" s="1"/>
  <c r="W355" i="3" s="1"/>
  <c r="F3198" i="4"/>
  <c r="H3198" i="4" s="1"/>
  <c r="L143" i="3" s="1"/>
  <c r="F3126" i="4"/>
  <c r="H3126" i="4" s="1"/>
  <c r="L140" i="3" s="1"/>
  <c r="F2682" i="4"/>
  <c r="H2682" i="4" s="1"/>
  <c r="X121" i="3" s="1"/>
  <c r="F2022" i="4"/>
  <c r="H2022" i="4" s="1"/>
  <c r="L94" i="3" s="1"/>
  <c r="F7361" i="4"/>
  <c r="H7361" i="4" s="1"/>
  <c r="W316" i="3" s="1"/>
  <c r="F8498" i="4"/>
  <c r="H8498" i="4" s="1"/>
  <c r="H364" i="3" s="1"/>
  <c r="F3870" i="4"/>
  <c r="H3870" i="4" s="1"/>
  <c r="L171" i="3" s="1"/>
  <c r="F8668" i="4"/>
  <c r="H8668" i="4" s="1"/>
  <c r="J371" i="3" s="1"/>
  <c r="F6280" i="4"/>
  <c r="H6280" i="4" s="1"/>
  <c r="V271" i="3" s="1"/>
  <c r="F1278" i="4"/>
  <c r="H1278" i="4" s="1"/>
  <c r="L63" i="3" s="1"/>
  <c r="F1206" i="4"/>
  <c r="H1206" i="4" s="1"/>
  <c r="L60" i="3" s="1"/>
  <c r="F1134" i="4"/>
  <c r="H1134" i="4" s="1"/>
  <c r="L57" i="3" s="1"/>
  <c r="F990" i="4"/>
  <c r="H990" i="4" s="1"/>
  <c r="L51" i="3" s="1"/>
  <c r="F918" i="4"/>
  <c r="H918" i="4" s="1"/>
  <c r="L48" i="3" s="1"/>
  <c r="F846" i="4"/>
  <c r="H846" i="4" s="1"/>
  <c r="L45" i="3" s="1"/>
  <c r="F774" i="4"/>
  <c r="H774" i="4" s="1"/>
  <c r="L42" i="3" s="1"/>
  <c r="F630" i="4"/>
  <c r="H630" i="4" s="1"/>
  <c r="L36" i="3" s="1"/>
  <c r="F558" i="4"/>
  <c r="H558" i="4" s="1"/>
  <c r="L33" i="3" s="1"/>
  <c r="F486" i="4"/>
  <c r="H486" i="4" s="1"/>
  <c r="L30" i="3" s="1"/>
  <c r="F414" i="4"/>
  <c r="H414" i="4" s="1"/>
  <c r="L27" i="3" s="1"/>
  <c r="F270" i="4"/>
  <c r="H270" i="4" s="1"/>
  <c r="L21" i="3" s="1"/>
  <c r="F54" i="4"/>
  <c r="H54" i="4" s="1"/>
  <c r="L12" i="3" s="1"/>
  <c r="F7362" i="4"/>
  <c r="H7362" i="4" s="1"/>
  <c r="X316" i="3" s="1"/>
  <c r="F7374" i="4"/>
  <c r="H7374" i="4" s="1"/>
  <c r="L317" i="3" s="1"/>
  <c r="F6162" i="4"/>
  <c r="H6162" i="4" s="1"/>
  <c r="X266" i="3" s="1"/>
  <c r="F7734" i="4"/>
  <c r="H7734" i="4" s="1"/>
  <c r="L332" i="3" s="1"/>
  <c r="F6798" i="4"/>
  <c r="H6798" i="4" s="1"/>
  <c r="L293" i="3" s="1"/>
  <c r="F4998" i="4"/>
  <c r="H4998" i="4" s="1"/>
  <c r="L218" i="3" s="1"/>
  <c r="F4482" i="4"/>
  <c r="H4482" i="4" s="1"/>
  <c r="X196" i="3" s="1"/>
  <c r="F8152" i="4"/>
  <c r="H8152" i="4" s="1"/>
  <c r="V349" i="3" s="1"/>
  <c r="F3316" i="4"/>
  <c r="H3316" i="4" s="1"/>
  <c r="J148" i="3" s="1"/>
  <c r="F8151" i="4"/>
  <c r="H8151" i="4" s="1"/>
  <c r="U349" i="3" s="1"/>
  <c r="F8764" i="4"/>
  <c r="H8764" i="4" s="1"/>
  <c r="J375" i="3" s="1"/>
  <c r="F8622" i="4"/>
  <c r="H8622" i="4" s="1"/>
  <c r="L369" i="3" s="1"/>
  <c r="F8046" i="4"/>
  <c r="H8046" i="4" s="1"/>
  <c r="L345" i="3" s="1"/>
  <c r="F6642" i="4"/>
  <c r="H6642" i="4" s="1"/>
  <c r="X286" i="3" s="1"/>
  <c r="F8644" i="4"/>
  <c r="H8644" i="4" s="1"/>
  <c r="J370" i="3" s="1"/>
  <c r="F7518" i="4"/>
  <c r="H7518" i="4" s="1"/>
  <c r="L323" i="3" s="1"/>
  <c r="F6594" i="4"/>
  <c r="H6594" i="4" s="1"/>
  <c r="X284" i="3" s="1"/>
  <c r="F6450" i="4"/>
  <c r="H6450" i="4" s="1"/>
  <c r="X278" i="3" s="1"/>
  <c r="F8778" i="4"/>
  <c r="H8778" i="4" s="1"/>
  <c r="X375" i="3" s="1"/>
  <c r="F7744" i="4"/>
  <c r="H7744" i="4" s="1"/>
  <c r="V332" i="3" s="1"/>
  <c r="F6582" i="4"/>
  <c r="H6582" i="4" s="1"/>
  <c r="L284" i="3" s="1"/>
  <c r="F6426" i="4"/>
  <c r="H6426" i="4" s="1"/>
  <c r="X277" i="3" s="1"/>
  <c r="F7470" i="4"/>
  <c r="H7470" i="4" s="1"/>
  <c r="L321" i="3" s="1"/>
  <c r="F7182" i="4"/>
  <c r="H7182" i="4" s="1"/>
  <c r="L309" i="3" s="1"/>
  <c r="F8394" i="4"/>
  <c r="H8394" i="4" s="1"/>
  <c r="X359" i="3" s="1"/>
  <c r="F4986" i="4"/>
  <c r="H4986" i="4" s="1"/>
  <c r="X217" i="3" s="1"/>
  <c r="F4398" i="4"/>
  <c r="H4398" i="4" s="1"/>
  <c r="L193" i="3" s="1"/>
  <c r="F8106" i="4"/>
  <c r="H8106" i="4" s="1"/>
  <c r="X347" i="3" s="1"/>
  <c r="F7925" i="4"/>
  <c r="H7925" i="4" s="1"/>
  <c r="K340" i="3" s="1"/>
  <c r="F6498" i="4"/>
  <c r="H6498" i="4" s="1"/>
  <c r="X280" i="3" s="1"/>
  <c r="F669" i="4"/>
  <c r="H669" i="4" s="1"/>
  <c r="AA37" i="3" s="1"/>
  <c r="F597" i="4"/>
  <c r="H597" i="4" s="1"/>
  <c r="AA34" i="3" s="1"/>
  <c r="F8034" i="4"/>
  <c r="H8034" i="4" s="1"/>
  <c r="X344" i="3" s="1"/>
  <c r="F7914" i="4"/>
  <c r="H7914" i="4" s="1"/>
  <c r="X339" i="3" s="1"/>
  <c r="F7770" i="4"/>
  <c r="H7770" i="4" s="1"/>
  <c r="X333" i="3" s="1"/>
  <c r="F4386" i="4"/>
  <c r="H4386" i="4" s="1"/>
  <c r="X192" i="3" s="1"/>
  <c r="F4170" i="4"/>
  <c r="H4170" i="4" s="1"/>
  <c r="X183" i="3" s="1"/>
  <c r="F8070" i="4"/>
  <c r="H8070" i="4" s="1"/>
  <c r="L346" i="3" s="1"/>
  <c r="F6354" i="4"/>
  <c r="H6354" i="4" s="1"/>
  <c r="X274" i="3" s="1"/>
  <c r="F7746" i="4"/>
  <c r="H7746" i="4" s="1"/>
  <c r="X332" i="3" s="1"/>
  <c r="F7878" i="4"/>
  <c r="H7878" i="4" s="1"/>
  <c r="L338" i="3" s="1"/>
  <c r="F7877" i="4"/>
  <c r="H7877" i="4" s="1"/>
  <c r="K338" i="3" s="1"/>
  <c r="F6858" i="4"/>
  <c r="H6858" i="4" s="1"/>
  <c r="X295" i="3" s="1"/>
  <c r="F5790" i="4"/>
  <c r="H5790" i="4" s="1"/>
  <c r="L251" i="3" s="1"/>
  <c r="F4698" i="4"/>
  <c r="H4698" i="4" s="1"/>
  <c r="X205" i="3" s="1"/>
  <c r="F4470" i="4"/>
  <c r="H4470" i="4" s="1"/>
  <c r="L196" i="3" s="1"/>
  <c r="F8620" i="4"/>
  <c r="H8620" i="4" s="1"/>
  <c r="J369" i="3" s="1"/>
  <c r="F7973" i="4"/>
  <c r="H7973" i="4" s="1"/>
  <c r="K342" i="3" s="1"/>
  <c r="F6604" i="4"/>
  <c r="H6604" i="4" s="1"/>
  <c r="J285" i="3" s="1"/>
  <c r="F2610" i="4"/>
  <c r="H2610" i="4" s="1"/>
  <c r="X118" i="3" s="1"/>
  <c r="F2466" i="4"/>
  <c r="H2466" i="4" s="1"/>
  <c r="X112" i="3" s="1"/>
  <c r="F2322" i="4"/>
  <c r="H2322" i="4" s="1"/>
  <c r="X106" i="3" s="1"/>
  <c r="F1878" i="4"/>
  <c r="H1878" i="4" s="1"/>
  <c r="L88" i="3" s="1"/>
  <c r="F1734" i="4"/>
  <c r="H1734" i="4" s="1"/>
  <c r="L82" i="3" s="1"/>
  <c r="F2234" i="4"/>
  <c r="H2234" i="4" s="1"/>
  <c r="H103" i="3" s="1"/>
  <c r="F1518" i="4"/>
  <c r="H1518" i="4" s="1"/>
  <c r="L73" i="3" s="1"/>
  <c r="F7950" i="4"/>
  <c r="H7950" i="4" s="1"/>
  <c r="L341" i="3" s="1"/>
  <c r="F7134" i="4"/>
  <c r="H7134" i="4" s="1"/>
  <c r="L307" i="3" s="1"/>
  <c r="F6414" i="4"/>
  <c r="H6414" i="4" s="1"/>
  <c r="L277" i="3" s="1"/>
  <c r="F5886" i="4"/>
  <c r="H5886" i="4" s="1"/>
  <c r="L255" i="3" s="1"/>
  <c r="F4626" i="4"/>
  <c r="H4626" i="4" s="1"/>
  <c r="X202" i="3" s="1"/>
  <c r="F4554" i="4"/>
  <c r="H4554" i="4" s="1"/>
  <c r="X199" i="3" s="1"/>
  <c r="F6424" i="4"/>
  <c r="H6424" i="4" s="1"/>
  <c r="V277" i="3" s="1"/>
  <c r="F3270" i="4"/>
  <c r="H3270" i="4" s="1"/>
  <c r="L146" i="3" s="1"/>
  <c r="F2538" i="4"/>
  <c r="H2538" i="4" s="1"/>
  <c r="X115" i="3" s="1"/>
  <c r="F1950" i="4"/>
  <c r="H1950" i="4" s="1"/>
  <c r="L91" i="3" s="1"/>
  <c r="F1806" i="4"/>
  <c r="H1806" i="4" s="1"/>
  <c r="L85" i="3" s="1"/>
  <c r="F8606" i="4"/>
  <c r="H8606" i="4" s="1"/>
  <c r="T368" i="3" s="1"/>
  <c r="F6065" i="4"/>
  <c r="H6065" i="4" s="1"/>
  <c r="W262" i="3" s="1"/>
  <c r="F6090" i="4"/>
  <c r="H6090" i="4" s="1"/>
  <c r="X263" i="3" s="1"/>
  <c r="F4938" i="4"/>
  <c r="H4938" i="4" s="1"/>
  <c r="X215" i="3" s="1"/>
  <c r="F8021" i="4"/>
  <c r="H8021" i="4" s="1"/>
  <c r="K344" i="3" s="1"/>
  <c r="F7578" i="4"/>
  <c r="H7578" i="4" s="1"/>
  <c r="X325" i="3" s="1"/>
  <c r="F6678" i="4"/>
  <c r="H6678" i="4" s="1"/>
  <c r="L288" i="3" s="1"/>
  <c r="F6150" i="4"/>
  <c r="H6150" i="4" s="1"/>
  <c r="L266" i="3" s="1"/>
  <c r="F4854" i="4"/>
  <c r="H4854" i="4" s="1"/>
  <c r="L212" i="3" s="1"/>
  <c r="F4782" i="4"/>
  <c r="H4782" i="4" s="1"/>
  <c r="L209" i="3" s="1"/>
  <c r="F4302" i="4"/>
  <c r="H4302" i="4" s="1"/>
  <c r="L189" i="3" s="1"/>
  <c r="F4230" i="4"/>
  <c r="H4230" i="4" s="1"/>
  <c r="L186" i="3" s="1"/>
  <c r="F3918" i="4"/>
  <c r="H3918" i="4" s="1"/>
  <c r="L173" i="3" s="1"/>
  <c r="F8008" i="4"/>
  <c r="H8008" i="4" s="1"/>
  <c r="V343" i="3" s="1"/>
  <c r="F7600" i="4"/>
  <c r="H7600" i="4" s="1"/>
  <c r="V326" i="3" s="1"/>
  <c r="F6784" i="4"/>
  <c r="H6784" i="4" s="1"/>
  <c r="V292" i="3" s="1"/>
  <c r="F6160" i="4"/>
  <c r="H6160" i="4" s="1"/>
  <c r="V266" i="3" s="1"/>
  <c r="F3486" i="4"/>
  <c r="H3486" i="4" s="1"/>
  <c r="L155" i="3" s="1"/>
  <c r="F3414" i="4"/>
  <c r="H3414" i="4" s="1"/>
  <c r="L152" i="3" s="1"/>
  <c r="F3342" i="4"/>
  <c r="H3342" i="4" s="1"/>
  <c r="L149" i="3" s="1"/>
  <c r="F2970" i="4"/>
  <c r="H2970" i="4" s="1"/>
  <c r="X133" i="3" s="1"/>
  <c r="F2898" i="4"/>
  <c r="H2898" i="4" s="1"/>
  <c r="X130" i="3" s="1"/>
  <c r="F8643" i="4"/>
  <c r="H8643" i="4" s="1"/>
  <c r="I370" i="3" s="1"/>
  <c r="F8044" i="4"/>
  <c r="H8044" i="4" s="1"/>
  <c r="J345" i="3" s="1"/>
  <c r="F8032" i="4"/>
  <c r="H8032" i="4" s="1"/>
  <c r="V344" i="3" s="1"/>
  <c r="F8166" i="4"/>
  <c r="H8166" i="4" s="1"/>
  <c r="L350" i="3" s="1"/>
  <c r="F7733" i="4"/>
  <c r="H7733" i="4" s="1"/>
  <c r="K332" i="3" s="1"/>
  <c r="F8078" i="4"/>
  <c r="H8078" i="4" s="1"/>
  <c r="T346" i="3" s="1"/>
  <c r="F7876" i="4"/>
  <c r="H7876" i="4" s="1"/>
  <c r="J338" i="3" s="1"/>
  <c r="F7542" i="4"/>
  <c r="H7542" i="4" s="1"/>
  <c r="L324" i="3" s="1"/>
  <c r="F4266" i="4"/>
  <c r="H4266" i="4" s="1"/>
  <c r="X187" i="3" s="1"/>
  <c r="F7913" i="4"/>
  <c r="H7913" i="4" s="1"/>
  <c r="W339" i="3" s="1"/>
  <c r="F7577" i="4"/>
  <c r="H7577" i="4" s="1"/>
  <c r="W325" i="3" s="1"/>
  <c r="F7109" i="4"/>
  <c r="H7109" i="4" s="1"/>
  <c r="K306" i="3" s="1"/>
  <c r="F7037" i="4"/>
  <c r="H7037" i="4" s="1"/>
  <c r="K303" i="3" s="1"/>
  <c r="F6653" i="4"/>
  <c r="H6653" i="4" s="1"/>
  <c r="K287" i="3" s="1"/>
  <c r="F6569" i="4"/>
  <c r="H6569" i="4" s="1"/>
  <c r="W283" i="3" s="1"/>
  <c r="F5945" i="4"/>
  <c r="H5945" i="4" s="1"/>
  <c r="W257" i="3" s="1"/>
  <c r="F5873" i="4"/>
  <c r="H5873" i="4" s="1"/>
  <c r="W254" i="3" s="1"/>
  <c r="F5801" i="4"/>
  <c r="H5801" i="4" s="1"/>
  <c r="W251" i="3" s="1"/>
  <c r="F5729" i="4"/>
  <c r="H5729" i="4" s="1"/>
  <c r="W248" i="3" s="1"/>
  <c r="F5657" i="4"/>
  <c r="H5657" i="4" s="1"/>
  <c r="W245" i="3" s="1"/>
  <c r="F4937" i="4"/>
  <c r="H4937" i="4" s="1"/>
  <c r="W215" i="3" s="1"/>
  <c r="F4361" i="4"/>
  <c r="H4361" i="4" s="1"/>
  <c r="W191" i="3" s="1"/>
  <c r="F4289" i="4"/>
  <c r="H4289" i="4" s="1"/>
  <c r="W188" i="3" s="1"/>
  <c r="F4145" i="4"/>
  <c r="H4145" i="4" s="1"/>
  <c r="W182" i="3" s="1"/>
  <c r="F4073" i="4"/>
  <c r="H4073" i="4" s="1"/>
  <c r="W179" i="3" s="1"/>
  <c r="F4001" i="4"/>
  <c r="H4001" i="4" s="1"/>
  <c r="W176" i="3" s="1"/>
  <c r="F3929" i="4"/>
  <c r="H3929" i="4" s="1"/>
  <c r="W173" i="3" s="1"/>
  <c r="F3785" i="4"/>
  <c r="H3785" i="4" s="1"/>
  <c r="W167" i="3" s="1"/>
  <c r="F3641" i="4"/>
  <c r="H3641" i="4" s="1"/>
  <c r="W161" i="3" s="1"/>
  <c r="F3569" i="4"/>
  <c r="H3569" i="4" s="1"/>
  <c r="W158" i="3" s="1"/>
  <c r="F3497" i="4"/>
  <c r="H3497" i="4" s="1"/>
  <c r="W155" i="3" s="1"/>
  <c r="F3425" i="4"/>
  <c r="H3425" i="4" s="1"/>
  <c r="W152" i="3" s="1"/>
  <c r="F3353" i="4"/>
  <c r="H3353" i="4" s="1"/>
  <c r="W149" i="3" s="1"/>
  <c r="F2273" i="4"/>
  <c r="H2273" i="4" s="1"/>
  <c r="W104" i="3" s="1"/>
  <c r="F2201" i="4"/>
  <c r="H2201" i="4" s="1"/>
  <c r="W101" i="3" s="1"/>
  <c r="F2129" i="4"/>
  <c r="H2129" i="4" s="1"/>
  <c r="W98" i="3" s="1"/>
  <c r="F1985" i="4"/>
  <c r="H1985" i="4" s="1"/>
  <c r="W92" i="3" s="1"/>
  <c r="F1697" i="4"/>
  <c r="H1697" i="4" s="1"/>
  <c r="W80" i="3" s="1"/>
  <c r="F1553" i="4"/>
  <c r="H1553" i="4" s="1"/>
  <c r="W74" i="3" s="1"/>
  <c r="F1409" i="4"/>
  <c r="H1409" i="4" s="1"/>
  <c r="W68" i="3" s="1"/>
  <c r="F1265" i="4"/>
  <c r="H1265" i="4" s="1"/>
  <c r="W62" i="3" s="1"/>
  <c r="F1193" i="4"/>
  <c r="H1193" i="4" s="1"/>
  <c r="W59" i="3" s="1"/>
  <c r="F1121" i="4"/>
  <c r="H1121" i="4" s="1"/>
  <c r="W56" i="3" s="1"/>
  <c r="F977" i="4"/>
  <c r="H977" i="4" s="1"/>
  <c r="W50" i="3" s="1"/>
  <c r="F905" i="4"/>
  <c r="H905" i="4" s="1"/>
  <c r="W47" i="3" s="1"/>
  <c r="F833" i="4"/>
  <c r="H833" i="4" s="1"/>
  <c r="W44" i="3" s="1"/>
  <c r="F761" i="4"/>
  <c r="H761" i="4" s="1"/>
  <c r="W41" i="3" s="1"/>
  <c r="F689" i="4"/>
  <c r="H689" i="4" s="1"/>
  <c r="W38" i="3" s="1"/>
  <c r="F617" i="4"/>
  <c r="H617" i="4" s="1"/>
  <c r="W35" i="3" s="1"/>
  <c r="F545" i="4"/>
  <c r="H545" i="4" s="1"/>
  <c r="W32" i="3" s="1"/>
  <c r="F473" i="4"/>
  <c r="H473" i="4" s="1"/>
  <c r="W29" i="3" s="1"/>
  <c r="F401" i="4"/>
  <c r="H401" i="4" s="1"/>
  <c r="W26" i="3" s="1"/>
  <c r="F3388" i="4"/>
  <c r="H3388" i="4" s="1"/>
  <c r="J151" i="3" s="1"/>
  <c r="F3016" i="4"/>
  <c r="H3016" i="4" s="1"/>
  <c r="V135" i="3" s="1"/>
  <c r="F2944" i="4"/>
  <c r="H2944" i="4" s="1"/>
  <c r="V132" i="3" s="1"/>
  <c r="F2872" i="4"/>
  <c r="H2872" i="4" s="1"/>
  <c r="V129" i="3" s="1"/>
  <c r="F8777" i="4"/>
  <c r="H8777" i="4" s="1"/>
  <c r="W375" i="3" s="1"/>
  <c r="F7902" i="4"/>
  <c r="H7902" i="4" s="1"/>
  <c r="L339" i="3" s="1"/>
  <c r="F7900" i="4"/>
  <c r="H7900" i="4" s="1"/>
  <c r="J339" i="3" s="1"/>
  <c r="F4914" i="4"/>
  <c r="H4914" i="4" s="1"/>
  <c r="X214" i="3" s="1"/>
  <c r="F7890" i="4"/>
  <c r="H7890" i="4" s="1"/>
  <c r="X338" i="3" s="1"/>
  <c r="F8766" i="4"/>
  <c r="H8766" i="4" s="1"/>
  <c r="L375" i="3" s="1"/>
  <c r="F8478" i="4"/>
  <c r="H8478" i="4" s="1"/>
  <c r="L363" i="3" s="1"/>
  <c r="F7743" i="4"/>
  <c r="H7743" i="4" s="1"/>
  <c r="U332" i="3" s="1"/>
  <c r="F3618" i="4"/>
  <c r="H3618" i="4" s="1"/>
  <c r="X160" i="3" s="1"/>
  <c r="F3546" i="4"/>
  <c r="H3546" i="4" s="1"/>
  <c r="X157" i="3" s="1"/>
  <c r="F2730" i="4"/>
  <c r="H2730" i="4" s="1"/>
  <c r="X123" i="3" s="1"/>
  <c r="F2658" i="4"/>
  <c r="H2658" i="4" s="1"/>
  <c r="X120" i="3" s="1"/>
  <c r="F2586" i="4"/>
  <c r="H2586" i="4" s="1"/>
  <c r="X117" i="3" s="1"/>
  <c r="F2514" i="4"/>
  <c r="H2514" i="4" s="1"/>
  <c r="X114" i="3" s="1"/>
  <c r="F2442" i="4"/>
  <c r="H2442" i="4" s="1"/>
  <c r="X111" i="3" s="1"/>
  <c r="F2370" i="4"/>
  <c r="H2370" i="4" s="1"/>
  <c r="X108" i="3" s="1"/>
  <c r="F1926" i="4"/>
  <c r="H1926" i="4" s="1"/>
  <c r="L90" i="3" s="1"/>
  <c r="F1854" i="4"/>
  <c r="H1854" i="4" s="1"/>
  <c r="L87" i="3" s="1"/>
  <c r="F1782" i="4"/>
  <c r="H1782" i="4" s="1"/>
  <c r="L84" i="3" s="1"/>
  <c r="F7722" i="4"/>
  <c r="H7722" i="4" s="1"/>
  <c r="X331" i="3" s="1"/>
  <c r="F6714" i="4"/>
  <c r="H6714" i="4" s="1"/>
  <c r="X289" i="3" s="1"/>
  <c r="F5081" i="4"/>
  <c r="H5081" i="4" s="1"/>
  <c r="W221" i="3" s="1"/>
  <c r="F5562" i="4"/>
  <c r="H5562" i="4" s="1"/>
  <c r="X241" i="3" s="1"/>
  <c r="F4422" i="4"/>
  <c r="H4422" i="4" s="1"/>
  <c r="L194" i="3" s="1"/>
  <c r="F7456" i="4"/>
  <c r="H7456" i="4" s="1"/>
  <c r="V320" i="3" s="1"/>
  <c r="F8604" i="4"/>
  <c r="H8604" i="4" s="1"/>
  <c r="R368" i="3" s="1"/>
  <c r="F8526" i="4"/>
  <c r="H8526" i="4" s="1"/>
  <c r="L365" i="3" s="1"/>
  <c r="F7901" i="4"/>
  <c r="H7901" i="4" s="1"/>
  <c r="K339" i="3" s="1"/>
  <c r="F7720" i="4"/>
  <c r="H7720" i="4" s="1"/>
  <c r="V331" i="3" s="1"/>
  <c r="F6138" i="4"/>
  <c r="H6138" i="4" s="1"/>
  <c r="X265" i="3" s="1"/>
  <c r="F8080" i="4"/>
  <c r="H8080" i="4" s="1"/>
  <c r="V346" i="3" s="1"/>
  <c r="F8094" i="4"/>
  <c r="H8094" i="4" s="1"/>
  <c r="L347" i="3" s="1"/>
  <c r="F1686" i="4"/>
  <c r="H1686" i="4" s="1"/>
  <c r="L80" i="3" s="1"/>
  <c r="F7517" i="4"/>
  <c r="H7517" i="4" s="1"/>
  <c r="K323" i="3" s="1"/>
  <c r="F5766" i="4"/>
  <c r="H5766" i="4" s="1"/>
  <c r="L250" i="3" s="1"/>
  <c r="F7638" i="4"/>
  <c r="H7638" i="4" s="1"/>
  <c r="L328" i="3" s="1"/>
  <c r="F6366" i="4"/>
  <c r="H6366" i="4" s="1"/>
  <c r="L275" i="3" s="1"/>
  <c r="F5058" i="4"/>
  <c r="H5058" i="4" s="1"/>
  <c r="X220" i="3" s="1"/>
  <c r="F4974" i="4"/>
  <c r="H4974" i="4" s="1"/>
  <c r="L217" i="3" s="1"/>
  <c r="F4194" i="4"/>
  <c r="H4194" i="4" s="1"/>
  <c r="X184" i="3" s="1"/>
  <c r="F8763" i="4"/>
  <c r="H8763" i="4" s="1"/>
  <c r="I375" i="3" s="1"/>
  <c r="F6376" i="4"/>
  <c r="H6376" i="4" s="1"/>
  <c r="V275" i="3" s="1"/>
  <c r="F5776" i="4"/>
  <c r="H5776" i="4" s="1"/>
  <c r="V250" i="3" s="1"/>
  <c r="F5524" i="4"/>
  <c r="H5524" i="4" s="1"/>
  <c r="J240" i="3" s="1"/>
  <c r="F4505" i="4"/>
  <c r="H4505" i="4" s="1"/>
  <c r="W197" i="3" s="1"/>
  <c r="F5814" i="4"/>
  <c r="H5814" i="4" s="1"/>
  <c r="L252" i="3" s="1"/>
  <c r="F7830" i="4"/>
  <c r="H7830" i="4" s="1"/>
  <c r="L336" i="3" s="1"/>
  <c r="F7434" i="4"/>
  <c r="H7434" i="4" s="1"/>
  <c r="X319" i="3" s="1"/>
  <c r="F7348" i="4"/>
  <c r="H7348" i="4" s="1"/>
  <c r="J316" i="3" s="1"/>
  <c r="F6810" i="4"/>
  <c r="H6810" i="4" s="1"/>
  <c r="X293" i="3" s="1"/>
  <c r="F6270" i="4"/>
  <c r="H6270" i="4" s="1"/>
  <c r="L271" i="3" s="1"/>
  <c r="F5922" i="4"/>
  <c r="H5922" i="4" s="1"/>
  <c r="X256" i="3" s="1"/>
  <c r="F5730" i="4"/>
  <c r="H5730" i="4" s="1"/>
  <c r="X248" i="3" s="1"/>
  <c r="F5634" i="4"/>
  <c r="H5634" i="4" s="1"/>
  <c r="X244" i="3" s="1"/>
  <c r="F5490" i="4"/>
  <c r="H5490" i="4" s="1"/>
  <c r="X238" i="3" s="1"/>
  <c r="F5274" i="4"/>
  <c r="H5274" i="4" s="1"/>
  <c r="X229" i="3" s="1"/>
  <c r="F4338" i="4"/>
  <c r="H4338" i="4" s="1"/>
  <c r="X190" i="3" s="1"/>
  <c r="F5862" i="4"/>
  <c r="H5862" i="4" s="1"/>
  <c r="L254" i="3" s="1"/>
  <c r="F7230" i="4"/>
  <c r="H7230" i="4" s="1"/>
  <c r="L311" i="3" s="1"/>
  <c r="F7254" i="4"/>
  <c r="H7254" i="4" s="1"/>
  <c r="L312" i="3" s="1"/>
  <c r="F6616" i="4"/>
  <c r="H6616" i="4" s="1"/>
  <c r="V285" i="3" s="1"/>
  <c r="F6438" i="4"/>
  <c r="H6438" i="4" s="1"/>
  <c r="L278" i="3" s="1"/>
  <c r="F6006" i="4"/>
  <c r="H6006" i="4" s="1"/>
  <c r="L260" i="3" s="1"/>
  <c r="F5046" i="4"/>
  <c r="H5046" i="4" s="1"/>
  <c r="L220" i="3" s="1"/>
  <c r="F4878" i="4"/>
  <c r="H4878" i="4" s="1"/>
  <c r="L213" i="3" s="1"/>
  <c r="F8248" i="4"/>
  <c r="H8248" i="4" s="1"/>
  <c r="V353" i="3" s="1"/>
  <c r="F6448" i="4"/>
  <c r="H6448" i="4" s="1"/>
  <c r="V278" i="3" s="1"/>
  <c r="F7793" i="4"/>
  <c r="H7793" i="4" s="1"/>
  <c r="W334" i="3" s="1"/>
  <c r="F3112" i="4"/>
  <c r="H3112" i="4" s="1"/>
  <c r="V139" i="3" s="1"/>
  <c r="F7926" i="4"/>
  <c r="H7926" i="4" s="1"/>
  <c r="L340" i="3" s="1"/>
  <c r="F8081" i="4"/>
  <c r="H8081" i="4" s="1"/>
  <c r="W346" i="3" s="1"/>
  <c r="F8656" i="4"/>
  <c r="H8656" i="4" s="1"/>
  <c r="V370" i="3" s="1"/>
  <c r="F2826" i="4"/>
  <c r="H2826" i="4" s="1"/>
  <c r="X127" i="3" s="1"/>
  <c r="F2238" i="4"/>
  <c r="H2238" i="4" s="1"/>
  <c r="L103" i="3" s="1"/>
  <c r="F2166" i="4"/>
  <c r="H2166" i="4" s="1"/>
  <c r="L100" i="3" s="1"/>
  <c r="F1062" i="4"/>
  <c r="H1062" i="4" s="1"/>
  <c r="L54" i="3" s="1"/>
  <c r="F702" i="4"/>
  <c r="H702" i="4" s="1"/>
  <c r="L39" i="3" s="1"/>
  <c r="F198" i="4"/>
  <c r="H198" i="4" s="1"/>
  <c r="L18" i="3" s="1"/>
  <c r="F126" i="4"/>
  <c r="H126" i="4" s="1"/>
  <c r="L15" i="3" s="1"/>
  <c r="F7154" i="4"/>
  <c r="H7154" i="4" s="1"/>
  <c r="H308" i="3" s="1"/>
  <c r="F6869" i="4"/>
  <c r="H6869" i="4" s="1"/>
  <c r="K296" i="3" s="1"/>
  <c r="F6797" i="4"/>
  <c r="H6797" i="4" s="1"/>
  <c r="K293" i="3" s="1"/>
  <c r="F6017" i="4"/>
  <c r="H6017" i="4" s="1"/>
  <c r="W260" i="3" s="1"/>
  <c r="F7479" i="4"/>
  <c r="H7479" i="4" s="1"/>
  <c r="U321" i="3" s="1"/>
  <c r="F8261" i="4"/>
  <c r="H8261" i="4" s="1"/>
  <c r="K354" i="3" s="1"/>
  <c r="F6510" i="4"/>
  <c r="H6510" i="4" s="1"/>
  <c r="L281" i="3" s="1"/>
  <c r="F6078" i="4"/>
  <c r="H6078" i="4" s="1"/>
  <c r="L263" i="3" s="1"/>
  <c r="F8104" i="4"/>
  <c r="H8104" i="4" s="1"/>
  <c r="V347" i="3" s="1"/>
  <c r="F3702" i="4"/>
  <c r="H3702" i="4" s="1"/>
  <c r="L164" i="3" s="1"/>
  <c r="F3630" i="4"/>
  <c r="H3630" i="4" s="1"/>
  <c r="L161" i="3" s="1"/>
  <c r="F3558" i="4"/>
  <c r="H3558" i="4" s="1"/>
  <c r="L158" i="3" s="1"/>
  <c r="F3258" i="4"/>
  <c r="H3258" i="4" s="1"/>
  <c r="X145" i="3" s="1"/>
  <c r="F3186" i="4"/>
  <c r="H3186" i="4" s="1"/>
  <c r="X142" i="3" s="1"/>
  <c r="F2670" i="4"/>
  <c r="H2670" i="4" s="1"/>
  <c r="L121" i="3" s="1"/>
  <c r="F2598" i="4"/>
  <c r="H2598" i="4" s="1"/>
  <c r="L118" i="3" s="1"/>
  <c r="F2526" i="4"/>
  <c r="H2526" i="4" s="1"/>
  <c r="L115" i="3" s="1"/>
  <c r="F2454" i="4"/>
  <c r="H2454" i="4" s="1"/>
  <c r="L112" i="3" s="1"/>
  <c r="F2382" i="4"/>
  <c r="H2382" i="4" s="1"/>
  <c r="L109" i="3" s="1"/>
  <c r="F2310" i="4"/>
  <c r="H2310" i="4" s="1"/>
  <c r="L106" i="3" s="1"/>
  <c r="F4382" i="4"/>
  <c r="H4382" i="4" s="1"/>
  <c r="T192" i="3" s="1"/>
  <c r="F2210" i="4"/>
  <c r="H2210" i="4" s="1"/>
  <c r="H102" i="3" s="1"/>
  <c r="F6785" i="4"/>
  <c r="H6785" i="4" s="1"/>
  <c r="W292" i="3" s="1"/>
  <c r="F7181" i="4"/>
  <c r="H7181" i="4" s="1"/>
  <c r="K309" i="3" s="1"/>
  <c r="F5237" i="4"/>
  <c r="H5237" i="4" s="1"/>
  <c r="K228" i="3" s="1"/>
  <c r="F4997" i="4"/>
  <c r="H4997" i="4" s="1"/>
  <c r="K218" i="3" s="1"/>
  <c r="F4925" i="4"/>
  <c r="H4925" i="4" s="1"/>
  <c r="K215" i="3" s="1"/>
  <c r="F4709" i="4"/>
  <c r="H4709" i="4" s="1"/>
  <c r="K206" i="3" s="1"/>
  <c r="F4061" i="4"/>
  <c r="H4061" i="4" s="1"/>
  <c r="K179" i="3" s="1"/>
  <c r="F3989" i="4"/>
  <c r="H3989" i="4" s="1"/>
  <c r="K176" i="3" s="1"/>
  <c r="F3485" i="4"/>
  <c r="H3485" i="4" s="1"/>
  <c r="K155" i="3" s="1"/>
  <c r="F3413" i="4"/>
  <c r="H3413" i="4" s="1"/>
  <c r="K152" i="3" s="1"/>
  <c r="F3341" i="4"/>
  <c r="H3341" i="4" s="1"/>
  <c r="K149" i="3" s="1"/>
  <c r="F1325" i="4"/>
  <c r="H1325" i="4" s="1"/>
  <c r="K65" i="3" s="1"/>
  <c r="F1253" i="4"/>
  <c r="H1253" i="4" s="1"/>
  <c r="K62" i="3" s="1"/>
  <c r="F1181" i="4"/>
  <c r="H1181" i="4" s="1"/>
  <c r="K59" i="3" s="1"/>
  <c r="F1109" i="4"/>
  <c r="H1109" i="4" s="1"/>
  <c r="K56" i="3" s="1"/>
  <c r="F1037" i="4"/>
  <c r="H1037" i="4" s="1"/>
  <c r="K53" i="3" s="1"/>
  <c r="F965" i="4"/>
  <c r="H965" i="4" s="1"/>
  <c r="K50" i="3" s="1"/>
  <c r="F893" i="4"/>
  <c r="H893" i="4" s="1"/>
  <c r="K47" i="3" s="1"/>
  <c r="F821" i="4"/>
  <c r="H821" i="4" s="1"/>
  <c r="K44" i="3" s="1"/>
  <c r="F749" i="4"/>
  <c r="H749" i="4" s="1"/>
  <c r="K41" i="3" s="1"/>
  <c r="F677" i="4"/>
  <c r="H677" i="4" s="1"/>
  <c r="K38" i="3" s="1"/>
  <c r="F605" i="4"/>
  <c r="H605" i="4" s="1"/>
  <c r="K35" i="3" s="1"/>
  <c r="F533" i="4"/>
  <c r="H533" i="4" s="1"/>
  <c r="K32" i="3" s="1"/>
  <c r="F461" i="4"/>
  <c r="H461" i="4" s="1"/>
  <c r="K29" i="3" s="1"/>
  <c r="F389" i="4"/>
  <c r="H389" i="4" s="1"/>
  <c r="K26" i="3" s="1"/>
  <c r="F317" i="4"/>
  <c r="H317" i="4" s="1"/>
  <c r="K23" i="3" s="1"/>
  <c r="F245" i="4"/>
  <c r="H245" i="4" s="1"/>
  <c r="K20" i="3" s="1"/>
  <c r="F173" i="4"/>
  <c r="H173" i="4" s="1"/>
  <c r="K17" i="3" s="1"/>
  <c r="F101" i="4"/>
  <c r="H101" i="4" s="1"/>
  <c r="K14" i="3" s="1"/>
  <c r="F2138" i="4"/>
  <c r="H2138" i="4" s="1"/>
  <c r="H99" i="3" s="1"/>
  <c r="F8343" i="4"/>
  <c r="H8343" i="4" s="1"/>
  <c r="U357" i="3" s="1"/>
  <c r="F8187" i="4"/>
  <c r="H8187" i="4" s="1"/>
  <c r="I351" i="3" s="1"/>
  <c r="F1347" i="4"/>
  <c r="H1347" i="4" s="1"/>
  <c r="I66" i="3" s="1"/>
  <c r="F6570" i="4"/>
  <c r="H6570" i="4" s="1"/>
  <c r="X283" i="3" s="1"/>
  <c r="F6486" i="4"/>
  <c r="H6486" i="4" s="1"/>
  <c r="L280" i="3" s="1"/>
  <c r="F5778" i="4"/>
  <c r="H5778" i="4" s="1"/>
  <c r="X250" i="3" s="1"/>
  <c r="F5598" i="4"/>
  <c r="H5598" i="4" s="1"/>
  <c r="L243" i="3" s="1"/>
  <c r="F5310" i="4"/>
  <c r="H5310" i="4" s="1"/>
  <c r="L231" i="3" s="1"/>
  <c r="F4926" i="4"/>
  <c r="H4926" i="4" s="1"/>
  <c r="L215" i="3" s="1"/>
  <c r="F4614" i="4"/>
  <c r="H4614" i="4" s="1"/>
  <c r="L202" i="3" s="1"/>
  <c r="F4062" i="4"/>
  <c r="H4062" i="4" s="1"/>
  <c r="L179" i="3" s="1"/>
  <c r="F7961" i="4"/>
  <c r="H7961" i="4" s="1"/>
  <c r="W341" i="3" s="1"/>
  <c r="F8236" i="4"/>
  <c r="H8236" i="4" s="1"/>
  <c r="J353" i="3" s="1"/>
  <c r="F6592" i="4"/>
  <c r="H6592" i="4" s="1"/>
  <c r="V284" i="3" s="1"/>
  <c r="F6064" i="4"/>
  <c r="H6064" i="4" s="1"/>
  <c r="V262" i="3" s="1"/>
  <c r="F5896" i="4"/>
  <c r="H5896" i="4" s="1"/>
  <c r="V255" i="3" s="1"/>
  <c r="F8730" i="4"/>
  <c r="H8730" i="4" s="1"/>
  <c r="X373" i="3" s="1"/>
  <c r="F8657" i="4"/>
  <c r="H8657" i="4" s="1"/>
  <c r="W370" i="3" s="1"/>
  <c r="F8592" i="4"/>
  <c r="H8592" i="4" s="1"/>
  <c r="AD367" i="3" s="1"/>
  <c r="F8448" i="4"/>
  <c r="H8448" i="4" s="1"/>
  <c r="AD361" i="3" s="1"/>
  <c r="F8121" i="4"/>
  <c r="H8121" i="4" s="1"/>
  <c r="O348" i="3" s="1"/>
  <c r="F3762" i="4"/>
  <c r="H3762" i="4" s="1"/>
  <c r="X166" i="3" s="1"/>
  <c r="F3390" i="4"/>
  <c r="H3390" i="4" s="1"/>
  <c r="L151" i="3" s="1"/>
  <c r="F6209" i="4"/>
  <c r="H6209" i="4" s="1"/>
  <c r="W268" i="3" s="1"/>
  <c r="F4158" i="4"/>
  <c r="H4158" i="4" s="1"/>
  <c r="L183" i="3" s="1"/>
  <c r="F7780" i="4"/>
  <c r="H7780" i="4" s="1"/>
  <c r="J334" i="3" s="1"/>
  <c r="F6726" i="4"/>
  <c r="H6726" i="4" s="1"/>
  <c r="L290" i="3" s="1"/>
  <c r="F7206" i="4"/>
  <c r="H7206" i="4" s="1"/>
  <c r="L310" i="3" s="1"/>
  <c r="F6222" i="4"/>
  <c r="H6222" i="4" s="1"/>
  <c r="L269" i="3" s="1"/>
  <c r="F4842" i="4"/>
  <c r="H4842" i="4" s="1"/>
  <c r="X211" i="3" s="1"/>
  <c r="F4134" i="4"/>
  <c r="H4134" i="4" s="1"/>
  <c r="L182" i="3" s="1"/>
  <c r="F8201" i="4"/>
  <c r="H8201" i="4" s="1"/>
  <c r="W351" i="3" s="1"/>
  <c r="F3534" i="4"/>
  <c r="H3534" i="4" s="1"/>
  <c r="L157" i="3" s="1"/>
  <c r="F2718" i="4"/>
  <c r="H2718" i="4" s="1"/>
  <c r="L123" i="3" s="1"/>
  <c r="F2574" i="4"/>
  <c r="H2574" i="4" s="1"/>
  <c r="L117" i="3" s="1"/>
  <c r="F2430" i="4"/>
  <c r="H2430" i="4" s="1"/>
  <c r="L111" i="3" s="1"/>
  <c r="F1470" i="4"/>
  <c r="H1470" i="4" s="1"/>
  <c r="L71" i="3" s="1"/>
  <c r="F1398" i="4"/>
  <c r="H1398" i="4" s="1"/>
  <c r="L68" i="3" s="1"/>
  <c r="F4310" i="4"/>
  <c r="H4310" i="4" s="1"/>
  <c r="T189" i="3" s="1"/>
  <c r="F3371" i="4"/>
  <c r="H3371" i="4" s="1"/>
  <c r="Q150" i="3" s="1"/>
  <c r="F7457" i="4"/>
  <c r="H7457" i="4" s="1"/>
  <c r="W320" i="3" s="1"/>
  <c r="F4541" i="4"/>
  <c r="H4541" i="4" s="1"/>
  <c r="K199" i="3" s="1"/>
  <c r="F4397" i="4"/>
  <c r="H4397" i="4" s="1"/>
  <c r="K193" i="3" s="1"/>
  <c r="F3461" i="4"/>
  <c r="H3461" i="4" s="1"/>
  <c r="K154" i="3" s="1"/>
  <c r="F3389" i="4"/>
  <c r="H3389" i="4" s="1"/>
  <c r="K151" i="3" s="1"/>
  <c r="F3317" i="4"/>
  <c r="H3317" i="4" s="1"/>
  <c r="K148" i="3" s="1"/>
  <c r="F8079" i="4"/>
  <c r="H8079" i="4" s="1"/>
  <c r="U346" i="3" s="1"/>
  <c r="F8634" i="4"/>
  <c r="H8634" i="4" s="1"/>
  <c r="X369" i="3" s="1"/>
  <c r="F7866" i="4"/>
  <c r="H7866" i="4" s="1"/>
  <c r="X337" i="3" s="1"/>
  <c r="F5874" i="4"/>
  <c r="H5874" i="4" s="1"/>
  <c r="X254" i="3" s="1"/>
  <c r="F5526" i="4"/>
  <c r="H5526" i="4" s="1"/>
  <c r="L240" i="3" s="1"/>
  <c r="F4686" i="4"/>
  <c r="H4686" i="4" s="1"/>
  <c r="L205" i="3" s="1"/>
  <c r="F3462" i="4"/>
  <c r="H3462" i="4" s="1"/>
  <c r="L154" i="3" s="1"/>
  <c r="F7290" i="4"/>
  <c r="H7290" i="4" s="1"/>
  <c r="X313" i="3" s="1"/>
  <c r="F6666" i="4"/>
  <c r="H6666" i="4" s="1"/>
  <c r="X287" i="3" s="1"/>
  <c r="F4758" i="4"/>
  <c r="H4758" i="4" s="1"/>
  <c r="L208" i="3" s="1"/>
  <c r="F7865" i="4"/>
  <c r="H7865" i="4" s="1"/>
  <c r="W337" i="3" s="1"/>
  <c r="F6760" i="4"/>
  <c r="H6760" i="4" s="1"/>
  <c r="V291" i="3" s="1"/>
  <c r="F7974" i="4"/>
  <c r="H7974" i="4" s="1"/>
  <c r="L342" i="3" s="1"/>
  <c r="F7386" i="4"/>
  <c r="H7386" i="4" s="1"/>
  <c r="X317" i="3" s="1"/>
  <c r="F6558" i="4"/>
  <c r="H6558" i="4" s="1"/>
  <c r="L283" i="3" s="1"/>
  <c r="F6390" i="4"/>
  <c r="H6390" i="4" s="1"/>
  <c r="L276" i="3" s="1"/>
  <c r="F5514" i="4"/>
  <c r="H5514" i="4" s="1"/>
  <c r="X239" i="3" s="1"/>
  <c r="F4446" i="4"/>
  <c r="H4446" i="4" s="1"/>
  <c r="L195" i="3" s="1"/>
  <c r="F4050" i="4"/>
  <c r="H4050" i="4" s="1"/>
  <c r="X178" i="3" s="1"/>
  <c r="F3822" i="4"/>
  <c r="H3822" i="4" s="1"/>
  <c r="L169" i="3" s="1"/>
  <c r="F7912" i="4"/>
  <c r="H7912" i="4" s="1"/>
  <c r="V339" i="3" s="1"/>
  <c r="F8464" i="4"/>
  <c r="H8464" i="4" s="1"/>
  <c r="V362" i="3" s="1"/>
  <c r="F6940" i="4"/>
  <c r="H6940" i="4" s="1"/>
  <c r="J299" i="3" s="1"/>
  <c r="F6136" i="4"/>
  <c r="H6136" i="4" s="1"/>
  <c r="V265" i="3" s="1"/>
  <c r="F8607" i="4"/>
  <c r="H8607" i="4" s="1"/>
  <c r="U368" i="3" s="1"/>
  <c r="F8503" i="4"/>
  <c r="H8503" i="4" s="1"/>
  <c r="M364" i="3" s="1"/>
  <c r="F8357" i="4"/>
  <c r="H8357" i="4" s="1"/>
  <c r="K358" i="3" s="1"/>
  <c r="F8342" i="4"/>
  <c r="H8342" i="4" s="1"/>
  <c r="T357" i="3" s="1"/>
  <c r="F2934" i="4"/>
  <c r="H2934" i="4" s="1"/>
  <c r="L132" i="3" s="1"/>
  <c r="F2790" i="4"/>
  <c r="H2790" i="4" s="1"/>
  <c r="L126" i="3" s="1"/>
  <c r="F1614" i="4"/>
  <c r="H1614" i="4" s="1"/>
  <c r="L77" i="3" s="1"/>
  <c r="F1542" i="4"/>
  <c r="H1542" i="4" s="1"/>
  <c r="L74" i="3" s="1"/>
  <c r="F306" i="4"/>
  <c r="H306" i="4" s="1"/>
  <c r="X22" i="3" s="1"/>
  <c r="F7601" i="4"/>
  <c r="H7601" i="4" s="1"/>
  <c r="W326" i="3" s="1"/>
  <c r="F7613" i="4"/>
  <c r="H7613" i="4" s="1"/>
  <c r="K327" i="3" s="1"/>
  <c r="F7373" i="4"/>
  <c r="H7373" i="4" s="1"/>
  <c r="K317" i="3" s="1"/>
  <c r="F6605" i="4"/>
  <c r="H6605" i="4" s="1"/>
  <c r="K285" i="3" s="1"/>
  <c r="F6449" i="4"/>
  <c r="H6449" i="4" s="1"/>
  <c r="W278" i="3" s="1"/>
  <c r="F6137" i="4"/>
  <c r="H6137" i="4" s="1"/>
  <c r="W265" i="3" s="1"/>
  <c r="F8307" i="4"/>
  <c r="H8307" i="4" s="1"/>
  <c r="I356" i="3" s="1"/>
  <c r="F7602" i="4"/>
  <c r="H7602" i="4" s="1"/>
  <c r="X326" i="3" s="1"/>
  <c r="F8716" i="4"/>
  <c r="H8716" i="4" s="1"/>
  <c r="J373" i="3" s="1"/>
  <c r="F6846" i="4"/>
  <c r="H6846" i="4" s="1"/>
  <c r="L295" i="3" s="1"/>
  <c r="F6318" i="4"/>
  <c r="H6318" i="4" s="1"/>
  <c r="L273" i="3" s="1"/>
  <c r="F5382" i="4"/>
  <c r="H5382" i="4" s="1"/>
  <c r="L234" i="3" s="1"/>
  <c r="F3990" i="4"/>
  <c r="H3990" i="4" s="1"/>
  <c r="L176" i="3" s="1"/>
  <c r="F5670" i="4"/>
  <c r="H5670" i="4" s="1"/>
  <c r="L246" i="3" s="1"/>
  <c r="F6522" i="4"/>
  <c r="H6522" i="4" s="1"/>
  <c r="X281" i="3" s="1"/>
  <c r="F7012" i="4"/>
  <c r="H7012" i="4" s="1"/>
  <c r="J302" i="3" s="1"/>
  <c r="F8272" i="4"/>
  <c r="H8272" i="4" s="1"/>
  <c r="V354" i="3" s="1"/>
  <c r="F8775" i="4"/>
  <c r="H8775" i="4" s="1"/>
  <c r="U375" i="3" s="1"/>
  <c r="F8694" i="4"/>
  <c r="H8694" i="4" s="1"/>
  <c r="L372" i="3" s="1"/>
  <c r="F7278" i="4"/>
  <c r="H7278" i="4" s="1"/>
  <c r="L313" i="3" s="1"/>
  <c r="F6918" i="4"/>
  <c r="H6918" i="4" s="1"/>
  <c r="L298" i="3" s="1"/>
  <c r="F5070" i="4"/>
  <c r="H5070" i="4" s="1"/>
  <c r="L221" i="3" s="1"/>
  <c r="F4902" i="4"/>
  <c r="H4902" i="4" s="1"/>
  <c r="L214" i="3" s="1"/>
  <c r="F4830" i="4"/>
  <c r="H4830" i="4" s="1"/>
  <c r="L211" i="3" s="1"/>
  <c r="F4518" i="4"/>
  <c r="H4518" i="4" s="1"/>
  <c r="L198" i="3" s="1"/>
  <c r="F4278" i="4"/>
  <c r="H4278" i="4" s="1"/>
  <c r="L188" i="3" s="1"/>
  <c r="F4206" i="4"/>
  <c r="H4206" i="4" s="1"/>
  <c r="L185" i="3" s="1"/>
  <c r="F4122" i="4"/>
  <c r="H4122" i="4" s="1"/>
  <c r="X181" i="3" s="1"/>
  <c r="F3894" i="4"/>
  <c r="H3894" i="4" s="1"/>
  <c r="L172" i="3" s="1"/>
  <c r="F7384" i="4"/>
  <c r="H7384" i="4" s="1"/>
  <c r="V317" i="3" s="1"/>
  <c r="F6472" i="4"/>
  <c r="H6472" i="4" s="1"/>
  <c r="V279" i="3" s="1"/>
  <c r="F6388" i="4"/>
  <c r="H6388" i="4" s="1"/>
  <c r="J276" i="3" s="1"/>
  <c r="F6304" i="4"/>
  <c r="H6304" i="4" s="1"/>
  <c r="V272" i="3" s="1"/>
  <c r="F5380" i="4"/>
  <c r="H5380" i="4" s="1"/>
  <c r="J234" i="3" s="1"/>
  <c r="F5308" i="4"/>
  <c r="H5308" i="4" s="1"/>
  <c r="J231" i="3" s="1"/>
  <c r="F5236" i="4"/>
  <c r="H5236" i="4" s="1"/>
  <c r="J228" i="3" s="1"/>
  <c r="F3222" i="4"/>
  <c r="H3222" i="4" s="1"/>
  <c r="L144" i="3" s="1"/>
  <c r="F2046" i="4"/>
  <c r="H2046" i="4" s="1"/>
  <c r="L95" i="3" s="1"/>
  <c r="F1974" i="4"/>
  <c r="H1974" i="4" s="1"/>
  <c r="L92" i="3" s="1"/>
  <c r="F1902" i="4"/>
  <c r="H1902" i="4" s="1"/>
  <c r="L89" i="3" s="1"/>
  <c r="F1830" i="4"/>
  <c r="H1830" i="4" s="1"/>
  <c r="L86" i="3" s="1"/>
  <c r="F1758" i="4"/>
  <c r="H1758" i="4" s="1"/>
  <c r="L83" i="3" s="1"/>
  <c r="F1458" i="4"/>
  <c r="H1458" i="4" s="1"/>
  <c r="X70" i="3" s="1"/>
  <c r="F1386" i="4"/>
  <c r="H1386" i="4" s="1"/>
  <c r="X67" i="3" s="1"/>
  <c r="F29" i="4"/>
  <c r="H29" i="4" s="1"/>
  <c r="K11" i="3" s="1"/>
  <c r="F4168" i="4"/>
  <c r="H4168" i="4" s="1"/>
  <c r="V183" i="3" s="1"/>
  <c r="F3508" i="4"/>
  <c r="H3508" i="4" s="1"/>
  <c r="J156" i="3" s="1"/>
  <c r="F5718" i="4"/>
  <c r="H5718" i="4" s="1"/>
  <c r="L248" i="3" s="1"/>
  <c r="F7074" i="4"/>
  <c r="H7074" i="4" s="1"/>
  <c r="X304" i="3" s="1"/>
  <c r="F8320" i="4"/>
  <c r="H8320" i="4" s="1"/>
  <c r="V356" i="3" s="1"/>
  <c r="F7098" i="4"/>
  <c r="H7098" i="4" s="1"/>
  <c r="X305" i="3" s="1"/>
  <c r="F6198" i="4"/>
  <c r="H6198" i="4" s="1"/>
  <c r="L268" i="3" s="1"/>
  <c r="F6030" i="4"/>
  <c r="H6030" i="4" s="1"/>
  <c r="L261" i="3" s="1"/>
  <c r="F5934" i="4"/>
  <c r="H5934" i="4" s="1"/>
  <c r="L257" i="3" s="1"/>
  <c r="F5838" i="4"/>
  <c r="H5838" i="4" s="1"/>
  <c r="L253" i="3" s="1"/>
  <c r="F5742" i="4"/>
  <c r="H5742" i="4" s="1"/>
  <c r="L249" i="3" s="1"/>
  <c r="F5646" i="4"/>
  <c r="H5646" i="4" s="1"/>
  <c r="L245" i="3" s="1"/>
  <c r="F5574" i="4"/>
  <c r="H5574" i="4" s="1"/>
  <c r="L242" i="3" s="1"/>
  <c r="F5501" i="4"/>
  <c r="H5501" i="4" s="1"/>
  <c r="K239" i="3" s="1"/>
  <c r="F5430" i="4"/>
  <c r="H5430" i="4" s="1"/>
  <c r="L236" i="3" s="1"/>
  <c r="F5358" i="4"/>
  <c r="H5358" i="4" s="1"/>
  <c r="L233" i="3" s="1"/>
  <c r="F5286" i="4"/>
  <c r="H5286" i="4" s="1"/>
  <c r="L230" i="3" s="1"/>
  <c r="F5214" i="4"/>
  <c r="H5214" i="4" s="1"/>
  <c r="L227" i="3" s="1"/>
  <c r="F5142" i="4"/>
  <c r="H5142" i="4" s="1"/>
  <c r="L224" i="3" s="1"/>
  <c r="F4662" i="4"/>
  <c r="H4662" i="4" s="1"/>
  <c r="L204" i="3" s="1"/>
  <c r="F4590" i="4"/>
  <c r="H4590" i="4" s="1"/>
  <c r="L201" i="3" s="1"/>
  <c r="F4350" i="4"/>
  <c r="H4350" i="4" s="1"/>
  <c r="L191" i="3" s="1"/>
  <c r="F4038" i="4"/>
  <c r="H4038" i="4" s="1"/>
  <c r="L178" i="3" s="1"/>
  <c r="F3966" i="4"/>
  <c r="H3966" i="4" s="1"/>
  <c r="L175" i="3" s="1"/>
  <c r="F8164" i="4"/>
  <c r="H8164" i="4" s="1"/>
  <c r="J350" i="3" s="1"/>
  <c r="F8273" i="4"/>
  <c r="H8273" i="4" s="1"/>
  <c r="W354" i="3" s="1"/>
  <c r="F8715" i="4"/>
  <c r="H8715" i="4" s="1"/>
  <c r="I373" i="3" s="1"/>
  <c r="F7960" i="4"/>
  <c r="H7960" i="4" s="1"/>
  <c r="V341" i="3" s="1"/>
  <c r="F7468" i="4"/>
  <c r="H7468" i="4" s="1"/>
  <c r="J321" i="3" s="1"/>
  <c r="F6928" i="4"/>
  <c r="H6928" i="4" s="1"/>
  <c r="V298" i="3" s="1"/>
  <c r="F6208" i="4"/>
  <c r="H6208" i="4" s="1"/>
  <c r="V268" i="3" s="1"/>
  <c r="F5704" i="4"/>
  <c r="H5704" i="4" s="1"/>
  <c r="V247" i="3" s="1"/>
  <c r="F5452" i="4"/>
  <c r="H5452" i="4" s="1"/>
  <c r="J237" i="3" s="1"/>
  <c r="F8345" i="4"/>
  <c r="H8345" i="4" s="1"/>
  <c r="W357" i="3" s="1"/>
  <c r="F3294" i="4"/>
  <c r="H3294" i="4" s="1"/>
  <c r="L147" i="3" s="1"/>
  <c r="F2262" i="4"/>
  <c r="H2262" i="4" s="1"/>
  <c r="L104" i="3" s="1"/>
  <c r="F2190" i="4"/>
  <c r="H2190" i="4" s="1"/>
  <c r="L101" i="3" s="1"/>
  <c r="F2118" i="4"/>
  <c r="H2118" i="4" s="1"/>
  <c r="L98" i="3" s="1"/>
  <c r="F1674" i="4"/>
  <c r="H1674" i="4" s="1"/>
  <c r="X79" i="3" s="1"/>
  <c r="F1602" i="4"/>
  <c r="H1602" i="4" s="1"/>
  <c r="X76" i="3" s="1"/>
  <c r="F1530" i="4"/>
  <c r="H1530" i="4" s="1"/>
  <c r="X73" i="3" s="1"/>
  <c r="F1302" i="4"/>
  <c r="H1302" i="4" s="1"/>
  <c r="L64" i="3" s="1"/>
  <c r="F1230" i="4"/>
  <c r="H1230" i="4" s="1"/>
  <c r="L61" i="3" s="1"/>
  <c r="F1158" i="4"/>
  <c r="H1158" i="4" s="1"/>
  <c r="L58" i="3" s="1"/>
  <c r="F1086" i="4"/>
  <c r="H1086" i="4" s="1"/>
  <c r="L55" i="3" s="1"/>
  <c r="F1014" i="4"/>
  <c r="H1014" i="4" s="1"/>
  <c r="L52" i="3" s="1"/>
  <c r="F942" i="4"/>
  <c r="H942" i="4" s="1"/>
  <c r="L49" i="3" s="1"/>
  <c r="F870" i="4"/>
  <c r="H870" i="4" s="1"/>
  <c r="L46" i="3" s="1"/>
  <c r="F798" i="4"/>
  <c r="H798" i="4" s="1"/>
  <c r="L43" i="3" s="1"/>
  <c r="F726" i="4"/>
  <c r="H726" i="4" s="1"/>
  <c r="L40" i="3" s="1"/>
  <c r="F654" i="4"/>
  <c r="H654" i="4" s="1"/>
  <c r="L37" i="3" s="1"/>
  <c r="F582" i="4"/>
  <c r="H582" i="4" s="1"/>
  <c r="L34" i="3" s="1"/>
  <c r="F510" i="4"/>
  <c r="H510" i="4" s="1"/>
  <c r="L31" i="3" s="1"/>
  <c r="F438" i="4"/>
  <c r="H438" i="4" s="1"/>
  <c r="L28" i="3" s="1"/>
  <c r="F366" i="4"/>
  <c r="H366" i="4" s="1"/>
  <c r="L25" i="3" s="1"/>
  <c r="F294" i="4"/>
  <c r="H294" i="4" s="1"/>
  <c r="L22" i="3" s="1"/>
  <c r="F222" i="4"/>
  <c r="H222" i="4" s="1"/>
  <c r="L19" i="3" s="1"/>
  <c r="F7745" i="4"/>
  <c r="H7745" i="4" s="1"/>
  <c r="W332" i="3" s="1"/>
  <c r="F8500" i="4"/>
  <c r="H8500" i="4" s="1"/>
  <c r="J364" i="3" s="1"/>
  <c r="F4384" i="4"/>
  <c r="H4384" i="4" s="1"/>
  <c r="V192" i="3" s="1"/>
  <c r="F3940" i="4"/>
  <c r="H3940" i="4" s="1"/>
  <c r="J174" i="3" s="1"/>
  <c r="F7265" i="4"/>
  <c r="H7265" i="4" s="1"/>
  <c r="W312" i="3" s="1"/>
  <c r="F6257" i="4"/>
  <c r="H6257" i="4" s="1"/>
  <c r="W270" i="3" s="1"/>
  <c r="F5249" i="4"/>
  <c r="H5249" i="4" s="1"/>
  <c r="W228" i="3" s="1"/>
  <c r="F5009" i="4"/>
  <c r="H5009" i="4" s="1"/>
  <c r="W218" i="3" s="1"/>
  <c r="F4721" i="4"/>
  <c r="H4721" i="4" s="1"/>
  <c r="W206" i="3" s="1"/>
  <c r="F3857" i="4"/>
  <c r="H3857" i="4" s="1"/>
  <c r="W170" i="3" s="1"/>
  <c r="F3281" i="4"/>
  <c r="H3281" i="4" s="1"/>
  <c r="W146" i="3" s="1"/>
  <c r="F2057" i="4"/>
  <c r="H2057" i="4" s="1"/>
  <c r="W95" i="3" s="1"/>
  <c r="F1913" i="4"/>
  <c r="H1913" i="4" s="1"/>
  <c r="W89" i="3" s="1"/>
  <c r="F1337" i="4"/>
  <c r="H1337" i="4" s="1"/>
  <c r="W65" i="3" s="1"/>
  <c r="F1049" i="4"/>
  <c r="H1049" i="4" s="1"/>
  <c r="W53" i="3" s="1"/>
  <c r="F4242" i="4"/>
  <c r="H4242" i="4" s="1"/>
  <c r="X186" i="3" s="1"/>
  <c r="F8199" i="4"/>
  <c r="H8199" i="4" s="1"/>
  <c r="U351" i="3" s="1"/>
  <c r="F7059" i="4"/>
  <c r="H7059" i="4" s="1"/>
  <c r="I304" i="3" s="1"/>
  <c r="F5322" i="4"/>
  <c r="H5322" i="4" s="1"/>
  <c r="X231" i="3" s="1"/>
  <c r="F4002" i="4"/>
  <c r="H4002" i="4" s="1"/>
  <c r="X176" i="3" s="1"/>
  <c r="F5824" i="4"/>
  <c r="H5824" i="4" s="1"/>
  <c r="V252" i="3" s="1"/>
  <c r="F5488" i="4"/>
  <c r="H5488" i="4" s="1"/>
  <c r="V238" i="3" s="1"/>
  <c r="F8298" i="4"/>
  <c r="H8298" i="4" s="1"/>
  <c r="X355" i="3" s="1"/>
  <c r="F3306" i="4"/>
  <c r="H3306" i="4" s="1"/>
  <c r="X147" i="3" s="1"/>
  <c r="F2274" i="4"/>
  <c r="H2274" i="4" s="1"/>
  <c r="X104" i="3" s="1"/>
  <c r="F2202" i="4"/>
  <c r="H2202" i="4" s="1"/>
  <c r="X101" i="3" s="1"/>
  <c r="F2130" i="4"/>
  <c r="H2130" i="4" s="1"/>
  <c r="X98" i="3" s="1"/>
  <c r="F8710" i="4"/>
  <c r="H8710" i="4" s="1"/>
  <c r="AB372" i="3" s="1"/>
  <c r="F7481" i="4"/>
  <c r="H7481" i="4" s="1"/>
  <c r="W321" i="3" s="1"/>
  <c r="F7253" i="4"/>
  <c r="H7253" i="4" s="1"/>
  <c r="K312" i="3" s="1"/>
  <c r="F6401" i="4"/>
  <c r="H6401" i="4" s="1"/>
  <c r="W276" i="3" s="1"/>
  <c r="F5861" i="4"/>
  <c r="H5861" i="4" s="1"/>
  <c r="K254" i="3" s="1"/>
  <c r="F5644" i="4"/>
  <c r="H5644" i="4" s="1"/>
  <c r="J245" i="3" s="1"/>
  <c r="F5405" i="4"/>
  <c r="H5405" i="4" s="1"/>
  <c r="K235" i="3" s="1"/>
  <c r="F4637" i="4"/>
  <c r="H4637" i="4" s="1"/>
  <c r="K203" i="3" s="1"/>
  <c r="F4565" i="4"/>
  <c r="H4565" i="4" s="1"/>
  <c r="K200" i="3" s="1"/>
  <c r="F4493" i="4"/>
  <c r="H4493" i="4" s="1"/>
  <c r="K197" i="3" s="1"/>
  <c r="F3773" i="4"/>
  <c r="H3773" i="4" s="1"/>
  <c r="K167" i="3" s="1"/>
  <c r="F3701" i="4"/>
  <c r="H3701" i="4" s="1"/>
  <c r="K164" i="3" s="1"/>
  <c r="F3629" i="4"/>
  <c r="H3629" i="4" s="1"/>
  <c r="K161" i="3" s="1"/>
  <c r="F3557" i="4"/>
  <c r="H3557" i="4" s="1"/>
  <c r="K158" i="3" s="1"/>
  <c r="F1613" i="4"/>
  <c r="H1613" i="4" s="1"/>
  <c r="K77" i="3" s="1"/>
  <c r="F1541" i="4"/>
  <c r="H1541" i="4" s="1"/>
  <c r="K74" i="3" s="1"/>
  <c r="F1469" i="4"/>
  <c r="H1469" i="4" s="1"/>
  <c r="K71" i="3" s="1"/>
  <c r="F1397" i="4"/>
  <c r="H1397" i="4" s="1"/>
  <c r="K68" i="3" s="1"/>
  <c r="F8354" i="4"/>
  <c r="H8354" i="4" s="1"/>
  <c r="H358" i="3" s="1"/>
  <c r="F1238" i="4"/>
  <c r="H1238" i="4" s="1"/>
  <c r="T61" i="3" s="1"/>
  <c r="F338" i="4"/>
  <c r="H338" i="4" s="1"/>
  <c r="H24" i="3" s="1"/>
  <c r="F5106" i="4"/>
  <c r="H5106" i="4" s="1"/>
  <c r="X222" i="3" s="1"/>
  <c r="F4074" i="4"/>
  <c r="H4074" i="4" s="1"/>
  <c r="X179" i="3" s="1"/>
  <c r="F4146" i="4"/>
  <c r="H4146" i="4" s="1"/>
  <c r="X182" i="3" s="1"/>
  <c r="F5404" i="4"/>
  <c r="H5404" i="4" s="1"/>
  <c r="J235" i="3" s="1"/>
  <c r="F5260" i="4"/>
  <c r="H5260" i="4" s="1"/>
  <c r="J229" i="3" s="1"/>
  <c r="F5188" i="4"/>
  <c r="H5188" i="4" s="1"/>
  <c r="J226" i="3" s="1"/>
  <c r="F5116" i="4"/>
  <c r="H5116" i="4" s="1"/>
  <c r="J223" i="3" s="1"/>
  <c r="F7413" i="4"/>
  <c r="H7413" i="4" s="1"/>
  <c r="AA318" i="3" s="1"/>
  <c r="F3666" i="4"/>
  <c r="H3666" i="4" s="1"/>
  <c r="X162" i="3" s="1"/>
  <c r="F3594" i="4"/>
  <c r="H3594" i="4" s="1"/>
  <c r="X159" i="3" s="1"/>
  <c r="F3522" i="4"/>
  <c r="H3522" i="4" s="1"/>
  <c r="X156" i="3" s="1"/>
  <c r="F2706" i="4"/>
  <c r="H2706" i="4" s="1"/>
  <c r="X122" i="3" s="1"/>
  <c r="F2634" i="4"/>
  <c r="H2634" i="4" s="1"/>
  <c r="X119" i="3" s="1"/>
  <c r="F2562" i="4"/>
  <c r="H2562" i="4" s="1"/>
  <c r="X116" i="3" s="1"/>
  <c r="F2490" i="4"/>
  <c r="H2490" i="4" s="1"/>
  <c r="X113" i="3" s="1"/>
  <c r="F2418" i="4"/>
  <c r="H2418" i="4" s="1"/>
  <c r="X110" i="3" s="1"/>
  <c r="F2346" i="4"/>
  <c r="H2346" i="4" s="1"/>
  <c r="X107" i="3" s="1"/>
  <c r="F8330" i="4"/>
  <c r="H8330" i="4" s="1"/>
  <c r="H357" i="3" s="1"/>
  <c r="F8066" i="4"/>
  <c r="H8066" i="4" s="1"/>
  <c r="H346" i="3" s="1"/>
  <c r="F3882" i="4"/>
  <c r="H3882" i="4" s="1"/>
  <c r="X171" i="3" s="1"/>
  <c r="F7679" i="4"/>
  <c r="H7679" i="4" s="1"/>
  <c r="AC329" i="3" s="1"/>
  <c r="F7709" i="4"/>
  <c r="H7709" i="4" s="1"/>
  <c r="K331" i="3" s="1"/>
  <c r="F6005" i="4"/>
  <c r="H6005" i="4" s="1"/>
  <c r="K260" i="3" s="1"/>
  <c r="F7986" i="4"/>
  <c r="H7986" i="4" s="1"/>
  <c r="X342" i="3" s="1"/>
  <c r="F7398" i="4"/>
  <c r="H7398" i="4" s="1"/>
  <c r="L318" i="3" s="1"/>
  <c r="F7122" i="4"/>
  <c r="H7122" i="4" s="1"/>
  <c r="X306" i="3" s="1"/>
  <c r="F6762" i="4"/>
  <c r="H6762" i="4" s="1"/>
  <c r="X291" i="3" s="1"/>
  <c r="F6402" i="4"/>
  <c r="H6402" i="4" s="1"/>
  <c r="X276" i="3" s="1"/>
  <c r="F5970" i="4"/>
  <c r="H5970" i="4" s="1"/>
  <c r="X258" i="3" s="1"/>
  <c r="F5682" i="4"/>
  <c r="H5682" i="4" s="1"/>
  <c r="X246" i="3" s="1"/>
  <c r="F4458" i="4"/>
  <c r="H4458" i="4" s="1"/>
  <c r="X195" i="3" s="1"/>
  <c r="F4374" i="4"/>
  <c r="H4374" i="4" s="1"/>
  <c r="L192" i="3" s="1"/>
  <c r="F7228" i="4"/>
  <c r="H7228" i="4" s="1"/>
  <c r="J311" i="3" s="1"/>
  <c r="F5476" i="4"/>
  <c r="H5476" i="4" s="1"/>
  <c r="J238" i="3" s="1"/>
  <c r="F8426" i="4"/>
  <c r="H8426" i="4" s="1"/>
  <c r="H361" i="3" s="1"/>
  <c r="F8202" i="4"/>
  <c r="H8202" i="4" s="1"/>
  <c r="X351" i="3" s="1"/>
  <c r="F3738" i="4"/>
  <c r="H3738" i="4" s="1"/>
  <c r="X165" i="3" s="1"/>
  <c r="F3438" i="4"/>
  <c r="H3438" i="4" s="1"/>
  <c r="L153" i="3" s="1"/>
  <c r="F3366" i="4"/>
  <c r="H3366" i="4" s="1"/>
  <c r="L150" i="3" s="1"/>
  <c r="F3066" i="4"/>
  <c r="H3066" i="4" s="1"/>
  <c r="X137" i="3" s="1"/>
  <c r="F2994" i="4"/>
  <c r="H2994" i="4" s="1"/>
  <c r="X134" i="3" s="1"/>
  <c r="F2922" i="4"/>
  <c r="H2922" i="4" s="1"/>
  <c r="X131" i="3" s="1"/>
  <c r="F2850" i="4"/>
  <c r="H2850" i="4" s="1"/>
  <c r="X128" i="3" s="1"/>
  <c r="F2778" i="4"/>
  <c r="H2778" i="4" s="1"/>
  <c r="X125" i="3" s="1"/>
  <c r="F150" i="4"/>
  <c r="H150" i="4" s="1"/>
  <c r="L16" i="3" s="1"/>
  <c r="F78" i="4"/>
  <c r="H78" i="4" s="1"/>
  <c r="L13" i="3" s="1"/>
  <c r="F7826" i="4"/>
  <c r="H7826" i="4" s="1"/>
  <c r="H336" i="3" s="1"/>
  <c r="F7550" i="4"/>
  <c r="H7550" i="4" s="1"/>
  <c r="T324" i="3" s="1"/>
  <c r="F6710" i="4"/>
  <c r="H6710" i="4" s="1"/>
  <c r="T289" i="3" s="1"/>
  <c r="F6410" i="4"/>
  <c r="H6410" i="4" s="1"/>
  <c r="H277" i="3" s="1"/>
  <c r="F6182" i="4"/>
  <c r="H6182" i="4" s="1"/>
  <c r="T267" i="3" s="1"/>
  <c r="F5966" i="4"/>
  <c r="H5966" i="4" s="1"/>
  <c r="T258" i="3" s="1"/>
  <c r="F5738" i="4"/>
  <c r="H5738" i="4" s="1"/>
  <c r="H249" i="3" s="1"/>
  <c r="F5522" i="4"/>
  <c r="H5522" i="4" s="1"/>
  <c r="H240" i="3" s="1"/>
  <c r="F5198" i="4"/>
  <c r="H5198" i="4" s="1"/>
  <c r="T226" i="3" s="1"/>
  <c r="F4970" i="4"/>
  <c r="H4970" i="4" s="1"/>
  <c r="H217" i="3" s="1"/>
  <c r="F3890" i="4"/>
  <c r="H3890" i="4" s="1"/>
  <c r="H172" i="3" s="1"/>
  <c r="F3698" i="4"/>
  <c r="H3698" i="4" s="1"/>
  <c r="H164" i="3" s="1"/>
  <c r="F3158" i="4"/>
  <c r="H3158" i="4" s="1"/>
  <c r="T141" i="3" s="1"/>
  <c r="F6077" i="4"/>
  <c r="H6077" i="4" s="1"/>
  <c r="K263" i="3" s="1"/>
  <c r="F305" i="4"/>
  <c r="H305" i="4" s="1"/>
  <c r="W22" i="3" s="1"/>
  <c r="F233" i="4"/>
  <c r="H233" i="4" s="1"/>
  <c r="W19" i="3" s="1"/>
  <c r="F161" i="4"/>
  <c r="H161" i="4" s="1"/>
  <c r="W16" i="3" s="1"/>
  <c r="F89" i="4"/>
  <c r="H89" i="4" s="1"/>
  <c r="W13" i="3" s="1"/>
  <c r="F3858" i="4"/>
  <c r="H3858" i="4" s="1"/>
  <c r="X170" i="3" s="1"/>
  <c r="F5034" i="4"/>
  <c r="H5034" i="4" s="1"/>
  <c r="X219" i="3" s="1"/>
  <c r="F3930" i="4"/>
  <c r="H3930" i="4" s="1"/>
  <c r="X173" i="3" s="1"/>
  <c r="F3234" i="4"/>
  <c r="H3234" i="4" s="1"/>
  <c r="X144" i="3" s="1"/>
  <c r="F2358" i="4"/>
  <c r="H2358" i="4" s="1"/>
  <c r="L108" i="3" s="1"/>
  <c r="F2058" i="4"/>
  <c r="H2058" i="4" s="1"/>
  <c r="X95" i="3" s="1"/>
  <c r="F1842" i="4"/>
  <c r="H1842" i="4" s="1"/>
  <c r="X86" i="3" s="1"/>
  <c r="F1698" i="4"/>
  <c r="H1698" i="4" s="1"/>
  <c r="X80" i="3" s="1"/>
  <c r="F6173" i="4"/>
  <c r="H6173" i="4" s="1"/>
  <c r="K267" i="3" s="1"/>
  <c r="F7707" i="4"/>
  <c r="H7707" i="4" s="1"/>
  <c r="I331" i="3" s="1"/>
  <c r="F8586" i="4"/>
  <c r="H8586" i="4" s="1"/>
  <c r="X367" i="3" s="1"/>
  <c r="F7050" i="4"/>
  <c r="H7050" i="4" s="1"/>
  <c r="X303" i="3" s="1"/>
  <c r="F6774" i="4"/>
  <c r="H6774" i="4" s="1"/>
  <c r="L292" i="3" s="1"/>
  <c r="F5538" i="4"/>
  <c r="H5538" i="4" s="1"/>
  <c r="X240" i="3" s="1"/>
  <c r="F5394" i="4"/>
  <c r="H5394" i="4" s="1"/>
  <c r="X234" i="3" s="1"/>
  <c r="F5250" i="4"/>
  <c r="H5250" i="4" s="1"/>
  <c r="X228" i="3" s="1"/>
  <c r="F7853" i="4"/>
  <c r="H7853" i="4" s="1"/>
  <c r="K337" i="3" s="1"/>
  <c r="F7852" i="4"/>
  <c r="H7852" i="4" s="1"/>
  <c r="J337" i="3" s="1"/>
  <c r="F6964" i="4"/>
  <c r="H6964" i="4" s="1"/>
  <c r="J300" i="3" s="1"/>
  <c r="F8118" i="4"/>
  <c r="H8118" i="4" s="1"/>
  <c r="L348" i="3" s="1"/>
  <c r="F8069" i="4"/>
  <c r="H8069" i="4" s="1"/>
  <c r="K346" i="3" s="1"/>
  <c r="F7482" i="4"/>
  <c r="H7482" i="4" s="1"/>
  <c r="X321" i="3" s="1"/>
  <c r="F5010" i="4"/>
  <c r="H5010" i="4" s="1"/>
  <c r="X218" i="3" s="1"/>
  <c r="F4530" i="4"/>
  <c r="H4530" i="4" s="1"/>
  <c r="X198" i="3" s="1"/>
  <c r="F8340" i="4"/>
  <c r="H8340" i="4" s="1"/>
  <c r="R357" i="3" s="1"/>
  <c r="F8502" i="4"/>
  <c r="H8502" i="4" s="1"/>
  <c r="L364" i="3" s="1"/>
  <c r="F7598" i="4"/>
  <c r="H7598" i="4" s="1"/>
  <c r="T326" i="3" s="1"/>
  <c r="F3210" i="4"/>
  <c r="H3210" i="4" s="1"/>
  <c r="X143" i="3" s="1"/>
  <c r="F3138" i="4"/>
  <c r="H3138" i="4" s="1"/>
  <c r="X140" i="3" s="1"/>
  <c r="F1374" i="4"/>
  <c r="H1374" i="4" s="1"/>
  <c r="L67" i="3" s="1"/>
  <c r="F8654" i="4"/>
  <c r="H8654" i="4" s="1"/>
  <c r="T370" i="3" s="1"/>
  <c r="F6950" i="4"/>
  <c r="H6950" i="4" s="1"/>
  <c r="T299" i="3" s="1"/>
  <c r="F4658" i="4"/>
  <c r="H4658" i="4" s="1"/>
  <c r="H204" i="3" s="1"/>
  <c r="F4454" i="4"/>
  <c r="H4454" i="4" s="1"/>
  <c r="T195" i="3" s="1"/>
  <c r="F3446" i="4"/>
  <c r="H3446" i="4" s="1"/>
  <c r="T153" i="3" s="1"/>
  <c r="F2450" i="4"/>
  <c r="H2450" i="4" s="1"/>
  <c r="H112" i="3" s="1"/>
  <c r="F2270" i="4"/>
  <c r="H2270" i="4" s="1"/>
  <c r="T104" i="3" s="1"/>
  <c r="F1766" i="4"/>
  <c r="H1766" i="4" s="1"/>
  <c r="T83" i="3" s="1"/>
  <c r="F1514" i="4"/>
  <c r="H1514" i="4" s="1"/>
  <c r="H73" i="3" s="1"/>
  <c r="F950" i="4"/>
  <c r="H950" i="4" s="1"/>
  <c r="T49" i="3" s="1"/>
  <c r="F698" i="4"/>
  <c r="H698" i="4" s="1"/>
  <c r="H39" i="3" s="1"/>
  <c r="F422" i="4"/>
  <c r="H422" i="4" s="1"/>
  <c r="T27" i="3" s="1"/>
  <c r="F170" i="4"/>
  <c r="H170" i="4" s="1"/>
  <c r="H17" i="3" s="1"/>
  <c r="F5555" i="4"/>
  <c r="H5555" i="4" s="1"/>
  <c r="Q241" i="3" s="1"/>
  <c r="F7864" i="4"/>
  <c r="H7864" i="4" s="1"/>
  <c r="V337" i="3" s="1"/>
  <c r="F7146" i="4"/>
  <c r="H7146" i="4" s="1"/>
  <c r="X307" i="3" s="1"/>
  <c r="F7144" i="4"/>
  <c r="H7144" i="4" s="1"/>
  <c r="V307" i="3" s="1"/>
  <c r="F5333" i="4"/>
  <c r="H5333" i="4" s="1"/>
  <c r="K232" i="3" s="1"/>
  <c r="F8658" i="4"/>
  <c r="H8658" i="4" s="1"/>
  <c r="X370" i="3" s="1"/>
  <c r="F3162" i="4"/>
  <c r="H3162" i="4" s="1"/>
  <c r="X141" i="3" s="1"/>
  <c r="F1986" i="4"/>
  <c r="H1986" i="4" s="1"/>
  <c r="X92" i="3" s="1"/>
  <c r="F1770" i="4"/>
  <c r="H1770" i="4" s="1"/>
  <c r="X83" i="3" s="1"/>
  <c r="F7649" i="4"/>
  <c r="H7649" i="4" s="1"/>
  <c r="W328" i="3" s="1"/>
  <c r="F6004" i="4"/>
  <c r="H6004" i="4" s="1"/>
  <c r="J260" i="3" s="1"/>
  <c r="F7998" i="4"/>
  <c r="H7998" i="4" s="1"/>
  <c r="L343" i="3" s="1"/>
  <c r="F7997" i="4"/>
  <c r="H7997" i="4" s="1"/>
  <c r="K343" i="3" s="1"/>
  <c r="F7410" i="4"/>
  <c r="H7410" i="4" s="1"/>
  <c r="X318" i="3" s="1"/>
  <c r="F6330" i="4"/>
  <c r="H6330" i="4" s="1"/>
  <c r="X273" i="3" s="1"/>
  <c r="F5466" i="4"/>
  <c r="H5466" i="4" s="1"/>
  <c r="X237" i="3" s="1"/>
  <c r="F5178" i="4"/>
  <c r="H5178" i="4" s="1"/>
  <c r="X225" i="3" s="1"/>
  <c r="F7300" i="4"/>
  <c r="H7300" i="4" s="1"/>
  <c r="J314" i="3" s="1"/>
  <c r="F7240" i="4"/>
  <c r="H7240" i="4" s="1"/>
  <c r="V311" i="3" s="1"/>
  <c r="F6688" i="4"/>
  <c r="H6688" i="4" s="1"/>
  <c r="V288" i="3" s="1"/>
  <c r="F5908" i="4"/>
  <c r="H5908" i="4" s="1"/>
  <c r="J256" i="3" s="1"/>
  <c r="F6436" i="4"/>
  <c r="H6436" i="4" s="1"/>
  <c r="J278" i="3" s="1"/>
  <c r="F8226" i="4"/>
  <c r="H8226" i="4" s="1"/>
  <c r="X352" i="3" s="1"/>
  <c r="F7854" i="4"/>
  <c r="H7854" i="4" s="1"/>
  <c r="L337" i="3" s="1"/>
  <c r="F7110" i="4"/>
  <c r="H7110" i="4" s="1"/>
  <c r="L306" i="3" s="1"/>
  <c r="F6834" i="4"/>
  <c r="H6834" i="4" s="1"/>
  <c r="X294" i="3" s="1"/>
  <c r="F6474" i="4"/>
  <c r="H6474" i="4" s="1"/>
  <c r="X279" i="3" s="1"/>
  <c r="F6042" i="4"/>
  <c r="H6042" i="4" s="1"/>
  <c r="X261" i="3" s="1"/>
  <c r="F4674" i="4"/>
  <c r="H4674" i="4" s="1"/>
  <c r="X204" i="3" s="1"/>
  <c r="F4602" i="4"/>
  <c r="H4602" i="4" s="1"/>
  <c r="X201" i="3" s="1"/>
  <c r="F4362" i="4"/>
  <c r="H4362" i="4" s="1"/>
  <c r="X191" i="3" s="1"/>
  <c r="F8417" i="4"/>
  <c r="H8417" i="4" s="1"/>
  <c r="W360" i="3" s="1"/>
  <c r="F7216" i="4"/>
  <c r="H7216" i="4" s="1"/>
  <c r="V310" i="3" s="1"/>
  <c r="F1071" i="4"/>
  <c r="H1071" i="4" s="1"/>
  <c r="U54" i="3" s="1"/>
  <c r="F3498" i="4"/>
  <c r="H3498" i="4" s="1"/>
  <c r="X155" i="3" s="1"/>
  <c r="F3426" i="4"/>
  <c r="H3426" i="4" s="1"/>
  <c r="X152" i="3" s="1"/>
  <c r="F3354" i="4"/>
  <c r="H3354" i="4" s="1"/>
  <c r="X149" i="3" s="1"/>
  <c r="F2766" i="4"/>
  <c r="H2766" i="4" s="1"/>
  <c r="L125" i="3" s="1"/>
  <c r="F1662" i="4"/>
  <c r="H1662" i="4" s="1"/>
  <c r="L79" i="3" s="1"/>
  <c r="F1590" i="4"/>
  <c r="H1590" i="4" s="1"/>
  <c r="L76" i="3" s="1"/>
  <c r="F1290" i="4"/>
  <c r="H1290" i="4" s="1"/>
  <c r="X63" i="3" s="1"/>
  <c r="F1218" i="4"/>
  <c r="H1218" i="4" s="1"/>
  <c r="X60" i="3" s="1"/>
  <c r="F1146" i="4"/>
  <c r="H1146" i="4" s="1"/>
  <c r="X57" i="3" s="1"/>
  <c r="F1074" i="4"/>
  <c r="H1074" i="4" s="1"/>
  <c r="X54" i="3" s="1"/>
  <c r="F1002" i="4"/>
  <c r="H1002" i="4" s="1"/>
  <c r="X51" i="3" s="1"/>
  <c r="F930" i="4"/>
  <c r="H930" i="4" s="1"/>
  <c r="X48" i="3" s="1"/>
  <c r="F858" i="4"/>
  <c r="H858" i="4" s="1"/>
  <c r="X45" i="3" s="1"/>
  <c r="F786" i="4"/>
  <c r="H786" i="4" s="1"/>
  <c r="X42" i="3" s="1"/>
  <c r="F714" i="4"/>
  <c r="H714" i="4" s="1"/>
  <c r="X39" i="3" s="1"/>
  <c r="F642" i="4"/>
  <c r="H642" i="4" s="1"/>
  <c r="X36" i="3" s="1"/>
  <c r="F570" i="4"/>
  <c r="H570" i="4" s="1"/>
  <c r="X33" i="3" s="1"/>
  <c r="F498" i="4"/>
  <c r="H498" i="4" s="1"/>
  <c r="X30" i="3" s="1"/>
  <c r="F426" i="4"/>
  <c r="H426" i="4" s="1"/>
  <c r="X27" i="3" s="1"/>
  <c r="F354" i="4"/>
  <c r="H354" i="4" s="1"/>
  <c r="X24" i="3" s="1"/>
  <c r="F282" i="4"/>
  <c r="H282" i="4" s="1"/>
  <c r="X21" i="3" s="1"/>
  <c r="F210" i="4"/>
  <c r="H210" i="4" s="1"/>
  <c r="X18" i="3" s="1"/>
  <c r="F138" i="4"/>
  <c r="H138" i="4" s="1"/>
  <c r="X15" i="3" s="1"/>
  <c r="F66" i="4"/>
  <c r="H66" i="4" s="1"/>
  <c r="X12" i="3" s="1"/>
  <c r="F8513" i="4"/>
  <c r="H8513" i="4" s="1"/>
  <c r="W364" i="3" s="1"/>
  <c r="F7301" i="4"/>
  <c r="H7301" i="4" s="1"/>
  <c r="K314" i="3" s="1"/>
  <c r="F7229" i="4"/>
  <c r="H7229" i="4" s="1"/>
  <c r="K311" i="3" s="1"/>
  <c r="F6689" i="4"/>
  <c r="H6689" i="4" s="1"/>
  <c r="W288" i="3" s="1"/>
  <c r="F1914" i="4"/>
  <c r="H1914" i="4" s="1"/>
  <c r="X89" i="3" s="1"/>
  <c r="F8523" i="4"/>
  <c r="H8523" i="4" s="1"/>
  <c r="I365" i="3" s="1"/>
  <c r="F7554" i="4"/>
  <c r="H7554" i="4" s="1"/>
  <c r="X324" i="3" s="1"/>
  <c r="F7194" i="4"/>
  <c r="H7194" i="4" s="1"/>
  <c r="X309" i="3" s="1"/>
  <c r="F4746" i="4"/>
  <c r="H4746" i="4" s="1"/>
  <c r="X207" i="3" s="1"/>
  <c r="F8117" i="4"/>
  <c r="H8117" i="4" s="1"/>
  <c r="K348" i="3" s="1"/>
  <c r="F7660" i="4"/>
  <c r="H7660" i="4" s="1"/>
  <c r="J329" i="3" s="1"/>
  <c r="F5956" i="4"/>
  <c r="H5956" i="4" s="1"/>
  <c r="J258" i="3" s="1"/>
  <c r="F8515" i="4"/>
  <c r="H8515" i="4" s="1"/>
  <c r="Y364" i="3" s="1"/>
  <c r="F8688" i="4"/>
  <c r="H8688" i="4" s="1"/>
  <c r="AD371" i="3" s="1"/>
  <c r="F8616" i="4"/>
  <c r="H8616" i="4" s="1"/>
  <c r="AD368" i="3" s="1"/>
  <c r="F8544" i="4"/>
  <c r="H8544" i="4" s="1"/>
  <c r="AD365" i="3" s="1"/>
  <c r="F8472" i="4"/>
  <c r="H8472" i="4" s="1"/>
  <c r="AD362" i="3" s="1"/>
  <c r="F8256" i="4"/>
  <c r="H8256" i="4" s="1"/>
  <c r="AD353" i="3" s="1"/>
  <c r="F3642" i="4"/>
  <c r="H3642" i="4" s="1"/>
  <c r="X161" i="3" s="1"/>
  <c r="F3570" i="4"/>
  <c r="H3570" i="4" s="1"/>
  <c r="X158" i="3" s="1"/>
  <c r="F2394" i="4"/>
  <c r="H2394" i="4" s="1"/>
  <c r="X109" i="3" s="1"/>
  <c r="F1434" i="4"/>
  <c r="H1434" i="4" s="1"/>
  <c r="X69" i="3" s="1"/>
  <c r="F1362" i="4"/>
  <c r="H1362" i="4" s="1"/>
  <c r="X66" i="3" s="1"/>
  <c r="F3398" i="4"/>
  <c r="H3398" i="4" s="1"/>
  <c r="T151" i="3" s="1"/>
  <c r="F1466" i="4"/>
  <c r="H1466" i="4" s="1"/>
  <c r="H71" i="3" s="1"/>
  <c r="F662" i="4"/>
  <c r="H662" i="4" s="1"/>
  <c r="T37" i="3" s="1"/>
  <c r="F374" i="4"/>
  <c r="H374" i="4" s="1"/>
  <c r="T25" i="3" s="1"/>
  <c r="F7982" i="4"/>
  <c r="H7982" i="4" s="1"/>
  <c r="T342" i="3" s="1"/>
  <c r="F6167" i="4"/>
  <c r="H6167" i="4" s="1"/>
  <c r="AC266" i="3" s="1"/>
  <c r="F6822" i="4"/>
  <c r="H6822" i="4" s="1"/>
  <c r="L294" i="3" s="1"/>
  <c r="F6114" i="4"/>
  <c r="H6114" i="4" s="1"/>
  <c r="X264" i="3" s="1"/>
  <c r="F7817" i="4"/>
  <c r="H7817" i="4" s="1"/>
  <c r="W335" i="3" s="1"/>
  <c r="F5620" i="4"/>
  <c r="H5620" i="4" s="1"/>
  <c r="J244" i="3" s="1"/>
  <c r="F8562" i="4"/>
  <c r="H8562" i="4" s="1"/>
  <c r="X366" i="3" s="1"/>
  <c r="F2002" i="4"/>
  <c r="H2002" i="4" s="1"/>
  <c r="P93" i="3" s="1"/>
  <c r="F3786" i="4"/>
  <c r="H3786" i="4" s="1"/>
  <c r="X167" i="3" s="1"/>
  <c r="F3042" i="4"/>
  <c r="H3042" i="4" s="1"/>
  <c r="X136" i="3" s="1"/>
  <c r="F1650" i="4"/>
  <c r="H1650" i="4" s="1"/>
  <c r="X78" i="3" s="1"/>
  <c r="F1578" i="4"/>
  <c r="H1578" i="4" s="1"/>
  <c r="X75" i="3" s="1"/>
  <c r="F1506" i="4"/>
  <c r="H1506" i="4" s="1"/>
  <c r="X72" i="3" s="1"/>
  <c r="F342" i="4"/>
  <c r="H342" i="4" s="1"/>
  <c r="L24" i="3" s="1"/>
  <c r="F6338" i="4"/>
  <c r="H6338" i="4" s="1"/>
  <c r="H274" i="3" s="1"/>
  <c r="F5910" i="4"/>
  <c r="H5910" i="4" s="1"/>
  <c r="L256" i="3" s="1"/>
  <c r="F7338" i="4"/>
  <c r="H7338" i="4" s="1"/>
  <c r="X315" i="3" s="1"/>
  <c r="F7698" i="4"/>
  <c r="H7698" i="4" s="1"/>
  <c r="X330" i="3" s="1"/>
  <c r="F8789" i="4"/>
  <c r="H8789" i="4" s="1"/>
  <c r="F7842" i="4"/>
  <c r="H7842" i="4" s="1"/>
  <c r="X336" i="3" s="1"/>
  <c r="F6546" i="4"/>
  <c r="H6546" i="4" s="1"/>
  <c r="X282" i="3" s="1"/>
  <c r="F4434" i="4"/>
  <c r="H4434" i="4" s="1"/>
  <c r="X194" i="3" s="1"/>
  <c r="F3810" i="4"/>
  <c r="H3810" i="4" s="1"/>
  <c r="X168" i="3" s="1"/>
  <c r="F8582" i="4"/>
  <c r="H8582" i="4" s="1"/>
  <c r="T367" i="3" s="1"/>
  <c r="F7326" i="4"/>
  <c r="H7326" i="4" s="1"/>
  <c r="L315" i="3" s="1"/>
  <c r="F8368" i="4"/>
  <c r="H8368" i="4" s="1"/>
  <c r="V358" i="3" s="1"/>
  <c r="F7266" i="4"/>
  <c r="H7266" i="4" s="1"/>
  <c r="X312" i="3" s="1"/>
  <c r="F6906" i="4"/>
  <c r="H6906" i="4" s="1"/>
  <c r="X297" i="3" s="1"/>
  <c r="F4890" i="4"/>
  <c r="H4890" i="4" s="1"/>
  <c r="X213" i="3" s="1"/>
  <c r="F4818" i="4"/>
  <c r="H4818" i="4" s="1"/>
  <c r="X210" i="3" s="1"/>
  <c r="F4506" i="4"/>
  <c r="H4506" i="4" s="1"/>
  <c r="X197" i="3" s="1"/>
  <c r="F7648" i="4"/>
  <c r="H7648" i="4" s="1"/>
  <c r="V328" i="3" s="1"/>
  <c r="F6868" i="4"/>
  <c r="H6868" i="4" s="1"/>
  <c r="J296" i="3" s="1"/>
  <c r="F8748" i="4"/>
  <c r="H8748" i="4" s="1"/>
  <c r="R374" i="3" s="1"/>
  <c r="F8676" i="4"/>
  <c r="H8676" i="4" s="1"/>
  <c r="R371" i="3" s="1"/>
  <c r="F8388" i="4"/>
  <c r="H8388" i="4" s="1"/>
  <c r="R359" i="3" s="1"/>
  <c r="F8244" i="4"/>
  <c r="H8244" i="4" s="1"/>
  <c r="R353" i="3" s="1"/>
  <c r="F2742" i="4"/>
  <c r="H2742" i="4" s="1"/>
  <c r="L124" i="3" s="1"/>
  <c r="F2082" i="4"/>
  <c r="H2082" i="4" s="1"/>
  <c r="X96" i="3" s="1"/>
  <c r="F2010" i="4"/>
  <c r="H2010" i="4" s="1"/>
  <c r="X93" i="3" s="1"/>
  <c r="F1938" i="4"/>
  <c r="H1938" i="4" s="1"/>
  <c r="X90" i="3" s="1"/>
  <c r="F1866" i="4"/>
  <c r="H1866" i="4" s="1"/>
  <c r="X87" i="3" s="1"/>
  <c r="F1794" i="4"/>
  <c r="H1794" i="4" s="1"/>
  <c r="X84" i="3" s="1"/>
  <c r="F1722" i="4"/>
  <c r="H1722" i="4" s="1"/>
  <c r="X81" i="3" s="1"/>
  <c r="F6977" i="4"/>
  <c r="H6977" i="4" s="1"/>
  <c r="W300" i="3" s="1"/>
  <c r="F6437" i="4"/>
  <c r="H6437" i="4" s="1"/>
  <c r="K278" i="3" s="1"/>
  <c r="F5597" i="4"/>
  <c r="H5597" i="4" s="1"/>
  <c r="K243" i="3" s="1"/>
  <c r="F5525" i="4"/>
  <c r="H5525" i="4" s="1"/>
  <c r="K240" i="3" s="1"/>
  <c r="F6690" i="4"/>
  <c r="H6690" i="4" s="1"/>
  <c r="X288" i="3" s="1"/>
  <c r="F8731" i="4"/>
  <c r="H8731" i="4" s="1"/>
  <c r="Y373" i="3" s="1"/>
  <c r="F6186" i="4"/>
  <c r="H6186" i="4" s="1"/>
  <c r="X267" i="3" s="1"/>
  <c r="F5826" i="4"/>
  <c r="H5826" i="4" s="1"/>
  <c r="X252" i="3" s="1"/>
  <c r="F4650" i="4"/>
  <c r="H4650" i="4" s="1"/>
  <c r="X203" i="3" s="1"/>
  <c r="F4578" i="4"/>
  <c r="H4578" i="4" s="1"/>
  <c r="X200" i="3" s="1"/>
  <c r="F4098" i="4"/>
  <c r="H4098" i="4" s="1"/>
  <c r="X180" i="3" s="1"/>
  <c r="F4026" i="4"/>
  <c r="H4026" i="4" s="1"/>
  <c r="X177" i="3" s="1"/>
  <c r="F3954" i="4"/>
  <c r="H3954" i="4" s="1"/>
  <c r="X174" i="3" s="1"/>
  <c r="F2567" i="4"/>
  <c r="H2567" i="4" s="1"/>
  <c r="AC116" i="3" s="1"/>
  <c r="F3030" i="4"/>
  <c r="H3030" i="4" s="1"/>
  <c r="L136" i="3" s="1"/>
  <c r="F2226" i="4"/>
  <c r="H2226" i="4" s="1"/>
  <c r="X102" i="3" s="1"/>
  <c r="F2154" i="4"/>
  <c r="H2154" i="4" s="1"/>
  <c r="X99" i="3" s="1"/>
  <c r="F1338" i="4"/>
  <c r="H1338" i="4" s="1"/>
  <c r="X65" i="3" s="1"/>
  <c r="F1266" i="4"/>
  <c r="H1266" i="4" s="1"/>
  <c r="X62" i="3" s="1"/>
  <c r="F1194" i="4"/>
  <c r="H1194" i="4" s="1"/>
  <c r="X59" i="3" s="1"/>
  <c r="F1122" i="4"/>
  <c r="H1122" i="4" s="1"/>
  <c r="X56" i="3" s="1"/>
  <c r="F1050" i="4"/>
  <c r="H1050" i="4" s="1"/>
  <c r="X53" i="3" s="1"/>
  <c r="F978" i="4"/>
  <c r="H978" i="4" s="1"/>
  <c r="X50" i="3" s="1"/>
  <c r="F906" i="4"/>
  <c r="H906" i="4" s="1"/>
  <c r="X47" i="3" s="1"/>
  <c r="F834" i="4"/>
  <c r="H834" i="4" s="1"/>
  <c r="X44" i="3" s="1"/>
  <c r="F762" i="4"/>
  <c r="H762" i="4" s="1"/>
  <c r="X41" i="3" s="1"/>
  <c r="F690" i="4"/>
  <c r="H690" i="4" s="1"/>
  <c r="X38" i="3" s="1"/>
  <c r="F618" i="4"/>
  <c r="H618" i="4" s="1"/>
  <c r="X35" i="3" s="1"/>
  <c r="F546" i="4"/>
  <c r="H546" i="4" s="1"/>
  <c r="X32" i="3" s="1"/>
  <c r="F474" i="4"/>
  <c r="H474" i="4" s="1"/>
  <c r="X29" i="3" s="1"/>
  <c r="F402" i="4"/>
  <c r="H402" i="4" s="1"/>
  <c r="X26" i="3" s="1"/>
  <c r="F330" i="4"/>
  <c r="H330" i="4" s="1"/>
  <c r="X23" i="3" s="1"/>
  <c r="F258" i="4"/>
  <c r="H258" i="4" s="1"/>
  <c r="X20" i="3" s="1"/>
  <c r="F186" i="4"/>
  <c r="H186" i="4" s="1"/>
  <c r="X17" i="3" s="1"/>
  <c r="F114" i="4"/>
  <c r="H114" i="4" s="1"/>
  <c r="X14" i="3" s="1"/>
  <c r="F42" i="4"/>
  <c r="H42" i="4" s="1"/>
  <c r="X11" i="3" s="1"/>
  <c r="F8198" i="4"/>
  <c r="H8198" i="4" s="1"/>
  <c r="T351" i="3" s="1"/>
  <c r="F6074" i="4"/>
  <c r="H6074" i="4" s="1"/>
  <c r="H263" i="3" s="1"/>
  <c r="F5846" i="4"/>
  <c r="H5846" i="4" s="1"/>
  <c r="T253" i="3" s="1"/>
  <c r="F3302" i="4"/>
  <c r="H3302" i="4" s="1"/>
  <c r="T147" i="3" s="1"/>
  <c r="F8274" i="4"/>
  <c r="H8274" i="4" s="1"/>
  <c r="X354" i="3" s="1"/>
  <c r="F7281" i="4"/>
  <c r="H7281" i="4" s="1"/>
  <c r="O313" i="3" s="1"/>
  <c r="F4557" i="4"/>
  <c r="H4557" i="4" s="1"/>
  <c r="AA199" i="3" s="1"/>
  <c r="F4257" i="4"/>
  <c r="H4257" i="4" s="1"/>
  <c r="O187" i="3" s="1"/>
  <c r="F4185" i="4"/>
  <c r="H4185" i="4" s="1"/>
  <c r="O184" i="3" s="1"/>
  <c r="F3957" i="4"/>
  <c r="H3957" i="4" s="1"/>
  <c r="AA174" i="3" s="1"/>
  <c r="F5045" i="4"/>
  <c r="H5045" i="4" s="1"/>
  <c r="K220" i="3" s="1"/>
  <c r="F7065" i="4"/>
  <c r="H7065" i="4" s="1"/>
  <c r="O304" i="3" s="1"/>
  <c r="F7527" i="4"/>
  <c r="H7527" i="4" s="1"/>
  <c r="U323" i="3" s="1"/>
  <c r="F6591" i="4"/>
  <c r="H6591" i="4" s="1"/>
  <c r="U284" i="3" s="1"/>
  <c r="F8259" i="4"/>
  <c r="H8259" i="4" s="1"/>
  <c r="I354" i="3" s="1"/>
  <c r="F8103" i="4"/>
  <c r="H8103" i="4" s="1"/>
  <c r="U347" i="3" s="1"/>
  <c r="F7443" i="4"/>
  <c r="H7443" i="4" s="1"/>
  <c r="I320" i="3" s="1"/>
  <c r="F6351" i="4"/>
  <c r="H6351" i="4" s="1"/>
  <c r="U274" i="3" s="1"/>
  <c r="F4959" i="4"/>
  <c r="H4959" i="4" s="1"/>
  <c r="U216" i="3" s="1"/>
  <c r="F4803" i="4"/>
  <c r="H4803" i="4" s="1"/>
  <c r="I210" i="3" s="1"/>
  <c r="F3039" i="4"/>
  <c r="H3039" i="4" s="1"/>
  <c r="U136" i="3" s="1"/>
  <c r="F2967" i="4"/>
  <c r="H2967" i="4" s="1"/>
  <c r="U133" i="3" s="1"/>
  <c r="F2895" i="4"/>
  <c r="H2895" i="4" s="1"/>
  <c r="U130" i="3" s="1"/>
  <c r="F2823" i="4"/>
  <c r="H2823" i="4" s="1"/>
  <c r="U127" i="3" s="1"/>
  <c r="F2751" i="4"/>
  <c r="H2751" i="4" s="1"/>
  <c r="U124" i="3" s="1"/>
  <c r="F2235" i="4"/>
  <c r="H2235" i="4" s="1"/>
  <c r="I103" i="3" s="1"/>
  <c r="F1275" i="4"/>
  <c r="H1275" i="4" s="1"/>
  <c r="I63" i="3" s="1"/>
  <c r="F1203" i="4"/>
  <c r="H1203" i="4" s="1"/>
  <c r="I60" i="3" s="1"/>
  <c r="F1131" i="4"/>
  <c r="H1131" i="4" s="1"/>
  <c r="I57" i="3" s="1"/>
  <c r="F2498" i="4"/>
  <c r="H2498" i="4" s="1"/>
  <c r="H114" i="3" s="1"/>
  <c r="F4010" i="4"/>
  <c r="H4010" i="4" s="1"/>
  <c r="H177" i="3" s="1"/>
  <c r="F2870" i="4"/>
  <c r="H2870" i="4" s="1"/>
  <c r="T129" i="3" s="1"/>
  <c r="F7529" i="4"/>
  <c r="H7529" i="4" s="1"/>
  <c r="W323" i="3" s="1"/>
  <c r="F5033" i="4"/>
  <c r="H5033" i="4" s="1"/>
  <c r="W219" i="3" s="1"/>
  <c r="F4961" i="4"/>
  <c r="H4961" i="4" s="1"/>
  <c r="W216" i="3" s="1"/>
  <c r="F4385" i="4"/>
  <c r="H4385" i="4" s="1"/>
  <c r="W192" i="3" s="1"/>
  <c r="F4241" i="4"/>
  <c r="H4241" i="4" s="1"/>
  <c r="W186" i="3" s="1"/>
  <c r="F4169" i="4"/>
  <c r="H4169" i="4" s="1"/>
  <c r="W183" i="3" s="1"/>
  <c r="F3305" i="4"/>
  <c r="H3305" i="4" s="1"/>
  <c r="W147" i="3" s="1"/>
  <c r="F3089" i="4"/>
  <c r="H3089" i="4" s="1"/>
  <c r="W138" i="3" s="1"/>
  <c r="F3017" i="4"/>
  <c r="H3017" i="4" s="1"/>
  <c r="W135" i="3" s="1"/>
  <c r="F2945" i="4"/>
  <c r="H2945" i="4" s="1"/>
  <c r="W132" i="3" s="1"/>
  <c r="F2873" i="4"/>
  <c r="H2873" i="4" s="1"/>
  <c r="W129" i="3" s="1"/>
  <c r="F2801" i="4"/>
  <c r="H2801" i="4" s="1"/>
  <c r="W126" i="3" s="1"/>
  <c r="F7170" i="4"/>
  <c r="H7170" i="4" s="1"/>
  <c r="X308" i="3" s="1"/>
  <c r="F3714" i="4"/>
  <c r="H3714" i="4" s="1"/>
  <c r="X164" i="3" s="1"/>
  <c r="F6614" i="4"/>
  <c r="H6614" i="4" s="1"/>
  <c r="T285" i="3" s="1"/>
  <c r="F3602" i="4"/>
  <c r="H3602" i="4" s="1"/>
  <c r="H160" i="3" s="1"/>
  <c r="F3314" i="4"/>
  <c r="H3314" i="4" s="1"/>
  <c r="H148" i="3" s="1"/>
  <c r="F2298" i="4"/>
  <c r="H2298" i="4" s="1"/>
  <c r="X105" i="3" s="1"/>
  <c r="F1710" i="4"/>
  <c r="H1710" i="4" s="1"/>
  <c r="L81" i="3" s="1"/>
  <c r="F1410" i="4"/>
  <c r="H1410" i="4" s="1"/>
  <c r="X68" i="3" s="1"/>
  <c r="F4252" i="4"/>
  <c r="H4252" i="4" s="1"/>
  <c r="J187" i="3" s="1"/>
  <c r="F4180" i="4"/>
  <c r="H4180" i="4" s="1"/>
  <c r="J184" i="3" s="1"/>
  <c r="F4108" i="4"/>
  <c r="H4108" i="4" s="1"/>
  <c r="J181" i="3" s="1"/>
  <c r="F3076" i="4"/>
  <c r="H3076" i="4" s="1"/>
  <c r="J138" i="3" s="1"/>
  <c r="F7486" i="4"/>
  <c r="H7486" i="4" s="1"/>
  <c r="AB321" i="3" s="1"/>
  <c r="F5044" i="4"/>
  <c r="H5044" i="4" s="1"/>
  <c r="J220" i="3" s="1"/>
  <c r="F4540" i="4"/>
  <c r="H4540" i="4" s="1"/>
  <c r="J199" i="3" s="1"/>
  <c r="F4324" i="4"/>
  <c r="H4324" i="4" s="1"/>
  <c r="J190" i="3" s="1"/>
  <c r="F3880" i="4"/>
  <c r="H3880" i="4" s="1"/>
  <c r="V171" i="3" s="1"/>
  <c r="F329" i="4"/>
  <c r="H329" i="4" s="1"/>
  <c r="W23" i="3" s="1"/>
  <c r="F257" i="4"/>
  <c r="H257" i="4" s="1"/>
  <c r="W20" i="3" s="1"/>
  <c r="F185" i="4"/>
  <c r="H185" i="4" s="1"/>
  <c r="W17" i="3" s="1"/>
  <c r="F113" i="4"/>
  <c r="H113" i="4" s="1"/>
  <c r="W14" i="3" s="1"/>
  <c r="F41" i="4"/>
  <c r="H41" i="4" s="1"/>
  <c r="W11" i="3" s="1"/>
  <c r="F7454" i="4"/>
  <c r="H7454" i="4" s="1"/>
  <c r="T320" i="3" s="1"/>
  <c r="F6842" i="4"/>
  <c r="H6842" i="4" s="1"/>
  <c r="H295" i="3" s="1"/>
  <c r="F1874" i="4"/>
  <c r="H1874" i="4" s="1"/>
  <c r="H88" i="3" s="1"/>
  <c r="F1274" i="4"/>
  <c r="H1274" i="4" s="1"/>
  <c r="H63" i="3" s="1"/>
  <c r="F98" i="4"/>
  <c r="H98" i="4" s="1"/>
  <c r="H14" i="3" s="1"/>
  <c r="F5739" i="4"/>
  <c r="H5739" i="4" s="1"/>
  <c r="I249" i="3" s="1"/>
  <c r="F4240" i="4"/>
  <c r="H4240" i="4" s="1"/>
  <c r="V186" i="3" s="1"/>
  <c r="F4096" i="4"/>
  <c r="H4096" i="4" s="1"/>
  <c r="V180" i="3" s="1"/>
  <c r="F3652" i="4"/>
  <c r="H3652" i="4" s="1"/>
  <c r="J162" i="3" s="1"/>
  <c r="F3580" i="4"/>
  <c r="H3580" i="4" s="1"/>
  <c r="J159" i="3" s="1"/>
  <c r="F3436" i="4"/>
  <c r="H3436" i="4" s="1"/>
  <c r="J153" i="3" s="1"/>
  <c r="F3064" i="4"/>
  <c r="H3064" i="4" s="1"/>
  <c r="V137" i="3" s="1"/>
  <c r="F2836" i="4"/>
  <c r="H2836" i="4" s="1"/>
  <c r="J128" i="3" s="1"/>
  <c r="F2764" i="4"/>
  <c r="H2764" i="4" s="1"/>
  <c r="J125" i="3" s="1"/>
  <c r="F2692" i="4"/>
  <c r="H2692" i="4" s="1"/>
  <c r="J122" i="3" s="1"/>
  <c r="F2620" i="4"/>
  <c r="H2620" i="4" s="1"/>
  <c r="J119" i="3" s="1"/>
  <c r="F2548" i="4"/>
  <c r="H2548" i="4" s="1"/>
  <c r="J116" i="3" s="1"/>
  <c r="F2476" i="4"/>
  <c r="H2476" i="4" s="1"/>
  <c r="J113" i="3" s="1"/>
  <c r="F2404" i="4"/>
  <c r="H2404" i="4" s="1"/>
  <c r="J110" i="3" s="1"/>
  <c r="F2320" i="4"/>
  <c r="H2320" i="4" s="1"/>
  <c r="V106" i="3" s="1"/>
  <c r="F2248" i="4"/>
  <c r="H2248" i="4" s="1"/>
  <c r="V103" i="3" s="1"/>
  <c r="F2176" i="4"/>
  <c r="H2176" i="4" s="1"/>
  <c r="V100" i="3" s="1"/>
  <c r="F2104" i="4"/>
  <c r="H2104" i="4" s="1"/>
  <c r="V97" i="3" s="1"/>
  <c r="F2032" i="4"/>
  <c r="H2032" i="4" s="1"/>
  <c r="V94" i="3" s="1"/>
  <c r="F1960" i="4"/>
  <c r="H1960" i="4" s="1"/>
  <c r="V91" i="3" s="1"/>
  <c r="F1888" i="4"/>
  <c r="H1888" i="4" s="1"/>
  <c r="V88" i="3" s="1"/>
  <c r="F1744" i="4"/>
  <c r="H1744" i="4" s="1"/>
  <c r="V82" i="3" s="1"/>
  <c r="F1300" i="4"/>
  <c r="H1300" i="4" s="1"/>
  <c r="J64" i="3" s="1"/>
  <c r="F1228" i="4"/>
  <c r="H1228" i="4" s="1"/>
  <c r="J61" i="3" s="1"/>
  <c r="F1156" i="4"/>
  <c r="H1156" i="4" s="1"/>
  <c r="J58" i="3" s="1"/>
  <c r="F1084" i="4"/>
  <c r="H1084" i="4" s="1"/>
  <c r="J55" i="3" s="1"/>
  <c r="F1012" i="4"/>
  <c r="H1012" i="4" s="1"/>
  <c r="J52" i="3" s="1"/>
  <c r="F940" i="4"/>
  <c r="H940" i="4" s="1"/>
  <c r="J49" i="3" s="1"/>
  <c r="F868" i="4"/>
  <c r="H868" i="4" s="1"/>
  <c r="J46" i="3" s="1"/>
  <c r="F796" i="4"/>
  <c r="H796" i="4" s="1"/>
  <c r="J43" i="3" s="1"/>
  <c r="F724" i="4"/>
  <c r="H724" i="4" s="1"/>
  <c r="J40" i="3" s="1"/>
  <c r="F652" i="4"/>
  <c r="H652" i="4" s="1"/>
  <c r="J37" i="3" s="1"/>
  <c r="F580" i="4"/>
  <c r="H580" i="4" s="1"/>
  <c r="J34" i="3" s="1"/>
  <c r="F508" i="4"/>
  <c r="H508" i="4" s="1"/>
  <c r="J31" i="3" s="1"/>
  <c r="F436" i="4"/>
  <c r="H436" i="4" s="1"/>
  <c r="J28" i="3" s="1"/>
  <c r="F364" i="4"/>
  <c r="H364" i="4" s="1"/>
  <c r="J25" i="3" s="1"/>
  <c r="F292" i="4"/>
  <c r="H292" i="4" s="1"/>
  <c r="J22" i="3" s="1"/>
  <c r="F220" i="4"/>
  <c r="H220" i="4" s="1"/>
  <c r="J19" i="3" s="1"/>
  <c r="F148" i="4"/>
  <c r="H148" i="4" s="1"/>
  <c r="J16" i="3" s="1"/>
  <c r="F76" i="4"/>
  <c r="H76" i="4" s="1"/>
  <c r="J13" i="3" s="1"/>
  <c r="F8762" i="4"/>
  <c r="H8762" i="4" s="1"/>
  <c r="H375" i="3" s="1"/>
  <c r="F8486" i="4"/>
  <c r="H8486" i="4" s="1"/>
  <c r="T363" i="3" s="1"/>
  <c r="F8366" i="4"/>
  <c r="H8366" i="4" s="1"/>
  <c r="T358" i="3" s="1"/>
  <c r="F7958" i="4"/>
  <c r="H7958" i="4" s="1"/>
  <c r="T341" i="3" s="1"/>
  <c r="F7742" i="4"/>
  <c r="H7742" i="4" s="1"/>
  <c r="T332" i="3" s="1"/>
  <c r="F7334" i="4"/>
  <c r="H7334" i="4" s="1"/>
  <c r="T315" i="3" s="1"/>
  <c r="F7010" i="4"/>
  <c r="H7010" i="4" s="1"/>
  <c r="H302" i="3" s="1"/>
  <c r="F6698" i="4"/>
  <c r="H6698" i="4" s="1"/>
  <c r="H289" i="3" s="1"/>
  <c r="F6362" i="4"/>
  <c r="H6362" i="4" s="1"/>
  <c r="H275" i="3" s="1"/>
  <c r="F6194" i="4"/>
  <c r="H6194" i="4" s="1"/>
  <c r="H268" i="3" s="1"/>
  <c r="F5990" i="4"/>
  <c r="H5990" i="4" s="1"/>
  <c r="T259" i="3" s="1"/>
  <c r="F5786" i="4"/>
  <c r="H5786" i="4" s="1"/>
  <c r="H251" i="3" s="1"/>
  <c r="F5582" i="4"/>
  <c r="H5582" i="4" s="1"/>
  <c r="T242" i="3" s="1"/>
  <c r="F5414" i="4"/>
  <c r="H5414" i="4" s="1"/>
  <c r="T235" i="3" s="1"/>
  <c r="F5318" i="4"/>
  <c r="H5318" i="4" s="1"/>
  <c r="T231" i="3" s="1"/>
  <c r="F5138" i="4"/>
  <c r="H5138" i="4" s="1"/>
  <c r="H224" i="3" s="1"/>
  <c r="F4946" i="4"/>
  <c r="H4946" i="4" s="1"/>
  <c r="H216" i="3" s="1"/>
  <c r="F4778" i="4"/>
  <c r="H4778" i="4" s="1"/>
  <c r="H209" i="3" s="1"/>
  <c r="F4574" i="4"/>
  <c r="H4574" i="4" s="1"/>
  <c r="T200" i="3" s="1"/>
  <c r="F3530" i="4"/>
  <c r="H3530" i="4" s="1"/>
  <c r="H157" i="3" s="1"/>
  <c r="F3230" i="4"/>
  <c r="H3230" i="4" s="1"/>
  <c r="T144" i="3" s="1"/>
  <c r="F2966" i="4"/>
  <c r="H2966" i="4" s="1"/>
  <c r="T133" i="3" s="1"/>
  <c r="F2678" i="4"/>
  <c r="H2678" i="4" s="1"/>
  <c r="T121" i="3" s="1"/>
  <c r="F1910" i="4"/>
  <c r="H1910" i="4" s="1"/>
  <c r="T89" i="3" s="1"/>
  <c r="F1118" i="4"/>
  <c r="H1118" i="4" s="1"/>
  <c r="T56" i="3" s="1"/>
  <c r="F830" i="4"/>
  <c r="H830" i="4" s="1"/>
  <c r="T44" i="3" s="1"/>
  <c r="F494" i="4"/>
  <c r="H494" i="4" s="1"/>
  <c r="T30" i="3" s="1"/>
  <c r="F158" i="4"/>
  <c r="H158" i="4" s="1"/>
  <c r="T16" i="3" s="1"/>
  <c r="F6645" i="4"/>
  <c r="H6645" i="4" s="1"/>
  <c r="AA286" i="3" s="1"/>
  <c r="F2642" i="4"/>
  <c r="H2642" i="4" s="1"/>
  <c r="H120" i="3" s="1"/>
  <c r="F5032" i="4"/>
  <c r="H5032" i="4" s="1"/>
  <c r="V219" i="3" s="1"/>
  <c r="F4960" i="4"/>
  <c r="H4960" i="4" s="1"/>
  <c r="V216" i="3" s="1"/>
  <c r="F4012" i="4"/>
  <c r="H4012" i="4" s="1"/>
  <c r="J177" i="3" s="1"/>
  <c r="F8553" i="4"/>
  <c r="H8553" i="4" s="1"/>
  <c r="O366" i="3" s="1"/>
  <c r="F8002" i="4"/>
  <c r="H8002" i="4" s="1"/>
  <c r="P343" i="3" s="1"/>
  <c r="F50" i="4"/>
  <c r="H50" i="4" s="1"/>
  <c r="H12" i="3" s="1"/>
  <c r="F8135" i="4"/>
  <c r="H8135" i="4" s="1"/>
  <c r="AC348" i="3" s="1"/>
  <c r="F7895" i="4"/>
  <c r="H7895" i="4" s="1"/>
  <c r="AC338" i="3" s="1"/>
  <c r="F3755" i="4"/>
  <c r="H3755" i="4" s="1"/>
  <c r="Q166" i="3" s="1"/>
  <c r="F3383" i="4"/>
  <c r="H3383" i="4" s="1"/>
  <c r="AC150" i="3" s="1"/>
  <c r="F5974" i="4"/>
  <c r="H5974" i="4" s="1"/>
  <c r="AB258" i="3" s="1"/>
  <c r="F3969" i="4"/>
  <c r="H3969" i="4" s="1"/>
  <c r="O175" i="3" s="1"/>
  <c r="F6750" i="4"/>
  <c r="H6750" i="4" s="1"/>
  <c r="L291" i="3" s="1"/>
  <c r="F5043" i="4"/>
  <c r="H5043" i="4" s="1"/>
  <c r="I220" i="3" s="1"/>
  <c r="F2163" i="4"/>
  <c r="H2163" i="4" s="1"/>
  <c r="I100" i="3" s="1"/>
  <c r="F1059" i="4"/>
  <c r="H1059" i="4" s="1"/>
  <c r="I54" i="3" s="1"/>
  <c r="F987" i="4"/>
  <c r="H987" i="4" s="1"/>
  <c r="I51" i="3" s="1"/>
  <c r="F915" i="4"/>
  <c r="H915" i="4" s="1"/>
  <c r="I48" i="3" s="1"/>
  <c r="F843" i="4"/>
  <c r="H843" i="4" s="1"/>
  <c r="I45" i="3" s="1"/>
  <c r="F771" i="4"/>
  <c r="H771" i="4" s="1"/>
  <c r="I42" i="3" s="1"/>
  <c r="F699" i="4"/>
  <c r="H699" i="4" s="1"/>
  <c r="I39" i="3" s="1"/>
  <c r="F627" i="4"/>
  <c r="H627" i="4" s="1"/>
  <c r="I36" i="3" s="1"/>
  <c r="F555" i="4"/>
  <c r="H555" i="4" s="1"/>
  <c r="I33" i="3" s="1"/>
  <c r="F483" i="4"/>
  <c r="H483" i="4" s="1"/>
  <c r="I30" i="3" s="1"/>
  <c r="F411" i="4"/>
  <c r="H411" i="4" s="1"/>
  <c r="I27" i="3" s="1"/>
  <c r="F339" i="4"/>
  <c r="H339" i="4" s="1"/>
  <c r="I24" i="3" s="1"/>
  <c r="F267" i="4"/>
  <c r="H267" i="4" s="1"/>
  <c r="I21" i="3" s="1"/>
  <c r="F195" i="4"/>
  <c r="H195" i="4" s="1"/>
  <c r="I18" i="3" s="1"/>
  <c r="F123" i="4"/>
  <c r="H123" i="4" s="1"/>
  <c r="I15" i="3" s="1"/>
  <c r="F51" i="4"/>
  <c r="H51" i="4" s="1"/>
  <c r="I12" i="3" s="1"/>
  <c r="F5747" i="4"/>
  <c r="H5747" i="4" s="1"/>
  <c r="Q249" i="3" s="1"/>
  <c r="F8501" i="4"/>
  <c r="H8501" i="4" s="1"/>
  <c r="K364" i="3" s="1"/>
  <c r="F6622" i="4"/>
  <c r="H6622" i="4" s="1"/>
  <c r="AB285" i="3" s="1"/>
  <c r="F5746" i="4"/>
  <c r="H5746" i="4" s="1"/>
  <c r="P249" i="3" s="1"/>
  <c r="F5674" i="4"/>
  <c r="H5674" i="4" s="1"/>
  <c r="P246" i="3" s="1"/>
  <c r="F994" i="4"/>
  <c r="H994" i="4" s="1"/>
  <c r="P51" i="3" s="1"/>
  <c r="F922" i="4"/>
  <c r="H922" i="4" s="1"/>
  <c r="P48" i="3" s="1"/>
  <c r="F850" i="4"/>
  <c r="H850" i="4" s="1"/>
  <c r="P45" i="3" s="1"/>
  <c r="F778" i="4"/>
  <c r="H778" i="4" s="1"/>
  <c r="P42" i="3" s="1"/>
  <c r="F706" i="4"/>
  <c r="H706" i="4" s="1"/>
  <c r="P39" i="3" s="1"/>
  <c r="F562" i="4"/>
  <c r="H562" i="4" s="1"/>
  <c r="P33" i="3" s="1"/>
  <c r="F274" i="4"/>
  <c r="H274" i="4" s="1"/>
  <c r="P21" i="3" s="1"/>
  <c r="F202" i="4"/>
  <c r="H202" i="4" s="1"/>
  <c r="P18" i="3" s="1"/>
  <c r="F130" i="4"/>
  <c r="H130" i="4" s="1"/>
  <c r="P15" i="3" s="1"/>
  <c r="F4290" i="4"/>
  <c r="H4290" i="4" s="1"/>
  <c r="X188" i="3" s="1"/>
  <c r="F4218" i="4"/>
  <c r="H4218" i="4" s="1"/>
  <c r="X185" i="3" s="1"/>
  <c r="F7420" i="4"/>
  <c r="H7420" i="4" s="1"/>
  <c r="J319" i="3" s="1"/>
  <c r="F8776" i="4"/>
  <c r="H8776" i="4" s="1"/>
  <c r="V375" i="3" s="1"/>
  <c r="F7396" i="4"/>
  <c r="H7396" i="4" s="1"/>
  <c r="J318" i="3" s="1"/>
  <c r="F7312" i="4"/>
  <c r="H7312" i="4" s="1"/>
  <c r="V314" i="3" s="1"/>
  <c r="F6316" i="4"/>
  <c r="H6316" i="4" s="1"/>
  <c r="J273" i="3" s="1"/>
  <c r="F6232" i="4"/>
  <c r="H6232" i="4" s="1"/>
  <c r="V269" i="3" s="1"/>
  <c r="F5968" i="4"/>
  <c r="H5968" i="4" s="1"/>
  <c r="V258" i="3" s="1"/>
  <c r="F4911" i="4"/>
  <c r="H4911" i="4" s="1"/>
  <c r="U214" i="3" s="1"/>
  <c r="F7505" i="4"/>
  <c r="H7505" i="4" s="1"/>
  <c r="W322" i="3" s="1"/>
  <c r="F3318" i="4"/>
  <c r="H3318" i="4" s="1"/>
  <c r="L148" i="3" s="1"/>
  <c r="F3090" i="4"/>
  <c r="H3090" i="4" s="1"/>
  <c r="X138" i="3" s="1"/>
  <c r="F3018" i="4"/>
  <c r="H3018" i="4" s="1"/>
  <c r="X135" i="3" s="1"/>
  <c r="F2946" i="4"/>
  <c r="H2946" i="4" s="1"/>
  <c r="X132" i="3" s="1"/>
  <c r="F2874" i="4"/>
  <c r="H2874" i="4" s="1"/>
  <c r="X129" i="3" s="1"/>
  <c r="F2802" i="4"/>
  <c r="H2802" i="4" s="1"/>
  <c r="X126" i="3" s="1"/>
  <c r="F2214" i="4"/>
  <c r="H2214" i="4" s="1"/>
  <c r="L102" i="3" s="1"/>
  <c r="F2142" i="4"/>
  <c r="H2142" i="4" s="1"/>
  <c r="L99" i="3" s="1"/>
  <c r="F1626" i="4"/>
  <c r="H1626" i="4" s="1"/>
  <c r="X77" i="3" s="1"/>
  <c r="F1554" i="4"/>
  <c r="H1554" i="4" s="1"/>
  <c r="X74" i="3" s="1"/>
  <c r="F1326" i="4"/>
  <c r="H1326" i="4" s="1"/>
  <c r="L65" i="3" s="1"/>
  <c r="F1254" i="4"/>
  <c r="H1254" i="4" s="1"/>
  <c r="L62" i="3" s="1"/>
  <c r="F1182" i="4"/>
  <c r="H1182" i="4" s="1"/>
  <c r="L59" i="3" s="1"/>
  <c r="F1110" i="4"/>
  <c r="H1110" i="4" s="1"/>
  <c r="L56" i="3" s="1"/>
  <c r="F1038" i="4"/>
  <c r="H1038" i="4" s="1"/>
  <c r="L53" i="3" s="1"/>
  <c r="F966" i="4"/>
  <c r="H966" i="4" s="1"/>
  <c r="L50" i="3" s="1"/>
  <c r="F894" i="4"/>
  <c r="H894" i="4" s="1"/>
  <c r="L47" i="3" s="1"/>
  <c r="F822" i="4"/>
  <c r="H822" i="4" s="1"/>
  <c r="L44" i="3" s="1"/>
  <c r="F750" i="4"/>
  <c r="H750" i="4" s="1"/>
  <c r="L41" i="3" s="1"/>
  <c r="F678" i="4"/>
  <c r="H678" i="4" s="1"/>
  <c r="L38" i="3" s="1"/>
  <c r="F606" i="4"/>
  <c r="H606" i="4" s="1"/>
  <c r="L35" i="3" s="1"/>
  <c r="F534" i="4"/>
  <c r="H534" i="4" s="1"/>
  <c r="L32" i="3" s="1"/>
  <c r="F462" i="4"/>
  <c r="H462" i="4" s="1"/>
  <c r="L29" i="3" s="1"/>
  <c r="F390" i="4"/>
  <c r="H390" i="4" s="1"/>
  <c r="L26" i="3" s="1"/>
  <c r="F318" i="4"/>
  <c r="H318" i="4" s="1"/>
  <c r="L23" i="3" s="1"/>
  <c r="F246" i="4"/>
  <c r="H246" i="4" s="1"/>
  <c r="L20" i="3" s="1"/>
  <c r="F174" i="4"/>
  <c r="H174" i="4" s="1"/>
  <c r="L17" i="3" s="1"/>
  <c r="F102" i="4"/>
  <c r="H102" i="4" s="1"/>
  <c r="L14" i="3" s="1"/>
  <c r="F30" i="4"/>
  <c r="H30" i="4" s="1"/>
  <c r="L11" i="3" s="1"/>
  <c r="F7874" i="4"/>
  <c r="H7874" i="4" s="1"/>
  <c r="H338" i="3" s="1"/>
  <c r="F7205" i="4"/>
  <c r="H7205" i="4" s="1"/>
  <c r="K310" i="3" s="1"/>
  <c r="F7121" i="4"/>
  <c r="H7121" i="4" s="1"/>
  <c r="W306" i="3" s="1"/>
  <c r="F7049" i="4"/>
  <c r="H7049" i="4" s="1"/>
  <c r="W303" i="3" s="1"/>
  <c r="F6893" i="4"/>
  <c r="H6893" i="4" s="1"/>
  <c r="K297" i="3" s="1"/>
  <c r="F6737" i="4"/>
  <c r="H6737" i="4" s="1"/>
  <c r="W290" i="3" s="1"/>
  <c r="F6665" i="4"/>
  <c r="H6665" i="4" s="1"/>
  <c r="W287" i="3" s="1"/>
  <c r="F6509" i="4"/>
  <c r="H6509" i="4" s="1"/>
  <c r="K281" i="3" s="1"/>
  <c r="F6353" i="4"/>
  <c r="H6353" i="4" s="1"/>
  <c r="W274" i="3" s="1"/>
  <c r="F5884" i="4"/>
  <c r="H5884" i="4" s="1"/>
  <c r="J255" i="3" s="1"/>
  <c r="F5261" i="4"/>
  <c r="H5261" i="4" s="1"/>
  <c r="K229" i="3" s="1"/>
  <c r="F4949" i="4"/>
  <c r="H4949" i="4" s="1"/>
  <c r="K216" i="3" s="1"/>
  <c r="F4877" i="4"/>
  <c r="H4877" i="4" s="1"/>
  <c r="K213" i="3" s="1"/>
  <c r="F4805" i="4"/>
  <c r="H4805" i="4" s="1"/>
  <c r="K210" i="3" s="1"/>
  <c r="F4085" i="4"/>
  <c r="H4085" i="4" s="1"/>
  <c r="K180" i="3" s="1"/>
  <c r="F4013" i="4"/>
  <c r="H4013" i="4" s="1"/>
  <c r="K177" i="3" s="1"/>
  <c r="F3941" i="4"/>
  <c r="H3941" i="4" s="1"/>
  <c r="K174" i="3" s="1"/>
  <c r="F3797" i="4"/>
  <c r="H3797" i="4" s="1"/>
  <c r="K168" i="3" s="1"/>
  <c r="F2933" i="4"/>
  <c r="H2933" i="4" s="1"/>
  <c r="K132" i="3" s="1"/>
  <c r="F2861" i="4"/>
  <c r="H2861" i="4" s="1"/>
  <c r="K129" i="3" s="1"/>
  <c r="F2789" i="4"/>
  <c r="H2789" i="4" s="1"/>
  <c r="K126" i="3" s="1"/>
  <c r="F2213" i="4"/>
  <c r="H2213" i="4" s="1"/>
  <c r="K102" i="3" s="1"/>
  <c r="F2141" i="4"/>
  <c r="H2141" i="4" s="1"/>
  <c r="K99" i="3" s="1"/>
  <c r="F1348" i="4"/>
  <c r="H1348" i="4" s="1"/>
  <c r="J66" i="3" s="1"/>
  <c r="F8435" i="4"/>
  <c r="H8435" i="4" s="1"/>
  <c r="Q361" i="3" s="1"/>
  <c r="F6935" i="4"/>
  <c r="H6935" i="4" s="1"/>
  <c r="AC298" i="3" s="1"/>
  <c r="F2927" i="4"/>
  <c r="H2927" i="4" s="1"/>
  <c r="AC131" i="3" s="1"/>
  <c r="F2855" i="4"/>
  <c r="H2855" i="4" s="1"/>
  <c r="AC128" i="3" s="1"/>
  <c r="F2783" i="4"/>
  <c r="H2783" i="4" s="1"/>
  <c r="AC125" i="3" s="1"/>
  <c r="F2711" i="4"/>
  <c r="H2711" i="4" s="1"/>
  <c r="AC122" i="3" s="1"/>
  <c r="F5589" i="4"/>
  <c r="H5589" i="4" s="1"/>
  <c r="AA242" i="3" s="1"/>
  <c r="F7809" i="4"/>
  <c r="H7809" i="4" s="1"/>
  <c r="O335" i="3" s="1"/>
  <c r="F3453" i="4"/>
  <c r="H3453" i="4" s="1"/>
  <c r="AA153" i="3" s="1"/>
  <c r="F1312" i="4"/>
  <c r="H1312" i="4" s="1"/>
  <c r="V64" i="3" s="1"/>
  <c r="F1240" i="4"/>
  <c r="H1240" i="4" s="1"/>
  <c r="V61" i="3" s="1"/>
  <c r="F1168" i="4"/>
  <c r="H1168" i="4" s="1"/>
  <c r="V58" i="3" s="1"/>
  <c r="F1096" i="4"/>
  <c r="H1096" i="4" s="1"/>
  <c r="V55" i="3" s="1"/>
  <c r="F1024" i="4"/>
  <c r="H1024" i="4" s="1"/>
  <c r="V52" i="3" s="1"/>
  <c r="F952" i="4"/>
  <c r="H952" i="4" s="1"/>
  <c r="V49" i="3" s="1"/>
  <c r="F880" i="4"/>
  <c r="H880" i="4" s="1"/>
  <c r="V46" i="3" s="1"/>
  <c r="F808" i="4"/>
  <c r="H808" i="4" s="1"/>
  <c r="V43" i="3" s="1"/>
  <c r="F736" i="4"/>
  <c r="H736" i="4" s="1"/>
  <c r="V40" i="3" s="1"/>
  <c r="F664" i="4"/>
  <c r="H664" i="4" s="1"/>
  <c r="V37" i="3" s="1"/>
  <c r="F592" i="4"/>
  <c r="H592" i="4" s="1"/>
  <c r="V34" i="3" s="1"/>
  <c r="F520" i="4"/>
  <c r="H520" i="4" s="1"/>
  <c r="V31" i="3" s="1"/>
  <c r="F448" i="4"/>
  <c r="H448" i="4" s="1"/>
  <c r="V28" i="3" s="1"/>
  <c r="F376" i="4"/>
  <c r="H376" i="4" s="1"/>
  <c r="V25" i="3" s="1"/>
  <c r="F304" i="4"/>
  <c r="H304" i="4" s="1"/>
  <c r="V22" i="3" s="1"/>
  <c r="F232" i="4"/>
  <c r="H232" i="4" s="1"/>
  <c r="V19" i="3" s="1"/>
  <c r="F160" i="4"/>
  <c r="H160" i="4" s="1"/>
  <c r="V16" i="3" s="1"/>
  <c r="F88" i="4"/>
  <c r="H88" i="4" s="1"/>
  <c r="V13" i="3" s="1"/>
  <c r="F7766" i="4"/>
  <c r="H7766" i="4" s="1"/>
  <c r="T333" i="3" s="1"/>
  <c r="F4982" i="4"/>
  <c r="H4982" i="4" s="1"/>
  <c r="T217" i="3" s="1"/>
  <c r="F3014" i="4"/>
  <c r="H3014" i="4" s="1"/>
  <c r="T135" i="3" s="1"/>
  <c r="F2997" i="4"/>
  <c r="H2997" i="4" s="1"/>
  <c r="AA134" i="3" s="1"/>
  <c r="F1605" i="4"/>
  <c r="H1605" i="4" s="1"/>
  <c r="AA76" i="3" s="1"/>
  <c r="F1389" i="4"/>
  <c r="H1389" i="4" s="1"/>
  <c r="AA67" i="3" s="1"/>
  <c r="F1317" i="4"/>
  <c r="H1317" i="4" s="1"/>
  <c r="AA64" i="3" s="1"/>
  <c r="F1101" i="4"/>
  <c r="H1101" i="4" s="1"/>
  <c r="AA55" i="3" s="1"/>
  <c r="F885" i="4"/>
  <c r="H885" i="4" s="1"/>
  <c r="AA46" i="3" s="1"/>
  <c r="F813" i="4"/>
  <c r="H813" i="4" s="1"/>
  <c r="AA43" i="3" s="1"/>
  <c r="F741" i="4"/>
  <c r="H741" i="4" s="1"/>
  <c r="AA40" i="3" s="1"/>
  <c r="F525" i="4"/>
  <c r="H525" i="4" s="1"/>
  <c r="AA31" i="3" s="1"/>
  <c r="F381" i="4"/>
  <c r="H381" i="4" s="1"/>
  <c r="AA25" i="3" s="1"/>
  <c r="F6297" i="4"/>
  <c r="H6297" i="4" s="1"/>
  <c r="O272" i="3" s="1"/>
  <c r="F8145" i="4"/>
  <c r="H8145" i="4" s="1"/>
  <c r="O349" i="3" s="1"/>
  <c r="F8400" i="4"/>
  <c r="H8400" i="4" s="1"/>
  <c r="AD359" i="3" s="1"/>
  <c r="F8395" i="4"/>
  <c r="H8395" i="4" s="1"/>
  <c r="Y359" i="3" s="1"/>
  <c r="F7802" i="4"/>
  <c r="H7802" i="4" s="1"/>
  <c r="H335" i="3" s="1"/>
  <c r="F7514" i="4"/>
  <c r="H7514" i="4" s="1"/>
  <c r="H323" i="3" s="1"/>
  <c r="F7190" i="4"/>
  <c r="H7190" i="4" s="1"/>
  <c r="T309" i="3" s="1"/>
  <c r="F6374" i="4"/>
  <c r="H6374" i="4" s="1"/>
  <c r="T275" i="3" s="1"/>
  <c r="F6381" i="4"/>
  <c r="H6381" i="4" s="1"/>
  <c r="AA275" i="3" s="1"/>
  <c r="F7721" i="4"/>
  <c r="H7721" i="4" s="1"/>
  <c r="W331" i="3" s="1"/>
  <c r="F7719" i="4"/>
  <c r="H7719" i="4" s="1"/>
  <c r="U331" i="3" s="1"/>
  <c r="F7409" i="4"/>
  <c r="H7409" i="4" s="1"/>
  <c r="W318" i="3" s="1"/>
  <c r="F6953" i="4"/>
  <c r="H6953" i="4" s="1"/>
  <c r="W299" i="3" s="1"/>
  <c r="F6485" i="4"/>
  <c r="H6485" i="4" s="1"/>
  <c r="K280" i="3" s="1"/>
  <c r="F6329" i="4"/>
  <c r="H6329" i="4" s="1"/>
  <c r="W273" i="3" s="1"/>
  <c r="F5573" i="4"/>
  <c r="H5573" i="4" s="1"/>
  <c r="K242" i="3" s="1"/>
  <c r="F7682" i="4"/>
  <c r="H7682" i="4" s="1"/>
  <c r="H330" i="3" s="1"/>
  <c r="F7178" i="4"/>
  <c r="H7178" i="4" s="1"/>
  <c r="H309" i="3" s="1"/>
  <c r="F6530" i="4"/>
  <c r="H6530" i="4" s="1"/>
  <c r="H282" i="3" s="1"/>
  <c r="F6314" i="4"/>
  <c r="H6314" i="4" s="1"/>
  <c r="H273" i="3" s="1"/>
  <c r="F6050" i="4"/>
  <c r="H6050" i="4" s="1"/>
  <c r="H262" i="3" s="1"/>
  <c r="F5834" i="4"/>
  <c r="H5834" i="4" s="1"/>
  <c r="H253" i="3" s="1"/>
  <c r="F5606" i="4"/>
  <c r="H5606" i="4" s="1"/>
  <c r="T243" i="3" s="1"/>
  <c r="F5306" i="4"/>
  <c r="H5306" i="4" s="1"/>
  <c r="H231" i="3" s="1"/>
  <c r="F5078" i="4"/>
  <c r="H5078" i="4" s="1"/>
  <c r="T221" i="3" s="1"/>
  <c r="F4838" i="4"/>
  <c r="H4838" i="4" s="1"/>
  <c r="T211" i="3" s="1"/>
  <c r="F4634" i="4"/>
  <c r="H4634" i="4" s="1"/>
  <c r="H203" i="3" s="1"/>
  <c r="F4430" i="4"/>
  <c r="H4430" i="4" s="1"/>
  <c r="T194" i="3" s="1"/>
  <c r="F4022" i="4"/>
  <c r="H4022" i="4" s="1"/>
  <c r="T177" i="3" s="1"/>
  <c r="F3770" i="4"/>
  <c r="H3770" i="4" s="1"/>
  <c r="H167" i="3" s="1"/>
  <c r="F3767" i="4"/>
  <c r="H3767" i="4" s="1"/>
  <c r="AC166" i="3" s="1"/>
  <c r="F3518" i="4"/>
  <c r="H3518" i="4" s="1"/>
  <c r="T156" i="3" s="1"/>
  <c r="F3242" i="4"/>
  <c r="H3242" i="4" s="1"/>
  <c r="H145" i="3" s="1"/>
  <c r="F2954" i="4"/>
  <c r="H2954" i="4" s="1"/>
  <c r="H133" i="3" s="1"/>
  <c r="F5883" i="4"/>
  <c r="H5883" i="4" s="1"/>
  <c r="I255" i="3" s="1"/>
  <c r="F7996" i="4"/>
  <c r="H7996" i="4" s="1"/>
  <c r="J343" i="3" s="1"/>
  <c r="F8598" i="4"/>
  <c r="H8598" i="4" s="1"/>
  <c r="L368" i="3" s="1"/>
  <c r="F2380" i="4"/>
  <c r="H2380" i="4" s="1"/>
  <c r="J109" i="3" s="1"/>
  <c r="F7833" i="4"/>
  <c r="H7833" i="4" s="1"/>
  <c r="O336" i="3" s="1"/>
  <c r="F8237" i="4"/>
  <c r="H8237" i="4" s="1"/>
  <c r="K353" i="3" s="1"/>
  <c r="F5554" i="4"/>
  <c r="H5554" i="4" s="1"/>
  <c r="P241" i="3" s="1"/>
  <c r="F5553" i="4"/>
  <c r="H5553" i="4" s="1"/>
  <c r="O241" i="3" s="1"/>
  <c r="F8030" i="4"/>
  <c r="H8030" i="4" s="1"/>
  <c r="T344" i="3" s="1"/>
  <c r="F8027" i="4"/>
  <c r="H8027" i="4" s="1"/>
  <c r="Q344" i="3" s="1"/>
  <c r="F4238" i="4"/>
  <c r="H4238" i="4" s="1"/>
  <c r="T186" i="3" s="1"/>
  <c r="F2690" i="4"/>
  <c r="H2690" i="4" s="1"/>
  <c r="H122" i="3" s="1"/>
  <c r="F2561" i="4"/>
  <c r="H2561" i="4" s="1"/>
  <c r="W116" i="3" s="1"/>
  <c r="F7516" i="4"/>
  <c r="H7516" i="4" s="1"/>
  <c r="J323" i="3" s="1"/>
  <c r="F8802" i="4"/>
  <c r="H8802" i="4" s="1"/>
  <c r="F8800" i="4"/>
  <c r="H8800" i="4" s="1"/>
  <c r="F8116" i="4"/>
  <c r="H8116" i="4" s="1"/>
  <c r="J348" i="3" s="1"/>
  <c r="F7324" i="4"/>
  <c r="H7324" i="4" s="1"/>
  <c r="J315" i="3" s="1"/>
  <c r="F6244" i="4"/>
  <c r="H6244" i="4" s="1"/>
  <c r="J270" i="3" s="1"/>
  <c r="F6251" i="4"/>
  <c r="H6251" i="4" s="1"/>
  <c r="Q270" i="3" s="1"/>
  <c r="F4205" i="4"/>
  <c r="H4205" i="4" s="1"/>
  <c r="K185" i="3" s="1"/>
  <c r="F4133" i="4"/>
  <c r="H4133" i="4" s="1"/>
  <c r="K182" i="3" s="1"/>
  <c r="F3917" i="4"/>
  <c r="H3917" i="4" s="1"/>
  <c r="K173" i="3" s="1"/>
  <c r="F3845" i="4"/>
  <c r="H3845" i="4" s="1"/>
  <c r="K170" i="3" s="1"/>
  <c r="F3269" i="4"/>
  <c r="H3269" i="4" s="1"/>
  <c r="K146" i="3" s="1"/>
  <c r="F3197" i="4"/>
  <c r="H3197" i="4" s="1"/>
  <c r="K143" i="3" s="1"/>
  <c r="F3125" i="4"/>
  <c r="H3125" i="4" s="1"/>
  <c r="K140" i="3" s="1"/>
  <c r="F3053" i="4"/>
  <c r="H3053" i="4" s="1"/>
  <c r="K137" i="3" s="1"/>
  <c r="F2981" i="4"/>
  <c r="H2981" i="4" s="1"/>
  <c r="K134" i="3" s="1"/>
  <c r="F2909" i="4"/>
  <c r="H2909" i="4" s="1"/>
  <c r="K131" i="3" s="1"/>
  <c r="F2837" i="4"/>
  <c r="H2837" i="4" s="1"/>
  <c r="K128" i="3" s="1"/>
  <c r="F2765" i="4"/>
  <c r="H2765" i="4" s="1"/>
  <c r="K125" i="3" s="1"/>
  <c r="F2693" i="4"/>
  <c r="H2693" i="4" s="1"/>
  <c r="K122" i="3" s="1"/>
  <c r="F2621" i="4"/>
  <c r="H2621" i="4" s="1"/>
  <c r="K119" i="3" s="1"/>
  <c r="F2549" i="4"/>
  <c r="H2549" i="4" s="1"/>
  <c r="K116" i="3" s="1"/>
  <c r="F2477" i="4"/>
  <c r="H2477" i="4" s="1"/>
  <c r="K113" i="3" s="1"/>
  <c r="F2405" i="4"/>
  <c r="H2405" i="4" s="1"/>
  <c r="K110" i="3" s="1"/>
  <c r="F2333" i="4"/>
  <c r="H2333" i="4" s="1"/>
  <c r="K107" i="3" s="1"/>
  <c r="F2261" i="4"/>
  <c r="H2261" i="4" s="1"/>
  <c r="K104" i="3" s="1"/>
  <c r="F2189" i="4"/>
  <c r="H2189" i="4" s="1"/>
  <c r="K101" i="3" s="1"/>
  <c r="F2117" i="4"/>
  <c r="H2117" i="4" s="1"/>
  <c r="K98" i="3" s="1"/>
  <c r="F2045" i="4"/>
  <c r="H2045" i="4" s="1"/>
  <c r="K95" i="3" s="1"/>
  <c r="F1973" i="4"/>
  <c r="H1973" i="4" s="1"/>
  <c r="K92" i="3" s="1"/>
  <c r="F1901" i="4"/>
  <c r="H1901" i="4" s="1"/>
  <c r="K89" i="3" s="1"/>
  <c r="F1829" i="4"/>
  <c r="H1829" i="4" s="1"/>
  <c r="K86" i="3" s="1"/>
  <c r="F1757" i="4"/>
  <c r="H1757" i="4" s="1"/>
  <c r="K83" i="3" s="1"/>
  <c r="F1685" i="4"/>
  <c r="H1685" i="4" s="1"/>
  <c r="K80" i="3" s="1"/>
  <c r="F7418" i="4"/>
  <c r="H7418" i="4" s="1"/>
  <c r="H319" i="3" s="1"/>
  <c r="F6806" i="4"/>
  <c r="H6806" i="4" s="1"/>
  <c r="T293" i="3" s="1"/>
  <c r="F1826" i="4"/>
  <c r="H1826" i="4" s="1"/>
  <c r="H86" i="3" s="1"/>
  <c r="F1550" i="4"/>
  <c r="H1550" i="4" s="1"/>
  <c r="T74" i="3" s="1"/>
  <c r="F962" i="4"/>
  <c r="H962" i="4" s="1"/>
  <c r="H50" i="3" s="1"/>
  <c r="F638" i="4"/>
  <c r="H638" i="4" s="1"/>
  <c r="T36" i="3" s="1"/>
  <c r="F2663" i="4"/>
  <c r="H2663" i="4" s="1"/>
  <c r="AC120" i="3" s="1"/>
  <c r="F8646" i="4"/>
  <c r="H8646" i="4" s="1"/>
  <c r="L370" i="3" s="1"/>
  <c r="F8719" i="4"/>
  <c r="H8719" i="4" s="1"/>
  <c r="M373" i="3" s="1"/>
  <c r="F8613" i="4"/>
  <c r="H8613" i="4" s="1"/>
  <c r="AA368" i="3" s="1"/>
  <c r="F8433" i="4"/>
  <c r="H8433" i="4" s="1"/>
  <c r="O361" i="3" s="1"/>
  <c r="F8431" i="4"/>
  <c r="H8431" i="4" s="1"/>
  <c r="M361" i="3" s="1"/>
  <c r="F8349" i="4"/>
  <c r="H8349" i="4" s="1"/>
  <c r="AA357" i="3" s="1"/>
  <c r="F8344" i="4"/>
  <c r="H8344" i="4" s="1"/>
  <c r="V357" i="3" s="1"/>
  <c r="F8346" i="4"/>
  <c r="H8346" i="4" s="1"/>
  <c r="X357" i="3" s="1"/>
  <c r="F8277" i="4"/>
  <c r="H8277" i="4" s="1"/>
  <c r="AA354" i="3" s="1"/>
  <c r="F8193" i="4"/>
  <c r="H8193" i="4" s="1"/>
  <c r="O351" i="3" s="1"/>
  <c r="F8188" i="4"/>
  <c r="H8188" i="4" s="1"/>
  <c r="J351" i="3" s="1"/>
  <c r="F8189" i="4"/>
  <c r="H8189" i="4" s="1"/>
  <c r="K351" i="3" s="1"/>
  <c r="F8190" i="4"/>
  <c r="H8190" i="4" s="1"/>
  <c r="L351" i="3" s="1"/>
  <c r="F8109" i="4"/>
  <c r="H8109" i="4" s="1"/>
  <c r="AA347" i="3" s="1"/>
  <c r="F7929" i="4"/>
  <c r="H7929" i="4" s="1"/>
  <c r="O340" i="3" s="1"/>
  <c r="F7924" i="4"/>
  <c r="H7924" i="4" s="1"/>
  <c r="J340" i="3" s="1"/>
  <c r="F7857" i="4"/>
  <c r="H7857" i="4" s="1"/>
  <c r="O337" i="3" s="1"/>
  <c r="F7353" i="4"/>
  <c r="H7353" i="4" s="1"/>
  <c r="O316" i="3" s="1"/>
  <c r="F7041" i="4"/>
  <c r="H7041" i="4" s="1"/>
  <c r="O303" i="3" s="1"/>
  <c r="F7038" i="4"/>
  <c r="H7038" i="4" s="1"/>
  <c r="L303" i="3" s="1"/>
  <c r="F6885" i="4"/>
  <c r="H6885" i="4" s="1"/>
  <c r="AA296" i="3" s="1"/>
  <c r="F6813" i="4"/>
  <c r="H6813" i="4" s="1"/>
  <c r="AA293" i="3" s="1"/>
  <c r="F6741" i="4"/>
  <c r="H6741" i="4" s="1"/>
  <c r="AA290" i="3" s="1"/>
  <c r="F6738" i="4"/>
  <c r="H6738" i="4" s="1"/>
  <c r="X290" i="3" s="1"/>
  <c r="F6501" i="4"/>
  <c r="H6501" i="4" s="1"/>
  <c r="AA280" i="3" s="1"/>
  <c r="F6345" i="4"/>
  <c r="H6345" i="4" s="1"/>
  <c r="O274" i="3" s="1"/>
  <c r="F6189" i="4"/>
  <c r="H6189" i="4" s="1"/>
  <c r="AA267" i="3" s="1"/>
  <c r="F6033" i="4"/>
  <c r="H6033" i="4" s="1"/>
  <c r="O261" i="3" s="1"/>
  <c r="F4857" i="4"/>
  <c r="H4857" i="4" s="1"/>
  <c r="O212" i="3" s="1"/>
  <c r="F4785" i="4"/>
  <c r="H4785" i="4" s="1"/>
  <c r="O209" i="3" s="1"/>
  <c r="F4713" i="4"/>
  <c r="H4713" i="4" s="1"/>
  <c r="O206" i="3" s="1"/>
  <c r="F4710" i="4"/>
  <c r="H4710" i="4" s="1"/>
  <c r="L206" i="3" s="1"/>
  <c r="F4113" i="4"/>
  <c r="H4113" i="4" s="1"/>
  <c r="O181" i="3" s="1"/>
  <c r="F4110" i="4"/>
  <c r="H4110" i="4" s="1"/>
  <c r="L181" i="3" s="1"/>
  <c r="F3657" i="4"/>
  <c r="H3657" i="4" s="1"/>
  <c r="O162" i="3" s="1"/>
  <c r="F3585" i="4"/>
  <c r="H3585" i="4" s="1"/>
  <c r="O159" i="3" s="1"/>
  <c r="F3513" i="4"/>
  <c r="H3513" i="4" s="1"/>
  <c r="O156" i="3" s="1"/>
  <c r="F3510" i="4"/>
  <c r="H3510" i="4" s="1"/>
  <c r="L156" i="3" s="1"/>
  <c r="F3213" i="4"/>
  <c r="H3213" i="4" s="1"/>
  <c r="AA143" i="3" s="1"/>
  <c r="F3141" i="4"/>
  <c r="H3141" i="4" s="1"/>
  <c r="AA140" i="3" s="1"/>
  <c r="F3069" i="4"/>
  <c r="H3069" i="4" s="1"/>
  <c r="AA137" i="3" s="1"/>
  <c r="F2925" i="4"/>
  <c r="H2925" i="4" s="1"/>
  <c r="AA131" i="3" s="1"/>
  <c r="F2853" i="4"/>
  <c r="H2853" i="4" s="1"/>
  <c r="AA128" i="3" s="1"/>
  <c r="F2781" i="4"/>
  <c r="H2781" i="4" s="1"/>
  <c r="AA125" i="3" s="1"/>
  <c r="F2553" i="4"/>
  <c r="H2553" i="4" s="1"/>
  <c r="O116" i="3" s="1"/>
  <c r="F2481" i="4"/>
  <c r="H2481" i="4" s="1"/>
  <c r="O113" i="3" s="1"/>
  <c r="F2409" i="4"/>
  <c r="H2409" i="4" s="1"/>
  <c r="O110" i="3" s="1"/>
  <c r="F2337" i="4"/>
  <c r="H2337" i="4" s="1"/>
  <c r="O107" i="3" s="1"/>
  <c r="F2265" i="4"/>
  <c r="H2265" i="4" s="1"/>
  <c r="O104" i="3" s="1"/>
  <c r="F2193" i="4"/>
  <c r="H2193" i="4" s="1"/>
  <c r="O101" i="3" s="1"/>
  <c r="F2037" i="4"/>
  <c r="H2037" i="4" s="1"/>
  <c r="AA94" i="3" s="1"/>
  <c r="F1965" i="4"/>
  <c r="H1965" i="4" s="1"/>
  <c r="AA91" i="3" s="1"/>
  <c r="F1893" i="4"/>
  <c r="H1893" i="4" s="1"/>
  <c r="AA88" i="3" s="1"/>
  <c r="F1821" i="4"/>
  <c r="H1821" i="4" s="1"/>
  <c r="AA85" i="3" s="1"/>
  <c r="F1749" i="4"/>
  <c r="H1749" i="4" s="1"/>
  <c r="AA82" i="3" s="1"/>
  <c r="F1677" i="4"/>
  <c r="H1677" i="4" s="1"/>
  <c r="AA79" i="3" s="1"/>
  <c r="F1533" i="4"/>
  <c r="H1533" i="4" s="1"/>
  <c r="AA73" i="3" s="1"/>
  <c r="F1461" i="4"/>
  <c r="H1461" i="4" s="1"/>
  <c r="AA70" i="3" s="1"/>
  <c r="F1245" i="4"/>
  <c r="H1245" i="4" s="1"/>
  <c r="AA61" i="3" s="1"/>
  <c r="F1173" i="4"/>
  <c r="H1173" i="4" s="1"/>
  <c r="AA58" i="3" s="1"/>
  <c r="F1029" i="4"/>
  <c r="H1029" i="4" s="1"/>
  <c r="AA52" i="3" s="1"/>
  <c r="F957" i="4"/>
  <c r="H957" i="4" s="1"/>
  <c r="AA49" i="3" s="1"/>
  <c r="F453" i="4"/>
  <c r="H453" i="4" s="1"/>
  <c r="AA28" i="3" s="1"/>
  <c r="F8159" i="4"/>
  <c r="H8159" i="4" s="1"/>
  <c r="AC349" i="3" s="1"/>
  <c r="F8760" i="4"/>
  <c r="H8760" i="4" s="1"/>
  <c r="AD374" i="3" s="1"/>
  <c r="F8754" i="4"/>
  <c r="H8754" i="4" s="1"/>
  <c r="X374" i="3" s="1"/>
  <c r="F8753" i="4"/>
  <c r="H8753" i="4" s="1"/>
  <c r="W374" i="3" s="1"/>
  <c r="F3713" i="4"/>
  <c r="H3713" i="4" s="1"/>
  <c r="W164" i="3" s="1"/>
  <c r="F3712" i="4"/>
  <c r="H3712" i="4" s="1"/>
  <c r="V164" i="3" s="1"/>
  <c r="F3209" i="4"/>
  <c r="H3209" i="4" s="1"/>
  <c r="W143" i="3" s="1"/>
  <c r="F2705" i="4"/>
  <c r="H2705" i="4" s="1"/>
  <c r="W122" i="3" s="1"/>
  <c r="F1010" i="4"/>
  <c r="H1010" i="4" s="1"/>
  <c r="H52" i="3" s="1"/>
  <c r="F8334" i="4"/>
  <c r="H8334" i="4" s="1"/>
  <c r="L357" i="3" s="1"/>
  <c r="F8333" i="4"/>
  <c r="H8333" i="4" s="1"/>
  <c r="K357" i="3" s="1"/>
  <c r="F8331" i="4"/>
  <c r="H8331" i="4" s="1"/>
  <c r="I357" i="3" s="1"/>
  <c r="F8332" i="4"/>
  <c r="H8332" i="4" s="1"/>
  <c r="J357" i="3" s="1"/>
  <c r="F8443" i="4"/>
  <c r="H8443" i="4" s="1"/>
  <c r="Y361" i="3" s="1"/>
  <c r="F8442" i="4"/>
  <c r="H8442" i="4" s="1"/>
  <c r="X361" i="3" s="1"/>
  <c r="F8440" i="4"/>
  <c r="H8440" i="4" s="1"/>
  <c r="V361" i="3" s="1"/>
  <c r="F8705" i="4"/>
  <c r="H8705" i="4" s="1"/>
  <c r="W372" i="3" s="1"/>
  <c r="F8702" i="4"/>
  <c r="H8702" i="4" s="1"/>
  <c r="T372" i="3" s="1"/>
  <c r="F8703" i="4"/>
  <c r="H8703" i="4" s="1"/>
  <c r="U372" i="3" s="1"/>
  <c r="F8704" i="4"/>
  <c r="H8704" i="4" s="1"/>
  <c r="V372" i="3" s="1"/>
  <c r="F7732" i="4"/>
  <c r="H7732" i="4" s="1"/>
  <c r="J332" i="3" s="1"/>
  <c r="F7730" i="4"/>
  <c r="H7730" i="4" s="1"/>
  <c r="H332" i="3" s="1"/>
  <c r="F7731" i="4"/>
  <c r="H7731" i="4" s="1"/>
  <c r="I332" i="3" s="1"/>
  <c r="F6856" i="4"/>
  <c r="H6856" i="4" s="1"/>
  <c r="V295" i="3" s="1"/>
  <c r="F7684" i="4"/>
  <c r="H7684" i="4" s="1"/>
  <c r="J330" i="3" s="1"/>
  <c r="F7408" i="4"/>
  <c r="H7408" i="4" s="1"/>
  <c r="V318" i="3" s="1"/>
  <c r="F7407" i="4"/>
  <c r="H7407" i="4" s="1"/>
  <c r="U318" i="3" s="1"/>
  <c r="F6328" i="4"/>
  <c r="H6328" i="4" s="1"/>
  <c r="V273" i="3" s="1"/>
  <c r="F5656" i="4"/>
  <c r="H5656" i="4" s="1"/>
  <c r="V245" i="3" s="1"/>
  <c r="F7863" i="4"/>
  <c r="H7863" i="4" s="1"/>
  <c r="U337" i="3" s="1"/>
  <c r="F7862" i="4"/>
  <c r="H7862" i="4" s="1"/>
  <c r="T337" i="3" s="1"/>
  <c r="F8282" i="4"/>
  <c r="H8282" i="4" s="1"/>
  <c r="H355" i="3" s="1"/>
  <c r="F6914" i="4"/>
  <c r="H6914" i="4" s="1"/>
  <c r="H298" i="3" s="1"/>
  <c r="F6638" i="4"/>
  <c r="H6638" i="4" s="1"/>
  <c r="T286" i="3" s="1"/>
  <c r="F4622" i="4"/>
  <c r="H4622" i="4" s="1"/>
  <c r="T202" i="3" s="1"/>
  <c r="F4418" i="4"/>
  <c r="H4418" i="4" s="1"/>
  <c r="H194" i="3" s="1"/>
  <c r="F4046" i="4"/>
  <c r="H4046" i="4" s="1"/>
  <c r="T178" i="3" s="1"/>
  <c r="F2654" i="4"/>
  <c r="H2654" i="4" s="1"/>
  <c r="T120" i="3" s="1"/>
  <c r="F2438" i="4"/>
  <c r="H2438" i="4" s="1"/>
  <c r="T111" i="3" s="1"/>
  <c r="F1994" i="4"/>
  <c r="H1994" i="4" s="1"/>
  <c r="H93" i="3" s="1"/>
  <c r="F1730" i="4"/>
  <c r="H1730" i="4" s="1"/>
  <c r="H82" i="3" s="1"/>
  <c r="F1190" i="4"/>
  <c r="H1190" i="4" s="1"/>
  <c r="T59" i="3" s="1"/>
  <c r="F902" i="4"/>
  <c r="H902" i="4" s="1"/>
  <c r="T47" i="3" s="1"/>
  <c r="F110" i="4"/>
  <c r="H110" i="4" s="1"/>
  <c r="T14" i="3" s="1"/>
  <c r="F7565" i="4"/>
  <c r="H7565" i="4" s="1"/>
  <c r="K325" i="3" s="1"/>
  <c r="F7564" i="4"/>
  <c r="H7564" i="4" s="1"/>
  <c r="J325" i="3" s="1"/>
  <c r="F7325" i="4"/>
  <c r="H7325" i="4" s="1"/>
  <c r="K315" i="3" s="1"/>
  <c r="F7097" i="4"/>
  <c r="H7097" i="4" s="1"/>
  <c r="W305" i="3" s="1"/>
  <c r="F6713" i="4"/>
  <c r="H6713" i="4" s="1"/>
  <c r="W289" i="3" s="1"/>
  <c r="F6641" i="4"/>
  <c r="H6641" i="4" s="1"/>
  <c r="W286" i="3" s="1"/>
  <c r="F6557" i="4"/>
  <c r="H6557" i="4" s="1"/>
  <c r="K283" i="3" s="1"/>
  <c r="F6554" i="4"/>
  <c r="H6554" i="4" s="1"/>
  <c r="H283" i="3" s="1"/>
  <c r="F6556" i="4"/>
  <c r="H6556" i="4" s="1"/>
  <c r="J283" i="3" s="1"/>
  <c r="F6555" i="4"/>
  <c r="H6555" i="4" s="1"/>
  <c r="I283" i="3" s="1"/>
  <c r="F6245" i="4"/>
  <c r="H6245" i="4" s="1"/>
  <c r="K270" i="3" s="1"/>
  <c r="F6089" i="4"/>
  <c r="H6089" i="4" s="1"/>
  <c r="W263" i="3" s="1"/>
  <c r="F5933" i="4"/>
  <c r="H5933" i="4" s="1"/>
  <c r="K257" i="3" s="1"/>
  <c r="F5932" i="4"/>
  <c r="H5932" i="4" s="1"/>
  <c r="J257" i="3" s="1"/>
  <c r="F5931" i="4"/>
  <c r="H5931" i="4" s="1"/>
  <c r="I257" i="3" s="1"/>
  <c r="F5789" i="4"/>
  <c r="H5789" i="4" s="1"/>
  <c r="K251" i="3" s="1"/>
  <c r="F5788" i="4"/>
  <c r="H5788" i="4" s="1"/>
  <c r="J251" i="3" s="1"/>
  <c r="F5717" i="4"/>
  <c r="H5717" i="4" s="1"/>
  <c r="K248" i="3" s="1"/>
  <c r="F5645" i="4"/>
  <c r="H5645" i="4" s="1"/>
  <c r="K245" i="3" s="1"/>
  <c r="F5489" i="4"/>
  <c r="H5489" i="4" s="1"/>
  <c r="W238" i="3" s="1"/>
  <c r="F5321" i="4"/>
  <c r="H5321" i="4" s="1"/>
  <c r="W231" i="3" s="1"/>
  <c r="F5069" i="4"/>
  <c r="H5069" i="4" s="1"/>
  <c r="K221" i="3" s="1"/>
  <c r="F4853" i="4"/>
  <c r="H4853" i="4" s="1"/>
  <c r="K212" i="3" s="1"/>
  <c r="F4781" i="4"/>
  <c r="H4781" i="4" s="1"/>
  <c r="K209" i="3" s="1"/>
  <c r="F4421" i="4"/>
  <c r="H4421" i="4" s="1"/>
  <c r="K194" i="3" s="1"/>
  <c r="F4349" i="4"/>
  <c r="H4349" i="4" s="1"/>
  <c r="K191" i="3" s="1"/>
  <c r="F4277" i="4"/>
  <c r="H4277" i="4" s="1"/>
  <c r="K188" i="3" s="1"/>
  <c r="F6220" i="4"/>
  <c r="H6220" i="4" s="1"/>
  <c r="J269" i="3" s="1"/>
  <c r="F7756" i="4"/>
  <c r="H7756" i="4" s="1"/>
  <c r="J333" i="3" s="1"/>
  <c r="F7754" i="4"/>
  <c r="H7754" i="4" s="1"/>
  <c r="H333" i="3" s="1"/>
  <c r="F7755" i="4"/>
  <c r="H7755" i="4" s="1"/>
  <c r="I333" i="3" s="1"/>
  <c r="F8428" i="4"/>
  <c r="H8428" i="4" s="1"/>
  <c r="J361" i="3" s="1"/>
  <c r="F5572" i="4"/>
  <c r="H5572" i="4" s="1"/>
  <c r="J242" i="3" s="1"/>
  <c r="F8718" i="4"/>
  <c r="H8718" i="4" s="1"/>
  <c r="L373" i="3" s="1"/>
  <c r="F8717" i="4"/>
  <c r="H8717" i="4" s="1"/>
  <c r="K373" i="3" s="1"/>
  <c r="F7204" i="4"/>
  <c r="H7204" i="4" s="1"/>
  <c r="J310" i="3" s="1"/>
  <c r="F8729" i="4"/>
  <c r="H8729" i="4" s="1"/>
  <c r="W373" i="3" s="1"/>
  <c r="F8561" i="4"/>
  <c r="H8561" i="4" s="1"/>
  <c r="W366" i="3" s="1"/>
  <c r="F8560" i="4"/>
  <c r="H8560" i="4" s="1"/>
  <c r="V366" i="3" s="1"/>
  <c r="F7841" i="4"/>
  <c r="H7841" i="4" s="1"/>
  <c r="W336" i="3" s="1"/>
  <c r="F7984" i="4"/>
  <c r="H7984" i="4" s="1"/>
  <c r="V342" i="3" s="1"/>
  <c r="F7792" i="4"/>
  <c r="H7792" i="4" s="1"/>
  <c r="V334" i="3" s="1"/>
  <c r="F7504" i="4"/>
  <c r="H7504" i="4" s="1"/>
  <c r="V322" i="3" s="1"/>
  <c r="F6952" i="4"/>
  <c r="H6952" i="4" s="1"/>
  <c r="V299" i="3" s="1"/>
  <c r="F6676" i="4"/>
  <c r="H6676" i="4" s="1"/>
  <c r="J288" i="3" s="1"/>
  <c r="F6496" i="4"/>
  <c r="H6496" i="4" s="1"/>
  <c r="V280" i="3" s="1"/>
  <c r="F5812" i="4"/>
  <c r="H5812" i="4" s="1"/>
  <c r="J252" i="3" s="1"/>
  <c r="F5728" i="4"/>
  <c r="H5728" i="4" s="1"/>
  <c r="V248" i="3" s="1"/>
  <c r="F5560" i="4"/>
  <c r="H5560" i="4" s="1"/>
  <c r="V241" i="3" s="1"/>
  <c r="F8808" i="4"/>
  <c r="H8808" i="4" s="1"/>
  <c r="F8807" i="4"/>
  <c r="H8807" i="4" s="1"/>
  <c r="F8736" i="4"/>
  <c r="H8736" i="4" s="1"/>
  <c r="AD373" i="3" s="1"/>
  <c r="F8735" i="4"/>
  <c r="H8735" i="4" s="1"/>
  <c r="AC373" i="3" s="1"/>
  <c r="F8664" i="4"/>
  <c r="H8664" i="4" s="1"/>
  <c r="AD370" i="3" s="1"/>
  <c r="F8520" i="4"/>
  <c r="H8520" i="4" s="1"/>
  <c r="AD364" i="3" s="1"/>
  <c r="F8518" i="4"/>
  <c r="H8518" i="4" s="1"/>
  <c r="AB364" i="3" s="1"/>
  <c r="F8519" i="4"/>
  <c r="H8519" i="4" s="1"/>
  <c r="AC364" i="3" s="1"/>
  <c r="F8376" i="4"/>
  <c r="H8376" i="4" s="1"/>
  <c r="AD358" i="3" s="1"/>
  <c r="F8304" i="4"/>
  <c r="H8304" i="4" s="1"/>
  <c r="AD355" i="3" s="1"/>
  <c r="F8232" i="4"/>
  <c r="H8232" i="4" s="1"/>
  <c r="AD352" i="3" s="1"/>
  <c r="F6471" i="4"/>
  <c r="H6471" i="4" s="1"/>
  <c r="U279" i="3" s="1"/>
  <c r="F8631" i="4"/>
  <c r="H8631" i="4" s="1"/>
  <c r="U369" i="3" s="1"/>
  <c r="F7946" i="4"/>
  <c r="H7946" i="4" s="1"/>
  <c r="H341" i="3" s="1"/>
  <c r="F7943" i="4"/>
  <c r="H7943" i="4" s="1"/>
  <c r="AC340" i="3" s="1"/>
  <c r="F7478" i="4"/>
  <c r="H7478" i="4" s="1"/>
  <c r="T321" i="3" s="1"/>
  <c r="F6110" i="4"/>
  <c r="H6110" i="4" s="1"/>
  <c r="T264" i="3" s="1"/>
  <c r="F6107" i="4"/>
  <c r="H6107" i="4" s="1"/>
  <c r="Q264" i="3" s="1"/>
  <c r="F5882" i="4"/>
  <c r="H5882" i="4" s="1"/>
  <c r="H255" i="3" s="1"/>
  <c r="F5666" i="4"/>
  <c r="H5666" i="4" s="1"/>
  <c r="H246" i="3" s="1"/>
  <c r="F5438" i="4"/>
  <c r="H5438" i="4" s="1"/>
  <c r="T236" i="3" s="1"/>
  <c r="F5126" i="4"/>
  <c r="H5126" i="4" s="1"/>
  <c r="T223" i="3" s="1"/>
  <c r="F4898" i="4"/>
  <c r="H4898" i="4" s="1"/>
  <c r="H214" i="3" s="1"/>
  <c r="F4214" i="4"/>
  <c r="H4214" i="4" s="1"/>
  <c r="T185" i="3" s="1"/>
  <c r="F3830" i="4"/>
  <c r="H3830" i="4" s="1"/>
  <c r="T169" i="3" s="1"/>
  <c r="F3638" i="4"/>
  <c r="H3638" i="4" s="1"/>
  <c r="T161" i="3" s="1"/>
  <c r="F6687" i="4"/>
  <c r="H6687" i="4" s="1"/>
  <c r="U288" i="3" s="1"/>
  <c r="F7637" i="4"/>
  <c r="H7637" i="4" s="1"/>
  <c r="K328" i="3" s="1"/>
  <c r="F7397" i="4"/>
  <c r="H7397" i="4" s="1"/>
  <c r="K318" i="3" s="1"/>
  <c r="F6857" i="4"/>
  <c r="H6857" i="4" s="1"/>
  <c r="W295" i="3" s="1"/>
  <c r="F6473" i="4"/>
  <c r="H6473" i="4" s="1"/>
  <c r="W279" i="3" s="1"/>
  <c r="F6317" i="4"/>
  <c r="H6317" i="4" s="1"/>
  <c r="K273" i="3" s="1"/>
  <c r="F5561" i="4"/>
  <c r="H5561" i="4" s="1"/>
  <c r="W241" i="3" s="1"/>
  <c r="F5141" i="4"/>
  <c r="H5141" i="4" s="1"/>
  <c r="K224" i="3" s="1"/>
  <c r="F8006" i="4"/>
  <c r="H8006" i="4" s="1"/>
  <c r="T343" i="3" s="1"/>
  <c r="F8003" i="4"/>
  <c r="H8003" i="4" s="1"/>
  <c r="Q343" i="3" s="1"/>
  <c r="F7670" i="4"/>
  <c r="H7670" i="4" s="1"/>
  <c r="T329" i="3" s="1"/>
  <c r="F7667" i="4"/>
  <c r="H7667" i="4" s="1"/>
  <c r="Q329" i="3" s="1"/>
  <c r="F6506" i="4"/>
  <c r="H6506" i="4" s="1"/>
  <c r="H281" i="3" s="1"/>
  <c r="F6266" i="4"/>
  <c r="H6266" i="4" s="1"/>
  <c r="H271" i="3" s="1"/>
  <c r="F6014" i="4"/>
  <c r="H6014" i="4" s="1"/>
  <c r="T260" i="3" s="1"/>
  <c r="F5798" i="4"/>
  <c r="H5798" i="4" s="1"/>
  <c r="T251" i="3" s="1"/>
  <c r="F5570" i="4"/>
  <c r="H5570" i="4" s="1"/>
  <c r="H242" i="3" s="1"/>
  <c r="F5258" i="4"/>
  <c r="H5258" i="4" s="1"/>
  <c r="H229" i="3" s="1"/>
  <c r="F5042" i="4"/>
  <c r="H5042" i="4" s="1"/>
  <c r="H220" i="3" s="1"/>
  <c r="F4790" i="4"/>
  <c r="H4790" i="4" s="1"/>
  <c r="T209" i="3" s="1"/>
  <c r="F4598" i="4"/>
  <c r="H4598" i="4" s="1"/>
  <c r="T201" i="3" s="1"/>
  <c r="F4394" i="4"/>
  <c r="H4394" i="4" s="1"/>
  <c r="H193" i="3" s="1"/>
  <c r="F3974" i="4"/>
  <c r="H3974" i="4" s="1"/>
  <c r="T175" i="3" s="1"/>
  <c r="F3734" i="4"/>
  <c r="H3734" i="4" s="1"/>
  <c r="T165" i="3" s="1"/>
  <c r="F3470" i="4"/>
  <c r="H3470" i="4" s="1"/>
  <c r="T154" i="3" s="1"/>
  <c r="F3194" i="4"/>
  <c r="H3194" i="4" s="1"/>
  <c r="H143" i="3" s="1"/>
  <c r="F2894" i="4"/>
  <c r="H2894" i="4" s="1"/>
  <c r="T130" i="3" s="1"/>
  <c r="F2582" i="4"/>
  <c r="H2582" i="4" s="1"/>
  <c r="T117" i="3" s="1"/>
  <c r="F8267" i="4"/>
  <c r="H8267" i="4" s="1"/>
  <c r="Q354" i="3" s="1"/>
  <c r="F8230" i="4"/>
  <c r="H8230" i="4" s="1"/>
  <c r="AB352" i="3" s="1"/>
  <c r="F6844" i="4"/>
  <c r="H6844" i="4" s="1"/>
  <c r="J295" i="3" s="1"/>
  <c r="F7589" i="4"/>
  <c r="H7589" i="4" s="1"/>
  <c r="K326" i="3" s="1"/>
  <c r="F7588" i="4"/>
  <c r="H7588" i="4" s="1"/>
  <c r="J326" i="3" s="1"/>
  <c r="F6581" i="4"/>
  <c r="H6581" i="4" s="1"/>
  <c r="K284" i="3" s="1"/>
  <c r="F6580" i="4"/>
  <c r="H6580" i="4" s="1"/>
  <c r="J284" i="3" s="1"/>
  <c r="F8140" i="4"/>
  <c r="H8140" i="4" s="1"/>
  <c r="J349" i="3" s="1"/>
  <c r="F8466" i="4"/>
  <c r="H8466" i="4" s="1"/>
  <c r="X362" i="3" s="1"/>
  <c r="F7337" i="4"/>
  <c r="H7337" i="4" s="1"/>
  <c r="W315" i="3" s="1"/>
  <c r="F7336" i="4"/>
  <c r="H7336" i="4" s="1"/>
  <c r="V315" i="3" s="1"/>
  <c r="F7193" i="4"/>
  <c r="H7193" i="4" s="1"/>
  <c r="W309" i="3" s="1"/>
  <c r="F7191" i="4"/>
  <c r="H7191" i="4" s="1"/>
  <c r="U309" i="3" s="1"/>
  <c r="F7192" i="4"/>
  <c r="H7192" i="4" s="1"/>
  <c r="V309" i="3" s="1"/>
  <c r="F2993" i="4"/>
  <c r="H2993" i="4" s="1"/>
  <c r="W134" i="3" s="1"/>
  <c r="F2489" i="4"/>
  <c r="H2489" i="4" s="1"/>
  <c r="W113" i="3" s="1"/>
  <c r="F2186" i="4"/>
  <c r="H2186" i="4" s="1"/>
  <c r="H101" i="3" s="1"/>
  <c r="F1598" i="4"/>
  <c r="H1598" i="4" s="1"/>
  <c r="T76" i="3" s="1"/>
  <c r="F398" i="4"/>
  <c r="H398" i="4" s="1"/>
  <c r="T26" i="3" s="1"/>
  <c r="F2097" i="4"/>
  <c r="H2097" i="4" s="1"/>
  <c r="O97" i="3" s="1"/>
  <c r="F2094" i="4"/>
  <c r="H2094" i="4" s="1"/>
  <c r="L97" i="3" s="1"/>
  <c r="F7708" i="4"/>
  <c r="H7708" i="4" s="1"/>
  <c r="J331" i="3" s="1"/>
  <c r="F7706" i="4"/>
  <c r="H7706" i="4" s="1"/>
  <c r="H331" i="3" s="1"/>
  <c r="F8788" i="4"/>
  <c r="H8788" i="4" s="1"/>
  <c r="F8787" i="4"/>
  <c r="H8787" i="4" s="1"/>
  <c r="F5610" i="4"/>
  <c r="H5610" i="4" s="1"/>
  <c r="X243" i="3" s="1"/>
  <c r="F5609" i="4"/>
  <c r="H5609" i="4" s="1"/>
  <c r="W243" i="3" s="1"/>
  <c r="F5608" i="4"/>
  <c r="H5608" i="4" s="1"/>
  <c r="V243" i="3" s="1"/>
  <c r="F6568" i="4"/>
  <c r="H6568" i="4" s="1"/>
  <c r="V283" i="3" s="1"/>
  <c r="F8380" i="4"/>
  <c r="H8380" i="4" s="1"/>
  <c r="J359" i="3" s="1"/>
  <c r="F8379" i="4"/>
  <c r="H8379" i="4" s="1"/>
  <c r="I359" i="3" s="1"/>
  <c r="F7804" i="4"/>
  <c r="H7804" i="4" s="1"/>
  <c r="J335" i="3" s="1"/>
  <c r="F6880" i="4"/>
  <c r="H6880" i="4" s="1"/>
  <c r="V296" i="3" s="1"/>
  <c r="F8532" i="4"/>
  <c r="H8532" i="4" s="1"/>
  <c r="R365" i="3" s="1"/>
  <c r="F8460" i="4"/>
  <c r="H8460" i="4" s="1"/>
  <c r="R362" i="3" s="1"/>
  <c r="F8459" i="4"/>
  <c r="H8459" i="4" s="1"/>
  <c r="Q362" i="3" s="1"/>
  <c r="F8455" i="4"/>
  <c r="H8455" i="4" s="1"/>
  <c r="M362" i="3" s="1"/>
  <c r="F8316" i="4"/>
  <c r="H8316" i="4" s="1"/>
  <c r="R356" i="3" s="1"/>
  <c r="F8315" i="4"/>
  <c r="H8315" i="4" s="1"/>
  <c r="Q356" i="3" s="1"/>
  <c r="F8309" i="4"/>
  <c r="H8309" i="4" s="1"/>
  <c r="K356" i="3" s="1"/>
  <c r="F8382" i="4"/>
  <c r="H8382" i="4" s="1"/>
  <c r="L359" i="3" s="1"/>
  <c r="F8619" i="4"/>
  <c r="H8619" i="4" s="1"/>
  <c r="I369" i="3" s="1"/>
  <c r="F7494" i="4"/>
  <c r="H7494" i="4" s="1"/>
  <c r="L322" i="3" s="1"/>
  <c r="F7493" i="4"/>
  <c r="H7493" i="4" s="1"/>
  <c r="K322" i="3" s="1"/>
  <c r="F7492" i="4"/>
  <c r="H7492" i="4" s="1"/>
  <c r="J322" i="3" s="1"/>
  <c r="F8667" i="4"/>
  <c r="H8667" i="4" s="1"/>
  <c r="I371" i="3" s="1"/>
  <c r="F5332" i="4"/>
  <c r="H5332" i="4" s="1"/>
  <c r="J232" i="3" s="1"/>
  <c r="F8584" i="4"/>
  <c r="H8584" i="4" s="1"/>
  <c r="V367" i="3" s="1"/>
  <c r="F8610" i="4"/>
  <c r="H8610" i="4" s="1"/>
  <c r="X368" i="3" s="1"/>
  <c r="F8476" i="4"/>
  <c r="H8476" i="4" s="1"/>
  <c r="J363" i="3" s="1"/>
  <c r="F8474" i="4"/>
  <c r="H8474" i="4" s="1"/>
  <c r="H363" i="3" s="1"/>
  <c r="F8475" i="4"/>
  <c r="H8475" i="4" s="1"/>
  <c r="I363" i="3" s="1"/>
  <c r="F8419" i="4"/>
  <c r="H8419" i="4" s="1"/>
  <c r="Y360" i="3" s="1"/>
  <c r="F8418" i="4"/>
  <c r="H8418" i="4" s="1"/>
  <c r="X360" i="3" s="1"/>
  <c r="F8682" i="4"/>
  <c r="H8682" i="4" s="1"/>
  <c r="X371" i="3" s="1"/>
  <c r="F7674" i="4"/>
  <c r="H7674" i="4" s="1"/>
  <c r="X329" i="3" s="1"/>
  <c r="F8681" i="4"/>
  <c r="H8681" i="4" s="1"/>
  <c r="W371" i="3" s="1"/>
  <c r="F8416" i="4"/>
  <c r="H8416" i="4" s="1"/>
  <c r="V360" i="3" s="1"/>
  <c r="F7672" i="4"/>
  <c r="H7672" i="4" s="1"/>
  <c r="V329" i="3" s="1"/>
  <c r="F7120" i="4"/>
  <c r="H7120" i="4" s="1"/>
  <c r="V306" i="3" s="1"/>
  <c r="F7036" i="4"/>
  <c r="H7036" i="4" s="1"/>
  <c r="J303" i="3" s="1"/>
  <c r="F7035" i="4"/>
  <c r="H7035" i="4" s="1"/>
  <c r="I303" i="3" s="1"/>
  <c r="F7034" i="4"/>
  <c r="H7034" i="4" s="1"/>
  <c r="H303" i="3" s="1"/>
  <c r="F6400" i="4"/>
  <c r="H6400" i="4" s="1"/>
  <c r="V276" i="3" s="1"/>
  <c r="F5392" i="4"/>
  <c r="H5392" i="4" s="1"/>
  <c r="V234" i="3" s="1"/>
  <c r="F5320" i="4"/>
  <c r="H5320" i="4" s="1"/>
  <c r="V231" i="3" s="1"/>
  <c r="F5248" i="4"/>
  <c r="H5248" i="4" s="1"/>
  <c r="V228" i="3" s="1"/>
  <c r="F5176" i="4"/>
  <c r="H5176" i="4" s="1"/>
  <c r="V225" i="3" s="1"/>
  <c r="F8559" i="4"/>
  <c r="H8559" i="4" s="1"/>
  <c r="U366" i="3" s="1"/>
  <c r="F8675" i="4"/>
  <c r="H8675" i="4" s="1"/>
  <c r="Q371" i="3" s="1"/>
  <c r="F8669" i="4"/>
  <c r="H8669" i="4" s="1"/>
  <c r="K371" i="3" s="1"/>
  <c r="F8570" i="4"/>
  <c r="H8570" i="4" s="1"/>
  <c r="H367" i="3" s="1"/>
  <c r="F6590" i="4"/>
  <c r="H6590" i="4" s="1"/>
  <c r="T284" i="3" s="1"/>
  <c r="F4586" i="4"/>
  <c r="H4586" i="4" s="1"/>
  <c r="H201" i="3" s="1"/>
  <c r="F4130" i="4"/>
  <c r="H4130" i="4" s="1"/>
  <c r="H182" i="3" s="1"/>
  <c r="F3362" i="4"/>
  <c r="H3362" i="4" s="1"/>
  <c r="H150" i="3" s="1"/>
  <c r="F2606" i="4"/>
  <c r="H2606" i="4" s="1"/>
  <c r="T118" i="3" s="1"/>
  <c r="F2414" i="4"/>
  <c r="H2414" i="4" s="1"/>
  <c r="T110" i="3" s="1"/>
  <c r="F1946" i="4"/>
  <c r="H1946" i="4" s="1"/>
  <c r="H91" i="3" s="1"/>
  <c r="F1694" i="4"/>
  <c r="H1694" i="4" s="1"/>
  <c r="T80" i="3" s="1"/>
  <c r="F1418" i="4"/>
  <c r="H1418" i="4" s="1"/>
  <c r="H69" i="3" s="1"/>
  <c r="F1142" i="4"/>
  <c r="H1142" i="4" s="1"/>
  <c r="T57" i="3" s="1"/>
  <c r="F866" i="4"/>
  <c r="H866" i="4" s="1"/>
  <c r="H46" i="3" s="1"/>
  <c r="F614" i="4"/>
  <c r="H614" i="4" s="1"/>
  <c r="T35" i="3" s="1"/>
  <c r="F350" i="4"/>
  <c r="H350" i="4" s="1"/>
  <c r="T24" i="3" s="1"/>
  <c r="F62" i="4"/>
  <c r="H62" i="4" s="1"/>
  <c r="T12" i="3" s="1"/>
  <c r="F8453" i="4"/>
  <c r="H8453" i="4" s="1"/>
  <c r="K362" i="3" s="1"/>
  <c r="F2969" i="4"/>
  <c r="H2969" i="4" s="1"/>
  <c r="W133" i="3" s="1"/>
  <c r="H26" i="4"/>
  <c r="F2439" i="4"/>
  <c r="H2439" i="4" s="1"/>
  <c r="U111" i="3" s="1"/>
  <c r="F8693" i="4"/>
  <c r="H8693" i="4" s="1"/>
  <c r="K372" i="3" s="1"/>
  <c r="F8734" i="4"/>
  <c r="H8734" i="4" s="1"/>
  <c r="AB373" i="3" s="1"/>
  <c r="F8639" i="4"/>
  <c r="H8639" i="4" s="1"/>
  <c r="AC369" i="3" s="1"/>
  <c r="F8483" i="4"/>
  <c r="H8483" i="4" s="1"/>
  <c r="Q363" i="3" s="1"/>
  <c r="F8303" i="4"/>
  <c r="H8303" i="4" s="1"/>
  <c r="AC355" i="3" s="1"/>
  <c r="F8296" i="4"/>
  <c r="H8296" i="4" s="1"/>
  <c r="V355" i="3" s="1"/>
  <c r="F8063" i="4"/>
  <c r="H8063" i="4" s="1"/>
  <c r="AC345" i="3" s="1"/>
  <c r="F8062" i="4"/>
  <c r="H8062" i="4" s="1"/>
  <c r="AB345" i="3" s="1"/>
  <c r="F8058" i="4"/>
  <c r="H8058" i="4" s="1"/>
  <c r="X345" i="3" s="1"/>
  <c r="F8057" i="4"/>
  <c r="H8057" i="4" s="1"/>
  <c r="W345" i="3" s="1"/>
  <c r="F7979" i="4"/>
  <c r="H7979" i="4" s="1"/>
  <c r="Q342" i="3" s="1"/>
  <c r="F7511" i="4"/>
  <c r="H7511" i="4" s="1"/>
  <c r="AC322" i="3" s="1"/>
  <c r="F7439" i="4"/>
  <c r="H7439" i="4" s="1"/>
  <c r="AC319" i="3" s="1"/>
  <c r="F6983" i="4"/>
  <c r="H6983" i="4" s="1"/>
  <c r="AC300" i="3" s="1"/>
  <c r="F6899" i="4"/>
  <c r="H6899" i="4" s="1"/>
  <c r="Q297" i="3" s="1"/>
  <c r="F6894" i="4"/>
  <c r="H6894" i="4" s="1"/>
  <c r="L297" i="3" s="1"/>
  <c r="F6827" i="4"/>
  <c r="H6827" i="4" s="1"/>
  <c r="Q294" i="3" s="1"/>
  <c r="F6587" i="4"/>
  <c r="H6587" i="4" s="1"/>
  <c r="Q284" i="3" s="1"/>
  <c r="F6431" i="4"/>
  <c r="H6431" i="4" s="1"/>
  <c r="AC277" i="3" s="1"/>
  <c r="F6425" i="4"/>
  <c r="H6425" i="4" s="1"/>
  <c r="W277" i="3" s="1"/>
  <c r="F6275" i="4"/>
  <c r="H6275" i="4" s="1"/>
  <c r="Q271" i="3" s="1"/>
  <c r="F6119" i="4"/>
  <c r="H6119" i="4" s="1"/>
  <c r="AC264" i="3" s="1"/>
  <c r="F5963" i="4"/>
  <c r="H5963" i="4" s="1"/>
  <c r="Q258" i="3" s="1"/>
  <c r="F5891" i="4"/>
  <c r="H5891" i="4" s="1"/>
  <c r="Q255" i="3" s="1"/>
  <c r="F5819" i="4"/>
  <c r="H5819" i="4" s="1"/>
  <c r="Q252" i="3" s="1"/>
  <c r="F5675" i="4"/>
  <c r="H5675" i="4" s="1"/>
  <c r="Q246" i="3" s="1"/>
  <c r="F5603" i="4"/>
  <c r="H5603" i="4" s="1"/>
  <c r="Q243" i="3" s="1"/>
  <c r="F4569" i="4"/>
  <c r="H4569" i="4" s="1"/>
  <c r="O200" i="3" s="1"/>
  <c r="F7288" i="4"/>
  <c r="H7288" i="4" s="1"/>
  <c r="V313" i="3" s="1"/>
  <c r="F8671" i="4"/>
  <c r="H8671" i="4" s="1"/>
  <c r="M371" i="3" s="1"/>
  <c r="F7277" i="4"/>
  <c r="H7277" i="4" s="1"/>
  <c r="K313" i="3" s="1"/>
  <c r="F7276" i="4"/>
  <c r="H7276" i="4" s="1"/>
  <c r="J313" i="3" s="1"/>
  <c r="F1816" i="4"/>
  <c r="H1816" i="4" s="1"/>
  <c r="V85" i="3" s="1"/>
  <c r="F1814" i="4"/>
  <c r="H1814" i="4" s="1"/>
  <c r="T85" i="3" s="1"/>
  <c r="F1815" i="4"/>
  <c r="H1815" i="4" s="1"/>
  <c r="U85" i="3" s="1"/>
  <c r="F7202" i="4"/>
  <c r="H7202" i="4" s="1"/>
  <c r="H310" i="3" s="1"/>
  <c r="F6890" i="4"/>
  <c r="H6890" i="4" s="1"/>
  <c r="H297" i="3" s="1"/>
  <c r="F6542" i="4"/>
  <c r="H6542" i="4" s="1"/>
  <c r="T282" i="3" s="1"/>
  <c r="F6539" i="4"/>
  <c r="H6539" i="4" s="1"/>
  <c r="Q282" i="3" s="1"/>
  <c r="F8328" i="4"/>
  <c r="H8328" i="4" s="1"/>
  <c r="AD356" i="3" s="1"/>
  <c r="F8322" i="4"/>
  <c r="H8322" i="4" s="1"/>
  <c r="X356" i="3" s="1"/>
  <c r="F4166" i="4"/>
  <c r="H4166" i="4" s="1"/>
  <c r="T183" i="3" s="1"/>
  <c r="F7627" i="4"/>
  <c r="H7627" i="4" s="1"/>
  <c r="Y327" i="3" s="1"/>
  <c r="F7626" i="4"/>
  <c r="H7626" i="4" s="1"/>
  <c r="X327" i="3" s="1"/>
  <c r="F2030" i="4"/>
  <c r="H2030" i="4" s="1"/>
  <c r="T94" i="3" s="1"/>
  <c r="F6413" i="4"/>
  <c r="H6413" i="4" s="1"/>
  <c r="K277" i="3" s="1"/>
  <c r="F6411" i="4"/>
  <c r="H6411" i="4" s="1"/>
  <c r="I277" i="3" s="1"/>
  <c r="F2849" i="4"/>
  <c r="H2849" i="4" s="1"/>
  <c r="W128" i="3" s="1"/>
  <c r="F2848" i="4"/>
  <c r="H2848" i="4" s="1"/>
  <c r="V128" i="3" s="1"/>
  <c r="F8491" i="4"/>
  <c r="H8491" i="4" s="1"/>
  <c r="Y363" i="3" s="1"/>
  <c r="F8487" i="4"/>
  <c r="H8487" i="4" s="1"/>
  <c r="U363" i="3" s="1"/>
  <c r="F8488" i="4"/>
  <c r="H8488" i="4" s="1"/>
  <c r="V363" i="3" s="1"/>
  <c r="F8489" i="4"/>
  <c r="H8489" i="4" s="1"/>
  <c r="W363" i="3" s="1"/>
  <c r="F8490" i="4"/>
  <c r="H8490" i="4" s="1"/>
  <c r="X363" i="3" s="1"/>
  <c r="F8728" i="4"/>
  <c r="H8728" i="4" s="1"/>
  <c r="V373" i="3" s="1"/>
  <c r="F8574" i="4"/>
  <c r="H8574" i="4" s="1"/>
  <c r="L367" i="3" s="1"/>
  <c r="F8573" i="4"/>
  <c r="H8573" i="4" s="1"/>
  <c r="K367" i="3" s="1"/>
  <c r="F6126" i="4"/>
  <c r="H6126" i="4" s="1"/>
  <c r="L265" i="3" s="1"/>
  <c r="F6125" i="4"/>
  <c r="H6125" i="4" s="1"/>
  <c r="K265" i="3" s="1"/>
  <c r="F6124" i="4"/>
  <c r="H6124" i="4" s="1"/>
  <c r="J265" i="3" s="1"/>
  <c r="F5586" i="4"/>
  <c r="H5586" i="4" s="1"/>
  <c r="X242" i="3" s="1"/>
  <c r="F5442" i="4"/>
  <c r="H5442" i="4" s="1"/>
  <c r="X236" i="3" s="1"/>
  <c r="F5441" i="4"/>
  <c r="H5441" i="4" s="1"/>
  <c r="W236" i="3" s="1"/>
  <c r="F5370" i="4"/>
  <c r="H5370" i="4" s="1"/>
  <c r="X233" i="3" s="1"/>
  <c r="F5369" i="4"/>
  <c r="H5369" i="4" s="1"/>
  <c r="W233" i="3" s="1"/>
  <c r="F5298" i="4"/>
  <c r="H5298" i="4" s="1"/>
  <c r="X230" i="3" s="1"/>
  <c r="F5297" i="4"/>
  <c r="H5297" i="4" s="1"/>
  <c r="W230" i="3" s="1"/>
  <c r="F5226" i="4"/>
  <c r="H5226" i="4" s="1"/>
  <c r="X227" i="3" s="1"/>
  <c r="F5225" i="4"/>
  <c r="H5225" i="4" s="1"/>
  <c r="W227" i="3" s="1"/>
  <c r="F5154" i="4"/>
  <c r="H5154" i="4" s="1"/>
  <c r="X224" i="3" s="1"/>
  <c r="F5153" i="4"/>
  <c r="H5153" i="4" s="1"/>
  <c r="W224" i="3" s="1"/>
  <c r="F7829" i="4"/>
  <c r="H7829" i="4" s="1"/>
  <c r="K336" i="3" s="1"/>
  <c r="F7972" i="4"/>
  <c r="H7972" i="4" s="1"/>
  <c r="J342" i="3" s="1"/>
  <c r="F6664" i="4"/>
  <c r="H6664" i="4" s="1"/>
  <c r="V287" i="3" s="1"/>
  <c r="F5800" i="4"/>
  <c r="H5800" i="4" s="1"/>
  <c r="V251" i="3" s="1"/>
  <c r="F5716" i="4"/>
  <c r="H5716" i="4" s="1"/>
  <c r="J248" i="3" s="1"/>
  <c r="F5632" i="4"/>
  <c r="H5632" i="4" s="1"/>
  <c r="V244" i="3" s="1"/>
  <c r="F5548" i="4"/>
  <c r="H5548" i="4" s="1"/>
  <c r="J241" i="3" s="1"/>
  <c r="F5464" i="4"/>
  <c r="H5464" i="4" s="1"/>
  <c r="V237" i="3" s="1"/>
  <c r="F8679" i="4"/>
  <c r="H8679" i="4" s="1"/>
  <c r="U371" i="3" s="1"/>
  <c r="F8796" i="4"/>
  <c r="H8796" i="4" s="1"/>
  <c r="F8724" i="4"/>
  <c r="H8724" i="4" s="1"/>
  <c r="R373" i="3" s="1"/>
  <c r="F8652" i="4"/>
  <c r="H8652" i="4" s="1"/>
  <c r="R370" i="3" s="1"/>
  <c r="F8645" i="4"/>
  <c r="H8645" i="4" s="1"/>
  <c r="K370" i="3" s="1"/>
  <c r="F8580" i="4"/>
  <c r="H8580" i="4" s="1"/>
  <c r="R367" i="3" s="1"/>
  <c r="F8508" i="4"/>
  <c r="H8508" i="4" s="1"/>
  <c r="R364" i="3" s="1"/>
  <c r="F8436" i="4"/>
  <c r="H8436" i="4" s="1"/>
  <c r="R361" i="3" s="1"/>
  <c r="F8364" i="4"/>
  <c r="H8364" i="4" s="1"/>
  <c r="R358" i="3" s="1"/>
  <c r="F8363" i="4"/>
  <c r="H8363" i="4" s="1"/>
  <c r="Q358" i="3" s="1"/>
  <c r="F8358" i="4"/>
  <c r="H8358" i="4" s="1"/>
  <c r="L358" i="3" s="1"/>
  <c r="F8220" i="4"/>
  <c r="H8220" i="4" s="1"/>
  <c r="R352" i="3" s="1"/>
  <c r="F8213" i="4"/>
  <c r="H8213" i="4" s="1"/>
  <c r="K352" i="3" s="1"/>
  <c r="F6686" i="4"/>
  <c r="H6686" i="4" s="1"/>
  <c r="T288" i="3" s="1"/>
  <c r="F7806" i="4"/>
  <c r="H7806" i="4" s="1"/>
  <c r="L335" i="3" s="1"/>
  <c r="F7910" i="4"/>
  <c r="H7910" i="4" s="1"/>
  <c r="T339" i="3" s="1"/>
  <c r="F7658" i="4"/>
  <c r="H7658" i="4" s="1"/>
  <c r="H329" i="3" s="1"/>
  <c r="F7442" i="4"/>
  <c r="H7442" i="4" s="1"/>
  <c r="H320" i="3" s="1"/>
  <c r="F7118" i="4"/>
  <c r="H7118" i="4" s="1"/>
  <c r="T306" i="3" s="1"/>
  <c r="F6818" i="4"/>
  <c r="H6818" i="4" s="1"/>
  <c r="H294" i="3" s="1"/>
  <c r="F6302" i="4"/>
  <c r="H6302" i="4" s="1"/>
  <c r="T272" i="3" s="1"/>
  <c r="F5630" i="4"/>
  <c r="H5630" i="4" s="1"/>
  <c r="T244" i="3" s="1"/>
  <c r="F5378" i="4"/>
  <c r="H5378" i="4" s="1"/>
  <c r="H234" i="3" s="1"/>
  <c r="F5090" i="4"/>
  <c r="H5090" i="4" s="1"/>
  <c r="H222" i="3" s="1"/>
  <c r="F4862" i="4"/>
  <c r="H4862" i="4" s="1"/>
  <c r="T212" i="3" s="1"/>
  <c r="F4202" i="4"/>
  <c r="H4202" i="4" s="1"/>
  <c r="H185" i="3" s="1"/>
  <c r="F3782" i="4"/>
  <c r="H3782" i="4" s="1"/>
  <c r="T167" i="3" s="1"/>
  <c r="F3614" i="4"/>
  <c r="H3614" i="4" s="1"/>
  <c r="T160" i="3" s="1"/>
  <c r="F6712" i="4"/>
  <c r="H6712" i="4" s="1"/>
  <c r="V289" i="3" s="1"/>
  <c r="F8271" i="4"/>
  <c r="H8271" i="4" s="1"/>
  <c r="U354" i="3" s="1"/>
  <c r="F8270" i="4"/>
  <c r="H8270" i="4" s="1"/>
  <c r="T354" i="3" s="1"/>
  <c r="F8269" i="4"/>
  <c r="H8269" i="4" s="1"/>
  <c r="S354" i="3" s="1"/>
  <c r="F8115" i="4"/>
  <c r="H8115" i="4" s="1"/>
  <c r="I348" i="3" s="1"/>
  <c r="F7947" i="4"/>
  <c r="H7947" i="4" s="1"/>
  <c r="I341" i="3" s="1"/>
  <c r="F7455" i="4"/>
  <c r="H7455" i="4" s="1"/>
  <c r="U320" i="3" s="1"/>
  <c r="F7371" i="4"/>
  <c r="H7371" i="4" s="1"/>
  <c r="I317" i="3" s="1"/>
  <c r="F7299" i="4"/>
  <c r="H7299" i="4" s="1"/>
  <c r="I314" i="3" s="1"/>
  <c r="F6675" i="4"/>
  <c r="H6675" i="4" s="1"/>
  <c r="I288" i="3" s="1"/>
  <c r="F6674" i="4"/>
  <c r="H6674" i="4" s="1"/>
  <c r="H288" i="3" s="1"/>
  <c r="F6519" i="4"/>
  <c r="H6519" i="4" s="1"/>
  <c r="U281" i="3" s="1"/>
  <c r="F6363" i="4"/>
  <c r="H6363" i="4" s="1"/>
  <c r="I275" i="3" s="1"/>
  <c r="F6207" i="4"/>
  <c r="H6207" i="4" s="1"/>
  <c r="U268" i="3" s="1"/>
  <c r="F6051" i="4"/>
  <c r="H6051" i="4" s="1"/>
  <c r="I262" i="3" s="1"/>
  <c r="F5967" i="4"/>
  <c r="H5967" i="4" s="1"/>
  <c r="U258" i="3" s="1"/>
  <c r="F5415" i="4"/>
  <c r="H5415" i="4" s="1"/>
  <c r="U235" i="3" s="1"/>
  <c r="F5343" i="4"/>
  <c r="H5343" i="4" s="1"/>
  <c r="U232" i="3" s="1"/>
  <c r="F5271" i="4"/>
  <c r="H5271" i="4" s="1"/>
  <c r="U229" i="3" s="1"/>
  <c r="F5199" i="4"/>
  <c r="H5199" i="4" s="1"/>
  <c r="U226" i="3" s="1"/>
  <c r="F5127" i="4"/>
  <c r="H5127" i="4" s="1"/>
  <c r="U223" i="3" s="1"/>
  <c r="F4971" i="4"/>
  <c r="H4971" i="4" s="1"/>
  <c r="I217" i="3" s="1"/>
  <c r="F4815" i="4"/>
  <c r="H4815" i="4" s="1"/>
  <c r="U210" i="3" s="1"/>
  <c r="F4743" i="4"/>
  <c r="H4743" i="4" s="1"/>
  <c r="U207" i="3" s="1"/>
  <c r="F4671" i="4"/>
  <c r="H4671" i="4" s="1"/>
  <c r="U204" i="3" s="1"/>
  <c r="F4371" i="4"/>
  <c r="H4371" i="4" s="1"/>
  <c r="I192" i="3" s="1"/>
  <c r="F4299" i="4"/>
  <c r="H4299" i="4" s="1"/>
  <c r="I189" i="3" s="1"/>
  <c r="F3783" i="4"/>
  <c r="H3783" i="4" s="1"/>
  <c r="U167" i="3" s="1"/>
  <c r="F3711" i="4"/>
  <c r="H3711" i="4" s="1"/>
  <c r="U164" i="3" s="1"/>
  <c r="F3710" i="4"/>
  <c r="H3710" i="4" s="1"/>
  <c r="T164" i="3" s="1"/>
  <c r="F3639" i="4"/>
  <c r="H3639" i="4" s="1"/>
  <c r="U161" i="3" s="1"/>
  <c r="F3123" i="4"/>
  <c r="H3123" i="4" s="1"/>
  <c r="I140" i="3" s="1"/>
  <c r="F3051" i="4"/>
  <c r="H3051" i="4" s="1"/>
  <c r="I137" i="3" s="1"/>
  <c r="F2979" i="4"/>
  <c r="H2979" i="4" s="1"/>
  <c r="I134" i="3" s="1"/>
  <c r="F2907" i="4"/>
  <c r="H2907" i="4" s="1"/>
  <c r="I131" i="3" s="1"/>
  <c r="F2835" i="4"/>
  <c r="H2835" i="4" s="1"/>
  <c r="I128" i="3" s="1"/>
  <c r="F2763" i="4"/>
  <c r="H2763" i="4" s="1"/>
  <c r="I125" i="3" s="1"/>
  <c r="F2691" i="4"/>
  <c r="H2691" i="4" s="1"/>
  <c r="I122" i="3" s="1"/>
  <c r="F2619" i="4"/>
  <c r="H2619" i="4" s="1"/>
  <c r="I119" i="3" s="1"/>
  <c r="F2547" i="4"/>
  <c r="H2547" i="4" s="1"/>
  <c r="I116" i="3" s="1"/>
  <c r="F2475" i="4"/>
  <c r="H2475" i="4" s="1"/>
  <c r="I113" i="3" s="1"/>
  <c r="F2474" i="4"/>
  <c r="H2474" i="4" s="1"/>
  <c r="H113" i="3" s="1"/>
  <c r="F2319" i="4"/>
  <c r="H2319" i="4" s="1"/>
  <c r="U106" i="3" s="1"/>
  <c r="F2247" i="4"/>
  <c r="H2247" i="4" s="1"/>
  <c r="U103" i="3" s="1"/>
  <c r="F1803" i="4"/>
  <c r="H1803" i="4" s="1"/>
  <c r="I85" i="3" s="1"/>
  <c r="F1647" i="4"/>
  <c r="H1647" i="4" s="1"/>
  <c r="U78" i="3" s="1"/>
  <c r="F1575" i="4"/>
  <c r="H1575" i="4" s="1"/>
  <c r="U75" i="3" s="1"/>
  <c r="F1503" i="4"/>
  <c r="H1503" i="4" s="1"/>
  <c r="U72" i="3" s="1"/>
  <c r="F1431" i="4"/>
  <c r="H1431" i="4" s="1"/>
  <c r="U69" i="3" s="1"/>
  <c r="F1359" i="4"/>
  <c r="H1359" i="4" s="1"/>
  <c r="U66" i="3" s="1"/>
  <c r="F1287" i="4"/>
  <c r="H1287" i="4" s="1"/>
  <c r="U63" i="3" s="1"/>
  <c r="F1215" i="4"/>
  <c r="H1215" i="4" s="1"/>
  <c r="U60" i="3" s="1"/>
  <c r="F1143" i="4"/>
  <c r="H1143" i="4" s="1"/>
  <c r="U57" i="3" s="1"/>
  <c r="F3038" i="4"/>
  <c r="H3038" i="4" s="1"/>
  <c r="T136" i="3" s="1"/>
  <c r="F2822" i="4"/>
  <c r="H2822" i="4" s="1"/>
  <c r="T127" i="3" s="1"/>
  <c r="F2546" i="4"/>
  <c r="H2546" i="4" s="1"/>
  <c r="H116" i="3" s="1"/>
  <c r="F2294" i="4"/>
  <c r="H2294" i="4" s="1"/>
  <c r="T105" i="3" s="1"/>
  <c r="F2066" i="4"/>
  <c r="H2066" i="4" s="1"/>
  <c r="H96" i="3" s="1"/>
  <c r="F1790" i="4"/>
  <c r="H1790" i="4" s="1"/>
  <c r="T84" i="3" s="1"/>
  <c r="F1538" i="4"/>
  <c r="H1538" i="4" s="1"/>
  <c r="H74" i="3" s="1"/>
  <c r="F1286" i="4"/>
  <c r="H1286" i="4" s="1"/>
  <c r="T63" i="3" s="1"/>
  <c r="F1034" i="4"/>
  <c r="H1034" i="4" s="1"/>
  <c r="H53" i="3" s="1"/>
  <c r="F758" i="4"/>
  <c r="H758" i="4" s="1"/>
  <c r="T41" i="3" s="1"/>
  <c r="F506" i="4"/>
  <c r="H506" i="4" s="1"/>
  <c r="H31" i="3" s="1"/>
  <c r="F242" i="4"/>
  <c r="H242" i="4" s="1"/>
  <c r="H20" i="3" s="1"/>
  <c r="F8441" i="4"/>
  <c r="H8441" i="4" s="1"/>
  <c r="W361" i="3" s="1"/>
  <c r="F8769" i="4"/>
  <c r="H8769" i="4" s="1"/>
  <c r="O375" i="3" s="1"/>
  <c r="F8555" i="4"/>
  <c r="H8555" i="4" s="1"/>
  <c r="Q366" i="3" s="1"/>
  <c r="F7823" i="4"/>
  <c r="H7823" i="4" s="1"/>
  <c r="AC335" i="3" s="1"/>
  <c r="F7751" i="4"/>
  <c r="H7751" i="4" s="1"/>
  <c r="AC332" i="3" s="1"/>
  <c r="F7595" i="4"/>
  <c r="H7595" i="4" s="1"/>
  <c r="Q326" i="3" s="1"/>
  <c r="F7590" i="4"/>
  <c r="H7590" i="4" s="1"/>
  <c r="L326" i="3" s="1"/>
  <c r="F7355" i="4"/>
  <c r="H7355" i="4" s="1"/>
  <c r="Q316" i="3" s="1"/>
  <c r="F7199" i="4"/>
  <c r="H7199" i="4" s="1"/>
  <c r="AC309" i="3" s="1"/>
  <c r="F7127" i="4"/>
  <c r="H7127" i="4" s="1"/>
  <c r="AC306" i="3" s="1"/>
  <c r="F7126" i="4"/>
  <c r="H7126" i="4" s="1"/>
  <c r="AB306" i="3" s="1"/>
  <c r="F7055" i="4"/>
  <c r="H7055" i="4" s="1"/>
  <c r="AC303" i="3" s="1"/>
  <c r="F6743" i="4"/>
  <c r="H6743" i="4" s="1"/>
  <c r="AC290" i="3" s="1"/>
  <c r="F6503" i="4"/>
  <c r="H6503" i="4" s="1"/>
  <c r="AC280" i="3" s="1"/>
  <c r="F6347" i="4"/>
  <c r="H6347" i="4" s="1"/>
  <c r="Q274" i="3" s="1"/>
  <c r="F6191" i="4"/>
  <c r="H6191" i="4" s="1"/>
  <c r="AC267" i="3" s="1"/>
  <c r="F5519" i="4"/>
  <c r="H5519" i="4" s="1"/>
  <c r="AC239" i="3" s="1"/>
  <c r="F5447" i="4"/>
  <c r="H5447" i="4" s="1"/>
  <c r="AC236" i="3" s="1"/>
  <c r="F5375" i="4"/>
  <c r="H5375" i="4" s="1"/>
  <c r="AC233" i="3" s="1"/>
  <c r="F5303" i="4"/>
  <c r="H5303" i="4" s="1"/>
  <c r="AC230" i="3" s="1"/>
  <c r="F5231" i="4"/>
  <c r="H5231" i="4" s="1"/>
  <c r="AC227" i="3" s="1"/>
  <c r="F5159" i="4"/>
  <c r="H5159" i="4" s="1"/>
  <c r="AC224" i="3" s="1"/>
  <c r="F5087" i="4"/>
  <c r="H5087" i="4" s="1"/>
  <c r="AC221" i="3" s="1"/>
  <c r="F5015" i="4"/>
  <c r="H5015" i="4" s="1"/>
  <c r="AC218" i="3" s="1"/>
  <c r="F4643" i="4"/>
  <c r="H4643" i="4" s="1"/>
  <c r="Q203" i="3" s="1"/>
  <c r="F4571" i="4"/>
  <c r="H4571" i="4" s="1"/>
  <c r="Q200" i="3" s="1"/>
  <c r="F4570" i="4"/>
  <c r="H4570" i="4" s="1"/>
  <c r="P200" i="3" s="1"/>
  <c r="F4499" i="4"/>
  <c r="H4499" i="4" s="1"/>
  <c r="Q197" i="3" s="1"/>
  <c r="F4427" i="4"/>
  <c r="H4427" i="4" s="1"/>
  <c r="Q194" i="3" s="1"/>
  <c r="F3983" i="4"/>
  <c r="H3983" i="4" s="1"/>
  <c r="AC175" i="3" s="1"/>
  <c r="F3683" i="4"/>
  <c r="H3683" i="4" s="1"/>
  <c r="Q163" i="3" s="1"/>
  <c r="F3611" i="4"/>
  <c r="H3611" i="4" s="1"/>
  <c r="Q160" i="3" s="1"/>
  <c r="F3155" i="4"/>
  <c r="H3155" i="4" s="1"/>
  <c r="Q141" i="3" s="1"/>
  <c r="F3083" i="4"/>
  <c r="H3083" i="4" s="1"/>
  <c r="Q138" i="3" s="1"/>
  <c r="F3082" i="4"/>
  <c r="H3082" i="4" s="1"/>
  <c r="P138" i="3" s="1"/>
  <c r="F3011" i="4"/>
  <c r="H3011" i="4" s="1"/>
  <c r="Q135" i="3" s="1"/>
  <c r="F2639" i="4"/>
  <c r="H2639" i="4" s="1"/>
  <c r="AC119" i="3" s="1"/>
  <c r="F2411" i="4"/>
  <c r="H2411" i="4" s="1"/>
  <c r="Q110" i="3" s="1"/>
  <c r="F2339" i="4"/>
  <c r="H2339" i="4" s="1"/>
  <c r="Q107" i="3" s="1"/>
  <c r="F2267" i="4"/>
  <c r="H2267" i="4" s="1"/>
  <c r="Q104" i="3" s="1"/>
  <c r="F2195" i="4"/>
  <c r="H2195" i="4" s="1"/>
  <c r="Q101" i="3" s="1"/>
  <c r="F2123" i="4"/>
  <c r="H2123" i="4" s="1"/>
  <c r="Q98" i="3" s="1"/>
  <c r="F1967" i="4"/>
  <c r="H1967" i="4" s="1"/>
  <c r="AC91" i="3" s="1"/>
  <c r="F1895" i="4"/>
  <c r="H1895" i="4" s="1"/>
  <c r="AC88" i="3" s="1"/>
  <c r="F1823" i="4"/>
  <c r="H1823" i="4" s="1"/>
  <c r="AC85" i="3" s="1"/>
  <c r="F1751" i="4"/>
  <c r="H1751" i="4" s="1"/>
  <c r="AC82" i="3" s="1"/>
  <c r="F1679" i="4"/>
  <c r="H1679" i="4" s="1"/>
  <c r="AC79" i="3" s="1"/>
  <c r="F1451" i="4"/>
  <c r="H1451" i="4" s="1"/>
  <c r="Q70" i="3" s="1"/>
  <c r="F1379" i="4"/>
  <c r="H1379" i="4" s="1"/>
  <c r="Q67" i="3" s="1"/>
  <c r="F1307" i="4"/>
  <c r="H1307" i="4" s="1"/>
  <c r="Q64" i="3" s="1"/>
  <c r="F1235" i="4"/>
  <c r="H1235" i="4" s="1"/>
  <c r="Q61" i="3" s="1"/>
  <c r="F1163" i="4"/>
  <c r="H1163" i="4" s="1"/>
  <c r="Q58" i="3" s="1"/>
  <c r="F1091" i="4"/>
  <c r="H1091" i="4" s="1"/>
  <c r="Q55" i="3" s="1"/>
  <c r="F1019" i="4"/>
  <c r="H1019" i="4" s="1"/>
  <c r="Q52" i="3" s="1"/>
  <c r="F947" i="4"/>
  <c r="H947" i="4" s="1"/>
  <c r="Q49" i="3" s="1"/>
  <c r="F875" i="4"/>
  <c r="H875" i="4" s="1"/>
  <c r="Q46" i="3" s="1"/>
  <c r="F803" i="4"/>
  <c r="H803" i="4" s="1"/>
  <c r="Q43" i="3" s="1"/>
  <c r="F731" i="4"/>
  <c r="H731" i="4" s="1"/>
  <c r="Q40" i="3" s="1"/>
  <c r="F659" i="4"/>
  <c r="H659" i="4" s="1"/>
  <c r="Q37" i="3" s="1"/>
  <c r="F587" i="4"/>
  <c r="H587" i="4" s="1"/>
  <c r="Q34" i="3" s="1"/>
  <c r="F515" i="4"/>
  <c r="H515" i="4" s="1"/>
  <c r="Q31" i="3" s="1"/>
  <c r="F443" i="4"/>
  <c r="H443" i="4" s="1"/>
  <c r="Q28" i="3" s="1"/>
  <c r="F371" i="4"/>
  <c r="H371" i="4" s="1"/>
  <c r="Q25" i="3" s="1"/>
  <c r="F299" i="4"/>
  <c r="H299" i="4" s="1"/>
  <c r="Q22" i="3" s="1"/>
  <c r="F227" i="4"/>
  <c r="H227" i="4" s="1"/>
  <c r="Q19" i="3" s="1"/>
  <c r="F155" i="4"/>
  <c r="H155" i="4" s="1"/>
  <c r="Q16" i="3" s="1"/>
  <c r="F83" i="4"/>
  <c r="H83" i="4" s="1"/>
  <c r="Q13" i="3" s="1"/>
  <c r="F5082" i="4"/>
  <c r="H5082" i="4" s="1"/>
  <c r="X221" i="3" s="1"/>
  <c r="F8698" i="4"/>
  <c r="H8698" i="4" s="1"/>
  <c r="P372" i="3" s="1"/>
  <c r="F8695" i="4"/>
  <c r="H8695" i="4" s="1"/>
  <c r="M372" i="3" s="1"/>
  <c r="F8602" i="4"/>
  <c r="H8602" i="4" s="1"/>
  <c r="P368" i="3" s="1"/>
  <c r="F8595" i="4"/>
  <c r="H8595" i="4" s="1"/>
  <c r="I368" i="3" s="1"/>
  <c r="F8599" i="4"/>
  <c r="H8599" i="4" s="1"/>
  <c r="M368" i="3" s="1"/>
  <c r="F8596" i="4"/>
  <c r="H8596" i="4" s="1"/>
  <c r="J368" i="3" s="1"/>
  <c r="F8597" i="4"/>
  <c r="H8597" i="4" s="1"/>
  <c r="K368" i="3" s="1"/>
  <c r="F8446" i="4"/>
  <c r="H8446" i="4" s="1"/>
  <c r="AB361" i="3" s="1"/>
  <c r="F8026" i="4"/>
  <c r="H8026" i="4" s="1"/>
  <c r="P344" i="3" s="1"/>
  <c r="F8022" i="4"/>
  <c r="H8022" i="4" s="1"/>
  <c r="L344" i="3" s="1"/>
  <c r="F7558" i="4"/>
  <c r="H7558" i="4" s="1"/>
  <c r="AB324" i="3" s="1"/>
  <c r="F7174" i="4"/>
  <c r="H7174" i="4" s="1"/>
  <c r="AB308" i="3" s="1"/>
  <c r="F7018" i="4"/>
  <c r="H7018" i="4" s="1"/>
  <c r="P302" i="3" s="1"/>
  <c r="F6946" i="4"/>
  <c r="H6946" i="4" s="1"/>
  <c r="P299" i="3" s="1"/>
  <c r="F6874" i="4"/>
  <c r="H6874" i="4" s="1"/>
  <c r="P296" i="3" s="1"/>
  <c r="F6870" i="4"/>
  <c r="H6870" i="4" s="1"/>
  <c r="L296" i="3" s="1"/>
  <c r="F6790" i="4"/>
  <c r="H6790" i="4" s="1"/>
  <c r="AB292" i="3" s="1"/>
  <c r="F6786" i="4"/>
  <c r="H6786" i="4" s="1"/>
  <c r="X292" i="3" s="1"/>
  <c r="F6634" i="4"/>
  <c r="H6634" i="4" s="1"/>
  <c r="P286" i="3" s="1"/>
  <c r="F6562" i="4"/>
  <c r="H6562" i="4" s="1"/>
  <c r="P283" i="3" s="1"/>
  <c r="F6490" i="4"/>
  <c r="H6490" i="4" s="1"/>
  <c r="P280" i="3" s="1"/>
  <c r="F6418" i="4"/>
  <c r="H6418" i="4" s="1"/>
  <c r="P277" i="3" s="1"/>
  <c r="F6118" i="4"/>
  <c r="H6118" i="4" s="1"/>
  <c r="AB264" i="3" s="1"/>
  <c r="F6046" i="4"/>
  <c r="H6046" i="4" s="1"/>
  <c r="AB261" i="3" s="1"/>
  <c r="F5902" i="4"/>
  <c r="H5902" i="4" s="1"/>
  <c r="AB255" i="3" s="1"/>
  <c r="F5898" i="4"/>
  <c r="H5898" i="4" s="1"/>
  <c r="X255" i="3" s="1"/>
  <c r="F5830" i="4"/>
  <c r="H5830" i="4" s="1"/>
  <c r="AB252" i="3" s="1"/>
  <c r="F5758" i="4"/>
  <c r="H5758" i="4" s="1"/>
  <c r="AB249" i="3" s="1"/>
  <c r="F5754" i="4"/>
  <c r="H5754" i="4" s="1"/>
  <c r="X249" i="3" s="1"/>
  <c r="F5686" i="4"/>
  <c r="H5686" i="4" s="1"/>
  <c r="AB246" i="3" s="1"/>
  <c r="F5614" i="4"/>
  <c r="H5614" i="4" s="1"/>
  <c r="AB243" i="3" s="1"/>
  <c r="F7653" i="4"/>
  <c r="H7653" i="4" s="1"/>
  <c r="AA328" i="3" s="1"/>
  <c r="F7650" i="4"/>
  <c r="H7650" i="4" s="1"/>
  <c r="X328" i="3" s="1"/>
  <c r="F8767" i="4"/>
  <c r="H8767" i="4" s="1"/>
  <c r="M375" i="3" s="1"/>
  <c r="F8609" i="4"/>
  <c r="H8609" i="4" s="1"/>
  <c r="W368" i="3" s="1"/>
  <c r="F1226" i="4"/>
  <c r="H1226" i="4" s="1"/>
  <c r="H61" i="3" s="1"/>
  <c r="F6725" i="4"/>
  <c r="H6725" i="4" s="1"/>
  <c r="K290" i="3" s="1"/>
  <c r="F6724" i="4"/>
  <c r="H6724" i="4" s="1"/>
  <c r="J290" i="3" s="1"/>
  <c r="F2777" i="4"/>
  <c r="H2777" i="4" s="1"/>
  <c r="W125" i="3" s="1"/>
  <c r="F7888" i="4"/>
  <c r="H7888" i="4" s="1"/>
  <c r="V338" i="3" s="1"/>
  <c r="F7887" i="4"/>
  <c r="H7887" i="4" s="1"/>
  <c r="U338" i="3" s="1"/>
  <c r="F7886" i="4"/>
  <c r="H7886" i="4" s="1"/>
  <c r="T338" i="3" s="1"/>
  <c r="F7002" i="4"/>
  <c r="H7002" i="4" s="1"/>
  <c r="X301" i="3" s="1"/>
  <c r="F7001" i="4"/>
  <c r="H7001" i="4" s="1"/>
  <c r="W301" i="3" s="1"/>
  <c r="F7000" i="4"/>
  <c r="H7000" i="4" s="1"/>
  <c r="V301" i="3" s="1"/>
  <c r="F6294" i="4"/>
  <c r="H6294" i="4" s="1"/>
  <c r="L272" i="3" s="1"/>
  <c r="F6292" i="4"/>
  <c r="H6292" i="4" s="1"/>
  <c r="J272" i="3" s="1"/>
  <c r="F8537" i="4"/>
  <c r="H8537" i="4" s="1"/>
  <c r="W365" i="3" s="1"/>
  <c r="F8536" i="4"/>
  <c r="H8536" i="4" s="1"/>
  <c r="V365" i="3" s="1"/>
  <c r="F8692" i="4"/>
  <c r="H8692" i="4" s="1"/>
  <c r="J372" i="3" s="1"/>
  <c r="F8691" i="4"/>
  <c r="H8691" i="4" s="1"/>
  <c r="I372" i="3" s="1"/>
  <c r="F7108" i="4"/>
  <c r="H7108" i="4" s="1"/>
  <c r="J306" i="3" s="1"/>
  <c r="F6832" i="4"/>
  <c r="H6832" i="4" s="1"/>
  <c r="V294" i="3" s="1"/>
  <c r="F6831" i="4"/>
  <c r="H6831" i="4" s="1"/>
  <c r="U294" i="3" s="1"/>
  <c r="F6040" i="4"/>
  <c r="H6040" i="4" s="1"/>
  <c r="V261" i="3" s="1"/>
  <c r="F6039" i="4"/>
  <c r="H6039" i="4" s="1"/>
  <c r="U261" i="3" s="1"/>
  <c r="F5872" i="4"/>
  <c r="H5872" i="4" s="1"/>
  <c r="V254" i="3" s="1"/>
  <c r="F5164" i="4"/>
  <c r="H5164" i="4" s="1"/>
  <c r="J225" i="3" s="1"/>
  <c r="F8799" i="4"/>
  <c r="H8799" i="4" s="1"/>
  <c r="F8798" i="4"/>
  <c r="H8798" i="4" s="1"/>
  <c r="F6412" i="4"/>
  <c r="H6412" i="4" s="1"/>
  <c r="J277" i="3" s="1"/>
  <c r="F8250" i="4"/>
  <c r="H8250" i="4" s="1"/>
  <c r="X353" i="3" s="1"/>
  <c r="F1998" i="4"/>
  <c r="H1998" i="4" s="1"/>
  <c r="L93" i="3" s="1"/>
  <c r="F6508" i="4"/>
  <c r="H6508" i="4" s="1"/>
  <c r="J281" i="3" s="1"/>
  <c r="F8439" i="4"/>
  <c r="H8439" i="4" s="1"/>
  <c r="U361" i="3" s="1"/>
  <c r="F7779" i="4"/>
  <c r="H7779" i="4" s="1"/>
  <c r="I334" i="3" s="1"/>
  <c r="F7671" i="4"/>
  <c r="H7671" i="4" s="1"/>
  <c r="U329" i="3" s="1"/>
  <c r="F7599" i="4"/>
  <c r="H7599" i="4" s="1"/>
  <c r="U326" i="3" s="1"/>
  <c r="F7215" i="4"/>
  <c r="H7215" i="4" s="1"/>
  <c r="U310" i="3" s="1"/>
  <c r="F6975" i="4"/>
  <c r="H6975" i="4" s="1"/>
  <c r="U300" i="3" s="1"/>
  <c r="F6974" i="4"/>
  <c r="H6974" i="4" s="1"/>
  <c r="T300" i="3" s="1"/>
  <c r="F6903" i="4"/>
  <c r="H6903" i="4" s="1"/>
  <c r="U297" i="3" s="1"/>
  <c r="F6819" i="4"/>
  <c r="H6819" i="4" s="1"/>
  <c r="I294" i="3" s="1"/>
  <c r="F6747" i="4"/>
  <c r="H6747" i="4" s="1"/>
  <c r="I291" i="3" s="1"/>
  <c r="F6435" i="4"/>
  <c r="H6435" i="4" s="1"/>
  <c r="I278" i="3" s="1"/>
  <c r="F6279" i="4"/>
  <c r="H6279" i="4" s="1"/>
  <c r="U271" i="3" s="1"/>
  <c r="F5799" i="4"/>
  <c r="H5799" i="4" s="1"/>
  <c r="U251" i="3" s="1"/>
  <c r="F5715" i="4"/>
  <c r="H5715" i="4" s="1"/>
  <c r="I248" i="3" s="1"/>
  <c r="F5631" i="4"/>
  <c r="H5631" i="4" s="1"/>
  <c r="U244" i="3" s="1"/>
  <c r="F5559" i="4"/>
  <c r="H5559" i="4" s="1"/>
  <c r="U241" i="3" s="1"/>
  <c r="F5487" i="4"/>
  <c r="H5487" i="4" s="1"/>
  <c r="U238" i="3" s="1"/>
  <c r="F4887" i="4"/>
  <c r="H4887" i="4" s="1"/>
  <c r="U213" i="3" s="1"/>
  <c r="F4587" i="4"/>
  <c r="H4587" i="4" s="1"/>
  <c r="I201" i="3" s="1"/>
  <c r="F4515" i="4"/>
  <c r="H4515" i="4" s="1"/>
  <c r="I198" i="3" s="1"/>
  <c r="F4443" i="4"/>
  <c r="H4443" i="4" s="1"/>
  <c r="I195" i="3" s="1"/>
  <c r="F4215" i="4"/>
  <c r="H4215" i="4" s="1"/>
  <c r="U185" i="3" s="1"/>
  <c r="F4143" i="4"/>
  <c r="H4143" i="4" s="1"/>
  <c r="U182" i="3" s="1"/>
  <c r="F4142" i="4"/>
  <c r="H4142" i="4" s="1"/>
  <c r="T182" i="3" s="1"/>
  <c r="F4138" i="4"/>
  <c r="H4138" i="4" s="1"/>
  <c r="P182" i="3" s="1"/>
  <c r="F4071" i="4"/>
  <c r="H4071" i="4" s="1"/>
  <c r="U179" i="3" s="1"/>
  <c r="F3999" i="4"/>
  <c r="H3999" i="4" s="1"/>
  <c r="U176" i="3" s="1"/>
  <c r="F3927" i="4"/>
  <c r="H3927" i="4" s="1"/>
  <c r="U173" i="3" s="1"/>
  <c r="F3855" i="4"/>
  <c r="H3855" i="4" s="1"/>
  <c r="U170" i="3" s="1"/>
  <c r="F3555" i="4"/>
  <c r="H3555" i="4" s="1"/>
  <c r="I158" i="3" s="1"/>
  <c r="F3483" i="4"/>
  <c r="H3483" i="4" s="1"/>
  <c r="I155" i="3" s="1"/>
  <c r="F3411" i="4"/>
  <c r="H3411" i="4" s="1"/>
  <c r="I152" i="3" s="1"/>
  <c r="F3339" i="4"/>
  <c r="H3339" i="4" s="1"/>
  <c r="I149" i="3" s="1"/>
  <c r="F3338" i="4"/>
  <c r="H3338" i="4" s="1"/>
  <c r="H149" i="3" s="1"/>
  <c r="F3267" i="4"/>
  <c r="H3267" i="4" s="1"/>
  <c r="I146" i="3" s="1"/>
  <c r="F2391" i="4"/>
  <c r="H2391" i="4" s="1"/>
  <c r="U109" i="3" s="1"/>
  <c r="F2091" i="4"/>
  <c r="H2091" i="4" s="1"/>
  <c r="I97" i="3" s="1"/>
  <c r="F2019" i="4"/>
  <c r="H2019" i="4" s="1"/>
  <c r="I94" i="3" s="1"/>
  <c r="F1947" i="4"/>
  <c r="H1947" i="4" s="1"/>
  <c r="I91" i="3" s="1"/>
  <c r="F1875" i="4"/>
  <c r="H1875" i="4" s="1"/>
  <c r="I88" i="3" s="1"/>
  <c r="F5273" i="4"/>
  <c r="H5273" i="4" s="1"/>
  <c r="W229" i="3" s="1"/>
  <c r="F8801" i="4"/>
  <c r="H8801" i="4" s="1"/>
  <c r="F8711" i="4"/>
  <c r="H8711" i="4" s="1"/>
  <c r="AC372" i="3" s="1"/>
  <c r="F8627" i="4"/>
  <c r="H8627" i="4" s="1"/>
  <c r="Q369" i="3" s="1"/>
  <c r="F8621" i="4"/>
  <c r="H8621" i="4" s="1"/>
  <c r="K369" i="3" s="1"/>
  <c r="F8471" i="4"/>
  <c r="H8471" i="4" s="1"/>
  <c r="AC362" i="3" s="1"/>
  <c r="F8465" i="4"/>
  <c r="H8465" i="4" s="1"/>
  <c r="W362" i="3" s="1"/>
  <c r="F8375" i="4"/>
  <c r="H8375" i="4" s="1"/>
  <c r="AC358" i="3" s="1"/>
  <c r="F8370" i="4"/>
  <c r="H8370" i="4" s="1"/>
  <c r="X358" i="3" s="1"/>
  <c r="F8291" i="4"/>
  <c r="H8291" i="4" s="1"/>
  <c r="Q355" i="3" s="1"/>
  <c r="F8207" i="4"/>
  <c r="H8207" i="4" s="1"/>
  <c r="AC351" i="3" s="1"/>
  <c r="F8051" i="4"/>
  <c r="H8051" i="4" s="1"/>
  <c r="Q345" i="3" s="1"/>
  <c r="F7967" i="4"/>
  <c r="H7967" i="4" s="1"/>
  <c r="AC341" i="3" s="1"/>
  <c r="F7962" i="4"/>
  <c r="H7962" i="4" s="1"/>
  <c r="X341" i="3" s="1"/>
  <c r="F7499" i="4"/>
  <c r="H7499" i="4" s="1"/>
  <c r="Q322" i="3" s="1"/>
  <c r="F7427" i="4"/>
  <c r="H7427" i="4" s="1"/>
  <c r="Q319" i="3" s="1"/>
  <c r="F7271" i="4"/>
  <c r="H7271" i="4" s="1"/>
  <c r="AC312" i="3" s="1"/>
  <c r="F6971" i="4"/>
  <c r="H6971" i="4" s="1"/>
  <c r="Q300" i="3" s="1"/>
  <c r="F6887" i="4"/>
  <c r="H6887" i="4" s="1"/>
  <c r="AC296" i="3" s="1"/>
  <c r="F6647" i="4"/>
  <c r="H6647" i="4" s="1"/>
  <c r="AC286" i="3" s="1"/>
  <c r="F6575" i="4"/>
  <c r="H6575" i="4" s="1"/>
  <c r="AC283" i="3" s="1"/>
  <c r="F6419" i="4"/>
  <c r="H6419" i="4" s="1"/>
  <c r="Q277" i="3" s="1"/>
  <c r="F6263" i="4"/>
  <c r="H6263" i="4" s="1"/>
  <c r="AC270" i="3" s="1"/>
  <c r="F6023" i="4"/>
  <c r="H6023" i="4" s="1"/>
  <c r="AC260" i="3" s="1"/>
  <c r="F5951" i="4"/>
  <c r="H5951" i="4" s="1"/>
  <c r="AC257" i="3" s="1"/>
  <c r="F5946" i="4"/>
  <c r="H5946" i="4" s="1"/>
  <c r="X257" i="3" s="1"/>
  <c r="F5879" i="4"/>
  <c r="H5879" i="4" s="1"/>
  <c r="AC254" i="3" s="1"/>
  <c r="F5807" i="4"/>
  <c r="H5807" i="4" s="1"/>
  <c r="AC251" i="3" s="1"/>
  <c r="F5802" i="4"/>
  <c r="H5802" i="4" s="1"/>
  <c r="X251" i="3" s="1"/>
  <c r="F5735" i="4"/>
  <c r="H5735" i="4" s="1"/>
  <c r="AC248" i="3" s="1"/>
  <c r="F5663" i="4"/>
  <c r="H5663" i="4" s="1"/>
  <c r="AC245" i="3" s="1"/>
  <c r="F5658" i="4"/>
  <c r="H5658" i="4" s="1"/>
  <c r="X245" i="3" s="1"/>
  <c r="F5591" i="4"/>
  <c r="H5591" i="4" s="1"/>
  <c r="AC242" i="3" s="1"/>
  <c r="F4931" i="4"/>
  <c r="H4931" i="4" s="1"/>
  <c r="Q215" i="3" s="1"/>
  <c r="F4859" i="4"/>
  <c r="H4859" i="4" s="1"/>
  <c r="Q212" i="3" s="1"/>
  <c r="F4787" i="4"/>
  <c r="H4787" i="4" s="1"/>
  <c r="Q209" i="3" s="1"/>
  <c r="F4715" i="4"/>
  <c r="H4715" i="4" s="1"/>
  <c r="Q206" i="3" s="1"/>
  <c r="F4343" i="4"/>
  <c r="H4343" i="4" s="1"/>
  <c r="AC190" i="3" s="1"/>
  <c r="F4271" i="4"/>
  <c r="H4271" i="4" s="1"/>
  <c r="AC187" i="3" s="1"/>
  <c r="F4199" i="4"/>
  <c r="H4199" i="4" s="1"/>
  <c r="AC184" i="3" s="1"/>
  <c r="F4127" i="4"/>
  <c r="H4127" i="4" s="1"/>
  <c r="AC181" i="3" s="1"/>
  <c r="F3899" i="4"/>
  <c r="H3899" i="4" s="1"/>
  <c r="Q172" i="3" s="1"/>
  <c r="F3827" i="4"/>
  <c r="H3827" i="4" s="1"/>
  <c r="Q169" i="3" s="1"/>
  <c r="F3527" i="4"/>
  <c r="H3527" i="4" s="1"/>
  <c r="AC156" i="3" s="1"/>
  <c r="F3299" i="4"/>
  <c r="H3299" i="4" s="1"/>
  <c r="Q147" i="3" s="1"/>
  <c r="F3227" i="4"/>
  <c r="H3227" i="4" s="1"/>
  <c r="Q144" i="3" s="1"/>
  <c r="F2555" i="4"/>
  <c r="H2555" i="4" s="1"/>
  <c r="Q116" i="3" s="1"/>
  <c r="F2483" i="4"/>
  <c r="H2483" i="4" s="1"/>
  <c r="Q113" i="3" s="1"/>
  <c r="F2039" i="4"/>
  <c r="H2039" i="4" s="1"/>
  <c r="AC94" i="3" s="1"/>
  <c r="F1595" i="4"/>
  <c r="H1595" i="4" s="1"/>
  <c r="Q76" i="3" s="1"/>
  <c r="F1523" i="4"/>
  <c r="H1523" i="4" s="1"/>
  <c r="Q73" i="3" s="1"/>
  <c r="F8782" i="4"/>
  <c r="H8782" i="4" s="1"/>
  <c r="AB375" i="3" s="1"/>
  <c r="F8182" i="4"/>
  <c r="H8182" i="4" s="1"/>
  <c r="AB350" i="3" s="1"/>
  <c r="F8098" i="4"/>
  <c r="H8098" i="4" s="1"/>
  <c r="P347" i="3" s="1"/>
  <c r="F7930" i="4"/>
  <c r="H7930" i="4" s="1"/>
  <c r="P340" i="3" s="1"/>
  <c r="F7858" i="4"/>
  <c r="H7858" i="4" s="1"/>
  <c r="P337" i="3" s="1"/>
  <c r="F7786" i="4"/>
  <c r="H7786" i="4" s="1"/>
  <c r="P334" i="3" s="1"/>
  <c r="F7785" i="4"/>
  <c r="H7785" i="4" s="1"/>
  <c r="O334" i="3" s="1"/>
  <c r="F7714" i="4"/>
  <c r="H7714" i="4" s="1"/>
  <c r="P331" i="3" s="1"/>
  <c r="F7630" i="4"/>
  <c r="H7630" i="4" s="1"/>
  <c r="AB327" i="3" s="1"/>
  <c r="F7402" i="4"/>
  <c r="H7402" i="4" s="1"/>
  <c r="P318" i="3" s="1"/>
  <c r="F7318" i="4"/>
  <c r="H7318" i="4" s="1"/>
  <c r="AB314" i="3" s="1"/>
  <c r="F7246" i="4"/>
  <c r="H7246" i="4" s="1"/>
  <c r="AB311" i="3" s="1"/>
  <c r="F7090" i="4"/>
  <c r="H7090" i="4" s="1"/>
  <c r="P305" i="3" s="1"/>
  <c r="F6706" i="4"/>
  <c r="H6706" i="4" s="1"/>
  <c r="P289" i="3" s="1"/>
  <c r="F6334" i="4"/>
  <c r="H6334" i="4" s="1"/>
  <c r="AB273" i="3" s="1"/>
  <c r="F6262" i="4"/>
  <c r="H6262" i="4" s="1"/>
  <c r="AB270" i="3" s="1"/>
  <c r="F6190" i="4"/>
  <c r="H6190" i="4" s="1"/>
  <c r="AB267" i="3" s="1"/>
  <c r="F3065" i="4"/>
  <c r="H3065" i="4" s="1"/>
  <c r="W137" i="3" s="1"/>
  <c r="F2417" i="4"/>
  <c r="H2417" i="4" s="1"/>
  <c r="W110" i="3" s="1"/>
  <c r="F6882" i="4"/>
  <c r="H6882" i="4" s="1"/>
  <c r="X296" i="3" s="1"/>
  <c r="F6881" i="4"/>
  <c r="H6881" i="4" s="1"/>
  <c r="W296" i="3" s="1"/>
  <c r="F5502" i="4"/>
  <c r="H5502" i="4" s="1"/>
  <c r="L239" i="3" s="1"/>
  <c r="F5500" i="4"/>
  <c r="H5500" i="4" s="1"/>
  <c r="J239" i="3" s="1"/>
  <c r="F7840" i="4"/>
  <c r="H7840" i="4" s="1"/>
  <c r="V336" i="3" s="1"/>
  <c r="F7838" i="4"/>
  <c r="H7838" i="4" s="1"/>
  <c r="T336" i="3" s="1"/>
  <c r="F7839" i="4"/>
  <c r="H7839" i="4" s="1"/>
  <c r="U336" i="3" s="1"/>
  <c r="F6652" i="4"/>
  <c r="H6652" i="4" s="1"/>
  <c r="J287" i="3" s="1"/>
  <c r="F8535" i="4"/>
  <c r="H8535" i="4" s="1"/>
  <c r="U365" i="3" s="1"/>
  <c r="F8310" i="4"/>
  <c r="H8310" i="4" s="1"/>
  <c r="L356" i="3" s="1"/>
  <c r="F6364" i="4"/>
  <c r="H6364" i="4" s="1"/>
  <c r="J275" i="3" s="1"/>
  <c r="F7851" i="4"/>
  <c r="H7851" i="4" s="1"/>
  <c r="I337" i="3" s="1"/>
  <c r="F7359" i="4"/>
  <c r="H7359" i="4" s="1"/>
  <c r="U316" i="3" s="1"/>
  <c r="F7119" i="4"/>
  <c r="H7119" i="4" s="1"/>
  <c r="U306" i="3" s="1"/>
  <c r="F7047" i="4"/>
  <c r="H7047" i="4" s="1"/>
  <c r="U303" i="3" s="1"/>
  <c r="F6663" i="4"/>
  <c r="H6663" i="4" s="1"/>
  <c r="U287" i="3" s="1"/>
  <c r="F6507" i="4"/>
  <c r="H6507" i="4" s="1"/>
  <c r="I281" i="3" s="1"/>
  <c r="F6111" i="4"/>
  <c r="H6111" i="4" s="1"/>
  <c r="U264" i="3" s="1"/>
  <c r="F5955" i="4"/>
  <c r="H5955" i="4" s="1"/>
  <c r="I258" i="3" s="1"/>
  <c r="F5871" i="4"/>
  <c r="H5871" i="4" s="1"/>
  <c r="U254" i="3" s="1"/>
  <c r="F5403" i="4"/>
  <c r="H5403" i="4" s="1"/>
  <c r="I235" i="3" s="1"/>
  <c r="F5331" i="4"/>
  <c r="H5331" i="4" s="1"/>
  <c r="I232" i="3" s="1"/>
  <c r="F5259" i="4"/>
  <c r="H5259" i="4" s="1"/>
  <c r="I229" i="3" s="1"/>
  <c r="F5187" i="4"/>
  <c r="H5187" i="4" s="1"/>
  <c r="I226" i="3" s="1"/>
  <c r="F5115" i="4"/>
  <c r="H5115" i="4" s="1"/>
  <c r="I223" i="3" s="1"/>
  <c r="F4731" i="4"/>
  <c r="H4731" i="4" s="1"/>
  <c r="I207" i="3" s="1"/>
  <c r="F4659" i="4"/>
  <c r="H4659" i="4" s="1"/>
  <c r="I204" i="3" s="1"/>
  <c r="F4359" i="4"/>
  <c r="H4359" i="4" s="1"/>
  <c r="U191" i="3" s="1"/>
  <c r="F4287" i="4"/>
  <c r="H4287" i="4" s="1"/>
  <c r="U188" i="3" s="1"/>
  <c r="F3771" i="4"/>
  <c r="H3771" i="4" s="1"/>
  <c r="I167" i="3" s="1"/>
  <c r="F3699" i="4"/>
  <c r="H3699" i="4" s="1"/>
  <c r="I164" i="3" s="1"/>
  <c r="F3183" i="4"/>
  <c r="H3183" i="4" s="1"/>
  <c r="U142" i="3" s="1"/>
  <c r="F3111" i="4"/>
  <c r="H3111" i="4" s="1"/>
  <c r="U139" i="3" s="1"/>
  <c r="F3110" i="4"/>
  <c r="H3110" i="4" s="1"/>
  <c r="T139" i="3" s="1"/>
  <c r="F2679" i="4"/>
  <c r="H2679" i="4" s="1"/>
  <c r="U121" i="3" s="1"/>
  <c r="F2607" i="4"/>
  <c r="H2607" i="4" s="1"/>
  <c r="U118" i="3" s="1"/>
  <c r="F2535" i="4"/>
  <c r="H2535" i="4" s="1"/>
  <c r="U115" i="3" s="1"/>
  <c r="F2534" i="4"/>
  <c r="H2534" i="4" s="1"/>
  <c r="T115" i="3" s="1"/>
  <c r="F2463" i="4"/>
  <c r="H2463" i="4" s="1"/>
  <c r="U112" i="3" s="1"/>
  <c r="F2307" i="4"/>
  <c r="H2307" i="4" s="1"/>
  <c r="I106" i="3" s="1"/>
  <c r="F1791" i="4"/>
  <c r="H1791" i="4" s="1"/>
  <c r="U84" i="3" s="1"/>
  <c r="F1707" i="4"/>
  <c r="H1707" i="4" s="1"/>
  <c r="I81" i="3" s="1"/>
  <c r="F1635" i="4"/>
  <c r="H1635" i="4" s="1"/>
  <c r="I78" i="3" s="1"/>
  <c r="F1563" i="4"/>
  <c r="H1563" i="4" s="1"/>
  <c r="I75" i="3" s="1"/>
  <c r="F1491" i="4"/>
  <c r="H1491" i="4" s="1"/>
  <c r="I72" i="3" s="1"/>
  <c r="F1419" i="4"/>
  <c r="H1419" i="4" s="1"/>
  <c r="I69" i="3" s="1"/>
  <c r="F3554" i="4"/>
  <c r="H3554" i="4" s="1"/>
  <c r="H158" i="3" s="1"/>
  <c r="F3254" i="4"/>
  <c r="H3254" i="4" s="1"/>
  <c r="T145" i="3" s="1"/>
  <c r="F2990" i="4"/>
  <c r="H2990" i="4" s="1"/>
  <c r="T134" i="3" s="1"/>
  <c r="F2762" i="4"/>
  <c r="H2762" i="4" s="1"/>
  <c r="H125" i="3" s="1"/>
  <c r="F2258" i="4"/>
  <c r="H2258" i="4" s="1"/>
  <c r="H104" i="3" s="1"/>
  <c r="F2018" i="4"/>
  <c r="H2018" i="4" s="1"/>
  <c r="H94" i="3" s="1"/>
  <c r="F1754" i="4"/>
  <c r="H1754" i="4" s="1"/>
  <c r="H83" i="3" s="1"/>
  <c r="F1490" i="4"/>
  <c r="H1490" i="4" s="1"/>
  <c r="H72" i="3" s="1"/>
  <c r="F1487" i="4"/>
  <c r="H1487" i="4" s="1"/>
  <c r="AC71" i="3" s="1"/>
  <c r="F1250" i="4"/>
  <c r="H1250" i="4" s="1"/>
  <c r="H62" i="3" s="1"/>
  <c r="F986" i="4"/>
  <c r="H986" i="4" s="1"/>
  <c r="H51" i="3" s="1"/>
  <c r="F722" i="4"/>
  <c r="H722" i="4" s="1"/>
  <c r="H40" i="3" s="1"/>
  <c r="F458" i="4"/>
  <c r="H458" i="4" s="1"/>
  <c r="H29" i="3" s="1"/>
  <c r="F194" i="4"/>
  <c r="H194" i="4" s="1"/>
  <c r="H18" i="3" s="1"/>
  <c r="F5440" i="4"/>
  <c r="H5440" i="4" s="1"/>
  <c r="V236" i="3" s="1"/>
  <c r="F5643" i="4"/>
  <c r="H5643" i="4" s="1"/>
  <c r="I245" i="3" s="1"/>
  <c r="F8590" i="4"/>
  <c r="H8590" i="4" s="1"/>
  <c r="AB367" i="3" s="1"/>
  <c r="F8506" i="4"/>
  <c r="H8506" i="4" s="1"/>
  <c r="P364" i="3" s="1"/>
  <c r="F8434" i="4"/>
  <c r="H8434" i="4" s="1"/>
  <c r="P361" i="3" s="1"/>
  <c r="F8350" i="4"/>
  <c r="H8350" i="4" s="1"/>
  <c r="AB357" i="3" s="1"/>
  <c r="F8266" i="4"/>
  <c r="H8266" i="4" s="1"/>
  <c r="P354" i="3" s="1"/>
  <c r="F8014" i="4"/>
  <c r="H8014" i="4" s="1"/>
  <c r="AB343" i="3" s="1"/>
  <c r="F8010" i="4"/>
  <c r="H8010" i="4" s="1"/>
  <c r="X343" i="3" s="1"/>
  <c r="F7546" i="4"/>
  <c r="H7546" i="4" s="1"/>
  <c r="P324" i="3" s="1"/>
  <c r="F7474" i="4"/>
  <c r="H7474" i="4" s="1"/>
  <c r="P321" i="3" s="1"/>
  <c r="F7162" i="4"/>
  <c r="H7162" i="4" s="1"/>
  <c r="P308" i="3" s="1"/>
  <c r="F7156" i="4"/>
  <c r="H7156" i="4" s="1"/>
  <c r="J308" i="3" s="1"/>
  <c r="F7006" i="4"/>
  <c r="H7006" i="4" s="1"/>
  <c r="AB301" i="3" s="1"/>
  <c r="F6934" i="4"/>
  <c r="H6934" i="4" s="1"/>
  <c r="AB298" i="3" s="1"/>
  <c r="F6929" i="4"/>
  <c r="H6929" i="4" s="1"/>
  <c r="W298" i="3" s="1"/>
  <c r="F6930" i="4"/>
  <c r="H6930" i="4" s="1"/>
  <c r="X298" i="3" s="1"/>
  <c r="F6862" i="4"/>
  <c r="H6862" i="4" s="1"/>
  <c r="AB295" i="3" s="1"/>
  <c r="F6550" i="4"/>
  <c r="H6550" i="4" s="1"/>
  <c r="AB282" i="3" s="1"/>
  <c r="F6478" i="4"/>
  <c r="H6478" i="4" s="1"/>
  <c r="AB279" i="3" s="1"/>
  <c r="F6406" i="4"/>
  <c r="H6406" i="4" s="1"/>
  <c r="AB276" i="3" s="1"/>
  <c r="F6106" i="4"/>
  <c r="H6106" i="4" s="1"/>
  <c r="P264" i="3" s="1"/>
  <c r="F6034" i="4"/>
  <c r="H6034" i="4" s="1"/>
  <c r="P261" i="3" s="1"/>
  <c r="F5962" i="4"/>
  <c r="H5962" i="4" s="1"/>
  <c r="P258" i="3" s="1"/>
  <c r="F5890" i="4"/>
  <c r="H5890" i="4" s="1"/>
  <c r="P255" i="3" s="1"/>
  <c r="F5818" i="4"/>
  <c r="H5818" i="4" s="1"/>
  <c r="P252" i="3" s="1"/>
  <c r="F5602" i="4"/>
  <c r="H5602" i="4" s="1"/>
  <c r="P243" i="3" s="1"/>
  <c r="F4726" i="4"/>
  <c r="H4726" i="4" s="1"/>
  <c r="AB206" i="3" s="1"/>
  <c r="F4654" i="4"/>
  <c r="H4654" i="4" s="1"/>
  <c r="AB203" i="3" s="1"/>
  <c r="F4653" i="4"/>
  <c r="H4653" i="4" s="1"/>
  <c r="AA203" i="3" s="1"/>
  <c r="F4582" i="4"/>
  <c r="H4582" i="4" s="1"/>
  <c r="AB200" i="3" s="1"/>
  <c r="F4066" i="4"/>
  <c r="H4066" i="4" s="1"/>
  <c r="P179" i="3" s="1"/>
  <c r="F3994" i="4"/>
  <c r="H3994" i="4" s="1"/>
  <c r="P176" i="3" s="1"/>
  <c r="F3922" i="4"/>
  <c r="H3922" i="4" s="1"/>
  <c r="P173" i="3" s="1"/>
  <c r="F3850" i="4"/>
  <c r="H3850" i="4" s="1"/>
  <c r="P170" i="3" s="1"/>
  <c r="F3778" i="4"/>
  <c r="H3778" i="4" s="1"/>
  <c r="P167" i="3" s="1"/>
  <c r="F3706" i="4"/>
  <c r="H3706" i="4" s="1"/>
  <c r="P164" i="3" s="1"/>
  <c r="F3634" i="4"/>
  <c r="H3634" i="4" s="1"/>
  <c r="P161" i="3" s="1"/>
  <c r="F3562" i="4"/>
  <c r="H3562" i="4" s="1"/>
  <c r="P158" i="3" s="1"/>
  <c r="F3490" i="4"/>
  <c r="H3490" i="4" s="1"/>
  <c r="P155" i="3" s="1"/>
  <c r="F3418" i="4"/>
  <c r="H3418" i="4" s="1"/>
  <c r="P152" i="3" s="1"/>
  <c r="F3046" i="4"/>
  <c r="H3046" i="4" s="1"/>
  <c r="AB136" i="3" s="1"/>
  <c r="F2974" i="4"/>
  <c r="H2974" i="4" s="1"/>
  <c r="AB133" i="3" s="1"/>
  <c r="F2902" i="4"/>
  <c r="H2902" i="4" s="1"/>
  <c r="AB130" i="3" s="1"/>
  <c r="F2830" i="4"/>
  <c r="H2830" i="4" s="1"/>
  <c r="AB127" i="3" s="1"/>
  <c r="F2674" i="4"/>
  <c r="H2674" i="4" s="1"/>
  <c r="P121" i="3" s="1"/>
  <c r="F1942" i="4"/>
  <c r="H1942" i="4" s="1"/>
  <c r="AB90" i="3" s="1"/>
  <c r="F1498" i="4"/>
  <c r="H1498" i="4" s="1"/>
  <c r="P72" i="3" s="1"/>
  <c r="F1426" i="4"/>
  <c r="H1426" i="4" s="1"/>
  <c r="P69" i="3" s="1"/>
  <c r="F1354" i="4"/>
  <c r="H1354" i="4" s="1"/>
  <c r="P66" i="3" s="1"/>
  <c r="F1282" i="4"/>
  <c r="H1282" i="4" s="1"/>
  <c r="P63" i="3" s="1"/>
  <c r="F1210" i="4"/>
  <c r="H1210" i="4" s="1"/>
  <c r="P60" i="3" s="1"/>
  <c r="F1138" i="4"/>
  <c r="H1138" i="4" s="1"/>
  <c r="P57" i="3" s="1"/>
  <c r="F1066" i="4"/>
  <c r="H1066" i="4" s="1"/>
  <c r="P54" i="3" s="1"/>
  <c r="F634" i="4"/>
  <c r="H634" i="4" s="1"/>
  <c r="P36" i="3" s="1"/>
  <c r="F490" i="4"/>
  <c r="H490" i="4" s="1"/>
  <c r="P30" i="3" s="1"/>
  <c r="F418" i="4"/>
  <c r="H418" i="4" s="1"/>
  <c r="P27" i="3" s="1"/>
  <c r="F346" i="4"/>
  <c r="H346" i="4" s="1"/>
  <c r="P24" i="3" s="1"/>
  <c r="F58" i="4"/>
  <c r="H58" i="4" s="1"/>
  <c r="P12" i="3" s="1"/>
  <c r="F8534" i="4"/>
  <c r="H8534" i="4" s="1"/>
  <c r="T365" i="3" s="1"/>
  <c r="F7678" i="4"/>
  <c r="H7678" i="4" s="1"/>
  <c r="AB329" i="3" s="1"/>
  <c r="F4058" i="4"/>
  <c r="H4058" i="4" s="1"/>
  <c r="H179" i="3" s="1"/>
  <c r="F4055" i="4"/>
  <c r="H4055" i="4" s="1"/>
  <c r="AC178" i="3" s="1"/>
  <c r="F2921" i="4"/>
  <c r="H2921" i="4" s="1"/>
  <c r="W131" i="3" s="1"/>
  <c r="F2345" i="4"/>
  <c r="H2345" i="4" s="1"/>
  <c r="W107" i="3" s="1"/>
  <c r="F686" i="4"/>
  <c r="H686" i="4" s="1"/>
  <c r="T38" i="3" s="1"/>
  <c r="F7949" i="4"/>
  <c r="H7949" i="4" s="1"/>
  <c r="K341" i="3" s="1"/>
  <c r="F8539" i="4"/>
  <c r="H8539" i="4" s="1"/>
  <c r="Y365" i="3" s="1"/>
  <c r="F8538" i="4"/>
  <c r="H8538" i="4" s="1"/>
  <c r="X365" i="3" s="1"/>
  <c r="F8430" i="4"/>
  <c r="H8430" i="4" s="1"/>
  <c r="L361" i="3" s="1"/>
  <c r="F7552" i="4"/>
  <c r="H7552" i="4" s="1"/>
  <c r="V324" i="3" s="1"/>
  <c r="F6916" i="4"/>
  <c r="H6916" i="4" s="1"/>
  <c r="J298" i="3" s="1"/>
  <c r="F8020" i="4"/>
  <c r="H8020" i="4" s="1"/>
  <c r="J344" i="3" s="1"/>
  <c r="F8019" i="4"/>
  <c r="H8019" i="4" s="1"/>
  <c r="I344" i="3" s="1"/>
  <c r="F8018" i="4"/>
  <c r="H8018" i="4" s="1"/>
  <c r="H344" i="3" s="1"/>
  <c r="F8585" i="4"/>
  <c r="H8585" i="4" s="1"/>
  <c r="W367" i="3" s="1"/>
  <c r="F8583" i="4"/>
  <c r="H8583" i="4" s="1"/>
  <c r="U367" i="3" s="1"/>
  <c r="F8550" i="4"/>
  <c r="H8550" i="4" s="1"/>
  <c r="L366" i="3" s="1"/>
  <c r="F8549" i="4"/>
  <c r="H8549" i="4" s="1"/>
  <c r="K366" i="3" s="1"/>
  <c r="F6630" i="4"/>
  <c r="H6630" i="4" s="1"/>
  <c r="L286" i="3" s="1"/>
  <c r="F6628" i="4"/>
  <c r="H6628" i="4" s="1"/>
  <c r="J286" i="3" s="1"/>
  <c r="F6629" i="4"/>
  <c r="H6629" i="4" s="1"/>
  <c r="K286" i="3" s="1"/>
  <c r="F8393" i="4"/>
  <c r="H8393" i="4" s="1"/>
  <c r="W359" i="3" s="1"/>
  <c r="F8392" i="4"/>
  <c r="H8392" i="4" s="1"/>
  <c r="V359" i="3" s="1"/>
  <c r="F8548" i="4"/>
  <c r="H8548" i="4" s="1"/>
  <c r="J366" i="3" s="1"/>
  <c r="F8547" i="4"/>
  <c r="H8547" i="4" s="1"/>
  <c r="I366" i="3" s="1"/>
  <c r="F7096" i="4"/>
  <c r="H7096" i="4" s="1"/>
  <c r="V305" i="3" s="1"/>
  <c r="F6820" i="4"/>
  <c r="H6820" i="4" s="1"/>
  <c r="J294" i="3" s="1"/>
  <c r="F6736" i="4"/>
  <c r="H6736" i="4" s="1"/>
  <c r="V290" i="3" s="1"/>
  <c r="F6544" i="4"/>
  <c r="H6544" i="4" s="1"/>
  <c r="V282" i="3" s="1"/>
  <c r="F6460" i="4"/>
  <c r="H6460" i="4" s="1"/>
  <c r="J279" i="3" s="1"/>
  <c r="F6112" i="4"/>
  <c r="H6112" i="4" s="1"/>
  <c r="V264" i="3" s="1"/>
  <c r="F6028" i="4"/>
  <c r="H6028" i="4" s="1"/>
  <c r="J261" i="3" s="1"/>
  <c r="F5944" i="4"/>
  <c r="H5944" i="4" s="1"/>
  <c r="V257" i="3" s="1"/>
  <c r="F5860" i="4"/>
  <c r="H5860" i="4" s="1"/>
  <c r="J254" i="3" s="1"/>
  <c r="F5368" i="4"/>
  <c r="H5368" i="4" s="1"/>
  <c r="V233" i="3" s="1"/>
  <c r="F5296" i="4"/>
  <c r="H5296" i="4" s="1"/>
  <c r="V230" i="3" s="1"/>
  <c r="F5224" i="4"/>
  <c r="H5224" i="4" s="1"/>
  <c r="V227" i="3" s="1"/>
  <c r="F5152" i="4"/>
  <c r="H5152" i="4" s="1"/>
  <c r="V224" i="3" s="1"/>
  <c r="F7222" i="4"/>
  <c r="H7222" i="4" s="1"/>
  <c r="AB310" i="3" s="1"/>
  <c r="F7221" i="4"/>
  <c r="H7221" i="4" s="1"/>
  <c r="AA310" i="3" s="1"/>
  <c r="F8790" i="4"/>
  <c r="H8790" i="4" s="1"/>
  <c r="F8427" i="4"/>
  <c r="H8427" i="4" s="1"/>
  <c r="I361" i="3" s="1"/>
  <c r="F5740" i="4"/>
  <c r="H5740" i="4" s="1"/>
  <c r="J249" i="3" s="1"/>
  <c r="F4036" i="4"/>
  <c r="H4036" i="4" s="1"/>
  <c r="J178" i="3" s="1"/>
  <c r="F3664" i="4"/>
  <c r="H3664" i="4" s="1"/>
  <c r="V162" i="3" s="1"/>
  <c r="F3592" i="4"/>
  <c r="H3592" i="4" s="1"/>
  <c r="V159" i="3" s="1"/>
  <c r="F3520" i="4"/>
  <c r="H3520" i="4" s="1"/>
  <c r="V156" i="3" s="1"/>
  <c r="F3448" i="4"/>
  <c r="H3448" i="4" s="1"/>
  <c r="V153" i="3" s="1"/>
  <c r="F2776" i="4"/>
  <c r="H2776" i="4" s="1"/>
  <c r="V125" i="3" s="1"/>
  <c r="F2704" i="4"/>
  <c r="H2704" i="4" s="1"/>
  <c r="V122" i="3" s="1"/>
  <c r="F2632" i="4"/>
  <c r="H2632" i="4" s="1"/>
  <c r="V119" i="3" s="1"/>
  <c r="F2560" i="4"/>
  <c r="H2560" i="4" s="1"/>
  <c r="V116" i="3" s="1"/>
  <c r="F2488" i="4"/>
  <c r="H2488" i="4" s="1"/>
  <c r="V113" i="3" s="1"/>
  <c r="F2416" i="4"/>
  <c r="H2416" i="4" s="1"/>
  <c r="V110" i="3" s="1"/>
  <c r="F2332" i="4"/>
  <c r="H2332" i="4" s="1"/>
  <c r="J107" i="3" s="1"/>
  <c r="F2260" i="4"/>
  <c r="H2260" i="4" s="1"/>
  <c r="J104" i="3" s="1"/>
  <c r="F2188" i="4"/>
  <c r="H2188" i="4" s="1"/>
  <c r="J101" i="3" s="1"/>
  <c r="F2187" i="4"/>
  <c r="H2187" i="4" s="1"/>
  <c r="I101" i="3" s="1"/>
  <c r="F2116" i="4"/>
  <c r="H2116" i="4" s="1"/>
  <c r="J98" i="3" s="1"/>
  <c r="F2044" i="4"/>
  <c r="H2044" i="4" s="1"/>
  <c r="J95" i="3" s="1"/>
  <c r="F1972" i="4"/>
  <c r="H1972" i="4" s="1"/>
  <c r="J92" i="3" s="1"/>
  <c r="F1900" i="4"/>
  <c r="H1900" i="4" s="1"/>
  <c r="J89" i="3" s="1"/>
  <c r="F1828" i="4"/>
  <c r="H1828" i="4" s="1"/>
  <c r="J86" i="3" s="1"/>
  <c r="F1756" i="4"/>
  <c r="H1756" i="4" s="1"/>
  <c r="J83" i="3" s="1"/>
  <c r="F8786" i="4"/>
  <c r="H8786" i="4" s="1"/>
  <c r="H376" i="3" s="1"/>
  <c r="F8510" i="4"/>
  <c r="H8510" i="4" s="1"/>
  <c r="T364" i="3" s="1"/>
  <c r="F8378" i="4"/>
  <c r="H8378" i="4" s="1"/>
  <c r="H359" i="3" s="1"/>
  <c r="F8186" i="4"/>
  <c r="H8186" i="4" s="1"/>
  <c r="H351" i="3" s="1"/>
  <c r="F7970" i="4"/>
  <c r="H7970" i="4" s="1"/>
  <c r="H342" i="3" s="1"/>
  <c r="F7370" i="4"/>
  <c r="H7370" i="4" s="1"/>
  <c r="H317" i="3" s="1"/>
  <c r="F7226" i="4"/>
  <c r="H7226" i="4" s="1"/>
  <c r="H311" i="3" s="1"/>
  <c r="F7046" i="4"/>
  <c r="H7046" i="4" s="1"/>
  <c r="T303" i="3" s="1"/>
  <c r="F6926" i="4"/>
  <c r="H6926" i="4" s="1"/>
  <c r="T298" i="3" s="1"/>
  <c r="F6734" i="4"/>
  <c r="H6734" i="4" s="1"/>
  <c r="T290" i="3" s="1"/>
  <c r="F6566" i="4"/>
  <c r="H6566" i="4" s="1"/>
  <c r="T283" i="3" s="1"/>
  <c r="F6398" i="4"/>
  <c r="H6398" i="4" s="1"/>
  <c r="T276" i="3" s="1"/>
  <c r="F6230" i="4"/>
  <c r="H6230" i="4" s="1"/>
  <c r="T269" i="3" s="1"/>
  <c r="F6026" i="4"/>
  <c r="H6026" i="4" s="1"/>
  <c r="H261" i="3" s="1"/>
  <c r="F5822" i="4"/>
  <c r="H5822" i="4" s="1"/>
  <c r="T252" i="3" s="1"/>
  <c r="F5618" i="4"/>
  <c r="H5618" i="4" s="1"/>
  <c r="H244" i="3" s="1"/>
  <c r="F5426" i="4"/>
  <c r="H5426" i="4" s="1"/>
  <c r="H236" i="3" s="1"/>
  <c r="F5330" i="4"/>
  <c r="H5330" i="4" s="1"/>
  <c r="H232" i="3" s="1"/>
  <c r="F5174" i="4"/>
  <c r="H5174" i="4" s="1"/>
  <c r="T225" i="3" s="1"/>
  <c r="F4802" i="4"/>
  <c r="H4802" i="4" s="1"/>
  <c r="H210" i="3" s="1"/>
  <c r="F4610" i="4"/>
  <c r="H4610" i="4" s="1"/>
  <c r="H202" i="3" s="1"/>
  <c r="F3590" i="4"/>
  <c r="H3590" i="4" s="1"/>
  <c r="T159" i="3" s="1"/>
  <c r="F3290" i="4"/>
  <c r="H3290" i="4" s="1"/>
  <c r="H147" i="3" s="1"/>
  <c r="F2738" i="4"/>
  <c r="H2738" i="4" s="1"/>
  <c r="H124" i="3" s="1"/>
  <c r="F1958" i="4"/>
  <c r="H1958" i="4" s="1"/>
  <c r="T91" i="3" s="1"/>
  <c r="F1178" i="4"/>
  <c r="H1178" i="4" s="1"/>
  <c r="H59" i="3" s="1"/>
  <c r="F878" i="4"/>
  <c r="H878" i="4" s="1"/>
  <c r="T46" i="3" s="1"/>
  <c r="F542" i="4"/>
  <c r="H542" i="4" s="1"/>
  <c r="T32" i="3" s="1"/>
  <c r="F218" i="4"/>
  <c r="H218" i="4" s="1"/>
  <c r="H19" i="3" s="1"/>
  <c r="F8755" i="4"/>
  <c r="H8755" i="4" s="1"/>
  <c r="Y374" i="3" s="1"/>
  <c r="F5787" i="4"/>
  <c r="H5787" i="4" s="1"/>
  <c r="I251" i="3" s="1"/>
  <c r="F8049" i="4"/>
  <c r="H8049" i="4" s="1"/>
  <c r="O345" i="3" s="1"/>
  <c r="F8045" i="4"/>
  <c r="H8045" i="4" s="1"/>
  <c r="K345" i="3" s="1"/>
  <c r="F8706" i="4"/>
  <c r="H8706" i="4" s="1"/>
  <c r="X372" i="3" s="1"/>
  <c r="F3137" i="4"/>
  <c r="H3137" i="4" s="1"/>
  <c r="W140" i="3" s="1"/>
  <c r="F2633" i="4"/>
  <c r="H2633" i="4" s="1"/>
  <c r="W119" i="3" s="1"/>
  <c r="F7132" i="4"/>
  <c r="H7132" i="4" s="1"/>
  <c r="J307" i="3" s="1"/>
  <c r="F8068" i="4"/>
  <c r="H8068" i="4" s="1"/>
  <c r="J346" i="3" s="1"/>
  <c r="F8067" i="4"/>
  <c r="H8067" i="4" s="1"/>
  <c r="I346" i="3" s="1"/>
  <c r="F8633" i="4"/>
  <c r="H8633" i="4" s="1"/>
  <c r="W369" i="3" s="1"/>
  <c r="F8632" i="4"/>
  <c r="H8632" i="4" s="1"/>
  <c r="V369" i="3" s="1"/>
  <c r="F7576" i="4"/>
  <c r="H7576" i="4" s="1"/>
  <c r="V325" i="3" s="1"/>
  <c r="F8429" i="4"/>
  <c r="H8429" i="4" s="1"/>
  <c r="K361" i="3" s="1"/>
  <c r="F8286" i="4"/>
  <c r="H8286" i="4" s="1"/>
  <c r="L355" i="3" s="1"/>
  <c r="F8285" i="4"/>
  <c r="H8285" i="4" s="1"/>
  <c r="K355" i="3" s="1"/>
  <c r="F8284" i="4"/>
  <c r="H8284" i="4" s="1"/>
  <c r="J355" i="3" s="1"/>
  <c r="F8283" i="4"/>
  <c r="H8283" i="4" s="1"/>
  <c r="I355" i="3" s="1"/>
  <c r="F7350" i="4"/>
  <c r="H7350" i="4" s="1"/>
  <c r="L316" i="3" s="1"/>
  <c r="F7349" i="4"/>
  <c r="H7349" i="4" s="1"/>
  <c r="K316" i="3" s="1"/>
  <c r="F5418" i="4"/>
  <c r="H5418" i="4" s="1"/>
  <c r="X235" i="3" s="1"/>
  <c r="F5417" i="4"/>
  <c r="H5417" i="4" s="1"/>
  <c r="W235" i="3" s="1"/>
  <c r="F5346" i="4"/>
  <c r="H5346" i="4" s="1"/>
  <c r="X232" i="3" s="1"/>
  <c r="F5345" i="4"/>
  <c r="H5345" i="4" s="1"/>
  <c r="W232" i="3" s="1"/>
  <c r="F5202" i="4"/>
  <c r="H5202" i="4" s="1"/>
  <c r="X226" i="3" s="1"/>
  <c r="F5201" i="4"/>
  <c r="H5201" i="4" s="1"/>
  <c r="W226" i="3" s="1"/>
  <c r="F5130" i="4"/>
  <c r="H5130" i="4" s="1"/>
  <c r="X223" i="3" s="1"/>
  <c r="F5129" i="4"/>
  <c r="H5129" i="4" s="1"/>
  <c r="W223" i="3" s="1"/>
  <c r="F8321" i="4"/>
  <c r="H8321" i="4" s="1"/>
  <c r="W356" i="3" s="1"/>
  <c r="F8129" i="4"/>
  <c r="H8129" i="4" s="1"/>
  <c r="W348" i="3" s="1"/>
  <c r="F8128" i="4"/>
  <c r="H8128" i="4" s="1"/>
  <c r="V348" i="3" s="1"/>
  <c r="F7805" i="4"/>
  <c r="H7805" i="4" s="1"/>
  <c r="K335" i="3" s="1"/>
  <c r="F7948" i="4"/>
  <c r="H7948" i="4" s="1"/>
  <c r="J341" i="3" s="1"/>
  <c r="F7828" i="4"/>
  <c r="H7828" i="4" s="1"/>
  <c r="J336" i="3" s="1"/>
  <c r="F7540" i="4"/>
  <c r="H7540" i="4" s="1"/>
  <c r="J324" i="3" s="1"/>
  <c r="F7264" i="4"/>
  <c r="H7264" i="4" s="1"/>
  <c r="V312" i="3" s="1"/>
  <c r="F7180" i="4"/>
  <c r="H7180" i="4" s="1"/>
  <c r="J309" i="3" s="1"/>
  <c r="F7179" i="4"/>
  <c r="H7179" i="4" s="1"/>
  <c r="I309" i="3" s="1"/>
  <c r="F6640" i="4"/>
  <c r="H6640" i="4" s="1"/>
  <c r="V286" i="3" s="1"/>
  <c r="F8467" i="4"/>
  <c r="H8467" i="4" s="1"/>
  <c r="Y362" i="3" s="1"/>
  <c r="F8772" i="4"/>
  <c r="H8772" i="4" s="1"/>
  <c r="R375" i="3" s="1"/>
  <c r="F8771" i="4"/>
  <c r="H8771" i="4" s="1"/>
  <c r="Q375" i="3" s="1"/>
  <c r="F8700" i="4"/>
  <c r="H8700" i="4" s="1"/>
  <c r="R372" i="3" s="1"/>
  <c r="F8628" i="4"/>
  <c r="H8628" i="4" s="1"/>
  <c r="R369" i="3" s="1"/>
  <c r="F8556" i="4"/>
  <c r="H8556" i="4" s="1"/>
  <c r="R366" i="3" s="1"/>
  <c r="F8484" i="4"/>
  <c r="H8484" i="4" s="1"/>
  <c r="R363" i="3" s="1"/>
  <c r="F8412" i="4"/>
  <c r="H8412" i="4" s="1"/>
  <c r="R360" i="3" s="1"/>
  <c r="F8411" i="4"/>
  <c r="H8411" i="4" s="1"/>
  <c r="Q360" i="3" s="1"/>
  <c r="F8405" i="4"/>
  <c r="H8405" i="4" s="1"/>
  <c r="K360" i="3" s="1"/>
  <c r="F8268" i="4"/>
  <c r="H8268" i="4" s="1"/>
  <c r="R354" i="3" s="1"/>
  <c r="F8454" i="4"/>
  <c r="H8454" i="4" s="1"/>
  <c r="L362" i="3" s="1"/>
  <c r="F4655" i="4"/>
  <c r="H4655" i="4" s="1"/>
  <c r="AC203" i="3" s="1"/>
  <c r="F8551" i="4"/>
  <c r="H8551" i="4" s="1"/>
  <c r="M366" i="3" s="1"/>
  <c r="F7673" i="4"/>
  <c r="H7673" i="4" s="1"/>
  <c r="W329" i="3" s="1"/>
  <c r="F7433" i="4"/>
  <c r="H7433" i="4" s="1"/>
  <c r="W319" i="3" s="1"/>
  <c r="F7432" i="4"/>
  <c r="H7432" i="4" s="1"/>
  <c r="V319" i="3" s="1"/>
  <c r="F6821" i="4"/>
  <c r="H6821" i="4" s="1"/>
  <c r="K294" i="3" s="1"/>
  <c r="F6197" i="4"/>
  <c r="H6197" i="4" s="1"/>
  <c r="K268" i="3" s="1"/>
  <c r="F6195" i="4"/>
  <c r="H6195" i="4" s="1"/>
  <c r="I268" i="3" s="1"/>
  <c r="F6196" i="4"/>
  <c r="H6196" i="4" s="1"/>
  <c r="J268" i="3" s="1"/>
  <c r="F6041" i="4"/>
  <c r="H6041" i="4" s="1"/>
  <c r="W261" i="3" s="1"/>
  <c r="F5357" i="4"/>
  <c r="H5357" i="4" s="1"/>
  <c r="K233" i="3" s="1"/>
  <c r="F8114" i="4"/>
  <c r="H8114" i="4" s="1"/>
  <c r="H348" i="3" s="1"/>
  <c r="F8111" i="4"/>
  <c r="H8111" i="4" s="1"/>
  <c r="AC347" i="3" s="1"/>
  <c r="F6386" i="4"/>
  <c r="H6386" i="4" s="1"/>
  <c r="H276" i="3" s="1"/>
  <c r="F6134" i="4"/>
  <c r="H6134" i="4" s="1"/>
  <c r="T265" i="3" s="1"/>
  <c r="F5906" i="4"/>
  <c r="H5906" i="4" s="1"/>
  <c r="H256" i="3" s="1"/>
  <c r="F5690" i="4"/>
  <c r="H5690" i="4" s="1"/>
  <c r="H247" i="3" s="1"/>
  <c r="F5450" i="4"/>
  <c r="H5450" i="4" s="1"/>
  <c r="H237" i="3" s="1"/>
  <c r="F5150" i="4"/>
  <c r="H5150" i="4" s="1"/>
  <c r="T224" i="3" s="1"/>
  <c r="F4922" i="4"/>
  <c r="H4922" i="4" s="1"/>
  <c r="H215" i="3" s="1"/>
  <c r="F4706" i="4"/>
  <c r="H4706" i="4" s="1"/>
  <c r="H206" i="3" s="1"/>
  <c r="F4502" i="4"/>
  <c r="H4502" i="4" s="1"/>
  <c r="T197" i="3" s="1"/>
  <c r="F4286" i="4"/>
  <c r="H4286" i="4" s="1"/>
  <c r="T188" i="3" s="1"/>
  <c r="F3854" i="4"/>
  <c r="H3854" i="4" s="1"/>
  <c r="T170" i="3" s="1"/>
  <c r="F7509" i="4"/>
  <c r="H7509" i="4" s="1"/>
  <c r="AA322" i="3" s="1"/>
  <c r="F7506" i="4"/>
  <c r="H7506" i="4" s="1"/>
  <c r="X322" i="3" s="1"/>
  <c r="F8347" i="4"/>
  <c r="H8347" i="4" s="1"/>
  <c r="Y357" i="3" s="1"/>
  <c r="F5692" i="4"/>
  <c r="H5692" i="4" s="1"/>
  <c r="J247" i="3" s="1"/>
  <c r="F4972" i="4"/>
  <c r="H4972" i="4" s="1"/>
  <c r="J217" i="3" s="1"/>
  <c r="F4900" i="4"/>
  <c r="H4900" i="4" s="1"/>
  <c r="J214" i="3" s="1"/>
  <c r="F4828" i="4"/>
  <c r="H4828" i="4" s="1"/>
  <c r="J211" i="3" s="1"/>
  <c r="F4827" i="4"/>
  <c r="H4827" i="4" s="1"/>
  <c r="I211" i="3" s="1"/>
  <c r="F4826" i="4"/>
  <c r="H4826" i="4" s="1"/>
  <c r="H211" i="3" s="1"/>
  <c r="F4756" i="4"/>
  <c r="H4756" i="4" s="1"/>
  <c r="J208" i="3" s="1"/>
  <c r="F4684" i="4"/>
  <c r="H4684" i="4" s="1"/>
  <c r="J205" i="3" s="1"/>
  <c r="F4612" i="4"/>
  <c r="H4612" i="4" s="1"/>
  <c r="J202" i="3" s="1"/>
  <c r="F4468" i="4"/>
  <c r="H4468" i="4" s="1"/>
  <c r="J196" i="3" s="1"/>
  <c r="F4396" i="4"/>
  <c r="H4396" i="4" s="1"/>
  <c r="J193" i="3" s="1"/>
  <c r="F4395" i="4"/>
  <c r="H4395" i="4" s="1"/>
  <c r="I193" i="3" s="1"/>
  <c r="F3952" i="4"/>
  <c r="H3952" i="4" s="1"/>
  <c r="V174" i="3" s="1"/>
  <c r="F3808" i="4"/>
  <c r="H3808" i="4" s="1"/>
  <c r="V168" i="3" s="1"/>
  <c r="F3736" i="4"/>
  <c r="H3736" i="4" s="1"/>
  <c r="V165" i="3" s="1"/>
  <c r="F3364" i="4"/>
  <c r="H3364" i="4" s="1"/>
  <c r="J150" i="3" s="1"/>
  <c r="F3292" i="4"/>
  <c r="H3292" i="4" s="1"/>
  <c r="J147" i="3" s="1"/>
  <c r="F3220" i="4"/>
  <c r="H3220" i="4" s="1"/>
  <c r="J144" i="3" s="1"/>
  <c r="F3148" i="4"/>
  <c r="H3148" i="4" s="1"/>
  <c r="J141" i="3" s="1"/>
  <c r="F2992" i="4"/>
  <c r="H2992" i="4" s="1"/>
  <c r="V134" i="3" s="1"/>
  <c r="F2920" i="4"/>
  <c r="H2920" i="4" s="1"/>
  <c r="V131" i="3" s="1"/>
  <c r="F1672" i="4"/>
  <c r="H1672" i="4" s="1"/>
  <c r="V79" i="3" s="1"/>
  <c r="F1600" i="4"/>
  <c r="H1600" i="4" s="1"/>
  <c r="V76" i="3" s="1"/>
  <c r="F1528" i="4"/>
  <c r="H1528" i="4" s="1"/>
  <c r="V73" i="3" s="1"/>
  <c r="F1456" i="4"/>
  <c r="H1456" i="4" s="1"/>
  <c r="V70" i="3" s="1"/>
  <c r="F1384" i="4"/>
  <c r="H1384" i="4" s="1"/>
  <c r="V67" i="3" s="1"/>
  <c r="F7562" i="4"/>
  <c r="H7562" i="4" s="1"/>
  <c r="H325" i="3" s="1"/>
  <c r="F4334" i="4"/>
  <c r="H4334" i="4" s="1"/>
  <c r="T190" i="3" s="1"/>
  <c r="F3914" i="4"/>
  <c r="H3914" i="4" s="1"/>
  <c r="H173" i="3" s="1"/>
  <c r="F2342" i="4"/>
  <c r="H2342" i="4" s="1"/>
  <c r="T107" i="3" s="1"/>
  <c r="F1526" i="4"/>
  <c r="H1526" i="4" s="1"/>
  <c r="T73" i="3" s="1"/>
  <c r="F4738" i="4"/>
  <c r="H4738" i="4" s="1"/>
  <c r="P207" i="3" s="1"/>
  <c r="F8097" i="4"/>
  <c r="H8097" i="4" s="1"/>
  <c r="O347" i="3" s="1"/>
  <c r="F8093" i="4"/>
  <c r="H8093" i="4" s="1"/>
  <c r="K347" i="3" s="1"/>
  <c r="F8238" i="4"/>
  <c r="H8238" i="4" s="1"/>
  <c r="L353" i="3" s="1"/>
  <c r="F6021" i="4"/>
  <c r="H6021" i="4" s="1"/>
  <c r="AA260" i="3" s="1"/>
  <c r="F8505" i="4"/>
  <c r="H8505" i="4" s="1"/>
  <c r="O364" i="3" s="1"/>
  <c r="F8499" i="4"/>
  <c r="H8499" i="4" s="1"/>
  <c r="I364" i="3" s="1"/>
  <c r="F5104" i="4"/>
  <c r="H5104" i="4" s="1"/>
  <c r="V222" i="3" s="1"/>
  <c r="F4888" i="4"/>
  <c r="H4888" i="4" s="1"/>
  <c r="V213" i="3" s="1"/>
  <c r="F4816" i="4"/>
  <c r="H4816" i="4" s="1"/>
  <c r="V210" i="3" s="1"/>
  <c r="F4744" i="4"/>
  <c r="H4744" i="4" s="1"/>
  <c r="V207" i="3" s="1"/>
  <c r="F4672" i="4"/>
  <c r="H4672" i="4" s="1"/>
  <c r="V204" i="3" s="1"/>
  <c r="F4600" i="4"/>
  <c r="H4600" i="4" s="1"/>
  <c r="V201" i="3" s="1"/>
  <c r="F4528" i="4"/>
  <c r="H4528" i="4" s="1"/>
  <c r="V198" i="3" s="1"/>
  <c r="F4456" i="4"/>
  <c r="H4456" i="4" s="1"/>
  <c r="V195" i="3" s="1"/>
  <c r="F3868" i="4"/>
  <c r="H3868" i="4" s="1"/>
  <c r="J171" i="3" s="1"/>
  <c r="F3796" i="4"/>
  <c r="H3796" i="4" s="1"/>
  <c r="J168" i="3" s="1"/>
  <c r="F3795" i="4"/>
  <c r="H3795" i="4" s="1"/>
  <c r="I168" i="3" s="1"/>
  <c r="F3724" i="4"/>
  <c r="H3724" i="4" s="1"/>
  <c r="J165" i="3" s="1"/>
  <c r="F3352" i="4"/>
  <c r="H3352" i="4" s="1"/>
  <c r="V149" i="3" s="1"/>
  <c r="F3280" i="4"/>
  <c r="H3280" i="4" s="1"/>
  <c r="V146" i="3" s="1"/>
  <c r="F3208" i="4"/>
  <c r="H3208" i="4" s="1"/>
  <c r="V143" i="3" s="1"/>
  <c r="F3136" i="4"/>
  <c r="H3136" i="4" s="1"/>
  <c r="V140" i="3" s="1"/>
  <c r="F2980" i="4"/>
  <c r="H2980" i="4" s="1"/>
  <c r="J134" i="3" s="1"/>
  <c r="F2908" i="4"/>
  <c r="H2908" i="4" s="1"/>
  <c r="J131" i="3" s="1"/>
  <c r="F1660" i="4"/>
  <c r="H1660" i="4" s="1"/>
  <c r="J79" i="3" s="1"/>
  <c r="F1588" i="4"/>
  <c r="H1588" i="4" s="1"/>
  <c r="J76" i="3" s="1"/>
  <c r="F1516" i="4"/>
  <c r="H1516" i="4" s="1"/>
  <c r="J73" i="3" s="1"/>
  <c r="F1444" i="4"/>
  <c r="H1444" i="4" s="1"/>
  <c r="J70" i="3" s="1"/>
  <c r="F1372" i="4"/>
  <c r="H1372" i="4" s="1"/>
  <c r="J67" i="3" s="1"/>
  <c r="F8618" i="4"/>
  <c r="H8618" i="4" s="1"/>
  <c r="H369" i="3" s="1"/>
  <c r="F8138" i="4"/>
  <c r="H8138" i="4" s="1"/>
  <c r="H349" i="3" s="1"/>
  <c r="F4298" i="4"/>
  <c r="H4298" i="4" s="1"/>
  <c r="H189" i="3" s="1"/>
  <c r="F3878" i="4"/>
  <c r="H3878" i="4" s="1"/>
  <c r="T171" i="3" s="1"/>
  <c r="F1478" i="4"/>
  <c r="H1478" i="4" s="1"/>
  <c r="T71" i="3" s="1"/>
  <c r="F4995" i="4"/>
  <c r="H4995" i="4" s="1"/>
  <c r="I218" i="3" s="1"/>
  <c r="F7523" i="4"/>
  <c r="H7523" i="4" s="1"/>
  <c r="Q323" i="3" s="1"/>
  <c r="F8007" i="4"/>
  <c r="H8007" i="4" s="1"/>
  <c r="U343" i="3" s="1"/>
  <c r="F7659" i="4"/>
  <c r="H7659" i="4" s="1"/>
  <c r="I329" i="3" s="1"/>
  <c r="F7587" i="4"/>
  <c r="H7587" i="4" s="1"/>
  <c r="I326" i="3" s="1"/>
  <c r="F7515" i="4"/>
  <c r="H7515" i="4" s="1"/>
  <c r="I323" i="3" s="1"/>
  <c r="F7275" i="4"/>
  <c r="H7275" i="4" s="1"/>
  <c r="I313" i="3" s="1"/>
  <c r="F7274" i="4"/>
  <c r="H7274" i="4" s="1"/>
  <c r="H313" i="3" s="1"/>
  <c r="F7203" i="4"/>
  <c r="H7203" i="4" s="1"/>
  <c r="I310" i="3" s="1"/>
  <c r="F6963" i="4"/>
  <c r="H6963" i="4" s="1"/>
  <c r="I300" i="3" s="1"/>
  <c r="F6891" i="4"/>
  <c r="H6891" i="4" s="1"/>
  <c r="I297" i="3" s="1"/>
  <c r="F6807" i="4"/>
  <c r="H6807" i="4" s="1"/>
  <c r="U293" i="3" s="1"/>
  <c r="F6735" i="4"/>
  <c r="H6735" i="4" s="1"/>
  <c r="U290" i="3" s="1"/>
  <c r="F6579" i="4"/>
  <c r="H6579" i="4" s="1"/>
  <c r="I284" i="3" s="1"/>
  <c r="F6423" i="4"/>
  <c r="H6423" i="4" s="1"/>
  <c r="U277" i="3" s="1"/>
  <c r="F6267" i="4"/>
  <c r="H6267" i="4" s="1"/>
  <c r="I271" i="3" s="1"/>
  <c r="F6183" i="4"/>
  <c r="H6183" i="4" s="1"/>
  <c r="U267" i="3" s="1"/>
  <c r="F6027" i="4"/>
  <c r="H6027" i="4" s="1"/>
  <c r="I261" i="3" s="1"/>
  <c r="F5703" i="4"/>
  <c r="H5703" i="4" s="1"/>
  <c r="U247" i="3" s="1"/>
  <c r="F5619" i="4"/>
  <c r="H5619" i="4" s="1"/>
  <c r="I244" i="3" s="1"/>
  <c r="F5547" i="4"/>
  <c r="H5547" i="4" s="1"/>
  <c r="I241" i="3" s="1"/>
  <c r="F5475" i="4"/>
  <c r="H5475" i="4" s="1"/>
  <c r="I238" i="3" s="1"/>
  <c r="F5031" i="4"/>
  <c r="H5031" i="4" s="1"/>
  <c r="U219" i="3" s="1"/>
  <c r="F4875" i="4"/>
  <c r="H4875" i="4" s="1"/>
  <c r="I213" i="3" s="1"/>
  <c r="F4575" i="4"/>
  <c r="H4575" i="4" s="1"/>
  <c r="U200" i="3" s="1"/>
  <c r="F4503" i="4"/>
  <c r="H4503" i="4" s="1"/>
  <c r="U197" i="3" s="1"/>
  <c r="F4431" i="4"/>
  <c r="H4431" i="4" s="1"/>
  <c r="U194" i="3" s="1"/>
  <c r="F4203" i="4"/>
  <c r="H4203" i="4" s="1"/>
  <c r="I185" i="3" s="1"/>
  <c r="F4131" i="4"/>
  <c r="H4131" i="4" s="1"/>
  <c r="I182" i="3" s="1"/>
  <c r="F4059" i="4"/>
  <c r="H4059" i="4" s="1"/>
  <c r="I179" i="3" s="1"/>
  <c r="F3987" i="4"/>
  <c r="H3987" i="4" s="1"/>
  <c r="I176" i="3" s="1"/>
  <c r="F3915" i="4"/>
  <c r="H3915" i="4" s="1"/>
  <c r="I173" i="3" s="1"/>
  <c r="F3843" i="4"/>
  <c r="H3843" i="4" s="1"/>
  <c r="I170" i="3" s="1"/>
  <c r="F3615" i="4"/>
  <c r="H3615" i="4" s="1"/>
  <c r="U160" i="3" s="1"/>
  <c r="F3543" i="4"/>
  <c r="H3543" i="4" s="1"/>
  <c r="U157" i="3" s="1"/>
  <c r="F3542" i="4"/>
  <c r="H3542" i="4" s="1"/>
  <c r="T157" i="3" s="1"/>
  <c r="F3471" i="4"/>
  <c r="H3471" i="4" s="1"/>
  <c r="U154" i="3" s="1"/>
  <c r="F3399" i="4"/>
  <c r="H3399" i="4" s="1"/>
  <c r="U151" i="3" s="1"/>
  <c r="F3327" i="4"/>
  <c r="H3327" i="4" s="1"/>
  <c r="U148" i="3" s="1"/>
  <c r="F3255" i="4"/>
  <c r="H3255" i="4" s="1"/>
  <c r="U145" i="3" s="1"/>
  <c r="F2151" i="4"/>
  <c r="H2151" i="4" s="1"/>
  <c r="U99" i="3" s="1"/>
  <c r="F2079" i="4"/>
  <c r="H2079" i="4" s="1"/>
  <c r="U96" i="3" s="1"/>
  <c r="F2007" i="4"/>
  <c r="H2007" i="4" s="1"/>
  <c r="U93" i="3" s="1"/>
  <c r="F1935" i="4"/>
  <c r="H1935" i="4" s="1"/>
  <c r="U90" i="3" s="1"/>
  <c r="F1863" i="4"/>
  <c r="H1863" i="4" s="1"/>
  <c r="U87" i="3" s="1"/>
  <c r="F1047" i="4"/>
  <c r="H1047" i="4" s="1"/>
  <c r="U53" i="3" s="1"/>
  <c r="F975" i="4"/>
  <c r="H975" i="4" s="1"/>
  <c r="U50" i="3" s="1"/>
  <c r="F903" i="4"/>
  <c r="H903" i="4" s="1"/>
  <c r="U47" i="3" s="1"/>
  <c r="F831" i="4"/>
  <c r="H831" i="4" s="1"/>
  <c r="U44" i="3" s="1"/>
  <c r="F759" i="4"/>
  <c r="H759" i="4" s="1"/>
  <c r="U41" i="3" s="1"/>
  <c r="F687" i="4"/>
  <c r="H687" i="4" s="1"/>
  <c r="U38" i="3" s="1"/>
  <c r="F615" i="4"/>
  <c r="H615" i="4" s="1"/>
  <c r="U35" i="3" s="1"/>
  <c r="F543" i="4"/>
  <c r="H543" i="4" s="1"/>
  <c r="U32" i="3" s="1"/>
  <c r="F471" i="4"/>
  <c r="H471" i="4" s="1"/>
  <c r="U29" i="3" s="1"/>
  <c r="F399" i="4"/>
  <c r="H399" i="4" s="1"/>
  <c r="U26" i="3" s="1"/>
  <c r="F327" i="4"/>
  <c r="H327" i="4" s="1"/>
  <c r="U23" i="3" s="1"/>
  <c r="F255" i="4"/>
  <c r="H255" i="4" s="1"/>
  <c r="U20" i="3" s="1"/>
  <c r="F183" i="4"/>
  <c r="H183" i="4" s="1"/>
  <c r="U17" i="3" s="1"/>
  <c r="F111" i="4"/>
  <c r="H111" i="4" s="1"/>
  <c r="U14" i="3" s="1"/>
  <c r="F39" i="4"/>
  <c r="H39" i="4" s="1"/>
  <c r="U11" i="3" s="1"/>
  <c r="F6165" i="4"/>
  <c r="H6165" i="4" s="1"/>
  <c r="AA266" i="3" s="1"/>
  <c r="F8543" i="4"/>
  <c r="H8543" i="4" s="1"/>
  <c r="AC365" i="3" s="1"/>
  <c r="F8123" i="4"/>
  <c r="H8123" i="4" s="1"/>
  <c r="Q348" i="3" s="1"/>
  <c r="F7883" i="4"/>
  <c r="H7883" i="4" s="1"/>
  <c r="Q338" i="3" s="1"/>
  <c r="F7811" i="4"/>
  <c r="H7811" i="4" s="1"/>
  <c r="Q335" i="3" s="1"/>
  <c r="F7739" i="4"/>
  <c r="H7739" i="4" s="1"/>
  <c r="Q332" i="3" s="1"/>
  <c r="F7655" i="4"/>
  <c r="H7655" i="4" s="1"/>
  <c r="AC328" i="3" s="1"/>
  <c r="F7654" i="4"/>
  <c r="H7654" i="4" s="1"/>
  <c r="AB328" i="3" s="1"/>
  <c r="F7583" i="4"/>
  <c r="H7583" i="4" s="1"/>
  <c r="AC325" i="3" s="1"/>
  <c r="F7343" i="4"/>
  <c r="H7343" i="4" s="1"/>
  <c r="AC315" i="3" s="1"/>
  <c r="F7187" i="4"/>
  <c r="H7187" i="4" s="1"/>
  <c r="Q309" i="3" s="1"/>
  <c r="F7115" i="4"/>
  <c r="H7115" i="4" s="1"/>
  <c r="Q306" i="3" s="1"/>
  <c r="F7043" i="4"/>
  <c r="H7043" i="4" s="1"/>
  <c r="Q303" i="3" s="1"/>
  <c r="F6803" i="4"/>
  <c r="H6803" i="4" s="1"/>
  <c r="Q293" i="3" s="1"/>
  <c r="F6731" i="4"/>
  <c r="H6731" i="4" s="1"/>
  <c r="Q290" i="3" s="1"/>
  <c r="F6491" i="4"/>
  <c r="H6491" i="4" s="1"/>
  <c r="Q280" i="3" s="1"/>
  <c r="F6335" i="4"/>
  <c r="H6335" i="4" s="1"/>
  <c r="AC273" i="3" s="1"/>
  <c r="F6179" i="4"/>
  <c r="H6179" i="4" s="1"/>
  <c r="Q267" i="3" s="1"/>
  <c r="F6095" i="4"/>
  <c r="H6095" i="4" s="1"/>
  <c r="AC263" i="3" s="1"/>
  <c r="F5507" i="4"/>
  <c r="H5507" i="4" s="1"/>
  <c r="Q239" i="3" s="1"/>
  <c r="F5435" i="4"/>
  <c r="H5435" i="4" s="1"/>
  <c r="Q236" i="3" s="1"/>
  <c r="F5363" i="4"/>
  <c r="H5363" i="4" s="1"/>
  <c r="Q233" i="3" s="1"/>
  <c r="F5291" i="4"/>
  <c r="H5291" i="4" s="1"/>
  <c r="Q230" i="3" s="1"/>
  <c r="F5219" i="4"/>
  <c r="H5219" i="4" s="1"/>
  <c r="Q227" i="3" s="1"/>
  <c r="F5147" i="4"/>
  <c r="H5147" i="4" s="1"/>
  <c r="Q224" i="3" s="1"/>
  <c r="F5075" i="4"/>
  <c r="H5075" i="4" s="1"/>
  <c r="Q221" i="3" s="1"/>
  <c r="F5003" i="4"/>
  <c r="H5003" i="4" s="1"/>
  <c r="Q218" i="3" s="1"/>
  <c r="F4631" i="4"/>
  <c r="H4631" i="4" s="1"/>
  <c r="AC202" i="3" s="1"/>
  <c r="F4559" i="4"/>
  <c r="H4559" i="4" s="1"/>
  <c r="AC199" i="3" s="1"/>
  <c r="F4487" i="4"/>
  <c r="H4487" i="4" s="1"/>
  <c r="AC196" i="3" s="1"/>
  <c r="F4415" i="4"/>
  <c r="H4415" i="4" s="1"/>
  <c r="AC193" i="3" s="1"/>
  <c r="F4043" i="4"/>
  <c r="H4043" i="4" s="1"/>
  <c r="Q178" i="3" s="1"/>
  <c r="F3743" i="4"/>
  <c r="H3743" i="4" s="1"/>
  <c r="AC165" i="3" s="1"/>
  <c r="F3671" i="4"/>
  <c r="H3671" i="4" s="1"/>
  <c r="AC162" i="3" s="1"/>
  <c r="F3599" i="4"/>
  <c r="H3599" i="4" s="1"/>
  <c r="AC159" i="3" s="1"/>
  <c r="F3443" i="4"/>
  <c r="H3443" i="4" s="1"/>
  <c r="Q153" i="3" s="1"/>
  <c r="F3143" i="4"/>
  <c r="H3143" i="4" s="1"/>
  <c r="AC140" i="3" s="1"/>
  <c r="F3071" i="4"/>
  <c r="H3071" i="4" s="1"/>
  <c r="AC137" i="3" s="1"/>
  <c r="F2999" i="4"/>
  <c r="H2999" i="4" s="1"/>
  <c r="AC134" i="3" s="1"/>
  <c r="F2627" i="4"/>
  <c r="H2627" i="4" s="1"/>
  <c r="Q119" i="3" s="1"/>
  <c r="F2399" i="4"/>
  <c r="H2399" i="4" s="1"/>
  <c r="AC109" i="3" s="1"/>
  <c r="F2327" i="4"/>
  <c r="H2327" i="4" s="1"/>
  <c r="AC106" i="3" s="1"/>
  <c r="F2255" i="4"/>
  <c r="H2255" i="4" s="1"/>
  <c r="AC103" i="3" s="1"/>
  <c r="F2183" i="4"/>
  <c r="H2183" i="4" s="1"/>
  <c r="AC100" i="3" s="1"/>
  <c r="F2111" i="4"/>
  <c r="H2111" i="4" s="1"/>
  <c r="AC97" i="3" s="1"/>
  <c r="F1955" i="4"/>
  <c r="H1955" i="4" s="1"/>
  <c r="Q91" i="3" s="1"/>
  <c r="F1883" i="4"/>
  <c r="H1883" i="4" s="1"/>
  <c r="Q88" i="3" s="1"/>
  <c r="F1811" i="4"/>
  <c r="H1811" i="4" s="1"/>
  <c r="Q85" i="3" s="1"/>
  <c r="F1739" i="4"/>
  <c r="H1739" i="4" s="1"/>
  <c r="Q82" i="3" s="1"/>
  <c r="F1667" i="4"/>
  <c r="H1667" i="4" s="1"/>
  <c r="Q79" i="3" s="1"/>
  <c r="F1439" i="4"/>
  <c r="H1439" i="4" s="1"/>
  <c r="AC69" i="3" s="1"/>
  <c r="F1367" i="4"/>
  <c r="H1367" i="4" s="1"/>
  <c r="AC66" i="3" s="1"/>
  <c r="F1295" i="4"/>
  <c r="H1295" i="4" s="1"/>
  <c r="AC63" i="3" s="1"/>
  <c r="F1223" i="4"/>
  <c r="H1223" i="4" s="1"/>
  <c r="AC60" i="3" s="1"/>
  <c r="F1151" i="4"/>
  <c r="H1151" i="4" s="1"/>
  <c r="AC57" i="3" s="1"/>
  <c r="F1079" i="4"/>
  <c r="H1079" i="4" s="1"/>
  <c r="AC54" i="3" s="1"/>
  <c r="F1007" i="4"/>
  <c r="H1007" i="4" s="1"/>
  <c r="AC51" i="3" s="1"/>
  <c r="F935" i="4"/>
  <c r="H935" i="4" s="1"/>
  <c r="AC48" i="3" s="1"/>
  <c r="F863" i="4"/>
  <c r="H863" i="4" s="1"/>
  <c r="AC45" i="3" s="1"/>
  <c r="F791" i="4"/>
  <c r="H791" i="4" s="1"/>
  <c r="AC42" i="3" s="1"/>
  <c r="F719" i="4"/>
  <c r="H719" i="4" s="1"/>
  <c r="AC39" i="3" s="1"/>
  <c r="F647" i="4"/>
  <c r="H647" i="4" s="1"/>
  <c r="AC36" i="3" s="1"/>
  <c r="F575" i="4"/>
  <c r="H575" i="4" s="1"/>
  <c r="AC33" i="3" s="1"/>
  <c r="F503" i="4"/>
  <c r="H503" i="4" s="1"/>
  <c r="AC30" i="3" s="1"/>
  <c r="F431" i="4"/>
  <c r="H431" i="4" s="1"/>
  <c r="AC27" i="3" s="1"/>
  <c r="F359" i="4"/>
  <c r="H359" i="4" s="1"/>
  <c r="AC24" i="3" s="1"/>
  <c r="F287" i="4"/>
  <c r="H287" i="4" s="1"/>
  <c r="AC21" i="3" s="1"/>
  <c r="F215" i="4"/>
  <c r="H215" i="4" s="1"/>
  <c r="AC18" i="3" s="1"/>
  <c r="F143" i="4"/>
  <c r="H143" i="4" s="1"/>
  <c r="AC15" i="3" s="1"/>
  <c r="F71" i="4"/>
  <c r="H71" i="4" s="1"/>
  <c r="AC12" i="3" s="1"/>
  <c r="F8674" i="4"/>
  <c r="H8674" i="4" s="1"/>
  <c r="P371" i="3" s="1"/>
  <c r="F8170" i="4"/>
  <c r="H8170" i="4" s="1"/>
  <c r="P350" i="3" s="1"/>
  <c r="F8086" i="4"/>
  <c r="H8086" i="4" s="1"/>
  <c r="AB346" i="3" s="1"/>
  <c r="F7918" i="4"/>
  <c r="H7918" i="4" s="1"/>
  <c r="AB339" i="3" s="1"/>
  <c r="F7846" i="4"/>
  <c r="H7846" i="4" s="1"/>
  <c r="AB336" i="3" s="1"/>
  <c r="F7774" i="4"/>
  <c r="H7774" i="4" s="1"/>
  <c r="AB333" i="3" s="1"/>
  <c r="F7702" i="4"/>
  <c r="H7702" i="4" s="1"/>
  <c r="AB330" i="3" s="1"/>
  <c r="F7618" i="4"/>
  <c r="H7618" i="4" s="1"/>
  <c r="P327" i="3" s="1"/>
  <c r="F7390" i="4"/>
  <c r="H7390" i="4" s="1"/>
  <c r="AB317" i="3" s="1"/>
  <c r="F7306" i="4"/>
  <c r="H7306" i="4" s="1"/>
  <c r="P314" i="3" s="1"/>
  <c r="F7234" i="4"/>
  <c r="H7234" i="4" s="1"/>
  <c r="P311" i="3" s="1"/>
  <c r="F7078" i="4"/>
  <c r="H7078" i="4" s="1"/>
  <c r="AB304" i="3" s="1"/>
  <c r="F6766" i="4"/>
  <c r="H6766" i="4" s="1"/>
  <c r="AB291" i="3" s="1"/>
  <c r="F6694" i="4"/>
  <c r="H6694" i="4" s="1"/>
  <c r="AB288" i="3" s="1"/>
  <c r="F6322" i="4"/>
  <c r="H6322" i="4" s="1"/>
  <c r="P273" i="3" s="1"/>
  <c r="F6250" i="4"/>
  <c r="H6250" i="4" s="1"/>
  <c r="P270" i="3" s="1"/>
  <c r="F6178" i="4"/>
  <c r="H6178" i="4" s="1"/>
  <c r="P267" i="3" s="1"/>
  <c r="F5518" i="4"/>
  <c r="H5518" i="4" s="1"/>
  <c r="AB239" i="3" s="1"/>
  <c r="F5446" i="4"/>
  <c r="H5446" i="4" s="1"/>
  <c r="AB236" i="3" s="1"/>
  <c r="F5374" i="4"/>
  <c r="H5374" i="4" s="1"/>
  <c r="AB233" i="3" s="1"/>
  <c r="F5302" i="4"/>
  <c r="H5302" i="4" s="1"/>
  <c r="AB230" i="3" s="1"/>
  <c r="F5230" i="4"/>
  <c r="H5230" i="4" s="1"/>
  <c r="AB227" i="3" s="1"/>
  <c r="F5158" i="4"/>
  <c r="H5158" i="4" s="1"/>
  <c r="AB224" i="3" s="1"/>
  <c r="F5086" i="4"/>
  <c r="H5086" i="4" s="1"/>
  <c r="AB221" i="3" s="1"/>
  <c r="F5014" i="4"/>
  <c r="H5014" i="4" s="1"/>
  <c r="AB218" i="3" s="1"/>
  <c r="F4942" i="4"/>
  <c r="H4942" i="4" s="1"/>
  <c r="AB215" i="3" s="1"/>
  <c r="F4870" i="4"/>
  <c r="H4870" i="4" s="1"/>
  <c r="AB212" i="3" s="1"/>
  <c r="F4798" i="4"/>
  <c r="H4798" i="4" s="1"/>
  <c r="AB209" i="3" s="1"/>
  <c r="F4498" i="4"/>
  <c r="H4498" i="4" s="1"/>
  <c r="P197" i="3" s="1"/>
  <c r="F4426" i="4"/>
  <c r="H4426" i="4" s="1"/>
  <c r="P194" i="3" s="1"/>
  <c r="F4354" i="4"/>
  <c r="H4354" i="4" s="1"/>
  <c r="P191" i="3" s="1"/>
  <c r="F4282" i="4"/>
  <c r="H4282" i="4" s="1"/>
  <c r="P188" i="3" s="1"/>
  <c r="F4210" i="4"/>
  <c r="H4210" i="4" s="1"/>
  <c r="P185" i="3" s="1"/>
  <c r="F3334" i="4"/>
  <c r="H3334" i="4" s="1"/>
  <c r="AB148" i="3" s="1"/>
  <c r="F3262" i="4"/>
  <c r="H3262" i="4" s="1"/>
  <c r="AB145" i="3" s="1"/>
  <c r="F3190" i="4"/>
  <c r="H3190" i="4" s="1"/>
  <c r="AB142" i="3" s="1"/>
  <c r="F3118" i="4"/>
  <c r="H3118" i="4" s="1"/>
  <c r="AB139" i="3" s="1"/>
  <c r="F2746" i="4"/>
  <c r="H2746" i="4" s="1"/>
  <c r="P124" i="3" s="1"/>
  <c r="F2590" i="4"/>
  <c r="H2590" i="4" s="1"/>
  <c r="AB117" i="3" s="1"/>
  <c r="F2518" i="4"/>
  <c r="H2518" i="4" s="1"/>
  <c r="AB114" i="3" s="1"/>
  <c r="F2446" i="4"/>
  <c r="H2446" i="4" s="1"/>
  <c r="AB111" i="3" s="1"/>
  <c r="F2374" i="4"/>
  <c r="H2374" i="4" s="1"/>
  <c r="AB108" i="3" s="1"/>
  <c r="F2302" i="4"/>
  <c r="H2302" i="4" s="1"/>
  <c r="AB105" i="3" s="1"/>
  <c r="F2230" i="4"/>
  <c r="H2230" i="4" s="1"/>
  <c r="AB102" i="3" s="1"/>
  <c r="F2158" i="4"/>
  <c r="H2158" i="4" s="1"/>
  <c r="AB99" i="3" s="1"/>
  <c r="F2086" i="4"/>
  <c r="H2086" i="4" s="1"/>
  <c r="AB96" i="3" s="1"/>
  <c r="F2014" i="4"/>
  <c r="H2014" i="4" s="1"/>
  <c r="AB93" i="3" s="1"/>
  <c r="F1858" i="4"/>
  <c r="H1858" i="4" s="1"/>
  <c r="P87" i="3" s="1"/>
  <c r="F1786" i="4"/>
  <c r="H1786" i="4" s="1"/>
  <c r="P84" i="3" s="1"/>
  <c r="F1714" i="4"/>
  <c r="H1714" i="4" s="1"/>
  <c r="P81" i="3" s="1"/>
  <c r="F1642" i="4"/>
  <c r="H1642" i="4" s="1"/>
  <c r="P78" i="3" s="1"/>
  <c r="F2960" i="4"/>
  <c r="H2960" i="4" s="1"/>
  <c r="N133" i="3" s="1"/>
  <c r="F2336" i="4"/>
  <c r="H2336" i="4" s="1"/>
  <c r="N107" i="3" s="1"/>
  <c r="F1724" i="4"/>
  <c r="H1724" i="4" s="1"/>
  <c r="Z81" i="3" s="1"/>
  <c r="F1088" i="4"/>
  <c r="H1088" i="4" s="1"/>
  <c r="N55" i="3" s="1"/>
  <c r="F500" i="4"/>
  <c r="H500" i="4" s="1"/>
  <c r="Z30" i="3" s="1"/>
  <c r="F8227" i="4"/>
  <c r="H8227" i="4" s="1"/>
  <c r="Y352" i="3" s="1"/>
  <c r="F7435" i="4"/>
  <c r="H7435" i="4" s="1"/>
  <c r="Y319" i="3" s="1"/>
  <c r="F7051" i="4"/>
  <c r="H7051" i="4" s="1"/>
  <c r="Y303" i="3" s="1"/>
  <c r="F6655" i="4"/>
  <c r="H6655" i="4" s="1"/>
  <c r="M287" i="3" s="1"/>
  <c r="F6151" i="4"/>
  <c r="H6151" i="4" s="1"/>
  <c r="M266" i="3" s="1"/>
  <c r="F5647" i="4"/>
  <c r="H5647" i="4" s="1"/>
  <c r="M245" i="3" s="1"/>
  <c r="F5119" i="4"/>
  <c r="H5119" i="4" s="1"/>
  <c r="M223" i="3" s="1"/>
  <c r="F4627" i="4"/>
  <c r="H4627" i="4" s="1"/>
  <c r="Y202" i="3" s="1"/>
  <c r="F4099" i="4"/>
  <c r="H4099" i="4" s="1"/>
  <c r="Y180" i="3" s="1"/>
  <c r="F3523" i="4"/>
  <c r="H3523" i="4" s="1"/>
  <c r="Y156" i="3" s="1"/>
  <c r="F3019" i="4"/>
  <c r="H3019" i="4" s="1"/>
  <c r="Y135" i="3" s="1"/>
  <c r="F2467" i="4"/>
  <c r="H2467" i="4" s="1"/>
  <c r="Y112" i="3" s="1"/>
  <c r="F1987" i="4"/>
  <c r="H1987" i="4" s="1"/>
  <c r="Y92" i="3" s="1"/>
  <c r="F1459" i="4"/>
  <c r="H1459" i="4" s="1"/>
  <c r="Y70" i="3" s="1"/>
  <c r="F979" i="4"/>
  <c r="H979" i="4" s="1"/>
  <c r="Y50" i="3" s="1"/>
  <c r="F463" i="4"/>
  <c r="H463" i="4" s="1"/>
  <c r="M29" i="3" s="1"/>
  <c r="F4550" i="4"/>
  <c r="H4550" i="4" s="1"/>
  <c r="T199" i="3" s="1"/>
  <c r="F4346" i="4"/>
  <c r="H4346" i="4" s="1"/>
  <c r="H191" i="3" s="1"/>
  <c r="F4094" i="4"/>
  <c r="H4094" i="4" s="1"/>
  <c r="T180" i="3" s="1"/>
  <c r="F3998" i="4"/>
  <c r="H3998" i="4" s="1"/>
  <c r="T176" i="3" s="1"/>
  <c r="F2810" i="4"/>
  <c r="H2810" i="4" s="1"/>
  <c r="H127" i="3" s="1"/>
  <c r="F2558" i="4"/>
  <c r="H2558" i="4" s="1"/>
  <c r="T116" i="3" s="1"/>
  <c r="F2402" i="4"/>
  <c r="H2402" i="4" s="1"/>
  <c r="H110" i="3" s="1"/>
  <c r="F2162" i="4"/>
  <c r="H2162" i="4" s="1"/>
  <c r="H100" i="3" s="1"/>
  <c r="F1898" i="4"/>
  <c r="H1898" i="4" s="1"/>
  <c r="H89" i="3" s="1"/>
  <c r="F1658" i="4"/>
  <c r="H1658" i="4" s="1"/>
  <c r="H79" i="3" s="1"/>
  <c r="F1370" i="4"/>
  <c r="H1370" i="4" s="1"/>
  <c r="H67" i="3" s="1"/>
  <c r="F1094" i="4"/>
  <c r="H1094" i="4" s="1"/>
  <c r="T55" i="3" s="1"/>
  <c r="F818" i="4"/>
  <c r="H818" i="4" s="1"/>
  <c r="H44" i="3" s="1"/>
  <c r="F566" i="4"/>
  <c r="H566" i="4" s="1"/>
  <c r="T33" i="3" s="1"/>
  <c r="F302" i="4"/>
  <c r="H302" i="4" s="1"/>
  <c r="T22" i="3" s="1"/>
  <c r="F1719" i="4"/>
  <c r="H1719" i="4" s="1"/>
  <c r="U81" i="3" s="1"/>
  <c r="F6959" i="4"/>
  <c r="H6959" i="4" s="1"/>
  <c r="AC299" i="3" s="1"/>
  <c r="F7553" i="4"/>
  <c r="H7553" i="4" s="1"/>
  <c r="W324" i="3" s="1"/>
  <c r="F7469" i="4"/>
  <c r="H7469" i="4" s="1"/>
  <c r="K321" i="3" s="1"/>
  <c r="F7313" i="4"/>
  <c r="H7313" i="4" s="1"/>
  <c r="W314" i="3" s="1"/>
  <c r="F7241" i="4"/>
  <c r="H7241" i="4" s="1"/>
  <c r="W311" i="3" s="1"/>
  <c r="F7169" i="4"/>
  <c r="H7169" i="4" s="1"/>
  <c r="W308" i="3" s="1"/>
  <c r="F7085" i="4"/>
  <c r="H7085" i="4" s="1"/>
  <c r="K305" i="3" s="1"/>
  <c r="F7013" i="4"/>
  <c r="H7013" i="4" s="1"/>
  <c r="K302" i="3" s="1"/>
  <c r="F6773" i="4"/>
  <c r="H6773" i="4" s="1"/>
  <c r="K292" i="3" s="1"/>
  <c r="F6772" i="4"/>
  <c r="H6772" i="4" s="1"/>
  <c r="J292" i="3" s="1"/>
  <c r="F6701" i="4"/>
  <c r="H6701" i="4" s="1"/>
  <c r="K289" i="3" s="1"/>
  <c r="F6545" i="4"/>
  <c r="H6545" i="4" s="1"/>
  <c r="W282" i="3" s="1"/>
  <c r="F6389" i="4"/>
  <c r="H6389" i="4" s="1"/>
  <c r="K276" i="3" s="1"/>
  <c r="F5921" i="4"/>
  <c r="H5921" i="4" s="1"/>
  <c r="W256" i="3" s="1"/>
  <c r="F5777" i="4"/>
  <c r="H5777" i="4" s="1"/>
  <c r="W250" i="3" s="1"/>
  <c r="F5633" i="4"/>
  <c r="H5633" i="4" s="1"/>
  <c r="W244" i="3" s="1"/>
  <c r="F5477" i="4"/>
  <c r="H5477" i="4" s="1"/>
  <c r="K238" i="3" s="1"/>
  <c r="F5393" i="4"/>
  <c r="H5393" i="4" s="1"/>
  <c r="W234" i="3" s="1"/>
  <c r="F5309" i="4"/>
  <c r="H5309" i="4" s="1"/>
  <c r="K231" i="3" s="1"/>
  <c r="F5057" i="4"/>
  <c r="H5057" i="4" s="1"/>
  <c r="W220" i="3" s="1"/>
  <c r="F4841" i="4"/>
  <c r="H4841" i="4" s="1"/>
  <c r="W211" i="3" s="1"/>
  <c r="F4697" i="4"/>
  <c r="H4697" i="4" s="1"/>
  <c r="W205" i="3" s="1"/>
  <c r="F4625" i="4"/>
  <c r="H4625" i="4" s="1"/>
  <c r="W202" i="3" s="1"/>
  <c r="F4553" i="4"/>
  <c r="H4553" i="4" s="1"/>
  <c r="W199" i="3" s="1"/>
  <c r="F4409" i="4"/>
  <c r="H4409" i="4" s="1"/>
  <c r="W193" i="3" s="1"/>
  <c r="F4337" i="4"/>
  <c r="H4337" i="4" s="1"/>
  <c r="W190" i="3" s="1"/>
  <c r="F4265" i="4"/>
  <c r="H4265" i="4" s="1"/>
  <c r="W187" i="3" s="1"/>
  <c r="F4193" i="4"/>
  <c r="H4193" i="4" s="1"/>
  <c r="W184" i="3" s="1"/>
  <c r="F4121" i="4"/>
  <c r="H4121" i="4" s="1"/>
  <c r="W181" i="3" s="1"/>
  <c r="F4049" i="4"/>
  <c r="H4049" i="4" s="1"/>
  <c r="W178" i="3" s="1"/>
  <c r="F3977" i="4"/>
  <c r="H3977" i="4" s="1"/>
  <c r="W175" i="3" s="1"/>
  <c r="F3905" i="4"/>
  <c r="H3905" i="4" s="1"/>
  <c r="W172" i="3" s="1"/>
  <c r="F3833" i="4"/>
  <c r="H3833" i="4" s="1"/>
  <c r="W169" i="3" s="1"/>
  <c r="F3689" i="4"/>
  <c r="H3689" i="4" s="1"/>
  <c r="W163" i="3" s="1"/>
  <c r="F3617" i="4"/>
  <c r="H3617" i="4" s="1"/>
  <c r="W160" i="3" s="1"/>
  <c r="F3545" i="4"/>
  <c r="H3545" i="4" s="1"/>
  <c r="W157" i="3" s="1"/>
  <c r="F3473" i="4"/>
  <c r="H3473" i="4" s="1"/>
  <c r="W154" i="3" s="1"/>
  <c r="F3401" i="4"/>
  <c r="H3401" i="4" s="1"/>
  <c r="W151" i="3" s="1"/>
  <c r="F3329" i="4"/>
  <c r="H3329" i="4" s="1"/>
  <c r="W148" i="3" s="1"/>
  <c r="F3257" i="4"/>
  <c r="H3257" i="4" s="1"/>
  <c r="W145" i="3" s="1"/>
  <c r="F3185" i="4"/>
  <c r="H3185" i="4" s="1"/>
  <c r="W142" i="3" s="1"/>
  <c r="F3041" i="4"/>
  <c r="H3041" i="4" s="1"/>
  <c r="W136" i="3" s="1"/>
  <c r="F2897" i="4"/>
  <c r="H2897" i="4" s="1"/>
  <c r="W130" i="3" s="1"/>
  <c r="F2825" i="4"/>
  <c r="H2825" i="4" s="1"/>
  <c r="W127" i="3" s="1"/>
  <c r="F2681" i="4"/>
  <c r="H2681" i="4" s="1"/>
  <c r="W121" i="3" s="1"/>
  <c r="F2609" i="4"/>
  <c r="H2609" i="4" s="1"/>
  <c r="W118" i="3" s="1"/>
  <c r="F2537" i="4"/>
  <c r="H2537" i="4" s="1"/>
  <c r="W115" i="3" s="1"/>
  <c r="F2465" i="4"/>
  <c r="H2465" i="4" s="1"/>
  <c r="W112" i="3" s="1"/>
  <c r="F2393" i="4"/>
  <c r="H2393" i="4" s="1"/>
  <c r="W109" i="3" s="1"/>
  <c r="F2321" i="4"/>
  <c r="H2321" i="4" s="1"/>
  <c r="W106" i="3" s="1"/>
  <c r="F2177" i="4"/>
  <c r="H2177" i="4" s="1"/>
  <c r="W100" i="3" s="1"/>
  <c r="F2105" i="4"/>
  <c r="H2105" i="4" s="1"/>
  <c r="W97" i="3" s="1"/>
  <c r="F2033" i="4"/>
  <c r="H2033" i="4" s="1"/>
  <c r="W94" i="3" s="1"/>
  <c r="F1961" i="4"/>
  <c r="H1961" i="4" s="1"/>
  <c r="W91" i="3" s="1"/>
  <c r="F1889" i="4"/>
  <c r="H1889" i="4" s="1"/>
  <c r="W88" i="3" s="1"/>
  <c r="F1817" i="4"/>
  <c r="H1817" i="4" s="1"/>
  <c r="W85" i="3" s="1"/>
  <c r="F1745" i="4"/>
  <c r="H1745" i="4" s="1"/>
  <c r="W82" i="3" s="1"/>
  <c r="F1673" i="4"/>
  <c r="H1673" i="4" s="1"/>
  <c r="W79" i="3" s="1"/>
  <c r="F1601" i="4"/>
  <c r="H1601" i="4" s="1"/>
  <c r="W76" i="3" s="1"/>
  <c r="F1529" i="4"/>
  <c r="H1529" i="4" s="1"/>
  <c r="W73" i="3" s="1"/>
  <c r="F1457" i="4"/>
  <c r="H1457" i="4" s="1"/>
  <c r="W70" i="3" s="1"/>
  <c r="F1385" i="4"/>
  <c r="H1385" i="4" s="1"/>
  <c r="W67" i="3" s="1"/>
  <c r="F1313" i="4"/>
  <c r="H1313" i="4" s="1"/>
  <c r="W64" i="3" s="1"/>
  <c r="F1241" i="4"/>
  <c r="H1241" i="4" s="1"/>
  <c r="W61" i="3" s="1"/>
  <c r="F1169" i="4"/>
  <c r="H1169" i="4" s="1"/>
  <c r="W58" i="3" s="1"/>
  <c r="F1097" i="4"/>
  <c r="H1097" i="4" s="1"/>
  <c r="W55" i="3" s="1"/>
  <c r="F1025" i="4"/>
  <c r="H1025" i="4" s="1"/>
  <c r="W52" i="3" s="1"/>
  <c r="F953" i="4"/>
  <c r="H953" i="4" s="1"/>
  <c r="W49" i="3" s="1"/>
  <c r="F881" i="4"/>
  <c r="H881" i="4" s="1"/>
  <c r="W46" i="3" s="1"/>
  <c r="F809" i="4"/>
  <c r="H809" i="4" s="1"/>
  <c r="W43" i="3" s="1"/>
  <c r="F737" i="4"/>
  <c r="H737" i="4" s="1"/>
  <c r="W40" i="3" s="1"/>
  <c r="F665" i="4"/>
  <c r="H665" i="4" s="1"/>
  <c r="W37" i="3" s="1"/>
  <c r="F593" i="4"/>
  <c r="H593" i="4" s="1"/>
  <c r="W34" i="3" s="1"/>
  <c r="F521" i="4"/>
  <c r="H521" i="4" s="1"/>
  <c r="W31" i="3" s="1"/>
  <c r="F449" i="4"/>
  <c r="H449" i="4" s="1"/>
  <c r="W28" i="3" s="1"/>
  <c r="F377" i="4"/>
  <c r="H377" i="4" s="1"/>
  <c r="W25" i="3" s="1"/>
  <c r="F8690" i="4"/>
  <c r="H8690" i="4" s="1"/>
  <c r="H372" i="3" s="1"/>
  <c r="F7382" i="4"/>
  <c r="H7382" i="4" s="1"/>
  <c r="T317" i="3" s="1"/>
  <c r="F7070" i="4"/>
  <c r="H7070" i="4" s="1"/>
  <c r="T304" i="3" s="1"/>
  <c r="F6770" i="4"/>
  <c r="H6770" i="4" s="1"/>
  <c r="H292" i="3" s="1"/>
  <c r="F2090" i="4"/>
  <c r="H2090" i="4" s="1"/>
  <c r="H97" i="3" s="1"/>
  <c r="F1778" i="4"/>
  <c r="H1778" i="4" s="1"/>
  <c r="H84" i="3" s="1"/>
  <c r="F1502" i="4"/>
  <c r="H1502" i="4" s="1"/>
  <c r="T72" i="3" s="1"/>
  <c r="F1202" i="4"/>
  <c r="H1202" i="4" s="1"/>
  <c r="H60" i="3" s="1"/>
  <c r="F914" i="4"/>
  <c r="H914" i="4" s="1"/>
  <c r="H48" i="3" s="1"/>
  <c r="F578" i="4"/>
  <c r="H578" i="4" s="1"/>
  <c r="H34" i="3" s="1"/>
  <c r="F278" i="4"/>
  <c r="H278" i="4" s="1"/>
  <c r="T21" i="3" s="1"/>
  <c r="F6255" i="4"/>
  <c r="H6255" i="4" s="1"/>
  <c r="U270" i="3" s="1"/>
  <c r="F8552" i="4"/>
  <c r="H8552" i="4" s="1"/>
  <c r="N366" i="3" s="1"/>
  <c r="F4300" i="4"/>
  <c r="H4300" i="4" s="1"/>
  <c r="J189" i="3" s="1"/>
  <c r="F4228" i="4"/>
  <c r="H4228" i="4" s="1"/>
  <c r="J186" i="3" s="1"/>
  <c r="F4226" i="4"/>
  <c r="H4226" i="4" s="1"/>
  <c r="H186" i="3" s="1"/>
  <c r="F4227" i="4"/>
  <c r="H4227" i="4" s="1"/>
  <c r="I186" i="3" s="1"/>
  <c r="F4156" i="4"/>
  <c r="H4156" i="4" s="1"/>
  <c r="J183" i="3" s="1"/>
  <c r="F4084" i="4"/>
  <c r="H4084" i="4" s="1"/>
  <c r="J180" i="3" s="1"/>
  <c r="F3640" i="4"/>
  <c r="H3640" i="4" s="1"/>
  <c r="V161" i="3" s="1"/>
  <c r="F3568" i="4"/>
  <c r="H3568" i="4" s="1"/>
  <c r="V158" i="3" s="1"/>
  <c r="F3496" i="4"/>
  <c r="H3496" i="4" s="1"/>
  <c r="V155" i="3" s="1"/>
  <c r="F3052" i="4"/>
  <c r="H3052" i="4" s="1"/>
  <c r="J137" i="3" s="1"/>
  <c r="F2824" i="4"/>
  <c r="H2824" i="4" s="1"/>
  <c r="V127" i="3" s="1"/>
  <c r="F2752" i="4"/>
  <c r="H2752" i="4" s="1"/>
  <c r="V124" i="3" s="1"/>
  <c r="F2680" i="4"/>
  <c r="H2680" i="4" s="1"/>
  <c r="V121" i="3" s="1"/>
  <c r="F2608" i="4"/>
  <c r="H2608" i="4" s="1"/>
  <c r="V118" i="3" s="1"/>
  <c r="F2536" i="4"/>
  <c r="H2536" i="4" s="1"/>
  <c r="V115" i="3" s="1"/>
  <c r="F2464" i="4"/>
  <c r="H2464" i="4" s="1"/>
  <c r="V112" i="3" s="1"/>
  <c r="F2392" i="4"/>
  <c r="H2392" i="4" s="1"/>
  <c r="V109" i="3" s="1"/>
  <c r="F2308" i="4"/>
  <c r="H2308" i="4" s="1"/>
  <c r="J106" i="3" s="1"/>
  <c r="F2236" i="4"/>
  <c r="H2236" i="4" s="1"/>
  <c r="J103" i="3" s="1"/>
  <c r="F2164" i="4"/>
  <c r="H2164" i="4" s="1"/>
  <c r="J100" i="3" s="1"/>
  <c r="F2092" i="4"/>
  <c r="H2092" i="4" s="1"/>
  <c r="J97" i="3" s="1"/>
  <c r="F2020" i="4"/>
  <c r="H2020" i="4" s="1"/>
  <c r="J94" i="3" s="1"/>
  <c r="F1948" i="4"/>
  <c r="H1948" i="4" s="1"/>
  <c r="J91" i="3" s="1"/>
  <c r="F1876" i="4"/>
  <c r="H1876" i="4" s="1"/>
  <c r="J88" i="3" s="1"/>
  <c r="F1804" i="4"/>
  <c r="H1804" i="4" s="1"/>
  <c r="J85" i="3" s="1"/>
  <c r="F1732" i="4"/>
  <c r="H1732" i="4" s="1"/>
  <c r="J82" i="3" s="1"/>
  <c r="F1288" i="4"/>
  <c r="H1288" i="4" s="1"/>
  <c r="V63" i="3" s="1"/>
  <c r="F1216" i="4"/>
  <c r="H1216" i="4" s="1"/>
  <c r="V60" i="3" s="1"/>
  <c r="F1144" i="4"/>
  <c r="H1144" i="4" s="1"/>
  <c r="V57" i="3" s="1"/>
  <c r="F1072" i="4"/>
  <c r="H1072" i="4" s="1"/>
  <c r="V54" i="3" s="1"/>
  <c r="F1000" i="4"/>
  <c r="H1000" i="4" s="1"/>
  <c r="V51" i="3" s="1"/>
  <c r="F928" i="4"/>
  <c r="H928" i="4" s="1"/>
  <c r="V48" i="3" s="1"/>
  <c r="F856" i="4"/>
  <c r="H856" i="4" s="1"/>
  <c r="V45" i="3" s="1"/>
  <c r="F784" i="4"/>
  <c r="H784" i="4" s="1"/>
  <c r="V42" i="3" s="1"/>
  <c r="F712" i="4"/>
  <c r="H712" i="4" s="1"/>
  <c r="V39" i="3" s="1"/>
  <c r="F640" i="4"/>
  <c r="H640" i="4" s="1"/>
  <c r="V36" i="3" s="1"/>
  <c r="F568" i="4"/>
  <c r="H568" i="4" s="1"/>
  <c r="V33" i="3" s="1"/>
  <c r="F496" i="4"/>
  <c r="H496" i="4" s="1"/>
  <c r="V30" i="3" s="1"/>
  <c r="F424" i="4"/>
  <c r="H424" i="4" s="1"/>
  <c r="V27" i="3" s="1"/>
  <c r="F352" i="4"/>
  <c r="H352" i="4" s="1"/>
  <c r="V24" i="3" s="1"/>
  <c r="F280" i="4"/>
  <c r="H280" i="4" s="1"/>
  <c r="V21" i="3" s="1"/>
  <c r="F208" i="4"/>
  <c r="H208" i="4" s="1"/>
  <c r="V18" i="3" s="1"/>
  <c r="F136" i="4"/>
  <c r="H136" i="4" s="1"/>
  <c r="V15" i="3" s="1"/>
  <c r="F64" i="4"/>
  <c r="H64" i="4" s="1"/>
  <c r="V12" i="3" s="1"/>
  <c r="F8462" i="4"/>
  <c r="H8462" i="4" s="1"/>
  <c r="T362" i="3" s="1"/>
  <c r="F7934" i="4"/>
  <c r="H7934" i="4" s="1"/>
  <c r="T340" i="3" s="1"/>
  <c r="F7718" i="4"/>
  <c r="H7718" i="4" s="1"/>
  <c r="T331" i="3" s="1"/>
  <c r="F7490" i="4"/>
  <c r="H7490" i="4" s="1"/>
  <c r="H322" i="3" s="1"/>
  <c r="F7310" i="4"/>
  <c r="H7310" i="4" s="1"/>
  <c r="T314" i="3" s="1"/>
  <c r="F7166" i="4"/>
  <c r="H7166" i="4" s="1"/>
  <c r="T308" i="3" s="1"/>
  <c r="F6998" i="4"/>
  <c r="H6998" i="4" s="1"/>
  <c r="T301" i="3" s="1"/>
  <c r="F6854" i="4"/>
  <c r="H6854" i="4" s="1"/>
  <c r="T295" i="3" s="1"/>
  <c r="F6662" i="4"/>
  <c r="H6662" i="4" s="1"/>
  <c r="T287" i="3" s="1"/>
  <c r="F6659" i="4"/>
  <c r="H6659" i="4" s="1"/>
  <c r="Q287" i="3" s="1"/>
  <c r="F6518" i="4"/>
  <c r="H6518" i="4" s="1"/>
  <c r="T281" i="3" s="1"/>
  <c r="F6326" i="4"/>
  <c r="H6326" i="4" s="1"/>
  <c r="T273" i="3" s="1"/>
  <c r="F6323" i="4"/>
  <c r="H6323" i="4" s="1"/>
  <c r="Q273" i="3" s="1"/>
  <c r="F6158" i="4"/>
  <c r="H6158" i="4" s="1"/>
  <c r="T266" i="3" s="1"/>
  <c r="F5954" i="4"/>
  <c r="H5954" i="4" s="1"/>
  <c r="H258" i="3" s="1"/>
  <c r="F5750" i="4"/>
  <c r="H5750" i="4" s="1"/>
  <c r="T249" i="3" s="1"/>
  <c r="F5546" i="4"/>
  <c r="H5546" i="4" s="1"/>
  <c r="H241" i="3" s="1"/>
  <c r="F5390" i="4"/>
  <c r="H5390" i="4" s="1"/>
  <c r="T234" i="3" s="1"/>
  <c r="F5294" i="4"/>
  <c r="H5294" i="4" s="1"/>
  <c r="T230" i="3" s="1"/>
  <c r="F5102" i="4"/>
  <c r="H5102" i="4" s="1"/>
  <c r="T222" i="3" s="1"/>
  <c r="F4910" i="4"/>
  <c r="H4910" i="4" s="1"/>
  <c r="T214" i="3" s="1"/>
  <c r="F4754" i="4"/>
  <c r="H4754" i="4" s="1"/>
  <c r="H208" i="3" s="1"/>
  <c r="F3482" i="4"/>
  <c r="H3482" i="4" s="1"/>
  <c r="H155" i="3" s="1"/>
  <c r="F3182" i="4"/>
  <c r="H3182" i="4" s="1"/>
  <c r="T142" i="3" s="1"/>
  <c r="F2918" i="4"/>
  <c r="H2918" i="4" s="1"/>
  <c r="T131" i="3" s="1"/>
  <c r="F2630" i="4"/>
  <c r="H2630" i="4" s="1"/>
  <c r="T119" i="3" s="1"/>
  <c r="F2174" i="4"/>
  <c r="H2174" i="4" s="1"/>
  <c r="T100" i="3" s="1"/>
  <c r="F1862" i="4"/>
  <c r="H1862" i="4" s="1"/>
  <c r="T87" i="3" s="1"/>
  <c r="F1070" i="4"/>
  <c r="H1070" i="4" s="1"/>
  <c r="T54" i="3" s="1"/>
  <c r="F770" i="4"/>
  <c r="H770" i="4" s="1"/>
  <c r="H42" i="3" s="1"/>
  <c r="F446" i="4"/>
  <c r="H446" i="4" s="1"/>
  <c r="T28" i="3" s="1"/>
  <c r="H122" i="4"/>
  <c r="H15" i="3" s="1"/>
  <c r="F5439" i="4"/>
  <c r="H5439" i="4" s="1"/>
  <c r="U236" i="3" s="1"/>
  <c r="F8043" i="4"/>
  <c r="H8043" i="4" s="1"/>
  <c r="I345" i="3" s="1"/>
  <c r="F8686" i="4"/>
  <c r="H8686" i="4" s="1"/>
  <c r="AB371" i="3" s="1"/>
  <c r="F8415" i="4"/>
  <c r="H8415" i="4" s="1"/>
  <c r="U360" i="3" s="1"/>
  <c r="F8247" i="4"/>
  <c r="H8247" i="4" s="1"/>
  <c r="U353" i="3" s="1"/>
  <c r="F8246" i="4"/>
  <c r="H8246" i="4" s="1"/>
  <c r="T353" i="3" s="1"/>
  <c r="F8091" i="4"/>
  <c r="H8091" i="4" s="1"/>
  <c r="I347" i="3" s="1"/>
  <c r="F7923" i="4"/>
  <c r="H7923" i="4" s="1"/>
  <c r="I340" i="3" s="1"/>
  <c r="F7347" i="4"/>
  <c r="H7347" i="4" s="1"/>
  <c r="I316" i="3" s="1"/>
  <c r="F7107" i="4"/>
  <c r="H7107" i="4" s="1"/>
  <c r="I306" i="3" s="1"/>
  <c r="F6651" i="4"/>
  <c r="H6651" i="4" s="1"/>
  <c r="I287" i="3" s="1"/>
  <c r="F6495" i="4"/>
  <c r="H6495" i="4" s="1"/>
  <c r="U280" i="3" s="1"/>
  <c r="F6099" i="4"/>
  <c r="H6099" i="4" s="1"/>
  <c r="I264" i="3" s="1"/>
  <c r="F5943" i="4"/>
  <c r="H5943" i="4" s="1"/>
  <c r="U257" i="3" s="1"/>
  <c r="F5859" i="4"/>
  <c r="H5859" i="4" s="1"/>
  <c r="I254" i="3" s="1"/>
  <c r="F5775" i="4"/>
  <c r="H5775" i="4" s="1"/>
  <c r="U250" i="3" s="1"/>
  <c r="F5391" i="4"/>
  <c r="H5391" i="4" s="1"/>
  <c r="U234" i="3" s="1"/>
  <c r="F5319" i="4"/>
  <c r="H5319" i="4" s="1"/>
  <c r="U231" i="3" s="1"/>
  <c r="F5247" i="4"/>
  <c r="H5247" i="4" s="1"/>
  <c r="U228" i="3" s="1"/>
  <c r="F5175" i="4"/>
  <c r="H5175" i="4" s="1"/>
  <c r="U225" i="3" s="1"/>
  <c r="F5103" i="4"/>
  <c r="H5103" i="4" s="1"/>
  <c r="U222" i="3" s="1"/>
  <c r="F4947" i="4"/>
  <c r="H4947" i="4" s="1"/>
  <c r="I216" i="3" s="1"/>
  <c r="F4791" i="4"/>
  <c r="H4791" i="4" s="1"/>
  <c r="U209" i="3" s="1"/>
  <c r="F4719" i="4"/>
  <c r="H4719" i="4" s="1"/>
  <c r="U206" i="3" s="1"/>
  <c r="F4647" i="4"/>
  <c r="H4647" i="4" s="1"/>
  <c r="U203" i="3" s="1"/>
  <c r="F4347" i="4"/>
  <c r="H4347" i="4" s="1"/>
  <c r="I191" i="3" s="1"/>
  <c r="F4275" i="4"/>
  <c r="H4275" i="4" s="1"/>
  <c r="I188" i="3" s="1"/>
  <c r="F3759" i="4"/>
  <c r="H3759" i="4" s="1"/>
  <c r="U166" i="3" s="1"/>
  <c r="F3687" i="4"/>
  <c r="H3687" i="4" s="1"/>
  <c r="U163" i="3" s="1"/>
  <c r="F3171" i="4"/>
  <c r="H3171" i="4" s="1"/>
  <c r="I142" i="3" s="1"/>
  <c r="F3099" i="4"/>
  <c r="H3099" i="4" s="1"/>
  <c r="I139" i="3" s="1"/>
  <c r="F3027" i="4"/>
  <c r="H3027" i="4" s="1"/>
  <c r="I136" i="3" s="1"/>
  <c r="F3026" i="4"/>
  <c r="H3026" i="4" s="1"/>
  <c r="H136" i="3" s="1"/>
  <c r="F2955" i="4"/>
  <c r="H2955" i="4" s="1"/>
  <c r="I133" i="3" s="1"/>
  <c r="F2883" i="4"/>
  <c r="H2883" i="4" s="1"/>
  <c r="I130" i="3" s="1"/>
  <c r="F2811" i="4"/>
  <c r="H2811" i="4" s="1"/>
  <c r="I127" i="3" s="1"/>
  <c r="F2739" i="4"/>
  <c r="H2739" i="4" s="1"/>
  <c r="I124" i="3" s="1"/>
  <c r="F2667" i="4"/>
  <c r="H2667" i="4" s="1"/>
  <c r="I121" i="3" s="1"/>
  <c r="F2595" i="4"/>
  <c r="H2595" i="4" s="1"/>
  <c r="I118" i="3" s="1"/>
  <c r="F2523" i="4"/>
  <c r="H2523" i="4" s="1"/>
  <c r="I115" i="3" s="1"/>
  <c r="F2451" i="4"/>
  <c r="H2451" i="4" s="1"/>
  <c r="I112" i="3" s="1"/>
  <c r="F2367" i="4"/>
  <c r="H2367" i="4" s="1"/>
  <c r="U108" i="3" s="1"/>
  <c r="F2295" i="4"/>
  <c r="H2295" i="4" s="1"/>
  <c r="U105" i="3" s="1"/>
  <c r="F2223" i="4"/>
  <c r="H2223" i="4" s="1"/>
  <c r="U102" i="3" s="1"/>
  <c r="F1695" i="4"/>
  <c r="H1695" i="4" s="1"/>
  <c r="U80" i="3" s="1"/>
  <c r="F1623" i="4"/>
  <c r="H1623" i="4" s="1"/>
  <c r="U77" i="3" s="1"/>
  <c r="F1551" i="4"/>
  <c r="H1551" i="4" s="1"/>
  <c r="U74" i="3" s="1"/>
  <c r="F1479" i="4"/>
  <c r="H1479" i="4" s="1"/>
  <c r="U71" i="3" s="1"/>
  <c r="F1407" i="4"/>
  <c r="H1407" i="4" s="1"/>
  <c r="U68" i="3" s="1"/>
  <c r="F1335" i="4"/>
  <c r="H1335" i="4" s="1"/>
  <c r="U65" i="3" s="1"/>
  <c r="F1263" i="4"/>
  <c r="H1263" i="4" s="1"/>
  <c r="U62" i="3" s="1"/>
  <c r="F1191" i="4"/>
  <c r="H1191" i="4" s="1"/>
  <c r="U59" i="3" s="1"/>
  <c r="F1119" i="4"/>
  <c r="H1119" i="4" s="1"/>
  <c r="U56" i="3" s="1"/>
  <c r="F3506" i="4"/>
  <c r="H3506" i="4" s="1"/>
  <c r="H156" i="3" s="1"/>
  <c r="F3218" i="4"/>
  <c r="H3218" i="4" s="1"/>
  <c r="H144" i="3" s="1"/>
  <c r="F2978" i="4"/>
  <c r="H2978" i="4" s="1"/>
  <c r="H134" i="3" s="1"/>
  <c r="F2714" i="4"/>
  <c r="H2714" i="4" s="1"/>
  <c r="H123" i="3" s="1"/>
  <c r="F2462" i="4"/>
  <c r="H2462" i="4" s="1"/>
  <c r="T112" i="3" s="1"/>
  <c r="F2222" i="4"/>
  <c r="H2222" i="4" s="1"/>
  <c r="T102" i="3" s="1"/>
  <c r="F1970" i="4"/>
  <c r="H1970" i="4" s="1"/>
  <c r="H92" i="3" s="1"/>
  <c r="F1718" i="4"/>
  <c r="H1718" i="4" s="1"/>
  <c r="T81" i="3" s="1"/>
  <c r="F1442" i="4"/>
  <c r="H1442" i="4" s="1"/>
  <c r="H70" i="3" s="1"/>
  <c r="F1214" i="4"/>
  <c r="H1214" i="4" s="1"/>
  <c r="T60" i="3" s="1"/>
  <c r="F938" i="4"/>
  <c r="H938" i="4" s="1"/>
  <c r="H49" i="3" s="1"/>
  <c r="F674" i="4"/>
  <c r="H674" i="4" s="1"/>
  <c r="H38" i="3" s="1"/>
  <c r="F410" i="4"/>
  <c r="H410" i="4" s="1"/>
  <c r="H27" i="3" s="1"/>
  <c r="H146" i="4"/>
  <c r="H16" i="3" s="1"/>
  <c r="F6621" i="4"/>
  <c r="H6621" i="4" s="1"/>
  <c r="AA285" i="3" s="1"/>
  <c r="F1906" i="4"/>
  <c r="H1906" i="4" s="1"/>
  <c r="P89" i="3" s="1"/>
  <c r="F6909" i="4"/>
  <c r="H6909" i="4" s="1"/>
  <c r="AA297" i="3" s="1"/>
  <c r="F8795" i="4"/>
  <c r="H8795" i="4" s="1"/>
  <c r="F8699" i="4"/>
  <c r="H8699" i="4" s="1"/>
  <c r="Q372" i="3" s="1"/>
  <c r="F8615" i="4"/>
  <c r="H8615" i="4" s="1"/>
  <c r="AC368" i="3" s="1"/>
  <c r="F8279" i="4"/>
  <c r="H8279" i="4" s="1"/>
  <c r="AC354" i="3" s="1"/>
  <c r="F8195" i="4"/>
  <c r="H8195" i="4" s="1"/>
  <c r="Q351" i="3" s="1"/>
  <c r="F8039" i="4"/>
  <c r="H8039" i="4" s="1"/>
  <c r="AC344" i="3" s="1"/>
  <c r="F7955" i="4"/>
  <c r="H7955" i="4" s="1"/>
  <c r="Q341" i="3" s="1"/>
  <c r="F7487" i="4"/>
  <c r="H7487" i="4" s="1"/>
  <c r="AC321" i="3" s="1"/>
  <c r="F7415" i="4"/>
  <c r="H7415" i="4" s="1"/>
  <c r="AC318" i="3" s="1"/>
  <c r="F7259" i="4"/>
  <c r="H7259" i="4" s="1"/>
  <c r="Q312" i="3" s="1"/>
  <c r="F6875" i="4"/>
  <c r="H6875" i="4" s="1"/>
  <c r="Q296" i="3" s="1"/>
  <c r="F6635" i="4"/>
  <c r="H6635" i="4" s="1"/>
  <c r="Q286" i="3" s="1"/>
  <c r="F6563" i="4"/>
  <c r="H6563" i="4" s="1"/>
  <c r="Q283" i="3" s="1"/>
  <c r="F6407" i="4"/>
  <c r="H6407" i="4" s="1"/>
  <c r="AC276" i="3" s="1"/>
  <c r="F6011" i="4"/>
  <c r="H6011" i="4" s="1"/>
  <c r="Q260" i="3" s="1"/>
  <c r="F5939" i="4"/>
  <c r="H5939" i="4" s="1"/>
  <c r="Q257" i="3" s="1"/>
  <c r="F5867" i="4"/>
  <c r="H5867" i="4" s="1"/>
  <c r="Q254" i="3" s="1"/>
  <c r="F5795" i="4"/>
  <c r="H5795" i="4" s="1"/>
  <c r="Q251" i="3" s="1"/>
  <c r="F5723" i="4"/>
  <c r="H5723" i="4" s="1"/>
  <c r="Q248" i="3" s="1"/>
  <c r="F5651" i="4"/>
  <c r="H5651" i="4" s="1"/>
  <c r="Q245" i="3" s="1"/>
  <c r="F5579" i="4"/>
  <c r="H5579" i="4" s="1"/>
  <c r="Q242" i="3" s="1"/>
  <c r="F4919" i="4"/>
  <c r="H4919" i="4" s="1"/>
  <c r="AC214" i="3" s="1"/>
  <c r="F4847" i="4"/>
  <c r="H4847" i="4" s="1"/>
  <c r="AC211" i="3" s="1"/>
  <c r="F4775" i="4"/>
  <c r="H4775" i="4" s="1"/>
  <c r="AC208" i="3" s="1"/>
  <c r="F4703" i="4"/>
  <c r="H4703" i="4" s="1"/>
  <c r="AC205" i="3" s="1"/>
  <c r="F4331" i="4"/>
  <c r="H4331" i="4" s="1"/>
  <c r="Q190" i="3" s="1"/>
  <c r="F4259" i="4"/>
  <c r="H4259" i="4" s="1"/>
  <c r="Q187" i="3" s="1"/>
  <c r="F4187" i="4"/>
  <c r="H4187" i="4" s="1"/>
  <c r="Q184" i="3" s="1"/>
  <c r="F4115" i="4"/>
  <c r="H4115" i="4" s="1"/>
  <c r="Q181" i="3" s="1"/>
  <c r="F3959" i="4"/>
  <c r="H3959" i="4" s="1"/>
  <c r="AC174" i="3" s="1"/>
  <c r="F3887" i="4"/>
  <c r="H3887" i="4" s="1"/>
  <c r="AC171" i="3" s="1"/>
  <c r="F3815" i="4"/>
  <c r="H3815" i="4" s="1"/>
  <c r="AC168" i="3" s="1"/>
  <c r="F3515" i="4"/>
  <c r="H3515" i="4" s="1"/>
  <c r="Q156" i="3" s="1"/>
  <c r="F3359" i="4"/>
  <c r="H3359" i="4" s="1"/>
  <c r="AC149" i="3" s="1"/>
  <c r="F3287" i="4"/>
  <c r="H3287" i="4" s="1"/>
  <c r="AC146" i="3" s="1"/>
  <c r="F3215" i="4"/>
  <c r="H3215" i="4" s="1"/>
  <c r="AC143" i="3" s="1"/>
  <c r="F2915" i="4"/>
  <c r="H2915" i="4" s="1"/>
  <c r="Q131" i="3" s="1"/>
  <c r="F2843" i="4"/>
  <c r="H2843" i="4" s="1"/>
  <c r="Q128" i="3" s="1"/>
  <c r="F2771" i="4"/>
  <c r="H2771" i="4" s="1"/>
  <c r="Q125" i="3" s="1"/>
  <c r="F2699" i="4"/>
  <c r="H2699" i="4" s="1"/>
  <c r="Q122" i="3" s="1"/>
  <c r="F2543" i="4"/>
  <c r="H2543" i="4" s="1"/>
  <c r="AC115" i="3" s="1"/>
  <c r="F2027" i="4"/>
  <c r="H2027" i="4" s="1"/>
  <c r="Q94" i="3" s="1"/>
  <c r="F1583" i="4"/>
  <c r="H1583" i="4" s="1"/>
  <c r="AC75" i="3" s="1"/>
  <c r="F1511" i="4"/>
  <c r="H1511" i="4" s="1"/>
  <c r="AC72" i="3" s="1"/>
  <c r="F8410" i="4"/>
  <c r="H8410" i="4" s="1"/>
  <c r="P360" i="3" s="1"/>
  <c r="F8758" i="4"/>
  <c r="H8758" i="4" s="1"/>
  <c r="AB374" i="3" s="1"/>
  <c r="F8578" i="4"/>
  <c r="H8578" i="4" s="1"/>
  <c r="P367" i="3" s="1"/>
  <c r="F8494" i="4"/>
  <c r="H8494" i="4" s="1"/>
  <c r="AB363" i="3" s="1"/>
  <c r="F8422" i="4"/>
  <c r="H8422" i="4" s="1"/>
  <c r="AB360" i="3" s="1"/>
  <c r="F8338" i="4"/>
  <c r="H8338" i="4" s="1"/>
  <c r="P357" i="3" s="1"/>
  <c r="F7534" i="4"/>
  <c r="H7534" i="4" s="1"/>
  <c r="AB323" i="3" s="1"/>
  <c r="F7462" i="4"/>
  <c r="H7462" i="4" s="1"/>
  <c r="AB320" i="3" s="1"/>
  <c r="F7150" i="4"/>
  <c r="H7150" i="4" s="1"/>
  <c r="AB307" i="3" s="1"/>
  <c r="F6994" i="4"/>
  <c r="H6994" i="4" s="1"/>
  <c r="P301" i="3" s="1"/>
  <c r="F6922" i="4"/>
  <c r="H6922" i="4" s="1"/>
  <c r="P298" i="3" s="1"/>
  <c r="F6610" i="4"/>
  <c r="H6610" i="4" s="1"/>
  <c r="P285" i="3" s="1"/>
  <c r="F6538" i="4"/>
  <c r="H6538" i="4" s="1"/>
  <c r="P282" i="3" s="1"/>
  <c r="F6466" i="4"/>
  <c r="H6466" i="4" s="1"/>
  <c r="P279" i="3" s="1"/>
  <c r="F6394" i="4"/>
  <c r="H6394" i="4" s="1"/>
  <c r="P276" i="3" s="1"/>
  <c r="F6094" i="4"/>
  <c r="H6094" i="4" s="1"/>
  <c r="AB263" i="3" s="1"/>
  <c r="F6022" i="4"/>
  <c r="H6022" i="4" s="1"/>
  <c r="AB260" i="3" s="1"/>
  <c r="F5950" i="4"/>
  <c r="H5950" i="4" s="1"/>
  <c r="AB257" i="3" s="1"/>
  <c r="F5878" i="4"/>
  <c r="H5878" i="4" s="1"/>
  <c r="AB254" i="3" s="1"/>
  <c r="F5806" i="4"/>
  <c r="H5806" i="4" s="1"/>
  <c r="AB251" i="3" s="1"/>
  <c r="F5734" i="4"/>
  <c r="H5734" i="4" s="1"/>
  <c r="AB248" i="3" s="1"/>
  <c r="F5662" i="4"/>
  <c r="H5662" i="4" s="1"/>
  <c r="AB245" i="3" s="1"/>
  <c r="F5590" i="4"/>
  <c r="H5590" i="4" s="1"/>
  <c r="AB242" i="3" s="1"/>
  <c r="F4714" i="4"/>
  <c r="H4714" i="4" s="1"/>
  <c r="P206" i="3" s="1"/>
  <c r="F4642" i="4"/>
  <c r="H4642" i="4" s="1"/>
  <c r="P203" i="3" s="1"/>
  <c r="F4126" i="4"/>
  <c r="H4126" i="4" s="1"/>
  <c r="AB181" i="3" s="1"/>
  <c r="F4054" i="4"/>
  <c r="H4054" i="4" s="1"/>
  <c r="AB178" i="3" s="1"/>
  <c r="F3982" i="4"/>
  <c r="H3982" i="4" s="1"/>
  <c r="AB175" i="3" s="1"/>
  <c r="F3910" i="4"/>
  <c r="H3910" i="4" s="1"/>
  <c r="AB172" i="3" s="1"/>
  <c r="F3838" i="4"/>
  <c r="H3838" i="4" s="1"/>
  <c r="AB169" i="3" s="1"/>
  <c r="F3766" i="4"/>
  <c r="H3766" i="4" s="1"/>
  <c r="AB166" i="3" s="1"/>
  <c r="F3694" i="4"/>
  <c r="H3694" i="4" s="1"/>
  <c r="AB163" i="3" s="1"/>
  <c r="F3622" i="4"/>
  <c r="H3622" i="4" s="1"/>
  <c r="AB160" i="3" s="1"/>
  <c r="F3550" i="4"/>
  <c r="H3550" i="4" s="1"/>
  <c r="AB157" i="3" s="1"/>
  <c r="F3478" i="4"/>
  <c r="H3478" i="4" s="1"/>
  <c r="AB154" i="3" s="1"/>
  <c r="F3406" i="4"/>
  <c r="H3406" i="4" s="1"/>
  <c r="AB151" i="3" s="1"/>
  <c r="F3034" i="4"/>
  <c r="H3034" i="4" s="1"/>
  <c r="P136" i="3" s="1"/>
  <c r="F2962" i="4"/>
  <c r="H2962" i="4" s="1"/>
  <c r="P133" i="3" s="1"/>
  <c r="F2890" i="4"/>
  <c r="H2890" i="4" s="1"/>
  <c r="P130" i="3" s="1"/>
  <c r="F2818" i="4"/>
  <c r="H2818" i="4" s="1"/>
  <c r="P127" i="3" s="1"/>
  <c r="F1930" i="4"/>
  <c r="H1930" i="4" s="1"/>
  <c r="P90" i="3" s="1"/>
  <c r="F1558" i="4"/>
  <c r="H1558" i="4" s="1"/>
  <c r="AB74" i="3" s="1"/>
  <c r="F1486" i="4"/>
  <c r="H1486" i="4" s="1"/>
  <c r="AB71" i="3" s="1"/>
  <c r="F1414" i="4"/>
  <c r="H1414" i="4" s="1"/>
  <c r="AB68" i="3" s="1"/>
  <c r="F1342" i="4"/>
  <c r="H1342" i="4" s="1"/>
  <c r="AB65" i="3" s="1"/>
  <c r="F1270" i="4"/>
  <c r="H1270" i="4" s="1"/>
  <c r="AB62" i="3" s="1"/>
  <c r="F1198" i="4"/>
  <c r="H1198" i="4" s="1"/>
  <c r="AB59" i="3" s="1"/>
  <c r="F1126" i="4"/>
  <c r="H1126" i="4" s="1"/>
  <c r="AB56" i="3" s="1"/>
  <c r="F1054" i="4"/>
  <c r="H1054" i="4" s="1"/>
  <c r="AB53" i="3" s="1"/>
  <c r="F982" i="4"/>
  <c r="H982" i="4" s="1"/>
  <c r="AB50" i="3" s="1"/>
  <c r="F910" i="4"/>
  <c r="H910" i="4" s="1"/>
  <c r="AB47" i="3" s="1"/>
  <c r="F838" i="4"/>
  <c r="H838" i="4" s="1"/>
  <c r="AB44" i="3" s="1"/>
  <c r="F766" i="4"/>
  <c r="H766" i="4" s="1"/>
  <c r="AB41" i="3" s="1"/>
  <c r="F694" i="4"/>
  <c r="H694" i="4" s="1"/>
  <c r="AB38" i="3" s="1"/>
  <c r="F622" i="4"/>
  <c r="H622" i="4" s="1"/>
  <c r="AB35" i="3" s="1"/>
  <c r="F550" i="4"/>
  <c r="H550" i="4" s="1"/>
  <c r="AB32" i="3" s="1"/>
  <c r="F478" i="4"/>
  <c r="H478" i="4" s="1"/>
  <c r="AB29" i="3" s="1"/>
  <c r="F406" i="4"/>
  <c r="H406" i="4" s="1"/>
  <c r="AB26" i="3" s="1"/>
  <c r="F334" i="4"/>
  <c r="H334" i="4" s="1"/>
  <c r="AB23" i="3" s="1"/>
  <c r="F262" i="4"/>
  <c r="H262" i="4" s="1"/>
  <c r="AB20" i="3" s="1"/>
  <c r="F190" i="4"/>
  <c r="H190" i="4" s="1"/>
  <c r="AB17" i="3" s="1"/>
  <c r="F118" i="4"/>
  <c r="H118" i="4" s="1"/>
  <c r="AB14" i="3" s="1"/>
  <c r="F46" i="4"/>
  <c r="H46" i="4" s="1"/>
  <c r="AB11" i="3" s="1"/>
  <c r="F6907" i="4"/>
  <c r="H6907" i="4" s="1"/>
  <c r="Y297" i="3" s="1"/>
  <c r="F2249" i="4"/>
  <c r="H2249" i="4" s="1"/>
  <c r="W103" i="3" s="1"/>
  <c r="F1720" i="4"/>
  <c r="H1720" i="4" s="1"/>
  <c r="V81" i="3" s="1"/>
  <c r="F8130" i="4"/>
  <c r="H8130" i="4" s="1"/>
  <c r="X348" i="3" s="1"/>
  <c r="F8680" i="4"/>
  <c r="H8680" i="4" s="1"/>
  <c r="V371" i="3" s="1"/>
  <c r="F7636" i="4"/>
  <c r="H7636" i="4" s="1"/>
  <c r="J328" i="3" s="1"/>
  <c r="F8477" i="4"/>
  <c r="H8477" i="4" s="1"/>
  <c r="K363" i="3" s="1"/>
  <c r="F8406" i="4"/>
  <c r="H8406" i="4" s="1"/>
  <c r="L360" i="3" s="1"/>
  <c r="F7710" i="4"/>
  <c r="H7710" i="4" s="1"/>
  <c r="L331" i="3" s="1"/>
  <c r="F6978" i="4"/>
  <c r="H6978" i="4" s="1"/>
  <c r="X300" i="3" s="1"/>
  <c r="F6702" i="4"/>
  <c r="H6702" i="4" s="1"/>
  <c r="L289" i="3" s="1"/>
  <c r="F6618" i="4"/>
  <c r="H6618" i="4" s="1"/>
  <c r="X285" i="3" s="1"/>
  <c r="F4962" i="4"/>
  <c r="H4962" i="4" s="1"/>
  <c r="X216" i="3" s="1"/>
  <c r="F4722" i="4"/>
  <c r="H4722" i="4" s="1"/>
  <c r="X206" i="3" s="1"/>
  <c r="F4494" i="4"/>
  <c r="H4494" i="4" s="1"/>
  <c r="L197" i="3" s="1"/>
  <c r="F4254" i="4"/>
  <c r="H4254" i="4" s="1"/>
  <c r="L187" i="3" s="1"/>
  <c r="F4182" i="4"/>
  <c r="H4182" i="4" s="1"/>
  <c r="L184" i="3" s="1"/>
  <c r="F6052" i="4"/>
  <c r="H6052" i="4" s="1"/>
  <c r="J262" i="3" s="1"/>
  <c r="F8369" i="4"/>
  <c r="H8369" i="4" s="1"/>
  <c r="W358" i="3" s="1"/>
  <c r="F8249" i="4"/>
  <c r="H8249" i="4" s="1"/>
  <c r="W353" i="3" s="1"/>
  <c r="F8404" i="4"/>
  <c r="H8404" i="4" s="1"/>
  <c r="J360" i="3" s="1"/>
  <c r="F8403" i="4"/>
  <c r="H8403" i="4" s="1"/>
  <c r="I360" i="3" s="1"/>
  <c r="F7360" i="4"/>
  <c r="H7360" i="4" s="1"/>
  <c r="V316" i="3" s="1"/>
  <c r="F7084" i="4"/>
  <c r="H7084" i="4" s="1"/>
  <c r="J305" i="3" s="1"/>
  <c r="F6808" i="4"/>
  <c r="H6808" i="4" s="1"/>
  <c r="V293" i="3" s="1"/>
  <c r="F6532" i="4"/>
  <c r="H6532" i="4" s="1"/>
  <c r="J282" i="3" s="1"/>
  <c r="F6184" i="4"/>
  <c r="H6184" i="4" s="1"/>
  <c r="V267" i="3" s="1"/>
  <c r="F6100" i="4"/>
  <c r="H6100" i="4" s="1"/>
  <c r="J264" i="3" s="1"/>
  <c r="F6016" i="4"/>
  <c r="H6016" i="4" s="1"/>
  <c r="V260" i="3" s="1"/>
  <c r="F5848" i="4"/>
  <c r="H5848" i="4" s="1"/>
  <c r="V253" i="3" s="1"/>
  <c r="F5764" i="4"/>
  <c r="H5764" i="4" s="1"/>
  <c r="J250" i="3" s="1"/>
  <c r="F5680" i="4"/>
  <c r="H5680" i="4" s="1"/>
  <c r="V246" i="3" s="1"/>
  <c r="F5596" i="4"/>
  <c r="H5596" i="4" s="1"/>
  <c r="J243" i="3" s="1"/>
  <c r="F5512" i="4"/>
  <c r="H5512" i="4" s="1"/>
  <c r="V239" i="3" s="1"/>
  <c r="F5428" i="4"/>
  <c r="H5428" i="4" s="1"/>
  <c r="J236" i="3" s="1"/>
  <c r="F5356" i="4"/>
  <c r="H5356" i="4" s="1"/>
  <c r="J233" i="3" s="1"/>
  <c r="F5284" i="4"/>
  <c r="H5284" i="4" s="1"/>
  <c r="J230" i="3" s="1"/>
  <c r="F5212" i="4"/>
  <c r="H5212" i="4" s="1"/>
  <c r="J227" i="3" s="1"/>
  <c r="F5140" i="4"/>
  <c r="H5140" i="4" s="1"/>
  <c r="J224" i="3" s="1"/>
  <c r="F8511" i="4"/>
  <c r="H8511" i="4" s="1"/>
  <c r="U364" i="3" s="1"/>
  <c r="F3370" i="4"/>
  <c r="H3370" i="4" s="1"/>
  <c r="P150" i="3" s="1"/>
  <c r="F6778" i="4"/>
  <c r="H6778" i="4" s="1"/>
  <c r="P292" i="3" s="1"/>
  <c r="F8073" i="4"/>
  <c r="H8073" i="4" s="1"/>
  <c r="O346" i="3" s="1"/>
  <c r="F8709" i="4"/>
  <c r="H8709" i="4" s="1"/>
  <c r="AA372" i="3" s="1"/>
  <c r="F8708" i="4"/>
  <c r="H8708" i="4" s="1"/>
  <c r="Z372" i="3" s="1"/>
  <c r="F8162" i="4"/>
  <c r="H8162" i="4" s="1"/>
  <c r="H350" i="3" s="1"/>
  <c r="F7610" i="4"/>
  <c r="H7610" i="4" s="1"/>
  <c r="H327" i="3" s="1"/>
  <c r="F7394" i="4"/>
  <c r="H7394" i="4" s="1"/>
  <c r="H318" i="3" s="1"/>
  <c r="F7094" i="4"/>
  <c r="H7094" i="4" s="1"/>
  <c r="T305" i="3" s="1"/>
  <c r="F6782" i="4"/>
  <c r="H6782" i="4" s="1"/>
  <c r="T292" i="3" s="1"/>
  <c r="F6494" i="4"/>
  <c r="H6494" i="4" s="1"/>
  <c r="T280" i="3" s="1"/>
  <c r="F6254" i="4"/>
  <c r="H6254" i="4" s="1"/>
  <c r="T270" i="3" s="1"/>
  <c r="F6038" i="4"/>
  <c r="H6038" i="4" s="1"/>
  <c r="T261" i="3" s="1"/>
  <c r="F5810" i="4"/>
  <c r="H5810" i="4" s="1"/>
  <c r="H252" i="3" s="1"/>
  <c r="F5594" i="4"/>
  <c r="H5594" i="4" s="1"/>
  <c r="H243" i="3" s="1"/>
  <c r="F5282" i="4"/>
  <c r="H5282" i="4" s="1"/>
  <c r="H230" i="3" s="1"/>
  <c r="F5054" i="4"/>
  <c r="H5054" i="4" s="1"/>
  <c r="T220" i="3" s="1"/>
  <c r="F4190" i="4"/>
  <c r="H4190" i="4" s="1"/>
  <c r="T184" i="3" s="1"/>
  <c r="F3746" i="4"/>
  <c r="H3746" i="4" s="1"/>
  <c r="H166" i="3" s="1"/>
  <c r="F3578" i="4"/>
  <c r="H3578" i="4" s="1"/>
  <c r="H159" i="3" s="1"/>
  <c r="F3266" i="4"/>
  <c r="H3266" i="4" s="1"/>
  <c r="H146" i="3" s="1"/>
  <c r="F2003" i="4"/>
  <c r="H2003" i="4" s="1"/>
  <c r="Q93" i="3" s="1"/>
  <c r="F7145" i="4"/>
  <c r="H7145" i="4" s="1"/>
  <c r="W307" i="3" s="1"/>
  <c r="F8206" i="4"/>
  <c r="H8206" i="4" s="1"/>
  <c r="AB351" i="3" s="1"/>
  <c r="F7769" i="4"/>
  <c r="H7769" i="4" s="1"/>
  <c r="W333" i="3" s="1"/>
  <c r="F7767" i="4"/>
  <c r="H7767" i="4" s="1"/>
  <c r="U333" i="3" s="1"/>
  <c r="F7697" i="4"/>
  <c r="H7697" i="4" s="1"/>
  <c r="W330" i="3" s="1"/>
  <c r="F7625" i="4"/>
  <c r="H7625" i="4" s="1"/>
  <c r="W327" i="3" s="1"/>
  <c r="F7385" i="4"/>
  <c r="H7385" i="4" s="1"/>
  <c r="W317" i="3" s="1"/>
  <c r="F6845" i="4"/>
  <c r="H6845" i="4" s="1"/>
  <c r="K295" i="3" s="1"/>
  <c r="F6617" i="4"/>
  <c r="H6617" i="4" s="1"/>
  <c r="W285" i="3" s="1"/>
  <c r="F6461" i="4"/>
  <c r="H6461" i="4" s="1"/>
  <c r="K279" i="3" s="1"/>
  <c r="F6305" i="4"/>
  <c r="H6305" i="4" s="1"/>
  <c r="W272" i="3" s="1"/>
  <c r="F6149" i="4"/>
  <c r="H6149" i="4" s="1"/>
  <c r="K266" i="3" s="1"/>
  <c r="F5549" i="4"/>
  <c r="H5549" i="4" s="1"/>
  <c r="K241" i="3" s="1"/>
  <c r="F5213" i="4"/>
  <c r="H5213" i="4" s="1"/>
  <c r="K227" i="3" s="1"/>
  <c r="F7634" i="4"/>
  <c r="H7634" i="4" s="1"/>
  <c r="H328" i="3" s="1"/>
  <c r="F6470" i="4"/>
  <c r="H6470" i="4" s="1"/>
  <c r="T279" i="3" s="1"/>
  <c r="F6206" i="4"/>
  <c r="H6206" i="4" s="1"/>
  <c r="T268" i="3" s="1"/>
  <c r="F5978" i="4"/>
  <c r="H5978" i="4" s="1"/>
  <c r="H259" i="3" s="1"/>
  <c r="F5762" i="4"/>
  <c r="H5762" i="4" s="1"/>
  <c r="H250" i="3" s="1"/>
  <c r="F5534" i="4"/>
  <c r="H5534" i="4" s="1"/>
  <c r="T240" i="3" s="1"/>
  <c r="F5222" i="4"/>
  <c r="H5222" i="4" s="1"/>
  <c r="T227" i="3" s="1"/>
  <c r="F4994" i="4"/>
  <c r="H4994" i="4" s="1"/>
  <c r="H218" i="3" s="1"/>
  <c r="F4766" i="4"/>
  <c r="H4766" i="4" s="1"/>
  <c r="T208" i="3" s="1"/>
  <c r="F4562" i="4"/>
  <c r="H4562" i="4" s="1"/>
  <c r="H200" i="3" s="1"/>
  <c r="F4358" i="4"/>
  <c r="H4358" i="4" s="1"/>
  <c r="T191" i="3" s="1"/>
  <c r="F3926" i="4"/>
  <c r="H3926" i="4" s="1"/>
  <c r="T173" i="3" s="1"/>
  <c r="F3686" i="4"/>
  <c r="H3686" i="4" s="1"/>
  <c r="T163" i="3" s="1"/>
  <c r="F3422" i="4"/>
  <c r="H3422" i="4" s="1"/>
  <c r="T152" i="3" s="1"/>
  <c r="F3146" i="4"/>
  <c r="H3146" i="4" s="1"/>
  <c r="H141" i="3" s="1"/>
  <c r="F2846" i="4"/>
  <c r="H2846" i="4" s="1"/>
  <c r="T128" i="3" s="1"/>
  <c r="F2063" i="4"/>
  <c r="H2063" i="4" s="1"/>
  <c r="AC95" i="3" s="1"/>
  <c r="F6382" i="4"/>
  <c r="H6382" i="4" s="1"/>
  <c r="AB275" i="3" s="1"/>
  <c r="F7983" i="4"/>
  <c r="H7983" i="4" s="1"/>
  <c r="U342" i="3" s="1"/>
  <c r="F7624" i="4"/>
  <c r="H7624" i="4" s="1"/>
  <c r="V327" i="3" s="1"/>
  <c r="F6148" i="4"/>
  <c r="H6148" i="4" s="1"/>
  <c r="J266" i="3" s="1"/>
  <c r="F5092" i="4"/>
  <c r="H5092" i="4" s="1"/>
  <c r="J222" i="3" s="1"/>
  <c r="F5020" i="4"/>
  <c r="H5020" i="4" s="1"/>
  <c r="J219" i="3" s="1"/>
  <c r="F4948" i="4"/>
  <c r="H4948" i="4" s="1"/>
  <c r="J216" i="3" s="1"/>
  <c r="F4876" i="4"/>
  <c r="H4876" i="4" s="1"/>
  <c r="J213" i="3" s="1"/>
  <c r="F4804" i="4"/>
  <c r="H4804" i="4" s="1"/>
  <c r="J210" i="3" s="1"/>
  <c r="F4732" i="4"/>
  <c r="H4732" i="4" s="1"/>
  <c r="J207" i="3" s="1"/>
  <c r="F4660" i="4"/>
  <c r="H4660" i="4" s="1"/>
  <c r="J204" i="3" s="1"/>
  <c r="F4588" i="4"/>
  <c r="H4588" i="4" s="1"/>
  <c r="J201" i="3" s="1"/>
  <c r="F4516" i="4"/>
  <c r="H4516" i="4" s="1"/>
  <c r="J198" i="3" s="1"/>
  <c r="F4444" i="4"/>
  <c r="H4444" i="4" s="1"/>
  <c r="J195" i="3" s="1"/>
  <c r="F4372" i="4"/>
  <c r="H4372" i="4" s="1"/>
  <c r="J192" i="3" s="1"/>
  <c r="F4000" i="4"/>
  <c r="H4000" i="4" s="1"/>
  <c r="V176" i="3" s="1"/>
  <c r="F3928" i="4"/>
  <c r="H3928" i="4" s="1"/>
  <c r="V173" i="3" s="1"/>
  <c r="F3856" i="4"/>
  <c r="H3856" i="4" s="1"/>
  <c r="V170" i="3" s="1"/>
  <c r="F3784" i="4"/>
  <c r="H3784" i="4" s="1"/>
  <c r="V167" i="3" s="1"/>
  <c r="F3412" i="4"/>
  <c r="H3412" i="4" s="1"/>
  <c r="J152" i="3" s="1"/>
  <c r="F3340" i="4"/>
  <c r="H3340" i="4" s="1"/>
  <c r="J149" i="3" s="1"/>
  <c r="F3268" i="4"/>
  <c r="H3268" i="4" s="1"/>
  <c r="J146" i="3" s="1"/>
  <c r="F3196" i="4"/>
  <c r="H3196" i="4" s="1"/>
  <c r="J143" i="3" s="1"/>
  <c r="F3124" i="4"/>
  <c r="H3124" i="4" s="1"/>
  <c r="J140" i="3" s="1"/>
  <c r="F2968" i="4"/>
  <c r="H2968" i="4" s="1"/>
  <c r="V133" i="3" s="1"/>
  <c r="F2896" i="4"/>
  <c r="H2896" i="4" s="1"/>
  <c r="V130" i="3" s="1"/>
  <c r="F1648" i="4"/>
  <c r="H1648" i="4" s="1"/>
  <c r="V78" i="3" s="1"/>
  <c r="F1576" i="4"/>
  <c r="H1576" i="4" s="1"/>
  <c r="V75" i="3" s="1"/>
  <c r="F1504" i="4"/>
  <c r="H1504" i="4" s="1"/>
  <c r="V72" i="3" s="1"/>
  <c r="F1432" i="4"/>
  <c r="H1432" i="4" s="1"/>
  <c r="V69" i="3" s="1"/>
  <c r="F1360" i="4"/>
  <c r="H1360" i="4" s="1"/>
  <c r="V66" i="3" s="1"/>
  <c r="F8738" i="4"/>
  <c r="H8738" i="4" s="1"/>
  <c r="H374" i="3" s="1"/>
  <c r="F8102" i="4"/>
  <c r="H8102" i="4" s="1"/>
  <c r="T347" i="3" s="1"/>
  <c r="F4478" i="4"/>
  <c r="H4478" i="4" s="1"/>
  <c r="T196" i="3" s="1"/>
  <c r="F4106" i="4"/>
  <c r="H4106" i="4" s="1"/>
  <c r="H181" i="3" s="1"/>
  <c r="F3842" i="4"/>
  <c r="H3842" i="4" s="1"/>
  <c r="H170" i="3" s="1"/>
  <c r="F1430" i="4"/>
  <c r="H1430" i="4" s="1"/>
  <c r="T69" i="3" s="1"/>
  <c r="F8082" i="4"/>
  <c r="H8082" i="4" s="1"/>
  <c r="X346" i="3" s="1"/>
  <c r="F8319" i="4"/>
  <c r="H8319" i="4" s="1"/>
  <c r="U356" i="3" s="1"/>
  <c r="F8318" i="4"/>
  <c r="H8318" i="4" s="1"/>
  <c r="T356" i="3" s="1"/>
  <c r="F8163" i="4"/>
  <c r="H8163" i="4" s="1"/>
  <c r="I350" i="3" s="1"/>
  <c r="F7995" i="4"/>
  <c r="H7995" i="4" s="1"/>
  <c r="I343" i="3" s="1"/>
  <c r="F7994" i="4"/>
  <c r="H7994" i="4" s="1"/>
  <c r="H343" i="3" s="1"/>
  <c r="F7827" i="4"/>
  <c r="H7827" i="4" s="1"/>
  <c r="I336" i="3" s="1"/>
  <c r="F7647" i="4"/>
  <c r="H7647" i="4" s="1"/>
  <c r="U328" i="3" s="1"/>
  <c r="F7575" i="4"/>
  <c r="H7575" i="4" s="1"/>
  <c r="U325" i="3" s="1"/>
  <c r="F7503" i="4"/>
  <c r="H7503" i="4" s="1"/>
  <c r="U322" i="3" s="1"/>
  <c r="F7419" i="4"/>
  <c r="H7419" i="4" s="1"/>
  <c r="I319" i="3" s="1"/>
  <c r="F7263" i="4"/>
  <c r="H7263" i="4" s="1"/>
  <c r="U312" i="3" s="1"/>
  <c r="F7023" i="4"/>
  <c r="H7023" i="4" s="1"/>
  <c r="U302" i="3" s="1"/>
  <c r="F7022" i="4"/>
  <c r="H7022" i="4" s="1"/>
  <c r="T302" i="3" s="1"/>
  <c r="F6951" i="4"/>
  <c r="H6951" i="4" s="1"/>
  <c r="U299" i="3" s="1"/>
  <c r="F6879" i="4"/>
  <c r="H6879" i="4" s="1"/>
  <c r="U296" i="3" s="1"/>
  <c r="F6795" i="4"/>
  <c r="H6795" i="4" s="1"/>
  <c r="I293" i="3" s="1"/>
  <c r="F6723" i="4"/>
  <c r="H6723" i="4" s="1"/>
  <c r="I290" i="3" s="1"/>
  <c r="F6567" i="4"/>
  <c r="H6567" i="4" s="1"/>
  <c r="U283" i="3" s="1"/>
  <c r="F6327" i="4"/>
  <c r="H6327" i="4" s="1"/>
  <c r="U273" i="3" s="1"/>
  <c r="F6171" i="4"/>
  <c r="H6171" i="4" s="1"/>
  <c r="I267" i="3" s="1"/>
  <c r="F6015" i="4"/>
  <c r="H6015" i="4" s="1"/>
  <c r="U260" i="3" s="1"/>
  <c r="F5607" i="4"/>
  <c r="H5607" i="4" s="1"/>
  <c r="U243" i="3" s="1"/>
  <c r="F5535" i="4"/>
  <c r="H5535" i="4" s="1"/>
  <c r="U240" i="3" s="1"/>
  <c r="F5463" i="4"/>
  <c r="H5463" i="4" s="1"/>
  <c r="U237" i="3" s="1"/>
  <c r="F5019" i="4"/>
  <c r="H5019" i="4" s="1"/>
  <c r="I219" i="3" s="1"/>
  <c r="F4863" i="4"/>
  <c r="H4863" i="4" s="1"/>
  <c r="U212" i="3" s="1"/>
  <c r="F4563" i="4"/>
  <c r="H4563" i="4" s="1"/>
  <c r="I200" i="3" s="1"/>
  <c r="F4491" i="4"/>
  <c r="H4491" i="4" s="1"/>
  <c r="I197" i="3" s="1"/>
  <c r="F4419" i="4"/>
  <c r="H4419" i="4" s="1"/>
  <c r="I194" i="3" s="1"/>
  <c r="F4191" i="4"/>
  <c r="H4191" i="4" s="1"/>
  <c r="U184" i="3" s="1"/>
  <c r="F4119" i="4"/>
  <c r="H4119" i="4" s="1"/>
  <c r="U181" i="3" s="1"/>
  <c r="F4047" i="4"/>
  <c r="H4047" i="4" s="1"/>
  <c r="U178" i="3" s="1"/>
  <c r="F3975" i="4"/>
  <c r="H3975" i="4" s="1"/>
  <c r="U175" i="3" s="1"/>
  <c r="F3903" i="4"/>
  <c r="H3903" i="4" s="1"/>
  <c r="U172" i="3" s="1"/>
  <c r="F3831" i="4"/>
  <c r="H3831" i="4" s="1"/>
  <c r="U169" i="3" s="1"/>
  <c r="F3603" i="4"/>
  <c r="H3603" i="4" s="1"/>
  <c r="I160" i="3" s="1"/>
  <c r="F3531" i="4"/>
  <c r="H3531" i="4" s="1"/>
  <c r="I157" i="3" s="1"/>
  <c r="F3459" i="4"/>
  <c r="H3459" i="4" s="1"/>
  <c r="I154" i="3" s="1"/>
  <c r="F3387" i="4"/>
  <c r="H3387" i="4" s="1"/>
  <c r="I151" i="3" s="1"/>
  <c r="F3315" i="4"/>
  <c r="H3315" i="4" s="1"/>
  <c r="I148" i="3" s="1"/>
  <c r="F3243" i="4"/>
  <c r="H3243" i="4" s="1"/>
  <c r="I145" i="3" s="1"/>
  <c r="F2139" i="4"/>
  <c r="H2139" i="4" s="1"/>
  <c r="I99" i="3" s="1"/>
  <c r="F2067" i="4"/>
  <c r="H2067" i="4" s="1"/>
  <c r="I96" i="3" s="1"/>
  <c r="F1995" i="4"/>
  <c r="H1995" i="4" s="1"/>
  <c r="I93" i="3" s="1"/>
  <c r="F1923" i="4"/>
  <c r="H1923" i="4" s="1"/>
  <c r="I90" i="3" s="1"/>
  <c r="F1851" i="4"/>
  <c r="H1851" i="4" s="1"/>
  <c r="I87" i="3" s="1"/>
  <c r="F1767" i="4"/>
  <c r="H1767" i="4" s="1"/>
  <c r="U83" i="3" s="1"/>
  <c r="F1035" i="4"/>
  <c r="H1035" i="4" s="1"/>
  <c r="I53" i="3" s="1"/>
  <c r="F963" i="4"/>
  <c r="H963" i="4" s="1"/>
  <c r="I50" i="3" s="1"/>
  <c r="F891" i="4"/>
  <c r="H891" i="4" s="1"/>
  <c r="I47" i="3" s="1"/>
  <c r="F819" i="4"/>
  <c r="H819" i="4" s="1"/>
  <c r="I44" i="3" s="1"/>
  <c r="F747" i="4"/>
  <c r="H747" i="4" s="1"/>
  <c r="I41" i="3" s="1"/>
  <c r="F675" i="4"/>
  <c r="H675" i="4" s="1"/>
  <c r="I38" i="3" s="1"/>
  <c r="F603" i="4"/>
  <c r="H603" i="4" s="1"/>
  <c r="I35" i="3" s="1"/>
  <c r="F531" i="4"/>
  <c r="H531" i="4" s="1"/>
  <c r="I32" i="3" s="1"/>
  <c r="F459" i="4"/>
  <c r="H459" i="4" s="1"/>
  <c r="I29" i="3" s="1"/>
  <c r="F387" i="4"/>
  <c r="H387" i="4" s="1"/>
  <c r="I26" i="3" s="1"/>
  <c r="F315" i="4"/>
  <c r="H315" i="4" s="1"/>
  <c r="I23" i="3" s="1"/>
  <c r="F243" i="4"/>
  <c r="H243" i="4" s="1"/>
  <c r="I20" i="3" s="1"/>
  <c r="F171" i="4"/>
  <c r="H171" i="4" s="1"/>
  <c r="I17" i="3" s="1"/>
  <c r="F99" i="4"/>
  <c r="H99" i="4" s="1"/>
  <c r="I14" i="3" s="1"/>
  <c r="F27" i="4"/>
  <c r="H27" i="4" s="1"/>
  <c r="I11" i="3" s="1"/>
  <c r="F6719" i="4"/>
  <c r="H6719" i="4" s="1"/>
  <c r="AC289" i="3" s="1"/>
  <c r="F2157" i="4"/>
  <c r="H2157" i="4" s="1"/>
  <c r="AA99" i="3" s="1"/>
  <c r="F2471" i="4"/>
  <c r="H2471" i="4" s="1"/>
  <c r="AC112" i="3" s="1"/>
  <c r="F7283" i="4"/>
  <c r="H7283" i="4" s="1"/>
  <c r="Q313" i="3" s="1"/>
  <c r="F8278" i="4"/>
  <c r="H8278" i="4" s="1"/>
  <c r="AB354" i="3" s="1"/>
  <c r="F8531" i="4"/>
  <c r="H8531" i="4" s="1"/>
  <c r="Q365" i="3" s="1"/>
  <c r="F8447" i="4"/>
  <c r="H8447" i="4" s="1"/>
  <c r="AC361" i="3" s="1"/>
  <c r="F8351" i="4"/>
  <c r="H8351" i="4" s="1"/>
  <c r="AC357" i="3" s="1"/>
  <c r="F7871" i="4"/>
  <c r="H7871" i="4" s="1"/>
  <c r="AC337" i="3" s="1"/>
  <c r="F7799" i="4"/>
  <c r="H7799" i="4" s="1"/>
  <c r="AC334" i="3" s="1"/>
  <c r="F7727" i="4"/>
  <c r="H7727" i="4" s="1"/>
  <c r="AC331" i="3" s="1"/>
  <c r="F7643" i="4"/>
  <c r="H7643" i="4" s="1"/>
  <c r="Q328" i="3" s="1"/>
  <c r="F7331" i="4"/>
  <c r="H7331" i="4" s="1"/>
  <c r="Q315" i="3" s="1"/>
  <c r="F7175" i="4"/>
  <c r="H7175" i="4" s="1"/>
  <c r="AC308" i="3" s="1"/>
  <c r="F7103" i="4"/>
  <c r="H7103" i="4" s="1"/>
  <c r="AC305" i="3" s="1"/>
  <c r="F7031" i="4"/>
  <c r="H7031" i="4" s="1"/>
  <c r="AC302" i="3" s="1"/>
  <c r="F6947" i="4"/>
  <c r="H6947" i="4" s="1"/>
  <c r="Q299" i="3" s="1"/>
  <c r="F6791" i="4"/>
  <c r="H6791" i="4" s="1"/>
  <c r="AC292" i="3" s="1"/>
  <c r="F6479" i="4"/>
  <c r="H6479" i="4" s="1"/>
  <c r="AC279" i="3" s="1"/>
  <c r="F6239" i="4"/>
  <c r="H6239" i="4" s="1"/>
  <c r="AC269" i="3" s="1"/>
  <c r="F6083" i="4"/>
  <c r="H6083" i="4" s="1"/>
  <c r="Q263" i="3" s="1"/>
  <c r="F5495" i="4"/>
  <c r="H5495" i="4" s="1"/>
  <c r="AC238" i="3" s="1"/>
  <c r="F5423" i="4"/>
  <c r="H5423" i="4" s="1"/>
  <c r="AC235" i="3" s="1"/>
  <c r="F5351" i="4"/>
  <c r="H5351" i="4" s="1"/>
  <c r="AC232" i="3" s="1"/>
  <c r="F5279" i="4"/>
  <c r="H5279" i="4" s="1"/>
  <c r="AC229" i="3" s="1"/>
  <c r="F5207" i="4"/>
  <c r="H5207" i="4" s="1"/>
  <c r="AC226" i="3" s="1"/>
  <c r="F5135" i="4"/>
  <c r="H5135" i="4" s="1"/>
  <c r="AC223" i="3" s="1"/>
  <c r="F5063" i="4"/>
  <c r="H5063" i="4" s="1"/>
  <c r="AC220" i="3" s="1"/>
  <c r="F4991" i="4"/>
  <c r="H4991" i="4" s="1"/>
  <c r="AC217" i="3" s="1"/>
  <c r="F4619" i="4"/>
  <c r="H4619" i="4" s="1"/>
  <c r="Q202" i="3" s="1"/>
  <c r="F4547" i="4"/>
  <c r="H4547" i="4" s="1"/>
  <c r="Q199" i="3" s="1"/>
  <c r="F4475" i="4"/>
  <c r="H4475" i="4" s="1"/>
  <c r="Q196" i="3" s="1"/>
  <c r="F4403" i="4"/>
  <c r="H4403" i="4" s="1"/>
  <c r="Q193" i="3" s="1"/>
  <c r="F4031" i="4"/>
  <c r="H4031" i="4" s="1"/>
  <c r="AC177" i="3" s="1"/>
  <c r="F3731" i="4"/>
  <c r="H3731" i="4" s="1"/>
  <c r="Q165" i="3" s="1"/>
  <c r="F3659" i="4"/>
  <c r="H3659" i="4" s="1"/>
  <c r="Q162" i="3" s="1"/>
  <c r="F3587" i="4"/>
  <c r="H3587" i="4" s="1"/>
  <c r="Q159" i="3" s="1"/>
  <c r="F3431" i="4"/>
  <c r="H3431" i="4" s="1"/>
  <c r="AC152" i="3" s="1"/>
  <c r="F3131" i="4"/>
  <c r="H3131" i="4" s="1"/>
  <c r="Q140" i="3" s="1"/>
  <c r="F3059" i="4"/>
  <c r="H3059" i="4" s="1"/>
  <c r="Q137" i="3" s="1"/>
  <c r="F2987" i="4"/>
  <c r="H2987" i="4" s="1"/>
  <c r="Q134" i="3" s="1"/>
  <c r="F2615" i="4"/>
  <c r="H2615" i="4" s="1"/>
  <c r="AC118" i="3" s="1"/>
  <c r="F2459" i="4"/>
  <c r="H2459" i="4" s="1"/>
  <c r="Q112" i="3" s="1"/>
  <c r="F2387" i="4"/>
  <c r="H2387" i="4" s="1"/>
  <c r="Q109" i="3" s="1"/>
  <c r="F2315" i="4"/>
  <c r="H2315" i="4" s="1"/>
  <c r="Q106" i="3" s="1"/>
  <c r="F2243" i="4"/>
  <c r="H2243" i="4" s="1"/>
  <c r="Q103" i="3" s="1"/>
  <c r="F2171" i="4"/>
  <c r="H2171" i="4" s="1"/>
  <c r="Q100" i="3" s="1"/>
  <c r="F2099" i="4"/>
  <c r="H2099" i="4" s="1"/>
  <c r="Q97" i="3" s="1"/>
  <c r="F1943" i="4"/>
  <c r="H1943" i="4" s="1"/>
  <c r="AC90" i="3" s="1"/>
  <c r="F1871" i="4"/>
  <c r="H1871" i="4" s="1"/>
  <c r="AC87" i="3" s="1"/>
  <c r="F1799" i="4"/>
  <c r="H1799" i="4" s="1"/>
  <c r="AC84" i="3" s="1"/>
  <c r="F1727" i="4"/>
  <c r="H1727" i="4" s="1"/>
  <c r="AC81" i="3" s="1"/>
  <c r="F1655" i="4"/>
  <c r="H1655" i="4" s="1"/>
  <c r="AC78" i="3" s="1"/>
  <c r="F1427" i="4"/>
  <c r="H1427" i="4" s="1"/>
  <c r="Q69" i="3" s="1"/>
  <c r="F1355" i="4"/>
  <c r="H1355" i="4" s="1"/>
  <c r="Q66" i="3" s="1"/>
  <c r="F1283" i="4"/>
  <c r="H1283" i="4" s="1"/>
  <c r="Q63" i="3" s="1"/>
  <c r="F1211" i="4"/>
  <c r="H1211" i="4" s="1"/>
  <c r="Q60" i="3" s="1"/>
  <c r="F1139" i="4"/>
  <c r="H1139" i="4" s="1"/>
  <c r="Q57" i="3" s="1"/>
  <c r="F1067" i="4"/>
  <c r="H1067" i="4" s="1"/>
  <c r="Q54" i="3" s="1"/>
  <c r="F995" i="4"/>
  <c r="H995" i="4" s="1"/>
  <c r="Q51" i="3" s="1"/>
  <c r="F923" i="4"/>
  <c r="H923" i="4" s="1"/>
  <c r="Q48" i="3" s="1"/>
  <c r="F851" i="4"/>
  <c r="H851" i="4" s="1"/>
  <c r="Q45" i="3" s="1"/>
  <c r="F779" i="4"/>
  <c r="H779" i="4" s="1"/>
  <c r="Q42" i="3" s="1"/>
  <c r="F707" i="4"/>
  <c r="H707" i="4" s="1"/>
  <c r="Q39" i="3" s="1"/>
  <c r="F635" i="4"/>
  <c r="H635" i="4" s="1"/>
  <c r="Q36" i="3" s="1"/>
  <c r="F563" i="4"/>
  <c r="H563" i="4" s="1"/>
  <c r="Q33" i="3" s="1"/>
  <c r="F491" i="4"/>
  <c r="H491" i="4" s="1"/>
  <c r="Q30" i="3" s="1"/>
  <c r="F419" i="4"/>
  <c r="H419" i="4" s="1"/>
  <c r="Q27" i="3" s="1"/>
  <c r="F347" i="4"/>
  <c r="H347" i="4" s="1"/>
  <c r="Q24" i="3" s="1"/>
  <c r="F275" i="4"/>
  <c r="H275" i="4" s="1"/>
  <c r="Q21" i="3" s="1"/>
  <c r="F203" i="4"/>
  <c r="H203" i="4" s="1"/>
  <c r="Q18" i="3" s="1"/>
  <c r="F131" i="4"/>
  <c r="H131" i="4" s="1"/>
  <c r="Q15" i="3" s="1"/>
  <c r="F59" i="4"/>
  <c r="H59" i="4" s="1"/>
  <c r="Q12" i="3" s="1"/>
  <c r="F8242" i="4"/>
  <c r="H8242" i="4" s="1"/>
  <c r="P353" i="3" s="1"/>
  <c r="F8074" i="4"/>
  <c r="H8074" i="4" s="1"/>
  <c r="P346" i="3" s="1"/>
  <c r="F7990" i="4"/>
  <c r="H7990" i="4" s="1"/>
  <c r="AB342" i="3" s="1"/>
  <c r="F7906" i="4"/>
  <c r="H7906" i="4" s="1"/>
  <c r="P339" i="3" s="1"/>
  <c r="F7834" i="4"/>
  <c r="H7834" i="4" s="1"/>
  <c r="P336" i="3" s="1"/>
  <c r="F7762" i="4"/>
  <c r="H7762" i="4" s="1"/>
  <c r="P333" i="3" s="1"/>
  <c r="F7690" i="4"/>
  <c r="H7690" i="4" s="1"/>
  <c r="P330" i="3" s="1"/>
  <c r="F7606" i="4"/>
  <c r="H7606" i="4" s="1"/>
  <c r="AB326" i="3" s="1"/>
  <c r="F7294" i="4"/>
  <c r="H7294" i="4" s="1"/>
  <c r="AB313" i="3" s="1"/>
  <c r="F6838" i="4"/>
  <c r="H6838" i="4" s="1"/>
  <c r="AB294" i="3" s="1"/>
  <c r="F6754" i="4"/>
  <c r="H6754" i="4" s="1"/>
  <c r="P291" i="3" s="1"/>
  <c r="F6682" i="4"/>
  <c r="H6682" i="4" s="1"/>
  <c r="P288" i="3" s="1"/>
  <c r="F6310" i="4"/>
  <c r="H6310" i="4" s="1"/>
  <c r="AB272" i="3" s="1"/>
  <c r="F6238" i="4"/>
  <c r="H6238" i="4" s="1"/>
  <c r="AB269" i="3" s="1"/>
  <c r="F6237" i="4"/>
  <c r="H6237" i="4" s="1"/>
  <c r="AA269" i="3" s="1"/>
  <c r="F5506" i="4"/>
  <c r="H5506" i="4" s="1"/>
  <c r="P239" i="3" s="1"/>
  <c r="F5434" i="4"/>
  <c r="H5434" i="4" s="1"/>
  <c r="P236" i="3" s="1"/>
  <c r="F5362" i="4"/>
  <c r="H5362" i="4" s="1"/>
  <c r="P233" i="3" s="1"/>
  <c r="F5290" i="4"/>
  <c r="H5290" i="4" s="1"/>
  <c r="P230" i="3" s="1"/>
  <c r="F5218" i="4"/>
  <c r="H5218" i="4" s="1"/>
  <c r="P227" i="3" s="1"/>
  <c r="F5146" i="4"/>
  <c r="H5146" i="4" s="1"/>
  <c r="P224" i="3" s="1"/>
  <c r="F5074" i="4"/>
  <c r="H5074" i="4" s="1"/>
  <c r="P221" i="3" s="1"/>
  <c r="F5002" i="4"/>
  <c r="H5002" i="4" s="1"/>
  <c r="P218" i="3" s="1"/>
  <c r="F4930" i="4"/>
  <c r="H4930" i="4" s="1"/>
  <c r="P215" i="3" s="1"/>
  <c r="F4858" i="4"/>
  <c r="H4858" i="4" s="1"/>
  <c r="P212" i="3" s="1"/>
  <c r="F4786" i="4"/>
  <c r="H4786" i="4" s="1"/>
  <c r="P209" i="3" s="1"/>
  <c r="F4558" i="4"/>
  <c r="H4558" i="4" s="1"/>
  <c r="AB199" i="3" s="1"/>
  <c r="F4486" i="4"/>
  <c r="H4486" i="4" s="1"/>
  <c r="AB196" i="3" s="1"/>
  <c r="F4485" i="4"/>
  <c r="H4485" i="4" s="1"/>
  <c r="AA196" i="3" s="1"/>
  <c r="F4414" i="4"/>
  <c r="H4414" i="4" s="1"/>
  <c r="AB193" i="3" s="1"/>
  <c r="F4342" i="4"/>
  <c r="H4342" i="4" s="1"/>
  <c r="AB190" i="3" s="1"/>
  <c r="F4270" i="4"/>
  <c r="H4270" i="4" s="1"/>
  <c r="AB187" i="3" s="1"/>
  <c r="F4198" i="4"/>
  <c r="H4198" i="4" s="1"/>
  <c r="AB184" i="3" s="1"/>
  <c r="F3322" i="4"/>
  <c r="H3322" i="4" s="1"/>
  <c r="P148" i="3" s="1"/>
  <c r="F3250" i="4"/>
  <c r="H3250" i="4" s="1"/>
  <c r="P145" i="3" s="1"/>
  <c r="F3178" i="4"/>
  <c r="H3178" i="4" s="1"/>
  <c r="P142" i="3" s="1"/>
  <c r="F3106" i="4"/>
  <c r="H3106" i="4" s="1"/>
  <c r="P139" i="3" s="1"/>
  <c r="F2734" i="4"/>
  <c r="H2734" i="4" s="1"/>
  <c r="AB123" i="3" s="1"/>
  <c r="F2650" i="4"/>
  <c r="H2650" i="4" s="1"/>
  <c r="P120" i="3" s="1"/>
  <c r="F2578" i="4"/>
  <c r="H2578" i="4" s="1"/>
  <c r="P117" i="3" s="1"/>
  <c r="F2506" i="4"/>
  <c r="H2506" i="4" s="1"/>
  <c r="P114" i="3" s="1"/>
  <c r="F2434" i="4"/>
  <c r="H2434" i="4" s="1"/>
  <c r="P111" i="3" s="1"/>
  <c r="F2362" i="4"/>
  <c r="H2362" i="4" s="1"/>
  <c r="P108" i="3" s="1"/>
  <c r="F2290" i="4"/>
  <c r="H2290" i="4" s="1"/>
  <c r="P105" i="3" s="1"/>
  <c r="F2218" i="4"/>
  <c r="H2218" i="4" s="1"/>
  <c r="P102" i="3" s="1"/>
  <c r="F2146" i="4"/>
  <c r="H2146" i="4" s="1"/>
  <c r="P99" i="3" s="1"/>
  <c r="F2074" i="4"/>
  <c r="H2074" i="4" s="1"/>
  <c r="P96" i="3" s="1"/>
  <c r="F1846" i="4"/>
  <c r="H1846" i="4" s="1"/>
  <c r="AB86" i="3" s="1"/>
  <c r="F1774" i="4"/>
  <c r="H1774" i="4" s="1"/>
  <c r="AB83" i="3" s="1"/>
  <c r="F1702" i="4"/>
  <c r="H1702" i="4" s="1"/>
  <c r="AB80" i="3" s="1"/>
  <c r="F1630" i="4"/>
  <c r="H1630" i="4" s="1"/>
  <c r="AB77" i="3" s="1"/>
  <c r="F6942" i="4"/>
  <c r="H6942" i="4" s="1"/>
  <c r="L299" i="3" s="1"/>
  <c r="F8792" i="4"/>
  <c r="H8792" i="4" s="1"/>
  <c r="F8791" i="4"/>
  <c r="H8791" i="4" s="1"/>
  <c r="F8624" i="4"/>
  <c r="H8624" i="4" s="1"/>
  <c r="N369" i="3" s="1"/>
  <c r="F8623" i="4"/>
  <c r="H8623" i="4" s="1"/>
  <c r="M369" i="3" s="1"/>
  <c r="F8131" i="4"/>
  <c r="H8131" i="4" s="1"/>
  <c r="Y348" i="3" s="1"/>
  <c r="F7219" i="4"/>
  <c r="H7219" i="4" s="1"/>
  <c r="Y310" i="3" s="1"/>
  <c r="F6475" i="4"/>
  <c r="H6475" i="4" s="1"/>
  <c r="Y279" i="3" s="1"/>
  <c r="F5755" i="4"/>
  <c r="H5755" i="4" s="1"/>
  <c r="Y249" i="3" s="1"/>
  <c r="F5143" i="4"/>
  <c r="H5143" i="4" s="1"/>
  <c r="M224" i="3" s="1"/>
  <c r="F4507" i="4"/>
  <c r="H4507" i="4" s="1"/>
  <c r="Y197" i="3" s="1"/>
  <c r="F3859" i="4"/>
  <c r="H3859" i="4" s="1"/>
  <c r="Y170" i="3" s="1"/>
  <c r="F3211" i="4"/>
  <c r="H3211" i="4" s="1"/>
  <c r="Y143" i="3" s="1"/>
  <c r="F2539" i="4"/>
  <c r="H2539" i="4" s="1"/>
  <c r="Y115" i="3" s="1"/>
  <c r="F1855" i="4"/>
  <c r="H1855" i="4" s="1"/>
  <c r="M87" i="3" s="1"/>
  <c r="F1171" i="4"/>
  <c r="H1171" i="4" s="1"/>
  <c r="Y58" i="3" s="1"/>
  <c r="F6878" i="4"/>
  <c r="H6878" i="4" s="1"/>
  <c r="T296" i="3" s="1"/>
  <c r="F8525" i="4"/>
  <c r="H8525" i="4" s="1"/>
  <c r="K365" i="3" s="1"/>
  <c r="F8712" i="4"/>
  <c r="H8712" i="4" s="1"/>
  <c r="AD372" i="3" s="1"/>
  <c r="F8640" i="4"/>
  <c r="H8640" i="4" s="1"/>
  <c r="AD369" i="3" s="1"/>
  <c r="F8496" i="4"/>
  <c r="H8496" i="4" s="1"/>
  <c r="AD363" i="3" s="1"/>
  <c r="F8352" i="4"/>
  <c r="H8352" i="4" s="1"/>
  <c r="AD357" i="3" s="1"/>
  <c r="F8280" i="4"/>
  <c r="H8280" i="4" s="1"/>
  <c r="AD354" i="3" s="1"/>
  <c r="F3626" i="4"/>
  <c r="H3626" i="4" s="1"/>
  <c r="H161" i="3" s="1"/>
  <c r="F3678" i="4"/>
  <c r="H3678" i="4" s="1"/>
  <c r="L163" i="3" s="1"/>
  <c r="F4514" i="4"/>
  <c r="H4514" i="4" s="1"/>
  <c r="H198" i="3" s="1"/>
  <c r="F2774" i="4"/>
  <c r="H2774" i="4" s="1"/>
  <c r="T125" i="3" s="1"/>
  <c r="F1310" i="4"/>
  <c r="H1310" i="4" s="1"/>
  <c r="T64" i="3" s="1"/>
  <c r="F518" i="4"/>
  <c r="H518" i="4" s="1"/>
  <c r="T31" i="3" s="1"/>
  <c r="F8253" i="4"/>
  <c r="H8253" i="4" s="1"/>
  <c r="AA353" i="3" s="1"/>
  <c r="F7541" i="4"/>
  <c r="H7541" i="4" s="1"/>
  <c r="K324" i="3" s="1"/>
  <c r="F7073" i="4"/>
  <c r="H7073" i="4" s="1"/>
  <c r="W304" i="3" s="1"/>
  <c r="F6917" i="4"/>
  <c r="H6917" i="4" s="1"/>
  <c r="K298" i="3" s="1"/>
  <c r="F6761" i="4"/>
  <c r="H6761" i="4" s="1"/>
  <c r="W291" i="3" s="1"/>
  <c r="F6533" i="4"/>
  <c r="H6533" i="4" s="1"/>
  <c r="K282" i="3" s="1"/>
  <c r="F6377" i="4"/>
  <c r="H6377" i="4" s="1"/>
  <c r="W275" i="3" s="1"/>
  <c r="F6221" i="4"/>
  <c r="H6221" i="4" s="1"/>
  <c r="K269" i="3" s="1"/>
  <c r="F5981" i="4"/>
  <c r="H5981" i="4" s="1"/>
  <c r="K259" i="3" s="1"/>
  <c r="F5979" i="4"/>
  <c r="H5979" i="4" s="1"/>
  <c r="I259" i="3" s="1"/>
  <c r="F5909" i="4"/>
  <c r="H5909" i="4" s="1"/>
  <c r="K256" i="3" s="1"/>
  <c r="F5837" i="4"/>
  <c r="H5837" i="4" s="1"/>
  <c r="K253" i="3" s="1"/>
  <c r="F5835" i="4"/>
  <c r="H5835" i="4" s="1"/>
  <c r="I253" i="3" s="1"/>
  <c r="F5765" i="4"/>
  <c r="H5765" i="4" s="1"/>
  <c r="K250" i="3" s="1"/>
  <c r="F5693" i="4"/>
  <c r="H5693" i="4" s="1"/>
  <c r="K247" i="3" s="1"/>
  <c r="F5691" i="4"/>
  <c r="H5691" i="4" s="1"/>
  <c r="I247" i="3" s="1"/>
  <c r="F5621" i="4"/>
  <c r="H5621" i="4" s="1"/>
  <c r="K244" i="3" s="1"/>
  <c r="F5381" i="4"/>
  <c r="H5381" i="4" s="1"/>
  <c r="K234" i="3" s="1"/>
  <c r="F5117" i="4"/>
  <c r="H5117" i="4" s="1"/>
  <c r="K223" i="3" s="1"/>
  <c r="F4973" i="4"/>
  <c r="H4973" i="4" s="1"/>
  <c r="K217" i="3" s="1"/>
  <c r="F4901" i="4"/>
  <c r="H4901" i="4" s="1"/>
  <c r="K214" i="3" s="1"/>
  <c r="F4829" i="4"/>
  <c r="H4829" i="4" s="1"/>
  <c r="K211" i="3" s="1"/>
  <c r="F4757" i="4"/>
  <c r="H4757" i="4" s="1"/>
  <c r="K208" i="3" s="1"/>
  <c r="F4685" i="4"/>
  <c r="H4685" i="4" s="1"/>
  <c r="K205" i="3" s="1"/>
  <c r="F4613" i="4"/>
  <c r="H4613" i="4" s="1"/>
  <c r="K202" i="3" s="1"/>
  <c r="F4469" i="4"/>
  <c r="H4469" i="4" s="1"/>
  <c r="K196" i="3" s="1"/>
  <c r="F4325" i="4"/>
  <c r="H4325" i="4" s="1"/>
  <c r="K190" i="3" s="1"/>
  <c r="F4253" i="4"/>
  <c r="H4253" i="4" s="1"/>
  <c r="K187" i="3" s="1"/>
  <c r="F4181" i="4"/>
  <c r="H4181" i="4" s="1"/>
  <c r="K184" i="3" s="1"/>
  <c r="F4109" i="4"/>
  <c r="H4109" i="4" s="1"/>
  <c r="K181" i="3" s="1"/>
  <c r="F4037" i="4"/>
  <c r="H4037" i="4" s="1"/>
  <c r="K178" i="3" s="1"/>
  <c r="F3965" i="4"/>
  <c r="H3965" i="4" s="1"/>
  <c r="K175" i="3" s="1"/>
  <c r="F3893" i="4"/>
  <c r="H3893" i="4" s="1"/>
  <c r="K172" i="3" s="1"/>
  <c r="F3821" i="4"/>
  <c r="H3821" i="4" s="1"/>
  <c r="K169" i="3" s="1"/>
  <c r="F3749" i="4"/>
  <c r="H3749" i="4" s="1"/>
  <c r="K166" i="3" s="1"/>
  <c r="F3677" i="4"/>
  <c r="H3677" i="4" s="1"/>
  <c r="K163" i="3" s="1"/>
  <c r="F3605" i="4"/>
  <c r="H3605" i="4" s="1"/>
  <c r="K160" i="3" s="1"/>
  <c r="F3533" i="4"/>
  <c r="H3533" i="4" s="1"/>
  <c r="K157" i="3" s="1"/>
  <c r="F3245" i="4"/>
  <c r="H3245" i="4" s="1"/>
  <c r="K145" i="3" s="1"/>
  <c r="F3173" i="4"/>
  <c r="H3173" i="4" s="1"/>
  <c r="K142" i="3" s="1"/>
  <c r="F3101" i="4"/>
  <c r="H3101" i="4" s="1"/>
  <c r="K139" i="3" s="1"/>
  <c r="F3029" i="4"/>
  <c r="H3029" i="4" s="1"/>
  <c r="K136" i="3" s="1"/>
  <c r="F3028" i="4"/>
  <c r="H3028" i="4" s="1"/>
  <c r="J136" i="3" s="1"/>
  <c r="F2957" i="4"/>
  <c r="H2957" i="4" s="1"/>
  <c r="K133" i="3" s="1"/>
  <c r="F2885" i="4"/>
  <c r="H2885" i="4" s="1"/>
  <c r="K130" i="3" s="1"/>
  <c r="F2813" i="4"/>
  <c r="H2813" i="4" s="1"/>
  <c r="K127" i="3" s="1"/>
  <c r="F2741" i="4"/>
  <c r="H2741" i="4" s="1"/>
  <c r="K124" i="3" s="1"/>
  <c r="F2669" i="4"/>
  <c r="H2669" i="4" s="1"/>
  <c r="K121" i="3" s="1"/>
  <c r="F2597" i="4"/>
  <c r="H2597" i="4" s="1"/>
  <c r="K118" i="3" s="1"/>
  <c r="F2525" i="4"/>
  <c r="H2525" i="4" s="1"/>
  <c r="K115" i="3" s="1"/>
  <c r="F2453" i="4"/>
  <c r="H2453" i="4" s="1"/>
  <c r="K112" i="3" s="1"/>
  <c r="F2381" i="4"/>
  <c r="H2381" i="4" s="1"/>
  <c r="K109" i="3" s="1"/>
  <c r="F2379" i="4"/>
  <c r="H2379" i="4" s="1"/>
  <c r="I109" i="3" s="1"/>
  <c r="F2309" i="4"/>
  <c r="H2309" i="4" s="1"/>
  <c r="K106" i="3" s="1"/>
  <c r="F2237" i="4"/>
  <c r="H2237" i="4" s="1"/>
  <c r="K103" i="3" s="1"/>
  <c r="F2165" i="4"/>
  <c r="H2165" i="4" s="1"/>
  <c r="K100" i="3" s="1"/>
  <c r="F2093" i="4"/>
  <c r="H2093" i="4" s="1"/>
  <c r="K97" i="3" s="1"/>
  <c r="F2021" i="4"/>
  <c r="H2021" i="4" s="1"/>
  <c r="K94" i="3" s="1"/>
  <c r="F1949" i="4"/>
  <c r="H1949" i="4" s="1"/>
  <c r="K91" i="3" s="1"/>
  <c r="F1877" i="4"/>
  <c r="H1877" i="4" s="1"/>
  <c r="K88" i="3" s="1"/>
  <c r="F1805" i="4"/>
  <c r="H1805" i="4" s="1"/>
  <c r="K85" i="3" s="1"/>
  <c r="F1733" i="4"/>
  <c r="H1733" i="4" s="1"/>
  <c r="K82" i="3" s="1"/>
  <c r="F1661" i="4"/>
  <c r="H1661" i="4" s="1"/>
  <c r="K79" i="3" s="1"/>
  <c r="F1589" i="4"/>
  <c r="H1589" i="4" s="1"/>
  <c r="K76" i="3" s="1"/>
  <c r="F1517" i="4"/>
  <c r="H1517" i="4" s="1"/>
  <c r="K73" i="3" s="1"/>
  <c r="F1445" i="4"/>
  <c r="H1445" i="4" s="1"/>
  <c r="K70" i="3" s="1"/>
  <c r="F1373" i="4"/>
  <c r="H1373" i="4" s="1"/>
  <c r="K67" i="3" s="1"/>
  <c r="F1301" i="4"/>
  <c r="H1301" i="4" s="1"/>
  <c r="K64" i="3" s="1"/>
  <c r="F1229" i="4"/>
  <c r="H1229" i="4" s="1"/>
  <c r="K61" i="3" s="1"/>
  <c r="F1157" i="4"/>
  <c r="H1157" i="4" s="1"/>
  <c r="K58" i="3" s="1"/>
  <c r="F1085" i="4"/>
  <c r="H1085" i="4" s="1"/>
  <c r="K55" i="3" s="1"/>
  <c r="F1013" i="4"/>
  <c r="H1013" i="4" s="1"/>
  <c r="K52" i="3" s="1"/>
  <c r="F941" i="4"/>
  <c r="H941" i="4" s="1"/>
  <c r="K49" i="3" s="1"/>
  <c r="F869" i="4"/>
  <c r="H869" i="4" s="1"/>
  <c r="K46" i="3" s="1"/>
  <c r="F797" i="4"/>
  <c r="H797" i="4" s="1"/>
  <c r="K43" i="3" s="1"/>
  <c r="F725" i="4"/>
  <c r="H725" i="4" s="1"/>
  <c r="K40" i="3" s="1"/>
  <c r="F653" i="4"/>
  <c r="H653" i="4" s="1"/>
  <c r="K37" i="3" s="1"/>
  <c r="F581" i="4"/>
  <c r="H581" i="4" s="1"/>
  <c r="K34" i="3" s="1"/>
  <c r="F509" i="4"/>
  <c r="H509" i="4" s="1"/>
  <c r="K31" i="3" s="1"/>
  <c r="F437" i="4"/>
  <c r="H437" i="4" s="1"/>
  <c r="K28" i="3" s="1"/>
  <c r="F365" i="4"/>
  <c r="H365" i="4" s="1"/>
  <c r="K25" i="3" s="1"/>
  <c r="F293" i="4"/>
  <c r="H293" i="4" s="1"/>
  <c r="K22" i="3" s="1"/>
  <c r="F221" i="4"/>
  <c r="H221" i="4" s="1"/>
  <c r="K19" i="3" s="1"/>
  <c r="F149" i="4"/>
  <c r="H149" i="4" s="1"/>
  <c r="K16" i="3" s="1"/>
  <c r="F77" i="4"/>
  <c r="H77" i="4" s="1"/>
  <c r="K13" i="3" s="1"/>
  <c r="F7922" i="4"/>
  <c r="H7922" i="4" s="1"/>
  <c r="H340" i="3" s="1"/>
  <c r="F7346" i="4"/>
  <c r="H7346" i="4" s="1"/>
  <c r="H316" i="3" s="1"/>
  <c r="F6722" i="4"/>
  <c r="H6722" i="4" s="1"/>
  <c r="H290" i="3" s="1"/>
  <c r="F2354" i="4"/>
  <c r="H2354" i="4" s="1"/>
  <c r="H108" i="3" s="1"/>
  <c r="F2042" i="4"/>
  <c r="H2042" i="4" s="1"/>
  <c r="H95" i="3" s="1"/>
  <c r="F1742" i="4"/>
  <c r="H1742" i="4" s="1"/>
  <c r="T82" i="3" s="1"/>
  <c r="F1454" i="4"/>
  <c r="H1454" i="4" s="1"/>
  <c r="T70" i="3" s="1"/>
  <c r="F1154" i="4"/>
  <c r="H1154" i="4" s="1"/>
  <c r="H58" i="3" s="1"/>
  <c r="F842" i="4"/>
  <c r="H842" i="4" s="1"/>
  <c r="H45" i="3" s="1"/>
  <c r="F530" i="4"/>
  <c r="H530" i="4" s="1"/>
  <c r="H32" i="3" s="1"/>
  <c r="F230" i="4"/>
  <c r="H230" i="4" s="1"/>
  <c r="T19" i="3" s="1"/>
  <c r="F2344" i="4"/>
  <c r="H2344" i="4" s="1"/>
  <c r="V107" i="3" s="1"/>
  <c r="F6615" i="4"/>
  <c r="H6615" i="4" s="1"/>
  <c r="U285" i="3" s="1"/>
  <c r="F8638" i="4"/>
  <c r="H8638" i="4" s="1"/>
  <c r="AB369" i="3" s="1"/>
  <c r="F6076" i="4"/>
  <c r="H6076" i="4" s="1"/>
  <c r="J263" i="3" s="1"/>
  <c r="F4288" i="4"/>
  <c r="H4288" i="4" s="1"/>
  <c r="V188" i="3" s="1"/>
  <c r="F4216" i="4"/>
  <c r="H4216" i="4" s="1"/>
  <c r="V185" i="3" s="1"/>
  <c r="F4144" i="4"/>
  <c r="H4144" i="4" s="1"/>
  <c r="V182" i="3" s="1"/>
  <c r="F4072" i="4"/>
  <c r="H4072" i="4" s="1"/>
  <c r="V179" i="3" s="1"/>
  <c r="F3700" i="4"/>
  <c r="H3700" i="4" s="1"/>
  <c r="J164" i="3" s="1"/>
  <c r="F3628" i="4"/>
  <c r="H3628" i="4" s="1"/>
  <c r="J161" i="3" s="1"/>
  <c r="F3556" i="4"/>
  <c r="H3556" i="4" s="1"/>
  <c r="J158" i="3" s="1"/>
  <c r="F3484" i="4"/>
  <c r="H3484" i="4" s="1"/>
  <c r="J155" i="3" s="1"/>
  <c r="F3040" i="4"/>
  <c r="H3040" i="4" s="1"/>
  <c r="V136" i="3" s="1"/>
  <c r="F2812" i="4"/>
  <c r="H2812" i="4" s="1"/>
  <c r="J127" i="3" s="1"/>
  <c r="F2740" i="4"/>
  <c r="H2740" i="4" s="1"/>
  <c r="J124" i="3" s="1"/>
  <c r="F2668" i="4"/>
  <c r="H2668" i="4" s="1"/>
  <c r="J121" i="3" s="1"/>
  <c r="F2596" i="4"/>
  <c r="H2596" i="4" s="1"/>
  <c r="J118" i="3" s="1"/>
  <c r="F2524" i="4"/>
  <c r="H2524" i="4" s="1"/>
  <c r="J115" i="3" s="1"/>
  <c r="F2452" i="4"/>
  <c r="H2452" i="4" s="1"/>
  <c r="J112" i="3" s="1"/>
  <c r="F2296" i="4"/>
  <c r="H2296" i="4" s="1"/>
  <c r="V105" i="3" s="1"/>
  <c r="F2224" i="4"/>
  <c r="H2224" i="4" s="1"/>
  <c r="V102" i="3" s="1"/>
  <c r="F2152" i="4"/>
  <c r="H2152" i="4" s="1"/>
  <c r="V99" i="3" s="1"/>
  <c r="F2080" i="4"/>
  <c r="H2080" i="4" s="1"/>
  <c r="V96" i="3" s="1"/>
  <c r="F2008" i="4"/>
  <c r="H2008" i="4" s="1"/>
  <c r="V93" i="3" s="1"/>
  <c r="F1936" i="4"/>
  <c r="H1936" i="4" s="1"/>
  <c r="V90" i="3" s="1"/>
  <c r="F1864" i="4"/>
  <c r="H1864" i="4" s="1"/>
  <c r="V87" i="3" s="1"/>
  <c r="F1792" i="4"/>
  <c r="H1792" i="4" s="1"/>
  <c r="V84" i="3" s="1"/>
  <c r="F1276" i="4"/>
  <c r="H1276" i="4" s="1"/>
  <c r="J63" i="3" s="1"/>
  <c r="F1204" i="4"/>
  <c r="H1204" i="4" s="1"/>
  <c r="J60" i="3" s="1"/>
  <c r="F1132" i="4"/>
  <c r="H1132" i="4" s="1"/>
  <c r="J57" i="3" s="1"/>
  <c r="F1060" i="4"/>
  <c r="H1060" i="4" s="1"/>
  <c r="J54" i="3" s="1"/>
  <c r="F988" i="4"/>
  <c r="H988" i="4" s="1"/>
  <c r="J51" i="3" s="1"/>
  <c r="F916" i="4"/>
  <c r="H916" i="4" s="1"/>
  <c r="J48" i="3" s="1"/>
  <c r="F844" i="4"/>
  <c r="H844" i="4" s="1"/>
  <c r="J45" i="3" s="1"/>
  <c r="F772" i="4"/>
  <c r="H772" i="4" s="1"/>
  <c r="J42" i="3" s="1"/>
  <c r="F700" i="4"/>
  <c r="H700" i="4" s="1"/>
  <c r="J39" i="3" s="1"/>
  <c r="F628" i="4"/>
  <c r="H628" i="4" s="1"/>
  <c r="J36" i="3" s="1"/>
  <c r="F556" i="4"/>
  <c r="H556" i="4" s="1"/>
  <c r="J33" i="3" s="1"/>
  <c r="F484" i="4"/>
  <c r="H484" i="4" s="1"/>
  <c r="J30" i="3" s="1"/>
  <c r="F412" i="4"/>
  <c r="H412" i="4" s="1"/>
  <c r="J27" i="3" s="1"/>
  <c r="F340" i="4"/>
  <c r="H340" i="4" s="1"/>
  <c r="J24" i="3" s="1"/>
  <c r="F268" i="4"/>
  <c r="H268" i="4" s="1"/>
  <c r="J21" i="3" s="1"/>
  <c r="F196" i="4"/>
  <c r="H196" i="4" s="1"/>
  <c r="J18" i="3" s="1"/>
  <c r="F124" i="4"/>
  <c r="H124" i="4" s="1"/>
  <c r="J15" i="3" s="1"/>
  <c r="F52" i="4"/>
  <c r="H52" i="4" s="1"/>
  <c r="J12" i="3" s="1"/>
  <c r="F8438" i="4"/>
  <c r="H8438" i="4" s="1"/>
  <c r="T361" i="3" s="1"/>
  <c r="F8258" i="4"/>
  <c r="H8258" i="4" s="1"/>
  <c r="H354" i="3" s="1"/>
  <c r="F7466" i="4"/>
  <c r="H7466" i="4" s="1"/>
  <c r="H321" i="3" s="1"/>
  <c r="F7286" i="4"/>
  <c r="H7286" i="4" s="1"/>
  <c r="T313" i="3" s="1"/>
  <c r="F7142" i="4"/>
  <c r="H7142" i="4" s="1"/>
  <c r="T307" i="3" s="1"/>
  <c r="F6986" i="4"/>
  <c r="H6986" i="4" s="1"/>
  <c r="H301" i="3" s="1"/>
  <c r="F6830" i="4"/>
  <c r="H6830" i="4" s="1"/>
  <c r="T294" i="3" s="1"/>
  <c r="F6650" i="4"/>
  <c r="H6650" i="4" s="1"/>
  <c r="H287" i="3" s="1"/>
  <c r="F6482" i="4"/>
  <c r="H6482" i="4" s="1"/>
  <c r="H280" i="3" s="1"/>
  <c r="F6290" i="4"/>
  <c r="H6290" i="4" s="1"/>
  <c r="H272" i="3" s="1"/>
  <c r="F6122" i="4"/>
  <c r="H6122" i="4" s="1"/>
  <c r="H265" i="3" s="1"/>
  <c r="F5918" i="4"/>
  <c r="H5918" i="4" s="1"/>
  <c r="T256" i="3" s="1"/>
  <c r="F5714" i="4"/>
  <c r="H5714" i="4" s="1"/>
  <c r="H248" i="3" s="1"/>
  <c r="F5510" i="4"/>
  <c r="H5510" i="4" s="1"/>
  <c r="T239" i="3" s="1"/>
  <c r="F5366" i="4"/>
  <c r="H5366" i="4" s="1"/>
  <c r="T233" i="3" s="1"/>
  <c r="F5270" i="4"/>
  <c r="H5270" i="4" s="1"/>
  <c r="T229" i="3" s="1"/>
  <c r="F5066" i="4"/>
  <c r="H5066" i="4" s="1"/>
  <c r="H221" i="3" s="1"/>
  <c r="F4886" i="4"/>
  <c r="H4886" i="4" s="1"/>
  <c r="T213" i="3" s="1"/>
  <c r="F4718" i="4"/>
  <c r="H4718" i="4" s="1"/>
  <c r="T206" i="3" s="1"/>
  <c r="F3434" i="4"/>
  <c r="H3434" i="4" s="1"/>
  <c r="H153" i="3" s="1"/>
  <c r="F3134" i="4"/>
  <c r="H3134" i="4" s="1"/>
  <c r="T140" i="3" s="1"/>
  <c r="F2882" i="4"/>
  <c r="H2882" i="4" s="1"/>
  <c r="H130" i="3" s="1"/>
  <c r="F2570" i="4"/>
  <c r="H2570" i="4" s="1"/>
  <c r="H117" i="3" s="1"/>
  <c r="F2102" i="4"/>
  <c r="H2102" i="4" s="1"/>
  <c r="T97" i="3" s="1"/>
  <c r="F1022" i="4"/>
  <c r="H1022" i="4" s="1"/>
  <c r="T52" i="3" s="1"/>
  <c r="F710" i="4"/>
  <c r="H710" i="4" s="1"/>
  <c r="T39" i="3" s="1"/>
  <c r="F386" i="4"/>
  <c r="H386" i="4" s="1"/>
  <c r="H26" i="3" s="1"/>
  <c r="F74" i="4"/>
  <c r="H74" i="4" s="1"/>
  <c r="H13" i="3" s="1"/>
  <c r="F8235" i="4"/>
  <c r="H8235" i="4" s="1"/>
  <c r="I353" i="3" s="1"/>
  <c r="F7911" i="4"/>
  <c r="H7911" i="4" s="1"/>
  <c r="U339" i="3" s="1"/>
  <c r="F7335" i="4"/>
  <c r="H7335" i="4" s="1"/>
  <c r="U315" i="3" s="1"/>
  <c r="F7095" i="4"/>
  <c r="H7095" i="4" s="1"/>
  <c r="U305" i="3" s="1"/>
  <c r="F6639" i="4"/>
  <c r="H6639" i="4" s="1"/>
  <c r="U286" i="3" s="1"/>
  <c r="F6483" i="4"/>
  <c r="H6483" i="4" s="1"/>
  <c r="I280" i="3" s="1"/>
  <c r="F6399" i="4"/>
  <c r="H6399" i="4" s="1"/>
  <c r="U276" i="3" s="1"/>
  <c r="F6243" i="4"/>
  <c r="H6243" i="4" s="1"/>
  <c r="I270" i="3" s="1"/>
  <c r="F6087" i="4"/>
  <c r="H6087" i="4" s="1"/>
  <c r="U263" i="3" s="1"/>
  <c r="F5847" i="4"/>
  <c r="H5847" i="4" s="1"/>
  <c r="U253" i="3" s="1"/>
  <c r="F5763" i="4"/>
  <c r="H5763" i="4" s="1"/>
  <c r="I250" i="3" s="1"/>
  <c r="F5679" i="4"/>
  <c r="H5679" i="4" s="1"/>
  <c r="U246" i="3" s="1"/>
  <c r="F5379" i="4"/>
  <c r="H5379" i="4" s="1"/>
  <c r="I234" i="3" s="1"/>
  <c r="F5307" i="4"/>
  <c r="H5307" i="4" s="1"/>
  <c r="I231" i="3" s="1"/>
  <c r="F5235" i="4"/>
  <c r="H5235" i="4" s="1"/>
  <c r="I228" i="3" s="1"/>
  <c r="F5163" i="4"/>
  <c r="H5163" i="4" s="1"/>
  <c r="I225" i="3" s="1"/>
  <c r="F5091" i="4"/>
  <c r="H5091" i="4" s="1"/>
  <c r="I222" i="3" s="1"/>
  <c r="F4935" i="4"/>
  <c r="H4935" i="4" s="1"/>
  <c r="U215" i="3" s="1"/>
  <c r="F4779" i="4"/>
  <c r="H4779" i="4" s="1"/>
  <c r="I209" i="3" s="1"/>
  <c r="F4707" i="4"/>
  <c r="H4707" i="4" s="1"/>
  <c r="I206" i="3" s="1"/>
  <c r="F4635" i="4"/>
  <c r="H4635" i="4" s="1"/>
  <c r="I203" i="3" s="1"/>
  <c r="F4335" i="4"/>
  <c r="H4335" i="4" s="1"/>
  <c r="U190" i="3" s="1"/>
  <c r="F4263" i="4"/>
  <c r="H4263" i="4" s="1"/>
  <c r="U187" i="3" s="1"/>
  <c r="F3747" i="4"/>
  <c r="H3747" i="4" s="1"/>
  <c r="I166" i="3" s="1"/>
  <c r="F3675" i="4"/>
  <c r="H3675" i="4" s="1"/>
  <c r="I163" i="3" s="1"/>
  <c r="F3159" i="4"/>
  <c r="H3159" i="4" s="1"/>
  <c r="U141" i="3" s="1"/>
  <c r="F3087" i="4"/>
  <c r="H3087" i="4" s="1"/>
  <c r="U138" i="3" s="1"/>
  <c r="F3015" i="4"/>
  <c r="H3015" i="4" s="1"/>
  <c r="U135" i="3" s="1"/>
  <c r="F2943" i="4"/>
  <c r="H2943" i="4" s="1"/>
  <c r="U132" i="3" s="1"/>
  <c r="F2942" i="4"/>
  <c r="H2942" i="4" s="1"/>
  <c r="T132" i="3" s="1"/>
  <c r="F2871" i="4"/>
  <c r="H2871" i="4" s="1"/>
  <c r="U129" i="3" s="1"/>
  <c r="F2799" i="4"/>
  <c r="H2799" i="4" s="1"/>
  <c r="U126" i="3" s="1"/>
  <c r="F2727" i="4"/>
  <c r="H2727" i="4" s="1"/>
  <c r="U123" i="3" s="1"/>
  <c r="F2655" i="4"/>
  <c r="H2655" i="4" s="1"/>
  <c r="U120" i="3" s="1"/>
  <c r="F2583" i="4"/>
  <c r="H2583" i="4" s="1"/>
  <c r="U117" i="3" s="1"/>
  <c r="F2511" i="4"/>
  <c r="H2511" i="4" s="1"/>
  <c r="U114" i="3" s="1"/>
  <c r="F2355" i="4"/>
  <c r="H2355" i="4" s="1"/>
  <c r="I108" i="3" s="1"/>
  <c r="F2283" i="4"/>
  <c r="H2283" i="4" s="1"/>
  <c r="I105" i="3" s="1"/>
  <c r="F2282" i="4"/>
  <c r="H2282" i="4" s="1"/>
  <c r="H105" i="3" s="1"/>
  <c r="F2211" i="4"/>
  <c r="H2211" i="4" s="1"/>
  <c r="I102" i="3" s="1"/>
  <c r="F1683" i="4"/>
  <c r="H1683" i="4" s="1"/>
  <c r="I80" i="3" s="1"/>
  <c r="F1611" i="4"/>
  <c r="H1611" i="4" s="1"/>
  <c r="I77" i="3" s="1"/>
  <c r="F1539" i="4"/>
  <c r="H1539" i="4" s="1"/>
  <c r="I74" i="3" s="1"/>
  <c r="F1467" i="4"/>
  <c r="H1467" i="4" s="1"/>
  <c r="I71" i="3" s="1"/>
  <c r="F1395" i="4"/>
  <c r="H1395" i="4" s="1"/>
  <c r="I68" i="3" s="1"/>
  <c r="F1323" i="4"/>
  <c r="H1323" i="4" s="1"/>
  <c r="I65" i="3" s="1"/>
  <c r="F1251" i="4"/>
  <c r="H1251" i="4" s="1"/>
  <c r="I62" i="3" s="1"/>
  <c r="F1179" i="4"/>
  <c r="H1179" i="4" s="1"/>
  <c r="I59" i="3" s="1"/>
  <c r="F1107" i="4"/>
  <c r="H1107" i="4" s="1"/>
  <c r="I56" i="3" s="1"/>
  <c r="F3458" i="4"/>
  <c r="H3458" i="4" s="1"/>
  <c r="H154" i="3" s="1"/>
  <c r="F3170" i="4"/>
  <c r="H3170" i="4" s="1"/>
  <c r="H142" i="3" s="1"/>
  <c r="F2930" i="4"/>
  <c r="H2930" i="4" s="1"/>
  <c r="H132" i="3" s="1"/>
  <c r="F2666" i="4"/>
  <c r="H2666" i="4" s="1"/>
  <c r="H121" i="3" s="1"/>
  <c r="F2426" i="4"/>
  <c r="H2426" i="4" s="1"/>
  <c r="H111" i="3" s="1"/>
  <c r="F2198" i="4"/>
  <c r="H2198" i="4" s="1"/>
  <c r="T101" i="3" s="1"/>
  <c r="F1934" i="4"/>
  <c r="H1934" i="4" s="1"/>
  <c r="T90" i="3" s="1"/>
  <c r="F1670" i="4"/>
  <c r="H1670" i="4" s="1"/>
  <c r="T79" i="3" s="1"/>
  <c r="F1406" i="4"/>
  <c r="H1406" i="4" s="1"/>
  <c r="T68" i="3" s="1"/>
  <c r="F1166" i="4"/>
  <c r="H1166" i="4" s="1"/>
  <c r="T58" i="3" s="1"/>
  <c r="F890" i="4"/>
  <c r="H890" i="4" s="1"/>
  <c r="H47" i="3" s="1"/>
  <c r="F626" i="4"/>
  <c r="H626" i="4" s="1"/>
  <c r="H36" i="3" s="1"/>
  <c r="F362" i="4"/>
  <c r="H362" i="4" s="1"/>
  <c r="H25" i="3" s="1"/>
  <c r="F86" i="4"/>
  <c r="H86" i="4" s="1"/>
  <c r="T13" i="3" s="1"/>
  <c r="F7066" i="4"/>
  <c r="H7066" i="4" s="1"/>
  <c r="P304" i="3" s="1"/>
  <c r="F3539" i="4"/>
  <c r="H3539" i="4" s="1"/>
  <c r="Q157" i="3" s="1"/>
  <c r="F7378" i="4"/>
  <c r="H7378" i="4" s="1"/>
  <c r="P317" i="3" s="1"/>
  <c r="F8362" i="4"/>
  <c r="H8362" i="4" s="1"/>
  <c r="P358" i="3" s="1"/>
  <c r="F8359" i="4"/>
  <c r="H8359" i="4" s="1"/>
  <c r="M358" i="3" s="1"/>
  <c r="F8603" i="4"/>
  <c r="H8603" i="4" s="1"/>
  <c r="Q368" i="3" s="1"/>
  <c r="F8183" i="4"/>
  <c r="H8183" i="4" s="1"/>
  <c r="AC350" i="3" s="1"/>
  <c r="F8099" i="4"/>
  <c r="H8099" i="4" s="1"/>
  <c r="Q347" i="3" s="1"/>
  <c r="F7559" i="4"/>
  <c r="H7559" i="4" s="1"/>
  <c r="AC324" i="3" s="1"/>
  <c r="F7475" i="4"/>
  <c r="H7475" i="4" s="1"/>
  <c r="Q321" i="3" s="1"/>
  <c r="F7403" i="4"/>
  <c r="H7403" i="4" s="1"/>
  <c r="Q318" i="3" s="1"/>
  <c r="F7247" i="4"/>
  <c r="H7247" i="4" s="1"/>
  <c r="AC311" i="3" s="1"/>
  <c r="F6863" i="4"/>
  <c r="H6863" i="4" s="1"/>
  <c r="AC295" i="3" s="1"/>
  <c r="F6623" i="4"/>
  <c r="H6623" i="4" s="1"/>
  <c r="AC285" i="3" s="1"/>
  <c r="F6551" i="4"/>
  <c r="H6551" i="4" s="1"/>
  <c r="AC282" i="3" s="1"/>
  <c r="F6395" i="4"/>
  <c r="H6395" i="4" s="1"/>
  <c r="Q276" i="3" s="1"/>
  <c r="F6311" i="4"/>
  <c r="H6311" i="4" s="1"/>
  <c r="AC272" i="3" s="1"/>
  <c r="F6155" i="4"/>
  <c r="H6155" i="4" s="1"/>
  <c r="Q266" i="3" s="1"/>
  <c r="F5999" i="4"/>
  <c r="H5999" i="4" s="1"/>
  <c r="AC259" i="3" s="1"/>
  <c r="F5927" i="4"/>
  <c r="H5927" i="4" s="1"/>
  <c r="AC256" i="3" s="1"/>
  <c r="F5855" i="4"/>
  <c r="H5855" i="4" s="1"/>
  <c r="AC253" i="3" s="1"/>
  <c r="F5783" i="4"/>
  <c r="H5783" i="4" s="1"/>
  <c r="AC250" i="3" s="1"/>
  <c r="F5711" i="4"/>
  <c r="H5711" i="4" s="1"/>
  <c r="AC247" i="3" s="1"/>
  <c r="F5639" i="4"/>
  <c r="H5639" i="4" s="1"/>
  <c r="AC244" i="3" s="1"/>
  <c r="F5567" i="4"/>
  <c r="H5567" i="4" s="1"/>
  <c r="AC241" i="3" s="1"/>
  <c r="F4907" i="4"/>
  <c r="H4907" i="4" s="1"/>
  <c r="Q214" i="3" s="1"/>
  <c r="F4835" i="4"/>
  <c r="H4835" i="4" s="1"/>
  <c r="Q211" i="3" s="1"/>
  <c r="F4763" i="4"/>
  <c r="H4763" i="4" s="1"/>
  <c r="Q208" i="3" s="1"/>
  <c r="F4691" i="4"/>
  <c r="H4691" i="4" s="1"/>
  <c r="Q205" i="3" s="1"/>
  <c r="F4319" i="4"/>
  <c r="H4319" i="4" s="1"/>
  <c r="AC189" i="3" s="1"/>
  <c r="F4247" i="4"/>
  <c r="H4247" i="4" s="1"/>
  <c r="AC186" i="3" s="1"/>
  <c r="F4175" i="4"/>
  <c r="H4175" i="4" s="1"/>
  <c r="AC183" i="3" s="1"/>
  <c r="F4103" i="4"/>
  <c r="H4103" i="4" s="1"/>
  <c r="AC180" i="3" s="1"/>
  <c r="F3947" i="4"/>
  <c r="H3947" i="4" s="1"/>
  <c r="Q174" i="3" s="1"/>
  <c r="F3875" i="4"/>
  <c r="H3875" i="4" s="1"/>
  <c r="Q171" i="3" s="1"/>
  <c r="F3803" i="4"/>
  <c r="H3803" i="4" s="1"/>
  <c r="Q168" i="3" s="1"/>
  <c r="F3798" i="4"/>
  <c r="H3798" i="4" s="1"/>
  <c r="L168" i="3" s="1"/>
  <c r="F3503" i="4"/>
  <c r="H3503" i="4" s="1"/>
  <c r="AC155" i="3" s="1"/>
  <c r="F3347" i="4"/>
  <c r="H3347" i="4" s="1"/>
  <c r="Q149" i="3" s="1"/>
  <c r="F3275" i="4"/>
  <c r="H3275" i="4" s="1"/>
  <c r="Q146" i="3" s="1"/>
  <c r="F3203" i="4"/>
  <c r="H3203" i="4" s="1"/>
  <c r="Q143" i="3" s="1"/>
  <c r="F2903" i="4"/>
  <c r="H2903" i="4" s="1"/>
  <c r="AC130" i="3" s="1"/>
  <c r="F2831" i="4"/>
  <c r="H2831" i="4" s="1"/>
  <c r="AC127" i="3" s="1"/>
  <c r="F2759" i="4"/>
  <c r="H2759" i="4" s="1"/>
  <c r="AC124" i="3" s="1"/>
  <c r="F2758" i="4"/>
  <c r="H2758" i="4" s="1"/>
  <c r="AB124" i="3" s="1"/>
  <c r="F2687" i="4"/>
  <c r="H2687" i="4" s="1"/>
  <c r="AC121" i="3" s="1"/>
  <c r="F2531" i="4"/>
  <c r="H2531" i="4" s="1"/>
  <c r="Q115" i="3" s="1"/>
  <c r="F2015" i="4"/>
  <c r="H2015" i="4" s="1"/>
  <c r="AC93" i="3" s="1"/>
  <c r="F1571" i="4"/>
  <c r="H1571" i="4" s="1"/>
  <c r="Q75" i="3" s="1"/>
  <c r="F1570" i="4"/>
  <c r="H1570" i="4" s="1"/>
  <c r="P75" i="3" s="1"/>
  <c r="F1499" i="4"/>
  <c r="H1499" i="4" s="1"/>
  <c r="Q72" i="3" s="1"/>
  <c r="F6843" i="4"/>
  <c r="H6843" i="4" s="1"/>
  <c r="I295" i="3" s="1"/>
  <c r="F8529" i="4"/>
  <c r="H8529" i="4" s="1"/>
  <c r="O365" i="3" s="1"/>
  <c r="F8746" i="4"/>
  <c r="H8746" i="4" s="1"/>
  <c r="P374" i="3" s="1"/>
  <c r="F8650" i="4"/>
  <c r="H8650" i="4" s="1"/>
  <c r="P370" i="3" s="1"/>
  <c r="F8482" i="4"/>
  <c r="H8482" i="4" s="1"/>
  <c r="P363" i="3" s="1"/>
  <c r="F8481" i="4"/>
  <c r="H8481" i="4" s="1"/>
  <c r="O363" i="3" s="1"/>
  <c r="F8479" i="4"/>
  <c r="H8479" i="4" s="1"/>
  <c r="M363" i="3" s="1"/>
  <c r="F8326" i="4"/>
  <c r="H8326" i="4" s="1"/>
  <c r="AB356" i="3" s="1"/>
  <c r="F8146" i="4"/>
  <c r="H8146" i="4" s="1"/>
  <c r="P349" i="3" s="1"/>
  <c r="F7522" i="4"/>
  <c r="H7522" i="4" s="1"/>
  <c r="P323" i="3" s="1"/>
  <c r="F7450" i="4"/>
  <c r="H7450" i="4" s="1"/>
  <c r="P320" i="3" s="1"/>
  <c r="F7210" i="4"/>
  <c r="H7210" i="4" s="1"/>
  <c r="P310" i="3" s="1"/>
  <c r="F7209" i="4"/>
  <c r="H7209" i="4" s="1"/>
  <c r="O310" i="3" s="1"/>
  <c r="F7138" i="4"/>
  <c r="H7138" i="4" s="1"/>
  <c r="P307" i="3" s="1"/>
  <c r="F7054" i="4"/>
  <c r="H7054" i="4" s="1"/>
  <c r="AB303" i="3" s="1"/>
  <c r="F6982" i="4"/>
  <c r="H6982" i="4" s="1"/>
  <c r="AB300" i="3" s="1"/>
  <c r="F6910" i="4"/>
  <c r="H6910" i="4" s="1"/>
  <c r="AB297" i="3" s="1"/>
  <c r="F6598" i="4"/>
  <c r="H6598" i="4" s="1"/>
  <c r="AB284" i="3" s="1"/>
  <c r="F6526" i="4"/>
  <c r="H6526" i="4" s="1"/>
  <c r="AB281" i="3" s="1"/>
  <c r="F6454" i="4"/>
  <c r="H6454" i="4" s="1"/>
  <c r="AB278" i="3" s="1"/>
  <c r="F6154" i="4"/>
  <c r="H6154" i="4" s="1"/>
  <c r="P266" i="3" s="1"/>
  <c r="F6082" i="4"/>
  <c r="H6082" i="4" s="1"/>
  <c r="P263" i="3" s="1"/>
  <c r="F6081" i="4"/>
  <c r="H6081" i="4" s="1"/>
  <c r="O263" i="3" s="1"/>
  <c r="F6010" i="4"/>
  <c r="H6010" i="4" s="1"/>
  <c r="P260" i="3" s="1"/>
  <c r="F5938" i="4"/>
  <c r="H5938" i="4" s="1"/>
  <c r="P257" i="3" s="1"/>
  <c r="F5866" i="4"/>
  <c r="H5866" i="4" s="1"/>
  <c r="P254" i="3" s="1"/>
  <c r="F5794" i="4"/>
  <c r="H5794" i="4" s="1"/>
  <c r="P251" i="3" s="1"/>
  <c r="F5722" i="4"/>
  <c r="H5722" i="4" s="1"/>
  <c r="P248" i="3" s="1"/>
  <c r="F5650" i="4"/>
  <c r="H5650" i="4" s="1"/>
  <c r="P245" i="3" s="1"/>
  <c r="F8696" i="4"/>
  <c r="H8696" i="4" s="1"/>
  <c r="N372" i="3" s="1"/>
  <c r="F3968" i="4"/>
  <c r="H3968" i="4" s="1"/>
  <c r="N175" i="3" s="1"/>
  <c r="F3248" i="4"/>
  <c r="H3248" i="4" s="1"/>
  <c r="N145" i="3" s="1"/>
  <c r="F2684" i="4"/>
  <c r="H2684" i="4" s="1"/>
  <c r="Z121" i="3" s="1"/>
  <c r="F2084" i="4"/>
  <c r="H2084" i="4" s="1"/>
  <c r="Z96" i="3" s="1"/>
  <c r="F1400" i="4"/>
  <c r="H1400" i="4" s="1"/>
  <c r="N68" i="3" s="1"/>
  <c r="F728" i="4"/>
  <c r="H728" i="4" s="1"/>
  <c r="N40" i="3" s="1"/>
  <c r="F8683" i="4"/>
  <c r="H8683" i="4" s="1"/>
  <c r="Y371" i="3" s="1"/>
  <c r="F6658" i="4"/>
  <c r="H6658" i="4" s="1"/>
  <c r="P287" i="3" s="1"/>
  <c r="F1619" i="4"/>
  <c r="H1619" i="4" s="1"/>
  <c r="Q77" i="3" s="1"/>
  <c r="F7446" i="4"/>
  <c r="H7446" i="4" s="1"/>
  <c r="L320" i="3" s="1"/>
  <c r="F7444" i="4"/>
  <c r="H7444" i="4" s="1"/>
  <c r="J320" i="3" s="1"/>
  <c r="F8177" i="4"/>
  <c r="H8177" i="4" s="1"/>
  <c r="W350" i="3" s="1"/>
  <c r="F8727" i="4"/>
  <c r="H8727" i="4" s="1"/>
  <c r="U373" i="3" s="1"/>
  <c r="F8726" i="4"/>
  <c r="H8726" i="4" s="1"/>
  <c r="T373" i="3" s="1"/>
  <c r="F8587" i="4"/>
  <c r="H8587" i="4" s="1"/>
  <c r="Y367" i="3" s="1"/>
  <c r="F8142" i="4"/>
  <c r="H8142" i="4" s="1"/>
  <c r="L349" i="3" s="1"/>
  <c r="F8141" i="4"/>
  <c r="H8141" i="4" s="1"/>
  <c r="K349" i="3" s="1"/>
  <c r="F7818" i="4"/>
  <c r="H7818" i="4" s="1"/>
  <c r="X335" i="3" s="1"/>
  <c r="F7422" i="4"/>
  <c r="H7422" i="4" s="1"/>
  <c r="L319" i="3" s="1"/>
  <c r="F7062" i="4"/>
  <c r="H7062" i="4" s="1"/>
  <c r="L304" i="3" s="1"/>
  <c r="F6342" i="4"/>
  <c r="H6342" i="4" s="1"/>
  <c r="L274" i="3" s="1"/>
  <c r="F6340" i="4"/>
  <c r="H6340" i="4" s="1"/>
  <c r="J274" i="3" s="1"/>
  <c r="F6339" i="4"/>
  <c r="H6339" i="4" s="1"/>
  <c r="I274" i="3" s="1"/>
  <c r="F6258" i="4"/>
  <c r="H6258" i="4" s="1"/>
  <c r="X270" i="3" s="1"/>
  <c r="F5550" i="4"/>
  <c r="H5550" i="4" s="1"/>
  <c r="L241" i="3" s="1"/>
  <c r="F4638" i="4"/>
  <c r="H4638" i="4" s="1"/>
  <c r="L203" i="3" s="1"/>
  <c r="F4566" i="4"/>
  <c r="H4566" i="4" s="1"/>
  <c r="L200" i="3" s="1"/>
  <c r="F6268" i="4"/>
  <c r="H6268" i="4" s="1"/>
  <c r="J271" i="3" s="1"/>
  <c r="F8463" i="4"/>
  <c r="H8463" i="4" s="1"/>
  <c r="U362" i="3" s="1"/>
  <c r="F7985" i="4"/>
  <c r="H7985" i="4" s="1"/>
  <c r="W342" i="3" s="1"/>
  <c r="F6700" i="4"/>
  <c r="H6700" i="4" s="1"/>
  <c r="J289" i="3" s="1"/>
  <c r="F8524" i="4"/>
  <c r="H8524" i="4" s="1"/>
  <c r="J365" i="3" s="1"/>
  <c r="F7816" i="4"/>
  <c r="H7816" i="4" s="1"/>
  <c r="V335" i="3" s="1"/>
  <c r="F7528" i="4"/>
  <c r="H7528" i="4" s="1"/>
  <c r="V323" i="3" s="1"/>
  <c r="F7252" i="4"/>
  <c r="H7252" i="4" s="1"/>
  <c r="J312" i="3" s="1"/>
  <c r="F7168" i="4"/>
  <c r="H7168" i="4" s="1"/>
  <c r="V308" i="3" s="1"/>
  <c r="F6976" i="4"/>
  <c r="H6976" i="4" s="1"/>
  <c r="V300" i="3" s="1"/>
  <c r="F6892" i="4"/>
  <c r="H6892" i="4" s="1"/>
  <c r="J297" i="3" s="1"/>
  <c r="F6352" i="4"/>
  <c r="H6352" i="4" s="1"/>
  <c r="V274" i="3" s="1"/>
  <c r="F5920" i="4"/>
  <c r="H5920" i="4" s="1"/>
  <c r="V256" i="3" s="1"/>
  <c r="F8784" i="4"/>
  <c r="H8784" i="4" s="1"/>
  <c r="AD375" i="3" s="1"/>
  <c r="F8568" i="4"/>
  <c r="H8568" i="4" s="1"/>
  <c r="AD366" i="3" s="1"/>
  <c r="F8424" i="4"/>
  <c r="H8424" i="4" s="1"/>
  <c r="AD360" i="3" s="1"/>
  <c r="F8208" i="4"/>
  <c r="H8208" i="4" s="1"/>
  <c r="AD351" i="3" s="1"/>
  <c r="F6018" i="4"/>
  <c r="H6018" i="4" s="1"/>
  <c r="X260" i="3" s="1"/>
  <c r="F3606" i="4"/>
  <c r="H3606" i="4" s="1"/>
  <c r="L160" i="3" s="1"/>
  <c r="F8390" i="4"/>
  <c r="H8390" i="4" s="1"/>
  <c r="T359" i="3" s="1"/>
  <c r="F4742" i="4"/>
  <c r="H4742" i="4" s="1"/>
  <c r="T207" i="3" s="1"/>
  <c r="F4741" i="4"/>
  <c r="H4741" i="4" s="1"/>
  <c r="S207" i="3" s="1"/>
  <c r="F4082" i="4"/>
  <c r="H4082" i="4" s="1"/>
  <c r="H180" i="3" s="1"/>
  <c r="F3962" i="4"/>
  <c r="H3962" i="4" s="1"/>
  <c r="H175" i="3" s="1"/>
  <c r="F2522" i="4"/>
  <c r="H2522" i="4" s="1"/>
  <c r="H115" i="3" s="1"/>
  <c r="F2366" i="4"/>
  <c r="H2366" i="4" s="1"/>
  <c r="T108" i="3" s="1"/>
  <c r="F2126" i="4"/>
  <c r="H2126" i="4" s="1"/>
  <c r="T98" i="3" s="1"/>
  <c r="F1850" i="4"/>
  <c r="H1850" i="4" s="1"/>
  <c r="H87" i="3" s="1"/>
  <c r="F1610" i="4"/>
  <c r="H1610" i="4" s="1"/>
  <c r="H77" i="3" s="1"/>
  <c r="F1046" i="4"/>
  <c r="H1046" i="4" s="1"/>
  <c r="T53" i="3" s="1"/>
  <c r="F782" i="4"/>
  <c r="H782" i="4" s="1"/>
  <c r="T42" i="3" s="1"/>
  <c r="F254" i="4"/>
  <c r="H254" i="4" s="1"/>
  <c r="T20" i="3" s="1"/>
  <c r="F7223" i="4"/>
  <c r="H7223" i="4" s="1"/>
  <c r="AC310" i="3" s="1"/>
  <c r="F5465" i="4"/>
  <c r="H5465" i="4" s="1"/>
  <c r="W237" i="3" s="1"/>
  <c r="F5958" i="4"/>
  <c r="H5958" i="4" s="1"/>
  <c r="L258" i="3" s="1"/>
  <c r="F7480" i="4"/>
  <c r="H7480" i="4" s="1"/>
  <c r="V321" i="3" s="1"/>
  <c r="F8225" i="4"/>
  <c r="H8225" i="4" s="1"/>
  <c r="W352" i="3" s="1"/>
  <c r="F8224" i="4"/>
  <c r="H8224" i="4" s="1"/>
  <c r="V352" i="3" s="1"/>
  <c r="F8742" i="4"/>
  <c r="H8742" i="4" s="1"/>
  <c r="L374" i="3" s="1"/>
  <c r="F8740" i="4"/>
  <c r="H8740" i="4" s="1"/>
  <c r="J374" i="3" s="1"/>
  <c r="F8741" i="4"/>
  <c r="H8741" i="4" s="1"/>
  <c r="K374" i="3" s="1"/>
  <c r="F8707" i="4"/>
  <c r="H8707" i="4" s="1"/>
  <c r="Y372" i="3" s="1"/>
  <c r="F7889" i="4"/>
  <c r="H7889" i="4" s="1"/>
  <c r="W338" i="3" s="1"/>
  <c r="F8571" i="4"/>
  <c r="H8571" i="4" s="1"/>
  <c r="I367" i="3" s="1"/>
  <c r="F8262" i="4"/>
  <c r="H8262" i="4" s="1"/>
  <c r="L354" i="3" s="1"/>
  <c r="F7242" i="4"/>
  <c r="H7242" i="4" s="1"/>
  <c r="X311" i="3" s="1"/>
  <c r="F6966" i="4"/>
  <c r="H6966" i="4" s="1"/>
  <c r="L300" i="3" s="1"/>
  <c r="F6484" i="4"/>
  <c r="H6484" i="4" s="1"/>
  <c r="J280" i="3" s="1"/>
  <c r="F8572" i="4"/>
  <c r="H8572" i="4" s="1"/>
  <c r="J367" i="3" s="1"/>
  <c r="F8105" i="4"/>
  <c r="H8105" i="4" s="1"/>
  <c r="W347" i="3" s="1"/>
  <c r="F7048" i="4"/>
  <c r="H7048" i="4" s="1"/>
  <c r="V303" i="3" s="1"/>
  <c r="F8260" i="4"/>
  <c r="H8260" i="4" s="1"/>
  <c r="J354" i="3" s="1"/>
  <c r="F7696" i="4"/>
  <c r="H7696" i="4" s="1"/>
  <c r="V330" i="3" s="1"/>
  <c r="F7072" i="4"/>
  <c r="H7072" i="4" s="1"/>
  <c r="V304" i="3" s="1"/>
  <c r="F6796" i="4"/>
  <c r="H6796" i="4" s="1"/>
  <c r="J293" i="3" s="1"/>
  <c r="F6520" i="4"/>
  <c r="H6520" i="4" s="1"/>
  <c r="V281" i="3" s="1"/>
  <c r="F6256" i="4"/>
  <c r="H6256" i="4" s="1"/>
  <c r="V270" i="3" s="1"/>
  <c r="F6172" i="4"/>
  <c r="H6172" i="4" s="1"/>
  <c r="J267" i="3" s="1"/>
  <c r="F6088" i="4"/>
  <c r="H6088" i="4" s="1"/>
  <c r="V263" i="3" s="1"/>
  <c r="F5752" i="4"/>
  <c r="H5752" i="4" s="1"/>
  <c r="V249" i="3" s="1"/>
  <c r="F5668" i="4"/>
  <c r="H5668" i="4" s="1"/>
  <c r="J246" i="3" s="1"/>
  <c r="F5584" i="4"/>
  <c r="H5584" i="4" s="1"/>
  <c r="V242" i="3" s="1"/>
  <c r="F5416" i="4"/>
  <c r="H5416" i="4" s="1"/>
  <c r="V235" i="3" s="1"/>
  <c r="F5344" i="4"/>
  <c r="H5344" i="4" s="1"/>
  <c r="V232" i="3" s="1"/>
  <c r="F5272" i="4"/>
  <c r="H5272" i="4" s="1"/>
  <c r="V229" i="3" s="1"/>
  <c r="F5200" i="4"/>
  <c r="H5200" i="4" s="1"/>
  <c r="V226" i="3" s="1"/>
  <c r="F5128" i="4"/>
  <c r="H5128" i="4" s="1"/>
  <c r="V223" i="3" s="1"/>
  <c r="F7131" i="4"/>
  <c r="H7131" i="4" s="1"/>
  <c r="I307" i="3" s="1"/>
  <c r="F8205" i="4"/>
  <c r="H8205" i="4" s="1"/>
  <c r="AA351" i="3" s="1"/>
  <c r="F8200" i="4"/>
  <c r="H8200" i="4" s="1"/>
  <c r="V351" i="3" s="1"/>
  <c r="F8783" i="4"/>
  <c r="H8783" i="4" s="1"/>
  <c r="AC375" i="3" s="1"/>
  <c r="F3750" i="4"/>
  <c r="H3750" i="4" s="1"/>
  <c r="L166" i="3" s="1"/>
  <c r="F3450" i="4"/>
  <c r="H3450" i="4" s="1"/>
  <c r="X153" i="3" s="1"/>
  <c r="F3378" i="4"/>
  <c r="H3378" i="4" s="1"/>
  <c r="X150" i="3" s="1"/>
  <c r="F3078" i="4"/>
  <c r="H3078" i="4" s="1"/>
  <c r="L138" i="3" s="1"/>
  <c r="F3006" i="4"/>
  <c r="H3006" i="4" s="1"/>
  <c r="L135" i="3" s="1"/>
  <c r="F1314" i="4"/>
  <c r="H1314" i="4" s="1"/>
  <c r="X64" i="3" s="1"/>
  <c r="F1242" i="4"/>
  <c r="H1242" i="4" s="1"/>
  <c r="X61" i="3" s="1"/>
  <c r="F1170" i="4"/>
  <c r="H1170" i="4" s="1"/>
  <c r="X58" i="3" s="1"/>
  <c r="F1098" i="4"/>
  <c r="H1098" i="4" s="1"/>
  <c r="X55" i="3" s="1"/>
  <c r="F1026" i="4"/>
  <c r="H1026" i="4" s="1"/>
  <c r="X52" i="3" s="1"/>
  <c r="F954" i="4"/>
  <c r="H954" i="4" s="1"/>
  <c r="X49" i="3" s="1"/>
  <c r="F882" i="4"/>
  <c r="H882" i="4" s="1"/>
  <c r="X46" i="3" s="1"/>
  <c r="F810" i="4"/>
  <c r="H810" i="4" s="1"/>
  <c r="X43" i="3" s="1"/>
  <c r="F738" i="4"/>
  <c r="H738" i="4" s="1"/>
  <c r="X40" i="3" s="1"/>
  <c r="F666" i="4"/>
  <c r="H666" i="4" s="1"/>
  <c r="X37" i="3" s="1"/>
  <c r="F594" i="4"/>
  <c r="H594" i="4" s="1"/>
  <c r="X34" i="3" s="1"/>
  <c r="F522" i="4"/>
  <c r="H522" i="4" s="1"/>
  <c r="X31" i="3" s="1"/>
  <c r="F450" i="4"/>
  <c r="H450" i="4" s="1"/>
  <c r="X28" i="3" s="1"/>
  <c r="F378" i="4"/>
  <c r="H378" i="4" s="1"/>
  <c r="X25" i="3" s="1"/>
  <c r="F8774" i="4"/>
  <c r="H8774" i="4" s="1"/>
  <c r="T375" i="3" s="1"/>
  <c r="F7850" i="4"/>
  <c r="H7850" i="4" s="1"/>
  <c r="H337" i="3" s="1"/>
  <c r="F7574" i="4"/>
  <c r="H7574" i="4" s="1"/>
  <c r="T325" i="3" s="1"/>
  <c r="F7571" i="4"/>
  <c r="H7571" i="4" s="1"/>
  <c r="Q325" i="3" s="1"/>
  <c r="F7358" i="4"/>
  <c r="H7358" i="4" s="1"/>
  <c r="T316" i="3" s="1"/>
  <c r="F7058" i="4"/>
  <c r="H7058" i="4" s="1"/>
  <c r="H304" i="3" s="1"/>
  <c r="F6746" i="4"/>
  <c r="H6746" i="4" s="1"/>
  <c r="H291" i="3" s="1"/>
  <c r="F6446" i="4"/>
  <c r="H6446" i="4" s="1"/>
  <c r="T278" i="3" s="1"/>
  <c r="F6218" i="4"/>
  <c r="H6218" i="4" s="1"/>
  <c r="H269" i="3" s="1"/>
  <c r="F6002" i="4"/>
  <c r="H6002" i="4" s="1"/>
  <c r="H260" i="3" s="1"/>
  <c r="F5774" i="4"/>
  <c r="H5774" i="4" s="1"/>
  <c r="T250" i="3" s="1"/>
  <c r="F5558" i="4"/>
  <c r="H5558" i="4" s="1"/>
  <c r="T241" i="3" s="1"/>
  <c r="F5234" i="4"/>
  <c r="H5234" i="4" s="1"/>
  <c r="H228" i="3" s="1"/>
  <c r="F5018" i="4"/>
  <c r="H5018" i="4" s="1"/>
  <c r="H219" i="3" s="1"/>
  <c r="F4178" i="4"/>
  <c r="H4178" i="4" s="1"/>
  <c r="H184" i="3" s="1"/>
  <c r="F3722" i="4"/>
  <c r="H3722" i="4" s="1"/>
  <c r="H165" i="3" s="1"/>
  <c r="F3206" i="4"/>
  <c r="H3206" i="4" s="1"/>
  <c r="T143" i="3" s="1"/>
  <c r="F3627" i="4"/>
  <c r="H3627" i="4" s="1"/>
  <c r="I161" i="3" s="1"/>
  <c r="F7414" i="4"/>
  <c r="H7414" i="4" s="1"/>
  <c r="AB318" i="3" s="1"/>
  <c r="F7685" i="4"/>
  <c r="H7685" i="4" s="1"/>
  <c r="K330" i="3" s="1"/>
  <c r="F6989" i="4"/>
  <c r="H6989" i="4" s="1"/>
  <c r="K301" i="3" s="1"/>
  <c r="F6988" i="4"/>
  <c r="H6988" i="4" s="1"/>
  <c r="J301" i="3" s="1"/>
  <c r="F6833" i="4"/>
  <c r="H6833" i="4" s="1"/>
  <c r="W294" i="3" s="1"/>
  <c r="F6293" i="4"/>
  <c r="H6293" i="4" s="1"/>
  <c r="K272" i="3" s="1"/>
  <c r="F6053" i="4"/>
  <c r="H6053" i="4" s="1"/>
  <c r="K262" i="3" s="1"/>
  <c r="F5537" i="4"/>
  <c r="H5537" i="4" s="1"/>
  <c r="W240" i="3" s="1"/>
  <c r="F5285" i="4"/>
  <c r="H5285" i="4" s="1"/>
  <c r="K230" i="3" s="1"/>
  <c r="F8558" i="4"/>
  <c r="H8558" i="4" s="1"/>
  <c r="T366" i="3" s="1"/>
  <c r="F6434" i="4"/>
  <c r="H6434" i="4" s="1"/>
  <c r="H278" i="3" s="1"/>
  <c r="F6170" i="4"/>
  <c r="H6170" i="4" s="1"/>
  <c r="H267" i="3" s="1"/>
  <c r="F6166" i="4"/>
  <c r="H6166" i="4" s="1"/>
  <c r="AB266" i="3" s="1"/>
  <c r="F5942" i="4"/>
  <c r="H5942" i="4" s="1"/>
  <c r="T257" i="3" s="1"/>
  <c r="F5726" i="4"/>
  <c r="H5726" i="4" s="1"/>
  <c r="T248" i="3" s="1"/>
  <c r="F5498" i="4"/>
  <c r="H5498" i="4" s="1"/>
  <c r="H239" i="3" s="1"/>
  <c r="F5186" i="4"/>
  <c r="H5186" i="4" s="1"/>
  <c r="H226" i="3" s="1"/>
  <c r="F4958" i="4"/>
  <c r="H4958" i="4" s="1"/>
  <c r="T216" i="3" s="1"/>
  <c r="F4730" i="4"/>
  <c r="H4730" i="4" s="1"/>
  <c r="H207" i="3" s="1"/>
  <c r="F4526" i="4"/>
  <c r="H4526" i="4" s="1"/>
  <c r="T198" i="3" s="1"/>
  <c r="F4322" i="4"/>
  <c r="H4322" i="4" s="1"/>
  <c r="H190" i="3" s="1"/>
  <c r="F3902" i="4"/>
  <c r="H3902" i="4" s="1"/>
  <c r="T172" i="3" s="1"/>
  <c r="F3650" i="4"/>
  <c r="H3650" i="4" s="1"/>
  <c r="H162" i="3" s="1"/>
  <c r="F3374" i="4"/>
  <c r="H3374" i="4" s="1"/>
  <c r="T150" i="3" s="1"/>
  <c r="F3098" i="4"/>
  <c r="H3098" i="4" s="1"/>
  <c r="H139" i="3" s="1"/>
  <c r="F2798" i="4"/>
  <c r="H2798" i="4" s="1"/>
  <c r="T126" i="3" s="1"/>
  <c r="F3167" i="4"/>
  <c r="H3167" i="4" s="1"/>
  <c r="AC141" i="3" s="1"/>
  <c r="F6693" i="4"/>
  <c r="H6693" i="4" s="1"/>
  <c r="AA288" i="3" s="1"/>
  <c r="F8678" i="4"/>
  <c r="H8678" i="4" s="1"/>
  <c r="T371" i="3" s="1"/>
  <c r="F5980" i="4"/>
  <c r="H5980" i="4" s="1"/>
  <c r="J259" i="3" s="1"/>
  <c r="F5080" i="4"/>
  <c r="H5080" i="4" s="1"/>
  <c r="V221" i="3" s="1"/>
  <c r="F5079" i="4"/>
  <c r="H5079" i="4" s="1"/>
  <c r="U221" i="3" s="1"/>
  <c r="F5008" i="4"/>
  <c r="H5008" i="4" s="1"/>
  <c r="V218" i="3" s="1"/>
  <c r="F4936" i="4"/>
  <c r="H4936" i="4" s="1"/>
  <c r="V215" i="3" s="1"/>
  <c r="F4864" i="4"/>
  <c r="H4864" i="4" s="1"/>
  <c r="V212" i="3" s="1"/>
  <c r="F4792" i="4"/>
  <c r="H4792" i="4" s="1"/>
  <c r="V209" i="3" s="1"/>
  <c r="F4720" i="4"/>
  <c r="H4720" i="4" s="1"/>
  <c r="V206" i="3" s="1"/>
  <c r="F4648" i="4"/>
  <c r="H4648" i="4" s="1"/>
  <c r="V203" i="3" s="1"/>
  <c r="F4576" i="4"/>
  <c r="H4576" i="4" s="1"/>
  <c r="V200" i="3" s="1"/>
  <c r="F4504" i="4"/>
  <c r="H4504" i="4" s="1"/>
  <c r="V197" i="3" s="1"/>
  <c r="F4432" i="4"/>
  <c r="H4432" i="4" s="1"/>
  <c r="V194" i="3" s="1"/>
  <c r="F4360" i="4"/>
  <c r="H4360" i="4" s="1"/>
  <c r="V191" i="3" s="1"/>
  <c r="F3988" i="4"/>
  <c r="H3988" i="4" s="1"/>
  <c r="J176" i="3" s="1"/>
  <c r="F3916" i="4"/>
  <c r="H3916" i="4" s="1"/>
  <c r="J173" i="3" s="1"/>
  <c r="F3844" i="4"/>
  <c r="H3844" i="4" s="1"/>
  <c r="J170" i="3" s="1"/>
  <c r="F3772" i="4"/>
  <c r="H3772" i="4" s="1"/>
  <c r="J167" i="3" s="1"/>
  <c r="F3400" i="4"/>
  <c r="H3400" i="4" s="1"/>
  <c r="V151" i="3" s="1"/>
  <c r="F3328" i="4"/>
  <c r="H3328" i="4" s="1"/>
  <c r="V148" i="3" s="1"/>
  <c r="F3256" i="4"/>
  <c r="H3256" i="4" s="1"/>
  <c r="V145" i="3" s="1"/>
  <c r="F3184" i="4"/>
  <c r="H3184" i="4" s="1"/>
  <c r="V142" i="3" s="1"/>
  <c r="F2956" i="4"/>
  <c r="H2956" i="4" s="1"/>
  <c r="J133" i="3" s="1"/>
  <c r="F2884" i="4"/>
  <c r="H2884" i="4" s="1"/>
  <c r="J130" i="3" s="1"/>
  <c r="F2368" i="4"/>
  <c r="H2368" i="4" s="1"/>
  <c r="V108" i="3" s="1"/>
  <c r="F1708" i="4"/>
  <c r="H1708" i="4" s="1"/>
  <c r="J81" i="3" s="1"/>
  <c r="F1636" i="4"/>
  <c r="H1636" i="4" s="1"/>
  <c r="J78" i="3" s="1"/>
  <c r="F1564" i="4"/>
  <c r="H1564" i="4" s="1"/>
  <c r="J75" i="3" s="1"/>
  <c r="F1492" i="4"/>
  <c r="H1492" i="4" s="1"/>
  <c r="J72" i="3" s="1"/>
  <c r="F1420" i="4"/>
  <c r="H1420" i="4" s="1"/>
  <c r="J69" i="3" s="1"/>
  <c r="F8714" i="4"/>
  <c r="H8714" i="4" s="1"/>
  <c r="H373" i="3" s="1"/>
  <c r="F8090" i="4"/>
  <c r="H8090" i="4" s="1"/>
  <c r="H347" i="3" s="1"/>
  <c r="F7646" i="4"/>
  <c r="H7646" i="4" s="1"/>
  <c r="T328" i="3" s="1"/>
  <c r="F4442" i="4"/>
  <c r="H4442" i="4" s="1"/>
  <c r="H195" i="3" s="1"/>
  <c r="F4034" i="4"/>
  <c r="H4034" i="4" s="1"/>
  <c r="H178" i="3" s="1"/>
  <c r="F3806" i="4"/>
  <c r="H3806" i="4" s="1"/>
  <c r="T168" i="3" s="1"/>
  <c r="F1682" i="4"/>
  <c r="H1682" i="4" s="1"/>
  <c r="H80" i="3" s="1"/>
  <c r="F1382" i="4"/>
  <c r="H1382" i="4" s="1"/>
  <c r="T67" i="3" s="1"/>
  <c r="F8175" i="4"/>
  <c r="H8175" i="4" s="1"/>
  <c r="U350" i="3" s="1"/>
  <c r="F8793" i="4"/>
  <c r="H8793" i="4" s="1"/>
  <c r="F8391" i="4"/>
  <c r="H8391" i="4" s="1"/>
  <c r="U359" i="3" s="1"/>
  <c r="F7815" i="4"/>
  <c r="H7815" i="4" s="1"/>
  <c r="U335" i="3" s="1"/>
  <c r="F7635" i="4"/>
  <c r="H7635" i="4" s="1"/>
  <c r="I328" i="3" s="1"/>
  <c r="F7563" i="4"/>
  <c r="H7563" i="4" s="1"/>
  <c r="I325" i="3" s="1"/>
  <c r="F7491" i="4"/>
  <c r="H7491" i="4" s="1"/>
  <c r="I322" i="3" s="1"/>
  <c r="F7251" i="4"/>
  <c r="H7251" i="4" s="1"/>
  <c r="I312" i="3" s="1"/>
  <c r="F7250" i="4"/>
  <c r="H7250" i="4" s="1"/>
  <c r="H312" i="3" s="1"/>
  <c r="F7167" i="4"/>
  <c r="H7167" i="4" s="1"/>
  <c r="U308" i="3" s="1"/>
  <c r="F7011" i="4"/>
  <c r="H7011" i="4" s="1"/>
  <c r="I302" i="3" s="1"/>
  <c r="F6939" i="4"/>
  <c r="H6939" i="4" s="1"/>
  <c r="I299" i="3" s="1"/>
  <c r="F6867" i="4"/>
  <c r="H6867" i="4" s="1"/>
  <c r="I296" i="3" s="1"/>
  <c r="F6783" i="4"/>
  <c r="H6783" i="4" s="1"/>
  <c r="U292" i="3" s="1"/>
  <c r="F6711" i="4"/>
  <c r="H6711" i="4" s="1"/>
  <c r="U289" i="3" s="1"/>
  <c r="F6315" i="4"/>
  <c r="H6315" i="4" s="1"/>
  <c r="I273" i="3" s="1"/>
  <c r="F6159" i="4"/>
  <c r="H6159" i="4" s="1"/>
  <c r="U266" i="3" s="1"/>
  <c r="F6003" i="4"/>
  <c r="H6003" i="4" s="1"/>
  <c r="I260" i="3" s="1"/>
  <c r="F5919" i="4"/>
  <c r="H5919" i="4" s="1"/>
  <c r="U256" i="3" s="1"/>
  <c r="F5595" i="4"/>
  <c r="H5595" i="4" s="1"/>
  <c r="I243" i="3" s="1"/>
  <c r="F5523" i="4"/>
  <c r="H5523" i="4" s="1"/>
  <c r="I240" i="3" s="1"/>
  <c r="F5451" i="4"/>
  <c r="H5451" i="4" s="1"/>
  <c r="I237" i="3" s="1"/>
  <c r="F5007" i="4"/>
  <c r="H5007" i="4" s="1"/>
  <c r="U218" i="3" s="1"/>
  <c r="F4851" i="4"/>
  <c r="H4851" i="4" s="1"/>
  <c r="I212" i="3" s="1"/>
  <c r="F4551" i="4"/>
  <c r="H4551" i="4" s="1"/>
  <c r="U199" i="3" s="1"/>
  <c r="F4479" i="4"/>
  <c r="H4479" i="4" s="1"/>
  <c r="U196" i="3" s="1"/>
  <c r="F4407" i="4"/>
  <c r="H4407" i="4" s="1"/>
  <c r="U193" i="3" s="1"/>
  <c r="F4179" i="4"/>
  <c r="H4179" i="4" s="1"/>
  <c r="I184" i="3" s="1"/>
  <c r="F4107" i="4"/>
  <c r="H4107" i="4" s="1"/>
  <c r="I181" i="3" s="1"/>
  <c r="F4035" i="4"/>
  <c r="H4035" i="4" s="1"/>
  <c r="I178" i="3" s="1"/>
  <c r="F3963" i="4"/>
  <c r="H3963" i="4" s="1"/>
  <c r="I175" i="3" s="1"/>
  <c r="F3891" i="4"/>
  <c r="H3891" i="4" s="1"/>
  <c r="I172" i="3" s="1"/>
  <c r="F3819" i="4"/>
  <c r="H3819" i="4" s="1"/>
  <c r="I169" i="3" s="1"/>
  <c r="F3591" i="4"/>
  <c r="H3591" i="4" s="1"/>
  <c r="U159" i="3" s="1"/>
  <c r="F3519" i="4"/>
  <c r="H3519" i="4" s="1"/>
  <c r="U156" i="3" s="1"/>
  <c r="F3447" i="4"/>
  <c r="H3447" i="4" s="1"/>
  <c r="U153" i="3" s="1"/>
  <c r="F3375" i="4"/>
  <c r="H3375" i="4" s="1"/>
  <c r="U150" i="3" s="1"/>
  <c r="F3303" i="4"/>
  <c r="H3303" i="4" s="1"/>
  <c r="U147" i="3" s="1"/>
  <c r="F3231" i="4"/>
  <c r="H3231" i="4" s="1"/>
  <c r="U144" i="3" s="1"/>
  <c r="F2427" i="4"/>
  <c r="H2427" i="4" s="1"/>
  <c r="I111" i="3" s="1"/>
  <c r="F2127" i="4"/>
  <c r="H2127" i="4" s="1"/>
  <c r="U98" i="3" s="1"/>
  <c r="F2055" i="4"/>
  <c r="H2055" i="4" s="1"/>
  <c r="U95" i="3" s="1"/>
  <c r="F1983" i="4"/>
  <c r="H1983" i="4" s="1"/>
  <c r="U92" i="3" s="1"/>
  <c r="F1911" i="4"/>
  <c r="H1911" i="4" s="1"/>
  <c r="U89" i="3" s="1"/>
  <c r="F1839" i="4"/>
  <c r="H1839" i="4" s="1"/>
  <c r="U86" i="3" s="1"/>
  <c r="F1755" i="4"/>
  <c r="H1755" i="4" s="1"/>
  <c r="I83" i="3" s="1"/>
  <c r="F1023" i="4"/>
  <c r="H1023" i="4" s="1"/>
  <c r="U52" i="3" s="1"/>
  <c r="F951" i="4"/>
  <c r="H951" i="4" s="1"/>
  <c r="U49" i="3" s="1"/>
  <c r="F879" i="4"/>
  <c r="H879" i="4" s="1"/>
  <c r="U46" i="3" s="1"/>
  <c r="F807" i="4"/>
  <c r="H807" i="4" s="1"/>
  <c r="U43" i="3" s="1"/>
  <c r="F735" i="4"/>
  <c r="H735" i="4" s="1"/>
  <c r="U40" i="3" s="1"/>
  <c r="F663" i="4"/>
  <c r="H663" i="4" s="1"/>
  <c r="U37" i="3" s="1"/>
  <c r="F591" i="4"/>
  <c r="H591" i="4" s="1"/>
  <c r="U34" i="3" s="1"/>
  <c r="F519" i="4"/>
  <c r="H519" i="4" s="1"/>
  <c r="U31" i="3" s="1"/>
  <c r="F447" i="4"/>
  <c r="H447" i="4" s="1"/>
  <c r="U28" i="3" s="1"/>
  <c r="F375" i="4"/>
  <c r="H375" i="4" s="1"/>
  <c r="U25" i="3" s="1"/>
  <c r="F303" i="4"/>
  <c r="H303" i="4" s="1"/>
  <c r="U22" i="3" s="1"/>
  <c r="F231" i="4"/>
  <c r="H231" i="4" s="1"/>
  <c r="U19" i="3" s="1"/>
  <c r="F159" i="4"/>
  <c r="H159" i="4" s="1"/>
  <c r="U16" i="3" s="1"/>
  <c r="F87" i="4"/>
  <c r="H87" i="4" s="1"/>
  <c r="U13" i="3" s="1"/>
  <c r="F4262" i="4"/>
  <c r="H4262" i="4" s="1"/>
  <c r="T187" i="3" s="1"/>
  <c r="F7535" i="4"/>
  <c r="H7535" i="4" s="1"/>
  <c r="AC323" i="3" s="1"/>
  <c r="F8687" i="4"/>
  <c r="H8687" i="4" s="1"/>
  <c r="AC371" i="3" s="1"/>
  <c r="F2722" i="4"/>
  <c r="H2722" i="4" s="1"/>
  <c r="P123" i="3" s="1"/>
  <c r="F8361" i="4"/>
  <c r="H8361" i="4" s="1"/>
  <c r="O358" i="3" s="1"/>
  <c r="F4053" i="4"/>
  <c r="H4053" i="4" s="1"/>
  <c r="AA178" i="3" s="1"/>
  <c r="F7557" i="4"/>
  <c r="H7557" i="4" s="1"/>
  <c r="AA324" i="3" s="1"/>
  <c r="F8409" i="4"/>
  <c r="H8409" i="4" s="1"/>
  <c r="O360" i="3" s="1"/>
  <c r="F8407" i="4"/>
  <c r="H8407" i="4" s="1"/>
  <c r="M360" i="3" s="1"/>
  <c r="F8339" i="4"/>
  <c r="H8339" i="4" s="1"/>
  <c r="Q357" i="3" s="1"/>
  <c r="F8255" i="4"/>
  <c r="H8255" i="4" s="1"/>
  <c r="AC353" i="3" s="1"/>
  <c r="F8015" i="4"/>
  <c r="H8015" i="4" s="1"/>
  <c r="AC343" i="3" s="1"/>
  <c r="F7931" i="4"/>
  <c r="H7931" i="4" s="1"/>
  <c r="Q340" i="3" s="1"/>
  <c r="F7859" i="4"/>
  <c r="H7859" i="4" s="1"/>
  <c r="Q337" i="3" s="1"/>
  <c r="F7787" i="4"/>
  <c r="H7787" i="4" s="1"/>
  <c r="Q334" i="3" s="1"/>
  <c r="F7715" i="4"/>
  <c r="H7715" i="4" s="1"/>
  <c r="Q331" i="3" s="1"/>
  <c r="F7631" i="4"/>
  <c r="H7631" i="4" s="1"/>
  <c r="AC327" i="3" s="1"/>
  <c r="F7319" i="4"/>
  <c r="H7319" i="4" s="1"/>
  <c r="AC314" i="3" s="1"/>
  <c r="F7163" i="4"/>
  <c r="H7163" i="4" s="1"/>
  <c r="Q308" i="3" s="1"/>
  <c r="F7091" i="4"/>
  <c r="H7091" i="4" s="1"/>
  <c r="Q305" i="3" s="1"/>
  <c r="F7019" i="4"/>
  <c r="H7019" i="4" s="1"/>
  <c r="Q302" i="3" s="1"/>
  <c r="F6779" i="4"/>
  <c r="H6779" i="4" s="1"/>
  <c r="Q292" i="3" s="1"/>
  <c r="F6695" i="4"/>
  <c r="H6695" i="4" s="1"/>
  <c r="AC288" i="3" s="1"/>
  <c r="F6227" i="4"/>
  <c r="H6227" i="4" s="1"/>
  <c r="Q269" i="3" s="1"/>
  <c r="F6071" i="4"/>
  <c r="H6071" i="4" s="1"/>
  <c r="AC262" i="3" s="1"/>
  <c r="F5483" i="4"/>
  <c r="H5483" i="4" s="1"/>
  <c r="Q238" i="3" s="1"/>
  <c r="F5411" i="4"/>
  <c r="H5411" i="4" s="1"/>
  <c r="Q235" i="3" s="1"/>
  <c r="F5339" i="4"/>
  <c r="H5339" i="4" s="1"/>
  <c r="Q232" i="3" s="1"/>
  <c r="F5267" i="4"/>
  <c r="H5267" i="4" s="1"/>
  <c r="Q229" i="3" s="1"/>
  <c r="F5195" i="4"/>
  <c r="H5195" i="4" s="1"/>
  <c r="Q226" i="3" s="1"/>
  <c r="F5123" i="4"/>
  <c r="H5123" i="4" s="1"/>
  <c r="Q223" i="3" s="1"/>
  <c r="F5051" i="4"/>
  <c r="H5051" i="4" s="1"/>
  <c r="Q220" i="3" s="1"/>
  <c r="F4979" i="4"/>
  <c r="H4979" i="4" s="1"/>
  <c r="Q217" i="3" s="1"/>
  <c r="F4607" i="4"/>
  <c r="H4607" i="4" s="1"/>
  <c r="AC201" i="3" s="1"/>
  <c r="F4535" i="4"/>
  <c r="H4535" i="4" s="1"/>
  <c r="AC198" i="3" s="1"/>
  <c r="F4463" i="4"/>
  <c r="H4463" i="4" s="1"/>
  <c r="AC195" i="3" s="1"/>
  <c r="F4391" i="4"/>
  <c r="H4391" i="4" s="1"/>
  <c r="AC192" i="3" s="1"/>
  <c r="F4019" i="4"/>
  <c r="H4019" i="4" s="1"/>
  <c r="Q177" i="3" s="1"/>
  <c r="F3719" i="4"/>
  <c r="H3719" i="4" s="1"/>
  <c r="AC164" i="3" s="1"/>
  <c r="F3647" i="4"/>
  <c r="H3647" i="4" s="1"/>
  <c r="AC161" i="3" s="1"/>
  <c r="F3575" i="4"/>
  <c r="H3575" i="4" s="1"/>
  <c r="AC158" i="3" s="1"/>
  <c r="F3419" i="4"/>
  <c r="H3419" i="4" s="1"/>
  <c r="Q152" i="3" s="1"/>
  <c r="F3119" i="4"/>
  <c r="H3119" i="4" s="1"/>
  <c r="AC139" i="3" s="1"/>
  <c r="F3047" i="4"/>
  <c r="H3047" i="4" s="1"/>
  <c r="AC136" i="3" s="1"/>
  <c r="F2975" i="4"/>
  <c r="H2975" i="4" s="1"/>
  <c r="AC133" i="3" s="1"/>
  <c r="F2603" i="4"/>
  <c r="H2603" i="4" s="1"/>
  <c r="Q118" i="3" s="1"/>
  <c r="F2447" i="4"/>
  <c r="H2447" i="4" s="1"/>
  <c r="AC111" i="3" s="1"/>
  <c r="F2375" i="4"/>
  <c r="H2375" i="4" s="1"/>
  <c r="AC108" i="3" s="1"/>
  <c r="F2303" i="4"/>
  <c r="H2303" i="4" s="1"/>
  <c r="AC105" i="3" s="1"/>
  <c r="F2231" i="4"/>
  <c r="H2231" i="4" s="1"/>
  <c r="AC102" i="3" s="1"/>
  <c r="F2159" i="4"/>
  <c r="H2159" i="4" s="1"/>
  <c r="AC99" i="3" s="1"/>
  <c r="F2087" i="4"/>
  <c r="H2087" i="4" s="1"/>
  <c r="AC96" i="3" s="1"/>
  <c r="F1931" i="4"/>
  <c r="H1931" i="4" s="1"/>
  <c r="Q90" i="3" s="1"/>
  <c r="F1859" i="4"/>
  <c r="H1859" i="4" s="1"/>
  <c r="Q87" i="3" s="1"/>
  <c r="F1787" i="4"/>
  <c r="H1787" i="4" s="1"/>
  <c r="Q84" i="3" s="1"/>
  <c r="F1715" i="4"/>
  <c r="H1715" i="4" s="1"/>
  <c r="Q81" i="3" s="1"/>
  <c r="F1643" i="4"/>
  <c r="H1643" i="4" s="1"/>
  <c r="Q78" i="3" s="1"/>
  <c r="F1415" i="4"/>
  <c r="H1415" i="4" s="1"/>
  <c r="AC68" i="3" s="1"/>
  <c r="F1343" i="4"/>
  <c r="H1343" i="4" s="1"/>
  <c r="AC65" i="3" s="1"/>
  <c r="F1271" i="4"/>
  <c r="H1271" i="4" s="1"/>
  <c r="AC62" i="3" s="1"/>
  <c r="F1199" i="4"/>
  <c r="H1199" i="4" s="1"/>
  <c r="AC59" i="3" s="1"/>
  <c r="F1127" i="4"/>
  <c r="H1127" i="4" s="1"/>
  <c r="AC56" i="3" s="1"/>
  <c r="F1055" i="4"/>
  <c r="H1055" i="4" s="1"/>
  <c r="AC53" i="3" s="1"/>
  <c r="F983" i="4"/>
  <c r="H983" i="4" s="1"/>
  <c r="AC50" i="3" s="1"/>
  <c r="F911" i="4"/>
  <c r="H911" i="4" s="1"/>
  <c r="AC47" i="3" s="1"/>
  <c r="F839" i="4"/>
  <c r="H839" i="4" s="1"/>
  <c r="AC44" i="3" s="1"/>
  <c r="F767" i="4"/>
  <c r="H767" i="4" s="1"/>
  <c r="AC41" i="3" s="1"/>
  <c r="F695" i="4"/>
  <c r="H695" i="4" s="1"/>
  <c r="AC38" i="3" s="1"/>
  <c r="F623" i="4"/>
  <c r="H623" i="4" s="1"/>
  <c r="AC35" i="3" s="1"/>
  <c r="F551" i="4"/>
  <c r="H551" i="4" s="1"/>
  <c r="AC32" i="3" s="1"/>
  <c r="F479" i="4"/>
  <c r="H479" i="4" s="1"/>
  <c r="AC29" i="3" s="1"/>
  <c r="F407" i="4"/>
  <c r="H407" i="4" s="1"/>
  <c r="AC26" i="3" s="1"/>
  <c r="F335" i="4"/>
  <c r="H335" i="4" s="1"/>
  <c r="AC23" i="3" s="1"/>
  <c r="F263" i="4"/>
  <c r="H263" i="4" s="1"/>
  <c r="AC20" i="3" s="1"/>
  <c r="F191" i="4"/>
  <c r="H191" i="4" s="1"/>
  <c r="AC17" i="3" s="1"/>
  <c r="F119" i="4"/>
  <c r="H119" i="4" s="1"/>
  <c r="AC14" i="3" s="1"/>
  <c r="F47" i="4"/>
  <c r="H47" i="4" s="1"/>
  <c r="AC11" i="3" s="1"/>
  <c r="F8614" i="4"/>
  <c r="H8614" i="4" s="1"/>
  <c r="AB368" i="3" s="1"/>
  <c r="F8554" i="4"/>
  <c r="H8554" i="4" s="1"/>
  <c r="P366" i="3" s="1"/>
  <c r="F8398" i="4"/>
  <c r="H8398" i="4" s="1"/>
  <c r="AB359" i="3" s="1"/>
  <c r="F7978" i="4"/>
  <c r="H7978" i="4" s="1"/>
  <c r="P342" i="3" s="1"/>
  <c r="F7894" i="4"/>
  <c r="H7894" i="4" s="1"/>
  <c r="AB338" i="3" s="1"/>
  <c r="F7822" i="4"/>
  <c r="H7822" i="4" s="1"/>
  <c r="AB335" i="3" s="1"/>
  <c r="F7821" i="4"/>
  <c r="H7821" i="4" s="1"/>
  <c r="AA335" i="3" s="1"/>
  <c r="F7750" i="4"/>
  <c r="H7750" i="4" s="1"/>
  <c r="AB332" i="3" s="1"/>
  <c r="F7594" i="4"/>
  <c r="H7594" i="4" s="1"/>
  <c r="P326" i="3" s="1"/>
  <c r="F7354" i="4"/>
  <c r="H7354" i="4" s="1"/>
  <c r="P316" i="3" s="1"/>
  <c r="F7282" i="4"/>
  <c r="H7282" i="4" s="1"/>
  <c r="P313" i="3" s="1"/>
  <c r="F6826" i="4"/>
  <c r="H6826" i="4" s="1"/>
  <c r="P294" i="3" s="1"/>
  <c r="F6742" i="4"/>
  <c r="H6742" i="4" s="1"/>
  <c r="AB290" i="3" s="1"/>
  <c r="F6670" i="4"/>
  <c r="H6670" i="4" s="1"/>
  <c r="AB287" i="3" s="1"/>
  <c r="F6370" i="4"/>
  <c r="H6370" i="4" s="1"/>
  <c r="P275" i="3" s="1"/>
  <c r="F6298" i="4"/>
  <c r="H6298" i="4" s="1"/>
  <c r="P272" i="3" s="1"/>
  <c r="F6226" i="4"/>
  <c r="H6226" i="4" s="1"/>
  <c r="P269" i="3" s="1"/>
  <c r="F5494" i="4"/>
  <c r="H5494" i="4" s="1"/>
  <c r="AB238" i="3" s="1"/>
  <c r="F5422" i="4"/>
  <c r="H5422" i="4" s="1"/>
  <c r="AB235" i="3" s="1"/>
  <c r="F5350" i="4"/>
  <c r="H5350" i="4" s="1"/>
  <c r="AB232" i="3" s="1"/>
  <c r="F5278" i="4"/>
  <c r="H5278" i="4" s="1"/>
  <c r="AB229" i="3" s="1"/>
  <c r="F5206" i="4"/>
  <c r="H5206" i="4" s="1"/>
  <c r="AB226" i="3" s="1"/>
  <c r="F5134" i="4"/>
  <c r="H5134" i="4" s="1"/>
  <c r="AB223" i="3" s="1"/>
  <c r="F5062" i="4"/>
  <c r="H5062" i="4" s="1"/>
  <c r="AB220" i="3" s="1"/>
  <c r="F4990" i="4"/>
  <c r="H4990" i="4" s="1"/>
  <c r="AB217" i="3" s="1"/>
  <c r="F4918" i="4"/>
  <c r="H4918" i="4" s="1"/>
  <c r="AB214" i="3" s="1"/>
  <c r="F4846" i="4"/>
  <c r="H4846" i="4" s="1"/>
  <c r="AB211" i="3" s="1"/>
  <c r="F4774" i="4"/>
  <c r="H4774" i="4" s="1"/>
  <c r="AB208" i="3" s="1"/>
  <c r="F4546" i="4"/>
  <c r="H4546" i="4" s="1"/>
  <c r="P199" i="3" s="1"/>
  <c r="F4474" i="4"/>
  <c r="H4474" i="4" s="1"/>
  <c r="P196" i="3" s="1"/>
  <c r="F4402" i="4"/>
  <c r="H4402" i="4" s="1"/>
  <c r="P193" i="3" s="1"/>
  <c r="F4330" i="4"/>
  <c r="H4330" i="4" s="1"/>
  <c r="P190" i="3" s="1"/>
  <c r="F4258" i="4"/>
  <c r="H4258" i="4" s="1"/>
  <c r="P187" i="3" s="1"/>
  <c r="F4186" i="4"/>
  <c r="H4186" i="4" s="1"/>
  <c r="P184" i="3" s="1"/>
  <c r="F3310" i="4"/>
  <c r="H3310" i="4" s="1"/>
  <c r="AB147" i="3" s="1"/>
  <c r="F3238" i="4"/>
  <c r="H3238" i="4" s="1"/>
  <c r="AB144" i="3" s="1"/>
  <c r="F3166" i="4"/>
  <c r="H3166" i="4" s="1"/>
  <c r="AB141" i="3" s="1"/>
  <c r="F3094" i="4"/>
  <c r="H3094" i="4" s="1"/>
  <c r="AB138" i="3" s="1"/>
  <c r="F2565" i="4"/>
  <c r="H2565" i="4" s="1"/>
  <c r="AA116" i="3" s="1"/>
  <c r="F8661" i="4"/>
  <c r="H8661" i="4" s="1"/>
  <c r="AA370" i="3" s="1"/>
  <c r="F8397" i="4"/>
  <c r="H8397" i="4" s="1"/>
  <c r="AA359" i="3" s="1"/>
  <c r="F8241" i="4"/>
  <c r="H8241" i="4" s="1"/>
  <c r="O353" i="3" s="1"/>
  <c r="F7713" i="4"/>
  <c r="H7713" i="4" s="1"/>
  <c r="O331" i="3" s="1"/>
  <c r="F7629" i="4"/>
  <c r="H7629" i="4" s="1"/>
  <c r="AA327" i="3" s="1"/>
  <c r="F7473" i="4"/>
  <c r="H7473" i="4" s="1"/>
  <c r="O321" i="3" s="1"/>
  <c r="F7245" i="4"/>
  <c r="H7245" i="4" s="1"/>
  <c r="AA311" i="3" s="1"/>
  <c r="F7161" i="4"/>
  <c r="H7161" i="4" s="1"/>
  <c r="O308" i="3" s="1"/>
  <c r="F7089" i="4"/>
  <c r="H7089" i="4" s="1"/>
  <c r="O305" i="3" s="1"/>
  <c r="F6933" i="4"/>
  <c r="H6933" i="4" s="1"/>
  <c r="AA298" i="3" s="1"/>
  <c r="F6549" i="4"/>
  <c r="H6549" i="4" s="1"/>
  <c r="AA282" i="3" s="1"/>
  <c r="F6393" i="4"/>
  <c r="H6393" i="4" s="1"/>
  <c r="O276" i="3" s="1"/>
  <c r="F6153" i="4"/>
  <c r="H6153" i="4" s="1"/>
  <c r="O266" i="3" s="1"/>
  <c r="F5997" i="4"/>
  <c r="H5997" i="4" s="1"/>
  <c r="AA259" i="3" s="1"/>
  <c r="F5993" i="4"/>
  <c r="H5993" i="4" s="1"/>
  <c r="W259" i="3" s="1"/>
  <c r="F5925" i="4"/>
  <c r="H5925" i="4" s="1"/>
  <c r="AA256" i="3" s="1"/>
  <c r="F5853" i="4"/>
  <c r="H5853" i="4" s="1"/>
  <c r="AA253" i="3" s="1"/>
  <c r="F5781" i="4"/>
  <c r="H5781" i="4" s="1"/>
  <c r="AA250" i="3" s="1"/>
  <c r="F5706" i="4"/>
  <c r="H5706" i="4" s="1"/>
  <c r="X247" i="3" s="1"/>
  <c r="F6341" i="4"/>
  <c r="H6341" i="4" s="1"/>
  <c r="K274" i="3" s="1"/>
  <c r="F8311" i="4"/>
  <c r="H8311" i="4" s="1"/>
  <c r="M356" i="3" s="1"/>
  <c r="F7735" i="4"/>
  <c r="H7735" i="4" s="1"/>
  <c r="M332" i="3" s="1"/>
  <c r="F7171" i="4"/>
  <c r="H7171" i="4" s="1"/>
  <c r="Y308" i="3" s="1"/>
  <c r="F6487" i="4"/>
  <c r="H6487" i="4" s="1"/>
  <c r="M280" i="3" s="1"/>
  <c r="F5851" i="4"/>
  <c r="H5851" i="4" s="1"/>
  <c r="Y253" i="3" s="1"/>
  <c r="F5850" i="4"/>
  <c r="H5850" i="4" s="1"/>
  <c r="X253" i="3" s="1"/>
  <c r="F5203" i="4"/>
  <c r="H5203" i="4" s="1"/>
  <c r="Y226" i="3" s="1"/>
  <c r="F4555" i="4"/>
  <c r="H4555" i="4" s="1"/>
  <c r="Y199" i="3" s="1"/>
  <c r="F3883" i="4"/>
  <c r="H3883" i="4" s="1"/>
  <c r="Y171" i="3" s="1"/>
  <c r="F3259" i="4"/>
  <c r="H3259" i="4" s="1"/>
  <c r="Y145" i="3" s="1"/>
  <c r="F2479" i="4"/>
  <c r="H2479" i="4" s="1"/>
  <c r="M113" i="3" s="1"/>
  <c r="F1807" i="4"/>
  <c r="H1807" i="4" s="1"/>
  <c r="M85" i="3" s="1"/>
  <c r="F1183" i="4"/>
  <c r="H1183" i="4" s="1"/>
  <c r="M59" i="3" s="1"/>
  <c r="F487" i="4"/>
  <c r="H487" i="4" s="1"/>
  <c r="M30" i="3" s="1"/>
  <c r="F7379" i="4"/>
  <c r="H7379" i="4" s="1"/>
  <c r="Q317" i="3" s="1"/>
  <c r="F3416" i="4"/>
  <c r="H3416" i="4" s="1"/>
  <c r="N152" i="3" s="1"/>
  <c r="F2828" i="4"/>
  <c r="H2828" i="4" s="1"/>
  <c r="Z127" i="3" s="1"/>
  <c r="F2168" i="4"/>
  <c r="H2168" i="4" s="1"/>
  <c r="N100" i="3" s="1"/>
  <c r="F1484" i="4"/>
  <c r="H1484" i="4" s="1"/>
  <c r="Z71" i="3" s="1"/>
  <c r="F788" i="4"/>
  <c r="H788" i="4" s="1"/>
  <c r="Z42" i="3" s="1"/>
  <c r="F152" i="4"/>
  <c r="H152" i="4" s="1"/>
  <c r="N16" i="3" s="1"/>
  <c r="F4694" i="4"/>
  <c r="H4694" i="4" s="1"/>
  <c r="T205" i="3" s="1"/>
  <c r="F4490" i="4"/>
  <c r="H4490" i="4" s="1"/>
  <c r="H197" i="3" s="1"/>
  <c r="F4274" i="4"/>
  <c r="H4274" i="4" s="1"/>
  <c r="H188" i="3" s="1"/>
  <c r="F4070" i="4"/>
  <c r="H4070" i="4" s="1"/>
  <c r="T179" i="3" s="1"/>
  <c r="F3494" i="4"/>
  <c r="H3494" i="4" s="1"/>
  <c r="T155" i="3" s="1"/>
  <c r="F2726" i="4"/>
  <c r="H2726" i="4" s="1"/>
  <c r="T123" i="3" s="1"/>
  <c r="F2486" i="4"/>
  <c r="H2486" i="4" s="1"/>
  <c r="T113" i="3" s="1"/>
  <c r="F2318" i="4"/>
  <c r="H2318" i="4" s="1"/>
  <c r="T106" i="3" s="1"/>
  <c r="F2078" i="4"/>
  <c r="H2078" i="4" s="1"/>
  <c r="T96" i="3" s="1"/>
  <c r="F1802" i="4"/>
  <c r="H1802" i="4" s="1"/>
  <c r="H85" i="3" s="1"/>
  <c r="F1562" i="4"/>
  <c r="H1562" i="4" s="1"/>
  <c r="H75" i="3" s="1"/>
  <c r="F1262" i="4"/>
  <c r="H1262" i="4" s="1"/>
  <c r="T62" i="3" s="1"/>
  <c r="F998" i="4"/>
  <c r="H998" i="4" s="1"/>
  <c r="T51" i="3" s="1"/>
  <c r="F746" i="4"/>
  <c r="H746" i="4" s="1"/>
  <c r="H41" i="3" s="1"/>
  <c r="F470" i="4"/>
  <c r="H470" i="4" s="1"/>
  <c r="T29" i="3" s="1"/>
  <c r="F206" i="4"/>
  <c r="H206" i="4" s="1"/>
  <c r="T18" i="3" s="1"/>
  <c r="F3885" i="4"/>
  <c r="H3885" i="4" s="1"/>
  <c r="AA171" i="3" s="1"/>
  <c r="F8387" i="4"/>
  <c r="H8387" i="4" s="1"/>
  <c r="Q359" i="3" s="1"/>
  <c r="F7289" i="4"/>
  <c r="H7289" i="4" s="1"/>
  <c r="W313" i="3" s="1"/>
  <c r="F7217" i="4"/>
  <c r="H7217" i="4" s="1"/>
  <c r="W310" i="3" s="1"/>
  <c r="F7133" i="4"/>
  <c r="H7133" i="4" s="1"/>
  <c r="K307" i="3" s="1"/>
  <c r="F7061" i="4"/>
  <c r="H7061" i="4" s="1"/>
  <c r="K304" i="3" s="1"/>
  <c r="F6905" i="4"/>
  <c r="H6905" i="4" s="1"/>
  <c r="W297" i="3" s="1"/>
  <c r="F6677" i="4"/>
  <c r="H6677" i="4" s="1"/>
  <c r="K288" i="3" s="1"/>
  <c r="F6521" i="4"/>
  <c r="H6521" i="4" s="1"/>
  <c r="W281" i="3" s="1"/>
  <c r="F6365" i="4"/>
  <c r="H6365" i="4" s="1"/>
  <c r="K275" i="3" s="1"/>
  <c r="F5969" i="4"/>
  <c r="H5969" i="4" s="1"/>
  <c r="W258" i="3" s="1"/>
  <c r="F5897" i="4"/>
  <c r="H5897" i="4" s="1"/>
  <c r="W255" i="3" s="1"/>
  <c r="F5825" i="4"/>
  <c r="H5825" i="4" s="1"/>
  <c r="W252" i="3" s="1"/>
  <c r="F5753" i="4"/>
  <c r="H5753" i="4" s="1"/>
  <c r="W249" i="3" s="1"/>
  <c r="F5681" i="4"/>
  <c r="H5681" i="4" s="1"/>
  <c r="W246" i="3" s="1"/>
  <c r="F5453" i="4"/>
  <c r="H5453" i="4" s="1"/>
  <c r="K237" i="3" s="1"/>
  <c r="F5189" i="4"/>
  <c r="H5189" i="4" s="1"/>
  <c r="K226" i="3" s="1"/>
  <c r="F5105" i="4"/>
  <c r="H5105" i="4" s="1"/>
  <c r="W222" i="3" s="1"/>
  <c r="F4889" i="4"/>
  <c r="H4889" i="4" s="1"/>
  <c r="W213" i="3" s="1"/>
  <c r="F4817" i="4"/>
  <c r="H4817" i="4" s="1"/>
  <c r="W210" i="3" s="1"/>
  <c r="F4745" i="4"/>
  <c r="H4745" i="4" s="1"/>
  <c r="W207" i="3" s="1"/>
  <c r="F4673" i="4"/>
  <c r="H4673" i="4" s="1"/>
  <c r="W204" i="3" s="1"/>
  <c r="F4601" i="4"/>
  <c r="H4601" i="4" s="1"/>
  <c r="W201" i="3" s="1"/>
  <c r="F4529" i="4"/>
  <c r="H4529" i="4" s="1"/>
  <c r="W198" i="3" s="1"/>
  <c r="F4457" i="4"/>
  <c r="H4457" i="4" s="1"/>
  <c r="W195" i="3" s="1"/>
  <c r="F4313" i="4"/>
  <c r="H4313" i="4" s="1"/>
  <c r="W189" i="3" s="1"/>
  <c r="F4312" i="4"/>
  <c r="H4312" i="4" s="1"/>
  <c r="V189" i="3" s="1"/>
  <c r="F4097" i="4"/>
  <c r="H4097" i="4" s="1"/>
  <c r="W180" i="3" s="1"/>
  <c r="F4025" i="4"/>
  <c r="H4025" i="4" s="1"/>
  <c r="W177" i="3" s="1"/>
  <c r="F3953" i="4"/>
  <c r="H3953" i="4" s="1"/>
  <c r="W174" i="3" s="1"/>
  <c r="F3881" i="4"/>
  <c r="H3881" i="4" s="1"/>
  <c r="W171" i="3" s="1"/>
  <c r="F3809" i="4"/>
  <c r="H3809" i="4" s="1"/>
  <c r="W168" i="3" s="1"/>
  <c r="F3737" i="4"/>
  <c r="H3737" i="4" s="1"/>
  <c r="W165" i="3" s="1"/>
  <c r="F3665" i="4"/>
  <c r="H3665" i="4" s="1"/>
  <c r="W162" i="3" s="1"/>
  <c r="F3593" i="4"/>
  <c r="H3593" i="4" s="1"/>
  <c r="W159" i="3" s="1"/>
  <c r="F3521" i="4"/>
  <c r="H3521" i="4" s="1"/>
  <c r="W156" i="3" s="1"/>
  <c r="F3449" i="4"/>
  <c r="H3449" i="4" s="1"/>
  <c r="W153" i="3" s="1"/>
  <c r="F3377" i="4"/>
  <c r="H3377" i="4" s="1"/>
  <c r="W150" i="3" s="1"/>
  <c r="F3233" i="4"/>
  <c r="H3233" i="4" s="1"/>
  <c r="W144" i="3" s="1"/>
  <c r="F3161" i="4"/>
  <c r="H3161" i="4" s="1"/>
  <c r="W141" i="3" s="1"/>
  <c r="F2729" i="4"/>
  <c r="H2729" i="4" s="1"/>
  <c r="W123" i="3" s="1"/>
  <c r="F2657" i="4"/>
  <c r="H2657" i="4" s="1"/>
  <c r="W120" i="3" s="1"/>
  <c r="F2585" i="4"/>
  <c r="H2585" i="4" s="1"/>
  <c r="W117" i="3" s="1"/>
  <c r="F2513" i="4"/>
  <c r="H2513" i="4" s="1"/>
  <c r="W114" i="3" s="1"/>
  <c r="F2441" i="4"/>
  <c r="H2441" i="4" s="1"/>
  <c r="W111" i="3" s="1"/>
  <c r="F2369" i="4"/>
  <c r="H2369" i="4" s="1"/>
  <c r="W108" i="3" s="1"/>
  <c r="F2297" i="4"/>
  <c r="H2297" i="4" s="1"/>
  <c r="W105" i="3" s="1"/>
  <c r="F2225" i="4"/>
  <c r="H2225" i="4" s="1"/>
  <c r="W102" i="3" s="1"/>
  <c r="F2153" i="4"/>
  <c r="H2153" i="4" s="1"/>
  <c r="W99" i="3" s="1"/>
  <c r="F2081" i="4"/>
  <c r="H2081" i="4" s="1"/>
  <c r="W96" i="3" s="1"/>
  <c r="F2009" i="4"/>
  <c r="H2009" i="4" s="1"/>
  <c r="W93" i="3" s="1"/>
  <c r="F1937" i="4"/>
  <c r="H1937" i="4" s="1"/>
  <c r="W90" i="3" s="1"/>
  <c r="F1865" i="4"/>
  <c r="H1865" i="4" s="1"/>
  <c r="W87" i="3" s="1"/>
  <c r="F1793" i="4"/>
  <c r="H1793" i="4" s="1"/>
  <c r="W84" i="3" s="1"/>
  <c r="F1721" i="4"/>
  <c r="H1721" i="4" s="1"/>
  <c r="W81" i="3" s="1"/>
  <c r="F1649" i="4"/>
  <c r="H1649" i="4" s="1"/>
  <c r="W78" i="3" s="1"/>
  <c r="F1577" i="4"/>
  <c r="H1577" i="4" s="1"/>
  <c r="W75" i="3" s="1"/>
  <c r="F1505" i="4"/>
  <c r="H1505" i="4" s="1"/>
  <c r="W72" i="3" s="1"/>
  <c r="F1433" i="4"/>
  <c r="H1433" i="4" s="1"/>
  <c r="W69" i="3" s="1"/>
  <c r="F1361" i="4"/>
  <c r="H1361" i="4" s="1"/>
  <c r="W66" i="3" s="1"/>
  <c r="F1289" i="4"/>
  <c r="H1289" i="4" s="1"/>
  <c r="W63" i="3" s="1"/>
  <c r="F1217" i="4"/>
  <c r="H1217" i="4" s="1"/>
  <c r="W60" i="3" s="1"/>
  <c r="F1145" i="4"/>
  <c r="H1145" i="4" s="1"/>
  <c r="W57" i="3" s="1"/>
  <c r="F1073" i="4"/>
  <c r="H1073" i="4" s="1"/>
  <c r="W54" i="3" s="1"/>
  <c r="F1001" i="4"/>
  <c r="H1001" i="4" s="1"/>
  <c r="W51" i="3" s="1"/>
  <c r="F929" i="4"/>
  <c r="H929" i="4" s="1"/>
  <c r="W48" i="3" s="1"/>
  <c r="F857" i="4"/>
  <c r="H857" i="4" s="1"/>
  <c r="W45" i="3" s="1"/>
  <c r="F785" i="4"/>
  <c r="H785" i="4" s="1"/>
  <c r="W42" i="3" s="1"/>
  <c r="F713" i="4"/>
  <c r="H713" i="4" s="1"/>
  <c r="W39" i="3" s="1"/>
  <c r="F641" i="4"/>
  <c r="H641" i="4" s="1"/>
  <c r="W36" i="3" s="1"/>
  <c r="F569" i="4"/>
  <c r="H569" i="4" s="1"/>
  <c r="W33" i="3" s="1"/>
  <c r="F497" i="4"/>
  <c r="H497" i="4" s="1"/>
  <c r="W30" i="3" s="1"/>
  <c r="F425" i="4"/>
  <c r="H425" i="4" s="1"/>
  <c r="W27" i="3" s="1"/>
  <c r="F353" i="4"/>
  <c r="H353" i="4" s="1"/>
  <c r="W24" i="3" s="1"/>
  <c r="F281" i="4"/>
  <c r="H281" i="4" s="1"/>
  <c r="W21" i="3" s="1"/>
  <c r="F209" i="4"/>
  <c r="H209" i="4" s="1"/>
  <c r="W18" i="3" s="1"/>
  <c r="F137" i="4"/>
  <c r="H137" i="4" s="1"/>
  <c r="W15" i="3" s="1"/>
  <c r="F65" i="4"/>
  <c r="H65" i="4" s="1"/>
  <c r="W12" i="3" s="1"/>
  <c r="F7526" i="4"/>
  <c r="H7526" i="4" s="1"/>
  <c r="T323" i="3" s="1"/>
  <c r="F7298" i="4"/>
  <c r="H7298" i="4" s="1"/>
  <c r="H314" i="3" s="1"/>
  <c r="F6902" i="4"/>
  <c r="H6902" i="4" s="1"/>
  <c r="T297" i="3" s="1"/>
  <c r="F2306" i="4"/>
  <c r="H2306" i="4" s="1"/>
  <c r="H106" i="3" s="1"/>
  <c r="F1982" i="4"/>
  <c r="H1982" i="4" s="1"/>
  <c r="T92" i="3" s="1"/>
  <c r="F1706" i="4"/>
  <c r="H1706" i="4" s="1"/>
  <c r="H81" i="3" s="1"/>
  <c r="F1394" i="4"/>
  <c r="H1394" i="4" s="1"/>
  <c r="H68" i="3" s="1"/>
  <c r="F1106" i="4"/>
  <c r="H1106" i="4" s="1"/>
  <c r="H56" i="3" s="1"/>
  <c r="F794" i="4"/>
  <c r="H794" i="4" s="1"/>
  <c r="H43" i="3" s="1"/>
  <c r="F482" i="4"/>
  <c r="H482" i="4" s="1"/>
  <c r="H30" i="3" s="1"/>
  <c r="F182" i="4"/>
  <c r="H182" i="4" s="1"/>
  <c r="T17" i="3" s="1"/>
  <c r="F3424" i="4"/>
  <c r="H3424" i="4" s="1"/>
  <c r="V152" i="3" s="1"/>
  <c r="F8127" i="4"/>
  <c r="H8127" i="4" s="1"/>
  <c r="U348" i="3" s="1"/>
  <c r="F8126" i="4"/>
  <c r="H8126" i="4" s="1"/>
  <c r="T348" i="3" s="1"/>
  <c r="F4276" i="4"/>
  <c r="H4276" i="4" s="1"/>
  <c r="J188" i="3" s="1"/>
  <c r="F4204" i="4"/>
  <c r="H4204" i="4" s="1"/>
  <c r="J185" i="3" s="1"/>
  <c r="F4132" i="4"/>
  <c r="H4132" i="4" s="1"/>
  <c r="J182" i="3" s="1"/>
  <c r="F4060" i="4"/>
  <c r="H4060" i="4" s="1"/>
  <c r="J179" i="3" s="1"/>
  <c r="F3688" i="4"/>
  <c r="H3688" i="4" s="1"/>
  <c r="V163" i="3" s="1"/>
  <c r="F3616" i="4"/>
  <c r="H3616" i="4" s="1"/>
  <c r="V160" i="3" s="1"/>
  <c r="F3544" i="4"/>
  <c r="H3544" i="4" s="1"/>
  <c r="V157" i="3" s="1"/>
  <c r="F3472" i="4"/>
  <c r="H3472" i="4" s="1"/>
  <c r="V154" i="3" s="1"/>
  <c r="F3100" i="4"/>
  <c r="H3100" i="4" s="1"/>
  <c r="J139" i="3" s="1"/>
  <c r="F2800" i="4"/>
  <c r="H2800" i="4" s="1"/>
  <c r="V126" i="3" s="1"/>
  <c r="F2728" i="4"/>
  <c r="H2728" i="4" s="1"/>
  <c r="V123" i="3" s="1"/>
  <c r="F2656" i="4"/>
  <c r="H2656" i="4" s="1"/>
  <c r="V120" i="3" s="1"/>
  <c r="F2584" i="4"/>
  <c r="H2584" i="4" s="1"/>
  <c r="V117" i="3" s="1"/>
  <c r="F2512" i="4"/>
  <c r="H2512" i="4" s="1"/>
  <c r="V114" i="3" s="1"/>
  <c r="F2440" i="4"/>
  <c r="H2440" i="4" s="1"/>
  <c r="V111" i="3" s="1"/>
  <c r="F2284" i="4"/>
  <c r="H2284" i="4" s="1"/>
  <c r="J105" i="3" s="1"/>
  <c r="F2212" i="4"/>
  <c r="H2212" i="4" s="1"/>
  <c r="J102" i="3" s="1"/>
  <c r="F2140" i="4"/>
  <c r="H2140" i="4" s="1"/>
  <c r="J99" i="3" s="1"/>
  <c r="F2068" i="4"/>
  <c r="H2068" i="4" s="1"/>
  <c r="J96" i="3" s="1"/>
  <c r="F1996" i="4"/>
  <c r="H1996" i="4" s="1"/>
  <c r="J93" i="3" s="1"/>
  <c r="F1924" i="4"/>
  <c r="H1924" i="4" s="1"/>
  <c r="J90" i="3" s="1"/>
  <c r="F1852" i="4"/>
  <c r="H1852" i="4" s="1"/>
  <c r="J87" i="3" s="1"/>
  <c r="F1780" i="4"/>
  <c r="H1780" i="4" s="1"/>
  <c r="J84" i="3" s="1"/>
  <c r="F1336" i="4"/>
  <c r="H1336" i="4" s="1"/>
  <c r="V65" i="3" s="1"/>
  <c r="F1264" i="4"/>
  <c r="H1264" i="4" s="1"/>
  <c r="V62" i="3" s="1"/>
  <c r="F1192" i="4"/>
  <c r="H1192" i="4" s="1"/>
  <c r="V59" i="3" s="1"/>
  <c r="F1120" i="4"/>
  <c r="H1120" i="4" s="1"/>
  <c r="V56" i="3" s="1"/>
  <c r="F1048" i="4"/>
  <c r="H1048" i="4" s="1"/>
  <c r="V53" i="3" s="1"/>
  <c r="F976" i="4"/>
  <c r="H976" i="4" s="1"/>
  <c r="V50" i="3" s="1"/>
  <c r="F904" i="4"/>
  <c r="H904" i="4" s="1"/>
  <c r="V47" i="3" s="1"/>
  <c r="F832" i="4"/>
  <c r="H832" i="4" s="1"/>
  <c r="V44" i="3" s="1"/>
  <c r="F760" i="4"/>
  <c r="H760" i="4" s="1"/>
  <c r="V41" i="3" s="1"/>
  <c r="F688" i="4"/>
  <c r="H688" i="4" s="1"/>
  <c r="V38" i="3" s="1"/>
  <c r="F616" i="4"/>
  <c r="H616" i="4" s="1"/>
  <c r="V35" i="3" s="1"/>
  <c r="F544" i="4"/>
  <c r="H544" i="4" s="1"/>
  <c r="V32" i="3" s="1"/>
  <c r="F472" i="4"/>
  <c r="H472" i="4" s="1"/>
  <c r="V29" i="3" s="1"/>
  <c r="F400" i="4"/>
  <c r="H400" i="4" s="1"/>
  <c r="V26" i="3" s="1"/>
  <c r="F328" i="4"/>
  <c r="H328" i="4" s="1"/>
  <c r="V23" i="3" s="1"/>
  <c r="F256" i="4"/>
  <c r="H256" i="4" s="1"/>
  <c r="V20" i="3" s="1"/>
  <c r="F184" i="4"/>
  <c r="H184" i="4" s="1"/>
  <c r="V17" i="3" s="1"/>
  <c r="F112" i="4"/>
  <c r="H112" i="4" s="1"/>
  <c r="V14" i="3" s="1"/>
  <c r="F40" i="4"/>
  <c r="H40" i="4" s="1"/>
  <c r="V11" i="3" s="1"/>
  <c r="F8546" i="4"/>
  <c r="H8546" i="4" s="1"/>
  <c r="H366" i="3" s="1"/>
  <c r="F8414" i="4"/>
  <c r="H8414" i="4" s="1"/>
  <c r="T360" i="3" s="1"/>
  <c r="F8234" i="4"/>
  <c r="H8234" i="4" s="1"/>
  <c r="H353" i="3" s="1"/>
  <c r="F7814" i="4"/>
  <c r="H7814" i="4" s="1"/>
  <c r="T335" i="3" s="1"/>
  <c r="F7430" i="4"/>
  <c r="H7430" i="4" s="1"/>
  <c r="T319" i="3" s="1"/>
  <c r="F7262" i="4"/>
  <c r="H7262" i="4" s="1"/>
  <c r="T312" i="3" s="1"/>
  <c r="F7106" i="4"/>
  <c r="H7106" i="4" s="1"/>
  <c r="H306" i="3" s="1"/>
  <c r="F6962" i="4"/>
  <c r="H6962" i="4" s="1"/>
  <c r="H300" i="3" s="1"/>
  <c r="F6794" i="4"/>
  <c r="H6794" i="4" s="1"/>
  <c r="H293" i="3" s="1"/>
  <c r="F6626" i="4"/>
  <c r="H6626" i="4" s="1"/>
  <c r="H286" i="3" s="1"/>
  <c r="F6458" i="4"/>
  <c r="H6458" i="4" s="1"/>
  <c r="H279" i="3" s="1"/>
  <c r="F6278" i="4"/>
  <c r="H6278" i="4" s="1"/>
  <c r="T271" i="3" s="1"/>
  <c r="F6086" i="4"/>
  <c r="H6086" i="4" s="1"/>
  <c r="T263" i="3" s="1"/>
  <c r="F5894" i="4"/>
  <c r="H5894" i="4" s="1"/>
  <c r="T255" i="3" s="1"/>
  <c r="F5678" i="4"/>
  <c r="H5678" i="4" s="1"/>
  <c r="T246" i="3" s="1"/>
  <c r="F5486" i="4"/>
  <c r="H5486" i="4" s="1"/>
  <c r="T238" i="3" s="1"/>
  <c r="F5354" i="4"/>
  <c r="H5354" i="4" s="1"/>
  <c r="H233" i="3" s="1"/>
  <c r="F5246" i="4"/>
  <c r="H5246" i="4" s="1"/>
  <c r="T228" i="3" s="1"/>
  <c r="F5030" i="4"/>
  <c r="H5030" i="4" s="1"/>
  <c r="T219" i="3" s="1"/>
  <c r="F4850" i="4"/>
  <c r="H4850" i="4" s="1"/>
  <c r="H212" i="3" s="1"/>
  <c r="F4682" i="4"/>
  <c r="H4682" i="4" s="1"/>
  <c r="H205" i="3" s="1"/>
  <c r="F3386" i="4"/>
  <c r="H3386" i="4" s="1"/>
  <c r="H151" i="3" s="1"/>
  <c r="F3086" i="4"/>
  <c r="H3086" i="4" s="1"/>
  <c r="T138" i="3" s="1"/>
  <c r="F2834" i="4"/>
  <c r="H2834" i="4" s="1"/>
  <c r="H128" i="3" s="1"/>
  <c r="F2510" i="4"/>
  <c r="H2510" i="4" s="1"/>
  <c r="T114" i="3" s="1"/>
  <c r="F2054" i="4"/>
  <c r="H2054" i="4" s="1"/>
  <c r="T95" i="3" s="1"/>
  <c r="F974" i="4"/>
  <c r="H974" i="4" s="1"/>
  <c r="T50" i="3" s="1"/>
  <c r="F650" i="4"/>
  <c r="H650" i="4" s="1"/>
  <c r="H37" i="3" s="1"/>
  <c r="F314" i="4"/>
  <c r="H314" i="4" s="1"/>
  <c r="H23" i="3" s="1"/>
  <c r="F6035" i="4"/>
  <c r="H6035" i="4" s="1"/>
  <c r="Q261" i="3" s="1"/>
  <c r="F8219" i="4"/>
  <c r="H8219" i="4" s="1"/>
  <c r="Q352" i="3" s="1"/>
  <c r="F8223" i="4"/>
  <c r="H8223" i="4" s="1"/>
  <c r="U352" i="3" s="1"/>
  <c r="F8222" i="4"/>
  <c r="H8222" i="4" s="1"/>
  <c r="T352" i="3" s="1"/>
  <c r="F7971" i="4"/>
  <c r="H7971" i="4" s="1"/>
  <c r="I342" i="3" s="1"/>
  <c r="F7899" i="4"/>
  <c r="H7899" i="4" s="1"/>
  <c r="I339" i="3" s="1"/>
  <c r="F7898" i="4"/>
  <c r="H7898" i="4" s="1"/>
  <c r="H339" i="3" s="1"/>
  <c r="F7395" i="4"/>
  <c r="H7395" i="4" s="1"/>
  <c r="I318" i="3" s="1"/>
  <c r="F7323" i="4"/>
  <c r="H7323" i="4" s="1"/>
  <c r="I315" i="3" s="1"/>
  <c r="F7322" i="4"/>
  <c r="H7322" i="4" s="1"/>
  <c r="H315" i="3" s="1"/>
  <c r="F7083" i="4"/>
  <c r="H7083" i="4" s="1"/>
  <c r="I305" i="3" s="1"/>
  <c r="F6627" i="4"/>
  <c r="H6627" i="4" s="1"/>
  <c r="I286" i="3" s="1"/>
  <c r="F6543" i="4"/>
  <c r="H6543" i="4" s="1"/>
  <c r="U282" i="3" s="1"/>
  <c r="F6387" i="4"/>
  <c r="H6387" i="4" s="1"/>
  <c r="I276" i="3" s="1"/>
  <c r="F6231" i="4"/>
  <c r="H6231" i="4" s="1"/>
  <c r="U269" i="3" s="1"/>
  <c r="F6075" i="4"/>
  <c r="H6075" i="4" s="1"/>
  <c r="I263" i="3" s="1"/>
  <c r="F5751" i="4"/>
  <c r="H5751" i="4" s="1"/>
  <c r="U249" i="3" s="1"/>
  <c r="F5667" i="4"/>
  <c r="H5667" i="4" s="1"/>
  <c r="I246" i="3" s="1"/>
  <c r="F5367" i="4"/>
  <c r="H5367" i="4" s="1"/>
  <c r="U233" i="3" s="1"/>
  <c r="F5295" i="4"/>
  <c r="H5295" i="4" s="1"/>
  <c r="U230" i="3" s="1"/>
  <c r="F5223" i="4"/>
  <c r="H5223" i="4" s="1"/>
  <c r="U227" i="3" s="1"/>
  <c r="F5151" i="4"/>
  <c r="H5151" i="4" s="1"/>
  <c r="U224" i="3" s="1"/>
  <c r="F4923" i="4"/>
  <c r="H4923" i="4" s="1"/>
  <c r="I215" i="3" s="1"/>
  <c r="F4767" i="4"/>
  <c r="H4767" i="4" s="1"/>
  <c r="U208" i="3" s="1"/>
  <c r="F4695" i="4"/>
  <c r="H4695" i="4" s="1"/>
  <c r="U205" i="3" s="1"/>
  <c r="F4323" i="4"/>
  <c r="H4323" i="4" s="1"/>
  <c r="I190" i="3" s="1"/>
  <c r="F4251" i="4"/>
  <c r="H4251" i="4" s="1"/>
  <c r="I187" i="3" s="1"/>
  <c r="F3735" i="4"/>
  <c r="H3735" i="4" s="1"/>
  <c r="U165" i="3" s="1"/>
  <c r="F3663" i="4"/>
  <c r="H3663" i="4" s="1"/>
  <c r="U162" i="3" s="1"/>
  <c r="F3147" i="4"/>
  <c r="H3147" i="4" s="1"/>
  <c r="I141" i="3" s="1"/>
  <c r="F3075" i="4"/>
  <c r="H3075" i="4" s="1"/>
  <c r="I138" i="3" s="1"/>
  <c r="F3003" i="4"/>
  <c r="H3003" i="4" s="1"/>
  <c r="I135" i="3" s="1"/>
  <c r="F2931" i="4"/>
  <c r="H2931" i="4" s="1"/>
  <c r="I132" i="3" s="1"/>
  <c r="F2859" i="4"/>
  <c r="H2859" i="4" s="1"/>
  <c r="I129" i="3" s="1"/>
  <c r="F2787" i="4"/>
  <c r="H2787" i="4" s="1"/>
  <c r="I126" i="3" s="1"/>
  <c r="F2715" i="4"/>
  <c r="H2715" i="4" s="1"/>
  <c r="I123" i="3" s="1"/>
  <c r="F2643" i="4"/>
  <c r="H2643" i="4" s="1"/>
  <c r="I120" i="3" s="1"/>
  <c r="F2571" i="4"/>
  <c r="H2571" i="4" s="1"/>
  <c r="I117" i="3" s="1"/>
  <c r="F2499" i="4"/>
  <c r="H2499" i="4" s="1"/>
  <c r="I114" i="3" s="1"/>
  <c r="F2343" i="4"/>
  <c r="H2343" i="4" s="1"/>
  <c r="U107" i="3" s="1"/>
  <c r="F2271" i="4"/>
  <c r="H2271" i="4" s="1"/>
  <c r="U104" i="3" s="1"/>
  <c r="F2199" i="4"/>
  <c r="H2199" i="4" s="1"/>
  <c r="U101" i="3" s="1"/>
  <c r="F1671" i="4"/>
  <c r="H1671" i="4" s="1"/>
  <c r="U79" i="3" s="1"/>
  <c r="F1599" i="4"/>
  <c r="H1599" i="4" s="1"/>
  <c r="U76" i="3" s="1"/>
  <c r="F1527" i="4"/>
  <c r="H1527" i="4" s="1"/>
  <c r="U73" i="3" s="1"/>
  <c r="F1455" i="4"/>
  <c r="H1455" i="4" s="1"/>
  <c r="U70" i="3" s="1"/>
  <c r="F1383" i="4"/>
  <c r="H1383" i="4" s="1"/>
  <c r="U67" i="3" s="1"/>
  <c r="F1311" i="4"/>
  <c r="H1311" i="4" s="1"/>
  <c r="U64" i="3" s="1"/>
  <c r="F1239" i="4"/>
  <c r="H1239" i="4" s="1"/>
  <c r="U61" i="3" s="1"/>
  <c r="F1167" i="4"/>
  <c r="H1167" i="4" s="1"/>
  <c r="U58" i="3" s="1"/>
  <c r="F1095" i="4"/>
  <c r="H1095" i="4" s="1"/>
  <c r="U55" i="3" s="1"/>
  <c r="F3410" i="4"/>
  <c r="H3410" i="4" s="1"/>
  <c r="H152" i="3" s="1"/>
  <c r="F3122" i="4"/>
  <c r="H3122" i="4" s="1"/>
  <c r="H140" i="3" s="1"/>
  <c r="F2906" i="4"/>
  <c r="H2906" i="4" s="1"/>
  <c r="H131" i="3" s="1"/>
  <c r="F2618" i="4"/>
  <c r="H2618" i="4" s="1"/>
  <c r="H119" i="3" s="1"/>
  <c r="F2390" i="4"/>
  <c r="H2390" i="4" s="1"/>
  <c r="T109" i="3" s="1"/>
  <c r="F2150" i="4"/>
  <c r="H2150" i="4" s="1"/>
  <c r="T99" i="3" s="1"/>
  <c r="F1886" i="4"/>
  <c r="H1886" i="4" s="1"/>
  <c r="T88" i="3" s="1"/>
  <c r="F1634" i="4"/>
  <c r="H1634" i="4" s="1"/>
  <c r="H78" i="3" s="1"/>
  <c r="F1358" i="4"/>
  <c r="H1358" i="4" s="1"/>
  <c r="T66" i="3" s="1"/>
  <c r="F1130" i="4"/>
  <c r="H1130" i="4" s="1"/>
  <c r="H57" i="3" s="1"/>
  <c r="F854" i="4"/>
  <c r="H854" i="4" s="1"/>
  <c r="T45" i="3" s="1"/>
  <c r="F590" i="4"/>
  <c r="H590" i="4" s="1"/>
  <c r="T34" i="3" s="1"/>
  <c r="F326" i="4"/>
  <c r="H326" i="4" s="1"/>
  <c r="T23" i="3" s="1"/>
  <c r="F38" i="4"/>
  <c r="H38" i="4" s="1"/>
  <c r="T11" i="3" s="1"/>
  <c r="F8723" i="4"/>
  <c r="H8723" i="4" s="1"/>
  <c r="Q373" i="3" s="1"/>
  <c r="F7641" i="4"/>
  <c r="H7641" i="4" s="1"/>
  <c r="O328" i="3" s="1"/>
  <c r="F8759" i="4"/>
  <c r="H8759" i="4" s="1"/>
  <c r="AC374" i="3" s="1"/>
  <c r="F8663" i="4"/>
  <c r="H8663" i="4" s="1"/>
  <c r="AC370" i="3" s="1"/>
  <c r="F8662" i="4"/>
  <c r="H8662" i="4" s="1"/>
  <c r="AB370" i="3" s="1"/>
  <c r="F8591" i="4"/>
  <c r="H8591" i="4" s="1"/>
  <c r="AC367" i="3" s="1"/>
  <c r="F8507" i="4"/>
  <c r="H8507" i="4" s="1"/>
  <c r="Q364" i="3" s="1"/>
  <c r="F8423" i="4"/>
  <c r="H8423" i="4" s="1"/>
  <c r="AC360" i="3" s="1"/>
  <c r="F8171" i="4"/>
  <c r="H8171" i="4" s="1"/>
  <c r="Q350" i="3" s="1"/>
  <c r="F8087" i="4"/>
  <c r="H8087" i="4" s="1"/>
  <c r="AC346" i="3" s="1"/>
  <c r="F7547" i="4"/>
  <c r="H7547" i="4" s="1"/>
  <c r="Q324" i="3" s="1"/>
  <c r="F7463" i="4"/>
  <c r="H7463" i="4" s="1"/>
  <c r="AC320" i="3" s="1"/>
  <c r="F7391" i="4"/>
  <c r="H7391" i="4" s="1"/>
  <c r="AC317" i="3" s="1"/>
  <c r="F7235" i="4"/>
  <c r="H7235" i="4" s="1"/>
  <c r="Q311" i="3" s="1"/>
  <c r="F6923" i="4"/>
  <c r="H6923" i="4" s="1"/>
  <c r="Q298" i="3" s="1"/>
  <c r="F6851" i="4"/>
  <c r="H6851" i="4" s="1"/>
  <c r="Q295" i="3" s="1"/>
  <c r="F6850" i="4"/>
  <c r="H6850" i="4" s="1"/>
  <c r="P295" i="3" s="1"/>
  <c r="F6611" i="4"/>
  <c r="H6611" i="4" s="1"/>
  <c r="Q285" i="3" s="1"/>
  <c r="F6455" i="4"/>
  <c r="H6455" i="4" s="1"/>
  <c r="AC278" i="3" s="1"/>
  <c r="F6299" i="4"/>
  <c r="H6299" i="4" s="1"/>
  <c r="Q272" i="3" s="1"/>
  <c r="F6143" i="4"/>
  <c r="H6143" i="4" s="1"/>
  <c r="AC265" i="3" s="1"/>
  <c r="F5987" i="4"/>
  <c r="H5987" i="4" s="1"/>
  <c r="Q259" i="3" s="1"/>
  <c r="F5915" i="4"/>
  <c r="H5915" i="4" s="1"/>
  <c r="Q256" i="3" s="1"/>
  <c r="F5843" i="4"/>
  <c r="H5843" i="4" s="1"/>
  <c r="Q253" i="3" s="1"/>
  <c r="F5771" i="4"/>
  <c r="H5771" i="4" s="1"/>
  <c r="Q250" i="3" s="1"/>
  <c r="F5699" i="4"/>
  <c r="H5699" i="4" s="1"/>
  <c r="Q247" i="3" s="1"/>
  <c r="F5627" i="4"/>
  <c r="H5627" i="4" s="1"/>
  <c r="Q244" i="3" s="1"/>
  <c r="F4895" i="4"/>
  <c r="H4895" i="4" s="1"/>
  <c r="AC213" i="3" s="1"/>
  <c r="F4823" i="4"/>
  <c r="H4823" i="4" s="1"/>
  <c r="AC210" i="3" s="1"/>
  <c r="F4751" i="4"/>
  <c r="H4751" i="4" s="1"/>
  <c r="AC207" i="3" s="1"/>
  <c r="F4679" i="4"/>
  <c r="H4679" i="4" s="1"/>
  <c r="AC204" i="3" s="1"/>
  <c r="F4307" i="4"/>
  <c r="H4307" i="4" s="1"/>
  <c r="Q189" i="3" s="1"/>
  <c r="F4235" i="4"/>
  <c r="H4235" i="4" s="1"/>
  <c r="Q186" i="3" s="1"/>
  <c r="F4163" i="4"/>
  <c r="H4163" i="4" s="1"/>
  <c r="Q183" i="3" s="1"/>
  <c r="F4091" i="4"/>
  <c r="H4091" i="4" s="1"/>
  <c r="Q180" i="3" s="1"/>
  <c r="F3935" i="4"/>
  <c r="H3935" i="4" s="1"/>
  <c r="AC173" i="3" s="1"/>
  <c r="F3863" i="4"/>
  <c r="H3863" i="4" s="1"/>
  <c r="AC170" i="3" s="1"/>
  <c r="F3791" i="4"/>
  <c r="H3791" i="4" s="1"/>
  <c r="AC167" i="3" s="1"/>
  <c r="F3491" i="4"/>
  <c r="H3491" i="4" s="1"/>
  <c r="Q155" i="3" s="1"/>
  <c r="F3335" i="4"/>
  <c r="H3335" i="4" s="1"/>
  <c r="AC148" i="3" s="1"/>
  <c r="F3263" i="4"/>
  <c r="H3263" i="4" s="1"/>
  <c r="AC145" i="3" s="1"/>
  <c r="F3191" i="4"/>
  <c r="H3191" i="4" s="1"/>
  <c r="AC142" i="3" s="1"/>
  <c r="F2891" i="4"/>
  <c r="H2891" i="4" s="1"/>
  <c r="Q130" i="3" s="1"/>
  <c r="F2819" i="4"/>
  <c r="H2819" i="4" s="1"/>
  <c r="Q127" i="3" s="1"/>
  <c r="F2747" i="4"/>
  <c r="H2747" i="4" s="1"/>
  <c r="Q124" i="3" s="1"/>
  <c r="F2675" i="4"/>
  <c r="H2675" i="4" s="1"/>
  <c r="Q121" i="3" s="1"/>
  <c r="F2519" i="4"/>
  <c r="H2519" i="4" s="1"/>
  <c r="AC114" i="3" s="1"/>
  <c r="F1559" i="4"/>
  <c r="H1559" i="4" s="1"/>
  <c r="AC74" i="3" s="1"/>
  <c r="F8660" i="4"/>
  <c r="H8660" i="4" s="1"/>
  <c r="Z370" i="3" s="1"/>
  <c r="F8659" i="4"/>
  <c r="H8659" i="4" s="1"/>
  <c r="Y370" i="3" s="1"/>
  <c r="F8470" i="4"/>
  <c r="H8470" i="4" s="1"/>
  <c r="AB362" i="3" s="1"/>
  <c r="F8314" i="4"/>
  <c r="H8314" i="4" s="1"/>
  <c r="P356" i="3" s="1"/>
  <c r="F8218" i="4"/>
  <c r="H8218" i="4" s="1"/>
  <c r="P352" i="3" s="1"/>
  <c r="F8134" i="4"/>
  <c r="H8134" i="4" s="1"/>
  <c r="AB348" i="3" s="1"/>
  <c r="F8050" i="4"/>
  <c r="H8050" i="4" s="1"/>
  <c r="P345" i="3" s="1"/>
  <c r="F7666" i="4"/>
  <c r="H7666" i="4" s="1"/>
  <c r="P329" i="3" s="1"/>
  <c r="F8733" i="4"/>
  <c r="H8733" i="4" s="1"/>
  <c r="AA373" i="3" s="1"/>
  <c r="F8649" i="4"/>
  <c r="H8649" i="4" s="1"/>
  <c r="O370" i="3" s="1"/>
  <c r="F8313" i="4"/>
  <c r="H8313" i="4" s="1"/>
  <c r="O356" i="3" s="1"/>
  <c r="F8157" i="4"/>
  <c r="H8157" i="4" s="1"/>
  <c r="AA349" i="3" s="1"/>
  <c r="F8061" i="4"/>
  <c r="H8061" i="4" s="1"/>
  <c r="AA345" i="3" s="1"/>
  <c r="F7977" i="4"/>
  <c r="H7977" i="4" s="1"/>
  <c r="O342" i="3" s="1"/>
  <c r="F7893" i="4"/>
  <c r="H7893" i="4" s="1"/>
  <c r="AA338" i="3" s="1"/>
  <c r="F7545" i="4"/>
  <c r="H7545" i="4" s="1"/>
  <c r="O324" i="3" s="1"/>
  <c r="F7389" i="4"/>
  <c r="H7389" i="4" s="1"/>
  <c r="AA317" i="3" s="1"/>
  <c r="F7314" i="4"/>
  <c r="H7314" i="4" s="1"/>
  <c r="X314" i="3" s="1"/>
  <c r="F6593" i="4"/>
  <c r="H6593" i="4" s="1"/>
  <c r="W284" i="3" s="1"/>
  <c r="F4052" i="4"/>
  <c r="H4052" i="4" s="1"/>
  <c r="Z178" i="3" s="1"/>
  <c r="F2612" i="4"/>
  <c r="H2612" i="4" s="1"/>
  <c r="Z118" i="3" s="1"/>
  <c r="F2072" i="4"/>
  <c r="H2072" i="4" s="1"/>
  <c r="N96" i="3" s="1"/>
  <c r="F1520" i="4"/>
  <c r="H1520" i="4" s="1"/>
  <c r="N73" i="3" s="1"/>
  <c r="F932" i="4"/>
  <c r="H932" i="4" s="1"/>
  <c r="Z48" i="3" s="1"/>
  <c r="F404" i="4"/>
  <c r="H404" i="4" s="1"/>
  <c r="Z26" i="3" s="1"/>
  <c r="F7375" i="4"/>
  <c r="H7375" i="4" s="1"/>
  <c r="M317" i="3" s="1"/>
  <c r="F6415" i="4"/>
  <c r="H6415" i="4" s="1"/>
  <c r="M277" i="3" s="1"/>
  <c r="F5863" i="4"/>
  <c r="H5863" i="4" s="1"/>
  <c r="M254" i="3" s="1"/>
  <c r="F5263" i="4"/>
  <c r="H5263" i="4" s="1"/>
  <c r="M229" i="3" s="1"/>
  <c r="F4675" i="4"/>
  <c r="H4675" i="4" s="1"/>
  <c r="Y204" i="3" s="1"/>
  <c r="F4123" i="4"/>
  <c r="H4123" i="4" s="1"/>
  <c r="Y181" i="3" s="1"/>
  <c r="F3463" i="4"/>
  <c r="H3463" i="4" s="1"/>
  <c r="M154" i="3" s="1"/>
  <c r="F2899" i="4"/>
  <c r="H2899" i="4" s="1"/>
  <c r="Y130" i="3" s="1"/>
  <c r="F2299" i="4"/>
  <c r="H2299" i="4" s="1"/>
  <c r="Y105" i="3" s="1"/>
  <c r="F1771" i="4"/>
  <c r="H1771" i="4" s="1"/>
  <c r="Y83" i="3" s="1"/>
  <c r="F1123" i="4"/>
  <c r="H1123" i="4" s="1"/>
  <c r="Y56" i="3" s="1"/>
  <c r="F511" i="4"/>
  <c r="H511" i="4" s="1"/>
  <c r="M31" i="3" s="1"/>
  <c r="F3114" i="4"/>
  <c r="H3114" i="4" s="1"/>
  <c r="X139" i="3" s="1"/>
  <c r="F3062" i="4"/>
  <c r="H3062" i="4" s="1"/>
  <c r="T137" i="3" s="1"/>
  <c r="F2750" i="4"/>
  <c r="H2750" i="4" s="1"/>
  <c r="T124" i="3" s="1"/>
  <c r="F3681" i="4"/>
  <c r="H3681" i="4" s="1"/>
  <c r="O163" i="3" s="1"/>
  <c r="F6969" i="4"/>
  <c r="H6969" i="4" s="1"/>
  <c r="O300" i="3" s="1"/>
  <c r="F8174" i="4"/>
  <c r="H8174" i="4" s="1"/>
  <c r="T350" i="3" s="1"/>
  <c r="F5068" i="4"/>
  <c r="H5068" i="4" s="1"/>
  <c r="J221" i="3" s="1"/>
  <c r="F4996" i="4"/>
  <c r="H4996" i="4" s="1"/>
  <c r="J218" i="3" s="1"/>
  <c r="F4924" i="4"/>
  <c r="H4924" i="4" s="1"/>
  <c r="J215" i="3" s="1"/>
  <c r="F4852" i="4"/>
  <c r="H4852" i="4" s="1"/>
  <c r="J212" i="3" s="1"/>
  <c r="F4780" i="4"/>
  <c r="H4780" i="4" s="1"/>
  <c r="J209" i="3" s="1"/>
  <c r="F4708" i="4"/>
  <c r="H4708" i="4" s="1"/>
  <c r="J206" i="3" s="1"/>
  <c r="F4636" i="4"/>
  <c r="H4636" i="4" s="1"/>
  <c r="J203" i="3" s="1"/>
  <c r="F4564" i="4"/>
  <c r="H4564" i="4" s="1"/>
  <c r="J200" i="3" s="1"/>
  <c r="F4492" i="4"/>
  <c r="H4492" i="4" s="1"/>
  <c r="J197" i="3" s="1"/>
  <c r="F4420" i="4"/>
  <c r="H4420" i="4" s="1"/>
  <c r="J194" i="3" s="1"/>
  <c r="F4348" i="4"/>
  <c r="H4348" i="4" s="1"/>
  <c r="J191" i="3" s="1"/>
  <c r="F3976" i="4"/>
  <c r="H3976" i="4" s="1"/>
  <c r="V175" i="3" s="1"/>
  <c r="F3904" i="4"/>
  <c r="H3904" i="4" s="1"/>
  <c r="V172" i="3" s="1"/>
  <c r="F3832" i="4"/>
  <c r="H3832" i="4" s="1"/>
  <c r="V169" i="3" s="1"/>
  <c r="F3760" i="4"/>
  <c r="H3760" i="4" s="1"/>
  <c r="V166" i="3" s="1"/>
  <c r="F3244" i="4"/>
  <c r="H3244" i="4" s="1"/>
  <c r="J145" i="3" s="1"/>
  <c r="F3172" i="4"/>
  <c r="H3172" i="4" s="1"/>
  <c r="J142" i="3" s="1"/>
  <c r="F2356" i="4"/>
  <c r="H2356" i="4" s="1"/>
  <c r="J108" i="3" s="1"/>
  <c r="F1696" i="4"/>
  <c r="H1696" i="4" s="1"/>
  <c r="V80" i="3" s="1"/>
  <c r="F1624" i="4"/>
  <c r="H1624" i="4" s="1"/>
  <c r="V77" i="3" s="1"/>
  <c r="F1552" i="4"/>
  <c r="H1552" i="4" s="1"/>
  <c r="V74" i="3" s="1"/>
  <c r="F1480" i="4"/>
  <c r="H1480" i="4" s="1"/>
  <c r="V71" i="3" s="1"/>
  <c r="F1408" i="4"/>
  <c r="H1408" i="4" s="1"/>
  <c r="V68" i="3" s="1"/>
  <c r="F8054" i="4"/>
  <c r="H8054" i="4" s="1"/>
  <c r="T345" i="3" s="1"/>
  <c r="F7622" i="4"/>
  <c r="H7622" i="4" s="1"/>
  <c r="T327" i="3" s="1"/>
  <c r="F4406" i="4"/>
  <c r="H4406" i="4" s="1"/>
  <c r="T193" i="3" s="1"/>
  <c r="F3986" i="4"/>
  <c r="H3986" i="4" s="1"/>
  <c r="H176" i="3" s="1"/>
  <c r="F3758" i="4"/>
  <c r="H3758" i="4" s="1"/>
  <c r="T166" i="3" s="1"/>
  <c r="F1622" i="4"/>
  <c r="H1622" i="4" s="1"/>
  <c r="T77" i="3" s="1"/>
  <c r="F1346" i="4"/>
  <c r="H1346" i="4" s="1"/>
  <c r="H66" i="3" s="1"/>
  <c r="F1779" i="4"/>
  <c r="H1779" i="4" s="1"/>
  <c r="I84" i="3" s="1"/>
  <c r="F6383" i="4"/>
  <c r="H6383" i="4" s="1"/>
  <c r="AC275" i="3" s="1"/>
  <c r="F8295" i="4"/>
  <c r="H8295" i="4" s="1"/>
  <c r="U355" i="3" s="1"/>
  <c r="F8294" i="4"/>
  <c r="H8294" i="4" s="1"/>
  <c r="T355" i="3" s="1"/>
  <c r="F8139" i="4"/>
  <c r="H8139" i="4" s="1"/>
  <c r="I349" i="3" s="1"/>
  <c r="F8055" i="4"/>
  <c r="H8055" i="4" s="1"/>
  <c r="U345" i="3" s="1"/>
  <c r="F7803" i="4"/>
  <c r="H7803" i="4" s="1"/>
  <c r="I335" i="3" s="1"/>
  <c r="F7695" i="4"/>
  <c r="H7695" i="4" s="1"/>
  <c r="U330" i="3" s="1"/>
  <c r="F7694" i="4"/>
  <c r="H7694" i="4" s="1"/>
  <c r="T330" i="3" s="1"/>
  <c r="F7623" i="4"/>
  <c r="H7623" i="4" s="1"/>
  <c r="U327" i="3" s="1"/>
  <c r="F7551" i="4"/>
  <c r="H7551" i="4" s="1"/>
  <c r="U324" i="3" s="1"/>
  <c r="F7239" i="4"/>
  <c r="H7239" i="4" s="1"/>
  <c r="U311" i="3" s="1"/>
  <c r="F7155" i="4"/>
  <c r="H7155" i="4" s="1"/>
  <c r="I308" i="3" s="1"/>
  <c r="F6999" i="4"/>
  <c r="H6999" i="4" s="1"/>
  <c r="U301" i="3" s="1"/>
  <c r="F6927" i="4"/>
  <c r="H6927" i="4" s="1"/>
  <c r="U298" i="3" s="1"/>
  <c r="F6855" i="4"/>
  <c r="H6855" i="4" s="1"/>
  <c r="U295" i="3" s="1"/>
  <c r="F6771" i="4"/>
  <c r="H6771" i="4" s="1"/>
  <c r="I292" i="3" s="1"/>
  <c r="F6699" i="4"/>
  <c r="H6699" i="4" s="1"/>
  <c r="I289" i="3" s="1"/>
  <c r="F6459" i="4"/>
  <c r="H6459" i="4" s="1"/>
  <c r="I279" i="3" s="1"/>
  <c r="F6303" i="4"/>
  <c r="H6303" i="4" s="1"/>
  <c r="U272" i="3" s="1"/>
  <c r="F6147" i="4"/>
  <c r="H6147" i="4" s="1"/>
  <c r="I266" i="3" s="1"/>
  <c r="F5991" i="4"/>
  <c r="H5991" i="4" s="1"/>
  <c r="U259" i="3" s="1"/>
  <c r="F5907" i="4"/>
  <c r="H5907" i="4" s="1"/>
  <c r="I256" i="3" s="1"/>
  <c r="F5823" i="4"/>
  <c r="H5823" i="4" s="1"/>
  <c r="U252" i="3" s="1"/>
  <c r="F5583" i="4"/>
  <c r="H5583" i="4" s="1"/>
  <c r="U242" i="3" s="1"/>
  <c r="F5511" i="4"/>
  <c r="H5511" i="4" s="1"/>
  <c r="U239" i="3" s="1"/>
  <c r="F5067" i="4"/>
  <c r="H5067" i="4" s="1"/>
  <c r="I221" i="3" s="1"/>
  <c r="F4839" i="4"/>
  <c r="H4839" i="4" s="1"/>
  <c r="U211" i="3" s="1"/>
  <c r="F4611" i="4"/>
  <c r="H4611" i="4" s="1"/>
  <c r="I202" i="3" s="1"/>
  <c r="F4539" i="4"/>
  <c r="H4539" i="4" s="1"/>
  <c r="I199" i="3" s="1"/>
  <c r="F4538" i="4"/>
  <c r="H4538" i="4" s="1"/>
  <c r="H199" i="3" s="1"/>
  <c r="F4467" i="4"/>
  <c r="H4467" i="4" s="1"/>
  <c r="I196" i="3" s="1"/>
  <c r="F4167" i="4"/>
  <c r="H4167" i="4" s="1"/>
  <c r="U183" i="3" s="1"/>
  <c r="F4095" i="4"/>
  <c r="H4095" i="4" s="1"/>
  <c r="U180" i="3" s="1"/>
  <c r="F4023" i="4"/>
  <c r="H4023" i="4" s="1"/>
  <c r="U177" i="3" s="1"/>
  <c r="F3951" i="4"/>
  <c r="H3951" i="4" s="1"/>
  <c r="U174" i="3" s="1"/>
  <c r="F3879" i="4"/>
  <c r="H3879" i="4" s="1"/>
  <c r="U171" i="3" s="1"/>
  <c r="F3807" i="4"/>
  <c r="H3807" i="4" s="1"/>
  <c r="U168" i="3" s="1"/>
  <c r="F3579" i="4"/>
  <c r="H3579" i="4" s="1"/>
  <c r="I159" i="3" s="1"/>
  <c r="F3507" i="4"/>
  <c r="H3507" i="4" s="1"/>
  <c r="I156" i="3" s="1"/>
  <c r="F3435" i="4"/>
  <c r="H3435" i="4" s="1"/>
  <c r="I153" i="3" s="1"/>
  <c r="F3363" i="4"/>
  <c r="H3363" i="4" s="1"/>
  <c r="I150" i="3" s="1"/>
  <c r="F3291" i="4"/>
  <c r="H3291" i="4" s="1"/>
  <c r="I147" i="3" s="1"/>
  <c r="F3219" i="4"/>
  <c r="H3219" i="4" s="1"/>
  <c r="I144" i="3" s="1"/>
  <c r="F2415" i="4"/>
  <c r="H2415" i="4" s="1"/>
  <c r="U110" i="3" s="1"/>
  <c r="F2115" i="4"/>
  <c r="H2115" i="4" s="1"/>
  <c r="I98" i="3" s="1"/>
  <c r="F2043" i="4"/>
  <c r="H2043" i="4" s="1"/>
  <c r="I95" i="3" s="1"/>
  <c r="F1971" i="4"/>
  <c r="H1971" i="4" s="1"/>
  <c r="I92" i="3" s="1"/>
  <c r="F1899" i="4"/>
  <c r="H1899" i="4" s="1"/>
  <c r="I89" i="3" s="1"/>
  <c r="F1827" i="4"/>
  <c r="H1827" i="4" s="1"/>
  <c r="I86" i="3" s="1"/>
  <c r="F1743" i="4"/>
  <c r="H1743" i="4" s="1"/>
  <c r="U82" i="3" s="1"/>
  <c r="F1011" i="4"/>
  <c r="H1011" i="4" s="1"/>
  <c r="I52" i="3" s="1"/>
  <c r="F939" i="4"/>
  <c r="H939" i="4" s="1"/>
  <c r="I49" i="3" s="1"/>
  <c r="F867" i="4"/>
  <c r="H867" i="4" s="1"/>
  <c r="I46" i="3" s="1"/>
  <c r="F795" i="4"/>
  <c r="H795" i="4" s="1"/>
  <c r="I43" i="3" s="1"/>
  <c r="F723" i="4"/>
  <c r="H723" i="4" s="1"/>
  <c r="I40" i="3" s="1"/>
  <c r="F651" i="4"/>
  <c r="H651" i="4" s="1"/>
  <c r="I37" i="3" s="1"/>
  <c r="F579" i="4"/>
  <c r="H579" i="4" s="1"/>
  <c r="I34" i="3" s="1"/>
  <c r="F507" i="4"/>
  <c r="H507" i="4" s="1"/>
  <c r="I31" i="3" s="1"/>
  <c r="F435" i="4"/>
  <c r="H435" i="4" s="1"/>
  <c r="I28" i="3" s="1"/>
  <c r="F363" i="4"/>
  <c r="H363" i="4" s="1"/>
  <c r="I25" i="3" s="1"/>
  <c r="F291" i="4"/>
  <c r="H291" i="4" s="1"/>
  <c r="I22" i="3" s="1"/>
  <c r="F219" i="4"/>
  <c r="H219" i="4" s="1"/>
  <c r="I19" i="3" s="1"/>
  <c r="F147" i="4"/>
  <c r="H147" i="4" s="1"/>
  <c r="I16" i="3" s="1"/>
  <c r="F75" i="4"/>
  <c r="H75" i="4" s="1"/>
  <c r="I13" i="3" s="1"/>
  <c r="F3794" i="4"/>
  <c r="H3794" i="4" s="1"/>
  <c r="H168" i="3" s="1"/>
  <c r="F7941" i="4"/>
  <c r="H7941" i="4" s="1"/>
  <c r="AA340" i="3" s="1"/>
  <c r="F8756" i="4"/>
  <c r="H8756" i="4" s="1"/>
  <c r="Z374" i="3" s="1"/>
  <c r="F8567" i="4"/>
  <c r="H8567" i="4" s="1"/>
  <c r="AC366" i="3" s="1"/>
  <c r="F8327" i="4"/>
  <c r="H8327" i="4" s="1"/>
  <c r="AC356" i="3" s="1"/>
  <c r="F8243" i="4"/>
  <c r="H8243" i="4" s="1"/>
  <c r="Q353" i="3" s="1"/>
  <c r="F7919" i="4"/>
  <c r="H7919" i="4" s="1"/>
  <c r="AC339" i="3" s="1"/>
  <c r="F7847" i="4"/>
  <c r="H7847" i="4" s="1"/>
  <c r="AC336" i="3" s="1"/>
  <c r="F7775" i="4"/>
  <c r="H7775" i="4" s="1"/>
  <c r="AC333" i="3" s="1"/>
  <c r="F7703" i="4"/>
  <c r="H7703" i="4" s="1"/>
  <c r="AC330" i="3" s="1"/>
  <c r="F7619" i="4"/>
  <c r="H7619" i="4" s="1"/>
  <c r="Q327" i="3" s="1"/>
  <c r="F7307" i="4"/>
  <c r="H7307" i="4" s="1"/>
  <c r="Q314" i="3" s="1"/>
  <c r="F7151" i="4"/>
  <c r="H7151" i="4" s="1"/>
  <c r="AC307" i="3" s="1"/>
  <c r="F7079" i="4"/>
  <c r="H7079" i="4" s="1"/>
  <c r="AC304" i="3" s="1"/>
  <c r="F6767" i="4"/>
  <c r="H6767" i="4" s="1"/>
  <c r="AC291" i="3" s="1"/>
  <c r="F6683" i="4"/>
  <c r="H6683" i="4" s="1"/>
  <c r="Q288" i="3" s="1"/>
  <c r="F6527" i="4"/>
  <c r="H6527" i="4" s="1"/>
  <c r="AC281" i="3" s="1"/>
  <c r="F6371" i="4"/>
  <c r="H6371" i="4" s="1"/>
  <c r="Q275" i="3" s="1"/>
  <c r="F6215" i="4"/>
  <c r="H6215" i="4" s="1"/>
  <c r="AC268" i="3" s="1"/>
  <c r="F6059" i="4"/>
  <c r="H6059" i="4" s="1"/>
  <c r="Q262" i="3" s="1"/>
  <c r="F5543" i="4"/>
  <c r="H5543" i="4" s="1"/>
  <c r="AC240" i="3" s="1"/>
  <c r="F5471" i="4"/>
  <c r="H5471" i="4" s="1"/>
  <c r="AC237" i="3" s="1"/>
  <c r="F5399" i="4"/>
  <c r="H5399" i="4" s="1"/>
  <c r="AC234" i="3" s="1"/>
  <c r="F5327" i="4"/>
  <c r="H5327" i="4" s="1"/>
  <c r="AC231" i="3" s="1"/>
  <c r="F5255" i="4"/>
  <c r="H5255" i="4" s="1"/>
  <c r="AC228" i="3" s="1"/>
  <c r="F5183" i="4"/>
  <c r="H5183" i="4" s="1"/>
  <c r="AC225" i="3" s="1"/>
  <c r="F5111" i="4"/>
  <c r="H5111" i="4" s="1"/>
  <c r="AC222" i="3" s="1"/>
  <c r="F5039" i="4"/>
  <c r="H5039" i="4" s="1"/>
  <c r="AC219" i="3" s="1"/>
  <c r="F4595" i="4"/>
  <c r="H4595" i="4" s="1"/>
  <c r="Q201" i="3" s="1"/>
  <c r="F4523" i="4"/>
  <c r="H4523" i="4" s="1"/>
  <c r="Q198" i="3" s="1"/>
  <c r="F4451" i="4"/>
  <c r="H4451" i="4" s="1"/>
  <c r="Q195" i="3" s="1"/>
  <c r="F4379" i="4"/>
  <c r="H4379" i="4" s="1"/>
  <c r="Q192" i="3" s="1"/>
  <c r="F4007" i="4"/>
  <c r="H4007" i="4" s="1"/>
  <c r="AC176" i="3" s="1"/>
  <c r="F3707" i="4"/>
  <c r="H3707" i="4" s="1"/>
  <c r="Q164" i="3" s="1"/>
  <c r="F3635" i="4"/>
  <c r="H3635" i="4" s="1"/>
  <c r="Q161" i="3" s="1"/>
  <c r="F3563" i="4"/>
  <c r="H3563" i="4" s="1"/>
  <c r="Q158" i="3" s="1"/>
  <c r="F3407" i="4"/>
  <c r="H3407" i="4" s="1"/>
  <c r="AC151" i="3" s="1"/>
  <c r="F3107" i="4"/>
  <c r="H3107" i="4" s="1"/>
  <c r="Q139" i="3" s="1"/>
  <c r="F3035" i="4"/>
  <c r="H3035" i="4" s="1"/>
  <c r="Q136" i="3" s="1"/>
  <c r="F2963" i="4"/>
  <c r="H2963" i="4" s="1"/>
  <c r="Q133" i="3" s="1"/>
  <c r="F2591" i="4"/>
  <c r="H2591" i="4" s="1"/>
  <c r="AC117" i="3" s="1"/>
  <c r="F2435" i="4"/>
  <c r="H2435" i="4" s="1"/>
  <c r="Q111" i="3" s="1"/>
  <c r="F2363" i="4"/>
  <c r="H2363" i="4" s="1"/>
  <c r="Q108" i="3" s="1"/>
  <c r="F2291" i="4"/>
  <c r="H2291" i="4" s="1"/>
  <c r="Q105" i="3" s="1"/>
  <c r="F2219" i="4"/>
  <c r="H2219" i="4" s="1"/>
  <c r="Q102" i="3" s="1"/>
  <c r="F2147" i="4"/>
  <c r="H2147" i="4" s="1"/>
  <c r="Q99" i="3" s="1"/>
  <c r="F2075" i="4"/>
  <c r="H2075" i="4" s="1"/>
  <c r="Q96" i="3" s="1"/>
  <c r="F1991" i="4"/>
  <c r="H1991" i="4" s="1"/>
  <c r="AC92" i="3" s="1"/>
  <c r="F1919" i="4"/>
  <c r="H1919" i="4" s="1"/>
  <c r="AC89" i="3" s="1"/>
  <c r="F1847" i="4"/>
  <c r="H1847" i="4" s="1"/>
  <c r="AC86" i="3" s="1"/>
  <c r="F1775" i="4"/>
  <c r="H1775" i="4" s="1"/>
  <c r="AC83" i="3" s="1"/>
  <c r="F1703" i="4"/>
  <c r="H1703" i="4" s="1"/>
  <c r="AC80" i="3" s="1"/>
  <c r="F1631" i="4"/>
  <c r="H1631" i="4" s="1"/>
  <c r="AC77" i="3" s="1"/>
  <c r="F1475" i="4"/>
  <c r="H1475" i="4" s="1"/>
  <c r="Q71" i="3" s="1"/>
  <c r="F1403" i="4"/>
  <c r="H1403" i="4" s="1"/>
  <c r="Q68" i="3" s="1"/>
  <c r="F1331" i="4"/>
  <c r="H1331" i="4" s="1"/>
  <c r="Q65" i="3" s="1"/>
  <c r="F1259" i="4"/>
  <c r="H1259" i="4" s="1"/>
  <c r="Q62" i="3" s="1"/>
  <c r="F1187" i="4"/>
  <c r="H1187" i="4" s="1"/>
  <c r="Q59" i="3" s="1"/>
  <c r="F1115" i="4"/>
  <c r="H1115" i="4" s="1"/>
  <c r="Q56" i="3" s="1"/>
  <c r="F1043" i="4"/>
  <c r="H1043" i="4" s="1"/>
  <c r="Q53" i="3" s="1"/>
  <c r="F971" i="4"/>
  <c r="H971" i="4" s="1"/>
  <c r="Q50" i="3" s="1"/>
  <c r="F899" i="4"/>
  <c r="H899" i="4" s="1"/>
  <c r="Q47" i="3" s="1"/>
  <c r="F827" i="4"/>
  <c r="H827" i="4" s="1"/>
  <c r="Q44" i="3" s="1"/>
  <c r="F755" i="4"/>
  <c r="H755" i="4" s="1"/>
  <c r="Q41" i="3" s="1"/>
  <c r="F683" i="4"/>
  <c r="H683" i="4" s="1"/>
  <c r="Q38" i="3" s="1"/>
  <c r="F611" i="4"/>
  <c r="H611" i="4" s="1"/>
  <c r="Q35" i="3" s="1"/>
  <c r="F539" i="4"/>
  <c r="H539" i="4" s="1"/>
  <c r="Q32" i="3" s="1"/>
  <c r="F467" i="4"/>
  <c r="H467" i="4" s="1"/>
  <c r="Q29" i="3" s="1"/>
  <c r="F395" i="4"/>
  <c r="H395" i="4" s="1"/>
  <c r="Q26" i="3" s="1"/>
  <c r="F323" i="4"/>
  <c r="H323" i="4" s="1"/>
  <c r="Q23" i="3" s="1"/>
  <c r="F251" i="4"/>
  <c r="H251" i="4" s="1"/>
  <c r="Q20" i="3" s="1"/>
  <c r="F179" i="4"/>
  <c r="H179" i="4" s="1"/>
  <c r="Q17" i="3" s="1"/>
  <c r="F107" i="4"/>
  <c r="H107" i="4" s="1"/>
  <c r="Q14" i="3" s="1"/>
  <c r="F35" i="4"/>
  <c r="H35" i="4" s="1"/>
  <c r="Q11" i="3" s="1"/>
  <c r="F7287" i="4"/>
  <c r="H7287" i="4" s="1"/>
  <c r="U313" i="3" s="1"/>
  <c r="F8770" i="4"/>
  <c r="H8770" i="4" s="1"/>
  <c r="P375" i="3" s="1"/>
  <c r="F8722" i="4"/>
  <c r="H8722" i="4" s="1"/>
  <c r="P373" i="3" s="1"/>
  <c r="F8626" i="4"/>
  <c r="H8626" i="4" s="1"/>
  <c r="P369" i="3" s="1"/>
  <c r="F8542" i="4"/>
  <c r="H8542" i="4" s="1"/>
  <c r="AB365" i="3" s="1"/>
  <c r="F8386" i="4"/>
  <c r="H8386" i="4" s="1"/>
  <c r="P359" i="3" s="1"/>
  <c r="F7966" i="4"/>
  <c r="H7966" i="4" s="1"/>
  <c r="AB341" i="3" s="1"/>
  <c r="F7965" i="4"/>
  <c r="H7965" i="4" s="1"/>
  <c r="AA341" i="3" s="1"/>
  <c r="F7882" i="4"/>
  <c r="H7882" i="4" s="1"/>
  <c r="P338" i="3" s="1"/>
  <c r="F7810" i="4"/>
  <c r="H7810" i="4" s="1"/>
  <c r="P335" i="3" s="1"/>
  <c r="F7738" i="4"/>
  <c r="H7738" i="4" s="1"/>
  <c r="P332" i="3" s="1"/>
  <c r="F7582" i="4"/>
  <c r="H7582" i="4" s="1"/>
  <c r="AB325" i="3" s="1"/>
  <c r="F7342" i="4"/>
  <c r="H7342" i="4" s="1"/>
  <c r="AB315" i="3" s="1"/>
  <c r="F7270" i="4"/>
  <c r="H7270" i="4" s="1"/>
  <c r="AB312" i="3" s="1"/>
  <c r="F7114" i="4"/>
  <c r="H7114" i="4" s="1"/>
  <c r="P306" i="3" s="1"/>
  <c r="F6814" i="4"/>
  <c r="H6814" i="4" s="1"/>
  <c r="AB293" i="3" s="1"/>
  <c r="F6730" i="4"/>
  <c r="H6730" i="4" s="1"/>
  <c r="P290" i="3" s="1"/>
  <c r="F6358" i="4"/>
  <c r="H6358" i="4" s="1"/>
  <c r="AB274" i="3" s="1"/>
  <c r="F6286" i="4"/>
  <c r="H6286" i="4" s="1"/>
  <c r="AB271" i="3" s="1"/>
  <c r="F6214" i="4"/>
  <c r="H6214" i="4" s="1"/>
  <c r="AB268" i="3" s="1"/>
  <c r="F5482" i="4"/>
  <c r="H5482" i="4" s="1"/>
  <c r="P238" i="3" s="1"/>
  <c r="F5410" i="4"/>
  <c r="H5410" i="4" s="1"/>
  <c r="P235" i="3" s="1"/>
  <c r="F5338" i="4"/>
  <c r="H5338" i="4" s="1"/>
  <c r="P232" i="3" s="1"/>
  <c r="F5266" i="4"/>
  <c r="H5266" i="4" s="1"/>
  <c r="P229" i="3" s="1"/>
  <c r="F5194" i="4"/>
  <c r="H5194" i="4" s="1"/>
  <c r="P226" i="3" s="1"/>
  <c r="F5122" i="4"/>
  <c r="H5122" i="4" s="1"/>
  <c r="P223" i="3" s="1"/>
  <c r="F5050" i="4"/>
  <c r="H5050" i="4" s="1"/>
  <c r="P220" i="3" s="1"/>
  <c r="F4978" i="4"/>
  <c r="H4978" i="4" s="1"/>
  <c r="P217" i="3" s="1"/>
  <c r="F4906" i="4"/>
  <c r="H4906" i="4" s="1"/>
  <c r="P214" i="3" s="1"/>
  <c r="F4834" i="4"/>
  <c r="H4834" i="4" s="1"/>
  <c r="P211" i="3" s="1"/>
  <c r="F4762" i="4"/>
  <c r="H4762" i="4" s="1"/>
  <c r="P208" i="3" s="1"/>
  <c r="F4534" i="4"/>
  <c r="H4534" i="4" s="1"/>
  <c r="AB198" i="3" s="1"/>
  <c r="F4462" i="4"/>
  <c r="H4462" i="4" s="1"/>
  <c r="AB195" i="3" s="1"/>
  <c r="F4390" i="4"/>
  <c r="H4390" i="4" s="1"/>
  <c r="AB192" i="3" s="1"/>
  <c r="F4318" i="4"/>
  <c r="H4318" i="4" s="1"/>
  <c r="AB189" i="3" s="1"/>
  <c r="F4246" i="4"/>
  <c r="H4246" i="4" s="1"/>
  <c r="AB186" i="3" s="1"/>
  <c r="F4174" i="4"/>
  <c r="H4174" i="4" s="1"/>
  <c r="AB183" i="3" s="1"/>
  <c r="F3298" i="4"/>
  <c r="H3298" i="4" s="1"/>
  <c r="P147" i="3" s="1"/>
  <c r="F3226" i="4"/>
  <c r="H3226" i="4" s="1"/>
  <c r="P144" i="3" s="1"/>
  <c r="F3154" i="4"/>
  <c r="H3154" i="4" s="1"/>
  <c r="P141" i="3" s="1"/>
  <c r="F2626" i="4"/>
  <c r="H2626" i="4" s="1"/>
  <c r="P119" i="3" s="1"/>
  <c r="F2554" i="4"/>
  <c r="H2554" i="4" s="1"/>
  <c r="P116" i="3" s="1"/>
  <c r="F2482" i="4"/>
  <c r="H2482" i="4" s="1"/>
  <c r="P113" i="3" s="1"/>
  <c r="F2410" i="4"/>
  <c r="H2410" i="4" s="1"/>
  <c r="P110" i="3" s="1"/>
  <c r="F2338" i="4"/>
  <c r="H2338" i="4" s="1"/>
  <c r="P107" i="3" s="1"/>
  <c r="F2266" i="4"/>
  <c r="H2266" i="4" s="1"/>
  <c r="P104" i="3" s="1"/>
  <c r="F2194" i="4"/>
  <c r="H2194" i="4" s="1"/>
  <c r="P101" i="3" s="1"/>
  <c r="F2122" i="4"/>
  <c r="H2122" i="4" s="1"/>
  <c r="P98" i="3" s="1"/>
  <c r="F2050" i="4"/>
  <c r="H2050" i="4" s="1"/>
  <c r="P95" i="3" s="1"/>
  <c r="F1894" i="4"/>
  <c r="H1894" i="4" s="1"/>
  <c r="AB88" i="3" s="1"/>
  <c r="F1822" i="4"/>
  <c r="H1822" i="4" s="1"/>
  <c r="AB85" i="3" s="1"/>
  <c r="F1750" i="4"/>
  <c r="H1750" i="4" s="1"/>
  <c r="AB82" i="3" s="1"/>
  <c r="F1678" i="4"/>
  <c r="H1678" i="4" s="1"/>
  <c r="AB79" i="3" s="1"/>
  <c r="F1606" i="4"/>
  <c r="H1606" i="4" s="1"/>
  <c r="AB76" i="3" s="1"/>
  <c r="F4314" i="4"/>
  <c r="H4314" i="4" s="1"/>
  <c r="X189" i="3" s="1"/>
  <c r="F8739" i="4"/>
  <c r="H8739" i="4" s="1"/>
  <c r="I374" i="3" s="1"/>
  <c r="F8565" i="4"/>
  <c r="H8565" i="4" s="1"/>
  <c r="AA366" i="3" s="1"/>
  <c r="F8469" i="4"/>
  <c r="H8469" i="4" s="1"/>
  <c r="AA362" i="3" s="1"/>
  <c r="F8385" i="4"/>
  <c r="H8385" i="4" s="1"/>
  <c r="O359" i="3" s="1"/>
  <c r="F8383" i="4"/>
  <c r="H8383" i="4" s="1"/>
  <c r="M359" i="3" s="1"/>
  <c r="F8229" i="4"/>
  <c r="H8229" i="4" s="1"/>
  <c r="AA352" i="3" s="1"/>
  <c r="F7701" i="4"/>
  <c r="H7701" i="4" s="1"/>
  <c r="AA330" i="3" s="1"/>
  <c r="F7617" i="4"/>
  <c r="H7617" i="4" s="1"/>
  <c r="O327" i="3" s="1"/>
  <c r="F7461" i="4"/>
  <c r="H7461" i="4" s="1"/>
  <c r="AA320" i="3" s="1"/>
  <c r="F7233" i="4"/>
  <c r="H7233" i="4" s="1"/>
  <c r="O311" i="3" s="1"/>
  <c r="F7149" i="4"/>
  <c r="H7149" i="4" s="1"/>
  <c r="AA307" i="3" s="1"/>
  <c r="F7077" i="4"/>
  <c r="H7077" i="4" s="1"/>
  <c r="AA304" i="3" s="1"/>
  <c r="F6921" i="4"/>
  <c r="H6921" i="4" s="1"/>
  <c r="O298" i="3" s="1"/>
  <c r="F6609" i="4"/>
  <c r="H6609" i="4" s="1"/>
  <c r="O285" i="3" s="1"/>
  <c r="F6537" i="4"/>
  <c r="H6537" i="4" s="1"/>
  <c r="O282" i="3" s="1"/>
  <c r="F6141" i="4"/>
  <c r="H6141" i="4" s="1"/>
  <c r="AA265" i="3" s="1"/>
  <c r="F5985" i="4"/>
  <c r="H5985" i="4" s="1"/>
  <c r="O259" i="3" s="1"/>
  <c r="F5913" i="4"/>
  <c r="H5913" i="4" s="1"/>
  <c r="O256" i="3" s="1"/>
  <c r="F5841" i="4"/>
  <c r="H5841" i="4" s="1"/>
  <c r="O253" i="3" s="1"/>
  <c r="F5769" i="4"/>
  <c r="H5769" i="4" s="1"/>
  <c r="O250" i="3" s="1"/>
  <c r="F5697" i="4"/>
  <c r="H5697" i="4" s="1"/>
  <c r="O247" i="3" s="1"/>
  <c r="F5625" i="4"/>
  <c r="H5625" i="4" s="1"/>
  <c r="O244" i="3" s="1"/>
  <c r="F5541" i="4"/>
  <c r="H5541" i="4" s="1"/>
  <c r="AA240" i="3" s="1"/>
  <c r="F5469" i="4"/>
  <c r="H5469" i="4" s="1"/>
  <c r="AA237" i="3" s="1"/>
  <c r="F5397" i="4"/>
  <c r="H5397" i="4" s="1"/>
  <c r="AA234" i="3" s="1"/>
  <c r="F5325" i="4"/>
  <c r="H5325" i="4" s="1"/>
  <c r="AA231" i="3" s="1"/>
  <c r="F5253" i="4"/>
  <c r="H5253" i="4" s="1"/>
  <c r="AA228" i="3" s="1"/>
  <c r="F5181" i="4"/>
  <c r="H5181" i="4" s="1"/>
  <c r="AA225" i="3" s="1"/>
  <c r="F5109" i="4"/>
  <c r="H5109" i="4" s="1"/>
  <c r="AA222" i="3" s="1"/>
  <c r="F5037" i="4"/>
  <c r="H5037" i="4" s="1"/>
  <c r="AA219" i="3" s="1"/>
  <c r="F4965" i="4"/>
  <c r="H4965" i="4" s="1"/>
  <c r="AA216" i="3" s="1"/>
  <c r="F4893" i="4"/>
  <c r="H4893" i="4" s="1"/>
  <c r="AA213" i="3" s="1"/>
  <c r="F4593" i="4"/>
  <c r="H4593" i="4" s="1"/>
  <c r="O201" i="3" s="1"/>
  <c r="F4437" i="4"/>
  <c r="H4437" i="4" s="1"/>
  <c r="AA194" i="3" s="1"/>
  <c r="F4365" i="4"/>
  <c r="H4365" i="4" s="1"/>
  <c r="AA191" i="3" s="1"/>
  <c r="F4293" i="4"/>
  <c r="H4293" i="4" s="1"/>
  <c r="AA188" i="3" s="1"/>
  <c r="F3993" i="4"/>
  <c r="H3993" i="4" s="1"/>
  <c r="O176" i="3" s="1"/>
  <c r="F3837" i="4"/>
  <c r="H3837" i="4" s="1"/>
  <c r="AA169" i="3" s="1"/>
  <c r="F3765" i="4"/>
  <c r="H3765" i="4" s="1"/>
  <c r="AA166" i="3" s="1"/>
  <c r="F3693" i="4"/>
  <c r="H3693" i="4" s="1"/>
  <c r="AA163" i="3" s="1"/>
  <c r="F3393" i="4"/>
  <c r="H3393" i="4" s="1"/>
  <c r="O151" i="3" s="1"/>
  <c r="F3321" i="4"/>
  <c r="H3321" i="4" s="1"/>
  <c r="O148" i="3" s="1"/>
  <c r="F2733" i="4"/>
  <c r="H2733" i="4" s="1"/>
  <c r="AA123" i="3" s="1"/>
  <c r="F2661" i="4"/>
  <c r="H2661" i="4" s="1"/>
  <c r="AA120" i="3" s="1"/>
  <c r="F2589" i="4"/>
  <c r="H2589" i="4" s="1"/>
  <c r="AA117" i="3" s="1"/>
  <c r="F2145" i="4"/>
  <c r="H2145" i="4" s="1"/>
  <c r="O99" i="3" s="1"/>
  <c r="F7130" i="4"/>
  <c r="H7130" i="4" s="1"/>
  <c r="H307" i="3" s="1"/>
  <c r="F6269" i="4"/>
  <c r="H6269" i="4" s="1"/>
  <c r="K271" i="3" s="1"/>
  <c r="F6113" i="4"/>
  <c r="H6113" i="4" s="1"/>
  <c r="W264" i="3" s="1"/>
  <c r="F5957" i="4"/>
  <c r="H5957" i="4" s="1"/>
  <c r="K258" i="3" s="1"/>
  <c r="F5885" i="4"/>
  <c r="H5885" i="4" s="1"/>
  <c r="K255" i="3" s="1"/>
  <c r="F5813" i="4"/>
  <c r="H5813" i="4" s="1"/>
  <c r="K252" i="3" s="1"/>
  <c r="F5741" i="4"/>
  <c r="H5741" i="4" s="1"/>
  <c r="K249" i="3" s="1"/>
  <c r="F5669" i="4"/>
  <c r="H5669" i="4" s="1"/>
  <c r="K246" i="3" s="1"/>
  <c r="F5177" i="4"/>
  <c r="H5177" i="4" s="1"/>
  <c r="W225" i="3" s="1"/>
  <c r="F5093" i="4"/>
  <c r="H5093" i="4" s="1"/>
  <c r="K222" i="3" s="1"/>
  <c r="F5021" i="4"/>
  <c r="H5021" i="4" s="1"/>
  <c r="K219" i="3" s="1"/>
  <c r="F4733" i="4"/>
  <c r="H4733" i="4" s="1"/>
  <c r="K207" i="3" s="1"/>
  <c r="F4661" i="4"/>
  <c r="H4661" i="4" s="1"/>
  <c r="K204" i="3" s="1"/>
  <c r="F4589" i="4"/>
  <c r="H4589" i="4" s="1"/>
  <c r="K201" i="3" s="1"/>
  <c r="F4517" i="4"/>
  <c r="H4517" i="4" s="1"/>
  <c r="K198" i="3" s="1"/>
  <c r="F4445" i="4"/>
  <c r="H4445" i="4" s="1"/>
  <c r="K195" i="3" s="1"/>
  <c r="F4373" i="4"/>
  <c r="H4373" i="4" s="1"/>
  <c r="K192" i="3" s="1"/>
  <c r="F4301" i="4"/>
  <c r="H4301" i="4" s="1"/>
  <c r="K189" i="3" s="1"/>
  <c r="F4229" i="4"/>
  <c r="H4229" i="4" s="1"/>
  <c r="K186" i="3" s="1"/>
  <c r="F4157" i="4"/>
  <c r="H4157" i="4" s="1"/>
  <c r="K183" i="3" s="1"/>
  <c r="F3869" i="4"/>
  <c r="H3869" i="4" s="1"/>
  <c r="K171" i="3" s="1"/>
  <c r="F3725" i="4"/>
  <c r="H3725" i="4" s="1"/>
  <c r="K165" i="3" s="1"/>
  <c r="F3653" i="4"/>
  <c r="H3653" i="4" s="1"/>
  <c r="K162" i="3" s="1"/>
  <c r="F3581" i="4"/>
  <c r="H3581" i="4" s="1"/>
  <c r="K159" i="3" s="1"/>
  <c r="F3509" i="4"/>
  <c r="H3509" i="4" s="1"/>
  <c r="K156" i="3" s="1"/>
  <c r="F3437" i="4"/>
  <c r="H3437" i="4" s="1"/>
  <c r="K153" i="3" s="1"/>
  <c r="F3365" i="4"/>
  <c r="H3365" i="4" s="1"/>
  <c r="K150" i="3" s="1"/>
  <c r="F3293" i="4"/>
  <c r="H3293" i="4" s="1"/>
  <c r="K147" i="3" s="1"/>
  <c r="F3221" i="4"/>
  <c r="H3221" i="4" s="1"/>
  <c r="K144" i="3" s="1"/>
  <c r="F3149" i="4"/>
  <c r="H3149" i="4" s="1"/>
  <c r="K141" i="3" s="1"/>
  <c r="F3077" i="4"/>
  <c r="H3077" i="4" s="1"/>
  <c r="K138" i="3" s="1"/>
  <c r="F3005" i="4"/>
  <c r="H3005" i="4" s="1"/>
  <c r="K135" i="3" s="1"/>
  <c r="F2717" i="4"/>
  <c r="H2717" i="4" s="1"/>
  <c r="K123" i="3" s="1"/>
  <c r="F2645" i="4"/>
  <c r="H2645" i="4" s="1"/>
  <c r="K120" i="3" s="1"/>
  <c r="F2573" i="4"/>
  <c r="H2573" i="4" s="1"/>
  <c r="K117" i="3" s="1"/>
  <c r="F2501" i="4"/>
  <c r="H2501" i="4" s="1"/>
  <c r="K114" i="3" s="1"/>
  <c r="F2429" i="4"/>
  <c r="H2429" i="4" s="1"/>
  <c r="K111" i="3" s="1"/>
  <c r="F2357" i="4"/>
  <c r="H2357" i="4" s="1"/>
  <c r="K108" i="3" s="1"/>
  <c r="F2285" i="4"/>
  <c r="H2285" i="4" s="1"/>
  <c r="K105" i="3" s="1"/>
  <c r="F2069" i="4"/>
  <c r="H2069" i="4" s="1"/>
  <c r="K96" i="3" s="1"/>
  <c r="F1997" i="4"/>
  <c r="H1997" i="4" s="1"/>
  <c r="K93" i="3" s="1"/>
  <c r="F1925" i="4"/>
  <c r="H1925" i="4" s="1"/>
  <c r="K90" i="3" s="1"/>
  <c r="F1853" i="4"/>
  <c r="H1853" i="4" s="1"/>
  <c r="K87" i="3" s="1"/>
  <c r="F1781" i="4"/>
  <c r="H1781" i="4" s="1"/>
  <c r="K84" i="3" s="1"/>
  <c r="F1709" i="4"/>
  <c r="H1709" i="4" s="1"/>
  <c r="K81" i="3" s="1"/>
  <c r="F1637" i="4"/>
  <c r="H1637" i="4" s="1"/>
  <c r="K78" i="3" s="1"/>
  <c r="F1565" i="4"/>
  <c r="H1565" i="4" s="1"/>
  <c r="K75" i="3" s="1"/>
  <c r="F1493" i="4"/>
  <c r="H1493" i="4" s="1"/>
  <c r="K72" i="3" s="1"/>
  <c r="F1421" i="4"/>
  <c r="H1421" i="4" s="1"/>
  <c r="K69" i="3" s="1"/>
  <c r="F1349" i="4"/>
  <c r="H1349" i="4" s="1"/>
  <c r="K66" i="3" s="1"/>
  <c r="F1277" i="4"/>
  <c r="H1277" i="4" s="1"/>
  <c r="K63" i="3" s="1"/>
  <c r="F1205" i="4"/>
  <c r="H1205" i="4" s="1"/>
  <c r="K60" i="3" s="1"/>
  <c r="F1133" i="4"/>
  <c r="H1133" i="4" s="1"/>
  <c r="K57" i="3" s="1"/>
  <c r="F1061" i="4"/>
  <c r="H1061" i="4" s="1"/>
  <c r="K54" i="3" s="1"/>
  <c r="F989" i="4"/>
  <c r="H989" i="4" s="1"/>
  <c r="K51" i="3" s="1"/>
  <c r="F917" i="4"/>
  <c r="H917" i="4" s="1"/>
  <c r="K48" i="3" s="1"/>
  <c r="F845" i="4"/>
  <c r="H845" i="4" s="1"/>
  <c r="K45" i="3" s="1"/>
  <c r="F773" i="4"/>
  <c r="H773" i="4" s="1"/>
  <c r="K42" i="3" s="1"/>
  <c r="F701" i="4"/>
  <c r="H701" i="4" s="1"/>
  <c r="K39" i="3" s="1"/>
  <c r="F629" i="4"/>
  <c r="H629" i="4" s="1"/>
  <c r="K36" i="3" s="1"/>
  <c r="F557" i="4"/>
  <c r="H557" i="4" s="1"/>
  <c r="K33" i="3" s="1"/>
  <c r="F485" i="4"/>
  <c r="H485" i="4" s="1"/>
  <c r="K30" i="3" s="1"/>
  <c r="F413" i="4"/>
  <c r="H413" i="4" s="1"/>
  <c r="K27" i="3" s="1"/>
  <c r="F341" i="4"/>
  <c r="H341" i="4" s="1"/>
  <c r="K24" i="3" s="1"/>
  <c r="F269" i="4"/>
  <c r="H269" i="4" s="1"/>
  <c r="K21" i="3" s="1"/>
  <c r="F197" i="4"/>
  <c r="H197" i="4" s="1"/>
  <c r="K18" i="3" s="1"/>
  <c r="F125" i="4"/>
  <c r="H125" i="4" s="1"/>
  <c r="K15" i="3" s="1"/>
  <c r="F53" i="4"/>
  <c r="H53" i="4" s="1"/>
  <c r="K12" i="3" s="1"/>
  <c r="F7778" i="4"/>
  <c r="H7778" i="4" s="1"/>
  <c r="H334" i="3" s="1"/>
  <c r="F7502" i="4"/>
  <c r="H7502" i="4" s="1"/>
  <c r="T322" i="3" s="1"/>
  <c r="F6866" i="4"/>
  <c r="H6866" i="4" s="1"/>
  <c r="H296" i="3" s="1"/>
  <c r="F2246" i="4"/>
  <c r="H2246" i="4" s="1"/>
  <c r="T103" i="3" s="1"/>
  <c r="F1922" i="4"/>
  <c r="H1922" i="4" s="1"/>
  <c r="H90" i="3" s="1"/>
  <c r="F1646" i="4"/>
  <c r="H1646" i="4" s="1"/>
  <c r="T78" i="3" s="1"/>
  <c r="F1334" i="4"/>
  <c r="H1334" i="4" s="1"/>
  <c r="T65" i="3" s="1"/>
  <c r="F1058" i="4"/>
  <c r="H1058" i="4" s="1"/>
  <c r="H54" i="3" s="1"/>
  <c r="F734" i="4"/>
  <c r="H734" i="4" s="1"/>
  <c r="T40" i="3" s="1"/>
  <c r="F434" i="4"/>
  <c r="H434" i="4" s="1"/>
  <c r="H28" i="3" s="1"/>
  <c r="F134" i="4"/>
  <c r="H134" i="4" s="1"/>
  <c r="T15" i="3" s="1"/>
  <c r="F8254" i="4"/>
  <c r="H8254" i="4" s="1"/>
  <c r="AB353" i="3" s="1"/>
  <c r="F7060" i="4"/>
  <c r="H7060" i="4" s="1"/>
  <c r="J304" i="3" s="1"/>
  <c r="F5836" i="4"/>
  <c r="H5836" i="4" s="1"/>
  <c r="J253" i="3" s="1"/>
  <c r="F4264" i="4"/>
  <c r="H4264" i="4" s="1"/>
  <c r="V187" i="3" s="1"/>
  <c r="F4192" i="4"/>
  <c r="H4192" i="4" s="1"/>
  <c r="V184" i="3" s="1"/>
  <c r="F4120" i="4"/>
  <c r="H4120" i="4" s="1"/>
  <c r="V181" i="3" s="1"/>
  <c r="F4048" i="4"/>
  <c r="H4048" i="4" s="1"/>
  <c r="V178" i="3" s="1"/>
  <c r="F3676" i="4"/>
  <c r="H3676" i="4" s="1"/>
  <c r="J163" i="3" s="1"/>
  <c r="F3604" i="4"/>
  <c r="H3604" i="4" s="1"/>
  <c r="J160" i="3" s="1"/>
  <c r="F3532" i="4"/>
  <c r="H3532" i="4" s="1"/>
  <c r="J157" i="3" s="1"/>
  <c r="F3460" i="4"/>
  <c r="H3460" i="4" s="1"/>
  <c r="J154" i="3" s="1"/>
  <c r="F3088" i="4"/>
  <c r="H3088" i="4" s="1"/>
  <c r="V138" i="3" s="1"/>
  <c r="F2788" i="4"/>
  <c r="H2788" i="4" s="1"/>
  <c r="J126" i="3" s="1"/>
  <c r="F2716" i="4"/>
  <c r="H2716" i="4" s="1"/>
  <c r="J123" i="3" s="1"/>
  <c r="F2644" i="4"/>
  <c r="H2644" i="4" s="1"/>
  <c r="J120" i="3" s="1"/>
  <c r="F2572" i="4"/>
  <c r="H2572" i="4" s="1"/>
  <c r="J117" i="3" s="1"/>
  <c r="F2500" i="4"/>
  <c r="H2500" i="4" s="1"/>
  <c r="J114" i="3" s="1"/>
  <c r="F2428" i="4"/>
  <c r="H2428" i="4" s="1"/>
  <c r="J111" i="3" s="1"/>
  <c r="F2272" i="4"/>
  <c r="H2272" i="4" s="1"/>
  <c r="V104" i="3" s="1"/>
  <c r="F2200" i="4"/>
  <c r="H2200" i="4" s="1"/>
  <c r="V101" i="3" s="1"/>
  <c r="F2128" i="4"/>
  <c r="H2128" i="4" s="1"/>
  <c r="V98" i="3" s="1"/>
  <c r="F2056" i="4"/>
  <c r="H2056" i="4" s="1"/>
  <c r="V95" i="3" s="1"/>
  <c r="F1984" i="4"/>
  <c r="H1984" i="4" s="1"/>
  <c r="V92" i="3" s="1"/>
  <c r="F1912" i="4"/>
  <c r="H1912" i="4" s="1"/>
  <c r="V89" i="3" s="1"/>
  <c r="F1840" i="4"/>
  <c r="H1840" i="4" s="1"/>
  <c r="V86" i="3" s="1"/>
  <c r="F1768" i="4"/>
  <c r="H1768" i="4" s="1"/>
  <c r="V83" i="3" s="1"/>
  <c r="F1324" i="4"/>
  <c r="H1324" i="4" s="1"/>
  <c r="J65" i="3" s="1"/>
  <c r="F1252" i="4"/>
  <c r="H1252" i="4" s="1"/>
  <c r="J62" i="3" s="1"/>
  <c r="F1180" i="4"/>
  <c r="H1180" i="4" s="1"/>
  <c r="J59" i="3" s="1"/>
  <c r="F1108" i="4"/>
  <c r="H1108" i="4" s="1"/>
  <c r="J56" i="3" s="1"/>
  <c r="F1036" i="4"/>
  <c r="H1036" i="4" s="1"/>
  <c r="J53" i="3" s="1"/>
  <c r="F964" i="4"/>
  <c r="H964" i="4" s="1"/>
  <c r="J50" i="3" s="1"/>
  <c r="F892" i="4"/>
  <c r="H892" i="4" s="1"/>
  <c r="J47" i="3" s="1"/>
  <c r="F820" i="4"/>
  <c r="H820" i="4" s="1"/>
  <c r="J44" i="3" s="1"/>
  <c r="F748" i="4"/>
  <c r="H748" i="4" s="1"/>
  <c r="J41" i="3" s="1"/>
  <c r="F676" i="4"/>
  <c r="H676" i="4" s="1"/>
  <c r="J38" i="3" s="1"/>
  <c r="F604" i="4"/>
  <c r="H604" i="4" s="1"/>
  <c r="J35" i="3" s="1"/>
  <c r="F532" i="4"/>
  <c r="H532" i="4" s="1"/>
  <c r="J32" i="3" s="1"/>
  <c r="F460" i="4"/>
  <c r="H460" i="4" s="1"/>
  <c r="J29" i="3" s="1"/>
  <c r="F388" i="4"/>
  <c r="H388" i="4" s="1"/>
  <c r="J26" i="3" s="1"/>
  <c r="F316" i="4"/>
  <c r="H316" i="4" s="1"/>
  <c r="J23" i="3" s="1"/>
  <c r="F244" i="4"/>
  <c r="H244" i="4" s="1"/>
  <c r="J20" i="3" s="1"/>
  <c r="F172" i="4"/>
  <c r="H172" i="4" s="1"/>
  <c r="J17" i="3" s="1"/>
  <c r="F100" i="4"/>
  <c r="H100" i="4" s="1"/>
  <c r="J14" i="3" s="1"/>
  <c r="F8522" i="4"/>
  <c r="H8522" i="4" s="1"/>
  <c r="H365" i="3" s="1"/>
  <c r="F8402" i="4"/>
  <c r="H8402" i="4" s="1"/>
  <c r="H360" i="3" s="1"/>
  <c r="F8210" i="4"/>
  <c r="H8210" i="4" s="1"/>
  <c r="H352" i="3" s="1"/>
  <c r="F7790" i="4"/>
  <c r="H7790" i="4" s="1"/>
  <c r="T334" i="3" s="1"/>
  <c r="F7406" i="4"/>
  <c r="H7406" i="4" s="1"/>
  <c r="T318" i="3" s="1"/>
  <c r="F7238" i="4"/>
  <c r="H7238" i="4" s="1"/>
  <c r="T311" i="3" s="1"/>
  <c r="F7082" i="4"/>
  <c r="H7082" i="4" s="1"/>
  <c r="H305" i="3" s="1"/>
  <c r="F6938" i="4"/>
  <c r="H6938" i="4" s="1"/>
  <c r="H299" i="3" s="1"/>
  <c r="F6758" i="4"/>
  <c r="H6758" i="4" s="1"/>
  <c r="T291" i="3" s="1"/>
  <c r="F6602" i="4"/>
  <c r="H6602" i="4" s="1"/>
  <c r="H285" i="3" s="1"/>
  <c r="F6422" i="4"/>
  <c r="H6422" i="4" s="1"/>
  <c r="T277" i="3" s="1"/>
  <c r="F6242" i="4"/>
  <c r="H6242" i="4" s="1"/>
  <c r="H270" i="3" s="1"/>
  <c r="F6062" i="4"/>
  <c r="H6062" i="4" s="1"/>
  <c r="T262" i="3" s="1"/>
  <c r="F5858" i="4"/>
  <c r="H5858" i="4" s="1"/>
  <c r="H254" i="3" s="1"/>
  <c r="F5642" i="4"/>
  <c r="H5642" i="4" s="1"/>
  <c r="H245" i="3" s="1"/>
  <c r="F5462" i="4"/>
  <c r="H5462" i="4" s="1"/>
  <c r="T237" i="3" s="1"/>
  <c r="F5342" i="4"/>
  <c r="H5342" i="4" s="1"/>
  <c r="T232" i="3" s="1"/>
  <c r="F5210" i="4"/>
  <c r="H5210" i="4" s="1"/>
  <c r="H227" i="3" s="1"/>
  <c r="F5006" i="4"/>
  <c r="H5006" i="4" s="1"/>
  <c r="T218" i="3" s="1"/>
  <c r="F4814" i="4"/>
  <c r="H4814" i="4" s="1"/>
  <c r="T210" i="3" s="1"/>
  <c r="F4646" i="4"/>
  <c r="H4646" i="4" s="1"/>
  <c r="T203" i="3" s="1"/>
  <c r="F3326" i="4"/>
  <c r="H3326" i="4" s="1"/>
  <c r="T148" i="3" s="1"/>
  <c r="F3050" i="4"/>
  <c r="H3050" i="4" s="1"/>
  <c r="H137" i="3" s="1"/>
  <c r="F2786" i="4"/>
  <c r="H2786" i="4" s="1"/>
  <c r="H126" i="3" s="1"/>
  <c r="F2006" i="4"/>
  <c r="H2006" i="4" s="1"/>
  <c r="T93" i="3" s="1"/>
  <c r="F926" i="4"/>
  <c r="H926" i="4" s="1"/>
  <c r="T48" i="3" s="1"/>
  <c r="F602" i="4"/>
  <c r="H602" i="4" s="1"/>
  <c r="H35" i="3" s="1"/>
  <c r="F266" i="4"/>
  <c r="H266" i="4" s="1"/>
  <c r="H21" i="3" s="1"/>
  <c r="F2939" i="4"/>
  <c r="H2939" i="4" s="1"/>
  <c r="Q132" i="3" s="1"/>
  <c r="F6707" i="4"/>
  <c r="H6707" i="4" s="1"/>
  <c r="Q289" i="3" s="1"/>
  <c r="F8367" i="4"/>
  <c r="H8367" i="4" s="1"/>
  <c r="U358" i="3" s="1"/>
  <c r="F8211" i="4"/>
  <c r="H8211" i="4" s="1"/>
  <c r="I352" i="3" s="1"/>
  <c r="F7959" i="4"/>
  <c r="H7959" i="4" s="1"/>
  <c r="U341" i="3" s="1"/>
  <c r="F7467" i="4"/>
  <c r="H7467" i="4" s="1"/>
  <c r="I321" i="3" s="1"/>
  <c r="F7383" i="4"/>
  <c r="H7383" i="4" s="1"/>
  <c r="U317" i="3" s="1"/>
  <c r="F7311" i="4"/>
  <c r="H7311" i="4" s="1"/>
  <c r="U314" i="3" s="1"/>
  <c r="F7071" i="4"/>
  <c r="H7071" i="4" s="1"/>
  <c r="U304" i="3" s="1"/>
  <c r="F6531" i="4"/>
  <c r="H6531" i="4" s="1"/>
  <c r="I282" i="3" s="1"/>
  <c r="F6375" i="4"/>
  <c r="H6375" i="4" s="1"/>
  <c r="U275" i="3" s="1"/>
  <c r="F6219" i="4"/>
  <c r="H6219" i="4" s="1"/>
  <c r="I269" i="3" s="1"/>
  <c r="F6063" i="4"/>
  <c r="H6063" i="4" s="1"/>
  <c r="U262" i="3" s="1"/>
  <c r="F5655" i="4"/>
  <c r="H5655" i="4" s="1"/>
  <c r="U245" i="3" s="1"/>
  <c r="F5427" i="4"/>
  <c r="H5427" i="4" s="1"/>
  <c r="I236" i="3" s="1"/>
  <c r="F5355" i="4"/>
  <c r="H5355" i="4" s="1"/>
  <c r="I233" i="3" s="1"/>
  <c r="F5283" i="4"/>
  <c r="H5283" i="4" s="1"/>
  <c r="I230" i="3" s="1"/>
  <c r="F5211" i="4"/>
  <c r="H5211" i="4" s="1"/>
  <c r="I227" i="3" s="1"/>
  <c r="F5139" i="4"/>
  <c r="H5139" i="4" s="1"/>
  <c r="I224" i="3" s="1"/>
  <c r="F4983" i="4"/>
  <c r="H4983" i="4" s="1"/>
  <c r="U217" i="3" s="1"/>
  <c r="F4755" i="4"/>
  <c r="H4755" i="4" s="1"/>
  <c r="I208" i="3" s="1"/>
  <c r="F4683" i="4"/>
  <c r="H4683" i="4" s="1"/>
  <c r="I205" i="3" s="1"/>
  <c r="F4383" i="4"/>
  <c r="H4383" i="4" s="1"/>
  <c r="U192" i="3" s="1"/>
  <c r="F4311" i="4"/>
  <c r="H4311" i="4" s="1"/>
  <c r="U189" i="3" s="1"/>
  <c r="F4239" i="4"/>
  <c r="H4239" i="4" s="1"/>
  <c r="U186" i="3" s="1"/>
  <c r="F3723" i="4"/>
  <c r="H3723" i="4" s="1"/>
  <c r="I165" i="3" s="1"/>
  <c r="F3651" i="4"/>
  <c r="H3651" i="4" s="1"/>
  <c r="I162" i="3" s="1"/>
  <c r="F3135" i="4"/>
  <c r="H3135" i="4" s="1"/>
  <c r="U140" i="3" s="1"/>
  <c r="F3063" i="4"/>
  <c r="H3063" i="4" s="1"/>
  <c r="U137" i="3" s="1"/>
  <c r="F2991" i="4"/>
  <c r="H2991" i="4" s="1"/>
  <c r="U134" i="3" s="1"/>
  <c r="F2919" i="4"/>
  <c r="H2919" i="4" s="1"/>
  <c r="U131" i="3" s="1"/>
  <c r="F2847" i="4"/>
  <c r="H2847" i="4" s="1"/>
  <c r="U128" i="3" s="1"/>
  <c r="F2775" i="4"/>
  <c r="H2775" i="4" s="1"/>
  <c r="U125" i="3" s="1"/>
  <c r="F2703" i="4"/>
  <c r="H2703" i="4" s="1"/>
  <c r="U122" i="3" s="1"/>
  <c r="F2631" i="4"/>
  <c r="H2631" i="4" s="1"/>
  <c r="U119" i="3" s="1"/>
  <c r="F2559" i="4"/>
  <c r="H2559" i="4" s="1"/>
  <c r="U116" i="3" s="1"/>
  <c r="F2487" i="4"/>
  <c r="H2487" i="4" s="1"/>
  <c r="U113" i="3" s="1"/>
  <c r="F2331" i="4"/>
  <c r="H2331" i="4" s="1"/>
  <c r="I107" i="3" s="1"/>
  <c r="F2259" i="4"/>
  <c r="H2259" i="4" s="1"/>
  <c r="I104" i="3" s="1"/>
  <c r="F1659" i="4"/>
  <c r="H1659" i="4" s="1"/>
  <c r="I79" i="3" s="1"/>
  <c r="F1587" i="4"/>
  <c r="H1587" i="4" s="1"/>
  <c r="I76" i="3" s="1"/>
  <c r="F1515" i="4"/>
  <c r="H1515" i="4" s="1"/>
  <c r="I73" i="3" s="1"/>
  <c r="F1443" i="4"/>
  <c r="H1443" i="4" s="1"/>
  <c r="I70" i="3" s="1"/>
  <c r="F1371" i="4"/>
  <c r="H1371" i="4" s="1"/>
  <c r="I67" i="3" s="1"/>
  <c r="F1299" i="4"/>
  <c r="H1299" i="4" s="1"/>
  <c r="I64" i="3" s="1"/>
  <c r="F1298" i="4"/>
  <c r="H1298" i="4" s="1"/>
  <c r="H64" i="3" s="1"/>
  <c r="F1227" i="4"/>
  <c r="H1227" i="4" s="1"/>
  <c r="I61" i="3" s="1"/>
  <c r="F1155" i="4"/>
  <c r="H1155" i="4" s="1"/>
  <c r="I58" i="3" s="1"/>
  <c r="F1083" i="4"/>
  <c r="H1083" i="4" s="1"/>
  <c r="I55" i="3" s="1"/>
  <c r="F3350" i="4"/>
  <c r="H3350" i="4" s="1"/>
  <c r="T149" i="3" s="1"/>
  <c r="F3074" i="4"/>
  <c r="H3074" i="4" s="1"/>
  <c r="H138" i="3" s="1"/>
  <c r="F2858" i="4"/>
  <c r="H2858" i="4" s="1"/>
  <c r="H129" i="3" s="1"/>
  <c r="F2594" i="4"/>
  <c r="H2594" i="4" s="1"/>
  <c r="H118" i="3" s="1"/>
  <c r="F2330" i="4"/>
  <c r="H2330" i="4" s="1"/>
  <c r="H107" i="3" s="1"/>
  <c r="F2114" i="4"/>
  <c r="H2114" i="4" s="1"/>
  <c r="H98" i="3" s="1"/>
  <c r="F1838" i="4"/>
  <c r="H1838" i="4" s="1"/>
  <c r="T86" i="3" s="1"/>
  <c r="F1586" i="4"/>
  <c r="H1586" i="4" s="1"/>
  <c r="H76" i="3" s="1"/>
  <c r="F1322" i="4"/>
  <c r="H1322" i="4" s="1"/>
  <c r="H65" i="3" s="1"/>
  <c r="F1082" i="4"/>
  <c r="H1082" i="4" s="1"/>
  <c r="H55" i="3" s="1"/>
  <c r="F806" i="4"/>
  <c r="H806" i="4" s="1"/>
  <c r="T43" i="3" s="1"/>
  <c r="F554" i="4"/>
  <c r="H554" i="4" s="1"/>
  <c r="H33" i="3" s="1"/>
  <c r="F290" i="4"/>
  <c r="H290" i="4" s="1"/>
  <c r="H22" i="3" s="1"/>
  <c r="F2662" i="4"/>
  <c r="H2662" i="4" s="1"/>
  <c r="AB120" i="3" s="1"/>
  <c r="F8001" i="4"/>
  <c r="H8001" i="4" s="1"/>
  <c r="O343" i="3" s="1"/>
  <c r="F8794" i="4"/>
  <c r="H8794" i="4" s="1"/>
  <c r="F4024" i="4"/>
  <c r="H4024" i="4" s="1"/>
  <c r="V177" i="3" s="1"/>
  <c r="F7954" i="4"/>
  <c r="H7954" i="4" s="1"/>
  <c r="P341" i="3" s="1"/>
  <c r="F8612" i="4"/>
  <c r="H8612" i="4" s="1"/>
  <c r="Z368" i="3" s="1"/>
  <c r="F8608" i="4"/>
  <c r="H8608" i="4" s="1"/>
  <c r="V368" i="3" s="1"/>
  <c r="F8611" i="4"/>
  <c r="H8611" i="4" s="1"/>
  <c r="Y368" i="3" s="1"/>
  <c r="F8747" i="4"/>
  <c r="H8747" i="4" s="1"/>
  <c r="Q374" i="3" s="1"/>
  <c r="F8651" i="4"/>
  <c r="H8651" i="4" s="1"/>
  <c r="Q370" i="3" s="1"/>
  <c r="F8579" i="4"/>
  <c r="H8579" i="4" s="1"/>
  <c r="Q367" i="3" s="1"/>
  <c r="F8495" i="4"/>
  <c r="H8495" i="4" s="1"/>
  <c r="AC363" i="3" s="1"/>
  <c r="F8075" i="4"/>
  <c r="H8075" i="4" s="1"/>
  <c r="Q346" i="3" s="1"/>
  <c r="F7991" i="4"/>
  <c r="H7991" i="4" s="1"/>
  <c r="AC342" i="3" s="1"/>
  <c r="F7451" i="4"/>
  <c r="H7451" i="4" s="1"/>
  <c r="Q320" i="3" s="1"/>
  <c r="F6995" i="4"/>
  <c r="H6995" i="4" s="1"/>
  <c r="Q301" i="3" s="1"/>
  <c r="F6911" i="4"/>
  <c r="H6911" i="4" s="1"/>
  <c r="AC297" i="3" s="1"/>
  <c r="F6839" i="4"/>
  <c r="H6839" i="4" s="1"/>
  <c r="AC294" i="3" s="1"/>
  <c r="F6599" i="4"/>
  <c r="H6599" i="4" s="1"/>
  <c r="AC284" i="3" s="1"/>
  <c r="F6443" i="4"/>
  <c r="H6443" i="4" s="1"/>
  <c r="Q278" i="3" s="1"/>
  <c r="F6287" i="4"/>
  <c r="H6287" i="4" s="1"/>
  <c r="AC271" i="3" s="1"/>
  <c r="F6131" i="4"/>
  <c r="H6131" i="4" s="1"/>
  <c r="Q265" i="3" s="1"/>
  <c r="F5975" i="4"/>
  <c r="H5975" i="4" s="1"/>
  <c r="AC258" i="3" s="1"/>
  <c r="F5903" i="4"/>
  <c r="H5903" i="4" s="1"/>
  <c r="AC255" i="3" s="1"/>
  <c r="F5831" i="4"/>
  <c r="H5831" i="4" s="1"/>
  <c r="AC252" i="3" s="1"/>
  <c r="F5759" i="4"/>
  <c r="H5759" i="4" s="1"/>
  <c r="AC249" i="3" s="1"/>
  <c r="F5687" i="4"/>
  <c r="H5687" i="4" s="1"/>
  <c r="AC246" i="3" s="1"/>
  <c r="F5615" i="4"/>
  <c r="H5615" i="4" s="1"/>
  <c r="AC243" i="3" s="1"/>
  <c r="F4955" i="4"/>
  <c r="H4955" i="4" s="1"/>
  <c r="Q216" i="3" s="1"/>
  <c r="F4883" i="4"/>
  <c r="H4883" i="4" s="1"/>
  <c r="Q213" i="3" s="1"/>
  <c r="F4811" i="4"/>
  <c r="H4811" i="4" s="1"/>
  <c r="Q210" i="3" s="1"/>
  <c r="F4739" i="4"/>
  <c r="H4739" i="4" s="1"/>
  <c r="Q207" i="3" s="1"/>
  <c r="F4667" i="4"/>
  <c r="H4667" i="4" s="1"/>
  <c r="Q204" i="3" s="1"/>
  <c r="F4295" i="4"/>
  <c r="H4295" i="4" s="1"/>
  <c r="AC188" i="3" s="1"/>
  <c r="F4223" i="4"/>
  <c r="H4223" i="4" s="1"/>
  <c r="AC185" i="3" s="1"/>
  <c r="F4151" i="4"/>
  <c r="H4151" i="4" s="1"/>
  <c r="AC182" i="3" s="1"/>
  <c r="F4079" i="4"/>
  <c r="H4079" i="4" s="1"/>
  <c r="AC179" i="3" s="1"/>
  <c r="F3923" i="4"/>
  <c r="H3923" i="4" s="1"/>
  <c r="Q173" i="3" s="1"/>
  <c r="F3851" i="4"/>
  <c r="H3851" i="4" s="1"/>
  <c r="Q170" i="3" s="1"/>
  <c r="F3779" i="4"/>
  <c r="H3779" i="4" s="1"/>
  <c r="Q167" i="3" s="1"/>
  <c r="F3479" i="4"/>
  <c r="H3479" i="4" s="1"/>
  <c r="AC154" i="3" s="1"/>
  <c r="F3323" i="4"/>
  <c r="H3323" i="4" s="1"/>
  <c r="Q148" i="3" s="1"/>
  <c r="F3251" i="4"/>
  <c r="H3251" i="4" s="1"/>
  <c r="Q145" i="3" s="1"/>
  <c r="F3179" i="4"/>
  <c r="H3179" i="4" s="1"/>
  <c r="Q142" i="3" s="1"/>
  <c r="F2879" i="4"/>
  <c r="H2879" i="4" s="1"/>
  <c r="AC129" i="3" s="1"/>
  <c r="F2807" i="4"/>
  <c r="H2807" i="4" s="1"/>
  <c r="AC126" i="3" s="1"/>
  <c r="F2735" i="4"/>
  <c r="H2735" i="4" s="1"/>
  <c r="AC123" i="3" s="1"/>
  <c r="F2507" i="4"/>
  <c r="H2507" i="4" s="1"/>
  <c r="Q114" i="3" s="1"/>
  <c r="F1547" i="4"/>
  <c r="H1547" i="4" s="1"/>
  <c r="Q74" i="3" s="1"/>
  <c r="F8805" i="4"/>
  <c r="H8805" i="4" s="1"/>
  <c r="F8721" i="4"/>
  <c r="H8721" i="4" s="1"/>
  <c r="O373" i="3" s="1"/>
  <c r="F8637" i="4"/>
  <c r="H8637" i="4" s="1"/>
  <c r="AA369" i="3" s="1"/>
  <c r="F8301" i="4"/>
  <c r="H8301" i="4" s="1"/>
  <c r="AA355" i="3" s="1"/>
  <c r="F7881" i="4"/>
  <c r="H7881" i="4" s="1"/>
  <c r="O338" i="3" s="1"/>
  <c r="F7533" i="4"/>
  <c r="H7533" i="4" s="1"/>
  <c r="AA323" i="3" s="1"/>
  <c r="F7377" i="4"/>
  <c r="H7377" i="4" s="1"/>
  <c r="O317" i="3" s="1"/>
  <c r="F7305" i="4"/>
  <c r="H7305" i="4" s="1"/>
  <c r="O314" i="3" s="1"/>
  <c r="F7302" i="4"/>
  <c r="H7302" i="4" s="1"/>
  <c r="L314" i="3" s="1"/>
  <c r="F6993" i="4"/>
  <c r="H6993" i="4" s="1"/>
  <c r="O301" i="3" s="1"/>
  <c r="F6837" i="4"/>
  <c r="H6837" i="4" s="1"/>
  <c r="AA294" i="3" s="1"/>
  <c r="F6765" i="4"/>
  <c r="H6765" i="4" s="1"/>
  <c r="AA291" i="3" s="1"/>
  <c r="F6369" i="4"/>
  <c r="H6369" i="4" s="1"/>
  <c r="O275" i="3" s="1"/>
  <c r="F6213" i="4"/>
  <c r="H6213" i="4" s="1"/>
  <c r="AA268" i="3" s="1"/>
  <c r="F6210" i="4"/>
  <c r="H6210" i="4" s="1"/>
  <c r="X268" i="3" s="1"/>
  <c r="F6057" i="4"/>
  <c r="H6057" i="4" s="1"/>
  <c r="O262" i="3" s="1"/>
  <c r="F4809" i="4"/>
  <c r="H4809" i="4" s="1"/>
  <c r="O210" i="3" s="1"/>
  <c r="F4737" i="4"/>
  <c r="H4737" i="4" s="1"/>
  <c r="O207" i="3" s="1"/>
  <c r="F4665" i="4"/>
  <c r="H4665" i="4" s="1"/>
  <c r="O204" i="3" s="1"/>
  <c r="F4509" i="4"/>
  <c r="H4509" i="4" s="1"/>
  <c r="AA197" i="3" s="1"/>
  <c r="F4209" i="4"/>
  <c r="H4209" i="4" s="1"/>
  <c r="O185" i="3" s="1"/>
  <c r="F4137" i="4"/>
  <c r="H4137" i="4" s="1"/>
  <c r="O182" i="3" s="1"/>
  <c r="F4065" i="4"/>
  <c r="H4065" i="4" s="1"/>
  <c r="O179" i="3" s="1"/>
  <c r="F3909" i="4"/>
  <c r="H3909" i="4" s="1"/>
  <c r="AA172" i="3" s="1"/>
  <c r="F3609" i="4"/>
  <c r="H3609" i="4" s="1"/>
  <c r="O160" i="3" s="1"/>
  <c r="F3537" i="4"/>
  <c r="H3537" i="4" s="1"/>
  <c r="O157" i="3" s="1"/>
  <c r="F3465" i="4"/>
  <c r="H3465" i="4" s="1"/>
  <c r="O154" i="3" s="1"/>
  <c r="F3237" i="4"/>
  <c r="H3237" i="4" s="1"/>
  <c r="AA144" i="3" s="1"/>
  <c r="F3165" i="4"/>
  <c r="H3165" i="4" s="1"/>
  <c r="AA141" i="3" s="1"/>
  <c r="F3093" i="4"/>
  <c r="H3093" i="4" s="1"/>
  <c r="AA138" i="3" s="1"/>
  <c r="F3021" i="4"/>
  <c r="H3021" i="4" s="1"/>
  <c r="AA135" i="3" s="1"/>
  <c r="F2949" i="4"/>
  <c r="H2949" i="4" s="1"/>
  <c r="AA132" i="3" s="1"/>
  <c r="F2877" i="4"/>
  <c r="H2877" i="4" s="1"/>
  <c r="AA129" i="3" s="1"/>
  <c r="F2805" i="4"/>
  <c r="H2805" i="4" s="1"/>
  <c r="AA126" i="3" s="1"/>
  <c r="F2505" i="4"/>
  <c r="H2505" i="4" s="1"/>
  <c r="O114" i="3" s="1"/>
  <c r="F2433" i="4"/>
  <c r="H2433" i="4" s="1"/>
  <c r="O111" i="3" s="1"/>
  <c r="F2361" i="4"/>
  <c r="H2361" i="4" s="1"/>
  <c r="O108" i="3" s="1"/>
  <c r="F2289" i="4"/>
  <c r="H2289" i="4" s="1"/>
  <c r="O105" i="3" s="1"/>
  <c r="F2217" i="4"/>
  <c r="H2217" i="4" s="1"/>
  <c r="O102" i="3" s="1"/>
  <c r="F2061" i="4"/>
  <c r="H2061" i="4" s="1"/>
  <c r="AA95" i="3" s="1"/>
  <c r="F1989" i="4"/>
  <c r="H1989" i="4" s="1"/>
  <c r="AA92" i="3" s="1"/>
  <c r="F1917" i="4"/>
  <c r="H1917" i="4" s="1"/>
  <c r="AA89" i="3" s="1"/>
  <c r="F1845" i="4"/>
  <c r="H1845" i="4" s="1"/>
  <c r="AA86" i="3" s="1"/>
  <c r="F1773" i="4"/>
  <c r="H1773" i="4" s="1"/>
  <c r="AA83" i="3" s="1"/>
  <c r="F1701" i="4"/>
  <c r="H1701" i="4" s="1"/>
  <c r="AA80" i="3" s="1"/>
  <c r="F1629" i="4"/>
  <c r="H1629" i="4" s="1"/>
  <c r="AA77" i="3" s="1"/>
  <c r="F1557" i="4"/>
  <c r="H1557" i="4" s="1"/>
  <c r="AA74" i="3" s="1"/>
  <c r="F1485" i="4"/>
  <c r="H1485" i="4" s="1"/>
  <c r="AA71" i="3" s="1"/>
  <c r="F1413" i="4"/>
  <c r="H1413" i="4" s="1"/>
  <c r="AA68" i="3" s="1"/>
  <c r="F1341" i="4"/>
  <c r="H1341" i="4" s="1"/>
  <c r="AA65" i="3" s="1"/>
  <c r="F1269" i="4"/>
  <c r="H1269" i="4" s="1"/>
  <c r="AA62" i="3" s="1"/>
  <c r="F1197" i="4"/>
  <c r="H1197" i="4" s="1"/>
  <c r="AA59" i="3" s="1"/>
  <c r="F1125" i="4"/>
  <c r="H1125" i="4" s="1"/>
  <c r="AA56" i="3" s="1"/>
  <c r="F1053" i="4"/>
  <c r="H1053" i="4" s="1"/>
  <c r="AA53" i="3" s="1"/>
  <c r="F981" i="4"/>
  <c r="H981" i="4" s="1"/>
  <c r="AA50" i="3" s="1"/>
  <c r="F909" i="4"/>
  <c r="H909" i="4" s="1"/>
  <c r="AA47" i="3" s="1"/>
  <c r="F837" i="4"/>
  <c r="H837" i="4" s="1"/>
  <c r="AA44" i="3" s="1"/>
  <c r="F765" i="4"/>
  <c r="H765" i="4" s="1"/>
  <c r="AA41" i="3" s="1"/>
  <c r="F693" i="4"/>
  <c r="H693" i="4" s="1"/>
  <c r="AA38" i="3" s="1"/>
  <c r="F621" i="4"/>
  <c r="H621" i="4" s="1"/>
  <c r="AA35" i="3" s="1"/>
  <c r="F549" i="4"/>
  <c r="H549" i="4" s="1"/>
  <c r="AA32" i="3" s="1"/>
  <c r="F477" i="4"/>
  <c r="H477" i="4" s="1"/>
  <c r="AA29" i="3" s="1"/>
  <c r="F405" i="4"/>
  <c r="H405" i="4" s="1"/>
  <c r="AA26" i="3" s="1"/>
  <c r="F8672" i="4"/>
  <c r="H8672" i="4" s="1"/>
  <c r="N371" i="3" s="1"/>
  <c r="F8588" i="4"/>
  <c r="H8588" i="4" s="1"/>
  <c r="Z367" i="3" s="1"/>
  <c r="F7570" i="4"/>
  <c r="H7570" i="4" s="1"/>
  <c r="P325" i="3" s="1"/>
  <c r="F3971" i="4"/>
  <c r="H3971" i="4" s="1"/>
  <c r="Q175" i="3" s="1"/>
  <c r="F3944" i="4"/>
  <c r="H3944" i="4" s="1"/>
  <c r="N174" i="3" s="1"/>
  <c r="F3152" i="4"/>
  <c r="H3152" i="4" s="1"/>
  <c r="N141" i="3" s="1"/>
  <c r="F2480" i="4"/>
  <c r="H2480" i="4" s="1"/>
  <c r="N113" i="3" s="1"/>
  <c r="F1796" i="4"/>
  <c r="H1796" i="4" s="1"/>
  <c r="Z84" i="3" s="1"/>
  <c r="F1184" i="4"/>
  <c r="H1184" i="4" s="1"/>
  <c r="N59" i="3" s="1"/>
  <c r="F536" i="4"/>
  <c r="H536" i="4" s="1"/>
  <c r="N32" i="3" s="1"/>
  <c r="F6146" i="4"/>
  <c r="H6146" i="4" s="1"/>
  <c r="H266" i="3" s="1"/>
  <c r="F5930" i="4"/>
  <c r="H5930" i="4" s="1"/>
  <c r="H257" i="3" s="1"/>
  <c r="F5702" i="4"/>
  <c r="H5702" i="4" s="1"/>
  <c r="T247" i="3" s="1"/>
  <c r="F5474" i="4"/>
  <c r="H5474" i="4" s="1"/>
  <c r="H238" i="3" s="1"/>
  <c r="F5162" i="4"/>
  <c r="H5162" i="4" s="1"/>
  <c r="H225" i="3" s="1"/>
  <c r="F4934" i="4"/>
  <c r="H4934" i="4" s="1"/>
  <c r="T215" i="3" s="1"/>
  <c r="F4154" i="4"/>
  <c r="H4154" i="4" s="1"/>
  <c r="H183" i="3" s="1"/>
  <c r="F3866" i="4"/>
  <c r="H3866" i="4" s="1"/>
  <c r="H171" i="3" s="1"/>
  <c r="F3662" i="4"/>
  <c r="H3662" i="4" s="1"/>
  <c r="T162" i="3" s="1"/>
  <c r="F7797" i="4"/>
  <c r="H7797" i="4" s="1"/>
  <c r="AA334" i="3" s="1"/>
  <c r="F7661" i="4"/>
  <c r="H7661" i="4" s="1"/>
  <c r="K329" i="3" s="1"/>
  <c r="F7421" i="4"/>
  <c r="H7421" i="4" s="1"/>
  <c r="K319" i="3" s="1"/>
  <c r="F6965" i="4"/>
  <c r="H6965" i="4" s="1"/>
  <c r="K300" i="3" s="1"/>
  <c r="F6809" i="4"/>
  <c r="H6809" i="4" s="1"/>
  <c r="W293" i="3" s="1"/>
  <c r="F6185" i="4"/>
  <c r="H6185" i="4" s="1"/>
  <c r="W267" i="3" s="1"/>
  <c r="F6029" i="4"/>
  <c r="H6029" i="4" s="1"/>
  <c r="K261" i="3" s="1"/>
  <c r="F5585" i="4"/>
  <c r="H5585" i="4" s="1"/>
  <c r="W242" i="3" s="1"/>
  <c r="F5513" i="4"/>
  <c r="H5513" i="4" s="1"/>
  <c r="W239" i="3" s="1"/>
  <c r="F5429" i="4"/>
  <c r="H5429" i="4" s="1"/>
  <c r="K236" i="3" s="1"/>
  <c r="F7214" i="4"/>
  <c r="H7214" i="4" s="1"/>
  <c r="T310" i="3" s="1"/>
  <c r="F6578" i="4"/>
  <c r="H6578" i="4" s="1"/>
  <c r="H284" i="3" s="1"/>
  <c r="F6350" i="4"/>
  <c r="H6350" i="4" s="1"/>
  <c r="T274" i="3" s="1"/>
  <c r="F6098" i="4"/>
  <c r="H6098" i="4" s="1"/>
  <c r="H264" i="3" s="1"/>
  <c r="F5870" i="4"/>
  <c r="H5870" i="4" s="1"/>
  <c r="T254" i="3" s="1"/>
  <c r="F5654" i="4"/>
  <c r="H5654" i="4" s="1"/>
  <c r="T245" i="3" s="1"/>
  <c r="F5402" i="4"/>
  <c r="H5402" i="4" s="1"/>
  <c r="H235" i="3" s="1"/>
  <c r="F5114" i="4"/>
  <c r="H5114" i="4" s="1"/>
  <c r="H223" i="3" s="1"/>
  <c r="F4874" i="4"/>
  <c r="H4874" i="4" s="1"/>
  <c r="H213" i="3" s="1"/>
  <c r="F4670" i="4"/>
  <c r="H4670" i="4" s="1"/>
  <c r="T204" i="3" s="1"/>
  <c r="F4466" i="4"/>
  <c r="H4466" i="4" s="1"/>
  <c r="H196" i="3" s="1"/>
  <c r="F4118" i="4"/>
  <c r="H4118" i="4" s="1"/>
  <c r="T181" i="3" s="1"/>
  <c r="F3818" i="4"/>
  <c r="H3818" i="4" s="1"/>
  <c r="H169" i="3" s="1"/>
  <c r="F3566" i="4"/>
  <c r="H3566" i="4" s="1"/>
  <c r="T158" i="3" s="1"/>
  <c r="F3278" i="4"/>
  <c r="H3278" i="4" s="1"/>
  <c r="T146" i="3" s="1"/>
  <c r="F3002" i="4"/>
  <c r="H3002" i="4" s="1"/>
  <c r="H135" i="3" s="1"/>
  <c r="F2702" i="4"/>
  <c r="H2702" i="4" s="1"/>
  <c r="T122" i="3" s="1"/>
  <c r="F4967" i="4"/>
  <c r="H4967" i="4" s="1"/>
  <c r="AC216" i="3" s="1"/>
  <c r="F7431" i="4"/>
  <c r="H7431" i="4" s="1"/>
  <c r="U319" i="3" s="1"/>
  <c r="F8302" i="4"/>
  <c r="H8302" i="4" s="1"/>
  <c r="AB355" i="3" s="1"/>
  <c r="F28" i="4"/>
  <c r="H28" i="4" s="1"/>
  <c r="J11" i="3" s="1"/>
  <c r="F6904" i="4"/>
  <c r="H6904" i="4" s="1"/>
  <c r="V297" i="3" s="1"/>
  <c r="F5056" i="4"/>
  <c r="H5056" i="4" s="1"/>
  <c r="V220" i="3" s="1"/>
  <c r="F4984" i="4"/>
  <c r="H4984" i="4" s="1"/>
  <c r="V217" i="3" s="1"/>
  <c r="F4912" i="4"/>
  <c r="H4912" i="4" s="1"/>
  <c r="V214" i="3" s="1"/>
  <c r="F4840" i="4"/>
  <c r="H4840" i="4" s="1"/>
  <c r="V211" i="3" s="1"/>
  <c r="F4768" i="4"/>
  <c r="H4768" i="4" s="1"/>
  <c r="V208" i="3" s="1"/>
  <c r="F4696" i="4"/>
  <c r="H4696" i="4" s="1"/>
  <c r="V205" i="3" s="1"/>
  <c r="F4624" i="4"/>
  <c r="H4624" i="4" s="1"/>
  <c r="V202" i="3" s="1"/>
  <c r="F4623" i="4"/>
  <c r="H4623" i="4" s="1"/>
  <c r="U202" i="3" s="1"/>
  <c r="F4552" i="4"/>
  <c r="H4552" i="4" s="1"/>
  <c r="V199" i="3" s="1"/>
  <c r="F4480" i="4"/>
  <c r="H4480" i="4" s="1"/>
  <c r="V196" i="3" s="1"/>
  <c r="F4408" i="4"/>
  <c r="H4408" i="4" s="1"/>
  <c r="V193" i="3" s="1"/>
  <c r="F4336" i="4"/>
  <c r="H4336" i="4" s="1"/>
  <c r="V190" i="3" s="1"/>
  <c r="F3964" i="4"/>
  <c r="H3964" i="4" s="1"/>
  <c r="J175" i="3" s="1"/>
  <c r="F3892" i="4"/>
  <c r="H3892" i="4" s="1"/>
  <c r="J172" i="3" s="1"/>
  <c r="F3820" i="4"/>
  <c r="H3820" i="4" s="1"/>
  <c r="J169" i="3" s="1"/>
  <c r="F3748" i="4"/>
  <c r="H3748" i="4" s="1"/>
  <c r="J166" i="3" s="1"/>
  <c r="F3376" i="4"/>
  <c r="H3376" i="4" s="1"/>
  <c r="V150" i="3" s="1"/>
  <c r="F3304" i="4"/>
  <c r="H3304" i="4" s="1"/>
  <c r="V147" i="3" s="1"/>
  <c r="F3232" i="4"/>
  <c r="H3232" i="4" s="1"/>
  <c r="V144" i="3" s="1"/>
  <c r="F3160" i="4"/>
  <c r="H3160" i="4" s="1"/>
  <c r="V141" i="3" s="1"/>
  <c r="F3004" i="4"/>
  <c r="H3004" i="4" s="1"/>
  <c r="J135" i="3" s="1"/>
  <c r="F2932" i="4"/>
  <c r="H2932" i="4" s="1"/>
  <c r="J132" i="3" s="1"/>
  <c r="F2860" i="4"/>
  <c r="H2860" i="4" s="1"/>
  <c r="J129" i="3" s="1"/>
  <c r="F1684" i="4"/>
  <c r="H1684" i="4" s="1"/>
  <c r="J80" i="3" s="1"/>
  <c r="F1612" i="4"/>
  <c r="H1612" i="4" s="1"/>
  <c r="J77" i="3" s="1"/>
  <c r="F1540" i="4"/>
  <c r="H1540" i="4" s="1"/>
  <c r="J74" i="3" s="1"/>
  <c r="F1468" i="4"/>
  <c r="H1468" i="4" s="1"/>
  <c r="J71" i="3" s="1"/>
  <c r="F1396" i="4"/>
  <c r="H1396" i="4" s="1"/>
  <c r="J68" i="3" s="1"/>
  <c r="F8666" i="4"/>
  <c r="H8666" i="4" s="1"/>
  <c r="H371" i="3" s="1"/>
  <c r="F7586" i="4"/>
  <c r="H7586" i="4" s="1"/>
  <c r="H326" i="3" s="1"/>
  <c r="F4370" i="4"/>
  <c r="H4370" i="4" s="1"/>
  <c r="H192" i="3" s="1"/>
  <c r="F4367" i="4"/>
  <c r="H4367" i="4" s="1"/>
  <c r="AC191" i="3" s="1"/>
  <c r="F3950" i="4"/>
  <c r="H3950" i="4" s="1"/>
  <c r="T174" i="3" s="1"/>
  <c r="F2378" i="4"/>
  <c r="H2378" i="4" s="1"/>
  <c r="H109" i="3" s="1"/>
  <c r="F1574" i="4"/>
  <c r="H1574" i="4" s="1"/>
  <c r="T75" i="3" s="1"/>
  <c r="F3195" i="4"/>
  <c r="H3195" i="4" s="1"/>
  <c r="I143" i="3" s="1"/>
  <c r="F6802" i="4"/>
  <c r="H6802" i="4" s="1"/>
  <c r="P293" i="3" s="1"/>
  <c r="F7791" i="4"/>
  <c r="H7791" i="4" s="1"/>
  <c r="U334" i="3" s="1"/>
  <c r="F7683" i="4"/>
  <c r="H7683" i="4" s="1"/>
  <c r="I330" i="3" s="1"/>
  <c r="F7611" i="4"/>
  <c r="H7611" i="4" s="1"/>
  <c r="I327" i="3" s="1"/>
  <c r="F7539" i="4"/>
  <c r="H7539" i="4" s="1"/>
  <c r="I324" i="3" s="1"/>
  <c r="F7537" i="4"/>
  <c r="H7537" i="4" s="1"/>
  <c r="AE323" i="3" s="1"/>
  <c r="F7538" i="4"/>
  <c r="H7538" i="4" s="1"/>
  <c r="H324" i="3" s="1"/>
  <c r="F7227" i="4"/>
  <c r="H7227" i="4" s="1"/>
  <c r="I311" i="3" s="1"/>
  <c r="F7143" i="4"/>
  <c r="H7143" i="4" s="1"/>
  <c r="U307" i="3" s="1"/>
  <c r="F6987" i="4"/>
  <c r="H6987" i="4" s="1"/>
  <c r="I301" i="3" s="1"/>
  <c r="F6915" i="4"/>
  <c r="H6915" i="4" s="1"/>
  <c r="I298" i="3" s="1"/>
  <c r="F6759" i="4"/>
  <c r="H6759" i="4" s="1"/>
  <c r="U291" i="3" s="1"/>
  <c r="F6603" i="4"/>
  <c r="H6603" i="4" s="1"/>
  <c r="I285" i="3" s="1"/>
  <c r="F6447" i="4"/>
  <c r="H6447" i="4" s="1"/>
  <c r="U278" i="3" s="1"/>
  <c r="F6291" i="4"/>
  <c r="H6291" i="4" s="1"/>
  <c r="I272" i="3" s="1"/>
  <c r="F6135" i="4"/>
  <c r="H6135" i="4" s="1"/>
  <c r="U265" i="3" s="1"/>
  <c r="F5895" i="4"/>
  <c r="H5895" i="4" s="1"/>
  <c r="U255" i="3" s="1"/>
  <c r="F5811" i="4"/>
  <c r="H5811" i="4" s="1"/>
  <c r="I252" i="3" s="1"/>
  <c r="F5727" i="4"/>
  <c r="H5727" i="4" s="1"/>
  <c r="U248" i="3" s="1"/>
  <c r="F5571" i="4"/>
  <c r="H5571" i="4" s="1"/>
  <c r="I242" i="3" s="1"/>
  <c r="F5499" i="4"/>
  <c r="H5499" i="4" s="1"/>
  <c r="I239" i="3" s="1"/>
  <c r="F5055" i="4"/>
  <c r="H5055" i="4" s="1"/>
  <c r="U220" i="3" s="1"/>
  <c r="F4899" i="4"/>
  <c r="H4899" i="4" s="1"/>
  <c r="I214" i="3" s="1"/>
  <c r="F4599" i="4"/>
  <c r="H4599" i="4" s="1"/>
  <c r="U201" i="3" s="1"/>
  <c r="F4527" i="4"/>
  <c r="H4527" i="4" s="1"/>
  <c r="U198" i="3" s="1"/>
  <c r="F4455" i="4"/>
  <c r="H4455" i="4" s="1"/>
  <c r="U195" i="3" s="1"/>
  <c r="F4155" i="4"/>
  <c r="H4155" i="4" s="1"/>
  <c r="I183" i="3" s="1"/>
  <c r="F4083" i="4"/>
  <c r="H4083" i="4" s="1"/>
  <c r="I180" i="3" s="1"/>
  <c r="F4011" i="4"/>
  <c r="H4011" i="4" s="1"/>
  <c r="I177" i="3" s="1"/>
  <c r="F3939" i="4"/>
  <c r="H3939" i="4" s="1"/>
  <c r="I174" i="3" s="1"/>
  <c r="F3938" i="4"/>
  <c r="H3938" i="4" s="1"/>
  <c r="H174" i="3" s="1"/>
  <c r="F3867" i="4"/>
  <c r="H3867" i="4" s="1"/>
  <c r="I171" i="3" s="1"/>
  <c r="F3567" i="4"/>
  <c r="H3567" i="4" s="1"/>
  <c r="U158" i="3" s="1"/>
  <c r="F3495" i="4"/>
  <c r="H3495" i="4" s="1"/>
  <c r="U155" i="3" s="1"/>
  <c r="F3423" i="4"/>
  <c r="H3423" i="4" s="1"/>
  <c r="U152" i="3" s="1"/>
  <c r="F3351" i="4"/>
  <c r="H3351" i="4" s="1"/>
  <c r="U149" i="3" s="1"/>
  <c r="F3279" i="4"/>
  <c r="H3279" i="4" s="1"/>
  <c r="U146" i="3" s="1"/>
  <c r="F3207" i="4"/>
  <c r="H3207" i="4" s="1"/>
  <c r="U143" i="3" s="1"/>
  <c r="F2403" i="4"/>
  <c r="H2403" i="4" s="1"/>
  <c r="I110" i="3" s="1"/>
  <c r="F2175" i="4"/>
  <c r="H2175" i="4" s="1"/>
  <c r="U100" i="3" s="1"/>
  <c r="F2103" i="4"/>
  <c r="H2103" i="4" s="1"/>
  <c r="U97" i="3" s="1"/>
  <c r="F2031" i="4"/>
  <c r="H2031" i="4" s="1"/>
  <c r="U94" i="3" s="1"/>
  <c r="F1959" i="4"/>
  <c r="H1959" i="4" s="1"/>
  <c r="U91" i="3" s="1"/>
  <c r="F1887" i="4"/>
  <c r="H1887" i="4" s="1"/>
  <c r="U88" i="3" s="1"/>
  <c r="F1731" i="4"/>
  <c r="H1731" i="4" s="1"/>
  <c r="I82" i="3" s="1"/>
  <c r="F999" i="4"/>
  <c r="H999" i="4" s="1"/>
  <c r="U51" i="3" s="1"/>
  <c r="F927" i="4"/>
  <c r="H927" i="4" s="1"/>
  <c r="U48" i="3" s="1"/>
  <c r="F855" i="4"/>
  <c r="H855" i="4" s="1"/>
  <c r="U45" i="3" s="1"/>
  <c r="F783" i="4"/>
  <c r="H783" i="4" s="1"/>
  <c r="U42" i="3" s="1"/>
  <c r="F711" i="4"/>
  <c r="H711" i="4" s="1"/>
  <c r="U39" i="3" s="1"/>
  <c r="F639" i="4"/>
  <c r="H639" i="4" s="1"/>
  <c r="U36" i="3" s="1"/>
  <c r="F567" i="4"/>
  <c r="H567" i="4" s="1"/>
  <c r="U33" i="3" s="1"/>
  <c r="F495" i="4"/>
  <c r="H495" i="4" s="1"/>
  <c r="U30" i="3" s="1"/>
  <c r="F423" i="4"/>
  <c r="H423" i="4" s="1"/>
  <c r="U27" i="3" s="1"/>
  <c r="F351" i="4"/>
  <c r="H351" i="4" s="1"/>
  <c r="U24" i="3" s="1"/>
  <c r="F279" i="4"/>
  <c r="H279" i="4" s="1"/>
  <c r="U21" i="3" s="1"/>
  <c r="F207" i="4"/>
  <c r="H207" i="4" s="1"/>
  <c r="U18" i="3" s="1"/>
  <c r="F135" i="4"/>
  <c r="H135" i="4" s="1"/>
  <c r="U15" i="3" s="1"/>
  <c r="F63" i="4"/>
  <c r="H63" i="4" s="1"/>
  <c r="U12" i="3" s="1"/>
  <c r="F3674" i="4"/>
  <c r="H3674" i="4" s="1"/>
  <c r="H163" i="3" s="1"/>
  <c r="F3455" i="4"/>
  <c r="H3455" i="4" s="1"/>
  <c r="AC153" i="3" s="1"/>
  <c r="F8176" i="4"/>
  <c r="H8176" i="4" s="1"/>
  <c r="V350" i="3" s="1"/>
  <c r="F4250" i="4"/>
  <c r="H4250" i="4" s="1"/>
  <c r="H187" i="3" s="1"/>
  <c r="F4281" i="4"/>
  <c r="H4281" i="4" s="1"/>
  <c r="O188" i="3" s="1"/>
  <c r="F7366" i="4"/>
  <c r="H7366" i="4" s="1"/>
  <c r="AB316" i="3" s="1"/>
  <c r="F8566" i="4"/>
  <c r="H8566" i="4" s="1"/>
  <c r="AB366" i="3" s="1"/>
  <c r="F8399" i="4"/>
  <c r="H8399" i="4" s="1"/>
  <c r="AC359" i="3" s="1"/>
  <c r="F8231" i="4"/>
  <c r="H8231" i="4" s="1"/>
  <c r="AC352" i="3" s="1"/>
  <c r="F8147" i="4"/>
  <c r="H8147" i="4" s="1"/>
  <c r="Q349" i="3" s="1"/>
  <c r="F7907" i="4"/>
  <c r="H7907" i="4" s="1"/>
  <c r="Q339" i="3" s="1"/>
  <c r="F7835" i="4"/>
  <c r="H7835" i="4" s="1"/>
  <c r="Q336" i="3" s="1"/>
  <c r="F7763" i="4"/>
  <c r="H7763" i="4" s="1"/>
  <c r="Q333" i="3" s="1"/>
  <c r="F7691" i="4"/>
  <c r="H7691" i="4" s="1"/>
  <c r="Q330" i="3" s="1"/>
  <c r="F7607" i="4"/>
  <c r="H7607" i="4" s="1"/>
  <c r="AC326" i="3" s="1"/>
  <c r="F7367" i="4"/>
  <c r="H7367" i="4" s="1"/>
  <c r="AC316" i="3" s="1"/>
  <c r="F7295" i="4"/>
  <c r="H7295" i="4" s="1"/>
  <c r="AC313" i="3" s="1"/>
  <c r="F7211" i="4"/>
  <c r="H7211" i="4" s="1"/>
  <c r="Q310" i="3" s="1"/>
  <c r="F7139" i="4"/>
  <c r="H7139" i="4" s="1"/>
  <c r="Q307" i="3" s="1"/>
  <c r="F7067" i="4"/>
  <c r="H7067" i="4" s="1"/>
  <c r="Q304" i="3" s="1"/>
  <c r="F6755" i="4"/>
  <c r="H6755" i="4" s="1"/>
  <c r="Q291" i="3" s="1"/>
  <c r="F6671" i="4"/>
  <c r="H6671" i="4" s="1"/>
  <c r="AC287" i="3" s="1"/>
  <c r="F6515" i="4"/>
  <c r="H6515" i="4" s="1"/>
  <c r="Q281" i="3" s="1"/>
  <c r="F6359" i="4"/>
  <c r="H6359" i="4" s="1"/>
  <c r="AC274" i="3" s="1"/>
  <c r="F6203" i="4"/>
  <c r="H6203" i="4" s="1"/>
  <c r="Q268" i="3" s="1"/>
  <c r="F6047" i="4"/>
  <c r="H6047" i="4" s="1"/>
  <c r="AC261" i="3" s="1"/>
  <c r="F5531" i="4"/>
  <c r="H5531" i="4" s="1"/>
  <c r="Q240" i="3" s="1"/>
  <c r="F5459" i="4"/>
  <c r="H5459" i="4" s="1"/>
  <c r="Q237" i="3" s="1"/>
  <c r="F5387" i="4"/>
  <c r="H5387" i="4" s="1"/>
  <c r="Q234" i="3" s="1"/>
  <c r="F5315" i="4"/>
  <c r="H5315" i="4" s="1"/>
  <c r="Q231" i="3" s="1"/>
  <c r="F5243" i="4"/>
  <c r="H5243" i="4" s="1"/>
  <c r="Q228" i="3" s="1"/>
  <c r="F5171" i="4"/>
  <c r="H5171" i="4" s="1"/>
  <c r="Q225" i="3" s="1"/>
  <c r="F5099" i="4"/>
  <c r="H5099" i="4" s="1"/>
  <c r="Q222" i="3" s="1"/>
  <c r="F5027" i="4"/>
  <c r="H5027" i="4" s="1"/>
  <c r="Q219" i="3" s="1"/>
  <c r="F4583" i="4"/>
  <c r="H4583" i="4" s="1"/>
  <c r="AC200" i="3" s="1"/>
  <c r="F4511" i="4"/>
  <c r="H4511" i="4" s="1"/>
  <c r="AC197" i="3" s="1"/>
  <c r="F4439" i="4"/>
  <c r="H4439" i="4" s="1"/>
  <c r="AC194" i="3" s="1"/>
  <c r="F3995" i="4"/>
  <c r="H3995" i="4" s="1"/>
  <c r="Q176" i="3" s="1"/>
  <c r="F3695" i="4"/>
  <c r="H3695" i="4" s="1"/>
  <c r="AC163" i="3" s="1"/>
  <c r="F3623" i="4"/>
  <c r="H3623" i="4" s="1"/>
  <c r="AC160" i="3" s="1"/>
  <c r="F3551" i="4"/>
  <c r="H3551" i="4" s="1"/>
  <c r="AC157" i="3" s="1"/>
  <c r="F3395" i="4"/>
  <c r="H3395" i="4" s="1"/>
  <c r="Q151" i="3" s="1"/>
  <c r="F3095" i="4"/>
  <c r="H3095" i="4" s="1"/>
  <c r="AC138" i="3" s="1"/>
  <c r="F3023" i="4"/>
  <c r="H3023" i="4" s="1"/>
  <c r="AC135" i="3" s="1"/>
  <c r="F2951" i="4"/>
  <c r="H2951" i="4" s="1"/>
  <c r="AC132" i="3" s="1"/>
  <c r="F2651" i="4"/>
  <c r="H2651" i="4" s="1"/>
  <c r="Q120" i="3" s="1"/>
  <c r="F2579" i="4"/>
  <c r="H2579" i="4" s="1"/>
  <c r="Q117" i="3" s="1"/>
  <c r="F2423" i="4"/>
  <c r="H2423" i="4" s="1"/>
  <c r="AC110" i="3" s="1"/>
  <c r="F2351" i="4"/>
  <c r="H2351" i="4" s="1"/>
  <c r="AC107" i="3" s="1"/>
  <c r="F2279" i="4"/>
  <c r="H2279" i="4" s="1"/>
  <c r="AC104" i="3" s="1"/>
  <c r="F2207" i="4"/>
  <c r="H2207" i="4" s="1"/>
  <c r="AC101" i="3" s="1"/>
  <c r="F2135" i="4"/>
  <c r="H2135" i="4" s="1"/>
  <c r="AC98" i="3" s="1"/>
  <c r="F1979" i="4"/>
  <c r="H1979" i="4" s="1"/>
  <c r="Q92" i="3" s="1"/>
  <c r="F1907" i="4"/>
  <c r="H1907" i="4" s="1"/>
  <c r="Q89" i="3" s="1"/>
  <c r="F1835" i="4"/>
  <c r="H1835" i="4" s="1"/>
  <c r="Q86" i="3" s="1"/>
  <c r="F1763" i="4"/>
  <c r="H1763" i="4" s="1"/>
  <c r="Q83" i="3" s="1"/>
  <c r="F1691" i="4"/>
  <c r="H1691" i="4" s="1"/>
  <c r="Q80" i="3" s="1"/>
  <c r="F1463" i="4"/>
  <c r="H1463" i="4" s="1"/>
  <c r="AC70" i="3" s="1"/>
  <c r="F1391" i="4"/>
  <c r="H1391" i="4" s="1"/>
  <c r="AC67" i="3" s="1"/>
  <c r="F1319" i="4"/>
  <c r="H1319" i="4" s="1"/>
  <c r="AC64" i="3" s="1"/>
  <c r="F1247" i="4"/>
  <c r="H1247" i="4" s="1"/>
  <c r="AC61" i="3" s="1"/>
  <c r="F1175" i="4"/>
  <c r="H1175" i="4" s="1"/>
  <c r="AC58" i="3" s="1"/>
  <c r="F1103" i="4"/>
  <c r="H1103" i="4" s="1"/>
  <c r="AC55" i="3" s="1"/>
  <c r="F1031" i="4"/>
  <c r="H1031" i="4" s="1"/>
  <c r="AC52" i="3" s="1"/>
  <c r="F959" i="4"/>
  <c r="H959" i="4" s="1"/>
  <c r="AC49" i="3" s="1"/>
  <c r="F887" i="4"/>
  <c r="H887" i="4" s="1"/>
  <c r="AC46" i="3" s="1"/>
  <c r="F815" i="4"/>
  <c r="H815" i="4" s="1"/>
  <c r="AC43" i="3" s="1"/>
  <c r="F743" i="4"/>
  <c r="H743" i="4" s="1"/>
  <c r="AC40" i="3" s="1"/>
  <c r="F671" i="4"/>
  <c r="H671" i="4" s="1"/>
  <c r="AC37" i="3" s="1"/>
  <c r="F599" i="4"/>
  <c r="H599" i="4" s="1"/>
  <c r="AC34" i="3" s="1"/>
  <c r="F527" i="4"/>
  <c r="H527" i="4" s="1"/>
  <c r="AC31" i="3" s="1"/>
  <c r="F455" i="4"/>
  <c r="H455" i="4" s="1"/>
  <c r="AC28" i="3" s="1"/>
  <c r="F383" i="4"/>
  <c r="H383" i="4" s="1"/>
  <c r="AC25" i="3" s="1"/>
  <c r="F311" i="4"/>
  <c r="H311" i="4" s="1"/>
  <c r="AC22" i="3" s="1"/>
  <c r="F239" i="4"/>
  <c r="H239" i="4" s="1"/>
  <c r="AC19" i="3" s="1"/>
  <c r="F167" i="4"/>
  <c r="H167" i="4" s="1"/>
  <c r="AC16" i="3" s="1"/>
  <c r="F95" i="4"/>
  <c r="H95" i="4" s="1"/>
  <c r="AC13" i="3" s="1"/>
  <c r="F2757" i="4"/>
  <c r="H2757" i="4" s="1"/>
  <c r="AA124" i="3" s="1"/>
  <c r="F2754" i="4"/>
  <c r="H2754" i="4" s="1"/>
  <c r="X124" i="3" s="1"/>
  <c r="F8530" i="4"/>
  <c r="H8530" i="4" s="1"/>
  <c r="P365" i="3" s="1"/>
  <c r="F8374" i="4"/>
  <c r="H8374" i="4" s="1"/>
  <c r="AB358" i="3" s="1"/>
  <c r="F8290" i="4"/>
  <c r="H8290" i="4" s="1"/>
  <c r="P355" i="3" s="1"/>
  <c r="F8194" i="4"/>
  <c r="H8194" i="4" s="1"/>
  <c r="P351" i="3" s="1"/>
  <c r="F7870" i="4"/>
  <c r="H7870" i="4" s="1"/>
  <c r="AB337" i="3" s="1"/>
  <c r="F7798" i="4"/>
  <c r="H7798" i="4" s="1"/>
  <c r="AB334" i="3" s="1"/>
  <c r="F7726" i="4"/>
  <c r="H7726" i="4" s="1"/>
  <c r="AB331" i="3" s="1"/>
  <c r="F7642" i="4"/>
  <c r="H7642" i="4" s="1"/>
  <c r="P328" i="3" s="1"/>
  <c r="F7330" i="4"/>
  <c r="H7330" i="4" s="1"/>
  <c r="P315" i="3" s="1"/>
  <c r="F7258" i="4"/>
  <c r="H7258" i="4" s="1"/>
  <c r="P312" i="3" s="1"/>
  <c r="F7257" i="4"/>
  <c r="H7257" i="4" s="1"/>
  <c r="O312" i="3" s="1"/>
  <c r="F7102" i="4"/>
  <c r="H7102" i="4" s="1"/>
  <c r="AB305" i="3" s="1"/>
  <c r="F6718" i="4"/>
  <c r="H6718" i="4" s="1"/>
  <c r="AB289" i="3" s="1"/>
  <c r="F6346" i="4"/>
  <c r="H6346" i="4" s="1"/>
  <c r="P274" i="3" s="1"/>
  <c r="F6274" i="4"/>
  <c r="H6274" i="4" s="1"/>
  <c r="P271" i="3" s="1"/>
  <c r="F6202" i="4"/>
  <c r="H6202" i="4" s="1"/>
  <c r="P268" i="3" s="1"/>
  <c r="F5542" i="4"/>
  <c r="H5542" i="4" s="1"/>
  <c r="AB240" i="3" s="1"/>
  <c r="F5470" i="4"/>
  <c r="H5470" i="4" s="1"/>
  <c r="AB237" i="3" s="1"/>
  <c r="F5398" i="4"/>
  <c r="H5398" i="4" s="1"/>
  <c r="AB234" i="3" s="1"/>
  <c r="F5326" i="4"/>
  <c r="H5326" i="4" s="1"/>
  <c r="AB231" i="3" s="1"/>
  <c r="F5254" i="4"/>
  <c r="H5254" i="4" s="1"/>
  <c r="AB228" i="3" s="1"/>
  <c r="F5182" i="4"/>
  <c r="H5182" i="4" s="1"/>
  <c r="AB225" i="3" s="1"/>
  <c r="F5110" i="4"/>
  <c r="H5110" i="4" s="1"/>
  <c r="AB222" i="3" s="1"/>
  <c r="F5038" i="4"/>
  <c r="H5038" i="4" s="1"/>
  <c r="AB219" i="3" s="1"/>
  <c r="F4966" i="4"/>
  <c r="H4966" i="4" s="1"/>
  <c r="AB216" i="3" s="1"/>
  <c r="F4894" i="4"/>
  <c r="H4894" i="4" s="1"/>
  <c r="AB213" i="3" s="1"/>
  <c r="F4822" i="4"/>
  <c r="H4822" i="4" s="1"/>
  <c r="AB210" i="3" s="1"/>
  <c r="F4750" i="4"/>
  <c r="H4750" i="4" s="1"/>
  <c r="AB207" i="3" s="1"/>
  <c r="F4522" i="4"/>
  <c r="H4522" i="4" s="1"/>
  <c r="P198" i="3" s="1"/>
  <c r="F4450" i="4"/>
  <c r="H4450" i="4" s="1"/>
  <c r="P195" i="3" s="1"/>
  <c r="F4378" i="4"/>
  <c r="H4378" i="4" s="1"/>
  <c r="P192" i="3" s="1"/>
  <c r="F4306" i="4"/>
  <c r="H4306" i="4" s="1"/>
  <c r="P189" i="3" s="1"/>
  <c r="F4234" i="4"/>
  <c r="H4234" i="4" s="1"/>
  <c r="P186" i="3" s="1"/>
  <c r="F5536" i="4"/>
  <c r="H5536" i="4" s="1"/>
  <c r="V240" i="3" s="1"/>
  <c r="F7157" i="4"/>
  <c r="H7157" i="4" s="1"/>
  <c r="K308" i="3" s="1"/>
  <c r="F8059" i="4"/>
  <c r="H8059" i="4" s="1"/>
  <c r="Y345" i="3" s="1"/>
  <c r="F7531" i="4"/>
  <c r="H7531" i="4" s="1"/>
  <c r="Y323" i="3" s="1"/>
  <c r="F6919" i="4"/>
  <c r="H6919" i="4" s="1"/>
  <c r="M298" i="3" s="1"/>
  <c r="F6259" i="4"/>
  <c r="H6259" i="4" s="1"/>
  <c r="Y270" i="3" s="1"/>
  <c r="F5623" i="4"/>
  <c r="H5623" i="4" s="1"/>
  <c r="M244" i="3" s="1"/>
  <c r="F4987" i="4"/>
  <c r="H4987" i="4" s="1"/>
  <c r="Y217" i="3" s="1"/>
  <c r="F4339" i="4"/>
  <c r="H4339" i="4" s="1"/>
  <c r="Y190" i="3" s="1"/>
  <c r="F3679" i="4"/>
  <c r="H3679" i="4" s="1"/>
  <c r="M163" i="3" s="1"/>
  <c r="F2935" i="4"/>
  <c r="H2935" i="4" s="1"/>
  <c r="M132" i="3" s="1"/>
  <c r="F2263" i="4"/>
  <c r="H2263" i="4" s="1"/>
  <c r="M104" i="3" s="1"/>
  <c r="F1627" i="4"/>
  <c r="H1627" i="4" s="1"/>
  <c r="Y77" i="3" s="1"/>
  <c r="F955" i="4"/>
  <c r="H955" i="4" s="1"/>
  <c r="Y49" i="3" s="1"/>
  <c r="F247" i="4"/>
  <c r="H247" i="4" s="1"/>
  <c r="M20" i="3" s="1"/>
  <c r="F5578" i="4"/>
  <c r="H5578" i="4" s="1"/>
  <c r="P242" i="3" s="1"/>
  <c r="F4702" i="4"/>
  <c r="H4702" i="4" s="1"/>
  <c r="AB205" i="3" s="1"/>
  <c r="F4630" i="4"/>
  <c r="H4630" i="4" s="1"/>
  <c r="AB202" i="3" s="1"/>
  <c r="F4114" i="4"/>
  <c r="H4114" i="4" s="1"/>
  <c r="P181" i="3" s="1"/>
  <c r="F4042" i="4"/>
  <c r="H4042" i="4" s="1"/>
  <c r="P178" i="3" s="1"/>
  <c r="F3970" i="4"/>
  <c r="H3970" i="4" s="1"/>
  <c r="P175" i="3" s="1"/>
  <c r="F3898" i="4"/>
  <c r="H3898" i="4" s="1"/>
  <c r="P172" i="3" s="1"/>
  <c r="F3826" i="4"/>
  <c r="H3826" i="4" s="1"/>
  <c r="P169" i="3" s="1"/>
  <c r="F3754" i="4"/>
  <c r="H3754" i="4" s="1"/>
  <c r="P166" i="3" s="1"/>
  <c r="F3682" i="4"/>
  <c r="H3682" i="4" s="1"/>
  <c r="P163" i="3" s="1"/>
  <c r="F3610" i="4"/>
  <c r="H3610" i="4" s="1"/>
  <c r="P160" i="3" s="1"/>
  <c r="F3538" i="4"/>
  <c r="H3538" i="4" s="1"/>
  <c r="P157" i="3" s="1"/>
  <c r="F3466" i="4"/>
  <c r="H3466" i="4" s="1"/>
  <c r="P154" i="3" s="1"/>
  <c r="F3394" i="4"/>
  <c r="H3394" i="4" s="1"/>
  <c r="P151" i="3" s="1"/>
  <c r="F3022" i="4"/>
  <c r="H3022" i="4" s="1"/>
  <c r="AB135" i="3" s="1"/>
  <c r="F2950" i="4"/>
  <c r="H2950" i="4" s="1"/>
  <c r="AB132" i="3" s="1"/>
  <c r="F2878" i="4"/>
  <c r="H2878" i="4" s="1"/>
  <c r="AB129" i="3" s="1"/>
  <c r="F2806" i="4"/>
  <c r="H2806" i="4" s="1"/>
  <c r="AB126" i="3" s="1"/>
  <c r="F1990" i="4"/>
  <c r="H1990" i="4" s="1"/>
  <c r="AB92" i="3" s="1"/>
  <c r="F1918" i="4"/>
  <c r="H1918" i="4" s="1"/>
  <c r="AB89" i="3" s="1"/>
  <c r="F1546" i="4"/>
  <c r="H1546" i="4" s="1"/>
  <c r="P74" i="3" s="1"/>
  <c r="F1474" i="4"/>
  <c r="H1474" i="4" s="1"/>
  <c r="P71" i="3" s="1"/>
  <c r="F1402" i="4"/>
  <c r="H1402" i="4" s="1"/>
  <c r="P68" i="3" s="1"/>
  <c r="F1330" i="4"/>
  <c r="H1330" i="4" s="1"/>
  <c r="P65" i="3" s="1"/>
  <c r="F1258" i="4"/>
  <c r="H1258" i="4" s="1"/>
  <c r="P62" i="3" s="1"/>
  <c r="F1186" i="4"/>
  <c r="H1186" i="4" s="1"/>
  <c r="P59" i="3" s="1"/>
  <c r="F1114" i="4"/>
  <c r="H1114" i="4" s="1"/>
  <c r="P56" i="3" s="1"/>
  <c r="F1042" i="4"/>
  <c r="H1042" i="4" s="1"/>
  <c r="P53" i="3" s="1"/>
  <c r="F970" i="4"/>
  <c r="H970" i="4" s="1"/>
  <c r="P50" i="3" s="1"/>
  <c r="F898" i="4"/>
  <c r="H898" i="4" s="1"/>
  <c r="P47" i="3" s="1"/>
  <c r="F826" i="4"/>
  <c r="H826" i="4" s="1"/>
  <c r="P44" i="3" s="1"/>
  <c r="F754" i="4"/>
  <c r="H754" i="4" s="1"/>
  <c r="P41" i="3" s="1"/>
  <c r="F682" i="4"/>
  <c r="H682" i="4" s="1"/>
  <c r="P38" i="3" s="1"/>
  <c r="F610" i="4"/>
  <c r="H610" i="4" s="1"/>
  <c r="P35" i="3" s="1"/>
  <c r="F538" i="4"/>
  <c r="H538" i="4" s="1"/>
  <c r="P32" i="3" s="1"/>
  <c r="F466" i="4"/>
  <c r="H466" i="4" s="1"/>
  <c r="P29" i="3" s="1"/>
  <c r="F394" i="4"/>
  <c r="H394" i="4" s="1"/>
  <c r="P26" i="3" s="1"/>
  <c r="F322" i="4"/>
  <c r="H322" i="4" s="1"/>
  <c r="P23" i="3" s="1"/>
  <c r="F250" i="4"/>
  <c r="H250" i="4" s="1"/>
  <c r="P20" i="3" s="1"/>
  <c r="F178" i="4"/>
  <c r="H178" i="4" s="1"/>
  <c r="P17" i="3" s="1"/>
  <c r="F106" i="4"/>
  <c r="H106" i="4" s="1"/>
  <c r="P14" i="3" s="1"/>
  <c r="F34" i="4"/>
  <c r="H34" i="4" s="1"/>
  <c r="P11" i="3" s="1"/>
  <c r="F7773" i="4"/>
  <c r="H7773" i="4" s="1"/>
  <c r="AA333" i="3" s="1"/>
  <c r="F8373" i="4"/>
  <c r="H8373" i="4" s="1"/>
  <c r="AA358" i="3" s="1"/>
  <c r="F8371" i="4"/>
  <c r="H8371" i="4" s="1"/>
  <c r="Y358" i="3" s="1"/>
  <c r="F8217" i="4"/>
  <c r="H8217" i="4" s="1"/>
  <c r="O352" i="3" s="1"/>
  <c r="F8133" i="4"/>
  <c r="H8133" i="4" s="1"/>
  <c r="AA348" i="3" s="1"/>
  <c r="F8037" i="4"/>
  <c r="H8037" i="4" s="1"/>
  <c r="AA344" i="3" s="1"/>
  <c r="F7953" i="4"/>
  <c r="H7953" i="4" s="1"/>
  <c r="O341" i="3" s="1"/>
  <c r="F7761" i="4"/>
  <c r="H7761" i="4" s="1"/>
  <c r="O333" i="3" s="1"/>
  <c r="F7689" i="4"/>
  <c r="H7689" i="4" s="1"/>
  <c r="O330" i="3" s="1"/>
  <c r="F7605" i="4"/>
  <c r="H7605" i="4" s="1"/>
  <c r="AA326" i="3" s="1"/>
  <c r="F7449" i="4"/>
  <c r="H7449" i="4" s="1"/>
  <c r="O320" i="3" s="1"/>
  <c r="F7137" i="4"/>
  <c r="H7137" i="4" s="1"/>
  <c r="O307" i="3" s="1"/>
  <c r="F6681" i="4"/>
  <c r="H6681" i="4" s="1"/>
  <c r="O288" i="3" s="1"/>
  <c r="F6597" i="4"/>
  <c r="H6597" i="4" s="1"/>
  <c r="AA284" i="3" s="1"/>
  <c r="F6525" i="4"/>
  <c r="H6525" i="4" s="1"/>
  <c r="AA281" i="3" s="1"/>
  <c r="F6441" i="4"/>
  <c r="H6441" i="4" s="1"/>
  <c r="O278" i="3" s="1"/>
  <c r="F6285" i="4"/>
  <c r="H6285" i="4" s="1"/>
  <c r="AA271" i="3" s="1"/>
  <c r="F6129" i="4"/>
  <c r="H6129" i="4" s="1"/>
  <c r="O265" i="3" s="1"/>
  <c r="F5973" i="4"/>
  <c r="H5973" i="4" s="1"/>
  <c r="AA258" i="3" s="1"/>
  <c r="F5901" i="4"/>
  <c r="H5901" i="4" s="1"/>
  <c r="AA255" i="3" s="1"/>
  <c r="F5829" i="4"/>
  <c r="H5829" i="4" s="1"/>
  <c r="AA252" i="3" s="1"/>
  <c r="F5757" i="4"/>
  <c r="H5757" i="4" s="1"/>
  <c r="AA249" i="3" s="1"/>
  <c r="F5685" i="4"/>
  <c r="H5685" i="4" s="1"/>
  <c r="AA246" i="3" s="1"/>
  <c r="F5613" i="4"/>
  <c r="H5613" i="4" s="1"/>
  <c r="AA243" i="3" s="1"/>
  <c r="F5529" i="4"/>
  <c r="H5529" i="4" s="1"/>
  <c r="O240" i="3" s="1"/>
  <c r="F5457" i="4"/>
  <c r="H5457" i="4" s="1"/>
  <c r="O237" i="3" s="1"/>
  <c r="F5385" i="4"/>
  <c r="H5385" i="4" s="1"/>
  <c r="O234" i="3" s="1"/>
  <c r="F5313" i="4"/>
  <c r="H5313" i="4" s="1"/>
  <c r="O231" i="3" s="1"/>
  <c r="F5241" i="4"/>
  <c r="H5241" i="4" s="1"/>
  <c r="O228" i="3" s="1"/>
  <c r="F5169" i="4"/>
  <c r="H5169" i="4" s="1"/>
  <c r="O225" i="3" s="1"/>
  <c r="F5097" i="4"/>
  <c r="H5097" i="4" s="1"/>
  <c r="O222" i="3" s="1"/>
  <c r="F5025" i="4"/>
  <c r="H5025" i="4" s="1"/>
  <c r="O219" i="3" s="1"/>
  <c r="F4953" i="4"/>
  <c r="H4953" i="4" s="1"/>
  <c r="O216" i="3" s="1"/>
  <c r="F4581" i="4"/>
  <c r="H4581" i="4" s="1"/>
  <c r="AA200" i="3" s="1"/>
  <c r="F4425" i="4"/>
  <c r="H4425" i="4" s="1"/>
  <c r="O194" i="3" s="1"/>
  <c r="F4353" i="4"/>
  <c r="H4353" i="4" s="1"/>
  <c r="O191" i="3" s="1"/>
  <c r="F3981" i="4"/>
  <c r="H3981" i="4" s="1"/>
  <c r="AA175" i="3" s="1"/>
  <c r="F3825" i="4"/>
  <c r="H3825" i="4" s="1"/>
  <c r="O169" i="3" s="1"/>
  <c r="F3753" i="4"/>
  <c r="H3753" i="4" s="1"/>
  <c r="O166" i="3" s="1"/>
  <c r="F3381" i="4"/>
  <c r="H3381" i="4" s="1"/>
  <c r="AA150" i="3" s="1"/>
  <c r="F3309" i="4"/>
  <c r="H3309" i="4" s="1"/>
  <c r="AA147" i="3" s="1"/>
  <c r="F2721" i="4"/>
  <c r="H2721" i="4" s="1"/>
  <c r="O123" i="3" s="1"/>
  <c r="F2649" i="4"/>
  <c r="H2649" i="4" s="1"/>
  <c r="O120" i="3" s="1"/>
  <c r="F2577" i="4"/>
  <c r="H2577" i="4" s="1"/>
  <c r="O117" i="3" s="1"/>
  <c r="F2133" i="4"/>
  <c r="H2133" i="4" s="1"/>
  <c r="AA98" i="3" s="1"/>
  <c r="F2852" i="4"/>
  <c r="H2852" i="4" s="1"/>
  <c r="Z128" i="3" s="1"/>
  <c r="F2216" i="4"/>
  <c r="H2216" i="4" s="1"/>
  <c r="N102" i="3" s="1"/>
  <c r="F1616" i="4"/>
  <c r="H1616" i="4" s="1"/>
  <c r="N77" i="3" s="1"/>
  <c r="F992" i="4"/>
  <c r="H992" i="4" s="1"/>
  <c r="N51" i="3" s="1"/>
  <c r="F416" i="4"/>
  <c r="H416" i="4" s="1"/>
  <c r="N27" i="3" s="1"/>
  <c r="F7987" i="4"/>
  <c r="H7987" i="4" s="1"/>
  <c r="Y342" i="3" s="1"/>
  <c r="F7363" i="4"/>
  <c r="H7363" i="4" s="1"/>
  <c r="Y316" i="3" s="1"/>
  <c r="F7003" i="4"/>
  <c r="H7003" i="4" s="1"/>
  <c r="Y301" i="3" s="1"/>
  <c r="F6571" i="4"/>
  <c r="H6571" i="4" s="1"/>
  <c r="Y283" i="3" s="1"/>
  <c r="F6055" i="4"/>
  <c r="H6055" i="4" s="1"/>
  <c r="M262" i="3" s="1"/>
  <c r="F5551" i="4"/>
  <c r="H5551" i="4" s="1"/>
  <c r="M241" i="3" s="1"/>
  <c r="F5047" i="4"/>
  <c r="H5047" i="4" s="1"/>
  <c r="M220" i="3" s="1"/>
  <c r="F4531" i="4"/>
  <c r="H4531" i="4" s="1"/>
  <c r="Y198" i="3" s="1"/>
  <c r="F4003" i="4"/>
  <c r="H4003" i="4" s="1"/>
  <c r="Y176" i="3" s="1"/>
  <c r="F3427" i="4"/>
  <c r="H3427" i="4" s="1"/>
  <c r="Y152" i="3" s="1"/>
  <c r="F2947" i="4"/>
  <c r="H2947" i="4" s="1"/>
  <c r="Y132" i="3" s="1"/>
  <c r="F2395" i="4"/>
  <c r="H2395" i="4" s="1"/>
  <c r="Y109" i="3" s="1"/>
  <c r="F1891" i="4"/>
  <c r="H1891" i="4" s="1"/>
  <c r="Y88" i="3" s="1"/>
  <c r="F1399" i="4"/>
  <c r="H1399" i="4" s="1"/>
  <c r="M68" i="3" s="1"/>
  <c r="F871" i="4"/>
  <c r="H871" i="4" s="1"/>
  <c r="M46" i="3" s="1"/>
  <c r="F343" i="4"/>
  <c r="H343" i="4" s="1"/>
  <c r="M24" i="3" s="1"/>
  <c r="F3644" i="4"/>
  <c r="H3644" i="4" s="1"/>
  <c r="Z161" i="3" s="1"/>
  <c r="F3176" i="4"/>
  <c r="H3176" i="4" s="1"/>
  <c r="N142" i="3" s="1"/>
  <c r="F2576" i="4"/>
  <c r="H2576" i="4" s="1"/>
  <c r="N117" i="3" s="1"/>
  <c r="F1964" i="4"/>
  <c r="H1964" i="4" s="1"/>
  <c r="Z91" i="3" s="1"/>
  <c r="F1268" i="4"/>
  <c r="H1268" i="4" s="1"/>
  <c r="Z62" i="3" s="1"/>
  <c r="F620" i="4"/>
  <c r="H620" i="4" s="1"/>
  <c r="Z35" i="3" s="1"/>
  <c r="F7819" i="4"/>
  <c r="H7819" i="4" s="1"/>
  <c r="Y335" i="3" s="1"/>
  <c r="F7087" i="4"/>
  <c r="H7087" i="4" s="1"/>
  <c r="M305" i="3" s="1"/>
  <c r="F7086" i="4"/>
  <c r="H7086" i="4" s="1"/>
  <c r="L305" i="3" s="1"/>
  <c r="F6343" i="4"/>
  <c r="H6343" i="4" s="1"/>
  <c r="M274" i="3" s="1"/>
  <c r="F5635" i="4"/>
  <c r="H5635" i="4" s="1"/>
  <c r="Y244" i="3" s="1"/>
  <c r="F5023" i="4"/>
  <c r="H5023" i="4" s="1"/>
  <c r="M219" i="3" s="1"/>
  <c r="F4399" i="4"/>
  <c r="H4399" i="4" s="1"/>
  <c r="M193" i="3" s="1"/>
  <c r="F3751" i="4"/>
  <c r="H3751" i="4" s="1"/>
  <c r="M166" i="3" s="1"/>
  <c r="F3103" i="4"/>
  <c r="H3103" i="4" s="1"/>
  <c r="M139" i="3" s="1"/>
  <c r="F2431" i="4"/>
  <c r="H2431" i="4" s="1"/>
  <c r="M111" i="3" s="1"/>
  <c r="F1699" i="4"/>
  <c r="H1699" i="4" s="1"/>
  <c r="Y80" i="3" s="1"/>
  <c r="F1051" i="4"/>
  <c r="H1051" i="4" s="1"/>
  <c r="Y53" i="3" s="1"/>
  <c r="F319" i="4"/>
  <c r="H319" i="4" s="1"/>
  <c r="M23" i="3" s="1"/>
  <c r="F2638" i="4"/>
  <c r="H2638" i="4" s="1"/>
  <c r="AB119" i="3" s="1"/>
  <c r="F2566" i="4"/>
  <c r="H2566" i="4" s="1"/>
  <c r="AB116" i="3" s="1"/>
  <c r="F2494" i="4"/>
  <c r="H2494" i="4" s="1"/>
  <c r="AB113" i="3" s="1"/>
  <c r="F2422" i="4"/>
  <c r="H2422" i="4" s="1"/>
  <c r="AB110" i="3" s="1"/>
  <c r="F2350" i="4"/>
  <c r="H2350" i="4" s="1"/>
  <c r="AB107" i="3" s="1"/>
  <c r="F2278" i="4"/>
  <c r="H2278" i="4" s="1"/>
  <c r="AB104" i="3" s="1"/>
  <c r="F2206" i="4"/>
  <c r="H2206" i="4" s="1"/>
  <c r="AB101" i="3" s="1"/>
  <c r="F2134" i="4"/>
  <c r="H2134" i="4" s="1"/>
  <c r="AB98" i="3" s="1"/>
  <c r="F2062" i="4"/>
  <c r="H2062" i="4" s="1"/>
  <c r="AB95" i="3" s="1"/>
  <c r="F1834" i="4"/>
  <c r="H1834" i="4" s="1"/>
  <c r="P86" i="3" s="1"/>
  <c r="F1762" i="4"/>
  <c r="H1762" i="4" s="1"/>
  <c r="P83" i="3" s="1"/>
  <c r="F1690" i="4"/>
  <c r="H1690" i="4" s="1"/>
  <c r="P80" i="3" s="1"/>
  <c r="F1618" i="4"/>
  <c r="H1618" i="4" s="1"/>
  <c r="P77" i="3" s="1"/>
  <c r="F7845" i="4"/>
  <c r="H7845" i="4" s="1"/>
  <c r="AA336" i="3" s="1"/>
  <c r="F8625" i="4"/>
  <c r="H8625" i="4" s="1"/>
  <c r="O369" i="3" s="1"/>
  <c r="F8541" i="4"/>
  <c r="H8541" i="4" s="1"/>
  <c r="AA365" i="3" s="1"/>
  <c r="F8445" i="4"/>
  <c r="H8445" i="4" s="1"/>
  <c r="AA361" i="3" s="1"/>
  <c r="F8289" i="4"/>
  <c r="H8289" i="4" s="1"/>
  <c r="O355" i="3" s="1"/>
  <c r="F7869" i="4"/>
  <c r="H7869" i="4" s="1"/>
  <c r="AA337" i="3" s="1"/>
  <c r="F7521" i="4"/>
  <c r="H7521" i="4" s="1"/>
  <c r="O323" i="3" s="1"/>
  <c r="F7365" i="4"/>
  <c r="H7365" i="4" s="1"/>
  <c r="AA316" i="3" s="1"/>
  <c r="F7293" i="4"/>
  <c r="H7293" i="4" s="1"/>
  <c r="AA313" i="3" s="1"/>
  <c r="F7053" i="4"/>
  <c r="H7053" i="4" s="1"/>
  <c r="AA303" i="3" s="1"/>
  <c r="F6981" i="4"/>
  <c r="H6981" i="4" s="1"/>
  <c r="AA300" i="3" s="1"/>
  <c r="F6897" i="4"/>
  <c r="H6897" i="4" s="1"/>
  <c r="O297" i="3" s="1"/>
  <c r="F6825" i="4"/>
  <c r="H6825" i="4" s="1"/>
  <c r="O294" i="3" s="1"/>
  <c r="F6753" i="4"/>
  <c r="H6753" i="4" s="1"/>
  <c r="O291" i="3" s="1"/>
  <c r="F6357" i="4"/>
  <c r="H6357" i="4" s="1"/>
  <c r="AA274" i="3" s="1"/>
  <c r="F6201" i="4"/>
  <c r="H6201" i="4" s="1"/>
  <c r="O268" i="3" s="1"/>
  <c r="F6045" i="4"/>
  <c r="H6045" i="4" s="1"/>
  <c r="AA261" i="3" s="1"/>
  <c r="F4869" i="4"/>
  <c r="H4869" i="4" s="1"/>
  <c r="AA212" i="3" s="1"/>
  <c r="F4797" i="4"/>
  <c r="H4797" i="4" s="1"/>
  <c r="AA209" i="3" s="1"/>
  <c r="F4725" i="4"/>
  <c r="H4725" i="4" s="1"/>
  <c r="AA206" i="3" s="1"/>
  <c r="F4497" i="4"/>
  <c r="H4497" i="4" s="1"/>
  <c r="O197" i="3" s="1"/>
  <c r="F4269" i="4"/>
  <c r="H4269" i="4" s="1"/>
  <c r="AA187" i="3" s="1"/>
  <c r="F4197" i="4"/>
  <c r="H4197" i="4" s="1"/>
  <c r="AA184" i="3" s="1"/>
  <c r="F4125" i="4"/>
  <c r="H4125" i="4" s="1"/>
  <c r="AA181" i="3" s="1"/>
  <c r="F3897" i="4"/>
  <c r="H3897" i="4" s="1"/>
  <c r="O172" i="3" s="1"/>
  <c r="F3669" i="4"/>
  <c r="H3669" i="4" s="1"/>
  <c r="AA162" i="3" s="1"/>
  <c r="F3597" i="4"/>
  <c r="H3597" i="4" s="1"/>
  <c r="AA159" i="3" s="1"/>
  <c r="F3525" i="4"/>
  <c r="H3525" i="4" s="1"/>
  <c r="AA156" i="3" s="1"/>
  <c r="F3225" i="4"/>
  <c r="H3225" i="4" s="1"/>
  <c r="O144" i="3" s="1"/>
  <c r="F3153" i="4"/>
  <c r="H3153" i="4" s="1"/>
  <c r="O141" i="3" s="1"/>
  <c r="F3081" i="4"/>
  <c r="H3081" i="4" s="1"/>
  <c r="O138" i="3" s="1"/>
  <c r="F3009" i="4"/>
  <c r="H3009" i="4" s="1"/>
  <c r="O135" i="3" s="1"/>
  <c r="F2937" i="4"/>
  <c r="H2937" i="4" s="1"/>
  <c r="O132" i="3" s="1"/>
  <c r="F2865" i="4"/>
  <c r="H2865" i="4" s="1"/>
  <c r="O129" i="3" s="1"/>
  <c r="F2793" i="4"/>
  <c r="H2793" i="4" s="1"/>
  <c r="O126" i="3" s="1"/>
  <c r="F2493" i="4"/>
  <c r="H2493" i="4" s="1"/>
  <c r="AA113" i="3" s="1"/>
  <c r="F2421" i="4"/>
  <c r="H2421" i="4" s="1"/>
  <c r="AA110" i="3" s="1"/>
  <c r="F2349" i="4"/>
  <c r="H2349" i="4" s="1"/>
  <c r="AA107" i="3" s="1"/>
  <c r="F2277" i="4"/>
  <c r="H2277" i="4" s="1"/>
  <c r="AA104" i="3" s="1"/>
  <c r="F2205" i="4"/>
  <c r="H2205" i="4" s="1"/>
  <c r="AA101" i="3" s="1"/>
  <c r="F2049" i="4"/>
  <c r="H2049" i="4" s="1"/>
  <c r="O95" i="3" s="1"/>
  <c r="F1977" i="4"/>
  <c r="H1977" i="4" s="1"/>
  <c r="O92" i="3" s="1"/>
  <c r="F1905" i="4"/>
  <c r="H1905" i="4" s="1"/>
  <c r="O89" i="3" s="1"/>
  <c r="F1833" i="4"/>
  <c r="H1833" i="4" s="1"/>
  <c r="O86" i="3" s="1"/>
  <c r="F1761" i="4"/>
  <c r="H1761" i="4" s="1"/>
  <c r="O83" i="3" s="1"/>
  <c r="F1689" i="4"/>
  <c r="H1689" i="4" s="1"/>
  <c r="O80" i="3" s="1"/>
  <c r="F1617" i="4"/>
  <c r="H1617" i="4" s="1"/>
  <c r="O77" i="3" s="1"/>
  <c r="F1545" i="4"/>
  <c r="H1545" i="4" s="1"/>
  <c r="O74" i="3" s="1"/>
  <c r="F1473" i="4"/>
  <c r="H1473" i="4" s="1"/>
  <c r="O71" i="3" s="1"/>
  <c r="F1401" i="4"/>
  <c r="H1401" i="4" s="1"/>
  <c r="O68" i="3" s="1"/>
  <c r="F1329" i="4"/>
  <c r="H1329" i="4" s="1"/>
  <c r="O65" i="3" s="1"/>
  <c r="F1257" i="4"/>
  <c r="H1257" i="4" s="1"/>
  <c r="O62" i="3" s="1"/>
  <c r="F1185" i="4"/>
  <c r="H1185" i="4" s="1"/>
  <c r="O59" i="3" s="1"/>
  <c r="F1113" i="4"/>
  <c r="H1113" i="4" s="1"/>
  <c r="O56" i="3" s="1"/>
  <c r="F1041" i="4"/>
  <c r="H1041" i="4" s="1"/>
  <c r="O53" i="3" s="1"/>
  <c r="F969" i="4"/>
  <c r="H969" i="4" s="1"/>
  <c r="O50" i="3" s="1"/>
  <c r="F897" i="4"/>
  <c r="H897" i="4" s="1"/>
  <c r="O47" i="3" s="1"/>
  <c r="F825" i="4"/>
  <c r="H825" i="4" s="1"/>
  <c r="O44" i="3" s="1"/>
  <c r="F753" i="4"/>
  <c r="H753" i="4" s="1"/>
  <c r="O41" i="3" s="1"/>
  <c r="F681" i="4"/>
  <c r="H681" i="4" s="1"/>
  <c r="O38" i="3" s="1"/>
  <c r="F609" i="4"/>
  <c r="H609" i="4" s="1"/>
  <c r="O35" i="3" s="1"/>
  <c r="F537" i="4"/>
  <c r="H537" i="4" s="1"/>
  <c r="O32" i="3" s="1"/>
  <c r="F465" i="4"/>
  <c r="H465" i="4" s="1"/>
  <c r="O29" i="3" s="1"/>
  <c r="F393" i="4"/>
  <c r="H393" i="4" s="1"/>
  <c r="O26" i="3" s="1"/>
  <c r="F8768" i="4"/>
  <c r="H8768" i="4" s="1"/>
  <c r="N375" i="3" s="1"/>
  <c r="F8765" i="4"/>
  <c r="H8765" i="4" s="1"/>
  <c r="K375" i="3" s="1"/>
  <c r="F8684" i="4"/>
  <c r="H8684" i="4" s="1"/>
  <c r="Z371" i="3" s="1"/>
  <c r="F8600" i="4"/>
  <c r="H8600" i="4" s="1"/>
  <c r="N368" i="3" s="1"/>
  <c r="F7352" i="4"/>
  <c r="H7352" i="4" s="1"/>
  <c r="N316" i="3" s="1"/>
  <c r="F8143" i="4"/>
  <c r="H8143" i="4" s="1"/>
  <c r="M349" i="3" s="1"/>
  <c r="F7639" i="4"/>
  <c r="H7639" i="4" s="1"/>
  <c r="M328" i="3" s="1"/>
  <c r="F7039" i="4"/>
  <c r="H7039" i="4" s="1"/>
  <c r="M303" i="3" s="1"/>
  <c r="F6379" i="4"/>
  <c r="H6379" i="4" s="1"/>
  <c r="Y275" i="3" s="1"/>
  <c r="F5743" i="4"/>
  <c r="H5743" i="4" s="1"/>
  <c r="M249" i="3" s="1"/>
  <c r="F5095" i="4"/>
  <c r="H5095" i="4" s="1"/>
  <c r="M222" i="3" s="1"/>
  <c r="F4459" i="4"/>
  <c r="H4459" i="4" s="1"/>
  <c r="Y195" i="3" s="1"/>
  <c r="F3787" i="4"/>
  <c r="H3787" i="4" s="1"/>
  <c r="Y167" i="3" s="1"/>
  <c r="F3139" i="4"/>
  <c r="H3139" i="4" s="1"/>
  <c r="Y140" i="3" s="1"/>
  <c r="F2371" i="4"/>
  <c r="H2371" i="4" s="1"/>
  <c r="Y108" i="3" s="1"/>
  <c r="F1735" i="4"/>
  <c r="H1735" i="4" s="1"/>
  <c r="M82" i="3" s="1"/>
  <c r="F1075" i="4"/>
  <c r="H1075" i="4" s="1"/>
  <c r="Y54" i="3" s="1"/>
  <c r="F367" i="4"/>
  <c r="H367" i="4" s="1"/>
  <c r="M25" i="3" s="1"/>
  <c r="F3344" i="4"/>
  <c r="H3344" i="4" s="1"/>
  <c r="N149" i="3" s="1"/>
  <c r="F2528" i="4"/>
  <c r="H2528" i="4" s="1"/>
  <c r="N115" i="3" s="1"/>
  <c r="F1976" i="4"/>
  <c r="H1976" i="4" s="1"/>
  <c r="N92" i="3" s="1"/>
  <c r="F1424" i="4"/>
  <c r="H1424" i="4" s="1"/>
  <c r="N69" i="3" s="1"/>
  <c r="F848" i="4"/>
  <c r="H848" i="4" s="1"/>
  <c r="N45" i="3" s="1"/>
  <c r="F308" i="4"/>
  <c r="H308" i="4" s="1"/>
  <c r="Z22" i="3" s="1"/>
  <c r="F7279" i="4"/>
  <c r="H7279" i="4" s="1"/>
  <c r="M313" i="3" s="1"/>
  <c r="F6319" i="4"/>
  <c r="H6319" i="4" s="1"/>
  <c r="M273" i="3" s="1"/>
  <c r="F5767" i="4"/>
  <c r="H5767" i="4" s="1"/>
  <c r="M250" i="3" s="1"/>
  <c r="F5167" i="4"/>
  <c r="H5167" i="4" s="1"/>
  <c r="M225" i="3" s="1"/>
  <c r="F4579" i="4"/>
  <c r="H4579" i="4" s="1"/>
  <c r="Y200" i="3" s="1"/>
  <c r="F8158" i="4"/>
  <c r="H8158" i="4" s="1"/>
  <c r="AB349" i="3" s="1"/>
  <c r="F7942" i="4"/>
  <c r="H7942" i="4" s="1"/>
  <c r="AB340" i="3" s="1"/>
  <c r="F8263" i="4"/>
  <c r="H8263" i="4" s="1"/>
  <c r="M354" i="3" s="1"/>
  <c r="F7807" i="4"/>
  <c r="H7807" i="4" s="1"/>
  <c r="M335" i="3" s="1"/>
  <c r="F7207" i="4"/>
  <c r="H7207" i="4" s="1"/>
  <c r="M310" i="3" s="1"/>
  <c r="F6583" i="4"/>
  <c r="H6583" i="4" s="1"/>
  <c r="M284" i="3" s="1"/>
  <c r="F5935" i="4"/>
  <c r="H5935" i="4" s="1"/>
  <c r="M257" i="3" s="1"/>
  <c r="F5251" i="4"/>
  <c r="H5251" i="4" s="1"/>
  <c r="Y228" i="3" s="1"/>
  <c r="F4591" i="4"/>
  <c r="H4591" i="4" s="1"/>
  <c r="M201" i="3" s="1"/>
  <c r="F3895" i="4"/>
  <c r="H3895" i="4" s="1"/>
  <c r="M172" i="3" s="1"/>
  <c r="F3247" i="4"/>
  <c r="H3247" i="4" s="1"/>
  <c r="M145" i="3" s="1"/>
  <c r="F2611" i="4"/>
  <c r="H2611" i="4" s="1"/>
  <c r="Y118" i="3" s="1"/>
  <c r="F1843" i="4"/>
  <c r="H1843" i="4" s="1"/>
  <c r="Y86" i="3" s="1"/>
  <c r="F1099" i="4"/>
  <c r="H1099" i="4" s="1"/>
  <c r="Y55" i="3" s="1"/>
  <c r="F403" i="4"/>
  <c r="H403" i="4" s="1"/>
  <c r="Y26" i="3" s="1"/>
  <c r="F3380" i="4"/>
  <c r="H3380" i="4" s="1"/>
  <c r="Z150" i="3" s="1"/>
  <c r="F2732" i="4"/>
  <c r="H2732" i="4" s="1"/>
  <c r="Z123" i="3" s="1"/>
  <c r="F2024" i="4"/>
  <c r="H2024" i="4" s="1"/>
  <c r="N94" i="3" s="1"/>
  <c r="F1364" i="4"/>
  <c r="H1364" i="4" s="1"/>
  <c r="Z66" i="3" s="1"/>
  <c r="F704" i="4"/>
  <c r="H704" i="4" s="1"/>
  <c r="N39" i="3" s="1"/>
  <c r="F7510" i="4"/>
  <c r="H7510" i="4" s="1"/>
  <c r="AB322" i="3" s="1"/>
  <c r="F7438" i="4"/>
  <c r="H7438" i="4" s="1"/>
  <c r="AB319" i="3" s="1"/>
  <c r="F7198" i="4"/>
  <c r="H7198" i="4" s="1"/>
  <c r="AB309" i="3" s="1"/>
  <c r="F7042" i="4"/>
  <c r="H7042" i="4" s="1"/>
  <c r="P303" i="3" s="1"/>
  <c r="F6970" i="4"/>
  <c r="H6970" i="4" s="1"/>
  <c r="P300" i="3" s="1"/>
  <c r="F6898" i="4"/>
  <c r="H6898" i="4" s="1"/>
  <c r="P297" i="3" s="1"/>
  <c r="F6586" i="4"/>
  <c r="H6586" i="4" s="1"/>
  <c r="P284" i="3" s="1"/>
  <c r="F6514" i="4"/>
  <c r="H6514" i="4" s="1"/>
  <c r="P281" i="3" s="1"/>
  <c r="F6513" i="4"/>
  <c r="H6513" i="4" s="1"/>
  <c r="O281" i="3" s="1"/>
  <c r="F6442" i="4"/>
  <c r="H6442" i="4" s="1"/>
  <c r="P278" i="3" s="1"/>
  <c r="F6142" i="4"/>
  <c r="H6142" i="4" s="1"/>
  <c r="AB265" i="3" s="1"/>
  <c r="F6070" i="4"/>
  <c r="H6070" i="4" s="1"/>
  <c r="AB262" i="3" s="1"/>
  <c r="F5998" i="4"/>
  <c r="H5998" i="4" s="1"/>
  <c r="AB259" i="3" s="1"/>
  <c r="F5926" i="4"/>
  <c r="H5926" i="4" s="1"/>
  <c r="AB256" i="3" s="1"/>
  <c r="F5854" i="4"/>
  <c r="H5854" i="4" s="1"/>
  <c r="AB253" i="3" s="1"/>
  <c r="F5782" i="4"/>
  <c r="H5782" i="4" s="1"/>
  <c r="AB250" i="3" s="1"/>
  <c r="F5710" i="4"/>
  <c r="H5710" i="4" s="1"/>
  <c r="AB247" i="3" s="1"/>
  <c r="F5638" i="4"/>
  <c r="H5638" i="4" s="1"/>
  <c r="AB244" i="3" s="1"/>
  <c r="F5566" i="4"/>
  <c r="H5566" i="4" s="1"/>
  <c r="AB241" i="3" s="1"/>
  <c r="F4690" i="4"/>
  <c r="H4690" i="4" s="1"/>
  <c r="P205" i="3" s="1"/>
  <c r="F4618" i="4"/>
  <c r="H4618" i="4" s="1"/>
  <c r="P202" i="3" s="1"/>
  <c r="F4102" i="4"/>
  <c r="H4102" i="4" s="1"/>
  <c r="AB180" i="3" s="1"/>
  <c r="F4030" i="4"/>
  <c r="H4030" i="4" s="1"/>
  <c r="AB177" i="3" s="1"/>
  <c r="F3958" i="4"/>
  <c r="H3958" i="4" s="1"/>
  <c r="AB174" i="3" s="1"/>
  <c r="F3886" i="4"/>
  <c r="H3886" i="4" s="1"/>
  <c r="AB171" i="3" s="1"/>
  <c r="F3814" i="4"/>
  <c r="H3814" i="4" s="1"/>
  <c r="AB168" i="3" s="1"/>
  <c r="F3742" i="4"/>
  <c r="H3742" i="4" s="1"/>
  <c r="AB165" i="3" s="1"/>
  <c r="F3670" i="4"/>
  <c r="H3670" i="4" s="1"/>
  <c r="AB162" i="3" s="1"/>
  <c r="F3598" i="4"/>
  <c r="H3598" i="4" s="1"/>
  <c r="AB159" i="3" s="1"/>
  <c r="F3526" i="4"/>
  <c r="H3526" i="4" s="1"/>
  <c r="AB156" i="3" s="1"/>
  <c r="F3454" i="4"/>
  <c r="H3454" i="4" s="1"/>
  <c r="AB153" i="3" s="1"/>
  <c r="F3382" i="4"/>
  <c r="H3382" i="4" s="1"/>
  <c r="AB150" i="3" s="1"/>
  <c r="F3010" i="4"/>
  <c r="H3010" i="4" s="1"/>
  <c r="P135" i="3" s="1"/>
  <c r="F2938" i="4"/>
  <c r="H2938" i="4" s="1"/>
  <c r="P132" i="3" s="1"/>
  <c r="F2866" i="4"/>
  <c r="H2866" i="4" s="1"/>
  <c r="P129" i="3" s="1"/>
  <c r="F2794" i="4"/>
  <c r="H2794" i="4" s="1"/>
  <c r="P126" i="3" s="1"/>
  <c r="F2710" i="4"/>
  <c r="H2710" i="4" s="1"/>
  <c r="AB122" i="3" s="1"/>
  <c r="F1978" i="4"/>
  <c r="H1978" i="4" s="1"/>
  <c r="P92" i="3" s="1"/>
  <c r="F1534" i="4"/>
  <c r="H1534" i="4" s="1"/>
  <c r="AB73" i="3" s="1"/>
  <c r="F1462" i="4"/>
  <c r="H1462" i="4" s="1"/>
  <c r="AB70" i="3" s="1"/>
  <c r="F1390" i="4"/>
  <c r="H1390" i="4" s="1"/>
  <c r="AB67" i="3" s="1"/>
  <c r="F1318" i="4"/>
  <c r="H1318" i="4" s="1"/>
  <c r="AB64" i="3" s="1"/>
  <c r="F1246" i="4"/>
  <c r="H1246" i="4" s="1"/>
  <c r="AB61" i="3" s="1"/>
  <c r="F1174" i="4"/>
  <c r="H1174" i="4" s="1"/>
  <c r="AB58" i="3" s="1"/>
  <c r="F1102" i="4"/>
  <c r="H1102" i="4" s="1"/>
  <c r="AB55" i="3" s="1"/>
  <c r="F1030" i="4"/>
  <c r="H1030" i="4" s="1"/>
  <c r="AB52" i="3" s="1"/>
  <c r="F958" i="4"/>
  <c r="H958" i="4" s="1"/>
  <c r="AB49" i="3" s="1"/>
  <c r="F886" i="4"/>
  <c r="H886" i="4" s="1"/>
  <c r="AB46" i="3" s="1"/>
  <c r="F814" i="4"/>
  <c r="H814" i="4" s="1"/>
  <c r="AB43" i="3" s="1"/>
  <c r="F742" i="4"/>
  <c r="H742" i="4" s="1"/>
  <c r="AB40" i="3" s="1"/>
  <c r="F670" i="4"/>
  <c r="H670" i="4" s="1"/>
  <c r="AB37" i="3" s="1"/>
  <c r="F598" i="4"/>
  <c r="H598" i="4" s="1"/>
  <c r="AB34" i="3" s="1"/>
  <c r="F526" i="4"/>
  <c r="H526" i="4" s="1"/>
  <c r="AB31" i="3" s="1"/>
  <c r="F454" i="4"/>
  <c r="H454" i="4" s="1"/>
  <c r="AB28" i="3" s="1"/>
  <c r="F382" i="4"/>
  <c r="H382" i="4" s="1"/>
  <c r="AB25" i="3" s="1"/>
  <c r="F310" i="4"/>
  <c r="H310" i="4" s="1"/>
  <c r="AB22" i="3" s="1"/>
  <c r="F238" i="4"/>
  <c r="H238" i="4" s="1"/>
  <c r="AB19" i="3" s="1"/>
  <c r="F166" i="4"/>
  <c r="H166" i="4" s="1"/>
  <c r="AB16" i="3" s="1"/>
  <c r="F94" i="4"/>
  <c r="H94" i="4" s="1"/>
  <c r="AB13" i="3" s="1"/>
  <c r="F3285" i="4"/>
  <c r="H3285" i="4" s="1"/>
  <c r="AA146" i="3" s="1"/>
  <c r="F8781" i="4"/>
  <c r="H8781" i="4" s="1"/>
  <c r="AA375" i="3" s="1"/>
  <c r="F8780" i="4"/>
  <c r="H8780" i="4" s="1"/>
  <c r="Z375" i="3" s="1"/>
  <c r="F8697" i="4"/>
  <c r="H8697" i="4" s="1"/>
  <c r="O372" i="3" s="1"/>
  <c r="F8025" i="4"/>
  <c r="H8025" i="4" s="1"/>
  <c r="O344" i="3" s="1"/>
  <c r="F7749" i="4"/>
  <c r="H7749" i="4" s="1"/>
  <c r="AA332" i="3" s="1"/>
  <c r="F7677" i="4"/>
  <c r="H7677" i="4" s="1"/>
  <c r="AA329" i="3" s="1"/>
  <c r="F7593" i="4"/>
  <c r="H7593" i="4" s="1"/>
  <c r="O326" i="3" s="1"/>
  <c r="F7437" i="4"/>
  <c r="H7437" i="4" s="1"/>
  <c r="AA319" i="3" s="1"/>
  <c r="F7197" i="4"/>
  <c r="H7197" i="4" s="1"/>
  <c r="AA309" i="3" s="1"/>
  <c r="F7125" i="4"/>
  <c r="H7125" i="4" s="1"/>
  <c r="AA306" i="3" s="1"/>
  <c r="F6669" i="4"/>
  <c r="H6669" i="4" s="1"/>
  <c r="AA287" i="3" s="1"/>
  <c r="F6585" i="4"/>
  <c r="H6585" i="4" s="1"/>
  <c r="O284" i="3" s="1"/>
  <c r="F6429" i="4"/>
  <c r="H6429" i="4" s="1"/>
  <c r="AA277" i="3" s="1"/>
  <c r="F6273" i="4"/>
  <c r="H6273" i="4" s="1"/>
  <c r="O271" i="3" s="1"/>
  <c r="F6117" i="4"/>
  <c r="H6117" i="4" s="1"/>
  <c r="AA264" i="3" s="1"/>
  <c r="F5961" i="4"/>
  <c r="H5961" i="4" s="1"/>
  <c r="O258" i="3" s="1"/>
  <c r="F5889" i="4"/>
  <c r="H5889" i="4" s="1"/>
  <c r="O255" i="3" s="1"/>
  <c r="F5817" i="4"/>
  <c r="H5817" i="4" s="1"/>
  <c r="O252" i="3" s="1"/>
  <c r="F5745" i="4"/>
  <c r="H5745" i="4" s="1"/>
  <c r="O249" i="3" s="1"/>
  <c r="F5673" i="4"/>
  <c r="H5673" i="4" s="1"/>
  <c r="O246" i="3" s="1"/>
  <c r="F5601" i="4"/>
  <c r="H5601" i="4" s="1"/>
  <c r="O243" i="3" s="1"/>
  <c r="F5517" i="4"/>
  <c r="H5517" i="4" s="1"/>
  <c r="AA239" i="3" s="1"/>
  <c r="F5445" i="4"/>
  <c r="H5445" i="4" s="1"/>
  <c r="AA236" i="3" s="1"/>
  <c r="F5373" i="4"/>
  <c r="H5373" i="4" s="1"/>
  <c r="AA233" i="3" s="1"/>
  <c r="F5301" i="4"/>
  <c r="H5301" i="4" s="1"/>
  <c r="AA230" i="3" s="1"/>
  <c r="F5229" i="4"/>
  <c r="H5229" i="4" s="1"/>
  <c r="AA227" i="3" s="1"/>
  <c r="F5157" i="4"/>
  <c r="H5157" i="4" s="1"/>
  <c r="AA224" i="3" s="1"/>
  <c r="F5085" i="4"/>
  <c r="H5085" i="4" s="1"/>
  <c r="AA221" i="3" s="1"/>
  <c r="F5013" i="4"/>
  <c r="H5013" i="4" s="1"/>
  <c r="AA218" i="3" s="1"/>
  <c r="F4941" i="4"/>
  <c r="H4941" i="4" s="1"/>
  <c r="AA215" i="3" s="1"/>
  <c r="F4641" i="4"/>
  <c r="H4641" i="4" s="1"/>
  <c r="O203" i="3" s="1"/>
  <c r="F4413" i="4"/>
  <c r="H4413" i="4" s="1"/>
  <c r="AA193" i="3" s="1"/>
  <c r="F4341" i="4"/>
  <c r="H4341" i="4" s="1"/>
  <c r="AA190" i="3" s="1"/>
  <c r="F4041" i="4"/>
  <c r="H4041" i="4" s="1"/>
  <c r="O178" i="3" s="1"/>
  <c r="F3813" i="4"/>
  <c r="H3813" i="4" s="1"/>
  <c r="AA168" i="3" s="1"/>
  <c r="F3741" i="4"/>
  <c r="H3741" i="4" s="1"/>
  <c r="AA165" i="3" s="1"/>
  <c r="F3441" i="4"/>
  <c r="H3441" i="4" s="1"/>
  <c r="O153" i="3" s="1"/>
  <c r="F3369" i="4"/>
  <c r="H3369" i="4" s="1"/>
  <c r="O150" i="3" s="1"/>
  <c r="F3297" i="4"/>
  <c r="H3297" i="4" s="1"/>
  <c r="O147" i="3" s="1"/>
  <c r="F2709" i="4"/>
  <c r="H2709" i="4" s="1"/>
  <c r="AA122" i="3" s="1"/>
  <c r="F2637" i="4"/>
  <c r="H2637" i="4" s="1"/>
  <c r="AA119" i="3" s="1"/>
  <c r="F2121" i="4"/>
  <c r="H2121" i="4" s="1"/>
  <c r="O98" i="3" s="1"/>
  <c r="F8185" i="4"/>
  <c r="H8185" i="4" s="1"/>
  <c r="AE350" i="3" s="1"/>
  <c r="F2744" i="4"/>
  <c r="H2744" i="4" s="1"/>
  <c r="N124" i="3" s="1"/>
  <c r="F2108" i="4"/>
  <c r="H2108" i="4" s="1"/>
  <c r="Z97" i="3" s="1"/>
  <c r="F1508" i="4"/>
  <c r="H1508" i="4" s="1"/>
  <c r="Z72" i="3" s="1"/>
  <c r="F884" i="4"/>
  <c r="H884" i="4" s="1"/>
  <c r="Z46" i="3" s="1"/>
  <c r="F320" i="4"/>
  <c r="H320" i="4" s="1"/>
  <c r="N23" i="3" s="1"/>
  <c r="F7771" i="4"/>
  <c r="H7771" i="4" s="1"/>
  <c r="Y333" i="3" s="1"/>
  <c r="F7291" i="4"/>
  <c r="H7291" i="4" s="1"/>
  <c r="Y313" i="3" s="1"/>
  <c r="F6943" i="4"/>
  <c r="H6943" i="4" s="1"/>
  <c r="M299" i="3" s="1"/>
  <c r="F6499" i="4"/>
  <c r="H6499" i="4" s="1"/>
  <c r="Y280" i="3" s="1"/>
  <c r="F5971" i="4"/>
  <c r="H5971" i="4" s="1"/>
  <c r="Y258" i="3" s="1"/>
  <c r="F5479" i="4"/>
  <c r="H5479" i="4" s="1"/>
  <c r="M238" i="3" s="1"/>
  <c r="F3560" i="4"/>
  <c r="H3560" i="4" s="1"/>
  <c r="N158" i="3" s="1"/>
  <c r="F3092" i="4"/>
  <c r="H3092" i="4" s="1"/>
  <c r="Z138" i="3" s="1"/>
  <c r="F2468" i="4"/>
  <c r="H2468" i="4" s="1"/>
  <c r="Z112" i="3" s="1"/>
  <c r="F1856" i="4"/>
  <c r="H1856" i="4" s="1"/>
  <c r="N87" i="3" s="1"/>
  <c r="F1148" i="4"/>
  <c r="H1148" i="4" s="1"/>
  <c r="Z57" i="3" s="1"/>
  <c r="F524" i="4"/>
  <c r="H524" i="4" s="1"/>
  <c r="Z31" i="3" s="1"/>
  <c r="F3980" i="4"/>
  <c r="H3980" i="4" s="1"/>
  <c r="Z175" i="3" s="1"/>
  <c r="F3224" i="4"/>
  <c r="H3224" i="4" s="1"/>
  <c r="N144" i="3" s="1"/>
  <c r="F2600" i="4"/>
  <c r="H2600" i="4" s="1"/>
  <c r="N118" i="3" s="1"/>
  <c r="F1940" i="4"/>
  <c r="H1940" i="4" s="1"/>
  <c r="Z90" i="3" s="1"/>
  <c r="F1292" i="4"/>
  <c r="H1292" i="4" s="1"/>
  <c r="Z63" i="3" s="1"/>
  <c r="F584" i="4"/>
  <c r="H584" i="4" s="1"/>
  <c r="N34" i="3" s="1"/>
  <c r="F8047" i="4"/>
  <c r="H8047" i="4" s="1"/>
  <c r="M345" i="3" s="1"/>
  <c r="F7699" i="4"/>
  <c r="H7699" i="4" s="1"/>
  <c r="Y330" i="3" s="1"/>
  <c r="F6931" i="4"/>
  <c r="H6931" i="4" s="1"/>
  <c r="Y298" i="3" s="1"/>
  <c r="F6211" i="4"/>
  <c r="H6211" i="4" s="1"/>
  <c r="Y268" i="3" s="1"/>
  <c r="F5527" i="4"/>
  <c r="H5527" i="4" s="1"/>
  <c r="M240" i="3" s="1"/>
  <c r="F4915" i="4"/>
  <c r="H4915" i="4" s="1"/>
  <c r="Y214" i="3" s="1"/>
  <c r="F4279" i="4"/>
  <c r="H4279" i="4" s="1"/>
  <c r="M188" i="3" s="1"/>
  <c r="F3643" i="4"/>
  <c r="H3643" i="4" s="1"/>
  <c r="Y161" i="3" s="1"/>
  <c r="F2995" i="4"/>
  <c r="H2995" i="4" s="1"/>
  <c r="Y134" i="3" s="1"/>
  <c r="F2323" i="4"/>
  <c r="H2323" i="4" s="1"/>
  <c r="Y106" i="3" s="1"/>
  <c r="F1579" i="4"/>
  <c r="H1579" i="4" s="1"/>
  <c r="Y75" i="3" s="1"/>
  <c r="F943" i="4"/>
  <c r="H943" i="4" s="1"/>
  <c r="M49" i="3" s="1"/>
  <c r="F199" i="4"/>
  <c r="H199" i="4" s="1"/>
  <c r="M18" i="3" s="1"/>
  <c r="F4943" i="4"/>
  <c r="H4943" i="4" s="1"/>
  <c r="AC215" i="3" s="1"/>
  <c r="F4871" i="4"/>
  <c r="H4871" i="4" s="1"/>
  <c r="AC212" i="3" s="1"/>
  <c r="F4799" i="4"/>
  <c r="H4799" i="4" s="1"/>
  <c r="AC209" i="3" s="1"/>
  <c r="F4727" i="4"/>
  <c r="H4727" i="4" s="1"/>
  <c r="AC206" i="3" s="1"/>
  <c r="F4355" i="4"/>
  <c r="H4355" i="4" s="1"/>
  <c r="Q191" i="3" s="1"/>
  <c r="F4283" i="4"/>
  <c r="H4283" i="4" s="1"/>
  <c r="Q188" i="3" s="1"/>
  <c r="F4211" i="4"/>
  <c r="H4211" i="4" s="1"/>
  <c r="Q185" i="3" s="1"/>
  <c r="F4139" i="4"/>
  <c r="H4139" i="4" s="1"/>
  <c r="Q182" i="3" s="1"/>
  <c r="F4067" i="4"/>
  <c r="H4067" i="4" s="1"/>
  <c r="Q179" i="3" s="1"/>
  <c r="F3911" i="4"/>
  <c r="H3911" i="4" s="1"/>
  <c r="AC172" i="3" s="1"/>
  <c r="F3839" i="4"/>
  <c r="H3839" i="4" s="1"/>
  <c r="AC169" i="3" s="1"/>
  <c r="F3467" i="4"/>
  <c r="H3467" i="4" s="1"/>
  <c r="Q154" i="3" s="1"/>
  <c r="F3311" i="4"/>
  <c r="H3311" i="4" s="1"/>
  <c r="AC147" i="3" s="1"/>
  <c r="F3239" i="4"/>
  <c r="H3239" i="4" s="1"/>
  <c r="AC144" i="3" s="1"/>
  <c r="F2867" i="4"/>
  <c r="H2867" i="4" s="1"/>
  <c r="Q129" i="3" s="1"/>
  <c r="F2795" i="4"/>
  <c r="H2795" i="4" s="1"/>
  <c r="Q126" i="3" s="1"/>
  <c r="F2723" i="4"/>
  <c r="H2723" i="4" s="1"/>
  <c r="Q123" i="3" s="1"/>
  <c r="F2495" i="4"/>
  <c r="H2495" i="4" s="1"/>
  <c r="AC113" i="3" s="1"/>
  <c r="F2051" i="4"/>
  <c r="H2051" i="4" s="1"/>
  <c r="Q95" i="3" s="1"/>
  <c r="F1607" i="4"/>
  <c r="H1607" i="4" s="1"/>
  <c r="AC76" i="3" s="1"/>
  <c r="F1535" i="4"/>
  <c r="H1535" i="4" s="1"/>
  <c r="AC73" i="3" s="1"/>
  <c r="F8806" i="4"/>
  <c r="H8806" i="4" s="1"/>
  <c r="F8458" i="4"/>
  <c r="H8458" i="4" s="1"/>
  <c r="P362" i="3" s="1"/>
  <c r="F8457" i="4"/>
  <c r="H8457" i="4" s="1"/>
  <c r="O362" i="3" s="1"/>
  <c r="F8122" i="4"/>
  <c r="H8122" i="4" s="1"/>
  <c r="P348" i="3" s="1"/>
  <c r="F8038" i="4"/>
  <c r="H8038" i="4" s="1"/>
  <c r="AB344" i="3" s="1"/>
  <c r="F7498" i="4"/>
  <c r="H7498" i="4" s="1"/>
  <c r="P322" i="3" s="1"/>
  <c r="F7426" i="4"/>
  <c r="H7426" i="4" s="1"/>
  <c r="P319" i="3" s="1"/>
  <c r="F7186" i="4"/>
  <c r="H7186" i="4" s="1"/>
  <c r="P309" i="3" s="1"/>
  <c r="F7030" i="4"/>
  <c r="H7030" i="4" s="1"/>
  <c r="AB302" i="3" s="1"/>
  <c r="F6958" i="4"/>
  <c r="H6958" i="4" s="1"/>
  <c r="AB299" i="3" s="1"/>
  <c r="F6886" i="4"/>
  <c r="H6886" i="4" s="1"/>
  <c r="AB296" i="3" s="1"/>
  <c r="F6646" i="4"/>
  <c r="H6646" i="4" s="1"/>
  <c r="AB286" i="3" s="1"/>
  <c r="F6574" i="4"/>
  <c r="H6574" i="4" s="1"/>
  <c r="AB283" i="3" s="1"/>
  <c r="F6502" i="4"/>
  <c r="H6502" i="4" s="1"/>
  <c r="AB280" i="3" s="1"/>
  <c r="F6430" i="4"/>
  <c r="H6430" i="4" s="1"/>
  <c r="AB277" i="3" s="1"/>
  <c r="F6130" i="4"/>
  <c r="H6130" i="4" s="1"/>
  <c r="P265" i="3" s="1"/>
  <c r="F6058" i="4"/>
  <c r="H6058" i="4" s="1"/>
  <c r="P262" i="3" s="1"/>
  <c r="F5986" i="4"/>
  <c r="H5986" i="4" s="1"/>
  <c r="P259" i="3" s="1"/>
  <c r="F5914" i="4"/>
  <c r="H5914" i="4" s="1"/>
  <c r="P256" i="3" s="1"/>
  <c r="F5842" i="4"/>
  <c r="H5842" i="4" s="1"/>
  <c r="P253" i="3" s="1"/>
  <c r="F5770" i="4"/>
  <c r="H5770" i="4" s="1"/>
  <c r="P250" i="3" s="1"/>
  <c r="F5698" i="4"/>
  <c r="H5698" i="4" s="1"/>
  <c r="P247" i="3" s="1"/>
  <c r="F5626" i="4"/>
  <c r="H5626" i="4" s="1"/>
  <c r="P244" i="3" s="1"/>
  <c r="F4678" i="4"/>
  <c r="H4678" i="4" s="1"/>
  <c r="AB204" i="3" s="1"/>
  <c r="F4606" i="4"/>
  <c r="H4606" i="4" s="1"/>
  <c r="AB201" i="3" s="1"/>
  <c r="F4090" i="4"/>
  <c r="H4090" i="4" s="1"/>
  <c r="P180" i="3" s="1"/>
  <c r="F4018" i="4"/>
  <c r="H4018" i="4" s="1"/>
  <c r="P177" i="3" s="1"/>
  <c r="F3946" i="4"/>
  <c r="H3946" i="4" s="1"/>
  <c r="P174" i="3" s="1"/>
  <c r="F3874" i="4"/>
  <c r="H3874" i="4" s="1"/>
  <c r="P171" i="3" s="1"/>
  <c r="F3802" i="4"/>
  <c r="H3802" i="4" s="1"/>
  <c r="P168" i="3" s="1"/>
  <c r="F3730" i="4"/>
  <c r="H3730" i="4" s="1"/>
  <c r="P165" i="3" s="1"/>
  <c r="F3658" i="4"/>
  <c r="H3658" i="4" s="1"/>
  <c r="P162" i="3" s="1"/>
  <c r="F3586" i="4"/>
  <c r="H3586" i="4" s="1"/>
  <c r="P159" i="3" s="1"/>
  <c r="F3514" i="4"/>
  <c r="H3514" i="4" s="1"/>
  <c r="P156" i="3" s="1"/>
  <c r="F3442" i="4"/>
  <c r="H3442" i="4" s="1"/>
  <c r="P153" i="3" s="1"/>
  <c r="F3070" i="4"/>
  <c r="H3070" i="4" s="1"/>
  <c r="AB137" i="3" s="1"/>
  <c r="F2998" i="4"/>
  <c r="H2998" i="4" s="1"/>
  <c r="AB134" i="3" s="1"/>
  <c r="F2926" i="4"/>
  <c r="H2926" i="4" s="1"/>
  <c r="AB131" i="3" s="1"/>
  <c r="F2854" i="4"/>
  <c r="H2854" i="4" s="1"/>
  <c r="AB128" i="3" s="1"/>
  <c r="F2782" i="4"/>
  <c r="H2782" i="4" s="1"/>
  <c r="AB125" i="3" s="1"/>
  <c r="F2698" i="4"/>
  <c r="H2698" i="4" s="1"/>
  <c r="P122" i="3" s="1"/>
  <c r="F1966" i="4"/>
  <c r="H1966" i="4" s="1"/>
  <c r="AB91" i="3" s="1"/>
  <c r="F1522" i="4"/>
  <c r="H1522" i="4" s="1"/>
  <c r="P73" i="3" s="1"/>
  <c r="F1450" i="4"/>
  <c r="H1450" i="4" s="1"/>
  <c r="P70" i="3" s="1"/>
  <c r="F1378" i="4"/>
  <c r="H1378" i="4" s="1"/>
  <c r="P67" i="3" s="1"/>
  <c r="F1306" i="4"/>
  <c r="H1306" i="4" s="1"/>
  <c r="P64" i="3" s="1"/>
  <c r="F1234" i="4"/>
  <c r="H1234" i="4" s="1"/>
  <c r="P61" i="3" s="1"/>
  <c r="F1162" i="4"/>
  <c r="H1162" i="4" s="1"/>
  <c r="P58" i="3" s="1"/>
  <c r="F1090" i="4"/>
  <c r="H1090" i="4" s="1"/>
  <c r="P55" i="3" s="1"/>
  <c r="F1018" i="4"/>
  <c r="H1018" i="4" s="1"/>
  <c r="P52" i="3" s="1"/>
  <c r="F946" i="4"/>
  <c r="H946" i="4" s="1"/>
  <c r="P49" i="3" s="1"/>
  <c r="F874" i="4"/>
  <c r="H874" i="4" s="1"/>
  <c r="P46" i="3" s="1"/>
  <c r="F802" i="4"/>
  <c r="H802" i="4" s="1"/>
  <c r="P43" i="3" s="1"/>
  <c r="F730" i="4"/>
  <c r="H730" i="4" s="1"/>
  <c r="P40" i="3" s="1"/>
  <c r="F658" i="4"/>
  <c r="H658" i="4" s="1"/>
  <c r="P37" i="3" s="1"/>
  <c r="F586" i="4"/>
  <c r="H586" i="4" s="1"/>
  <c r="P34" i="3" s="1"/>
  <c r="F514" i="4"/>
  <c r="H514" i="4" s="1"/>
  <c r="P31" i="3" s="1"/>
  <c r="F442" i="4"/>
  <c r="H442" i="4" s="1"/>
  <c r="P28" i="3" s="1"/>
  <c r="F370" i="4"/>
  <c r="H370" i="4" s="1"/>
  <c r="P25" i="3" s="1"/>
  <c r="F298" i="4"/>
  <c r="H298" i="4" s="1"/>
  <c r="P22" i="3" s="1"/>
  <c r="F226" i="4"/>
  <c r="H226" i="4" s="1"/>
  <c r="P19" i="3" s="1"/>
  <c r="F154" i="4"/>
  <c r="H154" i="4" s="1"/>
  <c r="P16" i="3" s="1"/>
  <c r="F82" i="4"/>
  <c r="H82" i="4" s="1"/>
  <c r="P13" i="3" s="1"/>
  <c r="F8685" i="4"/>
  <c r="H8685" i="4" s="1"/>
  <c r="AA371" i="3" s="1"/>
  <c r="F8517" i="4"/>
  <c r="H8517" i="4" s="1"/>
  <c r="AA364" i="3" s="1"/>
  <c r="F8013" i="4"/>
  <c r="H8013" i="4" s="1"/>
  <c r="AA343" i="3" s="1"/>
  <c r="F7737" i="4"/>
  <c r="H7737" i="4" s="1"/>
  <c r="O332" i="3" s="1"/>
  <c r="F7665" i="4"/>
  <c r="H7665" i="4" s="1"/>
  <c r="O329" i="3" s="1"/>
  <c r="F7581" i="4"/>
  <c r="H7581" i="4" s="1"/>
  <c r="AA325" i="3" s="1"/>
  <c r="F7497" i="4"/>
  <c r="H7497" i="4" s="1"/>
  <c r="O322" i="3" s="1"/>
  <c r="F7425" i="4"/>
  <c r="H7425" i="4" s="1"/>
  <c r="O319" i="3" s="1"/>
  <c r="F7185" i="4"/>
  <c r="H7185" i="4" s="1"/>
  <c r="O309" i="3" s="1"/>
  <c r="F7113" i="4"/>
  <c r="H7113" i="4" s="1"/>
  <c r="O306" i="3" s="1"/>
  <c r="F6957" i="4"/>
  <c r="H6957" i="4" s="1"/>
  <c r="AA299" i="3" s="1"/>
  <c r="F6657" i="4"/>
  <c r="H6657" i="4" s="1"/>
  <c r="O287" i="3" s="1"/>
  <c r="F6573" i="4"/>
  <c r="H6573" i="4" s="1"/>
  <c r="AA283" i="3" s="1"/>
  <c r="F6417" i="4"/>
  <c r="H6417" i="4" s="1"/>
  <c r="O277" i="3" s="1"/>
  <c r="F6261" i="4"/>
  <c r="H6261" i="4" s="1"/>
  <c r="AA270" i="3" s="1"/>
  <c r="F6105" i="4"/>
  <c r="H6105" i="4" s="1"/>
  <c r="O264" i="3" s="1"/>
  <c r="F5949" i="4"/>
  <c r="H5949" i="4" s="1"/>
  <c r="AA257" i="3" s="1"/>
  <c r="F5877" i="4"/>
  <c r="H5877" i="4" s="1"/>
  <c r="AA254" i="3" s="1"/>
  <c r="F5805" i="4"/>
  <c r="H5805" i="4" s="1"/>
  <c r="AA251" i="3" s="1"/>
  <c r="F5733" i="4"/>
  <c r="H5733" i="4" s="1"/>
  <c r="AA248" i="3" s="1"/>
  <c r="F5661" i="4"/>
  <c r="H5661" i="4" s="1"/>
  <c r="AA245" i="3" s="1"/>
  <c r="F5505" i="4"/>
  <c r="H5505" i="4" s="1"/>
  <c r="O239" i="3" s="1"/>
  <c r="F5433" i="4"/>
  <c r="H5433" i="4" s="1"/>
  <c r="O236" i="3" s="1"/>
  <c r="F5361" i="4"/>
  <c r="H5361" i="4" s="1"/>
  <c r="O233" i="3" s="1"/>
  <c r="F5289" i="4"/>
  <c r="H5289" i="4" s="1"/>
  <c r="O230" i="3" s="1"/>
  <c r="F5217" i="4"/>
  <c r="H5217" i="4" s="1"/>
  <c r="O227" i="3" s="1"/>
  <c r="F5145" i="4"/>
  <c r="H5145" i="4" s="1"/>
  <c r="O224" i="3" s="1"/>
  <c r="F5073" i="4"/>
  <c r="H5073" i="4" s="1"/>
  <c r="O221" i="3" s="1"/>
  <c r="F5001" i="4"/>
  <c r="H5001" i="4" s="1"/>
  <c r="O218" i="3" s="1"/>
  <c r="F4929" i="4"/>
  <c r="H4929" i="4" s="1"/>
  <c r="O215" i="3" s="1"/>
  <c r="F4629" i="4"/>
  <c r="H4629" i="4" s="1"/>
  <c r="AA202" i="3" s="1"/>
  <c r="F4473" i="4"/>
  <c r="H4473" i="4" s="1"/>
  <c r="O196" i="3" s="1"/>
  <c r="F4401" i="4"/>
  <c r="H4401" i="4" s="1"/>
  <c r="O193" i="3" s="1"/>
  <c r="F4329" i="4"/>
  <c r="H4329" i="4" s="1"/>
  <c r="O190" i="3" s="1"/>
  <c r="F4029" i="4"/>
  <c r="H4029" i="4" s="1"/>
  <c r="AA177" i="3" s="1"/>
  <c r="F3873" i="4"/>
  <c r="H3873" i="4" s="1"/>
  <c r="O171" i="3" s="1"/>
  <c r="F3801" i="4"/>
  <c r="H3801" i="4" s="1"/>
  <c r="O168" i="3" s="1"/>
  <c r="F3729" i="4"/>
  <c r="H3729" i="4" s="1"/>
  <c r="O165" i="3" s="1"/>
  <c r="F3429" i="4"/>
  <c r="H3429" i="4" s="1"/>
  <c r="AA152" i="3" s="1"/>
  <c r="F3357" i="4"/>
  <c r="H3357" i="4" s="1"/>
  <c r="AA149" i="3" s="1"/>
  <c r="F2697" i="4"/>
  <c r="H2697" i="4" s="1"/>
  <c r="O122" i="3" s="1"/>
  <c r="F2625" i="4"/>
  <c r="H2625" i="4" s="1"/>
  <c r="O119" i="3" s="1"/>
  <c r="F2109" i="4"/>
  <c r="H2109" i="4" s="1"/>
  <c r="AA97" i="3" s="1"/>
  <c r="F8744" i="4"/>
  <c r="H8744" i="4" s="1"/>
  <c r="N374" i="3" s="1"/>
  <c r="F8743" i="4"/>
  <c r="H8743" i="4" s="1"/>
  <c r="M374" i="3" s="1"/>
  <c r="F4064" i="4"/>
  <c r="H4064" i="4" s="1"/>
  <c r="N179" i="3" s="1"/>
  <c r="F2636" i="4"/>
  <c r="H2636" i="4" s="1"/>
  <c r="Z119" i="3" s="1"/>
  <c r="F2000" i="4"/>
  <c r="H2000" i="4" s="1"/>
  <c r="N93" i="3" s="1"/>
  <c r="F1412" i="4"/>
  <c r="H1412" i="4" s="1"/>
  <c r="Z68" i="3" s="1"/>
  <c r="F800" i="4"/>
  <c r="H800" i="4" s="1"/>
  <c r="N43" i="3" s="1"/>
  <c r="F224" i="4"/>
  <c r="H224" i="4" s="1"/>
  <c r="N19" i="3" s="1"/>
  <c r="F7663" i="4"/>
  <c r="H7663" i="4" s="1"/>
  <c r="M329" i="3" s="1"/>
  <c r="F7231" i="4"/>
  <c r="H7231" i="4" s="1"/>
  <c r="M311" i="3" s="1"/>
  <c r="F6859" i="4"/>
  <c r="H6859" i="4" s="1"/>
  <c r="Y295" i="3" s="1"/>
  <c r="F6403" i="4"/>
  <c r="H6403" i="4" s="1"/>
  <c r="Y276" i="3" s="1"/>
  <c r="F5887" i="4"/>
  <c r="H5887" i="4" s="1"/>
  <c r="M255" i="3" s="1"/>
  <c r="F5383" i="4"/>
  <c r="H5383" i="4" s="1"/>
  <c r="M234" i="3" s="1"/>
  <c r="F4903" i="4"/>
  <c r="H4903" i="4" s="1"/>
  <c r="M214" i="3" s="1"/>
  <c r="F4363" i="4"/>
  <c r="H4363" i="4" s="1"/>
  <c r="Y191" i="3" s="1"/>
  <c r="F3799" i="4"/>
  <c r="H3799" i="4" s="1"/>
  <c r="M168" i="3" s="1"/>
  <c r="F3271" i="4"/>
  <c r="H3271" i="4" s="1"/>
  <c r="M146" i="3" s="1"/>
  <c r="F2767" i="4"/>
  <c r="H2767" i="4" s="1"/>
  <c r="M125" i="3" s="1"/>
  <c r="F2227" i="4"/>
  <c r="H2227" i="4" s="1"/>
  <c r="Y102" i="3" s="1"/>
  <c r="F1747" i="4"/>
  <c r="H1747" i="4" s="1"/>
  <c r="Y82" i="3" s="1"/>
  <c r="F1231" i="4"/>
  <c r="H1231" i="4" s="1"/>
  <c r="M61" i="3" s="1"/>
  <c r="F703" i="4"/>
  <c r="H703" i="4" s="1"/>
  <c r="M39" i="3" s="1"/>
  <c r="F139" i="4"/>
  <c r="H139" i="4" s="1"/>
  <c r="Y15" i="3" s="1"/>
  <c r="F3500" i="4"/>
  <c r="H3500" i="4" s="1"/>
  <c r="Z155" i="3" s="1"/>
  <c r="F3020" i="4"/>
  <c r="H3020" i="4" s="1"/>
  <c r="Z135" i="3" s="1"/>
  <c r="F2360" i="4"/>
  <c r="H2360" i="4" s="1"/>
  <c r="N108" i="3" s="1"/>
  <c r="F1748" i="4"/>
  <c r="H1748" i="4" s="1"/>
  <c r="Z82" i="3" s="1"/>
  <c r="F1040" i="4"/>
  <c r="H1040" i="4" s="1"/>
  <c r="N53" i="3" s="1"/>
  <c r="F368" i="4"/>
  <c r="H368" i="4" s="1"/>
  <c r="N25" i="3" s="1"/>
  <c r="F3656" i="4"/>
  <c r="H3656" i="4" s="1"/>
  <c r="N162" i="3" s="1"/>
  <c r="F3128" i="4"/>
  <c r="H3128" i="4" s="1"/>
  <c r="N140" i="3" s="1"/>
  <c r="F2492" i="4"/>
  <c r="H2492" i="4" s="1"/>
  <c r="Z113" i="3" s="1"/>
  <c r="F1832" i="4"/>
  <c r="H1832" i="4" s="1"/>
  <c r="N86" i="3" s="1"/>
  <c r="F1160" i="4"/>
  <c r="H1160" i="4" s="1"/>
  <c r="N58" i="3" s="1"/>
  <c r="F452" i="4"/>
  <c r="H452" i="4" s="1"/>
  <c r="Z28" i="3" s="1"/>
  <c r="F7555" i="4"/>
  <c r="H7555" i="4" s="1"/>
  <c r="Y324" i="3" s="1"/>
  <c r="F6823" i="4"/>
  <c r="H6823" i="4" s="1"/>
  <c r="M294" i="3" s="1"/>
  <c r="F6103" i="4"/>
  <c r="H6103" i="4" s="1"/>
  <c r="M264" i="3" s="1"/>
  <c r="F5431" i="4"/>
  <c r="H5431" i="4" s="1"/>
  <c r="M236" i="3" s="1"/>
  <c r="F4807" i="4"/>
  <c r="H4807" i="4" s="1"/>
  <c r="M210" i="3" s="1"/>
  <c r="F4159" i="4"/>
  <c r="H4159" i="4" s="1"/>
  <c r="M183" i="3" s="1"/>
  <c r="F3547" i="4"/>
  <c r="H3547" i="4" s="1"/>
  <c r="Y157" i="3" s="1"/>
  <c r="F2887" i="4"/>
  <c r="H2887" i="4" s="1"/>
  <c r="M130" i="3" s="1"/>
  <c r="F2191" i="4"/>
  <c r="H2191" i="4" s="1"/>
  <c r="M101" i="3" s="1"/>
  <c r="F1507" i="4"/>
  <c r="H1507" i="4" s="1"/>
  <c r="Y72" i="3" s="1"/>
  <c r="F811" i="4"/>
  <c r="H811" i="4" s="1"/>
  <c r="Y43" i="3" s="1"/>
  <c r="F7340" i="4"/>
  <c r="H7340" i="4" s="1"/>
  <c r="Z315" i="3" s="1"/>
  <c r="F7268" i="4"/>
  <c r="H7268" i="4" s="1"/>
  <c r="Z312" i="3" s="1"/>
  <c r="F7196" i="4"/>
  <c r="H7196" i="4" s="1"/>
  <c r="Z309" i="3" s="1"/>
  <c r="F7124" i="4"/>
  <c r="H7124" i="4" s="1"/>
  <c r="Z306" i="3" s="1"/>
  <c r="F7052" i="4"/>
  <c r="H7052" i="4" s="1"/>
  <c r="Z303" i="3" s="1"/>
  <c r="F6980" i="4"/>
  <c r="H6980" i="4" s="1"/>
  <c r="Z300" i="3" s="1"/>
  <c r="F6908" i="4"/>
  <c r="H6908" i="4" s="1"/>
  <c r="Z297" i="3" s="1"/>
  <c r="F6836" i="4"/>
  <c r="H6836" i="4" s="1"/>
  <c r="Z294" i="3" s="1"/>
  <c r="F6764" i="4"/>
  <c r="H6764" i="4" s="1"/>
  <c r="Z291" i="3" s="1"/>
  <c r="F6692" i="4"/>
  <c r="H6692" i="4" s="1"/>
  <c r="Z288" i="3" s="1"/>
  <c r="F6620" i="4"/>
  <c r="H6620" i="4" s="1"/>
  <c r="Z285" i="3" s="1"/>
  <c r="F6548" i="4"/>
  <c r="H6548" i="4" s="1"/>
  <c r="Z282" i="3" s="1"/>
  <c r="F6476" i="4"/>
  <c r="H6476" i="4" s="1"/>
  <c r="Z279" i="3" s="1"/>
  <c r="F6404" i="4"/>
  <c r="H6404" i="4" s="1"/>
  <c r="Z276" i="3" s="1"/>
  <c r="F6332" i="4"/>
  <c r="H6332" i="4" s="1"/>
  <c r="Z273" i="3" s="1"/>
  <c r="F6260" i="4"/>
  <c r="H6260" i="4" s="1"/>
  <c r="Z270" i="3" s="1"/>
  <c r="F6188" i="4"/>
  <c r="H6188" i="4" s="1"/>
  <c r="Z267" i="3" s="1"/>
  <c r="F6116" i="4"/>
  <c r="H6116" i="4" s="1"/>
  <c r="Z264" i="3" s="1"/>
  <c r="F6044" i="4"/>
  <c r="H6044" i="4" s="1"/>
  <c r="Z261" i="3" s="1"/>
  <c r="F5972" i="4"/>
  <c r="H5972" i="4" s="1"/>
  <c r="Z258" i="3" s="1"/>
  <c r="F5888" i="4"/>
  <c r="H5888" i="4" s="1"/>
  <c r="N255" i="3" s="1"/>
  <c r="F5816" i="4"/>
  <c r="H5816" i="4" s="1"/>
  <c r="N252" i="3" s="1"/>
  <c r="F5732" i="4"/>
  <c r="H5732" i="4" s="1"/>
  <c r="Z248" i="3" s="1"/>
  <c r="F5660" i="4"/>
  <c r="H5660" i="4" s="1"/>
  <c r="Z245" i="3" s="1"/>
  <c r="F5588" i="4"/>
  <c r="H5588" i="4" s="1"/>
  <c r="Z242" i="3" s="1"/>
  <c r="F5516" i="4"/>
  <c r="H5516" i="4" s="1"/>
  <c r="Z239" i="3" s="1"/>
  <c r="F5444" i="4"/>
  <c r="H5444" i="4" s="1"/>
  <c r="Z236" i="3" s="1"/>
  <c r="F5372" i="4"/>
  <c r="H5372" i="4" s="1"/>
  <c r="Z233" i="3" s="1"/>
  <c r="F5300" i="4"/>
  <c r="H5300" i="4" s="1"/>
  <c r="Z230" i="3" s="1"/>
  <c r="F5216" i="4"/>
  <c r="H5216" i="4" s="1"/>
  <c r="N227" i="3" s="1"/>
  <c r="F5144" i="4"/>
  <c r="H5144" i="4" s="1"/>
  <c r="N224" i="3" s="1"/>
  <c r="F5072" i="4"/>
  <c r="H5072" i="4" s="1"/>
  <c r="N221" i="3" s="1"/>
  <c r="F5000" i="4"/>
  <c r="H5000" i="4" s="1"/>
  <c r="N218" i="3" s="1"/>
  <c r="F4928" i="4"/>
  <c r="H4928" i="4" s="1"/>
  <c r="N215" i="3" s="1"/>
  <c r="F4856" i="4"/>
  <c r="H4856" i="4" s="1"/>
  <c r="N212" i="3" s="1"/>
  <c r="F4784" i="4"/>
  <c r="H4784" i="4" s="1"/>
  <c r="N209" i="3" s="1"/>
  <c r="F4712" i="4"/>
  <c r="H4712" i="4" s="1"/>
  <c r="N206" i="3" s="1"/>
  <c r="F4640" i="4"/>
  <c r="H4640" i="4" s="1"/>
  <c r="N203" i="3" s="1"/>
  <c r="F4568" i="4"/>
  <c r="H4568" i="4" s="1"/>
  <c r="N200" i="3" s="1"/>
  <c r="F4496" i="4"/>
  <c r="H4496" i="4" s="1"/>
  <c r="N197" i="3" s="1"/>
  <c r="F4424" i="4"/>
  <c r="H4424" i="4" s="1"/>
  <c r="N194" i="3" s="1"/>
  <c r="F4352" i="4"/>
  <c r="H4352" i="4" s="1"/>
  <c r="N191" i="3" s="1"/>
  <c r="F4280" i="4"/>
  <c r="H4280" i="4" s="1"/>
  <c r="N188" i="3" s="1"/>
  <c r="F4208" i="4"/>
  <c r="H4208" i="4" s="1"/>
  <c r="N185" i="3" s="1"/>
  <c r="F4136" i="4"/>
  <c r="H4136" i="4" s="1"/>
  <c r="N182" i="3" s="1"/>
  <c r="F4040" i="4"/>
  <c r="H4040" i="4" s="1"/>
  <c r="N178" i="3" s="1"/>
  <c r="F3896" i="4"/>
  <c r="H3896" i="4" s="1"/>
  <c r="N172" i="3" s="1"/>
  <c r="F3824" i="4"/>
  <c r="H3824" i="4" s="1"/>
  <c r="N169" i="3" s="1"/>
  <c r="F3752" i="4"/>
  <c r="H3752" i="4" s="1"/>
  <c r="N166" i="3" s="1"/>
  <c r="F3680" i="4"/>
  <c r="H3680" i="4" s="1"/>
  <c r="N163" i="3" s="1"/>
  <c r="F3452" i="4"/>
  <c r="H3452" i="4" s="1"/>
  <c r="Z153" i="3" s="1"/>
  <c r="F2876" i="4"/>
  <c r="H2876" i="4" s="1"/>
  <c r="Z129" i="3" s="1"/>
  <c r="F2204" i="4"/>
  <c r="H2204" i="4" s="1"/>
  <c r="Z101" i="3" s="1"/>
  <c r="F1580" i="4"/>
  <c r="H1580" i="4" s="1"/>
  <c r="Z75" i="3" s="1"/>
  <c r="F872" i="4"/>
  <c r="H872" i="4" s="1"/>
  <c r="N46" i="3" s="1"/>
  <c r="F176" i="4"/>
  <c r="H176" i="4" s="1"/>
  <c r="N17" i="3" s="1"/>
  <c r="F4162" i="4"/>
  <c r="H4162" i="4" s="1"/>
  <c r="P183" i="3" s="1"/>
  <c r="F3358" i="4"/>
  <c r="H3358" i="4" s="1"/>
  <c r="AB149" i="3" s="1"/>
  <c r="F3286" i="4"/>
  <c r="H3286" i="4" s="1"/>
  <c r="AB146" i="3" s="1"/>
  <c r="F3214" i="4"/>
  <c r="H3214" i="4" s="1"/>
  <c r="AB143" i="3" s="1"/>
  <c r="F3142" i="4"/>
  <c r="H3142" i="4" s="1"/>
  <c r="AB140" i="3" s="1"/>
  <c r="F2614" i="4"/>
  <c r="H2614" i="4" s="1"/>
  <c r="AB118" i="3" s="1"/>
  <c r="F2542" i="4"/>
  <c r="H2542" i="4" s="1"/>
  <c r="AB115" i="3" s="1"/>
  <c r="F2470" i="4"/>
  <c r="H2470" i="4" s="1"/>
  <c r="AB112" i="3" s="1"/>
  <c r="F2398" i="4"/>
  <c r="H2398" i="4" s="1"/>
  <c r="AB109" i="3" s="1"/>
  <c r="F2326" i="4"/>
  <c r="H2326" i="4" s="1"/>
  <c r="AB106" i="3" s="1"/>
  <c r="F2254" i="4"/>
  <c r="H2254" i="4" s="1"/>
  <c r="AB103" i="3" s="1"/>
  <c r="F2182" i="4"/>
  <c r="H2182" i="4" s="1"/>
  <c r="AB100" i="3" s="1"/>
  <c r="F2110" i="4"/>
  <c r="H2110" i="4" s="1"/>
  <c r="AB97" i="3" s="1"/>
  <c r="F2038" i="4"/>
  <c r="H2038" i="4" s="1"/>
  <c r="AB94" i="3" s="1"/>
  <c r="F1882" i="4"/>
  <c r="H1882" i="4" s="1"/>
  <c r="P88" i="3" s="1"/>
  <c r="F1810" i="4"/>
  <c r="H1810" i="4" s="1"/>
  <c r="P85" i="3" s="1"/>
  <c r="F1738" i="4"/>
  <c r="H1738" i="4" s="1"/>
  <c r="P82" i="3" s="1"/>
  <c r="F1666" i="4"/>
  <c r="H1666" i="4" s="1"/>
  <c r="P79" i="3" s="1"/>
  <c r="F1594" i="4"/>
  <c r="H1594" i="4" s="1"/>
  <c r="P76" i="3" s="1"/>
  <c r="F8757" i="4"/>
  <c r="H8757" i="4" s="1"/>
  <c r="AA374" i="3" s="1"/>
  <c r="F8601" i="4"/>
  <c r="H8601" i="4" s="1"/>
  <c r="O368" i="3" s="1"/>
  <c r="F8421" i="4"/>
  <c r="H8421" i="4" s="1"/>
  <c r="AA360" i="3" s="1"/>
  <c r="F8337" i="4"/>
  <c r="H8337" i="4" s="1"/>
  <c r="O357" i="3" s="1"/>
  <c r="F8335" i="4"/>
  <c r="H8335" i="4" s="1"/>
  <c r="M357" i="3" s="1"/>
  <c r="F8265" i="4"/>
  <c r="H8265" i="4" s="1"/>
  <c r="O354" i="3" s="1"/>
  <c r="F8181" i="4"/>
  <c r="H8181" i="4" s="1"/>
  <c r="AA350" i="3" s="1"/>
  <c r="F7917" i="4"/>
  <c r="H7917" i="4" s="1"/>
  <c r="AA339" i="3" s="1"/>
  <c r="F7341" i="4"/>
  <c r="H7341" i="4" s="1"/>
  <c r="AA315" i="3" s="1"/>
  <c r="F7269" i="4"/>
  <c r="H7269" i="4" s="1"/>
  <c r="AA312" i="3" s="1"/>
  <c r="F7029" i="4"/>
  <c r="H7029" i="4" s="1"/>
  <c r="AA302" i="3" s="1"/>
  <c r="F6873" i="4"/>
  <c r="H6873" i="4" s="1"/>
  <c r="O296" i="3" s="1"/>
  <c r="F6801" i="4"/>
  <c r="H6801" i="4" s="1"/>
  <c r="O293" i="3" s="1"/>
  <c r="F6729" i="4"/>
  <c r="H6729" i="4" s="1"/>
  <c r="O290" i="3" s="1"/>
  <c r="F6489" i="4"/>
  <c r="H6489" i="4" s="1"/>
  <c r="O280" i="3" s="1"/>
  <c r="F6333" i="4"/>
  <c r="H6333" i="4" s="1"/>
  <c r="AA273" i="3" s="1"/>
  <c r="F6177" i="4"/>
  <c r="H6177" i="4" s="1"/>
  <c r="O267" i="3" s="1"/>
  <c r="F5577" i="4"/>
  <c r="H5577" i="4" s="1"/>
  <c r="O242" i="3" s="1"/>
  <c r="F4845" i="4"/>
  <c r="H4845" i="4" s="1"/>
  <c r="AA211" i="3" s="1"/>
  <c r="F4773" i="4"/>
  <c r="H4773" i="4" s="1"/>
  <c r="AA208" i="3" s="1"/>
  <c r="F4701" i="4"/>
  <c r="H4701" i="4" s="1"/>
  <c r="AA205" i="3" s="1"/>
  <c r="F4545" i="4"/>
  <c r="H4545" i="4" s="1"/>
  <c r="O199" i="3" s="1"/>
  <c r="F4245" i="4"/>
  <c r="H4245" i="4" s="1"/>
  <c r="AA186" i="3" s="1"/>
  <c r="F4173" i="4"/>
  <c r="H4173" i="4" s="1"/>
  <c r="AA183" i="3" s="1"/>
  <c r="F4101" i="4"/>
  <c r="H4101" i="4" s="1"/>
  <c r="AA180" i="3" s="1"/>
  <c r="F3945" i="4"/>
  <c r="H3945" i="4" s="1"/>
  <c r="O174" i="3" s="1"/>
  <c r="F3645" i="4"/>
  <c r="H3645" i="4" s="1"/>
  <c r="AA161" i="3" s="1"/>
  <c r="F3573" i="4"/>
  <c r="H3573" i="4" s="1"/>
  <c r="AA158" i="3" s="1"/>
  <c r="F3501" i="4"/>
  <c r="H3501" i="4" s="1"/>
  <c r="AA155" i="3" s="1"/>
  <c r="F3273" i="4"/>
  <c r="H3273" i="4" s="1"/>
  <c r="O146" i="3" s="1"/>
  <c r="F3201" i="4"/>
  <c r="H3201" i="4" s="1"/>
  <c r="O143" i="3" s="1"/>
  <c r="F3129" i="4"/>
  <c r="H3129" i="4" s="1"/>
  <c r="O140" i="3" s="1"/>
  <c r="F3057" i="4"/>
  <c r="H3057" i="4" s="1"/>
  <c r="O137" i="3" s="1"/>
  <c r="F2985" i="4"/>
  <c r="H2985" i="4" s="1"/>
  <c r="O134" i="3" s="1"/>
  <c r="F2913" i="4"/>
  <c r="H2913" i="4" s="1"/>
  <c r="O131" i="3" s="1"/>
  <c r="F2841" i="4"/>
  <c r="H2841" i="4" s="1"/>
  <c r="O128" i="3" s="1"/>
  <c r="F2769" i="4"/>
  <c r="H2769" i="4" s="1"/>
  <c r="O125" i="3" s="1"/>
  <c r="F2541" i="4"/>
  <c r="H2541" i="4" s="1"/>
  <c r="AA115" i="3" s="1"/>
  <c r="F2469" i="4"/>
  <c r="H2469" i="4" s="1"/>
  <c r="AA112" i="3" s="1"/>
  <c r="F2397" i="4"/>
  <c r="H2397" i="4" s="1"/>
  <c r="AA109" i="3" s="1"/>
  <c r="F2325" i="4"/>
  <c r="H2325" i="4" s="1"/>
  <c r="AA106" i="3" s="1"/>
  <c r="F2253" i="4"/>
  <c r="H2253" i="4" s="1"/>
  <c r="AA103" i="3" s="1"/>
  <c r="F2181" i="4"/>
  <c r="H2181" i="4" s="1"/>
  <c r="AA100" i="3" s="1"/>
  <c r="F2025" i="4"/>
  <c r="H2025" i="4" s="1"/>
  <c r="O94" i="3" s="1"/>
  <c r="F1953" i="4"/>
  <c r="H1953" i="4" s="1"/>
  <c r="O91" i="3" s="1"/>
  <c r="F1881" i="4"/>
  <c r="H1881" i="4" s="1"/>
  <c r="O88" i="3" s="1"/>
  <c r="F1809" i="4"/>
  <c r="H1809" i="4" s="1"/>
  <c r="O85" i="3" s="1"/>
  <c r="F1737" i="4"/>
  <c r="H1737" i="4" s="1"/>
  <c r="O82" i="3" s="1"/>
  <c r="F1665" i="4"/>
  <c r="H1665" i="4" s="1"/>
  <c r="O79" i="3" s="1"/>
  <c r="F1593" i="4"/>
  <c r="H1593" i="4" s="1"/>
  <c r="O76" i="3" s="1"/>
  <c r="F1521" i="4"/>
  <c r="H1521" i="4" s="1"/>
  <c r="O73" i="3" s="1"/>
  <c r="F1449" i="4"/>
  <c r="H1449" i="4" s="1"/>
  <c r="O70" i="3" s="1"/>
  <c r="F1377" i="4"/>
  <c r="H1377" i="4" s="1"/>
  <c r="O67" i="3" s="1"/>
  <c r="F1305" i="4"/>
  <c r="H1305" i="4" s="1"/>
  <c r="O64" i="3" s="1"/>
  <c r="F1233" i="4"/>
  <c r="H1233" i="4" s="1"/>
  <c r="O61" i="3" s="1"/>
  <c r="F1161" i="4"/>
  <c r="H1161" i="4" s="1"/>
  <c r="O58" i="3" s="1"/>
  <c r="F1089" i="4"/>
  <c r="H1089" i="4" s="1"/>
  <c r="O55" i="3" s="1"/>
  <c r="F1017" i="4"/>
  <c r="H1017" i="4" s="1"/>
  <c r="O52" i="3" s="1"/>
  <c r="F945" i="4"/>
  <c r="H945" i="4" s="1"/>
  <c r="O49" i="3" s="1"/>
  <c r="F873" i="4"/>
  <c r="H873" i="4" s="1"/>
  <c r="O46" i="3" s="1"/>
  <c r="F801" i="4"/>
  <c r="H801" i="4" s="1"/>
  <c r="O43" i="3" s="1"/>
  <c r="F729" i="4"/>
  <c r="H729" i="4" s="1"/>
  <c r="O40" i="3" s="1"/>
  <c r="F657" i="4"/>
  <c r="H657" i="4" s="1"/>
  <c r="O37" i="3" s="1"/>
  <c r="F585" i="4"/>
  <c r="H585" i="4" s="1"/>
  <c r="O34" i="3" s="1"/>
  <c r="F513" i="4"/>
  <c r="H513" i="4" s="1"/>
  <c r="O31" i="3" s="1"/>
  <c r="F441" i="4"/>
  <c r="H441" i="4" s="1"/>
  <c r="O28" i="3" s="1"/>
  <c r="F369" i="4"/>
  <c r="H369" i="4" s="1"/>
  <c r="O25" i="3" s="1"/>
  <c r="F8576" i="4"/>
  <c r="H8576" i="4" s="1"/>
  <c r="N367" i="3" s="1"/>
  <c r="F8575" i="4"/>
  <c r="H8575" i="4" s="1"/>
  <c r="M367" i="3" s="1"/>
  <c r="F7975" i="4"/>
  <c r="H7975" i="4" s="1"/>
  <c r="M342" i="3" s="1"/>
  <c r="F7447" i="4"/>
  <c r="H7447" i="4" s="1"/>
  <c r="M320" i="3" s="1"/>
  <c r="F6811" i="4"/>
  <c r="H6811" i="4" s="1"/>
  <c r="Y293" i="3" s="1"/>
  <c r="F6175" i="4"/>
  <c r="H6175" i="4" s="1"/>
  <c r="M267" i="3" s="1"/>
  <c r="F5515" i="4"/>
  <c r="H5515" i="4" s="1"/>
  <c r="Y239" i="3" s="1"/>
  <c r="F4867" i="4"/>
  <c r="H4867" i="4" s="1"/>
  <c r="Y212" i="3" s="1"/>
  <c r="F4219" i="4"/>
  <c r="H4219" i="4" s="1"/>
  <c r="Y185" i="3" s="1"/>
  <c r="F3595" i="4"/>
  <c r="H3595" i="4" s="1"/>
  <c r="Y159" i="3" s="1"/>
  <c r="F2815" i="4"/>
  <c r="H2815" i="4" s="1"/>
  <c r="M127" i="3" s="1"/>
  <c r="F2143" i="4"/>
  <c r="H2143" i="4" s="1"/>
  <c r="M99" i="3" s="1"/>
  <c r="F1519" i="4"/>
  <c r="H1519" i="4" s="1"/>
  <c r="M73" i="3" s="1"/>
  <c r="F847" i="4"/>
  <c r="H847" i="4" s="1"/>
  <c r="M45" i="3" s="1"/>
  <c r="F127" i="4"/>
  <c r="H127" i="4" s="1"/>
  <c r="M15" i="3" s="1"/>
  <c r="F2900" i="4"/>
  <c r="H2900" i="4" s="1"/>
  <c r="Z130" i="3" s="1"/>
  <c r="F2324" i="4"/>
  <c r="H2324" i="4" s="1"/>
  <c r="Z106" i="3" s="1"/>
  <c r="F1772" i="4"/>
  <c r="H1772" i="4" s="1"/>
  <c r="Z83" i="3" s="1"/>
  <c r="F1208" i="4"/>
  <c r="H1208" i="4" s="1"/>
  <c r="N60" i="3" s="1"/>
  <c r="F668" i="4"/>
  <c r="H668" i="4" s="1"/>
  <c r="Z37" i="3" s="1"/>
  <c r="F116" i="4"/>
  <c r="H116" i="4" s="1"/>
  <c r="Z14" i="3" s="1"/>
  <c r="F5900" i="4"/>
  <c r="H5900" i="4" s="1"/>
  <c r="Z255" i="3" s="1"/>
  <c r="F8136" i="4"/>
  <c r="H8136" i="4" s="1"/>
  <c r="AD348" i="3" s="1"/>
  <c r="F8064" i="4"/>
  <c r="H8064" i="4" s="1"/>
  <c r="AD345" i="3" s="1"/>
  <c r="F7992" i="4"/>
  <c r="H7992" i="4" s="1"/>
  <c r="AD342" i="3" s="1"/>
  <c r="F7920" i="4"/>
  <c r="H7920" i="4" s="1"/>
  <c r="AD339" i="3" s="1"/>
  <c r="F7848" i="4"/>
  <c r="H7848" i="4" s="1"/>
  <c r="AD336" i="3" s="1"/>
  <c r="F7776" i="4"/>
  <c r="H7776" i="4" s="1"/>
  <c r="AD333" i="3" s="1"/>
  <c r="F7704" i="4"/>
  <c r="H7704" i="4" s="1"/>
  <c r="AD330" i="3" s="1"/>
  <c r="F7632" i="4"/>
  <c r="H7632" i="4" s="1"/>
  <c r="AD327" i="3" s="1"/>
  <c r="F7560" i="4"/>
  <c r="H7560" i="4" s="1"/>
  <c r="AD324" i="3" s="1"/>
  <c r="F7488" i="4"/>
  <c r="H7488" i="4" s="1"/>
  <c r="AD321" i="3" s="1"/>
  <c r="F7416" i="4"/>
  <c r="H7416" i="4" s="1"/>
  <c r="AD318" i="3" s="1"/>
  <c r="F7344" i="4"/>
  <c r="H7344" i="4" s="1"/>
  <c r="AD315" i="3" s="1"/>
  <c r="F7272" i="4"/>
  <c r="H7272" i="4" s="1"/>
  <c r="AD312" i="3" s="1"/>
  <c r="F7200" i="4"/>
  <c r="H7200" i="4" s="1"/>
  <c r="AD309" i="3" s="1"/>
  <c r="F7128" i="4"/>
  <c r="H7128" i="4" s="1"/>
  <c r="AD306" i="3" s="1"/>
  <c r="F7056" i="4"/>
  <c r="H7056" i="4" s="1"/>
  <c r="AD303" i="3" s="1"/>
  <c r="F6984" i="4"/>
  <c r="H6984" i="4" s="1"/>
  <c r="AD300" i="3" s="1"/>
  <c r="F6912" i="4"/>
  <c r="H6912" i="4" s="1"/>
  <c r="AD297" i="3" s="1"/>
  <c r="F6840" i="4"/>
  <c r="H6840" i="4" s="1"/>
  <c r="AD294" i="3" s="1"/>
  <c r="F6768" i="4"/>
  <c r="H6768" i="4" s="1"/>
  <c r="AD291" i="3" s="1"/>
  <c r="F6696" i="4"/>
  <c r="H6696" i="4" s="1"/>
  <c r="AD288" i="3" s="1"/>
  <c r="F6624" i="4"/>
  <c r="H6624" i="4" s="1"/>
  <c r="AD285" i="3" s="1"/>
  <c r="F6552" i="4"/>
  <c r="H6552" i="4" s="1"/>
  <c r="AD282" i="3" s="1"/>
  <c r="F6480" i="4"/>
  <c r="H6480" i="4" s="1"/>
  <c r="AD279" i="3" s="1"/>
  <c r="F6408" i="4"/>
  <c r="H6408" i="4" s="1"/>
  <c r="AD276" i="3" s="1"/>
  <c r="F6336" i="4"/>
  <c r="H6336" i="4" s="1"/>
  <c r="AD273" i="3" s="1"/>
  <c r="F6264" i="4"/>
  <c r="H6264" i="4" s="1"/>
  <c r="AD270" i="3" s="1"/>
  <c r="F6192" i="4"/>
  <c r="H6192" i="4" s="1"/>
  <c r="AD267" i="3" s="1"/>
  <c r="F6120" i="4"/>
  <c r="H6120" i="4" s="1"/>
  <c r="AD264" i="3" s="1"/>
  <c r="F6048" i="4"/>
  <c r="H6048" i="4" s="1"/>
  <c r="AD261" i="3" s="1"/>
  <c r="F5976" i="4"/>
  <c r="H5976" i="4" s="1"/>
  <c r="AD258" i="3" s="1"/>
  <c r="F5904" i="4"/>
  <c r="H5904" i="4" s="1"/>
  <c r="AD255" i="3" s="1"/>
  <c r="F5832" i="4"/>
  <c r="H5832" i="4" s="1"/>
  <c r="AD252" i="3" s="1"/>
  <c r="F5760" i="4"/>
  <c r="H5760" i="4" s="1"/>
  <c r="AD249" i="3" s="1"/>
  <c r="F5688" i="4"/>
  <c r="H5688" i="4" s="1"/>
  <c r="AD246" i="3" s="1"/>
  <c r="F5616" i="4"/>
  <c r="H5616" i="4" s="1"/>
  <c r="AD243" i="3" s="1"/>
  <c r="F5544" i="4"/>
  <c r="H5544" i="4" s="1"/>
  <c r="AD240" i="3" s="1"/>
  <c r="F5472" i="4"/>
  <c r="H5472" i="4" s="1"/>
  <c r="AD237" i="3" s="1"/>
  <c r="F5400" i="4"/>
  <c r="H5400" i="4" s="1"/>
  <c r="AD234" i="3" s="1"/>
  <c r="F5328" i="4"/>
  <c r="H5328" i="4" s="1"/>
  <c r="AD231" i="3" s="1"/>
  <c r="F5256" i="4"/>
  <c r="H5256" i="4" s="1"/>
  <c r="AD228" i="3" s="1"/>
  <c r="F5184" i="4"/>
  <c r="H5184" i="4" s="1"/>
  <c r="AD225" i="3" s="1"/>
  <c r="F5112" i="4"/>
  <c r="H5112" i="4" s="1"/>
  <c r="AD222" i="3" s="1"/>
  <c r="F5040" i="4"/>
  <c r="H5040" i="4" s="1"/>
  <c r="AD219" i="3" s="1"/>
  <c r="F4968" i="4"/>
  <c r="H4968" i="4" s="1"/>
  <c r="AD216" i="3" s="1"/>
  <c r="F4896" i="4"/>
  <c r="H4896" i="4" s="1"/>
  <c r="AD213" i="3" s="1"/>
  <c r="F4824" i="4"/>
  <c r="H4824" i="4" s="1"/>
  <c r="AD210" i="3" s="1"/>
  <c r="F4752" i="4"/>
  <c r="H4752" i="4" s="1"/>
  <c r="AD207" i="3" s="1"/>
  <c r="F4680" i="4"/>
  <c r="H4680" i="4" s="1"/>
  <c r="AD204" i="3" s="1"/>
  <c r="F4608" i="4"/>
  <c r="H4608" i="4" s="1"/>
  <c r="AD201" i="3" s="1"/>
  <c r="F4536" i="4"/>
  <c r="H4536" i="4" s="1"/>
  <c r="AD198" i="3" s="1"/>
  <c r="F4464" i="4"/>
  <c r="H4464" i="4" s="1"/>
  <c r="AD195" i="3" s="1"/>
  <c r="F4392" i="4"/>
  <c r="H4392" i="4" s="1"/>
  <c r="AD192" i="3" s="1"/>
  <c r="F4320" i="4"/>
  <c r="H4320" i="4" s="1"/>
  <c r="AD189" i="3" s="1"/>
  <c r="F4248" i="4"/>
  <c r="H4248" i="4" s="1"/>
  <c r="AD186" i="3" s="1"/>
  <c r="F4176" i="4"/>
  <c r="H4176" i="4" s="1"/>
  <c r="AD183" i="3" s="1"/>
  <c r="F4104" i="4"/>
  <c r="H4104" i="4" s="1"/>
  <c r="AD180" i="3" s="1"/>
  <c r="F4032" i="4"/>
  <c r="H4032" i="4" s="1"/>
  <c r="AD177" i="3" s="1"/>
  <c r="F3960" i="4"/>
  <c r="H3960" i="4" s="1"/>
  <c r="AD174" i="3" s="1"/>
  <c r="F3888" i="4"/>
  <c r="H3888" i="4" s="1"/>
  <c r="AD171" i="3" s="1"/>
  <c r="F3816" i="4"/>
  <c r="H3816" i="4" s="1"/>
  <c r="AD168" i="3" s="1"/>
  <c r="F3744" i="4"/>
  <c r="H3744" i="4" s="1"/>
  <c r="AD165" i="3" s="1"/>
  <c r="F3672" i="4"/>
  <c r="H3672" i="4" s="1"/>
  <c r="AD162" i="3" s="1"/>
  <c r="F3600" i="4"/>
  <c r="H3600" i="4" s="1"/>
  <c r="AD159" i="3" s="1"/>
  <c r="F3528" i="4"/>
  <c r="H3528" i="4" s="1"/>
  <c r="AD156" i="3" s="1"/>
  <c r="F3456" i="4"/>
  <c r="H3456" i="4" s="1"/>
  <c r="AD153" i="3" s="1"/>
  <c r="F3384" i="4"/>
  <c r="H3384" i="4" s="1"/>
  <c r="AD150" i="3" s="1"/>
  <c r="F3312" i="4"/>
  <c r="H3312" i="4" s="1"/>
  <c r="AD147" i="3" s="1"/>
  <c r="F3240" i="4"/>
  <c r="H3240" i="4" s="1"/>
  <c r="AD144" i="3" s="1"/>
  <c r="F3168" i="4"/>
  <c r="H3168" i="4" s="1"/>
  <c r="AD141" i="3" s="1"/>
  <c r="F3096" i="4"/>
  <c r="H3096" i="4" s="1"/>
  <c r="AD138" i="3" s="1"/>
  <c r="F3024" i="4"/>
  <c r="H3024" i="4" s="1"/>
  <c r="AD135" i="3" s="1"/>
  <c r="F2952" i="4"/>
  <c r="H2952" i="4" s="1"/>
  <c r="AD132" i="3" s="1"/>
  <c r="F2880" i="4"/>
  <c r="H2880" i="4" s="1"/>
  <c r="AD129" i="3" s="1"/>
  <c r="F2808" i="4"/>
  <c r="H2808" i="4" s="1"/>
  <c r="AD126" i="3" s="1"/>
  <c r="F2736" i="4"/>
  <c r="H2736" i="4" s="1"/>
  <c r="AD123" i="3" s="1"/>
  <c r="F2664" i="4"/>
  <c r="H2664" i="4" s="1"/>
  <c r="AD120" i="3" s="1"/>
  <c r="F2592" i="4"/>
  <c r="H2592" i="4" s="1"/>
  <c r="AD117" i="3" s="1"/>
  <c r="F2520" i="4"/>
  <c r="H2520" i="4" s="1"/>
  <c r="AD114" i="3" s="1"/>
  <c r="F2448" i="4"/>
  <c r="H2448" i="4" s="1"/>
  <c r="AD111" i="3" s="1"/>
  <c r="F2376" i="4"/>
  <c r="H2376" i="4" s="1"/>
  <c r="AD108" i="3" s="1"/>
  <c r="F2304" i="4"/>
  <c r="H2304" i="4" s="1"/>
  <c r="AD105" i="3" s="1"/>
  <c r="F2232" i="4"/>
  <c r="H2232" i="4" s="1"/>
  <c r="AD102" i="3" s="1"/>
  <c r="F2160" i="4"/>
  <c r="H2160" i="4" s="1"/>
  <c r="AD99" i="3" s="1"/>
  <c r="F2088" i="4"/>
  <c r="H2088" i="4" s="1"/>
  <c r="AD96" i="3" s="1"/>
  <c r="F2016" i="4"/>
  <c r="H2016" i="4" s="1"/>
  <c r="AD93" i="3" s="1"/>
  <c r="F1944" i="4"/>
  <c r="H1944" i="4" s="1"/>
  <c r="AD90" i="3" s="1"/>
  <c r="F1872" i="4"/>
  <c r="H1872" i="4" s="1"/>
  <c r="AD87" i="3" s="1"/>
  <c r="F1800" i="4"/>
  <c r="H1800" i="4" s="1"/>
  <c r="AD84" i="3" s="1"/>
  <c r="F1728" i="4"/>
  <c r="H1728" i="4" s="1"/>
  <c r="AD81" i="3" s="1"/>
  <c r="F1656" i="4"/>
  <c r="H1656" i="4" s="1"/>
  <c r="AD78" i="3" s="1"/>
  <c r="F1584" i="4"/>
  <c r="H1584" i="4" s="1"/>
  <c r="AD75" i="3" s="1"/>
  <c r="F1512" i="4"/>
  <c r="H1512" i="4" s="1"/>
  <c r="AD72" i="3" s="1"/>
  <c r="F1440" i="4"/>
  <c r="H1440" i="4" s="1"/>
  <c r="AD69" i="3" s="1"/>
  <c r="F1368" i="4"/>
  <c r="H1368" i="4" s="1"/>
  <c r="AD66" i="3" s="1"/>
  <c r="F1296" i="4"/>
  <c r="H1296" i="4" s="1"/>
  <c r="AD63" i="3" s="1"/>
  <c r="F1224" i="4"/>
  <c r="H1224" i="4" s="1"/>
  <c r="AD60" i="3" s="1"/>
  <c r="F1152" i="4"/>
  <c r="H1152" i="4" s="1"/>
  <c r="AD57" i="3" s="1"/>
  <c r="F1080" i="4"/>
  <c r="H1080" i="4" s="1"/>
  <c r="AD54" i="3" s="1"/>
  <c r="F1008" i="4"/>
  <c r="H1008" i="4" s="1"/>
  <c r="AD51" i="3" s="1"/>
  <c r="F936" i="4"/>
  <c r="H936" i="4" s="1"/>
  <c r="AD48" i="3" s="1"/>
  <c r="F864" i="4"/>
  <c r="H864" i="4" s="1"/>
  <c r="AD45" i="3" s="1"/>
  <c r="F792" i="4"/>
  <c r="H792" i="4" s="1"/>
  <c r="AD42" i="3" s="1"/>
  <c r="F720" i="4"/>
  <c r="H720" i="4" s="1"/>
  <c r="AD39" i="3" s="1"/>
  <c r="F648" i="4"/>
  <c r="H648" i="4" s="1"/>
  <c r="AD36" i="3" s="1"/>
  <c r="F576" i="4"/>
  <c r="H576" i="4" s="1"/>
  <c r="AD33" i="3" s="1"/>
  <c r="F504" i="4"/>
  <c r="H504" i="4" s="1"/>
  <c r="AD30" i="3" s="1"/>
  <c r="F8035" i="4"/>
  <c r="H8035" i="4" s="1"/>
  <c r="Y344" i="3" s="1"/>
  <c r="F7255" i="4"/>
  <c r="H7255" i="4" s="1"/>
  <c r="M312" i="3" s="1"/>
  <c r="F6559" i="4"/>
  <c r="H6559" i="4" s="1"/>
  <c r="M283" i="3" s="1"/>
  <c r="F5959" i="4"/>
  <c r="H5959" i="4" s="1"/>
  <c r="M258" i="3" s="1"/>
  <c r="F5299" i="4"/>
  <c r="H5299" i="4" s="1"/>
  <c r="Y230" i="3" s="1"/>
  <c r="F4687" i="4"/>
  <c r="H4687" i="4" s="1"/>
  <c r="M205" i="3" s="1"/>
  <c r="F4039" i="4"/>
  <c r="H4039" i="4" s="1"/>
  <c r="M178" i="3" s="1"/>
  <c r="F3379" i="4"/>
  <c r="H3379" i="4" s="1"/>
  <c r="Y150" i="3" s="1"/>
  <c r="F2635" i="4"/>
  <c r="H2635" i="4" s="1"/>
  <c r="Y119" i="3" s="1"/>
  <c r="F1927" i="4"/>
  <c r="H1927" i="4" s="1"/>
  <c r="M90" i="3" s="1"/>
  <c r="F1243" i="4"/>
  <c r="H1243" i="4" s="1"/>
  <c r="Y61" i="3" s="1"/>
  <c r="F583" i="4"/>
  <c r="H583" i="4" s="1"/>
  <c r="M34" i="3" s="1"/>
  <c r="F3282" i="4"/>
  <c r="H3282" i="4" s="1"/>
  <c r="X146" i="3" s="1"/>
  <c r="F4666" i="4"/>
  <c r="H4666" i="4" s="1"/>
  <c r="P204" i="3" s="1"/>
  <c r="F4594" i="4"/>
  <c r="H4594" i="4" s="1"/>
  <c r="P201" i="3" s="1"/>
  <c r="F4078" i="4"/>
  <c r="H4078" i="4" s="1"/>
  <c r="AB179" i="3" s="1"/>
  <c r="F4006" i="4"/>
  <c r="H4006" i="4" s="1"/>
  <c r="AB176" i="3" s="1"/>
  <c r="F3934" i="4"/>
  <c r="H3934" i="4" s="1"/>
  <c r="AB173" i="3" s="1"/>
  <c r="F3862" i="4"/>
  <c r="H3862" i="4" s="1"/>
  <c r="AB170" i="3" s="1"/>
  <c r="F3790" i="4"/>
  <c r="H3790" i="4" s="1"/>
  <c r="AB167" i="3" s="1"/>
  <c r="F3718" i="4"/>
  <c r="H3718" i="4" s="1"/>
  <c r="AB164" i="3" s="1"/>
  <c r="F3646" i="4"/>
  <c r="H3646" i="4" s="1"/>
  <c r="AB161" i="3" s="1"/>
  <c r="F3574" i="4"/>
  <c r="H3574" i="4" s="1"/>
  <c r="AB158" i="3" s="1"/>
  <c r="F3502" i="4"/>
  <c r="H3502" i="4" s="1"/>
  <c r="AB155" i="3" s="1"/>
  <c r="F3430" i="4"/>
  <c r="H3430" i="4" s="1"/>
  <c r="AB152" i="3" s="1"/>
  <c r="F3058" i="4"/>
  <c r="H3058" i="4" s="1"/>
  <c r="P137" i="3" s="1"/>
  <c r="F2986" i="4"/>
  <c r="H2986" i="4" s="1"/>
  <c r="P134" i="3" s="1"/>
  <c r="F2914" i="4"/>
  <c r="H2914" i="4" s="1"/>
  <c r="P131" i="3" s="1"/>
  <c r="F2842" i="4"/>
  <c r="H2842" i="4" s="1"/>
  <c r="P128" i="3" s="1"/>
  <c r="F2770" i="4"/>
  <c r="H2770" i="4" s="1"/>
  <c r="P125" i="3" s="1"/>
  <c r="F2686" i="4"/>
  <c r="H2686" i="4" s="1"/>
  <c r="AB121" i="3" s="1"/>
  <c r="F1954" i="4"/>
  <c r="H1954" i="4" s="1"/>
  <c r="P91" i="3" s="1"/>
  <c r="F1510" i="4"/>
  <c r="H1510" i="4" s="1"/>
  <c r="AB72" i="3" s="1"/>
  <c r="F1438" i="4"/>
  <c r="H1438" i="4" s="1"/>
  <c r="AB69" i="3" s="1"/>
  <c r="F1366" i="4"/>
  <c r="H1366" i="4" s="1"/>
  <c r="AB66" i="3" s="1"/>
  <c r="F1294" i="4"/>
  <c r="H1294" i="4" s="1"/>
  <c r="AB63" i="3" s="1"/>
  <c r="F1222" i="4"/>
  <c r="H1222" i="4" s="1"/>
  <c r="AB60" i="3" s="1"/>
  <c r="F1150" i="4"/>
  <c r="H1150" i="4" s="1"/>
  <c r="AB57" i="3" s="1"/>
  <c r="F1078" i="4"/>
  <c r="H1078" i="4" s="1"/>
  <c r="AB54" i="3" s="1"/>
  <c r="F1006" i="4"/>
  <c r="H1006" i="4" s="1"/>
  <c r="AB51" i="3" s="1"/>
  <c r="F934" i="4"/>
  <c r="H934" i="4" s="1"/>
  <c r="AB48" i="3" s="1"/>
  <c r="F862" i="4"/>
  <c r="H862" i="4" s="1"/>
  <c r="AB45" i="3" s="1"/>
  <c r="F790" i="4"/>
  <c r="H790" i="4" s="1"/>
  <c r="AB42" i="3" s="1"/>
  <c r="F718" i="4"/>
  <c r="H718" i="4" s="1"/>
  <c r="AB39" i="3" s="1"/>
  <c r="F646" i="4"/>
  <c r="H646" i="4" s="1"/>
  <c r="AB36" i="3" s="1"/>
  <c r="F574" i="4"/>
  <c r="H574" i="4" s="1"/>
  <c r="AB33" i="3" s="1"/>
  <c r="F502" i="4"/>
  <c r="H502" i="4" s="1"/>
  <c r="AB30" i="3" s="1"/>
  <c r="F430" i="4"/>
  <c r="H430" i="4" s="1"/>
  <c r="AB27" i="3" s="1"/>
  <c r="F358" i="4"/>
  <c r="H358" i="4" s="1"/>
  <c r="AB24" i="3" s="1"/>
  <c r="F286" i="4"/>
  <c r="H286" i="4" s="1"/>
  <c r="AB21" i="3" s="1"/>
  <c r="F214" i="4"/>
  <c r="H214" i="4" s="1"/>
  <c r="AB18" i="3" s="1"/>
  <c r="F142" i="4"/>
  <c r="H142" i="4" s="1"/>
  <c r="AB15" i="3" s="1"/>
  <c r="F70" i="4"/>
  <c r="H70" i="4" s="1"/>
  <c r="AB12" i="3" s="1"/>
  <c r="F8673" i="4"/>
  <c r="H8673" i="4" s="1"/>
  <c r="O371" i="3" s="1"/>
  <c r="F8085" i="4"/>
  <c r="H8085" i="4" s="1"/>
  <c r="AA346" i="3" s="1"/>
  <c r="F7725" i="4"/>
  <c r="H7725" i="4" s="1"/>
  <c r="AA331" i="3" s="1"/>
  <c r="F7569" i="4"/>
  <c r="H7569" i="4" s="1"/>
  <c r="O325" i="3" s="1"/>
  <c r="F7485" i="4"/>
  <c r="H7485" i="4" s="1"/>
  <c r="AA321" i="3" s="1"/>
  <c r="F7173" i="4"/>
  <c r="H7173" i="4" s="1"/>
  <c r="AA308" i="3" s="1"/>
  <c r="F7101" i="4"/>
  <c r="H7101" i="4" s="1"/>
  <c r="AA305" i="3" s="1"/>
  <c r="F6945" i="4"/>
  <c r="H6945" i="4" s="1"/>
  <c r="O299" i="3" s="1"/>
  <c r="F6561" i="4"/>
  <c r="H6561" i="4" s="1"/>
  <c r="O283" i="3" s="1"/>
  <c r="F6405" i="4"/>
  <c r="H6405" i="4" s="1"/>
  <c r="AA276" i="3" s="1"/>
  <c r="F6249" i="4"/>
  <c r="H6249" i="4" s="1"/>
  <c r="O270" i="3" s="1"/>
  <c r="F6093" i="4"/>
  <c r="H6093" i="4" s="1"/>
  <c r="AA263" i="3" s="1"/>
  <c r="F6009" i="4"/>
  <c r="H6009" i="4" s="1"/>
  <c r="O260" i="3" s="1"/>
  <c r="F5937" i="4"/>
  <c r="H5937" i="4" s="1"/>
  <c r="O257" i="3" s="1"/>
  <c r="F5865" i="4"/>
  <c r="H5865" i="4" s="1"/>
  <c r="O254" i="3" s="1"/>
  <c r="F5793" i="4"/>
  <c r="H5793" i="4" s="1"/>
  <c r="O251" i="3" s="1"/>
  <c r="F5721" i="4"/>
  <c r="H5721" i="4" s="1"/>
  <c r="O248" i="3" s="1"/>
  <c r="F5649" i="4"/>
  <c r="H5649" i="4" s="1"/>
  <c r="O245" i="3" s="1"/>
  <c r="F5493" i="4"/>
  <c r="H5493" i="4" s="1"/>
  <c r="AA238" i="3" s="1"/>
  <c r="F5421" i="4"/>
  <c r="H5421" i="4" s="1"/>
  <c r="AA235" i="3" s="1"/>
  <c r="F5349" i="4"/>
  <c r="H5349" i="4" s="1"/>
  <c r="AA232" i="3" s="1"/>
  <c r="F5277" i="4"/>
  <c r="H5277" i="4" s="1"/>
  <c r="AA229" i="3" s="1"/>
  <c r="F5205" i="4"/>
  <c r="H5205" i="4" s="1"/>
  <c r="AA226" i="3" s="1"/>
  <c r="F5133" i="4"/>
  <c r="H5133" i="4" s="1"/>
  <c r="AA223" i="3" s="1"/>
  <c r="F5061" i="4"/>
  <c r="H5061" i="4" s="1"/>
  <c r="AA220" i="3" s="1"/>
  <c r="F4989" i="4"/>
  <c r="H4989" i="4" s="1"/>
  <c r="AA217" i="3" s="1"/>
  <c r="F4917" i="4"/>
  <c r="H4917" i="4" s="1"/>
  <c r="AA214" i="3" s="1"/>
  <c r="F4617" i="4"/>
  <c r="H4617" i="4" s="1"/>
  <c r="O202" i="3" s="1"/>
  <c r="F4461" i="4"/>
  <c r="H4461" i="4" s="1"/>
  <c r="AA195" i="3" s="1"/>
  <c r="F4389" i="4"/>
  <c r="H4389" i="4" s="1"/>
  <c r="AA192" i="3" s="1"/>
  <c r="F4317" i="4"/>
  <c r="H4317" i="4" s="1"/>
  <c r="AA189" i="3" s="1"/>
  <c r="F4017" i="4"/>
  <c r="H4017" i="4" s="1"/>
  <c r="O177" i="3" s="1"/>
  <c r="F3861" i="4"/>
  <c r="H3861" i="4" s="1"/>
  <c r="AA170" i="3" s="1"/>
  <c r="F3789" i="4"/>
  <c r="H3789" i="4" s="1"/>
  <c r="AA167" i="3" s="1"/>
  <c r="F3717" i="4"/>
  <c r="H3717" i="4" s="1"/>
  <c r="AA164" i="3" s="1"/>
  <c r="F3417" i="4"/>
  <c r="H3417" i="4" s="1"/>
  <c r="O152" i="3" s="1"/>
  <c r="F3345" i="4"/>
  <c r="H3345" i="4" s="1"/>
  <c r="O149" i="3" s="1"/>
  <c r="F2685" i="4"/>
  <c r="H2685" i="4" s="1"/>
  <c r="AA121" i="3" s="1"/>
  <c r="F2613" i="4"/>
  <c r="H2613" i="4" s="1"/>
  <c r="AA118" i="3" s="1"/>
  <c r="F8732" i="4"/>
  <c r="H8732" i="4" s="1"/>
  <c r="Z373" i="3" s="1"/>
  <c r="F8648" i="4"/>
  <c r="H8648" i="4" s="1"/>
  <c r="N370" i="3" s="1"/>
  <c r="F8647" i="4"/>
  <c r="H8647" i="4" s="1"/>
  <c r="M370" i="3" s="1"/>
  <c r="F3404" i="4"/>
  <c r="H3404" i="4" s="1"/>
  <c r="Z151" i="3" s="1"/>
  <c r="F2552" i="4"/>
  <c r="H2552" i="4" s="1"/>
  <c r="N116" i="3" s="1"/>
  <c r="F1916" i="4"/>
  <c r="H1916" i="4" s="1"/>
  <c r="Z89" i="3" s="1"/>
  <c r="F1304" i="4"/>
  <c r="H1304" i="4" s="1"/>
  <c r="N64" i="3" s="1"/>
  <c r="F692" i="4"/>
  <c r="H692" i="4" s="1"/>
  <c r="Z38" i="3" s="1"/>
  <c r="F140" i="4"/>
  <c r="H140" i="4" s="1"/>
  <c r="Z15" i="3" s="1"/>
  <c r="F7591" i="4"/>
  <c r="H7591" i="4" s="1"/>
  <c r="M326" i="3" s="1"/>
  <c r="F7159" i="4"/>
  <c r="H7159" i="4" s="1"/>
  <c r="M308" i="3" s="1"/>
  <c r="F6799" i="4"/>
  <c r="H6799" i="4" s="1"/>
  <c r="M293" i="3" s="1"/>
  <c r="F6307" i="4"/>
  <c r="H6307" i="4" s="1"/>
  <c r="Y272" i="3" s="1"/>
  <c r="F5779" i="4"/>
  <c r="H5779" i="4" s="1"/>
  <c r="Y250" i="3" s="1"/>
  <c r="F5287" i="4"/>
  <c r="H5287" i="4" s="1"/>
  <c r="M230" i="3" s="1"/>
  <c r="F4819" i="4"/>
  <c r="H4819" i="4" s="1"/>
  <c r="Y210" i="3" s="1"/>
  <c r="F4267" i="4"/>
  <c r="H4267" i="4" s="1"/>
  <c r="Y187" i="3" s="1"/>
  <c r="F3703" i="4"/>
  <c r="H3703" i="4" s="1"/>
  <c r="M164" i="3" s="1"/>
  <c r="F3187" i="4"/>
  <c r="H3187" i="4" s="1"/>
  <c r="Y142" i="3" s="1"/>
  <c r="F2683" i="4"/>
  <c r="H2683" i="4" s="1"/>
  <c r="Y121" i="3" s="1"/>
  <c r="F2155" i="4"/>
  <c r="H2155" i="4" s="1"/>
  <c r="Y99" i="3" s="1"/>
  <c r="F1651" i="4"/>
  <c r="H1651" i="4" s="1"/>
  <c r="Y78" i="3" s="1"/>
  <c r="F1147" i="4"/>
  <c r="H1147" i="4" s="1"/>
  <c r="Y57" i="3" s="1"/>
  <c r="F631" i="4"/>
  <c r="H631" i="4" s="1"/>
  <c r="M36" i="3" s="1"/>
  <c r="F43" i="4"/>
  <c r="H43" i="4" s="1"/>
  <c r="Y11" i="3" s="1"/>
  <c r="F3440" i="4"/>
  <c r="H3440" i="4" s="1"/>
  <c r="N153" i="3" s="1"/>
  <c r="F2912" i="4"/>
  <c r="H2912" i="4" s="1"/>
  <c r="N131" i="3" s="1"/>
  <c r="F2276" i="4"/>
  <c r="H2276" i="4" s="1"/>
  <c r="Z104" i="3" s="1"/>
  <c r="F1640" i="4"/>
  <c r="H1640" i="4" s="1"/>
  <c r="N78" i="3" s="1"/>
  <c r="F944" i="4"/>
  <c r="H944" i="4" s="1"/>
  <c r="N49" i="3" s="1"/>
  <c r="F260" i="4"/>
  <c r="H260" i="4" s="1"/>
  <c r="Z20" i="3" s="1"/>
  <c r="F8275" i="4"/>
  <c r="H8275" i="4" s="1"/>
  <c r="Y354" i="3" s="1"/>
  <c r="F7459" i="4"/>
  <c r="H7459" i="4" s="1"/>
  <c r="Y320" i="3" s="1"/>
  <c r="F6703" i="4"/>
  <c r="H6703" i="4" s="1"/>
  <c r="M289" i="3" s="1"/>
  <c r="F5983" i="4"/>
  <c r="H5983" i="4" s="1"/>
  <c r="M259" i="3" s="1"/>
  <c r="F5335" i="4"/>
  <c r="H5335" i="4" s="1"/>
  <c r="M232" i="3" s="1"/>
  <c r="F4711" i="4"/>
  <c r="H4711" i="4" s="1"/>
  <c r="M206" i="3" s="1"/>
  <c r="F4063" i="4"/>
  <c r="H4063" i="4" s="1"/>
  <c r="M179" i="3" s="1"/>
  <c r="F3451" i="4"/>
  <c r="H3451" i="4" s="1"/>
  <c r="Y153" i="3" s="1"/>
  <c r="F2779" i="4"/>
  <c r="H2779" i="4" s="1"/>
  <c r="Y125" i="3" s="1"/>
  <c r="F2083" i="4"/>
  <c r="H2083" i="4" s="1"/>
  <c r="Y96" i="3" s="1"/>
  <c r="F1387" i="4"/>
  <c r="H1387" i="4" s="1"/>
  <c r="Y67" i="3" s="1"/>
  <c r="F691" i="4"/>
  <c r="H691" i="4" s="1"/>
  <c r="Y38" i="3" s="1"/>
  <c r="F3979" i="4"/>
  <c r="H3979" i="4" s="1"/>
  <c r="Y175" i="3" s="1"/>
  <c r="F3331" i="4"/>
  <c r="H3331" i="4" s="1"/>
  <c r="Y148" i="3" s="1"/>
  <c r="F2599" i="4"/>
  <c r="H2599" i="4" s="1"/>
  <c r="M118" i="3" s="1"/>
  <c r="F1939" i="4"/>
  <c r="H1939" i="4" s="1"/>
  <c r="Y90" i="3" s="1"/>
  <c r="F1219" i="4"/>
  <c r="H1219" i="4" s="1"/>
  <c r="Y60" i="3" s="1"/>
  <c r="F523" i="4"/>
  <c r="H523" i="4" s="1"/>
  <c r="Y31" i="3" s="1"/>
  <c r="F5530" i="4"/>
  <c r="H5530" i="4" s="1"/>
  <c r="P240" i="3" s="1"/>
  <c r="F5458" i="4"/>
  <c r="H5458" i="4" s="1"/>
  <c r="P237" i="3" s="1"/>
  <c r="F5386" i="4"/>
  <c r="H5386" i="4" s="1"/>
  <c r="P234" i="3" s="1"/>
  <c r="F5314" i="4"/>
  <c r="H5314" i="4" s="1"/>
  <c r="P231" i="3" s="1"/>
  <c r="F5242" i="4"/>
  <c r="H5242" i="4" s="1"/>
  <c r="P228" i="3" s="1"/>
  <c r="F5170" i="4"/>
  <c r="H5170" i="4" s="1"/>
  <c r="P225" i="3" s="1"/>
  <c r="F5098" i="4"/>
  <c r="H5098" i="4" s="1"/>
  <c r="P222" i="3" s="1"/>
  <c r="F5026" i="4"/>
  <c r="H5026" i="4" s="1"/>
  <c r="P219" i="3" s="1"/>
  <c r="F4954" i="4"/>
  <c r="H4954" i="4" s="1"/>
  <c r="P216" i="3" s="1"/>
  <c r="F4882" i="4"/>
  <c r="H4882" i="4" s="1"/>
  <c r="P213" i="3" s="1"/>
  <c r="F4881" i="4"/>
  <c r="H4881" i="4" s="1"/>
  <c r="O213" i="3" s="1"/>
  <c r="F4810" i="4"/>
  <c r="H4810" i="4" s="1"/>
  <c r="P210" i="3" s="1"/>
  <c r="F4510" i="4"/>
  <c r="H4510" i="4" s="1"/>
  <c r="AB197" i="3" s="1"/>
  <c r="F4438" i="4"/>
  <c r="H4438" i="4" s="1"/>
  <c r="AB194" i="3" s="1"/>
  <c r="F4366" i="4"/>
  <c r="H4366" i="4" s="1"/>
  <c r="AB191" i="3" s="1"/>
  <c r="F4294" i="4"/>
  <c r="H4294" i="4" s="1"/>
  <c r="AB188" i="3" s="1"/>
  <c r="F4222" i="4"/>
  <c r="H4222" i="4" s="1"/>
  <c r="AB185" i="3" s="1"/>
  <c r="F4150" i="4"/>
  <c r="H4150" i="4" s="1"/>
  <c r="AB182" i="3" s="1"/>
  <c r="F3346" i="4"/>
  <c r="H3346" i="4" s="1"/>
  <c r="P149" i="3" s="1"/>
  <c r="F3274" i="4"/>
  <c r="H3274" i="4" s="1"/>
  <c r="P146" i="3" s="1"/>
  <c r="F3202" i="4"/>
  <c r="H3202" i="4" s="1"/>
  <c r="P143" i="3" s="1"/>
  <c r="F3130" i="4"/>
  <c r="H3130" i="4" s="1"/>
  <c r="P140" i="3" s="1"/>
  <c r="F2602" i="4"/>
  <c r="H2602" i="4" s="1"/>
  <c r="P118" i="3" s="1"/>
  <c r="F2530" i="4"/>
  <c r="H2530" i="4" s="1"/>
  <c r="P115" i="3" s="1"/>
  <c r="F2458" i="4"/>
  <c r="H2458" i="4" s="1"/>
  <c r="P112" i="3" s="1"/>
  <c r="F2386" i="4"/>
  <c r="H2386" i="4" s="1"/>
  <c r="P109" i="3" s="1"/>
  <c r="F2314" i="4"/>
  <c r="H2314" i="4" s="1"/>
  <c r="P106" i="3" s="1"/>
  <c r="F2242" i="4"/>
  <c r="H2242" i="4" s="1"/>
  <c r="P103" i="3" s="1"/>
  <c r="F2170" i="4"/>
  <c r="H2170" i="4" s="1"/>
  <c r="P100" i="3" s="1"/>
  <c r="F2098" i="4"/>
  <c r="H2098" i="4" s="1"/>
  <c r="P97" i="3" s="1"/>
  <c r="F2026" i="4"/>
  <c r="H2026" i="4" s="1"/>
  <c r="P94" i="3" s="1"/>
  <c r="F1870" i="4"/>
  <c r="H1870" i="4" s="1"/>
  <c r="AB87" i="3" s="1"/>
  <c r="F1798" i="4"/>
  <c r="H1798" i="4" s="1"/>
  <c r="AB84" i="3" s="1"/>
  <c r="F1726" i="4"/>
  <c r="H1726" i="4" s="1"/>
  <c r="AB81" i="3" s="1"/>
  <c r="F1654" i="4"/>
  <c r="H1654" i="4" s="1"/>
  <c r="AB78" i="3" s="1"/>
  <c r="F1582" i="4"/>
  <c r="H1582" i="4" s="1"/>
  <c r="AB75" i="3" s="1"/>
  <c r="F6453" i="4"/>
  <c r="H6453" i="4" s="1"/>
  <c r="AA278" i="3" s="1"/>
  <c r="F8577" i="4"/>
  <c r="H8577" i="4" s="1"/>
  <c r="O367" i="3" s="1"/>
  <c r="F8745" i="4"/>
  <c r="H8745" i="4" s="1"/>
  <c r="O374" i="3" s="1"/>
  <c r="F8589" i="4"/>
  <c r="H8589" i="4" s="1"/>
  <c r="AA367" i="3" s="1"/>
  <c r="F8493" i="4"/>
  <c r="H8493" i="4" s="1"/>
  <c r="AA363" i="3" s="1"/>
  <c r="F8325" i="4"/>
  <c r="H8325" i="4" s="1"/>
  <c r="AA356" i="3" s="1"/>
  <c r="F8323" i="4"/>
  <c r="H8323" i="4" s="1"/>
  <c r="Y356" i="3" s="1"/>
  <c r="F8169" i="4"/>
  <c r="H8169" i="4" s="1"/>
  <c r="O350" i="3" s="1"/>
  <c r="F7989" i="4"/>
  <c r="H7989" i="4" s="1"/>
  <c r="AA342" i="3" s="1"/>
  <c r="F7905" i="4"/>
  <c r="H7905" i="4" s="1"/>
  <c r="O339" i="3" s="1"/>
  <c r="F7401" i="4"/>
  <c r="H7401" i="4" s="1"/>
  <c r="O318" i="3" s="1"/>
  <c r="F7329" i="4"/>
  <c r="H7329" i="4" s="1"/>
  <c r="O315" i="3" s="1"/>
  <c r="F7017" i="4"/>
  <c r="H7017" i="4" s="1"/>
  <c r="O302" i="3" s="1"/>
  <c r="F6861" i="4"/>
  <c r="H6861" i="4" s="1"/>
  <c r="AA295" i="3" s="1"/>
  <c r="F6789" i="4"/>
  <c r="H6789" i="4" s="1"/>
  <c r="AA292" i="3" s="1"/>
  <c r="F6717" i="4"/>
  <c r="H6717" i="4" s="1"/>
  <c r="AA289" i="3" s="1"/>
  <c r="F6633" i="4"/>
  <c r="H6633" i="4" s="1"/>
  <c r="O286" i="3" s="1"/>
  <c r="F6477" i="4"/>
  <c r="H6477" i="4" s="1"/>
  <c r="AA279" i="3" s="1"/>
  <c r="F6321" i="4"/>
  <c r="H6321" i="4" s="1"/>
  <c r="O273" i="3" s="1"/>
  <c r="F5565" i="4"/>
  <c r="H5565" i="4" s="1"/>
  <c r="AA241" i="3" s="1"/>
  <c r="F4833" i="4"/>
  <c r="H4833" i="4" s="1"/>
  <c r="O211" i="3" s="1"/>
  <c r="F4761" i="4"/>
  <c r="H4761" i="4" s="1"/>
  <c r="O208" i="3" s="1"/>
  <c r="F4689" i="4"/>
  <c r="H4689" i="4" s="1"/>
  <c r="O205" i="3" s="1"/>
  <c r="F4533" i="4"/>
  <c r="H4533" i="4" s="1"/>
  <c r="AA198" i="3" s="1"/>
  <c r="F4233" i="4"/>
  <c r="H4233" i="4" s="1"/>
  <c r="O186" i="3" s="1"/>
  <c r="F4161" i="4"/>
  <c r="H4161" i="4" s="1"/>
  <c r="O183" i="3" s="1"/>
  <c r="F4089" i="4"/>
  <c r="H4089" i="4" s="1"/>
  <c r="O180" i="3" s="1"/>
  <c r="F3933" i="4"/>
  <c r="H3933" i="4" s="1"/>
  <c r="AA173" i="3" s="1"/>
  <c r="F3633" i="4"/>
  <c r="H3633" i="4" s="1"/>
  <c r="O161" i="3" s="1"/>
  <c r="F3561" i="4"/>
  <c r="H3561" i="4" s="1"/>
  <c r="O158" i="3" s="1"/>
  <c r="F3489" i="4"/>
  <c r="H3489" i="4" s="1"/>
  <c r="O155" i="3" s="1"/>
  <c r="F3261" i="4"/>
  <c r="H3261" i="4" s="1"/>
  <c r="AA145" i="3" s="1"/>
  <c r="F3189" i="4"/>
  <c r="H3189" i="4" s="1"/>
  <c r="AA142" i="3" s="1"/>
  <c r="F3117" i="4"/>
  <c r="H3117" i="4" s="1"/>
  <c r="AA139" i="3" s="1"/>
  <c r="F3045" i="4"/>
  <c r="H3045" i="4" s="1"/>
  <c r="AA136" i="3" s="1"/>
  <c r="F2973" i="4"/>
  <c r="H2973" i="4" s="1"/>
  <c r="AA133" i="3" s="1"/>
  <c r="F2901" i="4"/>
  <c r="H2901" i="4" s="1"/>
  <c r="AA130" i="3" s="1"/>
  <c r="F2829" i="4"/>
  <c r="H2829" i="4" s="1"/>
  <c r="AA127" i="3" s="1"/>
  <c r="F2529" i="4"/>
  <c r="H2529" i="4" s="1"/>
  <c r="O115" i="3" s="1"/>
  <c r="F2457" i="4"/>
  <c r="H2457" i="4" s="1"/>
  <c r="O112" i="3" s="1"/>
  <c r="F2385" i="4"/>
  <c r="H2385" i="4" s="1"/>
  <c r="O109" i="3" s="1"/>
  <c r="F2313" i="4"/>
  <c r="H2313" i="4" s="1"/>
  <c r="O106" i="3" s="1"/>
  <c r="F2241" i="4"/>
  <c r="H2241" i="4" s="1"/>
  <c r="O103" i="3" s="1"/>
  <c r="F2169" i="4"/>
  <c r="H2169" i="4" s="1"/>
  <c r="O100" i="3" s="1"/>
  <c r="F2085" i="4"/>
  <c r="H2085" i="4" s="1"/>
  <c r="AA96" i="3" s="1"/>
  <c r="F2013" i="4"/>
  <c r="H2013" i="4" s="1"/>
  <c r="AA93" i="3" s="1"/>
  <c r="F1941" i="4"/>
  <c r="H1941" i="4" s="1"/>
  <c r="AA90" i="3" s="1"/>
  <c r="F1869" i="4"/>
  <c r="H1869" i="4" s="1"/>
  <c r="AA87" i="3" s="1"/>
  <c r="F1797" i="4"/>
  <c r="H1797" i="4" s="1"/>
  <c r="AA84" i="3" s="1"/>
  <c r="F1725" i="4"/>
  <c r="H1725" i="4" s="1"/>
  <c r="AA81" i="3" s="1"/>
  <c r="F1653" i="4"/>
  <c r="H1653" i="4" s="1"/>
  <c r="AA78" i="3" s="1"/>
  <c r="F1581" i="4"/>
  <c r="H1581" i="4" s="1"/>
  <c r="AA75" i="3" s="1"/>
  <c r="F1509" i="4"/>
  <c r="H1509" i="4" s="1"/>
  <c r="AA72" i="3" s="1"/>
  <c r="F1437" i="4"/>
  <c r="H1437" i="4" s="1"/>
  <c r="AA69" i="3" s="1"/>
  <c r="F1365" i="4"/>
  <c r="H1365" i="4" s="1"/>
  <c r="AA66" i="3" s="1"/>
  <c r="F1293" i="4"/>
  <c r="H1293" i="4" s="1"/>
  <c r="AA63" i="3" s="1"/>
  <c r="F1221" i="4"/>
  <c r="H1221" i="4" s="1"/>
  <c r="AA60" i="3" s="1"/>
  <c r="F1149" i="4"/>
  <c r="H1149" i="4" s="1"/>
  <c r="AA57" i="3" s="1"/>
  <c r="F1077" i="4"/>
  <c r="H1077" i="4" s="1"/>
  <c r="AA54" i="3" s="1"/>
  <c r="F1005" i="4"/>
  <c r="H1005" i="4" s="1"/>
  <c r="AA51" i="3" s="1"/>
  <c r="F933" i="4"/>
  <c r="H933" i="4" s="1"/>
  <c r="AA48" i="3" s="1"/>
  <c r="F861" i="4"/>
  <c r="H861" i="4" s="1"/>
  <c r="AA45" i="3" s="1"/>
  <c r="F789" i="4"/>
  <c r="H789" i="4" s="1"/>
  <c r="AA42" i="3" s="1"/>
  <c r="F717" i="4"/>
  <c r="H717" i="4" s="1"/>
  <c r="AA39" i="3" s="1"/>
  <c r="F645" i="4"/>
  <c r="H645" i="4" s="1"/>
  <c r="AA36" i="3" s="1"/>
  <c r="F573" i="4"/>
  <c r="H573" i="4" s="1"/>
  <c r="AA33" i="3" s="1"/>
  <c r="F501" i="4"/>
  <c r="H501" i="4" s="1"/>
  <c r="AA30" i="3" s="1"/>
  <c r="F429" i="4"/>
  <c r="H429" i="4" s="1"/>
  <c r="AA27" i="3" s="1"/>
  <c r="F357" i="4"/>
  <c r="H357" i="4" s="1"/>
  <c r="AA24" i="3" s="1"/>
  <c r="F8779" i="4"/>
  <c r="H8779" i="4" s="1"/>
  <c r="Y375" i="3" s="1"/>
  <c r="F8564" i="4"/>
  <c r="H8564" i="4" s="1"/>
  <c r="Z366" i="3" s="1"/>
  <c r="F6281" i="4"/>
  <c r="H6281" i="4" s="1"/>
  <c r="W271" i="3" s="1"/>
  <c r="F7903" i="4"/>
  <c r="H7903" i="4" s="1"/>
  <c r="M339" i="3" s="1"/>
  <c r="F7327" i="4"/>
  <c r="H7327" i="4" s="1"/>
  <c r="M315" i="3" s="1"/>
  <c r="F6715" i="4"/>
  <c r="H6715" i="4" s="1"/>
  <c r="Y289" i="3" s="1"/>
  <c r="F6079" i="4"/>
  <c r="H6079" i="4" s="1"/>
  <c r="M263" i="3" s="1"/>
  <c r="F5419" i="4"/>
  <c r="H5419" i="4" s="1"/>
  <c r="Y235" i="3" s="1"/>
  <c r="F4747" i="4"/>
  <c r="H4747" i="4" s="1"/>
  <c r="Y207" i="3" s="1"/>
  <c r="F4087" i="4"/>
  <c r="H4087" i="4" s="1"/>
  <c r="M180" i="3" s="1"/>
  <c r="F3499" i="4"/>
  <c r="H3499" i="4" s="1"/>
  <c r="Y155" i="3" s="1"/>
  <c r="F2695" i="4"/>
  <c r="H2695" i="4" s="1"/>
  <c r="M122" i="3" s="1"/>
  <c r="F2023" i="4"/>
  <c r="H2023" i="4" s="1"/>
  <c r="M94" i="3" s="1"/>
  <c r="F1411" i="4"/>
  <c r="H1411" i="4" s="1"/>
  <c r="Y68" i="3" s="1"/>
  <c r="F727" i="4"/>
  <c r="H727" i="4" s="1"/>
  <c r="M40" i="3" s="1"/>
  <c r="F2804" i="4"/>
  <c r="H2804" i="4" s="1"/>
  <c r="Z126" i="3" s="1"/>
  <c r="F2228" i="4"/>
  <c r="H2228" i="4" s="1"/>
  <c r="Z102" i="3" s="1"/>
  <c r="F1700" i="4"/>
  <c r="H1700" i="4" s="1"/>
  <c r="Z80" i="3" s="1"/>
  <c r="F1100" i="4"/>
  <c r="H1100" i="4" s="1"/>
  <c r="Z55" i="3" s="1"/>
  <c r="F572" i="4"/>
  <c r="H572" i="4" s="1"/>
  <c r="Z33" i="3" s="1"/>
  <c r="F8527" i="4"/>
  <c r="H8527" i="4" s="1"/>
  <c r="M365" i="3" s="1"/>
  <c r="F8167" i="4"/>
  <c r="H8167" i="4" s="1"/>
  <c r="M350" i="3" s="1"/>
  <c r="F7675" i="4"/>
  <c r="H7675" i="4" s="1"/>
  <c r="Y329" i="3" s="1"/>
  <c r="F7099" i="4"/>
  <c r="H7099" i="4" s="1"/>
  <c r="Y305" i="3" s="1"/>
  <c r="F6391" i="4"/>
  <c r="H6391" i="4" s="1"/>
  <c r="M276" i="3" s="1"/>
  <c r="F5671" i="4"/>
  <c r="H5671" i="4" s="1"/>
  <c r="M246" i="3" s="1"/>
  <c r="F6467" i="4"/>
  <c r="H6467" i="4" s="1"/>
  <c r="Q279" i="3" s="1"/>
  <c r="F5709" i="4"/>
  <c r="H5709" i="4" s="1"/>
  <c r="AA247" i="3" s="1"/>
  <c r="F5637" i="4"/>
  <c r="H5637" i="4" s="1"/>
  <c r="AA244" i="3" s="1"/>
  <c r="F5481" i="4"/>
  <c r="H5481" i="4" s="1"/>
  <c r="O238" i="3" s="1"/>
  <c r="F5409" i="4"/>
  <c r="H5409" i="4" s="1"/>
  <c r="O235" i="3" s="1"/>
  <c r="F5337" i="4"/>
  <c r="H5337" i="4" s="1"/>
  <c r="O232" i="3" s="1"/>
  <c r="F5265" i="4"/>
  <c r="H5265" i="4" s="1"/>
  <c r="O229" i="3" s="1"/>
  <c r="F5193" i="4"/>
  <c r="H5193" i="4" s="1"/>
  <c r="O226" i="3" s="1"/>
  <c r="F5121" i="4"/>
  <c r="H5121" i="4" s="1"/>
  <c r="O223" i="3" s="1"/>
  <c r="F5049" i="4"/>
  <c r="H5049" i="4" s="1"/>
  <c r="O220" i="3" s="1"/>
  <c r="F4977" i="4"/>
  <c r="H4977" i="4" s="1"/>
  <c r="O217" i="3" s="1"/>
  <c r="F4905" i="4"/>
  <c r="H4905" i="4" s="1"/>
  <c r="O214" i="3" s="1"/>
  <c r="F4605" i="4"/>
  <c r="H4605" i="4" s="1"/>
  <c r="AA201" i="3" s="1"/>
  <c r="F4449" i="4"/>
  <c r="H4449" i="4" s="1"/>
  <c r="O195" i="3" s="1"/>
  <c r="F4377" i="4"/>
  <c r="H4377" i="4" s="1"/>
  <c r="O192" i="3" s="1"/>
  <c r="F4305" i="4"/>
  <c r="H4305" i="4" s="1"/>
  <c r="O189" i="3" s="1"/>
  <c r="F4005" i="4"/>
  <c r="H4005" i="4" s="1"/>
  <c r="AA176" i="3" s="1"/>
  <c r="F3849" i="4"/>
  <c r="H3849" i="4" s="1"/>
  <c r="O170" i="3" s="1"/>
  <c r="F3777" i="4"/>
  <c r="H3777" i="4" s="1"/>
  <c r="O167" i="3" s="1"/>
  <c r="F3705" i="4"/>
  <c r="H3705" i="4" s="1"/>
  <c r="O164" i="3" s="1"/>
  <c r="F3405" i="4"/>
  <c r="H3405" i="4" s="1"/>
  <c r="AA151" i="3" s="1"/>
  <c r="F3333" i="4"/>
  <c r="H3333" i="4" s="1"/>
  <c r="AA148" i="3" s="1"/>
  <c r="F2745" i="4"/>
  <c r="H2745" i="4" s="1"/>
  <c r="O124" i="3" s="1"/>
  <c r="F2673" i="4"/>
  <c r="H2673" i="4" s="1"/>
  <c r="O121" i="3" s="1"/>
  <c r="F2601" i="4"/>
  <c r="H2601" i="4" s="1"/>
  <c r="O118" i="3" s="1"/>
  <c r="F8804" i="4"/>
  <c r="H8804" i="4" s="1"/>
  <c r="F8803" i="4"/>
  <c r="H8803" i="4" s="1"/>
  <c r="F8720" i="4"/>
  <c r="H8720" i="4" s="1"/>
  <c r="N373" i="3" s="1"/>
  <c r="F8636" i="4"/>
  <c r="H8636" i="4" s="1"/>
  <c r="Z369" i="3" s="1"/>
  <c r="F8635" i="4"/>
  <c r="H8635" i="4" s="1"/>
  <c r="Y369" i="3" s="1"/>
  <c r="F3116" i="4"/>
  <c r="H3116" i="4" s="1"/>
  <c r="Z139" i="3" s="1"/>
  <c r="F2444" i="4"/>
  <c r="H2444" i="4" s="1"/>
  <c r="Z111" i="3" s="1"/>
  <c r="F1820" i="4"/>
  <c r="H1820" i="4" s="1"/>
  <c r="Z85" i="3" s="1"/>
  <c r="F1196" i="4"/>
  <c r="H1196" i="4" s="1"/>
  <c r="Z59" i="3" s="1"/>
  <c r="F608" i="4"/>
  <c r="H608" i="4" s="1"/>
  <c r="N35" i="3" s="1"/>
  <c r="F44" i="4"/>
  <c r="H44" i="4" s="1"/>
  <c r="Z11" i="3" s="1"/>
  <c r="F7507" i="4"/>
  <c r="H7507" i="4" s="1"/>
  <c r="Y322" i="3" s="1"/>
  <c r="F7111" i="4"/>
  <c r="H7111" i="4" s="1"/>
  <c r="M306" i="3" s="1"/>
  <c r="F6727" i="4"/>
  <c r="H6727" i="4" s="1"/>
  <c r="M290" i="3" s="1"/>
  <c r="F6223" i="4"/>
  <c r="H6223" i="4" s="1"/>
  <c r="M269" i="3" s="1"/>
  <c r="F5719" i="4"/>
  <c r="H5719" i="4" s="1"/>
  <c r="M248" i="3" s="1"/>
  <c r="F5215" i="4"/>
  <c r="H5215" i="4" s="1"/>
  <c r="M227" i="3" s="1"/>
  <c r="F4735" i="4"/>
  <c r="H4735" i="4" s="1"/>
  <c r="M207" i="3" s="1"/>
  <c r="F4195" i="4"/>
  <c r="H4195" i="4" s="1"/>
  <c r="Y184" i="3" s="1"/>
  <c r="F3631" i="4"/>
  <c r="H3631" i="4" s="1"/>
  <c r="M161" i="3" s="1"/>
  <c r="F3079" i="4"/>
  <c r="H3079" i="4" s="1"/>
  <c r="M138" i="3" s="1"/>
  <c r="F2587" i="4"/>
  <c r="H2587" i="4" s="1"/>
  <c r="Y117" i="3" s="1"/>
  <c r="F2071" i="4"/>
  <c r="H2071" i="4" s="1"/>
  <c r="M96" i="3" s="1"/>
  <c r="F1555" i="4"/>
  <c r="H1555" i="4" s="1"/>
  <c r="Y74" i="3" s="1"/>
  <c r="F1063" i="4"/>
  <c r="H1063" i="4" s="1"/>
  <c r="M54" i="3" s="1"/>
  <c r="F535" i="4"/>
  <c r="H535" i="4" s="1"/>
  <c r="M32" i="3" s="1"/>
  <c r="F7964" i="4"/>
  <c r="H7964" i="4" s="1"/>
  <c r="Z341" i="3" s="1"/>
  <c r="F3332" i="4"/>
  <c r="H3332" i="4" s="1"/>
  <c r="Z148" i="3" s="1"/>
  <c r="F2792" i="4"/>
  <c r="H2792" i="4" s="1"/>
  <c r="N126" i="3" s="1"/>
  <c r="F2192" i="4"/>
  <c r="H2192" i="4" s="1"/>
  <c r="N101" i="3" s="1"/>
  <c r="F1532" i="4"/>
  <c r="H1532" i="4" s="1"/>
  <c r="Z73" i="3" s="1"/>
  <c r="F836" i="4"/>
  <c r="H836" i="4" s="1"/>
  <c r="Z44" i="3" s="1"/>
  <c r="F128" i="4"/>
  <c r="H128" i="4" s="1"/>
  <c r="N15" i="3" s="1"/>
  <c r="F8215" i="4"/>
  <c r="H8215" i="4" s="1"/>
  <c r="M352" i="3" s="1"/>
  <c r="F7351" i="4"/>
  <c r="H7351" i="4" s="1"/>
  <c r="M316" i="3" s="1"/>
  <c r="F6595" i="4"/>
  <c r="H6595" i="4" s="1"/>
  <c r="Y284" i="3" s="1"/>
  <c r="F5875" i="4"/>
  <c r="H5875" i="4" s="1"/>
  <c r="Y254" i="3" s="1"/>
  <c r="F5239" i="4"/>
  <c r="H5239" i="4" s="1"/>
  <c r="M228" i="3" s="1"/>
  <c r="F4603" i="4"/>
  <c r="H4603" i="4" s="1"/>
  <c r="Y201" i="3" s="1"/>
  <c r="F3955" i="4"/>
  <c r="H3955" i="4" s="1"/>
  <c r="Y174" i="3" s="1"/>
  <c r="F3319" i="4"/>
  <c r="H3319" i="4" s="1"/>
  <c r="M148" i="3" s="1"/>
  <c r="F2659" i="4"/>
  <c r="H2659" i="4" s="1"/>
  <c r="Y120" i="3" s="1"/>
  <c r="F1975" i="4"/>
  <c r="H1975" i="4" s="1"/>
  <c r="M92" i="3" s="1"/>
  <c r="F1279" i="4"/>
  <c r="H1279" i="4" s="1"/>
  <c r="M63" i="3" s="1"/>
  <c r="F571" i="4"/>
  <c r="H571" i="4" s="1"/>
  <c r="Y33" i="3" s="1"/>
  <c r="F8773" i="4"/>
  <c r="H8773" i="4" s="1"/>
  <c r="S375" i="3" s="1"/>
  <c r="F8689" i="4"/>
  <c r="H8689" i="4" s="1"/>
  <c r="AE371" i="3" s="1"/>
  <c r="F8617" i="4"/>
  <c r="H8617" i="4" s="1"/>
  <c r="AE368" i="3" s="1"/>
  <c r="F8545" i="4"/>
  <c r="H8545" i="4" s="1"/>
  <c r="AE365" i="3" s="1"/>
  <c r="F8473" i="4"/>
  <c r="H8473" i="4" s="1"/>
  <c r="AE362" i="3" s="1"/>
  <c r="F8401" i="4"/>
  <c r="H8401" i="4" s="1"/>
  <c r="AE359" i="3" s="1"/>
  <c r="F8329" i="4"/>
  <c r="H8329" i="4" s="1"/>
  <c r="AE356" i="3" s="1"/>
  <c r="F8173" i="4"/>
  <c r="H8173" i="4" s="1"/>
  <c r="S350" i="3" s="1"/>
  <c r="F8101" i="4"/>
  <c r="H8101" i="4" s="1"/>
  <c r="S347" i="3" s="1"/>
  <c r="F8029" i="4"/>
  <c r="H8029" i="4" s="1"/>
  <c r="S344" i="3" s="1"/>
  <c r="F7957" i="4"/>
  <c r="H7957" i="4" s="1"/>
  <c r="S341" i="3" s="1"/>
  <c r="F7885" i="4"/>
  <c r="H7885" i="4" s="1"/>
  <c r="S338" i="3" s="1"/>
  <c r="F7813" i="4"/>
  <c r="H7813" i="4" s="1"/>
  <c r="S335" i="3" s="1"/>
  <c r="F7741" i="4"/>
  <c r="H7741" i="4" s="1"/>
  <c r="S332" i="3" s="1"/>
  <c r="F7669" i="4"/>
  <c r="H7669" i="4" s="1"/>
  <c r="S329" i="3" s="1"/>
  <c r="F7597" i="4"/>
  <c r="H7597" i="4" s="1"/>
  <c r="S326" i="3" s="1"/>
  <c r="F6649" i="4"/>
  <c r="H6649" i="4" s="1"/>
  <c r="AE286" i="3" s="1"/>
  <c r="F6577" i="4"/>
  <c r="H6577" i="4" s="1"/>
  <c r="AE283" i="3" s="1"/>
  <c r="F6505" i="4"/>
  <c r="H6505" i="4" s="1"/>
  <c r="AE280" i="3" s="1"/>
  <c r="F6433" i="4"/>
  <c r="H6433" i="4" s="1"/>
  <c r="AE277" i="3" s="1"/>
  <c r="F6361" i="4"/>
  <c r="H6361" i="4" s="1"/>
  <c r="AE274" i="3" s="1"/>
  <c r="F6289" i="4"/>
  <c r="H6289" i="4" s="1"/>
  <c r="AE271" i="3" s="1"/>
  <c r="F6217" i="4"/>
  <c r="H6217" i="4" s="1"/>
  <c r="AE268" i="3" s="1"/>
  <c r="F6145" i="4"/>
  <c r="H6145" i="4" s="1"/>
  <c r="AE265" i="3" s="1"/>
  <c r="F6073" i="4"/>
  <c r="H6073" i="4" s="1"/>
  <c r="AE262" i="3" s="1"/>
  <c r="F6001" i="4"/>
  <c r="H6001" i="4" s="1"/>
  <c r="AE259" i="3" s="1"/>
  <c r="F5929" i="4"/>
  <c r="H5929" i="4" s="1"/>
  <c r="AE256" i="3" s="1"/>
  <c r="F5857" i="4"/>
  <c r="H5857" i="4" s="1"/>
  <c r="AE253" i="3" s="1"/>
  <c r="F5785" i="4"/>
  <c r="H5785" i="4" s="1"/>
  <c r="AE250" i="3" s="1"/>
  <c r="F5713" i="4"/>
  <c r="H5713" i="4" s="1"/>
  <c r="AE247" i="3" s="1"/>
  <c r="F5641" i="4"/>
  <c r="H5641" i="4" s="1"/>
  <c r="AE244" i="3" s="1"/>
  <c r="F5569" i="4"/>
  <c r="H5569" i="4" s="1"/>
  <c r="AE241" i="3" s="1"/>
  <c r="F5497" i="4"/>
  <c r="H5497" i="4" s="1"/>
  <c r="AE238" i="3" s="1"/>
  <c r="F5425" i="4"/>
  <c r="H5425" i="4" s="1"/>
  <c r="AE235" i="3" s="1"/>
  <c r="F5353" i="4"/>
  <c r="H5353" i="4" s="1"/>
  <c r="AE232" i="3" s="1"/>
  <c r="F5281" i="4"/>
  <c r="H5281" i="4" s="1"/>
  <c r="AE229" i="3" s="1"/>
  <c r="F5209" i="4"/>
  <c r="H5209" i="4" s="1"/>
  <c r="AE226" i="3" s="1"/>
  <c r="F5137" i="4"/>
  <c r="H5137" i="4" s="1"/>
  <c r="AE223" i="3" s="1"/>
  <c r="F5065" i="4"/>
  <c r="H5065" i="4" s="1"/>
  <c r="AE220" i="3" s="1"/>
  <c r="F4993" i="4"/>
  <c r="H4993" i="4" s="1"/>
  <c r="AE217" i="3" s="1"/>
  <c r="F4921" i="4"/>
  <c r="H4921" i="4" s="1"/>
  <c r="AE214" i="3" s="1"/>
  <c r="F4849" i="4"/>
  <c r="H4849" i="4" s="1"/>
  <c r="AE211" i="3" s="1"/>
  <c r="F4777" i="4"/>
  <c r="H4777" i="4" s="1"/>
  <c r="AE208" i="3" s="1"/>
  <c r="F4723" i="4"/>
  <c r="H4723" i="4" s="1"/>
  <c r="Y206" i="3" s="1"/>
  <c r="F4075" i="4"/>
  <c r="H4075" i="4" s="1"/>
  <c r="Y179" i="3" s="1"/>
  <c r="F3403" i="4"/>
  <c r="H3403" i="4" s="1"/>
  <c r="Y151" i="3" s="1"/>
  <c r="F2791" i="4"/>
  <c r="H2791" i="4" s="1"/>
  <c r="M126" i="3" s="1"/>
  <c r="F2107" i="4"/>
  <c r="H2107" i="4" s="1"/>
  <c r="Y97" i="3" s="1"/>
  <c r="F1483" i="4"/>
  <c r="H1483" i="4" s="1"/>
  <c r="Y71" i="3" s="1"/>
  <c r="F1482" i="4"/>
  <c r="H1482" i="4" s="1"/>
  <c r="X71" i="3" s="1"/>
  <c r="F823" i="4"/>
  <c r="H823" i="4" s="1"/>
  <c r="M44" i="3" s="1"/>
  <c r="F163" i="4"/>
  <c r="H163" i="4" s="1"/>
  <c r="Y16" i="3" s="1"/>
  <c r="F7317" i="4"/>
  <c r="H7317" i="4" s="1"/>
  <c r="AA314" i="3" s="1"/>
  <c r="F7005" i="4"/>
  <c r="H7005" i="4" s="1"/>
  <c r="AA301" i="3" s="1"/>
  <c r="F6849" i="4"/>
  <c r="H6849" i="4" s="1"/>
  <c r="O295" i="3" s="1"/>
  <c r="F6777" i="4"/>
  <c r="H6777" i="4" s="1"/>
  <c r="O292" i="3" s="1"/>
  <c r="F6705" i="4"/>
  <c r="H6705" i="4" s="1"/>
  <c r="O289" i="3" s="1"/>
  <c r="F6465" i="4"/>
  <c r="H6465" i="4" s="1"/>
  <c r="O279" i="3" s="1"/>
  <c r="F6309" i="4"/>
  <c r="H6309" i="4" s="1"/>
  <c r="AA272" i="3" s="1"/>
  <c r="F6225" i="4"/>
  <c r="H6225" i="4" s="1"/>
  <c r="O269" i="3" s="1"/>
  <c r="F6069" i="4"/>
  <c r="H6069" i="4" s="1"/>
  <c r="AA262" i="3" s="1"/>
  <c r="F4821" i="4"/>
  <c r="H4821" i="4" s="1"/>
  <c r="AA210" i="3" s="1"/>
  <c r="F4749" i="4"/>
  <c r="H4749" i="4" s="1"/>
  <c r="AA207" i="3" s="1"/>
  <c r="F4677" i="4"/>
  <c r="H4677" i="4" s="1"/>
  <c r="AA204" i="3" s="1"/>
  <c r="F4521" i="4"/>
  <c r="H4521" i="4" s="1"/>
  <c r="O198" i="3" s="1"/>
  <c r="F4221" i="4"/>
  <c r="H4221" i="4" s="1"/>
  <c r="AA185" i="3" s="1"/>
  <c r="F4149" i="4"/>
  <c r="H4149" i="4" s="1"/>
  <c r="AA182" i="3" s="1"/>
  <c r="F4077" i="4"/>
  <c r="H4077" i="4" s="1"/>
  <c r="AA179" i="3" s="1"/>
  <c r="F3921" i="4"/>
  <c r="H3921" i="4" s="1"/>
  <c r="O173" i="3" s="1"/>
  <c r="F3621" i="4"/>
  <c r="H3621" i="4" s="1"/>
  <c r="AA160" i="3" s="1"/>
  <c r="F3549" i="4"/>
  <c r="H3549" i="4" s="1"/>
  <c r="AA157" i="3" s="1"/>
  <c r="F3477" i="4"/>
  <c r="H3477" i="4" s="1"/>
  <c r="AA154" i="3" s="1"/>
  <c r="F3249" i="4"/>
  <c r="H3249" i="4" s="1"/>
  <c r="O145" i="3" s="1"/>
  <c r="F3177" i="4"/>
  <c r="H3177" i="4" s="1"/>
  <c r="O142" i="3" s="1"/>
  <c r="F3105" i="4"/>
  <c r="H3105" i="4" s="1"/>
  <c r="O139" i="3" s="1"/>
  <c r="F3033" i="4"/>
  <c r="H3033" i="4" s="1"/>
  <c r="O136" i="3" s="1"/>
  <c r="F2961" i="4"/>
  <c r="H2961" i="4" s="1"/>
  <c r="O133" i="3" s="1"/>
  <c r="F2889" i="4"/>
  <c r="H2889" i="4" s="1"/>
  <c r="O130" i="3" s="1"/>
  <c r="F2817" i="4"/>
  <c r="H2817" i="4" s="1"/>
  <c r="O127" i="3" s="1"/>
  <c r="F2517" i="4"/>
  <c r="H2517" i="4" s="1"/>
  <c r="AA114" i="3" s="1"/>
  <c r="F2445" i="4"/>
  <c r="H2445" i="4" s="1"/>
  <c r="AA111" i="3" s="1"/>
  <c r="F2373" i="4"/>
  <c r="H2373" i="4" s="1"/>
  <c r="AA108" i="3" s="1"/>
  <c r="F2301" i="4"/>
  <c r="H2301" i="4" s="1"/>
  <c r="AA105" i="3" s="1"/>
  <c r="F2229" i="4"/>
  <c r="H2229" i="4" s="1"/>
  <c r="AA102" i="3" s="1"/>
  <c r="F2073" i="4"/>
  <c r="H2073" i="4" s="1"/>
  <c r="O96" i="3" s="1"/>
  <c r="F2001" i="4"/>
  <c r="H2001" i="4" s="1"/>
  <c r="O93" i="3" s="1"/>
  <c r="F1929" i="4"/>
  <c r="H1929" i="4" s="1"/>
  <c r="O90" i="3" s="1"/>
  <c r="F1857" i="4"/>
  <c r="H1857" i="4" s="1"/>
  <c r="O87" i="3" s="1"/>
  <c r="F1785" i="4"/>
  <c r="H1785" i="4" s="1"/>
  <c r="O84" i="3" s="1"/>
  <c r="F1713" i="4"/>
  <c r="H1713" i="4" s="1"/>
  <c r="O81" i="3" s="1"/>
  <c r="F1641" i="4"/>
  <c r="H1641" i="4" s="1"/>
  <c r="O78" i="3" s="1"/>
  <c r="F1569" i="4"/>
  <c r="H1569" i="4" s="1"/>
  <c r="O75" i="3" s="1"/>
  <c r="F1497" i="4"/>
  <c r="H1497" i="4" s="1"/>
  <c r="O72" i="3" s="1"/>
  <c r="F1425" i="4"/>
  <c r="H1425" i="4" s="1"/>
  <c r="O69" i="3" s="1"/>
  <c r="F1353" i="4"/>
  <c r="H1353" i="4" s="1"/>
  <c r="O66" i="3" s="1"/>
  <c r="F1350" i="4"/>
  <c r="H1350" i="4" s="1"/>
  <c r="L66" i="3" s="1"/>
  <c r="F1281" i="4"/>
  <c r="H1281" i="4" s="1"/>
  <c r="O63" i="3" s="1"/>
  <c r="F1209" i="4"/>
  <c r="H1209" i="4" s="1"/>
  <c r="O60" i="3" s="1"/>
  <c r="F1137" i="4"/>
  <c r="H1137" i="4" s="1"/>
  <c r="O57" i="3" s="1"/>
  <c r="F1065" i="4"/>
  <c r="H1065" i="4" s="1"/>
  <c r="O54" i="3" s="1"/>
  <c r="F993" i="4"/>
  <c r="H993" i="4" s="1"/>
  <c r="O51" i="3" s="1"/>
  <c r="F921" i="4"/>
  <c r="H921" i="4" s="1"/>
  <c r="O48" i="3" s="1"/>
  <c r="F849" i="4"/>
  <c r="H849" i="4" s="1"/>
  <c r="O45" i="3" s="1"/>
  <c r="F777" i="4"/>
  <c r="H777" i="4" s="1"/>
  <c r="O42" i="3" s="1"/>
  <c r="F705" i="4"/>
  <c r="H705" i="4" s="1"/>
  <c r="O39" i="3" s="1"/>
  <c r="F633" i="4"/>
  <c r="H633" i="4" s="1"/>
  <c r="O36" i="3" s="1"/>
  <c r="F561" i="4"/>
  <c r="H561" i="4" s="1"/>
  <c r="O33" i="3" s="1"/>
  <c r="F489" i="4"/>
  <c r="H489" i="4" s="1"/>
  <c r="O30" i="3" s="1"/>
  <c r="F417" i="4"/>
  <c r="H417" i="4" s="1"/>
  <c r="O27" i="3" s="1"/>
  <c r="F345" i="4"/>
  <c r="H345" i="4" s="1"/>
  <c r="O24" i="3" s="1"/>
  <c r="F7795" i="4"/>
  <c r="H7795" i="4" s="1"/>
  <c r="Y334" i="3" s="1"/>
  <c r="F7267" i="4"/>
  <c r="H7267" i="4" s="1"/>
  <c r="Y312" i="3" s="1"/>
  <c r="F6607" i="4"/>
  <c r="H6607" i="4" s="1"/>
  <c r="M285" i="3" s="1"/>
  <c r="F5947" i="4"/>
  <c r="H5947" i="4" s="1"/>
  <c r="Y257" i="3" s="1"/>
  <c r="F5311" i="4"/>
  <c r="H5311" i="4" s="1"/>
  <c r="M231" i="3" s="1"/>
  <c r="F4639" i="4"/>
  <c r="H4639" i="4" s="1"/>
  <c r="M203" i="3" s="1"/>
  <c r="F3991" i="4"/>
  <c r="H3991" i="4" s="1"/>
  <c r="M176" i="3" s="1"/>
  <c r="F3391" i="4"/>
  <c r="H3391" i="4" s="1"/>
  <c r="M151" i="3" s="1"/>
  <c r="F2575" i="4"/>
  <c r="H2575" i="4" s="1"/>
  <c r="M117" i="3" s="1"/>
  <c r="F1915" i="4"/>
  <c r="H1915" i="4" s="1"/>
  <c r="Y89" i="3" s="1"/>
  <c r="F1291" i="4"/>
  <c r="H1291" i="4" s="1"/>
  <c r="Y63" i="3" s="1"/>
  <c r="F607" i="4"/>
  <c r="H607" i="4" s="1"/>
  <c r="M35" i="3" s="1"/>
  <c r="F4999" i="4"/>
  <c r="H4999" i="4" s="1"/>
  <c r="M218" i="3" s="1"/>
  <c r="F8245" i="4"/>
  <c r="H8245" i="4" s="1"/>
  <c r="S353" i="3" s="1"/>
  <c r="F7513" i="4"/>
  <c r="H7513" i="4" s="1"/>
  <c r="AE322" i="3" s="1"/>
  <c r="F7441" i="4"/>
  <c r="H7441" i="4" s="1"/>
  <c r="AE319" i="3" s="1"/>
  <c r="F7369" i="4"/>
  <c r="H7369" i="4" s="1"/>
  <c r="AE316" i="3" s="1"/>
  <c r="F7297" i="4"/>
  <c r="H7297" i="4" s="1"/>
  <c r="AE313" i="3" s="1"/>
  <c r="F7225" i="4"/>
  <c r="H7225" i="4" s="1"/>
  <c r="AE310" i="3" s="1"/>
  <c r="F7153" i="4"/>
  <c r="H7153" i="4" s="1"/>
  <c r="AE307" i="3" s="1"/>
  <c r="F7081" i="4"/>
  <c r="H7081" i="4" s="1"/>
  <c r="AE304" i="3" s="1"/>
  <c r="F7009" i="4"/>
  <c r="H7009" i="4" s="1"/>
  <c r="AE301" i="3" s="1"/>
  <c r="F7007" i="4"/>
  <c r="H7007" i="4" s="1"/>
  <c r="AC301" i="3" s="1"/>
  <c r="F6937" i="4"/>
  <c r="H6937" i="4" s="1"/>
  <c r="AE298" i="3" s="1"/>
  <c r="F6865" i="4"/>
  <c r="H6865" i="4" s="1"/>
  <c r="AE295" i="3" s="1"/>
  <c r="F6793" i="4"/>
  <c r="H6793" i="4" s="1"/>
  <c r="AE292" i="3" s="1"/>
  <c r="F4693" i="4"/>
  <c r="H4693" i="4" s="1"/>
  <c r="S205" i="3" s="1"/>
  <c r="F4621" i="4"/>
  <c r="H4621" i="4" s="1"/>
  <c r="S202" i="3" s="1"/>
  <c r="F4549" i="4"/>
  <c r="H4549" i="4" s="1"/>
  <c r="S199" i="3" s="1"/>
  <c r="F4477" i="4"/>
  <c r="H4477" i="4" s="1"/>
  <c r="S196" i="3" s="1"/>
  <c r="F4405" i="4"/>
  <c r="H4405" i="4" s="1"/>
  <c r="S193" i="3" s="1"/>
  <c r="F4333" i="4"/>
  <c r="H4333" i="4" s="1"/>
  <c r="S190" i="3" s="1"/>
  <c r="F4261" i="4"/>
  <c r="H4261" i="4" s="1"/>
  <c r="S187" i="3" s="1"/>
  <c r="F4189" i="4"/>
  <c r="H4189" i="4" s="1"/>
  <c r="S184" i="3" s="1"/>
  <c r="F4117" i="4"/>
  <c r="H4117" i="4" s="1"/>
  <c r="S181" i="3" s="1"/>
  <c r="F4045" i="4"/>
  <c r="H4045" i="4" s="1"/>
  <c r="S178" i="3" s="1"/>
  <c r="F3973" i="4"/>
  <c r="H3973" i="4" s="1"/>
  <c r="S175" i="3" s="1"/>
  <c r="F3901" i="4"/>
  <c r="H3901" i="4" s="1"/>
  <c r="S172" i="3" s="1"/>
  <c r="F3829" i="4"/>
  <c r="H3829" i="4" s="1"/>
  <c r="S169" i="3" s="1"/>
  <c r="F3757" i="4"/>
  <c r="H3757" i="4" s="1"/>
  <c r="S166" i="3" s="1"/>
  <c r="F3685" i="4"/>
  <c r="H3685" i="4" s="1"/>
  <c r="S163" i="3" s="1"/>
  <c r="F3613" i="4"/>
  <c r="H3613" i="4" s="1"/>
  <c r="S160" i="3" s="1"/>
  <c r="F3541" i="4"/>
  <c r="H3541" i="4" s="1"/>
  <c r="S157" i="3" s="1"/>
  <c r="F3469" i="4"/>
  <c r="H3469" i="4" s="1"/>
  <c r="S154" i="3" s="1"/>
  <c r="F3397" i="4"/>
  <c r="H3397" i="4" s="1"/>
  <c r="S151" i="3" s="1"/>
  <c r="F3325" i="4"/>
  <c r="H3325" i="4" s="1"/>
  <c r="S148" i="3" s="1"/>
  <c r="F3253" i="4"/>
  <c r="H3253" i="4" s="1"/>
  <c r="S145" i="3" s="1"/>
  <c r="F3181" i="4"/>
  <c r="H3181" i="4" s="1"/>
  <c r="S142" i="3" s="1"/>
  <c r="F3109" i="4"/>
  <c r="H3109" i="4" s="1"/>
  <c r="S139" i="3" s="1"/>
  <c r="F3037" i="4"/>
  <c r="H3037" i="4" s="1"/>
  <c r="S136" i="3" s="1"/>
  <c r="F2965" i="4"/>
  <c r="H2965" i="4" s="1"/>
  <c r="S133" i="3" s="1"/>
  <c r="F2893" i="4"/>
  <c r="H2893" i="4" s="1"/>
  <c r="S130" i="3" s="1"/>
  <c r="F2821" i="4"/>
  <c r="H2821" i="4" s="1"/>
  <c r="S127" i="3" s="1"/>
  <c r="F2749" i="4"/>
  <c r="H2749" i="4" s="1"/>
  <c r="S124" i="3" s="1"/>
  <c r="F2677" i="4"/>
  <c r="H2677" i="4" s="1"/>
  <c r="S121" i="3" s="1"/>
  <c r="F2605" i="4"/>
  <c r="H2605" i="4" s="1"/>
  <c r="S118" i="3" s="1"/>
  <c r="F2533" i="4"/>
  <c r="H2533" i="4" s="1"/>
  <c r="S115" i="3" s="1"/>
  <c r="F2461" i="4"/>
  <c r="H2461" i="4" s="1"/>
  <c r="S112" i="3" s="1"/>
  <c r="F2389" i="4"/>
  <c r="H2389" i="4" s="1"/>
  <c r="S109" i="3" s="1"/>
  <c r="F2317" i="4"/>
  <c r="H2317" i="4" s="1"/>
  <c r="S106" i="3" s="1"/>
  <c r="F2245" i="4"/>
  <c r="H2245" i="4" s="1"/>
  <c r="S103" i="3" s="1"/>
  <c r="F2173" i="4"/>
  <c r="H2173" i="4" s="1"/>
  <c r="S100" i="3" s="1"/>
  <c r="F2101" i="4"/>
  <c r="H2101" i="4" s="1"/>
  <c r="S97" i="3" s="1"/>
  <c r="F2029" i="4"/>
  <c r="H2029" i="4" s="1"/>
  <c r="S94" i="3" s="1"/>
  <c r="F1957" i="4"/>
  <c r="H1957" i="4" s="1"/>
  <c r="S91" i="3" s="1"/>
  <c r="F1885" i="4"/>
  <c r="H1885" i="4" s="1"/>
  <c r="S88" i="3" s="1"/>
  <c r="F1813" i="4"/>
  <c r="H1813" i="4" s="1"/>
  <c r="S85" i="3" s="1"/>
  <c r="F1741" i="4"/>
  <c r="H1741" i="4" s="1"/>
  <c r="S82" i="3" s="1"/>
  <c r="F1669" i="4"/>
  <c r="H1669" i="4" s="1"/>
  <c r="S79" i="3" s="1"/>
  <c r="F1597" i="4"/>
  <c r="H1597" i="4" s="1"/>
  <c r="S76" i="3" s="1"/>
  <c r="F1525" i="4"/>
  <c r="H1525" i="4" s="1"/>
  <c r="S73" i="3" s="1"/>
  <c r="F1453" i="4"/>
  <c r="H1453" i="4" s="1"/>
  <c r="S70" i="3" s="1"/>
  <c r="F1381" i="4"/>
  <c r="H1381" i="4" s="1"/>
  <c r="S67" i="3" s="1"/>
  <c r="F1309" i="4"/>
  <c r="H1309" i="4" s="1"/>
  <c r="S64" i="3" s="1"/>
  <c r="F1237" i="4"/>
  <c r="H1237" i="4" s="1"/>
  <c r="S61" i="3" s="1"/>
  <c r="F1165" i="4"/>
  <c r="H1165" i="4" s="1"/>
  <c r="S58" i="3" s="1"/>
  <c r="F1093" i="4"/>
  <c r="H1093" i="4" s="1"/>
  <c r="S55" i="3" s="1"/>
  <c r="F1021" i="4"/>
  <c r="H1021" i="4" s="1"/>
  <c r="S52" i="3" s="1"/>
  <c r="F949" i="4"/>
  <c r="H949" i="4" s="1"/>
  <c r="S49" i="3" s="1"/>
  <c r="F877" i="4"/>
  <c r="H877" i="4" s="1"/>
  <c r="S46" i="3" s="1"/>
  <c r="F805" i="4"/>
  <c r="H805" i="4" s="1"/>
  <c r="S43" i="3" s="1"/>
  <c r="F733" i="4"/>
  <c r="H733" i="4" s="1"/>
  <c r="S40" i="3" s="1"/>
  <c r="F661" i="4"/>
  <c r="H661" i="4" s="1"/>
  <c r="S37" i="3" s="1"/>
  <c r="F589" i="4"/>
  <c r="H589" i="4" s="1"/>
  <c r="S34" i="3" s="1"/>
  <c r="F517" i="4"/>
  <c r="H517" i="4" s="1"/>
  <c r="S31" i="3" s="1"/>
  <c r="F445" i="4"/>
  <c r="H445" i="4" s="1"/>
  <c r="S28" i="3" s="1"/>
  <c r="F373" i="4"/>
  <c r="H373" i="4" s="1"/>
  <c r="S25" i="3" s="1"/>
  <c r="F301" i="4"/>
  <c r="H301" i="4" s="1"/>
  <c r="S22" i="3" s="1"/>
  <c r="F229" i="4"/>
  <c r="H229" i="4" s="1"/>
  <c r="S19" i="3" s="1"/>
  <c r="F157" i="4"/>
  <c r="H157" i="4" s="1"/>
  <c r="S16" i="3" s="1"/>
  <c r="F85" i="4"/>
  <c r="H85" i="4" s="1"/>
  <c r="S13" i="3" s="1"/>
  <c r="F3920" i="4"/>
  <c r="H3920" i="4" s="1"/>
  <c r="N173" i="3" s="1"/>
  <c r="F3044" i="4"/>
  <c r="H3044" i="4" s="1"/>
  <c r="Z136" i="3" s="1"/>
  <c r="F2432" i="4"/>
  <c r="H2432" i="4" s="1"/>
  <c r="N111" i="3" s="1"/>
  <c r="F1736" i="4"/>
  <c r="H1736" i="4" s="1"/>
  <c r="N82" i="3" s="1"/>
  <c r="F1064" i="4"/>
  <c r="H1064" i="4" s="1"/>
  <c r="N54" i="3" s="1"/>
  <c r="F380" i="4"/>
  <c r="H380" i="4" s="1"/>
  <c r="Z25" i="3" s="1"/>
  <c r="F5827" i="4"/>
  <c r="H5827" i="4" s="1"/>
  <c r="Y252" i="3" s="1"/>
  <c r="F5179" i="4"/>
  <c r="H5179" i="4" s="1"/>
  <c r="Y225" i="3" s="1"/>
  <c r="F4543" i="4"/>
  <c r="H4543" i="4" s="1"/>
  <c r="M199" i="3" s="1"/>
  <c r="F3823" i="4"/>
  <c r="H3823" i="4" s="1"/>
  <c r="M169" i="3" s="1"/>
  <c r="F3055" i="4"/>
  <c r="H3055" i="4" s="1"/>
  <c r="M137" i="3" s="1"/>
  <c r="F2455" i="4"/>
  <c r="H2455" i="4" s="1"/>
  <c r="M112" i="3" s="1"/>
  <c r="F1759" i="4"/>
  <c r="H1759" i="4" s="1"/>
  <c r="M83" i="3" s="1"/>
  <c r="F1087" i="4"/>
  <c r="H1087" i="4" s="1"/>
  <c r="M55" i="3" s="1"/>
  <c r="F439" i="4"/>
  <c r="H439" i="4" s="1"/>
  <c r="M28" i="3" s="1"/>
  <c r="F432" i="4"/>
  <c r="H432" i="4" s="1"/>
  <c r="AD27" i="3" s="1"/>
  <c r="F360" i="4"/>
  <c r="H360" i="4" s="1"/>
  <c r="AD24" i="3" s="1"/>
  <c r="F288" i="4"/>
  <c r="H288" i="4" s="1"/>
  <c r="AD21" i="3" s="1"/>
  <c r="F216" i="4"/>
  <c r="H216" i="4" s="1"/>
  <c r="AD18" i="3" s="1"/>
  <c r="F144" i="4"/>
  <c r="H144" i="4" s="1"/>
  <c r="AD15" i="3" s="1"/>
  <c r="F72" i="4"/>
  <c r="H72" i="4" s="1"/>
  <c r="AD12" i="3" s="1"/>
  <c r="F7951" i="4"/>
  <c r="H7951" i="4" s="1"/>
  <c r="M341" i="3" s="1"/>
  <c r="F7423" i="4"/>
  <c r="H7423" i="4" s="1"/>
  <c r="M319" i="3" s="1"/>
  <c r="F6739" i="4"/>
  <c r="H6739" i="4" s="1"/>
  <c r="Y290" i="3" s="1"/>
  <c r="F6187" i="4"/>
  <c r="H6187" i="4" s="1"/>
  <c r="Y267" i="3" s="1"/>
  <c r="F333" i="4"/>
  <c r="H333" i="4" s="1"/>
  <c r="AA23" i="3" s="1"/>
  <c r="F261" i="4"/>
  <c r="H261" i="4" s="1"/>
  <c r="AA20" i="3" s="1"/>
  <c r="F189" i="4"/>
  <c r="H189" i="4" s="1"/>
  <c r="AA17" i="3" s="1"/>
  <c r="F117" i="4"/>
  <c r="H117" i="4" s="1"/>
  <c r="AA14" i="3" s="1"/>
  <c r="F45" i="4"/>
  <c r="H45" i="4" s="1"/>
  <c r="AA11" i="3" s="1"/>
  <c r="F3260" i="4"/>
  <c r="H3260" i="4" s="1"/>
  <c r="Z145" i="3" s="1"/>
  <c r="F2672" i="4"/>
  <c r="H2672" i="4" s="1"/>
  <c r="N121" i="3" s="1"/>
  <c r="F2012" i="4"/>
  <c r="H2012" i="4" s="1"/>
  <c r="Z93" i="3" s="1"/>
  <c r="F1328" i="4"/>
  <c r="H1328" i="4" s="1"/>
  <c r="N65" i="3" s="1"/>
  <c r="F632" i="4"/>
  <c r="H632" i="4" s="1"/>
  <c r="N36" i="3" s="1"/>
  <c r="F7471" i="4"/>
  <c r="H7471" i="4" s="1"/>
  <c r="M321" i="3" s="1"/>
  <c r="F6763" i="4"/>
  <c r="H6763" i="4" s="1"/>
  <c r="Y291" i="3" s="1"/>
  <c r="F8540" i="4"/>
  <c r="H8540" i="4" s="1"/>
  <c r="Z365" i="3" s="1"/>
  <c r="F8456" i="4"/>
  <c r="H8456" i="4" s="1"/>
  <c r="N362" i="3" s="1"/>
  <c r="F8384" i="4"/>
  <c r="H8384" i="4" s="1"/>
  <c r="N359" i="3" s="1"/>
  <c r="F8312" i="4"/>
  <c r="H8312" i="4" s="1"/>
  <c r="N356" i="3" s="1"/>
  <c r="F8240" i="4"/>
  <c r="H8240" i="4" s="1"/>
  <c r="N353" i="3" s="1"/>
  <c r="F8156" i="4"/>
  <c r="H8156" i="4" s="1"/>
  <c r="Z349" i="3" s="1"/>
  <c r="F8084" i="4"/>
  <c r="H8084" i="4" s="1"/>
  <c r="Z346" i="3" s="1"/>
  <c r="F8000" i="4"/>
  <c r="H8000" i="4" s="1"/>
  <c r="N343" i="3" s="1"/>
  <c r="F7916" i="4"/>
  <c r="H7916" i="4" s="1"/>
  <c r="Z339" i="3" s="1"/>
  <c r="F7844" i="4"/>
  <c r="H7844" i="4" s="1"/>
  <c r="Z336" i="3" s="1"/>
  <c r="F7772" i="4"/>
  <c r="H7772" i="4" s="1"/>
  <c r="Z333" i="3" s="1"/>
  <c r="F7700" i="4"/>
  <c r="H7700" i="4" s="1"/>
  <c r="Z330" i="3" s="1"/>
  <c r="F7628" i="4"/>
  <c r="H7628" i="4" s="1"/>
  <c r="Z327" i="3" s="1"/>
  <c r="F7556" i="4"/>
  <c r="H7556" i="4" s="1"/>
  <c r="Z324" i="3" s="1"/>
  <c r="F7484" i="4"/>
  <c r="H7484" i="4" s="1"/>
  <c r="Z321" i="3" s="1"/>
  <c r="F7412" i="4"/>
  <c r="H7412" i="4" s="1"/>
  <c r="Z318" i="3" s="1"/>
  <c r="F8761" i="4"/>
  <c r="H8761" i="4" s="1"/>
  <c r="AE374" i="3" s="1"/>
  <c r="F8677" i="4"/>
  <c r="H8677" i="4" s="1"/>
  <c r="S371" i="3" s="1"/>
  <c r="F8605" i="4"/>
  <c r="H8605" i="4" s="1"/>
  <c r="S368" i="3" s="1"/>
  <c r="F8533" i="4"/>
  <c r="H8533" i="4" s="1"/>
  <c r="S365" i="3" s="1"/>
  <c r="F8461" i="4"/>
  <c r="H8461" i="4" s="1"/>
  <c r="S362" i="3" s="1"/>
  <c r="F8389" i="4"/>
  <c r="H8389" i="4" s="1"/>
  <c r="S359" i="3" s="1"/>
  <c r="F8317" i="4"/>
  <c r="H8317" i="4" s="1"/>
  <c r="S356" i="3" s="1"/>
  <c r="F8161" i="4"/>
  <c r="H8161" i="4" s="1"/>
  <c r="AE349" i="3" s="1"/>
  <c r="F8089" i="4"/>
  <c r="H8089" i="4" s="1"/>
  <c r="AE346" i="3" s="1"/>
  <c r="F8017" i="4"/>
  <c r="H8017" i="4" s="1"/>
  <c r="AE343" i="3" s="1"/>
  <c r="F7945" i="4"/>
  <c r="H7945" i="4" s="1"/>
  <c r="AE340" i="3" s="1"/>
  <c r="F7873" i="4"/>
  <c r="H7873" i="4" s="1"/>
  <c r="AE337" i="3" s="1"/>
  <c r="F7801" i="4"/>
  <c r="H7801" i="4" s="1"/>
  <c r="AE334" i="3" s="1"/>
  <c r="F7729" i="4"/>
  <c r="H7729" i="4" s="1"/>
  <c r="AE331" i="3" s="1"/>
  <c r="F7657" i="4"/>
  <c r="H7657" i="4" s="1"/>
  <c r="AE328" i="3" s="1"/>
  <c r="F7585" i="4"/>
  <c r="H7585" i="4" s="1"/>
  <c r="AE325" i="3" s="1"/>
  <c r="F6709" i="4"/>
  <c r="H6709" i="4" s="1"/>
  <c r="S289" i="3" s="1"/>
  <c r="F6637" i="4"/>
  <c r="H6637" i="4" s="1"/>
  <c r="S286" i="3" s="1"/>
  <c r="F6565" i="4"/>
  <c r="H6565" i="4" s="1"/>
  <c r="S283" i="3" s="1"/>
  <c r="F6493" i="4"/>
  <c r="H6493" i="4" s="1"/>
  <c r="S280" i="3" s="1"/>
  <c r="F6421" i="4"/>
  <c r="H6421" i="4" s="1"/>
  <c r="S277" i="3" s="1"/>
  <c r="F6349" i="4"/>
  <c r="H6349" i="4" s="1"/>
  <c r="S274" i="3" s="1"/>
  <c r="F6277" i="4"/>
  <c r="H6277" i="4" s="1"/>
  <c r="S271" i="3" s="1"/>
  <c r="F6205" i="4"/>
  <c r="H6205" i="4" s="1"/>
  <c r="S268" i="3" s="1"/>
  <c r="F6133" i="4"/>
  <c r="H6133" i="4" s="1"/>
  <c r="S265" i="3" s="1"/>
  <c r="F6061" i="4"/>
  <c r="H6061" i="4" s="1"/>
  <c r="S262" i="3" s="1"/>
  <c r="F5989" i="4"/>
  <c r="H5989" i="4" s="1"/>
  <c r="S259" i="3" s="1"/>
  <c r="F5917" i="4"/>
  <c r="H5917" i="4" s="1"/>
  <c r="S256" i="3" s="1"/>
  <c r="F5845" i="4"/>
  <c r="H5845" i="4" s="1"/>
  <c r="S253" i="3" s="1"/>
  <c r="F5773" i="4"/>
  <c r="H5773" i="4" s="1"/>
  <c r="S250" i="3" s="1"/>
  <c r="F5701" i="4"/>
  <c r="H5701" i="4" s="1"/>
  <c r="S247" i="3" s="1"/>
  <c r="F5629" i="4"/>
  <c r="H5629" i="4" s="1"/>
  <c r="S244" i="3" s="1"/>
  <c r="F5557" i="4"/>
  <c r="H5557" i="4" s="1"/>
  <c r="S241" i="3" s="1"/>
  <c r="F5485" i="4"/>
  <c r="H5485" i="4" s="1"/>
  <c r="S238" i="3" s="1"/>
  <c r="F5413" i="4"/>
  <c r="H5413" i="4" s="1"/>
  <c r="S235" i="3" s="1"/>
  <c r="F5341" i="4"/>
  <c r="H5341" i="4" s="1"/>
  <c r="S232" i="3" s="1"/>
  <c r="F5269" i="4"/>
  <c r="H5269" i="4" s="1"/>
  <c r="S229" i="3" s="1"/>
  <c r="F5197" i="4"/>
  <c r="H5197" i="4" s="1"/>
  <c r="S226" i="3" s="1"/>
  <c r="F5125" i="4"/>
  <c r="H5125" i="4" s="1"/>
  <c r="S223" i="3" s="1"/>
  <c r="F5053" i="4"/>
  <c r="H5053" i="4" s="1"/>
  <c r="S220" i="3" s="1"/>
  <c r="F4981" i="4"/>
  <c r="H4981" i="4" s="1"/>
  <c r="S217" i="3" s="1"/>
  <c r="F4909" i="4"/>
  <c r="H4909" i="4" s="1"/>
  <c r="S214" i="3" s="1"/>
  <c r="F4837" i="4"/>
  <c r="H4837" i="4" s="1"/>
  <c r="S211" i="3" s="1"/>
  <c r="F4765" i="4"/>
  <c r="H4765" i="4" s="1"/>
  <c r="S208" i="3" s="1"/>
  <c r="F4663" i="4"/>
  <c r="H4663" i="4" s="1"/>
  <c r="M204" i="3" s="1"/>
  <c r="F3871" i="4"/>
  <c r="H3871" i="4" s="1"/>
  <c r="M171" i="3" s="1"/>
  <c r="F3223" i="4"/>
  <c r="H3223" i="4" s="1"/>
  <c r="M144" i="3" s="1"/>
  <c r="F2503" i="4"/>
  <c r="H2503" i="4" s="1"/>
  <c r="M114" i="3" s="1"/>
  <c r="F1831" i="4"/>
  <c r="H1831" i="4" s="1"/>
  <c r="M86" i="3" s="1"/>
  <c r="F1111" i="4"/>
  <c r="H1111" i="4" s="1"/>
  <c r="M56" i="3" s="1"/>
  <c r="F415" i="4"/>
  <c r="H415" i="4" s="1"/>
  <c r="M27" i="3" s="1"/>
  <c r="F3620" i="4"/>
  <c r="H3620" i="4" s="1"/>
  <c r="Z160" i="3" s="1"/>
  <c r="F3032" i="4"/>
  <c r="H3032" i="4" s="1"/>
  <c r="N136" i="3" s="1"/>
  <c r="F2372" i="4"/>
  <c r="H2372" i="4" s="1"/>
  <c r="Z108" i="3" s="1"/>
  <c r="F1664" i="4"/>
  <c r="H1664" i="4" s="1"/>
  <c r="N79" i="3" s="1"/>
  <c r="F1076" i="4"/>
  <c r="H1076" i="4" s="1"/>
  <c r="Z54" i="3" s="1"/>
  <c r="F428" i="4"/>
  <c r="H428" i="4" s="1"/>
  <c r="Z27" i="3" s="1"/>
  <c r="F8155" i="4"/>
  <c r="H8155" i="4" s="1"/>
  <c r="Y349" i="3" s="1"/>
  <c r="F7747" i="4"/>
  <c r="H7747" i="4" s="1"/>
  <c r="Y332" i="3" s="1"/>
  <c r="F7063" i="4"/>
  <c r="H7063" i="4" s="1"/>
  <c r="M304" i="3" s="1"/>
  <c r="F6451" i="4"/>
  <c r="H6451" i="4" s="1"/>
  <c r="Y278" i="3" s="1"/>
  <c r="F5815" i="4"/>
  <c r="H5815" i="4" s="1"/>
  <c r="M252" i="3" s="1"/>
  <c r="F5131" i="4"/>
  <c r="H5131" i="4" s="1"/>
  <c r="Y223" i="3" s="1"/>
  <c r="F4471" i="4"/>
  <c r="H4471" i="4" s="1"/>
  <c r="M196" i="3" s="1"/>
  <c r="F3775" i="4"/>
  <c r="H3775" i="4" s="1"/>
  <c r="M167" i="3" s="1"/>
  <c r="F3151" i="4"/>
  <c r="H3151" i="4" s="1"/>
  <c r="M141" i="3" s="1"/>
  <c r="F2491" i="4"/>
  <c r="H2491" i="4" s="1"/>
  <c r="Y113" i="3" s="1"/>
  <c r="F1723" i="4"/>
  <c r="H1723" i="4" s="1"/>
  <c r="Y81" i="3" s="1"/>
  <c r="F991" i="4"/>
  <c r="H991" i="4" s="1"/>
  <c r="M51" i="3" s="1"/>
  <c r="F271" i="4"/>
  <c r="H271" i="4" s="1"/>
  <c r="M21" i="3" s="1"/>
  <c r="F7963" i="4"/>
  <c r="H7963" i="4" s="1"/>
  <c r="Y341" i="3" s="1"/>
  <c r="F7123" i="4"/>
  <c r="H7123" i="4" s="1"/>
  <c r="Y306" i="3" s="1"/>
  <c r="F6463" i="4"/>
  <c r="H6463" i="4" s="1"/>
  <c r="M279" i="3" s="1"/>
  <c r="F5839" i="4"/>
  <c r="H5839" i="4" s="1"/>
  <c r="M253" i="3" s="1"/>
  <c r="F5191" i="4"/>
  <c r="H5191" i="4" s="1"/>
  <c r="M226" i="3" s="1"/>
  <c r="F4567" i="4"/>
  <c r="H4567" i="4" s="1"/>
  <c r="M200" i="3" s="1"/>
  <c r="F3919" i="4"/>
  <c r="H3919" i="4" s="1"/>
  <c r="M173" i="3" s="1"/>
  <c r="F3235" i="4"/>
  <c r="H3235" i="4" s="1"/>
  <c r="Y144" i="3" s="1"/>
  <c r="F2515" i="4"/>
  <c r="H2515" i="4" s="1"/>
  <c r="Y114" i="3" s="1"/>
  <c r="F1819" i="4"/>
  <c r="H1819" i="4" s="1"/>
  <c r="Y85" i="3" s="1"/>
  <c r="F1135" i="4"/>
  <c r="H1135" i="4" s="1"/>
  <c r="M57" i="3" s="1"/>
  <c r="F499" i="4"/>
  <c r="H499" i="4" s="1"/>
  <c r="Y30" i="3" s="1"/>
  <c r="F3272" i="4"/>
  <c r="H3272" i="4" s="1"/>
  <c r="N146" i="3" s="1"/>
  <c r="F2624" i="4"/>
  <c r="H2624" i="4" s="1"/>
  <c r="N119" i="3" s="1"/>
  <c r="F1904" i="4"/>
  <c r="H1904" i="4" s="1"/>
  <c r="N89" i="3" s="1"/>
  <c r="F1244" i="4"/>
  <c r="H1244" i="4" s="1"/>
  <c r="Z61" i="3" s="1"/>
  <c r="F560" i="4"/>
  <c r="H560" i="4" s="1"/>
  <c r="N33" i="3" s="1"/>
  <c r="F5323" i="4"/>
  <c r="H5323" i="4" s="1"/>
  <c r="Y231" i="3" s="1"/>
  <c r="F4615" i="4"/>
  <c r="H4615" i="4" s="1"/>
  <c r="M202" i="3" s="1"/>
  <c r="F3967" i="4"/>
  <c r="H3967" i="4" s="1"/>
  <c r="M175" i="3" s="1"/>
  <c r="F3295" i="4"/>
  <c r="H3295" i="4" s="1"/>
  <c r="M147" i="3" s="1"/>
  <c r="F2671" i="4"/>
  <c r="H2671" i="4" s="1"/>
  <c r="M121" i="3" s="1"/>
  <c r="F2011" i="4"/>
  <c r="H2011" i="4" s="1"/>
  <c r="Y93" i="3" s="1"/>
  <c r="F1375" i="4"/>
  <c r="H1375" i="4" s="1"/>
  <c r="M67" i="3" s="1"/>
  <c r="F715" i="4"/>
  <c r="H715" i="4" s="1"/>
  <c r="Y39" i="3" s="1"/>
  <c r="F55" i="4"/>
  <c r="H55" i="4" s="1"/>
  <c r="M12" i="3" s="1"/>
  <c r="F5695" i="4"/>
  <c r="H5695" i="4" s="1"/>
  <c r="M247" i="3" s="1"/>
  <c r="F5071" i="4"/>
  <c r="H5071" i="4" s="1"/>
  <c r="M221" i="3" s="1"/>
  <c r="F4423" i="4"/>
  <c r="H4423" i="4" s="1"/>
  <c r="M194" i="3" s="1"/>
  <c r="F3691" i="4"/>
  <c r="H3691" i="4" s="1"/>
  <c r="Y163" i="3" s="1"/>
  <c r="F2959" i="4"/>
  <c r="H2959" i="4" s="1"/>
  <c r="M133" i="3" s="1"/>
  <c r="F2347" i="4"/>
  <c r="H2347" i="4" s="1"/>
  <c r="Y107" i="3" s="1"/>
  <c r="F1639" i="4"/>
  <c r="H1639" i="4" s="1"/>
  <c r="M78" i="3" s="1"/>
  <c r="F967" i="4"/>
  <c r="H967" i="4" s="1"/>
  <c r="M50" i="3" s="1"/>
  <c r="F331" i="4"/>
  <c r="H331" i="4" s="1"/>
  <c r="Y23" i="3" s="1"/>
  <c r="F7328" i="4"/>
  <c r="H7328" i="4" s="1"/>
  <c r="N315" i="3" s="1"/>
  <c r="F7256" i="4"/>
  <c r="H7256" i="4" s="1"/>
  <c r="N312" i="3" s="1"/>
  <c r="F7184" i="4"/>
  <c r="H7184" i="4" s="1"/>
  <c r="N309" i="3" s="1"/>
  <c r="F7112" i="4"/>
  <c r="H7112" i="4" s="1"/>
  <c r="N306" i="3" s="1"/>
  <c r="F7040" i="4"/>
  <c r="H7040" i="4" s="1"/>
  <c r="N303" i="3" s="1"/>
  <c r="F6968" i="4"/>
  <c r="H6968" i="4" s="1"/>
  <c r="N300" i="3" s="1"/>
  <c r="F6896" i="4"/>
  <c r="H6896" i="4" s="1"/>
  <c r="N297" i="3" s="1"/>
  <c r="F6824" i="4"/>
  <c r="H6824" i="4" s="1"/>
  <c r="N294" i="3" s="1"/>
  <c r="F6752" i="4"/>
  <c r="H6752" i="4" s="1"/>
  <c r="N291" i="3" s="1"/>
  <c r="F6680" i="4"/>
  <c r="H6680" i="4" s="1"/>
  <c r="N288" i="3" s="1"/>
  <c r="F6608" i="4"/>
  <c r="H6608" i="4" s="1"/>
  <c r="N285" i="3" s="1"/>
  <c r="F6536" i="4"/>
  <c r="H6536" i="4" s="1"/>
  <c r="N282" i="3" s="1"/>
  <c r="F6464" i="4"/>
  <c r="H6464" i="4" s="1"/>
  <c r="N279" i="3" s="1"/>
  <c r="F6392" i="4"/>
  <c r="H6392" i="4" s="1"/>
  <c r="N276" i="3" s="1"/>
  <c r="F6320" i="4"/>
  <c r="H6320" i="4" s="1"/>
  <c r="N273" i="3" s="1"/>
  <c r="F6248" i="4"/>
  <c r="H6248" i="4" s="1"/>
  <c r="N270" i="3" s="1"/>
  <c r="F6176" i="4"/>
  <c r="H6176" i="4" s="1"/>
  <c r="N267" i="3" s="1"/>
  <c r="F6104" i="4"/>
  <c r="H6104" i="4" s="1"/>
  <c r="N264" i="3" s="1"/>
  <c r="F6032" i="4"/>
  <c r="H6032" i="4" s="1"/>
  <c r="N261" i="3" s="1"/>
  <c r="F5960" i="4"/>
  <c r="H5960" i="4" s="1"/>
  <c r="N258" i="3" s="1"/>
  <c r="F5876" i="4"/>
  <c r="H5876" i="4" s="1"/>
  <c r="Z254" i="3" s="1"/>
  <c r="F5804" i="4"/>
  <c r="H5804" i="4" s="1"/>
  <c r="Z251" i="3" s="1"/>
  <c r="F5720" i="4"/>
  <c r="H5720" i="4" s="1"/>
  <c r="N248" i="3" s="1"/>
  <c r="F5648" i="4"/>
  <c r="H5648" i="4" s="1"/>
  <c r="N245" i="3" s="1"/>
  <c r="F5576" i="4"/>
  <c r="H5576" i="4" s="1"/>
  <c r="N242" i="3" s="1"/>
  <c r="F5504" i="4"/>
  <c r="H5504" i="4" s="1"/>
  <c r="N239" i="3" s="1"/>
  <c r="F5432" i="4"/>
  <c r="H5432" i="4" s="1"/>
  <c r="N236" i="3" s="1"/>
  <c r="F5360" i="4"/>
  <c r="H5360" i="4" s="1"/>
  <c r="N233" i="3" s="1"/>
  <c r="F5288" i="4"/>
  <c r="H5288" i="4" s="1"/>
  <c r="N230" i="3" s="1"/>
  <c r="F5204" i="4"/>
  <c r="H5204" i="4" s="1"/>
  <c r="Z226" i="3" s="1"/>
  <c r="F5132" i="4"/>
  <c r="H5132" i="4" s="1"/>
  <c r="Z223" i="3" s="1"/>
  <c r="F5060" i="4"/>
  <c r="H5060" i="4" s="1"/>
  <c r="Z220" i="3" s="1"/>
  <c r="F4988" i="4"/>
  <c r="H4988" i="4" s="1"/>
  <c r="Z217" i="3" s="1"/>
  <c r="F4916" i="4"/>
  <c r="H4916" i="4" s="1"/>
  <c r="Z214" i="3" s="1"/>
  <c r="F4844" i="4"/>
  <c r="H4844" i="4" s="1"/>
  <c r="Z211" i="3" s="1"/>
  <c r="F4772" i="4"/>
  <c r="H4772" i="4" s="1"/>
  <c r="Z208" i="3" s="1"/>
  <c r="F4700" i="4"/>
  <c r="H4700" i="4" s="1"/>
  <c r="Z205" i="3" s="1"/>
  <c r="F4628" i="4"/>
  <c r="H4628" i="4" s="1"/>
  <c r="Z202" i="3" s="1"/>
  <c r="F4556" i="4"/>
  <c r="H4556" i="4" s="1"/>
  <c r="Z199" i="3" s="1"/>
  <c r="F4484" i="4"/>
  <c r="H4484" i="4" s="1"/>
  <c r="Z196" i="3" s="1"/>
  <c r="F4412" i="4"/>
  <c r="H4412" i="4" s="1"/>
  <c r="Z193" i="3" s="1"/>
  <c r="F4340" i="4"/>
  <c r="H4340" i="4" s="1"/>
  <c r="Z190" i="3" s="1"/>
  <c r="F4268" i="4"/>
  <c r="H4268" i="4" s="1"/>
  <c r="Z187" i="3" s="1"/>
  <c r="F4196" i="4"/>
  <c r="H4196" i="4" s="1"/>
  <c r="Z184" i="3" s="1"/>
  <c r="F4124" i="4"/>
  <c r="H4124" i="4" s="1"/>
  <c r="Z181" i="3" s="1"/>
  <c r="F4004" i="4"/>
  <c r="H4004" i="4" s="1"/>
  <c r="Z176" i="3" s="1"/>
  <c r="F3884" i="4"/>
  <c r="H3884" i="4" s="1"/>
  <c r="Z171" i="3" s="1"/>
  <c r="F3812" i="4"/>
  <c r="H3812" i="4" s="1"/>
  <c r="Z168" i="3" s="1"/>
  <c r="F3740" i="4"/>
  <c r="H3740" i="4" s="1"/>
  <c r="Z165" i="3" s="1"/>
  <c r="F3668" i="4"/>
  <c r="H3668" i="4" s="1"/>
  <c r="Z162" i="3" s="1"/>
  <c r="F3392" i="4"/>
  <c r="H3392" i="4" s="1"/>
  <c r="N151" i="3" s="1"/>
  <c r="F2756" i="4"/>
  <c r="H2756" i="4" s="1"/>
  <c r="Z124" i="3" s="1"/>
  <c r="F2096" i="4"/>
  <c r="H2096" i="4" s="1"/>
  <c r="N97" i="3" s="1"/>
  <c r="F1472" i="4"/>
  <c r="H1472" i="4" s="1"/>
  <c r="N71" i="3" s="1"/>
  <c r="F752" i="4"/>
  <c r="H752" i="4" s="1"/>
  <c r="N41" i="3" s="1"/>
  <c r="F68" i="4"/>
  <c r="H68" i="4" s="1"/>
  <c r="Z12" i="3" s="1"/>
  <c r="F4027" i="4"/>
  <c r="H4027" i="4" s="1"/>
  <c r="Y177" i="3" s="1"/>
  <c r="F3355" i="4"/>
  <c r="H3355" i="4" s="1"/>
  <c r="Y149" i="3" s="1"/>
  <c r="F2803" i="4"/>
  <c r="H2803" i="4" s="1"/>
  <c r="Y126" i="3" s="1"/>
  <c r="F2203" i="4"/>
  <c r="H2203" i="4" s="1"/>
  <c r="Y101" i="3" s="1"/>
  <c r="F1663" i="4"/>
  <c r="H1663" i="4" s="1"/>
  <c r="M79" i="3" s="1"/>
  <c r="F1003" i="4"/>
  <c r="H1003" i="4" s="1"/>
  <c r="Y51" i="3" s="1"/>
  <c r="F427" i="4"/>
  <c r="H427" i="4" s="1"/>
  <c r="Y27" i="3" s="1"/>
  <c r="F6721" i="4"/>
  <c r="H6721" i="4" s="1"/>
  <c r="AE289" i="3" s="1"/>
  <c r="F8233" i="4"/>
  <c r="H8233" i="4" s="1"/>
  <c r="AE352" i="3" s="1"/>
  <c r="F7501" i="4"/>
  <c r="H7501" i="4" s="1"/>
  <c r="S322" i="3" s="1"/>
  <c r="F7429" i="4"/>
  <c r="H7429" i="4" s="1"/>
  <c r="S319" i="3" s="1"/>
  <c r="F7357" i="4"/>
  <c r="H7357" i="4" s="1"/>
  <c r="S316" i="3" s="1"/>
  <c r="F7285" i="4"/>
  <c r="H7285" i="4" s="1"/>
  <c r="S313" i="3" s="1"/>
  <c r="F7213" i="4"/>
  <c r="H7213" i="4" s="1"/>
  <c r="S310" i="3" s="1"/>
  <c r="F7141" i="4"/>
  <c r="H7141" i="4" s="1"/>
  <c r="S307" i="3" s="1"/>
  <c r="F7069" i="4"/>
  <c r="H7069" i="4" s="1"/>
  <c r="S304" i="3" s="1"/>
  <c r="F6997" i="4"/>
  <c r="H6997" i="4" s="1"/>
  <c r="S301" i="3" s="1"/>
  <c r="F6925" i="4"/>
  <c r="H6925" i="4" s="1"/>
  <c r="S298" i="3" s="1"/>
  <c r="F6853" i="4"/>
  <c r="H6853" i="4" s="1"/>
  <c r="S295" i="3" s="1"/>
  <c r="F6781" i="4"/>
  <c r="H6781" i="4" s="1"/>
  <c r="S292" i="3" s="1"/>
  <c r="F4681" i="4"/>
  <c r="H4681" i="4" s="1"/>
  <c r="AE204" i="3" s="1"/>
  <c r="F4609" i="4"/>
  <c r="H4609" i="4" s="1"/>
  <c r="AE201" i="3" s="1"/>
  <c r="F4537" i="4"/>
  <c r="H4537" i="4" s="1"/>
  <c r="AE198" i="3" s="1"/>
  <c r="F4465" i="4"/>
  <c r="H4465" i="4" s="1"/>
  <c r="AE195" i="3" s="1"/>
  <c r="F4393" i="4"/>
  <c r="H4393" i="4" s="1"/>
  <c r="AE192" i="3" s="1"/>
  <c r="F4321" i="4"/>
  <c r="H4321" i="4" s="1"/>
  <c r="AE189" i="3" s="1"/>
  <c r="F4249" i="4"/>
  <c r="H4249" i="4" s="1"/>
  <c r="AE186" i="3" s="1"/>
  <c r="F4177" i="4"/>
  <c r="H4177" i="4" s="1"/>
  <c r="AE183" i="3" s="1"/>
  <c r="F4105" i="4"/>
  <c r="H4105" i="4" s="1"/>
  <c r="AE180" i="3" s="1"/>
  <c r="F4033" i="4"/>
  <c r="H4033" i="4" s="1"/>
  <c r="AE177" i="3" s="1"/>
  <c r="F3961" i="4"/>
  <c r="H3961" i="4" s="1"/>
  <c r="AE174" i="3" s="1"/>
  <c r="F3889" i="4"/>
  <c r="H3889" i="4" s="1"/>
  <c r="AE171" i="3" s="1"/>
  <c r="F3817" i="4"/>
  <c r="H3817" i="4" s="1"/>
  <c r="AE168" i="3" s="1"/>
  <c r="F3745" i="4"/>
  <c r="H3745" i="4" s="1"/>
  <c r="AE165" i="3" s="1"/>
  <c r="F3673" i="4"/>
  <c r="H3673" i="4" s="1"/>
  <c r="AE162" i="3" s="1"/>
  <c r="F3601" i="4"/>
  <c r="H3601" i="4" s="1"/>
  <c r="AE159" i="3" s="1"/>
  <c r="F3529" i="4"/>
  <c r="H3529" i="4" s="1"/>
  <c r="AE156" i="3" s="1"/>
  <c r="F3457" i="4"/>
  <c r="H3457" i="4" s="1"/>
  <c r="AE153" i="3" s="1"/>
  <c r="F3385" i="4"/>
  <c r="H3385" i="4" s="1"/>
  <c r="AE150" i="3" s="1"/>
  <c r="F3313" i="4"/>
  <c r="H3313" i="4" s="1"/>
  <c r="AE147" i="3" s="1"/>
  <c r="F3241" i="4"/>
  <c r="H3241" i="4" s="1"/>
  <c r="AE144" i="3" s="1"/>
  <c r="F3169" i="4"/>
  <c r="H3169" i="4" s="1"/>
  <c r="AE141" i="3" s="1"/>
  <c r="F3097" i="4"/>
  <c r="H3097" i="4" s="1"/>
  <c r="AE138" i="3" s="1"/>
  <c r="F3025" i="4"/>
  <c r="H3025" i="4" s="1"/>
  <c r="AE135" i="3" s="1"/>
  <c r="F2953" i="4"/>
  <c r="H2953" i="4" s="1"/>
  <c r="AE132" i="3" s="1"/>
  <c r="F2881" i="4"/>
  <c r="H2881" i="4" s="1"/>
  <c r="AE129" i="3" s="1"/>
  <c r="F2809" i="4"/>
  <c r="H2809" i="4" s="1"/>
  <c r="AE126" i="3" s="1"/>
  <c r="F2737" i="4"/>
  <c r="H2737" i="4" s="1"/>
  <c r="AE123" i="3" s="1"/>
  <c r="F2665" i="4"/>
  <c r="H2665" i="4" s="1"/>
  <c r="AE120" i="3" s="1"/>
  <c r="F2593" i="4"/>
  <c r="H2593" i="4" s="1"/>
  <c r="AE117" i="3" s="1"/>
  <c r="F2521" i="4"/>
  <c r="H2521" i="4" s="1"/>
  <c r="AE114" i="3" s="1"/>
  <c r="F2449" i="4"/>
  <c r="H2449" i="4" s="1"/>
  <c r="AE111" i="3" s="1"/>
  <c r="F2377" i="4"/>
  <c r="H2377" i="4" s="1"/>
  <c r="AE108" i="3" s="1"/>
  <c r="F2305" i="4"/>
  <c r="H2305" i="4" s="1"/>
  <c r="AE105" i="3" s="1"/>
  <c r="F2233" i="4"/>
  <c r="H2233" i="4" s="1"/>
  <c r="AE102" i="3" s="1"/>
  <c r="F2161" i="4"/>
  <c r="H2161" i="4" s="1"/>
  <c r="AE99" i="3" s="1"/>
  <c r="F2089" i="4"/>
  <c r="H2089" i="4" s="1"/>
  <c r="AE96" i="3" s="1"/>
  <c r="F2017" i="4"/>
  <c r="H2017" i="4" s="1"/>
  <c r="AE93" i="3" s="1"/>
  <c r="F1945" i="4"/>
  <c r="H1945" i="4" s="1"/>
  <c r="AE90" i="3" s="1"/>
  <c r="F1873" i="4"/>
  <c r="H1873" i="4" s="1"/>
  <c r="AE87" i="3" s="1"/>
  <c r="F1801" i="4"/>
  <c r="H1801" i="4" s="1"/>
  <c r="AE84" i="3" s="1"/>
  <c r="F1729" i="4"/>
  <c r="H1729" i="4" s="1"/>
  <c r="AE81" i="3" s="1"/>
  <c r="F1657" i="4"/>
  <c r="H1657" i="4" s="1"/>
  <c r="AE78" i="3" s="1"/>
  <c r="F1585" i="4"/>
  <c r="H1585" i="4" s="1"/>
  <c r="AE75" i="3" s="1"/>
  <c r="F1513" i="4"/>
  <c r="H1513" i="4" s="1"/>
  <c r="AE72" i="3" s="1"/>
  <c r="F1441" i="4"/>
  <c r="H1441" i="4" s="1"/>
  <c r="AE69" i="3" s="1"/>
  <c r="F1369" i="4"/>
  <c r="H1369" i="4" s="1"/>
  <c r="AE66" i="3" s="1"/>
  <c r="F1297" i="4"/>
  <c r="H1297" i="4" s="1"/>
  <c r="AE63" i="3" s="1"/>
  <c r="F1225" i="4"/>
  <c r="H1225" i="4" s="1"/>
  <c r="AE60" i="3" s="1"/>
  <c r="F1153" i="4"/>
  <c r="H1153" i="4" s="1"/>
  <c r="AE57" i="3" s="1"/>
  <c r="F1081" i="4"/>
  <c r="H1081" i="4" s="1"/>
  <c r="AE54" i="3" s="1"/>
  <c r="F1009" i="4"/>
  <c r="H1009" i="4" s="1"/>
  <c r="AE51" i="3" s="1"/>
  <c r="F937" i="4"/>
  <c r="H937" i="4" s="1"/>
  <c r="AE48" i="3" s="1"/>
  <c r="F865" i="4"/>
  <c r="H865" i="4" s="1"/>
  <c r="AE45" i="3" s="1"/>
  <c r="F793" i="4"/>
  <c r="H793" i="4" s="1"/>
  <c r="AE42" i="3" s="1"/>
  <c r="F721" i="4"/>
  <c r="H721" i="4" s="1"/>
  <c r="AE39" i="3" s="1"/>
  <c r="F649" i="4"/>
  <c r="H649" i="4" s="1"/>
  <c r="AE36" i="3" s="1"/>
  <c r="F577" i="4"/>
  <c r="H577" i="4" s="1"/>
  <c r="AE33" i="3" s="1"/>
  <c r="F505" i="4"/>
  <c r="H505" i="4" s="1"/>
  <c r="AE30" i="3" s="1"/>
  <c r="F433" i="4"/>
  <c r="H433" i="4" s="1"/>
  <c r="AE27" i="3" s="1"/>
  <c r="F361" i="4"/>
  <c r="H361" i="4" s="1"/>
  <c r="AE24" i="3" s="1"/>
  <c r="F289" i="4"/>
  <c r="H289" i="4" s="1"/>
  <c r="AE21" i="3" s="1"/>
  <c r="F217" i="4"/>
  <c r="H217" i="4" s="1"/>
  <c r="AE18" i="3" s="1"/>
  <c r="F145" i="4"/>
  <c r="H145" i="4" s="1"/>
  <c r="AE15" i="3" s="1"/>
  <c r="F73" i="4"/>
  <c r="H73" i="4" s="1"/>
  <c r="AE12" i="3" s="1"/>
  <c r="F3524" i="4"/>
  <c r="H3524" i="4" s="1"/>
  <c r="Z156" i="3" s="1"/>
  <c r="F2948" i="4"/>
  <c r="H2948" i="4" s="1"/>
  <c r="Z132" i="3" s="1"/>
  <c r="F2300" i="4"/>
  <c r="H2300" i="4" s="1"/>
  <c r="Z105" i="3" s="1"/>
  <c r="F1628" i="4"/>
  <c r="H1628" i="4" s="1"/>
  <c r="Z77" i="3" s="1"/>
  <c r="F956" i="4"/>
  <c r="H956" i="4" s="1"/>
  <c r="Z49" i="3" s="1"/>
  <c r="F284" i="4"/>
  <c r="H284" i="4" s="1"/>
  <c r="Z21" i="3" s="1"/>
  <c r="F8083" i="4"/>
  <c r="H8083" i="4" s="1"/>
  <c r="Y346" i="3" s="1"/>
  <c r="F7603" i="4"/>
  <c r="H7603" i="4" s="1"/>
  <c r="Y326" i="3" s="1"/>
  <c r="F6979" i="4"/>
  <c r="H6979" i="4" s="1"/>
  <c r="Y300" i="3" s="1"/>
  <c r="F6247" i="4"/>
  <c r="H6247" i="4" s="1"/>
  <c r="M270" i="3" s="1"/>
  <c r="F5539" i="4"/>
  <c r="H5539" i="4" s="1"/>
  <c r="Y240" i="3" s="1"/>
  <c r="F8196" i="4"/>
  <c r="H8196" i="4" s="1"/>
  <c r="R351" i="3" s="1"/>
  <c r="F8124" i="4"/>
  <c r="H8124" i="4" s="1"/>
  <c r="R348" i="3" s="1"/>
  <c r="F8052" i="4"/>
  <c r="H8052" i="4" s="1"/>
  <c r="R345" i="3" s="1"/>
  <c r="F7980" i="4"/>
  <c r="H7980" i="4" s="1"/>
  <c r="R342" i="3" s="1"/>
  <c r="F7908" i="4"/>
  <c r="H7908" i="4" s="1"/>
  <c r="R339" i="3" s="1"/>
  <c r="F7836" i="4"/>
  <c r="H7836" i="4" s="1"/>
  <c r="R336" i="3" s="1"/>
  <c r="F7764" i="4"/>
  <c r="H7764" i="4" s="1"/>
  <c r="R333" i="3" s="1"/>
  <c r="F7692" i="4"/>
  <c r="H7692" i="4" s="1"/>
  <c r="R330" i="3" s="1"/>
  <c r="F7620" i="4"/>
  <c r="H7620" i="4" s="1"/>
  <c r="R327" i="3" s="1"/>
  <c r="F7548" i="4"/>
  <c r="H7548" i="4" s="1"/>
  <c r="R324" i="3" s="1"/>
  <c r="F7476" i="4"/>
  <c r="H7476" i="4" s="1"/>
  <c r="R321" i="3" s="1"/>
  <c r="F7404" i="4"/>
  <c r="H7404" i="4" s="1"/>
  <c r="R318" i="3" s="1"/>
  <c r="F7332" i="4"/>
  <c r="H7332" i="4" s="1"/>
  <c r="R315" i="3" s="1"/>
  <c r="F7260" i="4"/>
  <c r="H7260" i="4" s="1"/>
  <c r="R312" i="3" s="1"/>
  <c r="F7188" i="4"/>
  <c r="H7188" i="4" s="1"/>
  <c r="R309" i="3" s="1"/>
  <c r="F7116" i="4"/>
  <c r="H7116" i="4" s="1"/>
  <c r="R306" i="3" s="1"/>
  <c r="F7044" i="4"/>
  <c r="H7044" i="4" s="1"/>
  <c r="R303" i="3" s="1"/>
  <c r="F6972" i="4"/>
  <c r="H6972" i="4" s="1"/>
  <c r="R300" i="3" s="1"/>
  <c r="F6900" i="4"/>
  <c r="H6900" i="4" s="1"/>
  <c r="R297" i="3" s="1"/>
  <c r="F6828" i="4"/>
  <c r="H6828" i="4" s="1"/>
  <c r="R294" i="3" s="1"/>
  <c r="F6756" i="4"/>
  <c r="H6756" i="4" s="1"/>
  <c r="R291" i="3" s="1"/>
  <c r="F6684" i="4"/>
  <c r="H6684" i="4" s="1"/>
  <c r="R288" i="3" s="1"/>
  <c r="F6612" i="4"/>
  <c r="H6612" i="4" s="1"/>
  <c r="R285" i="3" s="1"/>
  <c r="F6540" i="4"/>
  <c r="H6540" i="4" s="1"/>
  <c r="R282" i="3" s="1"/>
  <c r="F6468" i="4"/>
  <c r="H6468" i="4" s="1"/>
  <c r="R279" i="3" s="1"/>
  <c r="F6396" i="4"/>
  <c r="H6396" i="4" s="1"/>
  <c r="R276" i="3" s="1"/>
  <c r="F6324" i="4"/>
  <c r="H6324" i="4" s="1"/>
  <c r="R273" i="3" s="1"/>
  <c r="F6252" i="4"/>
  <c r="H6252" i="4" s="1"/>
  <c r="R270" i="3" s="1"/>
  <c r="F6180" i="4"/>
  <c r="H6180" i="4" s="1"/>
  <c r="R267" i="3" s="1"/>
  <c r="F6108" i="4"/>
  <c r="H6108" i="4" s="1"/>
  <c r="R264" i="3" s="1"/>
  <c r="F6036" i="4"/>
  <c r="H6036" i="4" s="1"/>
  <c r="R261" i="3" s="1"/>
  <c r="F5964" i="4"/>
  <c r="H5964" i="4" s="1"/>
  <c r="R258" i="3" s="1"/>
  <c r="F5892" i="4"/>
  <c r="H5892" i="4" s="1"/>
  <c r="R255" i="3" s="1"/>
  <c r="F5820" i="4"/>
  <c r="H5820" i="4" s="1"/>
  <c r="R252" i="3" s="1"/>
  <c r="F5748" i="4"/>
  <c r="H5748" i="4" s="1"/>
  <c r="R249" i="3" s="1"/>
  <c r="F5676" i="4"/>
  <c r="H5676" i="4" s="1"/>
  <c r="R246" i="3" s="1"/>
  <c r="F5604" i="4"/>
  <c r="H5604" i="4" s="1"/>
  <c r="R243" i="3" s="1"/>
  <c r="F5532" i="4"/>
  <c r="H5532" i="4" s="1"/>
  <c r="R240" i="3" s="1"/>
  <c r="F5460" i="4"/>
  <c r="H5460" i="4" s="1"/>
  <c r="R237" i="3" s="1"/>
  <c r="F5388" i="4"/>
  <c r="H5388" i="4" s="1"/>
  <c r="R234" i="3" s="1"/>
  <c r="F5316" i="4"/>
  <c r="H5316" i="4" s="1"/>
  <c r="R231" i="3" s="1"/>
  <c r="F5244" i="4"/>
  <c r="H5244" i="4" s="1"/>
  <c r="R228" i="3" s="1"/>
  <c r="F5172" i="4"/>
  <c r="H5172" i="4" s="1"/>
  <c r="R225" i="3" s="1"/>
  <c r="F5100" i="4"/>
  <c r="H5100" i="4" s="1"/>
  <c r="R222" i="3" s="1"/>
  <c r="F5028" i="4"/>
  <c r="H5028" i="4" s="1"/>
  <c r="R219" i="3" s="1"/>
  <c r="F4956" i="4"/>
  <c r="H4956" i="4" s="1"/>
  <c r="R216" i="3" s="1"/>
  <c r="F4884" i="4"/>
  <c r="H4884" i="4" s="1"/>
  <c r="R213" i="3" s="1"/>
  <c r="F4812" i="4"/>
  <c r="H4812" i="4" s="1"/>
  <c r="R210" i="3" s="1"/>
  <c r="F4740" i="4"/>
  <c r="H4740" i="4" s="1"/>
  <c r="R207" i="3" s="1"/>
  <c r="F4668" i="4"/>
  <c r="H4668" i="4" s="1"/>
  <c r="R204" i="3" s="1"/>
  <c r="F4596" i="4"/>
  <c r="H4596" i="4" s="1"/>
  <c r="R201" i="3" s="1"/>
  <c r="F4524" i="4"/>
  <c r="H4524" i="4" s="1"/>
  <c r="R198" i="3" s="1"/>
  <c r="F4452" i="4"/>
  <c r="H4452" i="4" s="1"/>
  <c r="R195" i="3" s="1"/>
  <c r="F4380" i="4"/>
  <c r="H4380" i="4" s="1"/>
  <c r="R192" i="3" s="1"/>
  <c r="F4308" i="4"/>
  <c r="H4308" i="4" s="1"/>
  <c r="R189" i="3" s="1"/>
  <c r="F4236" i="4"/>
  <c r="H4236" i="4" s="1"/>
  <c r="R186" i="3" s="1"/>
  <c r="F4164" i="4"/>
  <c r="H4164" i="4" s="1"/>
  <c r="R183" i="3" s="1"/>
  <c r="F4092" i="4"/>
  <c r="H4092" i="4" s="1"/>
  <c r="R180" i="3" s="1"/>
  <c r="F4020" i="4"/>
  <c r="H4020" i="4" s="1"/>
  <c r="R177" i="3" s="1"/>
  <c r="F3948" i="4"/>
  <c r="H3948" i="4" s="1"/>
  <c r="R174" i="3" s="1"/>
  <c r="F3876" i="4"/>
  <c r="H3876" i="4" s="1"/>
  <c r="R171" i="3" s="1"/>
  <c r="F3804" i="4"/>
  <c r="H3804" i="4" s="1"/>
  <c r="R168" i="3" s="1"/>
  <c r="F3732" i="4"/>
  <c r="H3732" i="4" s="1"/>
  <c r="R165" i="3" s="1"/>
  <c r="F3660" i="4"/>
  <c r="H3660" i="4" s="1"/>
  <c r="R162" i="3" s="1"/>
  <c r="F3588" i="4"/>
  <c r="H3588" i="4" s="1"/>
  <c r="R159" i="3" s="1"/>
  <c r="F3516" i="4"/>
  <c r="H3516" i="4" s="1"/>
  <c r="R156" i="3" s="1"/>
  <c r="F3444" i="4"/>
  <c r="H3444" i="4" s="1"/>
  <c r="R153" i="3" s="1"/>
  <c r="F3372" i="4"/>
  <c r="H3372" i="4" s="1"/>
  <c r="R150" i="3" s="1"/>
  <c r="F3300" i="4"/>
  <c r="H3300" i="4" s="1"/>
  <c r="R147" i="3" s="1"/>
  <c r="F3228" i="4"/>
  <c r="H3228" i="4" s="1"/>
  <c r="R144" i="3" s="1"/>
  <c r="F3156" i="4"/>
  <c r="H3156" i="4" s="1"/>
  <c r="R141" i="3" s="1"/>
  <c r="F3084" i="4"/>
  <c r="H3084" i="4" s="1"/>
  <c r="R138" i="3" s="1"/>
  <c r="F3012" i="4"/>
  <c r="H3012" i="4" s="1"/>
  <c r="R135" i="3" s="1"/>
  <c r="F2940" i="4"/>
  <c r="H2940" i="4" s="1"/>
  <c r="R132" i="3" s="1"/>
  <c r="F2868" i="4"/>
  <c r="H2868" i="4" s="1"/>
  <c r="R129" i="3" s="1"/>
  <c r="F2796" i="4"/>
  <c r="H2796" i="4" s="1"/>
  <c r="R126" i="3" s="1"/>
  <c r="F2724" i="4"/>
  <c r="H2724" i="4" s="1"/>
  <c r="R123" i="3" s="1"/>
  <c r="F2652" i="4"/>
  <c r="H2652" i="4" s="1"/>
  <c r="R120" i="3" s="1"/>
  <c r="F2580" i="4"/>
  <c r="H2580" i="4" s="1"/>
  <c r="R117" i="3" s="1"/>
  <c r="F2508" i="4"/>
  <c r="H2508" i="4" s="1"/>
  <c r="R114" i="3" s="1"/>
  <c r="F2436" i="4"/>
  <c r="H2436" i="4" s="1"/>
  <c r="R111" i="3" s="1"/>
  <c r="F2364" i="4"/>
  <c r="H2364" i="4" s="1"/>
  <c r="R108" i="3" s="1"/>
  <c r="F2292" i="4"/>
  <c r="H2292" i="4" s="1"/>
  <c r="R105" i="3" s="1"/>
  <c r="F2220" i="4"/>
  <c r="H2220" i="4" s="1"/>
  <c r="R102" i="3" s="1"/>
  <c r="F2148" i="4"/>
  <c r="H2148" i="4" s="1"/>
  <c r="R99" i="3" s="1"/>
  <c r="F2076" i="4"/>
  <c r="H2076" i="4" s="1"/>
  <c r="R96" i="3" s="1"/>
  <c r="F2004" i="4"/>
  <c r="H2004" i="4" s="1"/>
  <c r="R93" i="3" s="1"/>
  <c r="F1932" i="4"/>
  <c r="H1932" i="4" s="1"/>
  <c r="R90" i="3" s="1"/>
  <c r="F1860" i="4"/>
  <c r="H1860" i="4" s="1"/>
  <c r="R87" i="3" s="1"/>
  <c r="F1788" i="4"/>
  <c r="H1788" i="4" s="1"/>
  <c r="R84" i="3" s="1"/>
  <c r="F1716" i="4"/>
  <c r="H1716" i="4" s="1"/>
  <c r="R81" i="3" s="1"/>
  <c r="F1644" i="4"/>
  <c r="H1644" i="4" s="1"/>
  <c r="R78" i="3" s="1"/>
  <c r="F1572" i="4"/>
  <c r="H1572" i="4" s="1"/>
  <c r="R75" i="3" s="1"/>
  <c r="F1500" i="4"/>
  <c r="H1500" i="4" s="1"/>
  <c r="R72" i="3" s="1"/>
  <c r="F1428" i="4"/>
  <c r="H1428" i="4" s="1"/>
  <c r="R69" i="3" s="1"/>
  <c r="F1356" i="4"/>
  <c r="H1356" i="4" s="1"/>
  <c r="R66" i="3" s="1"/>
  <c r="F1284" i="4"/>
  <c r="H1284" i="4" s="1"/>
  <c r="R63" i="3" s="1"/>
  <c r="F1212" i="4"/>
  <c r="H1212" i="4" s="1"/>
  <c r="R60" i="3" s="1"/>
  <c r="F1140" i="4"/>
  <c r="H1140" i="4" s="1"/>
  <c r="R57" i="3" s="1"/>
  <c r="F1068" i="4"/>
  <c r="H1068" i="4" s="1"/>
  <c r="R54" i="3" s="1"/>
  <c r="F996" i="4"/>
  <c r="H996" i="4" s="1"/>
  <c r="R51" i="3" s="1"/>
  <c r="F924" i="4"/>
  <c r="H924" i="4" s="1"/>
  <c r="R48" i="3" s="1"/>
  <c r="F852" i="4"/>
  <c r="H852" i="4" s="1"/>
  <c r="R45" i="3" s="1"/>
  <c r="F780" i="4"/>
  <c r="H780" i="4" s="1"/>
  <c r="R42" i="3" s="1"/>
  <c r="F708" i="4"/>
  <c r="H708" i="4" s="1"/>
  <c r="R39" i="3" s="1"/>
  <c r="F636" i="4"/>
  <c r="H636" i="4" s="1"/>
  <c r="R36" i="3" s="1"/>
  <c r="F564" i="4"/>
  <c r="H564" i="4" s="1"/>
  <c r="R33" i="3" s="1"/>
  <c r="F492" i="4"/>
  <c r="H492" i="4" s="1"/>
  <c r="R30" i="3" s="1"/>
  <c r="F420" i="4"/>
  <c r="H420" i="4" s="1"/>
  <c r="R27" i="3" s="1"/>
  <c r="F348" i="4"/>
  <c r="H348" i="4" s="1"/>
  <c r="R24" i="3" s="1"/>
  <c r="F276" i="4"/>
  <c r="H276" i="4" s="1"/>
  <c r="R21" i="3" s="1"/>
  <c r="F204" i="4"/>
  <c r="H204" i="4" s="1"/>
  <c r="R18" i="3" s="1"/>
  <c r="F132" i="4"/>
  <c r="H132" i="4" s="1"/>
  <c r="R15" i="3" s="1"/>
  <c r="F60" i="4"/>
  <c r="H60" i="4" s="1"/>
  <c r="R12" i="3" s="1"/>
  <c r="F7867" i="4"/>
  <c r="H7867" i="4" s="1"/>
  <c r="Y337" i="3" s="1"/>
  <c r="F7315" i="4"/>
  <c r="H7315" i="4" s="1"/>
  <c r="Y314" i="3" s="1"/>
  <c r="F6643" i="4"/>
  <c r="H6643" i="4" s="1"/>
  <c r="Y286" i="3" s="1"/>
  <c r="F6091" i="4"/>
  <c r="H6091" i="4" s="1"/>
  <c r="Y263" i="3" s="1"/>
  <c r="F321" i="4"/>
  <c r="H321" i="4" s="1"/>
  <c r="O23" i="3" s="1"/>
  <c r="F249" i="4"/>
  <c r="H249" i="4" s="1"/>
  <c r="O20" i="3" s="1"/>
  <c r="F177" i="4"/>
  <c r="H177" i="4" s="1"/>
  <c r="O17" i="3" s="1"/>
  <c r="F105" i="4"/>
  <c r="H105" i="4" s="1"/>
  <c r="O14" i="3" s="1"/>
  <c r="F33" i="4"/>
  <c r="H33" i="4" s="1"/>
  <c r="O11" i="3" s="1"/>
  <c r="F3200" i="4"/>
  <c r="H3200" i="4" s="1"/>
  <c r="N143" i="3" s="1"/>
  <c r="F2564" i="4"/>
  <c r="H2564" i="4" s="1"/>
  <c r="Z116" i="3" s="1"/>
  <c r="F1892" i="4"/>
  <c r="H1892" i="4" s="1"/>
  <c r="Z88" i="3" s="1"/>
  <c r="F1220" i="4"/>
  <c r="H1220" i="4" s="1"/>
  <c r="Z60" i="3" s="1"/>
  <c r="F512" i="4"/>
  <c r="H512" i="4" s="1"/>
  <c r="N31" i="3" s="1"/>
  <c r="F8287" i="4"/>
  <c r="H8287" i="4" s="1"/>
  <c r="M355" i="3" s="1"/>
  <c r="F7339" i="4"/>
  <c r="H7339" i="4" s="1"/>
  <c r="Y315" i="3" s="1"/>
  <c r="F6631" i="4"/>
  <c r="H6631" i="4" s="1"/>
  <c r="M286" i="3" s="1"/>
  <c r="F8516" i="4"/>
  <c r="H8516" i="4" s="1"/>
  <c r="Z364" i="3" s="1"/>
  <c r="F8444" i="4"/>
  <c r="H8444" i="4" s="1"/>
  <c r="Z361" i="3" s="1"/>
  <c r="F8372" i="4"/>
  <c r="H8372" i="4" s="1"/>
  <c r="Z358" i="3" s="1"/>
  <c r="F8300" i="4"/>
  <c r="H8300" i="4" s="1"/>
  <c r="Z355" i="3" s="1"/>
  <c r="F8228" i="4"/>
  <c r="H8228" i="4" s="1"/>
  <c r="Z352" i="3" s="1"/>
  <c r="F8144" i="4"/>
  <c r="H8144" i="4" s="1"/>
  <c r="N349" i="3" s="1"/>
  <c r="F8072" i="4"/>
  <c r="H8072" i="4" s="1"/>
  <c r="N346" i="3" s="1"/>
  <c r="F7988" i="4"/>
  <c r="H7988" i="4" s="1"/>
  <c r="Z342" i="3" s="1"/>
  <c r="F7904" i="4"/>
  <c r="H7904" i="4" s="1"/>
  <c r="N339" i="3" s="1"/>
  <c r="F7832" i="4"/>
  <c r="H7832" i="4" s="1"/>
  <c r="N336" i="3" s="1"/>
  <c r="F7760" i="4"/>
  <c r="H7760" i="4" s="1"/>
  <c r="N333" i="3" s="1"/>
  <c r="F7688" i="4"/>
  <c r="H7688" i="4" s="1"/>
  <c r="N330" i="3" s="1"/>
  <c r="F7616" i="4"/>
  <c r="H7616" i="4" s="1"/>
  <c r="N327" i="3" s="1"/>
  <c r="F7544" i="4"/>
  <c r="H7544" i="4" s="1"/>
  <c r="N324" i="3" s="1"/>
  <c r="F7472" i="4"/>
  <c r="H7472" i="4" s="1"/>
  <c r="N321" i="3" s="1"/>
  <c r="F7400" i="4"/>
  <c r="H7400" i="4" s="1"/>
  <c r="N318" i="3" s="1"/>
  <c r="F79" i="4"/>
  <c r="H79" i="4" s="1"/>
  <c r="M13" i="3" s="1"/>
  <c r="F3056" i="4"/>
  <c r="H3056" i="4" s="1"/>
  <c r="N137" i="3" s="1"/>
  <c r="F2420" i="4"/>
  <c r="H2420" i="4" s="1"/>
  <c r="Z110" i="3" s="1"/>
  <c r="F1880" i="4"/>
  <c r="H1880" i="4" s="1"/>
  <c r="N88" i="3" s="1"/>
  <c r="F1316" i="4"/>
  <c r="H1316" i="4" s="1"/>
  <c r="Z64" i="3" s="1"/>
  <c r="F764" i="4"/>
  <c r="H764" i="4" s="1"/>
  <c r="Z41" i="3" s="1"/>
  <c r="F200" i="4"/>
  <c r="H200" i="4" s="1"/>
  <c r="N18" i="3" s="1"/>
  <c r="F8749" i="4"/>
  <c r="H8749" i="4" s="1"/>
  <c r="S374" i="3" s="1"/>
  <c r="F8665" i="4"/>
  <c r="H8665" i="4" s="1"/>
  <c r="AE370" i="3" s="1"/>
  <c r="F8593" i="4"/>
  <c r="H8593" i="4" s="1"/>
  <c r="AE367" i="3" s="1"/>
  <c r="F8521" i="4"/>
  <c r="H8521" i="4" s="1"/>
  <c r="AE364" i="3" s="1"/>
  <c r="F8449" i="4"/>
  <c r="H8449" i="4" s="1"/>
  <c r="AE361" i="3" s="1"/>
  <c r="F8377" i="4"/>
  <c r="H8377" i="4" s="1"/>
  <c r="AE358" i="3" s="1"/>
  <c r="F8305" i="4"/>
  <c r="H8305" i="4" s="1"/>
  <c r="AE355" i="3" s="1"/>
  <c r="F8149" i="4"/>
  <c r="H8149" i="4" s="1"/>
  <c r="S349" i="3" s="1"/>
  <c r="F8077" i="4"/>
  <c r="H8077" i="4" s="1"/>
  <c r="S346" i="3" s="1"/>
  <c r="F8005" i="4"/>
  <c r="H8005" i="4" s="1"/>
  <c r="S343" i="3" s="1"/>
  <c r="F7933" i="4"/>
  <c r="H7933" i="4" s="1"/>
  <c r="S340" i="3" s="1"/>
  <c r="F7861" i="4"/>
  <c r="H7861" i="4" s="1"/>
  <c r="S337" i="3" s="1"/>
  <c r="F7789" i="4"/>
  <c r="H7789" i="4" s="1"/>
  <c r="S334" i="3" s="1"/>
  <c r="F7717" i="4"/>
  <c r="H7717" i="4" s="1"/>
  <c r="S331" i="3" s="1"/>
  <c r="F7645" i="4"/>
  <c r="H7645" i="4" s="1"/>
  <c r="S328" i="3" s="1"/>
  <c r="F7573" i="4"/>
  <c r="H7573" i="4" s="1"/>
  <c r="S325" i="3" s="1"/>
  <c r="F6697" i="4"/>
  <c r="H6697" i="4" s="1"/>
  <c r="AE288" i="3" s="1"/>
  <c r="F6625" i="4"/>
  <c r="H6625" i="4" s="1"/>
  <c r="AE285" i="3" s="1"/>
  <c r="F6553" i="4"/>
  <c r="H6553" i="4" s="1"/>
  <c r="AE282" i="3" s="1"/>
  <c r="F6481" i="4"/>
  <c r="H6481" i="4" s="1"/>
  <c r="AE279" i="3" s="1"/>
  <c r="F6409" i="4"/>
  <c r="H6409" i="4" s="1"/>
  <c r="AE276" i="3" s="1"/>
  <c r="F6337" i="4"/>
  <c r="H6337" i="4" s="1"/>
  <c r="AE273" i="3" s="1"/>
  <c r="F6265" i="4"/>
  <c r="H6265" i="4" s="1"/>
  <c r="AE270" i="3" s="1"/>
  <c r="F6193" i="4"/>
  <c r="H6193" i="4" s="1"/>
  <c r="AE267" i="3" s="1"/>
  <c r="F6121" i="4"/>
  <c r="H6121" i="4" s="1"/>
  <c r="AE264" i="3" s="1"/>
  <c r="F6049" i="4"/>
  <c r="H6049" i="4" s="1"/>
  <c r="AE261" i="3" s="1"/>
  <c r="F5977" i="4"/>
  <c r="H5977" i="4" s="1"/>
  <c r="AE258" i="3" s="1"/>
  <c r="F5905" i="4"/>
  <c r="H5905" i="4" s="1"/>
  <c r="AE255" i="3" s="1"/>
  <c r="F5833" i="4"/>
  <c r="H5833" i="4" s="1"/>
  <c r="AE252" i="3" s="1"/>
  <c r="F5761" i="4"/>
  <c r="H5761" i="4" s="1"/>
  <c r="AE249" i="3" s="1"/>
  <c r="F5689" i="4"/>
  <c r="H5689" i="4" s="1"/>
  <c r="AE246" i="3" s="1"/>
  <c r="F5617" i="4"/>
  <c r="H5617" i="4" s="1"/>
  <c r="AE243" i="3" s="1"/>
  <c r="F5545" i="4"/>
  <c r="H5545" i="4" s="1"/>
  <c r="AE240" i="3" s="1"/>
  <c r="F5473" i="4"/>
  <c r="H5473" i="4" s="1"/>
  <c r="AE237" i="3" s="1"/>
  <c r="F5401" i="4"/>
  <c r="H5401" i="4" s="1"/>
  <c r="AE234" i="3" s="1"/>
  <c r="F5329" i="4"/>
  <c r="H5329" i="4" s="1"/>
  <c r="AE231" i="3" s="1"/>
  <c r="F5257" i="4"/>
  <c r="H5257" i="4" s="1"/>
  <c r="AE228" i="3" s="1"/>
  <c r="F5185" i="4"/>
  <c r="H5185" i="4" s="1"/>
  <c r="AE225" i="3" s="1"/>
  <c r="F5113" i="4"/>
  <c r="H5113" i="4" s="1"/>
  <c r="AE222" i="3" s="1"/>
  <c r="F5041" i="4"/>
  <c r="H5041" i="4" s="1"/>
  <c r="AE219" i="3" s="1"/>
  <c r="F4969" i="4"/>
  <c r="H4969" i="4" s="1"/>
  <c r="AE216" i="3" s="1"/>
  <c r="F4897" i="4"/>
  <c r="H4897" i="4" s="1"/>
  <c r="AE213" i="3" s="1"/>
  <c r="F4825" i="4"/>
  <c r="H4825" i="4" s="1"/>
  <c r="AE210" i="3" s="1"/>
  <c r="F4753" i="4"/>
  <c r="H4753" i="4" s="1"/>
  <c r="AE207" i="3" s="1"/>
  <c r="F4495" i="4"/>
  <c r="H4495" i="4" s="1"/>
  <c r="M197" i="3" s="1"/>
  <c r="F3763" i="4"/>
  <c r="H3763" i="4" s="1"/>
  <c r="Y166" i="3" s="1"/>
  <c r="F3115" i="4"/>
  <c r="H3115" i="4" s="1"/>
  <c r="Y139" i="3" s="1"/>
  <c r="F2407" i="4"/>
  <c r="H2407" i="4" s="1"/>
  <c r="M110" i="3" s="1"/>
  <c r="F1711" i="4"/>
  <c r="H1711" i="4" s="1"/>
  <c r="M81" i="3" s="1"/>
  <c r="F1015" i="4"/>
  <c r="H1015" i="4" s="1"/>
  <c r="M52" i="3" s="1"/>
  <c r="F307" i="4"/>
  <c r="H307" i="4" s="1"/>
  <c r="Y22" i="3" s="1"/>
  <c r="F3512" i="4"/>
  <c r="H3512" i="4" s="1"/>
  <c r="N156" i="3" s="1"/>
  <c r="F2936" i="4"/>
  <c r="H2936" i="4" s="1"/>
  <c r="N132" i="3" s="1"/>
  <c r="F2264" i="4"/>
  <c r="H2264" i="4" s="1"/>
  <c r="N104" i="3" s="1"/>
  <c r="F1556" i="4"/>
  <c r="H1556" i="4" s="1"/>
  <c r="Z74" i="3" s="1"/>
  <c r="F968" i="4"/>
  <c r="H968" i="4" s="1"/>
  <c r="N50" i="3" s="1"/>
  <c r="F332" i="4"/>
  <c r="H332" i="4" s="1"/>
  <c r="Z23" i="3" s="1"/>
  <c r="F8071" i="4"/>
  <c r="H8071" i="4" s="1"/>
  <c r="M346" i="3" s="1"/>
  <c r="F7651" i="4"/>
  <c r="H7651" i="4" s="1"/>
  <c r="Y328" i="3" s="1"/>
  <c r="F6967" i="4"/>
  <c r="H6967" i="4" s="1"/>
  <c r="M300" i="3" s="1"/>
  <c r="F6355" i="4"/>
  <c r="H6355" i="4" s="1"/>
  <c r="Y274" i="3" s="1"/>
  <c r="F5683" i="4"/>
  <c r="H5683" i="4" s="1"/>
  <c r="Y246" i="3" s="1"/>
  <c r="F5011" i="4"/>
  <c r="H5011" i="4" s="1"/>
  <c r="Y218" i="3" s="1"/>
  <c r="F4375" i="4"/>
  <c r="H4375" i="4" s="1"/>
  <c r="M192" i="3" s="1"/>
  <c r="F3667" i="4"/>
  <c r="H3667" i="4" s="1"/>
  <c r="Y162" i="3" s="1"/>
  <c r="F3043" i="4"/>
  <c r="H3043" i="4" s="1"/>
  <c r="Y136" i="3" s="1"/>
  <c r="F2359" i="4"/>
  <c r="H2359" i="4" s="1"/>
  <c r="M108" i="3" s="1"/>
  <c r="F1591" i="4"/>
  <c r="H1591" i="4" s="1"/>
  <c r="M76" i="3" s="1"/>
  <c r="F883" i="4"/>
  <c r="H883" i="4" s="1"/>
  <c r="Y46" i="3" s="1"/>
  <c r="F151" i="4"/>
  <c r="H151" i="4" s="1"/>
  <c r="M16" i="3" s="1"/>
  <c r="F7915" i="4"/>
  <c r="H7915" i="4" s="1"/>
  <c r="Y339" i="3" s="1"/>
  <c r="F6991" i="4"/>
  <c r="H6991" i="4" s="1"/>
  <c r="M301" i="3" s="1"/>
  <c r="F6331" i="4"/>
  <c r="H6331" i="4" s="1"/>
  <c r="Y273" i="3" s="1"/>
  <c r="F5731" i="4"/>
  <c r="H5731" i="4" s="1"/>
  <c r="Y248" i="3" s="1"/>
  <c r="F5059" i="4"/>
  <c r="H5059" i="4" s="1"/>
  <c r="Y220" i="3" s="1"/>
  <c r="F4435" i="4"/>
  <c r="H4435" i="4" s="1"/>
  <c r="Y194" i="3" s="1"/>
  <c r="F3811" i="4"/>
  <c r="H3811" i="4" s="1"/>
  <c r="Y168" i="3" s="1"/>
  <c r="F3091" i="4"/>
  <c r="H3091" i="4" s="1"/>
  <c r="Y138" i="3" s="1"/>
  <c r="F2383" i="4"/>
  <c r="H2383" i="4" s="1"/>
  <c r="M109" i="3" s="1"/>
  <c r="F1687" i="4"/>
  <c r="H1687" i="4" s="1"/>
  <c r="M80" i="3" s="1"/>
  <c r="F1027" i="4"/>
  <c r="H1027" i="4" s="1"/>
  <c r="Y52" i="3" s="1"/>
  <c r="F391" i="4"/>
  <c r="H391" i="4" s="1"/>
  <c r="M26" i="3" s="1"/>
  <c r="F3164" i="4"/>
  <c r="H3164" i="4" s="1"/>
  <c r="Z141" i="3" s="1"/>
  <c r="F2504" i="4"/>
  <c r="H2504" i="4" s="1"/>
  <c r="N114" i="3" s="1"/>
  <c r="F1808" i="4"/>
  <c r="H1808" i="4" s="1"/>
  <c r="N85" i="3" s="1"/>
  <c r="F1136" i="4"/>
  <c r="H1136" i="4" s="1"/>
  <c r="N57" i="3" s="1"/>
  <c r="F464" i="4"/>
  <c r="H464" i="4" s="1"/>
  <c r="N29" i="3" s="1"/>
  <c r="F5155" i="4"/>
  <c r="H5155" i="4" s="1"/>
  <c r="Y224" i="3" s="1"/>
  <c r="F4519" i="4"/>
  <c r="H4519" i="4" s="1"/>
  <c r="M198" i="3" s="1"/>
  <c r="F3847" i="4"/>
  <c r="H3847" i="4" s="1"/>
  <c r="M170" i="3" s="1"/>
  <c r="F3199" i="4"/>
  <c r="H3199" i="4" s="1"/>
  <c r="M143" i="3" s="1"/>
  <c r="F2563" i="4"/>
  <c r="H2563" i="4" s="1"/>
  <c r="Y116" i="3" s="1"/>
  <c r="F1903" i="4"/>
  <c r="H1903" i="4" s="1"/>
  <c r="M89" i="3" s="1"/>
  <c r="F1267" i="4"/>
  <c r="H1267" i="4" s="1"/>
  <c r="Y62" i="3" s="1"/>
  <c r="F595" i="4"/>
  <c r="H595" i="4" s="1"/>
  <c r="Y34" i="3" s="1"/>
  <c r="F5575" i="4"/>
  <c r="H5575" i="4" s="1"/>
  <c r="M242" i="3" s="1"/>
  <c r="F4951" i="4"/>
  <c r="H4951" i="4" s="1"/>
  <c r="M216" i="3" s="1"/>
  <c r="F4315" i="4"/>
  <c r="H4315" i="4" s="1"/>
  <c r="Y189" i="3" s="1"/>
  <c r="F3571" i="4"/>
  <c r="H3571" i="4" s="1"/>
  <c r="Y158" i="3" s="1"/>
  <c r="F2839" i="4"/>
  <c r="H2839" i="4" s="1"/>
  <c r="M128" i="3" s="1"/>
  <c r="F2251" i="4"/>
  <c r="H2251" i="4" s="1"/>
  <c r="Y103" i="3" s="1"/>
  <c r="F1531" i="4"/>
  <c r="H1531" i="4" s="1"/>
  <c r="Y73" i="3" s="1"/>
  <c r="F859" i="4"/>
  <c r="H859" i="4" s="1"/>
  <c r="Y45" i="3" s="1"/>
  <c r="F211" i="4"/>
  <c r="H211" i="4" s="1"/>
  <c r="Y18" i="3" s="1"/>
  <c r="F7316" i="4"/>
  <c r="H7316" i="4" s="1"/>
  <c r="Z314" i="3" s="1"/>
  <c r="F7244" i="4"/>
  <c r="H7244" i="4" s="1"/>
  <c r="Z311" i="3" s="1"/>
  <c r="F7172" i="4"/>
  <c r="H7172" i="4" s="1"/>
  <c r="Z308" i="3" s="1"/>
  <c r="F7100" i="4"/>
  <c r="H7100" i="4" s="1"/>
  <c r="Z305" i="3" s="1"/>
  <c r="F7028" i="4"/>
  <c r="H7028" i="4" s="1"/>
  <c r="Z302" i="3" s="1"/>
  <c r="F6956" i="4"/>
  <c r="H6956" i="4" s="1"/>
  <c r="Z299" i="3" s="1"/>
  <c r="F6884" i="4"/>
  <c r="H6884" i="4" s="1"/>
  <c r="Z296" i="3" s="1"/>
  <c r="F6812" i="4"/>
  <c r="H6812" i="4" s="1"/>
  <c r="Z293" i="3" s="1"/>
  <c r="F6740" i="4"/>
  <c r="H6740" i="4" s="1"/>
  <c r="Z290" i="3" s="1"/>
  <c r="F6668" i="4"/>
  <c r="H6668" i="4" s="1"/>
  <c r="Z287" i="3" s="1"/>
  <c r="F6596" i="4"/>
  <c r="H6596" i="4" s="1"/>
  <c r="Z284" i="3" s="1"/>
  <c r="F6524" i="4"/>
  <c r="H6524" i="4" s="1"/>
  <c r="Z281" i="3" s="1"/>
  <c r="F6452" i="4"/>
  <c r="H6452" i="4" s="1"/>
  <c r="Z278" i="3" s="1"/>
  <c r="F6380" i="4"/>
  <c r="H6380" i="4" s="1"/>
  <c r="Z275" i="3" s="1"/>
  <c r="F6308" i="4"/>
  <c r="H6308" i="4" s="1"/>
  <c r="Z272" i="3" s="1"/>
  <c r="F6236" i="4"/>
  <c r="H6236" i="4" s="1"/>
  <c r="Z269" i="3" s="1"/>
  <c r="F6164" i="4"/>
  <c r="H6164" i="4" s="1"/>
  <c r="Z266" i="3" s="1"/>
  <c r="F6092" i="4"/>
  <c r="H6092" i="4" s="1"/>
  <c r="Z263" i="3" s="1"/>
  <c r="F6020" i="4"/>
  <c r="H6020" i="4" s="1"/>
  <c r="Z260" i="3" s="1"/>
  <c r="F5948" i="4"/>
  <c r="H5948" i="4" s="1"/>
  <c r="Z257" i="3" s="1"/>
  <c r="F5864" i="4"/>
  <c r="H5864" i="4" s="1"/>
  <c r="N254" i="3" s="1"/>
  <c r="F5792" i="4"/>
  <c r="H5792" i="4" s="1"/>
  <c r="N251" i="3" s="1"/>
  <c r="F5708" i="4"/>
  <c r="H5708" i="4" s="1"/>
  <c r="Z247" i="3" s="1"/>
  <c r="F5636" i="4"/>
  <c r="H5636" i="4" s="1"/>
  <c r="Z244" i="3" s="1"/>
  <c r="F5564" i="4"/>
  <c r="H5564" i="4" s="1"/>
  <c r="Z241" i="3" s="1"/>
  <c r="F5492" i="4"/>
  <c r="H5492" i="4" s="1"/>
  <c r="Z238" i="3" s="1"/>
  <c r="F5420" i="4"/>
  <c r="H5420" i="4" s="1"/>
  <c r="Z235" i="3" s="1"/>
  <c r="F5348" i="4"/>
  <c r="H5348" i="4" s="1"/>
  <c r="Z232" i="3" s="1"/>
  <c r="F5276" i="4"/>
  <c r="H5276" i="4" s="1"/>
  <c r="Z229" i="3" s="1"/>
  <c r="F5192" i="4"/>
  <c r="H5192" i="4" s="1"/>
  <c r="N226" i="3" s="1"/>
  <c r="F5120" i="4"/>
  <c r="H5120" i="4" s="1"/>
  <c r="N223" i="3" s="1"/>
  <c r="F5048" i="4"/>
  <c r="H5048" i="4" s="1"/>
  <c r="N220" i="3" s="1"/>
  <c r="F4976" i="4"/>
  <c r="H4976" i="4" s="1"/>
  <c r="N217" i="3" s="1"/>
  <c r="F4904" i="4"/>
  <c r="H4904" i="4" s="1"/>
  <c r="N214" i="3" s="1"/>
  <c r="F4832" i="4"/>
  <c r="H4832" i="4" s="1"/>
  <c r="N211" i="3" s="1"/>
  <c r="F4760" i="4"/>
  <c r="H4760" i="4" s="1"/>
  <c r="N208" i="3" s="1"/>
  <c r="F4688" i="4"/>
  <c r="H4688" i="4" s="1"/>
  <c r="N205" i="3" s="1"/>
  <c r="F4616" i="4"/>
  <c r="H4616" i="4" s="1"/>
  <c r="N202" i="3" s="1"/>
  <c r="F4544" i="4"/>
  <c r="H4544" i="4" s="1"/>
  <c r="N199" i="3" s="1"/>
  <c r="F4472" i="4"/>
  <c r="H4472" i="4" s="1"/>
  <c r="N196" i="3" s="1"/>
  <c r="F4400" i="4"/>
  <c r="H4400" i="4" s="1"/>
  <c r="N193" i="3" s="1"/>
  <c r="F4328" i="4"/>
  <c r="H4328" i="4" s="1"/>
  <c r="N190" i="3" s="1"/>
  <c r="F4256" i="4"/>
  <c r="H4256" i="4" s="1"/>
  <c r="N187" i="3" s="1"/>
  <c r="F4184" i="4"/>
  <c r="H4184" i="4" s="1"/>
  <c r="N184" i="3" s="1"/>
  <c r="F4112" i="4"/>
  <c r="H4112" i="4" s="1"/>
  <c r="N181" i="3" s="1"/>
  <c r="F3992" i="4"/>
  <c r="H3992" i="4" s="1"/>
  <c r="N176" i="3" s="1"/>
  <c r="F3872" i="4"/>
  <c r="H3872" i="4" s="1"/>
  <c r="N171" i="3" s="1"/>
  <c r="F3800" i="4"/>
  <c r="H3800" i="4" s="1"/>
  <c r="N168" i="3" s="1"/>
  <c r="F3728" i="4"/>
  <c r="H3728" i="4" s="1"/>
  <c r="N165" i="3" s="1"/>
  <c r="F3632" i="4"/>
  <c r="H3632" i="4" s="1"/>
  <c r="N161" i="3" s="1"/>
  <c r="F3296" i="4"/>
  <c r="H3296" i="4" s="1"/>
  <c r="N147" i="3" s="1"/>
  <c r="F2648" i="4"/>
  <c r="H2648" i="4" s="1"/>
  <c r="N120" i="3" s="1"/>
  <c r="F1988" i="4"/>
  <c r="H1988" i="4" s="1"/>
  <c r="Z92" i="3" s="1"/>
  <c r="F1340" i="4"/>
  <c r="H1340" i="4" s="1"/>
  <c r="Z65" i="3" s="1"/>
  <c r="F656" i="4"/>
  <c r="H656" i="4" s="1"/>
  <c r="N37" i="3" s="1"/>
  <c r="F6295" i="4"/>
  <c r="H6295" i="4" s="1"/>
  <c r="M272" i="3" s="1"/>
  <c r="F3548" i="4"/>
  <c r="H3548" i="4" s="1"/>
  <c r="Z157" i="3" s="1"/>
  <c r="F3008" i="4"/>
  <c r="H3008" i="4" s="1"/>
  <c r="N135" i="3" s="1"/>
  <c r="F2396" i="4"/>
  <c r="H2396" i="4" s="1"/>
  <c r="Z109" i="3" s="1"/>
  <c r="F1712" i="4"/>
  <c r="H1712" i="4" s="1"/>
  <c r="N81" i="3" s="1"/>
  <c r="F1052" i="4"/>
  <c r="H1052" i="4" s="1"/>
  <c r="Z53" i="3" s="1"/>
  <c r="F344" i="4"/>
  <c r="H344" i="4" s="1"/>
  <c r="N24" i="3" s="1"/>
  <c r="F7147" i="4"/>
  <c r="H7147" i="4" s="1"/>
  <c r="Y307" i="3" s="1"/>
  <c r="F6199" i="4"/>
  <c r="H6199" i="4" s="1"/>
  <c r="M268" i="3" s="1"/>
  <c r="F5659" i="4"/>
  <c r="H5659" i="4" s="1"/>
  <c r="Y245" i="3" s="1"/>
  <c r="F5083" i="4"/>
  <c r="H5083" i="4" s="1"/>
  <c r="Y221" i="3" s="1"/>
  <c r="F4483" i="4"/>
  <c r="H4483" i="4" s="1"/>
  <c r="Y196" i="3" s="1"/>
  <c r="F3931" i="4"/>
  <c r="H3931" i="4" s="1"/>
  <c r="Y173" i="3" s="1"/>
  <c r="F3283" i="4"/>
  <c r="H3283" i="4" s="1"/>
  <c r="Y146" i="3" s="1"/>
  <c r="F2707" i="4"/>
  <c r="H2707" i="4" s="1"/>
  <c r="Y122" i="3" s="1"/>
  <c r="F2131" i="4"/>
  <c r="H2131" i="4" s="1"/>
  <c r="Y98" i="3" s="1"/>
  <c r="F1543" i="4"/>
  <c r="H1543" i="4" s="1"/>
  <c r="M74" i="3" s="1"/>
  <c r="F931" i="4"/>
  <c r="H931" i="4" s="1"/>
  <c r="Y48" i="3" s="1"/>
  <c r="F355" i="4"/>
  <c r="H355" i="4" s="1"/>
  <c r="Y24" i="3" s="1"/>
  <c r="F8095" i="4"/>
  <c r="H8095" i="4" s="1"/>
  <c r="M347" i="3" s="1"/>
  <c r="F8221" i="4"/>
  <c r="H8221" i="4" s="1"/>
  <c r="S352" i="3" s="1"/>
  <c r="F7489" i="4"/>
  <c r="H7489" i="4" s="1"/>
  <c r="AE321" i="3" s="1"/>
  <c r="F7417" i="4"/>
  <c r="H7417" i="4" s="1"/>
  <c r="AE318" i="3" s="1"/>
  <c r="F7345" i="4"/>
  <c r="H7345" i="4" s="1"/>
  <c r="AE315" i="3" s="1"/>
  <c r="F7273" i="4"/>
  <c r="H7273" i="4" s="1"/>
  <c r="AE312" i="3" s="1"/>
  <c r="F7201" i="4"/>
  <c r="H7201" i="4" s="1"/>
  <c r="AE309" i="3" s="1"/>
  <c r="F7129" i="4"/>
  <c r="H7129" i="4" s="1"/>
  <c r="AE306" i="3" s="1"/>
  <c r="F7057" i="4"/>
  <c r="H7057" i="4" s="1"/>
  <c r="AE303" i="3" s="1"/>
  <c r="F6985" i="4"/>
  <c r="H6985" i="4" s="1"/>
  <c r="AE300" i="3" s="1"/>
  <c r="F6913" i="4"/>
  <c r="H6913" i="4" s="1"/>
  <c r="AE297" i="3" s="1"/>
  <c r="F6841" i="4"/>
  <c r="H6841" i="4" s="1"/>
  <c r="AE294" i="3" s="1"/>
  <c r="F6769" i="4"/>
  <c r="H6769" i="4" s="1"/>
  <c r="AE291" i="3" s="1"/>
  <c r="F4669" i="4"/>
  <c r="H4669" i="4" s="1"/>
  <c r="S204" i="3" s="1"/>
  <c r="F4597" i="4"/>
  <c r="H4597" i="4" s="1"/>
  <c r="S201" i="3" s="1"/>
  <c r="F4525" i="4"/>
  <c r="H4525" i="4" s="1"/>
  <c r="S198" i="3" s="1"/>
  <c r="F4453" i="4"/>
  <c r="H4453" i="4" s="1"/>
  <c r="S195" i="3" s="1"/>
  <c r="F4381" i="4"/>
  <c r="H4381" i="4" s="1"/>
  <c r="S192" i="3" s="1"/>
  <c r="F4309" i="4"/>
  <c r="H4309" i="4" s="1"/>
  <c r="S189" i="3" s="1"/>
  <c r="F4237" i="4"/>
  <c r="H4237" i="4" s="1"/>
  <c r="S186" i="3" s="1"/>
  <c r="F4165" i="4"/>
  <c r="H4165" i="4" s="1"/>
  <c r="S183" i="3" s="1"/>
  <c r="F4093" i="4"/>
  <c r="H4093" i="4" s="1"/>
  <c r="S180" i="3" s="1"/>
  <c r="F4021" i="4"/>
  <c r="H4021" i="4" s="1"/>
  <c r="S177" i="3" s="1"/>
  <c r="F3949" i="4"/>
  <c r="H3949" i="4" s="1"/>
  <c r="S174" i="3" s="1"/>
  <c r="F3877" i="4"/>
  <c r="H3877" i="4" s="1"/>
  <c r="S171" i="3" s="1"/>
  <c r="F3805" i="4"/>
  <c r="H3805" i="4" s="1"/>
  <c r="S168" i="3" s="1"/>
  <c r="F3733" i="4"/>
  <c r="H3733" i="4" s="1"/>
  <c r="S165" i="3" s="1"/>
  <c r="F3661" i="4"/>
  <c r="H3661" i="4" s="1"/>
  <c r="S162" i="3" s="1"/>
  <c r="F3589" i="4"/>
  <c r="H3589" i="4" s="1"/>
  <c r="S159" i="3" s="1"/>
  <c r="F3517" i="4"/>
  <c r="H3517" i="4" s="1"/>
  <c r="S156" i="3" s="1"/>
  <c r="F3445" i="4"/>
  <c r="H3445" i="4" s="1"/>
  <c r="S153" i="3" s="1"/>
  <c r="F3373" i="4"/>
  <c r="H3373" i="4" s="1"/>
  <c r="S150" i="3" s="1"/>
  <c r="F3301" i="4"/>
  <c r="H3301" i="4" s="1"/>
  <c r="S147" i="3" s="1"/>
  <c r="F3229" i="4"/>
  <c r="H3229" i="4" s="1"/>
  <c r="S144" i="3" s="1"/>
  <c r="F3157" i="4"/>
  <c r="H3157" i="4" s="1"/>
  <c r="S141" i="3" s="1"/>
  <c r="F3085" i="4"/>
  <c r="H3085" i="4" s="1"/>
  <c r="S138" i="3" s="1"/>
  <c r="F3013" i="4"/>
  <c r="H3013" i="4" s="1"/>
  <c r="S135" i="3" s="1"/>
  <c r="F2941" i="4"/>
  <c r="H2941" i="4" s="1"/>
  <c r="S132" i="3" s="1"/>
  <c r="F2869" i="4"/>
  <c r="H2869" i="4" s="1"/>
  <c r="S129" i="3" s="1"/>
  <c r="F2797" i="4"/>
  <c r="H2797" i="4" s="1"/>
  <c r="S126" i="3" s="1"/>
  <c r="F2725" i="4"/>
  <c r="H2725" i="4" s="1"/>
  <c r="S123" i="3" s="1"/>
  <c r="F2653" i="4"/>
  <c r="H2653" i="4" s="1"/>
  <c r="S120" i="3" s="1"/>
  <c r="F2581" i="4"/>
  <c r="H2581" i="4" s="1"/>
  <c r="S117" i="3" s="1"/>
  <c r="F2509" i="4"/>
  <c r="H2509" i="4" s="1"/>
  <c r="S114" i="3" s="1"/>
  <c r="F2437" i="4"/>
  <c r="H2437" i="4" s="1"/>
  <c r="S111" i="3" s="1"/>
  <c r="F2365" i="4"/>
  <c r="H2365" i="4" s="1"/>
  <c r="S108" i="3" s="1"/>
  <c r="F2293" i="4"/>
  <c r="H2293" i="4" s="1"/>
  <c r="S105" i="3" s="1"/>
  <c r="F2221" i="4"/>
  <c r="H2221" i="4" s="1"/>
  <c r="S102" i="3" s="1"/>
  <c r="F2149" i="4"/>
  <c r="H2149" i="4" s="1"/>
  <c r="S99" i="3" s="1"/>
  <c r="F2077" i="4"/>
  <c r="H2077" i="4" s="1"/>
  <c r="S96" i="3" s="1"/>
  <c r="F2005" i="4"/>
  <c r="H2005" i="4" s="1"/>
  <c r="S93" i="3" s="1"/>
  <c r="F1933" i="4"/>
  <c r="H1933" i="4" s="1"/>
  <c r="S90" i="3" s="1"/>
  <c r="F1861" i="4"/>
  <c r="H1861" i="4" s="1"/>
  <c r="S87" i="3" s="1"/>
  <c r="F1789" i="4"/>
  <c r="H1789" i="4" s="1"/>
  <c r="S84" i="3" s="1"/>
  <c r="F1717" i="4"/>
  <c r="H1717" i="4" s="1"/>
  <c r="S81" i="3" s="1"/>
  <c r="F1645" i="4"/>
  <c r="H1645" i="4" s="1"/>
  <c r="S78" i="3" s="1"/>
  <c r="F1573" i="4"/>
  <c r="H1573" i="4" s="1"/>
  <c r="S75" i="3" s="1"/>
  <c r="F1501" i="4"/>
  <c r="H1501" i="4" s="1"/>
  <c r="S72" i="3" s="1"/>
  <c r="F1429" i="4"/>
  <c r="H1429" i="4" s="1"/>
  <c r="S69" i="3" s="1"/>
  <c r="F1357" i="4"/>
  <c r="H1357" i="4" s="1"/>
  <c r="S66" i="3" s="1"/>
  <c r="F1285" i="4"/>
  <c r="H1285" i="4" s="1"/>
  <c r="S63" i="3" s="1"/>
  <c r="F1213" i="4"/>
  <c r="H1213" i="4" s="1"/>
  <c r="S60" i="3" s="1"/>
  <c r="F1141" i="4"/>
  <c r="H1141" i="4" s="1"/>
  <c r="S57" i="3" s="1"/>
  <c r="F1069" i="4"/>
  <c r="H1069" i="4" s="1"/>
  <c r="S54" i="3" s="1"/>
  <c r="F997" i="4"/>
  <c r="H997" i="4" s="1"/>
  <c r="S51" i="3" s="1"/>
  <c r="F925" i="4"/>
  <c r="H925" i="4" s="1"/>
  <c r="S48" i="3" s="1"/>
  <c r="F853" i="4"/>
  <c r="H853" i="4" s="1"/>
  <c r="S45" i="3" s="1"/>
  <c r="F781" i="4"/>
  <c r="H781" i="4" s="1"/>
  <c r="S42" i="3" s="1"/>
  <c r="F709" i="4"/>
  <c r="H709" i="4" s="1"/>
  <c r="S39" i="3" s="1"/>
  <c r="F637" i="4"/>
  <c r="H637" i="4" s="1"/>
  <c r="S36" i="3" s="1"/>
  <c r="F565" i="4"/>
  <c r="H565" i="4" s="1"/>
  <c r="S33" i="3" s="1"/>
  <c r="F493" i="4"/>
  <c r="H493" i="4" s="1"/>
  <c r="S30" i="3" s="1"/>
  <c r="F421" i="4"/>
  <c r="H421" i="4" s="1"/>
  <c r="S27" i="3" s="1"/>
  <c r="F349" i="4"/>
  <c r="H349" i="4" s="1"/>
  <c r="S24" i="3" s="1"/>
  <c r="F277" i="4"/>
  <c r="H277" i="4" s="1"/>
  <c r="S21" i="3" s="1"/>
  <c r="F205" i="4"/>
  <c r="H205" i="4" s="1"/>
  <c r="S18" i="3" s="1"/>
  <c r="F133" i="4"/>
  <c r="H133" i="4" s="1"/>
  <c r="S15" i="3" s="1"/>
  <c r="F61" i="4"/>
  <c r="H61" i="4" s="1"/>
  <c r="S12" i="3" s="1"/>
  <c r="F3368" i="4"/>
  <c r="H3368" i="4" s="1"/>
  <c r="N150" i="3" s="1"/>
  <c r="F2864" i="4"/>
  <c r="H2864" i="4" s="1"/>
  <c r="N129" i="3" s="1"/>
  <c r="F2180" i="4"/>
  <c r="H2180" i="4" s="1"/>
  <c r="Z100" i="3" s="1"/>
  <c r="F1496" i="4"/>
  <c r="H1496" i="4" s="1"/>
  <c r="N72" i="3" s="1"/>
  <c r="F824" i="4"/>
  <c r="H824" i="4" s="1"/>
  <c r="N44" i="3" s="1"/>
  <c r="F188" i="4"/>
  <c r="H188" i="4" s="1"/>
  <c r="Z17" i="3" s="1"/>
  <c r="F8011" i="4"/>
  <c r="H8011" i="4" s="1"/>
  <c r="Y343" i="3" s="1"/>
  <c r="F7495" i="4"/>
  <c r="H7495" i="4" s="1"/>
  <c r="M322" i="3" s="1"/>
  <c r="F6871" i="4"/>
  <c r="H6871" i="4" s="1"/>
  <c r="M296" i="3" s="1"/>
  <c r="F6127" i="4"/>
  <c r="H6127" i="4" s="1"/>
  <c r="M265" i="3" s="1"/>
  <c r="F5443" i="4"/>
  <c r="H5443" i="4" s="1"/>
  <c r="Y236" i="3" s="1"/>
  <c r="F8184" i="4"/>
  <c r="H8184" i="4" s="1"/>
  <c r="AD350" i="3" s="1"/>
  <c r="F8112" i="4"/>
  <c r="H8112" i="4" s="1"/>
  <c r="AD347" i="3" s="1"/>
  <c r="F8040" i="4"/>
  <c r="H8040" i="4" s="1"/>
  <c r="AD344" i="3" s="1"/>
  <c r="F7968" i="4"/>
  <c r="H7968" i="4" s="1"/>
  <c r="AD341" i="3" s="1"/>
  <c r="F7896" i="4"/>
  <c r="H7896" i="4" s="1"/>
  <c r="AD338" i="3" s="1"/>
  <c r="F7824" i="4"/>
  <c r="H7824" i="4" s="1"/>
  <c r="AD335" i="3" s="1"/>
  <c r="F7752" i="4"/>
  <c r="H7752" i="4" s="1"/>
  <c r="AD332" i="3" s="1"/>
  <c r="F7680" i="4"/>
  <c r="H7680" i="4" s="1"/>
  <c r="AD329" i="3" s="1"/>
  <c r="F7608" i="4"/>
  <c r="H7608" i="4" s="1"/>
  <c r="AD326" i="3" s="1"/>
  <c r="F7536" i="4"/>
  <c r="H7536" i="4" s="1"/>
  <c r="AD323" i="3" s="1"/>
  <c r="F7464" i="4"/>
  <c r="H7464" i="4" s="1"/>
  <c r="AD320" i="3" s="1"/>
  <c r="F7392" i="4"/>
  <c r="H7392" i="4" s="1"/>
  <c r="AD317" i="3" s="1"/>
  <c r="F7320" i="4"/>
  <c r="H7320" i="4" s="1"/>
  <c r="AD314" i="3" s="1"/>
  <c r="F7248" i="4"/>
  <c r="H7248" i="4" s="1"/>
  <c r="AD311" i="3" s="1"/>
  <c r="F7176" i="4"/>
  <c r="H7176" i="4" s="1"/>
  <c r="AD308" i="3" s="1"/>
  <c r="F7104" i="4"/>
  <c r="H7104" i="4" s="1"/>
  <c r="AD305" i="3" s="1"/>
  <c r="F7032" i="4"/>
  <c r="H7032" i="4" s="1"/>
  <c r="AD302" i="3" s="1"/>
  <c r="F6960" i="4"/>
  <c r="H6960" i="4" s="1"/>
  <c r="AD299" i="3" s="1"/>
  <c r="F6888" i="4"/>
  <c r="H6888" i="4" s="1"/>
  <c r="AD296" i="3" s="1"/>
  <c r="F6816" i="4"/>
  <c r="H6816" i="4" s="1"/>
  <c r="AD293" i="3" s="1"/>
  <c r="F6744" i="4"/>
  <c r="H6744" i="4" s="1"/>
  <c r="AD290" i="3" s="1"/>
  <c r="F6672" i="4"/>
  <c r="H6672" i="4" s="1"/>
  <c r="AD287" i="3" s="1"/>
  <c r="F6600" i="4"/>
  <c r="H6600" i="4" s="1"/>
  <c r="AD284" i="3" s="1"/>
  <c r="F6528" i="4"/>
  <c r="H6528" i="4" s="1"/>
  <c r="AD281" i="3" s="1"/>
  <c r="F6456" i="4"/>
  <c r="H6456" i="4" s="1"/>
  <c r="AD278" i="3" s="1"/>
  <c r="F6384" i="4"/>
  <c r="H6384" i="4" s="1"/>
  <c r="AD275" i="3" s="1"/>
  <c r="F6312" i="4"/>
  <c r="H6312" i="4" s="1"/>
  <c r="AD272" i="3" s="1"/>
  <c r="F6240" i="4"/>
  <c r="H6240" i="4" s="1"/>
  <c r="AD269" i="3" s="1"/>
  <c r="F6168" i="4"/>
  <c r="H6168" i="4" s="1"/>
  <c r="AD266" i="3" s="1"/>
  <c r="F6096" i="4"/>
  <c r="H6096" i="4" s="1"/>
  <c r="AD263" i="3" s="1"/>
  <c r="F6024" i="4"/>
  <c r="H6024" i="4" s="1"/>
  <c r="AD260" i="3" s="1"/>
  <c r="F5952" i="4"/>
  <c r="H5952" i="4" s="1"/>
  <c r="AD257" i="3" s="1"/>
  <c r="F5880" i="4"/>
  <c r="H5880" i="4" s="1"/>
  <c r="AD254" i="3" s="1"/>
  <c r="F5808" i="4"/>
  <c r="H5808" i="4" s="1"/>
  <c r="AD251" i="3" s="1"/>
  <c r="F5736" i="4"/>
  <c r="H5736" i="4" s="1"/>
  <c r="AD248" i="3" s="1"/>
  <c r="F5664" i="4"/>
  <c r="H5664" i="4" s="1"/>
  <c r="AD245" i="3" s="1"/>
  <c r="F5592" i="4"/>
  <c r="H5592" i="4" s="1"/>
  <c r="AD242" i="3" s="1"/>
  <c r="F5520" i="4"/>
  <c r="H5520" i="4" s="1"/>
  <c r="AD239" i="3" s="1"/>
  <c r="F5448" i="4"/>
  <c r="H5448" i="4" s="1"/>
  <c r="AD236" i="3" s="1"/>
  <c r="F5376" i="4"/>
  <c r="H5376" i="4" s="1"/>
  <c r="AD233" i="3" s="1"/>
  <c r="F5304" i="4"/>
  <c r="H5304" i="4" s="1"/>
  <c r="AD230" i="3" s="1"/>
  <c r="F5232" i="4"/>
  <c r="H5232" i="4" s="1"/>
  <c r="AD227" i="3" s="1"/>
  <c r="F5160" i="4"/>
  <c r="H5160" i="4" s="1"/>
  <c r="AD224" i="3" s="1"/>
  <c r="F5088" i="4"/>
  <c r="H5088" i="4" s="1"/>
  <c r="AD221" i="3" s="1"/>
  <c r="F5016" i="4"/>
  <c r="H5016" i="4" s="1"/>
  <c r="AD218" i="3" s="1"/>
  <c r="F4944" i="4"/>
  <c r="H4944" i="4" s="1"/>
  <c r="AD215" i="3" s="1"/>
  <c r="F4872" i="4"/>
  <c r="H4872" i="4" s="1"/>
  <c r="AD212" i="3" s="1"/>
  <c r="F4800" i="4"/>
  <c r="H4800" i="4" s="1"/>
  <c r="AD209" i="3" s="1"/>
  <c r="F4728" i="4"/>
  <c r="H4728" i="4" s="1"/>
  <c r="AD206" i="3" s="1"/>
  <c r="F4656" i="4"/>
  <c r="H4656" i="4" s="1"/>
  <c r="AD203" i="3" s="1"/>
  <c r="F4584" i="4"/>
  <c r="H4584" i="4" s="1"/>
  <c r="AD200" i="3" s="1"/>
  <c r="F4512" i="4"/>
  <c r="H4512" i="4" s="1"/>
  <c r="AD197" i="3" s="1"/>
  <c r="F4440" i="4"/>
  <c r="H4440" i="4" s="1"/>
  <c r="AD194" i="3" s="1"/>
  <c r="F4368" i="4"/>
  <c r="H4368" i="4" s="1"/>
  <c r="AD191" i="3" s="1"/>
  <c r="F4296" i="4"/>
  <c r="H4296" i="4" s="1"/>
  <c r="AD188" i="3" s="1"/>
  <c r="F4224" i="4"/>
  <c r="H4224" i="4" s="1"/>
  <c r="AD185" i="3" s="1"/>
  <c r="F4152" i="4"/>
  <c r="H4152" i="4" s="1"/>
  <c r="AD182" i="3" s="1"/>
  <c r="F4080" i="4"/>
  <c r="H4080" i="4" s="1"/>
  <c r="AD179" i="3" s="1"/>
  <c r="F4008" i="4"/>
  <c r="H4008" i="4" s="1"/>
  <c r="AD176" i="3" s="1"/>
  <c r="F3936" i="4"/>
  <c r="H3936" i="4" s="1"/>
  <c r="AD173" i="3" s="1"/>
  <c r="F3864" i="4"/>
  <c r="H3864" i="4" s="1"/>
  <c r="AD170" i="3" s="1"/>
  <c r="F3792" i="4"/>
  <c r="H3792" i="4" s="1"/>
  <c r="AD167" i="3" s="1"/>
  <c r="F3720" i="4"/>
  <c r="H3720" i="4" s="1"/>
  <c r="AD164" i="3" s="1"/>
  <c r="F3648" i="4"/>
  <c r="H3648" i="4" s="1"/>
  <c r="AD161" i="3" s="1"/>
  <c r="F3576" i="4"/>
  <c r="H3576" i="4" s="1"/>
  <c r="AD158" i="3" s="1"/>
  <c r="F3504" i="4"/>
  <c r="H3504" i="4" s="1"/>
  <c r="AD155" i="3" s="1"/>
  <c r="F3432" i="4"/>
  <c r="H3432" i="4" s="1"/>
  <c r="AD152" i="3" s="1"/>
  <c r="F3360" i="4"/>
  <c r="H3360" i="4" s="1"/>
  <c r="AD149" i="3" s="1"/>
  <c r="F3288" i="4"/>
  <c r="H3288" i="4" s="1"/>
  <c r="AD146" i="3" s="1"/>
  <c r="F3216" i="4"/>
  <c r="H3216" i="4" s="1"/>
  <c r="AD143" i="3" s="1"/>
  <c r="F3144" i="4"/>
  <c r="H3144" i="4" s="1"/>
  <c r="AD140" i="3" s="1"/>
  <c r="F3072" i="4"/>
  <c r="H3072" i="4" s="1"/>
  <c r="AD137" i="3" s="1"/>
  <c r="F3000" i="4"/>
  <c r="H3000" i="4" s="1"/>
  <c r="AD134" i="3" s="1"/>
  <c r="F2928" i="4"/>
  <c r="H2928" i="4" s="1"/>
  <c r="AD131" i="3" s="1"/>
  <c r="F2856" i="4"/>
  <c r="H2856" i="4" s="1"/>
  <c r="AD128" i="3" s="1"/>
  <c r="F2784" i="4"/>
  <c r="H2784" i="4" s="1"/>
  <c r="AD125" i="3" s="1"/>
  <c r="F2712" i="4"/>
  <c r="H2712" i="4" s="1"/>
  <c r="AD122" i="3" s="1"/>
  <c r="F2640" i="4"/>
  <c r="H2640" i="4" s="1"/>
  <c r="AD119" i="3" s="1"/>
  <c r="F2568" i="4"/>
  <c r="H2568" i="4" s="1"/>
  <c r="AD116" i="3" s="1"/>
  <c r="F2496" i="4"/>
  <c r="H2496" i="4" s="1"/>
  <c r="AD113" i="3" s="1"/>
  <c r="F2424" i="4"/>
  <c r="H2424" i="4" s="1"/>
  <c r="AD110" i="3" s="1"/>
  <c r="F2352" i="4"/>
  <c r="H2352" i="4" s="1"/>
  <c r="AD107" i="3" s="1"/>
  <c r="F2280" i="4"/>
  <c r="H2280" i="4" s="1"/>
  <c r="AD104" i="3" s="1"/>
  <c r="F2208" i="4"/>
  <c r="H2208" i="4" s="1"/>
  <c r="AD101" i="3" s="1"/>
  <c r="F2136" i="4"/>
  <c r="H2136" i="4" s="1"/>
  <c r="AD98" i="3" s="1"/>
  <c r="F2064" i="4"/>
  <c r="H2064" i="4" s="1"/>
  <c r="AD95" i="3" s="1"/>
  <c r="F1992" i="4"/>
  <c r="H1992" i="4" s="1"/>
  <c r="AD92" i="3" s="1"/>
  <c r="F1920" i="4"/>
  <c r="H1920" i="4" s="1"/>
  <c r="AD89" i="3" s="1"/>
  <c r="F1848" i="4"/>
  <c r="H1848" i="4" s="1"/>
  <c r="AD86" i="3" s="1"/>
  <c r="F1776" i="4"/>
  <c r="H1776" i="4" s="1"/>
  <c r="AD83" i="3" s="1"/>
  <c r="F1704" i="4"/>
  <c r="H1704" i="4" s="1"/>
  <c r="AD80" i="3" s="1"/>
  <c r="F1632" i="4"/>
  <c r="H1632" i="4" s="1"/>
  <c r="AD77" i="3" s="1"/>
  <c r="F1560" i="4"/>
  <c r="H1560" i="4" s="1"/>
  <c r="AD74" i="3" s="1"/>
  <c r="F1488" i="4"/>
  <c r="H1488" i="4" s="1"/>
  <c r="AD71" i="3" s="1"/>
  <c r="F1416" i="4"/>
  <c r="H1416" i="4" s="1"/>
  <c r="AD68" i="3" s="1"/>
  <c r="F1344" i="4"/>
  <c r="H1344" i="4" s="1"/>
  <c r="AD65" i="3" s="1"/>
  <c r="F1272" i="4"/>
  <c r="H1272" i="4" s="1"/>
  <c r="AD62" i="3" s="1"/>
  <c r="F1200" i="4"/>
  <c r="H1200" i="4" s="1"/>
  <c r="AD59" i="3" s="1"/>
  <c r="F1128" i="4"/>
  <c r="H1128" i="4" s="1"/>
  <c r="AD56" i="3" s="1"/>
  <c r="F1056" i="4"/>
  <c r="H1056" i="4" s="1"/>
  <c r="AD53" i="3" s="1"/>
  <c r="F984" i="4"/>
  <c r="H984" i="4" s="1"/>
  <c r="AD50" i="3" s="1"/>
  <c r="F912" i="4"/>
  <c r="H912" i="4" s="1"/>
  <c r="AD47" i="3" s="1"/>
  <c r="F840" i="4"/>
  <c r="H840" i="4" s="1"/>
  <c r="AD44" i="3" s="1"/>
  <c r="F768" i="4"/>
  <c r="H768" i="4" s="1"/>
  <c r="AD41" i="3" s="1"/>
  <c r="F696" i="4"/>
  <c r="H696" i="4" s="1"/>
  <c r="AD38" i="3" s="1"/>
  <c r="F624" i="4"/>
  <c r="H624" i="4" s="1"/>
  <c r="AD35" i="3" s="1"/>
  <c r="F552" i="4"/>
  <c r="H552" i="4" s="1"/>
  <c r="AD32" i="3" s="1"/>
  <c r="F480" i="4"/>
  <c r="H480" i="4" s="1"/>
  <c r="AD29" i="3" s="1"/>
  <c r="F408" i="4"/>
  <c r="H408" i="4" s="1"/>
  <c r="AD26" i="3" s="1"/>
  <c r="F336" i="4"/>
  <c r="H336" i="4" s="1"/>
  <c r="AD23" i="3" s="1"/>
  <c r="F264" i="4"/>
  <c r="H264" i="4" s="1"/>
  <c r="AD20" i="3" s="1"/>
  <c r="F192" i="4"/>
  <c r="H192" i="4" s="1"/>
  <c r="AD17" i="3" s="1"/>
  <c r="F120" i="4"/>
  <c r="H120" i="4" s="1"/>
  <c r="AD14" i="3" s="1"/>
  <c r="F48" i="4"/>
  <c r="H48" i="4" s="1"/>
  <c r="AD11" i="3" s="1"/>
  <c r="F8299" i="4"/>
  <c r="H8299" i="4" s="1"/>
  <c r="Y355" i="3" s="1"/>
  <c r="F7783" i="4"/>
  <c r="H7783" i="4" s="1"/>
  <c r="M334" i="3" s="1"/>
  <c r="F7195" i="4"/>
  <c r="H7195" i="4" s="1"/>
  <c r="Y309" i="3" s="1"/>
  <c r="F6547" i="4"/>
  <c r="H6547" i="4" s="1"/>
  <c r="Y282" i="3" s="1"/>
  <c r="F5995" i="4"/>
  <c r="H5995" i="4" s="1"/>
  <c r="Y259" i="3" s="1"/>
  <c r="F309" i="4"/>
  <c r="H309" i="4" s="1"/>
  <c r="AA22" i="3" s="1"/>
  <c r="F237" i="4"/>
  <c r="H237" i="4" s="1"/>
  <c r="AA19" i="3" s="1"/>
  <c r="F165" i="4"/>
  <c r="H165" i="4" s="1"/>
  <c r="AA16" i="3" s="1"/>
  <c r="F93" i="4"/>
  <c r="H93" i="4" s="1"/>
  <c r="AA13" i="3" s="1"/>
  <c r="F4016" i="4"/>
  <c r="H4016" i="4" s="1"/>
  <c r="N177" i="3" s="1"/>
  <c r="F3104" i="4"/>
  <c r="H3104" i="4" s="1"/>
  <c r="N139" i="3" s="1"/>
  <c r="F2456" i="4"/>
  <c r="H2456" i="4" s="1"/>
  <c r="N112" i="3" s="1"/>
  <c r="F1760" i="4"/>
  <c r="H1760" i="4" s="1"/>
  <c r="N83" i="3" s="1"/>
  <c r="F1124" i="4"/>
  <c r="H1124" i="4" s="1"/>
  <c r="Z56" i="3" s="1"/>
  <c r="F392" i="4"/>
  <c r="H392" i="4" s="1"/>
  <c r="N26" i="3" s="1"/>
  <c r="F8191" i="4"/>
  <c r="H8191" i="4" s="1"/>
  <c r="M351" i="3" s="1"/>
  <c r="F7243" i="4"/>
  <c r="H7243" i="4" s="1"/>
  <c r="Y311" i="3" s="1"/>
  <c r="F6523" i="4"/>
  <c r="H6523" i="4" s="1"/>
  <c r="Y281" i="3" s="1"/>
  <c r="F8504" i="4"/>
  <c r="H8504" i="4" s="1"/>
  <c r="N364" i="3" s="1"/>
  <c r="F8432" i="4"/>
  <c r="H8432" i="4" s="1"/>
  <c r="N361" i="3" s="1"/>
  <c r="F8360" i="4"/>
  <c r="H8360" i="4" s="1"/>
  <c r="N358" i="3" s="1"/>
  <c r="F8288" i="4"/>
  <c r="H8288" i="4" s="1"/>
  <c r="N355" i="3" s="1"/>
  <c r="F8216" i="4"/>
  <c r="H8216" i="4" s="1"/>
  <c r="N352" i="3" s="1"/>
  <c r="F8132" i="4"/>
  <c r="H8132" i="4" s="1"/>
  <c r="Z348" i="3" s="1"/>
  <c r="F8060" i="4"/>
  <c r="H8060" i="4" s="1"/>
  <c r="Z345" i="3" s="1"/>
  <c r="F7976" i="4"/>
  <c r="H7976" i="4" s="1"/>
  <c r="N342" i="3" s="1"/>
  <c r="F7892" i="4"/>
  <c r="H7892" i="4" s="1"/>
  <c r="Z338" i="3" s="1"/>
  <c r="F7820" i="4"/>
  <c r="H7820" i="4" s="1"/>
  <c r="Z335" i="3" s="1"/>
  <c r="F7748" i="4"/>
  <c r="H7748" i="4" s="1"/>
  <c r="Z332" i="3" s="1"/>
  <c r="F7676" i="4"/>
  <c r="H7676" i="4" s="1"/>
  <c r="Z329" i="3" s="1"/>
  <c r="F7604" i="4"/>
  <c r="H7604" i="4" s="1"/>
  <c r="Z326" i="3" s="1"/>
  <c r="F7532" i="4"/>
  <c r="H7532" i="4" s="1"/>
  <c r="Z323" i="3" s="1"/>
  <c r="F7460" i="4"/>
  <c r="H7460" i="4" s="1"/>
  <c r="Z320" i="3" s="1"/>
  <c r="F7388" i="4"/>
  <c r="H7388" i="4" s="1"/>
  <c r="Z317" i="3" s="1"/>
  <c r="F6815" i="4"/>
  <c r="H6815" i="4" s="1"/>
  <c r="AC293" i="3" s="1"/>
  <c r="F8737" i="4"/>
  <c r="H8737" i="4" s="1"/>
  <c r="AE373" i="3" s="1"/>
  <c r="F8653" i="4"/>
  <c r="H8653" i="4" s="1"/>
  <c r="S370" i="3" s="1"/>
  <c r="F8581" i="4"/>
  <c r="H8581" i="4" s="1"/>
  <c r="S367" i="3" s="1"/>
  <c r="F8509" i="4"/>
  <c r="H8509" i="4" s="1"/>
  <c r="S364" i="3" s="1"/>
  <c r="F8437" i="4"/>
  <c r="H8437" i="4" s="1"/>
  <c r="S361" i="3" s="1"/>
  <c r="F8365" i="4"/>
  <c r="H8365" i="4" s="1"/>
  <c r="S358" i="3" s="1"/>
  <c r="F8293" i="4"/>
  <c r="H8293" i="4" s="1"/>
  <c r="S355" i="3" s="1"/>
  <c r="F8137" i="4"/>
  <c r="H8137" i="4" s="1"/>
  <c r="AE348" i="3" s="1"/>
  <c r="F8065" i="4"/>
  <c r="H8065" i="4" s="1"/>
  <c r="AE345" i="3" s="1"/>
  <c r="F7993" i="4"/>
  <c r="H7993" i="4" s="1"/>
  <c r="AE342" i="3" s="1"/>
  <c r="F7921" i="4"/>
  <c r="H7921" i="4" s="1"/>
  <c r="AE339" i="3" s="1"/>
  <c r="F7849" i="4"/>
  <c r="H7849" i="4" s="1"/>
  <c r="AE336" i="3" s="1"/>
  <c r="F7777" i="4"/>
  <c r="H7777" i="4" s="1"/>
  <c r="AE333" i="3" s="1"/>
  <c r="F7705" i="4"/>
  <c r="H7705" i="4" s="1"/>
  <c r="AE330" i="3" s="1"/>
  <c r="F7633" i="4"/>
  <c r="H7633" i="4" s="1"/>
  <c r="AE327" i="3" s="1"/>
  <c r="F7561" i="4"/>
  <c r="H7561" i="4" s="1"/>
  <c r="AE324" i="3" s="1"/>
  <c r="F6685" i="4"/>
  <c r="H6685" i="4" s="1"/>
  <c r="S288" i="3" s="1"/>
  <c r="F6613" i="4"/>
  <c r="H6613" i="4" s="1"/>
  <c r="S285" i="3" s="1"/>
  <c r="F6541" i="4"/>
  <c r="H6541" i="4" s="1"/>
  <c r="S282" i="3" s="1"/>
  <c r="F6469" i="4"/>
  <c r="H6469" i="4" s="1"/>
  <c r="S279" i="3" s="1"/>
  <c r="F6397" i="4"/>
  <c r="H6397" i="4" s="1"/>
  <c r="S276" i="3" s="1"/>
  <c r="F6325" i="4"/>
  <c r="H6325" i="4" s="1"/>
  <c r="S273" i="3" s="1"/>
  <c r="F6253" i="4"/>
  <c r="H6253" i="4" s="1"/>
  <c r="S270" i="3" s="1"/>
  <c r="F6181" i="4"/>
  <c r="H6181" i="4" s="1"/>
  <c r="S267" i="3" s="1"/>
  <c r="F6109" i="4"/>
  <c r="H6109" i="4" s="1"/>
  <c r="S264" i="3" s="1"/>
  <c r="F6037" i="4"/>
  <c r="H6037" i="4" s="1"/>
  <c r="S261" i="3" s="1"/>
  <c r="F5965" i="4"/>
  <c r="H5965" i="4" s="1"/>
  <c r="S258" i="3" s="1"/>
  <c r="F5893" i="4"/>
  <c r="H5893" i="4" s="1"/>
  <c r="S255" i="3" s="1"/>
  <c r="F5821" i="4"/>
  <c r="H5821" i="4" s="1"/>
  <c r="S252" i="3" s="1"/>
  <c r="F5749" i="4"/>
  <c r="H5749" i="4" s="1"/>
  <c r="S249" i="3" s="1"/>
  <c r="F5677" i="4"/>
  <c r="H5677" i="4" s="1"/>
  <c r="S246" i="3" s="1"/>
  <c r="F5605" i="4"/>
  <c r="H5605" i="4" s="1"/>
  <c r="S243" i="3" s="1"/>
  <c r="F5533" i="4"/>
  <c r="H5533" i="4" s="1"/>
  <c r="S240" i="3" s="1"/>
  <c r="F5461" i="4"/>
  <c r="H5461" i="4" s="1"/>
  <c r="S237" i="3" s="1"/>
  <c r="F5389" i="4"/>
  <c r="H5389" i="4" s="1"/>
  <c r="S234" i="3" s="1"/>
  <c r="F5317" i="4"/>
  <c r="H5317" i="4" s="1"/>
  <c r="S231" i="3" s="1"/>
  <c r="F5245" i="4"/>
  <c r="H5245" i="4" s="1"/>
  <c r="S228" i="3" s="1"/>
  <c r="F5173" i="4"/>
  <c r="H5173" i="4" s="1"/>
  <c r="S225" i="3" s="1"/>
  <c r="F5101" i="4"/>
  <c r="H5101" i="4" s="1"/>
  <c r="S222" i="3" s="1"/>
  <c r="F5029" i="4"/>
  <c r="H5029" i="4" s="1"/>
  <c r="S219" i="3" s="1"/>
  <c r="F4957" i="4"/>
  <c r="H4957" i="4" s="1"/>
  <c r="S216" i="3" s="1"/>
  <c r="F4885" i="4"/>
  <c r="H4885" i="4" s="1"/>
  <c r="S213" i="3" s="1"/>
  <c r="F4813" i="4"/>
  <c r="H4813" i="4" s="1"/>
  <c r="S210" i="3" s="1"/>
  <c r="F4351" i="4"/>
  <c r="H4351" i="4" s="1"/>
  <c r="M191" i="3" s="1"/>
  <c r="F3655" i="4"/>
  <c r="H3655" i="4" s="1"/>
  <c r="M162" i="3" s="1"/>
  <c r="F2983" i="4"/>
  <c r="H2983" i="4" s="1"/>
  <c r="M134" i="3" s="1"/>
  <c r="F2287" i="4"/>
  <c r="H2287" i="4" s="1"/>
  <c r="M105" i="3" s="1"/>
  <c r="F1567" i="4"/>
  <c r="H1567" i="4" s="1"/>
  <c r="M75" i="3" s="1"/>
  <c r="F895" i="4"/>
  <c r="H895" i="4" s="1"/>
  <c r="M47" i="3" s="1"/>
  <c r="F187" i="4"/>
  <c r="H187" i="4" s="1"/>
  <c r="Y17" i="3" s="1"/>
  <c r="F3428" i="4"/>
  <c r="H3428" i="4" s="1"/>
  <c r="Z152" i="3" s="1"/>
  <c r="F2816" i="4"/>
  <c r="H2816" i="4" s="1"/>
  <c r="N127" i="3" s="1"/>
  <c r="F2144" i="4"/>
  <c r="H2144" i="4" s="1"/>
  <c r="N99" i="3" s="1"/>
  <c r="F1436" i="4"/>
  <c r="H1436" i="4" s="1"/>
  <c r="Z69" i="3" s="1"/>
  <c r="F860" i="4"/>
  <c r="H860" i="4" s="1"/>
  <c r="Z45" i="3" s="1"/>
  <c r="F236" i="4"/>
  <c r="H236" i="4" s="1"/>
  <c r="Z19" i="3" s="1"/>
  <c r="F7999" i="4"/>
  <c r="H7999" i="4" s="1"/>
  <c r="M343" i="3" s="1"/>
  <c r="F7567" i="4"/>
  <c r="H7567" i="4" s="1"/>
  <c r="M325" i="3" s="1"/>
  <c r="F6847" i="4"/>
  <c r="H6847" i="4" s="1"/>
  <c r="M295" i="3" s="1"/>
  <c r="F6271" i="4"/>
  <c r="H6271" i="4" s="1"/>
  <c r="M271" i="3" s="1"/>
  <c r="F5587" i="4"/>
  <c r="H5587" i="4" s="1"/>
  <c r="Y242" i="3" s="1"/>
  <c r="F4891" i="4"/>
  <c r="H4891" i="4" s="1"/>
  <c r="Y213" i="3" s="1"/>
  <c r="F4255" i="4"/>
  <c r="H4255" i="4" s="1"/>
  <c r="M187" i="3" s="1"/>
  <c r="F3559" i="4"/>
  <c r="H3559" i="4" s="1"/>
  <c r="M158" i="3" s="1"/>
  <c r="F2923" i="4"/>
  <c r="H2923" i="4" s="1"/>
  <c r="Y131" i="3" s="1"/>
  <c r="F2239" i="4"/>
  <c r="H2239" i="4" s="1"/>
  <c r="M103" i="3" s="1"/>
  <c r="F1471" i="4"/>
  <c r="H1471" i="4" s="1"/>
  <c r="M71" i="3" s="1"/>
  <c r="F763" i="4"/>
  <c r="H763" i="4" s="1"/>
  <c r="Y41" i="3" s="1"/>
  <c r="F31" i="4"/>
  <c r="H31" i="4" s="1"/>
  <c r="M11" i="3" s="1"/>
  <c r="F8239" i="4"/>
  <c r="H8239" i="4" s="1"/>
  <c r="M353" i="3" s="1"/>
  <c r="F7831" i="4"/>
  <c r="H7831" i="4" s="1"/>
  <c r="M336" i="3" s="1"/>
  <c r="F6883" i="4"/>
  <c r="H6883" i="4" s="1"/>
  <c r="Y296" i="3" s="1"/>
  <c r="F6235" i="4"/>
  <c r="H6235" i="4" s="1"/>
  <c r="Y269" i="3" s="1"/>
  <c r="F5599" i="4"/>
  <c r="H5599" i="4" s="1"/>
  <c r="M243" i="3" s="1"/>
  <c r="F4939" i="4"/>
  <c r="H4939" i="4" s="1"/>
  <c r="Y215" i="3" s="1"/>
  <c r="F4327" i="4"/>
  <c r="H4327" i="4" s="1"/>
  <c r="M190" i="3" s="1"/>
  <c r="F3715" i="4"/>
  <c r="H3715" i="4" s="1"/>
  <c r="Y164" i="3" s="1"/>
  <c r="F2971" i="4"/>
  <c r="H2971" i="4" s="1"/>
  <c r="Y133" i="3" s="1"/>
  <c r="F2275" i="4"/>
  <c r="H2275" i="4" s="1"/>
  <c r="Y104" i="3" s="1"/>
  <c r="F1603" i="4"/>
  <c r="H1603" i="4" s="1"/>
  <c r="Y76" i="3" s="1"/>
  <c r="F907" i="4"/>
  <c r="H907" i="4" s="1"/>
  <c r="Y47" i="3" s="1"/>
  <c r="F283" i="4"/>
  <c r="H283" i="4" s="1"/>
  <c r="Y21" i="3" s="1"/>
  <c r="F4028" i="4"/>
  <c r="H4028" i="4" s="1"/>
  <c r="Z177" i="3" s="1"/>
  <c r="F3068" i="4"/>
  <c r="H3068" i="4" s="1"/>
  <c r="Z137" i="3" s="1"/>
  <c r="F2384" i="4"/>
  <c r="H2384" i="4" s="1"/>
  <c r="N109" i="3" s="1"/>
  <c r="F1688" i="4"/>
  <c r="H1688" i="4" s="1"/>
  <c r="N80" i="3" s="1"/>
  <c r="F1028" i="4"/>
  <c r="H1028" i="4" s="1"/>
  <c r="Z52" i="3" s="1"/>
  <c r="F356" i="4"/>
  <c r="H356" i="4" s="1"/>
  <c r="Z24" i="3" s="1"/>
  <c r="F5035" i="4"/>
  <c r="H5035" i="4" s="1"/>
  <c r="Y219" i="3" s="1"/>
  <c r="F4411" i="4"/>
  <c r="H4411" i="4" s="1"/>
  <c r="Y193" i="3" s="1"/>
  <c r="F3727" i="4"/>
  <c r="H3727" i="4" s="1"/>
  <c r="M165" i="3" s="1"/>
  <c r="F3127" i="4"/>
  <c r="H3127" i="4" s="1"/>
  <c r="M140" i="3" s="1"/>
  <c r="F2443" i="4"/>
  <c r="H2443" i="4" s="1"/>
  <c r="Y111" i="3" s="1"/>
  <c r="F1783" i="4"/>
  <c r="H1783" i="4" s="1"/>
  <c r="M84" i="3" s="1"/>
  <c r="F1159" i="4"/>
  <c r="H1159" i="4" s="1"/>
  <c r="M58" i="3" s="1"/>
  <c r="F475" i="4"/>
  <c r="H475" i="4" s="1"/>
  <c r="Y29" i="3" s="1"/>
  <c r="F5491" i="4"/>
  <c r="H5491" i="4" s="1"/>
  <c r="Y238" i="3" s="1"/>
  <c r="F4843" i="4"/>
  <c r="H4843" i="4" s="1"/>
  <c r="Y211" i="3" s="1"/>
  <c r="F4171" i="4"/>
  <c r="H4171" i="4" s="1"/>
  <c r="Y183" i="3" s="1"/>
  <c r="F3415" i="4"/>
  <c r="H3415" i="4" s="1"/>
  <c r="M152" i="3" s="1"/>
  <c r="F2731" i="4"/>
  <c r="H2731" i="4" s="1"/>
  <c r="Y123" i="3" s="1"/>
  <c r="F2119" i="4"/>
  <c r="H2119" i="4" s="1"/>
  <c r="M98" i="3" s="1"/>
  <c r="F1423" i="4"/>
  <c r="H1423" i="4" s="1"/>
  <c r="M69" i="3" s="1"/>
  <c r="F751" i="4"/>
  <c r="H751" i="4" s="1"/>
  <c r="M41" i="3" s="1"/>
  <c r="F103" i="4"/>
  <c r="H103" i="4" s="1"/>
  <c r="M14" i="3" s="1"/>
  <c r="F7304" i="4"/>
  <c r="H7304" i="4" s="1"/>
  <c r="N314" i="3" s="1"/>
  <c r="F7232" i="4"/>
  <c r="H7232" i="4" s="1"/>
  <c r="N311" i="3" s="1"/>
  <c r="F7160" i="4"/>
  <c r="H7160" i="4" s="1"/>
  <c r="N308" i="3" s="1"/>
  <c r="F7088" i="4"/>
  <c r="H7088" i="4" s="1"/>
  <c r="N305" i="3" s="1"/>
  <c r="F7016" i="4"/>
  <c r="H7016" i="4" s="1"/>
  <c r="N302" i="3" s="1"/>
  <c r="F6944" i="4"/>
  <c r="H6944" i="4" s="1"/>
  <c r="N299" i="3" s="1"/>
  <c r="F6872" i="4"/>
  <c r="H6872" i="4" s="1"/>
  <c r="N296" i="3" s="1"/>
  <c r="F6800" i="4"/>
  <c r="H6800" i="4" s="1"/>
  <c r="N293" i="3" s="1"/>
  <c r="F6728" i="4"/>
  <c r="H6728" i="4" s="1"/>
  <c r="N290" i="3" s="1"/>
  <c r="F6656" i="4"/>
  <c r="H6656" i="4" s="1"/>
  <c r="N287" i="3" s="1"/>
  <c r="F6584" i="4"/>
  <c r="H6584" i="4" s="1"/>
  <c r="N284" i="3" s="1"/>
  <c r="F6512" i="4"/>
  <c r="H6512" i="4" s="1"/>
  <c r="N281" i="3" s="1"/>
  <c r="F6440" i="4"/>
  <c r="H6440" i="4" s="1"/>
  <c r="N278" i="3" s="1"/>
  <c r="F6368" i="4"/>
  <c r="H6368" i="4" s="1"/>
  <c r="N275" i="3" s="1"/>
  <c r="F6296" i="4"/>
  <c r="H6296" i="4" s="1"/>
  <c r="N272" i="3" s="1"/>
  <c r="F6224" i="4"/>
  <c r="H6224" i="4" s="1"/>
  <c r="N269" i="3" s="1"/>
  <c r="F6152" i="4"/>
  <c r="H6152" i="4" s="1"/>
  <c r="N266" i="3" s="1"/>
  <c r="F6080" i="4"/>
  <c r="H6080" i="4" s="1"/>
  <c r="N263" i="3" s="1"/>
  <c r="F6008" i="4"/>
  <c r="H6008" i="4" s="1"/>
  <c r="N260" i="3" s="1"/>
  <c r="F5936" i="4"/>
  <c r="H5936" i="4" s="1"/>
  <c r="N257" i="3" s="1"/>
  <c r="F5852" i="4"/>
  <c r="H5852" i="4" s="1"/>
  <c r="Z253" i="3" s="1"/>
  <c r="F5780" i="4"/>
  <c r="H5780" i="4" s="1"/>
  <c r="Z250" i="3" s="1"/>
  <c r="F5696" i="4"/>
  <c r="H5696" i="4" s="1"/>
  <c r="N247" i="3" s="1"/>
  <c r="F5624" i="4"/>
  <c r="H5624" i="4" s="1"/>
  <c r="N244" i="3" s="1"/>
  <c r="F5552" i="4"/>
  <c r="H5552" i="4" s="1"/>
  <c r="N241" i="3" s="1"/>
  <c r="F5480" i="4"/>
  <c r="H5480" i="4" s="1"/>
  <c r="N238" i="3" s="1"/>
  <c r="F5408" i="4"/>
  <c r="H5408" i="4" s="1"/>
  <c r="N235" i="3" s="1"/>
  <c r="F5336" i="4"/>
  <c r="H5336" i="4" s="1"/>
  <c r="N232" i="3" s="1"/>
  <c r="F5264" i="4"/>
  <c r="H5264" i="4" s="1"/>
  <c r="N229" i="3" s="1"/>
  <c r="F5180" i="4"/>
  <c r="H5180" i="4" s="1"/>
  <c r="Z225" i="3" s="1"/>
  <c r="F5108" i="4"/>
  <c r="H5108" i="4" s="1"/>
  <c r="Z222" i="3" s="1"/>
  <c r="F5036" i="4"/>
  <c r="H5036" i="4" s="1"/>
  <c r="Z219" i="3" s="1"/>
  <c r="F4964" i="4"/>
  <c r="H4964" i="4" s="1"/>
  <c r="Z216" i="3" s="1"/>
  <c r="F4892" i="4"/>
  <c r="H4892" i="4" s="1"/>
  <c r="Z213" i="3" s="1"/>
  <c r="F4820" i="4"/>
  <c r="H4820" i="4" s="1"/>
  <c r="Z210" i="3" s="1"/>
  <c r="F4748" i="4"/>
  <c r="H4748" i="4" s="1"/>
  <c r="Z207" i="3" s="1"/>
  <c r="F4676" i="4"/>
  <c r="H4676" i="4" s="1"/>
  <c r="Z204" i="3" s="1"/>
  <c r="F4604" i="4"/>
  <c r="H4604" i="4" s="1"/>
  <c r="Z201" i="3" s="1"/>
  <c r="F4532" i="4"/>
  <c r="H4532" i="4" s="1"/>
  <c r="Z198" i="3" s="1"/>
  <c r="F4460" i="4"/>
  <c r="H4460" i="4" s="1"/>
  <c r="Z195" i="3" s="1"/>
  <c r="F4388" i="4"/>
  <c r="H4388" i="4" s="1"/>
  <c r="Z192" i="3" s="1"/>
  <c r="F4316" i="4"/>
  <c r="H4316" i="4" s="1"/>
  <c r="Z189" i="3" s="1"/>
  <c r="F4244" i="4"/>
  <c r="H4244" i="4" s="1"/>
  <c r="Z186" i="3" s="1"/>
  <c r="F4172" i="4"/>
  <c r="H4172" i="4" s="1"/>
  <c r="Z183" i="3" s="1"/>
  <c r="F4100" i="4"/>
  <c r="H4100" i="4" s="1"/>
  <c r="Z180" i="3" s="1"/>
  <c r="F3956" i="4"/>
  <c r="H3956" i="4" s="1"/>
  <c r="Z174" i="3" s="1"/>
  <c r="F3860" i="4"/>
  <c r="H3860" i="4" s="1"/>
  <c r="Z170" i="3" s="1"/>
  <c r="F3788" i="4"/>
  <c r="H3788" i="4" s="1"/>
  <c r="Z167" i="3" s="1"/>
  <c r="F3716" i="4"/>
  <c r="H3716" i="4" s="1"/>
  <c r="Z164" i="3" s="1"/>
  <c r="F3584" i="4"/>
  <c r="H3584" i="4" s="1"/>
  <c r="N159" i="3" s="1"/>
  <c r="F3188" i="4"/>
  <c r="H3188" i="4" s="1"/>
  <c r="Z142" i="3" s="1"/>
  <c r="F2516" i="4"/>
  <c r="H2516" i="4" s="1"/>
  <c r="Z114" i="3" s="1"/>
  <c r="F1868" i="4"/>
  <c r="H1868" i="4" s="1"/>
  <c r="Z87" i="3" s="1"/>
  <c r="F1232" i="4"/>
  <c r="H1232" i="4" s="1"/>
  <c r="N61" i="3" s="1"/>
  <c r="F548" i="4"/>
  <c r="H548" i="4" s="1"/>
  <c r="Z32" i="3" s="1"/>
  <c r="F4963" i="4"/>
  <c r="H4963" i="4" s="1"/>
  <c r="Y216" i="3" s="1"/>
  <c r="F4447" i="4"/>
  <c r="H4447" i="4" s="1"/>
  <c r="M195" i="3" s="1"/>
  <c r="F3907" i="4"/>
  <c r="H3907" i="4" s="1"/>
  <c r="Y172" i="3" s="1"/>
  <c r="F3343" i="4"/>
  <c r="H3343" i="4" s="1"/>
  <c r="M149" i="3" s="1"/>
  <c r="F2875" i="4"/>
  <c r="H2875" i="4" s="1"/>
  <c r="Y129" i="3" s="1"/>
  <c r="F2311" i="4"/>
  <c r="H2311" i="4" s="1"/>
  <c r="M106" i="3" s="1"/>
  <c r="F1795" i="4"/>
  <c r="H1795" i="4" s="1"/>
  <c r="Y84" i="3" s="1"/>
  <c r="F1315" i="4"/>
  <c r="H1315" i="4" s="1"/>
  <c r="Y64" i="3" s="1"/>
  <c r="F775" i="4"/>
  <c r="H775" i="4" s="1"/>
  <c r="M42" i="3" s="1"/>
  <c r="F235" i="4"/>
  <c r="H235" i="4" s="1"/>
  <c r="Y19" i="3" s="1"/>
  <c r="F8725" i="4"/>
  <c r="H8725" i="4" s="1"/>
  <c r="S373" i="3" s="1"/>
  <c r="F3464" i="4"/>
  <c r="H3464" i="4" s="1"/>
  <c r="N154" i="3" s="1"/>
  <c r="F2924" i="4"/>
  <c r="H2924" i="4" s="1"/>
  <c r="Z131" i="3" s="1"/>
  <c r="F2288" i="4"/>
  <c r="H2288" i="4" s="1"/>
  <c r="N105" i="3" s="1"/>
  <c r="F1592" i="4"/>
  <c r="H1592" i="4" s="1"/>
  <c r="N76" i="3" s="1"/>
  <c r="F920" i="4"/>
  <c r="H920" i="4" s="1"/>
  <c r="N48" i="3" s="1"/>
  <c r="F248" i="4"/>
  <c r="H248" i="4" s="1"/>
  <c r="N20" i="3" s="1"/>
  <c r="F7027" i="4"/>
  <c r="H7027" i="4" s="1"/>
  <c r="Y302" i="3" s="1"/>
  <c r="F6115" i="4"/>
  <c r="H6115" i="4" s="1"/>
  <c r="Y264" i="3" s="1"/>
  <c r="F5563" i="4"/>
  <c r="H5563" i="4" s="1"/>
  <c r="Y241" i="3" s="1"/>
  <c r="F4975" i="4"/>
  <c r="H4975" i="4" s="1"/>
  <c r="M217" i="3" s="1"/>
  <c r="F4387" i="4"/>
  <c r="H4387" i="4" s="1"/>
  <c r="Y192" i="3" s="1"/>
  <c r="F3835" i="4"/>
  <c r="H3835" i="4" s="1"/>
  <c r="Y169" i="3" s="1"/>
  <c r="F3175" i="4"/>
  <c r="H3175" i="4" s="1"/>
  <c r="M142" i="3" s="1"/>
  <c r="F2623" i="4"/>
  <c r="H2623" i="4" s="1"/>
  <c r="M119" i="3" s="1"/>
  <c r="F2035" i="4"/>
  <c r="H2035" i="4" s="1"/>
  <c r="Y94" i="3" s="1"/>
  <c r="F1435" i="4"/>
  <c r="H1435" i="4" s="1"/>
  <c r="Y69" i="3" s="1"/>
  <c r="F835" i="4"/>
  <c r="H835" i="4" s="1"/>
  <c r="Y44" i="3" s="1"/>
  <c r="F295" i="4"/>
  <c r="H295" i="4" s="1"/>
  <c r="M22" i="3" s="1"/>
  <c r="F8209" i="4"/>
  <c r="H8209" i="4" s="1"/>
  <c r="AE351" i="3" s="1"/>
  <c r="F7477" i="4"/>
  <c r="H7477" i="4" s="1"/>
  <c r="S321" i="3" s="1"/>
  <c r="F7405" i="4"/>
  <c r="H7405" i="4" s="1"/>
  <c r="S318" i="3" s="1"/>
  <c r="F7333" i="4"/>
  <c r="H7333" i="4" s="1"/>
  <c r="S315" i="3" s="1"/>
  <c r="F7261" i="4"/>
  <c r="H7261" i="4" s="1"/>
  <c r="S312" i="3" s="1"/>
  <c r="F7189" i="4"/>
  <c r="H7189" i="4" s="1"/>
  <c r="S309" i="3" s="1"/>
  <c r="F7117" i="4"/>
  <c r="H7117" i="4" s="1"/>
  <c r="S306" i="3" s="1"/>
  <c r="F7045" i="4"/>
  <c r="H7045" i="4" s="1"/>
  <c r="S303" i="3" s="1"/>
  <c r="F6973" i="4"/>
  <c r="H6973" i="4" s="1"/>
  <c r="S300" i="3" s="1"/>
  <c r="F6901" i="4"/>
  <c r="H6901" i="4" s="1"/>
  <c r="S297" i="3" s="1"/>
  <c r="F6829" i="4"/>
  <c r="H6829" i="4" s="1"/>
  <c r="S294" i="3" s="1"/>
  <c r="F6757" i="4"/>
  <c r="H6757" i="4" s="1"/>
  <c r="S291" i="3" s="1"/>
  <c r="F4729" i="4"/>
  <c r="H4729" i="4" s="1"/>
  <c r="AE206" i="3" s="1"/>
  <c r="F4657" i="4"/>
  <c r="H4657" i="4" s="1"/>
  <c r="AE203" i="3" s="1"/>
  <c r="F4585" i="4"/>
  <c r="H4585" i="4" s="1"/>
  <c r="AE200" i="3" s="1"/>
  <c r="F4513" i="4"/>
  <c r="H4513" i="4" s="1"/>
  <c r="AE197" i="3" s="1"/>
  <c r="F4441" i="4"/>
  <c r="H4441" i="4" s="1"/>
  <c r="AE194" i="3" s="1"/>
  <c r="F4369" i="4"/>
  <c r="H4369" i="4" s="1"/>
  <c r="AE191" i="3" s="1"/>
  <c r="F4297" i="4"/>
  <c r="H4297" i="4" s="1"/>
  <c r="AE188" i="3" s="1"/>
  <c r="F4225" i="4"/>
  <c r="H4225" i="4" s="1"/>
  <c r="AE185" i="3" s="1"/>
  <c r="F4153" i="4"/>
  <c r="H4153" i="4" s="1"/>
  <c r="AE182" i="3" s="1"/>
  <c r="F4081" i="4"/>
  <c r="H4081" i="4" s="1"/>
  <c r="AE179" i="3" s="1"/>
  <c r="F4009" i="4"/>
  <c r="H4009" i="4" s="1"/>
  <c r="AE176" i="3" s="1"/>
  <c r="F3937" i="4"/>
  <c r="H3937" i="4" s="1"/>
  <c r="AE173" i="3" s="1"/>
  <c r="F3865" i="4"/>
  <c r="H3865" i="4" s="1"/>
  <c r="AE170" i="3" s="1"/>
  <c r="F3793" i="4"/>
  <c r="H3793" i="4" s="1"/>
  <c r="AE167" i="3" s="1"/>
  <c r="F3721" i="4"/>
  <c r="H3721" i="4" s="1"/>
  <c r="AE164" i="3" s="1"/>
  <c r="F3649" i="4"/>
  <c r="H3649" i="4" s="1"/>
  <c r="AE161" i="3" s="1"/>
  <c r="F3577" i="4"/>
  <c r="H3577" i="4" s="1"/>
  <c r="AE158" i="3" s="1"/>
  <c r="F3505" i="4"/>
  <c r="H3505" i="4" s="1"/>
  <c r="AE155" i="3" s="1"/>
  <c r="F3433" i="4"/>
  <c r="H3433" i="4" s="1"/>
  <c r="AE152" i="3" s="1"/>
  <c r="F3361" i="4"/>
  <c r="H3361" i="4" s="1"/>
  <c r="AE149" i="3" s="1"/>
  <c r="F3289" i="4"/>
  <c r="H3289" i="4" s="1"/>
  <c r="AE146" i="3" s="1"/>
  <c r="F3217" i="4"/>
  <c r="H3217" i="4" s="1"/>
  <c r="AE143" i="3" s="1"/>
  <c r="F3145" i="4"/>
  <c r="H3145" i="4" s="1"/>
  <c r="AE140" i="3" s="1"/>
  <c r="F3073" i="4"/>
  <c r="H3073" i="4" s="1"/>
  <c r="AE137" i="3" s="1"/>
  <c r="F3001" i="4"/>
  <c r="H3001" i="4" s="1"/>
  <c r="AE134" i="3" s="1"/>
  <c r="F2929" i="4"/>
  <c r="H2929" i="4" s="1"/>
  <c r="AE131" i="3" s="1"/>
  <c r="F2857" i="4"/>
  <c r="H2857" i="4" s="1"/>
  <c r="AE128" i="3" s="1"/>
  <c r="F2785" i="4"/>
  <c r="H2785" i="4" s="1"/>
  <c r="AE125" i="3" s="1"/>
  <c r="F2713" i="4"/>
  <c r="H2713" i="4" s="1"/>
  <c r="AE122" i="3" s="1"/>
  <c r="F2641" i="4"/>
  <c r="H2641" i="4" s="1"/>
  <c r="AE119" i="3" s="1"/>
  <c r="F2569" i="4"/>
  <c r="H2569" i="4" s="1"/>
  <c r="AE116" i="3" s="1"/>
  <c r="F2497" i="4"/>
  <c r="H2497" i="4" s="1"/>
  <c r="AE113" i="3" s="1"/>
  <c r="F2425" i="4"/>
  <c r="H2425" i="4" s="1"/>
  <c r="AE110" i="3" s="1"/>
  <c r="F2353" i="4"/>
  <c r="H2353" i="4" s="1"/>
  <c r="AE107" i="3" s="1"/>
  <c r="F2281" i="4"/>
  <c r="H2281" i="4" s="1"/>
  <c r="AE104" i="3" s="1"/>
  <c r="F2209" i="4"/>
  <c r="H2209" i="4" s="1"/>
  <c r="AE101" i="3" s="1"/>
  <c r="F2137" i="4"/>
  <c r="H2137" i="4" s="1"/>
  <c r="AE98" i="3" s="1"/>
  <c r="F2065" i="4"/>
  <c r="H2065" i="4" s="1"/>
  <c r="AE95" i="3" s="1"/>
  <c r="F1993" i="4"/>
  <c r="H1993" i="4" s="1"/>
  <c r="AE92" i="3" s="1"/>
  <c r="F1921" i="4"/>
  <c r="H1921" i="4" s="1"/>
  <c r="AE89" i="3" s="1"/>
  <c r="F1849" i="4"/>
  <c r="H1849" i="4" s="1"/>
  <c r="AE86" i="3" s="1"/>
  <c r="F1777" i="4"/>
  <c r="H1777" i="4" s="1"/>
  <c r="AE83" i="3" s="1"/>
  <c r="F1705" i="4"/>
  <c r="H1705" i="4" s="1"/>
  <c r="AE80" i="3" s="1"/>
  <c r="F1633" i="4"/>
  <c r="H1633" i="4" s="1"/>
  <c r="AE77" i="3" s="1"/>
  <c r="F1561" i="4"/>
  <c r="H1561" i="4" s="1"/>
  <c r="AE74" i="3" s="1"/>
  <c r="F1489" i="4"/>
  <c r="H1489" i="4" s="1"/>
  <c r="AE71" i="3" s="1"/>
  <c r="F1417" i="4"/>
  <c r="H1417" i="4" s="1"/>
  <c r="AE68" i="3" s="1"/>
  <c r="F1345" i="4"/>
  <c r="H1345" i="4" s="1"/>
  <c r="AE65" i="3" s="1"/>
  <c r="F1273" i="4"/>
  <c r="H1273" i="4" s="1"/>
  <c r="AE62" i="3" s="1"/>
  <c r="F1201" i="4"/>
  <c r="H1201" i="4" s="1"/>
  <c r="AE59" i="3" s="1"/>
  <c r="F1129" i="4"/>
  <c r="H1129" i="4" s="1"/>
  <c r="AE56" i="3" s="1"/>
  <c r="F1057" i="4"/>
  <c r="H1057" i="4" s="1"/>
  <c r="AE53" i="3" s="1"/>
  <c r="F985" i="4"/>
  <c r="H985" i="4" s="1"/>
  <c r="AE50" i="3" s="1"/>
  <c r="F913" i="4"/>
  <c r="H913" i="4" s="1"/>
  <c r="AE47" i="3" s="1"/>
  <c r="F841" i="4"/>
  <c r="H841" i="4" s="1"/>
  <c r="AE44" i="3" s="1"/>
  <c r="F769" i="4"/>
  <c r="H769" i="4" s="1"/>
  <c r="AE41" i="3" s="1"/>
  <c r="F697" i="4"/>
  <c r="H697" i="4" s="1"/>
  <c r="AE38" i="3" s="1"/>
  <c r="F625" i="4"/>
  <c r="H625" i="4" s="1"/>
  <c r="AE35" i="3" s="1"/>
  <c r="F553" i="4"/>
  <c r="H553" i="4" s="1"/>
  <c r="AE32" i="3" s="1"/>
  <c r="F481" i="4"/>
  <c r="H481" i="4" s="1"/>
  <c r="AE29" i="3" s="1"/>
  <c r="F409" i="4"/>
  <c r="H409" i="4" s="1"/>
  <c r="AE26" i="3" s="1"/>
  <c r="F337" i="4"/>
  <c r="H337" i="4" s="1"/>
  <c r="AE23" i="3" s="1"/>
  <c r="F265" i="4"/>
  <c r="H265" i="4" s="1"/>
  <c r="AE20" i="3" s="1"/>
  <c r="F193" i="4"/>
  <c r="H193" i="4" s="1"/>
  <c r="AE17" i="3" s="1"/>
  <c r="F121" i="4"/>
  <c r="H121" i="4" s="1"/>
  <c r="AE14" i="3" s="1"/>
  <c r="F49" i="4"/>
  <c r="H49" i="4" s="1"/>
  <c r="AE11" i="3" s="1"/>
  <c r="F3284" i="4"/>
  <c r="H3284" i="4" s="1"/>
  <c r="Z146" i="3" s="1"/>
  <c r="F2768" i="4"/>
  <c r="H2768" i="4" s="1"/>
  <c r="N125" i="3" s="1"/>
  <c r="F2060" i="4"/>
  <c r="H2060" i="4" s="1"/>
  <c r="Z95" i="3" s="1"/>
  <c r="F1376" i="4"/>
  <c r="H1376" i="4" s="1"/>
  <c r="N67" i="3" s="1"/>
  <c r="F716" i="4"/>
  <c r="H716" i="4" s="1"/>
  <c r="Z39" i="3" s="1"/>
  <c r="F80" i="4"/>
  <c r="H80" i="4" s="1"/>
  <c r="N13" i="3" s="1"/>
  <c r="F7927" i="4"/>
  <c r="H7927" i="4" s="1"/>
  <c r="M340" i="3" s="1"/>
  <c r="F7411" i="4"/>
  <c r="H7411" i="4" s="1"/>
  <c r="Y318" i="3" s="1"/>
  <c r="F6751" i="4"/>
  <c r="H6751" i="4" s="1"/>
  <c r="M291" i="3" s="1"/>
  <c r="F6031" i="4"/>
  <c r="H6031" i="4" s="1"/>
  <c r="M261" i="3" s="1"/>
  <c r="F5347" i="4"/>
  <c r="H5347" i="4" s="1"/>
  <c r="Y232" i="3" s="1"/>
  <c r="F8172" i="4"/>
  <c r="H8172" i="4" s="1"/>
  <c r="R350" i="3" s="1"/>
  <c r="F8100" i="4"/>
  <c r="H8100" i="4" s="1"/>
  <c r="R347" i="3" s="1"/>
  <c r="F8028" i="4"/>
  <c r="H8028" i="4" s="1"/>
  <c r="R344" i="3" s="1"/>
  <c r="F7956" i="4"/>
  <c r="H7956" i="4" s="1"/>
  <c r="R341" i="3" s="1"/>
  <c r="F7884" i="4"/>
  <c r="H7884" i="4" s="1"/>
  <c r="R338" i="3" s="1"/>
  <c r="F7812" i="4"/>
  <c r="H7812" i="4" s="1"/>
  <c r="R335" i="3" s="1"/>
  <c r="F7740" i="4"/>
  <c r="H7740" i="4" s="1"/>
  <c r="R332" i="3" s="1"/>
  <c r="F7668" i="4"/>
  <c r="H7668" i="4" s="1"/>
  <c r="R329" i="3" s="1"/>
  <c r="F7596" i="4"/>
  <c r="H7596" i="4" s="1"/>
  <c r="R326" i="3" s="1"/>
  <c r="F7524" i="4"/>
  <c r="H7524" i="4" s="1"/>
  <c r="R323" i="3" s="1"/>
  <c r="F7452" i="4"/>
  <c r="H7452" i="4" s="1"/>
  <c r="R320" i="3" s="1"/>
  <c r="F7380" i="4"/>
  <c r="H7380" i="4" s="1"/>
  <c r="R317" i="3" s="1"/>
  <c r="F7308" i="4"/>
  <c r="H7308" i="4" s="1"/>
  <c r="R314" i="3" s="1"/>
  <c r="F7236" i="4"/>
  <c r="H7236" i="4" s="1"/>
  <c r="R311" i="3" s="1"/>
  <c r="F7164" i="4"/>
  <c r="H7164" i="4" s="1"/>
  <c r="R308" i="3" s="1"/>
  <c r="F7092" i="4"/>
  <c r="H7092" i="4" s="1"/>
  <c r="R305" i="3" s="1"/>
  <c r="F7020" i="4"/>
  <c r="H7020" i="4" s="1"/>
  <c r="R302" i="3" s="1"/>
  <c r="F6948" i="4"/>
  <c r="H6948" i="4" s="1"/>
  <c r="R299" i="3" s="1"/>
  <c r="F6876" i="4"/>
  <c r="H6876" i="4" s="1"/>
  <c r="R296" i="3" s="1"/>
  <c r="F6804" i="4"/>
  <c r="H6804" i="4" s="1"/>
  <c r="R293" i="3" s="1"/>
  <c r="F6732" i="4"/>
  <c r="H6732" i="4" s="1"/>
  <c r="R290" i="3" s="1"/>
  <c r="F6660" i="4"/>
  <c r="H6660" i="4" s="1"/>
  <c r="R287" i="3" s="1"/>
  <c r="F6588" i="4"/>
  <c r="H6588" i="4" s="1"/>
  <c r="R284" i="3" s="1"/>
  <c r="F6516" i="4"/>
  <c r="H6516" i="4" s="1"/>
  <c r="R281" i="3" s="1"/>
  <c r="F6444" i="4"/>
  <c r="H6444" i="4" s="1"/>
  <c r="R278" i="3" s="1"/>
  <c r="F6372" i="4"/>
  <c r="H6372" i="4" s="1"/>
  <c r="R275" i="3" s="1"/>
  <c r="F6300" i="4"/>
  <c r="H6300" i="4" s="1"/>
  <c r="R272" i="3" s="1"/>
  <c r="F6228" i="4"/>
  <c r="H6228" i="4" s="1"/>
  <c r="R269" i="3" s="1"/>
  <c r="F6156" i="4"/>
  <c r="H6156" i="4" s="1"/>
  <c r="R266" i="3" s="1"/>
  <c r="F6084" i="4"/>
  <c r="H6084" i="4" s="1"/>
  <c r="R263" i="3" s="1"/>
  <c r="F6012" i="4"/>
  <c r="H6012" i="4" s="1"/>
  <c r="R260" i="3" s="1"/>
  <c r="F5940" i="4"/>
  <c r="H5940" i="4" s="1"/>
  <c r="R257" i="3" s="1"/>
  <c r="F5868" i="4"/>
  <c r="H5868" i="4" s="1"/>
  <c r="R254" i="3" s="1"/>
  <c r="F5796" i="4"/>
  <c r="H5796" i="4" s="1"/>
  <c r="R251" i="3" s="1"/>
  <c r="F5724" i="4"/>
  <c r="H5724" i="4" s="1"/>
  <c r="R248" i="3" s="1"/>
  <c r="F5652" i="4"/>
  <c r="H5652" i="4" s="1"/>
  <c r="R245" i="3" s="1"/>
  <c r="F5580" i="4"/>
  <c r="H5580" i="4" s="1"/>
  <c r="R242" i="3" s="1"/>
  <c r="F5508" i="4"/>
  <c r="H5508" i="4" s="1"/>
  <c r="R239" i="3" s="1"/>
  <c r="F5436" i="4"/>
  <c r="H5436" i="4" s="1"/>
  <c r="R236" i="3" s="1"/>
  <c r="F5364" i="4"/>
  <c r="H5364" i="4" s="1"/>
  <c r="R233" i="3" s="1"/>
  <c r="F5292" i="4"/>
  <c r="H5292" i="4" s="1"/>
  <c r="R230" i="3" s="1"/>
  <c r="F5220" i="4"/>
  <c r="H5220" i="4" s="1"/>
  <c r="R227" i="3" s="1"/>
  <c r="F5148" i="4"/>
  <c r="H5148" i="4" s="1"/>
  <c r="R224" i="3" s="1"/>
  <c r="F5076" i="4"/>
  <c r="H5076" i="4" s="1"/>
  <c r="R221" i="3" s="1"/>
  <c r="F5004" i="4"/>
  <c r="H5004" i="4" s="1"/>
  <c r="R218" i="3" s="1"/>
  <c r="F4932" i="4"/>
  <c r="H4932" i="4" s="1"/>
  <c r="R215" i="3" s="1"/>
  <c r="F4860" i="4"/>
  <c r="H4860" i="4" s="1"/>
  <c r="R212" i="3" s="1"/>
  <c r="F4788" i="4"/>
  <c r="H4788" i="4" s="1"/>
  <c r="R209" i="3" s="1"/>
  <c r="F4716" i="4"/>
  <c r="H4716" i="4" s="1"/>
  <c r="R206" i="3" s="1"/>
  <c r="F4644" i="4"/>
  <c r="H4644" i="4" s="1"/>
  <c r="R203" i="3" s="1"/>
  <c r="F4572" i="4"/>
  <c r="H4572" i="4" s="1"/>
  <c r="R200" i="3" s="1"/>
  <c r="F4500" i="4"/>
  <c r="H4500" i="4" s="1"/>
  <c r="R197" i="3" s="1"/>
  <c r="F4428" i="4"/>
  <c r="H4428" i="4" s="1"/>
  <c r="R194" i="3" s="1"/>
  <c r="F4356" i="4"/>
  <c r="H4356" i="4" s="1"/>
  <c r="R191" i="3" s="1"/>
  <c r="F4284" i="4"/>
  <c r="H4284" i="4" s="1"/>
  <c r="R188" i="3" s="1"/>
  <c r="F4212" i="4"/>
  <c r="H4212" i="4" s="1"/>
  <c r="R185" i="3" s="1"/>
  <c r="F4140" i="4"/>
  <c r="H4140" i="4" s="1"/>
  <c r="R182" i="3" s="1"/>
  <c r="F4068" i="4"/>
  <c r="H4068" i="4" s="1"/>
  <c r="R179" i="3" s="1"/>
  <c r="F3996" i="4"/>
  <c r="H3996" i="4" s="1"/>
  <c r="R176" i="3" s="1"/>
  <c r="F3924" i="4"/>
  <c r="H3924" i="4" s="1"/>
  <c r="R173" i="3" s="1"/>
  <c r="F3852" i="4"/>
  <c r="H3852" i="4" s="1"/>
  <c r="R170" i="3" s="1"/>
  <c r="F3780" i="4"/>
  <c r="H3780" i="4" s="1"/>
  <c r="R167" i="3" s="1"/>
  <c r="F3708" i="4"/>
  <c r="H3708" i="4" s="1"/>
  <c r="R164" i="3" s="1"/>
  <c r="F3636" i="4"/>
  <c r="H3636" i="4" s="1"/>
  <c r="R161" i="3" s="1"/>
  <c r="F3564" i="4"/>
  <c r="H3564" i="4" s="1"/>
  <c r="R158" i="3" s="1"/>
  <c r="F3492" i="4"/>
  <c r="H3492" i="4" s="1"/>
  <c r="R155" i="3" s="1"/>
  <c r="F3420" i="4"/>
  <c r="H3420" i="4" s="1"/>
  <c r="R152" i="3" s="1"/>
  <c r="F3348" i="4"/>
  <c r="H3348" i="4" s="1"/>
  <c r="R149" i="3" s="1"/>
  <c r="F3276" i="4"/>
  <c r="H3276" i="4" s="1"/>
  <c r="R146" i="3" s="1"/>
  <c r="F3204" i="4"/>
  <c r="H3204" i="4" s="1"/>
  <c r="R143" i="3" s="1"/>
  <c r="F3132" i="4"/>
  <c r="H3132" i="4" s="1"/>
  <c r="R140" i="3" s="1"/>
  <c r="F3060" i="4"/>
  <c r="H3060" i="4" s="1"/>
  <c r="R137" i="3" s="1"/>
  <c r="F2988" i="4"/>
  <c r="H2988" i="4" s="1"/>
  <c r="R134" i="3" s="1"/>
  <c r="F2916" i="4"/>
  <c r="H2916" i="4" s="1"/>
  <c r="R131" i="3" s="1"/>
  <c r="F2844" i="4"/>
  <c r="H2844" i="4" s="1"/>
  <c r="R128" i="3" s="1"/>
  <c r="F2772" i="4"/>
  <c r="H2772" i="4" s="1"/>
  <c r="R125" i="3" s="1"/>
  <c r="F2700" i="4"/>
  <c r="H2700" i="4" s="1"/>
  <c r="R122" i="3" s="1"/>
  <c r="F2628" i="4"/>
  <c r="H2628" i="4" s="1"/>
  <c r="R119" i="3" s="1"/>
  <c r="F2556" i="4"/>
  <c r="H2556" i="4" s="1"/>
  <c r="R116" i="3" s="1"/>
  <c r="F2484" i="4"/>
  <c r="H2484" i="4" s="1"/>
  <c r="R113" i="3" s="1"/>
  <c r="F2412" i="4"/>
  <c r="H2412" i="4" s="1"/>
  <c r="R110" i="3" s="1"/>
  <c r="F2340" i="4"/>
  <c r="H2340" i="4" s="1"/>
  <c r="R107" i="3" s="1"/>
  <c r="F2268" i="4"/>
  <c r="H2268" i="4" s="1"/>
  <c r="R104" i="3" s="1"/>
  <c r="F2196" i="4"/>
  <c r="H2196" i="4" s="1"/>
  <c r="R101" i="3" s="1"/>
  <c r="F2124" i="4"/>
  <c r="H2124" i="4" s="1"/>
  <c r="R98" i="3" s="1"/>
  <c r="F2052" i="4"/>
  <c r="H2052" i="4" s="1"/>
  <c r="R95" i="3" s="1"/>
  <c r="F1980" i="4"/>
  <c r="H1980" i="4" s="1"/>
  <c r="R92" i="3" s="1"/>
  <c r="F1908" i="4"/>
  <c r="H1908" i="4" s="1"/>
  <c r="R89" i="3" s="1"/>
  <c r="F1836" i="4"/>
  <c r="H1836" i="4" s="1"/>
  <c r="R86" i="3" s="1"/>
  <c r="F1764" i="4"/>
  <c r="H1764" i="4" s="1"/>
  <c r="R83" i="3" s="1"/>
  <c r="F1692" i="4"/>
  <c r="H1692" i="4" s="1"/>
  <c r="R80" i="3" s="1"/>
  <c r="F1620" i="4"/>
  <c r="H1620" i="4" s="1"/>
  <c r="R77" i="3" s="1"/>
  <c r="F1548" i="4"/>
  <c r="H1548" i="4" s="1"/>
  <c r="R74" i="3" s="1"/>
  <c r="F1476" i="4"/>
  <c r="H1476" i="4" s="1"/>
  <c r="R71" i="3" s="1"/>
  <c r="F1404" i="4"/>
  <c r="H1404" i="4" s="1"/>
  <c r="R68" i="3" s="1"/>
  <c r="F1332" i="4"/>
  <c r="H1332" i="4" s="1"/>
  <c r="R65" i="3" s="1"/>
  <c r="F1260" i="4"/>
  <c r="H1260" i="4" s="1"/>
  <c r="R62" i="3" s="1"/>
  <c r="F1188" i="4"/>
  <c r="H1188" i="4" s="1"/>
  <c r="R59" i="3" s="1"/>
  <c r="F1116" i="4"/>
  <c r="H1116" i="4" s="1"/>
  <c r="R56" i="3" s="1"/>
  <c r="F1044" i="4"/>
  <c r="H1044" i="4" s="1"/>
  <c r="R53" i="3" s="1"/>
  <c r="F972" i="4"/>
  <c r="H972" i="4" s="1"/>
  <c r="R50" i="3" s="1"/>
  <c r="F900" i="4"/>
  <c r="H900" i="4" s="1"/>
  <c r="R47" i="3" s="1"/>
  <c r="F828" i="4"/>
  <c r="H828" i="4" s="1"/>
  <c r="R44" i="3" s="1"/>
  <c r="F756" i="4"/>
  <c r="H756" i="4" s="1"/>
  <c r="R41" i="3" s="1"/>
  <c r="F684" i="4"/>
  <c r="H684" i="4" s="1"/>
  <c r="R38" i="3" s="1"/>
  <c r="F612" i="4"/>
  <c r="H612" i="4" s="1"/>
  <c r="R35" i="3" s="1"/>
  <c r="F540" i="4"/>
  <c r="H540" i="4" s="1"/>
  <c r="R32" i="3" s="1"/>
  <c r="F468" i="4"/>
  <c r="H468" i="4" s="1"/>
  <c r="R29" i="3" s="1"/>
  <c r="F396" i="4"/>
  <c r="H396" i="4" s="1"/>
  <c r="R26" i="3" s="1"/>
  <c r="F324" i="4"/>
  <c r="H324" i="4" s="1"/>
  <c r="R23" i="3" s="1"/>
  <c r="F252" i="4"/>
  <c r="H252" i="4" s="1"/>
  <c r="R20" i="3" s="1"/>
  <c r="F180" i="4"/>
  <c r="H180" i="4" s="1"/>
  <c r="R17" i="3" s="1"/>
  <c r="F108" i="4"/>
  <c r="H108" i="4" s="1"/>
  <c r="R14" i="3" s="1"/>
  <c r="F36" i="4"/>
  <c r="H36" i="4" s="1"/>
  <c r="R11" i="3" s="1"/>
  <c r="F8110" i="4"/>
  <c r="H8110" i="4" s="1"/>
  <c r="AB347" i="3" s="1"/>
  <c r="F8203" i="4"/>
  <c r="H8203" i="4" s="1"/>
  <c r="Y351" i="3" s="1"/>
  <c r="F7711" i="4"/>
  <c r="H7711" i="4" s="1"/>
  <c r="M331" i="3" s="1"/>
  <c r="F7075" i="4"/>
  <c r="H7075" i="4" s="1"/>
  <c r="Y304" i="3" s="1"/>
  <c r="F6439" i="4"/>
  <c r="H6439" i="4" s="1"/>
  <c r="M278" i="3" s="1"/>
  <c r="F5899" i="4"/>
  <c r="H5899" i="4" s="1"/>
  <c r="Y255" i="3" s="1"/>
  <c r="F297" i="4"/>
  <c r="H297" i="4" s="1"/>
  <c r="O22" i="3" s="1"/>
  <c r="F225" i="4"/>
  <c r="H225" i="4" s="1"/>
  <c r="O19" i="3" s="1"/>
  <c r="F153" i="4"/>
  <c r="H153" i="4" s="1"/>
  <c r="O16" i="3" s="1"/>
  <c r="F81" i="4"/>
  <c r="H81" i="4" s="1"/>
  <c r="O13" i="3" s="1"/>
  <c r="F3608" i="4"/>
  <c r="H3608" i="4" s="1"/>
  <c r="N160" i="3" s="1"/>
  <c r="F2996" i="4"/>
  <c r="H2996" i="4" s="1"/>
  <c r="Z134" i="3" s="1"/>
  <c r="F2348" i="4"/>
  <c r="H2348" i="4" s="1"/>
  <c r="Z107" i="3" s="1"/>
  <c r="F1652" i="4"/>
  <c r="H1652" i="4" s="1"/>
  <c r="Z78" i="3" s="1"/>
  <c r="F1004" i="4"/>
  <c r="H1004" i="4" s="1"/>
  <c r="Z51" i="3" s="1"/>
  <c r="F272" i="4"/>
  <c r="H272" i="4" s="1"/>
  <c r="N21" i="3" s="1"/>
  <c r="F7843" i="4"/>
  <c r="H7843" i="4" s="1"/>
  <c r="Y336" i="3" s="1"/>
  <c r="F7135" i="4"/>
  <c r="H7135" i="4" s="1"/>
  <c r="M307" i="3" s="1"/>
  <c r="F6427" i="4"/>
  <c r="H6427" i="4" s="1"/>
  <c r="Y277" i="3" s="1"/>
  <c r="F8492" i="4"/>
  <c r="H8492" i="4" s="1"/>
  <c r="Z363" i="3" s="1"/>
  <c r="F8420" i="4"/>
  <c r="H8420" i="4" s="1"/>
  <c r="Z360" i="3" s="1"/>
  <c r="F8348" i="4"/>
  <c r="H8348" i="4" s="1"/>
  <c r="Z357" i="3" s="1"/>
  <c r="F8276" i="4"/>
  <c r="H8276" i="4" s="1"/>
  <c r="Z354" i="3" s="1"/>
  <c r="F8204" i="4"/>
  <c r="H8204" i="4" s="1"/>
  <c r="Z351" i="3" s="1"/>
  <c r="F8120" i="4"/>
  <c r="H8120" i="4" s="1"/>
  <c r="N348" i="3" s="1"/>
  <c r="F8048" i="4"/>
  <c r="H8048" i="4" s="1"/>
  <c r="N345" i="3" s="1"/>
  <c r="F7952" i="4"/>
  <c r="H7952" i="4" s="1"/>
  <c r="N341" i="3" s="1"/>
  <c r="F7880" i="4"/>
  <c r="H7880" i="4" s="1"/>
  <c r="N338" i="3" s="1"/>
  <c r="F7808" i="4"/>
  <c r="H7808" i="4" s="1"/>
  <c r="N335" i="3" s="1"/>
  <c r="F7736" i="4"/>
  <c r="H7736" i="4" s="1"/>
  <c r="N332" i="3" s="1"/>
  <c r="F7664" i="4"/>
  <c r="H7664" i="4" s="1"/>
  <c r="N329" i="3" s="1"/>
  <c r="F7592" i="4"/>
  <c r="H7592" i="4" s="1"/>
  <c r="N326" i="3" s="1"/>
  <c r="F7520" i="4"/>
  <c r="H7520" i="4" s="1"/>
  <c r="N323" i="3" s="1"/>
  <c r="F7448" i="4"/>
  <c r="H7448" i="4" s="1"/>
  <c r="N320" i="3" s="1"/>
  <c r="F7376" i="4"/>
  <c r="H7376" i="4" s="1"/>
  <c r="N317" i="3" s="1"/>
  <c r="F8797" i="4"/>
  <c r="H8797" i="4" s="1"/>
  <c r="F8713" i="4"/>
  <c r="H8713" i="4" s="1"/>
  <c r="AE372" i="3" s="1"/>
  <c r="F8641" i="4"/>
  <c r="H8641" i="4" s="1"/>
  <c r="AE369" i="3" s="1"/>
  <c r="F8569" i="4"/>
  <c r="H8569" i="4" s="1"/>
  <c r="AE366" i="3" s="1"/>
  <c r="F8497" i="4"/>
  <c r="H8497" i="4" s="1"/>
  <c r="AE363" i="3" s="1"/>
  <c r="F8425" i="4"/>
  <c r="H8425" i="4" s="1"/>
  <c r="AE360" i="3" s="1"/>
  <c r="F8353" i="4"/>
  <c r="H8353" i="4" s="1"/>
  <c r="AE357" i="3" s="1"/>
  <c r="F8281" i="4"/>
  <c r="H8281" i="4" s="1"/>
  <c r="AE354" i="3" s="1"/>
  <c r="F8125" i="4"/>
  <c r="H8125" i="4" s="1"/>
  <c r="S348" i="3" s="1"/>
  <c r="F8053" i="4"/>
  <c r="H8053" i="4" s="1"/>
  <c r="S345" i="3" s="1"/>
  <c r="F7981" i="4"/>
  <c r="H7981" i="4" s="1"/>
  <c r="S342" i="3" s="1"/>
  <c r="F7909" i="4"/>
  <c r="H7909" i="4" s="1"/>
  <c r="S339" i="3" s="1"/>
  <c r="F7837" i="4"/>
  <c r="H7837" i="4" s="1"/>
  <c r="S336" i="3" s="1"/>
  <c r="F7765" i="4"/>
  <c r="H7765" i="4" s="1"/>
  <c r="S333" i="3" s="1"/>
  <c r="F7693" i="4"/>
  <c r="H7693" i="4" s="1"/>
  <c r="S330" i="3" s="1"/>
  <c r="F7621" i="4"/>
  <c r="H7621" i="4" s="1"/>
  <c r="S327" i="3" s="1"/>
  <c r="F7549" i="4"/>
  <c r="H7549" i="4" s="1"/>
  <c r="S324" i="3" s="1"/>
  <c r="F6673" i="4"/>
  <c r="H6673" i="4" s="1"/>
  <c r="AE287" i="3" s="1"/>
  <c r="F6601" i="4"/>
  <c r="H6601" i="4" s="1"/>
  <c r="AE284" i="3" s="1"/>
  <c r="F6529" i="4"/>
  <c r="H6529" i="4" s="1"/>
  <c r="AE281" i="3" s="1"/>
  <c r="F6457" i="4"/>
  <c r="H6457" i="4" s="1"/>
  <c r="AE278" i="3" s="1"/>
  <c r="F6385" i="4"/>
  <c r="H6385" i="4" s="1"/>
  <c r="AE275" i="3" s="1"/>
  <c r="F6313" i="4"/>
  <c r="H6313" i="4" s="1"/>
  <c r="AE272" i="3" s="1"/>
  <c r="F6241" i="4"/>
  <c r="H6241" i="4" s="1"/>
  <c r="AE269" i="3" s="1"/>
  <c r="F6169" i="4"/>
  <c r="H6169" i="4" s="1"/>
  <c r="AE266" i="3" s="1"/>
  <c r="F6097" i="4"/>
  <c r="H6097" i="4" s="1"/>
  <c r="AE263" i="3" s="1"/>
  <c r="F6025" i="4"/>
  <c r="H6025" i="4" s="1"/>
  <c r="AE260" i="3" s="1"/>
  <c r="F5953" i="4"/>
  <c r="H5953" i="4" s="1"/>
  <c r="AE257" i="3" s="1"/>
  <c r="F5881" i="4"/>
  <c r="H5881" i="4" s="1"/>
  <c r="AE254" i="3" s="1"/>
  <c r="F5809" i="4"/>
  <c r="H5809" i="4" s="1"/>
  <c r="AE251" i="3" s="1"/>
  <c r="F5737" i="4"/>
  <c r="H5737" i="4" s="1"/>
  <c r="AE248" i="3" s="1"/>
  <c r="F5665" i="4"/>
  <c r="H5665" i="4" s="1"/>
  <c r="AE245" i="3" s="1"/>
  <c r="F5593" i="4"/>
  <c r="H5593" i="4" s="1"/>
  <c r="AE242" i="3" s="1"/>
  <c r="F5521" i="4"/>
  <c r="H5521" i="4" s="1"/>
  <c r="AE239" i="3" s="1"/>
  <c r="F5449" i="4"/>
  <c r="H5449" i="4" s="1"/>
  <c r="AE236" i="3" s="1"/>
  <c r="F5377" i="4"/>
  <c r="H5377" i="4" s="1"/>
  <c r="AE233" i="3" s="1"/>
  <c r="F5305" i="4"/>
  <c r="H5305" i="4" s="1"/>
  <c r="AE230" i="3" s="1"/>
  <c r="F5233" i="4"/>
  <c r="H5233" i="4" s="1"/>
  <c r="AE227" i="3" s="1"/>
  <c r="F5161" i="4"/>
  <c r="H5161" i="4" s="1"/>
  <c r="AE224" i="3" s="1"/>
  <c r="F5089" i="4"/>
  <c r="H5089" i="4" s="1"/>
  <c r="AE221" i="3" s="1"/>
  <c r="F5017" i="4"/>
  <c r="H5017" i="4" s="1"/>
  <c r="AE218" i="3" s="1"/>
  <c r="F4945" i="4"/>
  <c r="H4945" i="4" s="1"/>
  <c r="AE215" i="3" s="1"/>
  <c r="F4873" i="4"/>
  <c r="H4873" i="4" s="1"/>
  <c r="AE212" i="3" s="1"/>
  <c r="F4801" i="4"/>
  <c r="H4801" i="4" s="1"/>
  <c r="AE209" i="3" s="1"/>
  <c r="F4231" i="4"/>
  <c r="H4231" i="4" s="1"/>
  <c r="M186" i="3" s="1"/>
  <c r="F3535" i="4"/>
  <c r="H3535" i="4" s="1"/>
  <c r="M157" i="3" s="1"/>
  <c r="F2851" i="4"/>
  <c r="H2851" i="4" s="1"/>
  <c r="Y128" i="3" s="1"/>
  <c r="F2179" i="4"/>
  <c r="H2179" i="4" s="1"/>
  <c r="Y100" i="3" s="1"/>
  <c r="F1447" i="4"/>
  <c r="H1447" i="4" s="1"/>
  <c r="M70" i="3" s="1"/>
  <c r="F799" i="4"/>
  <c r="H799" i="4" s="1"/>
  <c r="M43" i="3" s="1"/>
  <c r="F91" i="4"/>
  <c r="H91" i="4" s="1"/>
  <c r="Y13" i="3" s="1"/>
  <c r="F3320" i="4"/>
  <c r="H3320" i="4" s="1"/>
  <c r="N148" i="3" s="1"/>
  <c r="F2696" i="4"/>
  <c r="H2696" i="4" s="1"/>
  <c r="N122" i="3" s="1"/>
  <c r="F2036" i="4"/>
  <c r="H2036" i="4" s="1"/>
  <c r="Z94" i="3" s="1"/>
  <c r="F1352" i="4"/>
  <c r="H1352" i="4" s="1"/>
  <c r="N66" i="3" s="1"/>
  <c r="F740" i="4"/>
  <c r="H740" i="4" s="1"/>
  <c r="Z40" i="3" s="1"/>
  <c r="F104" i="4"/>
  <c r="H104" i="4" s="1"/>
  <c r="N14" i="3" s="1"/>
  <c r="F7939" i="4"/>
  <c r="H7939" i="4" s="1"/>
  <c r="Y340" i="3" s="1"/>
  <c r="F7483" i="4"/>
  <c r="H7483" i="4" s="1"/>
  <c r="Y321" i="3" s="1"/>
  <c r="F6787" i="4"/>
  <c r="H6787" i="4" s="1"/>
  <c r="Y292" i="3" s="1"/>
  <c r="F6163" i="4"/>
  <c r="H6163" i="4" s="1"/>
  <c r="Y266" i="3" s="1"/>
  <c r="F5455" i="4"/>
  <c r="H5455" i="4" s="1"/>
  <c r="M237" i="3" s="1"/>
  <c r="F4795" i="4"/>
  <c r="H4795" i="4" s="1"/>
  <c r="Y209" i="3" s="1"/>
  <c r="F4147" i="4"/>
  <c r="H4147" i="4" s="1"/>
  <c r="Y182" i="3" s="1"/>
  <c r="F3475" i="4"/>
  <c r="H3475" i="4" s="1"/>
  <c r="Y154" i="3" s="1"/>
  <c r="F2827" i="4"/>
  <c r="H2827" i="4" s="1"/>
  <c r="Y127" i="3" s="1"/>
  <c r="F2095" i="4"/>
  <c r="H2095" i="4" s="1"/>
  <c r="M97" i="3" s="1"/>
  <c r="F1327" i="4"/>
  <c r="H1327" i="4" s="1"/>
  <c r="M65" i="3" s="1"/>
  <c r="F655" i="4"/>
  <c r="H655" i="4" s="1"/>
  <c r="M37" i="3" s="1"/>
  <c r="F8179" i="4"/>
  <c r="H8179" i="4" s="1"/>
  <c r="Y350" i="3" s="1"/>
  <c r="F7723" i="4"/>
  <c r="H7723" i="4" s="1"/>
  <c r="Y331" i="3" s="1"/>
  <c r="F6775" i="4"/>
  <c r="H6775" i="4" s="1"/>
  <c r="M292" i="3" s="1"/>
  <c r="F6139" i="4"/>
  <c r="H6139" i="4" s="1"/>
  <c r="Y265" i="3" s="1"/>
  <c r="F5503" i="4"/>
  <c r="H5503" i="4" s="1"/>
  <c r="M239" i="3" s="1"/>
  <c r="F4855" i="4"/>
  <c r="H4855" i="4" s="1"/>
  <c r="M212" i="3" s="1"/>
  <c r="F4243" i="4"/>
  <c r="H4243" i="4" s="1"/>
  <c r="Y186" i="3" s="1"/>
  <c r="F3607" i="4"/>
  <c r="H3607" i="4" s="1"/>
  <c r="M160" i="3" s="1"/>
  <c r="F2863" i="4"/>
  <c r="H2863" i="4" s="1"/>
  <c r="M129" i="3" s="1"/>
  <c r="F2167" i="4"/>
  <c r="H2167" i="4" s="1"/>
  <c r="M100" i="3" s="1"/>
  <c r="F1495" i="4"/>
  <c r="H1495" i="4" s="1"/>
  <c r="M72" i="3" s="1"/>
  <c r="F787" i="4"/>
  <c r="H787" i="4" s="1"/>
  <c r="Y42" i="3" s="1"/>
  <c r="F175" i="4"/>
  <c r="H175" i="4" s="1"/>
  <c r="M17" i="3" s="1"/>
  <c r="F3596" i="4"/>
  <c r="H3596" i="4" s="1"/>
  <c r="Z159" i="3" s="1"/>
  <c r="F2984" i="4"/>
  <c r="H2984" i="4" s="1"/>
  <c r="N134" i="3" s="1"/>
  <c r="F2252" i="4"/>
  <c r="H2252" i="4" s="1"/>
  <c r="Z103" i="3" s="1"/>
  <c r="F1568" i="4"/>
  <c r="H1568" i="4" s="1"/>
  <c r="N75" i="3" s="1"/>
  <c r="F908" i="4"/>
  <c r="H908" i="4" s="1"/>
  <c r="Z47" i="3" s="1"/>
  <c r="F212" i="4"/>
  <c r="H212" i="4" s="1"/>
  <c r="Z18" i="3" s="1"/>
  <c r="F4927" i="4"/>
  <c r="H4927" i="4" s="1"/>
  <c r="M215" i="3" s="1"/>
  <c r="F4303" i="4"/>
  <c r="H4303" i="4" s="1"/>
  <c r="M189" i="3" s="1"/>
  <c r="F3619" i="4"/>
  <c r="H3619" i="4" s="1"/>
  <c r="Y160" i="3" s="1"/>
  <c r="F3031" i="4"/>
  <c r="H3031" i="4" s="1"/>
  <c r="M136" i="3" s="1"/>
  <c r="F2335" i="4"/>
  <c r="H2335" i="4" s="1"/>
  <c r="M107" i="3" s="1"/>
  <c r="F1675" i="4"/>
  <c r="H1675" i="4" s="1"/>
  <c r="Y79" i="3" s="1"/>
  <c r="F1039" i="4"/>
  <c r="H1039" i="4" s="1"/>
  <c r="M53" i="3" s="1"/>
  <c r="F379" i="4"/>
  <c r="H379" i="4" s="1"/>
  <c r="Y25" i="3" s="1"/>
  <c r="F5395" i="4"/>
  <c r="H5395" i="4" s="1"/>
  <c r="Y234" i="3" s="1"/>
  <c r="F4783" i="4"/>
  <c r="H4783" i="4" s="1"/>
  <c r="M209" i="3" s="1"/>
  <c r="F4051" i="4"/>
  <c r="H4051" i="4" s="1"/>
  <c r="Y178" i="3" s="1"/>
  <c r="F3307" i="4"/>
  <c r="H3307" i="4" s="1"/>
  <c r="Y147" i="3" s="1"/>
  <c r="F2647" i="4"/>
  <c r="H2647" i="4" s="1"/>
  <c r="M120" i="3" s="1"/>
  <c r="F1999" i="4"/>
  <c r="H1999" i="4" s="1"/>
  <c r="M93" i="3" s="1"/>
  <c r="F1303" i="4"/>
  <c r="H1303" i="4" s="1"/>
  <c r="M64" i="3" s="1"/>
  <c r="F643" i="4"/>
  <c r="H643" i="4" s="1"/>
  <c r="Y36" i="3" s="1"/>
  <c r="F7292" i="4"/>
  <c r="H7292" i="4" s="1"/>
  <c r="Z313" i="3" s="1"/>
  <c r="F7220" i="4"/>
  <c r="H7220" i="4" s="1"/>
  <c r="Z310" i="3" s="1"/>
  <c r="F7148" i="4"/>
  <c r="H7148" i="4" s="1"/>
  <c r="Z307" i="3" s="1"/>
  <c r="F7076" i="4"/>
  <c r="H7076" i="4" s="1"/>
  <c r="Z304" i="3" s="1"/>
  <c r="F7004" i="4"/>
  <c r="H7004" i="4" s="1"/>
  <c r="Z301" i="3" s="1"/>
  <c r="F6932" i="4"/>
  <c r="H6932" i="4" s="1"/>
  <c r="Z298" i="3" s="1"/>
  <c r="F6860" i="4"/>
  <c r="H6860" i="4" s="1"/>
  <c r="Z295" i="3" s="1"/>
  <c r="F6788" i="4"/>
  <c r="H6788" i="4" s="1"/>
  <c r="Z292" i="3" s="1"/>
  <c r="F6716" i="4"/>
  <c r="H6716" i="4" s="1"/>
  <c r="Z289" i="3" s="1"/>
  <c r="F6644" i="4"/>
  <c r="H6644" i="4" s="1"/>
  <c r="Z286" i="3" s="1"/>
  <c r="F6572" i="4"/>
  <c r="H6572" i="4" s="1"/>
  <c r="Z283" i="3" s="1"/>
  <c r="F6500" i="4"/>
  <c r="H6500" i="4" s="1"/>
  <c r="Z280" i="3" s="1"/>
  <c r="F6428" i="4"/>
  <c r="H6428" i="4" s="1"/>
  <c r="Z277" i="3" s="1"/>
  <c r="F6356" i="4"/>
  <c r="H6356" i="4" s="1"/>
  <c r="Z274" i="3" s="1"/>
  <c r="F6284" i="4"/>
  <c r="H6284" i="4" s="1"/>
  <c r="Z271" i="3" s="1"/>
  <c r="F6212" i="4"/>
  <c r="H6212" i="4" s="1"/>
  <c r="Z268" i="3" s="1"/>
  <c r="F6140" i="4"/>
  <c r="H6140" i="4" s="1"/>
  <c r="Z265" i="3" s="1"/>
  <c r="F6068" i="4"/>
  <c r="H6068" i="4" s="1"/>
  <c r="Z262" i="3" s="1"/>
  <c r="F5996" i="4"/>
  <c r="H5996" i="4" s="1"/>
  <c r="Z259" i="3" s="1"/>
  <c r="F5924" i="4"/>
  <c r="H5924" i="4" s="1"/>
  <c r="Z256" i="3" s="1"/>
  <c r="F5840" i="4"/>
  <c r="H5840" i="4" s="1"/>
  <c r="N253" i="3" s="1"/>
  <c r="F5768" i="4"/>
  <c r="H5768" i="4" s="1"/>
  <c r="N250" i="3" s="1"/>
  <c r="F5684" i="4"/>
  <c r="H5684" i="4" s="1"/>
  <c r="Z246" i="3" s="1"/>
  <c r="F5612" i="4"/>
  <c r="H5612" i="4" s="1"/>
  <c r="Z243" i="3" s="1"/>
  <c r="F5540" i="4"/>
  <c r="H5540" i="4" s="1"/>
  <c r="Z240" i="3" s="1"/>
  <c r="F5468" i="4"/>
  <c r="H5468" i="4" s="1"/>
  <c r="Z237" i="3" s="1"/>
  <c r="F5396" i="4"/>
  <c r="H5396" i="4" s="1"/>
  <c r="Z234" i="3" s="1"/>
  <c r="F5324" i="4"/>
  <c r="H5324" i="4" s="1"/>
  <c r="Z231" i="3" s="1"/>
  <c r="F5252" i="4"/>
  <c r="H5252" i="4" s="1"/>
  <c r="Z228" i="3" s="1"/>
  <c r="F5168" i="4"/>
  <c r="H5168" i="4" s="1"/>
  <c r="N225" i="3" s="1"/>
  <c r="F5096" i="4"/>
  <c r="H5096" i="4" s="1"/>
  <c r="N222" i="3" s="1"/>
  <c r="F5024" i="4"/>
  <c r="H5024" i="4" s="1"/>
  <c r="N219" i="3" s="1"/>
  <c r="F4952" i="4"/>
  <c r="H4952" i="4" s="1"/>
  <c r="N216" i="3" s="1"/>
  <c r="F4880" i="4"/>
  <c r="H4880" i="4" s="1"/>
  <c r="N213" i="3" s="1"/>
  <c r="F4808" i="4"/>
  <c r="H4808" i="4" s="1"/>
  <c r="N210" i="3" s="1"/>
  <c r="F4736" i="4"/>
  <c r="H4736" i="4" s="1"/>
  <c r="N207" i="3" s="1"/>
  <c r="F4664" i="4"/>
  <c r="H4664" i="4" s="1"/>
  <c r="N204" i="3" s="1"/>
  <c r="F4592" i="4"/>
  <c r="H4592" i="4" s="1"/>
  <c r="N201" i="3" s="1"/>
  <c r="F4520" i="4"/>
  <c r="H4520" i="4" s="1"/>
  <c r="N198" i="3" s="1"/>
  <c r="F4448" i="4"/>
  <c r="H4448" i="4" s="1"/>
  <c r="N195" i="3" s="1"/>
  <c r="F4376" i="4"/>
  <c r="H4376" i="4" s="1"/>
  <c r="N192" i="3" s="1"/>
  <c r="F4304" i="4"/>
  <c r="H4304" i="4" s="1"/>
  <c r="N189" i="3" s="1"/>
  <c r="F4232" i="4"/>
  <c r="H4232" i="4" s="1"/>
  <c r="N186" i="3" s="1"/>
  <c r="F4160" i="4"/>
  <c r="H4160" i="4" s="1"/>
  <c r="N183" i="3" s="1"/>
  <c r="F4088" i="4"/>
  <c r="H4088" i="4" s="1"/>
  <c r="N180" i="3" s="1"/>
  <c r="F3932" i="4"/>
  <c r="H3932" i="4" s="1"/>
  <c r="Z173" i="3" s="1"/>
  <c r="F3848" i="4"/>
  <c r="H3848" i="4" s="1"/>
  <c r="N170" i="3" s="1"/>
  <c r="F3776" i="4"/>
  <c r="H3776" i="4" s="1"/>
  <c r="N167" i="3" s="1"/>
  <c r="F3704" i="4"/>
  <c r="H3704" i="4" s="1"/>
  <c r="N164" i="3" s="1"/>
  <c r="F3572" i="4"/>
  <c r="H3572" i="4" s="1"/>
  <c r="Z158" i="3" s="1"/>
  <c r="F3080" i="4"/>
  <c r="H3080" i="4" s="1"/>
  <c r="N138" i="3" s="1"/>
  <c r="F2408" i="4"/>
  <c r="H2408" i="4" s="1"/>
  <c r="N110" i="3" s="1"/>
  <c r="F1784" i="4"/>
  <c r="H1784" i="4" s="1"/>
  <c r="N84" i="3" s="1"/>
  <c r="F1112" i="4"/>
  <c r="H1112" i="4" s="1"/>
  <c r="N56" i="3" s="1"/>
  <c r="F440" i="4"/>
  <c r="H440" i="4" s="1"/>
  <c r="N28" i="3" s="1"/>
  <c r="F5756" i="4"/>
  <c r="H5756" i="4" s="1"/>
  <c r="Z249" i="3" s="1"/>
  <c r="F7891" i="4"/>
  <c r="H7891" i="4" s="1"/>
  <c r="Y338" i="3" s="1"/>
  <c r="F6679" i="4"/>
  <c r="H6679" i="4" s="1"/>
  <c r="M288" i="3" s="1"/>
  <c r="F6019" i="4"/>
  <c r="H6019" i="4" s="1"/>
  <c r="Y260" i="3" s="1"/>
  <c r="F5467" i="4"/>
  <c r="H5467" i="4" s="1"/>
  <c r="Y237" i="3" s="1"/>
  <c r="F4879" i="4"/>
  <c r="H4879" i="4" s="1"/>
  <c r="M213" i="3" s="1"/>
  <c r="F4291" i="4"/>
  <c r="H4291" i="4" s="1"/>
  <c r="Y188" i="3" s="1"/>
  <c r="F3739" i="4"/>
  <c r="H3739" i="4" s="1"/>
  <c r="Y165" i="3" s="1"/>
  <c r="F3067" i="4"/>
  <c r="H3067" i="4" s="1"/>
  <c r="Y137" i="3" s="1"/>
  <c r="F2527" i="4"/>
  <c r="H2527" i="4" s="1"/>
  <c r="M115" i="3" s="1"/>
  <c r="F1951" i="4"/>
  <c r="H1951" i="4" s="1"/>
  <c r="M91" i="3" s="1"/>
  <c r="F1363" i="4"/>
  <c r="H1363" i="4" s="1"/>
  <c r="Y66" i="3" s="1"/>
  <c r="F739" i="4"/>
  <c r="H739" i="4" s="1"/>
  <c r="Y40" i="3" s="1"/>
  <c r="F223" i="4"/>
  <c r="H223" i="4" s="1"/>
  <c r="M19" i="3" s="1"/>
  <c r="F8197" i="4"/>
  <c r="H8197" i="4" s="1"/>
  <c r="S351" i="3" s="1"/>
  <c r="F7465" i="4"/>
  <c r="H7465" i="4" s="1"/>
  <c r="AE320" i="3" s="1"/>
  <c r="F7393" i="4"/>
  <c r="H7393" i="4" s="1"/>
  <c r="AE317" i="3" s="1"/>
  <c r="F7321" i="4"/>
  <c r="H7321" i="4" s="1"/>
  <c r="AE314" i="3" s="1"/>
  <c r="F7249" i="4"/>
  <c r="H7249" i="4" s="1"/>
  <c r="AE311" i="3" s="1"/>
  <c r="F7177" i="4"/>
  <c r="H7177" i="4" s="1"/>
  <c r="AE308" i="3" s="1"/>
  <c r="F7105" i="4"/>
  <c r="H7105" i="4" s="1"/>
  <c r="AE305" i="3" s="1"/>
  <c r="F7033" i="4"/>
  <c r="H7033" i="4" s="1"/>
  <c r="AE302" i="3" s="1"/>
  <c r="F6961" i="4"/>
  <c r="H6961" i="4" s="1"/>
  <c r="AE299" i="3" s="1"/>
  <c r="F6889" i="4"/>
  <c r="H6889" i="4" s="1"/>
  <c r="AE296" i="3" s="1"/>
  <c r="F6817" i="4"/>
  <c r="H6817" i="4" s="1"/>
  <c r="AE293" i="3" s="1"/>
  <c r="F6745" i="4"/>
  <c r="H6745" i="4" s="1"/>
  <c r="AE290" i="3" s="1"/>
  <c r="F4717" i="4"/>
  <c r="H4717" i="4" s="1"/>
  <c r="S206" i="3" s="1"/>
  <c r="F4645" i="4"/>
  <c r="H4645" i="4" s="1"/>
  <c r="S203" i="3" s="1"/>
  <c r="F4573" i="4"/>
  <c r="H4573" i="4" s="1"/>
  <c r="S200" i="3" s="1"/>
  <c r="F4501" i="4"/>
  <c r="H4501" i="4" s="1"/>
  <c r="S197" i="3" s="1"/>
  <c r="F4429" i="4"/>
  <c r="H4429" i="4" s="1"/>
  <c r="S194" i="3" s="1"/>
  <c r="F4357" i="4"/>
  <c r="H4357" i="4" s="1"/>
  <c r="S191" i="3" s="1"/>
  <c r="F4285" i="4"/>
  <c r="H4285" i="4" s="1"/>
  <c r="S188" i="3" s="1"/>
  <c r="F4213" i="4"/>
  <c r="H4213" i="4" s="1"/>
  <c r="S185" i="3" s="1"/>
  <c r="F4141" i="4"/>
  <c r="H4141" i="4" s="1"/>
  <c r="S182" i="3" s="1"/>
  <c r="F4069" i="4"/>
  <c r="H4069" i="4" s="1"/>
  <c r="S179" i="3" s="1"/>
  <c r="F3997" i="4"/>
  <c r="H3997" i="4" s="1"/>
  <c r="S176" i="3" s="1"/>
  <c r="F3925" i="4"/>
  <c r="H3925" i="4" s="1"/>
  <c r="S173" i="3" s="1"/>
  <c r="F3853" i="4"/>
  <c r="H3853" i="4" s="1"/>
  <c r="S170" i="3" s="1"/>
  <c r="F3781" i="4"/>
  <c r="H3781" i="4" s="1"/>
  <c r="S167" i="3" s="1"/>
  <c r="F3709" i="4"/>
  <c r="H3709" i="4" s="1"/>
  <c r="S164" i="3" s="1"/>
  <c r="F3637" i="4"/>
  <c r="H3637" i="4" s="1"/>
  <c r="S161" i="3" s="1"/>
  <c r="F3565" i="4"/>
  <c r="H3565" i="4" s="1"/>
  <c r="S158" i="3" s="1"/>
  <c r="F3493" i="4"/>
  <c r="H3493" i="4" s="1"/>
  <c r="S155" i="3" s="1"/>
  <c r="F3421" i="4"/>
  <c r="H3421" i="4" s="1"/>
  <c r="S152" i="3" s="1"/>
  <c r="F3349" i="4"/>
  <c r="H3349" i="4" s="1"/>
  <c r="S149" i="3" s="1"/>
  <c r="F3277" i="4"/>
  <c r="H3277" i="4" s="1"/>
  <c r="S146" i="3" s="1"/>
  <c r="F3205" i="4"/>
  <c r="H3205" i="4" s="1"/>
  <c r="S143" i="3" s="1"/>
  <c r="F3133" i="4"/>
  <c r="H3133" i="4" s="1"/>
  <c r="S140" i="3" s="1"/>
  <c r="F3061" i="4"/>
  <c r="H3061" i="4" s="1"/>
  <c r="S137" i="3" s="1"/>
  <c r="F2989" i="4"/>
  <c r="H2989" i="4" s="1"/>
  <c r="S134" i="3" s="1"/>
  <c r="F2917" i="4"/>
  <c r="H2917" i="4" s="1"/>
  <c r="S131" i="3" s="1"/>
  <c r="F2845" i="4"/>
  <c r="H2845" i="4" s="1"/>
  <c r="S128" i="3" s="1"/>
  <c r="F2773" i="4"/>
  <c r="H2773" i="4" s="1"/>
  <c r="S125" i="3" s="1"/>
  <c r="F2701" i="4"/>
  <c r="H2701" i="4" s="1"/>
  <c r="S122" i="3" s="1"/>
  <c r="F2629" i="4"/>
  <c r="H2629" i="4" s="1"/>
  <c r="S119" i="3" s="1"/>
  <c r="F2557" i="4"/>
  <c r="H2557" i="4" s="1"/>
  <c r="S116" i="3" s="1"/>
  <c r="F2485" i="4"/>
  <c r="H2485" i="4" s="1"/>
  <c r="S113" i="3" s="1"/>
  <c r="F2413" i="4"/>
  <c r="H2413" i="4" s="1"/>
  <c r="S110" i="3" s="1"/>
  <c r="F2341" i="4"/>
  <c r="H2341" i="4" s="1"/>
  <c r="S107" i="3" s="1"/>
  <c r="F2269" i="4"/>
  <c r="H2269" i="4" s="1"/>
  <c r="S104" i="3" s="1"/>
  <c r="F2197" i="4"/>
  <c r="H2197" i="4" s="1"/>
  <c r="S101" i="3" s="1"/>
  <c r="F2125" i="4"/>
  <c r="H2125" i="4" s="1"/>
  <c r="S98" i="3" s="1"/>
  <c r="F2053" i="4"/>
  <c r="H2053" i="4" s="1"/>
  <c r="S95" i="3" s="1"/>
  <c r="F1981" i="4"/>
  <c r="H1981" i="4" s="1"/>
  <c r="S92" i="3" s="1"/>
  <c r="F1909" i="4"/>
  <c r="H1909" i="4" s="1"/>
  <c r="S89" i="3" s="1"/>
  <c r="F1837" i="4"/>
  <c r="H1837" i="4" s="1"/>
  <c r="S86" i="3" s="1"/>
  <c r="F1765" i="4"/>
  <c r="H1765" i="4" s="1"/>
  <c r="S83" i="3" s="1"/>
  <c r="F1693" i="4"/>
  <c r="H1693" i="4" s="1"/>
  <c r="S80" i="3" s="1"/>
  <c r="F1621" i="4"/>
  <c r="H1621" i="4" s="1"/>
  <c r="S77" i="3" s="1"/>
  <c r="F1549" i="4"/>
  <c r="H1549" i="4" s="1"/>
  <c r="S74" i="3" s="1"/>
  <c r="F1477" i="4"/>
  <c r="H1477" i="4" s="1"/>
  <c r="S71" i="3" s="1"/>
  <c r="F1405" i="4"/>
  <c r="H1405" i="4" s="1"/>
  <c r="S68" i="3" s="1"/>
  <c r="F1333" i="4"/>
  <c r="H1333" i="4" s="1"/>
  <c r="S65" i="3" s="1"/>
  <c r="F1261" i="4"/>
  <c r="H1261" i="4" s="1"/>
  <c r="S62" i="3" s="1"/>
  <c r="F1189" i="4"/>
  <c r="H1189" i="4" s="1"/>
  <c r="S59" i="3" s="1"/>
  <c r="F1117" i="4"/>
  <c r="H1117" i="4" s="1"/>
  <c r="S56" i="3" s="1"/>
  <c r="F1045" i="4"/>
  <c r="H1045" i="4" s="1"/>
  <c r="S53" i="3" s="1"/>
  <c r="F973" i="4"/>
  <c r="H973" i="4" s="1"/>
  <c r="S50" i="3" s="1"/>
  <c r="F901" i="4"/>
  <c r="H901" i="4" s="1"/>
  <c r="S47" i="3" s="1"/>
  <c r="F829" i="4"/>
  <c r="H829" i="4" s="1"/>
  <c r="S44" i="3" s="1"/>
  <c r="F757" i="4"/>
  <c r="H757" i="4" s="1"/>
  <c r="S41" i="3" s="1"/>
  <c r="F685" i="4"/>
  <c r="H685" i="4" s="1"/>
  <c r="S38" i="3" s="1"/>
  <c r="F613" i="4"/>
  <c r="H613" i="4" s="1"/>
  <c r="S35" i="3" s="1"/>
  <c r="F541" i="4"/>
  <c r="H541" i="4" s="1"/>
  <c r="S32" i="3" s="1"/>
  <c r="F469" i="4"/>
  <c r="H469" i="4" s="1"/>
  <c r="S29" i="3" s="1"/>
  <c r="F397" i="4"/>
  <c r="H397" i="4" s="1"/>
  <c r="S26" i="3" s="1"/>
  <c r="F325" i="4"/>
  <c r="H325" i="4" s="1"/>
  <c r="S23" i="3" s="1"/>
  <c r="F253" i="4"/>
  <c r="H253" i="4" s="1"/>
  <c r="S20" i="3" s="1"/>
  <c r="F181" i="4"/>
  <c r="H181" i="4" s="1"/>
  <c r="S17" i="3" s="1"/>
  <c r="F109" i="4"/>
  <c r="H109" i="4" s="1"/>
  <c r="S14" i="3" s="1"/>
  <c r="F37" i="4"/>
  <c r="H37" i="4" s="1"/>
  <c r="S11" i="3" s="1"/>
  <c r="F3212" i="4"/>
  <c r="H3212" i="4" s="1"/>
  <c r="Z143" i="3" s="1"/>
  <c r="F2660" i="4"/>
  <c r="H2660" i="4" s="1"/>
  <c r="Z120" i="3" s="1"/>
  <c r="F1952" i="4"/>
  <c r="H1952" i="4" s="1"/>
  <c r="N91" i="3" s="1"/>
  <c r="F1280" i="4"/>
  <c r="H1280" i="4" s="1"/>
  <c r="N63" i="3" s="1"/>
  <c r="F596" i="4"/>
  <c r="H596" i="4" s="1"/>
  <c r="Z34" i="3" s="1"/>
  <c r="F7855" i="4"/>
  <c r="H7855" i="4" s="1"/>
  <c r="M337" i="3" s="1"/>
  <c r="F7303" i="4"/>
  <c r="H7303" i="4" s="1"/>
  <c r="M314" i="3" s="1"/>
  <c r="F6619" i="4"/>
  <c r="H6619" i="4" s="1"/>
  <c r="Y285" i="3" s="1"/>
  <c r="F5911" i="4"/>
  <c r="H5911" i="4" s="1"/>
  <c r="M256" i="3" s="1"/>
  <c r="F5227" i="4"/>
  <c r="H5227" i="4" s="1"/>
  <c r="Y227" i="3" s="1"/>
  <c r="F8160" i="4"/>
  <c r="H8160" i="4" s="1"/>
  <c r="AD349" i="3" s="1"/>
  <c r="F8088" i="4"/>
  <c r="H8088" i="4" s="1"/>
  <c r="AD346" i="3" s="1"/>
  <c r="F8016" i="4"/>
  <c r="H8016" i="4" s="1"/>
  <c r="AD343" i="3" s="1"/>
  <c r="F7944" i="4"/>
  <c r="H7944" i="4" s="1"/>
  <c r="AD340" i="3" s="1"/>
  <c r="F7872" i="4"/>
  <c r="H7872" i="4" s="1"/>
  <c r="AD337" i="3" s="1"/>
  <c r="F7800" i="4"/>
  <c r="H7800" i="4" s="1"/>
  <c r="AD334" i="3" s="1"/>
  <c r="F7728" i="4"/>
  <c r="H7728" i="4" s="1"/>
  <c r="AD331" i="3" s="1"/>
  <c r="F7656" i="4"/>
  <c r="H7656" i="4" s="1"/>
  <c r="AD328" i="3" s="1"/>
  <c r="F7584" i="4"/>
  <c r="H7584" i="4" s="1"/>
  <c r="AD325" i="3" s="1"/>
  <c r="F7512" i="4"/>
  <c r="H7512" i="4" s="1"/>
  <c r="AD322" i="3" s="1"/>
  <c r="F7440" i="4"/>
  <c r="H7440" i="4" s="1"/>
  <c r="AD319" i="3" s="1"/>
  <c r="F7368" i="4"/>
  <c r="H7368" i="4" s="1"/>
  <c r="AD316" i="3" s="1"/>
  <c r="F7296" i="4"/>
  <c r="H7296" i="4" s="1"/>
  <c r="AD313" i="3" s="1"/>
  <c r="F7224" i="4"/>
  <c r="H7224" i="4" s="1"/>
  <c r="AD310" i="3" s="1"/>
  <c r="F7152" i="4"/>
  <c r="H7152" i="4" s="1"/>
  <c r="AD307" i="3" s="1"/>
  <c r="F7080" i="4"/>
  <c r="H7080" i="4" s="1"/>
  <c r="AD304" i="3" s="1"/>
  <c r="F7008" i="4"/>
  <c r="H7008" i="4" s="1"/>
  <c r="AD301" i="3" s="1"/>
  <c r="F6936" i="4"/>
  <c r="H6936" i="4" s="1"/>
  <c r="AD298" i="3" s="1"/>
  <c r="F6864" i="4"/>
  <c r="H6864" i="4" s="1"/>
  <c r="AD295" i="3" s="1"/>
  <c r="F6792" i="4"/>
  <c r="H6792" i="4" s="1"/>
  <c r="AD292" i="3" s="1"/>
  <c r="F6720" i="4"/>
  <c r="H6720" i="4" s="1"/>
  <c r="AD289" i="3" s="1"/>
  <c r="F6648" i="4"/>
  <c r="H6648" i="4" s="1"/>
  <c r="AD286" i="3" s="1"/>
  <c r="F6576" i="4"/>
  <c r="H6576" i="4" s="1"/>
  <c r="AD283" i="3" s="1"/>
  <c r="F6504" i="4"/>
  <c r="H6504" i="4" s="1"/>
  <c r="AD280" i="3" s="1"/>
  <c r="F6432" i="4"/>
  <c r="H6432" i="4" s="1"/>
  <c r="AD277" i="3" s="1"/>
  <c r="F6360" i="4"/>
  <c r="H6360" i="4" s="1"/>
  <c r="AD274" i="3" s="1"/>
  <c r="F6288" i="4"/>
  <c r="H6288" i="4" s="1"/>
  <c r="AD271" i="3" s="1"/>
  <c r="F6216" i="4"/>
  <c r="H6216" i="4" s="1"/>
  <c r="AD268" i="3" s="1"/>
  <c r="F6144" i="4"/>
  <c r="H6144" i="4" s="1"/>
  <c r="AD265" i="3" s="1"/>
  <c r="F6072" i="4"/>
  <c r="H6072" i="4" s="1"/>
  <c r="AD262" i="3" s="1"/>
  <c r="F6000" i="4"/>
  <c r="H6000" i="4" s="1"/>
  <c r="AD259" i="3" s="1"/>
  <c r="F5928" i="4"/>
  <c r="H5928" i="4" s="1"/>
  <c r="AD256" i="3" s="1"/>
  <c r="F5856" i="4"/>
  <c r="H5856" i="4" s="1"/>
  <c r="AD253" i="3" s="1"/>
  <c r="F5784" i="4"/>
  <c r="H5784" i="4" s="1"/>
  <c r="AD250" i="3" s="1"/>
  <c r="F5712" i="4"/>
  <c r="H5712" i="4" s="1"/>
  <c r="AD247" i="3" s="1"/>
  <c r="F5640" i="4"/>
  <c r="H5640" i="4" s="1"/>
  <c r="AD244" i="3" s="1"/>
  <c r="F5568" i="4"/>
  <c r="H5568" i="4" s="1"/>
  <c r="AD241" i="3" s="1"/>
  <c r="F5496" i="4"/>
  <c r="H5496" i="4" s="1"/>
  <c r="AD238" i="3" s="1"/>
  <c r="F5424" i="4"/>
  <c r="H5424" i="4" s="1"/>
  <c r="AD235" i="3" s="1"/>
  <c r="F5352" i="4"/>
  <c r="H5352" i="4" s="1"/>
  <c r="AD232" i="3" s="1"/>
  <c r="F5280" i="4"/>
  <c r="H5280" i="4" s="1"/>
  <c r="AD229" i="3" s="1"/>
  <c r="F5208" i="4"/>
  <c r="H5208" i="4" s="1"/>
  <c r="AD226" i="3" s="1"/>
  <c r="F5136" i="4"/>
  <c r="H5136" i="4" s="1"/>
  <c r="AD223" i="3" s="1"/>
  <c r="F5064" i="4"/>
  <c r="H5064" i="4" s="1"/>
  <c r="AD220" i="3" s="1"/>
  <c r="F4992" i="4"/>
  <c r="H4992" i="4" s="1"/>
  <c r="AD217" i="3" s="1"/>
  <c r="F4920" i="4"/>
  <c r="H4920" i="4" s="1"/>
  <c r="AD214" i="3" s="1"/>
  <c r="F4848" i="4"/>
  <c r="H4848" i="4" s="1"/>
  <c r="AD211" i="3" s="1"/>
  <c r="F4776" i="4"/>
  <c r="H4776" i="4" s="1"/>
  <c r="AD208" i="3" s="1"/>
  <c r="F4704" i="4"/>
  <c r="H4704" i="4" s="1"/>
  <c r="AD205" i="3" s="1"/>
  <c r="F4632" i="4"/>
  <c r="H4632" i="4" s="1"/>
  <c r="AD202" i="3" s="1"/>
  <c r="F4560" i="4"/>
  <c r="H4560" i="4" s="1"/>
  <c r="AD199" i="3" s="1"/>
  <c r="F4488" i="4"/>
  <c r="H4488" i="4" s="1"/>
  <c r="AD196" i="3" s="1"/>
  <c r="F4416" i="4"/>
  <c r="H4416" i="4" s="1"/>
  <c r="AD193" i="3" s="1"/>
  <c r="F4344" i="4"/>
  <c r="H4344" i="4" s="1"/>
  <c r="AD190" i="3" s="1"/>
  <c r="F4272" i="4"/>
  <c r="H4272" i="4" s="1"/>
  <c r="AD187" i="3" s="1"/>
  <c r="F4200" i="4"/>
  <c r="H4200" i="4" s="1"/>
  <c r="AD184" i="3" s="1"/>
  <c r="F4128" i="4"/>
  <c r="H4128" i="4" s="1"/>
  <c r="AD181" i="3" s="1"/>
  <c r="F4056" i="4"/>
  <c r="H4056" i="4" s="1"/>
  <c r="AD178" i="3" s="1"/>
  <c r="F3984" i="4"/>
  <c r="H3984" i="4" s="1"/>
  <c r="AD175" i="3" s="1"/>
  <c r="F3912" i="4"/>
  <c r="H3912" i="4" s="1"/>
  <c r="AD172" i="3" s="1"/>
  <c r="F3840" i="4"/>
  <c r="H3840" i="4" s="1"/>
  <c r="AD169" i="3" s="1"/>
  <c r="F3768" i="4"/>
  <c r="H3768" i="4" s="1"/>
  <c r="AD166" i="3" s="1"/>
  <c r="F3696" i="4"/>
  <c r="H3696" i="4" s="1"/>
  <c r="AD163" i="3" s="1"/>
  <c r="F3624" i="4"/>
  <c r="H3624" i="4" s="1"/>
  <c r="AD160" i="3" s="1"/>
  <c r="F3552" i="4"/>
  <c r="H3552" i="4" s="1"/>
  <c r="AD157" i="3" s="1"/>
  <c r="F3480" i="4"/>
  <c r="H3480" i="4" s="1"/>
  <c r="AD154" i="3" s="1"/>
  <c r="F3408" i="4"/>
  <c r="H3408" i="4" s="1"/>
  <c r="AD151" i="3" s="1"/>
  <c r="F3336" i="4"/>
  <c r="H3336" i="4" s="1"/>
  <c r="AD148" i="3" s="1"/>
  <c r="F3264" i="4"/>
  <c r="H3264" i="4" s="1"/>
  <c r="AD145" i="3" s="1"/>
  <c r="F3192" i="4"/>
  <c r="H3192" i="4" s="1"/>
  <c r="AD142" i="3" s="1"/>
  <c r="F3120" i="4"/>
  <c r="H3120" i="4" s="1"/>
  <c r="AD139" i="3" s="1"/>
  <c r="F3048" i="4"/>
  <c r="H3048" i="4" s="1"/>
  <c r="AD136" i="3" s="1"/>
  <c r="F2976" i="4"/>
  <c r="H2976" i="4" s="1"/>
  <c r="AD133" i="3" s="1"/>
  <c r="F2904" i="4"/>
  <c r="H2904" i="4" s="1"/>
  <c r="AD130" i="3" s="1"/>
  <c r="F2832" i="4"/>
  <c r="H2832" i="4" s="1"/>
  <c r="AD127" i="3" s="1"/>
  <c r="F2760" i="4"/>
  <c r="H2760" i="4" s="1"/>
  <c r="AD124" i="3" s="1"/>
  <c r="F2688" i="4"/>
  <c r="H2688" i="4" s="1"/>
  <c r="AD121" i="3" s="1"/>
  <c r="F2616" i="4"/>
  <c r="H2616" i="4" s="1"/>
  <c r="AD118" i="3" s="1"/>
  <c r="F2544" i="4"/>
  <c r="H2544" i="4" s="1"/>
  <c r="AD115" i="3" s="1"/>
  <c r="F2472" i="4"/>
  <c r="H2472" i="4" s="1"/>
  <c r="AD112" i="3" s="1"/>
  <c r="F2400" i="4"/>
  <c r="H2400" i="4" s="1"/>
  <c r="AD109" i="3" s="1"/>
  <c r="F2328" i="4"/>
  <c r="H2328" i="4" s="1"/>
  <c r="AD106" i="3" s="1"/>
  <c r="F2256" i="4"/>
  <c r="H2256" i="4" s="1"/>
  <c r="AD103" i="3" s="1"/>
  <c r="F2184" i="4"/>
  <c r="H2184" i="4" s="1"/>
  <c r="AD100" i="3" s="1"/>
  <c r="F2112" i="4"/>
  <c r="H2112" i="4" s="1"/>
  <c r="AD97" i="3" s="1"/>
  <c r="F2040" i="4"/>
  <c r="H2040" i="4" s="1"/>
  <c r="AD94" i="3" s="1"/>
  <c r="F1968" i="4"/>
  <c r="H1968" i="4" s="1"/>
  <c r="AD91" i="3" s="1"/>
  <c r="F1896" i="4"/>
  <c r="H1896" i="4" s="1"/>
  <c r="AD88" i="3" s="1"/>
  <c r="F1824" i="4"/>
  <c r="H1824" i="4" s="1"/>
  <c r="AD85" i="3" s="1"/>
  <c r="F1752" i="4"/>
  <c r="H1752" i="4" s="1"/>
  <c r="AD82" i="3" s="1"/>
  <c r="F1680" i="4"/>
  <c r="H1680" i="4" s="1"/>
  <c r="AD79" i="3" s="1"/>
  <c r="F1608" i="4"/>
  <c r="H1608" i="4" s="1"/>
  <c r="AD76" i="3" s="1"/>
  <c r="F1536" i="4"/>
  <c r="H1536" i="4" s="1"/>
  <c r="AD73" i="3" s="1"/>
  <c r="F1464" i="4"/>
  <c r="H1464" i="4" s="1"/>
  <c r="AD70" i="3" s="1"/>
  <c r="F1392" i="4"/>
  <c r="H1392" i="4" s="1"/>
  <c r="AD67" i="3" s="1"/>
  <c r="F1320" i="4"/>
  <c r="H1320" i="4" s="1"/>
  <c r="AD64" i="3" s="1"/>
  <c r="F1248" i="4"/>
  <c r="H1248" i="4" s="1"/>
  <c r="AD61" i="3" s="1"/>
  <c r="F1176" i="4"/>
  <c r="H1176" i="4" s="1"/>
  <c r="AD58" i="3" s="1"/>
  <c r="F1104" i="4"/>
  <c r="H1104" i="4" s="1"/>
  <c r="AD55" i="3" s="1"/>
  <c r="F1032" i="4"/>
  <c r="H1032" i="4" s="1"/>
  <c r="AD52" i="3" s="1"/>
  <c r="F960" i="4"/>
  <c r="H960" i="4" s="1"/>
  <c r="AD49" i="3" s="1"/>
  <c r="F888" i="4"/>
  <c r="H888" i="4" s="1"/>
  <c r="AD46" i="3" s="1"/>
  <c r="F816" i="4"/>
  <c r="H816" i="4" s="1"/>
  <c r="AD43" i="3" s="1"/>
  <c r="F744" i="4"/>
  <c r="H744" i="4" s="1"/>
  <c r="AD40" i="3" s="1"/>
  <c r="F672" i="4"/>
  <c r="H672" i="4" s="1"/>
  <c r="AD37" i="3" s="1"/>
  <c r="F600" i="4"/>
  <c r="H600" i="4" s="1"/>
  <c r="AD34" i="3" s="1"/>
  <c r="F528" i="4"/>
  <c r="H528" i="4" s="1"/>
  <c r="AD31" i="3" s="1"/>
  <c r="F456" i="4"/>
  <c r="H456" i="4" s="1"/>
  <c r="AD28" i="3" s="1"/>
  <c r="F384" i="4"/>
  <c r="H384" i="4" s="1"/>
  <c r="AD25" i="3" s="1"/>
  <c r="F312" i="4"/>
  <c r="H312" i="4" s="1"/>
  <c r="AD22" i="3" s="1"/>
  <c r="F240" i="4"/>
  <c r="H240" i="4" s="1"/>
  <c r="AD19" i="3" s="1"/>
  <c r="F168" i="4"/>
  <c r="H168" i="4" s="1"/>
  <c r="AD16" i="3" s="1"/>
  <c r="F96" i="4"/>
  <c r="H96" i="4" s="1"/>
  <c r="AD13" i="3" s="1"/>
  <c r="F8107" i="4"/>
  <c r="H8107" i="4" s="1"/>
  <c r="Y347" i="3" s="1"/>
  <c r="F7615" i="4"/>
  <c r="H7615" i="4" s="1"/>
  <c r="M327" i="3" s="1"/>
  <c r="F6955" i="4"/>
  <c r="H6955" i="4" s="1"/>
  <c r="Y299" i="3" s="1"/>
  <c r="F6367" i="4"/>
  <c r="H6367" i="4" s="1"/>
  <c r="M275" i="3" s="1"/>
  <c r="F5791" i="4"/>
  <c r="H5791" i="4" s="1"/>
  <c r="M251" i="3" s="1"/>
  <c r="F285" i="4"/>
  <c r="H285" i="4" s="1"/>
  <c r="AA21" i="3" s="1"/>
  <c r="F213" i="4"/>
  <c r="H213" i="4" s="1"/>
  <c r="AA18" i="3" s="1"/>
  <c r="F141" i="4"/>
  <c r="H141" i="4" s="1"/>
  <c r="AA15" i="3" s="1"/>
  <c r="F69" i="4"/>
  <c r="H69" i="4" s="1"/>
  <c r="AA12" i="3" s="1"/>
  <c r="F3476" i="4"/>
  <c r="H3476" i="4" s="1"/>
  <c r="Z154" i="3" s="1"/>
  <c r="F2888" i="4"/>
  <c r="H2888" i="4" s="1"/>
  <c r="N130" i="3" s="1"/>
  <c r="F2240" i="4"/>
  <c r="H2240" i="4" s="1"/>
  <c r="N103" i="3" s="1"/>
  <c r="F1544" i="4"/>
  <c r="H1544" i="4" s="1"/>
  <c r="N74" i="3" s="1"/>
  <c r="F896" i="4"/>
  <c r="H896" i="4" s="1"/>
  <c r="N47" i="3" s="1"/>
  <c r="F164" i="4"/>
  <c r="H164" i="4" s="1"/>
  <c r="Z16" i="3" s="1"/>
  <c r="F7687" i="4"/>
  <c r="H7687" i="4" s="1"/>
  <c r="M330" i="3" s="1"/>
  <c r="F7015" i="4"/>
  <c r="H7015" i="4" s="1"/>
  <c r="M302" i="3" s="1"/>
  <c r="F8480" i="4"/>
  <c r="H8480" i="4" s="1"/>
  <c r="N363" i="3" s="1"/>
  <c r="F8408" i="4"/>
  <c r="H8408" i="4" s="1"/>
  <c r="N360" i="3" s="1"/>
  <c r="F8336" i="4"/>
  <c r="H8336" i="4" s="1"/>
  <c r="N357" i="3" s="1"/>
  <c r="F8264" i="4"/>
  <c r="H8264" i="4" s="1"/>
  <c r="N354" i="3" s="1"/>
  <c r="F8180" i="4"/>
  <c r="H8180" i="4" s="1"/>
  <c r="Z350" i="3" s="1"/>
  <c r="F8108" i="4"/>
  <c r="H8108" i="4" s="1"/>
  <c r="Z347" i="3" s="1"/>
  <c r="F8036" i="4"/>
  <c r="H8036" i="4" s="1"/>
  <c r="Z344" i="3" s="1"/>
  <c r="F7940" i="4"/>
  <c r="H7940" i="4" s="1"/>
  <c r="Z340" i="3" s="1"/>
  <c r="F7868" i="4"/>
  <c r="H7868" i="4" s="1"/>
  <c r="Z337" i="3" s="1"/>
  <c r="F7796" i="4"/>
  <c r="H7796" i="4" s="1"/>
  <c r="Z334" i="3" s="1"/>
  <c r="F7724" i="4"/>
  <c r="H7724" i="4" s="1"/>
  <c r="Z331" i="3" s="1"/>
  <c r="F7652" i="4"/>
  <c r="H7652" i="4" s="1"/>
  <c r="Z328" i="3" s="1"/>
  <c r="F7580" i="4"/>
  <c r="H7580" i="4" s="1"/>
  <c r="Z325" i="3" s="1"/>
  <c r="F7508" i="4"/>
  <c r="H7508" i="4" s="1"/>
  <c r="Z322" i="3" s="1"/>
  <c r="F7436" i="4"/>
  <c r="H7436" i="4" s="1"/>
  <c r="Z319" i="3" s="1"/>
  <c r="F7364" i="4"/>
  <c r="H7364" i="4" s="1"/>
  <c r="Z316" i="3" s="1"/>
  <c r="F451" i="4"/>
  <c r="H451" i="4" s="1"/>
  <c r="Y28" i="3" s="1"/>
  <c r="F2708" i="4"/>
  <c r="H2708" i="4" s="1"/>
  <c r="Z122" i="3" s="1"/>
  <c r="F2156" i="4"/>
  <c r="H2156" i="4" s="1"/>
  <c r="Z99" i="3" s="1"/>
  <c r="F1604" i="4"/>
  <c r="H1604" i="4" s="1"/>
  <c r="Z76" i="3" s="1"/>
  <c r="F1016" i="4"/>
  <c r="H1016" i="4" s="1"/>
  <c r="N52" i="3" s="1"/>
  <c r="F476" i="4"/>
  <c r="H476" i="4" s="1"/>
  <c r="Z29" i="3" s="1"/>
  <c r="F8785" i="4"/>
  <c r="H8785" i="4" s="1"/>
  <c r="AE375" i="3" s="1"/>
  <c r="F8701" i="4"/>
  <c r="H8701" i="4" s="1"/>
  <c r="S372" i="3" s="1"/>
  <c r="F8629" i="4"/>
  <c r="H8629" i="4" s="1"/>
  <c r="S369" i="3" s="1"/>
  <c r="F8557" i="4"/>
  <c r="H8557" i="4" s="1"/>
  <c r="S366" i="3" s="1"/>
  <c r="F8485" i="4"/>
  <c r="H8485" i="4" s="1"/>
  <c r="S363" i="3" s="1"/>
  <c r="F8413" i="4"/>
  <c r="H8413" i="4" s="1"/>
  <c r="S360" i="3" s="1"/>
  <c r="F8341" i="4"/>
  <c r="H8341" i="4" s="1"/>
  <c r="S357" i="3" s="1"/>
  <c r="F8113" i="4"/>
  <c r="H8113" i="4" s="1"/>
  <c r="AE347" i="3" s="1"/>
  <c r="F8041" i="4"/>
  <c r="H8041" i="4" s="1"/>
  <c r="AE344" i="3" s="1"/>
  <c r="F7969" i="4"/>
  <c r="H7969" i="4" s="1"/>
  <c r="AE341" i="3" s="1"/>
  <c r="F7897" i="4"/>
  <c r="H7897" i="4" s="1"/>
  <c r="AE338" i="3" s="1"/>
  <c r="F7825" i="4"/>
  <c r="H7825" i="4" s="1"/>
  <c r="AE335" i="3" s="1"/>
  <c r="F7753" i="4"/>
  <c r="H7753" i="4" s="1"/>
  <c r="AE332" i="3" s="1"/>
  <c r="F7681" i="4"/>
  <c r="H7681" i="4" s="1"/>
  <c r="AE329" i="3" s="1"/>
  <c r="F7609" i="4"/>
  <c r="H7609" i="4" s="1"/>
  <c r="AE326" i="3" s="1"/>
  <c r="F6661" i="4"/>
  <c r="H6661" i="4" s="1"/>
  <c r="S287" i="3" s="1"/>
  <c r="F6589" i="4"/>
  <c r="H6589" i="4" s="1"/>
  <c r="S284" i="3" s="1"/>
  <c r="F6517" i="4"/>
  <c r="H6517" i="4" s="1"/>
  <c r="S281" i="3" s="1"/>
  <c r="F6445" i="4"/>
  <c r="H6445" i="4" s="1"/>
  <c r="S278" i="3" s="1"/>
  <c r="F6373" i="4"/>
  <c r="H6373" i="4" s="1"/>
  <c r="S275" i="3" s="1"/>
  <c r="F6301" i="4"/>
  <c r="H6301" i="4" s="1"/>
  <c r="S272" i="3" s="1"/>
  <c r="F6229" i="4"/>
  <c r="H6229" i="4" s="1"/>
  <c r="S269" i="3" s="1"/>
  <c r="F6157" i="4"/>
  <c r="H6157" i="4" s="1"/>
  <c r="S266" i="3" s="1"/>
  <c r="F6085" i="4"/>
  <c r="H6085" i="4" s="1"/>
  <c r="S263" i="3" s="1"/>
  <c r="F6013" i="4"/>
  <c r="H6013" i="4" s="1"/>
  <c r="S260" i="3" s="1"/>
  <c r="F5941" i="4"/>
  <c r="H5941" i="4" s="1"/>
  <c r="S257" i="3" s="1"/>
  <c r="F5869" i="4"/>
  <c r="H5869" i="4" s="1"/>
  <c r="S254" i="3" s="1"/>
  <c r="F5797" i="4"/>
  <c r="H5797" i="4" s="1"/>
  <c r="S251" i="3" s="1"/>
  <c r="F5725" i="4"/>
  <c r="H5725" i="4" s="1"/>
  <c r="S248" i="3" s="1"/>
  <c r="F5653" i="4"/>
  <c r="H5653" i="4" s="1"/>
  <c r="S245" i="3" s="1"/>
  <c r="F5581" i="4"/>
  <c r="H5581" i="4" s="1"/>
  <c r="S242" i="3" s="1"/>
  <c r="F5509" i="4"/>
  <c r="H5509" i="4" s="1"/>
  <c r="S239" i="3" s="1"/>
  <c r="F5437" i="4"/>
  <c r="H5437" i="4" s="1"/>
  <c r="S236" i="3" s="1"/>
  <c r="F5365" i="4"/>
  <c r="H5365" i="4" s="1"/>
  <c r="S233" i="3" s="1"/>
  <c r="F5293" i="4"/>
  <c r="H5293" i="4" s="1"/>
  <c r="S230" i="3" s="1"/>
  <c r="F5221" i="4"/>
  <c r="H5221" i="4" s="1"/>
  <c r="S227" i="3" s="1"/>
  <c r="F5149" i="4"/>
  <c r="H5149" i="4" s="1"/>
  <c r="S224" i="3" s="1"/>
  <c r="F5077" i="4"/>
  <c r="H5077" i="4" s="1"/>
  <c r="S221" i="3" s="1"/>
  <c r="F5005" i="4"/>
  <c r="H5005" i="4" s="1"/>
  <c r="S218" i="3" s="1"/>
  <c r="F4933" i="4"/>
  <c r="H4933" i="4" s="1"/>
  <c r="S215" i="3" s="1"/>
  <c r="F4861" i="4"/>
  <c r="H4861" i="4" s="1"/>
  <c r="S212" i="3" s="1"/>
  <c r="F4789" i="4"/>
  <c r="H4789" i="4" s="1"/>
  <c r="S209" i="3" s="1"/>
  <c r="F4111" i="4"/>
  <c r="H4111" i="4" s="1"/>
  <c r="M181" i="3" s="1"/>
  <c r="F3439" i="4"/>
  <c r="H3439" i="4" s="1"/>
  <c r="M153" i="3" s="1"/>
  <c r="F2743" i="4"/>
  <c r="H2743" i="4" s="1"/>
  <c r="M124" i="3" s="1"/>
  <c r="F2059" i="4"/>
  <c r="H2059" i="4" s="1"/>
  <c r="Y95" i="3" s="1"/>
  <c r="F1339" i="4"/>
  <c r="H1339" i="4" s="1"/>
  <c r="Y65" i="3" s="1"/>
  <c r="F667" i="4"/>
  <c r="H667" i="4" s="1"/>
  <c r="Y37" i="3" s="1"/>
  <c r="F8192" i="4"/>
  <c r="H8192" i="4" s="1"/>
  <c r="N351" i="3" s="1"/>
  <c r="F3236" i="4"/>
  <c r="H3236" i="4" s="1"/>
  <c r="Z144" i="3" s="1"/>
  <c r="F2588" i="4"/>
  <c r="H2588" i="4" s="1"/>
  <c r="Z117" i="3" s="1"/>
  <c r="F1928" i="4"/>
  <c r="H1928" i="4" s="1"/>
  <c r="N90" i="3" s="1"/>
  <c r="F1256" i="4"/>
  <c r="H1256" i="4" s="1"/>
  <c r="N62" i="3" s="1"/>
  <c r="F644" i="4"/>
  <c r="H644" i="4" s="1"/>
  <c r="Z36" i="3" s="1"/>
  <c r="F7879" i="4"/>
  <c r="H7879" i="4" s="1"/>
  <c r="M338" i="3" s="1"/>
  <c r="F7387" i="4"/>
  <c r="H7387" i="4" s="1"/>
  <c r="Y317" i="3" s="1"/>
  <c r="F6691" i="4"/>
  <c r="H6691" i="4" s="1"/>
  <c r="Y288" i="3" s="1"/>
  <c r="F6043" i="4"/>
  <c r="H6043" i="4" s="1"/>
  <c r="Y261" i="3" s="1"/>
  <c r="F5359" i="4"/>
  <c r="H5359" i="4" s="1"/>
  <c r="M233" i="3" s="1"/>
  <c r="F4699" i="4"/>
  <c r="H4699" i="4" s="1"/>
  <c r="Y205" i="3" s="1"/>
  <c r="F4015" i="4"/>
  <c r="H4015" i="4" s="1"/>
  <c r="M177" i="3" s="1"/>
  <c r="F3367" i="4"/>
  <c r="H3367" i="4" s="1"/>
  <c r="M150" i="3" s="1"/>
  <c r="F2719" i="4"/>
  <c r="H2719" i="4" s="1"/>
  <c r="M123" i="3" s="1"/>
  <c r="F1963" i="4"/>
  <c r="H1963" i="4" s="1"/>
  <c r="Y91" i="3" s="1"/>
  <c r="F1207" i="4"/>
  <c r="H1207" i="4" s="1"/>
  <c r="M60" i="3" s="1"/>
  <c r="F559" i="4"/>
  <c r="H559" i="4" s="1"/>
  <c r="M33" i="3" s="1"/>
  <c r="F5228" i="4"/>
  <c r="H5228" i="4" s="1"/>
  <c r="Z227" i="3" s="1"/>
  <c r="F8119" i="4"/>
  <c r="H8119" i="4" s="1"/>
  <c r="M348" i="3" s="1"/>
  <c r="F7399" i="4"/>
  <c r="H7399" i="4" s="1"/>
  <c r="M318" i="3" s="1"/>
  <c r="F6667" i="4"/>
  <c r="H6667" i="4" s="1"/>
  <c r="Y287" i="3" s="1"/>
  <c r="F6067" i="4"/>
  <c r="H6067" i="4" s="1"/>
  <c r="Y262" i="3" s="1"/>
  <c r="F5407" i="4"/>
  <c r="H5407" i="4" s="1"/>
  <c r="M235" i="3" s="1"/>
  <c r="F4759" i="4"/>
  <c r="H4759" i="4" s="1"/>
  <c r="M208" i="3" s="1"/>
  <c r="F4135" i="4"/>
  <c r="H4135" i="4" s="1"/>
  <c r="M182" i="3" s="1"/>
  <c r="F3511" i="4"/>
  <c r="H3511" i="4" s="1"/>
  <c r="M156" i="3" s="1"/>
  <c r="F2755" i="4"/>
  <c r="H2755" i="4" s="1"/>
  <c r="Y124" i="3" s="1"/>
  <c r="F2047" i="4"/>
  <c r="H2047" i="4" s="1"/>
  <c r="M95" i="3" s="1"/>
  <c r="F1351" i="4"/>
  <c r="H1351" i="4" s="1"/>
  <c r="M66" i="3" s="1"/>
  <c r="F679" i="4"/>
  <c r="H679" i="4" s="1"/>
  <c r="M38" i="3" s="1"/>
  <c r="F67" i="4"/>
  <c r="H67" i="4" s="1"/>
  <c r="Y12" i="3" s="1"/>
  <c r="F3488" i="4"/>
  <c r="H3488" i="4" s="1"/>
  <c r="N155" i="3" s="1"/>
  <c r="F2840" i="4"/>
  <c r="H2840" i="4" s="1"/>
  <c r="N128" i="3" s="1"/>
  <c r="F2120" i="4"/>
  <c r="H2120" i="4" s="1"/>
  <c r="N98" i="3" s="1"/>
  <c r="F1460" i="4"/>
  <c r="H1460" i="4" s="1"/>
  <c r="Z70" i="3" s="1"/>
  <c r="F812" i="4"/>
  <c r="H812" i="4" s="1"/>
  <c r="Z43" i="3" s="1"/>
  <c r="F92" i="4"/>
  <c r="H92" i="4" s="1"/>
  <c r="Z13" i="3" s="1"/>
  <c r="F4831" i="4"/>
  <c r="H4831" i="4" s="1"/>
  <c r="M211" i="3" s="1"/>
  <c r="F4183" i="4"/>
  <c r="H4183" i="4" s="1"/>
  <c r="M184" i="3" s="1"/>
  <c r="F3487" i="4"/>
  <c r="H3487" i="4" s="1"/>
  <c r="M155" i="3" s="1"/>
  <c r="F2911" i="4"/>
  <c r="H2911" i="4" s="1"/>
  <c r="M131" i="3" s="1"/>
  <c r="F2215" i="4"/>
  <c r="H2215" i="4" s="1"/>
  <c r="M102" i="3" s="1"/>
  <c r="F1615" i="4"/>
  <c r="H1615" i="4" s="1"/>
  <c r="M77" i="3" s="1"/>
  <c r="F919" i="4"/>
  <c r="H919" i="4" s="1"/>
  <c r="M48" i="3" s="1"/>
  <c r="F259" i="4"/>
  <c r="H259" i="4" s="1"/>
  <c r="Y20" i="3" s="1"/>
  <c r="F6007" i="4"/>
  <c r="H6007" i="4" s="1"/>
  <c r="M260" i="3" s="1"/>
  <c r="F5275" i="4"/>
  <c r="H5275" i="4" s="1"/>
  <c r="Y229" i="3" s="1"/>
  <c r="F4651" i="4"/>
  <c r="H4651" i="4" s="1"/>
  <c r="Y203" i="3" s="1"/>
  <c r="F3943" i="4"/>
  <c r="H3943" i="4" s="1"/>
  <c r="M174" i="3" s="1"/>
  <c r="F3163" i="4"/>
  <c r="H3163" i="4" s="1"/>
  <c r="Y141" i="3" s="1"/>
  <c r="F2551" i="4"/>
  <c r="H2551" i="4" s="1"/>
  <c r="M116" i="3" s="1"/>
  <c r="F1879" i="4"/>
  <c r="H1879" i="4" s="1"/>
  <c r="M88" i="3" s="1"/>
  <c r="F1195" i="4"/>
  <c r="H1195" i="4" s="1"/>
  <c r="Y59" i="3" s="1"/>
  <c r="F547" i="4"/>
  <c r="H547" i="4" s="1"/>
  <c r="Y32" i="3" s="1"/>
  <c r="F7280" i="4"/>
  <c r="H7280" i="4" s="1"/>
  <c r="N313" i="3" s="1"/>
  <c r="F7208" i="4"/>
  <c r="H7208" i="4" s="1"/>
  <c r="N310" i="3" s="1"/>
  <c r="F7136" i="4"/>
  <c r="H7136" i="4" s="1"/>
  <c r="N307" i="3" s="1"/>
  <c r="F7064" i="4"/>
  <c r="H7064" i="4" s="1"/>
  <c r="N304" i="3" s="1"/>
  <c r="F6992" i="4"/>
  <c r="H6992" i="4" s="1"/>
  <c r="N301" i="3" s="1"/>
  <c r="F6920" i="4"/>
  <c r="H6920" i="4" s="1"/>
  <c r="N298" i="3" s="1"/>
  <c r="F6848" i="4"/>
  <c r="H6848" i="4" s="1"/>
  <c r="N295" i="3" s="1"/>
  <c r="F6776" i="4"/>
  <c r="H6776" i="4" s="1"/>
  <c r="N292" i="3" s="1"/>
  <c r="F6704" i="4"/>
  <c r="H6704" i="4" s="1"/>
  <c r="N289" i="3" s="1"/>
  <c r="F6632" i="4"/>
  <c r="H6632" i="4" s="1"/>
  <c r="N286" i="3" s="1"/>
  <c r="F6560" i="4"/>
  <c r="H6560" i="4" s="1"/>
  <c r="N283" i="3" s="1"/>
  <c r="F6488" i="4"/>
  <c r="H6488" i="4" s="1"/>
  <c r="N280" i="3" s="1"/>
  <c r="F6416" i="4"/>
  <c r="H6416" i="4" s="1"/>
  <c r="N277" i="3" s="1"/>
  <c r="F6344" i="4"/>
  <c r="H6344" i="4" s="1"/>
  <c r="N274" i="3" s="1"/>
  <c r="F6272" i="4"/>
  <c r="H6272" i="4" s="1"/>
  <c r="N271" i="3" s="1"/>
  <c r="F6200" i="4"/>
  <c r="H6200" i="4" s="1"/>
  <c r="N268" i="3" s="1"/>
  <c r="F6128" i="4"/>
  <c r="H6128" i="4" s="1"/>
  <c r="N265" i="3" s="1"/>
  <c r="F6056" i="4"/>
  <c r="H6056" i="4" s="1"/>
  <c r="N262" i="3" s="1"/>
  <c r="F5984" i="4"/>
  <c r="H5984" i="4" s="1"/>
  <c r="N259" i="3" s="1"/>
  <c r="F5912" i="4"/>
  <c r="H5912" i="4" s="1"/>
  <c r="N256" i="3" s="1"/>
  <c r="F5828" i="4"/>
  <c r="H5828" i="4" s="1"/>
  <c r="Z252" i="3" s="1"/>
  <c r="F5744" i="4"/>
  <c r="H5744" i="4" s="1"/>
  <c r="N249" i="3" s="1"/>
  <c r="F5672" i="4"/>
  <c r="H5672" i="4" s="1"/>
  <c r="N246" i="3" s="1"/>
  <c r="F5600" i="4"/>
  <c r="H5600" i="4" s="1"/>
  <c r="N243" i="3" s="1"/>
  <c r="F5528" i="4"/>
  <c r="H5528" i="4" s="1"/>
  <c r="N240" i="3" s="1"/>
  <c r="F5456" i="4"/>
  <c r="H5456" i="4" s="1"/>
  <c r="N237" i="3" s="1"/>
  <c r="F5384" i="4"/>
  <c r="H5384" i="4" s="1"/>
  <c r="N234" i="3" s="1"/>
  <c r="F5312" i="4"/>
  <c r="H5312" i="4" s="1"/>
  <c r="N231" i="3" s="1"/>
  <c r="F5240" i="4"/>
  <c r="H5240" i="4" s="1"/>
  <c r="N228" i="3" s="1"/>
  <c r="F5156" i="4"/>
  <c r="H5156" i="4" s="1"/>
  <c r="Z224" i="3" s="1"/>
  <c r="F5084" i="4"/>
  <c r="H5084" i="4" s="1"/>
  <c r="Z221" i="3" s="1"/>
  <c r="F5012" i="4"/>
  <c r="H5012" i="4" s="1"/>
  <c r="Z218" i="3" s="1"/>
  <c r="F4940" i="4"/>
  <c r="H4940" i="4" s="1"/>
  <c r="Z215" i="3" s="1"/>
  <c r="F4868" i="4"/>
  <c r="H4868" i="4" s="1"/>
  <c r="Z212" i="3" s="1"/>
  <c r="F4796" i="4"/>
  <c r="H4796" i="4" s="1"/>
  <c r="Z209" i="3" s="1"/>
  <c r="F4724" i="4"/>
  <c r="H4724" i="4" s="1"/>
  <c r="Z206" i="3" s="1"/>
  <c r="F4652" i="4"/>
  <c r="H4652" i="4" s="1"/>
  <c r="Z203" i="3" s="1"/>
  <c r="F4580" i="4"/>
  <c r="H4580" i="4" s="1"/>
  <c r="Z200" i="3" s="1"/>
  <c r="F4508" i="4"/>
  <c r="H4508" i="4" s="1"/>
  <c r="Z197" i="3" s="1"/>
  <c r="F4436" i="4"/>
  <c r="H4436" i="4" s="1"/>
  <c r="Z194" i="3" s="1"/>
  <c r="F4364" i="4"/>
  <c r="H4364" i="4" s="1"/>
  <c r="Z191" i="3" s="1"/>
  <c r="F4292" i="4"/>
  <c r="H4292" i="4" s="1"/>
  <c r="Z188" i="3" s="1"/>
  <c r="F4220" i="4"/>
  <c r="H4220" i="4" s="1"/>
  <c r="Z185" i="3" s="1"/>
  <c r="F4148" i="4"/>
  <c r="H4148" i="4" s="1"/>
  <c r="Z182" i="3" s="1"/>
  <c r="F4076" i="4"/>
  <c r="H4076" i="4" s="1"/>
  <c r="Z179" i="3" s="1"/>
  <c r="F3908" i="4"/>
  <c r="H3908" i="4" s="1"/>
  <c r="Z172" i="3" s="1"/>
  <c r="F3836" i="4"/>
  <c r="H3836" i="4" s="1"/>
  <c r="Z169" i="3" s="1"/>
  <c r="F3764" i="4"/>
  <c r="H3764" i="4" s="1"/>
  <c r="Z166" i="3" s="1"/>
  <c r="F3692" i="4"/>
  <c r="H3692" i="4" s="1"/>
  <c r="Z163" i="3" s="1"/>
  <c r="F3536" i="4"/>
  <c r="H3536" i="4" s="1"/>
  <c r="N157" i="3" s="1"/>
  <c r="F2972" i="4"/>
  <c r="H2972" i="4" s="1"/>
  <c r="Z133" i="3" s="1"/>
  <c r="F2312" i="4"/>
  <c r="H2312" i="4" s="1"/>
  <c r="N106" i="3" s="1"/>
  <c r="F1676" i="4"/>
  <c r="H1676" i="4" s="1"/>
  <c r="Z79" i="3" s="1"/>
  <c r="F980" i="4"/>
  <c r="H980" i="4" s="1"/>
  <c r="Z50" i="3" s="1"/>
  <c r="F296" i="4"/>
  <c r="H296" i="4" s="1"/>
  <c r="N22" i="3" s="1"/>
  <c r="F8024" i="4"/>
  <c r="H8024" i="4" s="1"/>
  <c r="N344" i="3" s="1"/>
  <c r="F3308" i="4"/>
  <c r="H3308" i="4" s="1"/>
  <c r="Z147" i="3" s="1"/>
  <c r="F2720" i="4"/>
  <c r="H2720" i="4" s="1"/>
  <c r="N123" i="3" s="1"/>
  <c r="F2048" i="4"/>
  <c r="H2048" i="4" s="1"/>
  <c r="N95" i="3" s="1"/>
  <c r="F1388" i="4"/>
  <c r="H1388" i="4" s="1"/>
  <c r="Z67" i="3" s="1"/>
  <c r="F680" i="4"/>
  <c r="H680" i="4" s="1"/>
  <c r="N38" i="3" s="1"/>
  <c r="F32" i="4"/>
  <c r="H32" i="4" s="1"/>
  <c r="N11" i="3" s="1"/>
  <c r="F7543" i="4"/>
  <c r="H7543" i="4" s="1"/>
  <c r="M324" i="3" s="1"/>
  <c r="F6535" i="4"/>
  <c r="H6535" i="4" s="1"/>
  <c r="M282" i="3" s="1"/>
  <c r="F5923" i="4"/>
  <c r="H5923" i="4" s="1"/>
  <c r="Y256" i="3" s="1"/>
  <c r="F5371" i="4"/>
  <c r="H5371" i="4" s="1"/>
  <c r="Y233" i="3" s="1"/>
  <c r="F4771" i="4"/>
  <c r="H4771" i="4" s="1"/>
  <c r="Y208" i="3" s="1"/>
  <c r="F4207" i="4"/>
  <c r="H4207" i="4" s="1"/>
  <c r="M185" i="3" s="1"/>
  <c r="F3583" i="4"/>
  <c r="H3583" i="4" s="1"/>
  <c r="M159" i="3" s="1"/>
  <c r="F3007" i="4"/>
  <c r="H3007" i="4" s="1"/>
  <c r="M135" i="3" s="1"/>
  <c r="F2419" i="4"/>
  <c r="H2419" i="4" s="1"/>
  <c r="Y110" i="3" s="1"/>
  <c r="F1867" i="4"/>
  <c r="H1867" i="4" s="1"/>
  <c r="Y87" i="3" s="1"/>
  <c r="F1255" i="4"/>
  <c r="H1255" i="4" s="1"/>
  <c r="M62" i="3" s="1"/>
  <c r="F619" i="4"/>
  <c r="H619" i="4" s="1"/>
  <c r="Y35" i="3" s="1"/>
  <c r="F115" i="4"/>
  <c r="H115" i="4" s="1"/>
  <c r="Y14" i="3" s="1"/>
  <c r="F8257" i="4"/>
  <c r="H8257" i="4" s="1"/>
  <c r="AE353" i="3" s="1"/>
  <c r="F7525" i="4"/>
  <c r="H7525" i="4" s="1"/>
  <c r="S323" i="3" s="1"/>
  <c r="F7453" i="4"/>
  <c r="H7453" i="4" s="1"/>
  <c r="S320" i="3" s="1"/>
  <c r="F7381" i="4"/>
  <c r="H7381" i="4" s="1"/>
  <c r="S317" i="3" s="1"/>
  <c r="F7309" i="4"/>
  <c r="H7309" i="4" s="1"/>
  <c r="S314" i="3" s="1"/>
  <c r="F7237" i="4"/>
  <c r="H7237" i="4" s="1"/>
  <c r="S311" i="3" s="1"/>
  <c r="F7165" i="4"/>
  <c r="H7165" i="4" s="1"/>
  <c r="S308" i="3" s="1"/>
  <c r="F7093" i="4"/>
  <c r="H7093" i="4" s="1"/>
  <c r="S305" i="3" s="1"/>
  <c r="F7021" i="4"/>
  <c r="H7021" i="4" s="1"/>
  <c r="S302" i="3" s="1"/>
  <c r="F6949" i="4"/>
  <c r="H6949" i="4" s="1"/>
  <c r="S299" i="3" s="1"/>
  <c r="F6877" i="4"/>
  <c r="H6877" i="4" s="1"/>
  <c r="S296" i="3" s="1"/>
  <c r="F6805" i="4"/>
  <c r="H6805" i="4" s="1"/>
  <c r="S293" i="3" s="1"/>
  <c r="F6733" i="4"/>
  <c r="H6733" i="4" s="1"/>
  <c r="S290" i="3" s="1"/>
  <c r="F4705" i="4"/>
  <c r="H4705" i="4" s="1"/>
  <c r="AE205" i="3" s="1"/>
  <c r="F4633" i="4"/>
  <c r="H4633" i="4" s="1"/>
  <c r="AE202" i="3" s="1"/>
  <c r="F4561" i="4"/>
  <c r="H4561" i="4" s="1"/>
  <c r="AE199" i="3" s="1"/>
  <c r="F4489" i="4"/>
  <c r="H4489" i="4" s="1"/>
  <c r="AE196" i="3" s="1"/>
  <c r="F4417" i="4"/>
  <c r="H4417" i="4" s="1"/>
  <c r="AE193" i="3" s="1"/>
  <c r="F4345" i="4"/>
  <c r="H4345" i="4" s="1"/>
  <c r="AE190" i="3" s="1"/>
  <c r="F4273" i="4"/>
  <c r="H4273" i="4" s="1"/>
  <c r="AE187" i="3" s="1"/>
  <c r="F4201" i="4"/>
  <c r="H4201" i="4" s="1"/>
  <c r="AE184" i="3" s="1"/>
  <c r="F4129" i="4"/>
  <c r="H4129" i="4" s="1"/>
  <c r="AE181" i="3" s="1"/>
  <c r="F4057" i="4"/>
  <c r="H4057" i="4" s="1"/>
  <c r="AE178" i="3" s="1"/>
  <c r="F3985" i="4"/>
  <c r="H3985" i="4" s="1"/>
  <c r="AE175" i="3" s="1"/>
  <c r="F3913" i="4"/>
  <c r="H3913" i="4" s="1"/>
  <c r="AE172" i="3" s="1"/>
  <c r="F3841" i="4"/>
  <c r="H3841" i="4" s="1"/>
  <c r="AE169" i="3" s="1"/>
  <c r="F3769" i="4"/>
  <c r="H3769" i="4" s="1"/>
  <c r="AE166" i="3" s="1"/>
  <c r="F3697" i="4"/>
  <c r="H3697" i="4" s="1"/>
  <c r="AE163" i="3" s="1"/>
  <c r="F3625" i="4"/>
  <c r="H3625" i="4" s="1"/>
  <c r="AE160" i="3" s="1"/>
  <c r="F3553" i="4"/>
  <c r="H3553" i="4" s="1"/>
  <c r="AE157" i="3" s="1"/>
  <c r="F3481" i="4"/>
  <c r="H3481" i="4" s="1"/>
  <c r="AE154" i="3" s="1"/>
  <c r="F3409" i="4"/>
  <c r="H3409" i="4" s="1"/>
  <c r="AE151" i="3" s="1"/>
  <c r="F3337" i="4"/>
  <c r="H3337" i="4" s="1"/>
  <c r="AE148" i="3" s="1"/>
  <c r="F3265" i="4"/>
  <c r="H3265" i="4" s="1"/>
  <c r="AE145" i="3" s="1"/>
  <c r="F3193" i="4"/>
  <c r="H3193" i="4" s="1"/>
  <c r="AE142" i="3" s="1"/>
  <c r="F3121" i="4"/>
  <c r="H3121" i="4" s="1"/>
  <c r="AE139" i="3" s="1"/>
  <c r="F3049" i="4"/>
  <c r="H3049" i="4" s="1"/>
  <c r="AE136" i="3" s="1"/>
  <c r="F2977" i="4"/>
  <c r="H2977" i="4" s="1"/>
  <c r="AE133" i="3" s="1"/>
  <c r="F2905" i="4"/>
  <c r="H2905" i="4" s="1"/>
  <c r="AE130" i="3" s="1"/>
  <c r="F2833" i="4"/>
  <c r="H2833" i="4" s="1"/>
  <c r="AE127" i="3" s="1"/>
  <c r="F2761" i="4"/>
  <c r="H2761" i="4" s="1"/>
  <c r="AE124" i="3" s="1"/>
  <c r="F2689" i="4"/>
  <c r="H2689" i="4" s="1"/>
  <c r="AE121" i="3" s="1"/>
  <c r="F2617" i="4"/>
  <c r="H2617" i="4" s="1"/>
  <c r="AE118" i="3" s="1"/>
  <c r="F2545" i="4"/>
  <c r="H2545" i="4" s="1"/>
  <c r="AE115" i="3" s="1"/>
  <c r="F2473" i="4"/>
  <c r="H2473" i="4" s="1"/>
  <c r="AE112" i="3" s="1"/>
  <c r="F2401" i="4"/>
  <c r="H2401" i="4" s="1"/>
  <c r="AE109" i="3" s="1"/>
  <c r="F2329" i="4"/>
  <c r="H2329" i="4" s="1"/>
  <c r="AE106" i="3" s="1"/>
  <c r="F2257" i="4"/>
  <c r="H2257" i="4" s="1"/>
  <c r="AE103" i="3" s="1"/>
  <c r="F2185" i="4"/>
  <c r="H2185" i="4" s="1"/>
  <c r="AE100" i="3" s="1"/>
  <c r="F2113" i="4"/>
  <c r="H2113" i="4" s="1"/>
  <c r="AE97" i="3" s="1"/>
  <c r="F2041" i="4"/>
  <c r="H2041" i="4" s="1"/>
  <c r="AE94" i="3" s="1"/>
  <c r="F1969" i="4"/>
  <c r="H1969" i="4" s="1"/>
  <c r="AE91" i="3" s="1"/>
  <c r="F1897" i="4"/>
  <c r="H1897" i="4" s="1"/>
  <c r="AE88" i="3" s="1"/>
  <c r="F1825" i="4"/>
  <c r="H1825" i="4" s="1"/>
  <c r="AE85" i="3" s="1"/>
  <c r="F1753" i="4"/>
  <c r="H1753" i="4" s="1"/>
  <c r="AE82" i="3" s="1"/>
  <c r="F1681" i="4"/>
  <c r="H1681" i="4" s="1"/>
  <c r="AE79" i="3" s="1"/>
  <c r="F1609" i="4"/>
  <c r="H1609" i="4" s="1"/>
  <c r="AE76" i="3" s="1"/>
  <c r="F1537" i="4"/>
  <c r="H1537" i="4" s="1"/>
  <c r="AE73" i="3" s="1"/>
  <c r="F1465" i="4"/>
  <c r="H1465" i="4" s="1"/>
  <c r="AE70" i="3" s="1"/>
  <c r="F1393" i="4"/>
  <c r="H1393" i="4" s="1"/>
  <c r="AE67" i="3" s="1"/>
  <c r="F1321" i="4"/>
  <c r="H1321" i="4" s="1"/>
  <c r="AE64" i="3" s="1"/>
  <c r="F1249" i="4"/>
  <c r="H1249" i="4" s="1"/>
  <c r="AE61" i="3" s="1"/>
  <c r="F1177" i="4"/>
  <c r="H1177" i="4" s="1"/>
  <c r="AE58" i="3" s="1"/>
  <c r="F1105" i="4"/>
  <c r="H1105" i="4" s="1"/>
  <c r="AE55" i="3" s="1"/>
  <c r="F1033" i="4"/>
  <c r="H1033" i="4" s="1"/>
  <c r="AE52" i="3" s="1"/>
  <c r="F961" i="4"/>
  <c r="H961" i="4" s="1"/>
  <c r="AE49" i="3" s="1"/>
  <c r="F889" i="4"/>
  <c r="H889" i="4" s="1"/>
  <c r="AE46" i="3" s="1"/>
  <c r="F817" i="4"/>
  <c r="H817" i="4" s="1"/>
  <c r="AE43" i="3" s="1"/>
  <c r="F745" i="4"/>
  <c r="H745" i="4" s="1"/>
  <c r="AE40" i="3" s="1"/>
  <c r="F673" i="4"/>
  <c r="H673" i="4" s="1"/>
  <c r="AE37" i="3" s="1"/>
  <c r="F601" i="4"/>
  <c r="H601" i="4" s="1"/>
  <c r="AE34" i="3" s="1"/>
  <c r="F529" i="4"/>
  <c r="H529" i="4" s="1"/>
  <c r="AE31" i="3" s="1"/>
  <c r="F457" i="4"/>
  <c r="H457" i="4" s="1"/>
  <c r="AE28" i="3" s="1"/>
  <c r="F385" i="4"/>
  <c r="H385" i="4" s="1"/>
  <c r="AE25" i="3" s="1"/>
  <c r="F313" i="4"/>
  <c r="H313" i="4" s="1"/>
  <c r="AE22" i="3" s="1"/>
  <c r="F241" i="4"/>
  <c r="H241" i="4" s="1"/>
  <c r="AE19" i="3" s="1"/>
  <c r="F169" i="4"/>
  <c r="H169" i="4" s="1"/>
  <c r="AE16" i="3" s="1"/>
  <c r="F97" i="4"/>
  <c r="H97" i="4" s="1"/>
  <c r="AE13" i="3" s="1"/>
  <c r="F8528" i="4"/>
  <c r="H8528" i="4" s="1"/>
  <c r="N365" i="3" s="1"/>
  <c r="F3140" i="4"/>
  <c r="H3140" i="4" s="1"/>
  <c r="Z140" i="3" s="1"/>
  <c r="F2540" i="4"/>
  <c r="H2540" i="4" s="1"/>
  <c r="Z115" i="3" s="1"/>
  <c r="F1844" i="4"/>
  <c r="H1844" i="4" s="1"/>
  <c r="Z86" i="3" s="1"/>
  <c r="F1172" i="4"/>
  <c r="H1172" i="4" s="1"/>
  <c r="Z58" i="3" s="1"/>
  <c r="F488" i="4"/>
  <c r="H488" i="4" s="1"/>
  <c r="N30" i="3" s="1"/>
  <c r="F8251" i="4"/>
  <c r="H8251" i="4" s="1"/>
  <c r="Y353" i="3" s="1"/>
  <c r="F7759" i="4"/>
  <c r="H7759" i="4" s="1"/>
  <c r="M333" i="3" s="1"/>
  <c r="F7183" i="4"/>
  <c r="H7183" i="4" s="1"/>
  <c r="M309" i="3" s="1"/>
  <c r="F6511" i="4"/>
  <c r="H6511" i="4" s="1"/>
  <c r="M281" i="3" s="1"/>
  <c r="F5803" i="4"/>
  <c r="H5803" i="4" s="1"/>
  <c r="Y251" i="3" s="1"/>
  <c r="F5107" i="4"/>
  <c r="H5107" i="4" s="1"/>
  <c r="Y222" i="3" s="1"/>
  <c r="F5611" i="4"/>
  <c r="H5611" i="4" s="1"/>
  <c r="Y243" i="3" s="1"/>
  <c r="F8148" i="4"/>
  <c r="H8148" i="4" s="1"/>
  <c r="R349" i="3" s="1"/>
  <c r="F8076" i="4"/>
  <c r="H8076" i="4" s="1"/>
  <c r="R346" i="3" s="1"/>
  <c r="F8004" i="4"/>
  <c r="H8004" i="4" s="1"/>
  <c r="R343" i="3" s="1"/>
  <c r="F7932" i="4"/>
  <c r="H7932" i="4" s="1"/>
  <c r="R340" i="3" s="1"/>
  <c r="F7860" i="4"/>
  <c r="H7860" i="4" s="1"/>
  <c r="R337" i="3" s="1"/>
  <c r="F7788" i="4"/>
  <c r="H7788" i="4" s="1"/>
  <c r="R334" i="3" s="1"/>
  <c r="F7716" i="4"/>
  <c r="H7716" i="4" s="1"/>
  <c r="R331" i="3" s="1"/>
  <c r="F7644" i="4"/>
  <c r="H7644" i="4" s="1"/>
  <c r="R328" i="3" s="1"/>
  <c r="F7572" i="4"/>
  <c r="H7572" i="4" s="1"/>
  <c r="R325" i="3" s="1"/>
  <c r="F7500" i="4"/>
  <c r="H7500" i="4" s="1"/>
  <c r="R322" i="3" s="1"/>
  <c r="F7428" i="4"/>
  <c r="H7428" i="4" s="1"/>
  <c r="R319" i="3" s="1"/>
  <c r="F7356" i="4"/>
  <c r="H7356" i="4" s="1"/>
  <c r="R316" i="3" s="1"/>
  <c r="F7284" i="4"/>
  <c r="H7284" i="4" s="1"/>
  <c r="R313" i="3" s="1"/>
  <c r="F7212" i="4"/>
  <c r="H7212" i="4" s="1"/>
  <c r="R310" i="3" s="1"/>
  <c r="F7140" i="4"/>
  <c r="H7140" i="4" s="1"/>
  <c r="R307" i="3" s="1"/>
  <c r="F7068" i="4"/>
  <c r="H7068" i="4" s="1"/>
  <c r="R304" i="3" s="1"/>
  <c r="F6996" i="4"/>
  <c r="H6996" i="4" s="1"/>
  <c r="R301" i="3" s="1"/>
  <c r="F6924" i="4"/>
  <c r="H6924" i="4" s="1"/>
  <c r="R298" i="3" s="1"/>
  <c r="F6852" i="4"/>
  <c r="H6852" i="4" s="1"/>
  <c r="R295" i="3" s="1"/>
  <c r="F6780" i="4"/>
  <c r="H6780" i="4" s="1"/>
  <c r="R292" i="3" s="1"/>
  <c r="F6708" i="4"/>
  <c r="H6708" i="4" s="1"/>
  <c r="R289" i="3" s="1"/>
  <c r="F6636" i="4"/>
  <c r="H6636" i="4" s="1"/>
  <c r="R286" i="3" s="1"/>
  <c r="F6564" i="4"/>
  <c r="H6564" i="4" s="1"/>
  <c r="R283" i="3" s="1"/>
  <c r="F6492" i="4"/>
  <c r="H6492" i="4" s="1"/>
  <c r="R280" i="3" s="1"/>
  <c r="F6420" i="4"/>
  <c r="H6420" i="4" s="1"/>
  <c r="R277" i="3" s="1"/>
  <c r="F6348" i="4"/>
  <c r="H6348" i="4" s="1"/>
  <c r="R274" i="3" s="1"/>
  <c r="F6276" i="4"/>
  <c r="H6276" i="4" s="1"/>
  <c r="R271" i="3" s="1"/>
  <c r="F6204" i="4"/>
  <c r="H6204" i="4" s="1"/>
  <c r="R268" i="3" s="1"/>
  <c r="F6132" i="4"/>
  <c r="H6132" i="4" s="1"/>
  <c r="R265" i="3" s="1"/>
  <c r="F6060" i="4"/>
  <c r="H6060" i="4" s="1"/>
  <c r="R262" i="3" s="1"/>
  <c r="F5988" i="4"/>
  <c r="H5988" i="4" s="1"/>
  <c r="R259" i="3" s="1"/>
  <c r="F5916" i="4"/>
  <c r="H5916" i="4" s="1"/>
  <c r="R256" i="3" s="1"/>
  <c r="F5844" i="4"/>
  <c r="H5844" i="4" s="1"/>
  <c r="R253" i="3" s="1"/>
  <c r="F5772" i="4"/>
  <c r="H5772" i="4" s="1"/>
  <c r="R250" i="3" s="1"/>
  <c r="F5700" i="4"/>
  <c r="H5700" i="4" s="1"/>
  <c r="R247" i="3" s="1"/>
  <c r="F5628" i="4"/>
  <c r="H5628" i="4" s="1"/>
  <c r="R244" i="3" s="1"/>
  <c r="F5556" i="4"/>
  <c r="H5556" i="4" s="1"/>
  <c r="R241" i="3" s="1"/>
  <c r="F5484" i="4"/>
  <c r="H5484" i="4" s="1"/>
  <c r="R238" i="3" s="1"/>
  <c r="F5412" i="4"/>
  <c r="H5412" i="4" s="1"/>
  <c r="R235" i="3" s="1"/>
  <c r="F5340" i="4"/>
  <c r="H5340" i="4" s="1"/>
  <c r="R232" i="3" s="1"/>
  <c r="F5268" i="4"/>
  <c r="H5268" i="4" s="1"/>
  <c r="R229" i="3" s="1"/>
  <c r="F5196" i="4"/>
  <c r="H5196" i="4" s="1"/>
  <c r="R226" i="3" s="1"/>
  <c r="F5124" i="4"/>
  <c r="H5124" i="4" s="1"/>
  <c r="R223" i="3" s="1"/>
  <c r="F5052" i="4"/>
  <c r="H5052" i="4" s="1"/>
  <c r="R220" i="3" s="1"/>
  <c r="F4980" i="4"/>
  <c r="H4980" i="4" s="1"/>
  <c r="R217" i="3" s="1"/>
  <c r="F4908" i="4"/>
  <c r="H4908" i="4" s="1"/>
  <c r="R214" i="3" s="1"/>
  <c r="F4836" i="4"/>
  <c r="H4836" i="4" s="1"/>
  <c r="R211" i="3" s="1"/>
  <c r="F4764" i="4"/>
  <c r="H4764" i="4" s="1"/>
  <c r="R208" i="3" s="1"/>
  <c r="F4692" i="4"/>
  <c r="H4692" i="4" s="1"/>
  <c r="R205" i="3" s="1"/>
  <c r="F4620" i="4"/>
  <c r="H4620" i="4" s="1"/>
  <c r="R202" i="3" s="1"/>
  <c r="F4548" i="4"/>
  <c r="H4548" i="4" s="1"/>
  <c r="R199" i="3" s="1"/>
  <c r="F4476" i="4"/>
  <c r="H4476" i="4" s="1"/>
  <c r="R196" i="3" s="1"/>
  <c r="F4404" i="4"/>
  <c r="H4404" i="4" s="1"/>
  <c r="R193" i="3" s="1"/>
  <c r="F4332" i="4"/>
  <c r="H4332" i="4" s="1"/>
  <c r="R190" i="3" s="1"/>
  <c r="F4260" i="4"/>
  <c r="H4260" i="4" s="1"/>
  <c r="R187" i="3" s="1"/>
  <c r="F4188" i="4"/>
  <c r="H4188" i="4" s="1"/>
  <c r="R184" i="3" s="1"/>
  <c r="F4116" i="4"/>
  <c r="H4116" i="4" s="1"/>
  <c r="R181" i="3" s="1"/>
  <c r="F4044" i="4"/>
  <c r="H4044" i="4" s="1"/>
  <c r="R178" i="3" s="1"/>
  <c r="F3972" i="4"/>
  <c r="H3972" i="4" s="1"/>
  <c r="R175" i="3" s="1"/>
  <c r="F3900" i="4"/>
  <c r="H3900" i="4" s="1"/>
  <c r="R172" i="3" s="1"/>
  <c r="F3828" i="4"/>
  <c r="H3828" i="4" s="1"/>
  <c r="R169" i="3" s="1"/>
  <c r="F3756" i="4"/>
  <c r="H3756" i="4" s="1"/>
  <c r="R166" i="3" s="1"/>
  <c r="F3684" i="4"/>
  <c r="H3684" i="4" s="1"/>
  <c r="R163" i="3" s="1"/>
  <c r="F3612" i="4"/>
  <c r="H3612" i="4" s="1"/>
  <c r="R160" i="3" s="1"/>
  <c r="F3540" i="4"/>
  <c r="H3540" i="4" s="1"/>
  <c r="R157" i="3" s="1"/>
  <c r="F3468" i="4"/>
  <c r="H3468" i="4" s="1"/>
  <c r="R154" i="3" s="1"/>
  <c r="F3396" i="4"/>
  <c r="H3396" i="4" s="1"/>
  <c r="R151" i="3" s="1"/>
  <c r="F3324" i="4"/>
  <c r="H3324" i="4" s="1"/>
  <c r="R148" i="3" s="1"/>
  <c r="F3252" i="4"/>
  <c r="H3252" i="4" s="1"/>
  <c r="R145" i="3" s="1"/>
  <c r="F3180" i="4"/>
  <c r="H3180" i="4" s="1"/>
  <c r="R142" i="3" s="1"/>
  <c r="F3108" i="4"/>
  <c r="H3108" i="4" s="1"/>
  <c r="R139" i="3" s="1"/>
  <c r="F3036" i="4"/>
  <c r="H3036" i="4" s="1"/>
  <c r="R136" i="3" s="1"/>
  <c r="F2964" i="4"/>
  <c r="H2964" i="4" s="1"/>
  <c r="R133" i="3" s="1"/>
  <c r="F2892" i="4"/>
  <c r="H2892" i="4" s="1"/>
  <c r="R130" i="3" s="1"/>
  <c r="F2820" i="4"/>
  <c r="H2820" i="4" s="1"/>
  <c r="R127" i="3" s="1"/>
  <c r="F2748" i="4"/>
  <c r="H2748" i="4" s="1"/>
  <c r="R124" i="3" s="1"/>
  <c r="F2676" i="4"/>
  <c r="H2676" i="4" s="1"/>
  <c r="R121" i="3" s="1"/>
  <c r="F2604" i="4"/>
  <c r="H2604" i="4" s="1"/>
  <c r="R118" i="3" s="1"/>
  <c r="F2532" i="4"/>
  <c r="H2532" i="4" s="1"/>
  <c r="R115" i="3" s="1"/>
  <c r="F2460" i="4"/>
  <c r="H2460" i="4" s="1"/>
  <c r="R112" i="3" s="1"/>
  <c r="F2388" i="4"/>
  <c r="H2388" i="4" s="1"/>
  <c r="R109" i="3" s="1"/>
  <c r="F2316" i="4"/>
  <c r="H2316" i="4" s="1"/>
  <c r="R106" i="3" s="1"/>
  <c r="F2244" i="4"/>
  <c r="H2244" i="4" s="1"/>
  <c r="R103" i="3" s="1"/>
  <c r="F2172" i="4"/>
  <c r="H2172" i="4" s="1"/>
  <c r="R100" i="3" s="1"/>
  <c r="F2100" i="4"/>
  <c r="H2100" i="4" s="1"/>
  <c r="R97" i="3" s="1"/>
  <c r="F2028" i="4"/>
  <c r="H2028" i="4" s="1"/>
  <c r="R94" i="3" s="1"/>
  <c r="F1956" i="4"/>
  <c r="H1956" i="4" s="1"/>
  <c r="R91" i="3" s="1"/>
  <c r="F1884" i="4"/>
  <c r="H1884" i="4" s="1"/>
  <c r="R88" i="3" s="1"/>
  <c r="F1812" i="4"/>
  <c r="H1812" i="4" s="1"/>
  <c r="R85" i="3" s="1"/>
  <c r="F1740" i="4"/>
  <c r="H1740" i="4" s="1"/>
  <c r="R82" i="3" s="1"/>
  <c r="F1668" i="4"/>
  <c r="H1668" i="4" s="1"/>
  <c r="R79" i="3" s="1"/>
  <c r="F1596" i="4"/>
  <c r="H1596" i="4" s="1"/>
  <c r="R76" i="3" s="1"/>
  <c r="F1524" i="4"/>
  <c r="H1524" i="4" s="1"/>
  <c r="R73" i="3" s="1"/>
  <c r="F1452" i="4"/>
  <c r="H1452" i="4" s="1"/>
  <c r="R70" i="3" s="1"/>
  <c r="F1380" i="4"/>
  <c r="H1380" i="4" s="1"/>
  <c r="R67" i="3" s="1"/>
  <c r="F1308" i="4"/>
  <c r="H1308" i="4" s="1"/>
  <c r="R64" i="3" s="1"/>
  <c r="F1236" i="4"/>
  <c r="H1236" i="4" s="1"/>
  <c r="R61" i="3" s="1"/>
  <c r="F1164" i="4"/>
  <c r="H1164" i="4" s="1"/>
  <c r="R58" i="3" s="1"/>
  <c r="F1092" i="4"/>
  <c r="H1092" i="4" s="1"/>
  <c r="R55" i="3" s="1"/>
  <c r="F1020" i="4"/>
  <c r="H1020" i="4" s="1"/>
  <c r="R52" i="3" s="1"/>
  <c r="F948" i="4"/>
  <c r="H948" i="4" s="1"/>
  <c r="R49" i="3" s="1"/>
  <c r="F876" i="4"/>
  <c r="H876" i="4" s="1"/>
  <c r="R46" i="3" s="1"/>
  <c r="F804" i="4"/>
  <c r="H804" i="4" s="1"/>
  <c r="R43" i="3" s="1"/>
  <c r="F732" i="4"/>
  <c r="H732" i="4" s="1"/>
  <c r="R40" i="3" s="1"/>
  <c r="F660" i="4"/>
  <c r="H660" i="4" s="1"/>
  <c r="R37" i="3" s="1"/>
  <c r="F588" i="4"/>
  <c r="H588" i="4" s="1"/>
  <c r="R34" i="3" s="1"/>
  <c r="F516" i="4"/>
  <c r="H516" i="4" s="1"/>
  <c r="R31" i="3" s="1"/>
  <c r="F444" i="4"/>
  <c r="H444" i="4" s="1"/>
  <c r="R28" i="3" s="1"/>
  <c r="F372" i="4"/>
  <c r="H372" i="4" s="1"/>
  <c r="R25" i="3" s="1"/>
  <c r="F300" i="4"/>
  <c r="H300" i="4" s="1"/>
  <c r="R22" i="3" s="1"/>
  <c r="F228" i="4"/>
  <c r="H228" i="4" s="1"/>
  <c r="R19" i="3" s="1"/>
  <c r="F156" i="4"/>
  <c r="H156" i="4" s="1"/>
  <c r="R16" i="3" s="1"/>
  <c r="F84" i="4"/>
  <c r="H84" i="4" s="1"/>
  <c r="R13" i="3" s="1"/>
  <c r="F8023" i="4"/>
  <c r="H8023" i="4" s="1"/>
  <c r="M344" i="3" s="1"/>
  <c r="F7519" i="4"/>
  <c r="H7519" i="4" s="1"/>
  <c r="M323" i="3" s="1"/>
  <c r="F6835" i="4"/>
  <c r="H6835" i="4" s="1"/>
  <c r="Y294" i="3" s="1"/>
  <c r="F6283" i="4"/>
  <c r="H6283" i="4" s="1"/>
  <c r="Y271" i="3" s="1"/>
  <c r="F5707" i="4"/>
  <c r="H5707" i="4" s="1"/>
  <c r="Y247" i="3" s="1"/>
  <c r="F273" i="4"/>
  <c r="H273" i="4" s="1"/>
  <c r="O21" i="3" s="1"/>
  <c r="F201" i="4"/>
  <c r="H201" i="4" s="1"/>
  <c r="O18" i="3" s="1"/>
  <c r="F129" i="4"/>
  <c r="H129" i="4" s="1"/>
  <c r="O15" i="3" s="1"/>
  <c r="F57" i="4"/>
  <c r="H57" i="4" s="1"/>
  <c r="O12" i="3" s="1"/>
  <c r="F3356" i="4"/>
  <c r="H3356" i="4" s="1"/>
  <c r="Z149" i="3" s="1"/>
  <c r="F2780" i="4"/>
  <c r="H2780" i="4" s="1"/>
  <c r="Z125" i="3" s="1"/>
  <c r="F2132" i="4"/>
  <c r="H2132" i="4" s="1"/>
  <c r="Z98" i="3" s="1"/>
  <c r="F1448" i="4"/>
  <c r="H1448" i="4" s="1"/>
  <c r="N70" i="3" s="1"/>
  <c r="F776" i="4"/>
  <c r="H776" i="4" s="1"/>
  <c r="N42" i="3" s="1"/>
  <c r="F56" i="4"/>
  <c r="H56" i="4" s="1"/>
  <c r="N12" i="3" s="1"/>
  <c r="F7579" i="4"/>
  <c r="H7579" i="4" s="1"/>
  <c r="Y325" i="3" s="1"/>
  <c r="F6895" i="4"/>
  <c r="H6895" i="4" s="1"/>
  <c r="M297" i="3" s="1"/>
  <c r="F8468" i="4"/>
  <c r="H8468" i="4" s="1"/>
  <c r="Z362" i="3" s="1"/>
  <c r="F8396" i="4"/>
  <c r="H8396" i="4" s="1"/>
  <c r="Z359" i="3" s="1"/>
  <c r="F8324" i="4"/>
  <c r="H8324" i="4" s="1"/>
  <c r="Z356" i="3" s="1"/>
  <c r="F8252" i="4"/>
  <c r="H8252" i="4" s="1"/>
  <c r="Z353" i="3" s="1"/>
  <c r="F8168" i="4"/>
  <c r="H8168" i="4" s="1"/>
  <c r="N350" i="3" s="1"/>
  <c r="F8096" i="4"/>
  <c r="H8096" i="4" s="1"/>
  <c r="N347" i="3" s="1"/>
  <c r="F8012" i="4"/>
  <c r="H8012" i="4" s="1"/>
  <c r="Z343" i="3" s="1"/>
  <c r="F7928" i="4"/>
  <c r="H7928" i="4" s="1"/>
  <c r="N340" i="3" s="1"/>
  <c r="F7856" i="4"/>
  <c r="H7856" i="4" s="1"/>
  <c r="N337" i="3" s="1"/>
  <c r="F7784" i="4"/>
  <c r="H7784" i="4" s="1"/>
  <c r="N334" i="3" s="1"/>
  <c r="F7712" i="4"/>
  <c r="H7712" i="4" s="1"/>
  <c r="N331" i="3" s="1"/>
  <c r="F7640" i="4"/>
  <c r="H7640" i="4" s="1"/>
  <c r="N328" i="3" s="1"/>
  <c r="F7568" i="4"/>
  <c r="H7568" i="4" s="1"/>
  <c r="N325" i="3" s="1"/>
  <c r="F7496" i="4"/>
  <c r="H7496" i="4" s="1"/>
  <c r="N322" i="3" s="1"/>
  <c r="F7424" i="4"/>
  <c r="H7424" i="4" s="1"/>
  <c r="N319" i="3" s="1"/>
  <c r="I12" i="6" l="1"/>
  <c r="I368" i="5"/>
  <c r="O376" i="3"/>
  <c r="H11" i="3"/>
  <c r="J26" i="4"/>
  <c r="K26" i="4" s="1"/>
  <c r="I15" i="6"/>
  <c r="Z140" i="5"/>
  <c r="AX140" i="5"/>
  <c r="BV140" i="5"/>
  <c r="CT140" i="5"/>
  <c r="R140" i="5"/>
  <c r="AH140" i="5"/>
  <c r="CL140" i="5"/>
  <c r="DB140" i="5"/>
  <c r="AP140" i="5"/>
  <c r="BF140" i="5"/>
  <c r="CD140" i="5"/>
  <c r="BN140" i="5"/>
  <c r="AT140" i="5"/>
  <c r="Z280" i="5"/>
  <c r="AX280" i="5"/>
  <c r="BV280" i="5"/>
  <c r="CT280" i="5"/>
  <c r="AH280" i="5"/>
  <c r="DB280" i="5"/>
  <c r="BN280" i="5"/>
  <c r="CD280" i="5"/>
  <c r="AP280" i="5"/>
  <c r="BF280" i="5"/>
  <c r="CL280" i="5"/>
  <c r="R280" i="5"/>
  <c r="CH280" i="5"/>
  <c r="DB74" i="5"/>
  <c r="AP74" i="5"/>
  <c r="CD74" i="5"/>
  <c r="BF74" i="5"/>
  <c r="Z74" i="5"/>
  <c r="BN74" i="5"/>
  <c r="AX74" i="5"/>
  <c r="CL74" i="5"/>
  <c r="R74" i="5"/>
  <c r="CT74" i="5"/>
  <c r="BV74" i="5"/>
  <c r="AH74" i="5"/>
  <c r="AD74" i="5"/>
  <c r="Z212" i="5"/>
  <c r="AX212" i="5"/>
  <c r="BV212" i="5"/>
  <c r="CT212" i="5"/>
  <c r="AH212" i="5"/>
  <c r="BF212" i="5"/>
  <c r="CD212" i="5"/>
  <c r="DB212" i="5"/>
  <c r="R212" i="5"/>
  <c r="AP212" i="5"/>
  <c r="BN212" i="5"/>
  <c r="CL212" i="5"/>
  <c r="BJ212" i="5"/>
  <c r="CD18" i="5"/>
  <c r="Z18" i="5"/>
  <c r="CT18" i="5"/>
  <c r="AP18" i="5"/>
  <c r="BF18" i="5"/>
  <c r="BN18" i="5"/>
  <c r="BV18" i="5"/>
  <c r="R18" i="5"/>
  <c r="DB18" i="5"/>
  <c r="AX18" i="5"/>
  <c r="CL18" i="5"/>
  <c r="AH18" i="5"/>
  <c r="N18" i="5"/>
  <c r="Z154" i="5"/>
  <c r="AX154" i="5"/>
  <c r="BV154" i="5"/>
  <c r="CT154" i="5"/>
  <c r="CD154" i="5"/>
  <c r="AP154" i="5"/>
  <c r="DB154" i="5"/>
  <c r="BN154" i="5"/>
  <c r="CL154" i="5"/>
  <c r="AH154" i="5"/>
  <c r="BF154" i="5"/>
  <c r="R154" i="5"/>
  <c r="AT154" i="5"/>
  <c r="Z294" i="5"/>
  <c r="AX294" i="5"/>
  <c r="BV294" i="5"/>
  <c r="CT294" i="5"/>
  <c r="BF294" i="5"/>
  <c r="AH294" i="5"/>
  <c r="BN294" i="5"/>
  <c r="CL294" i="5"/>
  <c r="AP294" i="5"/>
  <c r="R294" i="5"/>
  <c r="CD294" i="5"/>
  <c r="DB294" i="5"/>
  <c r="CH294" i="5"/>
  <c r="BF76" i="5"/>
  <c r="CT76" i="5"/>
  <c r="AH76" i="5"/>
  <c r="Z76" i="5"/>
  <c r="BN76" i="5"/>
  <c r="DB76" i="5"/>
  <c r="AX76" i="5"/>
  <c r="CL76" i="5"/>
  <c r="BV76" i="5"/>
  <c r="CD76" i="5"/>
  <c r="R76" i="5"/>
  <c r="AP76" i="5"/>
  <c r="AD76" i="5"/>
  <c r="Z214" i="5"/>
  <c r="AX214" i="5"/>
  <c r="BV214" i="5"/>
  <c r="CT214" i="5"/>
  <c r="AH214" i="5"/>
  <c r="BF214" i="5"/>
  <c r="CD214" i="5"/>
  <c r="DB214" i="5"/>
  <c r="R214" i="5"/>
  <c r="AP214" i="5"/>
  <c r="BN214" i="5"/>
  <c r="CL214" i="5"/>
  <c r="BJ214" i="5"/>
  <c r="AH351" i="5"/>
  <c r="DB351" i="5"/>
  <c r="R351" i="5"/>
  <c r="CL351" i="5"/>
  <c r="Z351" i="5"/>
  <c r="CD351" i="5"/>
  <c r="CT351" i="5"/>
  <c r="BN351" i="5"/>
  <c r="AX351" i="5"/>
  <c r="BF351" i="5"/>
  <c r="BV351" i="5"/>
  <c r="AP351" i="5"/>
  <c r="CX351" i="5"/>
  <c r="Z132" i="5"/>
  <c r="AX132" i="5"/>
  <c r="BV132" i="5"/>
  <c r="CT132" i="5"/>
  <c r="BN132" i="5"/>
  <c r="CD132" i="5"/>
  <c r="R132" i="5"/>
  <c r="AH132" i="5"/>
  <c r="CL132" i="5"/>
  <c r="DB132" i="5"/>
  <c r="BF132" i="5"/>
  <c r="AP132" i="5"/>
  <c r="AT132" i="5"/>
  <c r="Z284" i="5"/>
  <c r="AX284" i="5"/>
  <c r="BV284" i="5"/>
  <c r="CT284" i="5"/>
  <c r="CD284" i="5"/>
  <c r="DB284" i="5"/>
  <c r="BN284" i="5"/>
  <c r="CL284" i="5"/>
  <c r="AH284" i="5"/>
  <c r="BF284" i="5"/>
  <c r="AP284" i="5"/>
  <c r="R284" i="5"/>
  <c r="CH284" i="5"/>
  <c r="AX66" i="5"/>
  <c r="BN66" i="5"/>
  <c r="AH66" i="5"/>
  <c r="BF66" i="5"/>
  <c r="CD66" i="5"/>
  <c r="R66" i="5"/>
  <c r="AP66" i="5"/>
  <c r="DB66" i="5"/>
  <c r="CL66" i="5"/>
  <c r="CT66" i="5"/>
  <c r="BV66" i="5"/>
  <c r="Z66" i="5"/>
  <c r="AD66" i="5"/>
  <c r="Z216" i="5"/>
  <c r="AX216" i="5"/>
  <c r="BV216" i="5"/>
  <c r="CT216" i="5"/>
  <c r="AH216" i="5"/>
  <c r="BF216" i="5"/>
  <c r="CD216" i="5"/>
  <c r="DB216" i="5"/>
  <c r="R216" i="5"/>
  <c r="AP216" i="5"/>
  <c r="BN216" i="5"/>
  <c r="CL216" i="5"/>
  <c r="BJ216" i="5"/>
  <c r="BV353" i="5"/>
  <c r="AP353" i="5"/>
  <c r="AH353" i="5"/>
  <c r="AX353" i="5"/>
  <c r="DB353" i="5"/>
  <c r="BF353" i="5"/>
  <c r="R353" i="5"/>
  <c r="CL353" i="5"/>
  <c r="CX353" i="5"/>
  <c r="BN353" i="5"/>
  <c r="CT353" i="5"/>
  <c r="Z353" i="5"/>
  <c r="CD353" i="5"/>
  <c r="Z134" i="5"/>
  <c r="AX134" i="5"/>
  <c r="BV134" i="5"/>
  <c r="CT134" i="5"/>
  <c r="R134" i="5"/>
  <c r="AH134" i="5"/>
  <c r="CL134" i="5"/>
  <c r="DB134" i="5"/>
  <c r="AP134" i="5"/>
  <c r="BF134" i="5"/>
  <c r="CD134" i="5"/>
  <c r="BN134" i="5"/>
  <c r="AT134" i="5"/>
  <c r="Z274" i="5"/>
  <c r="AX274" i="5"/>
  <c r="BV274" i="5"/>
  <c r="CT274" i="5"/>
  <c r="AH274" i="5"/>
  <c r="DB274" i="5"/>
  <c r="BN274" i="5"/>
  <c r="CD274" i="5"/>
  <c r="BF274" i="5"/>
  <c r="AP274" i="5"/>
  <c r="CL274" i="5"/>
  <c r="R274" i="5"/>
  <c r="BZ274" i="5"/>
  <c r="Z56" i="5"/>
  <c r="AX56" i="5"/>
  <c r="BV56" i="5"/>
  <c r="CT56" i="5"/>
  <c r="AP56" i="5"/>
  <c r="CD56" i="5"/>
  <c r="BN56" i="5"/>
  <c r="R56" i="5"/>
  <c r="CL56" i="5"/>
  <c r="BF56" i="5"/>
  <c r="AH56" i="5"/>
  <c r="DB56" i="5"/>
  <c r="V56" i="5"/>
  <c r="AH195" i="5"/>
  <c r="BF195" i="5"/>
  <c r="CD195" i="5"/>
  <c r="DB195" i="5"/>
  <c r="BV195" i="5"/>
  <c r="R195" i="5"/>
  <c r="CL195" i="5"/>
  <c r="AX195" i="5"/>
  <c r="Z195" i="5"/>
  <c r="BN195" i="5"/>
  <c r="CT195" i="5"/>
  <c r="AP195" i="5"/>
  <c r="BJ195" i="5"/>
  <c r="BV332" i="5"/>
  <c r="AP332" i="5"/>
  <c r="AH332" i="5"/>
  <c r="AX332" i="5"/>
  <c r="DB332" i="5"/>
  <c r="BF332" i="5"/>
  <c r="R332" i="5"/>
  <c r="CL332" i="5"/>
  <c r="Z332" i="5"/>
  <c r="CD332" i="5"/>
  <c r="CT332" i="5"/>
  <c r="BN332" i="5"/>
  <c r="CP332" i="5"/>
  <c r="AX69" i="5"/>
  <c r="CL69" i="5"/>
  <c r="DB69" i="5"/>
  <c r="AH69" i="5"/>
  <c r="BV69" i="5"/>
  <c r="BF69" i="5"/>
  <c r="CT69" i="5"/>
  <c r="R69" i="5"/>
  <c r="BN69" i="5"/>
  <c r="Z69" i="5"/>
  <c r="CD69" i="5"/>
  <c r="AP69" i="5"/>
  <c r="AD69" i="5"/>
  <c r="AH207" i="5"/>
  <c r="BF207" i="5"/>
  <c r="CD207" i="5"/>
  <c r="DB207" i="5"/>
  <c r="BV207" i="5"/>
  <c r="R207" i="5"/>
  <c r="CL207" i="5"/>
  <c r="AX207" i="5"/>
  <c r="Z207" i="5"/>
  <c r="BN207" i="5"/>
  <c r="CT207" i="5"/>
  <c r="AP207" i="5"/>
  <c r="BJ207" i="5"/>
  <c r="DB345" i="5"/>
  <c r="AX345" i="5"/>
  <c r="Z345" i="5"/>
  <c r="CD345" i="5"/>
  <c r="CT345" i="5"/>
  <c r="AH345" i="5"/>
  <c r="BN345" i="5"/>
  <c r="R345" i="5"/>
  <c r="CL345" i="5"/>
  <c r="AP345" i="5"/>
  <c r="BF345" i="5"/>
  <c r="BV345" i="5"/>
  <c r="CX345" i="5"/>
  <c r="Z58" i="5"/>
  <c r="AX58" i="5"/>
  <c r="BV58" i="5"/>
  <c r="CT58" i="5"/>
  <c r="BN58" i="5"/>
  <c r="AH58" i="5"/>
  <c r="DB58" i="5"/>
  <c r="R58" i="5"/>
  <c r="CL58" i="5"/>
  <c r="CD58" i="5"/>
  <c r="BF58" i="5"/>
  <c r="AP58" i="5"/>
  <c r="V58" i="5"/>
  <c r="AH197" i="5"/>
  <c r="BF197" i="5"/>
  <c r="CD197" i="5"/>
  <c r="DB197" i="5"/>
  <c r="Z197" i="5"/>
  <c r="CT197" i="5"/>
  <c r="AP197" i="5"/>
  <c r="BV197" i="5"/>
  <c r="BN197" i="5"/>
  <c r="R197" i="5"/>
  <c r="AX197" i="5"/>
  <c r="CL197" i="5"/>
  <c r="BJ197" i="5"/>
  <c r="CD346" i="5"/>
  <c r="CT346" i="5"/>
  <c r="BF346" i="5"/>
  <c r="BV346" i="5"/>
  <c r="Z346" i="5"/>
  <c r="BN346" i="5"/>
  <c r="AP346" i="5"/>
  <c r="CX346" i="5"/>
  <c r="R346" i="5"/>
  <c r="CL346" i="5"/>
  <c r="AH346" i="5"/>
  <c r="DB346" i="5"/>
  <c r="AX346" i="5"/>
  <c r="AH114" i="5"/>
  <c r="BF114" i="5"/>
  <c r="AP114" i="5"/>
  <c r="BV114" i="5"/>
  <c r="CT114" i="5"/>
  <c r="R114" i="5"/>
  <c r="CD114" i="5"/>
  <c r="BN114" i="5"/>
  <c r="Z114" i="5"/>
  <c r="AX114" i="5"/>
  <c r="CL114" i="5"/>
  <c r="DB114" i="5"/>
  <c r="AL114" i="5"/>
  <c r="Z267" i="5"/>
  <c r="AX267" i="5"/>
  <c r="BV267" i="5"/>
  <c r="CT267" i="5"/>
  <c r="BF267" i="5"/>
  <c r="R267" i="5"/>
  <c r="CL267" i="5"/>
  <c r="AH267" i="5"/>
  <c r="DB267" i="5"/>
  <c r="BN267" i="5"/>
  <c r="AP267" i="5"/>
  <c r="CD267" i="5"/>
  <c r="BZ267" i="5"/>
  <c r="R16" i="5"/>
  <c r="AP16" i="5"/>
  <c r="BN16" i="5"/>
  <c r="AH16" i="5"/>
  <c r="BF16" i="5"/>
  <c r="BV16" i="5"/>
  <c r="CL16" i="5"/>
  <c r="Z16" i="5"/>
  <c r="DB16" i="5"/>
  <c r="CT16" i="5"/>
  <c r="AX16" i="5"/>
  <c r="CD16" i="5"/>
  <c r="N16" i="5"/>
  <c r="Z163" i="5"/>
  <c r="AX163" i="5"/>
  <c r="BV163" i="5"/>
  <c r="CT163" i="5"/>
  <c r="CD163" i="5"/>
  <c r="AP163" i="5"/>
  <c r="DB163" i="5"/>
  <c r="BN163" i="5"/>
  <c r="CL163" i="5"/>
  <c r="AH163" i="5"/>
  <c r="BF163" i="5"/>
  <c r="R163" i="5"/>
  <c r="BB163" i="5"/>
  <c r="BF302" i="5"/>
  <c r="AH302" i="5"/>
  <c r="AX302" i="5"/>
  <c r="DB302" i="5"/>
  <c r="BV302" i="5"/>
  <c r="AP302" i="5"/>
  <c r="R302" i="5"/>
  <c r="CL302" i="5"/>
  <c r="BN302" i="5"/>
  <c r="CD302" i="5"/>
  <c r="Z302" i="5"/>
  <c r="CT302" i="5"/>
  <c r="CH302" i="5"/>
  <c r="R10" i="5"/>
  <c r="AP10" i="5"/>
  <c r="BN10" i="5"/>
  <c r="CL10" i="5"/>
  <c r="AH10" i="5"/>
  <c r="DB10" i="5"/>
  <c r="Z10" i="5"/>
  <c r="CD10" i="5"/>
  <c r="CT10" i="5"/>
  <c r="AX10" i="5"/>
  <c r="BF10" i="5"/>
  <c r="BV10" i="5"/>
  <c r="N10" i="5"/>
  <c r="Z152" i="5"/>
  <c r="AX152" i="5"/>
  <c r="BV152" i="5"/>
  <c r="CT152" i="5"/>
  <c r="BF152" i="5"/>
  <c r="R152" i="5"/>
  <c r="CD152" i="5"/>
  <c r="DB152" i="5"/>
  <c r="AP152" i="5"/>
  <c r="BN152" i="5"/>
  <c r="CL152" i="5"/>
  <c r="AH152" i="5"/>
  <c r="AT152" i="5"/>
  <c r="Z292" i="5"/>
  <c r="AX292" i="5"/>
  <c r="BV292" i="5"/>
  <c r="CT292" i="5"/>
  <c r="AH292" i="5"/>
  <c r="DB292" i="5"/>
  <c r="R292" i="5"/>
  <c r="AP292" i="5"/>
  <c r="BF292" i="5"/>
  <c r="CD292" i="5"/>
  <c r="BN292" i="5"/>
  <c r="CL292" i="5"/>
  <c r="CH292" i="5"/>
  <c r="AH86" i="5"/>
  <c r="BF86" i="5"/>
  <c r="CD86" i="5"/>
  <c r="DB86" i="5"/>
  <c r="Z86" i="5"/>
  <c r="AP86" i="5"/>
  <c r="CT86" i="5"/>
  <c r="R86" i="5"/>
  <c r="CL86" i="5"/>
  <c r="BN86" i="5"/>
  <c r="BV86" i="5"/>
  <c r="AX86" i="5"/>
  <c r="AD86" i="5"/>
  <c r="Z224" i="5"/>
  <c r="AX224" i="5"/>
  <c r="BV224" i="5"/>
  <c r="CT224" i="5"/>
  <c r="AH224" i="5"/>
  <c r="R224" i="5"/>
  <c r="BF224" i="5"/>
  <c r="AP224" i="5"/>
  <c r="CD224" i="5"/>
  <c r="BN224" i="5"/>
  <c r="CL224" i="5"/>
  <c r="DB224" i="5"/>
  <c r="BR224" i="5"/>
  <c r="CD24" i="5"/>
  <c r="Z24" i="5"/>
  <c r="CT24" i="5"/>
  <c r="AP24" i="5"/>
  <c r="BF24" i="5"/>
  <c r="BN24" i="5"/>
  <c r="BV24" i="5"/>
  <c r="R24" i="5"/>
  <c r="DB24" i="5"/>
  <c r="AX24" i="5"/>
  <c r="CL24" i="5"/>
  <c r="AH24" i="5"/>
  <c r="N24" i="5"/>
  <c r="Z166" i="5"/>
  <c r="AX166" i="5"/>
  <c r="CD166" i="5"/>
  <c r="DB166" i="5"/>
  <c r="AH166" i="5"/>
  <c r="BF166" i="5"/>
  <c r="CT166" i="5"/>
  <c r="R166" i="5"/>
  <c r="AP166" i="5"/>
  <c r="CL166" i="5"/>
  <c r="BN166" i="5"/>
  <c r="BV166" i="5"/>
  <c r="BB166" i="5"/>
  <c r="CD304" i="5"/>
  <c r="CT304" i="5"/>
  <c r="BF304" i="5"/>
  <c r="BV304" i="5"/>
  <c r="Z304" i="5"/>
  <c r="AP304" i="5"/>
  <c r="BN304" i="5"/>
  <c r="CL304" i="5"/>
  <c r="AX304" i="5"/>
  <c r="DB304" i="5"/>
  <c r="AH304" i="5"/>
  <c r="CH304" i="5"/>
  <c r="R304" i="5"/>
  <c r="AH88" i="5"/>
  <c r="BF88" i="5"/>
  <c r="CD88" i="5"/>
  <c r="DB88" i="5"/>
  <c r="AX88" i="5"/>
  <c r="BN88" i="5"/>
  <c r="AP88" i="5"/>
  <c r="R88" i="5"/>
  <c r="CL88" i="5"/>
  <c r="Z88" i="5"/>
  <c r="CT88" i="5"/>
  <c r="BV88" i="5"/>
  <c r="AD88" i="5"/>
  <c r="Z226" i="5"/>
  <c r="AX226" i="5"/>
  <c r="BV226" i="5"/>
  <c r="CT226" i="5"/>
  <c r="R226" i="5"/>
  <c r="AH226" i="5"/>
  <c r="CL226" i="5"/>
  <c r="DB226" i="5"/>
  <c r="AP226" i="5"/>
  <c r="BF226" i="5"/>
  <c r="CD226" i="5"/>
  <c r="BN226" i="5"/>
  <c r="BR226" i="5"/>
  <c r="BN361" i="5"/>
  <c r="BV361" i="5"/>
  <c r="CD361" i="5"/>
  <c r="Z361" i="5"/>
  <c r="CT361" i="5"/>
  <c r="AP361" i="5"/>
  <c r="BF361" i="5"/>
  <c r="DB361" i="5"/>
  <c r="AX361" i="5"/>
  <c r="CL361" i="5"/>
  <c r="AH361" i="5"/>
  <c r="R361" i="5"/>
  <c r="CX361" i="5"/>
  <c r="Z144" i="5"/>
  <c r="AX144" i="5"/>
  <c r="BV144" i="5"/>
  <c r="CT144" i="5"/>
  <c r="DB144" i="5"/>
  <c r="R144" i="5"/>
  <c r="AH144" i="5"/>
  <c r="BF144" i="5"/>
  <c r="CD144" i="5"/>
  <c r="AP144" i="5"/>
  <c r="CL144" i="5"/>
  <c r="BN144" i="5"/>
  <c r="AT144" i="5"/>
  <c r="Z296" i="5"/>
  <c r="AX296" i="5"/>
  <c r="BV296" i="5"/>
  <c r="CT296" i="5"/>
  <c r="CD296" i="5"/>
  <c r="AH296" i="5"/>
  <c r="BF296" i="5"/>
  <c r="BN296" i="5"/>
  <c r="R296" i="5"/>
  <c r="CL296" i="5"/>
  <c r="AP296" i="5"/>
  <c r="DB296" i="5"/>
  <c r="CH296" i="5"/>
  <c r="AX78" i="5"/>
  <c r="CL78" i="5"/>
  <c r="DB78" i="5"/>
  <c r="AH78" i="5"/>
  <c r="R78" i="5"/>
  <c r="BV78" i="5"/>
  <c r="BF78" i="5"/>
  <c r="CT78" i="5"/>
  <c r="Z78" i="5"/>
  <c r="BN78" i="5"/>
  <c r="CD78" i="5"/>
  <c r="AP78" i="5"/>
  <c r="AD78" i="5"/>
  <c r="Z228" i="5"/>
  <c r="AX228" i="5"/>
  <c r="BV228" i="5"/>
  <c r="CT228" i="5"/>
  <c r="AP228" i="5"/>
  <c r="BF228" i="5"/>
  <c r="BN228" i="5"/>
  <c r="CD228" i="5"/>
  <c r="AH228" i="5"/>
  <c r="DB228" i="5"/>
  <c r="R228" i="5"/>
  <c r="CL228" i="5"/>
  <c r="BR228" i="5"/>
  <c r="R363" i="5"/>
  <c r="CL363" i="5"/>
  <c r="CT363" i="5"/>
  <c r="AH363" i="5"/>
  <c r="DB363" i="5"/>
  <c r="AX363" i="5"/>
  <c r="BN363" i="5"/>
  <c r="Z363" i="5"/>
  <c r="CD363" i="5"/>
  <c r="BF363" i="5"/>
  <c r="CX363" i="5"/>
  <c r="BV363" i="5"/>
  <c r="AP363" i="5"/>
  <c r="Z146" i="5"/>
  <c r="AX146" i="5"/>
  <c r="BV146" i="5"/>
  <c r="CT146" i="5"/>
  <c r="BF146" i="5"/>
  <c r="AH146" i="5"/>
  <c r="R146" i="5"/>
  <c r="CD146" i="5"/>
  <c r="DB146" i="5"/>
  <c r="BN146" i="5"/>
  <c r="AP146" i="5"/>
  <c r="CL146" i="5"/>
  <c r="AT146" i="5"/>
  <c r="Z286" i="5"/>
  <c r="AX286" i="5"/>
  <c r="BV286" i="5"/>
  <c r="CT286" i="5"/>
  <c r="AH286" i="5"/>
  <c r="DB286" i="5"/>
  <c r="CL286" i="5"/>
  <c r="CD286" i="5"/>
  <c r="BF286" i="5"/>
  <c r="BN286" i="5"/>
  <c r="R286" i="5"/>
  <c r="AP286" i="5"/>
  <c r="CH286" i="5"/>
  <c r="BV68" i="5"/>
  <c r="R68" i="5"/>
  <c r="CL68" i="5"/>
  <c r="BF68" i="5"/>
  <c r="CD68" i="5"/>
  <c r="DB68" i="5"/>
  <c r="AP68" i="5"/>
  <c r="BN68" i="5"/>
  <c r="Z68" i="5"/>
  <c r="AH68" i="5"/>
  <c r="AX68" i="5"/>
  <c r="CT68" i="5"/>
  <c r="AD68" i="5"/>
  <c r="AH206" i="5"/>
  <c r="BF206" i="5"/>
  <c r="CD206" i="5"/>
  <c r="DB206" i="5"/>
  <c r="Z206" i="5"/>
  <c r="CT206" i="5"/>
  <c r="AP206" i="5"/>
  <c r="BV206" i="5"/>
  <c r="BN206" i="5"/>
  <c r="R206" i="5"/>
  <c r="AX206" i="5"/>
  <c r="CL206" i="5"/>
  <c r="BJ206" i="5"/>
  <c r="BF344" i="5"/>
  <c r="BV344" i="5"/>
  <c r="AH344" i="5"/>
  <c r="AX344" i="5"/>
  <c r="DB344" i="5"/>
  <c r="R344" i="5"/>
  <c r="CL344" i="5"/>
  <c r="AP344" i="5"/>
  <c r="CX344" i="5"/>
  <c r="BN344" i="5"/>
  <c r="CD344" i="5"/>
  <c r="CT344" i="5"/>
  <c r="Z344" i="5"/>
  <c r="AX81" i="5"/>
  <c r="CL81" i="5"/>
  <c r="DB81" i="5"/>
  <c r="R81" i="5"/>
  <c r="BV81" i="5"/>
  <c r="BF81" i="5"/>
  <c r="AP81" i="5"/>
  <c r="CT81" i="5"/>
  <c r="CD81" i="5"/>
  <c r="Z81" i="5"/>
  <c r="BN81" i="5"/>
  <c r="AH81" i="5"/>
  <c r="AD81" i="5"/>
  <c r="Z219" i="5"/>
  <c r="AX219" i="5"/>
  <c r="BV219" i="5"/>
  <c r="CT219" i="5"/>
  <c r="BF219" i="5"/>
  <c r="AP219" i="5"/>
  <c r="CD219" i="5"/>
  <c r="BN219" i="5"/>
  <c r="DB219" i="5"/>
  <c r="CL219" i="5"/>
  <c r="AH219" i="5"/>
  <c r="R219" i="5"/>
  <c r="BR219" i="5"/>
  <c r="R366" i="5"/>
  <c r="CL366" i="5"/>
  <c r="CT366" i="5"/>
  <c r="AH366" i="5"/>
  <c r="DB366" i="5"/>
  <c r="Z366" i="5"/>
  <c r="AX366" i="5"/>
  <c r="BN366" i="5"/>
  <c r="CD366" i="5"/>
  <c r="BV366" i="5"/>
  <c r="BF366" i="5"/>
  <c r="CX366" i="5"/>
  <c r="AP366" i="5"/>
  <c r="BF70" i="5"/>
  <c r="CT70" i="5"/>
  <c r="AH70" i="5"/>
  <c r="BV70" i="5"/>
  <c r="R70" i="5"/>
  <c r="AP70" i="5"/>
  <c r="CD70" i="5"/>
  <c r="AX70" i="5"/>
  <c r="CL70" i="5"/>
  <c r="BN70" i="5"/>
  <c r="DB70" i="5"/>
  <c r="Z70" i="5"/>
  <c r="AD70" i="5"/>
  <c r="AH208" i="5"/>
  <c r="BF208" i="5"/>
  <c r="CD208" i="5"/>
  <c r="DB208" i="5"/>
  <c r="AX208" i="5"/>
  <c r="BN208" i="5"/>
  <c r="Z208" i="5"/>
  <c r="CT208" i="5"/>
  <c r="BV208" i="5"/>
  <c r="R208" i="5"/>
  <c r="CL208" i="5"/>
  <c r="AP208" i="5"/>
  <c r="BJ208" i="5"/>
  <c r="Z355" i="5"/>
  <c r="CT355" i="5"/>
  <c r="CD355" i="5"/>
  <c r="BF355" i="5"/>
  <c r="BV355" i="5"/>
  <c r="BN355" i="5"/>
  <c r="AP355" i="5"/>
  <c r="CL355" i="5"/>
  <c r="DB355" i="5"/>
  <c r="R355" i="5"/>
  <c r="AH355" i="5"/>
  <c r="AX355" i="5"/>
  <c r="CX355" i="5"/>
  <c r="Z126" i="5"/>
  <c r="AX126" i="5"/>
  <c r="BV126" i="5"/>
  <c r="CT126" i="5"/>
  <c r="BN126" i="5"/>
  <c r="CD126" i="5"/>
  <c r="R126" i="5"/>
  <c r="AH126" i="5"/>
  <c r="CL126" i="5"/>
  <c r="DB126" i="5"/>
  <c r="BF126" i="5"/>
  <c r="AP126" i="5"/>
  <c r="AT126" i="5"/>
  <c r="Z278" i="5"/>
  <c r="AX278" i="5"/>
  <c r="BV278" i="5"/>
  <c r="CT278" i="5"/>
  <c r="CD278" i="5"/>
  <c r="AP278" i="5"/>
  <c r="BF278" i="5"/>
  <c r="R278" i="5"/>
  <c r="CL278" i="5"/>
  <c r="DB278" i="5"/>
  <c r="AH278" i="5"/>
  <c r="BN278" i="5"/>
  <c r="CH278" i="5"/>
  <c r="AP35" i="5"/>
  <c r="CD35" i="5"/>
  <c r="R35" i="5"/>
  <c r="BF35" i="5"/>
  <c r="AH35" i="5"/>
  <c r="DB35" i="5"/>
  <c r="CL35" i="5"/>
  <c r="BN35" i="5"/>
  <c r="Z35" i="5"/>
  <c r="CT35" i="5"/>
  <c r="AX35" i="5"/>
  <c r="BV35" i="5"/>
  <c r="V35" i="5"/>
  <c r="AH175" i="5"/>
  <c r="BF175" i="5"/>
  <c r="CD175" i="5"/>
  <c r="DB175" i="5"/>
  <c r="Z175" i="5"/>
  <c r="AP175" i="5"/>
  <c r="CT175" i="5"/>
  <c r="R175" i="5"/>
  <c r="CL175" i="5"/>
  <c r="BN175" i="5"/>
  <c r="AX175" i="5"/>
  <c r="BV175" i="5"/>
  <c r="BB175" i="5"/>
  <c r="BN313" i="5"/>
  <c r="Z313" i="5"/>
  <c r="CT313" i="5"/>
  <c r="BF313" i="5"/>
  <c r="BV313" i="5"/>
  <c r="CD313" i="5"/>
  <c r="AP313" i="5"/>
  <c r="AX313" i="5"/>
  <c r="CL313" i="5"/>
  <c r="DB313" i="5"/>
  <c r="AH313" i="5"/>
  <c r="R313" i="5"/>
  <c r="CP313" i="5"/>
  <c r="AH17" i="5"/>
  <c r="DB17" i="5"/>
  <c r="AX17" i="5"/>
  <c r="BN17" i="5"/>
  <c r="CD17" i="5"/>
  <c r="R17" i="5"/>
  <c r="Z17" i="5"/>
  <c r="BF17" i="5"/>
  <c r="BV17" i="5"/>
  <c r="CL17" i="5"/>
  <c r="CT17" i="5"/>
  <c r="AP17" i="5"/>
  <c r="N17" i="5"/>
  <c r="Z164" i="5"/>
  <c r="AX164" i="5"/>
  <c r="BV164" i="5"/>
  <c r="CT164" i="5"/>
  <c r="BF164" i="5"/>
  <c r="AH164" i="5"/>
  <c r="R164" i="5"/>
  <c r="CD164" i="5"/>
  <c r="DB164" i="5"/>
  <c r="BN164" i="5"/>
  <c r="AP164" i="5"/>
  <c r="CL164" i="5"/>
  <c r="BB164" i="5"/>
  <c r="DB303" i="5"/>
  <c r="AH303" i="5"/>
  <c r="CH303" i="5"/>
  <c r="Z303" i="5"/>
  <c r="CD303" i="5"/>
  <c r="CT303" i="5"/>
  <c r="AX303" i="5"/>
  <c r="R303" i="5"/>
  <c r="CL303" i="5"/>
  <c r="BN303" i="5"/>
  <c r="AP303" i="5"/>
  <c r="BV303" i="5"/>
  <c r="BF303" i="5"/>
  <c r="BF22" i="5"/>
  <c r="BV22" i="5"/>
  <c r="R22" i="5"/>
  <c r="CL22" i="5"/>
  <c r="AH22" i="5"/>
  <c r="DB22" i="5"/>
  <c r="BN22" i="5"/>
  <c r="CT22" i="5"/>
  <c r="Z22" i="5"/>
  <c r="AP22" i="5"/>
  <c r="AX22" i="5"/>
  <c r="CD22" i="5"/>
  <c r="N22" i="5"/>
  <c r="Z235" i="5"/>
  <c r="AX235" i="5"/>
  <c r="BV235" i="5"/>
  <c r="CT235" i="5"/>
  <c r="R235" i="5"/>
  <c r="AH235" i="5"/>
  <c r="CL235" i="5"/>
  <c r="DB235" i="5"/>
  <c r="BF235" i="5"/>
  <c r="AP235" i="5"/>
  <c r="CD235" i="5"/>
  <c r="BN235" i="5"/>
  <c r="BR235" i="5"/>
  <c r="AX39" i="5"/>
  <c r="BV39" i="5"/>
  <c r="CT39" i="5"/>
  <c r="Z39" i="5"/>
  <c r="AH39" i="5"/>
  <c r="CL39" i="5"/>
  <c r="R39" i="5"/>
  <c r="BF39" i="5"/>
  <c r="AP39" i="5"/>
  <c r="BN39" i="5"/>
  <c r="DB39" i="5"/>
  <c r="CD39" i="5"/>
  <c r="V39" i="5"/>
  <c r="AH178" i="5"/>
  <c r="BF178" i="5"/>
  <c r="CD178" i="5"/>
  <c r="DB178" i="5"/>
  <c r="Z178" i="5"/>
  <c r="AP178" i="5"/>
  <c r="CT178" i="5"/>
  <c r="R178" i="5"/>
  <c r="CL178" i="5"/>
  <c r="BN178" i="5"/>
  <c r="AX178" i="5"/>
  <c r="BV178" i="5"/>
  <c r="BB178" i="5"/>
  <c r="BF316" i="5"/>
  <c r="BV316" i="5"/>
  <c r="CD316" i="5"/>
  <c r="AP316" i="5"/>
  <c r="Z316" i="5"/>
  <c r="CT316" i="5"/>
  <c r="BN316" i="5"/>
  <c r="AH316" i="5"/>
  <c r="CL316" i="5"/>
  <c r="AX316" i="5"/>
  <c r="DB316" i="5"/>
  <c r="R316" i="5"/>
  <c r="CP316" i="5"/>
  <c r="AX36" i="5"/>
  <c r="CL36" i="5"/>
  <c r="Z36" i="5"/>
  <c r="BN36" i="5"/>
  <c r="CD36" i="5"/>
  <c r="AH36" i="5"/>
  <c r="R36" i="5"/>
  <c r="BV36" i="5"/>
  <c r="DB36" i="5"/>
  <c r="AP36" i="5"/>
  <c r="CT36" i="5"/>
  <c r="BF36" i="5"/>
  <c r="V36" i="5"/>
  <c r="Z237" i="5"/>
  <c r="AX237" i="5"/>
  <c r="BV237" i="5"/>
  <c r="CT237" i="5"/>
  <c r="AP237" i="5"/>
  <c r="BF237" i="5"/>
  <c r="BN237" i="5"/>
  <c r="CD237" i="5"/>
  <c r="AH237" i="5"/>
  <c r="DB237" i="5"/>
  <c r="CL237" i="5"/>
  <c r="R237" i="5"/>
  <c r="BR237" i="5"/>
  <c r="N3" i="5"/>
  <c r="BV3" i="5"/>
  <c r="BF3" i="5"/>
  <c r="BN3" i="5"/>
  <c r="AX3" i="5"/>
  <c r="AP3" i="5"/>
  <c r="AH3" i="5"/>
  <c r="Z3" i="5"/>
  <c r="R3" i="5"/>
  <c r="CT3" i="5"/>
  <c r="CD3" i="5"/>
  <c r="DB3" i="5"/>
  <c r="CL3" i="5"/>
  <c r="Z156" i="5"/>
  <c r="AX156" i="5"/>
  <c r="BV156" i="5"/>
  <c r="CT156" i="5"/>
  <c r="AH156" i="5"/>
  <c r="DB156" i="5"/>
  <c r="BN156" i="5"/>
  <c r="CL156" i="5"/>
  <c r="BF156" i="5"/>
  <c r="R156" i="5"/>
  <c r="AP156" i="5"/>
  <c r="CD156" i="5"/>
  <c r="BB156" i="5"/>
  <c r="AX306" i="5"/>
  <c r="AH306" i="5"/>
  <c r="DB306" i="5"/>
  <c r="R306" i="5"/>
  <c r="CL306" i="5"/>
  <c r="Z306" i="5"/>
  <c r="CD306" i="5"/>
  <c r="CT306" i="5"/>
  <c r="BN306" i="5"/>
  <c r="BF306" i="5"/>
  <c r="BV306" i="5"/>
  <c r="AP306" i="5"/>
  <c r="CH306" i="5"/>
  <c r="AH91" i="5"/>
  <c r="BF91" i="5"/>
  <c r="CD91" i="5"/>
  <c r="DB91" i="5"/>
  <c r="R91" i="5"/>
  <c r="CL91" i="5"/>
  <c r="AX91" i="5"/>
  <c r="BN91" i="5"/>
  <c r="Z91" i="5"/>
  <c r="AP91" i="5"/>
  <c r="BV91" i="5"/>
  <c r="CT91" i="5"/>
  <c r="AD91" i="5"/>
  <c r="Z239" i="5"/>
  <c r="AX239" i="5"/>
  <c r="BV239" i="5"/>
  <c r="CT239" i="5"/>
  <c r="BN239" i="5"/>
  <c r="CD239" i="5"/>
  <c r="DB239" i="5"/>
  <c r="R239" i="5"/>
  <c r="CL239" i="5"/>
  <c r="AH239" i="5"/>
  <c r="BR239" i="5"/>
  <c r="BF239" i="5"/>
  <c r="AP239" i="5"/>
  <c r="R6" i="5"/>
  <c r="AP6" i="5"/>
  <c r="BN6" i="5"/>
  <c r="CL6" i="5"/>
  <c r="BF6" i="5"/>
  <c r="AX6" i="5"/>
  <c r="AH6" i="5"/>
  <c r="BV6" i="5"/>
  <c r="CT6" i="5"/>
  <c r="Z6" i="5"/>
  <c r="DB6" i="5"/>
  <c r="CD6" i="5"/>
  <c r="N6" i="5"/>
  <c r="Z158" i="5"/>
  <c r="AX158" i="5"/>
  <c r="BV158" i="5"/>
  <c r="CT158" i="5"/>
  <c r="BF158" i="5"/>
  <c r="CL158" i="5"/>
  <c r="AH158" i="5"/>
  <c r="CD158" i="5"/>
  <c r="AP158" i="5"/>
  <c r="R158" i="5"/>
  <c r="DB158" i="5"/>
  <c r="BN158" i="5"/>
  <c r="BB158" i="5"/>
  <c r="Z298" i="5"/>
  <c r="CD298" i="5"/>
  <c r="CT298" i="5"/>
  <c r="BF298" i="5"/>
  <c r="BV298" i="5"/>
  <c r="BN298" i="5"/>
  <c r="AP298" i="5"/>
  <c r="CL298" i="5"/>
  <c r="AX298" i="5"/>
  <c r="DB298" i="5"/>
  <c r="R298" i="5"/>
  <c r="CH298" i="5"/>
  <c r="AH298" i="5"/>
  <c r="DB80" i="5"/>
  <c r="AP80" i="5"/>
  <c r="CD80" i="5"/>
  <c r="BF80" i="5"/>
  <c r="BV80" i="5"/>
  <c r="R80" i="5"/>
  <c r="CT80" i="5"/>
  <c r="Z80" i="5"/>
  <c r="BN80" i="5"/>
  <c r="CL80" i="5"/>
  <c r="AH80" i="5"/>
  <c r="AX80" i="5"/>
  <c r="AD80" i="5"/>
  <c r="Z218" i="5"/>
  <c r="AX218" i="5"/>
  <c r="BV218" i="5"/>
  <c r="CT218" i="5"/>
  <c r="AH218" i="5"/>
  <c r="BF218" i="5"/>
  <c r="R218" i="5"/>
  <c r="AP218" i="5"/>
  <c r="CD218" i="5"/>
  <c r="DB218" i="5"/>
  <c r="CL218" i="5"/>
  <c r="BN218" i="5"/>
  <c r="BR218" i="5"/>
  <c r="AH354" i="5"/>
  <c r="DB354" i="5"/>
  <c r="Z354" i="5"/>
  <c r="CD354" i="5"/>
  <c r="CT354" i="5"/>
  <c r="AX354" i="5"/>
  <c r="BN354" i="5"/>
  <c r="R354" i="5"/>
  <c r="CL354" i="5"/>
  <c r="BV354" i="5"/>
  <c r="AP354" i="5"/>
  <c r="BF354" i="5"/>
  <c r="CX354" i="5"/>
  <c r="AH94" i="5"/>
  <c r="BF94" i="5"/>
  <c r="CD94" i="5"/>
  <c r="DB94" i="5"/>
  <c r="R94" i="5"/>
  <c r="CL94" i="5"/>
  <c r="AX94" i="5"/>
  <c r="BN94" i="5"/>
  <c r="Z94" i="5"/>
  <c r="CT94" i="5"/>
  <c r="AP94" i="5"/>
  <c r="BV94" i="5"/>
  <c r="AL94" i="5"/>
  <c r="Z231" i="5"/>
  <c r="AX231" i="5"/>
  <c r="BV231" i="5"/>
  <c r="CT231" i="5"/>
  <c r="AP231" i="5"/>
  <c r="BF231" i="5"/>
  <c r="BN231" i="5"/>
  <c r="CD231" i="5"/>
  <c r="AH231" i="5"/>
  <c r="DB231" i="5"/>
  <c r="R231" i="5"/>
  <c r="CL231" i="5"/>
  <c r="BR231" i="5"/>
  <c r="BF82" i="5"/>
  <c r="CT82" i="5"/>
  <c r="AH82" i="5"/>
  <c r="R82" i="5"/>
  <c r="AP82" i="5"/>
  <c r="CD82" i="5"/>
  <c r="Z82" i="5"/>
  <c r="BN82" i="5"/>
  <c r="DB82" i="5"/>
  <c r="BV82" i="5"/>
  <c r="CL82" i="5"/>
  <c r="AX82" i="5"/>
  <c r="AD82" i="5"/>
  <c r="Z220" i="5"/>
  <c r="AX220" i="5"/>
  <c r="BV220" i="5"/>
  <c r="CT220" i="5"/>
  <c r="DB220" i="5"/>
  <c r="CL220" i="5"/>
  <c r="R220" i="5"/>
  <c r="AH220" i="5"/>
  <c r="BF220" i="5"/>
  <c r="BN220" i="5"/>
  <c r="AP220" i="5"/>
  <c r="CD220" i="5"/>
  <c r="BR220" i="5"/>
  <c r="BN367" i="5"/>
  <c r="CD367" i="5"/>
  <c r="Z367" i="5"/>
  <c r="CT367" i="5"/>
  <c r="AP367" i="5"/>
  <c r="BV367" i="5"/>
  <c r="BF367" i="5"/>
  <c r="AH367" i="5"/>
  <c r="DB367" i="5"/>
  <c r="AX367" i="5"/>
  <c r="CL367" i="5"/>
  <c r="R367" i="5"/>
  <c r="CX367" i="5"/>
  <c r="Z138" i="5"/>
  <c r="AX138" i="5"/>
  <c r="BV138" i="5"/>
  <c r="CT138" i="5"/>
  <c r="BN138" i="5"/>
  <c r="CD138" i="5"/>
  <c r="R138" i="5"/>
  <c r="AH138" i="5"/>
  <c r="CL138" i="5"/>
  <c r="DB138" i="5"/>
  <c r="BF138" i="5"/>
  <c r="AP138" i="5"/>
  <c r="AT138" i="5"/>
  <c r="Z290" i="5"/>
  <c r="AX290" i="5"/>
  <c r="BV290" i="5"/>
  <c r="CT290" i="5"/>
  <c r="CD290" i="5"/>
  <c r="R290" i="5"/>
  <c r="DB290" i="5"/>
  <c r="AH290" i="5"/>
  <c r="BF290" i="5"/>
  <c r="AP290" i="5"/>
  <c r="CL290" i="5"/>
  <c r="BN290" i="5"/>
  <c r="CH290" i="5"/>
  <c r="Z48" i="5"/>
  <c r="AX48" i="5"/>
  <c r="BV48" i="5"/>
  <c r="CT48" i="5"/>
  <c r="R48" i="5"/>
  <c r="CL48" i="5"/>
  <c r="BF48" i="5"/>
  <c r="AP48" i="5"/>
  <c r="BN48" i="5"/>
  <c r="AH48" i="5"/>
  <c r="DB48" i="5"/>
  <c r="CD48" i="5"/>
  <c r="V48" i="5"/>
  <c r="AH187" i="5"/>
  <c r="BF187" i="5"/>
  <c r="CD187" i="5"/>
  <c r="DB187" i="5"/>
  <c r="AX187" i="5"/>
  <c r="BN187" i="5"/>
  <c r="Z187" i="5"/>
  <c r="CT187" i="5"/>
  <c r="BV187" i="5"/>
  <c r="R187" i="5"/>
  <c r="CL187" i="5"/>
  <c r="AP187" i="5"/>
  <c r="BJ187" i="5"/>
  <c r="CD325" i="5"/>
  <c r="BF325" i="5"/>
  <c r="BV325" i="5"/>
  <c r="BN325" i="5"/>
  <c r="AP325" i="5"/>
  <c r="Z325" i="5"/>
  <c r="CT325" i="5"/>
  <c r="AX325" i="5"/>
  <c r="DB325" i="5"/>
  <c r="R325" i="5"/>
  <c r="AH325" i="5"/>
  <c r="CL325" i="5"/>
  <c r="CP325" i="5"/>
  <c r="CT37" i="5"/>
  <c r="AH37" i="5"/>
  <c r="BV37" i="5"/>
  <c r="AX37" i="5"/>
  <c r="CL37" i="5"/>
  <c r="R37" i="5"/>
  <c r="BF37" i="5"/>
  <c r="Z37" i="5"/>
  <c r="BN37" i="5"/>
  <c r="DB37" i="5"/>
  <c r="CD37" i="5"/>
  <c r="AP37" i="5"/>
  <c r="V37" i="5"/>
  <c r="AH176" i="5"/>
  <c r="BF176" i="5"/>
  <c r="CD176" i="5"/>
  <c r="DB176" i="5"/>
  <c r="R176" i="5"/>
  <c r="BV176" i="5"/>
  <c r="CL176" i="5"/>
  <c r="BN176" i="5"/>
  <c r="AP176" i="5"/>
  <c r="Z176" i="5"/>
  <c r="CT176" i="5"/>
  <c r="AX176" i="5"/>
  <c r="BB176" i="5"/>
  <c r="AP314" i="5"/>
  <c r="BV314" i="5"/>
  <c r="AH314" i="5"/>
  <c r="AX314" i="5"/>
  <c r="DB314" i="5"/>
  <c r="BF314" i="5"/>
  <c r="R314" i="5"/>
  <c r="CL314" i="5"/>
  <c r="Z314" i="5"/>
  <c r="BN314" i="5"/>
  <c r="CD314" i="5"/>
  <c r="CT314" i="5"/>
  <c r="CP314" i="5"/>
  <c r="AH105" i="5"/>
  <c r="BF105" i="5"/>
  <c r="CD105" i="5"/>
  <c r="DB105" i="5"/>
  <c r="AP105" i="5"/>
  <c r="BV105" i="5"/>
  <c r="R105" i="5"/>
  <c r="CL105" i="5"/>
  <c r="BN105" i="5"/>
  <c r="AX105" i="5"/>
  <c r="CT105" i="5"/>
  <c r="Z105" i="5"/>
  <c r="AL105" i="5"/>
  <c r="Z247" i="5"/>
  <c r="AX247" i="5"/>
  <c r="BV247" i="5"/>
  <c r="CT247" i="5"/>
  <c r="R247" i="5"/>
  <c r="AH247" i="5"/>
  <c r="CL247" i="5"/>
  <c r="DB247" i="5"/>
  <c r="BF247" i="5"/>
  <c r="AP247" i="5"/>
  <c r="CD247" i="5"/>
  <c r="BN247" i="5"/>
  <c r="BZ247" i="5"/>
  <c r="Z51" i="5"/>
  <c r="AX51" i="5"/>
  <c r="BV51" i="5"/>
  <c r="CT51" i="5"/>
  <c r="R51" i="5"/>
  <c r="CL51" i="5"/>
  <c r="BF51" i="5"/>
  <c r="AP51" i="5"/>
  <c r="BN51" i="5"/>
  <c r="AH51" i="5"/>
  <c r="DB51" i="5"/>
  <c r="CD51" i="5"/>
  <c r="V51" i="5"/>
  <c r="AH190" i="5"/>
  <c r="BF190" i="5"/>
  <c r="CD190" i="5"/>
  <c r="DB190" i="5"/>
  <c r="AX190" i="5"/>
  <c r="BN190" i="5"/>
  <c r="Z190" i="5"/>
  <c r="CT190" i="5"/>
  <c r="BV190" i="5"/>
  <c r="R190" i="5"/>
  <c r="CL190" i="5"/>
  <c r="AP190" i="5"/>
  <c r="BJ190" i="5"/>
  <c r="AX327" i="5"/>
  <c r="Z327" i="5"/>
  <c r="CD327" i="5"/>
  <c r="CT327" i="5"/>
  <c r="AH327" i="5"/>
  <c r="DB327" i="5"/>
  <c r="BN327" i="5"/>
  <c r="R327" i="5"/>
  <c r="CL327" i="5"/>
  <c r="BF327" i="5"/>
  <c r="CP327" i="5"/>
  <c r="AP327" i="5"/>
  <c r="BV327" i="5"/>
  <c r="AH107" i="5"/>
  <c r="BF107" i="5"/>
  <c r="CD107" i="5"/>
  <c r="DB107" i="5"/>
  <c r="BN107" i="5"/>
  <c r="Z107" i="5"/>
  <c r="CT107" i="5"/>
  <c r="AP107" i="5"/>
  <c r="CL107" i="5"/>
  <c r="AX107" i="5"/>
  <c r="BV107" i="5"/>
  <c r="R107" i="5"/>
  <c r="AL107" i="5"/>
  <c r="Z249" i="5"/>
  <c r="AX249" i="5"/>
  <c r="BV249" i="5"/>
  <c r="CT249" i="5"/>
  <c r="AP249" i="5"/>
  <c r="BF249" i="5"/>
  <c r="BN249" i="5"/>
  <c r="CD249" i="5"/>
  <c r="AH249" i="5"/>
  <c r="DB249" i="5"/>
  <c r="CL249" i="5"/>
  <c r="R249" i="5"/>
  <c r="BZ249" i="5"/>
  <c r="AX27" i="5"/>
  <c r="CL27" i="5"/>
  <c r="Z27" i="5"/>
  <c r="BN27" i="5"/>
  <c r="DB27" i="5"/>
  <c r="AP27" i="5"/>
  <c r="CD27" i="5"/>
  <c r="R27" i="5"/>
  <c r="CT27" i="5"/>
  <c r="BV27" i="5"/>
  <c r="AH27" i="5"/>
  <c r="BF27" i="5"/>
  <c r="N27" i="5"/>
  <c r="AH168" i="5"/>
  <c r="BF168" i="5"/>
  <c r="CD168" i="5"/>
  <c r="DB168" i="5"/>
  <c r="AX168" i="5"/>
  <c r="BN168" i="5"/>
  <c r="AP168" i="5"/>
  <c r="R168" i="5"/>
  <c r="CL168" i="5"/>
  <c r="BV168" i="5"/>
  <c r="Z168" i="5"/>
  <c r="CT168" i="5"/>
  <c r="BB168" i="5"/>
  <c r="Z318" i="5"/>
  <c r="CD318" i="5"/>
  <c r="CT318" i="5"/>
  <c r="AH318" i="5"/>
  <c r="DB318" i="5"/>
  <c r="R318" i="5"/>
  <c r="CL318" i="5"/>
  <c r="BN318" i="5"/>
  <c r="AX318" i="5"/>
  <c r="BF318" i="5"/>
  <c r="BV318" i="5"/>
  <c r="AP318" i="5"/>
  <c r="CP318" i="5"/>
  <c r="AH97" i="5"/>
  <c r="BF97" i="5"/>
  <c r="CD97" i="5"/>
  <c r="DB97" i="5"/>
  <c r="R97" i="5"/>
  <c r="CL97" i="5"/>
  <c r="AX97" i="5"/>
  <c r="BN97" i="5"/>
  <c r="Z97" i="5"/>
  <c r="AP97" i="5"/>
  <c r="BV97" i="5"/>
  <c r="CT97" i="5"/>
  <c r="AL97" i="5"/>
  <c r="Z251" i="5"/>
  <c r="AX251" i="5"/>
  <c r="BV251" i="5"/>
  <c r="CT251" i="5"/>
  <c r="BN251" i="5"/>
  <c r="CD251" i="5"/>
  <c r="DB251" i="5"/>
  <c r="R251" i="5"/>
  <c r="CL251" i="5"/>
  <c r="AH251" i="5"/>
  <c r="BF251" i="5"/>
  <c r="AP251" i="5"/>
  <c r="BZ251" i="5"/>
  <c r="AP29" i="5"/>
  <c r="CD29" i="5"/>
  <c r="R29" i="5"/>
  <c r="BF29" i="5"/>
  <c r="CT29" i="5"/>
  <c r="AH29" i="5"/>
  <c r="DB29" i="5"/>
  <c r="CL29" i="5"/>
  <c r="BN29" i="5"/>
  <c r="Z29" i="5"/>
  <c r="AX29" i="5"/>
  <c r="BV29" i="5"/>
  <c r="N29" i="5"/>
  <c r="AH170" i="5"/>
  <c r="BF170" i="5"/>
  <c r="CD170" i="5"/>
  <c r="DB170" i="5"/>
  <c r="R170" i="5"/>
  <c r="BV170" i="5"/>
  <c r="CL170" i="5"/>
  <c r="BN170" i="5"/>
  <c r="AP170" i="5"/>
  <c r="Z170" i="5"/>
  <c r="CT170" i="5"/>
  <c r="AX170" i="5"/>
  <c r="BB170" i="5"/>
  <c r="BV308" i="5"/>
  <c r="BF308" i="5"/>
  <c r="AH308" i="5"/>
  <c r="AX308" i="5"/>
  <c r="DB308" i="5"/>
  <c r="R308" i="5"/>
  <c r="CL308" i="5"/>
  <c r="AP308" i="5"/>
  <c r="BN308" i="5"/>
  <c r="CD308" i="5"/>
  <c r="Z308" i="5"/>
  <c r="CT308" i="5"/>
  <c r="CH308" i="5"/>
  <c r="AH93" i="5"/>
  <c r="BF93" i="5"/>
  <c r="CD93" i="5"/>
  <c r="DB93" i="5"/>
  <c r="AP93" i="5"/>
  <c r="BV93" i="5"/>
  <c r="R93" i="5"/>
  <c r="CL93" i="5"/>
  <c r="BN93" i="5"/>
  <c r="CT93" i="5"/>
  <c r="Z93" i="5"/>
  <c r="AX93" i="5"/>
  <c r="AD93" i="5"/>
  <c r="Z230" i="5"/>
  <c r="AX230" i="5"/>
  <c r="BV230" i="5"/>
  <c r="CT230" i="5"/>
  <c r="BN230" i="5"/>
  <c r="CD230" i="5"/>
  <c r="R230" i="5"/>
  <c r="CL230" i="5"/>
  <c r="AH230" i="5"/>
  <c r="DB230" i="5"/>
  <c r="BF230" i="5"/>
  <c r="AP230" i="5"/>
  <c r="BR230" i="5"/>
  <c r="AP365" i="5"/>
  <c r="BF365" i="5"/>
  <c r="BV365" i="5"/>
  <c r="R365" i="5"/>
  <c r="CL365" i="5"/>
  <c r="AX365" i="5"/>
  <c r="AH365" i="5"/>
  <c r="DB365" i="5"/>
  <c r="CT365" i="5"/>
  <c r="CD365" i="5"/>
  <c r="BN365" i="5"/>
  <c r="Z365" i="5"/>
  <c r="CX365" i="5"/>
  <c r="AH100" i="5"/>
  <c r="BF100" i="5"/>
  <c r="CD100" i="5"/>
  <c r="DB100" i="5"/>
  <c r="R100" i="5"/>
  <c r="CL100" i="5"/>
  <c r="AX100" i="5"/>
  <c r="BN100" i="5"/>
  <c r="Z100" i="5"/>
  <c r="BV100" i="5"/>
  <c r="AP100" i="5"/>
  <c r="CT100" i="5"/>
  <c r="AL100" i="5"/>
  <c r="Z242" i="5"/>
  <c r="AX242" i="5"/>
  <c r="BV242" i="5"/>
  <c r="CT242" i="5"/>
  <c r="BN242" i="5"/>
  <c r="CD242" i="5"/>
  <c r="DB242" i="5"/>
  <c r="R242" i="5"/>
  <c r="CL242" i="5"/>
  <c r="AH242" i="5"/>
  <c r="BF242" i="5"/>
  <c r="AP242" i="5"/>
  <c r="BR242" i="5"/>
  <c r="AH95" i="5"/>
  <c r="BF95" i="5"/>
  <c r="CD95" i="5"/>
  <c r="DB95" i="5"/>
  <c r="BN95" i="5"/>
  <c r="Z95" i="5"/>
  <c r="CT95" i="5"/>
  <c r="AP95" i="5"/>
  <c r="BV95" i="5"/>
  <c r="R95" i="5"/>
  <c r="AX95" i="5"/>
  <c r="CL95" i="5"/>
  <c r="AL95" i="5"/>
  <c r="Z232" i="5"/>
  <c r="AX232" i="5"/>
  <c r="BV232" i="5"/>
  <c r="CT232" i="5"/>
  <c r="R232" i="5"/>
  <c r="AH232" i="5"/>
  <c r="CL232" i="5"/>
  <c r="DB232" i="5"/>
  <c r="BF232" i="5"/>
  <c r="AP232" i="5"/>
  <c r="CD232" i="5"/>
  <c r="BN232" i="5"/>
  <c r="BR232" i="5"/>
  <c r="AH23" i="5"/>
  <c r="DB23" i="5"/>
  <c r="AX23" i="5"/>
  <c r="BN23" i="5"/>
  <c r="CD23" i="5"/>
  <c r="R23" i="5"/>
  <c r="Z23" i="5"/>
  <c r="BF23" i="5"/>
  <c r="BV23" i="5"/>
  <c r="CL23" i="5"/>
  <c r="CT23" i="5"/>
  <c r="AP23" i="5"/>
  <c r="N23" i="5"/>
  <c r="Z150" i="5"/>
  <c r="AX150" i="5"/>
  <c r="BV150" i="5"/>
  <c r="CT150" i="5"/>
  <c r="AH150" i="5"/>
  <c r="DB150" i="5"/>
  <c r="BF150" i="5"/>
  <c r="CD150" i="5"/>
  <c r="R150" i="5"/>
  <c r="AP150" i="5"/>
  <c r="BN150" i="5"/>
  <c r="CL150" i="5"/>
  <c r="AT150" i="5"/>
  <c r="AH312" i="5"/>
  <c r="CL312" i="5"/>
  <c r="AX312" i="5"/>
  <c r="R312" i="5"/>
  <c r="Z312" i="5"/>
  <c r="CD312" i="5"/>
  <c r="CT312" i="5"/>
  <c r="DB312" i="5"/>
  <c r="BN312" i="5"/>
  <c r="BV312" i="5"/>
  <c r="AP312" i="5"/>
  <c r="BF312" i="5"/>
  <c r="CP312" i="5"/>
  <c r="Z60" i="5"/>
  <c r="AX60" i="5"/>
  <c r="BV60" i="5"/>
  <c r="CT60" i="5"/>
  <c r="R60" i="5"/>
  <c r="CL60" i="5"/>
  <c r="AP60" i="5"/>
  <c r="AH60" i="5"/>
  <c r="BN60" i="5"/>
  <c r="DB60" i="5"/>
  <c r="BF60" i="5"/>
  <c r="CD60" i="5"/>
  <c r="V60" i="5"/>
  <c r="AH199" i="5"/>
  <c r="BF199" i="5"/>
  <c r="CD199" i="5"/>
  <c r="DB199" i="5"/>
  <c r="AX199" i="5"/>
  <c r="BN199" i="5"/>
  <c r="Z199" i="5"/>
  <c r="CT199" i="5"/>
  <c r="BV199" i="5"/>
  <c r="R199" i="5"/>
  <c r="CL199" i="5"/>
  <c r="AP199" i="5"/>
  <c r="BJ199" i="5"/>
  <c r="AX336" i="5"/>
  <c r="Z336" i="5"/>
  <c r="CD336" i="5"/>
  <c r="CT336" i="5"/>
  <c r="AH336" i="5"/>
  <c r="BN336" i="5"/>
  <c r="DB336" i="5"/>
  <c r="R336" i="5"/>
  <c r="CL336" i="5"/>
  <c r="AP336" i="5"/>
  <c r="BF336" i="5"/>
  <c r="BV336" i="5"/>
  <c r="CP336" i="5"/>
  <c r="Z49" i="5"/>
  <c r="AX49" i="5"/>
  <c r="BV49" i="5"/>
  <c r="CT49" i="5"/>
  <c r="BN49" i="5"/>
  <c r="AH49" i="5"/>
  <c r="DB49" i="5"/>
  <c r="R49" i="5"/>
  <c r="CL49" i="5"/>
  <c r="AP49" i="5"/>
  <c r="CD49" i="5"/>
  <c r="BF49" i="5"/>
  <c r="V49" i="5"/>
  <c r="AH188" i="5"/>
  <c r="BF188" i="5"/>
  <c r="CD188" i="5"/>
  <c r="DB188" i="5"/>
  <c r="Z188" i="5"/>
  <c r="CT188" i="5"/>
  <c r="AP188" i="5"/>
  <c r="BV188" i="5"/>
  <c r="BN188" i="5"/>
  <c r="R188" i="5"/>
  <c r="AX188" i="5"/>
  <c r="CL188" i="5"/>
  <c r="BJ188" i="5"/>
  <c r="CT337" i="5"/>
  <c r="Z337" i="5"/>
  <c r="BN337" i="5"/>
  <c r="BF337" i="5"/>
  <c r="BV337" i="5"/>
  <c r="AP337" i="5"/>
  <c r="CD337" i="5"/>
  <c r="R337" i="5"/>
  <c r="AH337" i="5"/>
  <c r="AX337" i="5"/>
  <c r="CL337" i="5"/>
  <c r="DB337" i="5"/>
  <c r="CX337" i="5"/>
  <c r="Z117" i="5"/>
  <c r="AX117" i="5"/>
  <c r="BV117" i="5"/>
  <c r="CT117" i="5"/>
  <c r="BN117" i="5"/>
  <c r="CD117" i="5"/>
  <c r="R117" i="5"/>
  <c r="AH117" i="5"/>
  <c r="CL117" i="5"/>
  <c r="DB117" i="5"/>
  <c r="BF117" i="5"/>
  <c r="AP117" i="5"/>
  <c r="AL117" i="5"/>
  <c r="Z258" i="5"/>
  <c r="AX258" i="5"/>
  <c r="BV258" i="5"/>
  <c r="CT258" i="5"/>
  <c r="AP258" i="5"/>
  <c r="BF258" i="5"/>
  <c r="BN258" i="5"/>
  <c r="CD258" i="5"/>
  <c r="AH258" i="5"/>
  <c r="DB258" i="5"/>
  <c r="CL258" i="5"/>
  <c r="R258" i="5"/>
  <c r="BZ258" i="5"/>
  <c r="AX63" i="5"/>
  <c r="CT63" i="5"/>
  <c r="Z63" i="5"/>
  <c r="BV63" i="5"/>
  <c r="AH63" i="5"/>
  <c r="CD63" i="5"/>
  <c r="BF63" i="5"/>
  <c r="DB63" i="5"/>
  <c r="R63" i="5"/>
  <c r="BN63" i="5"/>
  <c r="CL63" i="5"/>
  <c r="AP63" i="5"/>
  <c r="V63" i="5"/>
  <c r="AH202" i="5"/>
  <c r="BF202" i="5"/>
  <c r="CD202" i="5"/>
  <c r="DB202" i="5"/>
  <c r="AX202" i="5"/>
  <c r="BN202" i="5"/>
  <c r="Z202" i="5"/>
  <c r="CT202" i="5"/>
  <c r="BV202" i="5"/>
  <c r="R202" i="5"/>
  <c r="CL202" i="5"/>
  <c r="AP202" i="5"/>
  <c r="BJ202" i="5"/>
  <c r="R339" i="5"/>
  <c r="CL339" i="5"/>
  <c r="DB339" i="5"/>
  <c r="Z339" i="5"/>
  <c r="CD339" i="5"/>
  <c r="CT339" i="5"/>
  <c r="AX339" i="5"/>
  <c r="BN339" i="5"/>
  <c r="AH339" i="5"/>
  <c r="BF339" i="5"/>
  <c r="BV339" i="5"/>
  <c r="AP339" i="5"/>
  <c r="CX339" i="5"/>
  <c r="Z119" i="5"/>
  <c r="AX119" i="5"/>
  <c r="BV119" i="5"/>
  <c r="CT119" i="5"/>
  <c r="R119" i="5"/>
  <c r="AH119" i="5"/>
  <c r="CL119" i="5"/>
  <c r="DB119" i="5"/>
  <c r="AP119" i="5"/>
  <c r="BF119" i="5"/>
  <c r="CD119" i="5"/>
  <c r="BN119" i="5"/>
  <c r="AL119" i="5"/>
  <c r="Z260" i="5"/>
  <c r="AX260" i="5"/>
  <c r="BV260" i="5"/>
  <c r="CT260" i="5"/>
  <c r="BN260" i="5"/>
  <c r="CD260" i="5"/>
  <c r="R260" i="5"/>
  <c r="CL260" i="5"/>
  <c r="DB260" i="5"/>
  <c r="AH260" i="5"/>
  <c r="BF260" i="5"/>
  <c r="AP260" i="5"/>
  <c r="BZ260" i="5"/>
  <c r="Z41" i="5"/>
  <c r="AX41" i="5"/>
  <c r="BV41" i="5"/>
  <c r="CT41" i="5"/>
  <c r="AP41" i="5"/>
  <c r="CD41" i="5"/>
  <c r="BN41" i="5"/>
  <c r="R41" i="5"/>
  <c r="CL41" i="5"/>
  <c r="BF41" i="5"/>
  <c r="AH41" i="5"/>
  <c r="DB41" i="5"/>
  <c r="V41" i="5"/>
  <c r="AH180" i="5"/>
  <c r="BF180" i="5"/>
  <c r="CD180" i="5"/>
  <c r="DB180" i="5"/>
  <c r="AX180" i="5"/>
  <c r="BN180" i="5"/>
  <c r="AP180" i="5"/>
  <c r="R180" i="5"/>
  <c r="CL180" i="5"/>
  <c r="BV180" i="5"/>
  <c r="Z180" i="5"/>
  <c r="CT180" i="5"/>
  <c r="BB180" i="5"/>
  <c r="BV329" i="5"/>
  <c r="AP329" i="5"/>
  <c r="CP329" i="5"/>
  <c r="AH329" i="5"/>
  <c r="AX329" i="5"/>
  <c r="DB329" i="5"/>
  <c r="R329" i="5"/>
  <c r="CL329" i="5"/>
  <c r="BF329" i="5"/>
  <c r="CD329" i="5"/>
  <c r="Z329" i="5"/>
  <c r="BN329" i="5"/>
  <c r="CT329" i="5"/>
  <c r="AH109" i="5"/>
  <c r="BF109" i="5"/>
  <c r="CD109" i="5"/>
  <c r="DB109" i="5"/>
  <c r="R109" i="5"/>
  <c r="CL109" i="5"/>
  <c r="AX109" i="5"/>
  <c r="BN109" i="5"/>
  <c r="Z109" i="5"/>
  <c r="BV109" i="5"/>
  <c r="CT109" i="5"/>
  <c r="AP109" i="5"/>
  <c r="AL109" i="5"/>
  <c r="Z262" i="5"/>
  <c r="AX262" i="5"/>
  <c r="BV262" i="5"/>
  <c r="CT262" i="5"/>
  <c r="R262" i="5"/>
  <c r="AH262" i="5"/>
  <c r="CL262" i="5"/>
  <c r="DB262" i="5"/>
  <c r="AP262" i="5"/>
  <c r="BF262" i="5"/>
  <c r="CD262" i="5"/>
  <c r="BN262" i="5"/>
  <c r="BZ262" i="5"/>
  <c r="Z43" i="5"/>
  <c r="AX43" i="5"/>
  <c r="BV43" i="5"/>
  <c r="CT43" i="5"/>
  <c r="BN43" i="5"/>
  <c r="AH43" i="5"/>
  <c r="DB43" i="5"/>
  <c r="R43" i="5"/>
  <c r="CL43" i="5"/>
  <c r="AP43" i="5"/>
  <c r="CD43" i="5"/>
  <c r="BF43" i="5"/>
  <c r="V43" i="5"/>
  <c r="AH182" i="5"/>
  <c r="BF182" i="5"/>
  <c r="CD182" i="5"/>
  <c r="DB182" i="5"/>
  <c r="R182" i="5"/>
  <c r="BV182" i="5"/>
  <c r="CL182" i="5"/>
  <c r="BN182" i="5"/>
  <c r="AP182" i="5"/>
  <c r="Z182" i="5"/>
  <c r="CT182" i="5"/>
  <c r="AX182" i="5"/>
  <c r="BB182" i="5"/>
  <c r="BF320" i="5"/>
  <c r="AP320" i="5"/>
  <c r="AH320" i="5"/>
  <c r="AX320" i="5"/>
  <c r="DB320" i="5"/>
  <c r="BV320" i="5"/>
  <c r="R320" i="5"/>
  <c r="CL320" i="5"/>
  <c r="BN320" i="5"/>
  <c r="CD320" i="5"/>
  <c r="Z320" i="5"/>
  <c r="CT320" i="5"/>
  <c r="CP320" i="5"/>
  <c r="AH99" i="5"/>
  <c r="BF99" i="5"/>
  <c r="CD99" i="5"/>
  <c r="DB99" i="5"/>
  <c r="AP99" i="5"/>
  <c r="BV99" i="5"/>
  <c r="R99" i="5"/>
  <c r="CL99" i="5"/>
  <c r="AX99" i="5"/>
  <c r="CT99" i="5"/>
  <c r="Z99" i="5"/>
  <c r="BN99" i="5"/>
  <c r="AL99" i="5"/>
  <c r="Z241" i="5"/>
  <c r="AX241" i="5"/>
  <c r="BV241" i="5"/>
  <c r="CT241" i="5"/>
  <c r="R241" i="5"/>
  <c r="AH241" i="5"/>
  <c r="CL241" i="5"/>
  <c r="DB241" i="5"/>
  <c r="BF241" i="5"/>
  <c r="AP241" i="5"/>
  <c r="CD241" i="5"/>
  <c r="BN241" i="5"/>
  <c r="BR241" i="5"/>
  <c r="AH112" i="5"/>
  <c r="BF112" i="5"/>
  <c r="CD112" i="5"/>
  <c r="DB112" i="5"/>
  <c r="R112" i="5"/>
  <c r="CL112" i="5"/>
  <c r="AX112" i="5"/>
  <c r="BN112" i="5"/>
  <c r="AP112" i="5"/>
  <c r="Z112" i="5"/>
  <c r="BV112" i="5"/>
  <c r="CT112" i="5"/>
  <c r="AL112" i="5"/>
  <c r="Z254" i="5"/>
  <c r="AX254" i="5"/>
  <c r="BV254" i="5"/>
  <c r="CT254" i="5"/>
  <c r="BN254" i="5"/>
  <c r="CD254" i="5"/>
  <c r="DB254" i="5"/>
  <c r="R254" i="5"/>
  <c r="CL254" i="5"/>
  <c r="AH254" i="5"/>
  <c r="BF254" i="5"/>
  <c r="AP254" i="5"/>
  <c r="BZ254" i="5"/>
  <c r="AH101" i="5"/>
  <c r="BF101" i="5"/>
  <c r="CD101" i="5"/>
  <c r="DB101" i="5"/>
  <c r="BN101" i="5"/>
  <c r="Z101" i="5"/>
  <c r="CT101" i="5"/>
  <c r="AP101" i="5"/>
  <c r="AX101" i="5"/>
  <c r="CL101" i="5"/>
  <c r="BV101" i="5"/>
  <c r="R101" i="5"/>
  <c r="AL101" i="5"/>
  <c r="Z243" i="5"/>
  <c r="AX243" i="5"/>
  <c r="BV243" i="5"/>
  <c r="CT243" i="5"/>
  <c r="AP243" i="5"/>
  <c r="BF243" i="5"/>
  <c r="BN243" i="5"/>
  <c r="CD243" i="5"/>
  <c r="AH243" i="5"/>
  <c r="DB243" i="5"/>
  <c r="CL243" i="5"/>
  <c r="R243" i="5"/>
  <c r="BR243" i="5"/>
  <c r="R12" i="5"/>
  <c r="AP12" i="5"/>
  <c r="BN12" i="5"/>
  <c r="CL12" i="5"/>
  <c r="BF12" i="5"/>
  <c r="Z12" i="5"/>
  <c r="CD12" i="5"/>
  <c r="CT12" i="5"/>
  <c r="AH12" i="5"/>
  <c r="DB12" i="5"/>
  <c r="BV12" i="5"/>
  <c r="AX12" i="5"/>
  <c r="N12" i="5"/>
  <c r="Z162" i="5"/>
  <c r="AX162" i="5"/>
  <c r="BV162" i="5"/>
  <c r="CT162" i="5"/>
  <c r="AH162" i="5"/>
  <c r="DB162" i="5"/>
  <c r="BF162" i="5"/>
  <c r="CD162" i="5"/>
  <c r="AP162" i="5"/>
  <c r="CL162" i="5"/>
  <c r="R162" i="5"/>
  <c r="BN162" i="5"/>
  <c r="BB162" i="5"/>
  <c r="Z324" i="5"/>
  <c r="CD324" i="5"/>
  <c r="CT324" i="5"/>
  <c r="AH324" i="5"/>
  <c r="DB324" i="5"/>
  <c r="R324" i="5"/>
  <c r="CL324" i="5"/>
  <c r="BN324" i="5"/>
  <c r="AX324" i="5"/>
  <c r="BV324" i="5"/>
  <c r="BF324" i="5"/>
  <c r="AP324" i="5"/>
  <c r="CP324" i="5"/>
  <c r="AX72" i="5"/>
  <c r="CL72" i="5"/>
  <c r="DB72" i="5"/>
  <c r="R72" i="5"/>
  <c r="BV72" i="5"/>
  <c r="BF72" i="5"/>
  <c r="AP72" i="5"/>
  <c r="CT72" i="5"/>
  <c r="CD72" i="5"/>
  <c r="Z72" i="5"/>
  <c r="BN72" i="5"/>
  <c r="AH72" i="5"/>
  <c r="AD72" i="5"/>
  <c r="AH210" i="5"/>
  <c r="BF210" i="5"/>
  <c r="CD210" i="5"/>
  <c r="DB210" i="5"/>
  <c r="BV210" i="5"/>
  <c r="R210" i="5"/>
  <c r="CL210" i="5"/>
  <c r="AX210" i="5"/>
  <c r="Z210" i="5"/>
  <c r="BN210" i="5"/>
  <c r="CT210" i="5"/>
  <c r="AP210" i="5"/>
  <c r="BJ210" i="5"/>
  <c r="AH348" i="5"/>
  <c r="DB348" i="5"/>
  <c r="R348" i="5"/>
  <c r="CL348" i="5"/>
  <c r="Z348" i="5"/>
  <c r="CD348" i="5"/>
  <c r="CT348" i="5"/>
  <c r="AX348" i="5"/>
  <c r="BN348" i="5"/>
  <c r="AP348" i="5"/>
  <c r="BF348" i="5"/>
  <c r="BV348" i="5"/>
  <c r="CX348" i="5"/>
  <c r="Z61" i="5"/>
  <c r="R61" i="5"/>
  <c r="AX61" i="5"/>
  <c r="CT61" i="5"/>
  <c r="BV61" i="5"/>
  <c r="AH61" i="5"/>
  <c r="CD61" i="5"/>
  <c r="BF61" i="5"/>
  <c r="DB61" i="5"/>
  <c r="BN61" i="5"/>
  <c r="CL61" i="5"/>
  <c r="AP61" i="5"/>
  <c r="V61" i="5"/>
  <c r="AH200" i="5"/>
  <c r="BF200" i="5"/>
  <c r="CD200" i="5"/>
  <c r="DB200" i="5"/>
  <c r="Z200" i="5"/>
  <c r="CT200" i="5"/>
  <c r="AP200" i="5"/>
  <c r="BV200" i="5"/>
  <c r="BN200" i="5"/>
  <c r="R200" i="5"/>
  <c r="AX200" i="5"/>
  <c r="CL200" i="5"/>
  <c r="BJ200" i="5"/>
  <c r="CD349" i="5"/>
  <c r="Z349" i="5"/>
  <c r="CT349" i="5"/>
  <c r="BN349" i="5"/>
  <c r="BF349" i="5"/>
  <c r="BV349" i="5"/>
  <c r="AP349" i="5"/>
  <c r="AH349" i="5"/>
  <c r="AX349" i="5"/>
  <c r="CL349" i="5"/>
  <c r="DB349" i="5"/>
  <c r="R349" i="5"/>
  <c r="CX349" i="5"/>
  <c r="Z129" i="5"/>
  <c r="AX129" i="5"/>
  <c r="BV129" i="5"/>
  <c r="CT129" i="5"/>
  <c r="BN129" i="5"/>
  <c r="CD129" i="5"/>
  <c r="R129" i="5"/>
  <c r="AH129" i="5"/>
  <c r="CL129" i="5"/>
  <c r="DB129" i="5"/>
  <c r="BF129" i="5"/>
  <c r="AP129" i="5"/>
  <c r="AT129" i="5"/>
  <c r="Z270" i="5"/>
  <c r="AX270" i="5"/>
  <c r="BV270" i="5"/>
  <c r="CT270" i="5"/>
  <c r="BF270" i="5"/>
  <c r="R270" i="5"/>
  <c r="CL270" i="5"/>
  <c r="AH270" i="5"/>
  <c r="DB270" i="5"/>
  <c r="BN270" i="5"/>
  <c r="AP270" i="5"/>
  <c r="CD270" i="5"/>
  <c r="BZ270" i="5"/>
  <c r="AX75" i="5"/>
  <c r="CL75" i="5"/>
  <c r="DB75" i="5"/>
  <c r="Z75" i="5"/>
  <c r="BN75" i="5"/>
  <c r="AH75" i="5"/>
  <c r="BV75" i="5"/>
  <c r="AP75" i="5"/>
  <c r="CT75" i="5"/>
  <c r="BF75" i="5"/>
  <c r="CD75" i="5"/>
  <c r="R75" i="5"/>
  <c r="AD75" i="5"/>
  <c r="Z213" i="5"/>
  <c r="AX213" i="5"/>
  <c r="BV213" i="5"/>
  <c r="CT213" i="5"/>
  <c r="AH213" i="5"/>
  <c r="BF213" i="5"/>
  <c r="CD213" i="5"/>
  <c r="DB213" i="5"/>
  <c r="R213" i="5"/>
  <c r="AP213" i="5"/>
  <c r="BN213" i="5"/>
  <c r="CL213" i="5"/>
  <c r="BJ213" i="5"/>
  <c r="BV350" i="5"/>
  <c r="AP350" i="5"/>
  <c r="AH350" i="5"/>
  <c r="AX350" i="5"/>
  <c r="DB350" i="5"/>
  <c r="BF350" i="5"/>
  <c r="R350" i="5"/>
  <c r="CL350" i="5"/>
  <c r="CT350" i="5"/>
  <c r="Z350" i="5"/>
  <c r="CX350" i="5"/>
  <c r="BN350" i="5"/>
  <c r="CD350" i="5"/>
  <c r="Z131" i="5"/>
  <c r="AX131" i="5"/>
  <c r="BV131" i="5"/>
  <c r="CT131" i="5"/>
  <c r="R131" i="5"/>
  <c r="AH131" i="5"/>
  <c r="CL131" i="5"/>
  <c r="DB131" i="5"/>
  <c r="AP131" i="5"/>
  <c r="BF131" i="5"/>
  <c r="CD131" i="5"/>
  <c r="BN131" i="5"/>
  <c r="AT131" i="5"/>
  <c r="Z272" i="5"/>
  <c r="AX272" i="5"/>
  <c r="BV272" i="5"/>
  <c r="CT272" i="5"/>
  <c r="CD272" i="5"/>
  <c r="AP272" i="5"/>
  <c r="BF272" i="5"/>
  <c r="R272" i="5"/>
  <c r="CL272" i="5"/>
  <c r="DB272" i="5"/>
  <c r="BN272" i="5"/>
  <c r="AH272" i="5"/>
  <c r="BZ272" i="5"/>
  <c r="Z53" i="5"/>
  <c r="AX53" i="5"/>
  <c r="BV53" i="5"/>
  <c r="CT53" i="5"/>
  <c r="AP53" i="5"/>
  <c r="CD53" i="5"/>
  <c r="BN53" i="5"/>
  <c r="R53" i="5"/>
  <c r="CL53" i="5"/>
  <c r="BF53" i="5"/>
  <c r="AH53" i="5"/>
  <c r="DB53" i="5"/>
  <c r="V53" i="5"/>
  <c r="AH192" i="5"/>
  <c r="BF192" i="5"/>
  <c r="CD192" i="5"/>
  <c r="DB192" i="5"/>
  <c r="BV192" i="5"/>
  <c r="R192" i="5"/>
  <c r="CL192" i="5"/>
  <c r="AX192" i="5"/>
  <c r="Z192" i="5"/>
  <c r="BN192" i="5"/>
  <c r="CT192" i="5"/>
  <c r="AP192" i="5"/>
  <c r="BJ192" i="5"/>
  <c r="BF341" i="5"/>
  <c r="AH341" i="5"/>
  <c r="AX341" i="5"/>
  <c r="DB341" i="5"/>
  <c r="BV341" i="5"/>
  <c r="R341" i="5"/>
  <c r="CL341" i="5"/>
  <c r="AP341" i="5"/>
  <c r="BN341" i="5"/>
  <c r="CT341" i="5"/>
  <c r="CX341" i="5"/>
  <c r="Z341" i="5"/>
  <c r="CD341" i="5"/>
  <c r="Z121" i="5"/>
  <c r="AX121" i="5"/>
  <c r="BV121" i="5"/>
  <c r="CT121" i="5"/>
  <c r="AP121" i="5"/>
  <c r="BF121" i="5"/>
  <c r="BN121" i="5"/>
  <c r="CD121" i="5"/>
  <c r="AH121" i="5"/>
  <c r="DB121" i="5"/>
  <c r="CL121" i="5"/>
  <c r="R121" i="5"/>
  <c r="AL121" i="5"/>
  <c r="Z273" i="5"/>
  <c r="AX273" i="5"/>
  <c r="BV273" i="5"/>
  <c r="CT273" i="5"/>
  <c r="BF273" i="5"/>
  <c r="R273" i="5"/>
  <c r="CL273" i="5"/>
  <c r="AH273" i="5"/>
  <c r="DB273" i="5"/>
  <c r="BN273" i="5"/>
  <c r="AP273" i="5"/>
  <c r="CD273" i="5"/>
  <c r="BZ273" i="5"/>
  <c r="Z55" i="5"/>
  <c r="AX55" i="5"/>
  <c r="BV55" i="5"/>
  <c r="CT55" i="5"/>
  <c r="BN55" i="5"/>
  <c r="AH55" i="5"/>
  <c r="DB55" i="5"/>
  <c r="R55" i="5"/>
  <c r="CL55" i="5"/>
  <c r="AP55" i="5"/>
  <c r="CD55" i="5"/>
  <c r="BF55" i="5"/>
  <c r="V55" i="5"/>
  <c r="AH194" i="5"/>
  <c r="BF194" i="5"/>
  <c r="CD194" i="5"/>
  <c r="DB194" i="5"/>
  <c r="Z194" i="5"/>
  <c r="CT194" i="5"/>
  <c r="AP194" i="5"/>
  <c r="BV194" i="5"/>
  <c r="BN194" i="5"/>
  <c r="R194" i="5"/>
  <c r="AX194" i="5"/>
  <c r="CL194" i="5"/>
  <c r="BJ194" i="5"/>
  <c r="Z331" i="5"/>
  <c r="CT331" i="5"/>
  <c r="BF331" i="5"/>
  <c r="BV331" i="5"/>
  <c r="CD331" i="5"/>
  <c r="BN331" i="5"/>
  <c r="AP331" i="5"/>
  <c r="AX331" i="5"/>
  <c r="CL331" i="5"/>
  <c r="DB331" i="5"/>
  <c r="R331" i="5"/>
  <c r="AH331" i="5"/>
  <c r="CP331" i="5"/>
  <c r="AH111" i="5"/>
  <c r="BF111" i="5"/>
  <c r="CD111" i="5"/>
  <c r="DB111" i="5"/>
  <c r="AP111" i="5"/>
  <c r="BV111" i="5"/>
  <c r="R111" i="5"/>
  <c r="CL111" i="5"/>
  <c r="Z111" i="5"/>
  <c r="AX111" i="5"/>
  <c r="CT111" i="5"/>
  <c r="BN111" i="5"/>
  <c r="AL111" i="5"/>
  <c r="Z253" i="5"/>
  <c r="AX253" i="5"/>
  <c r="BV253" i="5"/>
  <c r="CT253" i="5"/>
  <c r="R253" i="5"/>
  <c r="AH253" i="5"/>
  <c r="CL253" i="5"/>
  <c r="DB253" i="5"/>
  <c r="BF253" i="5"/>
  <c r="AP253" i="5"/>
  <c r="CD253" i="5"/>
  <c r="BN253" i="5"/>
  <c r="BZ253" i="5"/>
  <c r="Z124" i="5"/>
  <c r="AX124" i="5"/>
  <c r="BV124" i="5"/>
  <c r="CT124" i="5"/>
  <c r="AP124" i="5"/>
  <c r="BF124" i="5"/>
  <c r="BN124" i="5"/>
  <c r="CD124" i="5"/>
  <c r="AH124" i="5"/>
  <c r="DB124" i="5"/>
  <c r="CL124" i="5"/>
  <c r="R124" i="5"/>
  <c r="AL124" i="5"/>
  <c r="Z265" i="5"/>
  <c r="AX265" i="5"/>
  <c r="BV265" i="5"/>
  <c r="CT265" i="5"/>
  <c r="DB265" i="5"/>
  <c r="R265" i="5"/>
  <c r="BN265" i="5"/>
  <c r="AH265" i="5"/>
  <c r="CD265" i="5"/>
  <c r="BF265" i="5"/>
  <c r="CL265" i="5"/>
  <c r="AP265" i="5"/>
  <c r="BZ265" i="5"/>
  <c r="AH113" i="5"/>
  <c r="BF113" i="5"/>
  <c r="CD113" i="5"/>
  <c r="DB113" i="5"/>
  <c r="BN113" i="5"/>
  <c r="Z113" i="5"/>
  <c r="CT113" i="5"/>
  <c r="AP113" i="5"/>
  <c r="AX113" i="5"/>
  <c r="BV113" i="5"/>
  <c r="CL113" i="5"/>
  <c r="R113" i="5"/>
  <c r="AL113" i="5"/>
  <c r="Z266" i="5"/>
  <c r="AX266" i="5"/>
  <c r="BV266" i="5"/>
  <c r="CT266" i="5"/>
  <c r="CD266" i="5"/>
  <c r="AP266" i="5"/>
  <c r="BF266" i="5"/>
  <c r="R266" i="5"/>
  <c r="CL266" i="5"/>
  <c r="DB266" i="5"/>
  <c r="AH266" i="5"/>
  <c r="BN266" i="5"/>
  <c r="BZ266" i="5"/>
  <c r="CT34" i="5"/>
  <c r="AH34" i="5"/>
  <c r="BV34" i="5"/>
  <c r="AX34" i="5"/>
  <c r="CL34" i="5"/>
  <c r="Z34" i="5"/>
  <c r="DB34" i="5"/>
  <c r="CD34" i="5"/>
  <c r="R34" i="5"/>
  <c r="AP34" i="5"/>
  <c r="BF34" i="5"/>
  <c r="BN34" i="5"/>
  <c r="V34" i="5"/>
  <c r="AH174" i="5"/>
  <c r="BF174" i="5"/>
  <c r="CD174" i="5"/>
  <c r="DB174" i="5"/>
  <c r="AX174" i="5"/>
  <c r="BN174" i="5"/>
  <c r="AP174" i="5"/>
  <c r="R174" i="5"/>
  <c r="CL174" i="5"/>
  <c r="BV174" i="5"/>
  <c r="Z174" i="5"/>
  <c r="CT174" i="5"/>
  <c r="BB174" i="5"/>
  <c r="BV335" i="5"/>
  <c r="AH335" i="5"/>
  <c r="AX335" i="5"/>
  <c r="DB335" i="5"/>
  <c r="BF335" i="5"/>
  <c r="R335" i="5"/>
  <c r="CL335" i="5"/>
  <c r="CP335" i="5"/>
  <c r="AP335" i="5"/>
  <c r="Z335" i="5"/>
  <c r="CD335" i="5"/>
  <c r="BN335" i="5"/>
  <c r="CT335" i="5"/>
  <c r="AX84" i="5"/>
  <c r="CL84" i="5"/>
  <c r="DB84" i="5"/>
  <c r="Z84" i="5"/>
  <c r="BN84" i="5"/>
  <c r="AH84" i="5"/>
  <c r="BV84" i="5"/>
  <c r="AP84" i="5"/>
  <c r="CT84" i="5"/>
  <c r="BF84" i="5"/>
  <c r="R84" i="5"/>
  <c r="CD84" i="5"/>
  <c r="AD84" i="5"/>
  <c r="Z222" i="5"/>
  <c r="AX222" i="5"/>
  <c r="BV222" i="5"/>
  <c r="CT222" i="5"/>
  <c r="BF222" i="5"/>
  <c r="AP222" i="5"/>
  <c r="CD222" i="5"/>
  <c r="BN222" i="5"/>
  <c r="DB222" i="5"/>
  <c r="CL222" i="5"/>
  <c r="AH222" i="5"/>
  <c r="R222" i="5"/>
  <c r="BR222" i="5"/>
  <c r="CL357" i="5"/>
  <c r="AH357" i="5"/>
  <c r="R357" i="5"/>
  <c r="DB357" i="5"/>
  <c r="AX357" i="5"/>
  <c r="Z357" i="5"/>
  <c r="BN357" i="5"/>
  <c r="CT357" i="5"/>
  <c r="CD357" i="5"/>
  <c r="BV357" i="5"/>
  <c r="AP357" i="5"/>
  <c r="BF357" i="5"/>
  <c r="CX357" i="5"/>
  <c r="BF73" i="5"/>
  <c r="CT73" i="5"/>
  <c r="AH73" i="5"/>
  <c r="R73" i="5"/>
  <c r="AP73" i="5"/>
  <c r="CD73" i="5"/>
  <c r="Z73" i="5"/>
  <c r="BN73" i="5"/>
  <c r="DB73" i="5"/>
  <c r="BV73" i="5"/>
  <c r="CL73" i="5"/>
  <c r="AX73" i="5"/>
  <c r="AD73" i="5"/>
  <c r="AH211" i="5"/>
  <c r="BF211" i="5"/>
  <c r="CD211" i="5"/>
  <c r="DB211" i="5"/>
  <c r="AX211" i="5"/>
  <c r="BN211" i="5"/>
  <c r="Z211" i="5"/>
  <c r="CT211" i="5"/>
  <c r="BV211" i="5"/>
  <c r="R211" i="5"/>
  <c r="CL211" i="5"/>
  <c r="AP211" i="5"/>
  <c r="BJ211" i="5"/>
  <c r="BN358" i="5"/>
  <c r="CD358" i="5"/>
  <c r="BV358" i="5"/>
  <c r="Z358" i="5"/>
  <c r="CT358" i="5"/>
  <c r="AP358" i="5"/>
  <c r="CX358" i="5"/>
  <c r="BF358" i="5"/>
  <c r="AX358" i="5"/>
  <c r="DB358" i="5"/>
  <c r="AH358" i="5"/>
  <c r="R358" i="5"/>
  <c r="CL358" i="5"/>
  <c r="Z141" i="5"/>
  <c r="AX141" i="5"/>
  <c r="BV141" i="5"/>
  <c r="CT141" i="5"/>
  <c r="BN141" i="5"/>
  <c r="CD141" i="5"/>
  <c r="R141" i="5"/>
  <c r="AH141" i="5"/>
  <c r="CL141" i="5"/>
  <c r="BF141" i="5"/>
  <c r="DB141" i="5"/>
  <c r="AP141" i="5"/>
  <c r="AT141" i="5"/>
  <c r="Z281" i="5"/>
  <c r="AX281" i="5"/>
  <c r="BV281" i="5"/>
  <c r="CT281" i="5"/>
  <c r="CD281" i="5"/>
  <c r="AP281" i="5"/>
  <c r="BF281" i="5"/>
  <c r="R281" i="5"/>
  <c r="DB281" i="5"/>
  <c r="CL281" i="5"/>
  <c r="AH281" i="5"/>
  <c r="BN281" i="5"/>
  <c r="CH281" i="5"/>
  <c r="AH87" i="5"/>
  <c r="BF87" i="5"/>
  <c r="CD87" i="5"/>
  <c r="DB87" i="5"/>
  <c r="R87" i="5"/>
  <c r="BV87" i="5"/>
  <c r="CL87" i="5"/>
  <c r="BN87" i="5"/>
  <c r="AP87" i="5"/>
  <c r="AX87" i="5"/>
  <c r="Z87" i="5"/>
  <c r="CT87" i="5"/>
  <c r="AD87" i="5"/>
  <c r="Z225" i="5"/>
  <c r="AX225" i="5"/>
  <c r="BV225" i="5"/>
  <c r="CT225" i="5"/>
  <c r="AP225" i="5"/>
  <c r="BF225" i="5"/>
  <c r="CD225" i="5"/>
  <c r="BN225" i="5"/>
  <c r="AH225" i="5"/>
  <c r="DB225" i="5"/>
  <c r="R225" i="5"/>
  <c r="CL225" i="5"/>
  <c r="BR225" i="5"/>
  <c r="R360" i="5"/>
  <c r="CL360" i="5"/>
  <c r="AH360" i="5"/>
  <c r="DB360" i="5"/>
  <c r="CT360" i="5"/>
  <c r="AX360" i="5"/>
  <c r="BN360" i="5"/>
  <c r="Z360" i="5"/>
  <c r="CD360" i="5"/>
  <c r="AP360" i="5"/>
  <c r="BV360" i="5"/>
  <c r="BF360" i="5"/>
  <c r="CX360" i="5"/>
  <c r="Z143" i="5"/>
  <c r="AX143" i="5"/>
  <c r="BV143" i="5"/>
  <c r="CT143" i="5"/>
  <c r="R143" i="5"/>
  <c r="BN143" i="5"/>
  <c r="AH143" i="5"/>
  <c r="CD143" i="5"/>
  <c r="BF143" i="5"/>
  <c r="DB143" i="5"/>
  <c r="AP143" i="5"/>
  <c r="CL143" i="5"/>
  <c r="AT143" i="5"/>
  <c r="Z283" i="5"/>
  <c r="AX283" i="5"/>
  <c r="BV283" i="5"/>
  <c r="CT283" i="5"/>
  <c r="AH283" i="5"/>
  <c r="DB283" i="5"/>
  <c r="AP283" i="5"/>
  <c r="BN283" i="5"/>
  <c r="BF283" i="5"/>
  <c r="CD283" i="5"/>
  <c r="R283" i="5"/>
  <c r="CL283" i="5"/>
  <c r="CH283" i="5"/>
  <c r="BV65" i="5"/>
  <c r="CL65" i="5"/>
  <c r="AX65" i="5"/>
  <c r="Z65" i="5"/>
  <c r="AH65" i="5"/>
  <c r="AP65" i="5"/>
  <c r="CT65" i="5"/>
  <c r="BF65" i="5"/>
  <c r="R65" i="5"/>
  <c r="DB65" i="5"/>
  <c r="BN65" i="5"/>
  <c r="CD65" i="5"/>
  <c r="AD65" i="5"/>
  <c r="AH204" i="5"/>
  <c r="BF204" i="5"/>
  <c r="CD204" i="5"/>
  <c r="DB204" i="5"/>
  <c r="BV204" i="5"/>
  <c r="R204" i="5"/>
  <c r="CL204" i="5"/>
  <c r="AX204" i="5"/>
  <c r="Z204" i="5"/>
  <c r="BN204" i="5"/>
  <c r="CT204" i="5"/>
  <c r="AP204" i="5"/>
  <c r="BJ204" i="5"/>
  <c r="CT352" i="5"/>
  <c r="BN352" i="5"/>
  <c r="Z352" i="5"/>
  <c r="CX352" i="5"/>
  <c r="BF352" i="5"/>
  <c r="BV352" i="5"/>
  <c r="CD352" i="5"/>
  <c r="AP352" i="5"/>
  <c r="R352" i="5"/>
  <c r="AH352" i="5"/>
  <c r="DB352" i="5"/>
  <c r="CL352" i="5"/>
  <c r="AX352" i="5"/>
  <c r="Z133" i="5"/>
  <c r="AX133" i="5"/>
  <c r="BV133" i="5"/>
  <c r="CT133" i="5"/>
  <c r="AP133" i="5"/>
  <c r="BF133" i="5"/>
  <c r="BN133" i="5"/>
  <c r="CD133" i="5"/>
  <c r="AH133" i="5"/>
  <c r="DB133" i="5"/>
  <c r="CL133" i="5"/>
  <c r="R133" i="5"/>
  <c r="AT133" i="5"/>
  <c r="Z285" i="5"/>
  <c r="AX285" i="5"/>
  <c r="BV285" i="5"/>
  <c r="CT285" i="5"/>
  <c r="BF285" i="5"/>
  <c r="AH285" i="5"/>
  <c r="AP285" i="5"/>
  <c r="CL285" i="5"/>
  <c r="R285" i="5"/>
  <c r="CD285" i="5"/>
  <c r="DB285" i="5"/>
  <c r="BN285" i="5"/>
  <c r="CH285" i="5"/>
  <c r="Z67" i="5"/>
  <c r="CT67" i="5"/>
  <c r="AP67" i="5"/>
  <c r="AX67" i="5"/>
  <c r="BV67" i="5"/>
  <c r="AH67" i="5"/>
  <c r="BF67" i="5"/>
  <c r="BN67" i="5"/>
  <c r="CD67" i="5"/>
  <c r="CL67" i="5"/>
  <c r="R67" i="5"/>
  <c r="DB67" i="5"/>
  <c r="AD67" i="5"/>
  <c r="AH205" i="5"/>
  <c r="BF205" i="5"/>
  <c r="CD205" i="5"/>
  <c r="DB205" i="5"/>
  <c r="AX205" i="5"/>
  <c r="BN205" i="5"/>
  <c r="Z205" i="5"/>
  <c r="CT205" i="5"/>
  <c r="BV205" i="5"/>
  <c r="R205" i="5"/>
  <c r="CL205" i="5"/>
  <c r="AP205" i="5"/>
  <c r="BJ205" i="5"/>
  <c r="CD343" i="5"/>
  <c r="Z343" i="5"/>
  <c r="CT343" i="5"/>
  <c r="BF343" i="5"/>
  <c r="BV343" i="5"/>
  <c r="BN343" i="5"/>
  <c r="AP343" i="5"/>
  <c r="R343" i="5"/>
  <c r="CL343" i="5"/>
  <c r="DB343" i="5"/>
  <c r="AH343" i="5"/>
  <c r="AX343" i="5"/>
  <c r="CX343" i="5"/>
  <c r="Z123" i="5"/>
  <c r="AX123" i="5"/>
  <c r="BV123" i="5"/>
  <c r="CT123" i="5"/>
  <c r="BN123" i="5"/>
  <c r="CD123" i="5"/>
  <c r="R123" i="5"/>
  <c r="AH123" i="5"/>
  <c r="CL123" i="5"/>
  <c r="DB123" i="5"/>
  <c r="BF123" i="5"/>
  <c r="AP123" i="5"/>
  <c r="AL123" i="5"/>
  <c r="Z264" i="5"/>
  <c r="AX264" i="5"/>
  <c r="BV264" i="5"/>
  <c r="CT264" i="5"/>
  <c r="R264" i="5"/>
  <c r="BN264" i="5"/>
  <c r="AH264" i="5"/>
  <c r="CD264" i="5"/>
  <c r="CL264" i="5"/>
  <c r="BF264" i="5"/>
  <c r="DB264" i="5"/>
  <c r="AP264" i="5"/>
  <c r="BZ264" i="5"/>
  <c r="Z136" i="5"/>
  <c r="AX136" i="5"/>
  <c r="BV136" i="5"/>
  <c r="CT136" i="5"/>
  <c r="AP136" i="5"/>
  <c r="BF136" i="5"/>
  <c r="BN136" i="5"/>
  <c r="CD136" i="5"/>
  <c r="AH136" i="5"/>
  <c r="DB136" i="5"/>
  <c r="CL136" i="5"/>
  <c r="R136" i="5"/>
  <c r="AT136" i="5"/>
  <c r="Z276" i="5"/>
  <c r="AX276" i="5"/>
  <c r="BV276" i="5"/>
  <c r="CT276" i="5"/>
  <c r="BF276" i="5"/>
  <c r="R276" i="5"/>
  <c r="CL276" i="5"/>
  <c r="AH276" i="5"/>
  <c r="DB276" i="5"/>
  <c r="BN276" i="5"/>
  <c r="AP276" i="5"/>
  <c r="CD276" i="5"/>
  <c r="BZ276" i="5"/>
  <c r="Z125" i="5"/>
  <c r="AX125" i="5"/>
  <c r="BV125" i="5"/>
  <c r="CT125" i="5"/>
  <c r="R125" i="5"/>
  <c r="AH125" i="5"/>
  <c r="CL125" i="5"/>
  <c r="DB125" i="5"/>
  <c r="AP125" i="5"/>
  <c r="BF125" i="5"/>
  <c r="CD125" i="5"/>
  <c r="BN125" i="5"/>
  <c r="AT125" i="5"/>
  <c r="Z277" i="5"/>
  <c r="AX277" i="5"/>
  <c r="BV277" i="5"/>
  <c r="CT277" i="5"/>
  <c r="AH277" i="5"/>
  <c r="DB277" i="5"/>
  <c r="BN277" i="5"/>
  <c r="CD277" i="5"/>
  <c r="AP277" i="5"/>
  <c r="BF277" i="5"/>
  <c r="CL277" i="5"/>
  <c r="R277" i="5"/>
  <c r="BZ277" i="5"/>
  <c r="Z47" i="5"/>
  <c r="AX47" i="5"/>
  <c r="BV47" i="5"/>
  <c r="CT47" i="5"/>
  <c r="AP47" i="5"/>
  <c r="CD47" i="5"/>
  <c r="BN47" i="5"/>
  <c r="R47" i="5"/>
  <c r="CL47" i="5"/>
  <c r="BF47" i="5"/>
  <c r="AH47" i="5"/>
  <c r="DB47" i="5"/>
  <c r="V47" i="5"/>
  <c r="AH186" i="5"/>
  <c r="BF186" i="5"/>
  <c r="CD186" i="5"/>
  <c r="DB186" i="5"/>
  <c r="BV186" i="5"/>
  <c r="R186" i="5"/>
  <c r="CL186" i="5"/>
  <c r="AX186" i="5"/>
  <c r="Z186" i="5"/>
  <c r="BN186" i="5"/>
  <c r="CT186" i="5"/>
  <c r="AP186" i="5"/>
  <c r="BJ186" i="5"/>
  <c r="AP347" i="5"/>
  <c r="BV347" i="5"/>
  <c r="AH347" i="5"/>
  <c r="AX347" i="5"/>
  <c r="DB347" i="5"/>
  <c r="R347" i="5"/>
  <c r="CL347" i="5"/>
  <c r="BF347" i="5"/>
  <c r="Z347" i="5"/>
  <c r="BN347" i="5"/>
  <c r="CT347" i="5"/>
  <c r="CD347" i="5"/>
  <c r="CX347" i="5"/>
  <c r="R15" i="5"/>
  <c r="AP15" i="5"/>
  <c r="BN15" i="5"/>
  <c r="CL15" i="5"/>
  <c r="BF15" i="5"/>
  <c r="CD15" i="5"/>
  <c r="CT15" i="5"/>
  <c r="AH15" i="5"/>
  <c r="AX15" i="5"/>
  <c r="DB15" i="5"/>
  <c r="Z15" i="5"/>
  <c r="BV15" i="5"/>
  <c r="N15" i="5"/>
  <c r="Z233" i="5"/>
  <c r="AX233" i="5"/>
  <c r="BV233" i="5"/>
  <c r="CT233" i="5"/>
  <c r="BN233" i="5"/>
  <c r="CD233" i="5"/>
  <c r="DB233" i="5"/>
  <c r="R233" i="5"/>
  <c r="CL233" i="5"/>
  <c r="BR233" i="5"/>
  <c r="AH233" i="5"/>
  <c r="BF233" i="5"/>
  <c r="AP233" i="5"/>
  <c r="AH85" i="5"/>
  <c r="BF85" i="5"/>
  <c r="CD85" i="5"/>
  <c r="DB85" i="5"/>
  <c r="Z85" i="5"/>
  <c r="AX85" i="5"/>
  <c r="BN85" i="5"/>
  <c r="AP85" i="5"/>
  <c r="CL85" i="5"/>
  <c r="R85" i="5"/>
  <c r="CT85" i="5"/>
  <c r="BV85" i="5"/>
  <c r="AD85" i="5"/>
  <c r="Z223" i="5"/>
  <c r="AX223" i="5"/>
  <c r="BV223" i="5"/>
  <c r="CT223" i="5"/>
  <c r="DB223" i="5"/>
  <c r="CL223" i="5"/>
  <c r="R223" i="5"/>
  <c r="AH223" i="5"/>
  <c r="BF223" i="5"/>
  <c r="BN223" i="5"/>
  <c r="AP223" i="5"/>
  <c r="CD223" i="5"/>
  <c r="BR223" i="5"/>
  <c r="R13" i="5"/>
  <c r="AP13" i="5"/>
  <c r="BN13" i="5"/>
  <c r="CL13" i="5"/>
  <c r="AH13" i="5"/>
  <c r="DB13" i="5"/>
  <c r="AX13" i="5"/>
  <c r="BV13" i="5"/>
  <c r="CD13" i="5"/>
  <c r="CT13" i="5"/>
  <c r="BF13" i="5"/>
  <c r="Z13" i="5"/>
  <c r="N13" i="5"/>
  <c r="Z153" i="5"/>
  <c r="AX153" i="5"/>
  <c r="BV153" i="5"/>
  <c r="CT153" i="5"/>
  <c r="AH153" i="5"/>
  <c r="DB153" i="5"/>
  <c r="BF153" i="5"/>
  <c r="CD153" i="5"/>
  <c r="AP153" i="5"/>
  <c r="CL153" i="5"/>
  <c r="R153" i="5"/>
  <c r="BN153" i="5"/>
  <c r="AT153" i="5"/>
  <c r="Z293" i="5"/>
  <c r="AX293" i="5"/>
  <c r="BV293" i="5"/>
  <c r="CT293" i="5"/>
  <c r="CD293" i="5"/>
  <c r="DB293" i="5"/>
  <c r="BN293" i="5"/>
  <c r="CL293" i="5"/>
  <c r="AH293" i="5"/>
  <c r="BF293" i="5"/>
  <c r="AP293" i="5"/>
  <c r="R293" i="5"/>
  <c r="CH293" i="5"/>
  <c r="AX30" i="5"/>
  <c r="CL30" i="5"/>
  <c r="Z30" i="5"/>
  <c r="BN30" i="5"/>
  <c r="DB30" i="5"/>
  <c r="AP30" i="5"/>
  <c r="CD30" i="5"/>
  <c r="R30" i="5"/>
  <c r="CT30" i="5"/>
  <c r="BV30" i="5"/>
  <c r="BF30" i="5"/>
  <c r="AH30" i="5"/>
  <c r="N30" i="5"/>
  <c r="Z236" i="5"/>
  <c r="AX236" i="5"/>
  <c r="BV236" i="5"/>
  <c r="CT236" i="5"/>
  <c r="BN236" i="5"/>
  <c r="CD236" i="5"/>
  <c r="DB236" i="5"/>
  <c r="R236" i="5"/>
  <c r="CL236" i="5"/>
  <c r="AH236" i="5"/>
  <c r="BF236" i="5"/>
  <c r="AP236" i="5"/>
  <c r="BR236" i="5"/>
  <c r="AH26" i="5"/>
  <c r="DB26" i="5"/>
  <c r="AX26" i="5"/>
  <c r="BN26" i="5"/>
  <c r="CD26" i="5"/>
  <c r="R26" i="5"/>
  <c r="Z26" i="5"/>
  <c r="BF26" i="5"/>
  <c r="AP26" i="5"/>
  <c r="BV26" i="5"/>
  <c r="CL26" i="5"/>
  <c r="CT26" i="5"/>
  <c r="N26" i="5"/>
  <c r="Z155" i="5"/>
  <c r="AX155" i="5"/>
  <c r="BV155" i="5"/>
  <c r="CT155" i="5"/>
  <c r="BF155" i="5"/>
  <c r="AH155" i="5"/>
  <c r="R155" i="5"/>
  <c r="CD155" i="5"/>
  <c r="DB155" i="5"/>
  <c r="BN155" i="5"/>
  <c r="AP155" i="5"/>
  <c r="CL155" i="5"/>
  <c r="AT155" i="5"/>
  <c r="Z295" i="5"/>
  <c r="AX295" i="5"/>
  <c r="BV295" i="5"/>
  <c r="CT295" i="5"/>
  <c r="AH295" i="5"/>
  <c r="DB295" i="5"/>
  <c r="CL295" i="5"/>
  <c r="CD295" i="5"/>
  <c r="BF295" i="5"/>
  <c r="BN295" i="5"/>
  <c r="R295" i="5"/>
  <c r="AP295" i="5"/>
  <c r="CH295" i="5"/>
  <c r="DB77" i="5"/>
  <c r="AP77" i="5"/>
  <c r="CD77" i="5"/>
  <c r="BF77" i="5"/>
  <c r="Z77" i="5"/>
  <c r="BN77" i="5"/>
  <c r="AX77" i="5"/>
  <c r="CL77" i="5"/>
  <c r="AH77" i="5"/>
  <c r="BV77" i="5"/>
  <c r="R77" i="5"/>
  <c r="CT77" i="5"/>
  <c r="AD77" i="5"/>
  <c r="Z215" i="5"/>
  <c r="AX215" i="5"/>
  <c r="BV215" i="5"/>
  <c r="CT215" i="5"/>
  <c r="AH215" i="5"/>
  <c r="BF215" i="5"/>
  <c r="CD215" i="5"/>
  <c r="DB215" i="5"/>
  <c r="R215" i="5"/>
  <c r="AP215" i="5"/>
  <c r="BN215" i="5"/>
  <c r="CL215" i="5"/>
  <c r="BJ215" i="5"/>
  <c r="AP362" i="5"/>
  <c r="BF362" i="5"/>
  <c r="AX362" i="5"/>
  <c r="BV362" i="5"/>
  <c r="R362" i="5"/>
  <c r="CL362" i="5"/>
  <c r="AH362" i="5"/>
  <c r="DB362" i="5"/>
  <c r="BN362" i="5"/>
  <c r="CT362" i="5"/>
  <c r="CD362" i="5"/>
  <c r="Z362" i="5"/>
  <c r="CX362" i="5"/>
  <c r="Z145" i="5"/>
  <c r="AX145" i="5"/>
  <c r="BV145" i="5"/>
  <c r="CT145" i="5"/>
  <c r="CD145" i="5"/>
  <c r="AP145" i="5"/>
  <c r="DB145" i="5"/>
  <c r="BN145" i="5"/>
  <c r="CL145" i="5"/>
  <c r="AH145" i="5"/>
  <c r="BF145" i="5"/>
  <c r="R145" i="5"/>
  <c r="AT145" i="5"/>
  <c r="AX297" i="5"/>
  <c r="AH297" i="5"/>
  <c r="DB297" i="5"/>
  <c r="Z297" i="5"/>
  <c r="CD297" i="5"/>
  <c r="CT297" i="5"/>
  <c r="BN297" i="5"/>
  <c r="CH297" i="5"/>
  <c r="R297" i="5"/>
  <c r="CL297" i="5"/>
  <c r="AP297" i="5"/>
  <c r="BF297" i="5"/>
  <c r="BV297" i="5"/>
  <c r="BF79" i="5"/>
  <c r="CT79" i="5"/>
  <c r="AH79" i="5"/>
  <c r="BV79" i="5"/>
  <c r="R79" i="5"/>
  <c r="AP79" i="5"/>
  <c r="CD79" i="5"/>
  <c r="AX79" i="5"/>
  <c r="CL79" i="5"/>
  <c r="BN79" i="5"/>
  <c r="Z79" i="5"/>
  <c r="DB79" i="5"/>
  <c r="AD79" i="5"/>
  <c r="Z217" i="5"/>
  <c r="AX217" i="5"/>
  <c r="BV217" i="5"/>
  <c r="CT217" i="5"/>
  <c r="AH217" i="5"/>
  <c r="BF217" i="5"/>
  <c r="CD217" i="5"/>
  <c r="DB217" i="5"/>
  <c r="R217" i="5"/>
  <c r="AP217" i="5"/>
  <c r="BN217" i="5"/>
  <c r="CL217" i="5"/>
  <c r="BR217" i="5"/>
  <c r="BN364" i="5"/>
  <c r="CX364" i="5"/>
  <c r="CD364" i="5"/>
  <c r="BV364" i="5"/>
  <c r="Z364" i="5"/>
  <c r="CT364" i="5"/>
  <c r="AP364" i="5"/>
  <c r="BF364" i="5"/>
  <c r="AH364" i="5"/>
  <c r="AX364" i="5"/>
  <c r="DB364" i="5"/>
  <c r="R364" i="5"/>
  <c r="CL364" i="5"/>
  <c r="Z135" i="5"/>
  <c r="AX135" i="5"/>
  <c r="BV135" i="5"/>
  <c r="CT135" i="5"/>
  <c r="BN135" i="5"/>
  <c r="CD135" i="5"/>
  <c r="R135" i="5"/>
  <c r="AH135" i="5"/>
  <c r="CL135" i="5"/>
  <c r="DB135" i="5"/>
  <c r="BF135" i="5"/>
  <c r="AP135" i="5"/>
  <c r="AT135" i="5"/>
  <c r="Z275" i="5"/>
  <c r="AX275" i="5"/>
  <c r="BV275" i="5"/>
  <c r="CT275" i="5"/>
  <c r="CD275" i="5"/>
  <c r="AP275" i="5"/>
  <c r="BF275" i="5"/>
  <c r="CL275" i="5"/>
  <c r="R275" i="5"/>
  <c r="DB275" i="5"/>
  <c r="AH275" i="5"/>
  <c r="BN275" i="5"/>
  <c r="BZ275" i="5"/>
  <c r="R4" i="5"/>
  <c r="AP4" i="5"/>
  <c r="BN4" i="5"/>
  <c r="CL4" i="5"/>
  <c r="AH4" i="5"/>
  <c r="DB4" i="5"/>
  <c r="AX4" i="5"/>
  <c r="BV4" i="5"/>
  <c r="BF4" i="5"/>
  <c r="CT4" i="5"/>
  <c r="Z4" i="5"/>
  <c r="CD4" i="5"/>
  <c r="N4" i="5"/>
  <c r="Z148" i="5"/>
  <c r="AX148" i="5"/>
  <c r="BV148" i="5"/>
  <c r="CT148" i="5"/>
  <c r="CD148" i="5"/>
  <c r="AH148" i="5"/>
  <c r="BF148" i="5"/>
  <c r="R148" i="5"/>
  <c r="AP148" i="5"/>
  <c r="DB148" i="5"/>
  <c r="CL148" i="5"/>
  <c r="BN148" i="5"/>
  <c r="AT148" i="5"/>
  <c r="Z288" i="5"/>
  <c r="AX288" i="5"/>
  <c r="BV288" i="5"/>
  <c r="CT288" i="5"/>
  <c r="BF288" i="5"/>
  <c r="R288" i="5"/>
  <c r="DB288" i="5"/>
  <c r="AH288" i="5"/>
  <c r="CD288" i="5"/>
  <c r="BN288" i="5"/>
  <c r="CL288" i="5"/>
  <c r="AP288" i="5"/>
  <c r="CH288" i="5"/>
  <c r="Z137" i="5"/>
  <c r="AX137" i="5"/>
  <c r="BV137" i="5"/>
  <c r="CT137" i="5"/>
  <c r="R137" i="5"/>
  <c r="AH137" i="5"/>
  <c r="CL137" i="5"/>
  <c r="DB137" i="5"/>
  <c r="AP137" i="5"/>
  <c r="BF137" i="5"/>
  <c r="CD137" i="5"/>
  <c r="BN137" i="5"/>
  <c r="AT137" i="5"/>
  <c r="Z289" i="5"/>
  <c r="AX289" i="5"/>
  <c r="BV289" i="5"/>
  <c r="CT289" i="5"/>
  <c r="AH289" i="5"/>
  <c r="DB289" i="5"/>
  <c r="BF289" i="5"/>
  <c r="CD289" i="5"/>
  <c r="R289" i="5"/>
  <c r="AP289" i="5"/>
  <c r="CL289" i="5"/>
  <c r="BN289" i="5"/>
  <c r="CH289" i="5"/>
  <c r="Z59" i="5"/>
  <c r="AX59" i="5"/>
  <c r="BV59" i="5"/>
  <c r="CT59" i="5"/>
  <c r="AP59" i="5"/>
  <c r="CD59" i="5"/>
  <c r="BN59" i="5"/>
  <c r="DB59" i="5"/>
  <c r="R59" i="5"/>
  <c r="CL59" i="5"/>
  <c r="AH59" i="5"/>
  <c r="BF59" i="5"/>
  <c r="V59" i="5"/>
  <c r="AH198" i="5"/>
  <c r="BF198" i="5"/>
  <c r="CD198" i="5"/>
  <c r="DB198" i="5"/>
  <c r="BV198" i="5"/>
  <c r="R198" i="5"/>
  <c r="CL198" i="5"/>
  <c r="AX198" i="5"/>
  <c r="Z198" i="5"/>
  <c r="BN198" i="5"/>
  <c r="CT198" i="5"/>
  <c r="AP198" i="5"/>
  <c r="BJ198" i="5"/>
  <c r="BV356" i="5"/>
  <c r="BF356" i="5"/>
  <c r="AH356" i="5"/>
  <c r="AX356" i="5"/>
  <c r="DB356" i="5"/>
  <c r="R356" i="5"/>
  <c r="CL356" i="5"/>
  <c r="AP356" i="5"/>
  <c r="Z356" i="5"/>
  <c r="CX356" i="5"/>
  <c r="BN356" i="5"/>
  <c r="CT356" i="5"/>
  <c r="CD356" i="5"/>
  <c r="AH103" i="5"/>
  <c r="BF103" i="5"/>
  <c r="CD103" i="5"/>
  <c r="DB103" i="5"/>
  <c r="R103" i="5"/>
  <c r="CL103" i="5"/>
  <c r="AX103" i="5"/>
  <c r="BN103" i="5"/>
  <c r="AP103" i="5"/>
  <c r="CT103" i="5"/>
  <c r="BV103" i="5"/>
  <c r="Z103" i="5"/>
  <c r="AL103" i="5"/>
  <c r="Z245" i="5"/>
  <c r="AX245" i="5"/>
  <c r="BV245" i="5"/>
  <c r="CT245" i="5"/>
  <c r="BN245" i="5"/>
  <c r="CD245" i="5"/>
  <c r="DB245" i="5"/>
  <c r="R245" i="5"/>
  <c r="CL245" i="5"/>
  <c r="BR245" i="5"/>
  <c r="AH245" i="5"/>
  <c r="BF245" i="5"/>
  <c r="AP245" i="5"/>
  <c r="BF19" i="5"/>
  <c r="BV19" i="5"/>
  <c r="R19" i="5"/>
  <c r="CL19" i="5"/>
  <c r="AH19" i="5"/>
  <c r="DB19" i="5"/>
  <c r="BN19" i="5"/>
  <c r="CT19" i="5"/>
  <c r="Z19" i="5"/>
  <c r="AP19" i="5"/>
  <c r="AX19" i="5"/>
  <c r="CD19" i="5"/>
  <c r="N19" i="5"/>
  <c r="Z234" i="5"/>
  <c r="AX234" i="5"/>
  <c r="BV234" i="5"/>
  <c r="CT234" i="5"/>
  <c r="AP234" i="5"/>
  <c r="BF234" i="5"/>
  <c r="BN234" i="5"/>
  <c r="CD234" i="5"/>
  <c r="AH234" i="5"/>
  <c r="DB234" i="5"/>
  <c r="CL234" i="5"/>
  <c r="R234" i="5"/>
  <c r="BR234" i="5"/>
  <c r="AH20" i="5"/>
  <c r="DB20" i="5"/>
  <c r="AX20" i="5"/>
  <c r="BN20" i="5"/>
  <c r="CD20" i="5"/>
  <c r="R20" i="5"/>
  <c r="Z20" i="5"/>
  <c r="BF20" i="5"/>
  <c r="AP20" i="5"/>
  <c r="BV20" i="5"/>
  <c r="CL20" i="5"/>
  <c r="CT20" i="5"/>
  <c r="N20" i="5"/>
  <c r="Z165" i="5"/>
  <c r="AX165" i="5"/>
  <c r="BV165" i="5"/>
  <c r="CT165" i="5"/>
  <c r="AH165" i="5"/>
  <c r="DB165" i="5"/>
  <c r="BN165" i="5"/>
  <c r="CL165" i="5"/>
  <c r="BF165" i="5"/>
  <c r="R165" i="5"/>
  <c r="CD165" i="5"/>
  <c r="AP165" i="5"/>
  <c r="BB165" i="5"/>
  <c r="R315" i="5"/>
  <c r="CL315" i="5"/>
  <c r="Z315" i="5"/>
  <c r="CD315" i="5"/>
  <c r="CT315" i="5"/>
  <c r="AH315" i="5"/>
  <c r="DB315" i="5"/>
  <c r="BN315" i="5"/>
  <c r="AX315" i="5"/>
  <c r="BV315" i="5"/>
  <c r="CP315" i="5"/>
  <c r="AP315" i="5"/>
  <c r="BF315" i="5"/>
  <c r="AH106" i="5"/>
  <c r="BF106" i="5"/>
  <c r="CD106" i="5"/>
  <c r="DB106" i="5"/>
  <c r="R106" i="5"/>
  <c r="CL106" i="5"/>
  <c r="AX106" i="5"/>
  <c r="BN106" i="5"/>
  <c r="BV106" i="5"/>
  <c r="CT106" i="5"/>
  <c r="AP106" i="5"/>
  <c r="Z106" i="5"/>
  <c r="AL106" i="5"/>
  <c r="Z248" i="5"/>
  <c r="AX248" i="5"/>
  <c r="BV248" i="5"/>
  <c r="CT248" i="5"/>
  <c r="BN248" i="5"/>
  <c r="CD248" i="5"/>
  <c r="DB248" i="5"/>
  <c r="R248" i="5"/>
  <c r="CL248" i="5"/>
  <c r="AH248" i="5"/>
  <c r="BF248" i="5"/>
  <c r="BZ248" i="5"/>
  <c r="AP248" i="5"/>
  <c r="BF25" i="5"/>
  <c r="BV25" i="5"/>
  <c r="R25" i="5"/>
  <c r="CL25" i="5"/>
  <c r="AH25" i="5"/>
  <c r="DB25" i="5"/>
  <c r="BN25" i="5"/>
  <c r="CT25" i="5"/>
  <c r="Z25" i="5"/>
  <c r="AP25" i="5"/>
  <c r="AX25" i="5"/>
  <c r="CD25" i="5"/>
  <c r="N25" i="5"/>
  <c r="AH167" i="5"/>
  <c r="BF167" i="5"/>
  <c r="CD167" i="5"/>
  <c r="DB167" i="5"/>
  <c r="R167" i="5"/>
  <c r="BV167" i="5"/>
  <c r="CL167" i="5"/>
  <c r="BN167" i="5"/>
  <c r="AP167" i="5"/>
  <c r="Z167" i="5"/>
  <c r="CT167" i="5"/>
  <c r="AX167" i="5"/>
  <c r="BB167" i="5"/>
  <c r="BF305" i="5"/>
  <c r="BV305" i="5"/>
  <c r="AP305" i="5"/>
  <c r="AH305" i="5"/>
  <c r="AX305" i="5"/>
  <c r="DB305" i="5"/>
  <c r="R305" i="5"/>
  <c r="CL305" i="5"/>
  <c r="CT305" i="5"/>
  <c r="BN305" i="5"/>
  <c r="Z305" i="5"/>
  <c r="CD305" i="5"/>
  <c r="CH305" i="5"/>
  <c r="AH90" i="5"/>
  <c r="BF90" i="5"/>
  <c r="CD90" i="5"/>
  <c r="DB90" i="5"/>
  <c r="AP90" i="5"/>
  <c r="BV90" i="5"/>
  <c r="R90" i="5"/>
  <c r="CL90" i="5"/>
  <c r="BN90" i="5"/>
  <c r="CT90" i="5"/>
  <c r="Z90" i="5"/>
  <c r="AX90" i="5"/>
  <c r="AD90" i="5"/>
  <c r="Z227" i="5"/>
  <c r="AX227" i="5"/>
  <c r="BV227" i="5"/>
  <c r="CT227" i="5"/>
  <c r="BN227" i="5"/>
  <c r="CD227" i="5"/>
  <c r="BR227" i="5"/>
  <c r="R227" i="5"/>
  <c r="CL227" i="5"/>
  <c r="AH227" i="5"/>
  <c r="DB227" i="5"/>
  <c r="BF227" i="5"/>
  <c r="AP227" i="5"/>
  <c r="R5" i="5"/>
  <c r="AP5" i="5"/>
  <c r="BN5" i="5"/>
  <c r="CL5" i="5"/>
  <c r="CD5" i="5"/>
  <c r="AX5" i="5"/>
  <c r="AH5" i="5"/>
  <c r="BV5" i="5"/>
  <c r="BF5" i="5"/>
  <c r="DB5" i="5"/>
  <c r="CT5" i="5"/>
  <c r="Z5" i="5"/>
  <c r="N5" i="5"/>
  <c r="Z157" i="5"/>
  <c r="AX157" i="5"/>
  <c r="BV157" i="5"/>
  <c r="CT157" i="5"/>
  <c r="CD157" i="5"/>
  <c r="AH157" i="5"/>
  <c r="BF157" i="5"/>
  <c r="R157" i="5"/>
  <c r="AP157" i="5"/>
  <c r="DB157" i="5"/>
  <c r="CL157" i="5"/>
  <c r="BN157" i="5"/>
  <c r="BB157" i="5"/>
  <c r="Z307" i="5"/>
  <c r="CT307" i="5"/>
  <c r="CD307" i="5"/>
  <c r="BF307" i="5"/>
  <c r="BV307" i="5"/>
  <c r="AP307" i="5"/>
  <c r="BN307" i="5"/>
  <c r="AH307" i="5"/>
  <c r="DB307" i="5"/>
  <c r="AX307" i="5"/>
  <c r="CL307" i="5"/>
  <c r="R307" i="5"/>
  <c r="CH307" i="5"/>
  <c r="AH92" i="5"/>
  <c r="BF92" i="5"/>
  <c r="CD92" i="5"/>
  <c r="DB92" i="5"/>
  <c r="BN92" i="5"/>
  <c r="Z92" i="5"/>
  <c r="CT92" i="5"/>
  <c r="AP92" i="5"/>
  <c r="BV92" i="5"/>
  <c r="R92" i="5"/>
  <c r="AX92" i="5"/>
  <c r="CL92" i="5"/>
  <c r="AD92" i="5"/>
  <c r="Z229" i="5"/>
  <c r="AX229" i="5"/>
  <c r="BV229" i="5"/>
  <c r="CT229" i="5"/>
  <c r="R229" i="5"/>
  <c r="AH229" i="5"/>
  <c r="CL229" i="5"/>
  <c r="DB229" i="5"/>
  <c r="AP229" i="5"/>
  <c r="BF229" i="5"/>
  <c r="CD229" i="5"/>
  <c r="BN229" i="5"/>
  <c r="BR229" i="5"/>
  <c r="CD21" i="5"/>
  <c r="Z21" i="5"/>
  <c r="CT21" i="5"/>
  <c r="AP21" i="5"/>
  <c r="BF21" i="5"/>
  <c r="BN21" i="5"/>
  <c r="BV21" i="5"/>
  <c r="R21" i="5"/>
  <c r="DB21" i="5"/>
  <c r="AX21" i="5"/>
  <c r="CL21" i="5"/>
  <c r="AH21" i="5"/>
  <c r="N21" i="5"/>
  <c r="Z147" i="5"/>
  <c r="AX147" i="5"/>
  <c r="BV147" i="5"/>
  <c r="CT147" i="5"/>
  <c r="AH147" i="5"/>
  <c r="DB147" i="5"/>
  <c r="BN147" i="5"/>
  <c r="CL147" i="5"/>
  <c r="BF147" i="5"/>
  <c r="R147" i="5"/>
  <c r="CD147" i="5"/>
  <c r="AP147" i="5"/>
  <c r="AT147" i="5"/>
  <c r="Z287" i="5"/>
  <c r="AX287" i="5"/>
  <c r="BV287" i="5"/>
  <c r="CT287" i="5"/>
  <c r="CD287" i="5"/>
  <c r="AH287" i="5"/>
  <c r="BF287" i="5"/>
  <c r="BN287" i="5"/>
  <c r="R287" i="5"/>
  <c r="CL287" i="5"/>
  <c r="AP287" i="5"/>
  <c r="DB287" i="5"/>
  <c r="CH287" i="5"/>
  <c r="R9" i="5"/>
  <c r="AP9" i="5"/>
  <c r="BN9" i="5"/>
  <c r="CL9" i="5"/>
  <c r="BF9" i="5"/>
  <c r="AX9" i="5"/>
  <c r="DB9" i="5"/>
  <c r="AH9" i="5"/>
  <c r="BV9" i="5"/>
  <c r="CD9" i="5"/>
  <c r="CT9" i="5"/>
  <c r="Z9" i="5"/>
  <c r="N9" i="5"/>
  <c r="Z160" i="5"/>
  <c r="AX160" i="5"/>
  <c r="BV160" i="5"/>
  <c r="CT160" i="5"/>
  <c r="CD160" i="5"/>
  <c r="AH160" i="5"/>
  <c r="BF160" i="5"/>
  <c r="R160" i="5"/>
  <c r="DB160" i="5"/>
  <c r="BN160" i="5"/>
  <c r="CL160" i="5"/>
  <c r="AP160" i="5"/>
  <c r="BB160" i="5"/>
  <c r="AX300" i="5"/>
  <c r="DB300" i="5"/>
  <c r="AH300" i="5"/>
  <c r="CL300" i="5"/>
  <c r="Z300" i="5"/>
  <c r="CD300" i="5"/>
  <c r="CT300" i="5"/>
  <c r="R300" i="5"/>
  <c r="BN300" i="5"/>
  <c r="BF300" i="5"/>
  <c r="BV300" i="5"/>
  <c r="AP300" i="5"/>
  <c r="CH300" i="5"/>
  <c r="R14" i="5"/>
  <c r="AP14" i="5"/>
  <c r="BN14" i="5"/>
  <c r="CL14" i="5"/>
  <c r="CD14" i="5"/>
  <c r="BF14" i="5"/>
  <c r="BV14" i="5"/>
  <c r="Z14" i="5"/>
  <c r="CT14" i="5"/>
  <c r="AX14" i="5"/>
  <c r="AH14" i="5"/>
  <c r="DB14" i="5"/>
  <c r="N14" i="5"/>
  <c r="Z149" i="5"/>
  <c r="AX149" i="5"/>
  <c r="BV149" i="5"/>
  <c r="CT149" i="5"/>
  <c r="BF149" i="5"/>
  <c r="CL149" i="5"/>
  <c r="AH149" i="5"/>
  <c r="CD149" i="5"/>
  <c r="AP149" i="5"/>
  <c r="R149" i="5"/>
  <c r="DB149" i="5"/>
  <c r="BN149" i="5"/>
  <c r="AT149" i="5"/>
  <c r="CT301" i="5"/>
  <c r="BN301" i="5"/>
  <c r="BF301" i="5"/>
  <c r="BV301" i="5"/>
  <c r="CD301" i="5"/>
  <c r="AP301" i="5"/>
  <c r="Z301" i="5"/>
  <c r="AH301" i="5"/>
  <c r="DB301" i="5"/>
  <c r="AX301" i="5"/>
  <c r="R301" i="5"/>
  <c r="CH301" i="5"/>
  <c r="CL301" i="5"/>
  <c r="DB71" i="5"/>
  <c r="AP71" i="5"/>
  <c r="CD71" i="5"/>
  <c r="BF71" i="5"/>
  <c r="BV71" i="5"/>
  <c r="R71" i="5"/>
  <c r="CT71" i="5"/>
  <c r="Z71" i="5"/>
  <c r="BN71" i="5"/>
  <c r="CL71" i="5"/>
  <c r="AH71" i="5"/>
  <c r="AX71" i="5"/>
  <c r="AD71" i="5"/>
  <c r="AH209" i="5"/>
  <c r="BF209" i="5"/>
  <c r="CD209" i="5"/>
  <c r="DB209" i="5"/>
  <c r="Z209" i="5"/>
  <c r="CT209" i="5"/>
  <c r="AP209" i="5"/>
  <c r="BV209" i="5"/>
  <c r="BN209" i="5"/>
  <c r="R209" i="5"/>
  <c r="AX209" i="5"/>
  <c r="CL209" i="5"/>
  <c r="BJ209" i="5"/>
  <c r="Z115" i="5"/>
  <c r="AX115" i="5"/>
  <c r="BV115" i="5"/>
  <c r="CT115" i="5"/>
  <c r="AP115" i="5"/>
  <c r="BF115" i="5"/>
  <c r="BN115" i="5"/>
  <c r="CD115" i="5"/>
  <c r="AH115" i="5"/>
  <c r="DB115" i="5"/>
  <c r="CL115" i="5"/>
  <c r="R115" i="5"/>
  <c r="AL115" i="5"/>
  <c r="Z256" i="5"/>
  <c r="AX256" i="5"/>
  <c r="BV256" i="5"/>
  <c r="CT256" i="5"/>
  <c r="R256" i="5"/>
  <c r="AH256" i="5"/>
  <c r="CL256" i="5"/>
  <c r="DB256" i="5"/>
  <c r="BF256" i="5"/>
  <c r="AP256" i="5"/>
  <c r="CD256" i="5"/>
  <c r="BN256" i="5"/>
  <c r="BZ256" i="5"/>
  <c r="AH104" i="5"/>
  <c r="BF104" i="5"/>
  <c r="CD104" i="5"/>
  <c r="DB104" i="5"/>
  <c r="BN104" i="5"/>
  <c r="Z104" i="5"/>
  <c r="CT104" i="5"/>
  <c r="AP104" i="5"/>
  <c r="CL104" i="5"/>
  <c r="R104" i="5"/>
  <c r="AX104" i="5"/>
  <c r="BV104" i="5"/>
  <c r="AL104" i="5"/>
  <c r="Z246" i="5"/>
  <c r="AX246" i="5"/>
  <c r="BV246" i="5"/>
  <c r="CT246" i="5"/>
  <c r="AP246" i="5"/>
  <c r="BF246" i="5"/>
  <c r="BN246" i="5"/>
  <c r="CD246" i="5"/>
  <c r="AH246" i="5"/>
  <c r="DB246" i="5"/>
  <c r="R246" i="5"/>
  <c r="CL246" i="5"/>
  <c r="BR246" i="5"/>
  <c r="AP38" i="5"/>
  <c r="CD38" i="5"/>
  <c r="R38" i="5"/>
  <c r="AH38" i="5"/>
  <c r="BV38" i="5"/>
  <c r="BF38" i="5"/>
  <c r="CT38" i="5"/>
  <c r="DB38" i="5"/>
  <c r="AX38" i="5"/>
  <c r="BN38" i="5"/>
  <c r="CL38" i="5"/>
  <c r="Z38" i="5"/>
  <c r="V38" i="5"/>
  <c r="AH177" i="5"/>
  <c r="BF177" i="5"/>
  <c r="CD177" i="5"/>
  <c r="DB177" i="5"/>
  <c r="AX177" i="5"/>
  <c r="BN177" i="5"/>
  <c r="AP177" i="5"/>
  <c r="R177" i="5"/>
  <c r="CL177" i="5"/>
  <c r="BV177" i="5"/>
  <c r="Z177" i="5"/>
  <c r="CT177" i="5"/>
  <c r="BB177" i="5"/>
  <c r="BV326" i="5"/>
  <c r="AH326" i="5"/>
  <c r="AX326" i="5"/>
  <c r="DB326" i="5"/>
  <c r="BF326" i="5"/>
  <c r="R326" i="5"/>
  <c r="CL326" i="5"/>
  <c r="AP326" i="5"/>
  <c r="Z326" i="5"/>
  <c r="CT326" i="5"/>
  <c r="BN326" i="5"/>
  <c r="CD326" i="5"/>
  <c r="CP326" i="5"/>
  <c r="Z118" i="5"/>
  <c r="AX118" i="5"/>
  <c r="BV118" i="5"/>
  <c r="CT118" i="5"/>
  <c r="AP118" i="5"/>
  <c r="BF118" i="5"/>
  <c r="BN118" i="5"/>
  <c r="CD118" i="5"/>
  <c r="AH118" i="5"/>
  <c r="DB118" i="5"/>
  <c r="CL118" i="5"/>
  <c r="R118" i="5"/>
  <c r="AL118" i="5"/>
  <c r="Z259" i="5"/>
  <c r="AX259" i="5"/>
  <c r="BV259" i="5"/>
  <c r="CT259" i="5"/>
  <c r="R259" i="5"/>
  <c r="AH259" i="5"/>
  <c r="CL259" i="5"/>
  <c r="DB259" i="5"/>
  <c r="BF259" i="5"/>
  <c r="AP259" i="5"/>
  <c r="CD259" i="5"/>
  <c r="BN259" i="5"/>
  <c r="BZ259" i="5"/>
  <c r="Z40" i="5"/>
  <c r="AX40" i="5"/>
  <c r="BV40" i="5"/>
  <c r="CT40" i="5"/>
  <c r="BN40" i="5"/>
  <c r="AH40" i="5"/>
  <c r="DB40" i="5"/>
  <c r="R40" i="5"/>
  <c r="CL40" i="5"/>
  <c r="AP40" i="5"/>
  <c r="CD40" i="5"/>
  <c r="BF40" i="5"/>
  <c r="V40" i="5"/>
  <c r="AH179" i="5"/>
  <c r="BF179" i="5"/>
  <c r="CD179" i="5"/>
  <c r="DB179" i="5"/>
  <c r="R179" i="5"/>
  <c r="BV179" i="5"/>
  <c r="CL179" i="5"/>
  <c r="BN179" i="5"/>
  <c r="AP179" i="5"/>
  <c r="Z179" i="5"/>
  <c r="CT179" i="5"/>
  <c r="AX179" i="5"/>
  <c r="BB179" i="5"/>
  <c r="CP317" i="5"/>
  <c r="AH317" i="5"/>
  <c r="AX317" i="5"/>
  <c r="DB317" i="5"/>
  <c r="BF317" i="5"/>
  <c r="AP317" i="5"/>
  <c r="R317" i="5"/>
  <c r="CL317" i="5"/>
  <c r="BV317" i="5"/>
  <c r="Z317" i="5"/>
  <c r="CD317" i="5"/>
  <c r="CT317" i="5"/>
  <c r="BN317" i="5"/>
  <c r="AH96" i="5"/>
  <c r="BF96" i="5"/>
  <c r="CD96" i="5"/>
  <c r="DB96" i="5"/>
  <c r="AP96" i="5"/>
  <c r="BV96" i="5"/>
  <c r="R96" i="5"/>
  <c r="CL96" i="5"/>
  <c r="BN96" i="5"/>
  <c r="CT96" i="5"/>
  <c r="Z96" i="5"/>
  <c r="AX96" i="5"/>
  <c r="AL96" i="5"/>
  <c r="Z238" i="5"/>
  <c r="AX238" i="5"/>
  <c r="BV238" i="5"/>
  <c r="CT238" i="5"/>
  <c r="R238" i="5"/>
  <c r="AH238" i="5"/>
  <c r="CL238" i="5"/>
  <c r="DB238" i="5"/>
  <c r="BF238" i="5"/>
  <c r="AP238" i="5"/>
  <c r="CD238" i="5"/>
  <c r="BN238" i="5"/>
  <c r="BR238" i="5"/>
  <c r="CT28" i="5"/>
  <c r="AH28" i="5"/>
  <c r="BV28" i="5"/>
  <c r="AX28" i="5"/>
  <c r="CL28" i="5"/>
  <c r="Z28" i="5"/>
  <c r="DB28" i="5"/>
  <c r="CD28" i="5"/>
  <c r="R28" i="5"/>
  <c r="AP28" i="5"/>
  <c r="BF28" i="5"/>
  <c r="BN28" i="5"/>
  <c r="N28" i="5"/>
  <c r="AH169" i="5"/>
  <c r="BF169" i="5"/>
  <c r="CD169" i="5"/>
  <c r="DB169" i="5"/>
  <c r="Z169" i="5"/>
  <c r="AP169" i="5"/>
  <c r="CT169" i="5"/>
  <c r="R169" i="5"/>
  <c r="CL169" i="5"/>
  <c r="BN169" i="5"/>
  <c r="AX169" i="5"/>
  <c r="BV169" i="5"/>
  <c r="BB169" i="5"/>
  <c r="BN319" i="5"/>
  <c r="CD319" i="5"/>
  <c r="BF319" i="5"/>
  <c r="BV319" i="5"/>
  <c r="AP319" i="5"/>
  <c r="Z319" i="5"/>
  <c r="CT319" i="5"/>
  <c r="CL319" i="5"/>
  <c r="DB319" i="5"/>
  <c r="R319" i="5"/>
  <c r="AH319" i="5"/>
  <c r="AX319" i="5"/>
  <c r="CP319" i="5"/>
  <c r="AH98" i="5"/>
  <c r="BF98" i="5"/>
  <c r="CD98" i="5"/>
  <c r="DB98" i="5"/>
  <c r="BN98" i="5"/>
  <c r="Z98" i="5"/>
  <c r="CT98" i="5"/>
  <c r="AP98" i="5"/>
  <c r="BV98" i="5"/>
  <c r="R98" i="5"/>
  <c r="AX98" i="5"/>
  <c r="CL98" i="5"/>
  <c r="AL98" i="5"/>
  <c r="Z240" i="5"/>
  <c r="AX240" i="5"/>
  <c r="BV240" i="5"/>
  <c r="CT240" i="5"/>
  <c r="AP240" i="5"/>
  <c r="BF240" i="5"/>
  <c r="BN240" i="5"/>
  <c r="CD240" i="5"/>
  <c r="AH240" i="5"/>
  <c r="DB240" i="5"/>
  <c r="CL240" i="5"/>
  <c r="R240" i="5"/>
  <c r="BR240" i="5"/>
  <c r="R8" i="5"/>
  <c r="AP8" i="5"/>
  <c r="BN8" i="5"/>
  <c r="CL8" i="5"/>
  <c r="CD8" i="5"/>
  <c r="AX8" i="5"/>
  <c r="AH8" i="5"/>
  <c r="BV8" i="5"/>
  <c r="BF8" i="5"/>
  <c r="CT8" i="5"/>
  <c r="Z8" i="5"/>
  <c r="DB8" i="5"/>
  <c r="N8" i="5"/>
  <c r="Z159" i="5"/>
  <c r="AX159" i="5"/>
  <c r="BV159" i="5"/>
  <c r="CT159" i="5"/>
  <c r="AH159" i="5"/>
  <c r="DB159" i="5"/>
  <c r="BF159" i="5"/>
  <c r="CD159" i="5"/>
  <c r="R159" i="5"/>
  <c r="AP159" i="5"/>
  <c r="BN159" i="5"/>
  <c r="CL159" i="5"/>
  <c r="BB159" i="5"/>
  <c r="BF299" i="5"/>
  <c r="BV299" i="5"/>
  <c r="AP299" i="5"/>
  <c r="AH299" i="5"/>
  <c r="AX299" i="5"/>
  <c r="DB299" i="5"/>
  <c r="R299" i="5"/>
  <c r="CL299" i="5"/>
  <c r="CT299" i="5"/>
  <c r="Z299" i="5"/>
  <c r="CD299" i="5"/>
  <c r="BN299" i="5"/>
  <c r="CH299" i="5"/>
  <c r="AP32" i="5"/>
  <c r="CD32" i="5"/>
  <c r="R32" i="5"/>
  <c r="BF32" i="5"/>
  <c r="CT32" i="5"/>
  <c r="AH32" i="5"/>
  <c r="DB32" i="5"/>
  <c r="CL32" i="5"/>
  <c r="BN32" i="5"/>
  <c r="BV32" i="5"/>
  <c r="Z32" i="5"/>
  <c r="AX32" i="5"/>
  <c r="N32" i="5"/>
  <c r="AH172" i="5"/>
  <c r="BF172" i="5"/>
  <c r="CD172" i="5"/>
  <c r="DB172" i="5"/>
  <c r="Z172" i="5"/>
  <c r="AP172" i="5"/>
  <c r="CT172" i="5"/>
  <c r="R172" i="5"/>
  <c r="CL172" i="5"/>
  <c r="BN172" i="5"/>
  <c r="AX172" i="5"/>
  <c r="BV172" i="5"/>
  <c r="BB172" i="5"/>
  <c r="Z310" i="5"/>
  <c r="CT310" i="5"/>
  <c r="BN310" i="5"/>
  <c r="BF310" i="5"/>
  <c r="BV310" i="5"/>
  <c r="CD310" i="5"/>
  <c r="AP310" i="5"/>
  <c r="CL310" i="5"/>
  <c r="AX310" i="5"/>
  <c r="R310" i="5"/>
  <c r="DB310" i="5"/>
  <c r="AH310" i="5"/>
  <c r="CP310" i="5"/>
  <c r="R11" i="5"/>
  <c r="AP11" i="5"/>
  <c r="BN11" i="5"/>
  <c r="CL11" i="5"/>
  <c r="CD11" i="5"/>
  <c r="AH11" i="5"/>
  <c r="AX11" i="5"/>
  <c r="DB11" i="5"/>
  <c r="BF11" i="5"/>
  <c r="BV11" i="5"/>
  <c r="Z11" i="5"/>
  <c r="CT11" i="5"/>
  <c r="N11" i="5"/>
  <c r="Z161" i="5"/>
  <c r="AX161" i="5"/>
  <c r="BV161" i="5"/>
  <c r="CT161" i="5"/>
  <c r="BF161" i="5"/>
  <c r="R161" i="5"/>
  <c r="CD161" i="5"/>
  <c r="DB161" i="5"/>
  <c r="AP161" i="5"/>
  <c r="BN161" i="5"/>
  <c r="CL161" i="5"/>
  <c r="AH161" i="5"/>
  <c r="BB161" i="5"/>
  <c r="BV311" i="5"/>
  <c r="CP311" i="5"/>
  <c r="AP311" i="5"/>
  <c r="AH311" i="5"/>
  <c r="AX311" i="5"/>
  <c r="DB311" i="5"/>
  <c r="R311" i="5"/>
  <c r="CL311" i="5"/>
  <c r="BF311" i="5"/>
  <c r="CT311" i="5"/>
  <c r="CD311" i="5"/>
  <c r="Z311" i="5"/>
  <c r="BN311" i="5"/>
  <c r="DB83" i="5"/>
  <c r="AP83" i="5"/>
  <c r="CD83" i="5"/>
  <c r="BF83" i="5"/>
  <c r="Z83" i="5"/>
  <c r="BN83" i="5"/>
  <c r="AX83" i="5"/>
  <c r="CL83" i="5"/>
  <c r="R83" i="5"/>
  <c r="CT83" i="5"/>
  <c r="BV83" i="5"/>
  <c r="AH83" i="5"/>
  <c r="AD83" i="5"/>
  <c r="Z221" i="5"/>
  <c r="AX221" i="5"/>
  <c r="BV221" i="5"/>
  <c r="CT221" i="5"/>
  <c r="AH221" i="5"/>
  <c r="R221" i="5"/>
  <c r="BF221" i="5"/>
  <c r="AP221" i="5"/>
  <c r="CD221" i="5"/>
  <c r="DB221" i="5"/>
  <c r="CL221" i="5"/>
  <c r="BN221" i="5"/>
  <c r="BR221" i="5"/>
  <c r="AP368" i="5"/>
  <c r="BF368" i="5"/>
  <c r="BV368" i="5"/>
  <c r="R368" i="5"/>
  <c r="CL368" i="5"/>
  <c r="AX368" i="5"/>
  <c r="AH368" i="5"/>
  <c r="DB368" i="5"/>
  <c r="CT368" i="5"/>
  <c r="Z368" i="5"/>
  <c r="BN368" i="5"/>
  <c r="CD368" i="5"/>
  <c r="Z127" i="5"/>
  <c r="AX127" i="5"/>
  <c r="BV127" i="5"/>
  <c r="CT127" i="5"/>
  <c r="AP127" i="5"/>
  <c r="BF127" i="5"/>
  <c r="BN127" i="5"/>
  <c r="CD127" i="5"/>
  <c r="AH127" i="5"/>
  <c r="DB127" i="5"/>
  <c r="CL127" i="5"/>
  <c r="R127" i="5"/>
  <c r="AT127" i="5"/>
  <c r="Z268" i="5"/>
  <c r="AX268" i="5"/>
  <c r="BV268" i="5"/>
  <c r="CT268" i="5"/>
  <c r="AH268" i="5"/>
  <c r="DB268" i="5"/>
  <c r="BN268" i="5"/>
  <c r="CD268" i="5"/>
  <c r="BF268" i="5"/>
  <c r="AP268" i="5"/>
  <c r="CL268" i="5"/>
  <c r="R268" i="5"/>
  <c r="BZ268" i="5"/>
  <c r="Z116" i="5"/>
  <c r="AX116" i="5"/>
  <c r="BV116" i="5"/>
  <c r="CT116" i="5"/>
  <c r="R116" i="5"/>
  <c r="AH116" i="5"/>
  <c r="CL116" i="5"/>
  <c r="DB116" i="5"/>
  <c r="AP116" i="5"/>
  <c r="BF116" i="5"/>
  <c r="CD116" i="5"/>
  <c r="BN116" i="5"/>
  <c r="AL116" i="5"/>
  <c r="Z257" i="5"/>
  <c r="AX257" i="5"/>
  <c r="BV257" i="5"/>
  <c r="CT257" i="5"/>
  <c r="BN257" i="5"/>
  <c r="CD257" i="5"/>
  <c r="DB257" i="5"/>
  <c r="R257" i="5"/>
  <c r="CL257" i="5"/>
  <c r="AH257" i="5"/>
  <c r="BF257" i="5"/>
  <c r="BZ257" i="5"/>
  <c r="AP257" i="5"/>
  <c r="Z50" i="5"/>
  <c r="AX50" i="5"/>
  <c r="BV50" i="5"/>
  <c r="CT50" i="5"/>
  <c r="AP50" i="5"/>
  <c r="CD50" i="5"/>
  <c r="BN50" i="5"/>
  <c r="R50" i="5"/>
  <c r="CL50" i="5"/>
  <c r="BF50" i="5"/>
  <c r="AH50" i="5"/>
  <c r="DB50" i="5"/>
  <c r="V50" i="5"/>
  <c r="AH189" i="5"/>
  <c r="BF189" i="5"/>
  <c r="CD189" i="5"/>
  <c r="DB189" i="5"/>
  <c r="BV189" i="5"/>
  <c r="R189" i="5"/>
  <c r="CL189" i="5"/>
  <c r="AX189" i="5"/>
  <c r="Z189" i="5"/>
  <c r="BN189" i="5"/>
  <c r="CT189" i="5"/>
  <c r="AP189" i="5"/>
  <c r="BJ189" i="5"/>
  <c r="AH338" i="5"/>
  <c r="AX338" i="5"/>
  <c r="DB338" i="5"/>
  <c r="BF338" i="5"/>
  <c r="AP338" i="5"/>
  <c r="R338" i="5"/>
  <c r="CL338" i="5"/>
  <c r="BV338" i="5"/>
  <c r="CD338" i="5"/>
  <c r="Z338" i="5"/>
  <c r="CT338" i="5"/>
  <c r="CX338" i="5"/>
  <c r="BN338" i="5"/>
  <c r="Z130" i="5"/>
  <c r="AX130" i="5"/>
  <c r="BV130" i="5"/>
  <c r="CT130" i="5"/>
  <c r="AP130" i="5"/>
  <c r="BF130" i="5"/>
  <c r="BN130" i="5"/>
  <c r="CD130" i="5"/>
  <c r="AH130" i="5"/>
  <c r="DB130" i="5"/>
  <c r="CL130" i="5"/>
  <c r="R130" i="5"/>
  <c r="AT130" i="5"/>
  <c r="Z271" i="5"/>
  <c r="AX271" i="5"/>
  <c r="BV271" i="5"/>
  <c r="CT271" i="5"/>
  <c r="AH271" i="5"/>
  <c r="DB271" i="5"/>
  <c r="BN271" i="5"/>
  <c r="CD271" i="5"/>
  <c r="AP271" i="5"/>
  <c r="BF271" i="5"/>
  <c r="CL271" i="5"/>
  <c r="R271" i="5"/>
  <c r="BZ271" i="5"/>
  <c r="Z52" i="5"/>
  <c r="AX52" i="5"/>
  <c r="BV52" i="5"/>
  <c r="CT52" i="5"/>
  <c r="BN52" i="5"/>
  <c r="AH52" i="5"/>
  <c r="DB52" i="5"/>
  <c r="R52" i="5"/>
  <c r="CL52" i="5"/>
  <c r="AP52" i="5"/>
  <c r="CD52" i="5"/>
  <c r="BF52" i="5"/>
  <c r="V52" i="5"/>
  <c r="AH191" i="5"/>
  <c r="BF191" i="5"/>
  <c r="CD191" i="5"/>
  <c r="DB191" i="5"/>
  <c r="Z191" i="5"/>
  <c r="CT191" i="5"/>
  <c r="AP191" i="5"/>
  <c r="BV191" i="5"/>
  <c r="BN191" i="5"/>
  <c r="R191" i="5"/>
  <c r="AX191" i="5"/>
  <c r="CL191" i="5"/>
  <c r="BJ191" i="5"/>
  <c r="Z328" i="5"/>
  <c r="CT328" i="5"/>
  <c r="BF328" i="5"/>
  <c r="BV328" i="5"/>
  <c r="BN328" i="5"/>
  <c r="AP328" i="5"/>
  <c r="CD328" i="5"/>
  <c r="AX328" i="5"/>
  <c r="DB328" i="5"/>
  <c r="R328" i="5"/>
  <c r="AH328" i="5"/>
  <c r="CL328" i="5"/>
  <c r="CP328" i="5"/>
  <c r="AH108" i="5"/>
  <c r="BF108" i="5"/>
  <c r="CD108" i="5"/>
  <c r="DB108" i="5"/>
  <c r="AP108" i="5"/>
  <c r="BV108" i="5"/>
  <c r="R108" i="5"/>
  <c r="CL108" i="5"/>
  <c r="CT108" i="5"/>
  <c r="BN108" i="5"/>
  <c r="Z108" i="5"/>
  <c r="AX108" i="5"/>
  <c r="AL108" i="5"/>
  <c r="Z250" i="5"/>
  <c r="AX250" i="5"/>
  <c r="BV250" i="5"/>
  <c r="CT250" i="5"/>
  <c r="R250" i="5"/>
  <c r="AH250" i="5"/>
  <c r="CL250" i="5"/>
  <c r="DB250" i="5"/>
  <c r="BF250" i="5"/>
  <c r="AP250" i="5"/>
  <c r="CD250" i="5"/>
  <c r="BN250" i="5"/>
  <c r="BZ250" i="5"/>
  <c r="Z42" i="5"/>
  <c r="AX42" i="5"/>
  <c r="BV42" i="5"/>
  <c r="CT42" i="5"/>
  <c r="R42" i="5"/>
  <c r="CL42" i="5"/>
  <c r="BF42" i="5"/>
  <c r="AP42" i="5"/>
  <c r="BN42" i="5"/>
  <c r="AH42" i="5"/>
  <c r="DB42" i="5"/>
  <c r="CD42" i="5"/>
  <c r="V42" i="5"/>
  <c r="AH181" i="5"/>
  <c r="BF181" i="5"/>
  <c r="CD181" i="5"/>
  <c r="DB181" i="5"/>
  <c r="Z181" i="5"/>
  <c r="AP181" i="5"/>
  <c r="CT181" i="5"/>
  <c r="R181" i="5"/>
  <c r="CL181" i="5"/>
  <c r="BN181" i="5"/>
  <c r="AX181" i="5"/>
  <c r="BV181" i="5"/>
  <c r="BB181" i="5"/>
  <c r="AX330" i="5"/>
  <c r="Z330" i="5"/>
  <c r="CD330" i="5"/>
  <c r="CT330" i="5"/>
  <c r="R330" i="5"/>
  <c r="CL330" i="5"/>
  <c r="BN330" i="5"/>
  <c r="AH330" i="5"/>
  <c r="DB330" i="5"/>
  <c r="BV330" i="5"/>
  <c r="BF330" i="5"/>
  <c r="CP330" i="5"/>
  <c r="AP330" i="5"/>
  <c r="AH110" i="5"/>
  <c r="BF110" i="5"/>
  <c r="CD110" i="5"/>
  <c r="DB110" i="5"/>
  <c r="BN110" i="5"/>
  <c r="Z110" i="5"/>
  <c r="CT110" i="5"/>
  <c r="AP110" i="5"/>
  <c r="R110" i="5"/>
  <c r="CL110" i="5"/>
  <c r="AX110" i="5"/>
  <c r="BV110" i="5"/>
  <c r="AL110" i="5"/>
  <c r="Z252" i="5"/>
  <c r="AX252" i="5"/>
  <c r="BV252" i="5"/>
  <c r="CT252" i="5"/>
  <c r="AP252" i="5"/>
  <c r="BF252" i="5"/>
  <c r="BN252" i="5"/>
  <c r="CD252" i="5"/>
  <c r="AH252" i="5"/>
  <c r="DB252" i="5"/>
  <c r="R252" i="5"/>
  <c r="CL252" i="5"/>
  <c r="BZ252" i="5"/>
  <c r="CT31" i="5"/>
  <c r="AH31" i="5"/>
  <c r="BV31" i="5"/>
  <c r="AX31" i="5"/>
  <c r="CL31" i="5"/>
  <c r="Z31" i="5"/>
  <c r="DB31" i="5"/>
  <c r="CD31" i="5"/>
  <c r="BF31" i="5"/>
  <c r="BN31" i="5"/>
  <c r="AP31" i="5"/>
  <c r="R31" i="5"/>
  <c r="N31" i="5"/>
  <c r="AH171" i="5"/>
  <c r="BF171" i="5"/>
  <c r="CD171" i="5"/>
  <c r="DB171" i="5"/>
  <c r="AX171" i="5"/>
  <c r="BN171" i="5"/>
  <c r="AP171" i="5"/>
  <c r="R171" i="5"/>
  <c r="CL171" i="5"/>
  <c r="BV171" i="5"/>
  <c r="Z171" i="5"/>
  <c r="CT171" i="5"/>
  <c r="BB171" i="5"/>
  <c r="AX309" i="5"/>
  <c r="AH309" i="5"/>
  <c r="DB309" i="5"/>
  <c r="CL309" i="5"/>
  <c r="Z309" i="5"/>
  <c r="CD309" i="5"/>
  <c r="CT309" i="5"/>
  <c r="BN309" i="5"/>
  <c r="R309" i="5"/>
  <c r="AP309" i="5"/>
  <c r="CP309" i="5"/>
  <c r="BF309" i="5"/>
  <c r="BV309" i="5"/>
  <c r="Z45" i="5"/>
  <c r="AX45" i="5"/>
  <c r="BV45" i="5"/>
  <c r="CT45" i="5"/>
  <c r="R45" i="5"/>
  <c r="CL45" i="5"/>
  <c r="BF45" i="5"/>
  <c r="AP45" i="5"/>
  <c r="BN45" i="5"/>
  <c r="AH45" i="5"/>
  <c r="DB45" i="5"/>
  <c r="CD45" i="5"/>
  <c r="V45" i="5"/>
  <c r="AH184" i="5"/>
  <c r="BF184" i="5"/>
  <c r="CD184" i="5"/>
  <c r="DB184" i="5"/>
  <c r="AX184" i="5"/>
  <c r="BN184" i="5"/>
  <c r="Z184" i="5"/>
  <c r="CT184" i="5"/>
  <c r="BV184" i="5"/>
  <c r="R184" i="5"/>
  <c r="CL184" i="5"/>
  <c r="AP184" i="5"/>
  <c r="BB184" i="5"/>
  <c r="BF322" i="5"/>
  <c r="BV322" i="5"/>
  <c r="Z322" i="5"/>
  <c r="CT322" i="5"/>
  <c r="AP322" i="5"/>
  <c r="CD322" i="5"/>
  <c r="BN322" i="5"/>
  <c r="DB322" i="5"/>
  <c r="AX322" i="5"/>
  <c r="R322" i="5"/>
  <c r="CL322" i="5"/>
  <c r="AH322" i="5"/>
  <c r="CP322" i="5"/>
  <c r="AX33" i="5"/>
  <c r="CL33" i="5"/>
  <c r="Z33" i="5"/>
  <c r="BN33" i="5"/>
  <c r="DB33" i="5"/>
  <c r="AP33" i="5"/>
  <c r="CD33" i="5"/>
  <c r="R33" i="5"/>
  <c r="CT33" i="5"/>
  <c r="BV33" i="5"/>
  <c r="AH33" i="5"/>
  <c r="BF33" i="5"/>
  <c r="V33" i="5"/>
  <c r="AH173" i="5"/>
  <c r="BF173" i="5"/>
  <c r="CD173" i="5"/>
  <c r="DB173" i="5"/>
  <c r="R173" i="5"/>
  <c r="BV173" i="5"/>
  <c r="CL173" i="5"/>
  <c r="BN173" i="5"/>
  <c r="AP173" i="5"/>
  <c r="Z173" i="5"/>
  <c r="CT173" i="5"/>
  <c r="AX173" i="5"/>
  <c r="BB173" i="5"/>
  <c r="BF323" i="5"/>
  <c r="BV323" i="5"/>
  <c r="AH323" i="5"/>
  <c r="AX323" i="5"/>
  <c r="DB323" i="5"/>
  <c r="AP323" i="5"/>
  <c r="R323" i="5"/>
  <c r="CL323" i="5"/>
  <c r="CP323" i="5"/>
  <c r="Z323" i="5"/>
  <c r="BN323" i="5"/>
  <c r="CD323" i="5"/>
  <c r="CT323" i="5"/>
  <c r="R7" i="5"/>
  <c r="AP7" i="5"/>
  <c r="BN7" i="5"/>
  <c r="CL7" i="5"/>
  <c r="AH7" i="5"/>
  <c r="DB7" i="5"/>
  <c r="AX7" i="5"/>
  <c r="BV7" i="5"/>
  <c r="BF7" i="5"/>
  <c r="CD7" i="5"/>
  <c r="Z7" i="5"/>
  <c r="CT7" i="5"/>
  <c r="N7" i="5"/>
  <c r="Z244" i="5"/>
  <c r="AX244" i="5"/>
  <c r="BV244" i="5"/>
  <c r="CT244" i="5"/>
  <c r="R244" i="5"/>
  <c r="AH244" i="5"/>
  <c r="CL244" i="5"/>
  <c r="DB244" i="5"/>
  <c r="BF244" i="5"/>
  <c r="AP244" i="5"/>
  <c r="CD244" i="5"/>
  <c r="BN244" i="5"/>
  <c r="BR244" i="5"/>
  <c r="Z139" i="5"/>
  <c r="AX139" i="5"/>
  <c r="BV139" i="5"/>
  <c r="CT139" i="5"/>
  <c r="AP139" i="5"/>
  <c r="BF139" i="5"/>
  <c r="BN139" i="5"/>
  <c r="CD139" i="5"/>
  <c r="AH139" i="5"/>
  <c r="DB139" i="5"/>
  <c r="CL139" i="5"/>
  <c r="R139" i="5"/>
  <c r="AT139" i="5"/>
  <c r="Z279" i="5"/>
  <c r="AX279" i="5"/>
  <c r="BV279" i="5"/>
  <c r="CT279" i="5"/>
  <c r="BF279" i="5"/>
  <c r="R279" i="5"/>
  <c r="CL279" i="5"/>
  <c r="AH279" i="5"/>
  <c r="DB279" i="5"/>
  <c r="BN279" i="5"/>
  <c r="AP279" i="5"/>
  <c r="CD279" i="5"/>
  <c r="CH279" i="5"/>
  <c r="Z128" i="5"/>
  <c r="AX128" i="5"/>
  <c r="BV128" i="5"/>
  <c r="CT128" i="5"/>
  <c r="R128" i="5"/>
  <c r="AH128" i="5"/>
  <c r="CL128" i="5"/>
  <c r="DB128" i="5"/>
  <c r="AP128" i="5"/>
  <c r="BF128" i="5"/>
  <c r="CD128" i="5"/>
  <c r="BN128" i="5"/>
  <c r="AT128" i="5"/>
  <c r="Z269" i="5"/>
  <c r="AX269" i="5"/>
  <c r="BV269" i="5"/>
  <c r="CT269" i="5"/>
  <c r="CD269" i="5"/>
  <c r="AP269" i="5"/>
  <c r="BF269" i="5"/>
  <c r="R269" i="5"/>
  <c r="CL269" i="5"/>
  <c r="DB269" i="5"/>
  <c r="AH269" i="5"/>
  <c r="BN269" i="5"/>
  <c r="BZ269" i="5"/>
  <c r="AX62" i="5"/>
  <c r="CT62" i="5"/>
  <c r="Z62" i="5"/>
  <c r="BV62" i="5"/>
  <c r="AH62" i="5"/>
  <c r="CD62" i="5"/>
  <c r="BF62" i="5"/>
  <c r="DB62" i="5"/>
  <c r="R62" i="5"/>
  <c r="BN62" i="5"/>
  <c r="CL62" i="5"/>
  <c r="AP62" i="5"/>
  <c r="V62" i="5"/>
  <c r="AH201" i="5"/>
  <c r="BF201" i="5"/>
  <c r="CD201" i="5"/>
  <c r="DB201" i="5"/>
  <c r="BV201" i="5"/>
  <c r="R201" i="5"/>
  <c r="CL201" i="5"/>
  <c r="AX201" i="5"/>
  <c r="Z201" i="5"/>
  <c r="BN201" i="5"/>
  <c r="CT201" i="5"/>
  <c r="AP201" i="5"/>
  <c r="BJ201" i="5"/>
  <c r="AP359" i="5"/>
  <c r="AX359" i="5"/>
  <c r="BF359" i="5"/>
  <c r="BV359" i="5"/>
  <c r="R359" i="5"/>
  <c r="CL359" i="5"/>
  <c r="AH359" i="5"/>
  <c r="DB359" i="5"/>
  <c r="Z359" i="5"/>
  <c r="BN359" i="5"/>
  <c r="CD359" i="5"/>
  <c r="CT359" i="5"/>
  <c r="CX359" i="5"/>
  <c r="Z142" i="5"/>
  <c r="AX142" i="5"/>
  <c r="BV142" i="5"/>
  <c r="CT142" i="5"/>
  <c r="AP142" i="5"/>
  <c r="BF142" i="5"/>
  <c r="R142" i="5"/>
  <c r="CD142" i="5"/>
  <c r="DB142" i="5"/>
  <c r="AH142" i="5"/>
  <c r="CL142" i="5"/>
  <c r="BN142" i="5"/>
  <c r="AT142" i="5"/>
  <c r="Z282" i="5"/>
  <c r="AX282" i="5"/>
  <c r="BV282" i="5"/>
  <c r="CT282" i="5"/>
  <c r="BF282" i="5"/>
  <c r="R282" i="5"/>
  <c r="CL282" i="5"/>
  <c r="AH282" i="5"/>
  <c r="DB282" i="5"/>
  <c r="BN282" i="5"/>
  <c r="AP282" i="5"/>
  <c r="CD282" i="5"/>
  <c r="CH282" i="5"/>
  <c r="AX64" i="5"/>
  <c r="CT64" i="5"/>
  <c r="Z64" i="5"/>
  <c r="BV64" i="5"/>
  <c r="AH64" i="5"/>
  <c r="CD64" i="5"/>
  <c r="BF64" i="5"/>
  <c r="DB64" i="5"/>
  <c r="R64" i="5"/>
  <c r="BN64" i="5"/>
  <c r="CL64" i="5"/>
  <c r="AP64" i="5"/>
  <c r="AD64" i="5"/>
  <c r="AH203" i="5"/>
  <c r="BF203" i="5"/>
  <c r="CD203" i="5"/>
  <c r="DB203" i="5"/>
  <c r="Z203" i="5"/>
  <c r="CT203" i="5"/>
  <c r="AP203" i="5"/>
  <c r="BV203" i="5"/>
  <c r="BN203" i="5"/>
  <c r="R203" i="5"/>
  <c r="AX203" i="5"/>
  <c r="CL203" i="5"/>
  <c r="BJ203" i="5"/>
  <c r="BN340" i="5"/>
  <c r="CD340" i="5"/>
  <c r="CX340" i="5"/>
  <c r="BF340" i="5"/>
  <c r="BV340" i="5"/>
  <c r="Z340" i="5"/>
  <c r="CT340" i="5"/>
  <c r="AP340" i="5"/>
  <c r="AH340" i="5"/>
  <c r="R340" i="5"/>
  <c r="DB340" i="5"/>
  <c r="CL340" i="5"/>
  <c r="AX340" i="5"/>
  <c r="Z120" i="5"/>
  <c r="AX120" i="5"/>
  <c r="BV120" i="5"/>
  <c r="CT120" i="5"/>
  <c r="BN120" i="5"/>
  <c r="CD120" i="5"/>
  <c r="R120" i="5"/>
  <c r="AH120" i="5"/>
  <c r="CL120" i="5"/>
  <c r="DB120" i="5"/>
  <c r="BF120" i="5"/>
  <c r="AP120" i="5"/>
  <c r="AL120" i="5"/>
  <c r="Z261" i="5"/>
  <c r="AX261" i="5"/>
  <c r="BV261" i="5"/>
  <c r="CT261" i="5"/>
  <c r="AP261" i="5"/>
  <c r="BF261" i="5"/>
  <c r="BN261" i="5"/>
  <c r="CD261" i="5"/>
  <c r="AH261" i="5"/>
  <c r="DB261" i="5"/>
  <c r="CL261" i="5"/>
  <c r="R261" i="5"/>
  <c r="BZ261" i="5"/>
  <c r="Z54" i="5"/>
  <c r="AX54" i="5"/>
  <c r="BV54" i="5"/>
  <c r="CT54" i="5"/>
  <c r="R54" i="5"/>
  <c r="CL54" i="5"/>
  <c r="BF54" i="5"/>
  <c r="AP54" i="5"/>
  <c r="BN54" i="5"/>
  <c r="AH54" i="5"/>
  <c r="DB54" i="5"/>
  <c r="CD54" i="5"/>
  <c r="V54" i="5"/>
  <c r="AH193" i="5"/>
  <c r="BF193" i="5"/>
  <c r="CD193" i="5"/>
  <c r="DB193" i="5"/>
  <c r="AX193" i="5"/>
  <c r="BN193" i="5"/>
  <c r="Z193" i="5"/>
  <c r="CT193" i="5"/>
  <c r="BV193" i="5"/>
  <c r="R193" i="5"/>
  <c r="CL193" i="5"/>
  <c r="AP193" i="5"/>
  <c r="BJ193" i="5"/>
  <c r="AH342" i="5"/>
  <c r="DB342" i="5"/>
  <c r="Z342" i="5"/>
  <c r="CD342" i="5"/>
  <c r="CT342" i="5"/>
  <c r="AX342" i="5"/>
  <c r="R342" i="5"/>
  <c r="CL342" i="5"/>
  <c r="BN342" i="5"/>
  <c r="AP342" i="5"/>
  <c r="BV342" i="5"/>
  <c r="BF342" i="5"/>
  <c r="CX342" i="5"/>
  <c r="Z122" i="5"/>
  <c r="AX122" i="5"/>
  <c r="BV122" i="5"/>
  <c r="CT122" i="5"/>
  <c r="R122" i="5"/>
  <c r="AH122" i="5"/>
  <c r="CL122" i="5"/>
  <c r="DB122" i="5"/>
  <c r="AP122" i="5"/>
  <c r="BF122" i="5"/>
  <c r="CD122" i="5"/>
  <c r="BN122" i="5"/>
  <c r="AL122" i="5"/>
  <c r="Z263" i="5"/>
  <c r="AX263" i="5"/>
  <c r="BV263" i="5"/>
  <c r="CT263" i="5"/>
  <c r="BN263" i="5"/>
  <c r="CD263" i="5"/>
  <c r="R263" i="5"/>
  <c r="CL263" i="5"/>
  <c r="AH263" i="5"/>
  <c r="BF263" i="5"/>
  <c r="DB263" i="5"/>
  <c r="AP263" i="5"/>
  <c r="BZ263" i="5"/>
  <c r="Z44" i="5"/>
  <c r="AX44" i="5"/>
  <c r="BV44" i="5"/>
  <c r="CT44" i="5"/>
  <c r="AP44" i="5"/>
  <c r="CD44" i="5"/>
  <c r="BN44" i="5"/>
  <c r="R44" i="5"/>
  <c r="CL44" i="5"/>
  <c r="BF44" i="5"/>
  <c r="AH44" i="5"/>
  <c r="DB44" i="5"/>
  <c r="V44" i="5"/>
  <c r="AH183" i="5"/>
  <c r="BF183" i="5"/>
  <c r="CD183" i="5"/>
  <c r="DB183" i="5"/>
  <c r="AX183" i="5"/>
  <c r="BN183" i="5"/>
  <c r="AP183" i="5"/>
  <c r="R183" i="5"/>
  <c r="CL183" i="5"/>
  <c r="BV183" i="5"/>
  <c r="CT183" i="5"/>
  <c r="Z183" i="5"/>
  <c r="BB183" i="5"/>
  <c r="AX321" i="5"/>
  <c r="Z321" i="5"/>
  <c r="CD321" i="5"/>
  <c r="CT321" i="5"/>
  <c r="AH321" i="5"/>
  <c r="BN321" i="5"/>
  <c r="DB321" i="5"/>
  <c r="R321" i="5"/>
  <c r="CL321" i="5"/>
  <c r="BF321" i="5"/>
  <c r="BV321" i="5"/>
  <c r="CP321" i="5"/>
  <c r="AP321" i="5"/>
  <c r="Z57" i="5"/>
  <c r="AX57" i="5"/>
  <c r="BV57" i="5"/>
  <c r="CT57" i="5"/>
  <c r="R57" i="5"/>
  <c r="CL57" i="5"/>
  <c r="BF57" i="5"/>
  <c r="AP57" i="5"/>
  <c r="BN57" i="5"/>
  <c r="CD57" i="5"/>
  <c r="AH57" i="5"/>
  <c r="DB57" i="5"/>
  <c r="V57" i="5"/>
  <c r="AH196" i="5"/>
  <c r="BF196" i="5"/>
  <c r="CD196" i="5"/>
  <c r="DB196" i="5"/>
  <c r="AX196" i="5"/>
  <c r="BN196" i="5"/>
  <c r="Z196" i="5"/>
  <c r="CT196" i="5"/>
  <c r="BV196" i="5"/>
  <c r="R196" i="5"/>
  <c r="CL196" i="5"/>
  <c r="AP196" i="5"/>
  <c r="BJ196" i="5"/>
  <c r="R333" i="5"/>
  <c r="CL333" i="5"/>
  <c r="AX333" i="5"/>
  <c r="Z333" i="5"/>
  <c r="CD333" i="5"/>
  <c r="CT333" i="5"/>
  <c r="AH333" i="5"/>
  <c r="DB333" i="5"/>
  <c r="BN333" i="5"/>
  <c r="BV333" i="5"/>
  <c r="AP333" i="5"/>
  <c r="BF333" i="5"/>
  <c r="CP333" i="5"/>
  <c r="Z46" i="5"/>
  <c r="AX46" i="5"/>
  <c r="BV46" i="5"/>
  <c r="CT46" i="5"/>
  <c r="BN46" i="5"/>
  <c r="AH46" i="5"/>
  <c r="DB46" i="5"/>
  <c r="R46" i="5"/>
  <c r="CL46" i="5"/>
  <c r="AP46" i="5"/>
  <c r="CD46" i="5"/>
  <c r="BF46" i="5"/>
  <c r="V46" i="5"/>
  <c r="AH185" i="5"/>
  <c r="BF185" i="5"/>
  <c r="CD185" i="5"/>
  <c r="DB185" i="5"/>
  <c r="Z185" i="5"/>
  <c r="CT185" i="5"/>
  <c r="AP185" i="5"/>
  <c r="BV185" i="5"/>
  <c r="BN185" i="5"/>
  <c r="R185" i="5"/>
  <c r="AX185" i="5"/>
  <c r="CL185" i="5"/>
  <c r="BB185" i="5"/>
  <c r="CT334" i="5"/>
  <c r="BF334" i="5"/>
  <c r="BV334" i="5"/>
  <c r="CD334" i="5"/>
  <c r="AP334" i="5"/>
  <c r="Z334" i="5"/>
  <c r="BN334" i="5"/>
  <c r="AH334" i="5"/>
  <c r="DB334" i="5"/>
  <c r="AX334" i="5"/>
  <c r="R334" i="5"/>
  <c r="CL334" i="5"/>
  <c r="CP334" i="5"/>
  <c r="AH102" i="5"/>
  <c r="BF102" i="5"/>
  <c r="CD102" i="5"/>
  <c r="DB102" i="5"/>
  <c r="AP102" i="5"/>
  <c r="BV102" i="5"/>
  <c r="R102" i="5"/>
  <c r="CL102" i="5"/>
  <c r="Z102" i="5"/>
  <c r="AX102" i="5"/>
  <c r="CT102" i="5"/>
  <c r="BN102" i="5"/>
  <c r="AL102" i="5"/>
  <c r="Z255" i="5"/>
  <c r="AX255" i="5"/>
  <c r="BV255" i="5"/>
  <c r="CT255" i="5"/>
  <c r="AP255" i="5"/>
  <c r="BF255" i="5"/>
  <c r="BN255" i="5"/>
  <c r="CD255" i="5"/>
  <c r="AH255" i="5"/>
  <c r="DB255" i="5"/>
  <c r="R255" i="5"/>
  <c r="CL255" i="5"/>
  <c r="BZ255" i="5"/>
  <c r="AH89" i="5"/>
  <c r="BF89" i="5"/>
  <c r="CD89" i="5"/>
  <c r="DB89" i="5"/>
  <c r="Z89" i="5"/>
  <c r="AP89" i="5"/>
  <c r="CT89" i="5"/>
  <c r="R89" i="5"/>
  <c r="CL89" i="5"/>
  <c r="BN89" i="5"/>
  <c r="BV89" i="5"/>
  <c r="AX89" i="5"/>
  <c r="AD89" i="5"/>
  <c r="Z151" i="5"/>
  <c r="AX151" i="5"/>
  <c r="BV151" i="5"/>
  <c r="CT151" i="5"/>
  <c r="CD151" i="5"/>
  <c r="AH151" i="5"/>
  <c r="BF151" i="5"/>
  <c r="R151" i="5"/>
  <c r="DB151" i="5"/>
  <c r="BN151" i="5"/>
  <c r="CL151" i="5"/>
  <c r="AP151" i="5"/>
  <c r="AT151" i="5"/>
  <c r="Z291" i="5"/>
  <c r="AX291" i="5"/>
  <c r="BV291" i="5"/>
  <c r="CT291" i="5"/>
  <c r="BF291" i="5"/>
  <c r="CD291" i="5"/>
  <c r="DB291" i="5"/>
  <c r="AP291" i="5"/>
  <c r="BN291" i="5"/>
  <c r="CL291" i="5"/>
  <c r="AH291" i="5"/>
  <c r="R291" i="5"/>
  <c r="CH291" i="5"/>
  <c r="T3" i="5"/>
  <c r="I9" i="6" s="1"/>
  <c r="J7922" i="4"/>
  <c r="J8786" i="4"/>
  <c r="J376" i="3" s="1"/>
  <c r="J4490" i="4"/>
  <c r="J3866" i="4"/>
  <c r="J4154" i="4"/>
  <c r="J1634" i="4"/>
  <c r="J7346" i="4"/>
  <c r="J7106" i="4"/>
  <c r="J3026" i="4"/>
  <c r="J7202" i="4"/>
  <c r="J7730" i="4"/>
  <c r="J7802" i="4"/>
  <c r="J6410" i="4"/>
  <c r="J4322" i="4"/>
  <c r="J890" i="4"/>
  <c r="J2978" i="4"/>
  <c r="J7490" i="4"/>
  <c r="J6434" i="4"/>
  <c r="J386" i="4"/>
  <c r="J7466" i="4"/>
  <c r="J8162" i="4"/>
  <c r="J146" i="4"/>
  <c r="J3218" i="4"/>
  <c r="J5954" i="4"/>
  <c r="J6794" i="4"/>
  <c r="J3578" i="4"/>
  <c r="J2714" i="4"/>
  <c r="J7682" i="4"/>
  <c r="J3986" i="4"/>
  <c r="J746" i="4"/>
  <c r="J7610" i="4"/>
  <c r="J4250" i="4"/>
  <c r="J3818" i="4"/>
  <c r="J266" i="4"/>
  <c r="J4538" i="4"/>
  <c r="J1130" i="4"/>
  <c r="J7298" i="4"/>
  <c r="J4730" i="4"/>
  <c r="J5234" i="4"/>
  <c r="J5762" i="4"/>
  <c r="J6386" i="4"/>
  <c r="J2066" i="4"/>
  <c r="J170" i="4"/>
  <c r="J6098" i="4"/>
  <c r="J7658" i="4"/>
  <c r="J8666" i="4"/>
  <c r="J8690" i="4"/>
  <c r="J6914" i="4"/>
  <c r="J314" i="4"/>
  <c r="J6578" i="4"/>
  <c r="J7850" i="4"/>
  <c r="J1082" i="4"/>
  <c r="J602" i="4"/>
  <c r="J5354" i="4"/>
  <c r="J4058" i="4"/>
  <c r="J1466" i="4"/>
  <c r="J3722" i="4"/>
  <c r="J4994" i="4"/>
  <c r="J7274" i="4"/>
  <c r="J6962" i="4"/>
  <c r="J1898" i="4"/>
  <c r="J4466" i="4"/>
  <c r="J1322" i="4"/>
  <c r="J1298" i="4"/>
  <c r="J5858" i="4"/>
  <c r="J8402" i="4"/>
  <c r="J650" i="4"/>
  <c r="J1802" i="4"/>
  <c r="J1682" i="4"/>
  <c r="J5186" i="4"/>
  <c r="J1610" i="4"/>
  <c r="J1154" i="4"/>
  <c r="J4514" i="4"/>
  <c r="J3146" i="4"/>
  <c r="J5594" i="4"/>
  <c r="J938" i="4"/>
  <c r="J2546" i="4"/>
  <c r="J1730" i="4"/>
  <c r="J5306" i="4"/>
  <c r="J3314" i="4"/>
  <c r="J698" i="4"/>
  <c r="J5546" i="4"/>
  <c r="J8618" i="4"/>
  <c r="J6170" i="4"/>
  <c r="J4850" i="4"/>
  <c r="J3674" i="4"/>
  <c r="J5162" i="4"/>
  <c r="J1586" i="4"/>
  <c r="J8522" i="4"/>
  <c r="J1058" i="4"/>
  <c r="J7322" i="4"/>
  <c r="J8234" i="4"/>
  <c r="J5498" i="4"/>
  <c r="J6002" i="4"/>
  <c r="J1850" i="4"/>
  <c r="J2570" i="4"/>
  <c r="J6122" i="4"/>
  <c r="J5810" i="4"/>
  <c r="J3482" i="4"/>
  <c r="J1202" i="4"/>
  <c r="J7226" i="4"/>
  <c r="J8498" i="4"/>
  <c r="J4682" i="4"/>
  <c r="J7778" i="4"/>
  <c r="J554" i="4"/>
  <c r="J4874" i="4"/>
  <c r="J5474" i="4"/>
  <c r="J2786" i="4"/>
  <c r="J6242" i="4"/>
  <c r="J482" i="4"/>
  <c r="J7250" i="4"/>
  <c r="J4034" i="4"/>
  <c r="J6218" i="4"/>
  <c r="J2882" i="4"/>
  <c r="J6290" i="4"/>
  <c r="J3626" i="4"/>
  <c r="J8738" i="4"/>
  <c r="J7634" i="4"/>
  <c r="J1442" i="4"/>
  <c r="J4754" i="4"/>
  <c r="J2474" i="4"/>
  <c r="J98" i="4"/>
  <c r="J242" i="4"/>
  <c r="J7082" i="4"/>
  <c r="J5690" i="4"/>
  <c r="J1490" i="4"/>
  <c r="J1226" i="4"/>
  <c r="J2378" i="4"/>
  <c r="J5114" i="4"/>
  <c r="J2114" i="4"/>
  <c r="J3050" i="4"/>
  <c r="J8546" i="4"/>
  <c r="J794" i="4"/>
  <c r="J4442" i="4"/>
  <c r="J2666" i="4"/>
  <c r="J6482" i="4"/>
  <c r="J2042" i="4"/>
  <c r="J7994" i="4"/>
  <c r="J1778" i="4"/>
  <c r="J4346" i="4"/>
  <c r="J4826" i="4"/>
  <c r="J4706" i="4"/>
  <c r="J7874" i="4"/>
  <c r="J7586" i="4"/>
  <c r="J3074" i="4"/>
  <c r="J7394" i="4"/>
  <c r="J5402" i="4"/>
  <c r="J5930" i="4"/>
  <c r="J2330" i="4"/>
  <c r="J6602" i="4"/>
  <c r="J1922" i="4"/>
  <c r="J7130" i="4"/>
  <c r="J2618" i="4"/>
  <c r="J2834" i="4"/>
  <c r="J3098" i="4"/>
  <c r="J2930" i="4"/>
  <c r="J338" i="4"/>
  <c r="J3506" i="4"/>
  <c r="J3410" i="4"/>
  <c r="J5066" i="4"/>
  <c r="J1658" i="4"/>
  <c r="J290" i="4"/>
  <c r="J2306" i="4"/>
  <c r="J4178" i="4"/>
  <c r="J3746" i="4"/>
  <c r="J6146" i="4"/>
  <c r="J2594" i="4"/>
  <c r="J1346" i="4"/>
  <c r="J2906" i="4"/>
  <c r="J6458" i="4"/>
  <c r="J1394" i="4"/>
  <c r="J8090" i="4"/>
  <c r="J7058" i="4"/>
  <c r="J3962" i="4"/>
  <c r="J3170" i="4"/>
  <c r="J2282" i="4"/>
  <c r="J6722" i="4"/>
  <c r="J4562" i="4"/>
  <c r="J4226" i="4"/>
  <c r="J6770" i="4"/>
  <c r="J4298" i="4"/>
  <c r="J8378" i="4"/>
  <c r="J1250" i="4"/>
  <c r="J3338" i="4"/>
  <c r="J6506" i="4"/>
  <c r="J4418" i="4"/>
  <c r="J6530" i="4"/>
  <c r="J4946" i="4"/>
  <c r="J6842" i="4"/>
  <c r="J2450" i="4"/>
  <c r="J6554" i="4"/>
  <c r="J3002" i="4"/>
  <c r="J4274" i="4"/>
  <c r="J626" i="4"/>
  <c r="J2498" i="4"/>
  <c r="J2426" i="4"/>
  <c r="J5210" i="4"/>
  <c r="J74" i="4"/>
  <c r="J5906" i="4"/>
  <c r="J5018" i="4"/>
  <c r="J3938" i="4"/>
  <c r="J7538" i="4"/>
  <c r="J4370" i="4"/>
  <c r="J2858" i="4"/>
  <c r="J6938" i="4"/>
  <c r="J6866" i="4"/>
  <c r="J3122" i="4"/>
  <c r="J3386" i="4"/>
  <c r="J6626" i="4"/>
  <c r="J1706" i="4"/>
  <c r="J8714" i="4"/>
  <c r="J3650" i="4"/>
  <c r="J4082" i="4"/>
  <c r="J362" i="4"/>
  <c r="J3458" i="4"/>
  <c r="J6986" i="4"/>
  <c r="J3266" i="4"/>
  <c r="J770" i="4"/>
  <c r="J1370" i="4"/>
  <c r="J8138" i="4"/>
  <c r="J7562" i="4"/>
  <c r="J5450" i="4"/>
  <c r="J1178" i="4"/>
  <c r="J6026" i="4"/>
  <c r="J1034" i="4"/>
  <c r="J7442" i="4"/>
  <c r="J6890" i="4"/>
  <c r="J1946" i="4"/>
  <c r="J7946" i="4"/>
  <c r="J3770" i="4"/>
  <c r="J7178" i="4"/>
  <c r="J7514" i="4"/>
  <c r="J5138" i="4"/>
  <c r="K5138" i="4" s="1"/>
  <c r="J4010" i="4"/>
  <c r="J6338" i="4"/>
  <c r="J2738" i="4"/>
  <c r="J1754" i="4"/>
  <c r="J1538" i="4"/>
  <c r="J4394" i="4"/>
  <c r="J1010" i="4"/>
  <c r="J4658" i="4"/>
  <c r="J2162" i="4"/>
  <c r="J3290" i="4"/>
  <c r="J2018" i="4"/>
  <c r="J6674" i="4"/>
  <c r="J3362" i="4"/>
  <c r="J2186" i="4"/>
  <c r="J4898" i="4"/>
  <c r="J8282" i="4"/>
  <c r="J4634" i="4"/>
  <c r="J8762" i="4"/>
  <c r="J8258" i="4"/>
  <c r="J530" i="4"/>
  <c r="J3842" i="4"/>
  <c r="J410" i="4"/>
  <c r="J2402" i="4"/>
  <c r="J8018" i="4"/>
  <c r="J2258" i="4"/>
  <c r="J4202" i="4"/>
  <c r="J4130" i="4"/>
  <c r="J7034" i="4"/>
  <c r="J8474" i="4"/>
  <c r="J962" i="4"/>
  <c r="J50" i="4"/>
  <c r="J5786" i="4"/>
  <c r="J7826" i="4"/>
  <c r="J8426" i="4"/>
  <c r="J2138" i="4"/>
  <c r="J5642" i="4"/>
  <c r="J8210" i="4"/>
  <c r="J434" i="4"/>
  <c r="J3794" i="4"/>
  <c r="J1562" i="4"/>
  <c r="J5714" i="4"/>
  <c r="J842" i="4"/>
  <c r="J4106" i="4"/>
  <c r="J5978" i="4"/>
  <c r="J5282" i="4"/>
  <c r="J674" i="4"/>
  <c r="J578" i="4"/>
  <c r="J4610" i="4"/>
  <c r="J2762" i="4"/>
  <c r="J4586" i="4"/>
  <c r="J5042" i="4"/>
  <c r="J6074" i="4"/>
  <c r="J3698" i="4"/>
  <c r="J8354" i="4"/>
  <c r="J914" i="4"/>
  <c r="J2810" i="4"/>
  <c r="J8114" i="4"/>
  <c r="J4802" i="4"/>
  <c r="J5090" i="4"/>
  <c r="J5258" i="4"/>
  <c r="J5666" i="4"/>
  <c r="J1826" i="4"/>
  <c r="J6194" i="4"/>
  <c r="J3890" i="4"/>
  <c r="J194" i="4"/>
  <c r="J5378" i="4"/>
  <c r="J8570" i="4"/>
  <c r="J5570" i="4"/>
  <c r="J5882" i="4"/>
  <c r="J1994" i="4"/>
  <c r="J6362" i="4"/>
  <c r="J3602" i="4"/>
  <c r="J4970" i="4"/>
  <c r="J7154" i="4"/>
  <c r="J5330" i="4"/>
  <c r="J7370" i="4"/>
  <c r="J458" i="4"/>
  <c r="J3554" i="4"/>
  <c r="J866" i="4"/>
  <c r="J7418" i="4"/>
  <c r="J2690" i="4"/>
  <c r="J2954" i="4"/>
  <c r="J5834" i="4"/>
  <c r="J3530" i="4"/>
  <c r="J6698" i="4"/>
  <c r="J1514" i="4"/>
  <c r="J8066" i="4"/>
  <c r="J218" i="4"/>
  <c r="J5426" i="4"/>
  <c r="J7970" i="4"/>
  <c r="J722" i="4"/>
  <c r="J8594" i="4"/>
  <c r="J7706" i="4"/>
  <c r="J7754" i="4"/>
  <c r="J3242" i="4"/>
  <c r="J6050" i="4"/>
  <c r="J7010" i="4"/>
  <c r="J1274" i="4"/>
  <c r="J5522" i="4"/>
  <c r="J8330" i="4"/>
  <c r="J2234" i="4"/>
  <c r="J7898" i="4"/>
  <c r="J1106" i="4"/>
  <c r="J6746" i="4"/>
  <c r="J2522" i="4"/>
  <c r="J3434" i="4"/>
  <c r="J6650" i="4"/>
  <c r="J2354" i="4"/>
  <c r="J1970" i="4"/>
  <c r="J122" i="4"/>
  <c r="J2090" i="4"/>
  <c r="J818" i="4"/>
  <c r="J3914" i="4"/>
  <c r="J4922" i="4"/>
  <c r="J5618" i="4"/>
  <c r="J8186" i="4"/>
  <c r="J986" i="4"/>
  <c r="J506" i="4"/>
  <c r="J6818" i="4"/>
  <c r="J1418" i="4"/>
  <c r="J3194" i="4"/>
  <c r="J6266" i="4"/>
  <c r="J6314" i="4"/>
  <c r="J2642" i="4"/>
  <c r="J4778" i="4"/>
  <c r="J1874" i="4"/>
  <c r="J5738" i="4"/>
  <c r="J2210" i="4"/>
  <c r="J8042" i="4"/>
  <c r="J8306" i="4"/>
  <c r="J8450" i="4"/>
  <c r="J8642" i="4"/>
  <c r="C10" i="6" l="1"/>
  <c r="C13" i="6"/>
  <c r="F29" i="6" s="1"/>
  <c r="G14" i="6"/>
  <c r="C15" i="6"/>
  <c r="C14" i="6"/>
  <c r="G29" i="6" s="1"/>
  <c r="C9" i="6"/>
  <c r="L4" i="6"/>
  <c r="C12" i="6"/>
  <c r="G17" i="6"/>
  <c r="C18" i="6"/>
  <c r="K29" i="6" s="1"/>
  <c r="C19" i="6"/>
  <c r="L29" i="6" s="1"/>
  <c r="C11" i="6"/>
  <c r="D29" i="6" s="1"/>
  <c r="C16" i="6"/>
  <c r="I29" i="6" s="1"/>
  <c r="C17" i="6"/>
  <c r="C20" i="6"/>
  <c r="G19" i="6"/>
  <c r="G16" i="6"/>
  <c r="G9" i="6"/>
  <c r="G10" i="6"/>
  <c r="G11" i="6"/>
  <c r="D33" i="6" s="1"/>
  <c r="G12" i="6"/>
  <c r="G18" i="6"/>
  <c r="G13" i="6"/>
  <c r="G20" i="6"/>
  <c r="G15" i="6"/>
  <c r="D35" i="6"/>
  <c r="D34" i="6"/>
  <c r="K27" i="6"/>
  <c r="M29" i="6"/>
  <c r="B29" i="6"/>
  <c r="C29" i="6"/>
  <c r="E29" i="6"/>
  <c r="J29" i="6"/>
  <c r="H29" i="6"/>
  <c r="K986" i="4"/>
  <c r="E43" i="5" s="1"/>
  <c r="D43" i="5"/>
  <c r="K5882" i="4"/>
  <c r="E247" i="5" s="1"/>
  <c r="D247" i="5"/>
  <c r="K5282" i="4"/>
  <c r="E222" i="5" s="1"/>
  <c r="D222" i="5"/>
  <c r="K7826" i="4"/>
  <c r="D328" i="5"/>
  <c r="K3122" i="4"/>
  <c r="D132" i="5"/>
  <c r="K2498" i="4"/>
  <c r="D106" i="5"/>
  <c r="K5402" i="4"/>
  <c r="D227" i="5"/>
  <c r="K242" i="4"/>
  <c r="D12" i="5"/>
  <c r="K3482" i="4"/>
  <c r="D147" i="5"/>
  <c r="K5594" i="4"/>
  <c r="E235" i="5" s="1"/>
  <c r="D235" i="5"/>
  <c r="K5234" i="4"/>
  <c r="D220" i="5"/>
  <c r="K890" i="4"/>
  <c r="D39" i="5"/>
  <c r="K2210" i="4"/>
  <c r="D94" i="5"/>
  <c r="K6746" i="4"/>
  <c r="E283" i="5" s="1"/>
  <c r="D283" i="5"/>
  <c r="K7418" i="4"/>
  <c r="D311" i="5"/>
  <c r="K5570" i="4"/>
  <c r="E234" i="5" s="1"/>
  <c r="D234" i="5"/>
  <c r="K5978" i="4"/>
  <c r="D251" i="5"/>
  <c r="K5786" i="4"/>
  <c r="D243" i="5"/>
  <c r="K4658" i="4"/>
  <c r="D196" i="5"/>
  <c r="K3770" i="4"/>
  <c r="D159" i="5"/>
  <c r="K6866" i="4"/>
  <c r="D288" i="5"/>
  <c r="K626" i="4"/>
  <c r="D28" i="5"/>
  <c r="K6458" i="4"/>
  <c r="E271" i="5" s="1"/>
  <c r="D271" i="5"/>
  <c r="K3506" i="4"/>
  <c r="D148" i="5"/>
  <c r="K7394" i="4"/>
  <c r="D310" i="5"/>
  <c r="K5810" i="4"/>
  <c r="D244" i="5"/>
  <c r="K3146" i="4"/>
  <c r="D133" i="5"/>
  <c r="K4730" i="4"/>
  <c r="E199" i="5" s="1"/>
  <c r="D199" i="5"/>
  <c r="K8786" i="4"/>
  <c r="D368" i="5"/>
  <c r="K8306" i="4"/>
  <c r="D348" i="5"/>
  <c r="K506" i="4"/>
  <c r="D23" i="5"/>
  <c r="K3434" i="4"/>
  <c r="D145" i="5"/>
  <c r="K7754" i="4"/>
  <c r="D325" i="5"/>
  <c r="K2954" i="4"/>
  <c r="E125" i="5" s="1"/>
  <c r="D125" i="5"/>
  <c r="K1994" i="4"/>
  <c r="D85" i="5"/>
  <c r="K4802" i="4"/>
  <c r="D202" i="5"/>
  <c r="K674" i="4"/>
  <c r="E30" i="5" s="1"/>
  <c r="D30" i="5"/>
  <c r="K8426" i="4"/>
  <c r="E353" i="5" s="1"/>
  <c r="D353" i="5"/>
  <c r="K410" i="4"/>
  <c r="E19" i="5" s="1"/>
  <c r="D19" i="5"/>
  <c r="K3290" i="4"/>
  <c r="E139" i="5" s="1"/>
  <c r="D139" i="5"/>
  <c r="K7514" i="4"/>
  <c r="D315" i="5"/>
  <c r="K8138" i="4"/>
  <c r="E341" i="5" s="1"/>
  <c r="D341" i="5"/>
  <c r="K3386" i="4"/>
  <c r="D143" i="5"/>
  <c r="K2426" i="4"/>
  <c r="E103" i="5" s="1"/>
  <c r="D103" i="5"/>
  <c r="K3338" i="4"/>
  <c r="E141" i="5" s="1"/>
  <c r="D141" i="5"/>
  <c r="K8090" i="4"/>
  <c r="D339" i="5"/>
  <c r="K5066" i="4"/>
  <c r="E213" i="5" s="1"/>
  <c r="D213" i="5"/>
  <c r="K5930" i="4"/>
  <c r="E249" i="5" s="1"/>
  <c r="D249" i="5"/>
  <c r="K7082" i="4"/>
  <c r="E297" i="5" s="1"/>
  <c r="D297" i="5"/>
  <c r="K1586" i="4"/>
  <c r="E68" i="5" s="1"/>
  <c r="D68" i="5"/>
  <c r="K1298" i="4"/>
  <c r="E56" i="5" s="1"/>
  <c r="D56" i="5"/>
  <c r="K1082" i="4"/>
  <c r="D47" i="5"/>
  <c r="K5762" i="4"/>
  <c r="D242" i="5"/>
  <c r="K7682" i="4"/>
  <c r="D322" i="5"/>
  <c r="K2978" i="4"/>
  <c r="E126" i="5" s="1"/>
  <c r="D126" i="5"/>
  <c r="K3866" i="4"/>
  <c r="E163" i="5" s="1"/>
  <c r="D163" i="5"/>
  <c r="K7706" i="4"/>
  <c r="D323" i="5"/>
  <c r="K3842" i="4"/>
  <c r="E162" i="5" s="1"/>
  <c r="D162" i="5"/>
  <c r="K1394" i="4"/>
  <c r="D60" i="5"/>
  <c r="K5162" i="4"/>
  <c r="D217" i="5"/>
  <c r="K4490" i="4"/>
  <c r="E189" i="5" s="1"/>
  <c r="D189" i="5"/>
  <c r="K4466" i="4"/>
  <c r="E188" i="5" s="1"/>
  <c r="D188" i="5"/>
  <c r="K5738" i="4"/>
  <c r="D241" i="5"/>
  <c r="K5618" i="4"/>
  <c r="E236" i="5" s="1"/>
  <c r="D236" i="5"/>
  <c r="K1106" i="4"/>
  <c r="D48" i="5"/>
  <c r="K722" i="4"/>
  <c r="E32" i="5" s="1"/>
  <c r="D32" i="5"/>
  <c r="K866" i="4"/>
  <c r="D38" i="5"/>
  <c r="K8570" i="4"/>
  <c r="D359" i="5"/>
  <c r="K914" i="4"/>
  <c r="D40" i="5"/>
  <c r="K4106" i="4"/>
  <c r="E173" i="5" s="1"/>
  <c r="D173" i="5"/>
  <c r="K50" i="4"/>
  <c r="E4" i="5" s="1"/>
  <c r="D4" i="5"/>
  <c r="K8258" i="4"/>
  <c r="D346" i="5"/>
  <c r="K1010" i="4"/>
  <c r="E44" i="5" s="1"/>
  <c r="D44" i="5"/>
  <c r="K6938" i="4"/>
  <c r="D291" i="5"/>
  <c r="K4298" i="4"/>
  <c r="D181" i="5"/>
  <c r="K2906" i="4"/>
  <c r="D123" i="5"/>
  <c r="K338" i="4"/>
  <c r="D16" i="5"/>
  <c r="K3074" i="4"/>
  <c r="D130" i="5"/>
  <c r="K2474" i="4"/>
  <c r="E105" i="5" s="1"/>
  <c r="D105" i="5"/>
  <c r="K6242" i="4"/>
  <c r="D262" i="5"/>
  <c r="K6122" i="4"/>
  <c r="E257" i="5" s="1"/>
  <c r="D257" i="5"/>
  <c r="K4850" i="4"/>
  <c r="D204" i="5"/>
  <c r="K314" i="4"/>
  <c r="E15" i="5" s="1"/>
  <c r="D15" i="5"/>
  <c r="K7298" i="4"/>
  <c r="E306" i="5" s="1"/>
  <c r="D306" i="5"/>
  <c r="K6794" i="4"/>
  <c r="E285" i="5" s="1"/>
  <c r="D285" i="5"/>
  <c r="K6410" i="4"/>
  <c r="E269" i="5" s="1"/>
  <c r="D269" i="5"/>
  <c r="K7922" i="4"/>
  <c r="E332" i="5" s="1"/>
  <c r="D332" i="5"/>
  <c r="K1874" i="4"/>
  <c r="E80" i="5" s="1"/>
  <c r="D80" i="5"/>
  <c r="K4922" i="4"/>
  <c r="D207" i="5"/>
  <c r="K7898" i="4"/>
  <c r="E331" i="5" s="1"/>
  <c r="D331" i="5"/>
  <c r="K7970" i="4"/>
  <c r="D334" i="5"/>
  <c r="K3554" i="4"/>
  <c r="E150" i="5" s="1"/>
  <c r="D150" i="5"/>
  <c r="K5378" i="4"/>
  <c r="D226" i="5"/>
  <c r="K8354" i="4"/>
  <c r="D350" i="5"/>
  <c r="K842" i="4"/>
  <c r="D37" i="5"/>
  <c r="K962" i="4"/>
  <c r="E42" i="5" s="1"/>
  <c r="D42" i="5"/>
  <c r="K8762" i="4"/>
  <c r="E367" i="5" s="1"/>
  <c r="D367" i="5"/>
  <c r="K4394" i="4"/>
  <c r="E185" i="5" s="1"/>
  <c r="D185" i="5"/>
  <c r="K1946" i="4"/>
  <c r="D83" i="5"/>
  <c r="K6986" i="4"/>
  <c r="E293" i="5" s="1"/>
  <c r="D293" i="5"/>
  <c r="K2858" i="4"/>
  <c r="D121" i="5"/>
  <c r="K3002" i="4"/>
  <c r="E127" i="5" s="1"/>
  <c r="D127" i="5"/>
  <c r="K6770" i="4"/>
  <c r="E284" i="5" s="1"/>
  <c r="D284" i="5"/>
  <c r="K1346" i="4"/>
  <c r="D58" i="5"/>
  <c r="K2930" i="4"/>
  <c r="D124" i="5"/>
  <c r="K7586" i="4"/>
  <c r="E318" i="5" s="1"/>
  <c r="D318" i="5"/>
  <c r="K8546" i="4"/>
  <c r="D358" i="5"/>
  <c r="K4754" i="4"/>
  <c r="E200" i="5" s="1"/>
  <c r="D200" i="5"/>
  <c r="K2786" i="4"/>
  <c r="D118" i="5"/>
  <c r="K2570" i="4"/>
  <c r="D109" i="5"/>
  <c r="K6170" i="4"/>
  <c r="E259" i="5" s="1"/>
  <c r="D259" i="5"/>
  <c r="K1154" i="4"/>
  <c r="D50" i="5"/>
  <c r="K6962" i="4"/>
  <c r="D292" i="5"/>
  <c r="K6914" i="4"/>
  <c r="D290" i="5"/>
  <c r="K1130" i="4"/>
  <c r="D49" i="5"/>
  <c r="K5954" i="4"/>
  <c r="D250" i="5"/>
  <c r="K7802" i="4"/>
  <c r="D327" i="5"/>
  <c r="K4034" i="4"/>
  <c r="D170" i="5"/>
  <c r="K2522" i="4"/>
  <c r="D107" i="5"/>
  <c r="K7178" i="4"/>
  <c r="D301" i="5"/>
  <c r="K3410" i="4"/>
  <c r="D144" i="5"/>
  <c r="K1322" i="4"/>
  <c r="E57" i="5" s="1"/>
  <c r="D57" i="5"/>
  <c r="K4322" i="4"/>
  <c r="D182" i="5"/>
  <c r="K4514" i="4"/>
  <c r="D190" i="5"/>
  <c r="K3914" i="4"/>
  <c r="E165" i="5" s="1"/>
  <c r="D165" i="5"/>
  <c r="K2234" i="4"/>
  <c r="D95" i="5"/>
  <c r="K5426" i="4"/>
  <c r="D228" i="5"/>
  <c r="K458" i="4"/>
  <c r="E21" i="5" s="1"/>
  <c r="D21" i="5"/>
  <c r="K194" i="4"/>
  <c r="D10" i="5"/>
  <c r="K3698" i="4"/>
  <c r="D156" i="5"/>
  <c r="K5714" i="4"/>
  <c r="D240" i="5"/>
  <c r="K8474" i="4"/>
  <c r="E355" i="5" s="1"/>
  <c r="D355" i="5"/>
  <c r="K4634" i="4"/>
  <c r="D195" i="5"/>
  <c r="E3" i="5"/>
  <c r="D3" i="5"/>
  <c r="K6890" i="4"/>
  <c r="D289" i="5"/>
  <c r="K3458" i="4"/>
  <c r="D146" i="5"/>
  <c r="K4370" i="4"/>
  <c r="D184" i="5"/>
  <c r="K6554" i="4"/>
  <c r="D275" i="5"/>
  <c r="K4226" i="4"/>
  <c r="D178" i="5"/>
  <c r="K2594" i="4"/>
  <c r="D110" i="5"/>
  <c r="K3098" i="4"/>
  <c r="D131" i="5"/>
  <c r="K7874" i="4"/>
  <c r="E330" i="5" s="1"/>
  <c r="D330" i="5"/>
  <c r="K3050" i="4"/>
  <c r="E129" i="5" s="1"/>
  <c r="D129" i="5"/>
  <c r="K1442" i="4"/>
  <c r="D62" i="5"/>
  <c r="K5474" i="4"/>
  <c r="D230" i="5"/>
  <c r="K1850" i="4"/>
  <c r="E79" i="5" s="1"/>
  <c r="D79" i="5"/>
  <c r="K8618" i="4"/>
  <c r="D361" i="5"/>
  <c r="K1610" i="4"/>
  <c r="E69" i="5" s="1"/>
  <c r="D69" i="5"/>
  <c r="K7274" i="4"/>
  <c r="E305" i="5" s="1"/>
  <c r="D305" i="5"/>
  <c r="K8690" i="4"/>
  <c r="D364" i="5"/>
  <c r="K4538" i="4"/>
  <c r="D191" i="5"/>
  <c r="K3218" i="4"/>
  <c r="D136" i="5"/>
  <c r="K7730" i="4"/>
  <c r="D324" i="5"/>
  <c r="K6482" i="4"/>
  <c r="E272" i="5" s="1"/>
  <c r="D272" i="5"/>
  <c r="K8114" i="4"/>
  <c r="D340" i="5"/>
  <c r="K1370" i="4"/>
  <c r="D59" i="5"/>
  <c r="K2666" i="4"/>
  <c r="E113" i="5" s="1"/>
  <c r="D113" i="5"/>
  <c r="K7850" i="4"/>
  <c r="E329" i="5" s="1"/>
  <c r="D329" i="5"/>
  <c r="K6578" i="4"/>
  <c r="D276" i="5"/>
  <c r="K1898" i="4"/>
  <c r="E81" i="5" s="1"/>
  <c r="D81" i="5"/>
  <c r="K818" i="4"/>
  <c r="D36" i="5"/>
  <c r="K8330" i="4"/>
  <c r="D349" i="5"/>
  <c r="K218" i="4"/>
  <c r="D11" i="5"/>
  <c r="K7370" i="4"/>
  <c r="E309" i="5" s="1"/>
  <c r="D309" i="5"/>
  <c r="K3890" i="4"/>
  <c r="E164" i="5" s="1"/>
  <c r="D164" i="5"/>
  <c r="K6074" i="4"/>
  <c r="D255" i="5"/>
  <c r="K1562" i="4"/>
  <c r="E67" i="5" s="1"/>
  <c r="D67" i="5"/>
  <c r="K7034" i="4"/>
  <c r="E295" i="5" s="1"/>
  <c r="D295" i="5"/>
  <c r="K8282" i="4"/>
  <c r="D347" i="5"/>
  <c r="K1538" i="4"/>
  <c r="E66" i="5" s="1"/>
  <c r="D66" i="5"/>
  <c r="K7442" i="4"/>
  <c r="D312" i="5"/>
  <c r="K362" i="4"/>
  <c r="E17" i="5" s="1"/>
  <c r="D17" i="5"/>
  <c r="K7538" i="4"/>
  <c r="D316" i="5"/>
  <c r="K2450" i="4"/>
  <c r="E104" i="5" s="1"/>
  <c r="D104" i="5"/>
  <c r="K4562" i="4"/>
  <c r="D192" i="5"/>
  <c r="K6146" i="4"/>
  <c r="E258" i="5" s="1"/>
  <c r="D258" i="5"/>
  <c r="K2834" i="4"/>
  <c r="D120" i="5"/>
  <c r="K4706" i="4"/>
  <c r="E198" i="5" s="1"/>
  <c r="D198" i="5"/>
  <c r="K2114" i="4"/>
  <c r="E90" i="5" s="1"/>
  <c r="D90" i="5"/>
  <c r="K7634" i="4"/>
  <c r="E320" i="5" s="1"/>
  <c r="D320" i="5"/>
  <c r="K4874" i="4"/>
  <c r="D205" i="5"/>
  <c r="K6002" i="4"/>
  <c r="D252" i="5"/>
  <c r="K5546" i="4"/>
  <c r="E233" i="5" s="1"/>
  <c r="D233" i="5"/>
  <c r="K5186" i="4"/>
  <c r="D218" i="5"/>
  <c r="K4994" i="4"/>
  <c r="E210" i="5" s="1"/>
  <c r="D210" i="5"/>
  <c r="K8666" i="4"/>
  <c r="D363" i="5"/>
  <c r="K266" i="4"/>
  <c r="D13" i="5"/>
  <c r="K146" i="4"/>
  <c r="E8" i="5" s="1"/>
  <c r="D8" i="5"/>
  <c r="K7202" i="4"/>
  <c r="D302" i="5"/>
  <c r="K482" i="4"/>
  <c r="D22" i="5"/>
  <c r="K4274" i="4"/>
  <c r="D180" i="5"/>
  <c r="K4778" i="4"/>
  <c r="E201" i="5" s="1"/>
  <c r="D201" i="5"/>
  <c r="K2642" i="4"/>
  <c r="D112" i="5"/>
  <c r="K6314" i="4"/>
  <c r="D265" i="5"/>
  <c r="K2090" i="4"/>
  <c r="E89" i="5" s="1"/>
  <c r="D89" i="5"/>
  <c r="K5522" i="4"/>
  <c r="D232" i="5"/>
  <c r="K8066" i="4"/>
  <c r="D338" i="5"/>
  <c r="K5330" i="4"/>
  <c r="E224" i="5" s="1"/>
  <c r="D224" i="5"/>
  <c r="K6194" i="4"/>
  <c r="E260" i="5" s="1"/>
  <c r="D260" i="5"/>
  <c r="K5042" i="4"/>
  <c r="E212" i="5" s="1"/>
  <c r="D212" i="5"/>
  <c r="K3794" i="4"/>
  <c r="D160" i="5"/>
  <c r="K4130" i="4"/>
  <c r="E174" i="5" s="1"/>
  <c r="D174" i="5"/>
  <c r="K4898" i="4"/>
  <c r="D206" i="5"/>
  <c r="K1754" i="4"/>
  <c r="D75" i="5"/>
  <c r="K1034" i="4"/>
  <c r="E45" i="5" s="1"/>
  <c r="D45" i="5"/>
  <c r="K4082" i="4"/>
  <c r="D172" i="5"/>
  <c r="K3938" i="4"/>
  <c r="D166" i="5"/>
  <c r="K6842" i="4"/>
  <c r="D287" i="5"/>
  <c r="K6722" i="4"/>
  <c r="E282" i="5" s="1"/>
  <c r="D282" i="5"/>
  <c r="K3746" i="4"/>
  <c r="D158" i="5"/>
  <c r="K2618" i="4"/>
  <c r="D111" i="5"/>
  <c r="K4826" i="4"/>
  <c r="D203" i="5"/>
  <c r="K5114" i="4"/>
  <c r="D215" i="5"/>
  <c r="K8738" i="4"/>
  <c r="E366" i="5" s="1"/>
  <c r="D366" i="5"/>
  <c r="K554" i="4"/>
  <c r="D25" i="5"/>
  <c r="K5498" i="4"/>
  <c r="D231" i="5"/>
  <c r="K698" i="4"/>
  <c r="E31" i="5" s="1"/>
  <c r="D31" i="5"/>
  <c r="K1682" i="4"/>
  <c r="D72" i="5"/>
  <c r="K3722" i="4"/>
  <c r="D157" i="5"/>
  <c r="K7658" i="4"/>
  <c r="E321" i="5" s="1"/>
  <c r="D321" i="5"/>
  <c r="K3818" i="4"/>
  <c r="E161" i="5" s="1"/>
  <c r="D161" i="5"/>
  <c r="K8162" i="4"/>
  <c r="E342" i="5" s="1"/>
  <c r="D342" i="5"/>
  <c r="K3026" i="4"/>
  <c r="E128" i="5" s="1"/>
  <c r="D128" i="5"/>
  <c r="K3674" i="4"/>
  <c r="D155" i="5"/>
  <c r="K3266" i="4"/>
  <c r="E138" i="5" s="1"/>
  <c r="D138" i="5"/>
  <c r="K6266" i="4"/>
  <c r="D263" i="5"/>
  <c r="K122" i="4"/>
  <c r="E7" i="5" s="1"/>
  <c r="D7" i="5"/>
  <c r="K1274" i="4"/>
  <c r="E55" i="5" s="1"/>
  <c r="D55" i="5"/>
  <c r="K1514" i="4"/>
  <c r="E65" i="5" s="1"/>
  <c r="D65" i="5"/>
  <c r="K7154" i="4"/>
  <c r="D300" i="5"/>
  <c r="K1826" i="4"/>
  <c r="E78" i="5" s="1"/>
  <c r="D78" i="5"/>
  <c r="K4586" i="4"/>
  <c r="D193" i="5"/>
  <c r="K434" i="4"/>
  <c r="E20" i="5" s="1"/>
  <c r="D20" i="5"/>
  <c r="K4202" i="4"/>
  <c r="E177" i="5" s="1"/>
  <c r="D177" i="5"/>
  <c r="K2186" i="4"/>
  <c r="E93" i="5" s="1"/>
  <c r="D93" i="5"/>
  <c r="K2738" i="4"/>
  <c r="E116" i="5" s="1"/>
  <c r="D116" i="5"/>
  <c r="K6026" i="4"/>
  <c r="D253" i="5"/>
  <c r="K3650" i="4"/>
  <c r="D154" i="5"/>
  <c r="K5018" i="4"/>
  <c r="E211" i="5" s="1"/>
  <c r="D211" i="5"/>
  <c r="K4946" i="4"/>
  <c r="D208" i="5"/>
  <c r="K2282" i="4"/>
  <c r="D97" i="5"/>
  <c r="K4178" i="4"/>
  <c r="E176" i="5" s="1"/>
  <c r="D176" i="5"/>
  <c r="K7130" i="4"/>
  <c r="D299" i="5"/>
  <c r="K4346" i="4"/>
  <c r="D183" i="5"/>
  <c r="K2378" i="4"/>
  <c r="E101" i="5" s="1"/>
  <c r="D101" i="5"/>
  <c r="K3626" i="4"/>
  <c r="E153" i="5" s="1"/>
  <c r="D153" i="5"/>
  <c r="K7778" i="4"/>
  <c r="D326" i="5"/>
  <c r="K8234" i="4"/>
  <c r="E345" i="5" s="1"/>
  <c r="D345" i="5"/>
  <c r="K3314" i="4"/>
  <c r="E140" i="5" s="1"/>
  <c r="D140" i="5"/>
  <c r="K1802" i="4"/>
  <c r="E77" i="5" s="1"/>
  <c r="D77" i="5"/>
  <c r="K1466" i="4"/>
  <c r="D63" i="5"/>
  <c r="K6098" i="4"/>
  <c r="D256" i="5"/>
  <c r="K4250" i="4"/>
  <c r="D179" i="5"/>
  <c r="K7466" i="4"/>
  <c r="D313" i="5"/>
  <c r="K7106" i="4"/>
  <c r="D298" i="5"/>
  <c r="K1202" i="4"/>
  <c r="D52" i="5"/>
  <c r="K8042" i="4"/>
  <c r="D337" i="5"/>
  <c r="K2690" i="4"/>
  <c r="E114" i="5" s="1"/>
  <c r="D114" i="5"/>
  <c r="K2162" i="4"/>
  <c r="E92" i="5" s="1"/>
  <c r="D92" i="5"/>
  <c r="K1250" i="4"/>
  <c r="E54" i="5" s="1"/>
  <c r="D54" i="5"/>
  <c r="K7250" i="4"/>
  <c r="D304" i="5"/>
  <c r="K2714" i="4"/>
  <c r="E115" i="5" s="1"/>
  <c r="D115" i="5"/>
  <c r="K8186" i="4"/>
  <c r="E343" i="5" s="1"/>
  <c r="D343" i="5"/>
  <c r="K8594" i="4"/>
  <c r="D360" i="5"/>
  <c r="K2810" i="4"/>
  <c r="D119" i="5"/>
  <c r="K530" i="4"/>
  <c r="D24" i="5"/>
  <c r="K770" i="4"/>
  <c r="D34" i="5"/>
  <c r="K8378" i="4"/>
  <c r="D351" i="5"/>
  <c r="K98" i="4"/>
  <c r="E6" i="5" s="1"/>
  <c r="D6" i="5"/>
  <c r="K3578" i="4"/>
  <c r="E151" i="5" s="1"/>
  <c r="D151" i="5"/>
  <c r="K794" i="4"/>
  <c r="D35" i="5"/>
  <c r="K3194" i="4"/>
  <c r="D135" i="5"/>
  <c r="K1970" i="4"/>
  <c r="D84" i="5"/>
  <c r="K7010" i="4"/>
  <c r="E294" i="5" s="1"/>
  <c r="D294" i="5"/>
  <c r="K6698" i="4"/>
  <c r="E281" i="5" s="1"/>
  <c r="D281" i="5"/>
  <c r="K4970" i="4"/>
  <c r="E209" i="5" s="1"/>
  <c r="D209" i="5"/>
  <c r="K5666" i="4"/>
  <c r="D238" i="5"/>
  <c r="K2762" i="4"/>
  <c r="E117" i="5" s="1"/>
  <c r="D117" i="5"/>
  <c r="K8210" i="4"/>
  <c r="E344" i="5" s="1"/>
  <c r="D344" i="5"/>
  <c r="K2258" i="4"/>
  <c r="D96" i="5"/>
  <c r="K3362" i="4"/>
  <c r="D142" i="5"/>
  <c r="K6338" i="4"/>
  <c r="D266" i="5"/>
  <c r="K1178" i="4"/>
  <c r="D51" i="5"/>
  <c r="K8714" i="4"/>
  <c r="E365" i="5" s="1"/>
  <c r="D365" i="5"/>
  <c r="K5906" i="4"/>
  <c r="E248" i="5" s="1"/>
  <c r="D248" i="5"/>
  <c r="K6530" i="4"/>
  <c r="D274" i="5"/>
  <c r="K3170" i="4"/>
  <c r="D134" i="5"/>
  <c r="K2306" i="4"/>
  <c r="D98" i="5"/>
  <c r="K1922" i="4"/>
  <c r="D82" i="5"/>
  <c r="K1778" i="4"/>
  <c r="D76" i="5"/>
  <c r="K1226" i="4"/>
  <c r="E53" i="5" s="1"/>
  <c r="D53" i="5"/>
  <c r="K6290" i="4"/>
  <c r="D264" i="5"/>
  <c r="K4682" i="4"/>
  <c r="E197" i="5" s="1"/>
  <c r="D197" i="5"/>
  <c r="K7322" i="4"/>
  <c r="E307" i="5" s="1"/>
  <c r="D307" i="5"/>
  <c r="K5306" i="4"/>
  <c r="E223" i="5" s="1"/>
  <c r="D223" i="5"/>
  <c r="K650" i="4"/>
  <c r="E29" i="5" s="1"/>
  <c r="D29" i="5"/>
  <c r="K4058" i="4"/>
  <c r="D171" i="5"/>
  <c r="K170" i="4"/>
  <c r="E9" i="5" s="1"/>
  <c r="D9" i="5"/>
  <c r="K7610" i="4"/>
  <c r="E319" i="5" s="1"/>
  <c r="D319" i="5"/>
  <c r="K386" i="4"/>
  <c r="E18" i="5" s="1"/>
  <c r="D18" i="5"/>
  <c r="K7346" i="4"/>
  <c r="E308" i="5" s="1"/>
  <c r="D308" i="5"/>
  <c r="K4442" i="4"/>
  <c r="E187" i="5" s="1"/>
  <c r="D187" i="5"/>
  <c r="K7946" i="4"/>
  <c r="E333" i="5" s="1"/>
  <c r="D333" i="5"/>
  <c r="K8642" i="4"/>
  <c r="D362" i="5"/>
  <c r="K1418" i="4"/>
  <c r="D61" i="5"/>
  <c r="K2354" i="4"/>
  <c r="D100" i="5"/>
  <c r="K6050" i="4"/>
  <c r="D254" i="5"/>
  <c r="K3530" i="4"/>
  <c r="E149" i="5" s="1"/>
  <c r="D149" i="5"/>
  <c r="K3602" i="4"/>
  <c r="E152" i="5" s="1"/>
  <c r="D152" i="5"/>
  <c r="K5258" i="4"/>
  <c r="E221" i="5" s="1"/>
  <c r="D221" i="5"/>
  <c r="K4610" i="4"/>
  <c r="D194" i="5"/>
  <c r="K5642" i="4"/>
  <c r="E237" i="5" s="1"/>
  <c r="D237" i="5"/>
  <c r="K8018" i="4"/>
  <c r="D336" i="5"/>
  <c r="K6674" i="4"/>
  <c r="D280" i="5"/>
  <c r="K4010" i="4"/>
  <c r="D169" i="5"/>
  <c r="K5450" i="4"/>
  <c r="D229" i="5"/>
  <c r="K1706" i="4"/>
  <c r="D73" i="5"/>
  <c r="K74" i="4"/>
  <c r="E5" i="5" s="1"/>
  <c r="D5" i="5"/>
  <c r="K4418" i="4"/>
  <c r="E186" i="5" s="1"/>
  <c r="D186" i="5"/>
  <c r="K3962" i="4"/>
  <c r="D167" i="5"/>
  <c r="K290" i="4"/>
  <c r="D14" i="5"/>
  <c r="K6602" i="4"/>
  <c r="D277" i="5"/>
  <c r="K7994" i="4"/>
  <c r="D335" i="5"/>
  <c r="K1490" i="4"/>
  <c r="D64" i="5"/>
  <c r="K2882" i="4"/>
  <c r="D122" i="5"/>
  <c r="K8498" i="4"/>
  <c r="E356" i="5" s="1"/>
  <c r="D356" i="5"/>
  <c r="K1058" i="4"/>
  <c r="D46" i="5"/>
  <c r="K1730" i="4"/>
  <c r="D74" i="5"/>
  <c r="K8402" i="4"/>
  <c r="D352" i="5"/>
  <c r="K5354" i="4"/>
  <c r="E225" i="5" s="1"/>
  <c r="D225" i="5"/>
  <c r="K2066" i="4"/>
  <c r="D88" i="5"/>
  <c r="K746" i="4"/>
  <c r="E33" i="5" s="1"/>
  <c r="D33" i="5"/>
  <c r="K6434" i="4"/>
  <c r="E270" i="5" s="1"/>
  <c r="D270" i="5"/>
  <c r="K1634" i="4"/>
  <c r="D70" i="5"/>
  <c r="K938" i="4"/>
  <c r="E41" i="5" s="1"/>
  <c r="D41" i="5"/>
  <c r="K8450" i="4"/>
  <c r="E354" i="5" s="1"/>
  <c r="D354" i="5"/>
  <c r="K6818" i="4"/>
  <c r="D286" i="5"/>
  <c r="K6650" i="4"/>
  <c r="D279" i="5"/>
  <c r="K3242" i="4"/>
  <c r="E137" i="5" s="1"/>
  <c r="D137" i="5"/>
  <c r="K5834" i="4"/>
  <c r="E245" i="5" s="1"/>
  <c r="D245" i="5"/>
  <c r="K6362" i="4"/>
  <c r="D267" i="5"/>
  <c r="K5090" i="4"/>
  <c r="L5090" i="4" s="1"/>
  <c r="D214" i="5"/>
  <c r="K578" i="4"/>
  <c r="D26" i="5"/>
  <c r="K2138" i="4"/>
  <c r="E91" i="5" s="1"/>
  <c r="D91" i="5"/>
  <c r="K2402" i="4"/>
  <c r="E102" i="5" s="1"/>
  <c r="D102" i="5"/>
  <c r="K2018" i="4"/>
  <c r="D86" i="5"/>
  <c r="D216" i="5"/>
  <c r="K7562" i="4"/>
  <c r="E317" i="5" s="1"/>
  <c r="D317" i="5"/>
  <c r="K6626" i="4"/>
  <c r="D278" i="5"/>
  <c r="K5210" i="4"/>
  <c r="D219" i="5"/>
  <c r="K6506" i="4"/>
  <c r="E273" i="5" s="1"/>
  <c r="D273" i="5"/>
  <c r="K7058" i="4"/>
  <c r="E296" i="5" s="1"/>
  <c r="D296" i="5"/>
  <c r="K1658" i="4"/>
  <c r="D71" i="5"/>
  <c r="K2330" i="4"/>
  <c r="D99" i="5"/>
  <c r="K2042" i="4"/>
  <c r="D87" i="5"/>
  <c r="K5690" i="4"/>
  <c r="D239" i="5"/>
  <c r="K6218" i="4"/>
  <c r="E261" i="5" s="1"/>
  <c r="D261" i="5"/>
  <c r="K7226" i="4"/>
  <c r="D303" i="5"/>
  <c r="K8522" i="4"/>
  <c r="E357" i="5" s="1"/>
  <c r="D357" i="5"/>
  <c r="K2546" i="4"/>
  <c r="D108" i="5"/>
  <c r="K5858" i="4"/>
  <c r="E246" i="5" s="1"/>
  <c r="D246" i="5"/>
  <c r="K602" i="4"/>
  <c r="D27" i="5"/>
  <c r="K6386" i="4"/>
  <c r="D268" i="5"/>
  <c r="K3986" i="4"/>
  <c r="D168" i="5"/>
  <c r="K7490" i="4"/>
  <c r="D314" i="5"/>
  <c r="K4154" i="4"/>
  <c r="E175" i="5" s="1"/>
  <c r="D175" i="5"/>
  <c r="L362" i="4"/>
  <c r="L2114" i="4"/>
  <c r="F90" i="5" s="1"/>
  <c r="K90" i="5" s="1"/>
  <c r="L4994" i="4"/>
  <c r="L3914" i="4"/>
  <c r="L3050" i="4"/>
  <c r="L2954" i="4"/>
  <c r="F125" i="5" s="1"/>
  <c r="K125" i="5" s="1"/>
  <c r="L3290" i="4"/>
  <c r="L3338" i="4"/>
  <c r="L6482" i="4"/>
  <c r="F272" i="5" s="1"/>
  <c r="K272" i="5" s="1"/>
  <c r="L2978" i="4"/>
  <c r="F126" i="5" s="1"/>
  <c r="K126" i="5" s="1"/>
  <c r="L5282" i="4"/>
  <c r="F222" i="5" s="1"/>
  <c r="K222" i="5" s="1"/>
  <c r="L5594" i="4"/>
  <c r="L5570" i="4"/>
  <c r="F234" i="5" s="1"/>
  <c r="K234" i="5" s="1"/>
  <c r="L4730" i="4"/>
  <c r="L6770" i="4"/>
  <c r="L6122" i="4"/>
  <c r="L1898" i="4"/>
  <c r="L7298" i="4"/>
  <c r="L7922" i="4"/>
  <c r="L722" i="4" l="1"/>
  <c r="L3626" i="4"/>
  <c r="L986" i="4"/>
  <c r="F43" i="5" s="1"/>
  <c r="K43" i="5" s="1"/>
  <c r="L698" i="4"/>
  <c r="C4" i="6"/>
  <c r="M4" i="6" s="1"/>
  <c r="M27" i="6" s="1"/>
  <c r="M2282" i="4"/>
  <c r="L2282" i="4"/>
  <c r="L6410" i="4"/>
  <c r="F269" i="5" s="1"/>
  <c r="K269" i="5" s="1"/>
  <c r="L7082" i="4"/>
  <c r="L7034" i="4"/>
  <c r="E368" i="5"/>
  <c r="K376" i="3"/>
  <c r="J4" i="6"/>
  <c r="C34" i="6"/>
  <c r="C35" i="6"/>
  <c r="C33" i="6"/>
  <c r="K33" i="6"/>
  <c r="K35" i="6"/>
  <c r="K34" i="6"/>
  <c r="B41" i="6"/>
  <c r="B34" i="6"/>
  <c r="B33" i="6"/>
  <c r="B35" i="6"/>
  <c r="M35" i="6"/>
  <c r="M34" i="6"/>
  <c r="M33" i="6"/>
  <c r="H35" i="6"/>
  <c r="H34" i="6"/>
  <c r="H33" i="6"/>
  <c r="L35" i="6"/>
  <c r="L34" i="6"/>
  <c r="L33" i="6"/>
  <c r="J35" i="6"/>
  <c r="J34" i="6"/>
  <c r="J33" i="6"/>
  <c r="F35" i="6"/>
  <c r="F34" i="6"/>
  <c r="F33" i="6"/>
  <c r="I34" i="6"/>
  <c r="I35" i="6"/>
  <c r="I33" i="6"/>
  <c r="G35" i="6"/>
  <c r="G34" i="6"/>
  <c r="G33" i="6"/>
  <c r="E35" i="6"/>
  <c r="E34" i="6"/>
  <c r="E33" i="6"/>
  <c r="L8786" i="4"/>
  <c r="L4202" i="4"/>
  <c r="L6194" i="4"/>
  <c r="F260" i="5" s="1"/>
  <c r="K260" i="5" s="1"/>
  <c r="BY197" i="5"/>
  <c r="CA197" i="5"/>
  <c r="U197" i="5"/>
  <c r="CC197" i="5"/>
  <c r="Y197" i="5"/>
  <c r="W197" i="5"/>
  <c r="AF197" i="5"/>
  <c r="CB197" i="5"/>
  <c r="BA197" i="5"/>
  <c r="BC197" i="5"/>
  <c r="AE197" i="5"/>
  <c r="AK197" i="5"/>
  <c r="BT197" i="5"/>
  <c r="BQ197" i="5"/>
  <c r="BE197" i="5"/>
  <c r="AS197" i="5"/>
  <c r="CG197" i="5"/>
  <c r="BU197" i="5"/>
  <c r="BI197" i="5"/>
  <c r="CO197" i="5"/>
  <c r="CR197" i="5"/>
  <c r="CI197" i="5"/>
  <c r="CW197" i="5"/>
  <c r="CK197" i="5"/>
  <c r="CQ197" i="5"/>
  <c r="AN197" i="5"/>
  <c r="P197" i="5"/>
  <c r="CY197" i="5"/>
  <c r="AM197" i="5"/>
  <c r="DA197" i="5"/>
  <c r="BD197" i="5"/>
  <c r="AG197" i="5"/>
  <c r="AW197" i="5"/>
  <c r="BS197" i="5"/>
  <c r="CS197" i="5"/>
  <c r="AO197" i="5"/>
  <c r="CJ197" i="5"/>
  <c r="CZ197" i="5"/>
  <c r="X197" i="5"/>
  <c r="Q197" i="5"/>
  <c r="AV197" i="5"/>
  <c r="O197" i="5"/>
  <c r="AC197" i="5"/>
  <c r="AU197" i="5"/>
  <c r="M197" i="5"/>
  <c r="CK6" i="5"/>
  <c r="BU6" i="5"/>
  <c r="BK6" i="5"/>
  <c r="AM6" i="5"/>
  <c r="BD6" i="5"/>
  <c r="DA6" i="5"/>
  <c r="CO6" i="5"/>
  <c r="CW6" i="5"/>
  <c r="AN6" i="5"/>
  <c r="AE6" i="5"/>
  <c r="BY6" i="5"/>
  <c r="Y6" i="5"/>
  <c r="AS6" i="5"/>
  <c r="CB6" i="5"/>
  <c r="BQ6" i="5"/>
  <c r="CR6" i="5"/>
  <c r="BL6" i="5"/>
  <c r="BT6" i="5"/>
  <c r="CJ6" i="5"/>
  <c r="BA6" i="5"/>
  <c r="AW6" i="5"/>
  <c r="CY6" i="5"/>
  <c r="CZ6" i="5"/>
  <c r="CI6" i="5"/>
  <c r="BM6" i="5"/>
  <c r="M6" i="5"/>
  <c r="AV6" i="5"/>
  <c r="AK6" i="5"/>
  <c r="AO6" i="5"/>
  <c r="AG6" i="5"/>
  <c r="BC6" i="5"/>
  <c r="CS6" i="5"/>
  <c r="CA6" i="5"/>
  <c r="BE6" i="5"/>
  <c r="BS6" i="5"/>
  <c r="CG6" i="5"/>
  <c r="W6" i="5"/>
  <c r="AF6" i="5"/>
  <c r="CC6" i="5"/>
  <c r="AU6" i="5"/>
  <c r="CQ6" i="5"/>
  <c r="BI6" i="5"/>
  <c r="U6" i="5"/>
  <c r="X6" i="5"/>
  <c r="AC6" i="5"/>
  <c r="BT296" i="5"/>
  <c r="AV296" i="5"/>
  <c r="BU296" i="5"/>
  <c r="BY296" i="5"/>
  <c r="CO296" i="5"/>
  <c r="AE296" i="5"/>
  <c r="AF296" i="5"/>
  <c r="AG296" i="5"/>
  <c r="AW296" i="5"/>
  <c r="BD296" i="5"/>
  <c r="Q296" i="5"/>
  <c r="DA296" i="5"/>
  <c r="BK296" i="5"/>
  <c r="CZ296" i="5"/>
  <c r="U296" i="5"/>
  <c r="W296" i="5"/>
  <c r="AO296" i="5"/>
  <c r="CB296" i="5"/>
  <c r="AK296" i="5"/>
  <c r="BC296" i="5"/>
  <c r="BA296" i="5"/>
  <c r="BQ296" i="5"/>
  <c r="BI296" i="5"/>
  <c r="BM296" i="5"/>
  <c r="P296" i="5"/>
  <c r="CC296" i="5"/>
  <c r="CS296" i="5"/>
  <c r="AS296" i="5"/>
  <c r="CQ296" i="5"/>
  <c r="M296" i="5"/>
  <c r="AN296" i="5"/>
  <c r="X296" i="5"/>
  <c r="AC296" i="5"/>
  <c r="AU296" i="5"/>
  <c r="CA296" i="5"/>
  <c r="Y296" i="5"/>
  <c r="O296" i="5"/>
  <c r="CY296" i="5"/>
  <c r="BL296" i="5"/>
  <c r="BE296" i="5"/>
  <c r="BS296" i="5"/>
  <c r="CR296" i="5"/>
  <c r="CG296" i="5"/>
  <c r="CW296" i="5"/>
  <c r="AM296" i="5"/>
  <c r="L98" i="4"/>
  <c r="L3530" i="4"/>
  <c r="F149" i="5" s="1"/>
  <c r="K149" i="5" s="1"/>
  <c r="AM53" i="5"/>
  <c r="CJ53" i="5"/>
  <c r="AC53" i="5"/>
  <c r="CZ53" i="5"/>
  <c r="AE53" i="5"/>
  <c r="CW53" i="5"/>
  <c r="M53" i="5"/>
  <c r="CO53" i="5"/>
  <c r="DA53" i="5"/>
  <c r="BL53" i="5"/>
  <c r="AW53" i="5"/>
  <c r="BQ53" i="5"/>
  <c r="O53" i="5"/>
  <c r="CQ53" i="5"/>
  <c r="BM53" i="5"/>
  <c r="CG53" i="5"/>
  <c r="Q53" i="5"/>
  <c r="BS53" i="5"/>
  <c r="AU53" i="5"/>
  <c r="BA53" i="5"/>
  <c r="BT53" i="5"/>
  <c r="BK53" i="5"/>
  <c r="CK53" i="5"/>
  <c r="BC53" i="5"/>
  <c r="CB53" i="5"/>
  <c r="CI53" i="5"/>
  <c r="CR53" i="5"/>
  <c r="AF53" i="5"/>
  <c r="AG53" i="5"/>
  <c r="CA53" i="5"/>
  <c r="AV53" i="5"/>
  <c r="BD53" i="5"/>
  <c r="CY53" i="5"/>
  <c r="P53" i="5"/>
  <c r="BU53" i="5"/>
  <c r="AN53" i="5"/>
  <c r="AO53" i="5"/>
  <c r="AS53" i="5"/>
  <c r="BY53" i="5"/>
  <c r="AK53" i="5"/>
  <c r="BI53" i="5"/>
  <c r="CS53" i="5"/>
  <c r="U53" i="5"/>
  <c r="CC53" i="5"/>
  <c r="BE53" i="5"/>
  <c r="BS248" i="5"/>
  <c r="BY248" i="5"/>
  <c r="AO248" i="5"/>
  <c r="AM248" i="5"/>
  <c r="DA248" i="5"/>
  <c r="CO248" i="5"/>
  <c r="BE248" i="5"/>
  <c r="BC248" i="5"/>
  <c r="M248" i="5"/>
  <c r="P248" i="5"/>
  <c r="CQ248" i="5"/>
  <c r="CZ248" i="5"/>
  <c r="Y248" i="5"/>
  <c r="AK248" i="5"/>
  <c r="AN248" i="5"/>
  <c r="AE248" i="5"/>
  <c r="AW248" i="5"/>
  <c r="BK248" i="5"/>
  <c r="AU248" i="5"/>
  <c r="CK248" i="5"/>
  <c r="U248" i="5"/>
  <c r="X248" i="5"/>
  <c r="BI248" i="5"/>
  <c r="BL248" i="5"/>
  <c r="BQ248" i="5"/>
  <c r="BA248" i="5"/>
  <c r="BU248" i="5"/>
  <c r="Q248" i="5"/>
  <c r="AV248" i="5"/>
  <c r="CG248" i="5"/>
  <c r="CJ248" i="5"/>
  <c r="AC248" i="5"/>
  <c r="CY248" i="5"/>
  <c r="AG248" i="5"/>
  <c r="AF248" i="5"/>
  <c r="AS248" i="5"/>
  <c r="CI248" i="5"/>
  <c r="BM248" i="5"/>
  <c r="CW248" i="5"/>
  <c r="CS248" i="5"/>
  <c r="BD248" i="5"/>
  <c r="BT248" i="5"/>
  <c r="CR248" i="5"/>
  <c r="O248" i="5"/>
  <c r="W248" i="5"/>
  <c r="X344" i="5"/>
  <c r="CR344" i="5"/>
  <c r="CB344" i="5"/>
  <c r="AS344" i="5"/>
  <c r="AU344" i="5"/>
  <c r="BI344" i="5"/>
  <c r="CC344" i="5"/>
  <c r="CS344" i="5"/>
  <c r="Y344" i="5"/>
  <c r="BE344" i="5"/>
  <c r="U344" i="5"/>
  <c r="BD344" i="5"/>
  <c r="AE344" i="5"/>
  <c r="BC344" i="5"/>
  <c r="BK344" i="5"/>
  <c r="Q344" i="5"/>
  <c r="BS344" i="5"/>
  <c r="CI344" i="5"/>
  <c r="AO344" i="5"/>
  <c r="W344" i="5"/>
  <c r="BY344" i="5"/>
  <c r="BT344" i="5"/>
  <c r="AN344" i="5"/>
  <c r="CO344" i="5"/>
  <c r="BU344" i="5"/>
  <c r="AK344" i="5"/>
  <c r="CJ344" i="5"/>
  <c r="O344" i="5"/>
  <c r="AC344" i="5"/>
  <c r="AM344" i="5"/>
  <c r="BA344" i="5"/>
  <c r="CG344" i="5"/>
  <c r="BM344" i="5"/>
  <c r="BQ344" i="5"/>
  <c r="CK344" i="5"/>
  <c r="CQ344" i="5"/>
  <c r="AW344" i="5"/>
  <c r="CW344" i="5"/>
  <c r="M344" i="5"/>
  <c r="CA344" i="5"/>
  <c r="AV344" i="5"/>
  <c r="P344" i="5"/>
  <c r="BL344" i="5"/>
  <c r="AG344" i="5"/>
  <c r="AF344" i="5"/>
  <c r="BI210" i="5"/>
  <c r="BQ210" i="5"/>
  <c r="P210" i="5"/>
  <c r="AF210" i="5"/>
  <c r="BA210" i="5"/>
  <c r="CI210" i="5"/>
  <c r="O210" i="5"/>
  <c r="AU210" i="5"/>
  <c r="CC210" i="5"/>
  <c r="BU210" i="5"/>
  <c r="CQ210" i="5"/>
  <c r="W210" i="5"/>
  <c r="X210" i="5"/>
  <c r="CJ210" i="5"/>
  <c r="CZ210" i="5"/>
  <c r="CB210" i="5"/>
  <c r="U210" i="5"/>
  <c r="BC210" i="5"/>
  <c r="CS210" i="5"/>
  <c r="AE210" i="5"/>
  <c r="AW210" i="5"/>
  <c r="AM210" i="5"/>
  <c r="BT210" i="5"/>
  <c r="AS210" i="5"/>
  <c r="BY210" i="5"/>
  <c r="BD210" i="5"/>
  <c r="AN210" i="5"/>
  <c r="CW210" i="5"/>
  <c r="CA210" i="5"/>
  <c r="AO210" i="5"/>
  <c r="Q210" i="5"/>
  <c r="AC210" i="5"/>
  <c r="BE210" i="5"/>
  <c r="CK210" i="5"/>
  <c r="AK210" i="5"/>
  <c r="AV210" i="5"/>
  <c r="CY210" i="5"/>
  <c r="M210" i="5"/>
  <c r="Y210" i="5"/>
  <c r="BS210" i="5"/>
  <c r="CR210" i="5"/>
  <c r="AG210" i="5"/>
  <c r="CO210" i="5"/>
  <c r="CG210" i="5"/>
  <c r="DA210" i="5"/>
  <c r="BT90" i="5"/>
  <c r="AE90" i="5"/>
  <c r="AG90" i="5"/>
  <c r="AK90" i="5"/>
  <c r="BE90" i="5"/>
  <c r="AS90" i="5"/>
  <c r="AW90" i="5"/>
  <c r="BM90" i="5"/>
  <c r="CA90" i="5"/>
  <c r="CR90" i="5"/>
  <c r="BU90" i="5"/>
  <c r="BI90" i="5"/>
  <c r="BK90" i="5"/>
  <c r="CO90" i="5"/>
  <c r="CB90" i="5"/>
  <c r="CI90" i="5"/>
  <c r="BY90" i="5"/>
  <c r="CC90" i="5"/>
  <c r="CW90" i="5"/>
  <c r="CK90" i="5"/>
  <c r="CQ90" i="5"/>
  <c r="BA90" i="5"/>
  <c r="P90" i="5"/>
  <c r="CY90" i="5"/>
  <c r="DA90" i="5"/>
  <c r="AM90" i="5"/>
  <c r="M90" i="5"/>
  <c r="BD90" i="5"/>
  <c r="BS90" i="5"/>
  <c r="AU90" i="5"/>
  <c r="BC90" i="5"/>
  <c r="CS90" i="5"/>
  <c r="U90" i="5"/>
  <c r="X90" i="5"/>
  <c r="CG90" i="5"/>
  <c r="AN90" i="5"/>
  <c r="W90" i="5"/>
  <c r="BQ90" i="5"/>
  <c r="Q90" i="5"/>
  <c r="AO90" i="5"/>
  <c r="CZ90" i="5"/>
  <c r="AC90" i="5"/>
  <c r="Y90" i="5"/>
  <c r="O90" i="5"/>
  <c r="BL90" i="5"/>
  <c r="AV90" i="5"/>
  <c r="CJ90" i="5"/>
  <c r="AN67" i="5"/>
  <c r="M67" i="5"/>
  <c r="CB67" i="5"/>
  <c r="CY67" i="5"/>
  <c r="X67" i="5"/>
  <c r="AK67" i="5"/>
  <c r="U67" i="5"/>
  <c r="BL67" i="5"/>
  <c r="Y67" i="5"/>
  <c r="BE67" i="5"/>
  <c r="AV67" i="5"/>
  <c r="CQ67" i="5"/>
  <c r="CC67" i="5"/>
  <c r="AM67" i="5"/>
  <c r="BS67" i="5"/>
  <c r="BA67" i="5"/>
  <c r="AU67" i="5"/>
  <c r="CJ67" i="5"/>
  <c r="CG67" i="5"/>
  <c r="BY67" i="5"/>
  <c r="BQ67" i="5"/>
  <c r="AC67" i="5"/>
  <c r="CR67" i="5"/>
  <c r="BI67" i="5"/>
  <c r="CS67" i="5"/>
  <c r="BT67" i="5"/>
  <c r="CK67" i="5"/>
  <c r="BK67" i="5"/>
  <c r="AO67" i="5"/>
  <c r="AS67" i="5"/>
  <c r="CO67" i="5"/>
  <c r="BM67" i="5"/>
  <c r="W67" i="5"/>
  <c r="P67" i="5"/>
  <c r="BD67" i="5"/>
  <c r="AW67" i="5"/>
  <c r="Q67" i="5"/>
  <c r="CZ67" i="5"/>
  <c r="BU67" i="5"/>
  <c r="CW67" i="5"/>
  <c r="O67" i="5"/>
  <c r="CA67" i="5"/>
  <c r="CI67" i="5"/>
  <c r="DA67" i="5"/>
  <c r="BC67" i="5"/>
  <c r="U200" i="5"/>
  <c r="CA200" i="5"/>
  <c r="W200" i="5"/>
  <c r="Y200" i="5"/>
  <c r="AF200" i="5"/>
  <c r="CB200" i="5"/>
  <c r="CC200" i="5"/>
  <c r="BA200" i="5"/>
  <c r="BY200" i="5"/>
  <c r="BS200" i="5"/>
  <c r="CS200" i="5"/>
  <c r="AU200" i="5"/>
  <c r="X200" i="5"/>
  <c r="M200" i="5"/>
  <c r="CJ200" i="5"/>
  <c r="O200" i="5"/>
  <c r="CZ200" i="5"/>
  <c r="DA200" i="5"/>
  <c r="AV200" i="5"/>
  <c r="AO200" i="5"/>
  <c r="AC200" i="5"/>
  <c r="Q200" i="5"/>
  <c r="AW200" i="5"/>
  <c r="BC200" i="5"/>
  <c r="AE200" i="5"/>
  <c r="AK200" i="5"/>
  <c r="BT200" i="5"/>
  <c r="BQ200" i="5"/>
  <c r="BE200" i="5"/>
  <c r="AS200" i="5"/>
  <c r="P200" i="5"/>
  <c r="CG200" i="5"/>
  <c r="CO200" i="5"/>
  <c r="CQ200" i="5"/>
  <c r="AM200" i="5"/>
  <c r="CW200" i="5"/>
  <c r="BD200" i="5"/>
  <c r="BI200" i="5"/>
  <c r="CR200" i="5"/>
  <c r="CK200" i="5"/>
  <c r="AN200" i="5"/>
  <c r="AG200" i="5"/>
  <c r="CY200" i="5"/>
  <c r="BU200" i="5"/>
  <c r="CI200" i="5"/>
  <c r="CS127" i="5"/>
  <c r="CA127" i="5"/>
  <c r="AG127" i="5"/>
  <c r="CR127" i="5"/>
  <c r="BE127" i="5"/>
  <c r="Q127" i="5"/>
  <c r="BY127" i="5"/>
  <c r="BK127" i="5"/>
  <c r="BD127" i="5"/>
  <c r="CK127" i="5"/>
  <c r="M127" i="5"/>
  <c r="P127" i="5"/>
  <c r="CO127" i="5"/>
  <c r="CB127" i="5"/>
  <c r="BS127" i="5"/>
  <c r="O127" i="5"/>
  <c r="BI127" i="5"/>
  <c r="CJ127" i="5"/>
  <c r="AE127" i="5"/>
  <c r="BU127" i="5"/>
  <c r="BA127" i="5"/>
  <c r="X127" i="5"/>
  <c r="CG127" i="5"/>
  <c r="U127" i="5"/>
  <c r="AC127" i="5"/>
  <c r="CY127" i="5"/>
  <c r="AO127" i="5"/>
  <c r="AS127" i="5"/>
  <c r="AF127" i="5"/>
  <c r="BC127" i="5"/>
  <c r="BM127" i="5"/>
  <c r="CC127" i="5"/>
  <c r="CZ127" i="5"/>
  <c r="BT127" i="5"/>
  <c r="CW127" i="5"/>
  <c r="BQ127" i="5"/>
  <c r="CI127" i="5"/>
  <c r="W127" i="5"/>
  <c r="DA127" i="5"/>
  <c r="AK127" i="5"/>
  <c r="BL127" i="5"/>
  <c r="CQ127" i="5"/>
  <c r="AN127" i="5"/>
  <c r="Y127" i="5"/>
  <c r="AM127" i="5"/>
  <c r="AM42" i="5"/>
  <c r="CJ42" i="5"/>
  <c r="BS42" i="5"/>
  <c r="CO42" i="5"/>
  <c r="CB42" i="5"/>
  <c r="AV42" i="5"/>
  <c r="CR42" i="5"/>
  <c r="AF42" i="5"/>
  <c r="AW42" i="5"/>
  <c r="BK42" i="5"/>
  <c r="AO42" i="5"/>
  <c r="Q42" i="5"/>
  <c r="AE42" i="5"/>
  <c r="BY42" i="5"/>
  <c r="BA42" i="5"/>
  <c r="CZ42" i="5"/>
  <c r="CC42" i="5"/>
  <c r="CI42" i="5"/>
  <c r="BD42" i="5"/>
  <c r="CK42" i="5"/>
  <c r="AG42" i="5"/>
  <c r="BC42" i="5"/>
  <c r="BT42" i="5"/>
  <c r="BQ42" i="5"/>
  <c r="P42" i="5"/>
  <c r="BI42" i="5"/>
  <c r="DA42" i="5"/>
  <c r="CA42" i="5"/>
  <c r="CS42" i="5"/>
  <c r="M42" i="5"/>
  <c r="AN42" i="5"/>
  <c r="U42" i="5"/>
  <c r="CQ42" i="5"/>
  <c r="AC42" i="5"/>
  <c r="CG42" i="5"/>
  <c r="AK42" i="5"/>
  <c r="BE42" i="5"/>
  <c r="BU42" i="5"/>
  <c r="AS42" i="5"/>
  <c r="O42" i="5"/>
  <c r="CY42" i="5"/>
  <c r="AU42" i="5"/>
  <c r="CW42" i="5"/>
  <c r="BM42" i="5"/>
  <c r="BL42" i="5"/>
  <c r="BS331" i="5"/>
  <c r="CG331" i="5"/>
  <c r="P331" i="5"/>
  <c r="BM331" i="5"/>
  <c r="CO331" i="5"/>
  <c r="BI331" i="5"/>
  <c r="BY331" i="5"/>
  <c r="AU331" i="5"/>
  <c r="X331" i="5"/>
  <c r="CC331" i="5"/>
  <c r="AN331" i="5"/>
  <c r="AF331" i="5"/>
  <c r="AV331" i="5"/>
  <c r="O331" i="5"/>
  <c r="BC331" i="5"/>
  <c r="W331" i="5"/>
  <c r="AS331" i="5"/>
  <c r="CJ331" i="5"/>
  <c r="U331" i="5"/>
  <c r="AM331" i="5"/>
  <c r="CA331" i="5"/>
  <c r="AK331" i="5"/>
  <c r="AG331" i="5"/>
  <c r="AE331" i="5"/>
  <c r="BQ331" i="5"/>
  <c r="BE331" i="5"/>
  <c r="CB331" i="5"/>
  <c r="AW331" i="5"/>
  <c r="BU331" i="5"/>
  <c r="BL331" i="5"/>
  <c r="CY331" i="5"/>
  <c r="Q331" i="5"/>
  <c r="AC331" i="5"/>
  <c r="Y331" i="5"/>
  <c r="BA331" i="5"/>
  <c r="CK331" i="5"/>
  <c r="CW331" i="5"/>
  <c r="DA331" i="5"/>
  <c r="BK331" i="5"/>
  <c r="M331" i="5"/>
  <c r="CZ331" i="5"/>
  <c r="BD331" i="5"/>
  <c r="CI331" i="5"/>
  <c r="BT331" i="5"/>
  <c r="AO331" i="5"/>
  <c r="CS189" i="5"/>
  <c r="AN189" i="5"/>
  <c r="AO189" i="5"/>
  <c r="AM189" i="5"/>
  <c r="CW189" i="5"/>
  <c r="CZ189" i="5"/>
  <c r="AE189" i="5"/>
  <c r="AG189" i="5"/>
  <c r="U189" i="5"/>
  <c r="BC189" i="5"/>
  <c r="BT189" i="5"/>
  <c r="AS189" i="5"/>
  <c r="AW189" i="5"/>
  <c r="AK189" i="5"/>
  <c r="CG189" i="5"/>
  <c r="CR189" i="5"/>
  <c r="BY189" i="5"/>
  <c r="BD189" i="5"/>
  <c r="CA189" i="5"/>
  <c r="CI189" i="5"/>
  <c r="W189" i="5"/>
  <c r="CO189" i="5"/>
  <c r="CJ189" i="5"/>
  <c r="Y189" i="5"/>
  <c r="CQ189" i="5"/>
  <c r="BA189" i="5"/>
  <c r="X189" i="5"/>
  <c r="Q189" i="5"/>
  <c r="DA189" i="5"/>
  <c r="CC189" i="5"/>
  <c r="BI189" i="5"/>
  <c r="BS189" i="5"/>
  <c r="AV189" i="5"/>
  <c r="CK189" i="5"/>
  <c r="CY189" i="5"/>
  <c r="BU189" i="5"/>
  <c r="AF189" i="5"/>
  <c r="O189" i="5"/>
  <c r="AU189" i="5"/>
  <c r="CB189" i="5"/>
  <c r="AC189" i="5"/>
  <c r="BE189" i="5"/>
  <c r="M189" i="5"/>
  <c r="P189" i="5"/>
  <c r="BQ189" i="5"/>
  <c r="M247" i="5"/>
  <c r="P247" i="5"/>
  <c r="CY247" i="5"/>
  <c r="DA247" i="5"/>
  <c r="Y247" i="5"/>
  <c r="O247" i="5"/>
  <c r="X247" i="5"/>
  <c r="CG247" i="5"/>
  <c r="BA247" i="5"/>
  <c r="AM247" i="5"/>
  <c r="CW247" i="5"/>
  <c r="CS247" i="5"/>
  <c r="AE247" i="5"/>
  <c r="BQ247" i="5"/>
  <c r="BD247" i="5"/>
  <c r="AV247" i="5"/>
  <c r="AU247" i="5"/>
  <c r="CK247" i="5"/>
  <c r="AS247" i="5"/>
  <c r="AC247" i="5"/>
  <c r="BT247" i="5"/>
  <c r="AO247" i="5"/>
  <c r="BK247" i="5"/>
  <c r="AF247" i="5"/>
  <c r="BY247" i="5"/>
  <c r="U247" i="5"/>
  <c r="AN247" i="5"/>
  <c r="BC247" i="5"/>
  <c r="W247" i="5"/>
  <c r="CQ247" i="5"/>
  <c r="BI247" i="5"/>
  <c r="Q247" i="5"/>
  <c r="BM247" i="5"/>
  <c r="CZ247" i="5"/>
  <c r="BE247" i="5"/>
  <c r="AG247" i="5"/>
  <c r="CO247" i="5"/>
  <c r="BL247" i="5"/>
  <c r="CR247" i="5"/>
  <c r="CJ247" i="5"/>
  <c r="BS247" i="5"/>
  <c r="BU247" i="5"/>
  <c r="CI247" i="5"/>
  <c r="AK247" i="5"/>
  <c r="AW247" i="5"/>
  <c r="CQ305" i="5"/>
  <c r="X305" i="5"/>
  <c r="CB305" i="5"/>
  <c r="W305" i="5"/>
  <c r="CR305" i="5"/>
  <c r="CS305" i="5"/>
  <c r="AU305" i="5"/>
  <c r="BI305" i="5"/>
  <c r="Y305" i="5"/>
  <c r="CC305" i="5"/>
  <c r="AS305" i="5"/>
  <c r="BD305" i="5"/>
  <c r="CO305" i="5"/>
  <c r="BU305" i="5"/>
  <c r="BE305" i="5"/>
  <c r="AK305" i="5"/>
  <c r="U305" i="5"/>
  <c r="BT305" i="5"/>
  <c r="P305" i="5"/>
  <c r="BM305" i="5"/>
  <c r="AG305" i="5"/>
  <c r="BY305" i="5"/>
  <c r="M305" i="5"/>
  <c r="AN305" i="5"/>
  <c r="CW305" i="5"/>
  <c r="BS305" i="5"/>
  <c r="O305" i="5"/>
  <c r="BL305" i="5"/>
  <c r="AE305" i="5"/>
  <c r="AM305" i="5"/>
  <c r="CZ305" i="5"/>
  <c r="BC305" i="5"/>
  <c r="Q305" i="5"/>
  <c r="AC305" i="5"/>
  <c r="AV305" i="5"/>
  <c r="AO305" i="5"/>
  <c r="AF305" i="5"/>
  <c r="BA305" i="5"/>
  <c r="BK305" i="5"/>
  <c r="DA305" i="5"/>
  <c r="CG305" i="5"/>
  <c r="AW305" i="5"/>
  <c r="CA305" i="5"/>
  <c r="BQ305" i="5"/>
  <c r="CY305" i="5"/>
  <c r="M129" i="5"/>
  <c r="P129" i="5"/>
  <c r="CW129" i="5"/>
  <c r="CB129" i="5"/>
  <c r="W129" i="5"/>
  <c r="Y129" i="5"/>
  <c r="CI129" i="5"/>
  <c r="AK129" i="5"/>
  <c r="AN129" i="5"/>
  <c r="CZ129" i="5"/>
  <c r="BC129" i="5"/>
  <c r="CQ129" i="5"/>
  <c r="Q129" i="5"/>
  <c r="BS129" i="5"/>
  <c r="X129" i="5"/>
  <c r="BI129" i="5"/>
  <c r="BL129" i="5"/>
  <c r="AE129" i="5"/>
  <c r="AG129" i="5"/>
  <c r="BU129" i="5"/>
  <c r="BA129" i="5"/>
  <c r="BD129" i="5"/>
  <c r="BY129" i="5"/>
  <c r="CG129" i="5"/>
  <c r="CJ129" i="5"/>
  <c r="BQ129" i="5"/>
  <c r="CS129" i="5"/>
  <c r="CA129" i="5"/>
  <c r="CY129" i="5"/>
  <c r="O129" i="5"/>
  <c r="AF129" i="5"/>
  <c r="U129" i="5"/>
  <c r="BT129" i="5"/>
  <c r="AS129" i="5"/>
  <c r="BM129" i="5"/>
  <c r="CR129" i="5"/>
  <c r="CC129" i="5"/>
  <c r="BK129" i="5"/>
  <c r="CK129" i="5"/>
  <c r="AO129" i="5"/>
  <c r="AC129" i="5"/>
  <c r="AM129" i="5"/>
  <c r="BE129" i="5"/>
  <c r="DA129" i="5"/>
  <c r="CO129" i="5"/>
  <c r="CB165" i="5"/>
  <c r="CS165" i="5"/>
  <c r="AG165" i="5"/>
  <c r="BU165" i="5"/>
  <c r="AU165" i="5"/>
  <c r="AW165" i="5"/>
  <c r="M165" i="5"/>
  <c r="BI165" i="5"/>
  <c r="BM165" i="5"/>
  <c r="CG165" i="5"/>
  <c r="P165" i="5"/>
  <c r="BY165" i="5"/>
  <c r="CA165" i="5"/>
  <c r="AC165" i="5"/>
  <c r="CW165" i="5"/>
  <c r="CO165" i="5"/>
  <c r="X165" i="5"/>
  <c r="O165" i="5"/>
  <c r="AN165" i="5"/>
  <c r="DA165" i="5"/>
  <c r="BS165" i="5"/>
  <c r="W165" i="5"/>
  <c r="Q165" i="5"/>
  <c r="CQ165" i="5"/>
  <c r="CY165" i="5"/>
  <c r="AV165" i="5"/>
  <c r="BK165" i="5"/>
  <c r="CZ165" i="5"/>
  <c r="AM165" i="5"/>
  <c r="AE165" i="5"/>
  <c r="U165" i="5"/>
  <c r="BL165" i="5"/>
  <c r="CI165" i="5"/>
  <c r="BT165" i="5"/>
  <c r="CR165" i="5"/>
  <c r="Y165" i="5"/>
  <c r="AK165" i="5"/>
  <c r="CK165" i="5"/>
  <c r="BA165" i="5"/>
  <c r="AF165" i="5"/>
  <c r="CC165" i="5"/>
  <c r="AO165" i="5"/>
  <c r="CJ165" i="5"/>
  <c r="AS165" i="5"/>
  <c r="BQ165" i="5"/>
  <c r="W306" i="5"/>
  <c r="AK306" i="5"/>
  <c r="CQ306" i="5"/>
  <c r="P306" i="5"/>
  <c r="AN306" i="5"/>
  <c r="CG306" i="5"/>
  <c r="CW306" i="5"/>
  <c r="BK306" i="5"/>
  <c r="AO306" i="5"/>
  <c r="X306" i="5"/>
  <c r="AV306" i="5"/>
  <c r="AW306" i="5"/>
  <c r="BA306" i="5"/>
  <c r="BQ306" i="5"/>
  <c r="BM306" i="5"/>
  <c r="DA306" i="5"/>
  <c r="BY306" i="5"/>
  <c r="CB306" i="5"/>
  <c r="CZ306" i="5"/>
  <c r="BU306" i="5"/>
  <c r="CR306" i="5"/>
  <c r="AE306" i="5"/>
  <c r="BS306" i="5"/>
  <c r="BD306" i="5"/>
  <c r="U306" i="5"/>
  <c r="BC306" i="5"/>
  <c r="AS306" i="5"/>
  <c r="O306" i="5"/>
  <c r="BI306" i="5"/>
  <c r="AU306" i="5"/>
  <c r="BT306" i="5"/>
  <c r="BE306" i="5"/>
  <c r="CY306" i="5"/>
  <c r="AG306" i="5"/>
  <c r="BL306" i="5"/>
  <c r="CO306" i="5"/>
  <c r="Y306" i="5"/>
  <c r="AF306" i="5"/>
  <c r="CC306" i="5"/>
  <c r="Q306" i="5"/>
  <c r="CS306" i="5"/>
  <c r="AC306" i="5"/>
  <c r="CA306" i="5"/>
  <c r="AM306" i="5"/>
  <c r="M306" i="5"/>
  <c r="AG32" i="5"/>
  <c r="BY32" i="5"/>
  <c r="CC32" i="5"/>
  <c r="BE32" i="5"/>
  <c r="CB32" i="5"/>
  <c r="M32" i="5"/>
  <c r="Y32" i="5"/>
  <c r="AM32" i="5"/>
  <c r="AN32" i="5"/>
  <c r="BT32" i="5"/>
  <c r="BI32" i="5"/>
  <c r="CR32" i="5"/>
  <c r="CG32" i="5"/>
  <c r="CI32" i="5"/>
  <c r="BA32" i="5"/>
  <c r="CA32" i="5"/>
  <c r="BL32" i="5"/>
  <c r="U32" i="5"/>
  <c r="DA32" i="5"/>
  <c r="CO32" i="5"/>
  <c r="CZ32" i="5"/>
  <c r="AF32" i="5"/>
  <c r="AU32" i="5"/>
  <c r="CW32" i="5"/>
  <c r="CY32" i="5"/>
  <c r="AE32" i="5"/>
  <c r="BU32" i="5"/>
  <c r="BM32" i="5"/>
  <c r="AO32" i="5"/>
  <c r="CQ32" i="5"/>
  <c r="AC32" i="5"/>
  <c r="AV32" i="5"/>
  <c r="CJ32" i="5"/>
  <c r="BC32" i="5"/>
  <c r="AW32" i="5"/>
  <c r="W32" i="5"/>
  <c r="BK32" i="5"/>
  <c r="AS32" i="5"/>
  <c r="BS32" i="5"/>
  <c r="BD32" i="5"/>
  <c r="CK32" i="5"/>
  <c r="CS32" i="5"/>
  <c r="X32" i="5"/>
  <c r="BQ32" i="5"/>
  <c r="AK32" i="5"/>
  <c r="AK126" i="5"/>
  <c r="AN126" i="5"/>
  <c r="CZ126" i="5"/>
  <c r="BC126" i="5"/>
  <c r="CQ126" i="5"/>
  <c r="AW126" i="5"/>
  <c r="Q126" i="5"/>
  <c r="BS126" i="5"/>
  <c r="BK126" i="5"/>
  <c r="X126" i="5"/>
  <c r="BI126" i="5"/>
  <c r="BL126" i="5"/>
  <c r="AE126" i="5"/>
  <c r="AG126" i="5"/>
  <c r="BU126" i="5"/>
  <c r="AU126" i="5"/>
  <c r="BA126" i="5"/>
  <c r="BD126" i="5"/>
  <c r="BY126" i="5"/>
  <c r="CG126" i="5"/>
  <c r="CJ126" i="5"/>
  <c r="BQ126" i="5"/>
  <c r="BT126" i="5"/>
  <c r="AC126" i="5"/>
  <c r="CY126" i="5"/>
  <c r="DA126" i="5"/>
  <c r="BE126" i="5"/>
  <c r="AS126" i="5"/>
  <c r="O126" i="5"/>
  <c r="CO126" i="5"/>
  <c r="CS126" i="5"/>
  <c r="CB126" i="5"/>
  <c r="CA126" i="5"/>
  <c r="AF126" i="5"/>
  <c r="AM126" i="5"/>
  <c r="P126" i="5"/>
  <c r="U126" i="5"/>
  <c r="CI126" i="5"/>
  <c r="CR126" i="5"/>
  <c r="CK126" i="5"/>
  <c r="W126" i="5"/>
  <c r="BM126" i="5"/>
  <c r="M126" i="5"/>
  <c r="Y126" i="5"/>
  <c r="AO126" i="5"/>
  <c r="CC126" i="5"/>
  <c r="CW126" i="5"/>
  <c r="BS297" i="5"/>
  <c r="BD297" i="5"/>
  <c r="BT297" i="5"/>
  <c r="AK297" i="5"/>
  <c r="CQ297" i="5"/>
  <c r="BE297" i="5"/>
  <c r="U297" i="5"/>
  <c r="CO297" i="5"/>
  <c r="W297" i="5"/>
  <c r="BU297" i="5"/>
  <c r="AO297" i="5"/>
  <c r="O297" i="5"/>
  <c r="BM297" i="5"/>
  <c r="BQ297" i="5"/>
  <c r="BY297" i="5"/>
  <c r="P297" i="5"/>
  <c r="CW297" i="5"/>
  <c r="BC297" i="5"/>
  <c r="CZ297" i="5"/>
  <c r="AU297" i="5"/>
  <c r="BL297" i="5"/>
  <c r="CA297" i="5"/>
  <c r="M297" i="5"/>
  <c r="CY297" i="5"/>
  <c r="DA297" i="5"/>
  <c r="AV297" i="5"/>
  <c r="CG297" i="5"/>
  <c r="AF297" i="5"/>
  <c r="AM297" i="5"/>
  <c r="Q297" i="5"/>
  <c r="AW297" i="5"/>
  <c r="AC297" i="5"/>
  <c r="AG297" i="5"/>
  <c r="AN297" i="5"/>
  <c r="BK297" i="5"/>
  <c r="CR297" i="5"/>
  <c r="CB297" i="5"/>
  <c r="CS297" i="5"/>
  <c r="CC297" i="5"/>
  <c r="X297" i="5"/>
  <c r="BA297" i="5"/>
  <c r="AE297" i="5"/>
  <c r="BI297" i="5"/>
  <c r="AS297" i="5"/>
  <c r="Y297" i="5"/>
  <c r="CJ30" i="5"/>
  <c r="AS30" i="5"/>
  <c r="CW30" i="5"/>
  <c r="CG30" i="5"/>
  <c r="CZ30" i="5"/>
  <c r="CB30" i="5"/>
  <c r="BD30" i="5"/>
  <c r="BS30" i="5"/>
  <c r="W30" i="5"/>
  <c r="X30" i="5"/>
  <c r="M30" i="5"/>
  <c r="CO30" i="5"/>
  <c r="BQ30" i="5"/>
  <c r="CS30" i="5"/>
  <c r="CI30" i="5"/>
  <c r="AE30" i="5"/>
  <c r="AK30" i="5"/>
  <c r="AM30" i="5"/>
  <c r="CQ30" i="5"/>
  <c r="AW30" i="5"/>
  <c r="AF30" i="5"/>
  <c r="BK30" i="5"/>
  <c r="BA30" i="5"/>
  <c r="AC30" i="5"/>
  <c r="BY30" i="5"/>
  <c r="CA30" i="5"/>
  <c r="BC30" i="5"/>
  <c r="BT30" i="5"/>
  <c r="BE30" i="5"/>
  <c r="AG30" i="5"/>
  <c r="CY30" i="5"/>
  <c r="U30" i="5"/>
  <c r="Y30" i="5"/>
  <c r="DA30" i="5"/>
  <c r="CC30" i="5"/>
  <c r="CK30" i="5"/>
  <c r="AU30" i="5"/>
  <c r="AN30" i="5"/>
  <c r="BU30" i="5"/>
  <c r="BI30" i="5"/>
  <c r="BL30" i="5"/>
  <c r="CR30" i="5"/>
  <c r="AO30" i="5"/>
  <c r="AV30" i="5"/>
  <c r="BM30" i="5"/>
  <c r="W29" i="5"/>
  <c r="AM29" i="5"/>
  <c r="Y29" i="5"/>
  <c r="BL29" i="5"/>
  <c r="U29" i="5"/>
  <c r="AO29" i="5"/>
  <c r="BT29" i="5"/>
  <c r="CI29" i="5"/>
  <c r="CO29" i="5"/>
  <c r="X29" i="5"/>
  <c r="CG29" i="5"/>
  <c r="AV29" i="5"/>
  <c r="AN29" i="5"/>
  <c r="CR29" i="5"/>
  <c r="AU29" i="5"/>
  <c r="CW29" i="5"/>
  <c r="DA29" i="5"/>
  <c r="AF29" i="5"/>
  <c r="CK29" i="5"/>
  <c r="AW29" i="5"/>
  <c r="AS29" i="5"/>
  <c r="BU29" i="5"/>
  <c r="AK29" i="5"/>
  <c r="CJ29" i="5"/>
  <c r="BD29" i="5"/>
  <c r="BS29" i="5"/>
  <c r="BK29" i="5"/>
  <c r="CY29" i="5"/>
  <c r="BQ29" i="5"/>
  <c r="CQ29" i="5"/>
  <c r="CS29" i="5"/>
  <c r="BM29" i="5"/>
  <c r="CZ29" i="5"/>
  <c r="M29" i="5"/>
  <c r="AE29" i="5"/>
  <c r="CA29" i="5"/>
  <c r="BE29" i="5"/>
  <c r="BC29" i="5"/>
  <c r="AC29" i="5"/>
  <c r="CB29" i="5"/>
  <c r="BA29" i="5"/>
  <c r="BI29" i="5"/>
  <c r="AG29" i="5"/>
  <c r="CC29" i="5"/>
  <c r="BY29" i="5"/>
  <c r="AV198" i="5"/>
  <c r="Q198" i="5"/>
  <c r="CB198" i="5"/>
  <c r="P198" i="5"/>
  <c r="AF198" i="5"/>
  <c r="Y198" i="5"/>
  <c r="BE198" i="5"/>
  <c r="O198" i="5"/>
  <c r="AU198" i="5"/>
  <c r="BA198" i="5"/>
  <c r="CI198" i="5"/>
  <c r="BU198" i="5"/>
  <c r="CC198" i="5"/>
  <c r="CS198" i="5"/>
  <c r="CQ198" i="5"/>
  <c r="W198" i="5"/>
  <c r="CJ198" i="5"/>
  <c r="CZ198" i="5"/>
  <c r="AO198" i="5"/>
  <c r="X198" i="5"/>
  <c r="AN198" i="5"/>
  <c r="AS198" i="5"/>
  <c r="AW198" i="5"/>
  <c r="AK198" i="5"/>
  <c r="CG198" i="5"/>
  <c r="BQ198" i="5"/>
  <c r="CW198" i="5"/>
  <c r="BT198" i="5"/>
  <c r="BI198" i="5"/>
  <c r="AM198" i="5"/>
  <c r="BY198" i="5"/>
  <c r="BD198" i="5"/>
  <c r="AE198" i="5"/>
  <c r="AC198" i="5"/>
  <c r="CK198" i="5"/>
  <c r="U198" i="5"/>
  <c r="M198" i="5"/>
  <c r="CY198" i="5"/>
  <c r="CA198" i="5"/>
  <c r="CO198" i="5"/>
  <c r="BS198" i="5"/>
  <c r="DA198" i="5"/>
  <c r="BC198" i="5"/>
  <c r="AG198" i="5"/>
  <c r="CR198" i="5"/>
  <c r="CA17" i="5"/>
  <c r="BL17" i="5"/>
  <c r="BK17" i="5"/>
  <c r="X17" i="5"/>
  <c r="AF17" i="5"/>
  <c r="BU17" i="5"/>
  <c r="AE17" i="5"/>
  <c r="AW17" i="5"/>
  <c r="CS17" i="5"/>
  <c r="AS17" i="5"/>
  <c r="CC17" i="5"/>
  <c r="AU17" i="5"/>
  <c r="CI17" i="5"/>
  <c r="BC17" i="5"/>
  <c r="CO17" i="5"/>
  <c r="CQ17" i="5"/>
  <c r="CW17" i="5"/>
  <c r="DA17" i="5"/>
  <c r="CK17" i="5"/>
  <c r="BA17" i="5"/>
  <c r="BD17" i="5"/>
  <c r="CY17" i="5"/>
  <c r="CZ17" i="5"/>
  <c r="AN17" i="5"/>
  <c r="AV17" i="5"/>
  <c r="BM17" i="5"/>
  <c r="CR17" i="5"/>
  <c r="BI17" i="5"/>
  <c r="AG17" i="5"/>
  <c r="CB17" i="5"/>
  <c r="Y17" i="5"/>
  <c r="BE17" i="5"/>
  <c r="AO17" i="5"/>
  <c r="BY17" i="5"/>
  <c r="U17" i="5"/>
  <c r="AC17" i="5"/>
  <c r="AM17" i="5"/>
  <c r="M17" i="5"/>
  <c r="CJ17" i="5"/>
  <c r="BQ17" i="5"/>
  <c r="AK17" i="5"/>
  <c r="BS17" i="5"/>
  <c r="BT17" i="5"/>
  <c r="W17" i="5"/>
  <c r="CG17" i="5"/>
  <c r="BD81" i="5"/>
  <c r="BQ81" i="5"/>
  <c r="BS81" i="5"/>
  <c r="X81" i="5"/>
  <c r="CA81" i="5"/>
  <c r="M81" i="5"/>
  <c r="BL81" i="5"/>
  <c r="AK81" i="5"/>
  <c r="CS81" i="5"/>
  <c r="CW81" i="5"/>
  <c r="BA81" i="5"/>
  <c r="BY81" i="5"/>
  <c r="U81" i="5"/>
  <c r="CQ81" i="5"/>
  <c r="CY81" i="5"/>
  <c r="CG81" i="5"/>
  <c r="AC81" i="5"/>
  <c r="CJ81" i="5"/>
  <c r="Y81" i="5"/>
  <c r="CB81" i="5"/>
  <c r="AU81" i="5"/>
  <c r="CO81" i="5"/>
  <c r="W81" i="5"/>
  <c r="AV81" i="5"/>
  <c r="BM81" i="5"/>
  <c r="BE81" i="5"/>
  <c r="CI81" i="5"/>
  <c r="AW81" i="5"/>
  <c r="CR81" i="5"/>
  <c r="BI81" i="5"/>
  <c r="P81" i="5"/>
  <c r="CC81" i="5"/>
  <c r="AN81" i="5"/>
  <c r="CZ81" i="5"/>
  <c r="O81" i="5"/>
  <c r="BC81" i="5"/>
  <c r="AO81" i="5"/>
  <c r="BT81" i="5"/>
  <c r="DA81" i="5"/>
  <c r="CK81" i="5"/>
  <c r="AM81" i="5"/>
  <c r="BU81" i="5"/>
  <c r="BK81" i="5"/>
  <c r="Q81" i="5"/>
  <c r="AS81" i="5"/>
  <c r="BI272" i="5"/>
  <c r="AG272" i="5"/>
  <c r="BK272" i="5"/>
  <c r="BM272" i="5"/>
  <c r="CO272" i="5"/>
  <c r="CA272" i="5"/>
  <c r="BY272" i="5"/>
  <c r="AW272" i="5"/>
  <c r="U272" i="5"/>
  <c r="AV272" i="5"/>
  <c r="AU272" i="5"/>
  <c r="Y272" i="5"/>
  <c r="AC272" i="5"/>
  <c r="W272" i="5"/>
  <c r="AO272" i="5"/>
  <c r="AK272" i="5"/>
  <c r="BC272" i="5"/>
  <c r="BE272" i="5"/>
  <c r="BA272" i="5"/>
  <c r="BQ272" i="5"/>
  <c r="BS272" i="5"/>
  <c r="CY272" i="5"/>
  <c r="CG272" i="5"/>
  <c r="BU272" i="5"/>
  <c r="AE272" i="5"/>
  <c r="P272" i="5"/>
  <c r="CC272" i="5"/>
  <c r="CS272" i="5"/>
  <c r="CW272" i="5"/>
  <c r="AS272" i="5"/>
  <c r="CQ272" i="5"/>
  <c r="O272" i="5"/>
  <c r="Q272" i="5"/>
  <c r="DA272" i="5"/>
  <c r="CJ272" i="5"/>
  <c r="BL272" i="5"/>
  <c r="BD272" i="5"/>
  <c r="M272" i="5"/>
  <c r="CK272" i="5"/>
  <c r="X272" i="5"/>
  <c r="AM272" i="5"/>
  <c r="BT272" i="5"/>
  <c r="AF272" i="5"/>
  <c r="AN272" i="5"/>
  <c r="CR272" i="5"/>
  <c r="CI272" i="5"/>
  <c r="CZ272" i="5"/>
  <c r="CY43" i="5"/>
  <c r="CA43" i="5"/>
  <c r="AG43" i="5"/>
  <c r="AO43" i="5"/>
  <c r="W43" i="5"/>
  <c r="AN43" i="5"/>
  <c r="AW43" i="5"/>
  <c r="BY43" i="5"/>
  <c r="CQ43" i="5"/>
  <c r="BQ43" i="5"/>
  <c r="O43" i="5"/>
  <c r="BL43" i="5"/>
  <c r="AU43" i="5"/>
  <c r="CG43" i="5"/>
  <c r="BD43" i="5"/>
  <c r="CR43" i="5"/>
  <c r="DA43" i="5"/>
  <c r="BT43" i="5"/>
  <c r="CB43" i="5"/>
  <c r="AM43" i="5"/>
  <c r="CJ43" i="5"/>
  <c r="Q43" i="5"/>
  <c r="AS43" i="5"/>
  <c r="CS43" i="5"/>
  <c r="BK43" i="5"/>
  <c r="AV43" i="5"/>
  <c r="AC43" i="5"/>
  <c r="BI43" i="5"/>
  <c r="AE43" i="5"/>
  <c r="CK43" i="5"/>
  <c r="BM43" i="5"/>
  <c r="U43" i="5"/>
  <c r="BE43" i="5"/>
  <c r="CC43" i="5"/>
  <c r="BS43" i="5"/>
  <c r="CO43" i="5"/>
  <c r="CI43" i="5"/>
  <c r="P43" i="5"/>
  <c r="AF43" i="5"/>
  <c r="Y43" i="5"/>
  <c r="CZ43" i="5"/>
  <c r="CW43" i="5"/>
  <c r="BC43" i="5"/>
  <c r="AK43" i="5"/>
  <c r="BU43" i="5"/>
  <c r="M43" i="5"/>
  <c r="BA43" i="5"/>
  <c r="L7274" i="4"/>
  <c r="CK89" i="5"/>
  <c r="U89" i="5"/>
  <c r="X89" i="5"/>
  <c r="AC89" i="5"/>
  <c r="BU89" i="5"/>
  <c r="BE89" i="5"/>
  <c r="BK89" i="5"/>
  <c r="M89" i="5"/>
  <c r="CO89" i="5"/>
  <c r="AO89" i="5"/>
  <c r="BL89" i="5"/>
  <c r="CZ89" i="5"/>
  <c r="DA89" i="5"/>
  <c r="BI89" i="5"/>
  <c r="AK89" i="5"/>
  <c r="AM89" i="5"/>
  <c r="BY89" i="5"/>
  <c r="BC89" i="5"/>
  <c r="CS89" i="5"/>
  <c r="BA89" i="5"/>
  <c r="BD89" i="5"/>
  <c r="BM89" i="5"/>
  <c r="CG89" i="5"/>
  <c r="CW89" i="5"/>
  <c r="AW89" i="5"/>
  <c r="CB89" i="5"/>
  <c r="W89" i="5"/>
  <c r="AV89" i="5"/>
  <c r="AN89" i="5"/>
  <c r="O89" i="5"/>
  <c r="CR89" i="5"/>
  <c r="BS89" i="5"/>
  <c r="CA89" i="5"/>
  <c r="AS89" i="5"/>
  <c r="BQ89" i="5"/>
  <c r="CC89" i="5"/>
  <c r="AU89" i="5"/>
  <c r="CI89" i="5"/>
  <c r="P89" i="5"/>
  <c r="CJ89" i="5"/>
  <c r="CQ89" i="5"/>
  <c r="Q89" i="5"/>
  <c r="Y89" i="5"/>
  <c r="BT89" i="5"/>
  <c r="CY89" i="5"/>
  <c r="CY69" i="5"/>
  <c r="CB69" i="5"/>
  <c r="BT69" i="5"/>
  <c r="CA69" i="5"/>
  <c r="DA69" i="5"/>
  <c r="CG69" i="5"/>
  <c r="U69" i="5"/>
  <c r="W69" i="5"/>
  <c r="CO69" i="5"/>
  <c r="CS69" i="5"/>
  <c r="CJ69" i="5"/>
  <c r="M69" i="5"/>
  <c r="Q69" i="5"/>
  <c r="CC69" i="5"/>
  <c r="BK69" i="5"/>
  <c r="AC69" i="5"/>
  <c r="BY69" i="5"/>
  <c r="AV69" i="5"/>
  <c r="BD69" i="5"/>
  <c r="AK69" i="5"/>
  <c r="BU69" i="5"/>
  <c r="CI69" i="5"/>
  <c r="CQ69" i="5"/>
  <c r="AO69" i="5"/>
  <c r="BM69" i="5"/>
  <c r="BI69" i="5"/>
  <c r="P69" i="5"/>
  <c r="AW69" i="5"/>
  <c r="BA69" i="5"/>
  <c r="BE69" i="5"/>
  <c r="CW69" i="5"/>
  <c r="AS69" i="5"/>
  <c r="BL69" i="5"/>
  <c r="CZ69" i="5"/>
  <c r="CR69" i="5"/>
  <c r="Y69" i="5"/>
  <c r="O69" i="5"/>
  <c r="BQ69" i="5"/>
  <c r="AM69" i="5"/>
  <c r="AU69" i="5"/>
  <c r="AN69" i="5"/>
  <c r="X69" i="5"/>
  <c r="BS69" i="5"/>
  <c r="BC69" i="5"/>
  <c r="CK69" i="5"/>
  <c r="CO330" i="5"/>
  <c r="BU330" i="5"/>
  <c r="BC330" i="5"/>
  <c r="AS330" i="5"/>
  <c r="U330" i="5"/>
  <c r="BI330" i="5"/>
  <c r="BT330" i="5"/>
  <c r="W330" i="5"/>
  <c r="AM330" i="5"/>
  <c r="CJ330" i="5"/>
  <c r="CC330" i="5"/>
  <c r="AU330" i="5"/>
  <c r="AK330" i="5"/>
  <c r="Q330" i="5"/>
  <c r="CA330" i="5"/>
  <c r="M330" i="5"/>
  <c r="BK330" i="5"/>
  <c r="AC330" i="5"/>
  <c r="AG330" i="5"/>
  <c r="AO330" i="5"/>
  <c r="CY330" i="5"/>
  <c r="AF330" i="5"/>
  <c r="AW330" i="5"/>
  <c r="CI330" i="5"/>
  <c r="BA330" i="5"/>
  <c r="X330" i="5"/>
  <c r="AV330" i="5"/>
  <c r="BQ330" i="5"/>
  <c r="P330" i="5"/>
  <c r="BY330" i="5"/>
  <c r="DA330" i="5"/>
  <c r="CK330" i="5"/>
  <c r="CB330" i="5"/>
  <c r="CZ330" i="5"/>
  <c r="BE330" i="5"/>
  <c r="CG330" i="5"/>
  <c r="BD330" i="5"/>
  <c r="AN330" i="5"/>
  <c r="BL330" i="5"/>
  <c r="BS330" i="5"/>
  <c r="Y330" i="5"/>
  <c r="BM330" i="5"/>
  <c r="AE330" i="5"/>
  <c r="O330" i="5"/>
  <c r="CW330" i="5"/>
  <c r="BT15" i="5"/>
  <c r="BL15" i="5"/>
  <c r="BA15" i="5"/>
  <c r="X15" i="5"/>
  <c r="BY15" i="5"/>
  <c r="AW15" i="5"/>
  <c r="CG15" i="5"/>
  <c r="Y15" i="5"/>
  <c r="AM15" i="5"/>
  <c r="BD15" i="5"/>
  <c r="AG15" i="5"/>
  <c r="BM15" i="5"/>
  <c r="CY15" i="5"/>
  <c r="AN15" i="5"/>
  <c r="AU15" i="5"/>
  <c r="CC15" i="5"/>
  <c r="CQ15" i="5"/>
  <c r="AO15" i="5"/>
  <c r="CB15" i="5"/>
  <c r="AC15" i="5"/>
  <c r="BK15" i="5"/>
  <c r="AV15" i="5"/>
  <c r="BQ15" i="5"/>
  <c r="BC15" i="5"/>
  <c r="BU15" i="5"/>
  <c r="CZ15" i="5"/>
  <c r="M15" i="5"/>
  <c r="AE15" i="5"/>
  <c r="W15" i="5"/>
  <c r="BE15" i="5"/>
  <c r="CI15" i="5"/>
  <c r="CO15" i="5"/>
  <c r="CA15" i="5"/>
  <c r="U15" i="5"/>
  <c r="CS15" i="5"/>
  <c r="BI15" i="5"/>
  <c r="CK15" i="5"/>
  <c r="CR15" i="5"/>
  <c r="DA15" i="5"/>
  <c r="AK15" i="5"/>
  <c r="AS15" i="5"/>
  <c r="BS15" i="5"/>
  <c r="CJ15" i="5"/>
  <c r="AF15" i="5"/>
  <c r="CW15" i="5"/>
  <c r="W4" i="5"/>
  <c r="CG4" i="5"/>
  <c r="AG4" i="5"/>
  <c r="AK4" i="5"/>
  <c r="BS4" i="5"/>
  <c r="X4" i="5"/>
  <c r="AU4" i="5"/>
  <c r="CJ4" i="5"/>
  <c r="BI4" i="5"/>
  <c r="BM4" i="5"/>
  <c r="BE4" i="5"/>
  <c r="AN4" i="5"/>
  <c r="CC4" i="5"/>
  <c r="CR4" i="5"/>
  <c r="Y4" i="5"/>
  <c r="AO4" i="5"/>
  <c r="AF4" i="5"/>
  <c r="CK4" i="5"/>
  <c r="CQ4" i="5"/>
  <c r="BA4" i="5"/>
  <c r="U4" i="5"/>
  <c r="BK4" i="5"/>
  <c r="DA4" i="5"/>
  <c r="AC4" i="5"/>
  <c r="BT4" i="5"/>
  <c r="AM4" i="5"/>
  <c r="AS4" i="5"/>
  <c r="BC4" i="5"/>
  <c r="BU4" i="5"/>
  <c r="BL4" i="5"/>
  <c r="BD4" i="5"/>
  <c r="CW4" i="5"/>
  <c r="CI4" i="5"/>
  <c r="CB4" i="5"/>
  <c r="BY4" i="5"/>
  <c r="M4" i="5"/>
  <c r="CS4" i="5"/>
  <c r="CY4" i="5"/>
  <c r="AV4" i="5"/>
  <c r="CO4" i="5"/>
  <c r="CZ4" i="5"/>
  <c r="AW4" i="5"/>
  <c r="BQ4" i="5"/>
  <c r="CA4" i="5"/>
  <c r="AE4" i="5"/>
  <c r="AS249" i="5"/>
  <c r="AU249" i="5"/>
  <c r="O249" i="5"/>
  <c r="Q249" i="5"/>
  <c r="BA249" i="5"/>
  <c r="CI249" i="5"/>
  <c r="CK249" i="5"/>
  <c r="M249" i="5"/>
  <c r="P249" i="5"/>
  <c r="AK249" i="5"/>
  <c r="AN249" i="5"/>
  <c r="AW249" i="5"/>
  <c r="AM249" i="5"/>
  <c r="W249" i="5"/>
  <c r="BU249" i="5"/>
  <c r="AV249" i="5"/>
  <c r="CZ249" i="5"/>
  <c r="BT249" i="5"/>
  <c r="DA249" i="5"/>
  <c r="AF249" i="5"/>
  <c r="BD249" i="5"/>
  <c r="BQ249" i="5"/>
  <c r="CR249" i="5"/>
  <c r="BL249" i="5"/>
  <c r="AG249" i="5"/>
  <c r="CQ249" i="5"/>
  <c r="CY249" i="5"/>
  <c r="Y249" i="5"/>
  <c r="CJ249" i="5"/>
  <c r="U249" i="5"/>
  <c r="BK249" i="5"/>
  <c r="X249" i="5"/>
  <c r="AO249" i="5"/>
  <c r="BE249" i="5"/>
  <c r="BI249" i="5"/>
  <c r="CG249" i="5"/>
  <c r="BC249" i="5"/>
  <c r="CS249" i="5"/>
  <c r="CW249" i="5"/>
  <c r="BM249" i="5"/>
  <c r="AC249" i="5"/>
  <c r="AE249" i="5"/>
  <c r="BY249" i="5"/>
  <c r="CO249" i="5"/>
  <c r="BS249" i="5"/>
  <c r="W341" i="5"/>
  <c r="X341" i="5"/>
  <c r="CR341" i="5"/>
  <c r="BS341" i="5"/>
  <c r="CQ341" i="5"/>
  <c r="CB341" i="5"/>
  <c r="U341" i="5"/>
  <c r="AK341" i="5"/>
  <c r="BE341" i="5"/>
  <c r="BU341" i="5"/>
  <c r="CO341" i="5"/>
  <c r="Y341" i="5"/>
  <c r="BI341" i="5"/>
  <c r="CC341" i="5"/>
  <c r="CS341" i="5"/>
  <c r="AS341" i="5"/>
  <c r="AU341" i="5"/>
  <c r="BT341" i="5"/>
  <c r="BD341" i="5"/>
  <c r="P341" i="5"/>
  <c r="BM341" i="5"/>
  <c r="AW341" i="5"/>
  <c r="BY341" i="5"/>
  <c r="AG341" i="5"/>
  <c r="AN341" i="5"/>
  <c r="CK341" i="5"/>
  <c r="M341" i="5"/>
  <c r="CW341" i="5"/>
  <c r="AV341" i="5"/>
  <c r="O341" i="5"/>
  <c r="BL341" i="5"/>
  <c r="AF341" i="5"/>
  <c r="AE341" i="5"/>
  <c r="AM341" i="5"/>
  <c r="CJ341" i="5"/>
  <c r="BC341" i="5"/>
  <c r="AO341" i="5"/>
  <c r="BA341" i="5"/>
  <c r="CG341" i="5"/>
  <c r="BK341" i="5"/>
  <c r="BQ341" i="5"/>
  <c r="AC341" i="5"/>
  <c r="CI341" i="5"/>
  <c r="CA341" i="5"/>
  <c r="Q341" i="5"/>
  <c r="BL91" i="5"/>
  <c r="CY91" i="5"/>
  <c r="BU91" i="5"/>
  <c r="CB91" i="5"/>
  <c r="X91" i="5"/>
  <c r="CZ91" i="5"/>
  <c r="CQ91" i="5"/>
  <c r="CJ91" i="5"/>
  <c r="AN91" i="5"/>
  <c r="Y91" i="5"/>
  <c r="AO91" i="5"/>
  <c r="AV91" i="5"/>
  <c r="U91" i="5"/>
  <c r="AM91" i="5"/>
  <c r="BC91" i="5"/>
  <c r="AW91" i="5"/>
  <c r="AK91" i="5"/>
  <c r="BA91" i="5"/>
  <c r="CG91" i="5"/>
  <c r="BI91" i="5"/>
  <c r="CK91" i="5"/>
  <c r="BY91" i="5"/>
  <c r="BM91" i="5"/>
  <c r="CC91" i="5"/>
  <c r="BD91" i="5"/>
  <c r="M91" i="5"/>
  <c r="CR91" i="5"/>
  <c r="CA91" i="5"/>
  <c r="CS91" i="5"/>
  <c r="BQ91" i="5"/>
  <c r="CW91" i="5"/>
  <c r="AS91" i="5"/>
  <c r="BT91" i="5"/>
  <c r="BS91" i="5"/>
  <c r="O91" i="5"/>
  <c r="AU91" i="5"/>
  <c r="CO91" i="5"/>
  <c r="W91" i="5"/>
  <c r="AC91" i="5"/>
  <c r="BE91" i="5"/>
  <c r="CI91" i="5"/>
  <c r="Q91" i="5"/>
  <c r="DA91" i="5"/>
  <c r="BK91" i="5"/>
  <c r="P91" i="5"/>
  <c r="AK138" i="5"/>
  <c r="AN138" i="5"/>
  <c r="CZ138" i="5"/>
  <c r="BC138" i="5"/>
  <c r="CQ138" i="5"/>
  <c r="Q138" i="5"/>
  <c r="BS138" i="5"/>
  <c r="BK138" i="5"/>
  <c r="X138" i="5"/>
  <c r="BI138" i="5"/>
  <c r="BL138" i="5"/>
  <c r="AE138" i="5"/>
  <c r="AG138" i="5"/>
  <c r="BU138" i="5"/>
  <c r="BA138" i="5"/>
  <c r="BD138" i="5"/>
  <c r="BY138" i="5"/>
  <c r="CG138" i="5"/>
  <c r="CJ138" i="5"/>
  <c r="BQ138" i="5"/>
  <c r="BT138" i="5"/>
  <c r="AC138" i="5"/>
  <c r="CY138" i="5"/>
  <c r="DA138" i="5"/>
  <c r="BE138" i="5"/>
  <c r="AS138" i="5"/>
  <c r="O138" i="5"/>
  <c r="CO138" i="5"/>
  <c r="AO138" i="5"/>
  <c r="CI138" i="5"/>
  <c r="CR138" i="5"/>
  <c r="CK138" i="5"/>
  <c r="W138" i="5"/>
  <c r="BM138" i="5"/>
  <c r="M138" i="5"/>
  <c r="CC138" i="5"/>
  <c r="Y138" i="5"/>
  <c r="CW138" i="5"/>
  <c r="AM138" i="5"/>
  <c r="CS138" i="5"/>
  <c r="U138" i="5"/>
  <c r="AF138" i="5"/>
  <c r="CB138" i="5"/>
  <c r="CA138" i="5"/>
  <c r="P138" i="5"/>
  <c r="BS345" i="5"/>
  <c r="BD345" i="5"/>
  <c r="BT345" i="5"/>
  <c r="BE345" i="5"/>
  <c r="BU345" i="5"/>
  <c r="CO345" i="5"/>
  <c r="AK345" i="5"/>
  <c r="CQ345" i="5"/>
  <c r="U345" i="5"/>
  <c r="W345" i="5"/>
  <c r="AM345" i="5"/>
  <c r="CJ345" i="5"/>
  <c r="BK345" i="5"/>
  <c r="Q345" i="5"/>
  <c r="AC345" i="5"/>
  <c r="CA345" i="5"/>
  <c r="BA345" i="5"/>
  <c r="CG345" i="5"/>
  <c r="AO345" i="5"/>
  <c r="BM345" i="5"/>
  <c r="BY345" i="5"/>
  <c r="AU345" i="5"/>
  <c r="CI345" i="5"/>
  <c r="CK345" i="5"/>
  <c r="CW345" i="5"/>
  <c r="BQ345" i="5"/>
  <c r="AV345" i="5"/>
  <c r="P345" i="5"/>
  <c r="AW345" i="5"/>
  <c r="AF345" i="5"/>
  <c r="AE345" i="5"/>
  <c r="AG345" i="5"/>
  <c r="BL345" i="5"/>
  <c r="O345" i="5"/>
  <c r="BC345" i="5"/>
  <c r="M345" i="5"/>
  <c r="BI345" i="5"/>
  <c r="AS345" i="5"/>
  <c r="Y345" i="5"/>
  <c r="CR345" i="5"/>
  <c r="CB345" i="5"/>
  <c r="X345" i="5"/>
  <c r="CC345" i="5"/>
  <c r="CS345" i="5"/>
  <c r="AN345" i="5"/>
  <c r="AW176" i="5"/>
  <c r="CI176" i="5"/>
  <c r="O176" i="5"/>
  <c r="CG176" i="5"/>
  <c r="AU176" i="5"/>
  <c r="AF176" i="5"/>
  <c r="CC176" i="5"/>
  <c r="BU176" i="5"/>
  <c r="CO176" i="5"/>
  <c r="CR176" i="5"/>
  <c r="CK176" i="5"/>
  <c r="CQ176" i="5"/>
  <c r="AC176" i="5"/>
  <c r="DA176" i="5"/>
  <c r="Y176" i="5"/>
  <c r="BM176" i="5"/>
  <c r="P176" i="5"/>
  <c r="AO176" i="5"/>
  <c r="CW176" i="5"/>
  <c r="CB176" i="5"/>
  <c r="BI176" i="5"/>
  <c r="AM176" i="5"/>
  <c r="BY176" i="5"/>
  <c r="CA176" i="5"/>
  <c r="CZ176" i="5"/>
  <c r="BS176" i="5"/>
  <c r="CS176" i="5"/>
  <c r="AE176" i="5"/>
  <c r="M176" i="5"/>
  <c r="CJ176" i="5"/>
  <c r="Q176" i="5"/>
  <c r="BK176" i="5"/>
  <c r="X176" i="5"/>
  <c r="AK176" i="5"/>
  <c r="BA176" i="5"/>
  <c r="U176" i="5"/>
  <c r="AV176" i="5"/>
  <c r="BL176" i="5"/>
  <c r="AG176" i="5"/>
  <c r="BT176" i="5"/>
  <c r="W176" i="5"/>
  <c r="AS176" i="5"/>
  <c r="BQ176" i="5"/>
  <c r="AN176" i="5"/>
  <c r="CY176" i="5"/>
  <c r="BM116" i="5"/>
  <c r="CI116" i="5"/>
  <c r="O116" i="5"/>
  <c r="BQ116" i="5"/>
  <c r="AF116" i="5"/>
  <c r="W116" i="5"/>
  <c r="M116" i="5"/>
  <c r="P116" i="5"/>
  <c r="CK116" i="5"/>
  <c r="BD116" i="5"/>
  <c r="CQ116" i="5"/>
  <c r="Y116" i="5"/>
  <c r="DA116" i="5"/>
  <c r="CZ116" i="5"/>
  <c r="AK116" i="5"/>
  <c r="AW116" i="5"/>
  <c r="U116" i="5"/>
  <c r="CA116" i="5"/>
  <c r="AC116" i="5"/>
  <c r="X116" i="5"/>
  <c r="BI116" i="5"/>
  <c r="BL116" i="5"/>
  <c r="CW116" i="5"/>
  <c r="BU116" i="5"/>
  <c r="BE116" i="5"/>
  <c r="CB116" i="5"/>
  <c r="CO116" i="5"/>
  <c r="BK116" i="5"/>
  <c r="AE116" i="5"/>
  <c r="BA116" i="5"/>
  <c r="CY116" i="5"/>
  <c r="AV116" i="5"/>
  <c r="BC116" i="5"/>
  <c r="BT116" i="5"/>
  <c r="BS116" i="5"/>
  <c r="AS116" i="5"/>
  <c r="CS116" i="5"/>
  <c r="CC116" i="5"/>
  <c r="CJ116" i="5"/>
  <c r="Q116" i="5"/>
  <c r="BY116" i="5"/>
  <c r="CR116" i="5"/>
  <c r="AU116" i="5"/>
  <c r="CG116" i="5"/>
  <c r="AG116" i="5"/>
  <c r="L2666" i="4"/>
  <c r="F113" i="5" s="1"/>
  <c r="K113" i="5" s="1"/>
  <c r="CB308" i="5"/>
  <c r="X308" i="5"/>
  <c r="CR308" i="5"/>
  <c r="Y308" i="5"/>
  <c r="CS308" i="5"/>
  <c r="BI308" i="5"/>
  <c r="CC308" i="5"/>
  <c r="AS308" i="5"/>
  <c r="AU308" i="5"/>
  <c r="BU308" i="5"/>
  <c r="BK308" i="5"/>
  <c r="Q308" i="5"/>
  <c r="BA308" i="5"/>
  <c r="CY308" i="5"/>
  <c r="AK308" i="5"/>
  <c r="O308" i="5"/>
  <c r="BC308" i="5"/>
  <c r="U308" i="5"/>
  <c r="AM308" i="5"/>
  <c r="CA308" i="5"/>
  <c r="AC308" i="5"/>
  <c r="AO308" i="5"/>
  <c r="BM308" i="5"/>
  <c r="BT308" i="5"/>
  <c r="BY308" i="5"/>
  <c r="BD308" i="5"/>
  <c r="BS308" i="5"/>
  <c r="CW308" i="5"/>
  <c r="CO308" i="5"/>
  <c r="BE308" i="5"/>
  <c r="AE308" i="5"/>
  <c r="AN308" i="5"/>
  <c r="W308" i="5"/>
  <c r="CZ308" i="5"/>
  <c r="DA308" i="5"/>
  <c r="CG308" i="5"/>
  <c r="BQ308" i="5"/>
  <c r="CQ308" i="5"/>
  <c r="AV308" i="5"/>
  <c r="AW308" i="5"/>
  <c r="AF308" i="5"/>
  <c r="AG308" i="5"/>
  <c r="M308" i="5"/>
  <c r="P308" i="5"/>
  <c r="BL308" i="5"/>
  <c r="CW223" i="5"/>
  <c r="CB223" i="5"/>
  <c r="CR223" i="5"/>
  <c r="AN223" i="5"/>
  <c r="AV223" i="5"/>
  <c r="CS223" i="5"/>
  <c r="AC223" i="5"/>
  <c r="AF223" i="5"/>
  <c r="DA223" i="5"/>
  <c r="P223" i="5"/>
  <c r="CO223" i="5"/>
  <c r="CA223" i="5"/>
  <c r="AG223" i="5"/>
  <c r="AO223" i="5"/>
  <c r="CC223" i="5"/>
  <c r="BL223" i="5"/>
  <c r="BC223" i="5"/>
  <c r="M223" i="5"/>
  <c r="O223" i="5"/>
  <c r="AU223" i="5"/>
  <c r="BY223" i="5"/>
  <c r="AK223" i="5"/>
  <c r="AM223" i="5"/>
  <c r="Q223" i="5"/>
  <c r="U223" i="5"/>
  <c r="X223" i="5"/>
  <c r="W223" i="5"/>
  <c r="BM223" i="5"/>
  <c r="AS223" i="5"/>
  <c r="CZ223" i="5"/>
  <c r="CK223" i="5"/>
  <c r="BD223" i="5"/>
  <c r="CQ223" i="5"/>
  <c r="BK223" i="5"/>
  <c r="CI223" i="5"/>
  <c r="BE223" i="5"/>
  <c r="BQ223" i="5"/>
  <c r="CY223" i="5"/>
  <c r="AE223" i="5"/>
  <c r="BA223" i="5"/>
  <c r="Y223" i="5"/>
  <c r="AW223" i="5"/>
  <c r="CJ223" i="5"/>
  <c r="BI223" i="5"/>
  <c r="CG223" i="5"/>
  <c r="Y92" i="5"/>
  <c r="AO92" i="5"/>
  <c r="AC92" i="5"/>
  <c r="Q92" i="5"/>
  <c r="BA92" i="5"/>
  <c r="BQ92" i="5"/>
  <c r="BE92" i="5"/>
  <c r="BL92" i="5"/>
  <c r="BI92" i="5"/>
  <c r="BT92" i="5"/>
  <c r="CG92" i="5"/>
  <c r="BU92" i="5"/>
  <c r="CY92" i="5"/>
  <c r="U92" i="5"/>
  <c r="CR92" i="5"/>
  <c r="CS92" i="5"/>
  <c r="CW92" i="5"/>
  <c r="W92" i="5"/>
  <c r="M92" i="5"/>
  <c r="CI92" i="5"/>
  <c r="BC92" i="5"/>
  <c r="BM92" i="5"/>
  <c r="BY92" i="5"/>
  <c r="CB92" i="5"/>
  <c r="CO92" i="5"/>
  <c r="DA92" i="5"/>
  <c r="AM92" i="5"/>
  <c r="BK92" i="5"/>
  <c r="X92" i="5"/>
  <c r="AK92" i="5"/>
  <c r="AV92" i="5"/>
  <c r="P92" i="5"/>
  <c r="CA92" i="5"/>
  <c r="CJ92" i="5"/>
  <c r="AS92" i="5"/>
  <c r="CK92" i="5"/>
  <c r="BD92" i="5"/>
  <c r="AU92" i="5"/>
  <c r="CQ92" i="5"/>
  <c r="BS92" i="5"/>
  <c r="O92" i="5"/>
  <c r="CC92" i="5"/>
  <c r="AN92" i="5"/>
  <c r="CZ92" i="5"/>
  <c r="AW92" i="5"/>
  <c r="BQ233" i="5"/>
  <c r="AG233" i="5"/>
  <c r="DA233" i="5"/>
  <c r="AM233" i="5"/>
  <c r="BY233" i="5"/>
  <c r="AO233" i="5"/>
  <c r="CO233" i="5"/>
  <c r="BE233" i="5"/>
  <c r="U233" i="5"/>
  <c r="BC233" i="5"/>
  <c r="W233" i="5"/>
  <c r="BM233" i="5"/>
  <c r="AF233" i="5"/>
  <c r="CC233" i="5"/>
  <c r="CR233" i="5"/>
  <c r="CW233" i="5"/>
  <c r="CA233" i="5"/>
  <c r="CI233" i="5"/>
  <c r="M233" i="5"/>
  <c r="P233" i="5"/>
  <c r="CQ233" i="5"/>
  <c r="CZ233" i="5"/>
  <c r="CK233" i="5"/>
  <c r="BD233" i="5"/>
  <c r="Y233" i="5"/>
  <c r="BA233" i="5"/>
  <c r="AK233" i="5"/>
  <c r="AN233" i="5"/>
  <c r="AE233" i="5"/>
  <c r="Q233" i="5"/>
  <c r="AW233" i="5"/>
  <c r="BK233" i="5"/>
  <c r="AU233" i="5"/>
  <c r="X233" i="5"/>
  <c r="CB233" i="5"/>
  <c r="AV233" i="5"/>
  <c r="AC233" i="5"/>
  <c r="AS233" i="5"/>
  <c r="BL233" i="5"/>
  <c r="CJ233" i="5"/>
  <c r="BI233" i="5"/>
  <c r="CS233" i="5"/>
  <c r="CY233" i="5"/>
  <c r="CG233" i="5"/>
  <c r="O233" i="5"/>
  <c r="U164" i="5"/>
  <c r="CO164" i="5"/>
  <c r="AW164" i="5"/>
  <c r="M164" i="5"/>
  <c r="BY164" i="5"/>
  <c r="CA164" i="5"/>
  <c r="BK164" i="5"/>
  <c r="AE164" i="5"/>
  <c r="DA164" i="5"/>
  <c r="AS164" i="5"/>
  <c r="AF164" i="5"/>
  <c r="W164" i="5"/>
  <c r="BM164" i="5"/>
  <c r="CG164" i="5"/>
  <c r="BU164" i="5"/>
  <c r="X164" i="5"/>
  <c r="CY164" i="5"/>
  <c r="CW164" i="5"/>
  <c r="AG164" i="5"/>
  <c r="CS164" i="5"/>
  <c r="P164" i="5"/>
  <c r="O164" i="5"/>
  <c r="AU164" i="5"/>
  <c r="AN164" i="5"/>
  <c r="BQ164" i="5"/>
  <c r="BL164" i="5"/>
  <c r="Q164" i="5"/>
  <c r="CJ164" i="5"/>
  <c r="CK164" i="5"/>
  <c r="AV164" i="5"/>
  <c r="CB164" i="5"/>
  <c r="Y164" i="5"/>
  <c r="AC164" i="5"/>
  <c r="BI164" i="5"/>
  <c r="AK164" i="5"/>
  <c r="BS164" i="5"/>
  <c r="BA164" i="5"/>
  <c r="AO164" i="5"/>
  <c r="CC164" i="5"/>
  <c r="CQ164" i="5"/>
  <c r="CR164" i="5"/>
  <c r="BT164" i="5"/>
  <c r="CI164" i="5"/>
  <c r="CZ164" i="5"/>
  <c r="AM164" i="5"/>
  <c r="BU318" i="5"/>
  <c r="AK318" i="5"/>
  <c r="CI318" i="5"/>
  <c r="AO318" i="5"/>
  <c r="CC318" i="5"/>
  <c r="M318" i="5"/>
  <c r="U318" i="5"/>
  <c r="CK318" i="5"/>
  <c r="W318" i="5"/>
  <c r="AN318" i="5"/>
  <c r="CW318" i="5"/>
  <c r="CB318" i="5"/>
  <c r="CZ318" i="5"/>
  <c r="BL318" i="5"/>
  <c r="AE318" i="5"/>
  <c r="BD318" i="5"/>
  <c r="BE318" i="5"/>
  <c r="O318" i="5"/>
  <c r="BS318" i="5"/>
  <c r="CO318" i="5"/>
  <c r="CJ318" i="5"/>
  <c r="BC318" i="5"/>
  <c r="Y318" i="5"/>
  <c r="BT318" i="5"/>
  <c r="Q318" i="5"/>
  <c r="CA318" i="5"/>
  <c r="BI318" i="5"/>
  <c r="AG318" i="5"/>
  <c r="BK318" i="5"/>
  <c r="AC318" i="5"/>
  <c r="AW318" i="5"/>
  <c r="AM318" i="5"/>
  <c r="P318" i="5"/>
  <c r="CY318" i="5"/>
  <c r="X318" i="5"/>
  <c r="BQ318" i="5"/>
  <c r="AU318" i="5"/>
  <c r="CG318" i="5"/>
  <c r="DA318" i="5"/>
  <c r="BM318" i="5"/>
  <c r="AV318" i="5"/>
  <c r="AF318" i="5"/>
  <c r="AS318" i="5"/>
  <c r="BA318" i="5"/>
  <c r="BY318" i="5"/>
  <c r="AG293" i="5"/>
  <c r="BY293" i="5"/>
  <c r="AF293" i="5"/>
  <c r="BD293" i="5"/>
  <c r="O293" i="5"/>
  <c r="CZ293" i="5"/>
  <c r="DA293" i="5"/>
  <c r="BI293" i="5"/>
  <c r="CY293" i="5"/>
  <c r="CB293" i="5"/>
  <c r="Q293" i="5"/>
  <c r="CA293" i="5"/>
  <c r="AV293" i="5"/>
  <c r="CO293" i="5"/>
  <c r="BU293" i="5"/>
  <c r="AW293" i="5"/>
  <c r="AE293" i="5"/>
  <c r="BT293" i="5"/>
  <c r="P293" i="5"/>
  <c r="CC293" i="5"/>
  <c r="CS293" i="5"/>
  <c r="CQ293" i="5"/>
  <c r="M293" i="5"/>
  <c r="AN293" i="5"/>
  <c r="X293" i="5"/>
  <c r="AC293" i="5"/>
  <c r="AM293" i="5"/>
  <c r="BL293" i="5"/>
  <c r="BE293" i="5"/>
  <c r="BM293" i="5"/>
  <c r="BS293" i="5"/>
  <c r="AS293" i="5"/>
  <c r="CR293" i="5"/>
  <c r="CG293" i="5"/>
  <c r="U293" i="5"/>
  <c r="AU293" i="5"/>
  <c r="Y293" i="5"/>
  <c r="CW293" i="5"/>
  <c r="AK293" i="5"/>
  <c r="BA293" i="5"/>
  <c r="BK293" i="5"/>
  <c r="AO293" i="5"/>
  <c r="BC293" i="5"/>
  <c r="BQ293" i="5"/>
  <c r="W293" i="5"/>
  <c r="CB80" i="5"/>
  <c r="BD80" i="5"/>
  <c r="BA80" i="5"/>
  <c r="AN80" i="5"/>
  <c r="CO80" i="5"/>
  <c r="BQ80" i="5"/>
  <c r="BT80" i="5"/>
  <c r="O80" i="5"/>
  <c r="CQ80" i="5"/>
  <c r="BL80" i="5"/>
  <c r="AC80" i="5"/>
  <c r="BE80" i="5"/>
  <c r="X80" i="5"/>
  <c r="AU80" i="5"/>
  <c r="BC80" i="5"/>
  <c r="AM80" i="5"/>
  <c r="BK80" i="5"/>
  <c r="AV80" i="5"/>
  <c r="CJ80" i="5"/>
  <c r="CR80" i="5"/>
  <c r="BI80" i="5"/>
  <c r="CY80" i="5"/>
  <c r="AW80" i="5"/>
  <c r="CC80" i="5"/>
  <c r="AS80" i="5"/>
  <c r="CA80" i="5"/>
  <c r="Y80" i="5"/>
  <c r="BU80" i="5"/>
  <c r="AK80" i="5"/>
  <c r="CI80" i="5"/>
  <c r="BY80" i="5"/>
  <c r="CK80" i="5"/>
  <c r="CG80" i="5"/>
  <c r="U80" i="5"/>
  <c r="BS80" i="5"/>
  <c r="CS80" i="5"/>
  <c r="Q80" i="5"/>
  <c r="AO80" i="5"/>
  <c r="BM80" i="5"/>
  <c r="CZ80" i="5"/>
  <c r="M80" i="5"/>
  <c r="DA80" i="5"/>
  <c r="CW80" i="5"/>
  <c r="P80" i="5"/>
  <c r="W80" i="5"/>
  <c r="CG33" i="5"/>
  <c r="CJ33" i="5"/>
  <c r="AS33" i="5"/>
  <c r="CW33" i="5"/>
  <c r="CI33" i="5"/>
  <c r="CZ33" i="5"/>
  <c r="CB33" i="5"/>
  <c r="BD33" i="5"/>
  <c r="BS33" i="5"/>
  <c r="BI33" i="5"/>
  <c r="M33" i="5"/>
  <c r="CO33" i="5"/>
  <c r="BQ33" i="5"/>
  <c r="CS33" i="5"/>
  <c r="AO33" i="5"/>
  <c r="BT33" i="5"/>
  <c r="AG33" i="5"/>
  <c r="P33" i="5"/>
  <c r="CQ33" i="5"/>
  <c r="U33" i="5"/>
  <c r="AU33" i="5"/>
  <c r="AN33" i="5"/>
  <c r="BM33" i="5"/>
  <c r="O33" i="5"/>
  <c r="BU33" i="5"/>
  <c r="AC33" i="5"/>
  <c r="BL33" i="5"/>
  <c r="BC33" i="5"/>
  <c r="CK33" i="5"/>
  <c r="AM33" i="5"/>
  <c r="AV33" i="5"/>
  <c r="AK33" i="5"/>
  <c r="BK33" i="5"/>
  <c r="BY33" i="5"/>
  <c r="CY33" i="5"/>
  <c r="CR33" i="5"/>
  <c r="BE33" i="5"/>
  <c r="CC33" i="5"/>
  <c r="Q33" i="5"/>
  <c r="AE33" i="5"/>
  <c r="BA33" i="5"/>
  <c r="DA33" i="5"/>
  <c r="AF33" i="5"/>
  <c r="CA33" i="5"/>
  <c r="AW33" i="5"/>
  <c r="BM140" i="5"/>
  <c r="CI140" i="5"/>
  <c r="BK140" i="5"/>
  <c r="CS140" i="5"/>
  <c r="BS140" i="5"/>
  <c r="CO140" i="5"/>
  <c r="CC140" i="5"/>
  <c r="CR140" i="5"/>
  <c r="BA140" i="5"/>
  <c r="X140" i="5"/>
  <c r="BU140" i="5"/>
  <c r="CJ140" i="5"/>
  <c r="CG140" i="5"/>
  <c r="W140" i="5"/>
  <c r="Q140" i="5"/>
  <c r="AF140" i="5"/>
  <c r="CQ140" i="5"/>
  <c r="AG140" i="5"/>
  <c r="AM140" i="5"/>
  <c r="O140" i="5"/>
  <c r="BT140" i="5"/>
  <c r="BQ140" i="5"/>
  <c r="BD140" i="5"/>
  <c r="CZ140" i="5"/>
  <c r="CK140" i="5"/>
  <c r="AC140" i="5"/>
  <c r="P140" i="5"/>
  <c r="DA140" i="5"/>
  <c r="CA140" i="5"/>
  <c r="CW140" i="5"/>
  <c r="AK140" i="5"/>
  <c r="AO140" i="5"/>
  <c r="BE140" i="5"/>
  <c r="BI140" i="5"/>
  <c r="BY140" i="5"/>
  <c r="BC140" i="5"/>
  <c r="AN140" i="5"/>
  <c r="CB140" i="5"/>
  <c r="BL140" i="5"/>
  <c r="U140" i="5"/>
  <c r="AE140" i="5"/>
  <c r="CY140" i="5"/>
  <c r="M140" i="5"/>
  <c r="AS140" i="5"/>
  <c r="Y140" i="5"/>
  <c r="CY78" i="5"/>
  <c r="O78" i="5"/>
  <c r="BI78" i="5"/>
  <c r="W78" i="5"/>
  <c r="Y78" i="5"/>
  <c r="CB78" i="5"/>
  <c r="AM78" i="5"/>
  <c r="CW78" i="5"/>
  <c r="CO78" i="5"/>
  <c r="BC78" i="5"/>
  <c r="CA78" i="5"/>
  <c r="DA78" i="5"/>
  <c r="AS78" i="5"/>
  <c r="AW78" i="5"/>
  <c r="BT78" i="5"/>
  <c r="CS78" i="5"/>
  <c r="AC78" i="5"/>
  <c r="CG78" i="5"/>
  <c r="BM78" i="5"/>
  <c r="AV78" i="5"/>
  <c r="AU78" i="5"/>
  <c r="P78" i="5"/>
  <c r="Q78" i="5"/>
  <c r="CK78" i="5"/>
  <c r="CI78" i="5"/>
  <c r="BD78" i="5"/>
  <c r="AN78" i="5"/>
  <c r="CZ78" i="5"/>
  <c r="M78" i="5"/>
  <c r="BU78" i="5"/>
  <c r="BQ78" i="5"/>
  <c r="X78" i="5"/>
  <c r="CQ78" i="5"/>
  <c r="U78" i="5"/>
  <c r="CC78" i="5"/>
  <c r="BL78" i="5"/>
  <c r="BE78" i="5"/>
  <c r="CJ78" i="5"/>
  <c r="CR78" i="5"/>
  <c r="AK78" i="5"/>
  <c r="BK78" i="5"/>
  <c r="BA78" i="5"/>
  <c r="BY78" i="5"/>
  <c r="BS78" i="5"/>
  <c r="AO78" i="5"/>
  <c r="BK175" i="5"/>
  <c r="CG175" i="5"/>
  <c r="AG175" i="5"/>
  <c r="Y175" i="5"/>
  <c r="AS175" i="5"/>
  <c r="AV175" i="5"/>
  <c r="AO175" i="5"/>
  <c r="AU175" i="5"/>
  <c r="CI175" i="5"/>
  <c r="BI175" i="5"/>
  <c r="BL175" i="5"/>
  <c r="P175" i="5"/>
  <c r="AE175" i="5"/>
  <c r="AF175" i="5"/>
  <c r="CK175" i="5"/>
  <c r="AK175" i="5"/>
  <c r="CQ175" i="5"/>
  <c r="M175" i="5"/>
  <c r="BY175" i="5"/>
  <c r="AC175" i="5"/>
  <c r="AM175" i="5"/>
  <c r="CS175" i="5"/>
  <c r="AW175" i="5"/>
  <c r="BS175" i="5"/>
  <c r="CB175" i="5"/>
  <c r="X175" i="5"/>
  <c r="BM175" i="5"/>
  <c r="CW175" i="5"/>
  <c r="U175" i="5"/>
  <c r="CY175" i="5"/>
  <c r="CO175" i="5"/>
  <c r="W175" i="5"/>
  <c r="Q175" i="5"/>
  <c r="BQ175" i="5"/>
  <c r="AN175" i="5"/>
  <c r="CC175" i="5"/>
  <c r="DA175" i="5"/>
  <c r="CJ175" i="5"/>
  <c r="BA175" i="5"/>
  <c r="CA175" i="5"/>
  <c r="CZ175" i="5"/>
  <c r="BU175" i="5"/>
  <c r="BT175" i="5"/>
  <c r="O175" i="5"/>
  <c r="CR175" i="5"/>
  <c r="CB317" i="5"/>
  <c r="BS317" i="5"/>
  <c r="W317" i="5"/>
  <c r="X317" i="5"/>
  <c r="U317" i="5"/>
  <c r="AK317" i="5"/>
  <c r="BE317" i="5"/>
  <c r="BU317" i="5"/>
  <c r="CO317" i="5"/>
  <c r="AU317" i="5"/>
  <c r="Y317" i="5"/>
  <c r="CC317" i="5"/>
  <c r="AS317" i="5"/>
  <c r="BI317" i="5"/>
  <c r="BT317" i="5"/>
  <c r="BK317" i="5"/>
  <c r="Q317" i="5"/>
  <c r="DA317" i="5"/>
  <c r="CZ317" i="5"/>
  <c r="BD317" i="5"/>
  <c r="AC317" i="5"/>
  <c r="CA317" i="5"/>
  <c r="CG317" i="5"/>
  <c r="CI317" i="5"/>
  <c r="AO317" i="5"/>
  <c r="BQ317" i="5"/>
  <c r="BA317" i="5"/>
  <c r="CY317" i="5"/>
  <c r="AW317" i="5"/>
  <c r="AV317" i="5"/>
  <c r="P317" i="5"/>
  <c r="BM317" i="5"/>
  <c r="AG317" i="5"/>
  <c r="AF317" i="5"/>
  <c r="BY317" i="5"/>
  <c r="M317" i="5"/>
  <c r="AN317" i="5"/>
  <c r="CK317" i="5"/>
  <c r="CW317" i="5"/>
  <c r="CJ317" i="5"/>
  <c r="O317" i="5"/>
  <c r="AE317" i="5"/>
  <c r="AM317" i="5"/>
  <c r="BC317" i="5"/>
  <c r="BL317" i="5"/>
  <c r="W354" i="5"/>
  <c r="BY354" i="5"/>
  <c r="AV354" i="5"/>
  <c r="BQ354" i="5"/>
  <c r="CR354" i="5"/>
  <c r="O354" i="5"/>
  <c r="BL354" i="5"/>
  <c r="AE354" i="5"/>
  <c r="AK354" i="5"/>
  <c r="BS354" i="5"/>
  <c r="BT354" i="5"/>
  <c r="CO354" i="5"/>
  <c r="AM354" i="5"/>
  <c r="CJ354" i="5"/>
  <c r="BC354" i="5"/>
  <c r="Y354" i="5"/>
  <c r="BD354" i="5"/>
  <c r="CQ354" i="5"/>
  <c r="BU354" i="5"/>
  <c r="AS354" i="5"/>
  <c r="U354" i="5"/>
  <c r="BK354" i="5"/>
  <c r="Q354" i="5"/>
  <c r="CA354" i="5"/>
  <c r="BI354" i="5"/>
  <c r="AU354" i="5"/>
  <c r="M354" i="5"/>
  <c r="CI354" i="5"/>
  <c r="AO354" i="5"/>
  <c r="CS354" i="5"/>
  <c r="AW354" i="5"/>
  <c r="BA354" i="5"/>
  <c r="X354" i="5"/>
  <c r="AF354" i="5"/>
  <c r="CG354" i="5"/>
  <c r="BM354" i="5"/>
  <c r="CK354" i="5"/>
  <c r="CW354" i="5"/>
  <c r="AG354" i="5"/>
  <c r="P354" i="5"/>
  <c r="AN354" i="5"/>
  <c r="CC354" i="5"/>
  <c r="AC354" i="5"/>
  <c r="BE354" i="5"/>
  <c r="CB354" i="5"/>
  <c r="AS225" i="5"/>
  <c r="CC225" i="5"/>
  <c r="AU225" i="5"/>
  <c r="CK225" i="5"/>
  <c r="Q225" i="5"/>
  <c r="CI225" i="5"/>
  <c r="BA225" i="5"/>
  <c r="Y225" i="5"/>
  <c r="P225" i="5"/>
  <c r="AW225" i="5"/>
  <c r="AN225" i="5"/>
  <c r="AG225" i="5"/>
  <c r="X225" i="5"/>
  <c r="BI225" i="5"/>
  <c r="AM225" i="5"/>
  <c r="W225" i="5"/>
  <c r="AV225" i="5"/>
  <c r="CG225" i="5"/>
  <c r="CS225" i="5"/>
  <c r="CO225" i="5"/>
  <c r="DA225" i="5"/>
  <c r="BC225" i="5"/>
  <c r="BQ225" i="5"/>
  <c r="O225" i="5"/>
  <c r="BD225" i="5"/>
  <c r="CA225" i="5"/>
  <c r="U225" i="5"/>
  <c r="BK225" i="5"/>
  <c r="AO225" i="5"/>
  <c r="CB225" i="5"/>
  <c r="BE225" i="5"/>
  <c r="BL225" i="5"/>
  <c r="BY225" i="5"/>
  <c r="CR225" i="5"/>
  <c r="CJ225" i="5"/>
  <c r="CQ225" i="5"/>
  <c r="CZ225" i="5"/>
  <c r="AF225" i="5"/>
  <c r="M225" i="5"/>
  <c r="CY225" i="5"/>
  <c r="AE225" i="5"/>
  <c r="CW225" i="5"/>
  <c r="AK225" i="5"/>
  <c r="BM225" i="5"/>
  <c r="AC225" i="5"/>
  <c r="AK5" i="5"/>
  <c r="AO5" i="5"/>
  <c r="BT5" i="5"/>
  <c r="CC5" i="5"/>
  <c r="CG5" i="5"/>
  <c r="CY5" i="5"/>
  <c r="CQ5" i="5"/>
  <c r="AW5" i="5"/>
  <c r="BQ5" i="5"/>
  <c r="CI5" i="5"/>
  <c r="BI5" i="5"/>
  <c r="AE5" i="5"/>
  <c r="BY5" i="5"/>
  <c r="BM5" i="5"/>
  <c r="BC5" i="5"/>
  <c r="Y5" i="5"/>
  <c r="X5" i="5"/>
  <c r="CJ5" i="5"/>
  <c r="CO5" i="5"/>
  <c r="CA5" i="5"/>
  <c r="CW5" i="5"/>
  <c r="AS5" i="5"/>
  <c r="BK5" i="5"/>
  <c r="AF5" i="5"/>
  <c r="DA5" i="5"/>
  <c r="AG5" i="5"/>
  <c r="BD5" i="5"/>
  <c r="CR5" i="5"/>
  <c r="CK5" i="5"/>
  <c r="AM5" i="5"/>
  <c r="M5" i="5"/>
  <c r="AU5" i="5"/>
  <c r="AV5" i="5"/>
  <c r="BE5" i="5"/>
  <c r="BL5" i="5"/>
  <c r="BS5" i="5"/>
  <c r="U5" i="5"/>
  <c r="CB5" i="5"/>
  <c r="CS5" i="5"/>
  <c r="BA5" i="5"/>
  <c r="CZ5" i="5"/>
  <c r="AC5" i="5"/>
  <c r="AN5" i="5"/>
  <c r="W5" i="5"/>
  <c r="BU5" i="5"/>
  <c r="AU237" i="5"/>
  <c r="CC237" i="5"/>
  <c r="AS237" i="5"/>
  <c r="BA237" i="5"/>
  <c r="CI237" i="5"/>
  <c r="CK237" i="5"/>
  <c r="O237" i="5"/>
  <c r="Q237" i="5"/>
  <c r="AV237" i="5"/>
  <c r="CG237" i="5"/>
  <c r="CJ237" i="5"/>
  <c r="CA237" i="5"/>
  <c r="AO237" i="5"/>
  <c r="BE237" i="5"/>
  <c r="CO237" i="5"/>
  <c r="CB237" i="5"/>
  <c r="BQ237" i="5"/>
  <c r="BC237" i="5"/>
  <c r="W237" i="5"/>
  <c r="CR237" i="5"/>
  <c r="P237" i="5"/>
  <c r="M237" i="5"/>
  <c r="AM237" i="5"/>
  <c r="CQ237" i="5"/>
  <c r="Y237" i="5"/>
  <c r="AN237" i="5"/>
  <c r="BD237" i="5"/>
  <c r="AK237" i="5"/>
  <c r="CS237" i="5"/>
  <c r="DA237" i="5"/>
  <c r="BK237" i="5"/>
  <c r="AG237" i="5"/>
  <c r="CZ237" i="5"/>
  <c r="X237" i="5"/>
  <c r="U237" i="5"/>
  <c r="BY237" i="5"/>
  <c r="AW237" i="5"/>
  <c r="AF237" i="5"/>
  <c r="AC237" i="5"/>
  <c r="BI237" i="5"/>
  <c r="CY237" i="5"/>
  <c r="BL237" i="5"/>
  <c r="AE237" i="5"/>
  <c r="CW237" i="5"/>
  <c r="BM237" i="5"/>
  <c r="M93" i="5"/>
  <c r="U93" i="5"/>
  <c r="Y93" i="5"/>
  <c r="W93" i="5"/>
  <c r="CW93" i="5"/>
  <c r="CK93" i="5"/>
  <c r="CQ93" i="5"/>
  <c r="BA93" i="5"/>
  <c r="P93" i="5"/>
  <c r="CY93" i="5"/>
  <c r="DA93" i="5"/>
  <c r="AM93" i="5"/>
  <c r="BQ93" i="5"/>
  <c r="BT93" i="5"/>
  <c r="BI93" i="5"/>
  <c r="CS93" i="5"/>
  <c r="CC93" i="5"/>
  <c r="BE93" i="5"/>
  <c r="AN93" i="5"/>
  <c r="CR93" i="5"/>
  <c r="BU93" i="5"/>
  <c r="BC93" i="5"/>
  <c r="CI93" i="5"/>
  <c r="AU93" i="5"/>
  <c r="CG93" i="5"/>
  <c r="AO93" i="5"/>
  <c r="BL93" i="5"/>
  <c r="BD93" i="5"/>
  <c r="CZ93" i="5"/>
  <c r="AV93" i="5"/>
  <c r="AW93" i="5"/>
  <c r="BK93" i="5"/>
  <c r="CJ93" i="5"/>
  <c r="BY93" i="5"/>
  <c r="Q93" i="5"/>
  <c r="BS93" i="5"/>
  <c r="AS93" i="5"/>
  <c r="AK93" i="5"/>
  <c r="CA93" i="5"/>
  <c r="BM93" i="5"/>
  <c r="X93" i="5"/>
  <c r="CO93" i="5"/>
  <c r="O93" i="5"/>
  <c r="AC93" i="5"/>
  <c r="CB93" i="5"/>
  <c r="AO65" i="5"/>
  <c r="Q65" i="5"/>
  <c r="BE65" i="5"/>
  <c r="AM65" i="5"/>
  <c r="BU65" i="5"/>
  <c r="BI65" i="5"/>
  <c r="AC65" i="5"/>
  <c r="AS65" i="5"/>
  <c r="BT65" i="5"/>
  <c r="CJ65" i="5"/>
  <c r="DA65" i="5"/>
  <c r="X65" i="5"/>
  <c r="CR65" i="5"/>
  <c r="CI65" i="5"/>
  <c r="AV65" i="5"/>
  <c r="BQ65" i="5"/>
  <c r="BY65" i="5"/>
  <c r="AW65" i="5"/>
  <c r="CS65" i="5"/>
  <c r="AK65" i="5"/>
  <c r="O65" i="5"/>
  <c r="BK65" i="5"/>
  <c r="Y65" i="5"/>
  <c r="CG65" i="5"/>
  <c r="BC65" i="5"/>
  <c r="BD65" i="5"/>
  <c r="CB65" i="5"/>
  <c r="P65" i="5"/>
  <c r="CO65" i="5"/>
  <c r="CC65" i="5"/>
  <c r="BS65" i="5"/>
  <c r="U65" i="5"/>
  <c r="CK65" i="5"/>
  <c r="BM65" i="5"/>
  <c r="CZ65" i="5"/>
  <c r="CA65" i="5"/>
  <c r="AU65" i="5"/>
  <c r="CW65" i="5"/>
  <c r="CY65" i="5"/>
  <c r="CQ65" i="5"/>
  <c r="AN65" i="5"/>
  <c r="BL65" i="5"/>
  <c r="M65" i="5"/>
  <c r="BA65" i="5"/>
  <c r="W65" i="5"/>
  <c r="BQ212" i="5"/>
  <c r="U212" i="5"/>
  <c r="BS212" i="5"/>
  <c r="W212" i="5"/>
  <c r="AK212" i="5"/>
  <c r="AM212" i="5"/>
  <c r="CJ212" i="5"/>
  <c r="CA212" i="5"/>
  <c r="BU212" i="5"/>
  <c r="AC212" i="5"/>
  <c r="BD212" i="5"/>
  <c r="CQ212" i="5"/>
  <c r="M212" i="5"/>
  <c r="Q212" i="5"/>
  <c r="CZ212" i="5"/>
  <c r="Y212" i="5"/>
  <c r="AO212" i="5"/>
  <c r="AG212" i="5"/>
  <c r="AW212" i="5"/>
  <c r="BA212" i="5"/>
  <c r="BE212" i="5"/>
  <c r="AS212" i="5"/>
  <c r="BI212" i="5"/>
  <c r="CI212" i="5"/>
  <c r="CC212" i="5"/>
  <c r="AU212" i="5"/>
  <c r="X212" i="5"/>
  <c r="CG212" i="5"/>
  <c r="BY212" i="5"/>
  <c r="DA212" i="5"/>
  <c r="CS212" i="5"/>
  <c r="P212" i="5"/>
  <c r="CK212" i="5"/>
  <c r="AV212" i="5"/>
  <c r="CW212" i="5"/>
  <c r="CR212" i="5"/>
  <c r="AN212" i="5"/>
  <c r="CO212" i="5"/>
  <c r="CY212" i="5"/>
  <c r="AF212" i="5"/>
  <c r="AE212" i="5"/>
  <c r="BC212" i="5"/>
  <c r="CB212" i="5"/>
  <c r="O212" i="5"/>
  <c r="BT212" i="5"/>
  <c r="AU173" i="5"/>
  <c r="AW173" i="5"/>
  <c r="M173" i="5"/>
  <c r="O173" i="5"/>
  <c r="CI173" i="5"/>
  <c r="CG173" i="5"/>
  <c r="CB173" i="5"/>
  <c r="BI173" i="5"/>
  <c r="AM173" i="5"/>
  <c r="BY173" i="5"/>
  <c r="CZ173" i="5"/>
  <c r="BS173" i="5"/>
  <c r="CS173" i="5"/>
  <c r="AE173" i="5"/>
  <c r="U173" i="5"/>
  <c r="X173" i="5"/>
  <c r="CJ173" i="5"/>
  <c r="AG173" i="5"/>
  <c r="BK173" i="5"/>
  <c r="CY173" i="5"/>
  <c r="AS173" i="5"/>
  <c r="AV173" i="5"/>
  <c r="Q173" i="5"/>
  <c r="W173" i="5"/>
  <c r="AK173" i="5"/>
  <c r="AN173" i="5"/>
  <c r="CA173" i="5"/>
  <c r="BQ173" i="5"/>
  <c r="BT173" i="5"/>
  <c r="BA173" i="5"/>
  <c r="BL173" i="5"/>
  <c r="BU173" i="5"/>
  <c r="CK173" i="5"/>
  <c r="AC173" i="5"/>
  <c r="AF173" i="5"/>
  <c r="BM173" i="5"/>
  <c r="CW173" i="5"/>
  <c r="CR173" i="5"/>
  <c r="CC173" i="5"/>
  <c r="Y173" i="5"/>
  <c r="DA173" i="5"/>
  <c r="P173" i="5"/>
  <c r="CQ173" i="5"/>
  <c r="CO173" i="5"/>
  <c r="AO173" i="5"/>
  <c r="AM236" i="5"/>
  <c r="AO236" i="5"/>
  <c r="BY236" i="5"/>
  <c r="AK236" i="5"/>
  <c r="AN236" i="5"/>
  <c r="AE236" i="5"/>
  <c r="CA236" i="5"/>
  <c r="CZ236" i="5"/>
  <c r="CQ236" i="5"/>
  <c r="DA236" i="5"/>
  <c r="CR236" i="5"/>
  <c r="P236" i="5"/>
  <c r="AU236" i="5"/>
  <c r="BK236" i="5"/>
  <c r="M236" i="5"/>
  <c r="CB236" i="5"/>
  <c r="BC236" i="5"/>
  <c r="Y236" i="5"/>
  <c r="BL236" i="5"/>
  <c r="CY236" i="5"/>
  <c r="CS236" i="5"/>
  <c r="O236" i="5"/>
  <c r="AF236" i="5"/>
  <c r="CO236" i="5"/>
  <c r="X236" i="5"/>
  <c r="AC236" i="5"/>
  <c r="BE236" i="5"/>
  <c r="AS236" i="5"/>
  <c r="U236" i="5"/>
  <c r="AV236" i="5"/>
  <c r="BM236" i="5"/>
  <c r="CI236" i="5"/>
  <c r="AW236" i="5"/>
  <c r="W236" i="5"/>
  <c r="CG236" i="5"/>
  <c r="CK236" i="5"/>
  <c r="CC236" i="5"/>
  <c r="BD236" i="5"/>
  <c r="BA236" i="5"/>
  <c r="CW236" i="5"/>
  <c r="Q236" i="5"/>
  <c r="BQ236" i="5"/>
  <c r="CJ236" i="5"/>
  <c r="BI236" i="5"/>
  <c r="AG236" i="5"/>
  <c r="U213" i="5"/>
  <c r="BQ213" i="5"/>
  <c r="BS213" i="5"/>
  <c r="W213" i="5"/>
  <c r="Y213" i="5"/>
  <c r="BC213" i="5"/>
  <c r="AW213" i="5"/>
  <c r="CY213" i="5"/>
  <c r="X213" i="5"/>
  <c r="BI213" i="5"/>
  <c r="Q213" i="5"/>
  <c r="AF213" i="5"/>
  <c r="AV213" i="5"/>
  <c r="CG213" i="5"/>
  <c r="CI213" i="5"/>
  <c r="AO213" i="5"/>
  <c r="CB213" i="5"/>
  <c r="BU213" i="5"/>
  <c r="P213" i="5"/>
  <c r="CK213" i="5"/>
  <c r="CS213" i="5"/>
  <c r="CW213" i="5"/>
  <c r="CQ213" i="5"/>
  <c r="AN213" i="5"/>
  <c r="AE213" i="5"/>
  <c r="AU213" i="5"/>
  <c r="CA213" i="5"/>
  <c r="BD213" i="5"/>
  <c r="CZ213" i="5"/>
  <c r="BT213" i="5"/>
  <c r="O213" i="5"/>
  <c r="CJ213" i="5"/>
  <c r="AG213" i="5"/>
  <c r="AC213" i="5"/>
  <c r="BA213" i="5"/>
  <c r="BY213" i="5"/>
  <c r="AM213" i="5"/>
  <c r="BE213" i="5"/>
  <c r="CC213" i="5"/>
  <c r="CR213" i="5"/>
  <c r="M213" i="5"/>
  <c r="AK213" i="5"/>
  <c r="DA213" i="5"/>
  <c r="CO213" i="5"/>
  <c r="AS213" i="5"/>
  <c r="BD368" i="5"/>
  <c r="X368" i="5"/>
  <c r="CS368" i="5"/>
  <c r="BQ368" i="5"/>
  <c r="CR368" i="5"/>
  <c r="CC368" i="5"/>
  <c r="CQ368" i="5"/>
  <c r="AM368" i="5"/>
  <c r="AN368" i="5"/>
  <c r="W368" i="5"/>
  <c r="Y368" i="5"/>
  <c r="AK368" i="5"/>
  <c r="DA368" i="5"/>
  <c r="AU368" i="5"/>
  <c r="AG368" i="5"/>
  <c r="BY368" i="5"/>
  <c r="CW368" i="5"/>
  <c r="U368" i="5"/>
  <c r="P368" i="5"/>
  <c r="AV368" i="5"/>
  <c r="BA368" i="5"/>
  <c r="CI368" i="5"/>
  <c r="CZ368" i="5"/>
  <c r="CO368" i="5"/>
  <c r="AS368" i="5"/>
  <c r="BI368" i="5"/>
  <c r="CA368" i="5"/>
  <c r="AF368" i="5"/>
  <c r="Q368" i="5"/>
  <c r="CY368" i="5"/>
  <c r="BT368" i="5"/>
  <c r="AC368" i="5"/>
  <c r="BL368" i="5"/>
  <c r="BU368" i="5"/>
  <c r="AO368" i="5"/>
  <c r="CB368" i="5"/>
  <c r="BM368" i="5"/>
  <c r="BK368" i="5"/>
  <c r="CK368" i="5"/>
  <c r="O368" i="5"/>
  <c r="CG368" i="5"/>
  <c r="BS368" i="5"/>
  <c r="AW368" i="5"/>
  <c r="BE368" i="5"/>
  <c r="M368" i="5"/>
  <c r="CJ368" i="5"/>
  <c r="AE368" i="5"/>
  <c r="BC368" i="5"/>
  <c r="O271" i="5"/>
  <c r="AU271" i="5"/>
  <c r="AW271" i="5"/>
  <c r="AK271" i="5"/>
  <c r="Q271" i="5"/>
  <c r="BI271" i="5"/>
  <c r="BM271" i="5"/>
  <c r="BA271" i="5"/>
  <c r="AO271" i="5"/>
  <c r="CI271" i="5"/>
  <c r="BY271" i="5"/>
  <c r="AM271" i="5"/>
  <c r="BE271" i="5"/>
  <c r="AF271" i="5"/>
  <c r="CG271" i="5"/>
  <c r="P271" i="5"/>
  <c r="DA271" i="5"/>
  <c r="CZ271" i="5"/>
  <c r="CR271" i="5"/>
  <c r="CW271" i="5"/>
  <c r="AN271" i="5"/>
  <c r="AV271" i="5"/>
  <c r="Y271" i="5"/>
  <c r="AS271" i="5"/>
  <c r="BK271" i="5"/>
  <c r="BC271" i="5"/>
  <c r="AE271" i="5"/>
  <c r="W271" i="5"/>
  <c r="BD271" i="5"/>
  <c r="CK271" i="5"/>
  <c r="CY271" i="5"/>
  <c r="CQ271" i="5"/>
  <c r="M271" i="5"/>
  <c r="CS271" i="5"/>
  <c r="BU271" i="5"/>
  <c r="X271" i="5"/>
  <c r="U271" i="5"/>
  <c r="BS271" i="5"/>
  <c r="BL271" i="5"/>
  <c r="CO271" i="5"/>
  <c r="BT271" i="5"/>
  <c r="AG271" i="5"/>
  <c r="BQ271" i="5"/>
  <c r="AC271" i="5"/>
  <c r="CJ271" i="5"/>
  <c r="O246" i="5"/>
  <c r="CI246" i="5"/>
  <c r="DA246" i="5"/>
  <c r="AV246" i="5"/>
  <c r="CG246" i="5"/>
  <c r="CJ246" i="5"/>
  <c r="CA246" i="5"/>
  <c r="AS246" i="5"/>
  <c r="CS246" i="5"/>
  <c r="U246" i="5"/>
  <c r="CQ246" i="5"/>
  <c r="AE246" i="5"/>
  <c r="AO246" i="5"/>
  <c r="BE246" i="5"/>
  <c r="CY246" i="5"/>
  <c r="Q246" i="5"/>
  <c r="CR246" i="5"/>
  <c r="BC246" i="5"/>
  <c r="BY246" i="5"/>
  <c r="BK246" i="5"/>
  <c r="CC246" i="5"/>
  <c r="M246" i="5"/>
  <c r="P246" i="5"/>
  <c r="AF246" i="5"/>
  <c r="Y246" i="5"/>
  <c r="AC246" i="5"/>
  <c r="CK246" i="5"/>
  <c r="CO246" i="5"/>
  <c r="CW246" i="5"/>
  <c r="BA246" i="5"/>
  <c r="BL246" i="5"/>
  <c r="AK246" i="5"/>
  <c r="AW246" i="5"/>
  <c r="W246" i="5"/>
  <c r="AU246" i="5"/>
  <c r="BI246" i="5"/>
  <c r="AG246" i="5"/>
  <c r="BQ246" i="5"/>
  <c r="AN246" i="5"/>
  <c r="CZ246" i="5"/>
  <c r="X246" i="5"/>
  <c r="AM246" i="5"/>
  <c r="BM246" i="5"/>
  <c r="CB246" i="5"/>
  <c r="BD246" i="5"/>
  <c r="L1826" i="4"/>
  <c r="CJ18" i="5"/>
  <c r="BA18" i="5"/>
  <c r="CW18" i="5"/>
  <c r="CZ18" i="5"/>
  <c r="CB18" i="5"/>
  <c r="M18" i="5"/>
  <c r="AU18" i="5"/>
  <c r="CR18" i="5"/>
  <c r="BM18" i="5"/>
  <c r="AE18" i="5"/>
  <c r="Y18" i="5"/>
  <c r="BE18" i="5"/>
  <c r="AS18" i="5"/>
  <c r="DA18" i="5"/>
  <c r="W18" i="5"/>
  <c r="AM18" i="5"/>
  <c r="BS18" i="5"/>
  <c r="CC18" i="5"/>
  <c r="BI18" i="5"/>
  <c r="BC18" i="5"/>
  <c r="CG18" i="5"/>
  <c r="BU18" i="5"/>
  <c r="AV18" i="5"/>
  <c r="AF18" i="5"/>
  <c r="BQ18" i="5"/>
  <c r="CI18" i="5"/>
  <c r="BY18" i="5"/>
  <c r="CK18" i="5"/>
  <c r="CA18" i="5"/>
  <c r="U18" i="5"/>
  <c r="AG18" i="5"/>
  <c r="AN18" i="5"/>
  <c r="CS18" i="5"/>
  <c r="AC18" i="5"/>
  <c r="AK18" i="5"/>
  <c r="AW18" i="5"/>
  <c r="BD18" i="5"/>
  <c r="CY18" i="5"/>
  <c r="CO18" i="5"/>
  <c r="CQ18" i="5"/>
  <c r="AO18" i="5"/>
  <c r="BL18" i="5"/>
  <c r="BT18" i="5"/>
  <c r="X18" i="5"/>
  <c r="BK18" i="5"/>
  <c r="AG307" i="5"/>
  <c r="M307" i="5"/>
  <c r="CW307" i="5"/>
  <c r="BT307" i="5"/>
  <c r="AW307" i="5"/>
  <c r="O307" i="5"/>
  <c r="BL307" i="5"/>
  <c r="CB307" i="5"/>
  <c r="AO307" i="5"/>
  <c r="CY307" i="5"/>
  <c r="X307" i="5"/>
  <c r="CS307" i="5"/>
  <c r="BA307" i="5"/>
  <c r="BM307" i="5"/>
  <c r="BQ307" i="5"/>
  <c r="P307" i="5"/>
  <c r="BY307" i="5"/>
  <c r="BD307" i="5"/>
  <c r="CR307" i="5"/>
  <c r="BS307" i="5"/>
  <c r="AU307" i="5"/>
  <c r="CG307" i="5"/>
  <c r="AN307" i="5"/>
  <c r="AF307" i="5"/>
  <c r="AK307" i="5"/>
  <c r="CZ307" i="5"/>
  <c r="Q307" i="5"/>
  <c r="CA307" i="5"/>
  <c r="CO307" i="5"/>
  <c r="BI307" i="5"/>
  <c r="BK307" i="5"/>
  <c r="BC307" i="5"/>
  <c r="AV307" i="5"/>
  <c r="Y307" i="5"/>
  <c r="AS307" i="5"/>
  <c r="W307" i="5"/>
  <c r="CC307" i="5"/>
  <c r="DA307" i="5"/>
  <c r="AE307" i="5"/>
  <c r="AM307" i="5"/>
  <c r="CQ307" i="5"/>
  <c r="U307" i="5"/>
  <c r="BE307" i="5"/>
  <c r="BU307" i="5"/>
  <c r="AC307" i="5"/>
  <c r="CA209" i="5"/>
  <c r="BY209" i="5"/>
  <c r="U209" i="5"/>
  <c r="CB209" i="5"/>
  <c r="W209" i="5"/>
  <c r="Y209" i="5"/>
  <c r="AF209" i="5"/>
  <c r="CC209" i="5"/>
  <c r="BA209" i="5"/>
  <c r="BC209" i="5"/>
  <c r="AE209" i="5"/>
  <c r="AK209" i="5"/>
  <c r="BT209" i="5"/>
  <c r="BQ209" i="5"/>
  <c r="BE209" i="5"/>
  <c r="AS209" i="5"/>
  <c r="CG209" i="5"/>
  <c r="BU209" i="5"/>
  <c r="BI209" i="5"/>
  <c r="CO209" i="5"/>
  <c r="CR209" i="5"/>
  <c r="CI209" i="5"/>
  <c r="DA209" i="5"/>
  <c r="CW209" i="5"/>
  <c r="CK209" i="5"/>
  <c r="CQ209" i="5"/>
  <c r="AW209" i="5"/>
  <c r="AN209" i="5"/>
  <c r="P209" i="5"/>
  <c r="CY209" i="5"/>
  <c r="AM209" i="5"/>
  <c r="BD209" i="5"/>
  <c r="AG209" i="5"/>
  <c r="BS209" i="5"/>
  <c r="CS209" i="5"/>
  <c r="O209" i="5"/>
  <c r="AC209" i="5"/>
  <c r="AU209" i="5"/>
  <c r="M209" i="5"/>
  <c r="AO209" i="5"/>
  <c r="CZ209" i="5"/>
  <c r="CJ209" i="5"/>
  <c r="X209" i="5"/>
  <c r="Q209" i="5"/>
  <c r="AV209" i="5"/>
  <c r="P151" i="5"/>
  <c r="CC151" i="5"/>
  <c r="CS151" i="5"/>
  <c r="AG151" i="5"/>
  <c r="CI151" i="5"/>
  <c r="AM151" i="5"/>
  <c r="BM151" i="5"/>
  <c r="Q151" i="5"/>
  <c r="BL151" i="5"/>
  <c r="BE151" i="5"/>
  <c r="AE151" i="5"/>
  <c r="O151" i="5"/>
  <c r="CY151" i="5"/>
  <c r="BS151" i="5"/>
  <c r="CK151" i="5"/>
  <c r="AN151" i="5"/>
  <c r="CR151" i="5"/>
  <c r="BK151" i="5"/>
  <c r="Y151" i="5"/>
  <c r="BD151" i="5"/>
  <c r="U151" i="5"/>
  <c r="AS151" i="5"/>
  <c r="CJ151" i="5"/>
  <c r="AO151" i="5"/>
  <c r="BY151" i="5"/>
  <c r="BC151" i="5"/>
  <c r="W151" i="5"/>
  <c r="BQ151" i="5"/>
  <c r="AK151" i="5"/>
  <c r="BA151" i="5"/>
  <c r="M151" i="5"/>
  <c r="CA151" i="5"/>
  <c r="X151" i="5"/>
  <c r="CG151" i="5"/>
  <c r="AF151" i="5"/>
  <c r="BI151" i="5"/>
  <c r="AC151" i="5"/>
  <c r="CW151" i="5"/>
  <c r="CB151" i="5"/>
  <c r="CZ151" i="5"/>
  <c r="BT151" i="5"/>
  <c r="DA151" i="5"/>
  <c r="BU151" i="5"/>
  <c r="CO151" i="5"/>
  <c r="CQ151" i="5"/>
  <c r="BD114" i="5"/>
  <c r="P114" i="5"/>
  <c r="CY114" i="5"/>
  <c r="CB114" i="5"/>
  <c r="BQ114" i="5"/>
  <c r="AK114" i="5"/>
  <c r="BS114" i="5"/>
  <c r="BK114" i="5"/>
  <c r="W114" i="5"/>
  <c r="BI114" i="5"/>
  <c r="CC114" i="5"/>
  <c r="AS114" i="5"/>
  <c r="BY114" i="5"/>
  <c r="CR114" i="5"/>
  <c r="CW114" i="5"/>
  <c r="CI114" i="5"/>
  <c r="CZ114" i="5"/>
  <c r="CA114" i="5"/>
  <c r="X114" i="5"/>
  <c r="O114" i="5"/>
  <c r="AF114" i="5"/>
  <c r="Y114" i="5"/>
  <c r="BA114" i="5"/>
  <c r="Q114" i="5"/>
  <c r="AC114" i="5"/>
  <c r="AU114" i="5"/>
  <c r="BL114" i="5"/>
  <c r="AW114" i="5"/>
  <c r="CO114" i="5"/>
  <c r="AV114" i="5"/>
  <c r="BE114" i="5"/>
  <c r="U114" i="5"/>
  <c r="CK114" i="5"/>
  <c r="AE114" i="5"/>
  <c r="DA114" i="5"/>
  <c r="BT114" i="5"/>
  <c r="CJ114" i="5"/>
  <c r="AG114" i="5"/>
  <c r="BU114" i="5"/>
  <c r="CG114" i="5"/>
  <c r="CS114" i="5"/>
  <c r="BM114" i="5"/>
  <c r="M114" i="5"/>
  <c r="CQ114" i="5"/>
  <c r="BC114" i="5"/>
  <c r="BQ8" i="5"/>
  <c r="BY8" i="5"/>
  <c r="CA8" i="5"/>
  <c r="BD8" i="5"/>
  <c r="AW8" i="5"/>
  <c r="BK8" i="5"/>
  <c r="CS8" i="5"/>
  <c r="CY8" i="5"/>
  <c r="CB8" i="5"/>
  <c r="CJ8" i="5"/>
  <c r="AV8" i="5"/>
  <c r="CR8" i="5"/>
  <c r="BC8" i="5"/>
  <c r="CI8" i="5"/>
  <c r="BL8" i="5"/>
  <c r="CZ8" i="5"/>
  <c r="M8" i="5"/>
  <c r="CO8" i="5"/>
  <c r="U8" i="5"/>
  <c r="DA8" i="5"/>
  <c r="W8" i="5"/>
  <c r="AG8" i="5"/>
  <c r="AK8" i="5"/>
  <c r="AO8" i="5"/>
  <c r="BT8" i="5"/>
  <c r="AC8" i="5"/>
  <c r="BM8" i="5"/>
  <c r="AE8" i="5"/>
  <c r="CC8" i="5"/>
  <c r="CQ8" i="5"/>
  <c r="AM8" i="5"/>
  <c r="AN8" i="5"/>
  <c r="AU8" i="5"/>
  <c r="X8" i="5"/>
  <c r="CK8" i="5"/>
  <c r="AS8" i="5"/>
  <c r="BA8" i="5"/>
  <c r="CW8" i="5"/>
  <c r="AF8" i="5"/>
  <c r="BU8" i="5"/>
  <c r="BI8" i="5"/>
  <c r="BS8" i="5"/>
  <c r="Y8" i="5"/>
  <c r="BE8" i="5"/>
  <c r="CG8" i="5"/>
  <c r="O258" i="5"/>
  <c r="Q258" i="5"/>
  <c r="BE258" i="5"/>
  <c r="CR258" i="5"/>
  <c r="BC258" i="5"/>
  <c r="BY258" i="5"/>
  <c r="BK258" i="5"/>
  <c r="CY258" i="5"/>
  <c r="CK258" i="5"/>
  <c r="BS258" i="5"/>
  <c r="CO258" i="5"/>
  <c r="AU258" i="5"/>
  <c r="M258" i="5"/>
  <c r="P258" i="5"/>
  <c r="AF258" i="5"/>
  <c r="BA258" i="5"/>
  <c r="Y258" i="5"/>
  <c r="AC258" i="5"/>
  <c r="CI258" i="5"/>
  <c r="AK258" i="5"/>
  <c r="AN258" i="5"/>
  <c r="BM258" i="5"/>
  <c r="CZ258" i="5"/>
  <c r="X258" i="5"/>
  <c r="BI258" i="5"/>
  <c r="BL258" i="5"/>
  <c r="BD258" i="5"/>
  <c r="BQ258" i="5"/>
  <c r="BU258" i="5"/>
  <c r="DA258" i="5"/>
  <c r="AG258" i="5"/>
  <c r="CQ258" i="5"/>
  <c r="AM258" i="5"/>
  <c r="AV258" i="5"/>
  <c r="U258" i="5"/>
  <c r="CW258" i="5"/>
  <c r="BT258" i="5"/>
  <c r="CJ258" i="5"/>
  <c r="AS258" i="5"/>
  <c r="AW258" i="5"/>
  <c r="CG258" i="5"/>
  <c r="CS258" i="5"/>
  <c r="AE258" i="5"/>
  <c r="W258" i="5"/>
  <c r="AO258" i="5"/>
  <c r="BK66" i="5"/>
  <c r="O66" i="5"/>
  <c r="AU66" i="5"/>
  <c r="BE66" i="5"/>
  <c r="CC66" i="5"/>
  <c r="AV66" i="5"/>
  <c r="CO66" i="5"/>
  <c r="CQ66" i="5"/>
  <c r="BS66" i="5"/>
  <c r="Y66" i="5"/>
  <c r="BA66" i="5"/>
  <c r="BT66" i="5"/>
  <c r="BC66" i="5"/>
  <c r="AM66" i="5"/>
  <c r="Q66" i="5"/>
  <c r="X66" i="5"/>
  <c r="CR66" i="5"/>
  <c r="BU66" i="5"/>
  <c r="P66" i="5"/>
  <c r="AO66" i="5"/>
  <c r="AS66" i="5"/>
  <c r="BD66" i="5"/>
  <c r="CA66" i="5"/>
  <c r="BM66" i="5"/>
  <c r="BQ66" i="5"/>
  <c r="M66" i="5"/>
  <c r="AN66" i="5"/>
  <c r="CB66" i="5"/>
  <c r="CI66" i="5"/>
  <c r="CY66" i="5"/>
  <c r="CS66" i="5"/>
  <c r="CZ66" i="5"/>
  <c r="AW66" i="5"/>
  <c r="BY66" i="5"/>
  <c r="CW66" i="5"/>
  <c r="BL66" i="5"/>
  <c r="CJ66" i="5"/>
  <c r="CK66" i="5"/>
  <c r="AK66" i="5"/>
  <c r="BI66" i="5"/>
  <c r="CG66" i="5"/>
  <c r="DA66" i="5"/>
  <c r="AC66" i="5"/>
  <c r="W66" i="5"/>
  <c r="U66" i="5"/>
  <c r="BS309" i="5"/>
  <c r="BT309" i="5"/>
  <c r="BD309" i="5"/>
  <c r="AK309" i="5"/>
  <c r="CO309" i="5"/>
  <c r="BE309" i="5"/>
  <c r="U309" i="5"/>
  <c r="W309" i="5"/>
  <c r="BU309" i="5"/>
  <c r="AM309" i="5"/>
  <c r="CJ309" i="5"/>
  <c r="BK309" i="5"/>
  <c r="Q309" i="5"/>
  <c r="AC309" i="5"/>
  <c r="CA309" i="5"/>
  <c r="BA309" i="5"/>
  <c r="CY309" i="5"/>
  <c r="AE309" i="5"/>
  <c r="AN309" i="5"/>
  <c r="AV309" i="5"/>
  <c r="BC309" i="5"/>
  <c r="AF309" i="5"/>
  <c r="BL309" i="5"/>
  <c r="DA309" i="5"/>
  <c r="CG309" i="5"/>
  <c r="O309" i="5"/>
  <c r="AO309" i="5"/>
  <c r="BQ309" i="5"/>
  <c r="P309" i="5"/>
  <c r="AW309" i="5"/>
  <c r="AG309" i="5"/>
  <c r="M309" i="5"/>
  <c r="BM309" i="5"/>
  <c r="CZ309" i="5"/>
  <c r="BY309" i="5"/>
  <c r="AS309" i="5"/>
  <c r="X309" i="5"/>
  <c r="Y309" i="5"/>
  <c r="CI309" i="5"/>
  <c r="AU309" i="5"/>
  <c r="CK309" i="5"/>
  <c r="CW309" i="5"/>
  <c r="CC309" i="5"/>
  <c r="BI309" i="5"/>
  <c r="CB309" i="5"/>
  <c r="W329" i="5"/>
  <c r="CB329" i="5"/>
  <c r="BS329" i="5"/>
  <c r="X329" i="5"/>
  <c r="U329" i="5"/>
  <c r="AK329" i="5"/>
  <c r="BE329" i="5"/>
  <c r="BU329" i="5"/>
  <c r="CO329" i="5"/>
  <c r="AU329" i="5"/>
  <c r="Y329" i="5"/>
  <c r="BI329" i="5"/>
  <c r="CC329" i="5"/>
  <c r="AS329" i="5"/>
  <c r="BD329" i="5"/>
  <c r="BT329" i="5"/>
  <c r="O329" i="5"/>
  <c r="BL329" i="5"/>
  <c r="AE329" i="5"/>
  <c r="AM329" i="5"/>
  <c r="CJ329" i="5"/>
  <c r="BC329" i="5"/>
  <c r="BK329" i="5"/>
  <c r="Q329" i="5"/>
  <c r="AC329" i="5"/>
  <c r="CA329" i="5"/>
  <c r="DA329" i="5"/>
  <c r="CI329" i="5"/>
  <c r="AO329" i="5"/>
  <c r="CG329" i="5"/>
  <c r="CZ329" i="5"/>
  <c r="BA329" i="5"/>
  <c r="CY329" i="5"/>
  <c r="BY329" i="5"/>
  <c r="CK329" i="5"/>
  <c r="CW329" i="5"/>
  <c r="AV329" i="5"/>
  <c r="P329" i="5"/>
  <c r="BM329" i="5"/>
  <c r="AF329" i="5"/>
  <c r="BQ329" i="5"/>
  <c r="AW329" i="5"/>
  <c r="AN329" i="5"/>
  <c r="AG329" i="5"/>
  <c r="M329" i="5"/>
  <c r="Y259" i="5"/>
  <c r="O259" i="5"/>
  <c r="BM259" i="5"/>
  <c r="AK259" i="5"/>
  <c r="AN259" i="5"/>
  <c r="AF259" i="5"/>
  <c r="AO259" i="5"/>
  <c r="AS259" i="5"/>
  <c r="BT259" i="5"/>
  <c r="CO259" i="5"/>
  <c r="CY259" i="5"/>
  <c r="BY259" i="5"/>
  <c r="CR259" i="5"/>
  <c r="P259" i="5"/>
  <c r="U259" i="5"/>
  <c r="M259" i="5"/>
  <c r="CI259" i="5"/>
  <c r="BC259" i="5"/>
  <c r="AW259" i="5"/>
  <c r="BL259" i="5"/>
  <c r="CZ259" i="5"/>
  <c r="BS259" i="5"/>
  <c r="BU259" i="5"/>
  <c r="CJ259" i="5"/>
  <c r="AG259" i="5"/>
  <c r="BE259" i="5"/>
  <c r="AV259" i="5"/>
  <c r="AU259" i="5"/>
  <c r="CK259" i="5"/>
  <c r="BD259" i="5"/>
  <c r="AE259" i="5"/>
  <c r="BI259" i="5"/>
  <c r="CG259" i="5"/>
  <c r="CS259" i="5"/>
  <c r="AM259" i="5"/>
  <c r="Q259" i="5"/>
  <c r="BA259" i="5"/>
  <c r="W259" i="5"/>
  <c r="CQ259" i="5"/>
  <c r="DA259" i="5"/>
  <c r="CW259" i="5"/>
  <c r="X259" i="5"/>
  <c r="BK259" i="5"/>
  <c r="AC259" i="5"/>
  <c r="BQ259" i="5"/>
  <c r="U162" i="5"/>
  <c r="CQ162" i="5"/>
  <c r="CS162" i="5"/>
  <c r="AG162" i="5"/>
  <c r="AC162" i="5"/>
  <c r="AF162" i="5"/>
  <c r="AU162" i="5"/>
  <c r="AW162" i="5"/>
  <c r="X162" i="5"/>
  <c r="BI162" i="5"/>
  <c r="BM162" i="5"/>
  <c r="BS162" i="5"/>
  <c r="CG162" i="5"/>
  <c r="P162" i="5"/>
  <c r="BY162" i="5"/>
  <c r="CA162" i="5"/>
  <c r="AN162" i="5"/>
  <c r="DA162" i="5"/>
  <c r="AS162" i="5"/>
  <c r="W162" i="5"/>
  <c r="BT162" i="5"/>
  <c r="CK162" i="5"/>
  <c r="CZ162" i="5"/>
  <c r="CC162" i="5"/>
  <c r="CB162" i="5"/>
  <c r="CY162" i="5"/>
  <c r="CW162" i="5"/>
  <c r="AV162" i="5"/>
  <c r="O162" i="5"/>
  <c r="BK162" i="5"/>
  <c r="AM162" i="5"/>
  <c r="CR162" i="5"/>
  <c r="BQ162" i="5"/>
  <c r="AE162" i="5"/>
  <c r="BL162" i="5"/>
  <c r="CO162" i="5"/>
  <c r="BU162" i="5"/>
  <c r="CI162" i="5"/>
  <c r="AO162" i="5"/>
  <c r="CJ162" i="5"/>
  <c r="AK162" i="5"/>
  <c r="Y162" i="5"/>
  <c r="Q162" i="5"/>
  <c r="M162" i="5"/>
  <c r="BA162" i="5"/>
  <c r="CB356" i="5"/>
  <c r="CS356" i="5"/>
  <c r="BI356" i="5"/>
  <c r="CC356" i="5"/>
  <c r="CR356" i="5"/>
  <c r="Y356" i="5"/>
  <c r="X356" i="5"/>
  <c r="AS356" i="5"/>
  <c r="AU356" i="5"/>
  <c r="CO356" i="5"/>
  <c r="BE356" i="5"/>
  <c r="AK356" i="5"/>
  <c r="U356" i="5"/>
  <c r="W356" i="5"/>
  <c r="M356" i="5"/>
  <c r="BS356" i="5"/>
  <c r="BT356" i="5"/>
  <c r="BU356" i="5"/>
  <c r="BD356" i="5"/>
  <c r="AG356" i="5"/>
  <c r="BK356" i="5"/>
  <c r="Q356" i="5"/>
  <c r="CQ356" i="5"/>
  <c r="AC356" i="5"/>
  <c r="CA356" i="5"/>
  <c r="CI356" i="5"/>
  <c r="AO356" i="5"/>
  <c r="BA356" i="5"/>
  <c r="P356" i="5"/>
  <c r="BM356" i="5"/>
  <c r="AV356" i="5"/>
  <c r="BY356" i="5"/>
  <c r="AF356" i="5"/>
  <c r="AN356" i="5"/>
  <c r="CK356" i="5"/>
  <c r="CJ356" i="5"/>
  <c r="O356" i="5"/>
  <c r="CW356" i="5"/>
  <c r="CG356" i="5"/>
  <c r="AM356" i="5"/>
  <c r="AE356" i="5"/>
  <c r="AW356" i="5"/>
  <c r="BQ356" i="5"/>
  <c r="BC356" i="5"/>
  <c r="BL356" i="5"/>
  <c r="L8498" i="4"/>
  <c r="BK365" i="5"/>
  <c r="CB365" i="5"/>
  <c r="AW365" i="5"/>
  <c r="BL365" i="5"/>
  <c r="U365" i="5"/>
  <c r="CO365" i="5"/>
  <c r="P365" i="5"/>
  <c r="AF365" i="5"/>
  <c r="CJ365" i="5"/>
  <c r="AV365" i="5"/>
  <c r="AK365" i="5"/>
  <c r="CR365" i="5"/>
  <c r="AM365" i="5"/>
  <c r="AN365" i="5"/>
  <c r="CC365" i="5"/>
  <c r="BQ365" i="5"/>
  <c r="BD365" i="5"/>
  <c r="W365" i="5"/>
  <c r="CQ365" i="5"/>
  <c r="X365" i="5"/>
  <c r="CS365" i="5"/>
  <c r="Y365" i="5"/>
  <c r="O365" i="5"/>
  <c r="BI365" i="5"/>
  <c r="CI365" i="5"/>
  <c r="AU365" i="5"/>
  <c r="AG365" i="5"/>
  <c r="BM365" i="5"/>
  <c r="CG365" i="5"/>
  <c r="BY365" i="5"/>
  <c r="BS365" i="5"/>
  <c r="CK365" i="5"/>
  <c r="BE365" i="5"/>
  <c r="CW365" i="5"/>
  <c r="M365" i="5"/>
  <c r="AE365" i="5"/>
  <c r="BU365" i="5"/>
  <c r="CA365" i="5"/>
  <c r="Q365" i="5"/>
  <c r="AO365" i="5"/>
  <c r="AC365" i="5"/>
  <c r="BA365" i="5"/>
  <c r="AS365" i="5"/>
  <c r="BC365" i="5"/>
  <c r="BT365" i="5"/>
  <c r="M117" i="5"/>
  <c r="P117" i="5"/>
  <c r="CW117" i="5"/>
  <c r="CB117" i="5"/>
  <c r="W117" i="5"/>
  <c r="Y117" i="5"/>
  <c r="CI117" i="5"/>
  <c r="BI117" i="5"/>
  <c r="CK117" i="5"/>
  <c r="BE117" i="5"/>
  <c r="BU117" i="5"/>
  <c r="CJ117" i="5"/>
  <c r="DA117" i="5"/>
  <c r="CO117" i="5"/>
  <c r="X117" i="5"/>
  <c r="CG117" i="5"/>
  <c r="CY117" i="5"/>
  <c r="CS117" i="5"/>
  <c r="AC117" i="5"/>
  <c r="O117" i="5"/>
  <c r="AV117" i="5"/>
  <c r="AS117" i="5"/>
  <c r="AF117" i="5"/>
  <c r="BM117" i="5"/>
  <c r="CQ117" i="5"/>
  <c r="BT117" i="5"/>
  <c r="CC117" i="5"/>
  <c r="BC117" i="5"/>
  <c r="BS117" i="5"/>
  <c r="AW117" i="5"/>
  <c r="BY117" i="5"/>
  <c r="AE117" i="5"/>
  <c r="AU117" i="5"/>
  <c r="CA117" i="5"/>
  <c r="BD117" i="5"/>
  <c r="BL117" i="5"/>
  <c r="AG117" i="5"/>
  <c r="BA117" i="5"/>
  <c r="BQ117" i="5"/>
  <c r="CR117" i="5"/>
  <c r="BK117" i="5"/>
  <c r="U117" i="5"/>
  <c r="AK117" i="5"/>
  <c r="CZ117" i="5"/>
  <c r="Q117" i="5"/>
  <c r="AM54" i="5"/>
  <c r="CJ54" i="5"/>
  <c r="BS54" i="5"/>
  <c r="CO54" i="5"/>
  <c r="CB54" i="5"/>
  <c r="AV54" i="5"/>
  <c r="CR54" i="5"/>
  <c r="AF54" i="5"/>
  <c r="AW54" i="5"/>
  <c r="BK54" i="5"/>
  <c r="AO54" i="5"/>
  <c r="Q54" i="5"/>
  <c r="AE54" i="5"/>
  <c r="BY54" i="5"/>
  <c r="BA54" i="5"/>
  <c r="CZ54" i="5"/>
  <c r="CC54" i="5"/>
  <c r="CI54" i="5"/>
  <c r="BD54" i="5"/>
  <c r="CK54" i="5"/>
  <c r="AG54" i="5"/>
  <c r="BC54" i="5"/>
  <c r="BT54" i="5"/>
  <c r="BQ54" i="5"/>
  <c r="P54" i="5"/>
  <c r="BI54" i="5"/>
  <c r="DA54" i="5"/>
  <c r="CA54" i="5"/>
  <c r="CS54" i="5"/>
  <c r="M54" i="5"/>
  <c r="AN54" i="5"/>
  <c r="U54" i="5"/>
  <c r="CQ54" i="5"/>
  <c r="AC54" i="5"/>
  <c r="CG54" i="5"/>
  <c r="BL54" i="5"/>
  <c r="BM54" i="5"/>
  <c r="CW54" i="5"/>
  <c r="AK54" i="5"/>
  <c r="BE54" i="5"/>
  <c r="BU54" i="5"/>
  <c r="AS54" i="5"/>
  <c r="CY54" i="5"/>
  <c r="O54" i="5"/>
  <c r="AU54" i="5"/>
  <c r="CZ186" i="5"/>
  <c r="AM186" i="5"/>
  <c r="CQ186" i="5"/>
  <c r="W186" i="5"/>
  <c r="X186" i="5"/>
  <c r="CJ186" i="5"/>
  <c r="AO186" i="5"/>
  <c r="CB186" i="5"/>
  <c r="AV186" i="5"/>
  <c r="Q186" i="5"/>
  <c r="AG186" i="5"/>
  <c r="U186" i="5"/>
  <c r="BC186" i="5"/>
  <c r="AN186" i="5"/>
  <c r="AE186" i="5"/>
  <c r="AW186" i="5"/>
  <c r="AK186" i="5"/>
  <c r="CG186" i="5"/>
  <c r="CW186" i="5"/>
  <c r="BT186" i="5"/>
  <c r="AS186" i="5"/>
  <c r="M186" i="5"/>
  <c r="CR186" i="5"/>
  <c r="CA186" i="5"/>
  <c r="CS186" i="5"/>
  <c r="CK186" i="5"/>
  <c r="DA186" i="5"/>
  <c r="CO186" i="5"/>
  <c r="AC186" i="5"/>
  <c r="P186" i="5"/>
  <c r="CY186" i="5"/>
  <c r="Y186" i="5"/>
  <c r="BE186" i="5"/>
  <c r="BS186" i="5"/>
  <c r="BD186" i="5"/>
  <c r="BI186" i="5"/>
  <c r="CI186" i="5"/>
  <c r="AF186" i="5"/>
  <c r="BA186" i="5"/>
  <c r="CC186" i="5"/>
  <c r="O186" i="5"/>
  <c r="AU186" i="5"/>
  <c r="BY186" i="5"/>
  <c r="BU186" i="5"/>
  <c r="BQ186" i="5"/>
  <c r="L3266" i="4"/>
  <c r="F138" i="5" s="1"/>
  <c r="K138" i="5" s="1"/>
  <c r="L7658" i="4"/>
  <c r="CS357" i="5"/>
  <c r="BQ357" i="5"/>
  <c r="AK357" i="5"/>
  <c r="BD357" i="5"/>
  <c r="BU357" i="5"/>
  <c r="W357" i="5"/>
  <c r="CG357" i="5"/>
  <c r="U357" i="5"/>
  <c r="BT357" i="5"/>
  <c r="CI357" i="5"/>
  <c r="CJ357" i="5"/>
  <c r="BS357" i="5"/>
  <c r="BE357" i="5"/>
  <c r="AC357" i="5"/>
  <c r="CA357" i="5"/>
  <c r="AW357" i="5"/>
  <c r="O357" i="5"/>
  <c r="BA357" i="5"/>
  <c r="M357" i="5"/>
  <c r="CC357" i="5"/>
  <c r="BM357" i="5"/>
  <c r="CK357" i="5"/>
  <c r="CW357" i="5"/>
  <c r="CB357" i="5"/>
  <c r="AM357" i="5"/>
  <c r="AE357" i="5"/>
  <c r="AU357" i="5"/>
  <c r="CQ357" i="5"/>
  <c r="P357" i="5"/>
  <c r="BC357" i="5"/>
  <c r="AV357" i="5"/>
  <c r="AF357" i="5"/>
  <c r="AN357" i="5"/>
  <c r="AG357" i="5"/>
  <c r="BK357" i="5"/>
  <c r="AO357" i="5"/>
  <c r="BY357" i="5"/>
  <c r="X357" i="5"/>
  <c r="BL357" i="5"/>
  <c r="Q357" i="5"/>
  <c r="BI357" i="5"/>
  <c r="AS357" i="5"/>
  <c r="CO357" i="5"/>
  <c r="CR357" i="5"/>
  <c r="Y357" i="5"/>
  <c r="O41" i="5"/>
  <c r="BL41" i="5"/>
  <c r="CC41" i="5"/>
  <c r="CQ41" i="5"/>
  <c r="AO41" i="5"/>
  <c r="U41" i="5"/>
  <c r="BU41" i="5"/>
  <c r="BK41" i="5"/>
  <c r="AE41" i="5"/>
  <c r="CB41" i="5"/>
  <c r="BA41" i="5"/>
  <c r="BT41" i="5"/>
  <c r="CR41" i="5"/>
  <c r="CK41" i="5"/>
  <c r="CI41" i="5"/>
  <c r="BC41" i="5"/>
  <c r="AF41" i="5"/>
  <c r="AG41" i="5"/>
  <c r="AS41" i="5"/>
  <c r="AV41" i="5"/>
  <c r="P41" i="5"/>
  <c r="CA41" i="5"/>
  <c r="BI41" i="5"/>
  <c r="BD41" i="5"/>
  <c r="CS41" i="5"/>
  <c r="DA41" i="5"/>
  <c r="AN41" i="5"/>
  <c r="CY41" i="5"/>
  <c r="AC41" i="5"/>
  <c r="CZ41" i="5"/>
  <c r="BE41" i="5"/>
  <c r="BY41" i="5"/>
  <c r="CO41" i="5"/>
  <c r="AU41" i="5"/>
  <c r="AK41" i="5"/>
  <c r="BQ41" i="5"/>
  <c r="AM41" i="5"/>
  <c r="BS41" i="5"/>
  <c r="AW41" i="5"/>
  <c r="M41" i="5"/>
  <c r="CG41" i="5"/>
  <c r="CJ41" i="5"/>
  <c r="Q41" i="5"/>
  <c r="BM41" i="5"/>
  <c r="CW41" i="5"/>
  <c r="CZ153" i="5"/>
  <c r="X153" i="5"/>
  <c r="AO153" i="5"/>
  <c r="Y153" i="5"/>
  <c r="BD153" i="5"/>
  <c r="BI153" i="5"/>
  <c r="BM153" i="5"/>
  <c r="BS153" i="5"/>
  <c r="CG153" i="5"/>
  <c r="P153" i="5"/>
  <c r="BY153" i="5"/>
  <c r="CA153" i="5"/>
  <c r="CO153" i="5"/>
  <c r="M153" i="5"/>
  <c r="CI153" i="5"/>
  <c r="AN153" i="5"/>
  <c r="DA153" i="5"/>
  <c r="AS153" i="5"/>
  <c r="W153" i="5"/>
  <c r="BT153" i="5"/>
  <c r="BE153" i="5"/>
  <c r="CK153" i="5"/>
  <c r="BL153" i="5"/>
  <c r="AK153" i="5"/>
  <c r="CR153" i="5"/>
  <c r="CB153" i="5"/>
  <c r="CJ153" i="5"/>
  <c r="BA153" i="5"/>
  <c r="AF153" i="5"/>
  <c r="BQ153" i="5"/>
  <c r="CY153" i="5"/>
  <c r="CC153" i="5"/>
  <c r="AG153" i="5"/>
  <c r="CQ153" i="5"/>
  <c r="AC153" i="5"/>
  <c r="CW153" i="5"/>
  <c r="O153" i="5"/>
  <c r="BK153" i="5"/>
  <c r="AM153" i="5"/>
  <c r="Q153" i="5"/>
  <c r="AE153" i="5"/>
  <c r="BC153" i="5"/>
  <c r="BU153" i="5"/>
  <c r="U153" i="5"/>
  <c r="CS153" i="5"/>
  <c r="W177" i="5"/>
  <c r="CQ177" i="5"/>
  <c r="CS177" i="5"/>
  <c r="Y177" i="5"/>
  <c r="AF177" i="5"/>
  <c r="CC177" i="5"/>
  <c r="CG177" i="5"/>
  <c r="P177" i="5"/>
  <c r="DA177" i="5"/>
  <c r="BS177" i="5"/>
  <c r="AO177" i="5"/>
  <c r="BL177" i="5"/>
  <c r="CO177" i="5"/>
  <c r="Q177" i="5"/>
  <c r="CA177" i="5"/>
  <c r="AK177" i="5"/>
  <c r="AU177" i="5"/>
  <c r="O177" i="5"/>
  <c r="BA177" i="5"/>
  <c r="AE177" i="5"/>
  <c r="BU177" i="5"/>
  <c r="BK177" i="5"/>
  <c r="CB177" i="5"/>
  <c r="CK177" i="5"/>
  <c r="X177" i="5"/>
  <c r="M177" i="5"/>
  <c r="AM177" i="5"/>
  <c r="CZ177" i="5"/>
  <c r="AC177" i="5"/>
  <c r="CI177" i="5"/>
  <c r="U177" i="5"/>
  <c r="BT177" i="5"/>
  <c r="BY177" i="5"/>
  <c r="AG177" i="5"/>
  <c r="AS177" i="5"/>
  <c r="CR177" i="5"/>
  <c r="BQ177" i="5"/>
  <c r="CY177" i="5"/>
  <c r="BM177" i="5"/>
  <c r="CW177" i="5"/>
  <c r="CJ177" i="5"/>
  <c r="AW177" i="5"/>
  <c r="AN177" i="5"/>
  <c r="BI177" i="5"/>
  <c r="AV177" i="5"/>
  <c r="AN55" i="5"/>
  <c r="AG55" i="5"/>
  <c r="AO55" i="5"/>
  <c r="CY55" i="5"/>
  <c r="AW55" i="5"/>
  <c r="BY55" i="5"/>
  <c r="CQ55" i="5"/>
  <c r="O55" i="5"/>
  <c r="BL55" i="5"/>
  <c r="BQ55" i="5"/>
  <c r="AU55" i="5"/>
  <c r="CG55" i="5"/>
  <c r="BD55" i="5"/>
  <c r="CR55" i="5"/>
  <c r="AM55" i="5"/>
  <c r="CJ55" i="5"/>
  <c r="DA55" i="5"/>
  <c r="BT55" i="5"/>
  <c r="CB55" i="5"/>
  <c r="Q55" i="5"/>
  <c r="AS55" i="5"/>
  <c r="CS55" i="5"/>
  <c r="AE55" i="5"/>
  <c r="AV55" i="5"/>
  <c r="AC55" i="5"/>
  <c r="BI55" i="5"/>
  <c r="CI55" i="5"/>
  <c r="CK55" i="5"/>
  <c r="BM55" i="5"/>
  <c r="U55" i="5"/>
  <c r="BE55" i="5"/>
  <c r="BC55" i="5"/>
  <c r="BA55" i="5"/>
  <c r="BU55" i="5"/>
  <c r="BK55" i="5"/>
  <c r="CA55" i="5"/>
  <c r="CC55" i="5"/>
  <c r="BS55" i="5"/>
  <c r="CO55" i="5"/>
  <c r="P55" i="5"/>
  <c r="AF55" i="5"/>
  <c r="CZ55" i="5"/>
  <c r="CW55" i="5"/>
  <c r="AK55" i="5"/>
  <c r="M55" i="5"/>
  <c r="BM128" i="5"/>
  <c r="CI128" i="5"/>
  <c r="O128" i="5"/>
  <c r="Y128" i="5"/>
  <c r="DA128" i="5"/>
  <c r="CZ128" i="5"/>
  <c r="X128" i="5"/>
  <c r="BI128" i="5"/>
  <c r="BL128" i="5"/>
  <c r="AO128" i="5"/>
  <c r="CW128" i="5"/>
  <c r="M128" i="5"/>
  <c r="AN128" i="5"/>
  <c r="BE128" i="5"/>
  <c r="AS128" i="5"/>
  <c r="AE128" i="5"/>
  <c r="AK128" i="5"/>
  <c r="BY128" i="5"/>
  <c r="CC128" i="5"/>
  <c r="CY128" i="5"/>
  <c r="BC128" i="5"/>
  <c r="CO128" i="5"/>
  <c r="BK128" i="5"/>
  <c r="BU128" i="5"/>
  <c r="CJ128" i="5"/>
  <c r="BS128" i="5"/>
  <c r="CG128" i="5"/>
  <c r="CS128" i="5"/>
  <c r="Q128" i="5"/>
  <c r="W128" i="5"/>
  <c r="AG128" i="5"/>
  <c r="AF128" i="5"/>
  <c r="CQ128" i="5"/>
  <c r="BD128" i="5"/>
  <c r="BT128" i="5"/>
  <c r="BA128" i="5"/>
  <c r="BQ128" i="5"/>
  <c r="CR128" i="5"/>
  <c r="CK128" i="5"/>
  <c r="U128" i="5"/>
  <c r="AC128" i="5"/>
  <c r="P128" i="5"/>
  <c r="CA128" i="5"/>
  <c r="CB128" i="5"/>
  <c r="AM128" i="5"/>
  <c r="AU31" i="5"/>
  <c r="DA31" i="5"/>
  <c r="BE31" i="5"/>
  <c r="CJ31" i="5"/>
  <c r="CK31" i="5"/>
  <c r="BC31" i="5"/>
  <c r="AF31" i="5"/>
  <c r="CZ31" i="5"/>
  <c r="CC31" i="5"/>
  <c r="AM31" i="5"/>
  <c r="X31" i="5"/>
  <c r="AO31" i="5"/>
  <c r="AG31" i="5"/>
  <c r="AV31" i="5"/>
  <c r="AK31" i="5"/>
  <c r="AS31" i="5"/>
  <c r="BI31" i="5"/>
  <c r="BK31" i="5"/>
  <c r="BS31" i="5"/>
  <c r="BD31" i="5"/>
  <c r="BQ31" i="5"/>
  <c r="CI31" i="5"/>
  <c r="BY31" i="5"/>
  <c r="CS31" i="5"/>
  <c r="CG31" i="5"/>
  <c r="W31" i="5"/>
  <c r="Y31" i="5"/>
  <c r="CA31" i="5"/>
  <c r="AN31" i="5"/>
  <c r="U31" i="5"/>
  <c r="AW31" i="5"/>
  <c r="CB31" i="5"/>
  <c r="AC31" i="5"/>
  <c r="BT31" i="5"/>
  <c r="CY31" i="5"/>
  <c r="BU31" i="5"/>
  <c r="AE31" i="5"/>
  <c r="CO31" i="5"/>
  <c r="CR31" i="5"/>
  <c r="BM31" i="5"/>
  <c r="BA31" i="5"/>
  <c r="CW31" i="5"/>
  <c r="CQ31" i="5"/>
  <c r="BL31" i="5"/>
  <c r="M31" i="5"/>
  <c r="CI45" i="5"/>
  <c r="BD45" i="5"/>
  <c r="CK45" i="5"/>
  <c r="AG45" i="5"/>
  <c r="BC45" i="5"/>
  <c r="BT45" i="5"/>
  <c r="BQ45" i="5"/>
  <c r="BK45" i="5"/>
  <c r="AE45" i="5"/>
  <c r="BM45" i="5"/>
  <c r="AU45" i="5"/>
  <c r="CQ45" i="5"/>
  <c r="CW45" i="5"/>
  <c r="AV45" i="5"/>
  <c r="U45" i="5"/>
  <c r="AW45" i="5"/>
  <c r="P45" i="5"/>
  <c r="CA45" i="5"/>
  <c r="AK45" i="5"/>
  <c r="BE45" i="5"/>
  <c r="AF45" i="5"/>
  <c r="CC45" i="5"/>
  <c r="AN45" i="5"/>
  <c r="CY45" i="5"/>
  <c r="BU45" i="5"/>
  <c r="CB45" i="5"/>
  <c r="CO45" i="5"/>
  <c r="CR45" i="5"/>
  <c r="CZ45" i="5"/>
  <c r="AC45" i="5"/>
  <c r="O45" i="5"/>
  <c r="AO45" i="5"/>
  <c r="BY45" i="5"/>
  <c r="AM45" i="5"/>
  <c r="DA45" i="5"/>
  <c r="M45" i="5"/>
  <c r="BS45" i="5"/>
  <c r="CG45" i="5"/>
  <c r="CJ45" i="5"/>
  <c r="AS45" i="5"/>
  <c r="BA45" i="5"/>
  <c r="BI45" i="5"/>
  <c r="Q45" i="5"/>
  <c r="CS45" i="5"/>
  <c r="BL45" i="5"/>
  <c r="BS260" i="5"/>
  <c r="AM260" i="5"/>
  <c r="AO260" i="5"/>
  <c r="BY260" i="5"/>
  <c r="BU260" i="5"/>
  <c r="BT260" i="5"/>
  <c r="W260" i="5"/>
  <c r="BM260" i="5"/>
  <c r="AF260" i="5"/>
  <c r="U260" i="5"/>
  <c r="BI260" i="5"/>
  <c r="AC260" i="5"/>
  <c r="CO260" i="5"/>
  <c r="X260" i="5"/>
  <c r="CG260" i="5"/>
  <c r="CJ260" i="5"/>
  <c r="AS260" i="5"/>
  <c r="BE260" i="5"/>
  <c r="CS260" i="5"/>
  <c r="CC260" i="5"/>
  <c r="CI260" i="5"/>
  <c r="BC260" i="5"/>
  <c r="AV260" i="5"/>
  <c r="CW260" i="5"/>
  <c r="CZ260" i="5"/>
  <c r="CA260" i="5"/>
  <c r="BQ260" i="5"/>
  <c r="CR260" i="5"/>
  <c r="CQ260" i="5"/>
  <c r="AW260" i="5"/>
  <c r="CY260" i="5"/>
  <c r="O260" i="5"/>
  <c r="BK260" i="5"/>
  <c r="P260" i="5"/>
  <c r="BD260" i="5"/>
  <c r="M260" i="5"/>
  <c r="BL260" i="5"/>
  <c r="DA260" i="5"/>
  <c r="Y260" i="5"/>
  <c r="AG260" i="5"/>
  <c r="AK260" i="5"/>
  <c r="CK260" i="5"/>
  <c r="BA260" i="5"/>
  <c r="AU260" i="5"/>
  <c r="Q260" i="5"/>
  <c r="AE260" i="5"/>
  <c r="AN260" i="5"/>
  <c r="AN79" i="5"/>
  <c r="W79" i="5"/>
  <c r="BQ79" i="5"/>
  <c r="BM79" i="5"/>
  <c r="CQ79" i="5"/>
  <c r="BL79" i="5"/>
  <c r="AW79" i="5"/>
  <c r="AM79" i="5"/>
  <c r="CC79" i="5"/>
  <c r="X79" i="5"/>
  <c r="CO79" i="5"/>
  <c r="BE79" i="5"/>
  <c r="Y79" i="5"/>
  <c r="CJ79" i="5"/>
  <c r="BT79" i="5"/>
  <c r="O79" i="5"/>
  <c r="CA79" i="5"/>
  <c r="CG79" i="5"/>
  <c r="CK79" i="5"/>
  <c r="AK79" i="5"/>
  <c r="CR79" i="5"/>
  <c r="AU79" i="5"/>
  <c r="M79" i="5"/>
  <c r="BY79" i="5"/>
  <c r="AO79" i="5"/>
  <c r="CI79" i="5"/>
  <c r="CY79" i="5"/>
  <c r="AS79" i="5"/>
  <c r="BI79" i="5"/>
  <c r="AC79" i="5"/>
  <c r="CZ79" i="5"/>
  <c r="CW79" i="5"/>
  <c r="DA79" i="5"/>
  <c r="P79" i="5"/>
  <c r="U79" i="5"/>
  <c r="BC79" i="5"/>
  <c r="BU79" i="5"/>
  <c r="Q79" i="5"/>
  <c r="AV79" i="5"/>
  <c r="CS79" i="5"/>
  <c r="BK79" i="5"/>
  <c r="BD79" i="5"/>
  <c r="CB79" i="5"/>
  <c r="BA79" i="5"/>
  <c r="BS79" i="5"/>
  <c r="CY21" i="5"/>
  <c r="AO21" i="5"/>
  <c r="CQ21" i="5"/>
  <c r="CJ21" i="5"/>
  <c r="BA21" i="5"/>
  <c r="CW21" i="5"/>
  <c r="CZ21" i="5"/>
  <c r="CB21" i="5"/>
  <c r="M21" i="5"/>
  <c r="AU21" i="5"/>
  <c r="CR21" i="5"/>
  <c r="BM21" i="5"/>
  <c r="BI21" i="5"/>
  <c r="BL21" i="5"/>
  <c r="Y21" i="5"/>
  <c r="CG21" i="5"/>
  <c r="AM21" i="5"/>
  <c r="AK21" i="5"/>
  <c r="AE21" i="5"/>
  <c r="BQ21" i="5"/>
  <c r="AC21" i="5"/>
  <c r="W21" i="5"/>
  <c r="BK21" i="5"/>
  <c r="CC21" i="5"/>
  <c r="BC21" i="5"/>
  <c r="CS21" i="5"/>
  <c r="BT21" i="5"/>
  <c r="DA21" i="5"/>
  <c r="AF21" i="5"/>
  <c r="BD21" i="5"/>
  <c r="CK21" i="5"/>
  <c r="AN21" i="5"/>
  <c r="BU21" i="5"/>
  <c r="CI21" i="5"/>
  <c r="AG21" i="5"/>
  <c r="BE21" i="5"/>
  <c r="CO21" i="5"/>
  <c r="BS21" i="5"/>
  <c r="AV21" i="5"/>
  <c r="BY21" i="5"/>
  <c r="U21" i="5"/>
  <c r="CA21" i="5"/>
  <c r="X21" i="5"/>
  <c r="AS21" i="5"/>
  <c r="AW21" i="5"/>
  <c r="CI57" i="5"/>
  <c r="BD57" i="5"/>
  <c r="AC57" i="5"/>
  <c r="CW57" i="5"/>
  <c r="CB57" i="5"/>
  <c r="BC57" i="5"/>
  <c r="BT57" i="5"/>
  <c r="CC57" i="5"/>
  <c r="CO57" i="5"/>
  <c r="CS57" i="5"/>
  <c r="BL57" i="5"/>
  <c r="BA57" i="5"/>
  <c r="M57" i="5"/>
  <c r="O57" i="5"/>
  <c r="BS57" i="5"/>
  <c r="AO57" i="5"/>
  <c r="CJ57" i="5"/>
  <c r="BY57" i="5"/>
  <c r="AM57" i="5"/>
  <c r="CG57" i="5"/>
  <c r="AS57" i="5"/>
  <c r="CZ57" i="5"/>
  <c r="BK57" i="5"/>
  <c r="AE57" i="5"/>
  <c r="BI57" i="5"/>
  <c r="P57" i="5"/>
  <c r="BM57" i="5"/>
  <c r="CR57" i="5"/>
  <c r="AN57" i="5"/>
  <c r="CQ57" i="5"/>
  <c r="AG57" i="5"/>
  <c r="Q57" i="5"/>
  <c r="AW57" i="5"/>
  <c r="DA57" i="5"/>
  <c r="U57" i="5"/>
  <c r="AF57" i="5"/>
  <c r="AK57" i="5"/>
  <c r="CA57" i="5"/>
  <c r="BE57" i="5"/>
  <c r="BU57" i="5"/>
  <c r="CY57" i="5"/>
  <c r="AU57" i="5"/>
  <c r="AV57" i="5"/>
  <c r="CK57" i="5"/>
  <c r="BQ57" i="5"/>
  <c r="X332" i="5"/>
  <c r="CB332" i="5"/>
  <c r="CC332" i="5"/>
  <c r="Y332" i="5"/>
  <c r="AU332" i="5"/>
  <c r="BI332" i="5"/>
  <c r="AS332" i="5"/>
  <c r="CO332" i="5"/>
  <c r="BD332" i="5"/>
  <c r="BC332" i="5"/>
  <c r="BU332" i="5"/>
  <c r="BE332" i="5"/>
  <c r="CI332" i="5"/>
  <c r="AO332" i="5"/>
  <c r="AK332" i="5"/>
  <c r="BY332" i="5"/>
  <c r="U332" i="5"/>
  <c r="AN332" i="5"/>
  <c r="BT332" i="5"/>
  <c r="AE332" i="5"/>
  <c r="CG332" i="5"/>
  <c r="W332" i="5"/>
  <c r="BQ332" i="5"/>
  <c r="CZ332" i="5"/>
  <c r="BL332" i="5"/>
  <c r="AW332" i="5"/>
  <c r="CA332" i="5"/>
  <c r="AG332" i="5"/>
  <c r="CJ332" i="5"/>
  <c r="M332" i="5"/>
  <c r="AV332" i="5"/>
  <c r="O332" i="5"/>
  <c r="Q332" i="5"/>
  <c r="CY332" i="5"/>
  <c r="AF332" i="5"/>
  <c r="BS332" i="5"/>
  <c r="AC332" i="5"/>
  <c r="AM332" i="5"/>
  <c r="BA332" i="5"/>
  <c r="BM332" i="5"/>
  <c r="CK332" i="5"/>
  <c r="CW332" i="5"/>
  <c r="DA332" i="5"/>
  <c r="BK332" i="5"/>
  <c r="P332" i="5"/>
  <c r="AG257" i="5"/>
  <c r="BQ257" i="5"/>
  <c r="BS257" i="5"/>
  <c r="DA257" i="5"/>
  <c r="AO257" i="5"/>
  <c r="BY257" i="5"/>
  <c r="AM257" i="5"/>
  <c r="CO257" i="5"/>
  <c r="BE257" i="5"/>
  <c r="U257" i="5"/>
  <c r="BC257" i="5"/>
  <c r="BT257" i="5"/>
  <c r="W257" i="5"/>
  <c r="BM257" i="5"/>
  <c r="AF257" i="5"/>
  <c r="CR257" i="5"/>
  <c r="CW257" i="5"/>
  <c r="CI257" i="5"/>
  <c r="M257" i="5"/>
  <c r="P257" i="5"/>
  <c r="CQ257" i="5"/>
  <c r="CZ257" i="5"/>
  <c r="Y257" i="5"/>
  <c r="AK257" i="5"/>
  <c r="AN257" i="5"/>
  <c r="AE257" i="5"/>
  <c r="AW257" i="5"/>
  <c r="BK257" i="5"/>
  <c r="AU257" i="5"/>
  <c r="O257" i="5"/>
  <c r="CK257" i="5"/>
  <c r="X257" i="5"/>
  <c r="BA257" i="5"/>
  <c r="AC257" i="5"/>
  <c r="Q257" i="5"/>
  <c r="BL257" i="5"/>
  <c r="CS257" i="5"/>
  <c r="AV257" i="5"/>
  <c r="AS257" i="5"/>
  <c r="BD257" i="5"/>
  <c r="BU257" i="5"/>
  <c r="CY257" i="5"/>
  <c r="BI257" i="5"/>
  <c r="CJ257" i="5"/>
  <c r="CG257" i="5"/>
  <c r="AM139" i="5"/>
  <c r="CS139" i="5"/>
  <c r="CA139" i="5"/>
  <c r="AG139" i="5"/>
  <c r="CR139" i="5"/>
  <c r="BE139" i="5"/>
  <c r="CK139" i="5"/>
  <c r="BY139" i="5"/>
  <c r="BK139" i="5"/>
  <c r="BD139" i="5"/>
  <c r="O139" i="5"/>
  <c r="M139" i="5"/>
  <c r="P139" i="5"/>
  <c r="CO139" i="5"/>
  <c r="CB139" i="5"/>
  <c r="BS139" i="5"/>
  <c r="Q139" i="5"/>
  <c r="AN139" i="5"/>
  <c r="Y139" i="5"/>
  <c r="AK139" i="5"/>
  <c r="BL139" i="5"/>
  <c r="CQ139" i="5"/>
  <c r="BI139" i="5"/>
  <c r="CJ139" i="5"/>
  <c r="AE139" i="5"/>
  <c r="BU139" i="5"/>
  <c r="BA139" i="5"/>
  <c r="X139" i="5"/>
  <c r="CG139" i="5"/>
  <c r="U139" i="5"/>
  <c r="AC139" i="5"/>
  <c r="CY139" i="5"/>
  <c r="AO139" i="5"/>
  <c r="AS139" i="5"/>
  <c r="AF139" i="5"/>
  <c r="BC139" i="5"/>
  <c r="BT139" i="5"/>
  <c r="CW139" i="5"/>
  <c r="BQ139" i="5"/>
  <c r="CI139" i="5"/>
  <c r="BM139" i="5"/>
  <c r="CC139" i="5"/>
  <c r="W139" i="5"/>
  <c r="CZ139" i="5"/>
  <c r="DA139" i="5"/>
  <c r="BK125" i="5"/>
  <c r="BM125" i="5"/>
  <c r="CI125" i="5"/>
  <c r="O125" i="5"/>
  <c r="AW125" i="5"/>
  <c r="U125" i="5"/>
  <c r="CA125" i="5"/>
  <c r="AC125" i="5"/>
  <c r="X125" i="5"/>
  <c r="BI125" i="5"/>
  <c r="BL125" i="5"/>
  <c r="AO125" i="5"/>
  <c r="CW125" i="5"/>
  <c r="BU125" i="5"/>
  <c r="BE125" i="5"/>
  <c r="CB125" i="5"/>
  <c r="CG125" i="5"/>
  <c r="CJ125" i="5"/>
  <c r="BC125" i="5"/>
  <c r="BY125" i="5"/>
  <c r="AS125" i="5"/>
  <c r="CS125" i="5"/>
  <c r="BS125" i="5"/>
  <c r="CO125" i="5"/>
  <c r="CC125" i="5"/>
  <c r="AE125" i="5"/>
  <c r="BT125" i="5"/>
  <c r="Q125" i="5"/>
  <c r="CY125" i="5"/>
  <c r="AG125" i="5"/>
  <c r="AU125" i="5"/>
  <c r="CR125" i="5"/>
  <c r="BA125" i="5"/>
  <c r="P125" i="5"/>
  <c r="CZ125" i="5"/>
  <c r="AN125" i="5"/>
  <c r="AM125" i="5"/>
  <c r="BD125" i="5"/>
  <c r="W125" i="5"/>
  <c r="CK125" i="5"/>
  <c r="M125" i="5"/>
  <c r="BQ125" i="5"/>
  <c r="CQ125" i="5"/>
  <c r="Y125" i="5"/>
  <c r="AK125" i="5"/>
  <c r="DA125" i="5"/>
  <c r="AF125" i="5"/>
  <c r="CW199" i="5"/>
  <c r="AW199" i="5"/>
  <c r="CK199" i="5"/>
  <c r="P199" i="5"/>
  <c r="BY199" i="5"/>
  <c r="AF199" i="5"/>
  <c r="X199" i="5"/>
  <c r="Y199" i="5"/>
  <c r="BC199" i="5"/>
  <c r="CY199" i="5"/>
  <c r="CJ199" i="5"/>
  <c r="U199" i="5"/>
  <c r="AM199" i="5"/>
  <c r="BQ199" i="5"/>
  <c r="AU199" i="5"/>
  <c r="BE199" i="5"/>
  <c r="AV199" i="5"/>
  <c r="AK199" i="5"/>
  <c r="BA199" i="5"/>
  <c r="CG199" i="5"/>
  <c r="AE199" i="5"/>
  <c r="CZ199" i="5"/>
  <c r="AG199" i="5"/>
  <c r="BT199" i="5"/>
  <c r="CC199" i="5"/>
  <c r="O199" i="5"/>
  <c r="CA199" i="5"/>
  <c r="CS199" i="5"/>
  <c r="DA199" i="5"/>
  <c r="W199" i="5"/>
  <c r="BD199" i="5"/>
  <c r="CB199" i="5"/>
  <c r="AS199" i="5"/>
  <c r="CI199" i="5"/>
  <c r="BI199" i="5"/>
  <c r="CQ199" i="5"/>
  <c r="Q199" i="5"/>
  <c r="CR199" i="5"/>
  <c r="AN199" i="5"/>
  <c r="BS199" i="5"/>
  <c r="M199" i="5"/>
  <c r="AC199" i="5"/>
  <c r="AO199" i="5"/>
  <c r="BU199" i="5"/>
  <c r="CO199" i="5"/>
  <c r="CI234" i="5"/>
  <c r="BE234" i="5"/>
  <c r="CY234" i="5"/>
  <c r="CR234" i="5"/>
  <c r="BC234" i="5"/>
  <c r="BY234" i="5"/>
  <c r="BK234" i="5"/>
  <c r="AS234" i="5"/>
  <c r="CK234" i="5"/>
  <c r="BS234" i="5"/>
  <c r="CO234" i="5"/>
  <c r="CB234" i="5"/>
  <c r="AU234" i="5"/>
  <c r="Q234" i="5"/>
  <c r="M234" i="5"/>
  <c r="P234" i="5"/>
  <c r="AF234" i="5"/>
  <c r="Y234" i="5"/>
  <c r="AC234" i="5"/>
  <c r="AK234" i="5"/>
  <c r="AN234" i="5"/>
  <c r="BM234" i="5"/>
  <c r="CZ234" i="5"/>
  <c r="X234" i="5"/>
  <c r="BI234" i="5"/>
  <c r="BL234" i="5"/>
  <c r="BD234" i="5"/>
  <c r="BQ234" i="5"/>
  <c r="BU234" i="5"/>
  <c r="DA234" i="5"/>
  <c r="AV234" i="5"/>
  <c r="CG234" i="5"/>
  <c r="CJ234" i="5"/>
  <c r="CA234" i="5"/>
  <c r="CC234" i="5"/>
  <c r="AM234" i="5"/>
  <c r="U234" i="5"/>
  <c r="CW234" i="5"/>
  <c r="AO234" i="5"/>
  <c r="AE234" i="5"/>
  <c r="W234" i="5"/>
  <c r="BA234" i="5"/>
  <c r="AG234" i="5"/>
  <c r="CQ234" i="5"/>
  <c r="AW234" i="5"/>
  <c r="O234" i="5"/>
  <c r="CS234" i="5"/>
  <c r="BD150" i="5"/>
  <c r="CC150" i="5"/>
  <c r="AS150" i="5"/>
  <c r="U150" i="5"/>
  <c r="CQ150" i="5"/>
  <c r="CI150" i="5"/>
  <c r="CK150" i="5"/>
  <c r="AG150" i="5"/>
  <c r="M150" i="5"/>
  <c r="CY150" i="5"/>
  <c r="BI150" i="5"/>
  <c r="BM150" i="5"/>
  <c r="BE150" i="5"/>
  <c r="AC150" i="5"/>
  <c r="CO150" i="5"/>
  <c r="CW150" i="5"/>
  <c r="AN150" i="5"/>
  <c r="DA150" i="5"/>
  <c r="O150" i="5"/>
  <c r="BT150" i="5"/>
  <c r="CS150" i="5"/>
  <c r="BL150" i="5"/>
  <c r="AO150" i="5"/>
  <c r="CA150" i="5"/>
  <c r="Y150" i="5"/>
  <c r="CJ150" i="5"/>
  <c r="BQ150" i="5"/>
  <c r="W150" i="5"/>
  <c r="BS150" i="5"/>
  <c r="BC150" i="5"/>
  <c r="AK150" i="5"/>
  <c r="BY150" i="5"/>
  <c r="BA150" i="5"/>
  <c r="CZ150" i="5"/>
  <c r="AE150" i="5"/>
  <c r="AF150" i="5"/>
  <c r="CB150" i="5"/>
  <c r="CG150" i="5"/>
  <c r="P150" i="5"/>
  <c r="BK150" i="5"/>
  <c r="AM150" i="5"/>
  <c r="CR150" i="5"/>
  <c r="X150" i="5"/>
  <c r="Q150" i="5"/>
  <c r="BU150" i="5"/>
  <c r="M235" i="5"/>
  <c r="P235" i="5"/>
  <c r="CY235" i="5"/>
  <c r="DA235" i="5"/>
  <c r="BK235" i="5"/>
  <c r="Y235" i="5"/>
  <c r="O235" i="5"/>
  <c r="CB235" i="5"/>
  <c r="BM235" i="5"/>
  <c r="CR235" i="5"/>
  <c r="W235" i="5"/>
  <c r="AN235" i="5"/>
  <c r="BC235" i="5"/>
  <c r="AK235" i="5"/>
  <c r="CI235" i="5"/>
  <c r="AW235" i="5"/>
  <c r="BL235" i="5"/>
  <c r="CZ235" i="5"/>
  <c r="BI235" i="5"/>
  <c r="Q235" i="5"/>
  <c r="CA235" i="5"/>
  <c r="AC235" i="5"/>
  <c r="CJ235" i="5"/>
  <c r="AG235" i="5"/>
  <c r="CO235" i="5"/>
  <c r="CS235" i="5"/>
  <c r="AE235" i="5"/>
  <c r="BQ235" i="5"/>
  <c r="BD235" i="5"/>
  <c r="CW235" i="5"/>
  <c r="BY235" i="5"/>
  <c r="BE235" i="5"/>
  <c r="U235" i="5"/>
  <c r="BA235" i="5"/>
  <c r="CK235" i="5"/>
  <c r="CQ235" i="5"/>
  <c r="X235" i="5"/>
  <c r="AS235" i="5"/>
  <c r="AO235" i="5"/>
  <c r="AF235" i="5"/>
  <c r="CG235" i="5"/>
  <c r="CC235" i="5"/>
  <c r="AU235" i="5"/>
  <c r="AV235" i="5"/>
  <c r="AM235" i="5"/>
  <c r="AV187" i="5"/>
  <c r="U187" i="5"/>
  <c r="AM187" i="5"/>
  <c r="BC187" i="5"/>
  <c r="AS187" i="5"/>
  <c r="BI187" i="5"/>
  <c r="CC187" i="5"/>
  <c r="AU187" i="5"/>
  <c r="BE187" i="5"/>
  <c r="BS187" i="5"/>
  <c r="CR187" i="5"/>
  <c r="CA187" i="5"/>
  <c r="CS187" i="5"/>
  <c r="O187" i="5"/>
  <c r="CO187" i="5"/>
  <c r="AN187" i="5"/>
  <c r="CZ187" i="5"/>
  <c r="CJ187" i="5"/>
  <c r="CQ187" i="5"/>
  <c r="AW187" i="5"/>
  <c r="AF187" i="5"/>
  <c r="Y187" i="5"/>
  <c r="BY187" i="5"/>
  <c r="AG187" i="5"/>
  <c r="BA187" i="5"/>
  <c r="BU187" i="5"/>
  <c r="DA187" i="5"/>
  <c r="CW187" i="5"/>
  <c r="P187" i="5"/>
  <c r="BD187" i="5"/>
  <c r="M187" i="5"/>
  <c r="Q187" i="5"/>
  <c r="CI187" i="5"/>
  <c r="BQ187" i="5"/>
  <c r="AE187" i="5"/>
  <c r="AO187" i="5"/>
  <c r="AC187" i="5"/>
  <c r="CG187" i="5"/>
  <c r="AK187" i="5"/>
  <c r="CK187" i="5"/>
  <c r="X187" i="5"/>
  <c r="W187" i="5"/>
  <c r="CY187" i="5"/>
  <c r="CB187" i="5"/>
  <c r="BT187" i="5"/>
  <c r="BE366" i="5"/>
  <c r="BS366" i="5"/>
  <c r="AS366" i="5"/>
  <c r="M366" i="5"/>
  <c r="AC366" i="5"/>
  <c r="CA366" i="5"/>
  <c r="CC366" i="5"/>
  <c r="BC366" i="5"/>
  <c r="AV366" i="5"/>
  <c r="CQ366" i="5"/>
  <c r="Q366" i="5"/>
  <c r="AM366" i="5"/>
  <c r="CJ366" i="5"/>
  <c r="AO366" i="5"/>
  <c r="BQ366" i="5"/>
  <c r="O366" i="5"/>
  <c r="BA366" i="5"/>
  <c r="AG366" i="5"/>
  <c r="CS366" i="5"/>
  <c r="BD366" i="5"/>
  <c r="BT366" i="5"/>
  <c r="BM366" i="5"/>
  <c r="AU366" i="5"/>
  <c r="X366" i="5"/>
  <c r="P366" i="5"/>
  <c r="CK366" i="5"/>
  <c r="CB366" i="5"/>
  <c r="CW366" i="5"/>
  <c r="AW366" i="5"/>
  <c r="CG366" i="5"/>
  <c r="BL366" i="5"/>
  <c r="AE366" i="5"/>
  <c r="U366" i="5"/>
  <c r="BU366" i="5"/>
  <c r="W366" i="5"/>
  <c r="BK366" i="5"/>
  <c r="AK366" i="5"/>
  <c r="BI366" i="5"/>
  <c r="CI366" i="5"/>
  <c r="CO366" i="5"/>
  <c r="Y366" i="5"/>
  <c r="AF366" i="5"/>
  <c r="BY366" i="5"/>
  <c r="CR366" i="5"/>
  <c r="AN366" i="5"/>
  <c r="BQ319" i="5"/>
  <c r="CG319" i="5"/>
  <c r="BY319" i="5"/>
  <c r="CC319" i="5"/>
  <c r="AN319" i="5"/>
  <c r="CK319" i="5"/>
  <c r="BD319" i="5"/>
  <c r="X319" i="5"/>
  <c r="CI319" i="5"/>
  <c r="BA319" i="5"/>
  <c r="AG319" i="5"/>
  <c r="AE319" i="5"/>
  <c r="AV319" i="5"/>
  <c r="BL319" i="5"/>
  <c r="U319" i="5"/>
  <c r="AF319" i="5"/>
  <c r="AS319" i="5"/>
  <c r="P319" i="5"/>
  <c r="AK319" i="5"/>
  <c r="CZ319" i="5"/>
  <c r="BI319" i="5"/>
  <c r="BC319" i="5"/>
  <c r="BE319" i="5"/>
  <c r="W319" i="5"/>
  <c r="BS319" i="5"/>
  <c r="BU319" i="5"/>
  <c r="CA319" i="5"/>
  <c r="CO319" i="5"/>
  <c r="CJ319" i="5"/>
  <c r="AU319" i="5"/>
  <c r="DA319" i="5"/>
  <c r="O319" i="5"/>
  <c r="CY319" i="5"/>
  <c r="M319" i="5"/>
  <c r="AO319" i="5"/>
  <c r="CB319" i="5"/>
  <c r="BM319" i="5"/>
  <c r="CW319" i="5"/>
  <c r="AM319" i="5"/>
  <c r="Y319" i="5"/>
  <c r="BK319" i="5"/>
  <c r="AW319" i="5"/>
  <c r="AC319" i="5"/>
  <c r="BT319" i="5"/>
  <c r="Q319" i="5"/>
  <c r="AW343" i="5"/>
  <c r="BQ343" i="5"/>
  <c r="BA343" i="5"/>
  <c r="CO343" i="5"/>
  <c r="CQ343" i="5"/>
  <c r="AS343" i="5"/>
  <c r="P343" i="5"/>
  <c r="BM343" i="5"/>
  <c r="X343" i="5"/>
  <c r="BI343" i="5"/>
  <c r="CJ343" i="5"/>
  <c r="BE343" i="5"/>
  <c r="CS343" i="5"/>
  <c r="BK343" i="5"/>
  <c r="AC343" i="5"/>
  <c r="CB343" i="5"/>
  <c r="CG343" i="5"/>
  <c r="AO343" i="5"/>
  <c r="CR343" i="5"/>
  <c r="BS343" i="5"/>
  <c r="CI343" i="5"/>
  <c r="BY343" i="5"/>
  <c r="BD343" i="5"/>
  <c r="BC343" i="5"/>
  <c r="BU343" i="5"/>
  <c r="AN343" i="5"/>
  <c r="CA343" i="5"/>
  <c r="AU343" i="5"/>
  <c r="BL343" i="5"/>
  <c r="AF343" i="5"/>
  <c r="AG343" i="5"/>
  <c r="O343" i="5"/>
  <c r="Q343" i="5"/>
  <c r="BT343" i="5"/>
  <c r="AV343" i="5"/>
  <c r="Y343" i="5"/>
  <c r="AM343" i="5"/>
  <c r="M343" i="5"/>
  <c r="W343" i="5"/>
  <c r="U343" i="5"/>
  <c r="AE343" i="5"/>
  <c r="CC343" i="5"/>
  <c r="CK343" i="5"/>
  <c r="CW343" i="5"/>
  <c r="AK343" i="5"/>
  <c r="L4130" i="4"/>
  <c r="AG245" i="5"/>
  <c r="DA245" i="5"/>
  <c r="BQ245" i="5"/>
  <c r="AM245" i="5"/>
  <c r="AO245" i="5"/>
  <c r="BY245" i="5"/>
  <c r="CO245" i="5"/>
  <c r="BD245" i="5"/>
  <c r="BE245" i="5"/>
  <c r="U245" i="5"/>
  <c r="AK245" i="5"/>
  <c r="AN245" i="5"/>
  <c r="AE245" i="5"/>
  <c r="AW245" i="5"/>
  <c r="BK245" i="5"/>
  <c r="AU245" i="5"/>
  <c r="X245" i="5"/>
  <c r="BI245" i="5"/>
  <c r="BL245" i="5"/>
  <c r="CB245" i="5"/>
  <c r="AV245" i="5"/>
  <c r="CG245" i="5"/>
  <c r="CJ245" i="5"/>
  <c r="AC245" i="5"/>
  <c r="CY245" i="5"/>
  <c r="CS245" i="5"/>
  <c r="AS245" i="5"/>
  <c r="O245" i="5"/>
  <c r="W245" i="5"/>
  <c r="BM245" i="5"/>
  <c r="AF245" i="5"/>
  <c r="CK245" i="5"/>
  <c r="CC245" i="5"/>
  <c r="Q245" i="5"/>
  <c r="CR245" i="5"/>
  <c r="M245" i="5"/>
  <c r="CA245" i="5"/>
  <c r="Y245" i="5"/>
  <c r="CQ245" i="5"/>
  <c r="CI245" i="5"/>
  <c r="BC245" i="5"/>
  <c r="CZ245" i="5"/>
  <c r="P245" i="5"/>
  <c r="BA245" i="5"/>
  <c r="CW245" i="5"/>
  <c r="U221" i="5"/>
  <c r="CZ221" i="5"/>
  <c r="DA221" i="5"/>
  <c r="W221" i="5"/>
  <c r="BM221" i="5"/>
  <c r="AE221" i="5"/>
  <c r="BQ221" i="5"/>
  <c r="AC221" i="5"/>
  <c r="AS221" i="5"/>
  <c r="BA221" i="5"/>
  <c r="AU221" i="5"/>
  <c r="BE221" i="5"/>
  <c r="CK221" i="5"/>
  <c r="AV221" i="5"/>
  <c r="CG221" i="5"/>
  <c r="CI221" i="5"/>
  <c r="CA221" i="5"/>
  <c r="CS221" i="5"/>
  <c r="CO221" i="5"/>
  <c r="CW221" i="5"/>
  <c r="P221" i="5"/>
  <c r="AG221" i="5"/>
  <c r="BC221" i="5"/>
  <c r="AO221" i="5"/>
  <c r="CR221" i="5"/>
  <c r="AN221" i="5"/>
  <c r="BY221" i="5"/>
  <c r="CB221" i="5"/>
  <c r="M221" i="5"/>
  <c r="O221" i="5"/>
  <c r="BL221" i="5"/>
  <c r="Q221" i="5"/>
  <c r="CC221" i="5"/>
  <c r="AF221" i="5"/>
  <c r="CY221" i="5"/>
  <c r="CJ221" i="5"/>
  <c r="X221" i="5"/>
  <c r="AM221" i="5"/>
  <c r="BD221" i="5"/>
  <c r="BK221" i="5"/>
  <c r="CQ221" i="5"/>
  <c r="Y221" i="5"/>
  <c r="AW221" i="5"/>
  <c r="AK221" i="5"/>
  <c r="BI221" i="5"/>
  <c r="AW101" i="5"/>
  <c r="BT101" i="5"/>
  <c r="BI101" i="5"/>
  <c r="CC101" i="5"/>
  <c r="O101" i="5"/>
  <c r="BY101" i="5"/>
  <c r="CG101" i="5"/>
  <c r="CR101" i="5"/>
  <c r="CS101" i="5"/>
  <c r="AC101" i="5"/>
  <c r="CY101" i="5"/>
  <c r="AS101" i="5"/>
  <c r="Q101" i="5"/>
  <c r="AE101" i="5"/>
  <c r="M101" i="5"/>
  <c r="W101" i="5"/>
  <c r="BE101" i="5"/>
  <c r="BC101" i="5"/>
  <c r="AU101" i="5"/>
  <c r="P101" i="5"/>
  <c r="BU101" i="5"/>
  <c r="CO101" i="5"/>
  <c r="CI101" i="5"/>
  <c r="CZ101" i="5"/>
  <c r="CJ101" i="5"/>
  <c r="BK101" i="5"/>
  <c r="CB101" i="5"/>
  <c r="CW101" i="5"/>
  <c r="AF101" i="5"/>
  <c r="U101" i="5"/>
  <c r="BL101" i="5"/>
  <c r="CA101" i="5"/>
  <c r="BM101" i="5"/>
  <c r="BD101" i="5"/>
  <c r="DA101" i="5"/>
  <c r="BQ101" i="5"/>
  <c r="BS101" i="5"/>
  <c r="AG101" i="5"/>
  <c r="CQ101" i="5"/>
  <c r="Y101" i="5"/>
  <c r="BA101" i="5"/>
  <c r="AK101" i="5"/>
  <c r="X101" i="5"/>
  <c r="CK101" i="5"/>
  <c r="AV101" i="5"/>
  <c r="BS211" i="5"/>
  <c r="P211" i="5"/>
  <c r="BY211" i="5"/>
  <c r="BI211" i="5"/>
  <c r="CB211" i="5"/>
  <c r="M211" i="5"/>
  <c r="DA211" i="5"/>
  <c r="AF211" i="5"/>
  <c r="CA211" i="5"/>
  <c r="AN211" i="5"/>
  <c r="BU211" i="5"/>
  <c r="AW211" i="5"/>
  <c r="CR211" i="5"/>
  <c r="CO211" i="5"/>
  <c r="CW211" i="5"/>
  <c r="BE211" i="5"/>
  <c r="W211" i="5"/>
  <c r="BD211" i="5"/>
  <c r="Q211" i="5"/>
  <c r="AC211" i="5"/>
  <c r="CQ211" i="5"/>
  <c r="AO211" i="5"/>
  <c r="AS211" i="5"/>
  <c r="CI211" i="5"/>
  <c r="X211" i="5"/>
  <c r="AM211" i="5"/>
  <c r="BQ211" i="5"/>
  <c r="CY211" i="5"/>
  <c r="CC211" i="5"/>
  <c r="O211" i="5"/>
  <c r="CZ211" i="5"/>
  <c r="CK211" i="5"/>
  <c r="BT211" i="5"/>
  <c r="AE211" i="5"/>
  <c r="AG211" i="5"/>
  <c r="Y211" i="5"/>
  <c r="BA211" i="5"/>
  <c r="AU211" i="5"/>
  <c r="CS211" i="5"/>
  <c r="AK211" i="5"/>
  <c r="AV211" i="5"/>
  <c r="U211" i="5"/>
  <c r="CG211" i="5"/>
  <c r="CJ211" i="5"/>
  <c r="BC211" i="5"/>
  <c r="CW20" i="5"/>
  <c r="AV20" i="5"/>
  <c r="BA20" i="5"/>
  <c r="BD20" i="5"/>
  <c r="CK20" i="5"/>
  <c r="Y20" i="5"/>
  <c r="BE20" i="5"/>
  <c r="BI20" i="5"/>
  <c r="X20" i="5"/>
  <c r="BL20" i="5"/>
  <c r="BM20" i="5"/>
  <c r="CR20" i="5"/>
  <c r="AC20" i="5"/>
  <c r="CA20" i="5"/>
  <c r="CO20" i="5"/>
  <c r="CG20" i="5"/>
  <c r="BT20" i="5"/>
  <c r="CY20" i="5"/>
  <c r="AM20" i="5"/>
  <c r="BU20" i="5"/>
  <c r="AN20" i="5"/>
  <c r="CB20" i="5"/>
  <c r="BQ20" i="5"/>
  <c r="CI20" i="5"/>
  <c r="AG20" i="5"/>
  <c r="BY20" i="5"/>
  <c r="AF20" i="5"/>
  <c r="AO20" i="5"/>
  <c r="CJ20" i="5"/>
  <c r="CS20" i="5"/>
  <c r="U20" i="5"/>
  <c r="W20" i="5"/>
  <c r="AU20" i="5"/>
  <c r="AS20" i="5"/>
  <c r="BK20" i="5"/>
  <c r="CZ20" i="5"/>
  <c r="M20" i="5"/>
  <c r="AE20" i="5"/>
  <c r="BS20" i="5"/>
  <c r="DA20" i="5"/>
  <c r="BC20" i="5"/>
  <c r="AK20" i="5"/>
  <c r="AW20" i="5"/>
  <c r="CC20" i="5"/>
  <c r="CQ20" i="5"/>
  <c r="AU7" i="5"/>
  <c r="CJ7" i="5"/>
  <c r="AO7" i="5"/>
  <c r="BK7" i="5"/>
  <c r="BI7" i="5"/>
  <c r="BM7" i="5"/>
  <c r="CR7" i="5"/>
  <c r="AS7" i="5"/>
  <c r="CC7" i="5"/>
  <c r="BA7" i="5"/>
  <c r="U7" i="5"/>
  <c r="CK7" i="5"/>
  <c r="CQ7" i="5"/>
  <c r="BT7" i="5"/>
  <c r="AM7" i="5"/>
  <c r="AF7" i="5"/>
  <c r="DA7" i="5"/>
  <c r="AC7" i="5"/>
  <c r="CO7" i="5"/>
  <c r="BY7" i="5"/>
  <c r="CG7" i="5"/>
  <c r="X7" i="5"/>
  <c r="CS7" i="5"/>
  <c r="Y7" i="5"/>
  <c r="BD7" i="5"/>
  <c r="AV7" i="5"/>
  <c r="CI7" i="5"/>
  <c r="CY7" i="5"/>
  <c r="CW7" i="5"/>
  <c r="CB7" i="5"/>
  <c r="M7" i="5"/>
  <c r="BU7" i="5"/>
  <c r="AE7" i="5"/>
  <c r="AN7" i="5"/>
  <c r="W7" i="5"/>
  <c r="AW7" i="5"/>
  <c r="AK7" i="5"/>
  <c r="BE7" i="5"/>
  <c r="BL7" i="5"/>
  <c r="BQ7" i="5"/>
  <c r="CZ7" i="5"/>
  <c r="BS7" i="5"/>
  <c r="CA7" i="5"/>
  <c r="BC7" i="5"/>
  <c r="AG7" i="5"/>
  <c r="BE342" i="5"/>
  <c r="U342" i="5"/>
  <c r="W342" i="5"/>
  <c r="AE342" i="5"/>
  <c r="P342" i="5"/>
  <c r="BM342" i="5"/>
  <c r="AV342" i="5"/>
  <c r="BQ342" i="5"/>
  <c r="BY342" i="5"/>
  <c r="CG342" i="5"/>
  <c r="AN342" i="5"/>
  <c r="CK342" i="5"/>
  <c r="CB342" i="5"/>
  <c r="CW342" i="5"/>
  <c r="CR342" i="5"/>
  <c r="O342" i="5"/>
  <c r="BL342" i="5"/>
  <c r="BT342" i="5"/>
  <c r="BS342" i="5"/>
  <c r="AK342" i="5"/>
  <c r="AS342" i="5"/>
  <c r="BD342" i="5"/>
  <c r="CO342" i="5"/>
  <c r="BK342" i="5"/>
  <c r="Q342" i="5"/>
  <c r="CA342" i="5"/>
  <c r="BI342" i="5"/>
  <c r="AU342" i="5"/>
  <c r="CQ342" i="5"/>
  <c r="BU342" i="5"/>
  <c r="AC342" i="5"/>
  <c r="AO342" i="5"/>
  <c r="Y342" i="5"/>
  <c r="AM342" i="5"/>
  <c r="BA342" i="5"/>
  <c r="CC342" i="5"/>
  <c r="AF342" i="5"/>
  <c r="CS342" i="5"/>
  <c r="CI342" i="5"/>
  <c r="BC342" i="5"/>
  <c r="X342" i="5"/>
  <c r="AG342" i="5"/>
  <c r="CJ342" i="5"/>
  <c r="M342" i="5"/>
  <c r="AW342" i="5"/>
  <c r="W224" i="5"/>
  <c r="AC224" i="5"/>
  <c r="AE224" i="5"/>
  <c r="BQ224" i="5"/>
  <c r="U224" i="5"/>
  <c r="BM224" i="5"/>
  <c r="AU224" i="5"/>
  <c r="BA224" i="5"/>
  <c r="DA224" i="5"/>
  <c r="AS224" i="5"/>
  <c r="CK224" i="5"/>
  <c r="M224" i="5"/>
  <c r="O224" i="5"/>
  <c r="BL224" i="5"/>
  <c r="Q224" i="5"/>
  <c r="Y224" i="5"/>
  <c r="BD224" i="5"/>
  <c r="AK224" i="5"/>
  <c r="AM224" i="5"/>
  <c r="CJ224" i="5"/>
  <c r="CC224" i="5"/>
  <c r="AW224" i="5"/>
  <c r="CQ224" i="5"/>
  <c r="CY224" i="5"/>
  <c r="X224" i="5"/>
  <c r="BI224" i="5"/>
  <c r="BK224" i="5"/>
  <c r="AF224" i="5"/>
  <c r="BE224" i="5"/>
  <c r="AV224" i="5"/>
  <c r="CG224" i="5"/>
  <c r="CI224" i="5"/>
  <c r="CA224" i="5"/>
  <c r="AO224" i="5"/>
  <c r="CS224" i="5"/>
  <c r="CB224" i="5"/>
  <c r="CZ224" i="5"/>
  <c r="AN224" i="5"/>
  <c r="CO224" i="5"/>
  <c r="AG224" i="5"/>
  <c r="BC224" i="5"/>
  <c r="BY224" i="5"/>
  <c r="P224" i="5"/>
  <c r="CR224" i="5"/>
  <c r="CW224" i="5"/>
  <c r="AM201" i="5"/>
  <c r="AN201" i="5"/>
  <c r="CS201" i="5"/>
  <c r="AO201" i="5"/>
  <c r="CW201" i="5"/>
  <c r="AE201" i="5"/>
  <c r="AG201" i="5"/>
  <c r="U201" i="5"/>
  <c r="BC201" i="5"/>
  <c r="BI201" i="5"/>
  <c r="BU201" i="5"/>
  <c r="CR201" i="5"/>
  <c r="BY201" i="5"/>
  <c r="BD201" i="5"/>
  <c r="P201" i="5"/>
  <c r="CY201" i="5"/>
  <c r="DA201" i="5"/>
  <c r="CO201" i="5"/>
  <c r="AC201" i="5"/>
  <c r="X201" i="5"/>
  <c r="Q201" i="5"/>
  <c r="AS201" i="5"/>
  <c r="AV201" i="5"/>
  <c r="CK201" i="5"/>
  <c r="CG201" i="5"/>
  <c r="CB201" i="5"/>
  <c r="BT201" i="5"/>
  <c r="AF201" i="5"/>
  <c r="W201" i="5"/>
  <c r="AU201" i="5"/>
  <c r="AK201" i="5"/>
  <c r="BE201" i="5"/>
  <c r="CI201" i="5"/>
  <c r="CJ201" i="5"/>
  <c r="CQ201" i="5"/>
  <c r="CA201" i="5"/>
  <c r="Y201" i="5"/>
  <c r="AW201" i="5"/>
  <c r="CZ201" i="5"/>
  <c r="BS201" i="5"/>
  <c r="BQ201" i="5"/>
  <c r="O201" i="5"/>
  <c r="M201" i="5"/>
  <c r="BA201" i="5"/>
  <c r="CC201" i="5"/>
  <c r="CK269" i="5"/>
  <c r="AF269" i="5"/>
  <c r="AE269" i="5"/>
  <c r="BI269" i="5"/>
  <c r="AG269" i="5"/>
  <c r="CO269" i="5"/>
  <c r="BK269" i="5"/>
  <c r="BM269" i="5"/>
  <c r="AV269" i="5"/>
  <c r="DA269" i="5"/>
  <c r="CA269" i="5"/>
  <c r="AW269" i="5"/>
  <c r="U269" i="5"/>
  <c r="AK269" i="5"/>
  <c r="BC269" i="5"/>
  <c r="BE269" i="5"/>
  <c r="BA269" i="5"/>
  <c r="BQ269" i="5"/>
  <c r="BS269" i="5"/>
  <c r="CG269" i="5"/>
  <c r="P269" i="5"/>
  <c r="CC269" i="5"/>
  <c r="CS269" i="5"/>
  <c r="CW269" i="5"/>
  <c r="CQ269" i="5"/>
  <c r="O269" i="5"/>
  <c r="AN269" i="5"/>
  <c r="X269" i="5"/>
  <c r="BD269" i="5"/>
  <c r="AM269" i="5"/>
  <c r="BL269" i="5"/>
  <c r="BT269" i="5"/>
  <c r="AO269" i="5"/>
  <c r="CZ269" i="5"/>
  <c r="CY269" i="5"/>
  <c r="BU269" i="5"/>
  <c r="CJ269" i="5"/>
  <c r="M269" i="5"/>
  <c r="AS269" i="5"/>
  <c r="AU269" i="5"/>
  <c r="BY269" i="5"/>
  <c r="AC269" i="5"/>
  <c r="Q269" i="5"/>
  <c r="W269" i="5"/>
  <c r="Y269" i="5"/>
  <c r="CI269" i="5"/>
  <c r="CR269" i="5"/>
  <c r="P56" i="5"/>
  <c r="CR56" i="5"/>
  <c r="Q56" i="5"/>
  <c r="CA56" i="5"/>
  <c r="BA56" i="5"/>
  <c r="BS56" i="5"/>
  <c r="AN56" i="5"/>
  <c r="AS56" i="5"/>
  <c r="AF56" i="5"/>
  <c r="CK56" i="5"/>
  <c r="BT56" i="5"/>
  <c r="CY56" i="5"/>
  <c r="BI56" i="5"/>
  <c r="AV56" i="5"/>
  <c r="O56" i="5"/>
  <c r="BL56" i="5"/>
  <c r="CC56" i="5"/>
  <c r="CS56" i="5"/>
  <c r="BD56" i="5"/>
  <c r="AG56" i="5"/>
  <c r="AM56" i="5"/>
  <c r="CJ56" i="5"/>
  <c r="AC56" i="5"/>
  <c r="CZ56" i="5"/>
  <c r="CQ56" i="5"/>
  <c r="CO56" i="5"/>
  <c r="AK56" i="5"/>
  <c r="AO56" i="5"/>
  <c r="BQ56" i="5"/>
  <c r="BY56" i="5"/>
  <c r="CB56" i="5"/>
  <c r="M56" i="5"/>
  <c r="BU56" i="5"/>
  <c r="AE56" i="5"/>
  <c r="AW56" i="5"/>
  <c r="BM56" i="5"/>
  <c r="CI56" i="5"/>
  <c r="CG56" i="5"/>
  <c r="BC56" i="5"/>
  <c r="CW56" i="5"/>
  <c r="BK56" i="5"/>
  <c r="AU56" i="5"/>
  <c r="BE56" i="5"/>
  <c r="DA56" i="5"/>
  <c r="U56" i="5"/>
  <c r="CZ141" i="5"/>
  <c r="M141" i="5"/>
  <c r="P141" i="5"/>
  <c r="CW141" i="5"/>
  <c r="Y141" i="5"/>
  <c r="CI141" i="5"/>
  <c r="BC141" i="5"/>
  <c r="BS141" i="5"/>
  <c r="AK141" i="5"/>
  <c r="AN141" i="5"/>
  <c r="Q141" i="5"/>
  <c r="AG141" i="5"/>
  <c r="BD141" i="5"/>
  <c r="BY141" i="5"/>
  <c r="X141" i="5"/>
  <c r="BI141" i="5"/>
  <c r="BL141" i="5"/>
  <c r="AE141" i="5"/>
  <c r="BA141" i="5"/>
  <c r="BU141" i="5"/>
  <c r="BQ141" i="5"/>
  <c r="U141" i="5"/>
  <c r="CA141" i="5"/>
  <c r="BK141" i="5"/>
  <c r="CG141" i="5"/>
  <c r="CJ141" i="5"/>
  <c r="CK141" i="5"/>
  <c r="BE141" i="5"/>
  <c r="AS141" i="5"/>
  <c r="DA141" i="5"/>
  <c r="CR141" i="5"/>
  <c r="BM141" i="5"/>
  <c r="CC141" i="5"/>
  <c r="CS141" i="5"/>
  <c r="CB141" i="5"/>
  <c r="CQ141" i="5"/>
  <c r="O141" i="5"/>
  <c r="CO141" i="5"/>
  <c r="AF141" i="5"/>
  <c r="W141" i="5"/>
  <c r="BT141" i="5"/>
  <c r="AM141" i="5"/>
  <c r="CY141" i="5"/>
  <c r="AC141" i="5"/>
  <c r="AO141" i="5"/>
  <c r="CC19" i="5"/>
  <c r="AN19" i="5"/>
  <c r="BU19" i="5"/>
  <c r="CO19" i="5"/>
  <c r="CR19" i="5"/>
  <c r="AE19" i="5"/>
  <c r="CW19" i="5"/>
  <c r="CZ19" i="5"/>
  <c r="CQ19" i="5"/>
  <c r="BA19" i="5"/>
  <c r="AG19" i="5"/>
  <c r="AW19" i="5"/>
  <c r="BC19" i="5"/>
  <c r="AU19" i="5"/>
  <c r="BK19" i="5"/>
  <c r="AS19" i="5"/>
  <c r="BI19" i="5"/>
  <c r="AM19" i="5"/>
  <c r="M19" i="5"/>
  <c r="CA19" i="5"/>
  <c r="BQ19" i="5"/>
  <c r="CI19" i="5"/>
  <c r="DA19" i="5"/>
  <c r="CS19" i="5"/>
  <c r="W19" i="5"/>
  <c r="BL19" i="5"/>
  <c r="AV19" i="5"/>
  <c r="CG19" i="5"/>
  <c r="BD19" i="5"/>
  <c r="AC19" i="5"/>
  <c r="AF19" i="5"/>
  <c r="Y19" i="5"/>
  <c r="U19" i="5"/>
  <c r="AO19" i="5"/>
  <c r="CJ19" i="5"/>
  <c r="BE19" i="5"/>
  <c r="CK19" i="5"/>
  <c r="BM19" i="5"/>
  <c r="BY19" i="5"/>
  <c r="BS19" i="5"/>
  <c r="BT19" i="5"/>
  <c r="X19" i="5"/>
  <c r="AK19" i="5"/>
  <c r="CB19" i="5"/>
  <c r="CY19" i="5"/>
  <c r="BD149" i="5"/>
  <c r="BK149" i="5"/>
  <c r="BM149" i="5"/>
  <c r="CA149" i="5"/>
  <c r="U149" i="5"/>
  <c r="CG149" i="5"/>
  <c r="BU149" i="5"/>
  <c r="AM149" i="5"/>
  <c r="AN149" i="5"/>
  <c r="CW149" i="5"/>
  <c r="CK149" i="5"/>
  <c r="X149" i="5"/>
  <c r="AF149" i="5"/>
  <c r="AO149" i="5"/>
  <c r="O149" i="5"/>
  <c r="CY149" i="5"/>
  <c r="BA149" i="5"/>
  <c r="BL149" i="5"/>
  <c r="AG149" i="5"/>
  <c r="CQ149" i="5"/>
  <c r="BC149" i="5"/>
  <c r="CJ149" i="5"/>
  <c r="BT149" i="5"/>
  <c r="Y149" i="5"/>
  <c r="CS149" i="5"/>
  <c r="CI149" i="5"/>
  <c r="BI149" i="5"/>
  <c r="M149" i="5"/>
  <c r="BY149" i="5"/>
  <c r="BQ149" i="5"/>
  <c r="CR149" i="5"/>
  <c r="DA149" i="5"/>
  <c r="BE149" i="5"/>
  <c r="W149" i="5"/>
  <c r="AC149" i="5"/>
  <c r="BS149" i="5"/>
  <c r="CB149" i="5"/>
  <c r="AK149" i="5"/>
  <c r="Q149" i="5"/>
  <c r="CC149" i="5"/>
  <c r="CO149" i="5"/>
  <c r="CZ149" i="5"/>
  <c r="P149" i="5"/>
  <c r="AE149" i="5"/>
  <c r="AS149" i="5"/>
  <c r="BQ174" i="5"/>
  <c r="BT174" i="5"/>
  <c r="BM174" i="5"/>
  <c r="CY174" i="5"/>
  <c r="AF174" i="5"/>
  <c r="CC174" i="5"/>
  <c r="CG174" i="5"/>
  <c r="P174" i="5"/>
  <c r="CS174" i="5"/>
  <c r="CO174" i="5"/>
  <c r="CR174" i="5"/>
  <c r="DA174" i="5"/>
  <c r="BS174" i="5"/>
  <c r="BL174" i="5"/>
  <c r="CZ174" i="5"/>
  <c r="O174" i="5"/>
  <c r="AK174" i="5"/>
  <c r="CA174" i="5"/>
  <c r="U174" i="5"/>
  <c r="BA174" i="5"/>
  <c r="AG174" i="5"/>
  <c r="BU174" i="5"/>
  <c r="AS174" i="5"/>
  <c r="AE174" i="5"/>
  <c r="CK174" i="5"/>
  <c r="W174" i="5"/>
  <c r="AU174" i="5"/>
  <c r="AM174" i="5"/>
  <c r="BI174" i="5"/>
  <c r="M174" i="5"/>
  <c r="CQ174" i="5"/>
  <c r="AC174" i="5"/>
  <c r="AO174" i="5"/>
  <c r="X174" i="5"/>
  <c r="AW174" i="5"/>
  <c r="CJ174" i="5"/>
  <c r="BY174" i="5"/>
  <c r="BK174" i="5"/>
  <c r="AV174" i="5"/>
  <c r="CI174" i="5"/>
  <c r="Y174" i="5"/>
  <c r="CB174" i="5"/>
  <c r="Q174" i="5"/>
  <c r="CW174" i="5"/>
  <c r="AN174" i="5"/>
  <c r="AF281" i="5"/>
  <c r="AG281" i="5"/>
  <c r="AE281" i="5"/>
  <c r="BI281" i="5"/>
  <c r="BK281" i="5"/>
  <c r="CO281" i="5"/>
  <c r="BM281" i="5"/>
  <c r="U281" i="5"/>
  <c r="AV281" i="5"/>
  <c r="BY281" i="5"/>
  <c r="CB281" i="5"/>
  <c r="CA281" i="5"/>
  <c r="AW281" i="5"/>
  <c r="CG281" i="5"/>
  <c r="P281" i="5"/>
  <c r="CC281" i="5"/>
  <c r="CS281" i="5"/>
  <c r="CW281" i="5"/>
  <c r="CQ281" i="5"/>
  <c r="O281" i="5"/>
  <c r="CZ281" i="5"/>
  <c r="DA281" i="5"/>
  <c r="AN281" i="5"/>
  <c r="X281" i="5"/>
  <c r="BD281" i="5"/>
  <c r="CY281" i="5"/>
  <c r="AU281" i="5"/>
  <c r="AM281" i="5"/>
  <c r="BU281" i="5"/>
  <c r="BL281" i="5"/>
  <c r="BT281" i="5"/>
  <c r="AS281" i="5"/>
  <c r="Q281" i="5"/>
  <c r="CR281" i="5"/>
  <c r="M281" i="5"/>
  <c r="BA281" i="5"/>
  <c r="AC281" i="5"/>
  <c r="AK281" i="5"/>
  <c r="BE281" i="5"/>
  <c r="Y281" i="5"/>
  <c r="BS281" i="5"/>
  <c r="AO281" i="5"/>
  <c r="BC281" i="5"/>
  <c r="BQ281" i="5"/>
  <c r="W281" i="5"/>
  <c r="BE9" i="5"/>
  <c r="CC9" i="5"/>
  <c r="X9" i="5"/>
  <c r="AE9" i="5"/>
  <c r="AW9" i="5"/>
  <c r="BD9" i="5"/>
  <c r="BQ9" i="5"/>
  <c r="BY9" i="5"/>
  <c r="AV9" i="5"/>
  <c r="BT9" i="5"/>
  <c r="CI9" i="5"/>
  <c r="CQ9" i="5"/>
  <c r="CB9" i="5"/>
  <c r="BK9" i="5"/>
  <c r="AG9" i="5"/>
  <c r="U9" i="5"/>
  <c r="BL9" i="5"/>
  <c r="CZ9" i="5"/>
  <c r="AU9" i="5"/>
  <c r="BU9" i="5"/>
  <c r="BM9" i="5"/>
  <c r="CW9" i="5"/>
  <c r="M9" i="5"/>
  <c r="BI9" i="5"/>
  <c r="CG9" i="5"/>
  <c r="AC9" i="5"/>
  <c r="AO9" i="5"/>
  <c r="CK9" i="5"/>
  <c r="CR9" i="5"/>
  <c r="AM9" i="5"/>
  <c r="BA9" i="5"/>
  <c r="CA9" i="5"/>
  <c r="CO9" i="5"/>
  <c r="AN9" i="5"/>
  <c r="AF9" i="5"/>
  <c r="DA9" i="5"/>
  <c r="AS9" i="5"/>
  <c r="AK9" i="5"/>
  <c r="BC9" i="5"/>
  <c r="CJ9" i="5"/>
  <c r="CY9" i="5"/>
  <c r="CS9" i="5"/>
  <c r="Y9" i="5"/>
  <c r="BS9" i="5"/>
  <c r="W9" i="5"/>
  <c r="AE294" i="5"/>
  <c r="DA294" i="5"/>
  <c r="CB294" i="5"/>
  <c r="BK294" i="5"/>
  <c r="CQ294" i="5"/>
  <c r="BE294" i="5"/>
  <c r="AS294" i="5"/>
  <c r="P294" i="5"/>
  <c r="BS294" i="5"/>
  <c r="CG294" i="5"/>
  <c r="BU294" i="5"/>
  <c r="CR294" i="5"/>
  <c r="X294" i="5"/>
  <c r="AF294" i="5"/>
  <c r="AN294" i="5"/>
  <c r="CW294" i="5"/>
  <c r="W294" i="5"/>
  <c r="O294" i="5"/>
  <c r="CY294" i="5"/>
  <c r="U294" i="5"/>
  <c r="AG294" i="5"/>
  <c r="CA294" i="5"/>
  <c r="CS294" i="5"/>
  <c r="BL294" i="5"/>
  <c r="Q294" i="5"/>
  <c r="AM294" i="5"/>
  <c r="AW294" i="5"/>
  <c r="BD294" i="5"/>
  <c r="BA294" i="5"/>
  <c r="AU294" i="5"/>
  <c r="BQ294" i="5"/>
  <c r="M294" i="5"/>
  <c r="BI294" i="5"/>
  <c r="AO294" i="5"/>
  <c r="CO294" i="5"/>
  <c r="AV294" i="5"/>
  <c r="AK294" i="5"/>
  <c r="AC294" i="5"/>
  <c r="BC294" i="5"/>
  <c r="BM294" i="5"/>
  <c r="BT294" i="5"/>
  <c r="BY294" i="5"/>
  <c r="CZ294" i="5"/>
  <c r="Y294" i="5"/>
  <c r="CC294" i="5"/>
  <c r="CS115" i="5"/>
  <c r="CA115" i="5"/>
  <c r="AG115" i="5"/>
  <c r="BT115" i="5"/>
  <c r="CR115" i="5"/>
  <c r="BE115" i="5"/>
  <c r="O115" i="5"/>
  <c r="BY115" i="5"/>
  <c r="BK115" i="5"/>
  <c r="BD115" i="5"/>
  <c r="CK115" i="5"/>
  <c r="M115" i="5"/>
  <c r="P115" i="5"/>
  <c r="CO115" i="5"/>
  <c r="CB115" i="5"/>
  <c r="BS115" i="5"/>
  <c r="AK115" i="5"/>
  <c r="AW115" i="5"/>
  <c r="CG115" i="5"/>
  <c r="BM115" i="5"/>
  <c r="CC115" i="5"/>
  <c r="CZ115" i="5"/>
  <c r="CW115" i="5"/>
  <c r="BQ115" i="5"/>
  <c r="CI115" i="5"/>
  <c r="X115" i="5"/>
  <c r="DA115" i="5"/>
  <c r="W115" i="5"/>
  <c r="Q115" i="5"/>
  <c r="AV115" i="5"/>
  <c r="BL115" i="5"/>
  <c r="CQ115" i="5"/>
  <c r="AU115" i="5"/>
  <c r="BI115" i="5"/>
  <c r="AC115" i="5"/>
  <c r="CY115" i="5"/>
  <c r="BU115" i="5"/>
  <c r="AF115" i="5"/>
  <c r="AS115" i="5"/>
  <c r="BA115" i="5"/>
  <c r="Y115" i="5"/>
  <c r="BC115" i="5"/>
  <c r="CJ115" i="5"/>
  <c r="U115" i="5"/>
  <c r="AE115" i="5"/>
  <c r="CB320" i="5"/>
  <c r="X320" i="5"/>
  <c r="CC320" i="5"/>
  <c r="Y320" i="5"/>
  <c r="AS320" i="5"/>
  <c r="BI320" i="5"/>
  <c r="AU320" i="5"/>
  <c r="U320" i="5"/>
  <c r="BU320" i="5"/>
  <c r="P320" i="5"/>
  <c r="BM320" i="5"/>
  <c r="BD320" i="5"/>
  <c r="CW320" i="5"/>
  <c r="CK320" i="5"/>
  <c r="AN320" i="5"/>
  <c r="BT320" i="5"/>
  <c r="AE320" i="5"/>
  <c r="BL320" i="5"/>
  <c r="W320" i="5"/>
  <c r="CO320" i="5"/>
  <c r="O320" i="5"/>
  <c r="BC320" i="5"/>
  <c r="BE320" i="5"/>
  <c r="CJ320" i="5"/>
  <c r="AK320" i="5"/>
  <c r="AM320" i="5"/>
  <c r="CA320" i="5"/>
  <c r="CI320" i="5"/>
  <c r="CY320" i="5"/>
  <c r="Q320" i="5"/>
  <c r="BA320" i="5"/>
  <c r="BY320" i="5"/>
  <c r="AC320" i="5"/>
  <c r="AO320" i="5"/>
  <c r="BS320" i="5"/>
  <c r="DA320" i="5"/>
  <c r="BK320" i="5"/>
  <c r="AG320" i="5"/>
  <c r="M320" i="5"/>
  <c r="CZ320" i="5"/>
  <c r="AV320" i="5"/>
  <c r="AW320" i="5"/>
  <c r="AF320" i="5"/>
  <c r="CG320" i="5"/>
  <c r="BQ320" i="5"/>
  <c r="AE104" i="5"/>
  <c r="U104" i="5"/>
  <c r="BU104" i="5"/>
  <c r="AK104" i="5"/>
  <c r="CI104" i="5"/>
  <c r="BK104" i="5"/>
  <c r="AF104" i="5"/>
  <c r="CB104" i="5"/>
  <c r="CW104" i="5"/>
  <c r="CK104" i="5"/>
  <c r="CA104" i="5"/>
  <c r="BY104" i="5"/>
  <c r="X104" i="5"/>
  <c r="CQ104" i="5"/>
  <c r="AG104" i="5"/>
  <c r="Q104" i="5"/>
  <c r="AU104" i="5"/>
  <c r="Y104" i="5"/>
  <c r="BD104" i="5"/>
  <c r="BI104" i="5"/>
  <c r="CO104" i="5"/>
  <c r="DA104" i="5"/>
  <c r="AV104" i="5"/>
  <c r="BS104" i="5"/>
  <c r="CG104" i="5"/>
  <c r="BL104" i="5"/>
  <c r="AW104" i="5"/>
  <c r="BA104" i="5"/>
  <c r="BM104" i="5"/>
  <c r="W104" i="5"/>
  <c r="P104" i="5"/>
  <c r="O104" i="5"/>
  <c r="AC104" i="5"/>
  <c r="AS104" i="5"/>
  <c r="CC104" i="5"/>
  <c r="BQ104" i="5"/>
  <c r="CZ104" i="5"/>
  <c r="CS104" i="5"/>
  <c r="BE104" i="5"/>
  <c r="M104" i="5"/>
  <c r="BT104" i="5"/>
  <c r="CY104" i="5"/>
  <c r="CR104" i="5"/>
  <c r="CJ104" i="5"/>
  <c r="BC104" i="5"/>
  <c r="BI295" i="5"/>
  <c r="BM295" i="5"/>
  <c r="CR295" i="5"/>
  <c r="CY295" i="5"/>
  <c r="P295" i="5"/>
  <c r="BY295" i="5"/>
  <c r="CA295" i="5"/>
  <c r="AF295" i="5"/>
  <c r="CZ295" i="5"/>
  <c r="AG295" i="5"/>
  <c r="CO295" i="5"/>
  <c r="CB295" i="5"/>
  <c r="BE295" i="5"/>
  <c r="AE295" i="5"/>
  <c r="AU295" i="5"/>
  <c r="Y295" i="5"/>
  <c r="AM295" i="5"/>
  <c r="BC295" i="5"/>
  <c r="W295" i="5"/>
  <c r="AS295" i="5"/>
  <c r="AC295" i="5"/>
  <c r="BU295" i="5"/>
  <c r="DA295" i="5"/>
  <c r="AK295" i="5"/>
  <c r="BQ295" i="5"/>
  <c r="CS295" i="5"/>
  <c r="BA295" i="5"/>
  <c r="BS295" i="5"/>
  <c r="AN295" i="5"/>
  <c r="AV295" i="5"/>
  <c r="CG295" i="5"/>
  <c r="BL295" i="5"/>
  <c r="CQ295" i="5"/>
  <c r="CW295" i="5"/>
  <c r="O295" i="5"/>
  <c r="AO295" i="5"/>
  <c r="CC295" i="5"/>
  <c r="X295" i="5"/>
  <c r="BT295" i="5"/>
  <c r="BK295" i="5"/>
  <c r="BD295" i="5"/>
  <c r="AW295" i="5"/>
  <c r="U295" i="5"/>
  <c r="M295" i="5"/>
  <c r="Q295" i="5"/>
  <c r="O284" i="5"/>
  <c r="CZ284" i="5"/>
  <c r="BI284" i="5"/>
  <c r="Q284" i="5"/>
  <c r="CY284" i="5"/>
  <c r="DA284" i="5"/>
  <c r="CA284" i="5"/>
  <c r="CB284" i="5"/>
  <c r="P284" i="5"/>
  <c r="CC284" i="5"/>
  <c r="CS284" i="5"/>
  <c r="AE284" i="5"/>
  <c r="AM284" i="5"/>
  <c r="Y284" i="5"/>
  <c r="AO284" i="5"/>
  <c r="BC284" i="5"/>
  <c r="BD284" i="5"/>
  <c r="AG284" i="5"/>
  <c r="W284" i="5"/>
  <c r="BQ284" i="5"/>
  <c r="CO284" i="5"/>
  <c r="AK284" i="5"/>
  <c r="BU284" i="5"/>
  <c r="BA284" i="5"/>
  <c r="M284" i="5"/>
  <c r="AW284" i="5"/>
  <c r="AC284" i="5"/>
  <c r="BT284" i="5"/>
  <c r="BL284" i="5"/>
  <c r="BS284" i="5"/>
  <c r="AV284" i="5"/>
  <c r="CG284" i="5"/>
  <c r="BY284" i="5"/>
  <c r="CW284" i="5"/>
  <c r="CQ284" i="5"/>
  <c r="X284" i="5"/>
  <c r="CR284" i="5"/>
  <c r="AS284" i="5"/>
  <c r="BK284" i="5"/>
  <c r="U284" i="5"/>
  <c r="AU284" i="5"/>
  <c r="BE284" i="5"/>
  <c r="AN284" i="5"/>
  <c r="AF284" i="5"/>
  <c r="BM284" i="5"/>
  <c r="AG367" i="5"/>
  <c r="BI367" i="5"/>
  <c r="U367" i="5"/>
  <c r="BY367" i="5"/>
  <c r="AK367" i="5"/>
  <c r="CR367" i="5"/>
  <c r="CJ367" i="5"/>
  <c r="CK367" i="5"/>
  <c r="CI367" i="5"/>
  <c r="AN367" i="5"/>
  <c r="AF367" i="5"/>
  <c r="CB367" i="5"/>
  <c r="X367" i="5"/>
  <c r="BU367" i="5"/>
  <c r="AC367" i="5"/>
  <c r="AO367" i="5"/>
  <c r="W367" i="5"/>
  <c r="BT367" i="5"/>
  <c r="AV367" i="5"/>
  <c r="BA367" i="5"/>
  <c r="Y367" i="5"/>
  <c r="M367" i="5"/>
  <c r="BK367" i="5"/>
  <c r="CA367" i="5"/>
  <c r="BE367" i="5"/>
  <c r="BL367" i="5"/>
  <c r="AM367" i="5"/>
  <c r="BS367" i="5"/>
  <c r="CG367" i="5"/>
  <c r="CC367" i="5"/>
  <c r="BQ367" i="5"/>
  <c r="Q367" i="5"/>
  <c r="CQ367" i="5"/>
  <c r="BM367" i="5"/>
  <c r="O367" i="5"/>
  <c r="CS367" i="5"/>
  <c r="CO367" i="5"/>
  <c r="BC367" i="5"/>
  <c r="AS367" i="5"/>
  <c r="P367" i="5"/>
  <c r="BD367" i="5"/>
  <c r="AE367" i="5"/>
  <c r="AU367" i="5"/>
  <c r="AW367" i="5"/>
  <c r="CW367" i="5"/>
  <c r="CA188" i="5"/>
  <c r="U188" i="5"/>
  <c r="W188" i="5"/>
  <c r="Y188" i="5"/>
  <c r="AF188" i="5"/>
  <c r="CB188" i="5"/>
  <c r="CC188" i="5"/>
  <c r="X188" i="5"/>
  <c r="M188" i="5"/>
  <c r="CJ188" i="5"/>
  <c r="BA188" i="5"/>
  <c r="BC188" i="5"/>
  <c r="AE188" i="5"/>
  <c r="AK188" i="5"/>
  <c r="CW188" i="5"/>
  <c r="AG188" i="5"/>
  <c r="CS188" i="5"/>
  <c r="CR188" i="5"/>
  <c r="P188" i="5"/>
  <c r="AU188" i="5"/>
  <c r="BD188" i="5"/>
  <c r="AN188" i="5"/>
  <c r="BS188" i="5"/>
  <c r="CZ188" i="5"/>
  <c r="O188" i="5"/>
  <c r="Q188" i="5"/>
  <c r="BY188" i="5"/>
  <c r="BE188" i="5"/>
  <c r="BU188" i="5"/>
  <c r="AO188" i="5"/>
  <c r="CI188" i="5"/>
  <c r="BQ188" i="5"/>
  <c r="CO188" i="5"/>
  <c r="CG188" i="5"/>
  <c r="CQ188" i="5"/>
  <c r="BT188" i="5"/>
  <c r="BI188" i="5"/>
  <c r="AV188" i="5"/>
  <c r="AC188" i="5"/>
  <c r="AM188" i="5"/>
  <c r="DA188" i="5"/>
  <c r="AW188" i="5"/>
  <c r="CK188" i="5"/>
  <c r="CY188" i="5"/>
  <c r="AS188" i="5"/>
  <c r="BC222" i="5"/>
  <c r="Y222" i="5"/>
  <c r="CR222" i="5"/>
  <c r="U222" i="5"/>
  <c r="AC222" i="5"/>
  <c r="AU222" i="5"/>
  <c r="O222" i="5"/>
  <c r="BL222" i="5"/>
  <c r="M222" i="5"/>
  <c r="CJ222" i="5"/>
  <c r="BM222" i="5"/>
  <c r="AG222" i="5"/>
  <c r="AK222" i="5"/>
  <c r="AM222" i="5"/>
  <c r="CZ222" i="5"/>
  <c r="BY222" i="5"/>
  <c r="AW222" i="5"/>
  <c r="BI222" i="5"/>
  <c r="BK222" i="5"/>
  <c r="AO222" i="5"/>
  <c r="BQ222" i="5"/>
  <c r="CG222" i="5"/>
  <c r="CI222" i="5"/>
  <c r="DA222" i="5"/>
  <c r="AE222" i="5"/>
  <c r="AV222" i="5"/>
  <c r="CS222" i="5"/>
  <c r="W222" i="5"/>
  <c r="CA222" i="5"/>
  <c r="P222" i="5"/>
  <c r="AS222" i="5"/>
  <c r="CQ222" i="5"/>
  <c r="AF222" i="5"/>
  <c r="BS222" i="5"/>
  <c r="AN222" i="5"/>
  <c r="BU222" i="5"/>
  <c r="CK222" i="5"/>
  <c r="CO222" i="5"/>
  <c r="Q222" i="5"/>
  <c r="CW222" i="5"/>
  <c r="BA222" i="5"/>
  <c r="CC222" i="5"/>
  <c r="CY222" i="5"/>
  <c r="BE222" i="5"/>
  <c r="X222" i="5"/>
  <c r="BD222" i="5"/>
  <c r="CB222" i="5"/>
  <c r="BS321" i="5"/>
  <c r="BT321" i="5"/>
  <c r="BD321" i="5"/>
  <c r="U321" i="5"/>
  <c r="W321" i="5"/>
  <c r="CO321" i="5"/>
  <c r="AK321" i="5"/>
  <c r="BE321" i="5"/>
  <c r="BU321" i="5"/>
  <c r="AN321" i="5"/>
  <c r="CK321" i="5"/>
  <c r="O321" i="5"/>
  <c r="BL321" i="5"/>
  <c r="AE321" i="5"/>
  <c r="BC321" i="5"/>
  <c r="CI321" i="5"/>
  <c r="BY321" i="5"/>
  <c r="BQ321" i="5"/>
  <c r="CW321" i="5"/>
  <c r="AW321" i="5"/>
  <c r="P321" i="5"/>
  <c r="AG321" i="5"/>
  <c r="M321" i="5"/>
  <c r="CA321" i="5"/>
  <c r="CJ321" i="5"/>
  <c r="CZ321" i="5"/>
  <c r="Q321" i="5"/>
  <c r="DA321" i="5"/>
  <c r="AC321" i="5"/>
  <c r="CG321" i="5"/>
  <c r="AO321" i="5"/>
  <c r="BA321" i="5"/>
  <c r="BM321" i="5"/>
  <c r="BK321" i="5"/>
  <c r="CY321" i="5"/>
  <c r="CC321" i="5"/>
  <c r="BI321" i="5"/>
  <c r="CB321" i="5"/>
  <c r="AM321" i="5"/>
  <c r="AS321" i="5"/>
  <c r="AV321" i="5"/>
  <c r="Y321" i="5"/>
  <c r="AF321" i="5"/>
  <c r="X321" i="5"/>
  <c r="AU321" i="5"/>
  <c r="AO113" i="5"/>
  <c r="AK113" i="5"/>
  <c r="BQ113" i="5"/>
  <c r="AS113" i="5"/>
  <c r="BU113" i="5"/>
  <c r="Q113" i="5"/>
  <c r="BM113" i="5"/>
  <c r="W113" i="5"/>
  <c r="O113" i="5"/>
  <c r="BI113" i="5"/>
  <c r="CA113" i="5"/>
  <c r="AG113" i="5"/>
  <c r="CY113" i="5"/>
  <c r="CG113" i="5"/>
  <c r="BE113" i="5"/>
  <c r="CI113" i="5"/>
  <c r="CB113" i="5"/>
  <c r="AE113" i="5"/>
  <c r="BY113" i="5"/>
  <c r="CZ113" i="5"/>
  <c r="CJ113" i="5"/>
  <c r="X113" i="5"/>
  <c r="CQ113" i="5"/>
  <c r="CW113" i="5"/>
  <c r="CK113" i="5"/>
  <c r="Y113" i="5"/>
  <c r="BD113" i="5"/>
  <c r="P113" i="5"/>
  <c r="BK113" i="5"/>
  <c r="AV113" i="5"/>
  <c r="AM113" i="5"/>
  <c r="BS113" i="5"/>
  <c r="CO113" i="5"/>
  <c r="DA113" i="5"/>
  <c r="AC113" i="5"/>
  <c r="CR113" i="5"/>
  <c r="BA113" i="5"/>
  <c r="AW113" i="5"/>
  <c r="CC113" i="5"/>
  <c r="CS113" i="5"/>
  <c r="AU113" i="5"/>
  <c r="BT113" i="5"/>
  <c r="AF113" i="5"/>
  <c r="U113" i="5"/>
  <c r="M113" i="5"/>
  <c r="BL113" i="5"/>
  <c r="BC113" i="5"/>
  <c r="BY185" i="5"/>
  <c r="CA185" i="5"/>
  <c r="U185" i="5"/>
  <c r="Y185" i="5"/>
  <c r="CB185" i="5"/>
  <c r="CC185" i="5"/>
  <c r="W185" i="5"/>
  <c r="AF185" i="5"/>
  <c r="BA185" i="5"/>
  <c r="AE185" i="5"/>
  <c r="AK185" i="5"/>
  <c r="BT185" i="5"/>
  <c r="BQ185" i="5"/>
  <c r="AS185" i="5"/>
  <c r="BM185" i="5"/>
  <c r="CG185" i="5"/>
  <c r="BU185" i="5"/>
  <c r="BI185" i="5"/>
  <c r="CO185" i="5"/>
  <c r="CR185" i="5"/>
  <c r="CI185" i="5"/>
  <c r="CW185" i="5"/>
  <c r="CK185" i="5"/>
  <c r="CQ185" i="5"/>
  <c r="AN185" i="5"/>
  <c r="P185" i="5"/>
  <c r="CY185" i="5"/>
  <c r="AM185" i="5"/>
  <c r="AG185" i="5"/>
  <c r="BS185" i="5"/>
  <c r="BK185" i="5"/>
  <c r="CS185" i="5"/>
  <c r="AC185" i="5"/>
  <c r="BL185" i="5"/>
  <c r="O185" i="5"/>
  <c r="M185" i="5"/>
  <c r="AU185" i="5"/>
  <c r="AO185" i="5"/>
  <c r="CJ185" i="5"/>
  <c r="CZ185" i="5"/>
  <c r="DA185" i="5"/>
  <c r="AW185" i="5"/>
  <c r="Q185" i="5"/>
  <c r="X185" i="5"/>
  <c r="AV185" i="5"/>
  <c r="AS261" i="5"/>
  <c r="AU261" i="5"/>
  <c r="BA261" i="5"/>
  <c r="CI261" i="5"/>
  <c r="CK261" i="5"/>
  <c r="O261" i="5"/>
  <c r="Q261" i="5"/>
  <c r="AV261" i="5"/>
  <c r="CG261" i="5"/>
  <c r="CJ261" i="5"/>
  <c r="BT261" i="5"/>
  <c r="AO261" i="5"/>
  <c r="AG261" i="5"/>
  <c r="BE261" i="5"/>
  <c r="BS261" i="5"/>
  <c r="CO261" i="5"/>
  <c r="W261" i="5"/>
  <c r="CR261" i="5"/>
  <c r="P261" i="5"/>
  <c r="CZ261" i="5"/>
  <c r="M261" i="5"/>
  <c r="AM261" i="5"/>
  <c r="CQ261" i="5"/>
  <c r="Y261" i="5"/>
  <c r="AN261" i="5"/>
  <c r="BD261" i="5"/>
  <c r="AK261" i="5"/>
  <c r="AW261" i="5"/>
  <c r="BL261" i="5"/>
  <c r="BK261" i="5"/>
  <c r="DA261" i="5"/>
  <c r="BQ261" i="5"/>
  <c r="AF261" i="5"/>
  <c r="U261" i="5"/>
  <c r="X261" i="5"/>
  <c r="BY261" i="5"/>
  <c r="BI261" i="5"/>
  <c r="CS261" i="5"/>
  <c r="AE261" i="5"/>
  <c r="CW261" i="5"/>
  <c r="BM261" i="5"/>
  <c r="AC261" i="5"/>
  <c r="CY261" i="5"/>
  <c r="BC261" i="5"/>
  <c r="BU261" i="5"/>
  <c r="AW273" i="5"/>
  <c r="W273" i="5"/>
  <c r="U273" i="5"/>
  <c r="BA273" i="5"/>
  <c r="X273" i="5"/>
  <c r="BC273" i="5"/>
  <c r="BD273" i="5"/>
  <c r="Y273" i="5"/>
  <c r="P273" i="5"/>
  <c r="BS273" i="5"/>
  <c r="BI273" i="5"/>
  <c r="AN273" i="5"/>
  <c r="CW273" i="5"/>
  <c r="CK273" i="5"/>
  <c r="BQ273" i="5"/>
  <c r="O273" i="5"/>
  <c r="CY273" i="5"/>
  <c r="DA273" i="5"/>
  <c r="AV273" i="5"/>
  <c r="CG273" i="5"/>
  <c r="CS273" i="5"/>
  <c r="BT273" i="5"/>
  <c r="CZ273" i="5"/>
  <c r="AO273" i="5"/>
  <c r="BL273" i="5"/>
  <c r="CI273" i="5"/>
  <c r="AG273" i="5"/>
  <c r="CR273" i="5"/>
  <c r="CJ273" i="5"/>
  <c r="Q273" i="5"/>
  <c r="AU273" i="5"/>
  <c r="AF273" i="5"/>
  <c r="M273" i="5"/>
  <c r="AC273" i="5"/>
  <c r="BE273" i="5"/>
  <c r="BY273" i="5"/>
  <c r="AE273" i="5"/>
  <c r="BK273" i="5"/>
  <c r="AS273" i="5"/>
  <c r="BU273" i="5"/>
  <c r="CO273" i="5"/>
  <c r="BM273" i="5"/>
  <c r="AM273" i="5"/>
  <c r="CQ273" i="5"/>
  <c r="AK273" i="5"/>
  <c r="W102" i="5"/>
  <c r="BT102" i="5"/>
  <c r="AU102" i="5"/>
  <c r="BA102" i="5"/>
  <c r="CO102" i="5"/>
  <c r="BE102" i="5"/>
  <c r="CA102" i="5"/>
  <c r="AS102" i="5"/>
  <c r="CR102" i="5"/>
  <c r="BU102" i="5"/>
  <c r="CY102" i="5"/>
  <c r="BL102" i="5"/>
  <c r="CQ102" i="5"/>
  <c r="Y102" i="5"/>
  <c r="CI102" i="5"/>
  <c r="CZ102" i="5"/>
  <c r="AE102" i="5"/>
  <c r="CG102" i="5"/>
  <c r="CS102" i="5"/>
  <c r="CW102" i="5"/>
  <c r="M102" i="5"/>
  <c r="P102" i="5"/>
  <c r="AG102" i="5"/>
  <c r="CB102" i="5"/>
  <c r="BD102" i="5"/>
  <c r="AW102" i="5"/>
  <c r="BM102" i="5"/>
  <c r="BS102" i="5"/>
  <c r="BK102" i="5"/>
  <c r="CK102" i="5"/>
  <c r="BQ102" i="5"/>
  <c r="X102" i="5"/>
  <c r="BY102" i="5"/>
  <c r="BC102" i="5"/>
  <c r="AV102" i="5"/>
  <c r="CJ102" i="5"/>
  <c r="CC102" i="5"/>
  <c r="AK102" i="5"/>
  <c r="Q102" i="5"/>
  <c r="AF102" i="5"/>
  <c r="BI102" i="5"/>
  <c r="U102" i="5"/>
  <c r="DA102" i="5"/>
  <c r="O102" i="5"/>
  <c r="AC102" i="5"/>
  <c r="BK137" i="5"/>
  <c r="BM137" i="5"/>
  <c r="CI137" i="5"/>
  <c r="O137" i="5"/>
  <c r="U137" i="5"/>
  <c r="CA137" i="5"/>
  <c r="AC137" i="5"/>
  <c r="X137" i="5"/>
  <c r="BI137" i="5"/>
  <c r="BL137" i="5"/>
  <c r="AO137" i="5"/>
  <c r="CW137" i="5"/>
  <c r="BU137" i="5"/>
  <c r="BE137" i="5"/>
  <c r="CB137" i="5"/>
  <c r="CG137" i="5"/>
  <c r="CJ137" i="5"/>
  <c r="BC137" i="5"/>
  <c r="BY137" i="5"/>
  <c r="AS137" i="5"/>
  <c r="CS137" i="5"/>
  <c r="BS137" i="5"/>
  <c r="CO137" i="5"/>
  <c r="CC137" i="5"/>
  <c r="AE137" i="5"/>
  <c r="BT137" i="5"/>
  <c r="Q137" i="5"/>
  <c r="CY137" i="5"/>
  <c r="AG137" i="5"/>
  <c r="CR137" i="5"/>
  <c r="BA137" i="5"/>
  <c r="AN137" i="5"/>
  <c r="AM137" i="5"/>
  <c r="BD137" i="5"/>
  <c r="W137" i="5"/>
  <c r="M137" i="5"/>
  <c r="BQ137" i="5"/>
  <c r="CQ137" i="5"/>
  <c r="Y137" i="5"/>
  <c r="CK137" i="5"/>
  <c r="AK137" i="5"/>
  <c r="DA137" i="5"/>
  <c r="AF137" i="5"/>
  <c r="P137" i="5"/>
  <c r="CZ137" i="5"/>
  <c r="BL270" i="5"/>
  <c r="AF270" i="5"/>
  <c r="BQ270" i="5"/>
  <c r="AV270" i="5"/>
  <c r="AK270" i="5"/>
  <c r="CS270" i="5"/>
  <c r="BC270" i="5"/>
  <c r="CJ270" i="5"/>
  <c r="BT270" i="5"/>
  <c r="BK270" i="5"/>
  <c r="U270" i="5"/>
  <c r="BD270" i="5"/>
  <c r="CI270" i="5"/>
  <c r="CQ270" i="5"/>
  <c r="M270" i="5"/>
  <c r="CZ270" i="5"/>
  <c r="AC270" i="5"/>
  <c r="Q270" i="5"/>
  <c r="BA270" i="5"/>
  <c r="BE270" i="5"/>
  <c r="AS270" i="5"/>
  <c r="AU270" i="5"/>
  <c r="CO270" i="5"/>
  <c r="P270" i="5"/>
  <c r="BI270" i="5"/>
  <c r="X270" i="5"/>
  <c r="BY270" i="5"/>
  <c r="Y270" i="5"/>
  <c r="AN270" i="5"/>
  <c r="AE270" i="5"/>
  <c r="DA270" i="5"/>
  <c r="BU270" i="5"/>
  <c r="W270" i="5"/>
  <c r="CK270" i="5"/>
  <c r="AM270" i="5"/>
  <c r="BS270" i="5"/>
  <c r="BM270" i="5"/>
  <c r="CR270" i="5"/>
  <c r="CG270" i="5"/>
  <c r="AO270" i="5"/>
  <c r="AG270" i="5"/>
  <c r="CW270" i="5"/>
  <c r="O270" i="5"/>
  <c r="CY270" i="5"/>
  <c r="AW270" i="5"/>
  <c r="CB152" i="5"/>
  <c r="AC152" i="5"/>
  <c r="Q152" i="5"/>
  <c r="AE152" i="5"/>
  <c r="DA152" i="5"/>
  <c r="BE152" i="5"/>
  <c r="AS152" i="5"/>
  <c r="AK152" i="5"/>
  <c r="BA152" i="5"/>
  <c r="CO152" i="5"/>
  <c r="P152" i="5"/>
  <c r="BS152" i="5"/>
  <c r="CQ152" i="5"/>
  <c r="CG152" i="5"/>
  <c r="BU152" i="5"/>
  <c r="CC152" i="5"/>
  <c r="AN152" i="5"/>
  <c r="CW152" i="5"/>
  <c r="CK152" i="5"/>
  <c r="CZ152" i="5"/>
  <c r="W152" i="5"/>
  <c r="CR152" i="5"/>
  <c r="AF152" i="5"/>
  <c r="O152" i="5"/>
  <c r="CY152" i="5"/>
  <c r="BC152" i="5"/>
  <c r="CJ152" i="5"/>
  <c r="BD152" i="5"/>
  <c r="BI152" i="5"/>
  <c r="M152" i="5"/>
  <c r="BY152" i="5"/>
  <c r="Y152" i="5"/>
  <c r="CA152" i="5"/>
  <c r="BQ152" i="5"/>
  <c r="AM152" i="5"/>
  <c r="AG152" i="5"/>
  <c r="X152" i="5"/>
  <c r="BT152" i="5"/>
  <c r="CS152" i="5"/>
  <c r="CI152" i="5"/>
  <c r="BK152" i="5"/>
  <c r="AO152" i="5"/>
  <c r="U152" i="5"/>
  <c r="BL152" i="5"/>
  <c r="BM152" i="5"/>
  <c r="BT333" i="5"/>
  <c r="BS333" i="5"/>
  <c r="BD333" i="5"/>
  <c r="W333" i="5"/>
  <c r="CO333" i="5"/>
  <c r="BE333" i="5"/>
  <c r="U333" i="5"/>
  <c r="BU333" i="5"/>
  <c r="AK333" i="5"/>
  <c r="CI333" i="5"/>
  <c r="AO333" i="5"/>
  <c r="CG333" i="5"/>
  <c r="P333" i="5"/>
  <c r="BM333" i="5"/>
  <c r="AW333" i="5"/>
  <c r="BY333" i="5"/>
  <c r="AG333" i="5"/>
  <c r="CW333" i="5"/>
  <c r="CK333" i="5"/>
  <c r="DA333" i="5"/>
  <c r="AE333" i="5"/>
  <c r="BQ333" i="5"/>
  <c r="AN333" i="5"/>
  <c r="M333" i="5"/>
  <c r="BC333" i="5"/>
  <c r="CZ333" i="5"/>
  <c r="BL333" i="5"/>
  <c r="CA333" i="5"/>
  <c r="CJ333" i="5"/>
  <c r="Q333" i="5"/>
  <c r="O333" i="5"/>
  <c r="AC333" i="5"/>
  <c r="BA333" i="5"/>
  <c r="AV333" i="5"/>
  <c r="AM333" i="5"/>
  <c r="AF333" i="5"/>
  <c r="CY333" i="5"/>
  <c r="X333" i="5"/>
  <c r="AU333" i="5"/>
  <c r="BK333" i="5"/>
  <c r="CC333" i="5"/>
  <c r="BI333" i="5"/>
  <c r="AS333" i="5"/>
  <c r="Y333" i="5"/>
  <c r="CB333" i="5"/>
  <c r="X77" i="5"/>
  <c r="CB77" i="5"/>
  <c r="BD77" i="5"/>
  <c r="DA77" i="5"/>
  <c r="BA77" i="5"/>
  <c r="BL77" i="5"/>
  <c r="AC77" i="5"/>
  <c r="BE77" i="5"/>
  <c r="CC77" i="5"/>
  <c r="BS77" i="5"/>
  <c r="BU77" i="5"/>
  <c r="BY77" i="5"/>
  <c r="U77" i="5"/>
  <c r="CJ77" i="5"/>
  <c r="CS77" i="5"/>
  <c r="M77" i="5"/>
  <c r="Q77" i="5"/>
  <c r="AV77" i="5"/>
  <c r="AM77" i="5"/>
  <c r="CW77" i="5"/>
  <c r="CI77" i="5"/>
  <c r="CA77" i="5"/>
  <c r="W77" i="5"/>
  <c r="AO77" i="5"/>
  <c r="BQ77" i="5"/>
  <c r="AW77" i="5"/>
  <c r="AU77" i="5"/>
  <c r="CQ77" i="5"/>
  <c r="CR77" i="5"/>
  <c r="BK77" i="5"/>
  <c r="Y77" i="5"/>
  <c r="CG77" i="5"/>
  <c r="BM77" i="5"/>
  <c r="AS77" i="5"/>
  <c r="CZ77" i="5"/>
  <c r="AK77" i="5"/>
  <c r="CO77" i="5"/>
  <c r="O77" i="5"/>
  <c r="CK77" i="5"/>
  <c r="BT77" i="5"/>
  <c r="P77" i="5"/>
  <c r="BC77" i="5"/>
  <c r="BI77" i="5"/>
  <c r="AN77" i="5"/>
  <c r="CY77" i="5"/>
  <c r="AF161" i="5"/>
  <c r="AW161" i="5"/>
  <c r="CB161" i="5"/>
  <c r="CO161" i="5"/>
  <c r="CA161" i="5"/>
  <c r="CG161" i="5"/>
  <c r="BU161" i="5"/>
  <c r="CC161" i="5"/>
  <c r="AN161" i="5"/>
  <c r="CW161" i="5"/>
  <c r="CK161" i="5"/>
  <c r="CZ161" i="5"/>
  <c r="W161" i="5"/>
  <c r="CR161" i="5"/>
  <c r="O161" i="5"/>
  <c r="CY161" i="5"/>
  <c r="BL161" i="5"/>
  <c r="AM161" i="5"/>
  <c r="CS161" i="5"/>
  <c r="AG161" i="5"/>
  <c r="BK161" i="5"/>
  <c r="X161" i="5"/>
  <c r="CJ161" i="5"/>
  <c r="BT161" i="5"/>
  <c r="AU161" i="5"/>
  <c r="U161" i="5"/>
  <c r="AV161" i="5"/>
  <c r="CI161" i="5"/>
  <c r="BI161" i="5"/>
  <c r="AO161" i="5"/>
  <c r="Y161" i="5"/>
  <c r="M161" i="5"/>
  <c r="BY161" i="5"/>
  <c r="BM161" i="5"/>
  <c r="BQ161" i="5"/>
  <c r="AC161" i="5"/>
  <c r="DA161" i="5"/>
  <c r="AK161" i="5"/>
  <c r="BS161" i="5"/>
  <c r="BA161" i="5"/>
  <c r="CQ161" i="5"/>
  <c r="P161" i="5"/>
  <c r="Q161" i="5"/>
  <c r="AS161" i="5"/>
  <c r="AE161" i="5"/>
  <c r="M282" i="5"/>
  <c r="CZ282" i="5"/>
  <c r="CQ282" i="5"/>
  <c r="W282" i="5"/>
  <c r="AC282" i="5"/>
  <c r="Q282" i="5"/>
  <c r="CA282" i="5"/>
  <c r="BA282" i="5"/>
  <c r="AE282" i="5"/>
  <c r="AG282" i="5"/>
  <c r="BM282" i="5"/>
  <c r="BE282" i="5"/>
  <c r="AS282" i="5"/>
  <c r="AU282" i="5"/>
  <c r="CO282" i="5"/>
  <c r="CC282" i="5"/>
  <c r="P282" i="5"/>
  <c r="BS282" i="5"/>
  <c r="BI282" i="5"/>
  <c r="U282" i="5"/>
  <c r="AM282" i="5"/>
  <c r="X282" i="5"/>
  <c r="AN282" i="5"/>
  <c r="CW282" i="5"/>
  <c r="CR282" i="5"/>
  <c r="DA282" i="5"/>
  <c r="BC282" i="5"/>
  <c r="BT282" i="5"/>
  <c r="BD282" i="5"/>
  <c r="AV282" i="5"/>
  <c r="Y282" i="5"/>
  <c r="BK282" i="5"/>
  <c r="AO282" i="5"/>
  <c r="BL282" i="5"/>
  <c r="BU282" i="5"/>
  <c r="BQ282" i="5"/>
  <c r="CY282" i="5"/>
  <c r="CS282" i="5"/>
  <c r="AF282" i="5"/>
  <c r="AK282" i="5"/>
  <c r="BY282" i="5"/>
  <c r="CG282" i="5"/>
  <c r="AW282" i="5"/>
  <c r="CB282" i="5"/>
  <c r="O282" i="5"/>
  <c r="BQ355" i="5"/>
  <c r="AG355" i="5"/>
  <c r="BS355" i="5"/>
  <c r="AW355" i="5"/>
  <c r="AC355" i="5"/>
  <c r="CA355" i="5"/>
  <c r="BE355" i="5"/>
  <c r="CI355" i="5"/>
  <c r="AO355" i="5"/>
  <c r="BU355" i="5"/>
  <c r="CQ355" i="5"/>
  <c r="Y355" i="5"/>
  <c r="BK355" i="5"/>
  <c r="BA355" i="5"/>
  <c r="CR355" i="5"/>
  <c r="M355" i="5"/>
  <c r="P355" i="5"/>
  <c r="CK355" i="5"/>
  <c r="BT355" i="5"/>
  <c r="AV355" i="5"/>
  <c r="CW355" i="5"/>
  <c r="AF355" i="5"/>
  <c r="AN355" i="5"/>
  <c r="W355" i="5"/>
  <c r="AS355" i="5"/>
  <c r="CJ355" i="5"/>
  <c r="BI355" i="5"/>
  <c r="CC355" i="5"/>
  <c r="O355" i="5"/>
  <c r="Q355" i="5"/>
  <c r="BD355" i="5"/>
  <c r="CS355" i="5"/>
  <c r="BM355" i="5"/>
  <c r="AM355" i="5"/>
  <c r="BY355" i="5"/>
  <c r="X355" i="5"/>
  <c r="U355" i="5"/>
  <c r="CG355" i="5"/>
  <c r="BC355" i="5"/>
  <c r="AU355" i="5"/>
  <c r="AE355" i="5"/>
  <c r="CB355" i="5"/>
  <c r="AK355" i="5"/>
  <c r="BL355" i="5"/>
  <c r="CO355" i="5"/>
  <c r="W285" i="5"/>
  <c r="AV285" i="5"/>
  <c r="X285" i="5"/>
  <c r="BQ285" i="5"/>
  <c r="Y285" i="5"/>
  <c r="CO285" i="5"/>
  <c r="AF285" i="5"/>
  <c r="CQ285" i="5"/>
  <c r="AW285" i="5"/>
  <c r="BA285" i="5"/>
  <c r="AE285" i="5"/>
  <c r="DA285" i="5"/>
  <c r="P285" i="5"/>
  <c r="BS285" i="5"/>
  <c r="CG285" i="5"/>
  <c r="BU285" i="5"/>
  <c r="O285" i="5"/>
  <c r="CY285" i="5"/>
  <c r="U285" i="5"/>
  <c r="M285" i="5"/>
  <c r="AC285" i="5"/>
  <c r="BM285" i="5"/>
  <c r="BE285" i="5"/>
  <c r="AG285" i="5"/>
  <c r="AO285" i="5"/>
  <c r="BK285" i="5"/>
  <c r="CW285" i="5"/>
  <c r="AU285" i="5"/>
  <c r="AM285" i="5"/>
  <c r="BI285" i="5"/>
  <c r="CZ285" i="5"/>
  <c r="AN285" i="5"/>
  <c r="BY285" i="5"/>
  <c r="BT285" i="5"/>
  <c r="AK285" i="5"/>
  <c r="Q285" i="5"/>
  <c r="BD285" i="5"/>
  <c r="AS285" i="5"/>
  <c r="CS285" i="5"/>
  <c r="CA285" i="5"/>
  <c r="BC285" i="5"/>
  <c r="CC285" i="5"/>
  <c r="CB285" i="5"/>
  <c r="BL285" i="5"/>
  <c r="CR285" i="5"/>
  <c r="BE105" i="5"/>
  <c r="BL105" i="5"/>
  <c r="CS105" i="5"/>
  <c r="CR105" i="5"/>
  <c r="BU105" i="5"/>
  <c r="AW105" i="5"/>
  <c r="CG105" i="5"/>
  <c r="CB105" i="5"/>
  <c r="CA105" i="5"/>
  <c r="BD105" i="5"/>
  <c r="BK105" i="5"/>
  <c r="CO105" i="5"/>
  <c r="CY105" i="5"/>
  <c r="BS105" i="5"/>
  <c r="CJ105" i="5"/>
  <c r="CC105" i="5"/>
  <c r="CK105" i="5"/>
  <c r="DA105" i="5"/>
  <c r="U105" i="5"/>
  <c r="CQ105" i="5"/>
  <c r="X105" i="5"/>
  <c r="AF105" i="5"/>
  <c r="M105" i="5"/>
  <c r="AS105" i="5"/>
  <c r="BA105" i="5"/>
  <c r="O105" i="5"/>
  <c r="AU105" i="5"/>
  <c r="CZ105" i="5"/>
  <c r="AC105" i="5"/>
  <c r="AG105" i="5"/>
  <c r="AK105" i="5"/>
  <c r="BI105" i="5"/>
  <c r="CI105" i="5"/>
  <c r="AV105" i="5"/>
  <c r="CW105" i="5"/>
  <c r="Q105" i="5"/>
  <c r="P105" i="5"/>
  <c r="BC105" i="5"/>
  <c r="BT105" i="5"/>
  <c r="AE105" i="5"/>
  <c r="BQ105" i="5"/>
  <c r="BM105" i="5"/>
  <c r="BY105" i="5"/>
  <c r="W105" i="5"/>
  <c r="Y105" i="5"/>
  <c r="AM44" i="5"/>
  <c r="CJ44" i="5"/>
  <c r="AC44" i="5"/>
  <c r="CZ44" i="5"/>
  <c r="AE44" i="5"/>
  <c r="CW44" i="5"/>
  <c r="M44" i="5"/>
  <c r="CO44" i="5"/>
  <c r="DA44" i="5"/>
  <c r="P44" i="5"/>
  <c r="AS44" i="5"/>
  <c r="BU44" i="5"/>
  <c r="CS44" i="5"/>
  <c r="BY44" i="5"/>
  <c r="AK44" i="5"/>
  <c r="CQ44" i="5"/>
  <c r="AU44" i="5"/>
  <c r="CK44" i="5"/>
  <c r="O44" i="5"/>
  <c r="AG44" i="5"/>
  <c r="AF44" i="5"/>
  <c r="BD44" i="5"/>
  <c r="BK44" i="5"/>
  <c r="BC44" i="5"/>
  <c r="CB44" i="5"/>
  <c r="AV44" i="5"/>
  <c r="CR44" i="5"/>
  <c r="U44" i="5"/>
  <c r="CI44" i="5"/>
  <c r="CA44" i="5"/>
  <c r="BE44" i="5"/>
  <c r="BI44" i="5"/>
  <c r="AO44" i="5"/>
  <c r="BQ44" i="5"/>
  <c r="CY44" i="5"/>
  <c r="BT44" i="5"/>
  <c r="AW44" i="5"/>
  <c r="AN44" i="5"/>
  <c r="CG44" i="5"/>
  <c r="Q44" i="5"/>
  <c r="CC44" i="5"/>
  <c r="BL44" i="5"/>
  <c r="BA44" i="5"/>
  <c r="BM44" i="5"/>
  <c r="BS44" i="5"/>
  <c r="CZ163" i="5"/>
  <c r="P163" i="5"/>
  <c r="CC163" i="5"/>
  <c r="CS163" i="5"/>
  <c r="O163" i="5"/>
  <c r="AM163" i="5"/>
  <c r="CI163" i="5"/>
  <c r="BU163" i="5"/>
  <c r="BL163" i="5"/>
  <c r="U163" i="5"/>
  <c r="CB163" i="5"/>
  <c r="Q163" i="5"/>
  <c r="BS163" i="5"/>
  <c r="AS163" i="5"/>
  <c r="AV163" i="5"/>
  <c r="AW163" i="5"/>
  <c r="AE163" i="5"/>
  <c r="CQ163" i="5"/>
  <c r="CG163" i="5"/>
  <c r="AG163" i="5"/>
  <c r="X163" i="5"/>
  <c r="CW163" i="5"/>
  <c r="BY163" i="5"/>
  <c r="CY163" i="5"/>
  <c r="AN163" i="5"/>
  <c r="CR163" i="5"/>
  <c r="BI163" i="5"/>
  <c r="Y163" i="5"/>
  <c r="AU163" i="5"/>
  <c r="CA163" i="5"/>
  <c r="CJ163" i="5"/>
  <c r="CO163" i="5"/>
  <c r="AK163" i="5"/>
  <c r="M163" i="5"/>
  <c r="BM163" i="5"/>
  <c r="DA163" i="5"/>
  <c r="W163" i="5"/>
  <c r="BT163" i="5"/>
  <c r="BA163" i="5"/>
  <c r="BK163" i="5"/>
  <c r="AF163" i="5"/>
  <c r="CK163" i="5"/>
  <c r="AO163" i="5"/>
  <c r="BQ163" i="5"/>
  <c r="AC163" i="5"/>
  <c r="BA68" i="5"/>
  <c r="AK68" i="5"/>
  <c r="BI68" i="5"/>
  <c r="CW68" i="5"/>
  <c r="X68" i="5"/>
  <c r="CS68" i="5"/>
  <c r="U68" i="5"/>
  <c r="BT68" i="5"/>
  <c r="CI68" i="5"/>
  <c r="BQ68" i="5"/>
  <c r="BD68" i="5"/>
  <c r="P68" i="5"/>
  <c r="BE68" i="5"/>
  <c r="CQ68" i="5"/>
  <c r="Q68" i="5"/>
  <c r="CO68" i="5"/>
  <c r="BC68" i="5"/>
  <c r="W68" i="5"/>
  <c r="BS68" i="5"/>
  <c r="CG68" i="5"/>
  <c r="AC68" i="5"/>
  <c r="CA68" i="5"/>
  <c r="CK68" i="5"/>
  <c r="BY68" i="5"/>
  <c r="CZ68" i="5"/>
  <c r="AN68" i="5"/>
  <c r="CY68" i="5"/>
  <c r="AM68" i="5"/>
  <c r="CB68" i="5"/>
  <c r="O68" i="5"/>
  <c r="AU68" i="5"/>
  <c r="Y68" i="5"/>
  <c r="CC68" i="5"/>
  <c r="BK68" i="5"/>
  <c r="AS68" i="5"/>
  <c r="AV68" i="5"/>
  <c r="M68" i="5"/>
  <c r="BU68" i="5"/>
  <c r="BL68" i="5"/>
  <c r="CR68" i="5"/>
  <c r="AW68" i="5"/>
  <c r="CJ68" i="5"/>
  <c r="AO68" i="5"/>
  <c r="DA68" i="5"/>
  <c r="BM68" i="5"/>
  <c r="BL103" i="5"/>
  <c r="CK103" i="5"/>
  <c r="BQ103" i="5"/>
  <c r="CC103" i="5"/>
  <c r="AC103" i="5"/>
  <c r="BS103" i="5"/>
  <c r="X103" i="5"/>
  <c r="CZ103" i="5"/>
  <c r="CS103" i="5"/>
  <c r="CA103" i="5"/>
  <c r="BU103" i="5"/>
  <c r="AV103" i="5"/>
  <c r="AG103" i="5"/>
  <c r="W103" i="5"/>
  <c r="BD103" i="5"/>
  <c r="BI103" i="5"/>
  <c r="CO103" i="5"/>
  <c r="AW103" i="5"/>
  <c r="CI103" i="5"/>
  <c r="Q103" i="5"/>
  <c r="BY103" i="5"/>
  <c r="CB103" i="5"/>
  <c r="AE103" i="5"/>
  <c r="CR103" i="5"/>
  <c r="CQ103" i="5"/>
  <c r="BE103" i="5"/>
  <c r="BM103" i="5"/>
  <c r="BA103" i="5"/>
  <c r="CJ103" i="5"/>
  <c r="BK103" i="5"/>
  <c r="P103" i="5"/>
  <c r="BC103" i="5"/>
  <c r="DA103" i="5"/>
  <c r="AS103" i="5"/>
  <c r="CY103" i="5"/>
  <c r="BT103" i="5"/>
  <c r="CG103" i="5"/>
  <c r="M103" i="5"/>
  <c r="AK103" i="5"/>
  <c r="Y103" i="5"/>
  <c r="AU103" i="5"/>
  <c r="CW103" i="5"/>
  <c r="U103" i="5"/>
  <c r="O103" i="5"/>
  <c r="AF103" i="5"/>
  <c r="CQ353" i="5"/>
  <c r="X353" i="5"/>
  <c r="CR353" i="5"/>
  <c r="BS353" i="5"/>
  <c r="W353" i="5"/>
  <c r="CB353" i="5"/>
  <c r="U353" i="5"/>
  <c r="AK353" i="5"/>
  <c r="BE353" i="5"/>
  <c r="BU353" i="5"/>
  <c r="CO353" i="5"/>
  <c r="Y353" i="5"/>
  <c r="BI353" i="5"/>
  <c r="AS353" i="5"/>
  <c r="CS353" i="5"/>
  <c r="AU353" i="5"/>
  <c r="CC353" i="5"/>
  <c r="BD353" i="5"/>
  <c r="BT353" i="5"/>
  <c r="BK353" i="5"/>
  <c r="Q353" i="5"/>
  <c r="AC353" i="5"/>
  <c r="CA353" i="5"/>
  <c r="CI353" i="5"/>
  <c r="AO353" i="5"/>
  <c r="CG353" i="5"/>
  <c r="BA353" i="5"/>
  <c r="BQ353" i="5"/>
  <c r="P353" i="5"/>
  <c r="BM353" i="5"/>
  <c r="AW353" i="5"/>
  <c r="BY353" i="5"/>
  <c r="AG353" i="5"/>
  <c r="AN353" i="5"/>
  <c r="CK353" i="5"/>
  <c r="M353" i="5"/>
  <c r="CW353" i="5"/>
  <c r="CJ353" i="5"/>
  <c r="O353" i="5"/>
  <c r="AE353" i="5"/>
  <c r="AM353" i="5"/>
  <c r="BC353" i="5"/>
  <c r="AV353" i="5"/>
  <c r="AF353" i="5"/>
  <c r="BL353" i="5"/>
  <c r="O283" i="5"/>
  <c r="AS283" i="5"/>
  <c r="BL283" i="5"/>
  <c r="AV283" i="5"/>
  <c r="BT283" i="5"/>
  <c r="M283" i="5"/>
  <c r="Q283" i="5"/>
  <c r="BK283" i="5"/>
  <c r="CR283" i="5"/>
  <c r="BI283" i="5"/>
  <c r="CO283" i="5"/>
  <c r="AM283" i="5"/>
  <c r="CG283" i="5"/>
  <c r="BY283" i="5"/>
  <c r="Y283" i="5"/>
  <c r="P283" i="5"/>
  <c r="AF283" i="5"/>
  <c r="DA283" i="5"/>
  <c r="AO283" i="5"/>
  <c r="AN283" i="5"/>
  <c r="W283" i="5"/>
  <c r="CY283" i="5"/>
  <c r="U283" i="5"/>
  <c r="BA283" i="5"/>
  <c r="BU283" i="5"/>
  <c r="CB283" i="5"/>
  <c r="AG283" i="5"/>
  <c r="BM283" i="5"/>
  <c r="CQ283" i="5"/>
  <c r="AC283" i="5"/>
  <c r="BS283" i="5"/>
  <c r="CA283" i="5"/>
  <c r="BC283" i="5"/>
  <c r="CS283" i="5"/>
  <c r="CZ283" i="5"/>
  <c r="BD283" i="5"/>
  <c r="AK283" i="5"/>
  <c r="AU283" i="5"/>
  <c r="BE283" i="5"/>
  <c r="CW283" i="5"/>
  <c r="CC283" i="5"/>
  <c r="AE283" i="5"/>
  <c r="X283" i="5"/>
  <c r="BQ283" i="5"/>
  <c r="AW283" i="5"/>
  <c r="L6746" i="4"/>
  <c r="F283" i="5" s="1"/>
  <c r="K283" i="5" s="1"/>
  <c r="L5906" i="4"/>
  <c r="F248" i="5" s="1"/>
  <c r="K248" i="5" s="1"/>
  <c r="L5882" i="4"/>
  <c r="L3866" i="4"/>
  <c r="M3866" i="4" s="1"/>
  <c r="G163" i="5" s="1"/>
  <c r="BD163" i="5" s="1"/>
  <c r="C27" i="6"/>
  <c r="L2474" i="4"/>
  <c r="M2474" i="4" s="1"/>
  <c r="G105" i="5" s="1"/>
  <c r="AN105" i="5" s="1"/>
  <c r="L5306" i="4"/>
  <c r="M5306" i="4" s="1"/>
  <c r="G223" i="5" s="1"/>
  <c r="BT223" i="5" s="1"/>
  <c r="L2426" i="4"/>
  <c r="F103" i="5" s="1"/>
  <c r="K103" i="5" s="1"/>
  <c r="L8474" i="4"/>
  <c r="F355" i="5" s="1"/>
  <c r="L962" i="4"/>
  <c r="F42" i="5" s="1"/>
  <c r="K42" i="5" s="1"/>
  <c r="L6794" i="4"/>
  <c r="L4490" i="4"/>
  <c r="F189" i="5" s="1"/>
  <c r="BK189" i="5" s="1"/>
  <c r="L8426" i="4"/>
  <c r="F353" i="5" s="1"/>
  <c r="L1250" i="4"/>
  <c r="L7610" i="4"/>
  <c r="M7610" i="4" s="1"/>
  <c r="G319" i="5" s="1"/>
  <c r="CR319" i="5" s="1"/>
  <c r="L7898" i="4"/>
  <c r="F331" i="5" s="1"/>
  <c r="K331" i="5" s="1"/>
  <c r="M2978" i="4"/>
  <c r="G126" i="5" s="1"/>
  <c r="AV126" i="5" s="1"/>
  <c r="L7634" i="4"/>
  <c r="F320" i="5" s="1"/>
  <c r="L938" i="4"/>
  <c r="F41" i="5" s="1"/>
  <c r="Y41" i="5" s="1"/>
  <c r="L2762" i="4"/>
  <c r="L8714" i="4"/>
  <c r="L746" i="4"/>
  <c r="F33" i="5" s="1"/>
  <c r="W33" i="5" s="1"/>
  <c r="L5354" i="4"/>
  <c r="F225" i="5" s="1"/>
  <c r="BS225" i="5" s="1"/>
  <c r="L4442" i="4"/>
  <c r="F187" i="5" s="1"/>
  <c r="K187" i="5" s="1"/>
  <c r="L8762" i="4"/>
  <c r="L650" i="4"/>
  <c r="F29" i="5" s="1"/>
  <c r="K29" i="5" s="1"/>
  <c r="L6458" i="4"/>
  <c r="F271" i="5" s="1"/>
  <c r="K271" i="5" s="1"/>
  <c r="M2954" i="4"/>
  <c r="G125" i="5" s="1"/>
  <c r="AV125" i="5" s="1"/>
  <c r="L3314" i="4"/>
  <c r="L2450" i="4"/>
  <c r="F104" i="5" s="1"/>
  <c r="M986" i="4"/>
  <c r="G43" i="5" s="1"/>
  <c r="X43" i="5" s="1"/>
  <c r="L3890" i="4"/>
  <c r="M3890" i="4" s="1"/>
  <c r="G164" i="5" s="1"/>
  <c r="BD164" i="5" s="1"/>
  <c r="M3266" i="4"/>
  <c r="G138" i="5" s="1"/>
  <c r="AV138" i="5" s="1"/>
  <c r="L6506" i="4"/>
  <c r="M6506" i="4" s="1"/>
  <c r="G273" i="5" s="1"/>
  <c r="CB273" i="5" s="1"/>
  <c r="L8210" i="4"/>
  <c r="F344" i="5" s="1"/>
  <c r="CY344" i="5" s="1"/>
  <c r="L2690" i="4"/>
  <c r="F114" i="5" s="1"/>
  <c r="K114" i="5" s="1"/>
  <c r="M2666" i="4"/>
  <c r="G113" i="5" s="1"/>
  <c r="AN113" i="5" s="1"/>
  <c r="L386" i="4"/>
  <c r="M386" i="4" s="1"/>
  <c r="G18" i="5" s="1"/>
  <c r="P18" i="5" s="1"/>
  <c r="L3026" i="4"/>
  <c r="F128" i="5" s="1"/>
  <c r="K128" i="5" s="1"/>
  <c r="L1562" i="4"/>
  <c r="M1562" i="4" s="1"/>
  <c r="G67" i="5" s="1"/>
  <c r="AF67" i="5" s="1"/>
  <c r="L7322" i="4"/>
  <c r="M7322" i="4" s="1"/>
  <c r="G307" i="5" s="1"/>
  <c r="CJ307" i="5" s="1"/>
  <c r="L1226" i="4"/>
  <c r="F53" i="5" s="1"/>
  <c r="W53" i="5" s="1"/>
  <c r="L6722" i="4"/>
  <c r="F282" i="5" s="1"/>
  <c r="K282" i="5" s="1"/>
  <c r="L3578" i="4"/>
  <c r="L7346" i="4"/>
  <c r="M7346" i="4" s="1"/>
  <c r="G308" i="5" s="1"/>
  <c r="CJ308" i="5" s="1"/>
  <c r="M3530" i="4"/>
  <c r="G149" i="5" s="1"/>
  <c r="AV149" i="5" s="1"/>
  <c r="L1034" i="4"/>
  <c r="F45" i="5" s="1"/>
  <c r="W45" i="5" s="1"/>
  <c r="L3002" i="4"/>
  <c r="M3002" i="4" s="1"/>
  <c r="G127" i="5" s="1"/>
  <c r="AV127" i="5" s="1"/>
  <c r="M5570" i="4"/>
  <c r="G234" i="5" s="1"/>
  <c r="BT234" i="5" s="1"/>
  <c r="L6698" i="4"/>
  <c r="M6698" i="4" s="1"/>
  <c r="G281" i="5" s="1"/>
  <c r="CJ281" i="5" s="1"/>
  <c r="L4418" i="4"/>
  <c r="F186" i="5" s="1"/>
  <c r="K186" i="5" s="1"/>
  <c r="L8738" i="4"/>
  <c r="M8738" i="4" s="1"/>
  <c r="G366" i="5" s="1"/>
  <c r="CZ366" i="5" s="1"/>
  <c r="L5546" i="4"/>
  <c r="F233" i="5" s="1"/>
  <c r="BU233" i="5" s="1"/>
  <c r="L7586" i="4"/>
  <c r="F318" i="5" s="1"/>
  <c r="CS318" i="5" s="1"/>
  <c r="L2162" i="4"/>
  <c r="M2162" i="4" s="1"/>
  <c r="G92" i="5" s="1"/>
  <c r="AF92" i="5" s="1"/>
  <c r="L4178" i="4"/>
  <c r="F176" i="5" s="1"/>
  <c r="BC176" i="5" s="1"/>
  <c r="L8234" i="4"/>
  <c r="M8234" i="4" s="1"/>
  <c r="G345" i="5" s="1"/>
  <c r="CZ345" i="5" s="1"/>
  <c r="M8786" i="4"/>
  <c r="L2738" i="4"/>
  <c r="M2738" i="4" s="1"/>
  <c r="G116" i="5" s="1"/>
  <c r="AN116" i="5" s="1"/>
  <c r="L1610" i="4"/>
  <c r="M1610" i="4" s="1"/>
  <c r="G69" i="5" s="1"/>
  <c r="AF69" i="5" s="1"/>
  <c r="L27" i="6"/>
  <c r="L410" i="4"/>
  <c r="L5858" i="4"/>
  <c r="M5858" i="4" s="1"/>
  <c r="G246" i="5" s="1"/>
  <c r="BT246" i="5" s="1"/>
  <c r="L1514" i="4"/>
  <c r="M1514" i="4" s="1"/>
  <c r="G65" i="5" s="1"/>
  <c r="AF65" i="5" s="1"/>
  <c r="L4154" i="4"/>
  <c r="F175" i="5" s="1"/>
  <c r="K175" i="5" s="1"/>
  <c r="L1010" i="4"/>
  <c r="M1010" i="4" s="1"/>
  <c r="G44" i="5" s="1"/>
  <c r="X44" i="5" s="1"/>
  <c r="L4466" i="4"/>
  <c r="M4466" i="4" s="1"/>
  <c r="G188" i="5" s="1"/>
  <c r="BL188" i="5" s="1"/>
  <c r="L3554" i="4"/>
  <c r="M3554" i="4" s="1"/>
  <c r="G150" i="5" s="1"/>
  <c r="AV150" i="5" s="1"/>
  <c r="L1298" i="4"/>
  <c r="M1298" i="4" s="1"/>
  <c r="G56" i="5" s="1"/>
  <c r="X56" i="5" s="1"/>
  <c r="L674" i="4"/>
  <c r="L7562" i="4"/>
  <c r="M7562" i="4" s="1"/>
  <c r="G317" i="5" s="1"/>
  <c r="CR317" i="5" s="1"/>
  <c r="L1274" i="4"/>
  <c r="M1274" i="4" s="1"/>
  <c r="G55" i="5" s="1"/>
  <c r="X55" i="5" s="1"/>
  <c r="L5042" i="4"/>
  <c r="F212" i="5" s="1"/>
  <c r="K212" i="5" s="1"/>
  <c r="L6986" i="4"/>
  <c r="F293" i="5" s="1"/>
  <c r="K293" i="5" s="1"/>
  <c r="L50" i="4"/>
  <c r="M50" i="4" s="1"/>
  <c r="G4" i="5" s="1"/>
  <c r="P4" i="5" s="1"/>
  <c r="L1874" i="4"/>
  <c r="F80" i="5" s="1"/>
  <c r="AE80" i="5" s="1"/>
  <c r="L5834" i="4"/>
  <c r="F245" i="5" s="1"/>
  <c r="K245" i="5" s="1"/>
  <c r="L7874" i="4"/>
  <c r="F330" i="5" s="1"/>
  <c r="K330" i="5" s="1"/>
  <c r="L4106" i="4"/>
  <c r="F173" i="5" s="1"/>
  <c r="K173" i="5" s="1"/>
  <c r="L5642" i="4"/>
  <c r="M5642" i="4" s="1"/>
  <c r="G237" i="5" s="1"/>
  <c r="BT237" i="5" s="1"/>
  <c r="L1586" i="4"/>
  <c r="F68" i="5" s="1"/>
  <c r="K68" i="5" s="1"/>
  <c r="L8450" i="4"/>
  <c r="M8450" i="4" s="1"/>
  <c r="G354" i="5" s="1"/>
  <c r="CZ354" i="5" s="1"/>
  <c r="L4970" i="4"/>
  <c r="M4970" i="4" s="1"/>
  <c r="G209" i="5" s="1"/>
  <c r="BL209" i="5" s="1"/>
  <c r="L2090" i="4"/>
  <c r="M2090" i="4" s="1"/>
  <c r="G89" i="5" s="1"/>
  <c r="AF89" i="5" s="1"/>
  <c r="L1634" i="4"/>
  <c r="E70" i="5"/>
  <c r="L1106" i="4"/>
  <c r="E48" i="5"/>
  <c r="L5786" i="4"/>
  <c r="E243" i="5"/>
  <c r="L5498" i="4"/>
  <c r="E231" i="5"/>
  <c r="L1394" i="4"/>
  <c r="E60" i="5"/>
  <c r="L2498" i="4"/>
  <c r="E106" i="5"/>
  <c r="M7274" i="4"/>
  <c r="G305" i="5" s="1"/>
  <c r="CJ305" i="5" s="1"/>
  <c r="F305" i="5"/>
  <c r="K305" i="5" s="1"/>
  <c r="L26" i="4"/>
  <c r="M26" i="4" s="1"/>
  <c r="L602" i="4"/>
  <c r="E27" i="5"/>
  <c r="L5690" i="4"/>
  <c r="E239" i="5"/>
  <c r="L6650" i="4"/>
  <c r="E279" i="5"/>
  <c r="L290" i="4"/>
  <c r="E14" i="5"/>
  <c r="L4586" i="4"/>
  <c r="E193" i="5"/>
  <c r="L4850" i="4"/>
  <c r="E204" i="5"/>
  <c r="L2906" i="4"/>
  <c r="E123" i="5"/>
  <c r="L5762" i="4"/>
  <c r="E242" i="5"/>
  <c r="L7514" i="4"/>
  <c r="E315" i="5"/>
  <c r="L5978" i="4"/>
  <c r="E251" i="5"/>
  <c r="M722" i="4"/>
  <c r="G32" i="5" s="1"/>
  <c r="P32" i="5" s="1"/>
  <c r="F32" i="5"/>
  <c r="K32" i="5" s="1"/>
  <c r="M3578" i="4"/>
  <c r="G151" i="5" s="1"/>
  <c r="AV151" i="5" s="1"/>
  <c r="F151" i="5"/>
  <c r="K151" i="5" s="1"/>
  <c r="M3050" i="4"/>
  <c r="G129" i="5" s="1"/>
  <c r="AV129" i="5" s="1"/>
  <c r="F129" i="5"/>
  <c r="AW129" i="5" s="1"/>
  <c r="M3914" i="4"/>
  <c r="G165" i="5" s="1"/>
  <c r="BD165" i="5" s="1"/>
  <c r="F165" i="5"/>
  <c r="K165" i="5" s="1"/>
  <c r="L8162" i="4"/>
  <c r="M6194" i="4"/>
  <c r="G260" i="5" s="1"/>
  <c r="CB260" i="5" s="1"/>
  <c r="M2114" i="4"/>
  <c r="G90" i="5" s="1"/>
  <c r="AF90" i="5" s="1"/>
  <c r="L4058" i="4"/>
  <c r="E171" i="5"/>
  <c r="L1970" i="4"/>
  <c r="E84" i="5"/>
  <c r="L770" i="4"/>
  <c r="E34" i="5"/>
  <c r="L7250" i="4"/>
  <c r="E304" i="5"/>
  <c r="L554" i="4"/>
  <c r="E25" i="5"/>
  <c r="L4898" i="4"/>
  <c r="E206" i="5"/>
  <c r="L8066" i="4"/>
  <c r="E338" i="5"/>
  <c r="L4274" i="4"/>
  <c r="E180" i="5"/>
  <c r="L4538" i="4"/>
  <c r="E191" i="5"/>
  <c r="L5474" i="4"/>
  <c r="E230" i="5"/>
  <c r="L4226" i="4"/>
  <c r="E178" i="5"/>
  <c r="L4634" i="4"/>
  <c r="E195" i="5"/>
  <c r="L5426" i="4"/>
  <c r="E228" i="5"/>
  <c r="L3410" i="4"/>
  <c r="E144" i="5"/>
  <c r="L5954" i="4"/>
  <c r="E250" i="5"/>
  <c r="L2570" i="4"/>
  <c r="E109" i="5"/>
  <c r="L1346" i="4"/>
  <c r="E58" i="5"/>
  <c r="L5234" i="4"/>
  <c r="E220" i="5"/>
  <c r="L3122" i="4"/>
  <c r="E132" i="5"/>
  <c r="L314" i="4"/>
  <c r="L5618" i="4"/>
  <c r="F236" i="5" s="1"/>
  <c r="K236" i="5" s="1"/>
  <c r="M4730" i="4"/>
  <c r="G199" i="5" s="1"/>
  <c r="BL199" i="5" s="1"/>
  <c r="F199" i="5"/>
  <c r="BM199" i="5" s="1"/>
  <c r="L8186" i="4"/>
  <c r="L4682" i="4"/>
  <c r="L3842" i="4"/>
  <c r="L4394" i="4"/>
  <c r="L74" i="4"/>
  <c r="L4754" i="4"/>
  <c r="L3818" i="4"/>
  <c r="L5330" i="4"/>
  <c r="L4706" i="4"/>
  <c r="L2042" i="4"/>
  <c r="E87" i="5"/>
  <c r="L6626" i="4"/>
  <c r="E278" i="5"/>
  <c r="L578" i="4"/>
  <c r="E26" i="5"/>
  <c r="L6818" i="4"/>
  <c r="E286" i="5"/>
  <c r="L3962" i="4"/>
  <c r="E167" i="5"/>
  <c r="L6674" i="4"/>
  <c r="E280" i="5"/>
  <c r="L7106" i="4"/>
  <c r="E298" i="5"/>
  <c r="L7130" i="4"/>
  <c r="E299" i="5"/>
  <c r="L6026" i="4"/>
  <c r="E253" i="5"/>
  <c r="L8666" i="4"/>
  <c r="E363" i="5"/>
  <c r="L8330" i="4"/>
  <c r="E349" i="5"/>
  <c r="L1370" i="4"/>
  <c r="E59" i="5"/>
  <c r="L4298" i="4"/>
  <c r="E181" i="5"/>
  <c r="L914" i="4"/>
  <c r="E40" i="5"/>
  <c r="L5738" i="4"/>
  <c r="E241" i="5"/>
  <c r="L1082" i="4"/>
  <c r="E47" i="5"/>
  <c r="L8090" i="4"/>
  <c r="E339" i="5"/>
  <c r="L626" i="4"/>
  <c r="E28" i="5"/>
  <c r="L338" i="4"/>
  <c r="E16" i="5"/>
  <c r="L5258" i="4"/>
  <c r="L6290" i="4"/>
  <c r="E264" i="5"/>
  <c r="L2258" i="4"/>
  <c r="E96" i="5"/>
  <c r="L1202" i="4"/>
  <c r="E52" i="5"/>
  <c r="CR3" i="5"/>
  <c r="CQ3" i="5"/>
  <c r="CG3" i="5"/>
  <c r="CY3" i="5"/>
  <c r="U3" i="5"/>
  <c r="CI3" i="5"/>
  <c r="BS3" i="5"/>
  <c r="BD3" i="5"/>
  <c r="AO3" i="5"/>
  <c r="AS3" i="5"/>
  <c r="BQ3" i="5"/>
  <c r="DA3" i="5"/>
  <c r="CZ3" i="5"/>
  <c r="AC3" i="5"/>
  <c r="CK3" i="5"/>
  <c r="AE3" i="5"/>
  <c r="AW3" i="5"/>
  <c r="CO3" i="5"/>
  <c r="X3" i="5"/>
  <c r="AU3" i="5"/>
  <c r="BK3" i="5"/>
  <c r="M3" i="5"/>
  <c r="AF3" i="5"/>
  <c r="AV3" i="5"/>
  <c r="BA3" i="5"/>
  <c r="Y3" i="5"/>
  <c r="CB3" i="5"/>
  <c r="BU3" i="5"/>
  <c r="AG3" i="5"/>
  <c r="BY3" i="5"/>
  <c r="CS3" i="5"/>
  <c r="CJ3" i="5"/>
  <c r="CA3" i="5"/>
  <c r="AN3" i="5"/>
  <c r="BT3" i="5"/>
  <c r="AK3" i="5"/>
  <c r="CW3" i="5"/>
  <c r="BM3" i="5"/>
  <c r="BE3" i="5"/>
  <c r="AM3" i="5"/>
  <c r="BC3" i="5"/>
  <c r="BL3" i="5"/>
  <c r="BI3" i="5"/>
  <c r="CC3" i="5"/>
  <c r="W3" i="5"/>
  <c r="L1946" i="4"/>
  <c r="E83" i="5"/>
  <c r="L4010" i="4"/>
  <c r="E169" i="5"/>
  <c r="L6266" i="4"/>
  <c r="E263" i="5"/>
  <c r="L4874" i="4"/>
  <c r="E205" i="5"/>
  <c r="L1994" i="4"/>
  <c r="E85" i="5"/>
  <c r="M7298" i="4"/>
  <c r="G306" i="5" s="1"/>
  <c r="CJ306" i="5" s="1"/>
  <c r="F306" i="5"/>
  <c r="CI306" i="5" s="1"/>
  <c r="M3290" i="4"/>
  <c r="G139" i="5" s="1"/>
  <c r="AV139" i="5" s="1"/>
  <c r="F139" i="5"/>
  <c r="AW139" i="5" s="1"/>
  <c r="M1898" i="4"/>
  <c r="G81" i="5" s="1"/>
  <c r="AF81" i="5" s="1"/>
  <c r="F81" i="5"/>
  <c r="AE81" i="5" s="1"/>
  <c r="M5882" i="4"/>
  <c r="G247" i="5" s="1"/>
  <c r="CB247" i="5" s="1"/>
  <c r="F247" i="5"/>
  <c r="CC247" i="5" s="1"/>
  <c r="M8714" i="4"/>
  <c r="G365" i="5" s="1"/>
  <c r="CZ365" i="5" s="1"/>
  <c r="F365" i="5"/>
  <c r="DA365" i="5" s="1"/>
  <c r="M5282" i="4"/>
  <c r="G222" i="5" s="1"/>
  <c r="BT222" i="5" s="1"/>
  <c r="L2138" i="4"/>
  <c r="F91" i="5" s="1"/>
  <c r="AG91" i="5" s="1"/>
  <c r="F18" i="5"/>
  <c r="Q18" i="5" s="1"/>
  <c r="L2186" i="4"/>
  <c r="F93" i="5" s="1"/>
  <c r="K93" i="5" s="1"/>
  <c r="M7658" i="4"/>
  <c r="G321" i="5" s="1"/>
  <c r="CR321" i="5" s="1"/>
  <c r="F321" i="5"/>
  <c r="CQ321" i="5" s="1"/>
  <c r="L6146" i="4"/>
  <c r="L1778" i="4"/>
  <c r="E76" i="5"/>
  <c r="L3194" i="4"/>
  <c r="E135" i="5"/>
  <c r="L530" i="4"/>
  <c r="E24" i="5"/>
  <c r="L6842" i="4"/>
  <c r="E287" i="5"/>
  <c r="L5522" i="4"/>
  <c r="E232" i="5"/>
  <c r="L482" i="4"/>
  <c r="E22" i="5"/>
  <c r="L8690" i="4"/>
  <c r="E364" i="5"/>
  <c r="L1442" i="4"/>
  <c r="E62" i="5"/>
  <c r="L6554" i="4"/>
  <c r="E275" i="5"/>
  <c r="L2234" i="4"/>
  <c r="E95" i="5"/>
  <c r="L7178" i="4"/>
  <c r="E301" i="5"/>
  <c r="L1130" i="4"/>
  <c r="E49" i="5"/>
  <c r="L2786" i="4"/>
  <c r="E118" i="5"/>
  <c r="L7970" i="4"/>
  <c r="E334" i="5"/>
  <c r="L7706" i="4"/>
  <c r="E323" i="5"/>
  <c r="L7826" i="4"/>
  <c r="E328" i="5"/>
  <c r="L8642" i="4"/>
  <c r="E362" i="5"/>
  <c r="L7682" i="4"/>
  <c r="E322" i="5"/>
  <c r="L7370" i="4"/>
  <c r="L6530" i="4"/>
  <c r="E274" i="5"/>
  <c r="L1754" i="4"/>
  <c r="E75" i="5"/>
  <c r="L2930" i="4"/>
  <c r="E124" i="5"/>
  <c r="L8138" i="4"/>
  <c r="L2402" i="4"/>
  <c r="F102" i="5" s="1"/>
  <c r="AM102" i="5" s="1"/>
  <c r="L1058" i="4"/>
  <c r="E46" i="5"/>
  <c r="L3650" i="4"/>
  <c r="E154" i="5"/>
  <c r="L266" i="4"/>
  <c r="E13" i="5"/>
  <c r="M6122" i="4"/>
  <c r="G257" i="5" s="1"/>
  <c r="CB257" i="5" s="1"/>
  <c r="F257" i="5"/>
  <c r="CA257" i="5" s="1"/>
  <c r="M8210" i="4"/>
  <c r="G344" i="5" s="1"/>
  <c r="CZ344" i="5" s="1"/>
  <c r="M98" i="4"/>
  <c r="G6" i="5" s="1"/>
  <c r="P6" i="5" s="1"/>
  <c r="F6" i="5"/>
  <c r="O6" i="5" s="1"/>
  <c r="M7082" i="4"/>
  <c r="G297" i="5" s="1"/>
  <c r="CJ297" i="5" s="1"/>
  <c r="F297" i="5"/>
  <c r="K297" i="5" s="1"/>
  <c r="M8426" i="4"/>
  <c r="G353" i="5" s="1"/>
  <c r="CZ353" i="5" s="1"/>
  <c r="M5834" i="4"/>
  <c r="G245" i="5" s="1"/>
  <c r="BT245" i="5" s="1"/>
  <c r="L1802" i="4"/>
  <c r="F77" i="5" s="1"/>
  <c r="AG77" i="5" s="1"/>
  <c r="M4202" i="4"/>
  <c r="G177" i="5" s="1"/>
  <c r="BD177" i="5" s="1"/>
  <c r="F177" i="5"/>
  <c r="K177" i="5" s="1"/>
  <c r="M698" i="4"/>
  <c r="G31" i="5" s="1"/>
  <c r="P31" i="5" s="1"/>
  <c r="F31" i="5"/>
  <c r="Q31" i="5" s="1"/>
  <c r="M2450" i="4"/>
  <c r="G104" i="5" s="1"/>
  <c r="AN104" i="5" s="1"/>
  <c r="L2546" i="4"/>
  <c r="E108" i="5"/>
  <c r="L2330" i="4"/>
  <c r="E99" i="5"/>
  <c r="E214" i="5"/>
  <c r="L2066" i="4"/>
  <c r="E88" i="5"/>
  <c r="L2882" i="4"/>
  <c r="E122" i="5"/>
  <c r="L8018" i="4"/>
  <c r="E336" i="5"/>
  <c r="L6050" i="4"/>
  <c r="E254" i="5"/>
  <c r="L7466" i="4"/>
  <c r="E313" i="5"/>
  <c r="L7154" i="4"/>
  <c r="E300" i="5"/>
  <c r="L3674" i="4"/>
  <c r="E155" i="5"/>
  <c r="L7538" i="4"/>
  <c r="E316" i="5"/>
  <c r="L818" i="4"/>
  <c r="E36" i="5"/>
  <c r="L8114" i="4"/>
  <c r="E340" i="5"/>
  <c r="L6242" i="4"/>
  <c r="E262" i="5"/>
  <c r="L6938" i="4"/>
  <c r="E291" i="5"/>
  <c r="L8570" i="4"/>
  <c r="E359" i="5"/>
  <c r="J27" i="6"/>
  <c r="L7754" i="4"/>
  <c r="E325" i="5"/>
  <c r="L3146" i="4"/>
  <c r="E133" i="5"/>
  <c r="L6866" i="4"/>
  <c r="E288" i="5"/>
  <c r="L7418" i="4"/>
  <c r="E311" i="5"/>
  <c r="L6386" i="4"/>
  <c r="E268" i="5"/>
  <c r="L1730" i="4"/>
  <c r="E74" i="5"/>
  <c r="L8306" i="4"/>
  <c r="E348" i="5"/>
  <c r="L8378" i="4"/>
  <c r="E351" i="5"/>
  <c r="L5018" i="4"/>
  <c r="F211" i="5" s="1"/>
  <c r="BM211" i="5" s="1"/>
  <c r="M3314" i="4"/>
  <c r="G140" i="5" s="1"/>
  <c r="AV140" i="5" s="1"/>
  <c r="F140" i="5"/>
  <c r="AU140" i="5" s="1"/>
  <c r="L434" i="4"/>
  <c r="M362" i="4"/>
  <c r="G17" i="5" s="1"/>
  <c r="P17" i="5" s="1"/>
  <c r="F17" i="5"/>
  <c r="Q17" i="5" s="1"/>
  <c r="L1922" i="4"/>
  <c r="E82" i="5"/>
  <c r="L1178" i="4"/>
  <c r="E51" i="5"/>
  <c r="L5666" i="4"/>
  <c r="E238" i="5"/>
  <c r="L794" i="4"/>
  <c r="E35" i="5"/>
  <c r="L2810" i="4"/>
  <c r="E119" i="5"/>
  <c r="L3722" i="4"/>
  <c r="E157" i="5"/>
  <c r="L5114" i="4"/>
  <c r="E215" i="5"/>
  <c r="L3938" i="4"/>
  <c r="E166" i="5"/>
  <c r="L3794" i="4"/>
  <c r="E160" i="5"/>
  <c r="L4370" i="4"/>
  <c r="E184" i="5"/>
  <c r="L5714" i="4"/>
  <c r="E240" i="5"/>
  <c r="L2522" i="4"/>
  <c r="E107" i="5"/>
  <c r="L6914" i="4"/>
  <c r="E290" i="5"/>
  <c r="L3482" i="4"/>
  <c r="E147" i="5"/>
  <c r="M746" i="4"/>
  <c r="G33" i="5" s="1"/>
  <c r="X33" i="5" s="1"/>
  <c r="L6602" i="4"/>
  <c r="E277" i="5"/>
  <c r="L6002" i="4"/>
  <c r="E252" i="5"/>
  <c r="M7634" i="4"/>
  <c r="G320" i="5" s="1"/>
  <c r="CR320" i="5" s="1"/>
  <c r="L4346" i="4"/>
  <c r="E183" i="5"/>
  <c r="L1850" i="4"/>
  <c r="L170" i="4"/>
  <c r="M6482" i="4"/>
  <c r="G272" i="5" s="1"/>
  <c r="CB272" i="5" s="1"/>
  <c r="L7490" i="4"/>
  <c r="E314" i="5"/>
  <c r="L1658" i="4"/>
  <c r="E71" i="5"/>
  <c r="L5138" i="4"/>
  <c r="E216" i="5"/>
  <c r="L6362" i="4"/>
  <c r="E267" i="5"/>
  <c r="L1490" i="4"/>
  <c r="E64" i="5"/>
  <c r="L2354" i="4"/>
  <c r="E100" i="5"/>
  <c r="L4250" i="4"/>
  <c r="E179" i="5"/>
  <c r="L7778" i="4"/>
  <c r="E326" i="5"/>
  <c r="E97" i="5"/>
  <c r="L5186" i="4"/>
  <c r="E218" i="5"/>
  <c r="L6074" i="4"/>
  <c r="E255" i="5"/>
  <c r="L866" i="4"/>
  <c r="E38" i="5"/>
  <c r="L3434" i="4"/>
  <c r="E145" i="5"/>
  <c r="L5810" i="4"/>
  <c r="E244" i="5"/>
  <c r="L3770" i="4"/>
  <c r="E159" i="5"/>
  <c r="L3506" i="4"/>
  <c r="E148" i="5"/>
  <c r="L4562" i="4"/>
  <c r="E192" i="5"/>
  <c r="L2714" i="4"/>
  <c r="L3242" i="4"/>
  <c r="M1826" i="4"/>
  <c r="G78" i="5" s="1"/>
  <c r="AF78" i="5" s="1"/>
  <c r="F78" i="5"/>
  <c r="AE78" i="5" s="1"/>
  <c r="M6458" i="4"/>
  <c r="G271" i="5" s="1"/>
  <c r="CB271" i="5" s="1"/>
  <c r="M8474" i="4"/>
  <c r="G355" i="5" s="1"/>
  <c r="CZ355" i="5" s="1"/>
  <c r="L7850" i="4"/>
  <c r="L5930" i="4"/>
  <c r="L8522" i="4"/>
  <c r="M3626" i="4"/>
  <c r="G153" i="5" s="1"/>
  <c r="AV153" i="5" s="1"/>
  <c r="F153" i="5"/>
  <c r="AU153" i="5" s="1"/>
  <c r="F65" i="5"/>
  <c r="AG65" i="5" s="1"/>
  <c r="L1538" i="4"/>
  <c r="F66" i="5" s="1"/>
  <c r="AG66" i="5" s="1"/>
  <c r="L2306" i="4"/>
  <c r="E98" i="5"/>
  <c r="L6338" i="4"/>
  <c r="E266" i="5"/>
  <c r="L8594" i="4"/>
  <c r="E360" i="5"/>
  <c r="L1682" i="4"/>
  <c r="E72" i="5"/>
  <c r="L4826" i="4"/>
  <c r="E203" i="5"/>
  <c r="L4082" i="4"/>
  <c r="E172" i="5"/>
  <c r="L6314" i="4"/>
  <c r="E265" i="5"/>
  <c r="L3458" i="4"/>
  <c r="E146" i="5"/>
  <c r="L3698" i="4"/>
  <c r="E156" i="5"/>
  <c r="L4514" i="4"/>
  <c r="E190" i="5"/>
  <c r="L4034" i="4"/>
  <c r="E170" i="5"/>
  <c r="L6962" i="4"/>
  <c r="E292" i="5"/>
  <c r="L8546" i="4"/>
  <c r="E358" i="5"/>
  <c r="L2858" i="4"/>
  <c r="E121" i="5"/>
  <c r="L842" i="4"/>
  <c r="E37" i="5"/>
  <c r="L4922" i="4"/>
  <c r="E207" i="5"/>
  <c r="L242" i="4"/>
  <c r="E12" i="5"/>
  <c r="M2762" i="4"/>
  <c r="G117" i="5" s="1"/>
  <c r="AN117" i="5" s="1"/>
  <c r="F117" i="5"/>
  <c r="AO117" i="5" s="1"/>
  <c r="L218" i="4"/>
  <c r="E11" i="5"/>
  <c r="M674" i="4"/>
  <c r="G30" i="5" s="1"/>
  <c r="P30" i="5" s="1"/>
  <c r="F30" i="5"/>
  <c r="O30" i="5" s="1"/>
  <c r="L458" i="4"/>
  <c r="L5066" i="4"/>
  <c r="L146" i="4"/>
  <c r="F8" i="5" s="1"/>
  <c r="Q8" i="5" s="1"/>
  <c r="M7034" i="4"/>
  <c r="G295" i="5" s="1"/>
  <c r="CJ295" i="5" s="1"/>
  <c r="F295" i="5"/>
  <c r="CK295" i="5" s="1"/>
  <c r="L3986" i="4"/>
  <c r="E168" i="5"/>
  <c r="L7226" i="4"/>
  <c r="E303" i="5"/>
  <c r="L2018" i="4"/>
  <c r="E86" i="5"/>
  <c r="L8402" i="4"/>
  <c r="E352" i="5"/>
  <c r="L7994" i="4"/>
  <c r="E335" i="5"/>
  <c r="L1706" i="4"/>
  <c r="E73" i="5"/>
  <c r="L4610" i="4"/>
  <c r="E194" i="5"/>
  <c r="L1418" i="4"/>
  <c r="E61" i="5"/>
  <c r="L6098" i="4"/>
  <c r="E256" i="5"/>
  <c r="L4946" i="4"/>
  <c r="E208" i="5"/>
  <c r="L7202" i="4"/>
  <c r="E302" i="5"/>
  <c r="L2834" i="4"/>
  <c r="E120" i="5"/>
  <c r="L7442" i="4"/>
  <c r="E312" i="5"/>
  <c r="L6578" i="4"/>
  <c r="E276" i="5"/>
  <c r="L3074" i="4"/>
  <c r="E130" i="5"/>
  <c r="L8258" i="4"/>
  <c r="E346" i="5"/>
  <c r="L3386" i="4"/>
  <c r="E143" i="5"/>
  <c r="L506" i="4"/>
  <c r="E23" i="5"/>
  <c r="L7394" i="4"/>
  <c r="E310" i="5"/>
  <c r="L4658" i="4"/>
  <c r="E196" i="5"/>
  <c r="L2210" i="4"/>
  <c r="E94" i="5"/>
  <c r="L5450" i="4"/>
  <c r="E229" i="5"/>
  <c r="L1466" i="4"/>
  <c r="E63" i="5"/>
  <c r="L4802" i="4"/>
  <c r="E202" i="5"/>
  <c r="L3746" i="4"/>
  <c r="E158" i="5"/>
  <c r="L3218" i="4"/>
  <c r="E136" i="5"/>
  <c r="L2594" i="4"/>
  <c r="E110" i="5"/>
  <c r="L7802" i="4"/>
  <c r="E327" i="5"/>
  <c r="L5378" i="4"/>
  <c r="E226" i="5"/>
  <c r="L890" i="4"/>
  <c r="E39" i="5"/>
  <c r="M1250" i="4"/>
  <c r="G54" i="5" s="1"/>
  <c r="X54" i="5" s="1"/>
  <c r="F54" i="5"/>
  <c r="W54" i="5" s="1"/>
  <c r="L5210" i="4"/>
  <c r="E219" i="5"/>
  <c r="L8282" i="4"/>
  <c r="E347" i="5"/>
  <c r="L122" i="4"/>
  <c r="F7" i="5" s="1"/>
  <c r="Q7" i="5" s="1"/>
  <c r="L3602" i="4"/>
  <c r="L7010" i="4"/>
  <c r="F294" i="5" s="1"/>
  <c r="CI294" i="5" s="1"/>
  <c r="M7922" i="4"/>
  <c r="G332" i="5" s="1"/>
  <c r="CR332" i="5" s="1"/>
  <c r="F332" i="5"/>
  <c r="CS332" i="5" s="1"/>
  <c r="L7946" i="4"/>
  <c r="M6770" i="4"/>
  <c r="G284" i="5" s="1"/>
  <c r="CJ284" i="5" s="1"/>
  <c r="F284" i="5"/>
  <c r="CK284" i="5" s="1"/>
  <c r="M8498" i="4"/>
  <c r="G356" i="5" s="1"/>
  <c r="CZ356" i="5" s="1"/>
  <c r="F356" i="5"/>
  <c r="DA356" i="5" s="1"/>
  <c r="L1322" i="4"/>
  <c r="L6170" i="4"/>
  <c r="F259" i="5" s="1"/>
  <c r="CC259" i="5" s="1"/>
  <c r="L6218" i="4"/>
  <c r="L2378" i="4"/>
  <c r="F101" i="5" s="1"/>
  <c r="AM101" i="5" s="1"/>
  <c r="M6410" i="4"/>
  <c r="G269" i="5" s="1"/>
  <c r="CB269" i="5" s="1"/>
  <c r="F44" i="5"/>
  <c r="Y44" i="5" s="1"/>
  <c r="M962" i="4"/>
  <c r="G42" i="5" s="1"/>
  <c r="X42" i="5" s="1"/>
  <c r="L4778" i="4"/>
  <c r="M5594" i="4"/>
  <c r="G235" i="5" s="1"/>
  <c r="BT235" i="5" s="1"/>
  <c r="F235" i="5"/>
  <c r="BU235" i="5" s="1"/>
  <c r="F163" i="5"/>
  <c r="BC163" i="5" s="1"/>
  <c r="M3338" i="4"/>
  <c r="G141" i="5" s="1"/>
  <c r="AV141" i="5" s="1"/>
  <c r="F141" i="5"/>
  <c r="AU141" i="5" s="1"/>
  <c r="L7058" i="4"/>
  <c r="L6434" i="4"/>
  <c r="F270" i="5" s="1"/>
  <c r="CC270" i="5" s="1"/>
  <c r="M4130" i="4"/>
  <c r="G174" i="5" s="1"/>
  <c r="BD174" i="5" s="1"/>
  <c r="F174" i="5"/>
  <c r="BE174" i="5" s="1"/>
  <c r="M4994" i="4"/>
  <c r="G210" i="5" s="1"/>
  <c r="BL210" i="5" s="1"/>
  <c r="F210" i="5"/>
  <c r="BK210" i="5" s="1"/>
  <c r="L3170" i="4"/>
  <c r="E134" i="5"/>
  <c r="L3362" i="4"/>
  <c r="E142" i="5"/>
  <c r="L8042" i="4"/>
  <c r="E337" i="5"/>
  <c r="L2618" i="4"/>
  <c r="E111" i="5"/>
  <c r="L2642" i="4"/>
  <c r="E112" i="5"/>
  <c r="L7730" i="4"/>
  <c r="E324" i="5"/>
  <c r="L8618" i="4"/>
  <c r="E361" i="5"/>
  <c r="L3098" i="4"/>
  <c r="E131" i="5"/>
  <c r="L6890" i="4"/>
  <c r="E289" i="5"/>
  <c r="L194" i="4"/>
  <c r="E10" i="5"/>
  <c r="L4322" i="4"/>
  <c r="E182" i="5"/>
  <c r="L1154" i="4"/>
  <c r="F50" i="5" s="1"/>
  <c r="K50" i="5" s="1"/>
  <c r="E50" i="5"/>
  <c r="L8354" i="4"/>
  <c r="E350" i="5"/>
  <c r="L5162" i="4"/>
  <c r="E217" i="5"/>
  <c r="L5402" i="4"/>
  <c r="E227" i="5"/>
  <c r="BS235" i="5" l="1"/>
  <c r="M7586" i="4"/>
  <c r="G318" i="5" s="1"/>
  <c r="CR318" i="5" s="1"/>
  <c r="AW128" i="5"/>
  <c r="M7874" i="4"/>
  <c r="G330" i="5" s="1"/>
  <c r="CR330" i="5" s="1"/>
  <c r="F319" i="5"/>
  <c r="M650" i="4"/>
  <c r="G29" i="5" s="1"/>
  <c r="P29" i="5" s="1"/>
  <c r="M7898" i="4"/>
  <c r="G331" i="5" s="1"/>
  <c r="CR331" i="5" s="1"/>
  <c r="G368" i="5"/>
  <c r="M376" i="3"/>
  <c r="M5906" i="4"/>
  <c r="G248" i="5" s="1"/>
  <c r="CB248" i="5" s="1"/>
  <c r="F368" i="5"/>
  <c r="K368" i="5" s="1"/>
  <c r="L376" i="3"/>
  <c r="B47" i="6"/>
  <c r="B45" i="6"/>
  <c r="B46" i="6"/>
  <c r="DA353" i="5"/>
  <c r="CY353" i="5"/>
  <c r="F127" i="5"/>
  <c r="K127" i="5" s="1"/>
  <c r="CK283" i="5"/>
  <c r="CC271" i="5"/>
  <c r="AU139" i="5"/>
  <c r="BU236" i="5"/>
  <c r="CA270" i="5"/>
  <c r="AU149" i="5"/>
  <c r="AO101" i="5"/>
  <c r="BS233" i="5"/>
  <c r="M5618" i="4"/>
  <c r="G236" i="5" s="1"/>
  <c r="BT236" i="5" s="1"/>
  <c r="CA271" i="5"/>
  <c r="AO102" i="5"/>
  <c r="BS245" i="5"/>
  <c r="DA344" i="5"/>
  <c r="CK294" i="5"/>
  <c r="CI283" i="5"/>
  <c r="BS236" i="5"/>
  <c r="AW149" i="5"/>
  <c r="BU245" i="5"/>
  <c r="BE163" i="5"/>
  <c r="AO104" i="5"/>
  <c r="AM104" i="5"/>
  <c r="CQ320" i="5"/>
  <c r="CS320" i="5"/>
  <c r="DA355" i="5"/>
  <c r="CY355" i="5"/>
  <c r="AO207" i="5"/>
  <c r="CS207" i="5"/>
  <c r="AM207" i="5"/>
  <c r="AN207" i="5"/>
  <c r="CW207" i="5"/>
  <c r="AU207" i="5"/>
  <c r="BA207" i="5"/>
  <c r="CI207" i="5"/>
  <c r="X207" i="5"/>
  <c r="CJ207" i="5"/>
  <c r="CQ207" i="5"/>
  <c r="CZ207" i="5"/>
  <c r="AE207" i="5"/>
  <c r="AG207" i="5"/>
  <c r="U207" i="5"/>
  <c r="BC207" i="5"/>
  <c r="AW207" i="5"/>
  <c r="AC207" i="5"/>
  <c r="Q207" i="5"/>
  <c r="BY207" i="5"/>
  <c r="CA207" i="5"/>
  <c r="BE207" i="5"/>
  <c r="AV207" i="5"/>
  <c r="AS207" i="5"/>
  <c r="CO207" i="5"/>
  <c r="BS207" i="5"/>
  <c r="BI207" i="5"/>
  <c r="DA207" i="5"/>
  <c r="Y207" i="5"/>
  <c r="BT207" i="5"/>
  <c r="CC207" i="5"/>
  <c r="BQ207" i="5"/>
  <c r="CK207" i="5"/>
  <c r="BU207" i="5"/>
  <c r="CG207" i="5"/>
  <c r="P207" i="5"/>
  <c r="BD207" i="5"/>
  <c r="AF207" i="5"/>
  <c r="CB207" i="5"/>
  <c r="CR207" i="5"/>
  <c r="M207" i="5"/>
  <c r="O207" i="5"/>
  <c r="AK207" i="5"/>
  <c r="CY207" i="5"/>
  <c r="W207" i="5"/>
  <c r="BE190" i="5"/>
  <c r="BI190" i="5"/>
  <c r="BS190" i="5"/>
  <c r="AG190" i="5"/>
  <c r="CO190" i="5"/>
  <c r="AN190" i="5"/>
  <c r="CZ190" i="5"/>
  <c r="CW190" i="5"/>
  <c r="AW190" i="5"/>
  <c r="P190" i="5"/>
  <c r="BY190" i="5"/>
  <c r="X190" i="5"/>
  <c r="CQ190" i="5"/>
  <c r="CK190" i="5"/>
  <c r="AS190" i="5"/>
  <c r="AO190" i="5"/>
  <c r="CB190" i="5"/>
  <c r="BC190" i="5"/>
  <c r="CY190" i="5"/>
  <c r="Y190" i="5"/>
  <c r="BQ190" i="5"/>
  <c r="AU190" i="5"/>
  <c r="AM190" i="5"/>
  <c r="CG190" i="5"/>
  <c r="BA190" i="5"/>
  <c r="CS190" i="5"/>
  <c r="BU190" i="5"/>
  <c r="BD190" i="5"/>
  <c r="BT190" i="5"/>
  <c r="AV190" i="5"/>
  <c r="O190" i="5"/>
  <c r="CA190" i="5"/>
  <c r="W190" i="5"/>
  <c r="CI190" i="5"/>
  <c r="CR190" i="5"/>
  <c r="AC190" i="5"/>
  <c r="Q190" i="5"/>
  <c r="CJ190" i="5"/>
  <c r="CC190" i="5"/>
  <c r="AF190" i="5"/>
  <c r="U190" i="5"/>
  <c r="AE190" i="5"/>
  <c r="AK190" i="5"/>
  <c r="DA190" i="5"/>
  <c r="M190" i="5"/>
  <c r="CY72" i="5"/>
  <c r="CC72" i="5"/>
  <c r="DA72" i="5"/>
  <c r="BC72" i="5"/>
  <c r="W72" i="5"/>
  <c r="Y72" i="5"/>
  <c r="CB72" i="5"/>
  <c r="U72" i="5"/>
  <c r="BU72" i="5"/>
  <c r="BQ72" i="5"/>
  <c r="CO72" i="5"/>
  <c r="BT72" i="5"/>
  <c r="AW72" i="5"/>
  <c r="CG72" i="5"/>
  <c r="Q72" i="5"/>
  <c r="BS72" i="5"/>
  <c r="BM72" i="5"/>
  <c r="BE72" i="5"/>
  <c r="AU72" i="5"/>
  <c r="CQ72" i="5"/>
  <c r="P72" i="5"/>
  <c r="CR72" i="5"/>
  <c r="AC72" i="5"/>
  <c r="CK72" i="5"/>
  <c r="AV72" i="5"/>
  <c r="AN72" i="5"/>
  <c r="CZ72" i="5"/>
  <c r="AM72" i="5"/>
  <c r="BI72" i="5"/>
  <c r="CI72" i="5"/>
  <c r="X72" i="5"/>
  <c r="CA72" i="5"/>
  <c r="M72" i="5"/>
  <c r="BY72" i="5"/>
  <c r="BA72" i="5"/>
  <c r="BL72" i="5"/>
  <c r="O72" i="5"/>
  <c r="CJ72" i="5"/>
  <c r="AO72" i="5"/>
  <c r="CW72" i="5"/>
  <c r="AS72" i="5"/>
  <c r="BD72" i="5"/>
  <c r="AK72" i="5"/>
  <c r="BK72" i="5"/>
  <c r="CS72" i="5"/>
  <c r="CB147" i="5"/>
  <c r="CS147" i="5"/>
  <c r="P147" i="5"/>
  <c r="BY147" i="5"/>
  <c r="CA147" i="5"/>
  <c r="AC147" i="5"/>
  <c r="CW147" i="5"/>
  <c r="CO147" i="5"/>
  <c r="X147" i="5"/>
  <c r="O147" i="5"/>
  <c r="AN147" i="5"/>
  <c r="DA147" i="5"/>
  <c r="BS147" i="5"/>
  <c r="W147" i="5"/>
  <c r="Q147" i="5"/>
  <c r="BL147" i="5"/>
  <c r="AK147" i="5"/>
  <c r="CI147" i="5"/>
  <c r="BK147" i="5"/>
  <c r="BA147" i="5"/>
  <c r="Y147" i="5"/>
  <c r="CY147" i="5"/>
  <c r="CJ147" i="5"/>
  <c r="AS147" i="5"/>
  <c r="BT147" i="5"/>
  <c r="BM147" i="5"/>
  <c r="CK147" i="5"/>
  <c r="BC147" i="5"/>
  <c r="AG147" i="5"/>
  <c r="CC147" i="5"/>
  <c r="CZ147" i="5"/>
  <c r="BI147" i="5"/>
  <c r="CQ147" i="5"/>
  <c r="AE147" i="5"/>
  <c r="BU147" i="5"/>
  <c r="AO147" i="5"/>
  <c r="CR147" i="5"/>
  <c r="BD147" i="5"/>
  <c r="CG147" i="5"/>
  <c r="M147" i="5"/>
  <c r="BE147" i="5"/>
  <c r="AF147" i="5"/>
  <c r="BQ147" i="5"/>
  <c r="U147" i="5"/>
  <c r="AM147" i="5"/>
  <c r="BT166" i="5"/>
  <c r="BU166" i="5"/>
  <c r="AF166" i="5"/>
  <c r="X166" i="5"/>
  <c r="M166" i="5"/>
  <c r="O166" i="5"/>
  <c r="BI166" i="5"/>
  <c r="AV166" i="5"/>
  <c r="AN166" i="5"/>
  <c r="AM166" i="5"/>
  <c r="AC166" i="5"/>
  <c r="BY166" i="5"/>
  <c r="CK166" i="5"/>
  <c r="CS166" i="5"/>
  <c r="AW166" i="5"/>
  <c r="AS166" i="5"/>
  <c r="BL166" i="5"/>
  <c r="Q166" i="5"/>
  <c r="AE166" i="5"/>
  <c r="CC166" i="5"/>
  <c r="BS166" i="5"/>
  <c r="W166" i="5"/>
  <c r="CO166" i="5"/>
  <c r="BK166" i="5"/>
  <c r="U166" i="5"/>
  <c r="AK166" i="5"/>
  <c r="DA166" i="5"/>
  <c r="CR166" i="5"/>
  <c r="CG166" i="5"/>
  <c r="BM166" i="5"/>
  <c r="P166" i="5"/>
  <c r="AU166" i="5"/>
  <c r="BQ166" i="5"/>
  <c r="CJ166" i="5"/>
  <c r="CA166" i="5"/>
  <c r="BA166" i="5"/>
  <c r="CZ166" i="5"/>
  <c r="CQ166" i="5"/>
  <c r="CW166" i="5"/>
  <c r="CY166" i="5"/>
  <c r="CB166" i="5"/>
  <c r="Y166" i="5"/>
  <c r="AO166" i="5"/>
  <c r="AG166" i="5"/>
  <c r="CI166" i="5"/>
  <c r="BS351" i="5"/>
  <c r="BT351" i="5"/>
  <c r="BD351" i="5"/>
  <c r="CQ351" i="5"/>
  <c r="U351" i="5"/>
  <c r="BE351" i="5"/>
  <c r="BU351" i="5"/>
  <c r="W351" i="5"/>
  <c r="CO351" i="5"/>
  <c r="AK351" i="5"/>
  <c r="CI351" i="5"/>
  <c r="AO351" i="5"/>
  <c r="P351" i="5"/>
  <c r="BM351" i="5"/>
  <c r="CG351" i="5"/>
  <c r="BY351" i="5"/>
  <c r="BQ351" i="5"/>
  <c r="CW351" i="5"/>
  <c r="AG351" i="5"/>
  <c r="AM351" i="5"/>
  <c r="Q351" i="5"/>
  <c r="AC351" i="5"/>
  <c r="AU351" i="5"/>
  <c r="BK351" i="5"/>
  <c r="BA351" i="5"/>
  <c r="CK351" i="5"/>
  <c r="AE351" i="5"/>
  <c r="CA351" i="5"/>
  <c r="AV351" i="5"/>
  <c r="AN351" i="5"/>
  <c r="AW351" i="5"/>
  <c r="AF351" i="5"/>
  <c r="M351" i="5"/>
  <c r="BL351" i="5"/>
  <c r="O351" i="5"/>
  <c r="CS351" i="5"/>
  <c r="CC351" i="5"/>
  <c r="CJ351" i="5"/>
  <c r="BI351" i="5"/>
  <c r="AS351" i="5"/>
  <c r="Y351" i="5"/>
  <c r="CR351" i="5"/>
  <c r="BC351" i="5"/>
  <c r="CB351" i="5"/>
  <c r="X351" i="5"/>
  <c r="CS133" i="5"/>
  <c r="CA133" i="5"/>
  <c r="AG133" i="5"/>
  <c r="CR133" i="5"/>
  <c r="BE133" i="5"/>
  <c r="Q133" i="5"/>
  <c r="BY133" i="5"/>
  <c r="BK133" i="5"/>
  <c r="BD133" i="5"/>
  <c r="CK133" i="5"/>
  <c r="M133" i="5"/>
  <c r="P133" i="5"/>
  <c r="CO133" i="5"/>
  <c r="CB133" i="5"/>
  <c r="BS133" i="5"/>
  <c r="O133" i="5"/>
  <c r="BM133" i="5"/>
  <c r="CC133" i="5"/>
  <c r="CZ133" i="5"/>
  <c r="BT133" i="5"/>
  <c r="CW133" i="5"/>
  <c r="BQ133" i="5"/>
  <c r="CI133" i="5"/>
  <c r="W133" i="5"/>
  <c r="DA133" i="5"/>
  <c r="AN133" i="5"/>
  <c r="Y133" i="5"/>
  <c r="AM133" i="5"/>
  <c r="AK133" i="5"/>
  <c r="BL133" i="5"/>
  <c r="CQ133" i="5"/>
  <c r="X133" i="5"/>
  <c r="CG133" i="5"/>
  <c r="U133" i="5"/>
  <c r="AC133" i="5"/>
  <c r="CY133" i="5"/>
  <c r="AO133" i="5"/>
  <c r="BC133" i="5"/>
  <c r="BI133" i="5"/>
  <c r="AE133" i="5"/>
  <c r="BU133" i="5"/>
  <c r="AF133" i="5"/>
  <c r="AS133" i="5"/>
  <c r="BA133" i="5"/>
  <c r="CJ133" i="5"/>
  <c r="AK132" i="5"/>
  <c r="AN132" i="5"/>
  <c r="CZ132" i="5"/>
  <c r="BC132" i="5"/>
  <c r="CQ132" i="5"/>
  <c r="Q132" i="5"/>
  <c r="BS132" i="5"/>
  <c r="BK132" i="5"/>
  <c r="X132" i="5"/>
  <c r="BI132" i="5"/>
  <c r="BL132" i="5"/>
  <c r="AE132" i="5"/>
  <c r="AG132" i="5"/>
  <c r="BU132" i="5"/>
  <c r="BA132" i="5"/>
  <c r="BD132" i="5"/>
  <c r="BY132" i="5"/>
  <c r="CG132" i="5"/>
  <c r="CJ132" i="5"/>
  <c r="BQ132" i="5"/>
  <c r="BT132" i="5"/>
  <c r="AC132" i="5"/>
  <c r="CY132" i="5"/>
  <c r="DA132" i="5"/>
  <c r="BE132" i="5"/>
  <c r="AS132" i="5"/>
  <c r="O132" i="5"/>
  <c r="CO132" i="5"/>
  <c r="BM132" i="5"/>
  <c r="M132" i="5"/>
  <c r="CC132" i="5"/>
  <c r="Y132" i="5"/>
  <c r="CW132" i="5"/>
  <c r="CS132" i="5"/>
  <c r="CB132" i="5"/>
  <c r="CA132" i="5"/>
  <c r="AF132" i="5"/>
  <c r="AM132" i="5"/>
  <c r="P132" i="5"/>
  <c r="U132" i="5"/>
  <c r="AO132" i="5"/>
  <c r="CR132" i="5"/>
  <c r="W132" i="5"/>
  <c r="CI132" i="5"/>
  <c r="CK132" i="5"/>
  <c r="CR338" i="5"/>
  <c r="X338" i="5"/>
  <c r="CB338" i="5"/>
  <c r="Y338" i="5"/>
  <c r="CS338" i="5"/>
  <c r="AS338" i="5"/>
  <c r="AU338" i="5"/>
  <c r="BI338" i="5"/>
  <c r="CC338" i="5"/>
  <c r="U338" i="5"/>
  <c r="CO338" i="5"/>
  <c r="O338" i="5"/>
  <c r="BL338" i="5"/>
  <c r="BU338" i="5"/>
  <c r="AK338" i="5"/>
  <c r="BC338" i="5"/>
  <c r="BK338" i="5"/>
  <c r="AC338" i="5"/>
  <c r="AO338" i="5"/>
  <c r="CI338" i="5"/>
  <c r="BA338" i="5"/>
  <c r="BM338" i="5"/>
  <c r="BT338" i="5"/>
  <c r="P338" i="5"/>
  <c r="BY338" i="5"/>
  <c r="BD338" i="5"/>
  <c r="CK338" i="5"/>
  <c r="W338" i="5"/>
  <c r="AN338" i="5"/>
  <c r="CW338" i="5"/>
  <c r="BE338" i="5"/>
  <c r="Q338" i="5"/>
  <c r="AE338" i="5"/>
  <c r="AM338" i="5"/>
  <c r="CJ338" i="5"/>
  <c r="CG338" i="5"/>
  <c r="BQ338" i="5"/>
  <c r="AW338" i="5"/>
  <c r="AG338" i="5"/>
  <c r="CA338" i="5"/>
  <c r="M338" i="5"/>
  <c r="AF338" i="5"/>
  <c r="BS338" i="5"/>
  <c r="AV338" i="5"/>
  <c r="CQ338" i="5"/>
  <c r="CS171" i="5"/>
  <c r="W171" i="5"/>
  <c r="CQ171" i="5"/>
  <c r="Y171" i="5"/>
  <c r="AW171" i="5"/>
  <c r="CI171" i="5"/>
  <c r="CK171" i="5"/>
  <c r="BQ171" i="5"/>
  <c r="BT171" i="5"/>
  <c r="BM171" i="5"/>
  <c r="CY171" i="5"/>
  <c r="AM171" i="5"/>
  <c r="AF171" i="5"/>
  <c r="CC171" i="5"/>
  <c r="CG171" i="5"/>
  <c r="P171" i="5"/>
  <c r="CO171" i="5"/>
  <c r="CR171" i="5"/>
  <c r="CW171" i="5"/>
  <c r="AN171" i="5"/>
  <c r="DA171" i="5"/>
  <c r="BS171" i="5"/>
  <c r="AO171" i="5"/>
  <c r="CB171" i="5"/>
  <c r="AU171" i="5"/>
  <c r="CJ171" i="5"/>
  <c r="M171" i="5"/>
  <c r="AC171" i="5"/>
  <c r="Q171" i="5"/>
  <c r="AK171" i="5"/>
  <c r="X171" i="5"/>
  <c r="BA171" i="5"/>
  <c r="BU171" i="5"/>
  <c r="AV171" i="5"/>
  <c r="CZ171" i="5"/>
  <c r="BL171" i="5"/>
  <c r="U171" i="5"/>
  <c r="AG171" i="5"/>
  <c r="AS171" i="5"/>
  <c r="BY171" i="5"/>
  <c r="AE171" i="5"/>
  <c r="CA171" i="5"/>
  <c r="O171" i="5"/>
  <c r="BI171" i="5"/>
  <c r="BK171" i="5"/>
  <c r="AG227" i="5"/>
  <c r="DA227" i="5"/>
  <c r="BQ227" i="5"/>
  <c r="AM227" i="5"/>
  <c r="AO227" i="5"/>
  <c r="BY227" i="5"/>
  <c r="BD227" i="5"/>
  <c r="BC227" i="5"/>
  <c r="U227" i="5"/>
  <c r="AV227" i="5"/>
  <c r="CG227" i="5"/>
  <c r="CJ227" i="5"/>
  <c r="AC227" i="5"/>
  <c r="CY227" i="5"/>
  <c r="CS227" i="5"/>
  <c r="AS227" i="5"/>
  <c r="O227" i="5"/>
  <c r="W227" i="5"/>
  <c r="BM227" i="5"/>
  <c r="AF227" i="5"/>
  <c r="CK227" i="5"/>
  <c r="CC227" i="5"/>
  <c r="BA227" i="5"/>
  <c r="CR227" i="5"/>
  <c r="CW227" i="5"/>
  <c r="Q227" i="5"/>
  <c r="CA227" i="5"/>
  <c r="CI227" i="5"/>
  <c r="CO227" i="5"/>
  <c r="M227" i="5"/>
  <c r="P227" i="5"/>
  <c r="CQ227" i="5"/>
  <c r="CZ227" i="5"/>
  <c r="BK227" i="5"/>
  <c r="BE227" i="5"/>
  <c r="CB227" i="5"/>
  <c r="X227" i="5"/>
  <c r="AN227" i="5"/>
  <c r="AE227" i="5"/>
  <c r="BL227" i="5"/>
  <c r="Y227" i="5"/>
  <c r="AU227" i="5"/>
  <c r="AW227" i="5"/>
  <c r="AK227" i="5"/>
  <c r="BI227" i="5"/>
  <c r="CS289" i="5"/>
  <c r="CC289" i="5"/>
  <c r="CY289" i="5"/>
  <c r="X289" i="5"/>
  <c r="AE289" i="5"/>
  <c r="U289" i="5"/>
  <c r="CQ289" i="5"/>
  <c r="AW289" i="5"/>
  <c r="CR289" i="5"/>
  <c r="CB289" i="5"/>
  <c r="AG289" i="5"/>
  <c r="BM289" i="5"/>
  <c r="BS289" i="5"/>
  <c r="BT289" i="5"/>
  <c r="Y289" i="5"/>
  <c r="AU289" i="5"/>
  <c r="CA289" i="5"/>
  <c r="AS289" i="5"/>
  <c r="BI289" i="5"/>
  <c r="CO289" i="5"/>
  <c r="Q289" i="5"/>
  <c r="BQ289" i="5"/>
  <c r="P289" i="5"/>
  <c r="BY289" i="5"/>
  <c r="AO289" i="5"/>
  <c r="CG289" i="5"/>
  <c r="W289" i="5"/>
  <c r="BA289" i="5"/>
  <c r="BD289" i="5"/>
  <c r="AM289" i="5"/>
  <c r="M289" i="5"/>
  <c r="AC289" i="5"/>
  <c r="CW289" i="5"/>
  <c r="AN289" i="5"/>
  <c r="AK289" i="5"/>
  <c r="CZ289" i="5"/>
  <c r="BC289" i="5"/>
  <c r="BL289" i="5"/>
  <c r="BE289" i="5"/>
  <c r="O289" i="5"/>
  <c r="BU289" i="5"/>
  <c r="AF289" i="5"/>
  <c r="BK289" i="5"/>
  <c r="DA289" i="5"/>
  <c r="AV289" i="5"/>
  <c r="CG337" i="5"/>
  <c r="BQ337" i="5"/>
  <c r="AM337" i="5"/>
  <c r="CJ337" i="5"/>
  <c r="CR337" i="5"/>
  <c r="AG337" i="5"/>
  <c r="M337" i="5"/>
  <c r="BC337" i="5"/>
  <c r="AU337" i="5"/>
  <c r="AF337" i="5"/>
  <c r="O337" i="5"/>
  <c r="Y337" i="5"/>
  <c r="BK337" i="5"/>
  <c r="AC337" i="5"/>
  <c r="BE337" i="5"/>
  <c r="CC337" i="5"/>
  <c r="AO337" i="5"/>
  <c r="BU337" i="5"/>
  <c r="CQ337" i="5"/>
  <c r="CS337" i="5"/>
  <c r="CI337" i="5"/>
  <c r="BA337" i="5"/>
  <c r="CO337" i="5"/>
  <c r="X337" i="5"/>
  <c r="BS337" i="5"/>
  <c r="Q337" i="5"/>
  <c r="BI337" i="5"/>
  <c r="BM337" i="5"/>
  <c r="BD337" i="5"/>
  <c r="BY337" i="5"/>
  <c r="BT337" i="5"/>
  <c r="W337" i="5"/>
  <c r="CK337" i="5"/>
  <c r="CW337" i="5"/>
  <c r="AW337" i="5"/>
  <c r="P337" i="5"/>
  <c r="AE337" i="5"/>
  <c r="U337" i="5"/>
  <c r="AN337" i="5"/>
  <c r="CB337" i="5"/>
  <c r="BL337" i="5"/>
  <c r="AK337" i="5"/>
  <c r="AV337" i="5"/>
  <c r="AS337" i="5"/>
  <c r="CA337" i="5"/>
  <c r="CO226" i="5"/>
  <c r="W226" i="5"/>
  <c r="BE226" i="5"/>
  <c r="CQ226" i="5"/>
  <c r="U226" i="5"/>
  <c r="CW226" i="5"/>
  <c r="AC226" i="5"/>
  <c r="BK226" i="5"/>
  <c r="BM226" i="5"/>
  <c r="CK226" i="5"/>
  <c r="BD226" i="5"/>
  <c r="Y226" i="5"/>
  <c r="O226" i="5"/>
  <c r="AK226" i="5"/>
  <c r="AN226" i="5"/>
  <c r="AF226" i="5"/>
  <c r="X226" i="5"/>
  <c r="BI226" i="5"/>
  <c r="BL226" i="5"/>
  <c r="CB226" i="5"/>
  <c r="BA226" i="5"/>
  <c r="CS226" i="5"/>
  <c r="AU226" i="5"/>
  <c r="DA226" i="5"/>
  <c r="CY226" i="5"/>
  <c r="AS226" i="5"/>
  <c r="CC226" i="5"/>
  <c r="AW226" i="5"/>
  <c r="AE226" i="5"/>
  <c r="CG226" i="5"/>
  <c r="BC226" i="5"/>
  <c r="AV226" i="5"/>
  <c r="CI226" i="5"/>
  <c r="P226" i="5"/>
  <c r="CZ226" i="5"/>
  <c r="AM226" i="5"/>
  <c r="BY226" i="5"/>
  <c r="Q226" i="5"/>
  <c r="CA226" i="5"/>
  <c r="CR226" i="5"/>
  <c r="AO226" i="5"/>
  <c r="M226" i="5"/>
  <c r="BQ226" i="5"/>
  <c r="AG226" i="5"/>
  <c r="CJ226" i="5"/>
  <c r="AN63" i="5"/>
  <c r="CB63" i="5"/>
  <c r="CY63" i="5"/>
  <c r="CQ63" i="5"/>
  <c r="AS63" i="5"/>
  <c r="CK63" i="5"/>
  <c r="BL63" i="5"/>
  <c r="BM63" i="5"/>
  <c r="CS63" i="5"/>
  <c r="DA63" i="5"/>
  <c r="O63" i="5"/>
  <c r="CC63" i="5"/>
  <c r="AO63" i="5"/>
  <c r="CJ63" i="5"/>
  <c r="BI63" i="5"/>
  <c r="CR63" i="5"/>
  <c r="BA63" i="5"/>
  <c r="AM63" i="5"/>
  <c r="BU63" i="5"/>
  <c r="CW63" i="5"/>
  <c r="CG63" i="5"/>
  <c r="BK63" i="5"/>
  <c r="AE63" i="5"/>
  <c r="AF63" i="5"/>
  <c r="AG63" i="5"/>
  <c r="U63" i="5"/>
  <c r="CA63" i="5"/>
  <c r="AV63" i="5"/>
  <c r="AC63" i="5"/>
  <c r="BQ63" i="5"/>
  <c r="CI63" i="5"/>
  <c r="BD63" i="5"/>
  <c r="M63" i="5"/>
  <c r="BY63" i="5"/>
  <c r="P63" i="5"/>
  <c r="CZ63" i="5"/>
  <c r="AK63" i="5"/>
  <c r="BE63" i="5"/>
  <c r="BS63" i="5"/>
  <c r="AU63" i="5"/>
  <c r="Q63" i="5"/>
  <c r="BC63" i="5"/>
  <c r="CO63" i="5"/>
  <c r="AW63" i="5"/>
  <c r="BT63" i="5"/>
  <c r="U143" i="5"/>
  <c r="W143" i="5"/>
  <c r="AM143" i="5"/>
  <c r="BQ143" i="5"/>
  <c r="CI143" i="5"/>
  <c r="BU143" i="5"/>
  <c r="BM143" i="5"/>
  <c r="CW143" i="5"/>
  <c r="CY143" i="5"/>
  <c r="CG143" i="5"/>
  <c r="CJ143" i="5"/>
  <c r="CB143" i="5"/>
  <c r="X143" i="5"/>
  <c r="CS143" i="5"/>
  <c r="CQ143" i="5"/>
  <c r="BD143" i="5"/>
  <c r="O143" i="5"/>
  <c r="AG143" i="5"/>
  <c r="BT143" i="5"/>
  <c r="AS143" i="5"/>
  <c r="AE143" i="5"/>
  <c r="CZ143" i="5"/>
  <c r="CO143" i="5"/>
  <c r="CC143" i="5"/>
  <c r="BE143" i="5"/>
  <c r="BS143" i="5"/>
  <c r="BK143" i="5"/>
  <c r="CR143" i="5"/>
  <c r="DA143" i="5"/>
  <c r="M143" i="5"/>
  <c r="P143" i="5"/>
  <c r="CA143" i="5"/>
  <c r="AF143" i="5"/>
  <c r="AC143" i="5"/>
  <c r="BC143" i="5"/>
  <c r="BY143" i="5"/>
  <c r="BA143" i="5"/>
  <c r="AN143" i="5"/>
  <c r="BI143" i="5"/>
  <c r="BL143" i="5"/>
  <c r="AO143" i="5"/>
  <c r="AK143" i="5"/>
  <c r="Q143" i="5"/>
  <c r="Y143" i="5"/>
  <c r="CK143" i="5"/>
  <c r="X302" i="5"/>
  <c r="CB302" i="5"/>
  <c r="CR302" i="5"/>
  <c r="Y302" i="5"/>
  <c r="CS302" i="5"/>
  <c r="AS302" i="5"/>
  <c r="AU302" i="5"/>
  <c r="BI302" i="5"/>
  <c r="CC302" i="5"/>
  <c r="CQ302" i="5"/>
  <c r="BD302" i="5"/>
  <c r="BT302" i="5"/>
  <c r="CO302" i="5"/>
  <c r="CW302" i="5"/>
  <c r="BU302" i="5"/>
  <c r="BE302" i="5"/>
  <c r="AK302" i="5"/>
  <c r="W302" i="5"/>
  <c r="AM302" i="5"/>
  <c r="U302" i="5"/>
  <c r="BS302" i="5"/>
  <c r="BL302" i="5"/>
  <c r="Q302" i="5"/>
  <c r="CA302" i="5"/>
  <c r="AN302" i="5"/>
  <c r="DA302" i="5"/>
  <c r="BC302" i="5"/>
  <c r="CG302" i="5"/>
  <c r="AV302" i="5"/>
  <c r="BQ302" i="5"/>
  <c r="AF302" i="5"/>
  <c r="O302" i="5"/>
  <c r="AW302" i="5"/>
  <c r="AC302" i="5"/>
  <c r="CY302" i="5"/>
  <c r="AG302" i="5"/>
  <c r="AO302" i="5"/>
  <c r="M302" i="5"/>
  <c r="BK302" i="5"/>
  <c r="BA302" i="5"/>
  <c r="BM302" i="5"/>
  <c r="AE302" i="5"/>
  <c r="P302" i="5"/>
  <c r="BY302" i="5"/>
  <c r="CZ302" i="5"/>
  <c r="W335" i="5"/>
  <c r="X335" i="5"/>
  <c r="BS335" i="5"/>
  <c r="CB335" i="5"/>
  <c r="U335" i="5"/>
  <c r="AK335" i="5"/>
  <c r="BE335" i="5"/>
  <c r="BU335" i="5"/>
  <c r="CO335" i="5"/>
  <c r="BI335" i="5"/>
  <c r="Y335" i="5"/>
  <c r="CC335" i="5"/>
  <c r="AU335" i="5"/>
  <c r="AS335" i="5"/>
  <c r="BD335" i="5"/>
  <c r="BT335" i="5"/>
  <c r="BK335" i="5"/>
  <c r="Q335" i="5"/>
  <c r="M335" i="5"/>
  <c r="AV335" i="5"/>
  <c r="AC335" i="5"/>
  <c r="CA335" i="5"/>
  <c r="AF335" i="5"/>
  <c r="CI335" i="5"/>
  <c r="AO335" i="5"/>
  <c r="BA335" i="5"/>
  <c r="CY335" i="5"/>
  <c r="P335" i="5"/>
  <c r="BM335" i="5"/>
  <c r="BY335" i="5"/>
  <c r="AN335" i="5"/>
  <c r="CK335" i="5"/>
  <c r="CW335" i="5"/>
  <c r="AG335" i="5"/>
  <c r="CZ335" i="5"/>
  <c r="BL335" i="5"/>
  <c r="AW335" i="5"/>
  <c r="CJ335" i="5"/>
  <c r="O335" i="5"/>
  <c r="AE335" i="5"/>
  <c r="AM335" i="5"/>
  <c r="BC335" i="5"/>
  <c r="CG335" i="5"/>
  <c r="DA335" i="5"/>
  <c r="BQ335" i="5"/>
  <c r="BT148" i="5"/>
  <c r="BU148" i="5"/>
  <c r="CK148" i="5"/>
  <c r="AF148" i="5"/>
  <c r="AS148" i="5"/>
  <c r="P148" i="5"/>
  <c r="CC148" i="5"/>
  <c r="CS148" i="5"/>
  <c r="O148" i="5"/>
  <c r="CQ148" i="5"/>
  <c r="M148" i="5"/>
  <c r="BI148" i="5"/>
  <c r="AN148" i="5"/>
  <c r="X148" i="5"/>
  <c r="AC148" i="5"/>
  <c r="CO148" i="5"/>
  <c r="AM148" i="5"/>
  <c r="Q148" i="5"/>
  <c r="DA148" i="5"/>
  <c r="BL148" i="5"/>
  <c r="BE148" i="5"/>
  <c r="BS148" i="5"/>
  <c r="U148" i="5"/>
  <c r="CJ148" i="5"/>
  <c r="CR148" i="5"/>
  <c r="CG148" i="5"/>
  <c r="CA148" i="5"/>
  <c r="BK148" i="5"/>
  <c r="BM148" i="5"/>
  <c r="BQ148" i="5"/>
  <c r="CY148" i="5"/>
  <c r="W148" i="5"/>
  <c r="CW148" i="5"/>
  <c r="CB148" i="5"/>
  <c r="AK148" i="5"/>
  <c r="AG148" i="5"/>
  <c r="CZ148" i="5"/>
  <c r="BA148" i="5"/>
  <c r="BD148" i="5"/>
  <c r="Y148" i="5"/>
  <c r="CI148" i="5"/>
  <c r="AO148" i="5"/>
  <c r="BC148" i="5"/>
  <c r="BY148" i="5"/>
  <c r="AE148" i="5"/>
  <c r="AS255" i="5"/>
  <c r="AU255" i="5"/>
  <c r="O255" i="5"/>
  <c r="BA255" i="5"/>
  <c r="Q255" i="5"/>
  <c r="CI255" i="5"/>
  <c r="CK255" i="5"/>
  <c r="AW255" i="5"/>
  <c r="AM255" i="5"/>
  <c r="W255" i="5"/>
  <c r="BU255" i="5"/>
  <c r="AV255" i="5"/>
  <c r="CG255" i="5"/>
  <c r="CJ255" i="5"/>
  <c r="BT255" i="5"/>
  <c r="AO255" i="5"/>
  <c r="BS255" i="5"/>
  <c r="P255" i="5"/>
  <c r="CR255" i="5"/>
  <c r="AF255" i="5"/>
  <c r="AN255" i="5"/>
  <c r="BD255" i="5"/>
  <c r="CQ255" i="5"/>
  <c r="M255" i="5"/>
  <c r="Y255" i="5"/>
  <c r="BL255" i="5"/>
  <c r="DA255" i="5"/>
  <c r="CZ255" i="5"/>
  <c r="BK255" i="5"/>
  <c r="BQ255" i="5"/>
  <c r="AG255" i="5"/>
  <c r="U255" i="5"/>
  <c r="X255" i="5"/>
  <c r="BE255" i="5"/>
  <c r="AK255" i="5"/>
  <c r="CO255" i="5"/>
  <c r="CW255" i="5"/>
  <c r="BM255" i="5"/>
  <c r="AC255" i="5"/>
  <c r="BI255" i="5"/>
  <c r="BC255" i="5"/>
  <c r="CS255" i="5"/>
  <c r="CY255" i="5"/>
  <c r="BY255" i="5"/>
  <c r="AE255" i="5"/>
  <c r="CG64" i="5"/>
  <c r="CK64" i="5"/>
  <c r="AN64" i="5"/>
  <c r="CB64" i="5"/>
  <c r="W64" i="5"/>
  <c r="CY64" i="5"/>
  <c r="CQ64" i="5"/>
  <c r="AS64" i="5"/>
  <c r="O64" i="5"/>
  <c r="BL64" i="5"/>
  <c r="M64" i="5"/>
  <c r="Q64" i="5"/>
  <c r="BS64" i="5"/>
  <c r="AC64" i="5"/>
  <c r="U64" i="5"/>
  <c r="CO64" i="5"/>
  <c r="BD64" i="5"/>
  <c r="BQ64" i="5"/>
  <c r="AM64" i="5"/>
  <c r="CJ64" i="5"/>
  <c r="AV64" i="5"/>
  <c r="X64" i="5"/>
  <c r="BY64" i="5"/>
  <c r="BI64" i="5"/>
  <c r="BM64" i="5"/>
  <c r="AW64" i="5"/>
  <c r="CZ64" i="5"/>
  <c r="BK64" i="5"/>
  <c r="CC64" i="5"/>
  <c r="BT64" i="5"/>
  <c r="BE64" i="5"/>
  <c r="AK64" i="5"/>
  <c r="P64" i="5"/>
  <c r="CS64" i="5"/>
  <c r="Y64" i="5"/>
  <c r="BA64" i="5"/>
  <c r="BU64" i="5"/>
  <c r="CW64" i="5"/>
  <c r="AO64" i="5"/>
  <c r="AU64" i="5"/>
  <c r="BC64" i="5"/>
  <c r="CA64" i="5"/>
  <c r="DA64" i="5"/>
  <c r="CI64" i="5"/>
  <c r="CR64" i="5"/>
  <c r="CJ36" i="5"/>
  <c r="BQ36" i="5"/>
  <c r="AF36" i="5"/>
  <c r="CZ36" i="5"/>
  <c r="CQ36" i="5"/>
  <c r="AW36" i="5"/>
  <c r="AS36" i="5"/>
  <c r="M36" i="5"/>
  <c r="BS36" i="5"/>
  <c r="BE36" i="5"/>
  <c r="AK36" i="5"/>
  <c r="AM36" i="5"/>
  <c r="AC36" i="5"/>
  <c r="CK36" i="5"/>
  <c r="CR36" i="5"/>
  <c r="BK36" i="5"/>
  <c r="BA36" i="5"/>
  <c r="AU36" i="5"/>
  <c r="CG36" i="5"/>
  <c r="BI36" i="5"/>
  <c r="BY36" i="5"/>
  <c r="CA36" i="5"/>
  <c r="AG36" i="5"/>
  <c r="P36" i="5"/>
  <c r="CY36" i="5"/>
  <c r="CS36" i="5"/>
  <c r="DA36" i="5"/>
  <c r="BT36" i="5"/>
  <c r="AN36" i="5"/>
  <c r="Q36" i="5"/>
  <c r="AE36" i="5"/>
  <c r="CO36" i="5"/>
  <c r="AO36" i="5"/>
  <c r="U36" i="5"/>
  <c r="O36" i="5"/>
  <c r="BC36" i="5"/>
  <c r="BD36" i="5"/>
  <c r="BU36" i="5"/>
  <c r="BL36" i="5"/>
  <c r="CW36" i="5"/>
  <c r="AV36" i="5"/>
  <c r="BM36" i="5"/>
  <c r="CB36" i="5"/>
  <c r="CC36" i="5"/>
  <c r="CI36" i="5"/>
  <c r="BU336" i="5"/>
  <c r="P336" i="5"/>
  <c r="BM336" i="5"/>
  <c r="X336" i="5"/>
  <c r="AW336" i="5"/>
  <c r="CZ336" i="5"/>
  <c r="BE336" i="5"/>
  <c r="BL336" i="5"/>
  <c r="AE336" i="5"/>
  <c r="U336" i="5"/>
  <c r="O336" i="5"/>
  <c r="BS336" i="5"/>
  <c r="BD336" i="5"/>
  <c r="BT336" i="5"/>
  <c r="CJ336" i="5"/>
  <c r="BC336" i="5"/>
  <c r="Y336" i="5"/>
  <c r="AK336" i="5"/>
  <c r="AM336" i="5"/>
  <c r="AS336" i="5"/>
  <c r="M336" i="5"/>
  <c r="Q336" i="5"/>
  <c r="CA336" i="5"/>
  <c r="BI336" i="5"/>
  <c r="AU336" i="5"/>
  <c r="AG336" i="5"/>
  <c r="AO336" i="5"/>
  <c r="CY336" i="5"/>
  <c r="CG336" i="5"/>
  <c r="CI336" i="5"/>
  <c r="BA336" i="5"/>
  <c r="AF336" i="5"/>
  <c r="DA336" i="5"/>
  <c r="CB336" i="5"/>
  <c r="AC336" i="5"/>
  <c r="BY336" i="5"/>
  <c r="CK336" i="5"/>
  <c r="CC336" i="5"/>
  <c r="AV336" i="5"/>
  <c r="CW336" i="5"/>
  <c r="BK336" i="5"/>
  <c r="W336" i="5"/>
  <c r="CO336" i="5"/>
  <c r="AN336" i="5"/>
  <c r="BQ336" i="5"/>
  <c r="AU322" i="5"/>
  <c r="AV322" i="5"/>
  <c r="AF322" i="5"/>
  <c r="CZ322" i="5"/>
  <c r="BQ322" i="5"/>
  <c r="BS322" i="5"/>
  <c r="AW322" i="5"/>
  <c r="DA322" i="5"/>
  <c r="AG322" i="5"/>
  <c r="M322" i="5"/>
  <c r="CG322" i="5"/>
  <c r="X322" i="5"/>
  <c r="AS322" i="5"/>
  <c r="CW322" i="5"/>
  <c r="AE322" i="5"/>
  <c r="CB322" i="5"/>
  <c r="AM322" i="5"/>
  <c r="CJ322" i="5"/>
  <c r="BK322" i="5"/>
  <c r="Q322" i="5"/>
  <c r="Y322" i="5"/>
  <c r="BA322" i="5"/>
  <c r="BY322" i="5"/>
  <c r="P322" i="5"/>
  <c r="CK322" i="5"/>
  <c r="W322" i="5"/>
  <c r="AN322" i="5"/>
  <c r="BC322" i="5"/>
  <c r="U322" i="5"/>
  <c r="CI322" i="5"/>
  <c r="CA322" i="5"/>
  <c r="BL322" i="5"/>
  <c r="CY322" i="5"/>
  <c r="CC322" i="5"/>
  <c r="BI322" i="5"/>
  <c r="AC322" i="5"/>
  <c r="AO322" i="5"/>
  <c r="BM322" i="5"/>
  <c r="CO322" i="5"/>
  <c r="BU322" i="5"/>
  <c r="BE322" i="5"/>
  <c r="AK322" i="5"/>
  <c r="O322" i="5"/>
  <c r="BT322" i="5"/>
  <c r="BD322" i="5"/>
  <c r="AN49" i="5"/>
  <c r="AG49" i="5"/>
  <c r="AO49" i="5"/>
  <c r="CY49" i="5"/>
  <c r="AW49" i="5"/>
  <c r="BY49" i="5"/>
  <c r="CQ49" i="5"/>
  <c r="O49" i="5"/>
  <c r="BL49" i="5"/>
  <c r="BQ49" i="5"/>
  <c r="AU49" i="5"/>
  <c r="CG49" i="5"/>
  <c r="BD49" i="5"/>
  <c r="CR49" i="5"/>
  <c r="AM49" i="5"/>
  <c r="CJ49" i="5"/>
  <c r="DA49" i="5"/>
  <c r="BT49" i="5"/>
  <c r="CB49" i="5"/>
  <c r="Q49" i="5"/>
  <c r="AS49" i="5"/>
  <c r="CS49" i="5"/>
  <c r="AE49" i="5"/>
  <c r="AV49" i="5"/>
  <c r="AC49" i="5"/>
  <c r="BI49" i="5"/>
  <c r="CI49" i="5"/>
  <c r="CK49" i="5"/>
  <c r="BM49" i="5"/>
  <c r="U49" i="5"/>
  <c r="BE49" i="5"/>
  <c r="BK49" i="5"/>
  <c r="CA49" i="5"/>
  <c r="CC49" i="5"/>
  <c r="BS49" i="5"/>
  <c r="CO49" i="5"/>
  <c r="P49" i="5"/>
  <c r="AF49" i="5"/>
  <c r="M49" i="5"/>
  <c r="AK49" i="5"/>
  <c r="CW49" i="5"/>
  <c r="BU49" i="5"/>
  <c r="CZ49" i="5"/>
  <c r="BA49" i="5"/>
  <c r="BC49" i="5"/>
  <c r="AN22" i="5"/>
  <c r="BU22" i="5"/>
  <c r="CO22" i="5"/>
  <c r="CR22" i="5"/>
  <c r="Y22" i="5"/>
  <c r="CY22" i="5"/>
  <c r="CI22" i="5"/>
  <c r="DA22" i="5"/>
  <c r="AM22" i="5"/>
  <c r="BD22" i="5"/>
  <c r="BL22" i="5"/>
  <c r="BQ22" i="5"/>
  <c r="BS22" i="5"/>
  <c r="AC22" i="5"/>
  <c r="AV22" i="5"/>
  <c r="BE22" i="5"/>
  <c r="CS22" i="5"/>
  <c r="CB22" i="5"/>
  <c r="CJ22" i="5"/>
  <c r="AF22" i="5"/>
  <c r="CG22" i="5"/>
  <c r="AO22" i="5"/>
  <c r="CC22" i="5"/>
  <c r="BT22" i="5"/>
  <c r="BY22" i="5"/>
  <c r="X22" i="5"/>
  <c r="BM22" i="5"/>
  <c r="AS22" i="5"/>
  <c r="W22" i="5"/>
  <c r="AE22" i="5"/>
  <c r="U22" i="5"/>
  <c r="BC22" i="5"/>
  <c r="AW22" i="5"/>
  <c r="BK22" i="5"/>
  <c r="CA22" i="5"/>
  <c r="CK22" i="5"/>
  <c r="AU22" i="5"/>
  <c r="CW22" i="5"/>
  <c r="BI22" i="5"/>
  <c r="BA22" i="5"/>
  <c r="AK22" i="5"/>
  <c r="M22" i="5"/>
  <c r="CZ22" i="5"/>
  <c r="CQ22" i="5"/>
  <c r="AG22" i="5"/>
  <c r="CB169" i="5"/>
  <c r="AN169" i="5"/>
  <c r="BM169" i="5"/>
  <c r="AK169" i="5"/>
  <c r="U169" i="5"/>
  <c r="X169" i="5"/>
  <c r="CQ169" i="5"/>
  <c r="O169" i="5"/>
  <c r="AG169" i="5"/>
  <c r="Y169" i="5"/>
  <c r="AS169" i="5"/>
  <c r="AV169" i="5"/>
  <c r="AO169" i="5"/>
  <c r="AU169" i="5"/>
  <c r="CI169" i="5"/>
  <c r="BQ169" i="5"/>
  <c r="CR169" i="5"/>
  <c r="BK169" i="5"/>
  <c r="AE169" i="5"/>
  <c r="CC169" i="5"/>
  <c r="CA169" i="5"/>
  <c r="P169" i="5"/>
  <c r="CY169" i="5"/>
  <c r="CO169" i="5"/>
  <c r="W169" i="5"/>
  <c r="BS169" i="5"/>
  <c r="DA169" i="5"/>
  <c r="CJ169" i="5"/>
  <c r="BU169" i="5"/>
  <c r="BL169" i="5"/>
  <c r="Q169" i="5"/>
  <c r="AF169" i="5"/>
  <c r="BI169" i="5"/>
  <c r="BA169" i="5"/>
  <c r="CS169" i="5"/>
  <c r="M169" i="5"/>
  <c r="AM169" i="5"/>
  <c r="CZ169" i="5"/>
  <c r="BT169" i="5"/>
  <c r="CG169" i="5"/>
  <c r="AC169" i="5"/>
  <c r="AW169" i="5"/>
  <c r="CW169" i="5"/>
  <c r="BY169" i="5"/>
  <c r="CK169" i="5"/>
  <c r="BS339" i="5"/>
  <c r="BT339" i="5"/>
  <c r="BD339" i="5"/>
  <c r="U339" i="5"/>
  <c r="W339" i="5"/>
  <c r="BE339" i="5"/>
  <c r="AK339" i="5"/>
  <c r="CQ339" i="5"/>
  <c r="BU339" i="5"/>
  <c r="CO339" i="5"/>
  <c r="AN339" i="5"/>
  <c r="CK339" i="5"/>
  <c r="AG339" i="5"/>
  <c r="O339" i="5"/>
  <c r="BL339" i="5"/>
  <c r="AE339" i="5"/>
  <c r="BC339" i="5"/>
  <c r="BK339" i="5"/>
  <c r="AO339" i="5"/>
  <c r="AF339" i="5"/>
  <c r="BA339" i="5"/>
  <c r="CI339" i="5"/>
  <c r="BM339" i="5"/>
  <c r="BY339" i="5"/>
  <c r="CG339" i="5"/>
  <c r="P339" i="5"/>
  <c r="CW339" i="5"/>
  <c r="BQ339" i="5"/>
  <c r="AW339" i="5"/>
  <c r="M339" i="5"/>
  <c r="CA339" i="5"/>
  <c r="AV339" i="5"/>
  <c r="Q339" i="5"/>
  <c r="AC339" i="5"/>
  <c r="CJ339" i="5"/>
  <c r="Y339" i="5"/>
  <c r="CB339" i="5"/>
  <c r="X339" i="5"/>
  <c r="AM339" i="5"/>
  <c r="AU339" i="5"/>
  <c r="CS339" i="5"/>
  <c r="BI339" i="5"/>
  <c r="CC339" i="5"/>
  <c r="CR339" i="5"/>
  <c r="AS339" i="5"/>
  <c r="M349" i="5"/>
  <c r="AG349" i="5"/>
  <c r="CG349" i="5"/>
  <c r="CW349" i="5"/>
  <c r="BT349" i="5"/>
  <c r="CB349" i="5"/>
  <c r="BQ349" i="5"/>
  <c r="O349" i="5"/>
  <c r="BL349" i="5"/>
  <c r="CR349" i="5"/>
  <c r="BS349" i="5"/>
  <c r="Q349" i="5"/>
  <c r="CA349" i="5"/>
  <c r="BU349" i="5"/>
  <c r="BI349" i="5"/>
  <c r="CI349" i="5"/>
  <c r="BA349" i="5"/>
  <c r="BM349" i="5"/>
  <c r="P349" i="5"/>
  <c r="BY349" i="5"/>
  <c r="BD349" i="5"/>
  <c r="CJ349" i="5"/>
  <c r="AW349" i="5"/>
  <c r="AC349" i="5"/>
  <c r="AF349" i="5"/>
  <c r="AM349" i="5"/>
  <c r="AO349" i="5"/>
  <c r="AV349" i="5"/>
  <c r="CK349" i="5"/>
  <c r="AU349" i="5"/>
  <c r="BK349" i="5"/>
  <c r="U349" i="5"/>
  <c r="W349" i="5"/>
  <c r="Y349" i="5"/>
  <c r="AK349" i="5"/>
  <c r="X349" i="5"/>
  <c r="BE349" i="5"/>
  <c r="CO349" i="5"/>
  <c r="AE349" i="5"/>
  <c r="BC349" i="5"/>
  <c r="AS349" i="5"/>
  <c r="CQ349" i="5"/>
  <c r="AN349" i="5"/>
  <c r="CC349" i="5"/>
  <c r="CS349" i="5"/>
  <c r="AU167" i="5"/>
  <c r="AW167" i="5"/>
  <c r="M167" i="5"/>
  <c r="CI167" i="5"/>
  <c r="O167" i="5"/>
  <c r="CG167" i="5"/>
  <c r="P167" i="5"/>
  <c r="AO167" i="5"/>
  <c r="CW167" i="5"/>
  <c r="CB167" i="5"/>
  <c r="BI167" i="5"/>
  <c r="AM167" i="5"/>
  <c r="BY167" i="5"/>
  <c r="CZ167" i="5"/>
  <c r="BS167" i="5"/>
  <c r="CS167" i="5"/>
  <c r="AE167" i="5"/>
  <c r="U167" i="5"/>
  <c r="X167" i="5"/>
  <c r="CJ167" i="5"/>
  <c r="AG167" i="5"/>
  <c r="BK167" i="5"/>
  <c r="CY167" i="5"/>
  <c r="AS167" i="5"/>
  <c r="AV167" i="5"/>
  <c r="Q167" i="5"/>
  <c r="W167" i="5"/>
  <c r="AK167" i="5"/>
  <c r="AN167" i="5"/>
  <c r="CR167" i="5"/>
  <c r="BQ167" i="5"/>
  <c r="CC167" i="5"/>
  <c r="CQ167" i="5"/>
  <c r="CA167" i="5"/>
  <c r="CO167" i="5"/>
  <c r="Y167" i="5"/>
  <c r="DA167" i="5"/>
  <c r="BA167" i="5"/>
  <c r="BU167" i="5"/>
  <c r="CK167" i="5"/>
  <c r="BL167" i="5"/>
  <c r="AC167" i="5"/>
  <c r="AF167" i="5"/>
  <c r="BT167" i="5"/>
  <c r="BM167" i="5"/>
  <c r="AG251" i="5"/>
  <c r="BQ251" i="5"/>
  <c r="BS251" i="5"/>
  <c r="DA251" i="5"/>
  <c r="AM251" i="5"/>
  <c r="AO251" i="5"/>
  <c r="BY251" i="5"/>
  <c r="BE251" i="5"/>
  <c r="U251" i="5"/>
  <c r="BC251" i="5"/>
  <c r="BD251" i="5"/>
  <c r="BU251" i="5"/>
  <c r="AV251" i="5"/>
  <c r="CG251" i="5"/>
  <c r="CJ251" i="5"/>
  <c r="AC251" i="5"/>
  <c r="CY251" i="5"/>
  <c r="CS251" i="5"/>
  <c r="AS251" i="5"/>
  <c r="O251" i="5"/>
  <c r="CO251" i="5"/>
  <c r="BT251" i="5"/>
  <c r="W251" i="5"/>
  <c r="BM251" i="5"/>
  <c r="AF251" i="5"/>
  <c r="CR251" i="5"/>
  <c r="CW251" i="5"/>
  <c r="CI251" i="5"/>
  <c r="M251" i="5"/>
  <c r="P251" i="5"/>
  <c r="CQ251" i="5"/>
  <c r="CZ251" i="5"/>
  <c r="AW251" i="5"/>
  <c r="BI251" i="5"/>
  <c r="AU251" i="5"/>
  <c r="BK251" i="5"/>
  <c r="CK251" i="5"/>
  <c r="X251" i="5"/>
  <c r="AN251" i="5"/>
  <c r="BA251" i="5"/>
  <c r="BL251" i="5"/>
  <c r="AK251" i="5"/>
  <c r="Q251" i="5"/>
  <c r="Y251" i="5"/>
  <c r="AE251" i="5"/>
  <c r="BL14" i="5"/>
  <c r="BE14" i="5"/>
  <c r="CO14" i="5"/>
  <c r="BT14" i="5"/>
  <c r="CG14" i="5"/>
  <c r="CS14" i="5"/>
  <c r="AW14" i="5"/>
  <c r="CK14" i="5"/>
  <c r="CZ14" i="5"/>
  <c r="AC14" i="5"/>
  <c r="AE14" i="5"/>
  <c r="AM14" i="5"/>
  <c r="BK14" i="5"/>
  <c r="AG14" i="5"/>
  <c r="BU14" i="5"/>
  <c r="BI14" i="5"/>
  <c r="CJ14" i="5"/>
  <c r="X14" i="5"/>
  <c r="BY14" i="5"/>
  <c r="AV14" i="5"/>
  <c r="U14" i="5"/>
  <c r="BM14" i="5"/>
  <c r="AN14" i="5"/>
  <c r="CW14" i="5"/>
  <c r="BD14" i="5"/>
  <c r="AS14" i="5"/>
  <c r="BC14" i="5"/>
  <c r="CQ14" i="5"/>
  <c r="CB14" i="5"/>
  <c r="W14" i="5"/>
  <c r="CI14" i="5"/>
  <c r="CA14" i="5"/>
  <c r="BA14" i="5"/>
  <c r="AU14" i="5"/>
  <c r="CR14" i="5"/>
  <c r="Y14" i="5"/>
  <c r="CC14" i="5"/>
  <c r="CY14" i="5"/>
  <c r="BS14" i="5"/>
  <c r="BQ14" i="5"/>
  <c r="AF14" i="5"/>
  <c r="AK14" i="5"/>
  <c r="AO14" i="5"/>
  <c r="M14" i="5"/>
  <c r="DA14" i="5"/>
  <c r="M2426" i="4"/>
  <c r="G103" i="5" s="1"/>
  <c r="AN103" i="5" s="1"/>
  <c r="BK199" i="5"/>
  <c r="CC257" i="5"/>
  <c r="AU128" i="5"/>
  <c r="CA259" i="5"/>
  <c r="AE66" i="5"/>
  <c r="AO114" i="5"/>
  <c r="AU151" i="5"/>
  <c r="O18" i="5"/>
  <c r="AU129" i="5"/>
  <c r="Q252" i="5"/>
  <c r="O252" i="5"/>
  <c r="CS252" i="5"/>
  <c r="U252" i="5"/>
  <c r="CQ252" i="5"/>
  <c r="AS252" i="5"/>
  <c r="AU252" i="5"/>
  <c r="BT252" i="5"/>
  <c r="AO252" i="5"/>
  <c r="AE252" i="5"/>
  <c r="BE252" i="5"/>
  <c r="BA252" i="5"/>
  <c r="CR252" i="5"/>
  <c r="BC252" i="5"/>
  <c r="BY252" i="5"/>
  <c r="BK252" i="5"/>
  <c r="CY252" i="5"/>
  <c r="BS252" i="5"/>
  <c r="CO252" i="5"/>
  <c r="CI252" i="5"/>
  <c r="M252" i="5"/>
  <c r="P252" i="5"/>
  <c r="CK252" i="5"/>
  <c r="AK252" i="5"/>
  <c r="AN252" i="5"/>
  <c r="BM252" i="5"/>
  <c r="AW252" i="5"/>
  <c r="AM252" i="5"/>
  <c r="W252" i="5"/>
  <c r="CW252" i="5"/>
  <c r="CZ252" i="5"/>
  <c r="DA252" i="5"/>
  <c r="X252" i="5"/>
  <c r="BD252" i="5"/>
  <c r="AC252" i="5"/>
  <c r="AV252" i="5"/>
  <c r="BL252" i="5"/>
  <c r="Y252" i="5"/>
  <c r="CJ252" i="5"/>
  <c r="BI252" i="5"/>
  <c r="AF252" i="5"/>
  <c r="CG252" i="5"/>
  <c r="AG252" i="5"/>
  <c r="BQ252" i="5"/>
  <c r="BU252" i="5"/>
  <c r="BQ268" i="5"/>
  <c r="AO268" i="5"/>
  <c r="CW268" i="5"/>
  <c r="CS268" i="5"/>
  <c r="M268" i="5"/>
  <c r="BS268" i="5"/>
  <c r="Q268" i="5"/>
  <c r="CY268" i="5"/>
  <c r="CZ268" i="5"/>
  <c r="AS268" i="5"/>
  <c r="BT268" i="5"/>
  <c r="BU268" i="5"/>
  <c r="O268" i="5"/>
  <c r="AF268" i="5"/>
  <c r="AE268" i="5"/>
  <c r="BK268" i="5"/>
  <c r="CR268" i="5"/>
  <c r="CI268" i="5"/>
  <c r="U268" i="5"/>
  <c r="AU268" i="5"/>
  <c r="AW268" i="5"/>
  <c r="AK268" i="5"/>
  <c r="CJ268" i="5"/>
  <c r="BA268" i="5"/>
  <c r="AG268" i="5"/>
  <c r="CO268" i="5"/>
  <c r="CQ268" i="5"/>
  <c r="BY268" i="5"/>
  <c r="AM268" i="5"/>
  <c r="AN268" i="5"/>
  <c r="X268" i="5"/>
  <c r="BE268" i="5"/>
  <c r="BC268" i="5"/>
  <c r="AC268" i="5"/>
  <c r="Y268" i="5"/>
  <c r="BL268" i="5"/>
  <c r="BM268" i="5"/>
  <c r="BD268" i="5"/>
  <c r="BI268" i="5"/>
  <c r="P268" i="5"/>
  <c r="AV268" i="5"/>
  <c r="CG268" i="5"/>
  <c r="DA268" i="5"/>
  <c r="W268" i="5"/>
  <c r="CK268" i="5"/>
  <c r="CY50" i="5"/>
  <c r="BI50" i="5"/>
  <c r="AV50" i="5"/>
  <c r="AM50" i="5"/>
  <c r="CJ50" i="5"/>
  <c r="AC50" i="5"/>
  <c r="CZ50" i="5"/>
  <c r="P50" i="5"/>
  <c r="CA50" i="5"/>
  <c r="AS50" i="5"/>
  <c r="CC50" i="5"/>
  <c r="AO50" i="5"/>
  <c r="U50" i="5"/>
  <c r="BU50" i="5"/>
  <c r="AN50" i="5"/>
  <c r="W50" i="5"/>
  <c r="CS50" i="5"/>
  <c r="BY50" i="5"/>
  <c r="BE50" i="5"/>
  <c r="M50" i="5"/>
  <c r="CO50" i="5"/>
  <c r="DA50" i="5"/>
  <c r="BL50" i="5"/>
  <c r="BM50" i="5"/>
  <c r="AW50" i="5"/>
  <c r="AK50" i="5"/>
  <c r="O50" i="5"/>
  <c r="CQ50" i="5"/>
  <c r="CW50" i="5"/>
  <c r="CG50" i="5"/>
  <c r="BQ50" i="5"/>
  <c r="Q50" i="5"/>
  <c r="Y50" i="5"/>
  <c r="AE50" i="5"/>
  <c r="BD50" i="5"/>
  <c r="BC50" i="5"/>
  <c r="AU50" i="5"/>
  <c r="BS50" i="5"/>
  <c r="BK50" i="5"/>
  <c r="BT50" i="5"/>
  <c r="AG50" i="5"/>
  <c r="BA50" i="5"/>
  <c r="AF50" i="5"/>
  <c r="CK50" i="5"/>
  <c r="CI50" i="5"/>
  <c r="CB50" i="5"/>
  <c r="CR50" i="5"/>
  <c r="BQ214" i="5"/>
  <c r="U214" i="5"/>
  <c r="W214" i="5"/>
  <c r="BS214" i="5"/>
  <c r="AU214" i="5"/>
  <c r="CQ214" i="5"/>
  <c r="CW214" i="5"/>
  <c r="DA214" i="5"/>
  <c r="Y214" i="5"/>
  <c r="BC214" i="5"/>
  <c r="AK214" i="5"/>
  <c r="AM214" i="5"/>
  <c r="CJ214" i="5"/>
  <c r="CA214" i="5"/>
  <c r="X214" i="5"/>
  <c r="BI214" i="5"/>
  <c r="Q214" i="5"/>
  <c r="AF214" i="5"/>
  <c r="CR214" i="5"/>
  <c r="AC214" i="5"/>
  <c r="BE214" i="5"/>
  <c r="AO214" i="5"/>
  <c r="CC214" i="5"/>
  <c r="M214" i="5"/>
  <c r="BA214" i="5"/>
  <c r="AS214" i="5"/>
  <c r="AW214" i="5"/>
  <c r="CI214" i="5"/>
  <c r="BU214" i="5"/>
  <c r="BY214" i="5"/>
  <c r="CG214" i="5"/>
  <c r="P214" i="5"/>
  <c r="CK214" i="5"/>
  <c r="AV214" i="5"/>
  <c r="BD214" i="5"/>
  <c r="CB214" i="5"/>
  <c r="BT214" i="5"/>
  <c r="AN214" i="5"/>
  <c r="CS214" i="5"/>
  <c r="CZ214" i="5"/>
  <c r="O214" i="5"/>
  <c r="AG214" i="5"/>
  <c r="CO214" i="5"/>
  <c r="CY214" i="5"/>
  <c r="AE214" i="5"/>
  <c r="CJ13" i="5"/>
  <c r="AO13" i="5"/>
  <c r="AK13" i="5"/>
  <c r="AG13" i="5"/>
  <c r="BA13" i="5"/>
  <c r="BU13" i="5"/>
  <c r="M13" i="5"/>
  <c r="BD13" i="5"/>
  <c r="BQ13" i="5"/>
  <c r="BS13" i="5"/>
  <c r="CK13" i="5"/>
  <c r="X13" i="5"/>
  <c r="BM13" i="5"/>
  <c r="CG13" i="5"/>
  <c r="CI13" i="5"/>
  <c r="AU13" i="5"/>
  <c r="Y13" i="5"/>
  <c r="CB13" i="5"/>
  <c r="CC13" i="5"/>
  <c r="CW13" i="5"/>
  <c r="DA13" i="5"/>
  <c r="AC13" i="5"/>
  <c r="CS13" i="5"/>
  <c r="CQ13" i="5"/>
  <c r="U13" i="5"/>
  <c r="BL13" i="5"/>
  <c r="CZ13" i="5"/>
  <c r="BI13" i="5"/>
  <c r="AV13" i="5"/>
  <c r="AW13" i="5"/>
  <c r="BT13" i="5"/>
  <c r="BK13" i="5"/>
  <c r="BY13" i="5"/>
  <c r="AE13" i="5"/>
  <c r="AS13" i="5"/>
  <c r="BC13" i="5"/>
  <c r="CA13" i="5"/>
  <c r="AF13" i="5"/>
  <c r="AM13" i="5"/>
  <c r="BE13" i="5"/>
  <c r="CY13" i="5"/>
  <c r="CO13" i="5"/>
  <c r="CR13" i="5"/>
  <c r="AN13" i="5"/>
  <c r="W13" i="5"/>
  <c r="BC111" i="5"/>
  <c r="BI111" i="5"/>
  <c r="BK111" i="5"/>
  <c r="BL111" i="5"/>
  <c r="BM111" i="5"/>
  <c r="CK111" i="5"/>
  <c r="BD111" i="5"/>
  <c r="AG111" i="5"/>
  <c r="BS111" i="5"/>
  <c r="BA111" i="5"/>
  <c r="CC111" i="5"/>
  <c r="CI111" i="5"/>
  <c r="Y111" i="5"/>
  <c r="U111" i="5"/>
  <c r="CR111" i="5"/>
  <c r="CW111" i="5"/>
  <c r="AW111" i="5"/>
  <c r="CQ111" i="5"/>
  <c r="AS111" i="5"/>
  <c r="P111" i="5"/>
  <c r="BY111" i="5"/>
  <c r="CS111" i="5"/>
  <c r="CG111" i="5"/>
  <c r="M111" i="5"/>
  <c r="CJ111" i="5"/>
  <c r="Q111" i="5"/>
  <c r="AU111" i="5"/>
  <c r="AE111" i="5"/>
  <c r="CY111" i="5"/>
  <c r="O111" i="5"/>
  <c r="CZ111" i="5"/>
  <c r="DA111" i="5"/>
  <c r="X111" i="5"/>
  <c r="AC111" i="5"/>
  <c r="AV111" i="5"/>
  <c r="BE111" i="5"/>
  <c r="W111" i="5"/>
  <c r="AF111" i="5"/>
  <c r="BT111" i="5"/>
  <c r="AK111" i="5"/>
  <c r="CA111" i="5"/>
  <c r="BU111" i="5"/>
  <c r="BQ111" i="5"/>
  <c r="CB111" i="5"/>
  <c r="CO111" i="5"/>
  <c r="P38" i="5"/>
  <c r="CC38" i="5"/>
  <c r="BE38" i="5"/>
  <c r="BT38" i="5"/>
  <c r="AK38" i="5"/>
  <c r="AF38" i="5"/>
  <c r="AN38" i="5"/>
  <c r="M38" i="5"/>
  <c r="CS38" i="5"/>
  <c r="AO38" i="5"/>
  <c r="BK38" i="5"/>
  <c r="Q38" i="5"/>
  <c r="CR38" i="5"/>
  <c r="CB38" i="5"/>
  <c r="BM38" i="5"/>
  <c r="AU38" i="5"/>
  <c r="CO38" i="5"/>
  <c r="BS38" i="5"/>
  <c r="BQ38" i="5"/>
  <c r="AG38" i="5"/>
  <c r="BY38" i="5"/>
  <c r="CJ38" i="5"/>
  <c r="CQ38" i="5"/>
  <c r="CY38" i="5"/>
  <c r="O38" i="5"/>
  <c r="AE38" i="5"/>
  <c r="AV38" i="5"/>
  <c r="BD38" i="5"/>
  <c r="BA38" i="5"/>
  <c r="AM38" i="5"/>
  <c r="DA38" i="5"/>
  <c r="BL38" i="5"/>
  <c r="BI38" i="5"/>
  <c r="CA38" i="5"/>
  <c r="CW38" i="5"/>
  <c r="AC38" i="5"/>
  <c r="U38" i="5"/>
  <c r="AS38" i="5"/>
  <c r="CZ38" i="5"/>
  <c r="BC38" i="5"/>
  <c r="BU38" i="5"/>
  <c r="CG38" i="5"/>
  <c r="CI38" i="5"/>
  <c r="AW38" i="5"/>
  <c r="CK38" i="5"/>
  <c r="BS360" i="5"/>
  <c r="BE360" i="5"/>
  <c r="M360" i="5"/>
  <c r="AO360" i="5"/>
  <c r="CS360" i="5"/>
  <c r="CQ360" i="5"/>
  <c r="AS360" i="5"/>
  <c r="AW360" i="5"/>
  <c r="CR360" i="5"/>
  <c r="AF360" i="5"/>
  <c r="AE360" i="5"/>
  <c r="BK360" i="5"/>
  <c r="W360" i="5"/>
  <c r="AK360" i="5"/>
  <c r="BU360" i="5"/>
  <c r="BC360" i="5"/>
  <c r="CO360" i="5"/>
  <c r="CG360" i="5"/>
  <c r="AV360" i="5"/>
  <c r="CC360" i="5"/>
  <c r="CI360" i="5"/>
  <c r="Q360" i="5"/>
  <c r="CA360" i="5"/>
  <c r="Y360" i="5"/>
  <c r="AM360" i="5"/>
  <c r="O360" i="5"/>
  <c r="BA360" i="5"/>
  <c r="P360" i="5"/>
  <c r="BM360" i="5"/>
  <c r="AG360" i="5"/>
  <c r="BQ360" i="5"/>
  <c r="X360" i="5"/>
  <c r="BD360" i="5"/>
  <c r="U360" i="5"/>
  <c r="AU360" i="5"/>
  <c r="BI360" i="5"/>
  <c r="AN360" i="5"/>
  <c r="BT360" i="5"/>
  <c r="AC360" i="5"/>
  <c r="BL360" i="5"/>
  <c r="CW360" i="5"/>
  <c r="CB360" i="5"/>
  <c r="CJ360" i="5"/>
  <c r="BY360" i="5"/>
  <c r="CK360" i="5"/>
  <c r="BK290" i="5"/>
  <c r="AS290" i="5"/>
  <c r="U290" i="5"/>
  <c r="AU290" i="5"/>
  <c r="BM290" i="5"/>
  <c r="AG290" i="5"/>
  <c r="CA290" i="5"/>
  <c r="BS290" i="5"/>
  <c r="Y290" i="5"/>
  <c r="CW290" i="5"/>
  <c r="AF290" i="5"/>
  <c r="Q290" i="5"/>
  <c r="W290" i="5"/>
  <c r="AO290" i="5"/>
  <c r="BA290" i="5"/>
  <c r="BQ290" i="5"/>
  <c r="AK290" i="5"/>
  <c r="M290" i="5"/>
  <c r="CY290" i="5"/>
  <c r="BD290" i="5"/>
  <c r="CQ290" i="5"/>
  <c r="BE290" i="5"/>
  <c r="CG290" i="5"/>
  <c r="CC290" i="5"/>
  <c r="CZ290" i="5"/>
  <c r="CB290" i="5"/>
  <c r="X290" i="5"/>
  <c r="BI290" i="5"/>
  <c r="BY290" i="5"/>
  <c r="AM290" i="5"/>
  <c r="P290" i="5"/>
  <c r="CO290" i="5"/>
  <c r="O290" i="5"/>
  <c r="DA290" i="5"/>
  <c r="BU290" i="5"/>
  <c r="AN290" i="5"/>
  <c r="CR290" i="5"/>
  <c r="AW290" i="5"/>
  <c r="BC290" i="5"/>
  <c r="CS290" i="5"/>
  <c r="BT290" i="5"/>
  <c r="AC290" i="5"/>
  <c r="AV290" i="5"/>
  <c r="BL290" i="5"/>
  <c r="AE290" i="5"/>
  <c r="U215" i="5"/>
  <c r="BQ215" i="5"/>
  <c r="BS215" i="5"/>
  <c r="W215" i="5"/>
  <c r="AS215" i="5"/>
  <c r="AU215" i="5"/>
  <c r="CQ215" i="5"/>
  <c r="BU215" i="5"/>
  <c r="AC215" i="5"/>
  <c r="BD215" i="5"/>
  <c r="AV215" i="5"/>
  <c r="CG215" i="5"/>
  <c r="CI215" i="5"/>
  <c r="AO215" i="5"/>
  <c r="CB215" i="5"/>
  <c r="CS215" i="5"/>
  <c r="BA215" i="5"/>
  <c r="CZ215" i="5"/>
  <c r="BT215" i="5"/>
  <c r="P215" i="5"/>
  <c r="AG215" i="5"/>
  <c r="BY215" i="5"/>
  <c r="BE215" i="5"/>
  <c r="CR215" i="5"/>
  <c r="AN215" i="5"/>
  <c r="CK215" i="5"/>
  <c r="CC215" i="5"/>
  <c r="CW215" i="5"/>
  <c r="DA215" i="5"/>
  <c r="CO215" i="5"/>
  <c r="M215" i="5"/>
  <c r="O215" i="5"/>
  <c r="AE215" i="5"/>
  <c r="AK215" i="5"/>
  <c r="AW215" i="5"/>
  <c r="BI215" i="5"/>
  <c r="CJ215" i="5"/>
  <c r="Q215" i="5"/>
  <c r="X215" i="5"/>
  <c r="BC215" i="5"/>
  <c r="AM215" i="5"/>
  <c r="CA215" i="5"/>
  <c r="AF215" i="5"/>
  <c r="Y215" i="5"/>
  <c r="CY215" i="5"/>
  <c r="O82" i="5"/>
  <c r="P82" i="5"/>
  <c r="CR82" i="5"/>
  <c r="BM82" i="5"/>
  <c r="AC82" i="5"/>
  <c r="CS82" i="5"/>
  <c r="CZ82" i="5"/>
  <c r="AN82" i="5"/>
  <c r="W82" i="5"/>
  <c r="AO82" i="5"/>
  <c r="M82" i="5"/>
  <c r="BI82" i="5"/>
  <c r="BL82" i="5"/>
  <c r="AW82" i="5"/>
  <c r="CB82" i="5"/>
  <c r="DA82" i="5"/>
  <c r="BQ82" i="5"/>
  <c r="CW82" i="5"/>
  <c r="CO82" i="5"/>
  <c r="CJ82" i="5"/>
  <c r="BT82" i="5"/>
  <c r="X82" i="5"/>
  <c r="AV82" i="5"/>
  <c r="U82" i="5"/>
  <c r="CA82" i="5"/>
  <c r="Q82" i="5"/>
  <c r="AU82" i="5"/>
  <c r="BD82" i="5"/>
  <c r="BK82" i="5"/>
  <c r="CQ82" i="5"/>
  <c r="BU82" i="5"/>
  <c r="CC82" i="5"/>
  <c r="CY82" i="5"/>
  <c r="AS82" i="5"/>
  <c r="Y82" i="5"/>
  <c r="BA82" i="5"/>
  <c r="CK82" i="5"/>
  <c r="AK82" i="5"/>
  <c r="BY82" i="5"/>
  <c r="CI82" i="5"/>
  <c r="BS82" i="5"/>
  <c r="AM82" i="5"/>
  <c r="BE82" i="5"/>
  <c r="BC82" i="5"/>
  <c r="CG82" i="5"/>
  <c r="CI348" i="5"/>
  <c r="AO348" i="5"/>
  <c r="CS348" i="5"/>
  <c r="M348" i="5"/>
  <c r="BE348" i="5"/>
  <c r="AM348" i="5"/>
  <c r="BI348" i="5"/>
  <c r="AG348" i="5"/>
  <c r="Q348" i="5"/>
  <c r="CA348" i="5"/>
  <c r="CC348" i="5"/>
  <c r="AF348" i="5"/>
  <c r="AW348" i="5"/>
  <c r="BK348" i="5"/>
  <c r="AC348" i="5"/>
  <c r="AV348" i="5"/>
  <c r="BQ348" i="5"/>
  <c r="BA348" i="5"/>
  <c r="CG348" i="5"/>
  <c r="BM348" i="5"/>
  <c r="X348" i="5"/>
  <c r="P348" i="5"/>
  <c r="BY348" i="5"/>
  <c r="U348" i="5"/>
  <c r="AN348" i="5"/>
  <c r="CW348" i="5"/>
  <c r="CB348" i="5"/>
  <c r="W348" i="5"/>
  <c r="CR348" i="5"/>
  <c r="BT348" i="5"/>
  <c r="CQ348" i="5"/>
  <c r="BS348" i="5"/>
  <c r="CJ348" i="5"/>
  <c r="Y348" i="5"/>
  <c r="AS348" i="5"/>
  <c r="CK348" i="5"/>
  <c r="O348" i="5"/>
  <c r="AE348" i="5"/>
  <c r="BD348" i="5"/>
  <c r="BC348" i="5"/>
  <c r="AK348" i="5"/>
  <c r="BL348" i="5"/>
  <c r="CO348" i="5"/>
  <c r="BU348" i="5"/>
  <c r="AU348" i="5"/>
  <c r="AW325" i="5"/>
  <c r="CG325" i="5"/>
  <c r="BC325" i="5"/>
  <c r="U325" i="5"/>
  <c r="AF325" i="5"/>
  <c r="BK325" i="5"/>
  <c r="Q325" i="5"/>
  <c r="AK325" i="5"/>
  <c r="AV325" i="5"/>
  <c r="CW325" i="5"/>
  <c r="BL325" i="5"/>
  <c r="BE325" i="5"/>
  <c r="W325" i="5"/>
  <c r="AS325" i="5"/>
  <c r="O325" i="5"/>
  <c r="BU325" i="5"/>
  <c r="BI325" i="5"/>
  <c r="CJ325" i="5"/>
  <c r="CA325" i="5"/>
  <c r="CO325" i="5"/>
  <c r="CC325" i="5"/>
  <c r="CI325" i="5"/>
  <c r="CK325" i="5"/>
  <c r="BS325" i="5"/>
  <c r="M325" i="5"/>
  <c r="P325" i="5"/>
  <c r="AE325" i="5"/>
  <c r="X325" i="5"/>
  <c r="DA325" i="5"/>
  <c r="AU325" i="5"/>
  <c r="AN325" i="5"/>
  <c r="CB325" i="5"/>
  <c r="AG325" i="5"/>
  <c r="CY325" i="5"/>
  <c r="BD325" i="5"/>
  <c r="CZ325" i="5"/>
  <c r="AC325" i="5"/>
  <c r="BT325" i="5"/>
  <c r="AO325" i="5"/>
  <c r="BA325" i="5"/>
  <c r="BM325" i="5"/>
  <c r="AM325" i="5"/>
  <c r="Y325" i="5"/>
  <c r="BY325" i="5"/>
  <c r="BQ325" i="5"/>
  <c r="CK282" i="5"/>
  <c r="BK211" i="5"/>
  <c r="W41" i="5"/>
  <c r="CY365" i="5"/>
  <c r="CY356" i="5"/>
  <c r="AG78" i="5"/>
  <c r="CI293" i="5"/>
  <c r="AG81" i="5"/>
  <c r="O17" i="5"/>
  <c r="Q30" i="5"/>
  <c r="CS331" i="5"/>
  <c r="BQ11" i="5"/>
  <c r="BT11" i="5"/>
  <c r="W11" i="5"/>
  <c r="CQ11" i="5"/>
  <c r="CW11" i="5"/>
  <c r="CR11" i="5"/>
  <c r="AK11" i="5"/>
  <c r="CS11" i="5"/>
  <c r="X11" i="5"/>
  <c r="BC11" i="5"/>
  <c r="BL11" i="5"/>
  <c r="BM11" i="5"/>
  <c r="Y11" i="5"/>
  <c r="CI11" i="5"/>
  <c r="CC11" i="5"/>
  <c r="AF11" i="5"/>
  <c r="AO11" i="5"/>
  <c r="DA11" i="5"/>
  <c r="AC11" i="5"/>
  <c r="CA11" i="5"/>
  <c r="BE11" i="5"/>
  <c r="AN11" i="5"/>
  <c r="BK11" i="5"/>
  <c r="AV11" i="5"/>
  <c r="BD11" i="5"/>
  <c r="BS11" i="5"/>
  <c r="AE11" i="5"/>
  <c r="CG11" i="5"/>
  <c r="BA11" i="5"/>
  <c r="BY11" i="5"/>
  <c r="CB11" i="5"/>
  <c r="CJ11" i="5"/>
  <c r="CO11" i="5"/>
  <c r="U11" i="5"/>
  <c r="AW11" i="5"/>
  <c r="CZ11" i="5"/>
  <c r="BU11" i="5"/>
  <c r="AG11" i="5"/>
  <c r="CY11" i="5"/>
  <c r="AU11" i="5"/>
  <c r="BI11" i="5"/>
  <c r="CK11" i="5"/>
  <c r="M11" i="5"/>
  <c r="AM11" i="5"/>
  <c r="AS11" i="5"/>
  <c r="CJ358" i="5"/>
  <c r="O358" i="5"/>
  <c r="BU358" i="5"/>
  <c r="P358" i="5"/>
  <c r="CI358" i="5"/>
  <c r="AF358" i="5"/>
  <c r="AS358" i="5"/>
  <c r="AG358" i="5"/>
  <c r="U358" i="5"/>
  <c r="BI358" i="5"/>
  <c r="BK358" i="5"/>
  <c r="BL358" i="5"/>
  <c r="CB358" i="5"/>
  <c r="AU358" i="5"/>
  <c r="CO358" i="5"/>
  <c r="AV358" i="5"/>
  <c r="AW358" i="5"/>
  <c r="M358" i="5"/>
  <c r="BS358" i="5"/>
  <c r="BC358" i="5"/>
  <c r="BE358" i="5"/>
  <c r="AC358" i="5"/>
  <c r="CA358" i="5"/>
  <c r="Y358" i="5"/>
  <c r="AO358" i="5"/>
  <c r="BT358" i="5"/>
  <c r="BM358" i="5"/>
  <c r="AN358" i="5"/>
  <c r="Q358" i="5"/>
  <c r="BY358" i="5"/>
  <c r="CG358" i="5"/>
  <c r="X358" i="5"/>
  <c r="CQ358" i="5"/>
  <c r="BD358" i="5"/>
  <c r="CS358" i="5"/>
  <c r="CC358" i="5"/>
  <c r="BA358" i="5"/>
  <c r="BQ358" i="5"/>
  <c r="AK358" i="5"/>
  <c r="CK358" i="5"/>
  <c r="AM358" i="5"/>
  <c r="CW358" i="5"/>
  <c r="CR358" i="5"/>
  <c r="AE358" i="5"/>
  <c r="W358" i="5"/>
  <c r="P265" i="5"/>
  <c r="CO265" i="5"/>
  <c r="CQ265" i="5"/>
  <c r="BE265" i="5"/>
  <c r="DA265" i="5"/>
  <c r="CS265" i="5"/>
  <c r="CK265" i="5"/>
  <c r="AK265" i="5"/>
  <c r="CI265" i="5"/>
  <c r="BT265" i="5"/>
  <c r="AW265" i="5"/>
  <c r="CJ265" i="5"/>
  <c r="O265" i="5"/>
  <c r="X265" i="5"/>
  <c r="BI265" i="5"/>
  <c r="AE265" i="5"/>
  <c r="AG265" i="5"/>
  <c r="U265" i="5"/>
  <c r="BU265" i="5"/>
  <c r="AC265" i="5"/>
  <c r="AV265" i="5"/>
  <c r="BK265" i="5"/>
  <c r="BC265" i="5"/>
  <c r="Q265" i="5"/>
  <c r="BQ265" i="5"/>
  <c r="AO265" i="5"/>
  <c r="M265" i="5"/>
  <c r="BM265" i="5"/>
  <c r="BA265" i="5"/>
  <c r="W265" i="5"/>
  <c r="BY265" i="5"/>
  <c r="CG265" i="5"/>
  <c r="AM265" i="5"/>
  <c r="CW265" i="5"/>
  <c r="AS265" i="5"/>
  <c r="BD265" i="5"/>
  <c r="AN265" i="5"/>
  <c r="CR265" i="5"/>
  <c r="Y265" i="5"/>
  <c r="CY265" i="5"/>
  <c r="CZ265" i="5"/>
  <c r="AF265" i="5"/>
  <c r="BS265" i="5"/>
  <c r="AU265" i="5"/>
  <c r="BL265" i="5"/>
  <c r="Y98" i="5"/>
  <c r="BU98" i="5"/>
  <c r="CO98" i="5"/>
  <c r="U98" i="5"/>
  <c r="BI98" i="5"/>
  <c r="BT98" i="5"/>
  <c r="AK98" i="5"/>
  <c r="CA98" i="5"/>
  <c r="AV98" i="5"/>
  <c r="BD98" i="5"/>
  <c r="P98" i="5"/>
  <c r="CK98" i="5"/>
  <c r="CC98" i="5"/>
  <c r="BS98" i="5"/>
  <c r="CS98" i="5"/>
  <c r="BQ98" i="5"/>
  <c r="BY98" i="5"/>
  <c r="CR98" i="5"/>
  <c r="CY98" i="5"/>
  <c r="O98" i="5"/>
  <c r="Q98" i="5"/>
  <c r="BL98" i="5"/>
  <c r="BK98" i="5"/>
  <c r="W98" i="5"/>
  <c r="AC98" i="5"/>
  <c r="AS98" i="5"/>
  <c r="AU98" i="5"/>
  <c r="BA98" i="5"/>
  <c r="BE98" i="5"/>
  <c r="CI98" i="5"/>
  <c r="CW98" i="5"/>
  <c r="X98" i="5"/>
  <c r="BM98" i="5"/>
  <c r="AE98" i="5"/>
  <c r="CG98" i="5"/>
  <c r="M98" i="5"/>
  <c r="AF98" i="5"/>
  <c r="CB98" i="5"/>
  <c r="AW98" i="5"/>
  <c r="AG98" i="5"/>
  <c r="CQ98" i="5"/>
  <c r="DA98" i="5"/>
  <c r="CZ98" i="5"/>
  <c r="BC98" i="5"/>
  <c r="CJ98" i="5"/>
  <c r="BI196" i="5"/>
  <c r="BE196" i="5"/>
  <c r="BS196" i="5"/>
  <c r="X196" i="5"/>
  <c r="CQ196" i="5"/>
  <c r="AF196" i="5"/>
  <c r="AV196" i="5"/>
  <c r="U196" i="5"/>
  <c r="AM196" i="5"/>
  <c r="BC196" i="5"/>
  <c r="AS196" i="5"/>
  <c r="AK196" i="5"/>
  <c r="BA196" i="5"/>
  <c r="BQ196" i="5"/>
  <c r="CC196" i="5"/>
  <c r="AU196" i="5"/>
  <c r="AN196" i="5"/>
  <c r="CW196" i="5"/>
  <c r="DA196" i="5"/>
  <c r="P196" i="5"/>
  <c r="BD196" i="5"/>
  <c r="CK196" i="5"/>
  <c r="CA196" i="5"/>
  <c r="BT196" i="5"/>
  <c r="CO196" i="5"/>
  <c r="M196" i="5"/>
  <c r="Q196" i="5"/>
  <c r="AG196" i="5"/>
  <c r="W196" i="5"/>
  <c r="CB196" i="5"/>
  <c r="CZ196" i="5"/>
  <c r="Y196" i="5"/>
  <c r="O196" i="5"/>
  <c r="BU196" i="5"/>
  <c r="CR196" i="5"/>
  <c r="CS196" i="5"/>
  <c r="CY196" i="5"/>
  <c r="AE196" i="5"/>
  <c r="AW196" i="5"/>
  <c r="AC196" i="5"/>
  <c r="BY196" i="5"/>
  <c r="CI196" i="5"/>
  <c r="AO196" i="5"/>
  <c r="CJ196" i="5"/>
  <c r="CG196" i="5"/>
  <c r="CQ291" i="5"/>
  <c r="AF291" i="5"/>
  <c r="CR291" i="5"/>
  <c r="BA291" i="5"/>
  <c r="BD291" i="5"/>
  <c r="CA291" i="5"/>
  <c r="CB291" i="5"/>
  <c r="CC291" i="5"/>
  <c r="CS291" i="5"/>
  <c r="AK291" i="5"/>
  <c r="CZ291" i="5"/>
  <c r="BC291" i="5"/>
  <c r="BI291" i="5"/>
  <c r="AC291" i="5"/>
  <c r="Q291" i="5"/>
  <c r="AE291" i="5"/>
  <c r="DA291" i="5"/>
  <c r="P291" i="5"/>
  <c r="BS291" i="5"/>
  <c r="O291" i="5"/>
  <c r="AU291" i="5"/>
  <c r="AN291" i="5"/>
  <c r="BY291" i="5"/>
  <c r="BL291" i="5"/>
  <c r="BT291" i="5"/>
  <c r="AV291" i="5"/>
  <c r="AS291" i="5"/>
  <c r="X291" i="5"/>
  <c r="W291" i="5"/>
  <c r="BQ291" i="5"/>
  <c r="AW291" i="5"/>
  <c r="Y291" i="5"/>
  <c r="BU291" i="5"/>
  <c r="CY291" i="5"/>
  <c r="BE291" i="5"/>
  <c r="CG291" i="5"/>
  <c r="BM291" i="5"/>
  <c r="M291" i="5"/>
  <c r="AO291" i="5"/>
  <c r="U291" i="5"/>
  <c r="CW291" i="5"/>
  <c r="BK291" i="5"/>
  <c r="CO291" i="5"/>
  <c r="AG291" i="5"/>
  <c r="AM291" i="5"/>
  <c r="CZ292" i="5"/>
  <c r="CG292" i="5"/>
  <c r="X292" i="5"/>
  <c r="AC292" i="5"/>
  <c r="AS292" i="5"/>
  <c r="BQ292" i="5"/>
  <c r="BS292" i="5"/>
  <c r="Y292" i="5"/>
  <c r="O292" i="5"/>
  <c r="CY292" i="5"/>
  <c r="AO292" i="5"/>
  <c r="BL292" i="5"/>
  <c r="AV292" i="5"/>
  <c r="AK292" i="5"/>
  <c r="BE292" i="5"/>
  <c r="AM292" i="5"/>
  <c r="M292" i="5"/>
  <c r="CC292" i="5"/>
  <c r="AG292" i="5"/>
  <c r="Q292" i="5"/>
  <c r="BI292" i="5"/>
  <c r="CO292" i="5"/>
  <c r="W292" i="5"/>
  <c r="AF292" i="5"/>
  <c r="DA292" i="5"/>
  <c r="BA292" i="5"/>
  <c r="BK292" i="5"/>
  <c r="CQ292" i="5"/>
  <c r="BY292" i="5"/>
  <c r="CR292" i="5"/>
  <c r="U292" i="5"/>
  <c r="BT292" i="5"/>
  <c r="P292" i="5"/>
  <c r="AW292" i="5"/>
  <c r="AN292" i="5"/>
  <c r="BM292" i="5"/>
  <c r="CA292" i="5"/>
  <c r="CS292" i="5"/>
  <c r="BD292" i="5"/>
  <c r="BU292" i="5"/>
  <c r="BC292" i="5"/>
  <c r="AU292" i="5"/>
  <c r="CW292" i="5"/>
  <c r="AE292" i="5"/>
  <c r="CB292" i="5"/>
  <c r="BK158" i="5"/>
  <c r="BM158" i="5"/>
  <c r="CA158" i="5"/>
  <c r="AS158" i="5"/>
  <c r="W158" i="5"/>
  <c r="AK158" i="5"/>
  <c r="AN158" i="5"/>
  <c r="CW158" i="5"/>
  <c r="CK158" i="5"/>
  <c r="X158" i="5"/>
  <c r="AF158" i="5"/>
  <c r="AO158" i="5"/>
  <c r="CJ158" i="5"/>
  <c r="DA158" i="5"/>
  <c r="Q158" i="5"/>
  <c r="M158" i="5"/>
  <c r="AE158" i="5"/>
  <c r="BA158" i="5"/>
  <c r="AC158" i="5"/>
  <c r="AV158" i="5"/>
  <c r="CS158" i="5"/>
  <c r="BU158" i="5"/>
  <c r="CQ158" i="5"/>
  <c r="BS158" i="5"/>
  <c r="CY158" i="5"/>
  <c r="CG158" i="5"/>
  <c r="Y158" i="5"/>
  <c r="AG158" i="5"/>
  <c r="BL158" i="5"/>
  <c r="AU158" i="5"/>
  <c r="BI158" i="5"/>
  <c r="BY158" i="5"/>
  <c r="U158" i="5"/>
  <c r="O158" i="5"/>
  <c r="BT158" i="5"/>
  <c r="CB158" i="5"/>
  <c r="CI158" i="5"/>
  <c r="AW158" i="5"/>
  <c r="CC158" i="5"/>
  <c r="CR158" i="5"/>
  <c r="P158" i="5"/>
  <c r="CZ158" i="5"/>
  <c r="AM158" i="5"/>
  <c r="BQ158" i="5"/>
  <c r="CO158" i="5"/>
  <c r="AU310" i="5"/>
  <c r="AV310" i="5"/>
  <c r="AF310" i="5"/>
  <c r="CZ310" i="5"/>
  <c r="AG310" i="5"/>
  <c r="CG310" i="5"/>
  <c r="AW310" i="5"/>
  <c r="M310" i="5"/>
  <c r="BS310" i="5"/>
  <c r="BQ310" i="5"/>
  <c r="DA310" i="5"/>
  <c r="X310" i="5"/>
  <c r="AS310" i="5"/>
  <c r="BC310" i="5"/>
  <c r="CC310" i="5"/>
  <c r="BI310" i="5"/>
  <c r="AC310" i="5"/>
  <c r="CA310" i="5"/>
  <c r="Y310" i="5"/>
  <c r="CI310" i="5"/>
  <c r="AO310" i="5"/>
  <c r="P310" i="5"/>
  <c r="BM310" i="5"/>
  <c r="BY310" i="5"/>
  <c r="CB310" i="5"/>
  <c r="CW310" i="5"/>
  <c r="AN310" i="5"/>
  <c r="CY310" i="5"/>
  <c r="BL310" i="5"/>
  <c r="CO310" i="5"/>
  <c r="BT310" i="5"/>
  <c r="CJ310" i="5"/>
  <c r="BU310" i="5"/>
  <c r="BD310" i="5"/>
  <c r="Q310" i="5"/>
  <c r="BE310" i="5"/>
  <c r="O310" i="5"/>
  <c r="BA310" i="5"/>
  <c r="W310" i="5"/>
  <c r="AK310" i="5"/>
  <c r="U310" i="5"/>
  <c r="CK310" i="5"/>
  <c r="AE310" i="5"/>
  <c r="AM310" i="5"/>
  <c r="BK310" i="5"/>
  <c r="CA194" i="5"/>
  <c r="U194" i="5"/>
  <c r="W194" i="5"/>
  <c r="Y194" i="5"/>
  <c r="AF194" i="5"/>
  <c r="CB194" i="5"/>
  <c r="CC194" i="5"/>
  <c r="CW194" i="5"/>
  <c r="CK194" i="5"/>
  <c r="CQ194" i="5"/>
  <c r="BD194" i="5"/>
  <c r="AG194" i="5"/>
  <c r="BS194" i="5"/>
  <c r="CS194" i="5"/>
  <c r="BA194" i="5"/>
  <c r="X194" i="5"/>
  <c r="M194" i="5"/>
  <c r="CJ194" i="5"/>
  <c r="BI194" i="5"/>
  <c r="AU194" i="5"/>
  <c r="BC194" i="5"/>
  <c r="BU194" i="5"/>
  <c r="CY194" i="5"/>
  <c r="CZ194" i="5"/>
  <c r="AV194" i="5"/>
  <c r="BQ194" i="5"/>
  <c r="CI194" i="5"/>
  <c r="BT194" i="5"/>
  <c r="AM194" i="5"/>
  <c r="Q194" i="5"/>
  <c r="AE194" i="5"/>
  <c r="CR194" i="5"/>
  <c r="AS194" i="5"/>
  <c r="O194" i="5"/>
  <c r="AN194" i="5"/>
  <c r="AC194" i="5"/>
  <c r="BE194" i="5"/>
  <c r="P194" i="5"/>
  <c r="DA194" i="5"/>
  <c r="CO194" i="5"/>
  <c r="AW194" i="5"/>
  <c r="AO194" i="5"/>
  <c r="CG194" i="5"/>
  <c r="BY194" i="5"/>
  <c r="AK194" i="5"/>
  <c r="U203" i="5"/>
  <c r="CA203" i="5"/>
  <c r="BY203" i="5"/>
  <c r="CC203" i="5"/>
  <c r="W203" i="5"/>
  <c r="Y203" i="5"/>
  <c r="AF203" i="5"/>
  <c r="CB203" i="5"/>
  <c r="BA203" i="5"/>
  <c r="BD203" i="5"/>
  <c r="AG203" i="5"/>
  <c r="BS203" i="5"/>
  <c r="CS203" i="5"/>
  <c r="AU203" i="5"/>
  <c r="X203" i="5"/>
  <c r="M203" i="5"/>
  <c r="CJ203" i="5"/>
  <c r="O203" i="5"/>
  <c r="CZ203" i="5"/>
  <c r="AV203" i="5"/>
  <c r="AO203" i="5"/>
  <c r="AC203" i="5"/>
  <c r="Q203" i="5"/>
  <c r="BC203" i="5"/>
  <c r="AE203" i="5"/>
  <c r="AK203" i="5"/>
  <c r="BT203" i="5"/>
  <c r="BQ203" i="5"/>
  <c r="BE203" i="5"/>
  <c r="AS203" i="5"/>
  <c r="CG203" i="5"/>
  <c r="CQ203" i="5"/>
  <c r="CO203" i="5"/>
  <c r="AM203" i="5"/>
  <c r="BI203" i="5"/>
  <c r="CK203" i="5"/>
  <c r="CR203" i="5"/>
  <c r="CY203" i="5"/>
  <c r="AN203" i="5"/>
  <c r="CI203" i="5"/>
  <c r="DA203" i="5"/>
  <c r="P203" i="5"/>
  <c r="BU203" i="5"/>
  <c r="CW203" i="5"/>
  <c r="AW203" i="5"/>
  <c r="CO39" i="5"/>
  <c r="CB39" i="5"/>
  <c r="Q39" i="5"/>
  <c r="BY39" i="5"/>
  <c r="BA39" i="5"/>
  <c r="BK39" i="5"/>
  <c r="BD39" i="5"/>
  <c r="CK39" i="5"/>
  <c r="AF39" i="5"/>
  <c r="BT39" i="5"/>
  <c r="U39" i="5"/>
  <c r="BQ39" i="5"/>
  <c r="CQ39" i="5"/>
  <c r="AE39" i="5"/>
  <c r="CC39" i="5"/>
  <c r="BC39" i="5"/>
  <c r="CZ39" i="5"/>
  <c r="CI39" i="5"/>
  <c r="CR39" i="5"/>
  <c r="DA39" i="5"/>
  <c r="P39" i="5"/>
  <c r="CA39" i="5"/>
  <c r="BE39" i="5"/>
  <c r="CG39" i="5"/>
  <c r="M39" i="5"/>
  <c r="BU39" i="5"/>
  <c r="BI39" i="5"/>
  <c r="AG39" i="5"/>
  <c r="CY39" i="5"/>
  <c r="O39" i="5"/>
  <c r="AS39" i="5"/>
  <c r="AM39" i="5"/>
  <c r="BS39" i="5"/>
  <c r="AU39" i="5"/>
  <c r="BL39" i="5"/>
  <c r="AV39" i="5"/>
  <c r="AN39" i="5"/>
  <c r="AW39" i="5"/>
  <c r="CJ39" i="5"/>
  <c r="CS39" i="5"/>
  <c r="AK39" i="5"/>
  <c r="AC39" i="5"/>
  <c r="BM39" i="5"/>
  <c r="CW39" i="5"/>
  <c r="AO39" i="5"/>
  <c r="AK120" i="5"/>
  <c r="CZ120" i="5"/>
  <c r="BC120" i="5"/>
  <c r="CQ120" i="5"/>
  <c r="AW120" i="5"/>
  <c r="Q120" i="5"/>
  <c r="BS120" i="5"/>
  <c r="BK120" i="5"/>
  <c r="X120" i="5"/>
  <c r="BI120" i="5"/>
  <c r="BL120" i="5"/>
  <c r="AE120" i="5"/>
  <c r="AG120" i="5"/>
  <c r="BU120" i="5"/>
  <c r="AU120" i="5"/>
  <c r="BA120" i="5"/>
  <c r="BD120" i="5"/>
  <c r="BY120" i="5"/>
  <c r="AV120" i="5"/>
  <c r="CG120" i="5"/>
  <c r="CJ120" i="5"/>
  <c r="BQ120" i="5"/>
  <c r="CS120" i="5"/>
  <c r="CK120" i="5"/>
  <c r="BT120" i="5"/>
  <c r="AC120" i="5"/>
  <c r="CY120" i="5"/>
  <c r="DA120" i="5"/>
  <c r="BE120" i="5"/>
  <c r="AS120" i="5"/>
  <c r="O120" i="5"/>
  <c r="CO120" i="5"/>
  <c r="CR120" i="5"/>
  <c r="BM120" i="5"/>
  <c r="AF120" i="5"/>
  <c r="Y120" i="5"/>
  <c r="U120" i="5"/>
  <c r="P120" i="5"/>
  <c r="CC120" i="5"/>
  <c r="W120" i="5"/>
  <c r="CI120" i="5"/>
  <c r="CA120" i="5"/>
  <c r="CB120" i="5"/>
  <c r="CW120" i="5"/>
  <c r="M120" i="5"/>
  <c r="BQ28" i="5"/>
  <c r="CR28" i="5"/>
  <c r="AN28" i="5"/>
  <c r="U28" i="5"/>
  <c r="W28" i="5"/>
  <c r="Y28" i="5"/>
  <c r="CA28" i="5"/>
  <c r="AE28" i="5"/>
  <c r="CQ28" i="5"/>
  <c r="AU28" i="5"/>
  <c r="DA28" i="5"/>
  <c r="BE28" i="5"/>
  <c r="BL28" i="5"/>
  <c r="AW28" i="5"/>
  <c r="BU28" i="5"/>
  <c r="BM28" i="5"/>
  <c r="CJ28" i="5"/>
  <c r="CB28" i="5"/>
  <c r="AF28" i="5"/>
  <c r="CK28" i="5"/>
  <c r="AC28" i="5"/>
  <c r="M28" i="5"/>
  <c r="CZ28" i="5"/>
  <c r="BC28" i="5"/>
  <c r="AM28" i="5"/>
  <c r="X28" i="5"/>
  <c r="CS28" i="5"/>
  <c r="AK28" i="5"/>
  <c r="BA28" i="5"/>
  <c r="AO28" i="5"/>
  <c r="BK28" i="5"/>
  <c r="CO28" i="5"/>
  <c r="BY28" i="5"/>
  <c r="AV28" i="5"/>
  <c r="CY28" i="5"/>
  <c r="CC28" i="5"/>
  <c r="BI28" i="5"/>
  <c r="BT28" i="5"/>
  <c r="BD28" i="5"/>
  <c r="CG28" i="5"/>
  <c r="AS28" i="5"/>
  <c r="BS28" i="5"/>
  <c r="CW28" i="5"/>
  <c r="CI28" i="5"/>
  <c r="AG28" i="5"/>
  <c r="U156" i="5"/>
  <c r="CQ156" i="5"/>
  <c r="CK156" i="5"/>
  <c r="AE156" i="5"/>
  <c r="AG156" i="5"/>
  <c r="BU156" i="5"/>
  <c r="AU156" i="5"/>
  <c r="AW156" i="5"/>
  <c r="M156" i="5"/>
  <c r="AF156" i="5"/>
  <c r="BI156" i="5"/>
  <c r="BM156" i="5"/>
  <c r="CG156" i="5"/>
  <c r="P156" i="5"/>
  <c r="BY156" i="5"/>
  <c r="CA156" i="5"/>
  <c r="AC156" i="5"/>
  <c r="CW156" i="5"/>
  <c r="AN156" i="5"/>
  <c r="DA156" i="5"/>
  <c r="BS156" i="5"/>
  <c r="AO156" i="5"/>
  <c r="W156" i="5"/>
  <c r="Q156" i="5"/>
  <c r="CB156" i="5"/>
  <c r="CJ156" i="5"/>
  <c r="AK156" i="5"/>
  <c r="AS156" i="5"/>
  <c r="O156" i="5"/>
  <c r="CS156" i="5"/>
  <c r="BA156" i="5"/>
  <c r="BQ156" i="5"/>
  <c r="CC156" i="5"/>
  <c r="CY156" i="5"/>
  <c r="AV156" i="5"/>
  <c r="CZ156" i="5"/>
  <c r="X156" i="5"/>
  <c r="AM156" i="5"/>
  <c r="BT156" i="5"/>
  <c r="CR156" i="5"/>
  <c r="BK156" i="5"/>
  <c r="CI156" i="5"/>
  <c r="CO156" i="5"/>
  <c r="BL156" i="5"/>
  <c r="Y156" i="5"/>
  <c r="CS183" i="5"/>
  <c r="W183" i="5"/>
  <c r="CQ183" i="5"/>
  <c r="Y183" i="5"/>
  <c r="DA183" i="5"/>
  <c r="CB183" i="5"/>
  <c r="AU183" i="5"/>
  <c r="CJ183" i="5"/>
  <c r="BY183" i="5"/>
  <c r="BL183" i="5"/>
  <c r="U183" i="5"/>
  <c r="X183" i="5"/>
  <c r="AE183" i="5"/>
  <c r="AK183" i="5"/>
  <c r="CA183" i="5"/>
  <c r="BK183" i="5"/>
  <c r="CC183" i="5"/>
  <c r="Q183" i="5"/>
  <c r="CO183" i="5"/>
  <c r="BA183" i="5"/>
  <c r="O183" i="5"/>
  <c r="BU183" i="5"/>
  <c r="AF183" i="5"/>
  <c r="CK183" i="5"/>
  <c r="M183" i="5"/>
  <c r="AM183" i="5"/>
  <c r="AC183" i="5"/>
  <c r="CI183" i="5"/>
  <c r="AW183" i="5"/>
  <c r="CY183" i="5"/>
  <c r="AN183" i="5"/>
  <c r="BM183" i="5"/>
  <c r="BS183" i="5"/>
  <c r="CG183" i="5"/>
  <c r="CW183" i="5"/>
  <c r="AV183" i="5"/>
  <c r="AG183" i="5"/>
  <c r="AS183" i="5"/>
  <c r="CR183" i="5"/>
  <c r="CZ183" i="5"/>
  <c r="BQ183" i="5"/>
  <c r="BI183" i="5"/>
  <c r="AO183" i="5"/>
  <c r="BT183" i="5"/>
  <c r="P183" i="5"/>
  <c r="CA52" i="5"/>
  <c r="M52" i="5"/>
  <c r="BS52" i="5"/>
  <c r="BU52" i="5"/>
  <c r="AN52" i="5"/>
  <c r="AG52" i="5"/>
  <c r="AO52" i="5"/>
  <c r="CY52" i="5"/>
  <c r="AW52" i="5"/>
  <c r="BY52" i="5"/>
  <c r="CQ52" i="5"/>
  <c r="O52" i="5"/>
  <c r="BL52" i="5"/>
  <c r="BQ52" i="5"/>
  <c r="AU52" i="5"/>
  <c r="CG52" i="5"/>
  <c r="BD52" i="5"/>
  <c r="CR52" i="5"/>
  <c r="AM52" i="5"/>
  <c r="CJ52" i="5"/>
  <c r="DA52" i="5"/>
  <c r="BT52" i="5"/>
  <c r="CB52" i="5"/>
  <c r="Q52" i="5"/>
  <c r="AS52" i="5"/>
  <c r="CS52" i="5"/>
  <c r="P52" i="5"/>
  <c r="U52" i="5"/>
  <c r="AF52" i="5"/>
  <c r="CO52" i="5"/>
  <c r="AV52" i="5"/>
  <c r="AC52" i="5"/>
  <c r="AE52" i="5"/>
  <c r="CZ52" i="5"/>
  <c r="BM52" i="5"/>
  <c r="BK52" i="5"/>
  <c r="CK52" i="5"/>
  <c r="CI52" i="5"/>
  <c r="CW52" i="5"/>
  <c r="AK52" i="5"/>
  <c r="BA52" i="5"/>
  <c r="CC52" i="5"/>
  <c r="BI52" i="5"/>
  <c r="BC52" i="5"/>
  <c r="BE52" i="5"/>
  <c r="CA206" i="5"/>
  <c r="U206" i="5"/>
  <c r="Y206" i="5"/>
  <c r="AF206" i="5"/>
  <c r="CB206" i="5"/>
  <c r="CC206" i="5"/>
  <c r="W206" i="5"/>
  <c r="CR206" i="5"/>
  <c r="CI206" i="5"/>
  <c r="BY206" i="5"/>
  <c r="BD206" i="5"/>
  <c r="AG206" i="5"/>
  <c r="BS206" i="5"/>
  <c r="CZ206" i="5"/>
  <c r="M206" i="5"/>
  <c r="O206" i="5"/>
  <c r="Q206" i="5"/>
  <c r="AK206" i="5"/>
  <c r="AC206" i="5"/>
  <c r="AS206" i="5"/>
  <c r="BI206" i="5"/>
  <c r="CQ206" i="5"/>
  <c r="BE206" i="5"/>
  <c r="AM206" i="5"/>
  <c r="BA206" i="5"/>
  <c r="X206" i="5"/>
  <c r="AO206" i="5"/>
  <c r="BU206" i="5"/>
  <c r="CK206" i="5"/>
  <c r="CS206" i="5"/>
  <c r="BC206" i="5"/>
  <c r="CW206" i="5"/>
  <c r="CY206" i="5"/>
  <c r="AU206" i="5"/>
  <c r="AV206" i="5"/>
  <c r="BQ206" i="5"/>
  <c r="P206" i="5"/>
  <c r="CG206" i="5"/>
  <c r="BT206" i="5"/>
  <c r="CJ206" i="5"/>
  <c r="AE206" i="5"/>
  <c r="AN206" i="5"/>
  <c r="DA206" i="5"/>
  <c r="CO206" i="5"/>
  <c r="AW206" i="5"/>
  <c r="Q106" i="5"/>
  <c r="U106" i="5"/>
  <c r="Y106" i="5"/>
  <c r="AF106" i="5"/>
  <c r="BA106" i="5"/>
  <c r="BD106" i="5"/>
  <c r="BI106" i="5"/>
  <c r="AU106" i="5"/>
  <c r="BU106" i="5"/>
  <c r="CA106" i="5"/>
  <c r="BM106" i="5"/>
  <c r="BL106" i="5"/>
  <c r="CS106" i="5"/>
  <c r="BS106" i="5"/>
  <c r="O106" i="5"/>
  <c r="X106" i="5"/>
  <c r="CZ106" i="5"/>
  <c r="CG106" i="5"/>
  <c r="BQ106" i="5"/>
  <c r="M106" i="5"/>
  <c r="BE106" i="5"/>
  <c r="CO106" i="5"/>
  <c r="AV106" i="5"/>
  <c r="AG106" i="5"/>
  <c r="W106" i="5"/>
  <c r="AE106" i="5"/>
  <c r="CC106" i="5"/>
  <c r="AW106" i="5"/>
  <c r="CB106" i="5"/>
  <c r="P106" i="5"/>
  <c r="BK106" i="5"/>
  <c r="CQ106" i="5"/>
  <c r="BY106" i="5"/>
  <c r="AC106" i="5"/>
  <c r="DA106" i="5"/>
  <c r="BT106" i="5"/>
  <c r="BC106" i="5"/>
  <c r="AK106" i="5"/>
  <c r="CJ106" i="5"/>
  <c r="CW106" i="5"/>
  <c r="CY106" i="5"/>
  <c r="CR106" i="5"/>
  <c r="CI106" i="5"/>
  <c r="CK106" i="5"/>
  <c r="AS106" i="5"/>
  <c r="W44" i="5"/>
  <c r="BY217" i="5"/>
  <c r="BE217" i="5"/>
  <c r="CR217" i="5"/>
  <c r="AN217" i="5"/>
  <c r="CK217" i="5"/>
  <c r="CC217" i="5"/>
  <c r="Y217" i="5"/>
  <c r="CJ217" i="5"/>
  <c r="AF217" i="5"/>
  <c r="CQ217" i="5"/>
  <c r="AK217" i="5"/>
  <c r="AM217" i="5"/>
  <c r="BD217" i="5"/>
  <c r="BQ217" i="5"/>
  <c r="U217" i="5"/>
  <c r="AW217" i="5"/>
  <c r="Q217" i="5"/>
  <c r="CB217" i="5"/>
  <c r="BI217" i="5"/>
  <c r="BK217" i="5"/>
  <c r="AC217" i="5"/>
  <c r="CZ217" i="5"/>
  <c r="X217" i="5"/>
  <c r="AO217" i="5"/>
  <c r="AG217" i="5"/>
  <c r="CG217" i="5"/>
  <c r="CI217" i="5"/>
  <c r="BA217" i="5"/>
  <c r="DA217" i="5"/>
  <c r="P217" i="5"/>
  <c r="CW217" i="5"/>
  <c r="CO217" i="5"/>
  <c r="BL217" i="5"/>
  <c r="CA217" i="5"/>
  <c r="BM217" i="5"/>
  <c r="AE217" i="5"/>
  <c r="BC217" i="5"/>
  <c r="W217" i="5"/>
  <c r="CY217" i="5"/>
  <c r="AS217" i="5"/>
  <c r="O217" i="5"/>
  <c r="AV217" i="5"/>
  <c r="M217" i="5"/>
  <c r="CS217" i="5"/>
  <c r="AU217" i="5"/>
  <c r="BK131" i="5"/>
  <c r="BM131" i="5"/>
  <c r="CI131" i="5"/>
  <c r="O131" i="5"/>
  <c r="AG131" i="5"/>
  <c r="CR131" i="5"/>
  <c r="BA131" i="5"/>
  <c r="BQ131" i="5"/>
  <c r="AM131" i="5"/>
  <c r="AF131" i="5"/>
  <c r="W131" i="5"/>
  <c r="M131" i="5"/>
  <c r="P131" i="5"/>
  <c r="CK131" i="5"/>
  <c r="BD131" i="5"/>
  <c r="CQ131" i="5"/>
  <c r="Y131" i="5"/>
  <c r="DA131" i="5"/>
  <c r="CZ131" i="5"/>
  <c r="AK131" i="5"/>
  <c r="AN131" i="5"/>
  <c r="U131" i="5"/>
  <c r="CA131" i="5"/>
  <c r="AC131" i="5"/>
  <c r="X131" i="5"/>
  <c r="BI131" i="5"/>
  <c r="BL131" i="5"/>
  <c r="AO131" i="5"/>
  <c r="CW131" i="5"/>
  <c r="CB131" i="5"/>
  <c r="BT131" i="5"/>
  <c r="CJ131" i="5"/>
  <c r="AS131" i="5"/>
  <c r="CC131" i="5"/>
  <c r="Q131" i="5"/>
  <c r="BE131" i="5"/>
  <c r="BU131" i="5"/>
  <c r="BY131" i="5"/>
  <c r="CG131" i="5"/>
  <c r="CO131" i="5"/>
  <c r="CS131" i="5"/>
  <c r="BS131" i="5"/>
  <c r="AE131" i="5"/>
  <c r="BC131" i="5"/>
  <c r="CY131" i="5"/>
  <c r="AE142" i="5"/>
  <c r="O142" i="5"/>
  <c r="Y142" i="5"/>
  <c r="CW142" i="5"/>
  <c r="AG142" i="5"/>
  <c r="AK142" i="5"/>
  <c r="AN142" i="5"/>
  <c r="Q142" i="5"/>
  <c r="CK142" i="5"/>
  <c r="BI142" i="5"/>
  <c r="BL142" i="5"/>
  <c r="W142" i="5"/>
  <c r="BQ142" i="5"/>
  <c r="CZ142" i="5"/>
  <c r="X142" i="5"/>
  <c r="BU142" i="5"/>
  <c r="AM142" i="5"/>
  <c r="CG142" i="5"/>
  <c r="CJ142" i="5"/>
  <c r="BA142" i="5"/>
  <c r="CS142" i="5"/>
  <c r="CA142" i="5"/>
  <c r="CB142" i="5"/>
  <c r="BC142" i="5"/>
  <c r="M142" i="5"/>
  <c r="BY142" i="5"/>
  <c r="CO142" i="5"/>
  <c r="AF142" i="5"/>
  <c r="CI142" i="5"/>
  <c r="P142" i="5"/>
  <c r="AC142" i="5"/>
  <c r="BT142" i="5"/>
  <c r="U142" i="5"/>
  <c r="AS142" i="5"/>
  <c r="BE142" i="5"/>
  <c r="BK142" i="5"/>
  <c r="BS142" i="5"/>
  <c r="BD142" i="5"/>
  <c r="CR142" i="5"/>
  <c r="CY142" i="5"/>
  <c r="CQ142" i="5"/>
  <c r="BM142" i="5"/>
  <c r="DA142" i="5"/>
  <c r="AO142" i="5"/>
  <c r="CC142" i="5"/>
  <c r="F105" i="5"/>
  <c r="BS327" i="5"/>
  <c r="BD327" i="5"/>
  <c r="BT327" i="5"/>
  <c r="CO327" i="5"/>
  <c r="AK327" i="5"/>
  <c r="W327" i="5"/>
  <c r="BU327" i="5"/>
  <c r="U327" i="5"/>
  <c r="BE327" i="5"/>
  <c r="AM327" i="5"/>
  <c r="CJ327" i="5"/>
  <c r="BK327" i="5"/>
  <c r="Q327" i="5"/>
  <c r="AC327" i="5"/>
  <c r="CA327" i="5"/>
  <c r="DA327" i="5"/>
  <c r="BA327" i="5"/>
  <c r="CY327" i="5"/>
  <c r="BQ327" i="5"/>
  <c r="CI327" i="5"/>
  <c r="CW327" i="5"/>
  <c r="AW327" i="5"/>
  <c r="P327" i="5"/>
  <c r="AG327" i="5"/>
  <c r="AE327" i="5"/>
  <c r="M327" i="5"/>
  <c r="AV327" i="5"/>
  <c r="AN327" i="5"/>
  <c r="AF327" i="5"/>
  <c r="BC327" i="5"/>
  <c r="BL327" i="5"/>
  <c r="BM327" i="5"/>
  <c r="BY327" i="5"/>
  <c r="CG327" i="5"/>
  <c r="CK327" i="5"/>
  <c r="AU327" i="5"/>
  <c r="CZ327" i="5"/>
  <c r="O327" i="5"/>
  <c r="CC327" i="5"/>
  <c r="BI327" i="5"/>
  <c r="CB327" i="5"/>
  <c r="Y327" i="5"/>
  <c r="X327" i="5"/>
  <c r="AO327" i="5"/>
  <c r="AS327" i="5"/>
  <c r="AU229" i="5"/>
  <c r="BA229" i="5"/>
  <c r="CA229" i="5"/>
  <c r="CR229" i="5"/>
  <c r="BQ229" i="5"/>
  <c r="AM229" i="5"/>
  <c r="U229" i="5"/>
  <c r="BK229" i="5"/>
  <c r="AC229" i="5"/>
  <c r="M229" i="5"/>
  <c r="P229" i="5"/>
  <c r="O229" i="5"/>
  <c r="W229" i="5"/>
  <c r="Y229" i="5"/>
  <c r="AF229" i="5"/>
  <c r="AK229" i="5"/>
  <c r="AN229" i="5"/>
  <c r="BC229" i="5"/>
  <c r="CW229" i="5"/>
  <c r="AW229" i="5"/>
  <c r="BE229" i="5"/>
  <c r="BI229" i="5"/>
  <c r="BL229" i="5"/>
  <c r="CI229" i="5"/>
  <c r="BM229" i="5"/>
  <c r="X229" i="5"/>
  <c r="CZ229" i="5"/>
  <c r="AV229" i="5"/>
  <c r="CS229" i="5"/>
  <c r="AG229" i="5"/>
  <c r="BD229" i="5"/>
  <c r="AO229" i="5"/>
  <c r="CC229" i="5"/>
  <c r="CG229" i="5"/>
  <c r="CY229" i="5"/>
  <c r="AS229" i="5"/>
  <c r="CO229" i="5"/>
  <c r="Q229" i="5"/>
  <c r="BY229" i="5"/>
  <c r="CK229" i="5"/>
  <c r="DA229" i="5"/>
  <c r="CQ229" i="5"/>
  <c r="CB229" i="5"/>
  <c r="CJ229" i="5"/>
  <c r="AE229" i="5"/>
  <c r="AF346" i="5"/>
  <c r="AV346" i="5"/>
  <c r="AU346" i="5"/>
  <c r="M346" i="5"/>
  <c r="AG346" i="5"/>
  <c r="BQ346" i="5"/>
  <c r="BS346" i="5"/>
  <c r="AW346" i="5"/>
  <c r="CG346" i="5"/>
  <c r="CC346" i="5"/>
  <c r="AS346" i="5"/>
  <c r="CR346" i="5"/>
  <c r="Y346" i="5"/>
  <c r="BC346" i="5"/>
  <c r="CS346" i="5"/>
  <c r="BI346" i="5"/>
  <c r="AC346" i="5"/>
  <c r="CA346" i="5"/>
  <c r="CI346" i="5"/>
  <c r="AO346" i="5"/>
  <c r="X346" i="5"/>
  <c r="P346" i="5"/>
  <c r="BM346" i="5"/>
  <c r="AM346" i="5"/>
  <c r="Q346" i="5"/>
  <c r="BK346" i="5"/>
  <c r="BY346" i="5"/>
  <c r="CQ346" i="5"/>
  <c r="O346" i="5"/>
  <c r="BA346" i="5"/>
  <c r="CK346" i="5"/>
  <c r="CB346" i="5"/>
  <c r="CW346" i="5"/>
  <c r="AE346" i="5"/>
  <c r="CO346" i="5"/>
  <c r="AN346" i="5"/>
  <c r="BU346" i="5"/>
  <c r="BT346" i="5"/>
  <c r="BD346" i="5"/>
  <c r="BE346" i="5"/>
  <c r="AK346" i="5"/>
  <c r="U346" i="5"/>
  <c r="BL346" i="5"/>
  <c r="W346" i="5"/>
  <c r="CJ346" i="5"/>
  <c r="BE208" i="5"/>
  <c r="BI208" i="5"/>
  <c r="BS208" i="5"/>
  <c r="P208" i="5"/>
  <c r="BY208" i="5"/>
  <c r="X208" i="5"/>
  <c r="CQ208" i="5"/>
  <c r="AF208" i="5"/>
  <c r="Y208" i="5"/>
  <c r="AO208" i="5"/>
  <c r="Q208" i="5"/>
  <c r="BD208" i="5"/>
  <c r="AK208" i="5"/>
  <c r="BA208" i="5"/>
  <c r="BQ208" i="5"/>
  <c r="CB208" i="5"/>
  <c r="CG208" i="5"/>
  <c r="AM208" i="5"/>
  <c r="CZ208" i="5"/>
  <c r="O208" i="5"/>
  <c r="CC208" i="5"/>
  <c r="AW208" i="5"/>
  <c r="U208" i="5"/>
  <c r="CS208" i="5"/>
  <c r="BU208" i="5"/>
  <c r="DA208" i="5"/>
  <c r="AV208" i="5"/>
  <c r="AN208" i="5"/>
  <c r="CW208" i="5"/>
  <c r="CO208" i="5"/>
  <c r="AS208" i="5"/>
  <c r="CR208" i="5"/>
  <c r="W208" i="5"/>
  <c r="M208" i="5"/>
  <c r="AE208" i="5"/>
  <c r="BC208" i="5"/>
  <c r="CJ208" i="5"/>
  <c r="CI208" i="5"/>
  <c r="CA208" i="5"/>
  <c r="AC208" i="5"/>
  <c r="CY208" i="5"/>
  <c r="AU208" i="5"/>
  <c r="BT208" i="5"/>
  <c r="AG208" i="5"/>
  <c r="CK208" i="5"/>
  <c r="AU352" i="5"/>
  <c r="AV352" i="5"/>
  <c r="AF352" i="5"/>
  <c r="BQ352" i="5"/>
  <c r="BS352" i="5"/>
  <c r="AG352" i="5"/>
  <c r="CG352" i="5"/>
  <c r="AW352" i="5"/>
  <c r="M352" i="5"/>
  <c r="X352" i="5"/>
  <c r="Y352" i="5"/>
  <c r="CR352" i="5"/>
  <c r="BA352" i="5"/>
  <c r="CS352" i="5"/>
  <c r="BY352" i="5"/>
  <c r="CC352" i="5"/>
  <c r="AN352" i="5"/>
  <c r="CK352" i="5"/>
  <c r="BI352" i="5"/>
  <c r="CB352" i="5"/>
  <c r="AS352" i="5"/>
  <c r="O352" i="5"/>
  <c r="BL352" i="5"/>
  <c r="AM352" i="5"/>
  <c r="Q352" i="5"/>
  <c r="BK352" i="5"/>
  <c r="AO352" i="5"/>
  <c r="CI352" i="5"/>
  <c r="AE352" i="5"/>
  <c r="W352" i="5"/>
  <c r="BT352" i="5"/>
  <c r="P352" i="5"/>
  <c r="BC352" i="5"/>
  <c r="BD352" i="5"/>
  <c r="CA352" i="5"/>
  <c r="CJ352" i="5"/>
  <c r="CQ352" i="5"/>
  <c r="AC352" i="5"/>
  <c r="BM352" i="5"/>
  <c r="CW352" i="5"/>
  <c r="CO352" i="5"/>
  <c r="BE352" i="5"/>
  <c r="U352" i="5"/>
  <c r="BU352" i="5"/>
  <c r="AK352" i="5"/>
  <c r="U218" i="5"/>
  <c r="W218" i="5"/>
  <c r="BQ218" i="5"/>
  <c r="BA218" i="5"/>
  <c r="CW218" i="5"/>
  <c r="AF218" i="5"/>
  <c r="CB218" i="5"/>
  <c r="M218" i="5"/>
  <c r="O218" i="5"/>
  <c r="BL218" i="5"/>
  <c r="BC218" i="5"/>
  <c r="AK218" i="5"/>
  <c r="AM218" i="5"/>
  <c r="CJ218" i="5"/>
  <c r="CC218" i="5"/>
  <c r="CO218" i="5"/>
  <c r="CY218" i="5"/>
  <c r="AU218" i="5"/>
  <c r="X218" i="5"/>
  <c r="AV218" i="5"/>
  <c r="AN218" i="5"/>
  <c r="AG218" i="5"/>
  <c r="CS218" i="5"/>
  <c r="CQ218" i="5"/>
  <c r="BE218" i="5"/>
  <c r="CA218" i="5"/>
  <c r="Q218" i="5"/>
  <c r="AC218" i="5"/>
  <c r="CK218" i="5"/>
  <c r="CR218" i="5"/>
  <c r="AO218" i="5"/>
  <c r="AS218" i="5"/>
  <c r="BK218" i="5"/>
  <c r="AE218" i="5"/>
  <c r="BY218" i="5"/>
  <c r="BM218" i="5"/>
  <c r="BD218" i="5"/>
  <c r="CI218" i="5"/>
  <c r="DA218" i="5"/>
  <c r="CZ218" i="5"/>
  <c r="Y218" i="5"/>
  <c r="AW218" i="5"/>
  <c r="P218" i="5"/>
  <c r="BI218" i="5"/>
  <c r="CG218" i="5"/>
  <c r="U267" i="5"/>
  <c r="W267" i="5"/>
  <c r="AW267" i="5"/>
  <c r="BA267" i="5"/>
  <c r="Y267" i="5"/>
  <c r="BC267" i="5"/>
  <c r="BD267" i="5"/>
  <c r="X267" i="5"/>
  <c r="CG267" i="5"/>
  <c r="BU267" i="5"/>
  <c r="BY267" i="5"/>
  <c r="O267" i="5"/>
  <c r="CY267" i="5"/>
  <c r="DA267" i="5"/>
  <c r="CS267" i="5"/>
  <c r="BL267" i="5"/>
  <c r="AF267" i="5"/>
  <c r="CJ267" i="5"/>
  <c r="BT267" i="5"/>
  <c r="BK267" i="5"/>
  <c r="P267" i="5"/>
  <c r="CZ267" i="5"/>
  <c r="BQ267" i="5"/>
  <c r="AN267" i="5"/>
  <c r="CI267" i="5"/>
  <c r="AG267" i="5"/>
  <c r="AO267" i="5"/>
  <c r="AU267" i="5"/>
  <c r="Q267" i="5"/>
  <c r="BI267" i="5"/>
  <c r="AE267" i="5"/>
  <c r="M267" i="5"/>
  <c r="AS267" i="5"/>
  <c r="BE267" i="5"/>
  <c r="BS267" i="5"/>
  <c r="CW267" i="5"/>
  <c r="AV267" i="5"/>
  <c r="AK267" i="5"/>
  <c r="CR267" i="5"/>
  <c r="CQ267" i="5"/>
  <c r="CO267" i="5"/>
  <c r="CK267" i="5"/>
  <c r="BM267" i="5"/>
  <c r="AC267" i="5"/>
  <c r="AM267" i="5"/>
  <c r="AU316" i="5"/>
  <c r="AF316" i="5"/>
  <c r="CZ316" i="5"/>
  <c r="AV316" i="5"/>
  <c r="BS316" i="5"/>
  <c r="AW316" i="5"/>
  <c r="DA316" i="5"/>
  <c r="AG316" i="5"/>
  <c r="BQ316" i="5"/>
  <c r="M316" i="5"/>
  <c r="CG316" i="5"/>
  <c r="X316" i="5"/>
  <c r="BA316" i="5"/>
  <c r="CY316" i="5"/>
  <c r="BY316" i="5"/>
  <c r="AN316" i="5"/>
  <c r="CK316" i="5"/>
  <c r="O316" i="5"/>
  <c r="BL316" i="5"/>
  <c r="BK316" i="5"/>
  <c r="BM316" i="5"/>
  <c r="CI316" i="5"/>
  <c r="CC316" i="5"/>
  <c r="P316" i="5"/>
  <c r="AE316" i="5"/>
  <c r="W316" i="5"/>
  <c r="BI316" i="5"/>
  <c r="AS316" i="5"/>
  <c r="BC316" i="5"/>
  <c r="Q316" i="5"/>
  <c r="AC316" i="5"/>
  <c r="AO316" i="5"/>
  <c r="CW316" i="5"/>
  <c r="CB316" i="5"/>
  <c r="AM316" i="5"/>
  <c r="CO316" i="5"/>
  <c r="Y316" i="5"/>
  <c r="CA316" i="5"/>
  <c r="BT316" i="5"/>
  <c r="BD316" i="5"/>
  <c r="BU316" i="5"/>
  <c r="CJ316" i="5"/>
  <c r="BE316" i="5"/>
  <c r="AK316" i="5"/>
  <c r="U316" i="5"/>
  <c r="BM122" i="5"/>
  <c r="CI122" i="5"/>
  <c r="O122" i="5"/>
  <c r="CR122" i="5"/>
  <c r="BA122" i="5"/>
  <c r="M122" i="5"/>
  <c r="P122" i="5"/>
  <c r="CK122" i="5"/>
  <c r="BD122" i="5"/>
  <c r="CQ122" i="5"/>
  <c r="Y122" i="5"/>
  <c r="DA122" i="5"/>
  <c r="CZ122" i="5"/>
  <c r="AW122" i="5"/>
  <c r="U122" i="5"/>
  <c r="CA122" i="5"/>
  <c r="AC122" i="5"/>
  <c r="CO122" i="5"/>
  <c r="AU122" i="5"/>
  <c r="AK122" i="5"/>
  <c r="BL122" i="5"/>
  <c r="BS122" i="5"/>
  <c r="W122" i="5"/>
  <c r="BI122" i="5"/>
  <c r="CG122" i="5"/>
  <c r="CW122" i="5"/>
  <c r="X122" i="5"/>
  <c r="BC122" i="5"/>
  <c r="AV122" i="5"/>
  <c r="AF122" i="5"/>
  <c r="AE122" i="5"/>
  <c r="BT122" i="5"/>
  <c r="CJ122" i="5"/>
  <c r="CY122" i="5"/>
  <c r="Q122" i="5"/>
  <c r="CB122" i="5"/>
  <c r="BK122" i="5"/>
  <c r="BU122" i="5"/>
  <c r="AG122" i="5"/>
  <c r="AS122" i="5"/>
  <c r="CC122" i="5"/>
  <c r="BY122" i="5"/>
  <c r="BE122" i="5"/>
  <c r="BQ122" i="5"/>
  <c r="CS122" i="5"/>
  <c r="F164" i="5"/>
  <c r="CS362" i="5"/>
  <c r="W362" i="5"/>
  <c r="Y362" i="5"/>
  <c r="BQ362" i="5"/>
  <c r="BD362" i="5"/>
  <c r="AM362" i="5"/>
  <c r="CC362" i="5"/>
  <c r="X362" i="5"/>
  <c r="CR362" i="5"/>
  <c r="AN362" i="5"/>
  <c r="AK362" i="5"/>
  <c r="CQ362" i="5"/>
  <c r="AV362" i="5"/>
  <c r="AG362" i="5"/>
  <c r="BL362" i="5"/>
  <c r="CW362" i="5"/>
  <c r="BI362" i="5"/>
  <c r="O362" i="5"/>
  <c r="BK362" i="5"/>
  <c r="AU362" i="5"/>
  <c r="P362" i="5"/>
  <c r="AW362" i="5"/>
  <c r="AO362" i="5"/>
  <c r="CB362" i="5"/>
  <c r="CJ362" i="5"/>
  <c r="BY362" i="5"/>
  <c r="AE362" i="5"/>
  <c r="BT362" i="5"/>
  <c r="U362" i="5"/>
  <c r="AF362" i="5"/>
  <c r="BC362" i="5"/>
  <c r="CA362" i="5"/>
  <c r="CG362" i="5"/>
  <c r="BS362" i="5"/>
  <c r="Q362" i="5"/>
  <c r="BE362" i="5"/>
  <c r="AC362" i="5"/>
  <c r="CI362" i="5"/>
  <c r="BU362" i="5"/>
  <c r="M362" i="5"/>
  <c r="AS362" i="5"/>
  <c r="CO362" i="5"/>
  <c r="BA362" i="5"/>
  <c r="BM362" i="5"/>
  <c r="CK362" i="5"/>
  <c r="BS301" i="5"/>
  <c r="DA301" i="5"/>
  <c r="AO301" i="5"/>
  <c r="BU301" i="5"/>
  <c r="Y301" i="5"/>
  <c r="CG301" i="5"/>
  <c r="BA301" i="5"/>
  <c r="CY301" i="5"/>
  <c r="CO301" i="5"/>
  <c r="AS301" i="5"/>
  <c r="CQ301" i="5"/>
  <c r="CS301" i="5"/>
  <c r="AM301" i="5"/>
  <c r="CA301" i="5"/>
  <c r="X301" i="5"/>
  <c r="AW301" i="5"/>
  <c r="Q301" i="5"/>
  <c r="BK301" i="5"/>
  <c r="AC301" i="5"/>
  <c r="BQ301" i="5"/>
  <c r="BM301" i="5"/>
  <c r="BD301" i="5"/>
  <c r="CB301" i="5"/>
  <c r="M301" i="5"/>
  <c r="BY301" i="5"/>
  <c r="BT301" i="5"/>
  <c r="CR301" i="5"/>
  <c r="CW301" i="5"/>
  <c r="AV301" i="5"/>
  <c r="AF301" i="5"/>
  <c r="BL301" i="5"/>
  <c r="AK301" i="5"/>
  <c r="BI301" i="5"/>
  <c r="O301" i="5"/>
  <c r="AE301" i="5"/>
  <c r="AU301" i="5"/>
  <c r="BC301" i="5"/>
  <c r="CZ301" i="5"/>
  <c r="CC301" i="5"/>
  <c r="P301" i="5"/>
  <c r="W301" i="5"/>
  <c r="AN301" i="5"/>
  <c r="U301" i="5"/>
  <c r="BE301" i="5"/>
  <c r="AG301" i="5"/>
  <c r="BE232" i="5"/>
  <c r="CO232" i="5"/>
  <c r="W232" i="5"/>
  <c r="U232" i="5"/>
  <c r="CQ232" i="5"/>
  <c r="BK232" i="5"/>
  <c r="BM232" i="5"/>
  <c r="CW232" i="5"/>
  <c r="AC232" i="5"/>
  <c r="AS232" i="5"/>
  <c r="Y232" i="5"/>
  <c r="O232" i="5"/>
  <c r="AW232" i="5"/>
  <c r="CC232" i="5"/>
  <c r="X232" i="5"/>
  <c r="BI232" i="5"/>
  <c r="BL232" i="5"/>
  <c r="AV232" i="5"/>
  <c r="CG232" i="5"/>
  <c r="CJ232" i="5"/>
  <c r="CZ232" i="5"/>
  <c r="DA232" i="5"/>
  <c r="CY232" i="5"/>
  <c r="AF232" i="5"/>
  <c r="BC232" i="5"/>
  <c r="CR232" i="5"/>
  <c r="AN232" i="5"/>
  <c r="AG232" i="5"/>
  <c r="CA232" i="5"/>
  <c r="BA232" i="5"/>
  <c r="M232" i="5"/>
  <c r="BQ232" i="5"/>
  <c r="AK232" i="5"/>
  <c r="CK232" i="5"/>
  <c r="AE232" i="5"/>
  <c r="CS232" i="5"/>
  <c r="AU232" i="5"/>
  <c r="CB232" i="5"/>
  <c r="P232" i="5"/>
  <c r="AM232" i="5"/>
  <c r="BD232" i="5"/>
  <c r="CI232" i="5"/>
  <c r="Q232" i="5"/>
  <c r="BY232" i="5"/>
  <c r="AO232" i="5"/>
  <c r="BY83" i="5"/>
  <c r="AN83" i="5"/>
  <c r="CO83" i="5"/>
  <c r="BQ83" i="5"/>
  <c r="CA83" i="5"/>
  <c r="Y83" i="5"/>
  <c r="BC83" i="5"/>
  <c r="P83" i="5"/>
  <c r="CB83" i="5"/>
  <c r="CZ83" i="5"/>
  <c r="M83" i="5"/>
  <c r="O83" i="5"/>
  <c r="AV83" i="5"/>
  <c r="BA83" i="5"/>
  <c r="AC83" i="5"/>
  <c r="CI83" i="5"/>
  <c r="BL83" i="5"/>
  <c r="AS83" i="5"/>
  <c r="DA83" i="5"/>
  <c r="BE83" i="5"/>
  <c r="CC83" i="5"/>
  <c r="BS83" i="5"/>
  <c r="X83" i="5"/>
  <c r="CR83" i="5"/>
  <c r="CJ83" i="5"/>
  <c r="AW83" i="5"/>
  <c r="CS83" i="5"/>
  <c r="BK83" i="5"/>
  <c r="Q83" i="5"/>
  <c r="CG83" i="5"/>
  <c r="CK83" i="5"/>
  <c r="AK83" i="5"/>
  <c r="U83" i="5"/>
  <c r="BD83" i="5"/>
  <c r="CQ83" i="5"/>
  <c r="CY83" i="5"/>
  <c r="BU83" i="5"/>
  <c r="AO83" i="5"/>
  <c r="AU83" i="5"/>
  <c r="BT83" i="5"/>
  <c r="BM83" i="5"/>
  <c r="AM83" i="5"/>
  <c r="CW83" i="5"/>
  <c r="BI83" i="5"/>
  <c r="W83" i="5"/>
  <c r="CS47" i="5"/>
  <c r="BD47" i="5"/>
  <c r="AG47" i="5"/>
  <c r="BK47" i="5"/>
  <c r="BM47" i="5"/>
  <c r="BY47" i="5"/>
  <c r="BE47" i="5"/>
  <c r="AM47" i="5"/>
  <c r="CQ47" i="5"/>
  <c r="CG47" i="5"/>
  <c r="BS47" i="5"/>
  <c r="AU47" i="5"/>
  <c r="Q47" i="5"/>
  <c r="BT47" i="5"/>
  <c r="AE47" i="5"/>
  <c r="BA47" i="5"/>
  <c r="CI47" i="5"/>
  <c r="CB47" i="5"/>
  <c r="CK47" i="5"/>
  <c r="BC47" i="5"/>
  <c r="CR47" i="5"/>
  <c r="AF47" i="5"/>
  <c r="P47" i="5"/>
  <c r="AV47" i="5"/>
  <c r="BU47" i="5"/>
  <c r="CA47" i="5"/>
  <c r="AS47" i="5"/>
  <c r="AN47" i="5"/>
  <c r="BI47" i="5"/>
  <c r="U47" i="5"/>
  <c r="DA47" i="5"/>
  <c r="O47" i="5"/>
  <c r="AK47" i="5"/>
  <c r="CY47" i="5"/>
  <c r="BQ47" i="5"/>
  <c r="CZ47" i="5"/>
  <c r="M47" i="5"/>
  <c r="BL47" i="5"/>
  <c r="AO47" i="5"/>
  <c r="CJ47" i="5"/>
  <c r="CC47" i="5"/>
  <c r="AW47" i="5"/>
  <c r="CO47" i="5"/>
  <c r="AC47" i="5"/>
  <c r="CW47" i="5"/>
  <c r="AM363" i="5"/>
  <c r="BD363" i="5"/>
  <c r="BQ363" i="5"/>
  <c r="CS363" i="5"/>
  <c r="AN363" i="5"/>
  <c r="Y363" i="5"/>
  <c r="AS363" i="5"/>
  <c r="M363" i="5"/>
  <c r="CG363" i="5"/>
  <c r="O363" i="5"/>
  <c r="CI363" i="5"/>
  <c r="P363" i="5"/>
  <c r="BS363" i="5"/>
  <c r="BT363" i="5"/>
  <c r="BU363" i="5"/>
  <c r="AF363" i="5"/>
  <c r="CJ363" i="5"/>
  <c r="BE363" i="5"/>
  <c r="AE363" i="5"/>
  <c r="BC363" i="5"/>
  <c r="Q363" i="5"/>
  <c r="AO363" i="5"/>
  <c r="CQ363" i="5"/>
  <c r="CW363" i="5"/>
  <c r="AK363" i="5"/>
  <c r="W363" i="5"/>
  <c r="CO363" i="5"/>
  <c r="CA363" i="5"/>
  <c r="CR363" i="5"/>
  <c r="BK363" i="5"/>
  <c r="X363" i="5"/>
  <c r="AC363" i="5"/>
  <c r="CC363" i="5"/>
  <c r="BL363" i="5"/>
  <c r="BA363" i="5"/>
  <c r="BM363" i="5"/>
  <c r="BY363" i="5"/>
  <c r="BI363" i="5"/>
  <c r="AU363" i="5"/>
  <c r="AG363" i="5"/>
  <c r="AW363" i="5"/>
  <c r="U363" i="5"/>
  <c r="CK363" i="5"/>
  <c r="CB363" i="5"/>
  <c r="AV363" i="5"/>
  <c r="AF286" i="5"/>
  <c r="M286" i="5"/>
  <c r="CW286" i="5"/>
  <c r="CB286" i="5"/>
  <c r="AM286" i="5"/>
  <c r="BD286" i="5"/>
  <c r="BE286" i="5"/>
  <c r="O286" i="5"/>
  <c r="AO286" i="5"/>
  <c r="CY286" i="5"/>
  <c r="CG286" i="5"/>
  <c r="Q286" i="5"/>
  <c r="CZ286" i="5"/>
  <c r="CR286" i="5"/>
  <c r="BK286" i="5"/>
  <c r="BA286" i="5"/>
  <c r="BT286" i="5"/>
  <c r="CC286" i="5"/>
  <c r="BS286" i="5"/>
  <c r="U286" i="5"/>
  <c r="CQ286" i="5"/>
  <c r="AU286" i="5"/>
  <c r="AW286" i="5"/>
  <c r="DA286" i="5"/>
  <c r="AC286" i="5"/>
  <c r="AV286" i="5"/>
  <c r="BL286" i="5"/>
  <c r="BM286" i="5"/>
  <c r="CS286" i="5"/>
  <c r="BU286" i="5"/>
  <c r="AG286" i="5"/>
  <c r="BC286" i="5"/>
  <c r="BI286" i="5"/>
  <c r="AE286" i="5"/>
  <c r="BY286" i="5"/>
  <c r="BQ286" i="5"/>
  <c r="AS286" i="5"/>
  <c r="Y286" i="5"/>
  <c r="P286" i="5"/>
  <c r="AN286" i="5"/>
  <c r="CA286" i="5"/>
  <c r="CO286" i="5"/>
  <c r="X286" i="5"/>
  <c r="W286" i="5"/>
  <c r="AK286" i="5"/>
  <c r="BS315" i="5"/>
  <c r="BD315" i="5"/>
  <c r="BT315" i="5"/>
  <c r="W315" i="5"/>
  <c r="CO315" i="5"/>
  <c r="AK315" i="5"/>
  <c r="BU315" i="5"/>
  <c r="U315" i="5"/>
  <c r="BE315" i="5"/>
  <c r="CI315" i="5"/>
  <c r="AO315" i="5"/>
  <c r="P315" i="5"/>
  <c r="BM315" i="5"/>
  <c r="AG315" i="5"/>
  <c r="BY315" i="5"/>
  <c r="CW315" i="5"/>
  <c r="AE315" i="5"/>
  <c r="CG315" i="5"/>
  <c r="AN315" i="5"/>
  <c r="BQ315" i="5"/>
  <c r="BC315" i="5"/>
  <c r="AW315" i="5"/>
  <c r="CZ315" i="5"/>
  <c r="BL315" i="5"/>
  <c r="M315" i="5"/>
  <c r="CA315" i="5"/>
  <c r="O315" i="5"/>
  <c r="CJ315" i="5"/>
  <c r="AV315" i="5"/>
  <c r="CY315" i="5"/>
  <c r="AF315" i="5"/>
  <c r="CK315" i="5"/>
  <c r="AM315" i="5"/>
  <c r="BK315" i="5"/>
  <c r="Q315" i="5"/>
  <c r="CC315" i="5"/>
  <c r="CB315" i="5"/>
  <c r="BI315" i="5"/>
  <c r="AS315" i="5"/>
  <c r="Y315" i="5"/>
  <c r="X315" i="5"/>
  <c r="AC315" i="5"/>
  <c r="AU315" i="5"/>
  <c r="BA315" i="5"/>
  <c r="DA315" i="5"/>
  <c r="U279" i="5"/>
  <c r="CA279" i="5"/>
  <c r="AW279" i="5"/>
  <c r="W279" i="5"/>
  <c r="BA279" i="5"/>
  <c r="CB279" i="5"/>
  <c r="CC279" i="5"/>
  <c r="BC279" i="5"/>
  <c r="BD279" i="5"/>
  <c r="X279" i="5"/>
  <c r="Y279" i="5"/>
  <c r="BE279" i="5"/>
  <c r="AS279" i="5"/>
  <c r="AU279" i="5"/>
  <c r="CG279" i="5"/>
  <c r="BU279" i="5"/>
  <c r="BY279" i="5"/>
  <c r="AO279" i="5"/>
  <c r="AN279" i="5"/>
  <c r="CW279" i="5"/>
  <c r="BL279" i="5"/>
  <c r="AF279" i="5"/>
  <c r="BS279" i="5"/>
  <c r="O279" i="5"/>
  <c r="CZ279" i="5"/>
  <c r="CS279" i="5"/>
  <c r="P279" i="5"/>
  <c r="BQ279" i="5"/>
  <c r="BT279" i="5"/>
  <c r="AG279" i="5"/>
  <c r="BI279" i="5"/>
  <c r="BK279" i="5"/>
  <c r="CR279" i="5"/>
  <c r="Q279" i="5"/>
  <c r="AE279" i="5"/>
  <c r="AM279" i="5"/>
  <c r="CY279" i="5"/>
  <c r="AK279" i="5"/>
  <c r="AC279" i="5"/>
  <c r="DA279" i="5"/>
  <c r="AV279" i="5"/>
  <c r="M279" i="5"/>
  <c r="CQ279" i="5"/>
  <c r="BM279" i="5"/>
  <c r="CO279" i="5"/>
  <c r="AO103" i="5"/>
  <c r="CI282" i="5"/>
  <c r="AE77" i="5"/>
  <c r="BE177" i="5"/>
  <c r="AE65" i="5"/>
  <c r="BE176" i="5"/>
  <c r="O29" i="5"/>
  <c r="AU127" i="5"/>
  <c r="Y53" i="5"/>
  <c r="BA240" i="5"/>
  <c r="CI240" i="5"/>
  <c r="Y240" i="5"/>
  <c r="AC240" i="5"/>
  <c r="AF240" i="5"/>
  <c r="AK240" i="5"/>
  <c r="AN240" i="5"/>
  <c r="BM240" i="5"/>
  <c r="AW240" i="5"/>
  <c r="AM240" i="5"/>
  <c r="W240" i="5"/>
  <c r="CW240" i="5"/>
  <c r="CZ240" i="5"/>
  <c r="X240" i="5"/>
  <c r="BI240" i="5"/>
  <c r="BL240" i="5"/>
  <c r="BD240" i="5"/>
  <c r="AG240" i="5"/>
  <c r="BQ240" i="5"/>
  <c r="AV240" i="5"/>
  <c r="CG240" i="5"/>
  <c r="CJ240" i="5"/>
  <c r="CA240" i="5"/>
  <c r="DA240" i="5"/>
  <c r="AO240" i="5"/>
  <c r="BE240" i="5"/>
  <c r="AE240" i="5"/>
  <c r="O240" i="5"/>
  <c r="CR240" i="5"/>
  <c r="BC240" i="5"/>
  <c r="BY240" i="5"/>
  <c r="BK240" i="5"/>
  <c r="CC240" i="5"/>
  <c r="CY240" i="5"/>
  <c r="M240" i="5"/>
  <c r="CQ240" i="5"/>
  <c r="AS240" i="5"/>
  <c r="AU240" i="5"/>
  <c r="CB240" i="5"/>
  <c r="Q240" i="5"/>
  <c r="CO240" i="5"/>
  <c r="P240" i="5"/>
  <c r="CK240" i="5"/>
  <c r="CS240" i="5"/>
  <c r="U240" i="5"/>
  <c r="Q124" i="5"/>
  <c r="O124" i="5"/>
  <c r="M124" i="5"/>
  <c r="P124" i="5"/>
  <c r="CO124" i="5"/>
  <c r="CB124" i="5"/>
  <c r="BS124" i="5"/>
  <c r="Y124" i="5"/>
  <c r="AE124" i="5"/>
  <c r="AK124" i="5"/>
  <c r="AC124" i="5"/>
  <c r="AU124" i="5"/>
  <c r="AW124" i="5"/>
  <c r="AS124" i="5"/>
  <c r="CY124" i="5"/>
  <c r="X124" i="5"/>
  <c r="BI124" i="5"/>
  <c r="BL124" i="5"/>
  <c r="W124" i="5"/>
  <c r="BM124" i="5"/>
  <c r="AF124" i="5"/>
  <c r="BA124" i="5"/>
  <c r="BU124" i="5"/>
  <c r="CC124" i="5"/>
  <c r="AV124" i="5"/>
  <c r="CG124" i="5"/>
  <c r="CJ124" i="5"/>
  <c r="CW124" i="5"/>
  <c r="CZ124" i="5"/>
  <c r="BC124" i="5"/>
  <c r="BD124" i="5"/>
  <c r="CA124" i="5"/>
  <c r="CQ124" i="5"/>
  <c r="AG124" i="5"/>
  <c r="BT124" i="5"/>
  <c r="BQ124" i="5"/>
  <c r="BE124" i="5"/>
  <c r="CS124" i="5"/>
  <c r="BY124" i="5"/>
  <c r="U124" i="5"/>
  <c r="CK124" i="5"/>
  <c r="CR124" i="5"/>
  <c r="DA124" i="5"/>
  <c r="BK124" i="5"/>
  <c r="CI124" i="5"/>
  <c r="BU324" i="5"/>
  <c r="AN324" i="5"/>
  <c r="CK324" i="5"/>
  <c r="CG324" i="5"/>
  <c r="AO324" i="5"/>
  <c r="CY324" i="5"/>
  <c r="AG324" i="5"/>
  <c r="CI324" i="5"/>
  <c r="BA324" i="5"/>
  <c r="X324" i="5"/>
  <c r="AF324" i="5"/>
  <c r="AW324" i="5"/>
  <c r="BM324" i="5"/>
  <c r="AV324" i="5"/>
  <c r="BQ324" i="5"/>
  <c r="P324" i="5"/>
  <c r="BY324" i="5"/>
  <c r="DA324" i="5"/>
  <c r="CW324" i="5"/>
  <c r="CB324" i="5"/>
  <c r="U324" i="5"/>
  <c r="CZ324" i="5"/>
  <c r="CO324" i="5"/>
  <c r="O324" i="5"/>
  <c r="BS324" i="5"/>
  <c r="BT324" i="5"/>
  <c r="CJ324" i="5"/>
  <c r="BC324" i="5"/>
  <c r="Y324" i="5"/>
  <c r="BK324" i="5"/>
  <c r="CA324" i="5"/>
  <c r="BD324" i="5"/>
  <c r="BE324" i="5"/>
  <c r="M324" i="5"/>
  <c r="BL324" i="5"/>
  <c r="W324" i="5"/>
  <c r="AU324" i="5"/>
  <c r="AS324" i="5"/>
  <c r="AK324" i="5"/>
  <c r="AM324" i="5"/>
  <c r="BI324" i="5"/>
  <c r="CC324" i="5"/>
  <c r="Q324" i="5"/>
  <c r="AE324" i="5"/>
  <c r="AC324" i="5"/>
  <c r="AU219" i="5"/>
  <c r="BA219" i="5"/>
  <c r="CO219" i="5"/>
  <c r="CW219" i="5"/>
  <c r="Q219" i="5"/>
  <c r="BC219" i="5"/>
  <c r="BD219" i="5"/>
  <c r="BE219" i="5"/>
  <c r="CQ219" i="5"/>
  <c r="Y219" i="5"/>
  <c r="AW219" i="5"/>
  <c r="CZ219" i="5"/>
  <c r="X219" i="5"/>
  <c r="BI219" i="5"/>
  <c r="BK219" i="5"/>
  <c r="AV219" i="5"/>
  <c r="CG219" i="5"/>
  <c r="CI219" i="5"/>
  <c r="CB219" i="5"/>
  <c r="CA219" i="5"/>
  <c r="AN219" i="5"/>
  <c r="U219" i="5"/>
  <c r="BL219" i="5"/>
  <c r="BM219" i="5"/>
  <c r="CJ219" i="5"/>
  <c r="BY219" i="5"/>
  <c r="O219" i="5"/>
  <c r="AF219" i="5"/>
  <c r="CR219" i="5"/>
  <c r="AM219" i="5"/>
  <c r="AO219" i="5"/>
  <c r="DA219" i="5"/>
  <c r="CY219" i="5"/>
  <c r="M219" i="5"/>
  <c r="P219" i="5"/>
  <c r="AK219" i="5"/>
  <c r="W219" i="5"/>
  <c r="CK219" i="5"/>
  <c r="AC219" i="5"/>
  <c r="CS219" i="5"/>
  <c r="AE219" i="5"/>
  <c r="BQ219" i="5"/>
  <c r="CC219" i="5"/>
  <c r="AS219" i="5"/>
  <c r="AG219" i="5"/>
  <c r="BD276" i="5"/>
  <c r="BL276" i="5"/>
  <c r="AF276" i="5"/>
  <c r="AO276" i="5"/>
  <c r="BC276" i="5"/>
  <c r="AV276" i="5"/>
  <c r="AK276" i="5"/>
  <c r="BQ276" i="5"/>
  <c r="CJ276" i="5"/>
  <c r="BT276" i="5"/>
  <c r="BK276" i="5"/>
  <c r="CS276" i="5"/>
  <c r="CI276" i="5"/>
  <c r="CQ276" i="5"/>
  <c r="U276" i="5"/>
  <c r="M276" i="5"/>
  <c r="CZ276" i="5"/>
  <c r="AC276" i="5"/>
  <c r="Q276" i="5"/>
  <c r="BA276" i="5"/>
  <c r="BE276" i="5"/>
  <c r="AS276" i="5"/>
  <c r="AU276" i="5"/>
  <c r="CO276" i="5"/>
  <c r="W276" i="5"/>
  <c r="BU276" i="5"/>
  <c r="CK276" i="5"/>
  <c r="CY276" i="5"/>
  <c r="AM276" i="5"/>
  <c r="BS276" i="5"/>
  <c r="BM276" i="5"/>
  <c r="CG276" i="5"/>
  <c r="AW276" i="5"/>
  <c r="CR276" i="5"/>
  <c r="CW276" i="5"/>
  <c r="AG276" i="5"/>
  <c r="X276" i="5"/>
  <c r="P276" i="5"/>
  <c r="BI276" i="5"/>
  <c r="Y276" i="5"/>
  <c r="AN276" i="5"/>
  <c r="BY276" i="5"/>
  <c r="O276" i="5"/>
  <c r="DA276" i="5"/>
  <c r="AE276" i="5"/>
  <c r="BS303" i="5"/>
  <c r="BD303" i="5"/>
  <c r="BT303" i="5"/>
  <c r="AK303" i="5"/>
  <c r="CQ303" i="5"/>
  <c r="BU303" i="5"/>
  <c r="U303" i="5"/>
  <c r="W303" i="5"/>
  <c r="CO303" i="5"/>
  <c r="BE303" i="5"/>
  <c r="AN303" i="5"/>
  <c r="O303" i="5"/>
  <c r="BL303" i="5"/>
  <c r="AE303" i="5"/>
  <c r="BC303" i="5"/>
  <c r="BQ303" i="5"/>
  <c r="AG303" i="5"/>
  <c r="M303" i="5"/>
  <c r="CA303" i="5"/>
  <c r="AM303" i="5"/>
  <c r="Q303" i="5"/>
  <c r="CY303" i="5"/>
  <c r="CZ303" i="5"/>
  <c r="AC303" i="5"/>
  <c r="AO303" i="5"/>
  <c r="BA303" i="5"/>
  <c r="BM303" i="5"/>
  <c r="BK303" i="5"/>
  <c r="BY303" i="5"/>
  <c r="CW303" i="5"/>
  <c r="DA303" i="5"/>
  <c r="AF303" i="5"/>
  <c r="CG303" i="5"/>
  <c r="AW303" i="5"/>
  <c r="CR303" i="5"/>
  <c r="P303" i="5"/>
  <c r="CB303" i="5"/>
  <c r="BI303" i="5"/>
  <c r="AU303" i="5"/>
  <c r="AS303" i="5"/>
  <c r="CC303" i="5"/>
  <c r="AV303" i="5"/>
  <c r="Y303" i="5"/>
  <c r="X303" i="5"/>
  <c r="CS303" i="5"/>
  <c r="CO244" i="5"/>
  <c r="U244" i="5"/>
  <c r="BE244" i="5"/>
  <c r="W244" i="5"/>
  <c r="CQ244" i="5"/>
  <c r="CW244" i="5"/>
  <c r="AC244" i="5"/>
  <c r="BM244" i="5"/>
  <c r="BK244" i="5"/>
  <c r="AS244" i="5"/>
  <c r="CC244" i="5"/>
  <c r="CI244" i="5"/>
  <c r="BC244" i="5"/>
  <c r="CS244" i="5"/>
  <c r="Q244" i="5"/>
  <c r="AE244" i="5"/>
  <c r="AG244" i="5"/>
  <c r="CR244" i="5"/>
  <c r="BQ244" i="5"/>
  <c r="AM244" i="5"/>
  <c r="AV244" i="5"/>
  <c r="CY244" i="5"/>
  <c r="P244" i="5"/>
  <c r="AF244" i="5"/>
  <c r="Y244" i="5"/>
  <c r="CZ244" i="5"/>
  <c r="BD244" i="5"/>
  <c r="M244" i="5"/>
  <c r="BL244" i="5"/>
  <c r="AK244" i="5"/>
  <c r="CJ244" i="5"/>
  <c r="AW244" i="5"/>
  <c r="CB244" i="5"/>
  <c r="BI244" i="5"/>
  <c r="AU244" i="5"/>
  <c r="CG244" i="5"/>
  <c r="O244" i="5"/>
  <c r="X244" i="5"/>
  <c r="BY244" i="5"/>
  <c r="AO244" i="5"/>
  <c r="BA244" i="5"/>
  <c r="CK244" i="5"/>
  <c r="DA244" i="5"/>
  <c r="CA244" i="5"/>
  <c r="AN244" i="5"/>
  <c r="AK300" i="5"/>
  <c r="CQ300" i="5"/>
  <c r="W300" i="5"/>
  <c r="BC300" i="5"/>
  <c r="Y300" i="5"/>
  <c r="CO300" i="5"/>
  <c r="AC300" i="5"/>
  <c r="CA300" i="5"/>
  <c r="BI300" i="5"/>
  <c r="AU300" i="5"/>
  <c r="AO300" i="5"/>
  <c r="CC300" i="5"/>
  <c r="M300" i="5"/>
  <c r="P300" i="5"/>
  <c r="BM300" i="5"/>
  <c r="X300" i="5"/>
  <c r="CW300" i="5"/>
  <c r="AS300" i="5"/>
  <c r="AF300" i="5"/>
  <c r="CG300" i="5"/>
  <c r="CS300" i="5"/>
  <c r="AV300" i="5"/>
  <c r="DA300" i="5"/>
  <c r="AN300" i="5"/>
  <c r="AE300" i="5"/>
  <c r="BU300" i="5"/>
  <c r="BL300" i="5"/>
  <c r="CZ300" i="5"/>
  <c r="U300" i="5"/>
  <c r="CY300" i="5"/>
  <c r="BT300" i="5"/>
  <c r="AM300" i="5"/>
  <c r="Q300" i="5"/>
  <c r="CB300" i="5"/>
  <c r="BD300" i="5"/>
  <c r="O300" i="5"/>
  <c r="BY300" i="5"/>
  <c r="AG300" i="5"/>
  <c r="AW300" i="5"/>
  <c r="BQ300" i="5"/>
  <c r="BK300" i="5"/>
  <c r="CR300" i="5"/>
  <c r="BS300" i="5"/>
  <c r="BA300" i="5"/>
  <c r="BE300" i="5"/>
  <c r="BI184" i="5"/>
  <c r="BS184" i="5"/>
  <c r="BK184" i="5"/>
  <c r="AG184" i="5"/>
  <c r="AV184" i="5"/>
  <c r="U184" i="5"/>
  <c r="AM184" i="5"/>
  <c r="AS184" i="5"/>
  <c r="BT184" i="5"/>
  <c r="CG184" i="5"/>
  <c r="CY184" i="5"/>
  <c r="BM184" i="5"/>
  <c r="CC184" i="5"/>
  <c r="AU184" i="5"/>
  <c r="CO184" i="5"/>
  <c r="AN184" i="5"/>
  <c r="CZ184" i="5"/>
  <c r="CS184" i="5"/>
  <c r="CW184" i="5"/>
  <c r="X184" i="5"/>
  <c r="AK184" i="5"/>
  <c r="P184" i="5"/>
  <c r="CA184" i="5"/>
  <c r="W184" i="5"/>
  <c r="M184" i="5"/>
  <c r="Q184" i="5"/>
  <c r="CR184" i="5"/>
  <c r="AF184" i="5"/>
  <c r="CQ184" i="5"/>
  <c r="AW184" i="5"/>
  <c r="BL184" i="5"/>
  <c r="Y184" i="5"/>
  <c r="O184" i="5"/>
  <c r="BY184" i="5"/>
  <c r="CB184" i="5"/>
  <c r="BA184" i="5"/>
  <c r="CK184" i="5"/>
  <c r="AE184" i="5"/>
  <c r="DA184" i="5"/>
  <c r="AO184" i="5"/>
  <c r="BQ184" i="5"/>
  <c r="BU184" i="5"/>
  <c r="CI184" i="5"/>
  <c r="AC184" i="5"/>
  <c r="CJ184" i="5"/>
  <c r="BL35" i="5"/>
  <c r="AU35" i="5"/>
  <c r="DA35" i="5"/>
  <c r="CA35" i="5"/>
  <c r="BQ35" i="5"/>
  <c r="BS35" i="5"/>
  <c r="CK35" i="5"/>
  <c r="AV35" i="5"/>
  <c r="BY35" i="5"/>
  <c r="BC35" i="5"/>
  <c r="BE35" i="5"/>
  <c r="BT35" i="5"/>
  <c r="BI35" i="5"/>
  <c r="AO35" i="5"/>
  <c r="CC35" i="5"/>
  <c r="CG35" i="5"/>
  <c r="CI35" i="5"/>
  <c r="CO35" i="5"/>
  <c r="BA35" i="5"/>
  <c r="P35" i="5"/>
  <c r="U35" i="5"/>
  <c r="CS35" i="5"/>
  <c r="CR35" i="5"/>
  <c r="AW35" i="5"/>
  <c r="AN35" i="5"/>
  <c r="Q35" i="5"/>
  <c r="BU35" i="5"/>
  <c r="AK35" i="5"/>
  <c r="CW35" i="5"/>
  <c r="AF35" i="5"/>
  <c r="BK35" i="5"/>
  <c r="AS35" i="5"/>
  <c r="CJ35" i="5"/>
  <c r="AE35" i="5"/>
  <c r="AM35" i="5"/>
  <c r="O35" i="5"/>
  <c r="M35" i="5"/>
  <c r="AC35" i="5"/>
  <c r="CB35" i="5"/>
  <c r="CZ35" i="5"/>
  <c r="CY35" i="5"/>
  <c r="AG35" i="5"/>
  <c r="BD35" i="5"/>
  <c r="BM35" i="5"/>
  <c r="CQ35" i="5"/>
  <c r="W311" i="5"/>
  <c r="X311" i="5"/>
  <c r="CB311" i="5"/>
  <c r="CC311" i="5"/>
  <c r="AS311" i="5"/>
  <c r="AU311" i="5"/>
  <c r="Y311" i="5"/>
  <c r="BI311" i="5"/>
  <c r="BD311" i="5"/>
  <c r="U311" i="5"/>
  <c r="BT311" i="5"/>
  <c r="AK311" i="5"/>
  <c r="BS311" i="5"/>
  <c r="CO311" i="5"/>
  <c r="O311" i="5"/>
  <c r="BL311" i="5"/>
  <c r="BQ311" i="5"/>
  <c r="AV311" i="5"/>
  <c r="AE311" i="5"/>
  <c r="AW311" i="5"/>
  <c r="AF311" i="5"/>
  <c r="AM311" i="5"/>
  <c r="CJ311" i="5"/>
  <c r="AG311" i="5"/>
  <c r="BC311" i="5"/>
  <c r="M311" i="5"/>
  <c r="BK311" i="5"/>
  <c r="Q311" i="5"/>
  <c r="AC311" i="5"/>
  <c r="CA311" i="5"/>
  <c r="CI311" i="5"/>
  <c r="AO311" i="5"/>
  <c r="BA311" i="5"/>
  <c r="CY311" i="5"/>
  <c r="P311" i="5"/>
  <c r="AN311" i="5"/>
  <c r="CZ311" i="5"/>
  <c r="BU311" i="5"/>
  <c r="BE311" i="5"/>
  <c r="BM311" i="5"/>
  <c r="CG311" i="5"/>
  <c r="BY311" i="5"/>
  <c r="CK311" i="5"/>
  <c r="CW311" i="5"/>
  <c r="DA311" i="5"/>
  <c r="BU312" i="5"/>
  <c r="AM312" i="5"/>
  <c r="CJ312" i="5"/>
  <c r="Y312" i="5"/>
  <c r="BC312" i="5"/>
  <c r="BI312" i="5"/>
  <c r="AU312" i="5"/>
  <c r="BD312" i="5"/>
  <c r="Q312" i="5"/>
  <c r="CC312" i="5"/>
  <c r="BK312" i="5"/>
  <c r="AC312" i="5"/>
  <c r="CA312" i="5"/>
  <c r="M312" i="5"/>
  <c r="U312" i="5"/>
  <c r="AO312" i="5"/>
  <c r="BS312" i="5"/>
  <c r="AF312" i="5"/>
  <c r="AG312" i="5"/>
  <c r="AK312" i="5"/>
  <c r="CI312" i="5"/>
  <c r="BA312" i="5"/>
  <c r="CY312" i="5"/>
  <c r="AV312" i="5"/>
  <c r="AW312" i="5"/>
  <c r="BM312" i="5"/>
  <c r="X312" i="5"/>
  <c r="BQ312" i="5"/>
  <c r="CK312" i="5"/>
  <c r="CZ312" i="5"/>
  <c r="DA312" i="5"/>
  <c r="AN312" i="5"/>
  <c r="CW312" i="5"/>
  <c r="CB312" i="5"/>
  <c r="BE312" i="5"/>
  <c r="BL312" i="5"/>
  <c r="AS312" i="5"/>
  <c r="BY312" i="5"/>
  <c r="AE312" i="5"/>
  <c r="O312" i="5"/>
  <c r="BT312" i="5"/>
  <c r="CG312" i="5"/>
  <c r="P312" i="5"/>
  <c r="CO312" i="5"/>
  <c r="W312" i="5"/>
  <c r="AU334" i="5"/>
  <c r="AV334" i="5"/>
  <c r="AF334" i="5"/>
  <c r="CZ334" i="5"/>
  <c r="BS334" i="5"/>
  <c r="M334" i="5"/>
  <c r="BQ334" i="5"/>
  <c r="AG334" i="5"/>
  <c r="CG334" i="5"/>
  <c r="DA334" i="5"/>
  <c r="AW334" i="5"/>
  <c r="Y334" i="5"/>
  <c r="BA334" i="5"/>
  <c r="CY334" i="5"/>
  <c r="CB334" i="5"/>
  <c r="X334" i="5"/>
  <c r="BY334" i="5"/>
  <c r="AN334" i="5"/>
  <c r="CK334" i="5"/>
  <c r="O334" i="5"/>
  <c r="BL334" i="5"/>
  <c r="AM334" i="5"/>
  <c r="AC334" i="5"/>
  <c r="CC334" i="5"/>
  <c r="BK334" i="5"/>
  <c r="BM334" i="5"/>
  <c r="BI334" i="5"/>
  <c r="CW334" i="5"/>
  <c r="W334" i="5"/>
  <c r="AS334" i="5"/>
  <c r="P334" i="5"/>
  <c r="AE334" i="5"/>
  <c r="BC334" i="5"/>
  <c r="CO334" i="5"/>
  <c r="BU334" i="5"/>
  <c r="CI334" i="5"/>
  <c r="CA334" i="5"/>
  <c r="BE334" i="5"/>
  <c r="AK334" i="5"/>
  <c r="BT334" i="5"/>
  <c r="U334" i="5"/>
  <c r="BD334" i="5"/>
  <c r="CJ334" i="5"/>
  <c r="AO334" i="5"/>
  <c r="Q334" i="5"/>
  <c r="CG135" i="5"/>
  <c r="CJ135" i="5"/>
  <c r="BQ135" i="5"/>
  <c r="CS135" i="5"/>
  <c r="CK135" i="5"/>
  <c r="U135" i="5"/>
  <c r="CA135" i="5"/>
  <c r="BT135" i="5"/>
  <c r="AC135" i="5"/>
  <c r="CY135" i="5"/>
  <c r="DA135" i="5"/>
  <c r="BE135" i="5"/>
  <c r="AS135" i="5"/>
  <c r="O135" i="5"/>
  <c r="CO135" i="5"/>
  <c r="CR135" i="5"/>
  <c r="BM135" i="5"/>
  <c r="AF135" i="5"/>
  <c r="CC135" i="5"/>
  <c r="M135" i="5"/>
  <c r="P135" i="5"/>
  <c r="CW135" i="5"/>
  <c r="CB135" i="5"/>
  <c r="W135" i="5"/>
  <c r="AG135" i="5"/>
  <c r="BI135" i="5"/>
  <c r="BA135" i="5"/>
  <c r="BU135" i="5"/>
  <c r="CQ135" i="5"/>
  <c r="BS135" i="5"/>
  <c r="AE135" i="5"/>
  <c r="X135" i="5"/>
  <c r="BY135" i="5"/>
  <c r="BK135" i="5"/>
  <c r="BC135" i="5"/>
  <c r="CI135" i="5"/>
  <c r="CZ135" i="5"/>
  <c r="AN135" i="5"/>
  <c r="Q135" i="5"/>
  <c r="BL135" i="5"/>
  <c r="AK135" i="5"/>
  <c r="BD135" i="5"/>
  <c r="AM135" i="5"/>
  <c r="AO135" i="5"/>
  <c r="Y135" i="5"/>
  <c r="CW205" i="5"/>
  <c r="AW205" i="5"/>
  <c r="CK205" i="5"/>
  <c r="P205" i="5"/>
  <c r="BY205" i="5"/>
  <c r="BE205" i="5"/>
  <c r="BS205" i="5"/>
  <c r="M205" i="5"/>
  <c r="Q205" i="5"/>
  <c r="AC205" i="5"/>
  <c r="CB205" i="5"/>
  <c r="AS205" i="5"/>
  <c r="CI205" i="5"/>
  <c r="CQ205" i="5"/>
  <c r="AO205" i="5"/>
  <c r="X205" i="5"/>
  <c r="Y205" i="5"/>
  <c r="BC205" i="5"/>
  <c r="CY205" i="5"/>
  <c r="CJ205" i="5"/>
  <c r="U205" i="5"/>
  <c r="AM205" i="5"/>
  <c r="BQ205" i="5"/>
  <c r="AU205" i="5"/>
  <c r="CZ205" i="5"/>
  <c r="BI205" i="5"/>
  <c r="CR205" i="5"/>
  <c r="CO205" i="5"/>
  <c r="AN205" i="5"/>
  <c r="BU205" i="5"/>
  <c r="BT205" i="5"/>
  <c r="W205" i="5"/>
  <c r="AE205" i="5"/>
  <c r="AF205" i="5"/>
  <c r="AG205" i="5"/>
  <c r="BA205" i="5"/>
  <c r="CC205" i="5"/>
  <c r="CS205" i="5"/>
  <c r="DA205" i="5"/>
  <c r="BD205" i="5"/>
  <c r="CG205" i="5"/>
  <c r="AK205" i="5"/>
  <c r="AV205" i="5"/>
  <c r="CA205" i="5"/>
  <c r="O205" i="5"/>
  <c r="BK181" i="5"/>
  <c r="CG181" i="5"/>
  <c r="AK181" i="5"/>
  <c r="AG181" i="5"/>
  <c r="Y181" i="5"/>
  <c r="AS181" i="5"/>
  <c r="AV181" i="5"/>
  <c r="AO181" i="5"/>
  <c r="AU181" i="5"/>
  <c r="CI181" i="5"/>
  <c r="BI181" i="5"/>
  <c r="BL181" i="5"/>
  <c r="P181" i="5"/>
  <c r="AE181" i="5"/>
  <c r="CB181" i="5"/>
  <c r="X181" i="5"/>
  <c r="BM181" i="5"/>
  <c r="CW181" i="5"/>
  <c r="CZ181" i="5"/>
  <c r="BT181" i="5"/>
  <c r="O181" i="5"/>
  <c r="U181" i="5"/>
  <c r="CY181" i="5"/>
  <c r="BQ181" i="5"/>
  <c r="CR181" i="5"/>
  <c r="CA181" i="5"/>
  <c r="CC181" i="5"/>
  <c r="CJ181" i="5"/>
  <c r="DA181" i="5"/>
  <c r="AN181" i="5"/>
  <c r="BA181" i="5"/>
  <c r="BS181" i="5"/>
  <c r="BY181" i="5"/>
  <c r="AC181" i="5"/>
  <c r="AM181" i="5"/>
  <c r="AF181" i="5"/>
  <c r="W181" i="5"/>
  <c r="M181" i="5"/>
  <c r="AW181" i="5"/>
  <c r="CS181" i="5"/>
  <c r="CK181" i="5"/>
  <c r="CO181" i="5"/>
  <c r="Q181" i="5"/>
  <c r="CQ181" i="5"/>
  <c r="BU181" i="5"/>
  <c r="AU298" i="5"/>
  <c r="AF298" i="5"/>
  <c r="AV298" i="5"/>
  <c r="CZ298" i="5"/>
  <c r="CG298" i="5"/>
  <c r="AW298" i="5"/>
  <c r="DA298" i="5"/>
  <c r="M298" i="5"/>
  <c r="BQ298" i="5"/>
  <c r="BS298" i="5"/>
  <c r="AG298" i="5"/>
  <c r="CR298" i="5"/>
  <c r="X298" i="5"/>
  <c r="BI298" i="5"/>
  <c r="BA298" i="5"/>
  <c r="CY298" i="5"/>
  <c r="AS298" i="5"/>
  <c r="Y298" i="5"/>
  <c r="BY298" i="5"/>
  <c r="AN298" i="5"/>
  <c r="O298" i="5"/>
  <c r="BL298" i="5"/>
  <c r="CS298" i="5"/>
  <c r="CC298" i="5"/>
  <c r="BC298" i="5"/>
  <c r="CB298" i="5"/>
  <c r="CA298" i="5"/>
  <c r="AO298" i="5"/>
  <c r="CO298" i="5"/>
  <c r="BK298" i="5"/>
  <c r="BM298" i="5"/>
  <c r="BU298" i="5"/>
  <c r="CW298" i="5"/>
  <c r="BE298" i="5"/>
  <c r="AK298" i="5"/>
  <c r="AE298" i="5"/>
  <c r="U298" i="5"/>
  <c r="P298" i="5"/>
  <c r="CQ298" i="5"/>
  <c r="AM298" i="5"/>
  <c r="BT298" i="5"/>
  <c r="AC298" i="5"/>
  <c r="BD298" i="5"/>
  <c r="W298" i="5"/>
  <c r="Q298" i="5"/>
  <c r="CW204" i="5"/>
  <c r="AE204" i="5"/>
  <c r="AG204" i="5"/>
  <c r="U204" i="5"/>
  <c r="BC204" i="5"/>
  <c r="AN204" i="5"/>
  <c r="CB204" i="5"/>
  <c r="X204" i="5"/>
  <c r="CJ204" i="5"/>
  <c r="CZ204" i="5"/>
  <c r="CG204" i="5"/>
  <c r="AK204" i="5"/>
  <c r="AM204" i="5"/>
  <c r="AV204" i="5"/>
  <c r="Q204" i="5"/>
  <c r="AW204" i="5"/>
  <c r="BD204" i="5"/>
  <c r="M204" i="5"/>
  <c r="AS204" i="5"/>
  <c r="BQ204" i="5"/>
  <c r="BT204" i="5"/>
  <c r="BI204" i="5"/>
  <c r="BY204" i="5"/>
  <c r="CA204" i="5"/>
  <c r="AC204" i="5"/>
  <c r="CO204" i="5"/>
  <c r="BE204" i="5"/>
  <c r="BS204" i="5"/>
  <c r="CY204" i="5"/>
  <c r="BA204" i="5"/>
  <c r="BU204" i="5"/>
  <c r="P204" i="5"/>
  <c r="AF204" i="5"/>
  <c r="CC204" i="5"/>
  <c r="CQ204" i="5"/>
  <c r="AO204" i="5"/>
  <c r="AU204" i="5"/>
  <c r="W204" i="5"/>
  <c r="CR204" i="5"/>
  <c r="DA204" i="5"/>
  <c r="CI204" i="5"/>
  <c r="O204" i="5"/>
  <c r="Y204" i="5"/>
  <c r="CK204" i="5"/>
  <c r="CS204" i="5"/>
  <c r="Y12" i="5"/>
  <c r="CC12" i="5"/>
  <c r="BE12" i="5"/>
  <c r="BD12" i="5"/>
  <c r="AG12" i="5"/>
  <c r="AO12" i="5"/>
  <c r="CS12" i="5"/>
  <c r="CO12" i="5"/>
  <c r="BU12" i="5"/>
  <c r="AM12" i="5"/>
  <c r="AU12" i="5"/>
  <c r="AC12" i="5"/>
  <c r="CB12" i="5"/>
  <c r="BI12" i="5"/>
  <c r="BY12" i="5"/>
  <c r="AV12" i="5"/>
  <c r="CW12" i="5"/>
  <c r="BC12" i="5"/>
  <c r="CQ12" i="5"/>
  <c r="BL12" i="5"/>
  <c r="BA12" i="5"/>
  <c r="CZ12" i="5"/>
  <c r="CK12" i="5"/>
  <c r="AS12" i="5"/>
  <c r="M12" i="5"/>
  <c r="BQ12" i="5"/>
  <c r="DA12" i="5"/>
  <c r="AE12" i="5"/>
  <c r="CY12" i="5"/>
  <c r="X12" i="5"/>
  <c r="CA12" i="5"/>
  <c r="AW12" i="5"/>
  <c r="CG12" i="5"/>
  <c r="AN12" i="5"/>
  <c r="CR12" i="5"/>
  <c r="BM12" i="5"/>
  <c r="BK12" i="5"/>
  <c r="BT12" i="5"/>
  <c r="CI12" i="5"/>
  <c r="W12" i="5"/>
  <c r="U12" i="5"/>
  <c r="CJ12" i="5"/>
  <c r="AF12" i="5"/>
  <c r="AK12" i="5"/>
  <c r="BS12" i="5"/>
  <c r="AW170" i="5"/>
  <c r="O170" i="5"/>
  <c r="BQ170" i="5"/>
  <c r="BT170" i="5"/>
  <c r="BA170" i="5"/>
  <c r="BL170" i="5"/>
  <c r="AF170" i="5"/>
  <c r="CC170" i="5"/>
  <c r="BU170" i="5"/>
  <c r="CO170" i="5"/>
  <c r="CR170" i="5"/>
  <c r="CK170" i="5"/>
  <c r="CQ170" i="5"/>
  <c r="AC170" i="5"/>
  <c r="DA170" i="5"/>
  <c r="Y170" i="5"/>
  <c r="BM170" i="5"/>
  <c r="AU170" i="5"/>
  <c r="P170" i="5"/>
  <c r="AO170" i="5"/>
  <c r="CW170" i="5"/>
  <c r="CB170" i="5"/>
  <c r="BI170" i="5"/>
  <c r="AM170" i="5"/>
  <c r="BY170" i="5"/>
  <c r="CI170" i="5"/>
  <c r="AN170" i="5"/>
  <c r="CY170" i="5"/>
  <c r="BS170" i="5"/>
  <c r="CA170" i="5"/>
  <c r="CJ170" i="5"/>
  <c r="CS170" i="5"/>
  <c r="AS170" i="5"/>
  <c r="Q170" i="5"/>
  <c r="BK170" i="5"/>
  <c r="M170" i="5"/>
  <c r="CG170" i="5"/>
  <c r="X170" i="5"/>
  <c r="AK170" i="5"/>
  <c r="AV170" i="5"/>
  <c r="U170" i="5"/>
  <c r="W170" i="5"/>
  <c r="CZ170" i="5"/>
  <c r="AG170" i="5"/>
  <c r="AE170" i="5"/>
  <c r="AO274" i="5"/>
  <c r="CS274" i="5"/>
  <c r="CW274" i="5"/>
  <c r="BQ274" i="5"/>
  <c r="M274" i="5"/>
  <c r="BS274" i="5"/>
  <c r="O274" i="5"/>
  <c r="CZ274" i="5"/>
  <c r="AS274" i="5"/>
  <c r="BT274" i="5"/>
  <c r="BU274" i="5"/>
  <c r="CY274" i="5"/>
  <c r="Q274" i="5"/>
  <c r="AF274" i="5"/>
  <c r="AE274" i="5"/>
  <c r="CK274" i="5"/>
  <c r="BK274" i="5"/>
  <c r="CR274" i="5"/>
  <c r="U274" i="5"/>
  <c r="CI274" i="5"/>
  <c r="AU274" i="5"/>
  <c r="AW274" i="5"/>
  <c r="AK274" i="5"/>
  <c r="P274" i="5"/>
  <c r="AN274" i="5"/>
  <c r="AV274" i="5"/>
  <c r="W274" i="5"/>
  <c r="X274" i="5"/>
  <c r="CO274" i="5"/>
  <c r="AM274" i="5"/>
  <c r="CG274" i="5"/>
  <c r="AG274" i="5"/>
  <c r="BE274" i="5"/>
  <c r="BI274" i="5"/>
  <c r="AC274" i="5"/>
  <c r="BY274" i="5"/>
  <c r="BD274" i="5"/>
  <c r="DA274" i="5"/>
  <c r="BA274" i="5"/>
  <c r="Y274" i="5"/>
  <c r="CQ274" i="5"/>
  <c r="BC274" i="5"/>
  <c r="BM274" i="5"/>
  <c r="BL274" i="5"/>
  <c r="CJ274" i="5"/>
  <c r="BE202" i="5"/>
  <c r="BI202" i="5"/>
  <c r="BS202" i="5"/>
  <c r="CC202" i="5"/>
  <c r="AU202" i="5"/>
  <c r="CO202" i="5"/>
  <c r="AN202" i="5"/>
  <c r="CZ202" i="5"/>
  <c r="W202" i="5"/>
  <c r="BU202" i="5"/>
  <c r="P202" i="5"/>
  <c r="BY202" i="5"/>
  <c r="BT202" i="5"/>
  <c r="CA202" i="5"/>
  <c r="M202" i="5"/>
  <c r="Q202" i="5"/>
  <c r="CR202" i="5"/>
  <c r="AS202" i="5"/>
  <c r="CB202" i="5"/>
  <c r="AO202" i="5"/>
  <c r="CQ202" i="5"/>
  <c r="BC202" i="5"/>
  <c r="CY202" i="5"/>
  <c r="Y202" i="5"/>
  <c r="BQ202" i="5"/>
  <c r="AF202" i="5"/>
  <c r="X202" i="5"/>
  <c r="O202" i="5"/>
  <c r="DA202" i="5"/>
  <c r="U202" i="5"/>
  <c r="CS202" i="5"/>
  <c r="BD202" i="5"/>
  <c r="CI202" i="5"/>
  <c r="CG202" i="5"/>
  <c r="AC202" i="5"/>
  <c r="CK202" i="5"/>
  <c r="AK202" i="5"/>
  <c r="AE202" i="5"/>
  <c r="CW202" i="5"/>
  <c r="AV202" i="5"/>
  <c r="AM202" i="5"/>
  <c r="CJ202" i="5"/>
  <c r="AG202" i="5"/>
  <c r="BA202" i="5"/>
  <c r="AW202" i="5"/>
  <c r="AV192" i="5"/>
  <c r="Q192" i="5"/>
  <c r="AM192" i="5"/>
  <c r="W192" i="5"/>
  <c r="BT192" i="5"/>
  <c r="BI192" i="5"/>
  <c r="BQ192" i="5"/>
  <c r="CW192" i="5"/>
  <c r="BY192" i="5"/>
  <c r="BD192" i="5"/>
  <c r="CR192" i="5"/>
  <c r="CK192" i="5"/>
  <c r="CA192" i="5"/>
  <c r="CY192" i="5"/>
  <c r="DA192" i="5"/>
  <c r="CO192" i="5"/>
  <c r="AC192" i="5"/>
  <c r="BS192" i="5"/>
  <c r="P192" i="5"/>
  <c r="AF192" i="5"/>
  <c r="Y192" i="5"/>
  <c r="BE192" i="5"/>
  <c r="O192" i="5"/>
  <c r="AU192" i="5"/>
  <c r="BA192" i="5"/>
  <c r="CI192" i="5"/>
  <c r="BU192" i="5"/>
  <c r="CQ192" i="5"/>
  <c r="AO192" i="5"/>
  <c r="CJ192" i="5"/>
  <c r="CZ192" i="5"/>
  <c r="CB192" i="5"/>
  <c r="X192" i="5"/>
  <c r="AE192" i="5"/>
  <c r="AS192" i="5"/>
  <c r="U192" i="5"/>
  <c r="CS192" i="5"/>
  <c r="AK192" i="5"/>
  <c r="M192" i="5"/>
  <c r="AW192" i="5"/>
  <c r="AN192" i="5"/>
  <c r="CC192" i="5"/>
  <c r="AG192" i="5"/>
  <c r="BC192" i="5"/>
  <c r="CG192" i="5"/>
  <c r="M100" i="5"/>
  <c r="O100" i="5"/>
  <c r="P100" i="5"/>
  <c r="Q100" i="5"/>
  <c r="AV100" i="5"/>
  <c r="AG100" i="5"/>
  <c r="W100" i="5"/>
  <c r="BU100" i="5"/>
  <c r="AW100" i="5"/>
  <c r="CI100" i="5"/>
  <c r="BT100" i="5"/>
  <c r="BK100" i="5"/>
  <c r="BD100" i="5"/>
  <c r="BY100" i="5"/>
  <c r="CB100" i="5"/>
  <c r="CJ100" i="5"/>
  <c r="CR100" i="5"/>
  <c r="CQ100" i="5"/>
  <c r="CY100" i="5"/>
  <c r="CK100" i="5"/>
  <c r="DA100" i="5"/>
  <c r="Y100" i="5"/>
  <c r="AE100" i="5"/>
  <c r="AF100" i="5"/>
  <c r="BE100" i="5"/>
  <c r="CO100" i="5"/>
  <c r="X100" i="5"/>
  <c r="BL100" i="5"/>
  <c r="CG100" i="5"/>
  <c r="U100" i="5"/>
  <c r="BS100" i="5"/>
  <c r="AK100" i="5"/>
  <c r="AU100" i="5"/>
  <c r="CZ100" i="5"/>
  <c r="CC100" i="5"/>
  <c r="BC100" i="5"/>
  <c r="BM100" i="5"/>
  <c r="CS100" i="5"/>
  <c r="CA100" i="5"/>
  <c r="CW100" i="5"/>
  <c r="AC100" i="5"/>
  <c r="BA100" i="5"/>
  <c r="AS100" i="5"/>
  <c r="BI100" i="5"/>
  <c r="BQ100" i="5"/>
  <c r="AV340" i="5"/>
  <c r="AU340" i="5"/>
  <c r="AF340" i="5"/>
  <c r="BQ340" i="5"/>
  <c r="BS340" i="5"/>
  <c r="M340" i="5"/>
  <c r="CG340" i="5"/>
  <c r="AG340" i="5"/>
  <c r="AW340" i="5"/>
  <c r="CS340" i="5"/>
  <c r="BI340" i="5"/>
  <c r="AS340" i="5"/>
  <c r="CW340" i="5"/>
  <c r="Y340" i="5"/>
  <c r="AE340" i="5"/>
  <c r="X340" i="5"/>
  <c r="AM340" i="5"/>
  <c r="CJ340" i="5"/>
  <c r="CR340" i="5"/>
  <c r="CB340" i="5"/>
  <c r="BK340" i="5"/>
  <c r="Q340" i="5"/>
  <c r="AC340" i="5"/>
  <c r="BA340" i="5"/>
  <c r="CI340" i="5"/>
  <c r="BM340" i="5"/>
  <c r="P340" i="5"/>
  <c r="CK340" i="5"/>
  <c r="BL340" i="5"/>
  <c r="CQ340" i="5"/>
  <c r="CC340" i="5"/>
  <c r="CO340" i="5"/>
  <c r="AO340" i="5"/>
  <c r="W340" i="5"/>
  <c r="BU340" i="5"/>
  <c r="O340" i="5"/>
  <c r="BY340" i="5"/>
  <c r="BE340" i="5"/>
  <c r="AK340" i="5"/>
  <c r="CA340" i="5"/>
  <c r="BT340" i="5"/>
  <c r="U340" i="5"/>
  <c r="BD340" i="5"/>
  <c r="AN340" i="5"/>
  <c r="BC340" i="5"/>
  <c r="AE108" i="5"/>
  <c r="BE108" i="5"/>
  <c r="BC108" i="5"/>
  <c r="DA108" i="5"/>
  <c r="CR108" i="5"/>
  <c r="BU108" i="5"/>
  <c r="CA108" i="5"/>
  <c r="CO108" i="5"/>
  <c r="CI108" i="5"/>
  <c r="CZ108" i="5"/>
  <c r="CW108" i="5"/>
  <c r="AG108" i="5"/>
  <c r="Q108" i="5"/>
  <c r="BL108" i="5"/>
  <c r="BQ108" i="5"/>
  <c r="P108" i="5"/>
  <c r="BA108" i="5"/>
  <c r="BD108" i="5"/>
  <c r="BY108" i="5"/>
  <c r="BI108" i="5"/>
  <c r="AS108" i="5"/>
  <c r="BS108" i="5"/>
  <c r="CS108" i="5"/>
  <c r="CB108" i="5"/>
  <c r="AW108" i="5"/>
  <c r="X108" i="5"/>
  <c r="CY108" i="5"/>
  <c r="CQ108" i="5"/>
  <c r="CJ108" i="5"/>
  <c r="U108" i="5"/>
  <c r="AV108" i="5"/>
  <c r="BT108" i="5"/>
  <c r="AF108" i="5"/>
  <c r="BK108" i="5"/>
  <c r="AU108" i="5"/>
  <c r="CC108" i="5"/>
  <c r="CG108" i="5"/>
  <c r="O108" i="5"/>
  <c r="BM108" i="5"/>
  <c r="M108" i="5"/>
  <c r="AK108" i="5"/>
  <c r="AC108" i="5"/>
  <c r="CK108" i="5"/>
  <c r="Y108" i="5"/>
  <c r="W108" i="5"/>
  <c r="CS280" i="5"/>
  <c r="BQ280" i="5"/>
  <c r="AO280" i="5"/>
  <c r="M280" i="5"/>
  <c r="BS280" i="5"/>
  <c r="CW280" i="5"/>
  <c r="CZ280" i="5"/>
  <c r="AS280" i="5"/>
  <c r="BT280" i="5"/>
  <c r="BU280" i="5"/>
  <c r="CY280" i="5"/>
  <c r="Q280" i="5"/>
  <c r="O280" i="5"/>
  <c r="AF280" i="5"/>
  <c r="AE280" i="5"/>
  <c r="BK280" i="5"/>
  <c r="CR280" i="5"/>
  <c r="U280" i="5"/>
  <c r="AU280" i="5"/>
  <c r="AW280" i="5"/>
  <c r="AK280" i="5"/>
  <c r="BM280" i="5"/>
  <c r="CO280" i="5"/>
  <c r="CQ280" i="5"/>
  <c r="AC280" i="5"/>
  <c r="AG280" i="5"/>
  <c r="X280" i="5"/>
  <c r="BY280" i="5"/>
  <c r="BI280" i="5"/>
  <c r="CB280" i="5"/>
  <c r="DA280" i="5"/>
  <c r="CG280" i="5"/>
  <c r="W280" i="5"/>
  <c r="BE280" i="5"/>
  <c r="BD280" i="5"/>
  <c r="P280" i="5"/>
  <c r="AV280" i="5"/>
  <c r="BA280" i="5"/>
  <c r="BL280" i="5"/>
  <c r="CC280" i="5"/>
  <c r="BC280" i="5"/>
  <c r="AM280" i="5"/>
  <c r="Y280" i="5"/>
  <c r="CA280" i="5"/>
  <c r="AN280" i="5"/>
  <c r="BS193" i="5"/>
  <c r="BT193" i="5"/>
  <c r="W193" i="5"/>
  <c r="BU193" i="5"/>
  <c r="AE193" i="5"/>
  <c r="CW193" i="5"/>
  <c r="AW193" i="5"/>
  <c r="CK193" i="5"/>
  <c r="CC193" i="5"/>
  <c r="O193" i="5"/>
  <c r="AG193" i="5"/>
  <c r="CS193" i="5"/>
  <c r="BY193" i="5"/>
  <c r="CR193" i="5"/>
  <c r="CA193" i="5"/>
  <c r="AN193" i="5"/>
  <c r="P193" i="5"/>
  <c r="DA193" i="5"/>
  <c r="BE193" i="5"/>
  <c r="CO193" i="5"/>
  <c r="BI193" i="5"/>
  <c r="BD193" i="5"/>
  <c r="M193" i="5"/>
  <c r="Q193" i="5"/>
  <c r="CQ193" i="5"/>
  <c r="AO193" i="5"/>
  <c r="CI193" i="5"/>
  <c r="U193" i="5"/>
  <c r="BA193" i="5"/>
  <c r="CG193" i="5"/>
  <c r="CJ193" i="5"/>
  <c r="AV193" i="5"/>
  <c r="AC193" i="5"/>
  <c r="CB193" i="5"/>
  <c r="Y193" i="5"/>
  <c r="AS193" i="5"/>
  <c r="AF193" i="5"/>
  <c r="AM193" i="5"/>
  <c r="CY193" i="5"/>
  <c r="BQ193" i="5"/>
  <c r="AK193" i="5"/>
  <c r="X193" i="5"/>
  <c r="AU193" i="5"/>
  <c r="CZ193" i="5"/>
  <c r="BC193" i="5"/>
  <c r="AU37" i="5"/>
  <c r="Q37" i="5"/>
  <c r="CS37" i="5"/>
  <c r="CB37" i="5"/>
  <c r="AG37" i="5"/>
  <c r="AV37" i="5"/>
  <c r="BQ37" i="5"/>
  <c r="O37" i="5"/>
  <c r="CR37" i="5"/>
  <c r="BI37" i="5"/>
  <c r="AW37" i="5"/>
  <c r="AS37" i="5"/>
  <c r="CI37" i="5"/>
  <c r="M37" i="5"/>
  <c r="BC37" i="5"/>
  <c r="CK37" i="5"/>
  <c r="P37" i="5"/>
  <c r="BT37" i="5"/>
  <c r="CW37" i="5"/>
  <c r="AE37" i="5"/>
  <c r="CC37" i="5"/>
  <c r="CG37" i="5"/>
  <c r="BA37" i="5"/>
  <c r="AN37" i="5"/>
  <c r="U37" i="5"/>
  <c r="AK37" i="5"/>
  <c r="BL37" i="5"/>
  <c r="BU37" i="5"/>
  <c r="BM37" i="5"/>
  <c r="BY37" i="5"/>
  <c r="AF37" i="5"/>
  <c r="CQ37" i="5"/>
  <c r="BK37" i="5"/>
  <c r="AO37" i="5"/>
  <c r="CJ37" i="5"/>
  <c r="CZ37" i="5"/>
  <c r="BD37" i="5"/>
  <c r="AM37" i="5"/>
  <c r="BE37" i="5"/>
  <c r="CA37" i="5"/>
  <c r="AC37" i="5"/>
  <c r="CO37" i="5"/>
  <c r="DA37" i="5"/>
  <c r="CY37" i="5"/>
  <c r="BS37" i="5"/>
  <c r="AE46" i="5"/>
  <c r="AV46" i="5"/>
  <c r="AC46" i="5"/>
  <c r="BI46" i="5"/>
  <c r="CI46" i="5"/>
  <c r="CK46" i="5"/>
  <c r="BM46" i="5"/>
  <c r="U46" i="5"/>
  <c r="BC46" i="5"/>
  <c r="CW46" i="5"/>
  <c r="CO46" i="5"/>
  <c r="P46" i="5"/>
  <c r="CZ46" i="5"/>
  <c r="AK46" i="5"/>
  <c r="CA46" i="5"/>
  <c r="M46" i="5"/>
  <c r="BS46" i="5"/>
  <c r="BU46" i="5"/>
  <c r="AN46" i="5"/>
  <c r="AG46" i="5"/>
  <c r="AO46" i="5"/>
  <c r="BE46" i="5"/>
  <c r="CY46" i="5"/>
  <c r="AW46" i="5"/>
  <c r="BY46" i="5"/>
  <c r="CQ46" i="5"/>
  <c r="CR46" i="5"/>
  <c r="CJ46" i="5"/>
  <c r="BD46" i="5"/>
  <c r="BQ46" i="5"/>
  <c r="BT46" i="5"/>
  <c r="CS46" i="5"/>
  <c r="O46" i="5"/>
  <c r="CG46" i="5"/>
  <c r="DA46" i="5"/>
  <c r="AM46" i="5"/>
  <c r="Q46" i="5"/>
  <c r="AU46" i="5"/>
  <c r="AS46" i="5"/>
  <c r="CC46" i="5"/>
  <c r="BK46" i="5"/>
  <c r="AF46" i="5"/>
  <c r="BL46" i="5"/>
  <c r="CB46" i="5"/>
  <c r="BA46" i="5"/>
  <c r="CA220" i="5"/>
  <c r="AO220" i="5"/>
  <c r="CB220" i="5"/>
  <c r="CC220" i="5"/>
  <c r="CO220" i="5"/>
  <c r="CY220" i="5"/>
  <c r="Y220" i="5"/>
  <c r="AU220" i="5"/>
  <c r="BC220" i="5"/>
  <c r="AK220" i="5"/>
  <c r="AM220" i="5"/>
  <c r="CJ220" i="5"/>
  <c r="BQ220" i="5"/>
  <c r="BY220" i="5"/>
  <c r="X220" i="5"/>
  <c r="BI220" i="5"/>
  <c r="BK220" i="5"/>
  <c r="W220" i="5"/>
  <c r="AE220" i="5"/>
  <c r="CZ220" i="5"/>
  <c r="BM220" i="5"/>
  <c r="CK220" i="5"/>
  <c r="M220" i="5"/>
  <c r="AW220" i="5"/>
  <c r="CI220" i="5"/>
  <c r="CG220" i="5"/>
  <c r="CS220" i="5"/>
  <c r="U220" i="5"/>
  <c r="DA220" i="5"/>
  <c r="AF220" i="5"/>
  <c r="BE220" i="5"/>
  <c r="AS220" i="5"/>
  <c r="CQ220" i="5"/>
  <c r="O220" i="5"/>
  <c r="AG220" i="5"/>
  <c r="BD220" i="5"/>
  <c r="AC220" i="5"/>
  <c r="Q220" i="5"/>
  <c r="AV220" i="5"/>
  <c r="P220" i="5"/>
  <c r="BA220" i="5"/>
  <c r="AN220" i="5"/>
  <c r="CW220" i="5"/>
  <c r="CR220" i="5"/>
  <c r="BL220" i="5"/>
  <c r="AM195" i="5"/>
  <c r="AN195" i="5"/>
  <c r="CS195" i="5"/>
  <c r="AO195" i="5"/>
  <c r="CW195" i="5"/>
  <c r="P195" i="5"/>
  <c r="CY195" i="5"/>
  <c r="DA195" i="5"/>
  <c r="CO195" i="5"/>
  <c r="AC195" i="5"/>
  <c r="AU195" i="5"/>
  <c r="BA195" i="5"/>
  <c r="CI195" i="5"/>
  <c r="CC195" i="5"/>
  <c r="CZ195" i="5"/>
  <c r="W195" i="5"/>
  <c r="BC195" i="5"/>
  <c r="CR195" i="5"/>
  <c r="CK195" i="5"/>
  <c r="CG195" i="5"/>
  <c r="AF195" i="5"/>
  <c r="BU195" i="5"/>
  <c r="BQ195" i="5"/>
  <c r="U195" i="5"/>
  <c r="BD195" i="5"/>
  <c r="O195" i="5"/>
  <c r="AK195" i="5"/>
  <c r="AG195" i="5"/>
  <c r="BE195" i="5"/>
  <c r="CJ195" i="5"/>
  <c r="AW195" i="5"/>
  <c r="CB195" i="5"/>
  <c r="Q195" i="5"/>
  <c r="CQ195" i="5"/>
  <c r="X195" i="5"/>
  <c r="AE195" i="5"/>
  <c r="AS195" i="5"/>
  <c r="AV195" i="5"/>
  <c r="BI195" i="5"/>
  <c r="CA195" i="5"/>
  <c r="Y195" i="5"/>
  <c r="BS195" i="5"/>
  <c r="BY195" i="5"/>
  <c r="BT195" i="5"/>
  <c r="M195" i="5"/>
  <c r="CS121" i="5"/>
  <c r="CA121" i="5"/>
  <c r="AG121" i="5"/>
  <c r="CR121" i="5"/>
  <c r="BE121" i="5"/>
  <c r="O121" i="5"/>
  <c r="BY121" i="5"/>
  <c r="BK121" i="5"/>
  <c r="BD121" i="5"/>
  <c r="CK121" i="5"/>
  <c r="M121" i="5"/>
  <c r="P121" i="5"/>
  <c r="CO121" i="5"/>
  <c r="CB121" i="5"/>
  <c r="BS121" i="5"/>
  <c r="Q121" i="5"/>
  <c r="W121" i="5"/>
  <c r="Y121" i="5"/>
  <c r="AK121" i="5"/>
  <c r="BL121" i="5"/>
  <c r="CQ121" i="5"/>
  <c r="AU121" i="5"/>
  <c r="AW121" i="5"/>
  <c r="AE121" i="5"/>
  <c r="BI121" i="5"/>
  <c r="CJ121" i="5"/>
  <c r="BA121" i="5"/>
  <c r="BU121" i="5"/>
  <c r="AC121" i="5"/>
  <c r="CY121" i="5"/>
  <c r="X121" i="5"/>
  <c r="CG121" i="5"/>
  <c r="U121" i="5"/>
  <c r="AS121" i="5"/>
  <c r="AF121" i="5"/>
  <c r="BC121" i="5"/>
  <c r="CW121" i="5"/>
  <c r="BQ121" i="5"/>
  <c r="CI121" i="5"/>
  <c r="AV121" i="5"/>
  <c r="BT121" i="5"/>
  <c r="CZ121" i="5"/>
  <c r="DA121" i="5"/>
  <c r="BM121" i="5"/>
  <c r="CC121" i="5"/>
  <c r="U146" i="5"/>
  <c r="CO146" i="5"/>
  <c r="BM146" i="5"/>
  <c r="CJ146" i="5"/>
  <c r="BT146" i="5"/>
  <c r="AC146" i="5"/>
  <c r="Q146" i="5"/>
  <c r="CS146" i="5"/>
  <c r="AE146" i="5"/>
  <c r="AF146" i="5"/>
  <c r="CB146" i="5"/>
  <c r="BE146" i="5"/>
  <c r="BU146" i="5"/>
  <c r="CQ146" i="5"/>
  <c r="Y146" i="5"/>
  <c r="CY146" i="5"/>
  <c r="BK146" i="5"/>
  <c r="BS146" i="5"/>
  <c r="BC146" i="5"/>
  <c r="CG146" i="5"/>
  <c r="AG146" i="5"/>
  <c r="CA146" i="5"/>
  <c r="CW146" i="5"/>
  <c r="BI146" i="5"/>
  <c r="W146" i="5"/>
  <c r="P146" i="5"/>
  <c r="O146" i="5"/>
  <c r="BY146" i="5"/>
  <c r="BD146" i="5"/>
  <c r="X146" i="5"/>
  <c r="AN146" i="5"/>
  <c r="DA146" i="5"/>
  <c r="AK146" i="5"/>
  <c r="CI146" i="5"/>
  <c r="BA146" i="5"/>
  <c r="BQ146" i="5"/>
  <c r="CC146" i="5"/>
  <c r="CK146" i="5"/>
  <c r="CZ146" i="5"/>
  <c r="AS146" i="5"/>
  <c r="BL146" i="5"/>
  <c r="AM146" i="5"/>
  <c r="M146" i="5"/>
  <c r="CR146" i="5"/>
  <c r="AO146" i="5"/>
  <c r="BI266" i="5"/>
  <c r="AG266" i="5"/>
  <c r="BK266" i="5"/>
  <c r="BM266" i="5"/>
  <c r="CO266" i="5"/>
  <c r="BL266" i="5"/>
  <c r="BT266" i="5"/>
  <c r="CJ266" i="5"/>
  <c r="CR266" i="5"/>
  <c r="M266" i="5"/>
  <c r="DA266" i="5"/>
  <c r="Y266" i="5"/>
  <c r="AC266" i="5"/>
  <c r="AW266" i="5"/>
  <c r="AK266" i="5"/>
  <c r="BC266" i="5"/>
  <c r="BE266" i="5"/>
  <c r="U266" i="5"/>
  <c r="BD266" i="5"/>
  <c r="X266" i="5"/>
  <c r="AV266" i="5"/>
  <c r="CS266" i="5"/>
  <c r="AE266" i="5"/>
  <c r="W266" i="5"/>
  <c r="BA266" i="5"/>
  <c r="BY266" i="5"/>
  <c r="CQ266" i="5"/>
  <c r="BS266" i="5"/>
  <c r="AU266" i="5"/>
  <c r="CK266" i="5"/>
  <c r="CY266" i="5"/>
  <c r="AM266" i="5"/>
  <c r="CG266" i="5"/>
  <c r="BU266" i="5"/>
  <c r="P266" i="5"/>
  <c r="CW266" i="5"/>
  <c r="BQ266" i="5"/>
  <c r="AF266" i="5"/>
  <c r="AN266" i="5"/>
  <c r="O266" i="5"/>
  <c r="AO266" i="5"/>
  <c r="CZ266" i="5"/>
  <c r="Q266" i="5"/>
  <c r="AS266" i="5"/>
  <c r="CI266" i="5"/>
  <c r="CW107" i="5"/>
  <c r="CO107" i="5"/>
  <c r="CY107" i="5"/>
  <c r="O107" i="5"/>
  <c r="Q107" i="5"/>
  <c r="DA107" i="5"/>
  <c r="BQ107" i="5"/>
  <c r="CG107" i="5"/>
  <c r="AC107" i="5"/>
  <c r="AG107" i="5"/>
  <c r="M107" i="5"/>
  <c r="CB107" i="5"/>
  <c r="AW107" i="5"/>
  <c r="BY107" i="5"/>
  <c r="X107" i="5"/>
  <c r="CQ107" i="5"/>
  <c r="BL107" i="5"/>
  <c r="BU107" i="5"/>
  <c r="P107" i="5"/>
  <c r="Y107" i="5"/>
  <c r="BD107" i="5"/>
  <c r="CJ107" i="5"/>
  <c r="AV107" i="5"/>
  <c r="BS107" i="5"/>
  <c r="AK107" i="5"/>
  <c r="BA107" i="5"/>
  <c r="U107" i="5"/>
  <c r="CA107" i="5"/>
  <c r="BT107" i="5"/>
  <c r="AS107" i="5"/>
  <c r="W107" i="5"/>
  <c r="BE107" i="5"/>
  <c r="BI107" i="5"/>
  <c r="CC107" i="5"/>
  <c r="BK107" i="5"/>
  <c r="CZ107" i="5"/>
  <c r="CS107" i="5"/>
  <c r="CI107" i="5"/>
  <c r="AE107" i="5"/>
  <c r="AF107" i="5"/>
  <c r="BM107" i="5"/>
  <c r="BC107" i="5"/>
  <c r="CK107" i="5"/>
  <c r="CR107" i="5"/>
  <c r="AU107" i="5"/>
  <c r="P157" i="5"/>
  <c r="CC157" i="5"/>
  <c r="CS157" i="5"/>
  <c r="O157" i="5"/>
  <c r="AM157" i="5"/>
  <c r="Q157" i="5"/>
  <c r="DA157" i="5"/>
  <c r="AF157" i="5"/>
  <c r="BL157" i="5"/>
  <c r="AS157" i="5"/>
  <c r="BS157" i="5"/>
  <c r="U157" i="5"/>
  <c r="BU157" i="5"/>
  <c r="BQ157" i="5"/>
  <c r="BM157" i="5"/>
  <c r="W157" i="5"/>
  <c r="BK157" i="5"/>
  <c r="AK157" i="5"/>
  <c r="M157" i="5"/>
  <c r="CA157" i="5"/>
  <c r="CI157" i="5"/>
  <c r="BA157" i="5"/>
  <c r="AC157" i="5"/>
  <c r="CY157" i="5"/>
  <c r="AU157" i="5"/>
  <c r="CQ157" i="5"/>
  <c r="CG157" i="5"/>
  <c r="BT157" i="5"/>
  <c r="AG157" i="5"/>
  <c r="CZ157" i="5"/>
  <c r="AO157" i="5"/>
  <c r="CK157" i="5"/>
  <c r="BI157" i="5"/>
  <c r="AN157" i="5"/>
  <c r="CW157" i="5"/>
  <c r="CJ157" i="5"/>
  <c r="BY157" i="5"/>
  <c r="AV157" i="5"/>
  <c r="AE157" i="5"/>
  <c r="X157" i="5"/>
  <c r="CB157" i="5"/>
  <c r="CR157" i="5"/>
  <c r="Y157" i="5"/>
  <c r="AW157" i="5"/>
  <c r="CO157" i="5"/>
  <c r="BL74" i="5"/>
  <c r="AC74" i="5"/>
  <c r="W74" i="5"/>
  <c r="BM74" i="5"/>
  <c r="BU74" i="5"/>
  <c r="CC74" i="5"/>
  <c r="AS74" i="5"/>
  <c r="AV74" i="5"/>
  <c r="BA74" i="5"/>
  <c r="Q74" i="5"/>
  <c r="CG74" i="5"/>
  <c r="BT74" i="5"/>
  <c r="AM74" i="5"/>
  <c r="CY74" i="5"/>
  <c r="AO74" i="5"/>
  <c r="BI74" i="5"/>
  <c r="Y74" i="5"/>
  <c r="U74" i="5"/>
  <c r="BD74" i="5"/>
  <c r="CA74" i="5"/>
  <c r="AU74" i="5"/>
  <c r="BQ74" i="5"/>
  <c r="CW74" i="5"/>
  <c r="M74" i="5"/>
  <c r="P74" i="5"/>
  <c r="CB74" i="5"/>
  <c r="CQ74" i="5"/>
  <c r="CZ74" i="5"/>
  <c r="BY74" i="5"/>
  <c r="CO74" i="5"/>
  <c r="CI74" i="5"/>
  <c r="BE74" i="5"/>
  <c r="AN74" i="5"/>
  <c r="X74" i="5"/>
  <c r="CJ74" i="5"/>
  <c r="BK74" i="5"/>
  <c r="CR74" i="5"/>
  <c r="AK74" i="5"/>
  <c r="CS74" i="5"/>
  <c r="AW74" i="5"/>
  <c r="DA74" i="5"/>
  <c r="CK74" i="5"/>
  <c r="BS74" i="5"/>
  <c r="O74" i="5"/>
  <c r="BC74" i="5"/>
  <c r="M1874" i="4"/>
  <c r="G80" i="5" s="1"/>
  <c r="AF80" i="5" s="1"/>
  <c r="BT96" i="5"/>
  <c r="AE96" i="5"/>
  <c r="AG96" i="5"/>
  <c r="AK96" i="5"/>
  <c r="BE96" i="5"/>
  <c r="AS96" i="5"/>
  <c r="AW96" i="5"/>
  <c r="BM96" i="5"/>
  <c r="CA96" i="5"/>
  <c r="CR96" i="5"/>
  <c r="BU96" i="5"/>
  <c r="BI96" i="5"/>
  <c r="BK96" i="5"/>
  <c r="CO96" i="5"/>
  <c r="CB96" i="5"/>
  <c r="CI96" i="5"/>
  <c r="BY96" i="5"/>
  <c r="CC96" i="5"/>
  <c r="CW96" i="5"/>
  <c r="CK96" i="5"/>
  <c r="CQ96" i="5"/>
  <c r="BA96" i="5"/>
  <c r="P96" i="5"/>
  <c r="CY96" i="5"/>
  <c r="DA96" i="5"/>
  <c r="M96" i="5"/>
  <c r="BD96" i="5"/>
  <c r="AF96" i="5"/>
  <c r="BS96" i="5"/>
  <c r="AU96" i="5"/>
  <c r="BC96" i="5"/>
  <c r="CS96" i="5"/>
  <c r="U96" i="5"/>
  <c r="X96" i="5"/>
  <c r="CG96" i="5"/>
  <c r="W96" i="5"/>
  <c r="CZ96" i="5"/>
  <c r="O96" i="5"/>
  <c r="AC96" i="5"/>
  <c r="Y96" i="5"/>
  <c r="AV96" i="5"/>
  <c r="CJ96" i="5"/>
  <c r="BQ96" i="5"/>
  <c r="Q96" i="5"/>
  <c r="BL96" i="5"/>
  <c r="AU58" i="5"/>
  <c r="CG58" i="5"/>
  <c r="CB58" i="5"/>
  <c r="CS58" i="5"/>
  <c r="AM58" i="5"/>
  <c r="CJ58" i="5"/>
  <c r="DA58" i="5"/>
  <c r="CW58" i="5"/>
  <c r="Q58" i="5"/>
  <c r="BD58" i="5"/>
  <c r="AS58" i="5"/>
  <c r="AO58" i="5"/>
  <c r="BK58" i="5"/>
  <c r="AF58" i="5"/>
  <c r="BA58" i="5"/>
  <c r="CC58" i="5"/>
  <c r="BI58" i="5"/>
  <c r="AE58" i="5"/>
  <c r="AV58" i="5"/>
  <c r="BM58" i="5"/>
  <c r="CI58" i="5"/>
  <c r="CK58" i="5"/>
  <c r="BE58" i="5"/>
  <c r="BT58" i="5"/>
  <c r="BC58" i="5"/>
  <c r="BU58" i="5"/>
  <c r="P58" i="5"/>
  <c r="CY58" i="5"/>
  <c r="BY58" i="5"/>
  <c r="AN58" i="5"/>
  <c r="BS58" i="5"/>
  <c r="BL58" i="5"/>
  <c r="U58" i="5"/>
  <c r="CQ58" i="5"/>
  <c r="M58" i="5"/>
  <c r="O58" i="5"/>
  <c r="AG58" i="5"/>
  <c r="CO58" i="5"/>
  <c r="AC58" i="5"/>
  <c r="CZ58" i="5"/>
  <c r="AW58" i="5"/>
  <c r="CA58" i="5"/>
  <c r="AK58" i="5"/>
  <c r="BQ58" i="5"/>
  <c r="CR58" i="5"/>
  <c r="BU178" i="5"/>
  <c r="BS178" i="5"/>
  <c r="AM178" i="5"/>
  <c r="CB178" i="5"/>
  <c r="AN178" i="5"/>
  <c r="BM178" i="5"/>
  <c r="CZ178" i="5"/>
  <c r="CA178" i="5"/>
  <c r="CW178" i="5"/>
  <c r="U178" i="5"/>
  <c r="X178" i="5"/>
  <c r="CQ178" i="5"/>
  <c r="O178" i="5"/>
  <c r="AS178" i="5"/>
  <c r="AV178" i="5"/>
  <c r="AO178" i="5"/>
  <c r="AU178" i="5"/>
  <c r="CI178" i="5"/>
  <c r="CC178" i="5"/>
  <c r="BK178" i="5"/>
  <c r="CO178" i="5"/>
  <c r="W178" i="5"/>
  <c r="CJ178" i="5"/>
  <c r="DA178" i="5"/>
  <c r="Q178" i="5"/>
  <c r="AK178" i="5"/>
  <c r="BL178" i="5"/>
  <c r="BA178" i="5"/>
  <c r="AF178" i="5"/>
  <c r="Y178" i="5"/>
  <c r="CK178" i="5"/>
  <c r="BI178" i="5"/>
  <c r="AW178" i="5"/>
  <c r="AG178" i="5"/>
  <c r="BT178" i="5"/>
  <c r="CG178" i="5"/>
  <c r="M178" i="5"/>
  <c r="AC178" i="5"/>
  <c r="BY178" i="5"/>
  <c r="CY178" i="5"/>
  <c r="CS178" i="5"/>
  <c r="P178" i="5"/>
  <c r="AE178" i="5"/>
  <c r="BQ178" i="5"/>
  <c r="CR178" i="5"/>
  <c r="CY25" i="5"/>
  <c r="CI25" i="5"/>
  <c r="DA25" i="5"/>
  <c r="AM25" i="5"/>
  <c r="M25" i="5"/>
  <c r="CA25" i="5"/>
  <c r="BU25" i="5"/>
  <c r="CS25" i="5"/>
  <c r="X25" i="5"/>
  <c r="AN25" i="5"/>
  <c r="AV25" i="5"/>
  <c r="BE25" i="5"/>
  <c r="AO25" i="5"/>
  <c r="Y25" i="5"/>
  <c r="CG25" i="5"/>
  <c r="BD25" i="5"/>
  <c r="BL25" i="5"/>
  <c r="AC25" i="5"/>
  <c r="AF25" i="5"/>
  <c r="BY25" i="5"/>
  <c r="BS25" i="5"/>
  <c r="BM25" i="5"/>
  <c r="CB25" i="5"/>
  <c r="CJ25" i="5"/>
  <c r="BT25" i="5"/>
  <c r="U25" i="5"/>
  <c r="CC25" i="5"/>
  <c r="CW25" i="5"/>
  <c r="CZ25" i="5"/>
  <c r="AW25" i="5"/>
  <c r="CQ25" i="5"/>
  <c r="BA25" i="5"/>
  <c r="AE25" i="5"/>
  <c r="AG25" i="5"/>
  <c r="BK25" i="5"/>
  <c r="AS25" i="5"/>
  <c r="CO25" i="5"/>
  <c r="CK25" i="5"/>
  <c r="BC25" i="5"/>
  <c r="AU25" i="5"/>
  <c r="AK25" i="5"/>
  <c r="BI25" i="5"/>
  <c r="W25" i="5"/>
  <c r="BQ25" i="5"/>
  <c r="CR25" i="5"/>
  <c r="AM60" i="5"/>
  <c r="CJ60" i="5"/>
  <c r="BS60" i="5"/>
  <c r="CO60" i="5"/>
  <c r="M60" i="5"/>
  <c r="AG60" i="5"/>
  <c r="AS60" i="5"/>
  <c r="CG60" i="5"/>
  <c r="AF60" i="5"/>
  <c r="BK60" i="5"/>
  <c r="BQ60" i="5"/>
  <c r="AV60" i="5"/>
  <c r="BI60" i="5"/>
  <c r="AE60" i="5"/>
  <c r="CS60" i="5"/>
  <c r="CZ60" i="5"/>
  <c r="CB60" i="5"/>
  <c r="CI60" i="5"/>
  <c r="BD60" i="5"/>
  <c r="CQ60" i="5"/>
  <c r="Q60" i="5"/>
  <c r="AW60" i="5"/>
  <c r="CC60" i="5"/>
  <c r="BC60" i="5"/>
  <c r="BT60" i="5"/>
  <c r="BM60" i="5"/>
  <c r="DA60" i="5"/>
  <c r="P60" i="5"/>
  <c r="CK60" i="5"/>
  <c r="BA60" i="5"/>
  <c r="CA60" i="5"/>
  <c r="AO60" i="5"/>
  <c r="CW60" i="5"/>
  <c r="AN60" i="5"/>
  <c r="U60" i="5"/>
  <c r="CR60" i="5"/>
  <c r="BL60" i="5"/>
  <c r="AU60" i="5"/>
  <c r="AK60" i="5"/>
  <c r="BY60" i="5"/>
  <c r="BE60" i="5"/>
  <c r="O60" i="5"/>
  <c r="CY60" i="5"/>
  <c r="BU60" i="5"/>
  <c r="AC60" i="5"/>
  <c r="CS321" i="5"/>
  <c r="BC174" i="5"/>
  <c r="AW141" i="5"/>
  <c r="BK187" i="5"/>
  <c r="O8" i="5"/>
  <c r="BK212" i="5"/>
  <c r="Y33" i="5"/>
  <c r="AW138" i="5"/>
  <c r="CI305" i="5"/>
  <c r="X350" i="5"/>
  <c r="CB350" i="5"/>
  <c r="CR350" i="5"/>
  <c r="CS350" i="5"/>
  <c r="AS350" i="5"/>
  <c r="BI350" i="5"/>
  <c r="AU350" i="5"/>
  <c r="Y350" i="5"/>
  <c r="CC350" i="5"/>
  <c r="BK350" i="5"/>
  <c r="Q350" i="5"/>
  <c r="BA350" i="5"/>
  <c r="BD350" i="5"/>
  <c r="AK350" i="5"/>
  <c r="AE350" i="5"/>
  <c r="BL350" i="5"/>
  <c r="BT350" i="5"/>
  <c r="O350" i="5"/>
  <c r="BC350" i="5"/>
  <c r="U350" i="5"/>
  <c r="CJ350" i="5"/>
  <c r="AM350" i="5"/>
  <c r="CA350" i="5"/>
  <c r="AC350" i="5"/>
  <c r="BS350" i="5"/>
  <c r="AO350" i="5"/>
  <c r="P350" i="5"/>
  <c r="AN350" i="5"/>
  <c r="CO350" i="5"/>
  <c r="BU350" i="5"/>
  <c r="BY350" i="5"/>
  <c r="CK350" i="5"/>
  <c r="AV350" i="5"/>
  <c r="AF350" i="5"/>
  <c r="BM350" i="5"/>
  <c r="CW350" i="5"/>
  <c r="CG350" i="5"/>
  <c r="BQ350" i="5"/>
  <c r="W350" i="5"/>
  <c r="AW350" i="5"/>
  <c r="AG350" i="5"/>
  <c r="M350" i="5"/>
  <c r="BE350" i="5"/>
  <c r="CQ350" i="5"/>
  <c r="CI350" i="5"/>
  <c r="BI361" i="5"/>
  <c r="AE361" i="5"/>
  <c r="O361" i="5"/>
  <c r="Y361" i="5"/>
  <c r="CO361" i="5"/>
  <c r="AM361" i="5"/>
  <c r="M361" i="5"/>
  <c r="BT361" i="5"/>
  <c r="AU361" i="5"/>
  <c r="CK361" i="5"/>
  <c r="CC361" i="5"/>
  <c r="CJ361" i="5"/>
  <c r="AW361" i="5"/>
  <c r="AF361" i="5"/>
  <c r="CG361" i="5"/>
  <c r="BC361" i="5"/>
  <c r="X361" i="5"/>
  <c r="CS361" i="5"/>
  <c r="AG361" i="5"/>
  <c r="CI361" i="5"/>
  <c r="AS361" i="5"/>
  <c r="AO361" i="5"/>
  <c r="AK361" i="5"/>
  <c r="BQ361" i="5"/>
  <c r="CB361" i="5"/>
  <c r="BA361" i="5"/>
  <c r="BM361" i="5"/>
  <c r="CQ361" i="5"/>
  <c r="AV361" i="5"/>
  <c r="BY361" i="5"/>
  <c r="CW361" i="5"/>
  <c r="AN361" i="5"/>
  <c r="BD361" i="5"/>
  <c r="W361" i="5"/>
  <c r="U361" i="5"/>
  <c r="BL361" i="5"/>
  <c r="BK361" i="5"/>
  <c r="Q361" i="5"/>
  <c r="BE361" i="5"/>
  <c r="AC361" i="5"/>
  <c r="BS361" i="5"/>
  <c r="CR361" i="5"/>
  <c r="BU361" i="5"/>
  <c r="P361" i="5"/>
  <c r="CA361" i="5"/>
  <c r="BM134" i="5"/>
  <c r="CI134" i="5"/>
  <c r="Y134" i="5"/>
  <c r="DA134" i="5"/>
  <c r="CZ134" i="5"/>
  <c r="X134" i="5"/>
  <c r="BI134" i="5"/>
  <c r="BL134" i="5"/>
  <c r="AO134" i="5"/>
  <c r="CW134" i="5"/>
  <c r="BU134" i="5"/>
  <c r="BE134" i="5"/>
  <c r="CB134" i="5"/>
  <c r="CG134" i="5"/>
  <c r="CJ134" i="5"/>
  <c r="BC134" i="5"/>
  <c r="BY134" i="5"/>
  <c r="AS134" i="5"/>
  <c r="Q134" i="5"/>
  <c r="CS134" i="5"/>
  <c r="AG134" i="5"/>
  <c r="AM134" i="5"/>
  <c r="CA134" i="5"/>
  <c r="BA134" i="5"/>
  <c r="BD134" i="5"/>
  <c r="AE134" i="5"/>
  <c r="BQ134" i="5"/>
  <c r="CC134" i="5"/>
  <c r="CY134" i="5"/>
  <c r="CK134" i="5"/>
  <c r="U134" i="5"/>
  <c r="BT134" i="5"/>
  <c r="P134" i="5"/>
  <c r="CO134" i="5"/>
  <c r="BS134" i="5"/>
  <c r="BK134" i="5"/>
  <c r="W134" i="5"/>
  <c r="CQ134" i="5"/>
  <c r="AN134" i="5"/>
  <c r="O134" i="5"/>
  <c r="AF134" i="5"/>
  <c r="CR134" i="5"/>
  <c r="M134" i="5"/>
  <c r="AK134" i="5"/>
  <c r="AC134" i="5"/>
  <c r="W347" i="5"/>
  <c r="CQ347" i="5"/>
  <c r="X347" i="5"/>
  <c r="CR347" i="5"/>
  <c r="BS347" i="5"/>
  <c r="CB347" i="5"/>
  <c r="U347" i="5"/>
  <c r="AK347" i="5"/>
  <c r="BE347" i="5"/>
  <c r="BU347" i="5"/>
  <c r="CO347" i="5"/>
  <c r="BI347" i="5"/>
  <c r="Y347" i="5"/>
  <c r="CC347" i="5"/>
  <c r="AU347" i="5"/>
  <c r="AS347" i="5"/>
  <c r="CS347" i="5"/>
  <c r="BT347" i="5"/>
  <c r="O347" i="5"/>
  <c r="BL347" i="5"/>
  <c r="CG347" i="5"/>
  <c r="AE347" i="5"/>
  <c r="BQ347" i="5"/>
  <c r="AM347" i="5"/>
  <c r="CJ347" i="5"/>
  <c r="AW347" i="5"/>
  <c r="BC347" i="5"/>
  <c r="AG347" i="5"/>
  <c r="BK347" i="5"/>
  <c r="Q347" i="5"/>
  <c r="M347" i="5"/>
  <c r="AC347" i="5"/>
  <c r="CA347" i="5"/>
  <c r="CI347" i="5"/>
  <c r="AO347" i="5"/>
  <c r="AV347" i="5"/>
  <c r="BA347" i="5"/>
  <c r="P347" i="5"/>
  <c r="AN347" i="5"/>
  <c r="BM347" i="5"/>
  <c r="BD347" i="5"/>
  <c r="BY347" i="5"/>
  <c r="CW347" i="5"/>
  <c r="CK347" i="5"/>
  <c r="AF347" i="5"/>
  <c r="M110" i="5"/>
  <c r="BU110" i="5"/>
  <c r="X110" i="5"/>
  <c r="CQ110" i="5"/>
  <c r="AS110" i="5"/>
  <c r="AE110" i="5"/>
  <c r="BA110" i="5"/>
  <c r="Q110" i="5"/>
  <c r="CI110" i="5"/>
  <c r="AW110" i="5"/>
  <c r="BE110" i="5"/>
  <c r="W110" i="5"/>
  <c r="P110" i="5"/>
  <c r="CZ110" i="5"/>
  <c r="CK110" i="5"/>
  <c r="CY110" i="5"/>
  <c r="AF110" i="5"/>
  <c r="BQ110" i="5"/>
  <c r="O110" i="5"/>
  <c r="BM110" i="5"/>
  <c r="AV110" i="5"/>
  <c r="CC110" i="5"/>
  <c r="AG110" i="5"/>
  <c r="CG110" i="5"/>
  <c r="AU110" i="5"/>
  <c r="CS110" i="5"/>
  <c r="BY110" i="5"/>
  <c r="BT110" i="5"/>
  <c r="CW110" i="5"/>
  <c r="BK110" i="5"/>
  <c r="CR110" i="5"/>
  <c r="DA110" i="5"/>
  <c r="CO110" i="5"/>
  <c r="U110" i="5"/>
  <c r="CB110" i="5"/>
  <c r="CJ110" i="5"/>
  <c r="Y110" i="5"/>
  <c r="BL110" i="5"/>
  <c r="AK110" i="5"/>
  <c r="BI110" i="5"/>
  <c r="CA110" i="5"/>
  <c r="AC110" i="5"/>
  <c r="BD110" i="5"/>
  <c r="BS110" i="5"/>
  <c r="BC110" i="5"/>
  <c r="BL94" i="5"/>
  <c r="CY94" i="5"/>
  <c r="BU94" i="5"/>
  <c r="CB94" i="5"/>
  <c r="CK94" i="5"/>
  <c r="X94" i="5"/>
  <c r="CZ94" i="5"/>
  <c r="CQ94" i="5"/>
  <c r="CJ94" i="5"/>
  <c r="Y94" i="5"/>
  <c r="AV94" i="5"/>
  <c r="AG94" i="5"/>
  <c r="U94" i="5"/>
  <c r="BC94" i="5"/>
  <c r="CW94" i="5"/>
  <c r="AW94" i="5"/>
  <c r="AK94" i="5"/>
  <c r="BA94" i="5"/>
  <c r="CG94" i="5"/>
  <c r="BI94" i="5"/>
  <c r="P94" i="5"/>
  <c r="BT94" i="5"/>
  <c r="BK94" i="5"/>
  <c r="BM94" i="5"/>
  <c r="CA94" i="5"/>
  <c r="M94" i="5"/>
  <c r="CO94" i="5"/>
  <c r="BQ94" i="5"/>
  <c r="BY94" i="5"/>
  <c r="W94" i="5"/>
  <c r="BD94" i="5"/>
  <c r="BS94" i="5"/>
  <c r="DA94" i="5"/>
  <c r="O94" i="5"/>
  <c r="CR94" i="5"/>
  <c r="CS94" i="5"/>
  <c r="CI94" i="5"/>
  <c r="Q94" i="5"/>
  <c r="AC94" i="5"/>
  <c r="BE94" i="5"/>
  <c r="AF94" i="5"/>
  <c r="AU94" i="5"/>
  <c r="CC94" i="5"/>
  <c r="AS94" i="5"/>
  <c r="AE94" i="5"/>
  <c r="Q130" i="5"/>
  <c r="O130" i="5"/>
  <c r="AM130" i="5"/>
  <c r="BT130" i="5"/>
  <c r="U130" i="5"/>
  <c r="CQ130" i="5"/>
  <c r="BQ130" i="5"/>
  <c r="AO130" i="5"/>
  <c r="DA130" i="5"/>
  <c r="CR130" i="5"/>
  <c r="BE130" i="5"/>
  <c r="CK130" i="5"/>
  <c r="BY130" i="5"/>
  <c r="BK130" i="5"/>
  <c r="BD130" i="5"/>
  <c r="M130" i="5"/>
  <c r="P130" i="5"/>
  <c r="CO130" i="5"/>
  <c r="CB130" i="5"/>
  <c r="BS130" i="5"/>
  <c r="Y130" i="5"/>
  <c r="AE130" i="5"/>
  <c r="AK130" i="5"/>
  <c r="AN130" i="5"/>
  <c r="AC130" i="5"/>
  <c r="X130" i="5"/>
  <c r="W130" i="5"/>
  <c r="BA130" i="5"/>
  <c r="CA130" i="5"/>
  <c r="BC130" i="5"/>
  <c r="CY130" i="5"/>
  <c r="BI130" i="5"/>
  <c r="CJ130" i="5"/>
  <c r="AS130" i="5"/>
  <c r="CZ130" i="5"/>
  <c r="BU130" i="5"/>
  <c r="BM130" i="5"/>
  <c r="AG130" i="5"/>
  <c r="BL130" i="5"/>
  <c r="CW130" i="5"/>
  <c r="CG130" i="5"/>
  <c r="CI130" i="5"/>
  <c r="CS130" i="5"/>
  <c r="AF130" i="5"/>
  <c r="CC130" i="5"/>
  <c r="CO256" i="5"/>
  <c r="U256" i="5"/>
  <c r="W256" i="5"/>
  <c r="CQ256" i="5"/>
  <c r="BE256" i="5"/>
  <c r="AC256" i="5"/>
  <c r="BK256" i="5"/>
  <c r="BM256" i="5"/>
  <c r="CW256" i="5"/>
  <c r="AS256" i="5"/>
  <c r="AU256" i="5"/>
  <c r="BA256" i="5"/>
  <c r="CK256" i="5"/>
  <c r="BD256" i="5"/>
  <c r="M256" i="5"/>
  <c r="P256" i="5"/>
  <c r="CY256" i="5"/>
  <c r="DA256" i="5"/>
  <c r="AK256" i="5"/>
  <c r="AN256" i="5"/>
  <c r="AF256" i="5"/>
  <c r="Q256" i="5"/>
  <c r="AM256" i="5"/>
  <c r="AW256" i="5"/>
  <c r="BQ256" i="5"/>
  <c r="BI256" i="5"/>
  <c r="CJ256" i="5"/>
  <c r="CG256" i="5"/>
  <c r="AE256" i="5"/>
  <c r="AV256" i="5"/>
  <c r="AO256" i="5"/>
  <c r="BT256" i="5"/>
  <c r="BL256" i="5"/>
  <c r="CR256" i="5"/>
  <c r="BC256" i="5"/>
  <c r="Y256" i="5"/>
  <c r="BS256" i="5"/>
  <c r="BU256" i="5"/>
  <c r="O256" i="5"/>
  <c r="CS256" i="5"/>
  <c r="X256" i="5"/>
  <c r="BY256" i="5"/>
  <c r="CI256" i="5"/>
  <c r="CZ256" i="5"/>
  <c r="AG256" i="5"/>
  <c r="BE86" i="5"/>
  <c r="BK86" i="5"/>
  <c r="CG86" i="5"/>
  <c r="CK86" i="5"/>
  <c r="CO86" i="5"/>
  <c r="CR86" i="5"/>
  <c r="Y86" i="5"/>
  <c r="O86" i="5"/>
  <c r="CZ86" i="5"/>
  <c r="AN86" i="5"/>
  <c r="CA86" i="5"/>
  <c r="CI86" i="5"/>
  <c r="AS86" i="5"/>
  <c r="BT86" i="5"/>
  <c r="CQ86" i="5"/>
  <c r="AU86" i="5"/>
  <c r="Q86" i="5"/>
  <c r="W86" i="5"/>
  <c r="BD86" i="5"/>
  <c r="BL86" i="5"/>
  <c r="AK86" i="5"/>
  <c r="X86" i="5"/>
  <c r="BU86" i="5"/>
  <c r="CB86" i="5"/>
  <c r="AV86" i="5"/>
  <c r="AO86" i="5"/>
  <c r="BA86" i="5"/>
  <c r="BI86" i="5"/>
  <c r="M86" i="5"/>
  <c r="U86" i="5"/>
  <c r="BY86" i="5"/>
  <c r="AC86" i="5"/>
  <c r="CS86" i="5"/>
  <c r="BM86" i="5"/>
  <c r="AW86" i="5"/>
  <c r="BQ86" i="5"/>
  <c r="CW86" i="5"/>
  <c r="P86" i="5"/>
  <c r="CJ86" i="5"/>
  <c r="AM86" i="5"/>
  <c r="BC86" i="5"/>
  <c r="CC86" i="5"/>
  <c r="DA86" i="5"/>
  <c r="CY86" i="5"/>
  <c r="BS86" i="5"/>
  <c r="BQ159" i="5"/>
  <c r="AU159" i="5"/>
  <c r="AW159" i="5"/>
  <c r="BI159" i="5"/>
  <c r="BM159" i="5"/>
  <c r="AC159" i="5"/>
  <c r="P159" i="5"/>
  <c r="BY159" i="5"/>
  <c r="CA159" i="5"/>
  <c r="CB159" i="5"/>
  <c r="CZ159" i="5"/>
  <c r="BS159" i="5"/>
  <c r="CO159" i="5"/>
  <c r="CW159" i="5"/>
  <c r="AN159" i="5"/>
  <c r="DA159" i="5"/>
  <c r="O159" i="5"/>
  <c r="BT159" i="5"/>
  <c r="W159" i="5"/>
  <c r="AM159" i="5"/>
  <c r="CG159" i="5"/>
  <c r="AE159" i="5"/>
  <c r="BL159" i="5"/>
  <c r="AV159" i="5"/>
  <c r="AK159" i="5"/>
  <c r="BU159" i="5"/>
  <c r="AG159" i="5"/>
  <c r="CQ159" i="5"/>
  <c r="M159" i="5"/>
  <c r="X159" i="5"/>
  <c r="BK159" i="5"/>
  <c r="Q159" i="5"/>
  <c r="CI159" i="5"/>
  <c r="AO159" i="5"/>
  <c r="CR159" i="5"/>
  <c r="U159" i="5"/>
  <c r="Y159" i="5"/>
  <c r="AF159" i="5"/>
  <c r="CY159" i="5"/>
  <c r="AS159" i="5"/>
  <c r="CK159" i="5"/>
  <c r="BA159" i="5"/>
  <c r="CS159" i="5"/>
  <c r="CC159" i="5"/>
  <c r="CJ159" i="5"/>
  <c r="BL97" i="5"/>
  <c r="CY97" i="5"/>
  <c r="BU97" i="5"/>
  <c r="CB97" i="5"/>
  <c r="AE97" i="5"/>
  <c r="X97" i="5"/>
  <c r="CZ97" i="5"/>
  <c r="CQ97" i="5"/>
  <c r="CJ97" i="5"/>
  <c r="AN97" i="5"/>
  <c r="Y97" i="5"/>
  <c r="AO97" i="5"/>
  <c r="AV97" i="5"/>
  <c r="AG97" i="5"/>
  <c r="U97" i="5"/>
  <c r="AM97" i="5"/>
  <c r="BC97" i="5"/>
  <c r="AW97" i="5"/>
  <c r="AK97" i="5"/>
  <c r="BA97" i="5"/>
  <c r="CG97" i="5"/>
  <c r="BI97" i="5"/>
  <c r="BY97" i="5"/>
  <c r="BM97" i="5"/>
  <c r="CC97" i="5"/>
  <c r="BD97" i="5"/>
  <c r="M97" i="5"/>
  <c r="P97" i="5"/>
  <c r="CR97" i="5"/>
  <c r="CA97" i="5"/>
  <c r="CS97" i="5"/>
  <c r="BQ97" i="5"/>
  <c r="DA97" i="5"/>
  <c r="Q97" i="5"/>
  <c r="AS97" i="5"/>
  <c r="BT97" i="5"/>
  <c r="BS97" i="5"/>
  <c r="AF97" i="5"/>
  <c r="O97" i="5"/>
  <c r="AU97" i="5"/>
  <c r="BE97" i="5"/>
  <c r="CW97" i="5"/>
  <c r="CK97" i="5"/>
  <c r="AC97" i="5"/>
  <c r="CI97" i="5"/>
  <c r="CO97" i="5"/>
  <c r="W97" i="5"/>
  <c r="BK97" i="5"/>
  <c r="Y216" i="5"/>
  <c r="BC216" i="5"/>
  <c r="CO216" i="5"/>
  <c r="P216" i="5"/>
  <c r="BE216" i="5"/>
  <c r="BT216" i="5"/>
  <c r="BY216" i="5"/>
  <c r="CC216" i="5"/>
  <c r="W216" i="5"/>
  <c r="AN216" i="5"/>
  <c r="CK216" i="5"/>
  <c r="DA216" i="5"/>
  <c r="CR216" i="5"/>
  <c r="CW216" i="5"/>
  <c r="AS216" i="5"/>
  <c r="O216" i="5"/>
  <c r="AE216" i="5"/>
  <c r="U216" i="5"/>
  <c r="BS216" i="5"/>
  <c r="M216" i="5"/>
  <c r="CA216" i="5"/>
  <c r="BQ216" i="5"/>
  <c r="AW216" i="5"/>
  <c r="AF216" i="5"/>
  <c r="BI216" i="5"/>
  <c r="Q216" i="5"/>
  <c r="BD216" i="5"/>
  <c r="AU216" i="5"/>
  <c r="X216" i="5"/>
  <c r="BU216" i="5"/>
  <c r="AC216" i="5"/>
  <c r="CB216" i="5"/>
  <c r="CQ216" i="5"/>
  <c r="AM216" i="5"/>
  <c r="CY216" i="5"/>
  <c r="AV216" i="5"/>
  <c r="CZ216" i="5"/>
  <c r="AG216" i="5"/>
  <c r="CI216" i="5"/>
  <c r="AK216" i="5"/>
  <c r="CS216" i="5"/>
  <c r="CJ216" i="5"/>
  <c r="CG216" i="5"/>
  <c r="AO216" i="5"/>
  <c r="BA216" i="5"/>
  <c r="U359" i="5"/>
  <c r="CO359" i="5"/>
  <c r="AW359" i="5"/>
  <c r="BL359" i="5"/>
  <c r="P359" i="5"/>
  <c r="AF359" i="5"/>
  <c r="CJ359" i="5"/>
  <c r="BK359" i="5"/>
  <c r="CB359" i="5"/>
  <c r="AV359" i="5"/>
  <c r="CQ359" i="5"/>
  <c r="BQ359" i="5"/>
  <c r="CS359" i="5"/>
  <c r="AM359" i="5"/>
  <c r="AN359" i="5"/>
  <c r="CC359" i="5"/>
  <c r="X359" i="5"/>
  <c r="BD359" i="5"/>
  <c r="AK359" i="5"/>
  <c r="Y359" i="5"/>
  <c r="CR359" i="5"/>
  <c r="W359" i="5"/>
  <c r="O359" i="5"/>
  <c r="BI359" i="5"/>
  <c r="BU359" i="5"/>
  <c r="AS359" i="5"/>
  <c r="BE359" i="5"/>
  <c r="CI359" i="5"/>
  <c r="AE359" i="5"/>
  <c r="M359" i="5"/>
  <c r="BC359" i="5"/>
  <c r="AU359" i="5"/>
  <c r="Q359" i="5"/>
  <c r="AG359" i="5"/>
  <c r="AC359" i="5"/>
  <c r="CA359" i="5"/>
  <c r="AO359" i="5"/>
  <c r="BT359" i="5"/>
  <c r="BA359" i="5"/>
  <c r="CG359" i="5"/>
  <c r="CW359" i="5"/>
  <c r="BS359" i="5"/>
  <c r="BY359" i="5"/>
  <c r="BM359" i="5"/>
  <c r="CK359" i="5"/>
  <c r="U155" i="5"/>
  <c r="CO155" i="5"/>
  <c r="BM155" i="5"/>
  <c r="AN155" i="5"/>
  <c r="CW155" i="5"/>
  <c r="CK155" i="5"/>
  <c r="CQ155" i="5"/>
  <c r="AK155" i="5"/>
  <c r="O155" i="5"/>
  <c r="CY155" i="5"/>
  <c r="Y155" i="5"/>
  <c r="BL155" i="5"/>
  <c r="CC155" i="5"/>
  <c r="BQ155" i="5"/>
  <c r="AG155" i="5"/>
  <c r="CR155" i="5"/>
  <c r="CZ155" i="5"/>
  <c r="CJ155" i="5"/>
  <c r="BT155" i="5"/>
  <c r="CI155" i="5"/>
  <c r="BI155" i="5"/>
  <c r="BC155" i="5"/>
  <c r="AM155" i="5"/>
  <c r="AO155" i="5"/>
  <c r="M155" i="5"/>
  <c r="BY155" i="5"/>
  <c r="CA155" i="5"/>
  <c r="BK155" i="5"/>
  <c r="AC155" i="5"/>
  <c r="Q155" i="5"/>
  <c r="CS155" i="5"/>
  <c r="P155" i="5"/>
  <c r="AS155" i="5"/>
  <c r="BD155" i="5"/>
  <c r="BU155" i="5"/>
  <c r="CB155" i="5"/>
  <c r="AE155" i="5"/>
  <c r="BS155" i="5"/>
  <c r="BE155" i="5"/>
  <c r="DA155" i="5"/>
  <c r="AF155" i="5"/>
  <c r="CG155" i="5"/>
  <c r="BA155" i="5"/>
  <c r="W155" i="5"/>
  <c r="X155" i="5"/>
  <c r="AO88" i="5"/>
  <c r="CC88" i="5"/>
  <c r="Q88" i="5"/>
  <c r="CS88" i="5"/>
  <c r="CO88" i="5"/>
  <c r="CR88" i="5"/>
  <c r="M88" i="5"/>
  <c r="BA88" i="5"/>
  <c r="BY88" i="5"/>
  <c r="BD88" i="5"/>
  <c r="DA88" i="5"/>
  <c r="AC88" i="5"/>
  <c r="CK88" i="5"/>
  <c r="AK88" i="5"/>
  <c r="AW88" i="5"/>
  <c r="CI88" i="5"/>
  <c r="CB88" i="5"/>
  <c r="BM88" i="5"/>
  <c r="CY88" i="5"/>
  <c r="AM88" i="5"/>
  <c r="BK88" i="5"/>
  <c r="CG88" i="5"/>
  <c r="P88" i="5"/>
  <c r="BC88" i="5"/>
  <c r="AN88" i="5"/>
  <c r="CZ88" i="5"/>
  <c r="CA88" i="5"/>
  <c r="CW88" i="5"/>
  <c r="U88" i="5"/>
  <c r="BT88" i="5"/>
  <c r="AS88" i="5"/>
  <c r="BE88" i="5"/>
  <c r="W88" i="5"/>
  <c r="BQ88" i="5"/>
  <c r="O88" i="5"/>
  <c r="CQ88" i="5"/>
  <c r="AU88" i="5"/>
  <c r="BS88" i="5"/>
  <c r="X88" i="5"/>
  <c r="BL88" i="5"/>
  <c r="CJ88" i="5"/>
  <c r="BI88" i="5"/>
  <c r="AV88" i="5"/>
  <c r="BU88" i="5"/>
  <c r="Y88" i="5"/>
  <c r="AF328" i="5"/>
  <c r="CZ328" i="5"/>
  <c r="AU328" i="5"/>
  <c r="AV328" i="5"/>
  <c r="AW328" i="5"/>
  <c r="DA328" i="5"/>
  <c r="M328" i="5"/>
  <c r="BQ328" i="5"/>
  <c r="BS328" i="5"/>
  <c r="CG328" i="5"/>
  <c r="AG328" i="5"/>
  <c r="BI328" i="5"/>
  <c r="Y328" i="5"/>
  <c r="BC328" i="5"/>
  <c r="X328" i="5"/>
  <c r="AC328" i="5"/>
  <c r="CA328" i="5"/>
  <c r="CI328" i="5"/>
  <c r="AO328" i="5"/>
  <c r="P328" i="5"/>
  <c r="BM328" i="5"/>
  <c r="Q328" i="5"/>
  <c r="BY328" i="5"/>
  <c r="CB328" i="5"/>
  <c r="BK328" i="5"/>
  <c r="CK328" i="5"/>
  <c r="W328" i="5"/>
  <c r="AS328" i="5"/>
  <c r="BU328" i="5"/>
  <c r="BL328" i="5"/>
  <c r="BE328" i="5"/>
  <c r="BT328" i="5"/>
  <c r="AK328" i="5"/>
  <c r="BD328" i="5"/>
  <c r="CJ328" i="5"/>
  <c r="U328" i="5"/>
  <c r="CC328" i="5"/>
  <c r="BA328" i="5"/>
  <c r="O328" i="5"/>
  <c r="CW328" i="5"/>
  <c r="AM328" i="5"/>
  <c r="AE328" i="5"/>
  <c r="AN328" i="5"/>
  <c r="CY328" i="5"/>
  <c r="CO328" i="5"/>
  <c r="BI95" i="5"/>
  <c r="BK95" i="5"/>
  <c r="W95" i="5"/>
  <c r="CB95" i="5"/>
  <c r="P95" i="5"/>
  <c r="BY95" i="5"/>
  <c r="AF95" i="5"/>
  <c r="M95" i="5"/>
  <c r="DA95" i="5"/>
  <c r="AG95" i="5"/>
  <c r="CQ95" i="5"/>
  <c r="O95" i="5"/>
  <c r="Y95" i="5"/>
  <c r="AC95" i="5"/>
  <c r="Q95" i="5"/>
  <c r="X95" i="5"/>
  <c r="BC95" i="5"/>
  <c r="AS95" i="5"/>
  <c r="BA95" i="5"/>
  <c r="BQ95" i="5"/>
  <c r="BE95" i="5"/>
  <c r="BL95" i="5"/>
  <c r="AV95" i="5"/>
  <c r="CG95" i="5"/>
  <c r="BU95" i="5"/>
  <c r="CY95" i="5"/>
  <c r="U95" i="5"/>
  <c r="CC95" i="5"/>
  <c r="CI95" i="5"/>
  <c r="AU95" i="5"/>
  <c r="CA95" i="5"/>
  <c r="CO95" i="5"/>
  <c r="AE95" i="5"/>
  <c r="CK95" i="5"/>
  <c r="BT95" i="5"/>
  <c r="BM95" i="5"/>
  <c r="CR95" i="5"/>
  <c r="CZ95" i="5"/>
  <c r="AW95" i="5"/>
  <c r="BD95" i="5"/>
  <c r="BS95" i="5"/>
  <c r="CJ95" i="5"/>
  <c r="CW95" i="5"/>
  <c r="CS95" i="5"/>
  <c r="AK95" i="5"/>
  <c r="BT287" i="5"/>
  <c r="AU287" i="5"/>
  <c r="AV287" i="5"/>
  <c r="BD287" i="5"/>
  <c r="BU287" i="5"/>
  <c r="BY287" i="5"/>
  <c r="CO287" i="5"/>
  <c r="AE287" i="5"/>
  <c r="AW287" i="5"/>
  <c r="AF287" i="5"/>
  <c r="AG287" i="5"/>
  <c r="BK287" i="5"/>
  <c r="BM287" i="5"/>
  <c r="AS287" i="5"/>
  <c r="U287" i="5"/>
  <c r="P287" i="5"/>
  <c r="CC287" i="5"/>
  <c r="CS287" i="5"/>
  <c r="Q287" i="5"/>
  <c r="CQ287" i="5"/>
  <c r="M287" i="5"/>
  <c r="AN287" i="5"/>
  <c r="X287" i="5"/>
  <c r="AC287" i="5"/>
  <c r="CZ287" i="5"/>
  <c r="AM287" i="5"/>
  <c r="O287" i="5"/>
  <c r="DA287" i="5"/>
  <c r="CB287" i="5"/>
  <c r="BL287" i="5"/>
  <c r="BE287" i="5"/>
  <c r="BS287" i="5"/>
  <c r="BI287" i="5"/>
  <c r="CR287" i="5"/>
  <c r="CG287" i="5"/>
  <c r="Y287" i="5"/>
  <c r="CW287" i="5"/>
  <c r="BQ287" i="5"/>
  <c r="CA287" i="5"/>
  <c r="W287" i="5"/>
  <c r="BA287" i="5"/>
  <c r="BC287" i="5"/>
  <c r="AK287" i="5"/>
  <c r="CY287" i="5"/>
  <c r="AO287" i="5"/>
  <c r="M241" i="5"/>
  <c r="P241" i="5"/>
  <c r="CY241" i="5"/>
  <c r="DA241" i="5"/>
  <c r="Y241" i="5"/>
  <c r="O241" i="5"/>
  <c r="CB241" i="5"/>
  <c r="BY241" i="5"/>
  <c r="CO241" i="5"/>
  <c r="AF241" i="5"/>
  <c r="U241" i="5"/>
  <c r="CR241" i="5"/>
  <c r="CQ241" i="5"/>
  <c r="W241" i="5"/>
  <c r="AN241" i="5"/>
  <c r="BC241" i="5"/>
  <c r="AK241" i="5"/>
  <c r="CI241" i="5"/>
  <c r="AC241" i="5"/>
  <c r="AW241" i="5"/>
  <c r="BL241" i="5"/>
  <c r="CZ241" i="5"/>
  <c r="CJ241" i="5"/>
  <c r="AG241" i="5"/>
  <c r="BE241" i="5"/>
  <c r="BM241" i="5"/>
  <c r="AV241" i="5"/>
  <c r="AU241" i="5"/>
  <c r="CK241" i="5"/>
  <c r="AS241" i="5"/>
  <c r="CW241" i="5"/>
  <c r="Q241" i="5"/>
  <c r="AO241" i="5"/>
  <c r="BA241" i="5"/>
  <c r="BQ241" i="5"/>
  <c r="X241" i="5"/>
  <c r="CA241" i="5"/>
  <c r="AM241" i="5"/>
  <c r="BK241" i="5"/>
  <c r="AE241" i="5"/>
  <c r="BD241" i="5"/>
  <c r="BI241" i="5"/>
  <c r="CG241" i="5"/>
  <c r="CS241" i="5"/>
  <c r="CC241" i="5"/>
  <c r="M253" i="5"/>
  <c r="P253" i="5"/>
  <c r="CY253" i="5"/>
  <c r="DA253" i="5"/>
  <c r="Y253" i="5"/>
  <c r="O253" i="5"/>
  <c r="BK253" i="5"/>
  <c r="AN253" i="5"/>
  <c r="BC253" i="5"/>
  <c r="CQ253" i="5"/>
  <c r="AK253" i="5"/>
  <c r="CI253" i="5"/>
  <c r="BS253" i="5"/>
  <c r="U253" i="5"/>
  <c r="AW253" i="5"/>
  <c r="BL253" i="5"/>
  <c r="CZ253" i="5"/>
  <c r="CW253" i="5"/>
  <c r="BI253" i="5"/>
  <c r="Q253" i="5"/>
  <c r="BU253" i="5"/>
  <c r="CJ253" i="5"/>
  <c r="AG253" i="5"/>
  <c r="X253" i="5"/>
  <c r="CG253" i="5"/>
  <c r="BA253" i="5"/>
  <c r="AM253" i="5"/>
  <c r="CO253" i="5"/>
  <c r="AC253" i="5"/>
  <c r="AV253" i="5"/>
  <c r="AU253" i="5"/>
  <c r="CK253" i="5"/>
  <c r="BM253" i="5"/>
  <c r="AF253" i="5"/>
  <c r="BY253" i="5"/>
  <c r="AS253" i="5"/>
  <c r="BT253" i="5"/>
  <c r="AE253" i="5"/>
  <c r="CR253" i="5"/>
  <c r="BD253" i="5"/>
  <c r="W253" i="5"/>
  <c r="AO253" i="5"/>
  <c r="BE253" i="5"/>
  <c r="CS253" i="5"/>
  <c r="BQ253" i="5"/>
  <c r="CY26" i="5"/>
  <c r="X26" i="5"/>
  <c r="AF26" i="5"/>
  <c r="BU26" i="5"/>
  <c r="CJ26" i="5"/>
  <c r="BM26" i="5"/>
  <c r="AG26" i="5"/>
  <c r="BL26" i="5"/>
  <c r="CB26" i="5"/>
  <c r="Y26" i="5"/>
  <c r="BE26" i="5"/>
  <c r="BY26" i="5"/>
  <c r="AM26" i="5"/>
  <c r="CG26" i="5"/>
  <c r="M26" i="5"/>
  <c r="AC26" i="5"/>
  <c r="BS26" i="5"/>
  <c r="U26" i="5"/>
  <c r="W26" i="5"/>
  <c r="BQ26" i="5"/>
  <c r="AE26" i="5"/>
  <c r="AK26" i="5"/>
  <c r="BT26" i="5"/>
  <c r="AW26" i="5"/>
  <c r="CS26" i="5"/>
  <c r="BC26" i="5"/>
  <c r="BK26" i="5"/>
  <c r="CC26" i="5"/>
  <c r="AU26" i="5"/>
  <c r="CI26" i="5"/>
  <c r="CR26" i="5"/>
  <c r="CK26" i="5"/>
  <c r="CO26" i="5"/>
  <c r="CZ26" i="5"/>
  <c r="BI26" i="5"/>
  <c r="DA26" i="5"/>
  <c r="CA26" i="5"/>
  <c r="BD26" i="5"/>
  <c r="AV26" i="5"/>
  <c r="CQ26" i="5"/>
  <c r="CW26" i="5"/>
  <c r="BA26" i="5"/>
  <c r="AO26" i="5"/>
  <c r="AS26" i="5"/>
  <c r="AN26" i="5"/>
  <c r="AO242" i="5"/>
  <c r="BY242" i="5"/>
  <c r="AM242" i="5"/>
  <c r="CC242" i="5"/>
  <c r="CO242" i="5"/>
  <c r="BE242" i="5"/>
  <c r="CA242" i="5"/>
  <c r="CI242" i="5"/>
  <c r="U242" i="5"/>
  <c r="BD242" i="5"/>
  <c r="M242" i="5"/>
  <c r="P242" i="5"/>
  <c r="CQ242" i="5"/>
  <c r="CZ242" i="5"/>
  <c r="AK242" i="5"/>
  <c r="AN242" i="5"/>
  <c r="AE242" i="5"/>
  <c r="CW242" i="5"/>
  <c r="BC242" i="5"/>
  <c r="AV242" i="5"/>
  <c r="CR242" i="5"/>
  <c r="AF242" i="5"/>
  <c r="BL242" i="5"/>
  <c r="AC242" i="5"/>
  <c r="Y242" i="5"/>
  <c r="AS242" i="5"/>
  <c r="CK242" i="5"/>
  <c r="AW242" i="5"/>
  <c r="CJ242" i="5"/>
  <c r="BM242" i="5"/>
  <c r="BA242" i="5"/>
  <c r="BI242" i="5"/>
  <c r="Q242" i="5"/>
  <c r="CG242" i="5"/>
  <c r="W242" i="5"/>
  <c r="BQ242" i="5"/>
  <c r="CS242" i="5"/>
  <c r="DA242" i="5"/>
  <c r="X242" i="5"/>
  <c r="AU242" i="5"/>
  <c r="AG242" i="5"/>
  <c r="CB242" i="5"/>
  <c r="CY242" i="5"/>
  <c r="BK242" i="5"/>
  <c r="O242" i="5"/>
  <c r="BQ239" i="5"/>
  <c r="AG239" i="5"/>
  <c r="DA239" i="5"/>
  <c r="AM239" i="5"/>
  <c r="AO239" i="5"/>
  <c r="BY239" i="5"/>
  <c r="U239" i="5"/>
  <c r="CO239" i="5"/>
  <c r="BE239" i="5"/>
  <c r="BD239" i="5"/>
  <c r="BC239" i="5"/>
  <c r="CA239" i="5"/>
  <c r="CI239" i="5"/>
  <c r="M239" i="5"/>
  <c r="P239" i="5"/>
  <c r="CQ239" i="5"/>
  <c r="CZ239" i="5"/>
  <c r="Y239" i="5"/>
  <c r="AK239" i="5"/>
  <c r="AN239" i="5"/>
  <c r="AE239" i="5"/>
  <c r="AW239" i="5"/>
  <c r="BK239" i="5"/>
  <c r="AU239" i="5"/>
  <c r="X239" i="5"/>
  <c r="BI239" i="5"/>
  <c r="BL239" i="5"/>
  <c r="CB239" i="5"/>
  <c r="CK239" i="5"/>
  <c r="BA239" i="5"/>
  <c r="AV239" i="5"/>
  <c r="CG239" i="5"/>
  <c r="CJ239" i="5"/>
  <c r="AC239" i="5"/>
  <c r="CY239" i="5"/>
  <c r="CW239" i="5"/>
  <c r="CC239" i="5"/>
  <c r="W239" i="5"/>
  <c r="Q239" i="5"/>
  <c r="CR239" i="5"/>
  <c r="O239" i="5"/>
  <c r="CS239" i="5"/>
  <c r="AF239" i="5"/>
  <c r="AS239" i="5"/>
  <c r="BM239" i="5"/>
  <c r="AM103" i="5"/>
  <c r="CI284" i="5"/>
  <c r="O7" i="5"/>
  <c r="AM114" i="5"/>
  <c r="AW151" i="5"/>
  <c r="AG80" i="5"/>
  <c r="CK293" i="5"/>
  <c r="AE91" i="5"/>
  <c r="CK306" i="5"/>
  <c r="BM189" i="5"/>
  <c r="CQ331" i="5"/>
  <c r="CS264" i="5"/>
  <c r="CQ264" i="5"/>
  <c r="W264" i="5"/>
  <c r="DA264" i="5"/>
  <c r="AC264" i="5"/>
  <c r="O264" i="5"/>
  <c r="AG264" i="5"/>
  <c r="U264" i="5"/>
  <c r="BD264" i="5"/>
  <c r="AO264" i="5"/>
  <c r="AE264" i="5"/>
  <c r="AV264" i="5"/>
  <c r="CK264" i="5"/>
  <c r="X264" i="5"/>
  <c r="BS264" i="5"/>
  <c r="BY264" i="5"/>
  <c r="BK264" i="5"/>
  <c r="CR264" i="5"/>
  <c r="BE264" i="5"/>
  <c r="M264" i="5"/>
  <c r="P264" i="5"/>
  <c r="BQ264" i="5"/>
  <c r="AK264" i="5"/>
  <c r="AN264" i="5"/>
  <c r="Q264" i="5"/>
  <c r="BC264" i="5"/>
  <c r="CY264" i="5"/>
  <c r="AW264" i="5"/>
  <c r="AS264" i="5"/>
  <c r="AF264" i="5"/>
  <c r="AM264" i="5"/>
  <c r="CO264" i="5"/>
  <c r="BA264" i="5"/>
  <c r="BL264" i="5"/>
  <c r="BT264" i="5"/>
  <c r="BI264" i="5"/>
  <c r="AU264" i="5"/>
  <c r="BU264" i="5"/>
  <c r="BM264" i="5"/>
  <c r="Y264" i="5"/>
  <c r="CG264" i="5"/>
  <c r="CZ264" i="5"/>
  <c r="CW264" i="5"/>
  <c r="CI264" i="5"/>
  <c r="CJ264" i="5"/>
  <c r="CG109" i="5"/>
  <c r="BL109" i="5"/>
  <c r="CI109" i="5"/>
  <c r="AC109" i="5"/>
  <c r="BA109" i="5"/>
  <c r="O109" i="5"/>
  <c r="X109" i="5"/>
  <c r="CZ109" i="5"/>
  <c r="BU109" i="5"/>
  <c r="BE109" i="5"/>
  <c r="CJ109" i="5"/>
  <c r="CS109" i="5"/>
  <c r="CW109" i="5"/>
  <c r="BM109" i="5"/>
  <c r="AV109" i="5"/>
  <c r="AG109" i="5"/>
  <c r="W109" i="5"/>
  <c r="P109" i="5"/>
  <c r="CC109" i="5"/>
  <c r="AW109" i="5"/>
  <c r="AS109" i="5"/>
  <c r="BY109" i="5"/>
  <c r="CB109" i="5"/>
  <c r="CK109" i="5"/>
  <c r="M109" i="5"/>
  <c r="Q109" i="5"/>
  <c r="U109" i="5"/>
  <c r="CR109" i="5"/>
  <c r="CQ109" i="5"/>
  <c r="BC109" i="5"/>
  <c r="BI109" i="5"/>
  <c r="AF109" i="5"/>
  <c r="AU109" i="5"/>
  <c r="CA109" i="5"/>
  <c r="Y109" i="5"/>
  <c r="BK109" i="5"/>
  <c r="BD109" i="5"/>
  <c r="DA109" i="5"/>
  <c r="BQ109" i="5"/>
  <c r="BS109" i="5"/>
  <c r="AE109" i="5"/>
  <c r="BT109" i="5"/>
  <c r="CY109" i="5"/>
  <c r="AK109" i="5"/>
  <c r="CO109" i="5"/>
  <c r="AM230" i="5"/>
  <c r="AO230" i="5"/>
  <c r="BY230" i="5"/>
  <c r="DA230" i="5"/>
  <c r="CO230" i="5"/>
  <c r="BD230" i="5"/>
  <c r="W230" i="5"/>
  <c r="BM230" i="5"/>
  <c r="AF230" i="5"/>
  <c r="CA230" i="5"/>
  <c r="CI230" i="5"/>
  <c r="BE230" i="5"/>
  <c r="BI230" i="5"/>
  <c r="BL230" i="5"/>
  <c r="AC230" i="5"/>
  <c r="O230" i="5"/>
  <c r="U230" i="5"/>
  <c r="AV230" i="5"/>
  <c r="CS230" i="5"/>
  <c r="CW230" i="5"/>
  <c r="CZ230" i="5"/>
  <c r="M230" i="5"/>
  <c r="AN230" i="5"/>
  <c r="CK230" i="5"/>
  <c r="Y230" i="5"/>
  <c r="AS230" i="5"/>
  <c r="BA230" i="5"/>
  <c r="AK230" i="5"/>
  <c r="CC230" i="5"/>
  <c r="Q230" i="5"/>
  <c r="AW230" i="5"/>
  <c r="CJ230" i="5"/>
  <c r="BC230" i="5"/>
  <c r="CG230" i="5"/>
  <c r="X230" i="5"/>
  <c r="AE230" i="5"/>
  <c r="CQ230" i="5"/>
  <c r="AU230" i="5"/>
  <c r="CY230" i="5"/>
  <c r="CR230" i="5"/>
  <c r="BQ230" i="5"/>
  <c r="BK230" i="5"/>
  <c r="CB230" i="5"/>
  <c r="P230" i="5"/>
  <c r="AG230" i="5"/>
  <c r="AU304" i="5"/>
  <c r="AV304" i="5"/>
  <c r="AF304" i="5"/>
  <c r="CZ304" i="5"/>
  <c r="CG304" i="5"/>
  <c r="AW304" i="5"/>
  <c r="DA304" i="5"/>
  <c r="M304" i="5"/>
  <c r="BS304" i="5"/>
  <c r="AG304" i="5"/>
  <c r="BQ304" i="5"/>
  <c r="Y304" i="5"/>
  <c r="CR304" i="5"/>
  <c r="X304" i="5"/>
  <c r="CW304" i="5"/>
  <c r="CB304" i="5"/>
  <c r="AE304" i="5"/>
  <c r="CQ304" i="5"/>
  <c r="AM304" i="5"/>
  <c r="CS304" i="5"/>
  <c r="BK304" i="5"/>
  <c r="Q304" i="5"/>
  <c r="W304" i="5"/>
  <c r="CC304" i="5"/>
  <c r="BY304" i="5"/>
  <c r="AN304" i="5"/>
  <c r="BL304" i="5"/>
  <c r="AS304" i="5"/>
  <c r="BT304" i="5"/>
  <c r="P304" i="5"/>
  <c r="BC304" i="5"/>
  <c r="CO304" i="5"/>
  <c r="BD304" i="5"/>
  <c r="BU304" i="5"/>
  <c r="CA304" i="5"/>
  <c r="BE304" i="5"/>
  <c r="AK304" i="5"/>
  <c r="CY304" i="5"/>
  <c r="U304" i="5"/>
  <c r="AC304" i="5"/>
  <c r="AO304" i="5"/>
  <c r="BA304" i="5"/>
  <c r="BM304" i="5"/>
  <c r="O304" i="5"/>
  <c r="BI304" i="5"/>
  <c r="CC231" i="5"/>
  <c r="AS231" i="5"/>
  <c r="AU231" i="5"/>
  <c r="O231" i="5"/>
  <c r="BA231" i="5"/>
  <c r="CI231" i="5"/>
  <c r="CK231" i="5"/>
  <c r="Q231" i="5"/>
  <c r="AW231" i="5"/>
  <c r="AM231" i="5"/>
  <c r="W231" i="5"/>
  <c r="DA231" i="5"/>
  <c r="AV231" i="5"/>
  <c r="CG231" i="5"/>
  <c r="CJ231" i="5"/>
  <c r="CA231" i="5"/>
  <c r="AO231" i="5"/>
  <c r="BC231" i="5"/>
  <c r="X231" i="5"/>
  <c r="P231" i="5"/>
  <c r="CQ231" i="5"/>
  <c r="BQ231" i="5"/>
  <c r="CR231" i="5"/>
  <c r="BD231" i="5"/>
  <c r="AG231" i="5"/>
  <c r="AN231" i="5"/>
  <c r="BK231" i="5"/>
  <c r="U231" i="5"/>
  <c r="CB231" i="5"/>
  <c r="BE231" i="5"/>
  <c r="AF231" i="5"/>
  <c r="BY231" i="5"/>
  <c r="CO231" i="5"/>
  <c r="CY231" i="5"/>
  <c r="Y231" i="5"/>
  <c r="AK231" i="5"/>
  <c r="CS231" i="5"/>
  <c r="AE231" i="5"/>
  <c r="BL231" i="5"/>
  <c r="BM231" i="5"/>
  <c r="AC231" i="5"/>
  <c r="CZ231" i="5"/>
  <c r="M231" i="5"/>
  <c r="CW231" i="5"/>
  <c r="BI231" i="5"/>
  <c r="CQ332" i="5"/>
  <c r="Y54" i="5"/>
  <c r="AU138" i="5"/>
  <c r="CQ330" i="5"/>
  <c r="CS330" i="5"/>
  <c r="CA247" i="5"/>
  <c r="CC248" i="5"/>
  <c r="W323" i="5"/>
  <c r="X323" i="5"/>
  <c r="BS323" i="5"/>
  <c r="CB323" i="5"/>
  <c r="U323" i="5"/>
  <c r="AK323" i="5"/>
  <c r="BE323" i="5"/>
  <c r="BU323" i="5"/>
  <c r="CO323" i="5"/>
  <c r="BI323" i="5"/>
  <c r="Y323" i="5"/>
  <c r="CC323" i="5"/>
  <c r="AU323" i="5"/>
  <c r="AS323" i="5"/>
  <c r="BD323" i="5"/>
  <c r="BT323" i="5"/>
  <c r="P323" i="5"/>
  <c r="BM323" i="5"/>
  <c r="BY323" i="5"/>
  <c r="AN323" i="5"/>
  <c r="CK323" i="5"/>
  <c r="DA323" i="5"/>
  <c r="CW323" i="5"/>
  <c r="CG323" i="5"/>
  <c r="CZ323" i="5"/>
  <c r="O323" i="5"/>
  <c r="BL323" i="5"/>
  <c r="BQ323" i="5"/>
  <c r="AE323" i="5"/>
  <c r="AW323" i="5"/>
  <c r="AM323" i="5"/>
  <c r="CJ323" i="5"/>
  <c r="AG323" i="5"/>
  <c r="AV323" i="5"/>
  <c r="BC323" i="5"/>
  <c r="CI323" i="5"/>
  <c r="CA323" i="5"/>
  <c r="CY323" i="5"/>
  <c r="M323" i="5"/>
  <c r="Q323" i="5"/>
  <c r="AC323" i="5"/>
  <c r="AF323" i="5"/>
  <c r="AO323" i="5"/>
  <c r="BA323" i="5"/>
  <c r="BK323" i="5"/>
  <c r="CK275" i="5"/>
  <c r="AE275" i="5"/>
  <c r="BI275" i="5"/>
  <c r="AF275" i="5"/>
  <c r="AG275" i="5"/>
  <c r="CO275" i="5"/>
  <c r="BK275" i="5"/>
  <c r="BM275" i="5"/>
  <c r="BY275" i="5"/>
  <c r="AV275" i="5"/>
  <c r="AU275" i="5"/>
  <c r="BA275" i="5"/>
  <c r="BQ275" i="5"/>
  <c r="BS275" i="5"/>
  <c r="CG275" i="5"/>
  <c r="CZ275" i="5"/>
  <c r="P275" i="5"/>
  <c r="CS275" i="5"/>
  <c r="CW275" i="5"/>
  <c r="CQ275" i="5"/>
  <c r="O275" i="5"/>
  <c r="AN275" i="5"/>
  <c r="X275" i="5"/>
  <c r="BD275" i="5"/>
  <c r="AW275" i="5"/>
  <c r="AM275" i="5"/>
  <c r="CY275" i="5"/>
  <c r="U275" i="5"/>
  <c r="BL275" i="5"/>
  <c r="BT275" i="5"/>
  <c r="BU275" i="5"/>
  <c r="CI275" i="5"/>
  <c r="CR275" i="5"/>
  <c r="DA275" i="5"/>
  <c r="Y275" i="5"/>
  <c r="AO275" i="5"/>
  <c r="BC275" i="5"/>
  <c r="CJ275" i="5"/>
  <c r="AK275" i="5"/>
  <c r="BE275" i="5"/>
  <c r="W275" i="5"/>
  <c r="M275" i="5"/>
  <c r="AS275" i="5"/>
  <c r="AC275" i="5"/>
  <c r="Q275" i="5"/>
  <c r="CJ24" i="5"/>
  <c r="BA24" i="5"/>
  <c r="CW24" i="5"/>
  <c r="CZ24" i="5"/>
  <c r="CB24" i="5"/>
  <c r="M24" i="5"/>
  <c r="AU24" i="5"/>
  <c r="CR24" i="5"/>
  <c r="BM24" i="5"/>
  <c r="AE24" i="5"/>
  <c r="Y24" i="5"/>
  <c r="BE24" i="5"/>
  <c r="AS24" i="5"/>
  <c r="DA24" i="5"/>
  <c r="W24" i="5"/>
  <c r="AM24" i="5"/>
  <c r="BS24" i="5"/>
  <c r="CC24" i="5"/>
  <c r="BC24" i="5"/>
  <c r="CG24" i="5"/>
  <c r="BU24" i="5"/>
  <c r="AV24" i="5"/>
  <c r="AF24" i="5"/>
  <c r="BI24" i="5"/>
  <c r="BQ24" i="5"/>
  <c r="CI24" i="5"/>
  <c r="BY24" i="5"/>
  <c r="CK24" i="5"/>
  <c r="CA24" i="5"/>
  <c r="U24" i="5"/>
  <c r="AG24" i="5"/>
  <c r="AN24" i="5"/>
  <c r="CS24" i="5"/>
  <c r="AC24" i="5"/>
  <c r="AK24" i="5"/>
  <c r="AW24" i="5"/>
  <c r="CY24" i="5"/>
  <c r="X24" i="5"/>
  <c r="BT24" i="5"/>
  <c r="CO24" i="5"/>
  <c r="BK24" i="5"/>
  <c r="BD24" i="5"/>
  <c r="CQ24" i="5"/>
  <c r="AO24" i="5"/>
  <c r="BL24" i="5"/>
  <c r="BQ85" i="5"/>
  <c r="BT85" i="5"/>
  <c r="CK85" i="5"/>
  <c r="Y85" i="5"/>
  <c r="CC85" i="5"/>
  <c r="AC85" i="5"/>
  <c r="CI85" i="5"/>
  <c r="Q85" i="5"/>
  <c r="AK85" i="5"/>
  <c r="CO85" i="5"/>
  <c r="CR85" i="5"/>
  <c r="AW85" i="5"/>
  <c r="CY85" i="5"/>
  <c r="BD85" i="5"/>
  <c r="DA85" i="5"/>
  <c r="BM85" i="5"/>
  <c r="BC85" i="5"/>
  <c r="AM85" i="5"/>
  <c r="U85" i="5"/>
  <c r="CG85" i="5"/>
  <c r="AN85" i="5"/>
  <c r="CB85" i="5"/>
  <c r="BK85" i="5"/>
  <c r="CW85" i="5"/>
  <c r="CZ85" i="5"/>
  <c r="CJ85" i="5"/>
  <c r="CQ85" i="5"/>
  <c r="W85" i="5"/>
  <c r="X85" i="5"/>
  <c r="BE85" i="5"/>
  <c r="CS85" i="5"/>
  <c r="AU85" i="5"/>
  <c r="BY85" i="5"/>
  <c r="BL85" i="5"/>
  <c r="BS85" i="5"/>
  <c r="P85" i="5"/>
  <c r="BU85" i="5"/>
  <c r="AV85" i="5"/>
  <c r="O85" i="5"/>
  <c r="BA85" i="5"/>
  <c r="AO85" i="5"/>
  <c r="CA85" i="5"/>
  <c r="AS85" i="5"/>
  <c r="M85" i="5"/>
  <c r="BI85" i="5"/>
  <c r="AU40" i="5"/>
  <c r="CG40" i="5"/>
  <c r="BD40" i="5"/>
  <c r="CR40" i="5"/>
  <c r="AM40" i="5"/>
  <c r="CJ40" i="5"/>
  <c r="DA40" i="5"/>
  <c r="BT40" i="5"/>
  <c r="CB40" i="5"/>
  <c r="Q40" i="5"/>
  <c r="AS40" i="5"/>
  <c r="CS40" i="5"/>
  <c r="BK40" i="5"/>
  <c r="AF40" i="5"/>
  <c r="BA40" i="5"/>
  <c r="CC40" i="5"/>
  <c r="AE40" i="5"/>
  <c r="AV40" i="5"/>
  <c r="AC40" i="5"/>
  <c r="BI40" i="5"/>
  <c r="CI40" i="5"/>
  <c r="CK40" i="5"/>
  <c r="BM40" i="5"/>
  <c r="U40" i="5"/>
  <c r="BC40" i="5"/>
  <c r="CW40" i="5"/>
  <c r="CO40" i="5"/>
  <c r="AW40" i="5"/>
  <c r="BU40" i="5"/>
  <c r="CA40" i="5"/>
  <c r="BQ40" i="5"/>
  <c r="AO40" i="5"/>
  <c r="BY40" i="5"/>
  <c r="P40" i="5"/>
  <c r="CY40" i="5"/>
  <c r="AN40" i="5"/>
  <c r="BS40" i="5"/>
  <c r="CQ40" i="5"/>
  <c r="CZ40" i="5"/>
  <c r="AK40" i="5"/>
  <c r="BL40" i="5"/>
  <c r="M40" i="5"/>
  <c r="AG40" i="5"/>
  <c r="O40" i="5"/>
  <c r="BE40" i="5"/>
  <c r="W299" i="5"/>
  <c r="X299" i="5"/>
  <c r="CR299" i="5"/>
  <c r="CQ299" i="5"/>
  <c r="CB299" i="5"/>
  <c r="CS299" i="5"/>
  <c r="AU299" i="5"/>
  <c r="BI299" i="5"/>
  <c r="Y299" i="5"/>
  <c r="CC299" i="5"/>
  <c r="AS299" i="5"/>
  <c r="CO299" i="5"/>
  <c r="AK299" i="5"/>
  <c r="BS299" i="5"/>
  <c r="BT299" i="5"/>
  <c r="BD299" i="5"/>
  <c r="BE299" i="5"/>
  <c r="U299" i="5"/>
  <c r="BK299" i="5"/>
  <c r="Q299" i="5"/>
  <c r="AC299" i="5"/>
  <c r="CA299" i="5"/>
  <c r="BU299" i="5"/>
  <c r="AO299" i="5"/>
  <c r="BA299" i="5"/>
  <c r="CY299" i="5"/>
  <c r="CZ299" i="5"/>
  <c r="P299" i="5"/>
  <c r="BM299" i="5"/>
  <c r="BY299" i="5"/>
  <c r="AN299" i="5"/>
  <c r="DA299" i="5"/>
  <c r="AV299" i="5"/>
  <c r="CW299" i="5"/>
  <c r="AM299" i="5"/>
  <c r="BC299" i="5"/>
  <c r="AE299" i="5"/>
  <c r="CG299" i="5"/>
  <c r="AF299" i="5"/>
  <c r="BQ299" i="5"/>
  <c r="BL299" i="5"/>
  <c r="AG299" i="5"/>
  <c r="AW299" i="5"/>
  <c r="M299" i="5"/>
  <c r="O299" i="5"/>
  <c r="BI278" i="5"/>
  <c r="AG278" i="5"/>
  <c r="BK278" i="5"/>
  <c r="BM278" i="5"/>
  <c r="CO278" i="5"/>
  <c r="AW278" i="5"/>
  <c r="BY278" i="5"/>
  <c r="CR278" i="5"/>
  <c r="M278" i="5"/>
  <c r="CB278" i="5"/>
  <c r="AF278" i="5"/>
  <c r="AK278" i="5"/>
  <c r="BC278" i="5"/>
  <c r="BE278" i="5"/>
  <c r="CA278" i="5"/>
  <c r="P278" i="5"/>
  <c r="X278" i="5"/>
  <c r="BD278" i="5"/>
  <c r="BT278" i="5"/>
  <c r="CC278" i="5"/>
  <c r="CY278" i="5"/>
  <c r="CQ278" i="5"/>
  <c r="BU278" i="5"/>
  <c r="U278" i="5"/>
  <c r="AM278" i="5"/>
  <c r="AS278" i="5"/>
  <c r="AE278" i="5"/>
  <c r="AC278" i="5"/>
  <c r="Q278" i="5"/>
  <c r="AN278" i="5"/>
  <c r="Y278" i="5"/>
  <c r="BS278" i="5"/>
  <c r="BL278" i="5"/>
  <c r="AO278" i="5"/>
  <c r="CG278" i="5"/>
  <c r="DA278" i="5"/>
  <c r="BQ278" i="5"/>
  <c r="AU278" i="5"/>
  <c r="AV278" i="5"/>
  <c r="CS278" i="5"/>
  <c r="CZ278" i="5"/>
  <c r="W278" i="5"/>
  <c r="O278" i="5"/>
  <c r="BA278" i="5"/>
  <c r="CW278" i="5"/>
  <c r="AV123" i="5"/>
  <c r="CG123" i="5"/>
  <c r="CS123" i="5"/>
  <c r="BI123" i="5"/>
  <c r="CJ123" i="5"/>
  <c r="BQ123" i="5"/>
  <c r="X123" i="5"/>
  <c r="BU123" i="5"/>
  <c r="CK123" i="5"/>
  <c r="U123" i="5"/>
  <c r="CA123" i="5"/>
  <c r="AC123" i="5"/>
  <c r="CY123" i="5"/>
  <c r="DA123" i="5"/>
  <c r="BE123" i="5"/>
  <c r="AS123" i="5"/>
  <c r="O123" i="5"/>
  <c r="CO123" i="5"/>
  <c r="BT123" i="5"/>
  <c r="BM123" i="5"/>
  <c r="AF123" i="5"/>
  <c r="CC123" i="5"/>
  <c r="CR123" i="5"/>
  <c r="P123" i="5"/>
  <c r="CW123" i="5"/>
  <c r="CB123" i="5"/>
  <c r="W123" i="5"/>
  <c r="AW123" i="5"/>
  <c r="BS123" i="5"/>
  <c r="AE123" i="5"/>
  <c r="AU123" i="5"/>
  <c r="BY123" i="5"/>
  <c r="BC123" i="5"/>
  <c r="BD123" i="5"/>
  <c r="CI123" i="5"/>
  <c r="BK123" i="5"/>
  <c r="CZ123" i="5"/>
  <c r="BL123" i="5"/>
  <c r="Q123" i="5"/>
  <c r="CQ123" i="5"/>
  <c r="M123" i="5"/>
  <c r="AG123" i="5"/>
  <c r="BA123" i="5"/>
  <c r="Y123" i="5"/>
  <c r="AK123" i="5"/>
  <c r="CG27" i="5"/>
  <c r="CJ27" i="5"/>
  <c r="AS27" i="5"/>
  <c r="CW27" i="5"/>
  <c r="AW27" i="5"/>
  <c r="CB27" i="5"/>
  <c r="BD27" i="5"/>
  <c r="BS27" i="5"/>
  <c r="BI27" i="5"/>
  <c r="BE27" i="5"/>
  <c r="CZ27" i="5"/>
  <c r="CO27" i="5"/>
  <c r="BQ27" i="5"/>
  <c r="CS27" i="5"/>
  <c r="W27" i="5"/>
  <c r="X27" i="5"/>
  <c r="BA27" i="5"/>
  <c r="AV27" i="5"/>
  <c r="AK27" i="5"/>
  <c r="CA27" i="5"/>
  <c r="CC27" i="5"/>
  <c r="BK27" i="5"/>
  <c r="AE27" i="5"/>
  <c r="BY27" i="5"/>
  <c r="DA27" i="5"/>
  <c r="CR27" i="5"/>
  <c r="CY27" i="5"/>
  <c r="M27" i="5"/>
  <c r="AF27" i="5"/>
  <c r="Y27" i="5"/>
  <c r="AO27" i="5"/>
  <c r="BT27" i="5"/>
  <c r="AG27" i="5"/>
  <c r="AN27" i="5"/>
  <c r="BL27" i="5"/>
  <c r="CK27" i="5"/>
  <c r="AC27" i="5"/>
  <c r="BC27" i="5"/>
  <c r="BM27" i="5"/>
  <c r="CQ27" i="5"/>
  <c r="AM27" i="5"/>
  <c r="U27" i="5"/>
  <c r="CI27" i="5"/>
  <c r="AU27" i="5"/>
  <c r="BU27" i="5"/>
  <c r="AE68" i="5"/>
  <c r="O31" i="5"/>
  <c r="AM117" i="5"/>
  <c r="BE173" i="5"/>
  <c r="BM212" i="5"/>
  <c r="BU225" i="5"/>
  <c r="BC175" i="5"/>
  <c r="CQ318" i="5"/>
  <c r="O32" i="5"/>
  <c r="BM210" i="5"/>
  <c r="CA248" i="5"/>
  <c r="BU71" i="5"/>
  <c r="CG71" i="5"/>
  <c r="CI71" i="5"/>
  <c r="CK71" i="5"/>
  <c r="BS71" i="5"/>
  <c r="AK71" i="5"/>
  <c r="CW71" i="5"/>
  <c r="BM71" i="5"/>
  <c r="M71" i="5"/>
  <c r="U71" i="5"/>
  <c r="O71" i="5"/>
  <c r="CR71" i="5"/>
  <c r="W71" i="5"/>
  <c r="DA71" i="5"/>
  <c r="BL71" i="5"/>
  <c r="AC71" i="5"/>
  <c r="BC71" i="5"/>
  <c r="CJ71" i="5"/>
  <c r="AS71" i="5"/>
  <c r="BY71" i="5"/>
  <c r="BT71" i="5"/>
  <c r="CC71" i="5"/>
  <c r="CS71" i="5"/>
  <c r="AU71" i="5"/>
  <c r="AV71" i="5"/>
  <c r="AO71" i="5"/>
  <c r="Q71" i="5"/>
  <c r="BA71" i="5"/>
  <c r="X71" i="5"/>
  <c r="AW71" i="5"/>
  <c r="BD71" i="5"/>
  <c r="BQ71" i="5"/>
  <c r="CQ71" i="5"/>
  <c r="BK71" i="5"/>
  <c r="CY71" i="5"/>
  <c r="Y71" i="5"/>
  <c r="BI71" i="5"/>
  <c r="AM71" i="5"/>
  <c r="CZ71" i="5"/>
  <c r="CB71" i="5"/>
  <c r="CO71" i="5"/>
  <c r="CA71" i="5"/>
  <c r="P71" i="5"/>
  <c r="BE71" i="5"/>
  <c r="AN71" i="5"/>
  <c r="BS172" i="5"/>
  <c r="BU172" i="5"/>
  <c r="AM172" i="5"/>
  <c r="W172" i="5"/>
  <c r="AW172" i="5"/>
  <c r="CK172" i="5"/>
  <c r="CB172" i="5"/>
  <c r="AN172" i="5"/>
  <c r="BM172" i="5"/>
  <c r="BK172" i="5"/>
  <c r="CG172" i="5"/>
  <c r="CZ172" i="5"/>
  <c r="CA172" i="5"/>
  <c r="CW172" i="5"/>
  <c r="U172" i="5"/>
  <c r="X172" i="5"/>
  <c r="CQ172" i="5"/>
  <c r="O172" i="5"/>
  <c r="AG172" i="5"/>
  <c r="Y172" i="5"/>
  <c r="AS172" i="5"/>
  <c r="AV172" i="5"/>
  <c r="AO172" i="5"/>
  <c r="AU172" i="5"/>
  <c r="CI172" i="5"/>
  <c r="BQ172" i="5"/>
  <c r="CR172" i="5"/>
  <c r="BL172" i="5"/>
  <c r="CC172" i="5"/>
  <c r="CO172" i="5"/>
  <c r="DA172" i="5"/>
  <c r="BI172" i="5"/>
  <c r="M172" i="5"/>
  <c r="BY172" i="5"/>
  <c r="AC172" i="5"/>
  <c r="CS172" i="5"/>
  <c r="CJ172" i="5"/>
  <c r="Q172" i="5"/>
  <c r="BT172" i="5"/>
  <c r="P172" i="5"/>
  <c r="AF172" i="5"/>
  <c r="BA172" i="5"/>
  <c r="AK172" i="5"/>
  <c r="CY172" i="5"/>
  <c r="AE172" i="5"/>
  <c r="CO250" i="5"/>
  <c r="W250" i="5"/>
  <c r="U250" i="5"/>
  <c r="BE250" i="5"/>
  <c r="CQ250" i="5"/>
  <c r="AC250" i="5"/>
  <c r="BK250" i="5"/>
  <c r="CW250" i="5"/>
  <c r="BM250" i="5"/>
  <c r="AS250" i="5"/>
  <c r="CS250" i="5"/>
  <c r="Q250" i="5"/>
  <c r="AU250" i="5"/>
  <c r="BA250" i="5"/>
  <c r="CR250" i="5"/>
  <c r="BQ250" i="5"/>
  <c r="AM250" i="5"/>
  <c r="M250" i="5"/>
  <c r="P250" i="5"/>
  <c r="CY250" i="5"/>
  <c r="DA250" i="5"/>
  <c r="BT250" i="5"/>
  <c r="Y250" i="5"/>
  <c r="CI250" i="5"/>
  <c r="AK250" i="5"/>
  <c r="BL250" i="5"/>
  <c r="CZ250" i="5"/>
  <c r="BD250" i="5"/>
  <c r="BI250" i="5"/>
  <c r="CJ250" i="5"/>
  <c r="CK250" i="5"/>
  <c r="AV250" i="5"/>
  <c r="AW250" i="5"/>
  <c r="AE250" i="5"/>
  <c r="BC250" i="5"/>
  <c r="BU250" i="5"/>
  <c r="BS250" i="5"/>
  <c r="CG250" i="5"/>
  <c r="O250" i="5"/>
  <c r="AF250" i="5"/>
  <c r="X250" i="5"/>
  <c r="AG250" i="5"/>
  <c r="BY250" i="5"/>
  <c r="AO250" i="5"/>
  <c r="AN250" i="5"/>
  <c r="CA191" i="5"/>
  <c r="U191" i="5"/>
  <c r="BY191" i="5"/>
  <c r="AF191" i="5"/>
  <c r="CB191" i="5"/>
  <c r="CC191" i="5"/>
  <c r="W191" i="5"/>
  <c r="Y191" i="5"/>
  <c r="BA191" i="5"/>
  <c r="BD191" i="5"/>
  <c r="AG191" i="5"/>
  <c r="DA191" i="5"/>
  <c r="BS191" i="5"/>
  <c r="CS191" i="5"/>
  <c r="AW191" i="5"/>
  <c r="AU191" i="5"/>
  <c r="X191" i="5"/>
  <c r="M191" i="5"/>
  <c r="CJ191" i="5"/>
  <c r="O191" i="5"/>
  <c r="CZ191" i="5"/>
  <c r="AV191" i="5"/>
  <c r="AO191" i="5"/>
  <c r="AC191" i="5"/>
  <c r="Q191" i="5"/>
  <c r="BC191" i="5"/>
  <c r="AE191" i="5"/>
  <c r="AK191" i="5"/>
  <c r="BT191" i="5"/>
  <c r="BQ191" i="5"/>
  <c r="BE191" i="5"/>
  <c r="AS191" i="5"/>
  <c r="CK191" i="5"/>
  <c r="CR191" i="5"/>
  <c r="CY191" i="5"/>
  <c r="BU191" i="5"/>
  <c r="AN191" i="5"/>
  <c r="CI191" i="5"/>
  <c r="CW191" i="5"/>
  <c r="P191" i="5"/>
  <c r="CO191" i="5"/>
  <c r="CG191" i="5"/>
  <c r="CQ191" i="5"/>
  <c r="AM191" i="5"/>
  <c r="BI191" i="5"/>
  <c r="BL34" i="5"/>
  <c r="AW34" i="5"/>
  <c r="CR34" i="5"/>
  <c r="BU34" i="5"/>
  <c r="BM34" i="5"/>
  <c r="M34" i="5"/>
  <c r="CJ34" i="5"/>
  <c r="CB34" i="5"/>
  <c r="AF34" i="5"/>
  <c r="CK34" i="5"/>
  <c r="AC34" i="5"/>
  <c r="O34" i="5"/>
  <c r="CZ34" i="5"/>
  <c r="BC34" i="5"/>
  <c r="AM34" i="5"/>
  <c r="Q34" i="5"/>
  <c r="AG34" i="5"/>
  <c r="CC34" i="5"/>
  <c r="AV34" i="5"/>
  <c r="AK34" i="5"/>
  <c r="AS34" i="5"/>
  <c r="AO34" i="5"/>
  <c r="CY34" i="5"/>
  <c r="BI34" i="5"/>
  <c r="CQ34" i="5"/>
  <c r="CI34" i="5"/>
  <c r="BD34" i="5"/>
  <c r="BQ34" i="5"/>
  <c r="CW34" i="5"/>
  <c r="AE34" i="5"/>
  <c r="U34" i="5"/>
  <c r="CS34" i="5"/>
  <c r="P34" i="5"/>
  <c r="AU34" i="5"/>
  <c r="BA34" i="5"/>
  <c r="AN34" i="5"/>
  <c r="BS34" i="5"/>
  <c r="CO34" i="5"/>
  <c r="CA34" i="5"/>
  <c r="DA34" i="5"/>
  <c r="BK34" i="5"/>
  <c r="BY34" i="5"/>
  <c r="BT34" i="5"/>
  <c r="BE34" i="5"/>
  <c r="CG34" i="5"/>
  <c r="AS243" i="5"/>
  <c r="CC243" i="5"/>
  <c r="AU243" i="5"/>
  <c r="CI243" i="5"/>
  <c r="CK243" i="5"/>
  <c r="O243" i="5"/>
  <c r="BA243" i="5"/>
  <c r="Q243" i="5"/>
  <c r="BE243" i="5"/>
  <c r="CO243" i="5"/>
  <c r="CB243" i="5"/>
  <c r="M243" i="5"/>
  <c r="P243" i="5"/>
  <c r="AK243" i="5"/>
  <c r="AN243" i="5"/>
  <c r="AG243" i="5"/>
  <c r="W243" i="5"/>
  <c r="CR243" i="5"/>
  <c r="AM243" i="5"/>
  <c r="BD243" i="5"/>
  <c r="CA243" i="5"/>
  <c r="Y243" i="5"/>
  <c r="BL243" i="5"/>
  <c r="CQ243" i="5"/>
  <c r="AE243" i="5"/>
  <c r="AW243" i="5"/>
  <c r="CS243" i="5"/>
  <c r="BK243" i="5"/>
  <c r="X243" i="5"/>
  <c r="U243" i="5"/>
  <c r="AV243" i="5"/>
  <c r="AO243" i="5"/>
  <c r="BI243" i="5"/>
  <c r="BY243" i="5"/>
  <c r="BM243" i="5"/>
  <c r="AC243" i="5"/>
  <c r="CJ243" i="5"/>
  <c r="CZ243" i="5"/>
  <c r="DA243" i="5"/>
  <c r="BQ243" i="5"/>
  <c r="AF243" i="5"/>
  <c r="BC243" i="5"/>
  <c r="CW243" i="5"/>
  <c r="CG243" i="5"/>
  <c r="CY243" i="5"/>
  <c r="CI295" i="5"/>
  <c r="BC173" i="5"/>
  <c r="AE93" i="5"/>
  <c r="Q29" i="5"/>
  <c r="Q6" i="5"/>
  <c r="CB326" i="5"/>
  <c r="X326" i="5"/>
  <c r="CC326" i="5"/>
  <c r="Y326" i="5"/>
  <c r="AS326" i="5"/>
  <c r="AU326" i="5"/>
  <c r="BI326" i="5"/>
  <c r="M326" i="5"/>
  <c r="AK326" i="5"/>
  <c r="BD326" i="5"/>
  <c r="CO326" i="5"/>
  <c r="BU326" i="5"/>
  <c r="BE326" i="5"/>
  <c r="U326" i="5"/>
  <c r="BT326" i="5"/>
  <c r="AW326" i="5"/>
  <c r="O326" i="5"/>
  <c r="BL326" i="5"/>
  <c r="AG326" i="5"/>
  <c r="AE326" i="5"/>
  <c r="AV326" i="5"/>
  <c r="AM326" i="5"/>
  <c r="CJ326" i="5"/>
  <c r="W326" i="5"/>
  <c r="AF326" i="5"/>
  <c r="BC326" i="5"/>
  <c r="BS326" i="5"/>
  <c r="BK326" i="5"/>
  <c r="Q326" i="5"/>
  <c r="AC326" i="5"/>
  <c r="CA326" i="5"/>
  <c r="CI326" i="5"/>
  <c r="AO326" i="5"/>
  <c r="DA326" i="5"/>
  <c r="AN326" i="5"/>
  <c r="CY326" i="5"/>
  <c r="CZ326" i="5"/>
  <c r="CG326" i="5"/>
  <c r="BQ326" i="5"/>
  <c r="BA326" i="5"/>
  <c r="BM326" i="5"/>
  <c r="P326" i="5"/>
  <c r="BY326" i="5"/>
  <c r="CK326" i="5"/>
  <c r="CW326" i="5"/>
  <c r="W16" i="5"/>
  <c r="CW16" i="5"/>
  <c r="AO16" i="5"/>
  <c r="CO16" i="5"/>
  <c r="AK16" i="5"/>
  <c r="CR16" i="5"/>
  <c r="AU16" i="5"/>
  <c r="AF16" i="5"/>
  <c r="AM16" i="5"/>
  <c r="AG16" i="5"/>
  <c r="AW16" i="5"/>
  <c r="BM16" i="5"/>
  <c r="BE16" i="5"/>
  <c r="DA16" i="5"/>
  <c r="BA16" i="5"/>
  <c r="BQ16" i="5"/>
  <c r="BD16" i="5"/>
  <c r="CA16" i="5"/>
  <c r="BU16" i="5"/>
  <c r="CG16" i="5"/>
  <c r="CS16" i="5"/>
  <c r="CI16" i="5"/>
  <c r="BS16" i="5"/>
  <c r="CY16" i="5"/>
  <c r="BY16" i="5"/>
  <c r="BK16" i="5"/>
  <c r="CB16" i="5"/>
  <c r="CK16" i="5"/>
  <c r="CZ16" i="5"/>
  <c r="Y16" i="5"/>
  <c r="U16" i="5"/>
  <c r="AC16" i="5"/>
  <c r="BL16" i="5"/>
  <c r="BC16" i="5"/>
  <c r="CQ16" i="5"/>
  <c r="CC16" i="5"/>
  <c r="AV16" i="5"/>
  <c r="AS16" i="5"/>
  <c r="X16" i="5"/>
  <c r="M16" i="5"/>
  <c r="AN16" i="5"/>
  <c r="AE16" i="5"/>
  <c r="CJ16" i="5"/>
  <c r="BI16" i="5"/>
  <c r="BT16" i="5"/>
  <c r="BM187" i="5"/>
  <c r="Y45" i="5"/>
  <c r="BC177" i="5"/>
  <c r="BK186" i="5"/>
  <c r="BU277" i="5"/>
  <c r="Q277" i="5"/>
  <c r="AN277" i="5"/>
  <c r="DA277" i="5"/>
  <c r="CQ277" i="5"/>
  <c r="BD277" i="5"/>
  <c r="CK277" i="5"/>
  <c r="X277" i="5"/>
  <c r="AO277" i="5"/>
  <c r="P277" i="5"/>
  <c r="AM277" i="5"/>
  <c r="BE277" i="5"/>
  <c r="CG277" i="5"/>
  <c r="O277" i="5"/>
  <c r="AV277" i="5"/>
  <c r="BL277" i="5"/>
  <c r="BK277" i="5"/>
  <c r="CR277" i="5"/>
  <c r="CW277" i="5"/>
  <c r="AS277" i="5"/>
  <c r="Y277" i="5"/>
  <c r="CJ277" i="5"/>
  <c r="BC277" i="5"/>
  <c r="CI277" i="5"/>
  <c r="BT277" i="5"/>
  <c r="W277" i="5"/>
  <c r="CS277" i="5"/>
  <c r="BI277" i="5"/>
  <c r="BQ277" i="5"/>
  <c r="BS277" i="5"/>
  <c r="AW277" i="5"/>
  <c r="M277" i="5"/>
  <c r="BM277" i="5"/>
  <c r="AF277" i="5"/>
  <c r="CO277" i="5"/>
  <c r="AG277" i="5"/>
  <c r="AU277" i="5"/>
  <c r="BY277" i="5"/>
  <c r="AK277" i="5"/>
  <c r="BA277" i="5"/>
  <c r="U277" i="5"/>
  <c r="CY277" i="5"/>
  <c r="CZ277" i="5"/>
  <c r="AE277" i="5"/>
  <c r="AC277" i="5"/>
  <c r="X314" i="5"/>
  <c r="CB314" i="5"/>
  <c r="CC314" i="5"/>
  <c r="BI314" i="5"/>
  <c r="Y314" i="5"/>
  <c r="AS314" i="5"/>
  <c r="AU314" i="5"/>
  <c r="BU314" i="5"/>
  <c r="BY314" i="5"/>
  <c r="CW314" i="5"/>
  <c r="O314" i="5"/>
  <c r="BL314" i="5"/>
  <c r="CO314" i="5"/>
  <c r="BE314" i="5"/>
  <c r="AM314" i="5"/>
  <c r="CJ314" i="5"/>
  <c r="AK314" i="5"/>
  <c r="AE314" i="5"/>
  <c r="BT314" i="5"/>
  <c r="U314" i="5"/>
  <c r="BS314" i="5"/>
  <c r="Q314" i="5"/>
  <c r="CY314" i="5"/>
  <c r="AC314" i="5"/>
  <c r="W314" i="5"/>
  <c r="BK314" i="5"/>
  <c r="AO314" i="5"/>
  <c r="BA314" i="5"/>
  <c r="DA314" i="5"/>
  <c r="CZ314" i="5"/>
  <c r="CI314" i="5"/>
  <c r="BM314" i="5"/>
  <c r="CG314" i="5"/>
  <c r="CK314" i="5"/>
  <c r="BQ314" i="5"/>
  <c r="P314" i="5"/>
  <c r="BC314" i="5"/>
  <c r="CA314" i="5"/>
  <c r="BD314" i="5"/>
  <c r="AN314" i="5"/>
  <c r="AW314" i="5"/>
  <c r="M314" i="5"/>
  <c r="AV314" i="5"/>
  <c r="AG314" i="5"/>
  <c r="AF314" i="5"/>
  <c r="AS160" i="5"/>
  <c r="Q160" i="5"/>
  <c r="CY160" i="5"/>
  <c r="CQ160" i="5"/>
  <c r="M160" i="5"/>
  <c r="AV160" i="5"/>
  <c r="BK160" i="5"/>
  <c r="AN160" i="5"/>
  <c r="X160" i="5"/>
  <c r="AC160" i="5"/>
  <c r="BT160" i="5"/>
  <c r="BY160" i="5"/>
  <c r="U160" i="5"/>
  <c r="AM160" i="5"/>
  <c r="BM160" i="5"/>
  <c r="BL160" i="5"/>
  <c r="AE160" i="5"/>
  <c r="O160" i="5"/>
  <c r="BS160" i="5"/>
  <c r="AW160" i="5"/>
  <c r="CJ160" i="5"/>
  <c r="CR160" i="5"/>
  <c r="CG160" i="5"/>
  <c r="BU160" i="5"/>
  <c r="Y160" i="5"/>
  <c r="CW160" i="5"/>
  <c r="CO160" i="5"/>
  <c r="CK160" i="5"/>
  <c r="CC160" i="5"/>
  <c r="BI160" i="5"/>
  <c r="DA160" i="5"/>
  <c r="AO160" i="5"/>
  <c r="AF160" i="5"/>
  <c r="P160" i="5"/>
  <c r="BQ160" i="5"/>
  <c r="CA160" i="5"/>
  <c r="W160" i="5"/>
  <c r="AK160" i="5"/>
  <c r="CI160" i="5"/>
  <c r="BA160" i="5"/>
  <c r="CB160" i="5"/>
  <c r="AG160" i="5"/>
  <c r="AU160" i="5"/>
  <c r="CZ160" i="5"/>
  <c r="CS160" i="5"/>
  <c r="F246" i="5"/>
  <c r="AN144" i="5"/>
  <c r="DA144" i="5"/>
  <c r="CB144" i="5"/>
  <c r="AM144" i="5"/>
  <c r="Q144" i="5"/>
  <c r="BT144" i="5"/>
  <c r="CW144" i="5"/>
  <c r="CY144" i="5"/>
  <c r="M144" i="5"/>
  <c r="BL144" i="5"/>
  <c r="AF144" i="5"/>
  <c r="CR144" i="5"/>
  <c r="Y144" i="5"/>
  <c r="BA144" i="5"/>
  <c r="AC144" i="5"/>
  <c r="AK144" i="5"/>
  <c r="CJ144" i="5"/>
  <c r="BK144" i="5"/>
  <c r="BC144" i="5"/>
  <c r="AO144" i="5"/>
  <c r="CZ144" i="5"/>
  <c r="O144" i="5"/>
  <c r="CQ144" i="5"/>
  <c r="CS144" i="5"/>
  <c r="CG144" i="5"/>
  <c r="U144" i="5"/>
  <c r="AE144" i="5"/>
  <c r="AG144" i="5"/>
  <c r="X144" i="5"/>
  <c r="BQ144" i="5"/>
  <c r="BI144" i="5"/>
  <c r="BE144" i="5"/>
  <c r="BY144" i="5"/>
  <c r="CC144" i="5"/>
  <c r="BS144" i="5"/>
  <c r="W144" i="5"/>
  <c r="CI144" i="5"/>
  <c r="P144" i="5"/>
  <c r="CA144" i="5"/>
  <c r="BU144" i="5"/>
  <c r="CK144" i="5"/>
  <c r="CO144" i="5"/>
  <c r="AS144" i="5"/>
  <c r="BD144" i="5"/>
  <c r="BM144" i="5"/>
  <c r="BS180" i="5"/>
  <c r="AO180" i="5"/>
  <c r="BQ180" i="5"/>
  <c r="BT180" i="5"/>
  <c r="BM180" i="5"/>
  <c r="CY180" i="5"/>
  <c r="CQ180" i="5"/>
  <c r="AF180" i="5"/>
  <c r="CC180" i="5"/>
  <c r="CG180" i="5"/>
  <c r="P180" i="5"/>
  <c r="AN180" i="5"/>
  <c r="BI180" i="5"/>
  <c r="CO180" i="5"/>
  <c r="CR180" i="5"/>
  <c r="CW180" i="5"/>
  <c r="DA180" i="5"/>
  <c r="BY180" i="5"/>
  <c r="Y180" i="5"/>
  <c r="CJ180" i="5"/>
  <c r="CB180" i="5"/>
  <c r="AU180" i="5"/>
  <c r="BK180" i="5"/>
  <c r="CZ180" i="5"/>
  <c r="O180" i="5"/>
  <c r="AK180" i="5"/>
  <c r="U180" i="5"/>
  <c r="X180" i="5"/>
  <c r="AE180" i="5"/>
  <c r="BA180" i="5"/>
  <c r="AG180" i="5"/>
  <c r="M180" i="5"/>
  <c r="BU180" i="5"/>
  <c r="W180" i="5"/>
  <c r="AC180" i="5"/>
  <c r="Q180" i="5"/>
  <c r="AW180" i="5"/>
  <c r="CK180" i="5"/>
  <c r="AM180" i="5"/>
  <c r="AV180" i="5"/>
  <c r="CA180" i="5"/>
  <c r="CI180" i="5"/>
  <c r="CS180" i="5"/>
  <c r="BL180" i="5"/>
  <c r="AS180" i="5"/>
  <c r="W84" i="5"/>
  <c r="Y84" i="5"/>
  <c r="CB84" i="5"/>
  <c r="M84" i="5"/>
  <c r="AM84" i="5"/>
  <c r="CO84" i="5"/>
  <c r="CG84" i="5"/>
  <c r="CA84" i="5"/>
  <c r="CQ84" i="5"/>
  <c r="AW84" i="5"/>
  <c r="BA84" i="5"/>
  <c r="CC84" i="5"/>
  <c r="CR84" i="5"/>
  <c r="BM84" i="5"/>
  <c r="BS84" i="5"/>
  <c r="CS84" i="5"/>
  <c r="P84" i="5"/>
  <c r="BI84" i="5"/>
  <c r="AU84" i="5"/>
  <c r="CK84" i="5"/>
  <c r="BQ84" i="5"/>
  <c r="U84" i="5"/>
  <c r="BC84" i="5"/>
  <c r="AN84" i="5"/>
  <c r="CZ84" i="5"/>
  <c r="CW84" i="5"/>
  <c r="BD84" i="5"/>
  <c r="X84" i="5"/>
  <c r="AS84" i="5"/>
  <c r="BE84" i="5"/>
  <c r="BL84" i="5"/>
  <c r="AK84" i="5"/>
  <c r="O84" i="5"/>
  <c r="AO84" i="5"/>
  <c r="Q84" i="5"/>
  <c r="AV84" i="5"/>
  <c r="BK84" i="5"/>
  <c r="BY84" i="5"/>
  <c r="CI84" i="5"/>
  <c r="CY84" i="5"/>
  <c r="DA84" i="5"/>
  <c r="AC84" i="5"/>
  <c r="BT84" i="5"/>
  <c r="BU84" i="5"/>
  <c r="CJ84" i="5"/>
  <c r="AM48" i="5"/>
  <c r="CJ48" i="5"/>
  <c r="BS48" i="5"/>
  <c r="CO48" i="5"/>
  <c r="CB48" i="5"/>
  <c r="AV48" i="5"/>
  <c r="CR48" i="5"/>
  <c r="AF48" i="5"/>
  <c r="AW48" i="5"/>
  <c r="BK48" i="5"/>
  <c r="AO48" i="5"/>
  <c r="Q48" i="5"/>
  <c r="AE48" i="5"/>
  <c r="BY48" i="5"/>
  <c r="BA48" i="5"/>
  <c r="CZ48" i="5"/>
  <c r="CC48" i="5"/>
  <c r="CI48" i="5"/>
  <c r="BD48" i="5"/>
  <c r="CK48" i="5"/>
  <c r="AG48" i="5"/>
  <c r="BC48" i="5"/>
  <c r="BT48" i="5"/>
  <c r="BQ48" i="5"/>
  <c r="P48" i="5"/>
  <c r="BI48" i="5"/>
  <c r="DA48" i="5"/>
  <c r="CA48" i="5"/>
  <c r="CS48" i="5"/>
  <c r="M48" i="5"/>
  <c r="AN48" i="5"/>
  <c r="U48" i="5"/>
  <c r="CQ48" i="5"/>
  <c r="AC48" i="5"/>
  <c r="CG48" i="5"/>
  <c r="BU48" i="5"/>
  <c r="AS48" i="5"/>
  <c r="O48" i="5"/>
  <c r="CY48" i="5"/>
  <c r="AU48" i="5"/>
  <c r="BL48" i="5"/>
  <c r="BM48" i="5"/>
  <c r="CW48" i="5"/>
  <c r="AK48" i="5"/>
  <c r="BE48" i="5"/>
  <c r="AG68" i="5"/>
  <c r="AW140" i="5"/>
  <c r="CK297" i="5"/>
  <c r="Q32" i="5"/>
  <c r="CK305" i="5"/>
  <c r="Y42" i="5"/>
  <c r="BE262" i="5"/>
  <c r="CO262" i="5"/>
  <c r="U262" i="5"/>
  <c r="W262" i="5"/>
  <c r="CQ262" i="5"/>
  <c r="BK262" i="5"/>
  <c r="CW262" i="5"/>
  <c r="BM262" i="5"/>
  <c r="AC262" i="5"/>
  <c r="AS262" i="5"/>
  <c r="CK262" i="5"/>
  <c r="BD262" i="5"/>
  <c r="Y262" i="5"/>
  <c r="O262" i="5"/>
  <c r="AK262" i="5"/>
  <c r="AN262" i="5"/>
  <c r="AF262" i="5"/>
  <c r="X262" i="5"/>
  <c r="BI262" i="5"/>
  <c r="BL262" i="5"/>
  <c r="BU262" i="5"/>
  <c r="BQ262" i="5"/>
  <c r="CS262" i="5"/>
  <c r="AU262" i="5"/>
  <c r="AV262" i="5"/>
  <c r="CI262" i="5"/>
  <c r="BY262" i="5"/>
  <c r="P262" i="5"/>
  <c r="CZ262" i="5"/>
  <c r="AO262" i="5"/>
  <c r="BT262" i="5"/>
  <c r="Q262" i="5"/>
  <c r="AG262" i="5"/>
  <c r="AM262" i="5"/>
  <c r="CR262" i="5"/>
  <c r="BA262" i="5"/>
  <c r="CJ262" i="5"/>
  <c r="DA262" i="5"/>
  <c r="M262" i="5"/>
  <c r="AW262" i="5"/>
  <c r="AE262" i="5"/>
  <c r="BC262" i="5"/>
  <c r="BS262" i="5"/>
  <c r="CY262" i="5"/>
  <c r="CG262" i="5"/>
  <c r="BQ313" i="5"/>
  <c r="AW313" i="5"/>
  <c r="BK313" i="5"/>
  <c r="Q313" i="5"/>
  <c r="AK313" i="5"/>
  <c r="W313" i="5"/>
  <c r="CG313" i="5"/>
  <c r="AC313" i="5"/>
  <c r="CA313" i="5"/>
  <c r="BE313" i="5"/>
  <c r="CZ313" i="5"/>
  <c r="BA313" i="5"/>
  <c r="CB313" i="5"/>
  <c r="DA313" i="5"/>
  <c r="CI313" i="5"/>
  <c r="BM313" i="5"/>
  <c r="BY313" i="5"/>
  <c r="BD313" i="5"/>
  <c r="P313" i="5"/>
  <c r="CK313" i="5"/>
  <c r="BT313" i="5"/>
  <c r="BS313" i="5"/>
  <c r="CW313" i="5"/>
  <c r="AV313" i="5"/>
  <c r="AF313" i="5"/>
  <c r="AN313" i="5"/>
  <c r="M313" i="5"/>
  <c r="BL313" i="5"/>
  <c r="U313" i="5"/>
  <c r="AM313" i="5"/>
  <c r="AU313" i="5"/>
  <c r="CC313" i="5"/>
  <c r="AG313" i="5"/>
  <c r="CJ313" i="5"/>
  <c r="X313" i="5"/>
  <c r="AO313" i="5"/>
  <c r="BU313" i="5"/>
  <c r="AE313" i="5"/>
  <c r="CO313" i="5"/>
  <c r="O313" i="5"/>
  <c r="CY313" i="5"/>
  <c r="AS313" i="5"/>
  <c r="BI313" i="5"/>
  <c r="BC313" i="5"/>
  <c r="Y313" i="5"/>
  <c r="AV99" i="5"/>
  <c r="O99" i="5"/>
  <c r="DA99" i="5"/>
  <c r="BL99" i="5"/>
  <c r="AC99" i="5"/>
  <c r="AF99" i="5"/>
  <c r="U99" i="5"/>
  <c r="CC99" i="5"/>
  <c r="BM99" i="5"/>
  <c r="BK99" i="5"/>
  <c r="CO99" i="5"/>
  <c r="BY99" i="5"/>
  <c r="BD99" i="5"/>
  <c r="AK99" i="5"/>
  <c r="BS99" i="5"/>
  <c r="CJ99" i="5"/>
  <c r="AS99" i="5"/>
  <c r="BA99" i="5"/>
  <c r="X99" i="5"/>
  <c r="AU99" i="5"/>
  <c r="CQ99" i="5"/>
  <c r="CA99" i="5"/>
  <c r="CG99" i="5"/>
  <c r="Q99" i="5"/>
  <c r="W99" i="5"/>
  <c r="CY99" i="5"/>
  <c r="CI99" i="5"/>
  <c r="M99" i="5"/>
  <c r="CW99" i="5"/>
  <c r="CB99" i="5"/>
  <c r="BT99" i="5"/>
  <c r="P99" i="5"/>
  <c r="BQ99" i="5"/>
  <c r="CS99" i="5"/>
  <c r="CR99" i="5"/>
  <c r="Y99" i="5"/>
  <c r="BE99" i="5"/>
  <c r="BU99" i="5"/>
  <c r="CK99" i="5"/>
  <c r="BC99" i="5"/>
  <c r="AG99" i="5"/>
  <c r="BI99" i="5"/>
  <c r="AE99" i="5"/>
  <c r="CZ99" i="5"/>
  <c r="AW99" i="5"/>
  <c r="O62" i="5"/>
  <c r="BL62" i="5"/>
  <c r="M62" i="5"/>
  <c r="Q62" i="5"/>
  <c r="BS62" i="5"/>
  <c r="AC62" i="5"/>
  <c r="U62" i="5"/>
  <c r="AM62" i="5"/>
  <c r="CJ62" i="5"/>
  <c r="AV62" i="5"/>
  <c r="BY62" i="5"/>
  <c r="CG62" i="5"/>
  <c r="BI62" i="5"/>
  <c r="BM62" i="5"/>
  <c r="AW62" i="5"/>
  <c r="CZ62" i="5"/>
  <c r="AE62" i="5"/>
  <c r="CR62" i="5"/>
  <c r="CS62" i="5"/>
  <c r="DA62" i="5"/>
  <c r="AK62" i="5"/>
  <c r="BD62" i="5"/>
  <c r="AO62" i="5"/>
  <c r="BE62" i="5"/>
  <c r="CK62" i="5"/>
  <c r="AF62" i="5"/>
  <c r="AS62" i="5"/>
  <c r="AN62" i="5"/>
  <c r="CO62" i="5"/>
  <c r="AU62" i="5"/>
  <c r="BT62" i="5"/>
  <c r="BQ62" i="5"/>
  <c r="BC62" i="5"/>
  <c r="CB62" i="5"/>
  <c r="BA62" i="5"/>
  <c r="BK62" i="5"/>
  <c r="CQ62" i="5"/>
  <c r="BU62" i="5"/>
  <c r="CA62" i="5"/>
  <c r="CC62" i="5"/>
  <c r="CY62" i="5"/>
  <c r="CI62" i="5"/>
  <c r="CW62" i="5"/>
  <c r="P62" i="5"/>
  <c r="AG62" i="5"/>
  <c r="U238" i="5"/>
  <c r="CO238" i="5"/>
  <c r="CQ238" i="5"/>
  <c r="BE238" i="5"/>
  <c r="W238" i="5"/>
  <c r="BM238" i="5"/>
  <c r="CW238" i="5"/>
  <c r="BK238" i="5"/>
  <c r="AC238" i="5"/>
  <c r="AS238" i="5"/>
  <c r="AW238" i="5"/>
  <c r="CI238" i="5"/>
  <c r="BC238" i="5"/>
  <c r="AV238" i="5"/>
  <c r="CG238" i="5"/>
  <c r="CJ238" i="5"/>
  <c r="CZ238" i="5"/>
  <c r="AE238" i="5"/>
  <c r="AG238" i="5"/>
  <c r="CC238" i="5"/>
  <c r="CB238" i="5"/>
  <c r="O238" i="5"/>
  <c r="AF238" i="5"/>
  <c r="CR238" i="5"/>
  <c r="CY238" i="5"/>
  <c r="X238" i="5"/>
  <c r="AM238" i="5"/>
  <c r="P238" i="5"/>
  <c r="Q238" i="5"/>
  <c r="BD238" i="5"/>
  <c r="CA238" i="5"/>
  <c r="BA238" i="5"/>
  <c r="AN238" i="5"/>
  <c r="BQ238" i="5"/>
  <c r="M238" i="5"/>
  <c r="CK238" i="5"/>
  <c r="BI238" i="5"/>
  <c r="CS238" i="5"/>
  <c r="AK238" i="5"/>
  <c r="DA238" i="5"/>
  <c r="BY238" i="5"/>
  <c r="AO238" i="5"/>
  <c r="BL238" i="5"/>
  <c r="Y238" i="5"/>
  <c r="AU238" i="5"/>
  <c r="AC10" i="5"/>
  <c r="B11" i="6" s="1"/>
  <c r="AG10" i="5"/>
  <c r="U10" i="5"/>
  <c r="B10" i="6" s="1"/>
  <c r="BT10" i="5"/>
  <c r="AV10" i="5"/>
  <c r="BY10" i="5"/>
  <c r="AU10" i="5"/>
  <c r="BQ10" i="5"/>
  <c r="BC10" i="5"/>
  <c r="BU10" i="5"/>
  <c r="CR10" i="5"/>
  <c r="BL10" i="5"/>
  <c r="CG10" i="5"/>
  <c r="CJ10" i="5"/>
  <c r="AM10" i="5"/>
  <c r="CW10" i="5"/>
  <c r="AS10" i="5"/>
  <c r="AO10" i="5"/>
  <c r="BE10" i="5"/>
  <c r="CY10" i="5"/>
  <c r="AF10" i="5"/>
  <c r="W10" i="5"/>
  <c r="BI10" i="5"/>
  <c r="CK10" i="5"/>
  <c r="DA10" i="5"/>
  <c r="AK10" i="5"/>
  <c r="CA10" i="5"/>
  <c r="AE10" i="5"/>
  <c r="X10" i="5"/>
  <c r="Y10" i="5"/>
  <c r="BK10" i="5"/>
  <c r="M10" i="5"/>
  <c r="BA10" i="5"/>
  <c r="CI10" i="5"/>
  <c r="BM10" i="5"/>
  <c r="CC10" i="5"/>
  <c r="AW10" i="5"/>
  <c r="CO10" i="5"/>
  <c r="CB10" i="5"/>
  <c r="BS10" i="5"/>
  <c r="BD10" i="5"/>
  <c r="CS10" i="5"/>
  <c r="AN10" i="5"/>
  <c r="CZ10" i="5"/>
  <c r="CQ10" i="5"/>
  <c r="BK23" i="5"/>
  <c r="CY23" i="5"/>
  <c r="X23" i="5"/>
  <c r="AF23" i="5"/>
  <c r="BU23" i="5"/>
  <c r="CB23" i="5"/>
  <c r="Y23" i="5"/>
  <c r="BE23" i="5"/>
  <c r="CJ23" i="5"/>
  <c r="BY23" i="5"/>
  <c r="AM23" i="5"/>
  <c r="CG23" i="5"/>
  <c r="M23" i="5"/>
  <c r="AC23" i="5"/>
  <c r="BS23" i="5"/>
  <c r="U23" i="5"/>
  <c r="W23" i="5"/>
  <c r="BQ23" i="5"/>
  <c r="BT23" i="5"/>
  <c r="AE23" i="5"/>
  <c r="AK23" i="5"/>
  <c r="AW23" i="5"/>
  <c r="CS23" i="5"/>
  <c r="AS23" i="5"/>
  <c r="BC23" i="5"/>
  <c r="CC23" i="5"/>
  <c r="AU23" i="5"/>
  <c r="CI23" i="5"/>
  <c r="CO23" i="5"/>
  <c r="CQ23" i="5"/>
  <c r="CW23" i="5"/>
  <c r="AV23" i="5"/>
  <c r="BA23" i="5"/>
  <c r="AO23" i="5"/>
  <c r="AN23" i="5"/>
  <c r="CR23" i="5"/>
  <c r="CK23" i="5"/>
  <c r="BL23" i="5"/>
  <c r="CZ23" i="5"/>
  <c r="BI23" i="5"/>
  <c r="DA23" i="5"/>
  <c r="BM23" i="5"/>
  <c r="BD23" i="5"/>
  <c r="CA23" i="5"/>
  <c r="AG23" i="5"/>
  <c r="AN73" i="5"/>
  <c r="W73" i="5"/>
  <c r="AO73" i="5"/>
  <c r="M73" i="5"/>
  <c r="BI73" i="5"/>
  <c r="BL73" i="5"/>
  <c r="AW73" i="5"/>
  <c r="CB73" i="5"/>
  <c r="DA73" i="5"/>
  <c r="BQ73" i="5"/>
  <c r="CW73" i="5"/>
  <c r="CO73" i="5"/>
  <c r="CJ73" i="5"/>
  <c r="BT73" i="5"/>
  <c r="X73" i="5"/>
  <c r="AV73" i="5"/>
  <c r="O73" i="5"/>
  <c r="CG73" i="5"/>
  <c r="CK73" i="5"/>
  <c r="BK73" i="5"/>
  <c r="AU73" i="5"/>
  <c r="AM73" i="5"/>
  <c r="CY73" i="5"/>
  <c r="Q73" i="5"/>
  <c r="AK73" i="5"/>
  <c r="BA73" i="5"/>
  <c r="AS73" i="5"/>
  <c r="BE73" i="5"/>
  <c r="Y73" i="5"/>
  <c r="BD73" i="5"/>
  <c r="BY73" i="5"/>
  <c r="CR73" i="5"/>
  <c r="AC73" i="5"/>
  <c r="CC73" i="5"/>
  <c r="P73" i="5"/>
  <c r="U73" i="5"/>
  <c r="BM73" i="5"/>
  <c r="BU73" i="5"/>
  <c r="CZ73" i="5"/>
  <c r="BC73" i="5"/>
  <c r="CI73" i="5"/>
  <c r="CQ73" i="5"/>
  <c r="CS73" i="5"/>
  <c r="CA73" i="5"/>
  <c r="BS73" i="5"/>
  <c r="AS364" i="5"/>
  <c r="CI364" i="5"/>
  <c r="AF364" i="5"/>
  <c r="P364" i="5"/>
  <c r="O364" i="5"/>
  <c r="BU364" i="5"/>
  <c r="CJ364" i="5"/>
  <c r="U364" i="5"/>
  <c r="CO364" i="5"/>
  <c r="BI364" i="5"/>
  <c r="BK364" i="5"/>
  <c r="AW364" i="5"/>
  <c r="CB364" i="5"/>
  <c r="AU364" i="5"/>
  <c r="AV364" i="5"/>
  <c r="AG364" i="5"/>
  <c r="BL364" i="5"/>
  <c r="M364" i="5"/>
  <c r="BT364" i="5"/>
  <c r="BS364" i="5"/>
  <c r="CW364" i="5"/>
  <c r="AM364" i="5"/>
  <c r="AE364" i="5"/>
  <c r="Q364" i="5"/>
  <c r="AN364" i="5"/>
  <c r="BE364" i="5"/>
  <c r="CA364" i="5"/>
  <c r="AC364" i="5"/>
  <c r="BQ364" i="5"/>
  <c r="AO364" i="5"/>
  <c r="BM364" i="5"/>
  <c r="CR364" i="5"/>
  <c r="Y364" i="5"/>
  <c r="BA364" i="5"/>
  <c r="BY364" i="5"/>
  <c r="X364" i="5"/>
  <c r="CK364" i="5"/>
  <c r="BD364" i="5"/>
  <c r="CQ364" i="5"/>
  <c r="CC364" i="5"/>
  <c r="CG364" i="5"/>
  <c r="BC364" i="5"/>
  <c r="W364" i="5"/>
  <c r="CS364" i="5"/>
  <c r="AK364" i="5"/>
  <c r="AW153" i="5"/>
  <c r="BM186" i="5"/>
  <c r="BE175" i="5"/>
  <c r="BC165" i="5"/>
  <c r="W42" i="5"/>
  <c r="BK119" i="5"/>
  <c r="BM119" i="5"/>
  <c r="CI119" i="5"/>
  <c r="O119" i="5"/>
  <c r="AG119" i="5"/>
  <c r="AU119" i="5"/>
  <c r="CR119" i="5"/>
  <c r="BA119" i="5"/>
  <c r="BQ119" i="5"/>
  <c r="AF119" i="5"/>
  <c r="W119" i="5"/>
  <c r="M119" i="5"/>
  <c r="P119" i="5"/>
  <c r="CK119" i="5"/>
  <c r="BD119" i="5"/>
  <c r="CQ119" i="5"/>
  <c r="Y119" i="5"/>
  <c r="DA119" i="5"/>
  <c r="CZ119" i="5"/>
  <c r="AK119" i="5"/>
  <c r="AW119" i="5"/>
  <c r="U119" i="5"/>
  <c r="CA119" i="5"/>
  <c r="AC119" i="5"/>
  <c r="X119" i="5"/>
  <c r="BI119" i="5"/>
  <c r="BL119" i="5"/>
  <c r="CW119" i="5"/>
  <c r="BS119" i="5"/>
  <c r="CB119" i="5"/>
  <c r="BC119" i="5"/>
  <c r="AV119" i="5"/>
  <c r="AS119" i="5"/>
  <c r="CC119" i="5"/>
  <c r="BT119" i="5"/>
  <c r="CJ119" i="5"/>
  <c r="BE119" i="5"/>
  <c r="Q119" i="5"/>
  <c r="CY119" i="5"/>
  <c r="BU119" i="5"/>
  <c r="BY119" i="5"/>
  <c r="CS119" i="5"/>
  <c r="CG119" i="5"/>
  <c r="CO119" i="5"/>
  <c r="AE119" i="5"/>
  <c r="O136" i="5"/>
  <c r="Q136" i="5"/>
  <c r="AM136" i="5"/>
  <c r="X136" i="5"/>
  <c r="BI136" i="5"/>
  <c r="BL136" i="5"/>
  <c r="W136" i="5"/>
  <c r="BM136" i="5"/>
  <c r="AF136" i="5"/>
  <c r="BA136" i="5"/>
  <c r="BU136" i="5"/>
  <c r="CC136" i="5"/>
  <c r="CG136" i="5"/>
  <c r="CJ136" i="5"/>
  <c r="CW136" i="5"/>
  <c r="CZ136" i="5"/>
  <c r="BC136" i="5"/>
  <c r="CS136" i="5"/>
  <c r="CA136" i="5"/>
  <c r="AG136" i="5"/>
  <c r="BT136" i="5"/>
  <c r="U136" i="5"/>
  <c r="CQ136" i="5"/>
  <c r="BQ136" i="5"/>
  <c r="AO136" i="5"/>
  <c r="DA136" i="5"/>
  <c r="CR136" i="5"/>
  <c r="BE136" i="5"/>
  <c r="AK136" i="5"/>
  <c r="BY136" i="5"/>
  <c r="AC136" i="5"/>
  <c r="CO136" i="5"/>
  <c r="AS136" i="5"/>
  <c r="BS136" i="5"/>
  <c r="BD136" i="5"/>
  <c r="AN136" i="5"/>
  <c r="BK136" i="5"/>
  <c r="CY136" i="5"/>
  <c r="CI136" i="5"/>
  <c r="AE136" i="5"/>
  <c r="M136" i="5"/>
  <c r="Y136" i="5"/>
  <c r="CK136" i="5"/>
  <c r="CB136" i="5"/>
  <c r="P136" i="5"/>
  <c r="BM61" i="5"/>
  <c r="BT61" i="5"/>
  <c r="CZ61" i="5"/>
  <c r="U61" i="5"/>
  <c r="AM61" i="5"/>
  <c r="CJ61" i="5"/>
  <c r="BI61" i="5"/>
  <c r="CC61" i="5"/>
  <c r="CS61" i="5"/>
  <c r="BE61" i="5"/>
  <c r="CR61" i="5"/>
  <c r="DA61" i="5"/>
  <c r="AK61" i="5"/>
  <c r="BK61" i="5"/>
  <c r="BA61" i="5"/>
  <c r="AE61" i="5"/>
  <c r="AF61" i="5"/>
  <c r="BU61" i="5"/>
  <c r="AO61" i="5"/>
  <c r="CI61" i="5"/>
  <c r="AU61" i="5"/>
  <c r="CW61" i="5"/>
  <c r="P61" i="5"/>
  <c r="CB61" i="5"/>
  <c r="AS61" i="5"/>
  <c r="CG61" i="5"/>
  <c r="CA61" i="5"/>
  <c r="CQ61" i="5"/>
  <c r="BS61" i="5"/>
  <c r="CY61" i="5"/>
  <c r="CK61" i="5"/>
  <c r="CO61" i="5"/>
  <c r="AN61" i="5"/>
  <c r="AW61" i="5"/>
  <c r="BL61" i="5"/>
  <c r="Q61" i="5"/>
  <c r="M61" i="5"/>
  <c r="BQ61" i="5"/>
  <c r="BC61" i="5"/>
  <c r="BY61" i="5"/>
  <c r="O61" i="5"/>
  <c r="BD61" i="5"/>
  <c r="AG61" i="5"/>
  <c r="AV61" i="5"/>
  <c r="AC61" i="5"/>
  <c r="O75" i="5"/>
  <c r="Q75" i="5"/>
  <c r="BM75" i="5"/>
  <c r="BS75" i="5"/>
  <c r="P75" i="5"/>
  <c r="BI75" i="5"/>
  <c r="AU75" i="5"/>
  <c r="CJ75" i="5"/>
  <c r="BY75" i="5"/>
  <c r="BA75" i="5"/>
  <c r="CY75" i="5"/>
  <c r="CB75" i="5"/>
  <c r="CG75" i="5"/>
  <c r="W75" i="5"/>
  <c r="Y75" i="5"/>
  <c r="CO75" i="5"/>
  <c r="U75" i="5"/>
  <c r="BC75" i="5"/>
  <c r="BQ75" i="5"/>
  <c r="BD75" i="5"/>
  <c r="AW75" i="5"/>
  <c r="BE75" i="5"/>
  <c r="CW75" i="5"/>
  <c r="BT75" i="5"/>
  <c r="CQ75" i="5"/>
  <c r="CZ75" i="5"/>
  <c r="AC75" i="5"/>
  <c r="BU75" i="5"/>
  <c r="CK75" i="5"/>
  <c r="AO75" i="5"/>
  <c r="AM75" i="5"/>
  <c r="X75" i="5"/>
  <c r="CA75" i="5"/>
  <c r="AK75" i="5"/>
  <c r="AV75" i="5"/>
  <c r="CC75" i="5"/>
  <c r="BK75" i="5"/>
  <c r="AS75" i="5"/>
  <c r="DA75" i="5"/>
  <c r="AN75" i="5"/>
  <c r="CI75" i="5"/>
  <c r="BL75" i="5"/>
  <c r="M75" i="5"/>
  <c r="CR75" i="5"/>
  <c r="CS75" i="5"/>
  <c r="AW182" i="5"/>
  <c r="M182" i="5"/>
  <c r="O182" i="5"/>
  <c r="AG182" i="5"/>
  <c r="BK182" i="5"/>
  <c r="CY182" i="5"/>
  <c r="BQ182" i="5"/>
  <c r="BT182" i="5"/>
  <c r="BA182" i="5"/>
  <c r="BL182" i="5"/>
  <c r="CI182" i="5"/>
  <c r="X182" i="5"/>
  <c r="W182" i="5"/>
  <c r="DA182" i="5"/>
  <c r="AM182" i="5"/>
  <c r="CA182" i="5"/>
  <c r="AF182" i="5"/>
  <c r="BS182" i="5"/>
  <c r="CJ182" i="5"/>
  <c r="AN182" i="5"/>
  <c r="AC182" i="5"/>
  <c r="CB182" i="5"/>
  <c r="BM182" i="5"/>
  <c r="CG182" i="5"/>
  <c r="Q182" i="5"/>
  <c r="CQ182" i="5"/>
  <c r="CW182" i="5"/>
  <c r="AU182" i="5"/>
  <c r="CZ182" i="5"/>
  <c r="AV182" i="5"/>
  <c r="AK182" i="5"/>
  <c r="Y182" i="5"/>
  <c r="U182" i="5"/>
  <c r="BU182" i="5"/>
  <c r="AO182" i="5"/>
  <c r="AE182" i="5"/>
  <c r="CR182" i="5"/>
  <c r="BI182" i="5"/>
  <c r="AS182" i="5"/>
  <c r="P182" i="5"/>
  <c r="BY182" i="5"/>
  <c r="CC182" i="5"/>
  <c r="CS182" i="5"/>
  <c r="CO182" i="5"/>
  <c r="CK182" i="5"/>
  <c r="BC112" i="5"/>
  <c r="AV112" i="5"/>
  <c r="AG112" i="5"/>
  <c r="W112" i="5"/>
  <c r="BS112" i="5"/>
  <c r="AW112" i="5"/>
  <c r="AC112" i="5"/>
  <c r="BT112" i="5"/>
  <c r="BK112" i="5"/>
  <c r="CI112" i="5"/>
  <c r="BU112" i="5"/>
  <c r="BY112" i="5"/>
  <c r="CB112" i="5"/>
  <c r="Q112" i="5"/>
  <c r="CR112" i="5"/>
  <c r="CQ112" i="5"/>
  <c r="AE112" i="5"/>
  <c r="DA112" i="5"/>
  <c r="O112" i="5"/>
  <c r="BI112" i="5"/>
  <c r="CJ112" i="5"/>
  <c r="AF112" i="5"/>
  <c r="CG112" i="5"/>
  <c r="CK112" i="5"/>
  <c r="BE112" i="5"/>
  <c r="Y112" i="5"/>
  <c r="CS112" i="5"/>
  <c r="CC112" i="5"/>
  <c r="M112" i="5"/>
  <c r="CZ112" i="5"/>
  <c r="CW112" i="5"/>
  <c r="BA112" i="5"/>
  <c r="P112" i="5"/>
  <c r="AK112" i="5"/>
  <c r="BD112" i="5"/>
  <c r="CY112" i="5"/>
  <c r="U112" i="5"/>
  <c r="BM112" i="5"/>
  <c r="AS112" i="5"/>
  <c r="X112" i="5"/>
  <c r="BL112" i="5"/>
  <c r="CA112" i="5"/>
  <c r="BQ112" i="5"/>
  <c r="AU112" i="5"/>
  <c r="CO112" i="5"/>
  <c r="BQ168" i="5"/>
  <c r="BT168" i="5"/>
  <c r="BM168" i="5"/>
  <c r="CY168" i="5"/>
  <c r="AM168" i="5"/>
  <c r="AF168" i="5"/>
  <c r="CC168" i="5"/>
  <c r="CG168" i="5"/>
  <c r="P168" i="5"/>
  <c r="Y168" i="5"/>
  <c r="CO168" i="5"/>
  <c r="CR168" i="5"/>
  <c r="CW168" i="5"/>
  <c r="AN168" i="5"/>
  <c r="BI168" i="5"/>
  <c r="DA168" i="5"/>
  <c r="BS168" i="5"/>
  <c r="AO168" i="5"/>
  <c r="W168" i="5"/>
  <c r="BL168" i="5"/>
  <c r="BK168" i="5"/>
  <c r="CZ168" i="5"/>
  <c r="O168" i="5"/>
  <c r="Q168" i="5"/>
  <c r="CQ168" i="5"/>
  <c r="AK168" i="5"/>
  <c r="CB168" i="5"/>
  <c r="AV168" i="5"/>
  <c r="BA168" i="5"/>
  <c r="BU168" i="5"/>
  <c r="U168" i="5"/>
  <c r="CK168" i="5"/>
  <c r="AG168" i="5"/>
  <c r="AE168" i="5"/>
  <c r="CS168" i="5"/>
  <c r="AS168" i="5"/>
  <c r="CI168" i="5"/>
  <c r="M168" i="5"/>
  <c r="CA168" i="5"/>
  <c r="AU168" i="5"/>
  <c r="CJ168" i="5"/>
  <c r="AC168" i="5"/>
  <c r="AW168" i="5"/>
  <c r="BY168" i="5"/>
  <c r="X168" i="5"/>
  <c r="P145" i="5"/>
  <c r="CC145" i="5"/>
  <c r="CS145" i="5"/>
  <c r="AM145" i="5"/>
  <c r="CI145" i="5"/>
  <c r="BU145" i="5"/>
  <c r="BL145" i="5"/>
  <c r="BE145" i="5"/>
  <c r="U145" i="5"/>
  <c r="CB145" i="5"/>
  <c r="Q145" i="5"/>
  <c r="BS145" i="5"/>
  <c r="AS145" i="5"/>
  <c r="AE145" i="5"/>
  <c r="BA145" i="5"/>
  <c r="M145" i="5"/>
  <c r="BM145" i="5"/>
  <c r="AC145" i="5"/>
  <c r="CK145" i="5"/>
  <c r="AF145" i="5"/>
  <c r="BD145" i="5"/>
  <c r="CQ145" i="5"/>
  <c r="X145" i="5"/>
  <c r="CG145" i="5"/>
  <c r="AG145" i="5"/>
  <c r="CW145" i="5"/>
  <c r="BY145" i="5"/>
  <c r="O145" i="5"/>
  <c r="AN145" i="5"/>
  <c r="CR145" i="5"/>
  <c r="BI145" i="5"/>
  <c r="CY145" i="5"/>
  <c r="Y145" i="5"/>
  <c r="CA145" i="5"/>
  <c r="CZ145" i="5"/>
  <c r="W145" i="5"/>
  <c r="BQ145" i="5"/>
  <c r="BT145" i="5"/>
  <c r="CJ145" i="5"/>
  <c r="DA145" i="5"/>
  <c r="AK145" i="5"/>
  <c r="BK145" i="5"/>
  <c r="BC145" i="5"/>
  <c r="CO145" i="5"/>
  <c r="AO145" i="5"/>
  <c r="AU179" i="5"/>
  <c r="AW179" i="5"/>
  <c r="M179" i="5"/>
  <c r="CI179" i="5"/>
  <c r="O179" i="5"/>
  <c r="CG179" i="5"/>
  <c r="AM179" i="5"/>
  <c r="BY179" i="5"/>
  <c r="CZ179" i="5"/>
  <c r="BS179" i="5"/>
  <c r="CS179" i="5"/>
  <c r="AE179" i="5"/>
  <c r="CA179" i="5"/>
  <c r="U179" i="5"/>
  <c r="X179" i="5"/>
  <c r="CJ179" i="5"/>
  <c r="AG179" i="5"/>
  <c r="BK179" i="5"/>
  <c r="CY179" i="5"/>
  <c r="AS179" i="5"/>
  <c r="AV179" i="5"/>
  <c r="Q179" i="5"/>
  <c r="W179" i="5"/>
  <c r="AK179" i="5"/>
  <c r="AN179" i="5"/>
  <c r="BQ179" i="5"/>
  <c r="BT179" i="5"/>
  <c r="BA179" i="5"/>
  <c r="BL179" i="5"/>
  <c r="AF179" i="5"/>
  <c r="CC179" i="5"/>
  <c r="BU179" i="5"/>
  <c r="CR179" i="5"/>
  <c r="CQ179" i="5"/>
  <c r="CB179" i="5"/>
  <c r="P179" i="5"/>
  <c r="Y179" i="5"/>
  <c r="AO179" i="5"/>
  <c r="CO179" i="5"/>
  <c r="BI179" i="5"/>
  <c r="CK179" i="5"/>
  <c r="DA179" i="5"/>
  <c r="AC179" i="5"/>
  <c r="CW179" i="5"/>
  <c r="BM179" i="5"/>
  <c r="CS87" i="5"/>
  <c r="U87" i="5"/>
  <c r="X87" i="5"/>
  <c r="CI87" i="5"/>
  <c r="CK87" i="5"/>
  <c r="CQ87" i="5"/>
  <c r="CG87" i="5"/>
  <c r="CY87" i="5"/>
  <c r="AC87" i="5"/>
  <c r="CB87" i="5"/>
  <c r="AM87" i="5"/>
  <c r="Y87" i="5"/>
  <c r="AV87" i="5"/>
  <c r="BC87" i="5"/>
  <c r="CA87" i="5"/>
  <c r="CZ87" i="5"/>
  <c r="BS87" i="5"/>
  <c r="AU87" i="5"/>
  <c r="AS87" i="5"/>
  <c r="BT87" i="5"/>
  <c r="CJ87" i="5"/>
  <c r="BM87" i="5"/>
  <c r="BE87" i="5"/>
  <c r="W87" i="5"/>
  <c r="M87" i="5"/>
  <c r="BQ87" i="5"/>
  <c r="CR87" i="5"/>
  <c r="Q87" i="5"/>
  <c r="AN87" i="5"/>
  <c r="AW87" i="5"/>
  <c r="CC87" i="5"/>
  <c r="AK87" i="5"/>
  <c r="CW87" i="5"/>
  <c r="BD87" i="5"/>
  <c r="O87" i="5"/>
  <c r="BK87" i="5"/>
  <c r="BL87" i="5"/>
  <c r="CO87" i="5"/>
  <c r="DA87" i="5"/>
  <c r="P87" i="5"/>
  <c r="AO87" i="5"/>
  <c r="BY87" i="5"/>
  <c r="BA87" i="5"/>
  <c r="BU87" i="5"/>
  <c r="BI87" i="5"/>
  <c r="U288" i="5"/>
  <c r="W288" i="5"/>
  <c r="BI288" i="5"/>
  <c r="BQ288" i="5"/>
  <c r="AF288" i="5"/>
  <c r="CA288" i="5"/>
  <c r="M288" i="5"/>
  <c r="BY288" i="5"/>
  <c r="CO288" i="5"/>
  <c r="BA288" i="5"/>
  <c r="CS288" i="5"/>
  <c r="AC288" i="5"/>
  <c r="Q288" i="5"/>
  <c r="AO288" i="5"/>
  <c r="AE288" i="5"/>
  <c r="DA288" i="5"/>
  <c r="CQ288" i="5"/>
  <c r="BE288" i="5"/>
  <c r="AS288" i="5"/>
  <c r="X288" i="5"/>
  <c r="BM288" i="5"/>
  <c r="P288" i="5"/>
  <c r="BS288" i="5"/>
  <c r="AV288" i="5"/>
  <c r="AN288" i="5"/>
  <c r="CW288" i="5"/>
  <c r="CB288" i="5"/>
  <c r="AG288" i="5"/>
  <c r="BC288" i="5"/>
  <c r="AU288" i="5"/>
  <c r="CG288" i="5"/>
  <c r="CZ288" i="5"/>
  <c r="O288" i="5"/>
  <c r="BD288" i="5"/>
  <c r="CC288" i="5"/>
  <c r="BK288" i="5"/>
  <c r="BT288" i="5"/>
  <c r="AW288" i="5"/>
  <c r="BU288" i="5"/>
  <c r="CY288" i="5"/>
  <c r="AM288" i="5"/>
  <c r="BL288" i="5"/>
  <c r="Y288" i="5"/>
  <c r="CR288" i="5"/>
  <c r="AK288" i="5"/>
  <c r="BS254" i="5"/>
  <c r="AM254" i="5"/>
  <c r="AO254" i="5"/>
  <c r="BY254" i="5"/>
  <c r="AG254" i="5"/>
  <c r="BE254" i="5"/>
  <c r="CI254" i="5"/>
  <c r="BD254" i="5"/>
  <c r="AK254" i="5"/>
  <c r="AN254" i="5"/>
  <c r="AE254" i="5"/>
  <c r="M254" i="5"/>
  <c r="BK254" i="5"/>
  <c r="CO254" i="5"/>
  <c r="U254" i="5"/>
  <c r="BI254" i="5"/>
  <c r="AC254" i="5"/>
  <c r="O254" i="5"/>
  <c r="BQ254" i="5"/>
  <c r="CG254" i="5"/>
  <c r="CW254" i="5"/>
  <c r="X254" i="5"/>
  <c r="CS254" i="5"/>
  <c r="W254" i="5"/>
  <c r="AV254" i="5"/>
  <c r="DA254" i="5"/>
  <c r="CQ254" i="5"/>
  <c r="AU254" i="5"/>
  <c r="CK254" i="5"/>
  <c r="BT254" i="5"/>
  <c r="BA254" i="5"/>
  <c r="P254" i="5"/>
  <c r="Q254" i="5"/>
  <c r="CR254" i="5"/>
  <c r="CY254" i="5"/>
  <c r="AS254" i="5"/>
  <c r="BM254" i="5"/>
  <c r="CZ254" i="5"/>
  <c r="BL254" i="5"/>
  <c r="CJ254" i="5"/>
  <c r="Y254" i="5"/>
  <c r="BU254" i="5"/>
  <c r="AW254" i="5"/>
  <c r="AF254" i="5"/>
  <c r="BC254" i="5"/>
  <c r="Q118" i="5"/>
  <c r="O118" i="5"/>
  <c r="X118" i="5"/>
  <c r="BI118" i="5"/>
  <c r="BL118" i="5"/>
  <c r="W118" i="5"/>
  <c r="BM118" i="5"/>
  <c r="AF118" i="5"/>
  <c r="BA118" i="5"/>
  <c r="BU118" i="5"/>
  <c r="CC118" i="5"/>
  <c r="AV118" i="5"/>
  <c r="CG118" i="5"/>
  <c r="CJ118" i="5"/>
  <c r="CW118" i="5"/>
  <c r="CZ118" i="5"/>
  <c r="BC118" i="5"/>
  <c r="CS118" i="5"/>
  <c r="CA118" i="5"/>
  <c r="AG118" i="5"/>
  <c r="BT118" i="5"/>
  <c r="U118" i="5"/>
  <c r="CQ118" i="5"/>
  <c r="BQ118" i="5"/>
  <c r="DA118" i="5"/>
  <c r="CR118" i="5"/>
  <c r="BE118" i="5"/>
  <c r="BD118" i="5"/>
  <c r="P118" i="5"/>
  <c r="AE118" i="5"/>
  <c r="BK118" i="5"/>
  <c r="CB118" i="5"/>
  <c r="CY118" i="5"/>
  <c r="M118" i="5"/>
  <c r="AS118" i="5"/>
  <c r="Y118" i="5"/>
  <c r="BY118" i="5"/>
  <c r="BS118" i="5"/>
  <c r="CO118" i="5"/>
  <c r="CK118" i="5"/>
  <c r="AK118" i="5"/>
  <c r="AW118" i="5"/>
  <c r="CI118" i="5"/>
  <c r="AU118" i="5"/>
  <c r="AC118" i="5"/>
  <c r="CB76" i="5"/>
  <c r="CG76" i="5"/>
  <c r="CK76" i="5"/>
  <c r="BI76" i="5"/>
  <c r="U76" i="5"/>
  <c r="CO76" i="5"/>
  <c r="CW76" i="5"/>
  <c r="AU76" i="5"/>
  <c r="BQ76" i="5"/>
  <c r="X76" i="5"/>
  <c r="AS76" i="5"/>
  <c r="O76" i="5"/>
  <c r="BK76" i="5"/>
  <c r="BS76" i="5"/>
  <c r="BU76" i="5"/>
  <c r="DA76" i="5"/>
  <c r="BC76" i="5"/>
  <c r="CY76" i="5"/>
  <c r="P76" i="5"/>
  <c r="M76" i="5"/>
  <c r="CC76" i="5"/>
  <c r="CS76" i="5"/>
  <c r="AV76" i="5"/>
  <c r="Q76" i="5"/>
  <c r="Y76" i="5"/>
  <c r="CJ76" i="5"/>
  <c r="W76" i="5"/>
  <c r="BD76" i="5"/>
  <c r="AW76" i="5"/>
  <c r="CQ76" i="5"/>
  <c r="BE76" i="5"/>
  <c r="CA76" i="5"/>
  <c r="CR76" i="5"/>
  <c r="BA76" i="5"/>
  <c r="AN76" i="5"/>
  <c r="BT76" i="5"/>
  <c r="AM76" i="5"/>
  <c r="BL76" i="5"/>
  <c r="CI76" i="5"/>
  <c r="AC76" i="5"/>
  <c r="AK76" i="5"/>
  <c r="BM76" i="5"/>
  <c r="AO76" i="5"/>
  <c r="BY76" i="5"/>
  <c r="CZ76" i="5"/>
  <c r="AG263" i="5"/>
  <c r="BQ263" i="5"/>
  <c r="CY263" i="5"/>
  <c r="CW263" i="5"/>
  <c r="BT263" i="5"/>
  <c r="CZ263" i="5"/>
  <c r="DA263" i="5"/>
  <c r="AM263" i="5"/>
  <c r="AO263" i="5"/>
  <c r="BS263" i="5"/>
  <c r="BE263" i="5"/>
  <c r="BI263" i="5"/>
  <c r="BL263" i="5"/>
  <c r="U263" i="5"/>
  <c r="CK263" i="5"/>
  <c r="BU263" i="5"/>
  <c r="CQ263" i="5"/>
  <c r="BD263" i="5"/>
  <c r="CG263" i="5"/>
  <c r="CJ263" i="5"/>
  <c r="CO263" i="5"/>
  <c r="AE263" i="5"/>
  <c r="CS263" i="5"/>
  <c r="AU263" i="5"/>
  <c r="W263" i="5"/>
  <c r="AC263" i="5"/>
  <c r="X263" i="5"/>
  <c r="AS263" i="5"/>
  <c r="CR263" i="5"/>
  <c r="BK263" i="5"/>
  <c r="O263" i="5"/>
  <c r="CI263" i="5"/>
  <c r="AV263" i="5"/>
  <c r="BY263" i="5"/>
  <c r="AF263" i="5"/>
  <c r="P263" i="5"/>
  <c r="Q263" i="5"/>
  <c r="BA263" i="5"/>
  <c r="AN263" i="5"/>
  <c r="M263" i="5"/>
  <c r="Y263" i="5"/>
  <c r="BM263" i="5"/>
  <c r="AK263" i="5"/>
  <c r="AW263" i="5"/>
  <c r="BC263" i="5"/>
  <c r="CQ59" i="5"/>
  <c r="M59" i="5"/>
  <c r="DA59" i="5"/>
  <c r="CI59" i="5"/>
  <c r="AU59" i="5"/>
  <c r="BQ59" i="5"/>
  <c r="AN59" i="5"/>
  <c r="BI59" i="5"/>
  <c r="AW59" i="5"/>
  <c r="CK59" i="5"/>
  <c r="CZ59" i="5"/>
  <c r="CY59" i="5"/>
  <c r="CC59" i="5"/>
  <c r="BY59" i="5"/>
  <c r="AF59" i="5"/>
  <c r="BS59" i="5"/>
  <c r="BL59" i="5"/>
  <c r="CS59" i="5"/>
  <c r="BE59" i="5"/>
  <c r="AO59" i="5"/>
  <c r="O59" i="5"/>
  <c r="AC59" i="5"/>
  <c r="BT59" i="5"/>
  <c r="CJ59" i="5"/>
  <c r="BA59" i="5"/>
  <c r="AG59" i="5"/>
  <c r="AM59" i="5"/>
  <c r="BM59" i="5"/>
  <c r="CO59" i="5"/>
  <c r="BK59" i="5"/>
  <c r="AE59" i="5"/>
  <c r="U59" i="5"/>
  <c r="Q59" i="5"/>
  <c r="P59" i="5"/>
  <c r="AV59" i="5"/>
  <c r="BU59" i="5"/>
  <c r="CW59" i="5"/>
  <c r="CB59" i="5"/>
  <c r="AK59" i="5"/>
  <c r="CR59" i="5"/>
  <c r="AS59" i="5"/>
  <c r="BC59" i="5"/>
  <c r="CG59" i="5"/>
  <c r="CA59" i="5"/>
  <c r="BD59" i="5"/>
  <c r="M1226" i="4"/>
  <c r="G53" i="5" s="1"/>
  <c r="X53" i="5" s="1"/>
  <c r="CI51" i="5"/>
  <c r="BD51" i="5"/>
  <c r="CK51" i="5"/>
  <c r="AG51" i="5"/>
  <c r="BC51" i="5"/>
  <c r="BT51" i="5"/>
  <c r="BQ51" i="5"/>
  <c r="CJ51" i="5"/>
  <c r="BY51" i="5"/>
  <c r="BI51" i="5"/>
  <c r="CG51" i="5"/>
  <c r="AM51" i="5"/>
  <c r="CS51" i="5"/>
  <c r="AS51" i="5"/>
  <c r="AC51" i="5"/>
  <c r="BK51" i="5"/>
  <c r="AE51" i="5"/>
  <c r="BM51" i="5"/>
  <c r="AU51" i="5"/>
  <c r="CQ51" i="5"/>
  <c r="CW51" i="5"/>
  <c r="AV51" i="5"/>
  <c r="U51" i="5"/>
  <c r="AW51" i="5"/>
  <c r="P51" i="5"/>
  <c r="CA51" i="5"/>
  <c r="AK51" i="5"/>
  <c r="CB51" i="5"/>
  <c r="CR51" i="5"/>
  <c r="CC51" i="5"/>
  <c r="BE51" i="5"/>
  <c r="Q51" i="5"/>
  <c r="O51" i="5"/>
  <c r="BU51" i="5"/>
  <c r="BA51" i="5"/>
  <c r="CO51" i="5"/>
  <c r="CY51" i="5"/>
  <c r="BS51" i="5"/>
  <c r="AN51" i="5"/>
  <c r="AF51" i="5"/>
  <c r="BL51" i="5"/>
  <c r="AO51" i="5"/>
  <c r="M51" i="5"/>
  <c r="CZ51" i="5"/>
  <c r="DA51" i="5"/>
  <c r="O154" i="5"/>
  <c r="Q154" i="5"/>
  <c r="AE154" i="5"/>
  <c r="CY154" i="5"/>
  <c r="CZ154" i="5"/>
  <c r="P154" i="5"/>
  <c r="CC154" i="5"/>
  <c r="CS154" i="5"/>
  <c r="CQ154" i="5"/>
  <c r="M154" i="5"/>
  <c r="AN154" i="5"/>
  <c r="X154" i="5"/>
  <c r="AC154" i="5"/>
  <c r="BK154" i="5"/>
  <c r="CA154" i="5"/>
  <c r="AM154" i="5"/>
  <c r="CI154" i="5"/>
  <c r="BL154" i="5"/>
  <c r="BE154" i="5"/>
  <c r="U154" i="5"/>
  <c r="CB154" i="5"/>
  <c r="BS154" i="5"/>
  <c r="AS154" i="5"/>
  <c r="CJ154" i="5"/>
  <c r="CR154" i="5"/>
  <c r="CG154" i="5"/>
  <c r="BM154" i="5"/>
  <c r="BT154" i="5"/>
  <c r="CO154" i="5"/>
  <c r="W154" i="5"/>
  <c r="CW154" i="5"/>
  <c r="AK154" i="5"/>
  <c r="BA154" i="5"/>
  <c r="BI154" i="5"/>
  <c r="DA154" i="5"/>
  <c r="AF154" i="5"/>
  <c r="BC154" i="5"/>
  <c r="BY154" i="5"/>
  <c r="BU154" i="5"/>
  <c r="BQ154" i="5"/>
  <c r="AG154" i="5"/>
  <c r="CK154" i="5"/>
  <c r="Y154" i="5"/>
  <c r="AO154" i="5"/>
  <c r="BD154" i="5"/>
  <c r="X228" i="5"/>
  <c r="BI228" i="5"/>
  <c r="CJ228" i="5"/>
  <c r="U228" i="5"/>
  <c r="CQ228" i="5"/>
  <c r="AS228" i="5"/>
  <c r="CG228" i="5"/>
  <c r="AO228" i="5"/>
  <c r="AE228" i="5"/>
  <c r="AV228" i="5"/>
  <c r="CS228" i="5"/>
  <c r="BE228" i="5"/>
  <c r="BA228" i="5"/>
  <c r="BY228" i="5"/>
  <c r="BK228" i="5"/>
  <c r="CY228" i="5"/>
  <c r="BC228" i="5"/>
  <c r="CO228" i="5"/>
  <c r="CB228" i="5"/>
  <c r="CI228" i="5"/>
  <c r="CK228" i="5"/>
  <c r="P228" i="5"/>
  <c r="BM228" i="5"/>
  <c r="M228" i="5"/>
  <c r="W228" i="5"/>
  <c r="CW228" i="5"/>
  <c r="CZ228" i="5"/>
  <c r="Y228" i="5"/>
  <c r="AN228" i="5"/>
  <c r="AM228" i="5"/>
  <c r="CC228" i="5"/>
  <c r="AG228" i="5"/>
  <c r="CR228" i="5"/>
  <c r="CA228" i="5"/>
  <c r="BQ228" i="5"/>
  <c r="AK228" i="5"/>
  <c r="DA228" i="5"/>
  <c r="AW228" i="5"/>
  <c r="AC228" i="5"/>
  <c r="Q228" i="5"/>
  <c r="BD228" i="5"/>
  <c r="AU228" i="5"/>
  <c r="AF228" i="5"/>
  <c r="BL228" i="5"/>
  <c r="O228" i="5"/>
  <c r="CQ70" i="5"/>
  <c r="BL70" i="5"/>
  <c r="AW70" i="5"/>
  <c r="AM70" i="5"/>
  <c r="CC70" i="5"/>
  <c r="CO70" i="5"/>
  <c r="BE70" i="5"/>
  <c r="CY70" i="5"/>
  <c r="CJ70" i="5"/>
  <c r="BT70" i="5"/>
  <c r="O70" i="5"/>
  <c r="CA70" i="5"/>
  <c r="CZ70" i="5"/>
  <c r="CG70" i="5"/>
  <c r="CK70" i="5"/>
  <c r="AK70" i="5"/>
  <c r="CR70" i="5"/>
  <c r="DA70" i="5"/>
  <c r="U70" i="5"/>
  <c r="BC70" i="5"/>
  <c r="AV70" i="5"/>
  <c r="AF70" i="5"/>
  <c r="AU70" i="5"/>
  <c r="M70" i="5"/>
  <c r="BY70" i="5"/>
  <c r="AO70" i="5"/>
  <c r="CI70" i="5"/>
  <c r="AS70" i="5"/>
  <c r="BD70" i="5"/>
  <c r="AC70" i="5"/>
  <c r="BS70" i="5"/>
  <c r="CS70" i="5"/>
  <c r="BI70" i="5"/>
  <c r="BK70" i="5"/>
  <c r="BA70" i="5"/>
  <c r="CB70" i="5"/>
  <c r="BM70" i="5"/>
  <c r="P70" i="5"/>
  <c r="CW70" i="5"/>
  <c r="BU70" i="5"/>
  <c r="BQ70" i="5"/>
  <c r="Y70" i="5"/>
  <c r="Q70" i="5"/>
  <c r="X70" i="5"/>
  <c r="AN70" i="5"/>
  <c r="W70" i="5"/>
  <c r="AG93" i="5"/>
  <c r="CI297" i="5"/>
  <c r="BE165" i="5"/>
  <c r="AW127" i="5"/>
  <c r="M1034" i="4"/>
  <c r="G45" i="5" s="1"/>
  <c r="X45" i="5" s="1"/>
  <c r="F345" i="5"/>
  <c r="M6746" i="4"/>
  <c r="G283" i="5" s="1"/>
  <c r="CJ283" i="5" s="1"/>
  <c r="M4490" i="4"/>
  <c r="G189" i="5" s="1"/>
  <c r="BL189" i="5" s="1"/>
  <c r="M5354" i="4"/>
  <c r="G225" i="5" s="1"/>
  <c r="BT225" i="5" s="1"/>
  <c r="M2690" i="4"/>
  <c r="G114" i="5" s="1"/>
  <c r="AN114" i="5" s="1"/>
  <c r="F308" i="5"/>
  <c r="F188" i="5"/>
  <c r="K188" i="5" s="1"/>
  <c r="F56" i="5"/>
  <c r="M938" i="4"/>
  <c r="G41" i="5" s="1"/>
  <c r="X41" i="5" s="1"/>
  <c r="F223" i="5"/>
  <c r="M4106" i="4"/>
  <c r="G173" i="5" s="1"/>
  <c r="BD173" i="5" s="1"/>
  <c r="F285" i="5"/>
  <c r="M6794" i="4"/>
  <c r="G285" i="5" s="1"/>
  <c r="CJ285" i="5" s="1"/>
  <c r="F237" i="5"/>
  <c r="F273" i="5"/>
  <c r="M1586" i="4"/>
  <c r="G68" i="5" s="1"/>
  <c r="AF68" i="5" s="1"/>
  <c r="M3026" i="4"/>
  <c r="G128" i="5" s="1"/>
  <c r="AV128" i="5" s="1"/>
  <c r="M4442" i="4"/>
  <c r="G187" i="5" s="1"/>
  <c r="BL187" i="5" s="1"/>
  <c r="F317" i="5"/>
  <c r="F116" i="5"/>
  <c r="F281" i="5"/>
  <c r="F367" i="5"/>
  <c r="M8762" i="4"/>
  <c r="G367" i="5" s="1"/>
  <c r="CZ367" i="5" s="1"/>
  <c r="F67" i="5"/>
  <c r="F307" i="5"/>
  <c r="F150" i="5"/>
  <c r="M146" i="4"/>
  <c r="G8" i="5" s="1"/>
  <c r="P8" i="5" s="1"/>
  <c r="F69" i="5"/>
  <c r="M6722" i="4"/>
  <c r="G282" i="5" s="1"/>
  <c r="CJ282" i="5" s="1"/>
  <c r="M5546" i="4"/>
  <c r="G233" i="5" s="1"/>
  <c r="BT233" i="5" s="1"/>
  <c r="M4418" i="4"/>
  <c r="G186" i="5" s="1"/>
  <c r="BL186" i="5" s="1"/>
  <c r="M5042" i="4"/>
  <c r="G212" i="5" s="1"/>
  <c r="BL212" i="5" s="1"/>
  <c r="F55" i="5"/>
  <c r="M6434" i="4"/>
  <c r="G270" i="5" s="1"/>
  <c r="CB270" i="5" s="1"/>
  <c r="M2186" i="4"/>
  <c r="G93" i="5" s="1"/>
  <c r="AF93" i="5" s="1"/>
  <c r="K176" i="5"/>
  <c r="K80" i="5"/>
  <c r="K318" i="5"/>
  <c r="K233" i="5"/>
  <c r="K332" i="5"/>
  <c r="K246" i="5"/>
  <c r="K345" i="5"/>
  <c r="K18" i="5"/>
  <c r="M4178" i="4"/>
  <c r="G176" i="5" s="1"/>
  <c r="BD176" i="5" s="1"/>
  <c r="K129" i="5"/>
  <c r="K189" i="5"/>
  <c r="K17" i="5"/>
  <c r="K77" i="5"/>
  <c r="K344" i="5"/>
  <c r="K91" i="5"/>
  <c r="K81" i="5"/>
  <c r="K31" i="5"/>
  <c r="K66" i="5"/>
  <c r="K317" i="5"/>
  <c r="K65" i="5"/>
  <c r="K30" i="5"/>
  <c r="K153" i="5"/>
  <c r="F19" i="5"/>
  <c r="M410" i="4"/>
  <c r="G19" i="5" s="1"/>
  <c r="P19" i="5" s="1"/>
  <c r="K7" i="5"/>
  <c r="K257" i="5"/>
  <c r="F309" i="5"/>
  <c r="M7370" i="4"/>
  <c r="G309" i="5" s="1"/>
  <c r="CR309" i="5" s="1"/>
  <c r="K139" i="5"/>
  <c r="K356" i="5"/>
  <c r="M7010" i="4"/>
  <c r="G294" i="5" s="1"/>
  <c r="CJ294" i="5" s="1"/>
  <c r="K117" i="5"/>
  <c r="K53" i="5"/>
  <c r="K78" i="5"/>
  <c r="F209" i="5"/>
  <c r="F366" i="5"/>
  <c r="K353" i="5"/>
  <c r="F92" i="5"/>
  <c r="K174" i="5"/>
  <c r="K295" i="5"/>
  <c r="K104" i="5"/>
  <c r="K306" i="5"/>
  <c r="K199" i="5"/>
  <c r="K319" i="5"/>
  <c r="K56" i="5"/>
  <c r="K141" i="5"/>
  <c r="K294" i="5"/>
  <c r="K355" i="5"/>
  <c r="K33" i="5"/>
  <c r="K6" i="5"/>
  <c r="K163" i="5"/>
  <c r="K235" i="5"/>
  <c r="M4154" i="4"/>
  <c r="G175" i="5" s="1"/>
  <c r="BD175" i="5" s="1"/>
  <c r="K41" i="5"/>
  <c r="K210" i="5"/>
  <c r="K225" i="5"/>
  <c r="K237" i="5"/>
  <c r="K105" i="5"/>
  <c r="F4" i="5"/>
  <c r="K284" i="5"/>
  <c r="F354" i="5"/>
  <c r="F89" i="5"/>
  <c r="K365" i="5"/>
  <c r="M6986" i="4"/>
  <c r="G293" i="5" s="1"/>
  <c r="CJ293" i="5" s="1"/>
  <c r="K101" i="5"/>
  <c r="K8" i="5"/>
  <c r="K140" i="5"/>
  <c r="K259" i="5"/>
  <c r="K270" i="5"/>
  <c r="K44" i="5"/>
  <c r="K54" i="5"/>
  <c r="K45" i="5"/>
  <c r="K320" i="5"/>
  <c r="K211" i="5"/>
  <c r="K102" i="5"/>
  <c r="K321" i="5"/>
  <c r="K247" i="5"/>
  <c r="M1154" i="4"/>
  <c r="G50" i="5" s="1"/>
  <c r="X50" i="5" s="1"/>
  <c r="M6890" i="4"/>
  <c r="G289" i="5" s="1"/>
  <c r="CJ289" i="5" s="1"/>
  <c r="F289" i="5"/>
  <c r="CI289" i="5" s="1"/>
  <c r="M8042" i="4"/>
  <c r="G337" i="5" s="1"/>
  <c r="CZ337" i="5" s="1"/>
  <c r="F337" i="5"/>
  <c r="CY337" i="5" s="1"/>
  <c r="M2378" i="4"/>
  <c r="G101" i="5" s="1"/>
  <c r="AN101" i="5" s="1"/>
  <c r="M218" i="4"/>
  <c r="G11" i="5" s="1"/>
  <c r="P11" i="5" s="1"/>
  <c r="F11" i="5"/>
  <c r="O11" i="5" s="1"/>
  <c r="M5186" i="4"/>
  <c r="G218" i="5" s="1"/>
  <c r="BT218" i="5" s="1"/>
  <c r="F218" i="5"/>
  <c r="BS218" i="5" s="1"/>
  <c r="M4778" i="4"/>
  <c r="G201" i="5" s="1"/>
  <c r="BL201" i="5" s="1"/>
  <c r="F201" i="5"/>
  <c r="M5378" i="4"/>
  <c r="G226" i="5" s="1"/>
  <c r="BT226" i="5" s="1"/>
  <c r="F226" i="5"/>
  <c r="BU226" i="5" s="1"/>
  <c r="M4658" i="4"/>
  <c r="G196" i="5" s="1"/>
  <c r="BL196" i="5" s="1"/>
  <c r="F196" i="5"/>
  <c r="BK196" i="5" s="1"/>
  <c r="M6578" i="4"/>
  <c r="G276" i="5" s="1"/>
  <c r="CB276" i="5" s="1"/>
  <c r="F276" i="5"/>
  <c r="CA276" i="5" s="1"/>
  <c r="M7226" i="4"/>
  <c r="G303" i="5" s="1"/>
  <c r="CJ303" i="5" s="1"/>
  <c r="F303" i="5"/>
  <c r="CK303" i="5" s="1"/>
  <c r="M4034" i="4"/>
  <c r="G170" i="5" s="1"/>
  <c r="BD170" i="5" s="1"/>
  <c r="F170" i="5"/>
  <c r="K170" i="5" s="1"/>
  <c r="M4826" i="4"/>
  <c r="G203" i="5" s="1"/>
  <c r="BL203" i="5" s="1"/>
  <c r="F203" i="5"/>
  <c r="BK203" i="5" s="1"/>
  <c r="M2354" i="4"/>
  <c r="G100" i="5" s="1"/>
  <c r="AN100" i="5" s="1"/>
  <c r="F100" i="5"/>
  <c r="AO100" i="5" s="1"/>
  <c r="M6002" i="4"/>
  <c r="G252" i="5" s="1"/>
  <c r="CB252" i="5" s="1"/>
  <c r="F252" i="5"/>
  <c r="CA252" i="5" s="1"/>
  <c r="M2522" i="4"/>
  <c r="G107" i="5" s="1"/>
  <c r="AN107" i="5" s="1"/>
  <c r="F107" i="5"/>
  <c r="AM107" i="5" s="1"/>
  <c r="M3722" i="4"/>
  <c r="G157" i="5" s="1"/>
  <c r="BD157" i="5" s="1"/>
  <c r="F157" i="5"/>
  <c r="BE157" i="5" s="1"/>
  <c r="M6866" i="4"/>
  <c r="G288" i="5" s="1"/>
  <c r="CJ288" i="5" s="1"/>
  <c r="F288" i="5"/>
  <c r="CI288" i="5" s="1"/>
  <c r="M1202" i="4"/>
  <c r="G52" i="5" s="1"/>
  <c r="X52" i="5" s="1"/>
  <c r="F52" i="5"/>
  <c r="Y52" i="5" s="1"/>
  <c r="M3818" i="4"/>
  <c r="G161" i="5" s="1"/>
  <c r="BD161" i="5" s="1"/>
  <c r="F161" i="5"/>
  <c r="M6050" i="4"/>
  <c r="G254" i="5" s="1"/>
  <c r="CB254" i="5" s="1"/>
  <c r="F254" i="5"/>
  <c r="CC254" i="5" s="1"/>
  <c r="M5402" i="4"/>
  <c r="G227" i="5" s="1"/>
  <c r="BT227" i="5" s="1"/>
  <c r="F227" i="5"/>
  <c r="BU227" i="5" s="1"/>
  <c r="M7394" i="4"/>
  <c r="G310" i="5" s="1"/>
  <c r="CR310" i="5" s="1"/>
  <c r="F310" i="5"/>
  <c r="CS310" i="5" s="1"/>
  <c r="M818" i="4"/>
  <c r="G36" i="5" s="1"/>
  <c r="X36" i="5" s="1"/>
  <c r="F36" i="5"/>
  <c r="K36" i="5" s="1"/>
  <c r="M8018" i="4"/>
  <c r="G336" i="5" s="1"/>
  <c r="CR336" i="5" s="1"/>
  <c r="F336" i="5"/>
  <c r="CQ336" i="5" s="1"/>
  <c r="M7826" i="4"/>
  <c r="G328" i="5" s="1"/>
  <c r="CR328" i="5" s="1"/>
  <c r="F328" i="5"/>
  <c r="CQ328" i="5" s="1"/>
  <c r="M2234" i="4"/>
  <c r="G95" i="5" s="1"/>
  <c r="AN95" i="5" s="1"/>
  <c r="F95" i="5"/>
  <c r="AO95" i="5" s="1"/>
  <c r="M6842" i="4"/>
  <c r="G287" i="5" s="1"/>
  <c r="CJ287" i="5" s="1"/>
  <c r="F287" i="5"/>
  <c r="CK287" i="5" s="1"/>
  <c r="M1082" i="4"/>
  <c r="G47" i="5" s="1"/>
  <c r="X47" i="5" s="1"/>
  <c r="F47" i="5"/>
  <c r="K47" i="5" s="1"/>
  <c r="M8666" i="4"/>
  <c r="G363" i="5" s="1"/>
  <c r="CZ363" i="5" s="1"/>
  <c r="F363" i="5"/>
  <c r="CY363" i="5" s="1"/>
  <c r="M6818" i="4"/>
  <c r="G286" i="5" s="1"/>
  <c r="CJ286" i="5" s="1"/>
  <c r="F286" i="5"/>
  <c r="CK286" i="5" s="1"/>
  <c r="M74" i="4"/>
  <c r="G5" i="5" s="1"/>
  <c r="P5" i="5" s="1"/>
  <c r="F5" i="5"/>
  <c r="M3122" i="4"/>
  <c r="G132" i="5" s="1"/>
  <c r="AV132" i="5" s="1"/>
  <c r="F132" i="5"/>
  <c r="AU132" i="5" s="1"/>
  <c r="M5426" i="4"/>
  <c r="G228" i="5" s="1"/>
  <c r="BT228" i="5" s="1"/>
  <c r="F228" i="5"/>
  <c r="K228" i="5" s="1"/>
  <c r="M8066" i="4"/>
  <c r="G338" i="5" s="1"/>
  <c r="CZ338" i="5" s="1"/>
  <c r="F338" i="5"/>
  <c r="K338" i="5" s="1"/>
  <c r="M4058" i="4"/>
  <c r="G171" i="5" s="1"/>
  <c r="BD171" i="5" s="1"/>
  <c r="F171" i="5"/>
  <c r="BC171" i="5" s="1"/>
  <c r="M7514" i="4"/>
  <c r="G315" i="5" s="1"/>
  <c r="CR315" i="5" s="1"/>
  <c r="F315" i="5"/>
  <c r="CQ315" i="5" s="1"/>
  <c r="M6650" i="4"/>
  <c r="G279" i="5" s="1"/>
  <c r="CJ279" i="5" s="1"/>
  <c r="F279" i="5"/>
  <c r="CI279" i="5" s="1"/>
  <c r="M5162" i="4"/>
  <c r="G217" i="5" s="1"/>
  <c r="BT217" i="5" s="1"/>
  <c r="F217" i="5"/>
  <c r="BS217" i="5" s="1"/>
  <c r="M7946" i="4"/>
  <c r="G333" i="5" s="1"/>
  <c r="CR333" i="5" s="1"/>
  <c r="F333" i="5"/>
  <c r="M8282" i="4"/>
  <c r="G347" i="5" s="1"/>
  <c r="CZ347" i="5" s="1"/>
  <c r="F347" i="5"/>
  <c r="CY347" i="5" s="1"/>
  <c r="M2594" i="4"/>
  <c r="G110" i="5" s="1"/>
  <c r="AN110" i="5" s="1"/>
  <c r="F110" i="5"/>
  <c r="AO110" i="5" s="1"/>
  <c r="M506" i="4"/>
  <c r="G23" i="5" s="1"/>
  <c r="P23" i="5" s="1"/>
  <c r="F23" i="5"/>
  <c r="Q23" i="5" s="1"/>
  <c r="M2834" i="4"/>
  <c r="G120" i="5" s="1"/>
  <c r="AN120" i="5" s="1"/>
  <c r="F120" i="5"/>
  <c r="AM120" i="5" s="1"/>
  <c r="M1706" i="4"/>
  <c r="G73" i="5" s="1"/>
  <c r="AF73" i="5" s="1"/>
  <c r="F73" i="5"/>
  <c r="AG73" i="5" s="1"/>
  <c r="M5018" i="4"/>
  <c r="G211" i="5" s="1"/>
  <c r="BL211" i="5" s="1"/>
  <c r="M842" i="4"/>
  <c r="G37" i="5" s="1"/>
  <c r="X37" i="5" s="1"/>
  <c r="F37" i="5"/>
  <c r="Y37" i="5" s="1"/>
  <c r="M3698" i="4"/>
  <c r="G156" i="5" s="1"/>
  <c r="BD156" i="5" s="1"/>
  <c r="F156" i="5"/>
  <c r="BE156" i="5" s="1"/>
  <c r="M8594" i="4"/>
  <c r="G360" i="5" s="1"/>
  <c r="CZ360" i="5" s="1"/>
  <c r="F360" i="5"/>
  <c r="DA360" i="5" s="1"/>
  <c r="M6362" i="4"/>
  <c r="G267" i="5" s="1"/>
  <c r="CB267" i="5" s="1"/>
  <c r="F267" i="5"/>
  <c r="CA267" i="5" s="1"/>
  <c r="M4370" i="4"/>
  <c r="G184" i="5" s="1"/>
  <c r="BD184" i="5" s="1"/>
  <c r="F184" i="5"/>
  <c r="BE184" i="5" s="1"/>
  <c r="M794" i="4"/>
  <c r="G35" i="5" s="1"/>
  <c r="X35" i="5" s="1"/>
  <c r="F35" i="5"/>
  <c r="Y35" i="5" s="1"/>
  <c r="M434" i="4"/>
  <c r="G20" i="5" s="1"/>
  <c r="P20" i="5" s="1"/>
  <c r="F20" i="5"/>
  <c r="M8306" i="4"/>
  <c r="G348" i="5" s="1"/>
  <c r="CZ348" i="5" s="1"/>
  <c r="F348" i="5"/>
  <c r="DA348" i="5" s="1"/>
  <c r="M7754" i="4"/>
  <c r="G325" i="5" s="1"/>
  <c r="CR325" i="5" s="1"/>
  <c r="F325" i="5"/>
  <c r="CS325" i="5" s="1"/>
  <c r="M266" i="4"/>
  <c r="G13" i="5" s="1"/>
  <c r="P13" i="5" s="1"/>
  <c r="F13" i="5"/>
  <c r="Q13" i="5" s="1"/>
  <c r="M1754" i="4"/>
  <c r="G75" i="5" s="1"/>
  <c r="AF75" i="5" s="1"/>
  <c r="F75" i="5"/>
  <c r="AG75" i="5" s="1"/>
  <c r="M1802" i="4"/>
  <c r="G77" i="5" s="1"/>
  <c r="AF77" i="5" s="1"/>
  <c r="M4874" i="4"/>
  <c r="G205" i="5" s="1"/>
  <c r="BL205" i="5" s="1"/>
  <c r="F205" i="5"/>
  <c r="BK205" i="5" s="1"/>
  <c r="M6290" i="4"/>
  <c r="G264" i="5" s="1"/>
  <c r="CB264" i="5" s="1"/>
  <c r="F264" i="5"/>
  <c r="CC264" i="5" s="1"/>
  <c r="M2138" i="4"/>
  <c r="G91" i="5" s="1"/>
  <c r="AF91" i="5" s="1"/>
  <c r="M1394" i="4"/>
  <c r="G60" i="5" s="1"/>
  <c r="X60" i="5" s="1"/>
  <c r="F60" i="5"/>
  <c r="Y60" i="5" s="1"/>
  <c r="M242" i="4"/>
  <c r="G12" i="5" s="1"/>
  <c r="P12" i="5" s="1"/>
  <c r="F12" i="5"/>
  <c r="O12" i="5" s="1"/>
  <c r="M8114" i="4"/>
  <c r="G340" i="5" s="1"/>
  <c r="CZ340" i="5" s="1"/>
  <c r="F340" i="5"/>
  <c r="DA340" i="5" s="1"/>
  <c r="M5522" i="4"/>
  <c r="G232" i="5" s="1"/>
  <c r="BT232" i="5" s="1"/>
  <c r="F232" i="5"/>
  <c r="BS232" i="5" s="1"/>
  <c r="M3098" i="4"/>
  <c r="G131" i="5" s="1"/>
  <c r="AV131" i="5" s="1"/>
  <c r="F131" i="5"/>
  <c r="AW131" i="5" s="1"/>
  <c r="M3362" i="4"/>
  <c r="G142" i="5" s="1"/>
  <c r="AV142" i="5" s="1"/>
  <c r="F142" i="5"/>
  <c r="AU142" i="5" s="1"/>
  <c r="M7058" i="4"/>
  <c r="G296" i="5" s="1"/>
  <c r="CJ296" i="5" s="1"/>
  <c r="F296" i="5"/>
  <c r="M3770" i="4"/>
  <c r="G159" i="5" s="1"/>
  <c r="BD159" i="5" s="1"/>
  <c r="F159" i="5"/>
  <c r="BC159" i="5" s="1"/>
  <c r="M170" i="4"/>
  <c r="G9" i="5" s="1"/>
  <c r="P9" i="5" s="1"/>
  <c r="F9" i="5"/>
  <c r="M7538" i="4"/>
  <c r="G316" i="5" s="1"/>
  <c r="CR316" i="5" s="1"/>
  <c r="F316" i="5"/>
  <c r="CQ316" i="5" s="1"/>
  <c r="M2882" i="4"/>
  <c r="G122" i="5" s="1"/>
  <c r="AN122" i="5" s="1"/>
  <c r="F122" i="5"/>
  <c r="AO122" i="5" s="1"/>
  <c r="M7706" i="4"/>
  <c r="G323" i="5" s="1"/>
  <c r="CR323" i="5" s="1"/>
  <c r="F323" i="5"/>
  <c r="CQ323" i="5" s="1"/>
  <c r="M6554" i="4"/>
  <c r="G275" i="5" s="1"/>
  <c r="CB275" i="5" s="1"/>
  <c r="F275" i="5"/>
  <c r="CC275" i="5" s="1"/>
  <c r="M530" i="4"/>
  <c r="G24" i="5" s="1"/>
  <c r="P24" i="5" s="1"/>
  <c r="F24" i="5"/>
  <c r="O24" i="5" s="1"/>
  <c r="M5738" i="4"/>
  <c r="G241" i="5" s="1"/>
  <c r="BT241" i="5" s="1"/>
  <c r="F241" i="5"/>
  <c r="BU241" i="5" s="1"/>
  <c r="M6026" i="4"/>
  <c r="G253" i="5" s="1"/>
  <c r="CB253" i="5" s="1"/>
  <c r="F253" i="5"/>
  <c r="CA253" i="5" s="1"/>
  <c r="M578" i="4"/>
  <c r="G26" i="5" s="1"/>
  <c r="P26" i="5" s="1"/>
  <c r="F26" i="5"/>
  <c r="O26" i="5" s="1"/>
  <c r="M4394" i="4"/>
  <c r="G185" i="5" s="1"/>
  <c r="BD185" i="5" s="1"/>
  <c r="F185" i="5"/>
  <c r="M5234" i="4"/>
  <c r="G220" i="5" s="1"/>
  <c r="BT220" i="5" s="1"/>
  <c r="F220" i="5"/>
  <c r="BS220" i="5" s="1"/>
  <c r="M4634" i="4"/>
  <c r="G195" i="5" s="1"/>
  <c r="BL195" i="5" s="1"/>
  <c r="F195" i="5"/>
  <c r="BK195" i="5" s="1"/>
  <c r="M4898" i="4"/>
  <c r="G206" i="5" s="1"/>
  <c r="BL206" i="5" s="1"/>
  <c r="F206" i="5"/>
  <c r="BM206" i="5" s="1"/>
  <c r="M5762" i="4"/>
  <c r="G242" i="5" s="1"/>
  <c r="BT242" i="5" s="1"/>
  <c r="F242" i="5"/>
  <c r="BS242" i="5" s="1"/>
  <c r="M5690" i="4"/>
  <c r="G239" i="5" s="1"/>
  <c r="BT239" i="5" s="1"/>
  <c r="F239" i="5"/>
  <c r="BS239" i="5" s="1"/>
  <c r="M194" i="4"/>
  <c r="G10" i="5" s="1"/>
  <c r="P10" i="5" s="1"/>
  <c r="F10" i="5"/>
  <c r="O10" i="5" s="1"/>
  <c r="M4922" i="4"/>
  <c r="G207" i="5" s="1"/>
  <c r="BL207" i="5" s="1"/>
  <c r="F207" i="5"/>
  <c r="BM207" i="5" s="1"/>
  <c r="M8354" i="4"/>
  <c r="G350" i="5" s="1"/>
  <c r="CZ350" i="5" s="1"/>
  <c r="F350" i="5"/>
  <c r="CY350" i="5" s="1"/>
  <c r="M5210" i="4"/>
  <c r="G219" i="5" s="1"/>
  <c r="BT219" i="5" s="1"/>
  <c r="F219" i="5"/>
  <c r="BU219" i="5" s="1"/>
  <c r="M3218" i="4"/>
  <c r="G136" i="5" s="1"/>
  <c r="AV136" i="5" s="1"/>
  <c r="F136" i="5"/>
  <c r="AU136" i="5" s="1"/>
  <c r="M3386" i="4"/>
  <c r="G143" i="5" s="1"/>
  <c r="AV143" i="5" s="1"/>
  <c r="F143" i="5"/>
  <c r="AU143" i="5" s="1"/>
  <c r="M7202" i="4"/>
  <c r="G302" i="5" s="1"/>
  <c r="CJ302" i="5" s="1"/>
  <c r="F302" i="5"/>
  <c r="CK302" i="5" s="1"/>
  <c r="M7994" i="4"/>
  <c r="G335" i="5" s="1"/>
  <c r="CR335" i="5" s="1"/>
  <c r="F335" i="5"/>
  <c r="CQ335" i="5" s="1"/>
  <c r="M2858" i="4"/>
  <c r="G121" i="5" s="1"/>
  <c r="AN121" i="5" s="1"/>
  <c r="F121" i="5"/>
  <c r="AM121" i="5" s="1"/>
  <c r="M3458" i="4"/>
  <c r="G146" i="5" s="1"/>
  <c r="AV146" i="5" s="1"/>
  <c r="F146" i="5"/>
  <c r="AW146" i="5" s="1"/>
  <c r="M6338" i="4"/>
  <c r="G266" i="5" s="1"/>
  <c r="CB266" i="5" s="1"/>
  <c r="F266" i="5"/>
  <c r="CA266" i="5" s="1"/>
  <c r="M3242" i="4"/>
  <c r="G137" i="5" s="1"/>
  <c r="AV137" i="5" s="1"/>
  <c r="F137" i="5"/>
  <c r="G97" i="5"/>
  <c r="F97" i="5"/>
  <c r="M5138" i="4"/>
  <c r="G216" i="5" s="1"/>
  <c r="BL216" i="5" s="1"/>
  <c r="F216" i="5"/>
  <c r="BK216" i="5" s="1"/>
  <c r="M1850" i="4"/>
  <c r="G79" i="5" s="1"/>
  <c r="AF79" i="5" s="1"/>
  <c r="F79" i="5"/>
  <c r="M3794" i="4"/>
  <c r="G160" i="5" s="1"/>
  <c r="BD160" i="5" s="1"/>
  <c r="F160" i="5"/>
  <c r="BC160" i="5" s="1"/>
  <c r="M5666" i="4"/>
  <c r="G238" i="5" s="1"/>
  <c r="BT238" i="5" s="1"/>
  <c r="F238" i="5"/>
  <c r="BS238" i="5" s="1"/>
  <c r="M1730" i="4"/>
  <c r="G74" i="5" s="1"/>
  <c r="AF74" i="5" s="1"/>
  <c r="F74" i="5"/>
  <c r="AG74" i="5" s="1"/>
  <c r="M3650" i="4"/>
  <c r="G154" i="5" s="1"/>
  <c r="AV154" i="5" s="1"/>
  <c r="F154" i="5"/>
  <c r="AU154" i="5" s="1"/>
  <c r="M6530" i="4"/>
  <c r="G274" i="5" s="1"/>
  <c r="CB274" i="5" s="1"/>
  <c r="F274" i="5"/>
  <c r="CA274" i="5" s="1"/>
  <c r="M6266" i="4"/>
  <c r="G263" i="5" s="1"/>
  <c r="CB263" i="5" s="1"/>
  <c r="F263" i="5"/>
  <c r="CA263" i="5" s="1"/>
  <c r="M8162" i="4"/>
  <c r="G342" i="5" s="1"/>
  <c r="CZ342" i="5" s="1"/>
  <c r="F342" i="5"/>
  <c r="M5498" i="4"/>
  <c r="G231" i="5" s="1"/>
  <c r="BT231" i="5" s="1"/>
  <c r="F231" i="5"/>
  <c r="BS231" i="5" s="1"/>
  <c r="M2618" i="4"/>
  <c r="G111" i="5" s="1"/>
  <c r="AN111" i="5" s="1"/>
  <c r="F111" i="5"/>
  <c r="AM111" i="5" s="1"/>
  <c r="M1994" i="4"/>
  <c r="G85" i="5" s="1"/>
  <c r="AF85" i="5" s="1"/>
  <c r="F85" i="5"/>
  <c r="K85" i="5" s="1"/>
  <c r="M3170" i="4"/>
  <c r="G134" i="5" s="1"/>
  <c r="AV134" i="5" s="1"/>
  <c r="F134" i="5"/>
  <c r="AW134" i="5" s="1"/>
  <c r="F357" i="5"/>
  <c r="M8522" i="4"/>
  <c r="G357" i="5" s="1"/>
  <c r="CZ357" i="5" s="1"/>
  <c r="M2714" i="4"/>
  <c r="G115" i="5" s="1"/>
  <c r="AN115" i="5" s="1"/>
  <c r="F115" i="5"/>
  <c r="M5810" i="4"/>
  <c r="G244" i="5" s="1"/>
  <c r="BT244" i="5" s="1"/>
  <c r="F244" i="5"/>
  <c r="BU244" i="5" s="1"/>
  <c r="M8570" i="4"/>
  <c r="G359" i="5" s="1"/>
  <c r="CZ359" i="5" s="1"/>
  <c r="F359" i="5"/>
  <c r="DA359" i="5" s="1"/>
  <c r="M3674" i="4"/>
  <c r="G155" i="5" s="1"/>
  <c r="AV155" i="5" s="1"/>
  <c r="F155" i="5"/>
  <c r="AW155" i="5" s="1"/>
  <c r="M2066" i="4"/>
  <c r="G88" i="5" s="1"/>
  <c r="AF88" i="5" s="1"/>
  <c r="F88" i="5"/>
  <c r="AE88" i="5" s="1"/>
  <c r="M122" i="4"/>
  <c r="G7" i="5" s="1"/>
  <c r="P7" i="5" s="1"/>
  <c r="M7970" i="4"/>
  <c r="G334" i="5" s="1"/>
  <c r="CR334" i="5" s="1"/>
  <c r="F334" i="5"/>
  <c r="CQ334" i="5" s="1"/>
  <c r="M1442" i="4"/>
  <c r="G62" i="5" s="1"/>
  <c r="X62" i="5" s="1"/>
  <c r="F62" i="5"/>
  <c r="W62" i="5" s="1"/>
  <c r="M3194" i="4"/>
  <c r="G135" i="5" s="1"/>
  <c r="AV135" i="5" s="1"/>
  <c r="F135" i="5"/>
  <c r="AU135" i="5" s="1"/>
  <c r="F221" i="5"/>
  <c r="M5258" i="4"/>
  <c r="G221" i="5" s="1"/>
  <c r="BT221" i="5" s="1"/>
  <c r="M914" i="4"/>
  <c r="G40" i="5" s="1"/>
  <c r="X40" i="5" s="1"/>
  <c r="F40" i="5"/>
  <c r="Y40" i="5" s="1"/>
  <c r="M7130" i="4"/>
  <c r="G299" i="5" s="1"/>
  <c r="CJ299" i="5" s="1"/>
  <c r="F299" i="5"/>
  <c r="CK299" i="5" s="1"/>
  <c r="M6626" i="4"/>
  <c r="G278" i="5" s="1"/>
  <c r="CJ278" i="5" s="1"/>
  <c r="F278" i="5"/>
  <c r="CI278" i="5" s="1"/>
  <c r="M3842" i="4"/>
  <c r="G162" i="5" s="1"/>
  <c r="BD162" i="5" s="1"/>
  <c r="F162" i="5"/>
  <c r="M1346" i="4"/>
  <c r="G58" i="5" s="1"/>
  <c r="X58" i="5" s="1"/>
  <c r="F58" i="5"/>
  <c r="Y58" i="5" s="1"/>
  <c r="M4226" i="4"/>
  <c r="G178" i="5" s="1"/>
  <c r="BD178" i="5" s="1"/>
  <c r="F178" i="5"/>
  <c r="BC178" i="5" s="1"/>
  <c r="M554" i="4"/>
  <c r="G25" i="5" s="1"/>
  <c r="P25" i="5" s="1"/>
  <c r="F25" i="5"/>
  <c r="O25" i="5" s="1"/>
  <c r="M2906" i="4"/>
  <c r="G123" i="5" s="1"/>
  <c r="AN123" i="5" s="1"/>
  <c r="F123" i="5"/>
  <c r="AM123" i="5" s="1"/>
  <c r="M602" i="4"/>
  <c r="G27" i="5" s="1"/>
  <c r="P27" i="5" s="1"/>
  <c r="F27" i="5"/>
  <c r="Q27" i="5" s="1"/>
  <c r="M8618" i="4"/>
  <c r="G361" i="5" s="1"/>
  <c r="CZ361" i="5" s="1"/>
  <c r="F361" i="5"/>
  <c r="CY361" i="5" s="1"/>
  <c r="M3746" i="4"/>
  <c r="G158" i="5" s="1"/>
  <c r="BD158" i="5" s="1"/>
  <c r="F158" i="5"/>
  <c r="BE158" i="5" s="1"/>
  <c r="M8258" i="4"/>
  <c r="G346" i="5" s="1"/>
  <c r="CZ346" i="5" s="1"/>
  <c r="F346" i="5"/>
  <c r="DA346" i="5" s="1"/>
  <c r="M4946" i="4"/>
  <c r="G208" i="5" s="1"/>
  <c r="BL208" i="5" s="1"/>
  <c r="F208" i="5"/>
  <c r="BK208" i="5" s="1"/>
  <c r="M8402" i="4"/>
  <c r="G352" i="5" s="1"/>
  <c r="CZ352" i="5" s="1"/>
  <c r="F352" i="5"/>
  <c r="DA352" i="5" s="1"/>
  <c r="M8546" i="4"/>
  <c r="G358" i="5" s="1"/>
  <c r="CZ358" i="5" s="1"/>
  <c r="F358" i="5"/>
  <c r="CY358" i="5" s="1"/>
  <c r="M6314" i="4"/>
  <c r="G265" i="5" s="1"/>
  <c r="CB265" i="5" s="1"/>
  <c r="F265" i="5"/>
  <c r="CC265" i="5" s="1"/>
  <c r="M2306" i="4"/>
  <c r="G98" i="5" s="1"/>
  <c r="AN98" i="5" s="1"/>
  <c r="F98" i="5"/>
  <c r="AM98" i="5" s="1"/>
  <c r="M5930" i="4"/>
  <c r="G249" i="5" s="1"/>
  <c r="CB249" i="5" s="1"/>
  <c r="F249" i="5"/>
  <c r="M7778" i="4"/>
  <c r="G326" i="5" s="1"/>
  <c r="CR326" i="5" s="1"/>
  <c r="F326" i="5"/>
  <c r="CS326" i="5" s="1"/>
  <c r="M1658" i="4"/>
  <c r="G71" i="5" s="1"/>
  <c r="AF71" i="5" s="1"/>
  <c r="F71" i="5"/>
  <c r="AG71" i="5" s="1"/>
  <c r="M4346" i="4"/>
  <c r="G183" i="5" s="1"/>
  <c r="BD183" i="5" s="1"/>
  <c r="F183" i="5"/>
  <c r="BC183" i="5" s="1"/>
  <c r="M3482" i="4"/>
  <c r="G147" i="5" s="1"/>
  <c r="AV147" i="5" s="1"/>
  <c r="F147" i="5"/>
  <c r="AU147" i="5" s="1"/>
  <c r="M3938" i="4"/>
  <c r="G166" i="5" s="1"/>
  <c r="BD166" i="5" s="1"/>
  <c r="F166" i="5"/>
  <c r="BC166" i="5" s="1"/>
  <c r="M1178" i="4"/>
  <c r="G51" i="5" s="1"/>
  <c r="X51" i="5" s="1"/>
  <c r="F51" i="5"/>
  <c r="W51" i="5" s="1"/>
  <c r="M6386" i="4"/>
  <c r="G268" i="5" s="1"/>
  <c r="CB268" i="5" s="1"/>
  <c r="F268" i="5"/>
  <c r="CA268" i="5" s="1"/>
  <c r="M1058" i="4"/>
  <c r="G46" i="5" s="1"/>
  <c r="X46" i="5" s="1"/>
  <c r="F46" i="5"/>
  <c r="W46" i="5" s="1"/>
  <c r="M4010" i="4"/>
  <c r="G169" i="5" s="1"/>
  <c r="BD169" i="5" s="1"/>
  <c r="F169" i="5"/>
  <c r="BE169" i="5" s="1"/>
  <c r="M4682" i="4"/>
  <c r="G197" i="5" s="1"/>
  <c r="BL197" i="5" s="1"/>
  <c r="F197" i="5"/>
  <c r="M5786" i="4"/>
  <c r="G243" i="5" s="1"/>
  <c r="BT243" i="5" s="1"/>
  <c r="F243" i="5"/>
  <c r="BU243" i="5" s="1"/>
  <c r="M7802" i="4"/>
  <c r="G327" i="5" s="1"/>
  <c r="CR327" i="5" s="1"/>
  <c r="F327" i="5"/>
  <c r="CS327" i="5" s="1"/>
  <c r="M3602" i="4"/>
  <c r="G152" i="5" s="1"/>
  <c r="AV152" i="5" s="1"/>
  <c r="F152" i="5"/>
  <c r="M7730" i="4"/>
  <c r="G324" i="5" s="1"/>
  <c r="CR324" i="5" s="1"/>
  <c r="F324" i="5"/>
  <c r="CQ324" i="5" s="1"/>
  <c r="M6218" i="4"/>
  <c r="G261" i="5" s="1"/>
  <c r="CB261" i="5" s="1"/>
  <c r="F261" i="5"/>
  <c r="M6170" i="4"/>
  <c r="G259" i="5" s="1"/>
  <c r="CB259" i="5" s="1"/>
  <c r="M4562" i="4"/>
  <c r="G192" i="5" s="1"/>
  <c r="BL192" i="5" s="1"/>
  <c r="F192" i="5"/>
  <c r="BM192" i="5" s="1"/>
  <c r="M3434" i="4"/>
  <c r="G145" i="5" s="1"/>
  <c r="AV145" i="5" s="1"/>
  <c r="F145" i="5"/>
  <c r="AU145" i="5" s="1"/>
  <c r="M6938" i="4"/>
  <c r="G291" i="5" s="1"/>
  <c r="CJ291" i="5" s="1"/>
  <c r="F291" i="5"/>
  <c r="CK291" i="5" s="1"/>
  <c r="M7154" i="4"/>
  <c r="G300" i="5" s="1"/>
  <c r="CJ300" i="5" s="1"/>
  <c r="F300" i="5"/>
  <c r="CI300" i="5" s="1"/>
  <c r="M5090" i="4"/>
  <c r="G214" i="5" s="1"/>
  <c r="BL214" i="5" s="1"/>
  <c r="F214" i="5"/>
  <c r="BK214" i="5" s="1"/>
  <c r="M7682" i="4"/>
  <c r="G322" i="5" s="1"/>
  <c r="CR322" i="5" s="1"/>
  <c r="F322" i="5"/>
  <c r="CS322" i="5" s="1"/>
  <c r="M2786" i="4"/>
  <c r="G118" i="5" s="1"/>
  <c r="AN118" i="5" s="1"/>
  <c r="F118" i="5"/>
  <c r="AO118" i="5" s="1"/>
  <c r="M8690" i="4"/>
  <c r="G364" i="5" s="1"/>
  <c r="CZ364" i="5" s="1"/>
  <c r="F364" i="5"/>
  <c r="CY364" i="5" s="1"/>
  <c r="M1778" i="4"/>
  <c r="G76" i="5" s="1"/>
  <c r="AF76" i="5" s="1"/>
  <c r="F76" i="5"/>
  <c r="AG76" i="5" s="1"/>
  <c r="M338" i="4"/>
  <c r="G16" i="5" s="1"/>
  <c r="P16" i="5" s="1"/>
  <c r="F16" i="5"/>
  <c r="O16" i="5" s="1"/>
  <c r="M4298" i="4"/>
  <c r="G181" i="5" s="1"/>
  <c r="BD181" i="5" s="1"/>
  <c r="F181" i="5"/>
  <c r="BE181" i="5" s="1"/>
  <c r="M7106" i="4"/>
  <c r="G298" i="5" s="1"/>
  <c r="CJ298" i="5" s="1"/>
  <c r="F298" i="5"/>
  <c r="CI298" i="5" s="1"/>
  <c r="M2042" i="4"/>
  <c r="G87" i="5" s="1"/>
  <c r="AF87" i="5" s="1"/>
  <c r="F87" i="5"/>
  <c r="AE87" i="5" s="1"/>
  <c r="F343" i="5"/>
  <c r="M8186" i="4"/>
  <c r="G343" i="5" s="1"/>
  <c r="CZ343" i="5" s="1"/>
  <c r="M2570" i="4"/>
  <c r="G109" i="5" s="1"/>
  <c r="AN109" i="5" s="1"/>
  <c r="F109" i="5"/>
  <c r="AO109" i="5" s="1"/>
  <c r="M5474" i="4"/>
  <c r="G230" i="5" s="1"/>
  <c r="BT230" i="5" s="1"/>
  <c r="F230" i="5"/>
  <c r="BS230" i="5" s="1"/>
  <c r="M7250" i="4"/>
  <c r="G304" i="5" s="1"/>
  <c r="CJ304" i="5" s="1"/>
  <c r="F304" i="5"/>
  <c r="CI304" i="5" s="1"/>
  <c r="M4850" i="4"/>
  <c r="G204" i="5" s="1"/>
  <c r="BL204" i="5" s="1"/>
  <c r="F204" i="5"/>
  <c r="BK204" i="5" s="1"/>
  <c r="M1418" i="4"/>
  <c r="G61" i="5" s="1"/>
  <c r="X61" i="5" s="1"/>
  <c r="F61" i="5"/>
  <c r="Y61" i="5" s="1"/>
  <c r="M3506" i="4"/>
  <c r="G148" i="5" s="1"/>
  <c r="AV148" i="5" s="1"/>
  <c r="F148" i="5"/>
  <c r="AU148" i="5" s="1"/>
  <c r="M1490" i="4"/>
  <c r="G64" i="5" s="1"/>
  <c r="AF64" i="5" s="1"/>
  <c r="F64" i="5"/>
  <c r="AE64" i="5" s="1"/>
  <c r="M8378" i="4"/>
  <c r="G351" i="5" s="1"/>
  <c r="CZ351" i="5" s="1"/>
  <c r="F351" i="5"/>
  <c r="CY351" i="5" s="1"/>
  <c r="M3074" i="4"/>
  <c r="G130" i="5" s="1"/>
  <c r="AV130" i="5" s="1"/>
  <c r="F130" i="5"/>
  <c r="AU130" i="5" s="1"/>
  <c r="M6098" i="4"/>
  <c r="G256" i="5" s="1"/>
  <c r="CB256" i="5" s="1"/>
  <c r="F256" i="5"/>
  <c r="CA256" i="5" s="1"/>
  <c r="M2018" i="4"/>
  <c r="G86" i="5" s="1"/>
  <c r="AF86" i="5" s="1"/>
  <c r="F86" i="5"/>
  <c r="AE86" i="5" s="1"/>
  <c r="M5066" i="4"/>
  <c r="G213" i="5" s="1"/>
  <c r="BL213" i="5" s="1"/>
  <c r="F213" i="5"/>
  <c r="M6962" i="4"/>
  <c r="G292" i="5" s="1"/>
  <c r="CJ292" i="5" s="1"/>
  <c r="F292" i="5"/>
  <c r="CI292" i="5" s="1"/>
  <c r="M4082" i="4"/>
  <c r="G172" i="5" s="1"/>
  <c r="BD172" i="5" s="1"/>
  <c r="F172" i="5"/>
  <c r="BE172" i="5" s="1"/>
  <c r="M7850" i="4"/>
  <c r="G329" i="5" s="1"/>
  <c r="CR329" i="5" s="1"/>
  <c r="F329" i="5"/>
  <c r="M4250" i="4"/>
  <c r="G179" i="5" s="1"/>
  <c r="BD179" i="5" s="1"/>
  <c r="F179" i="5"/>
  <c r="BC179" i="5" s="1"/>
  <c r="M7490" i="4"/>
  <c r="G314" i="5" s="1"/>
  <c r="CR314" i="5" s="1"/>
  <c r="F314" i="5"/>
  <c r="CQ314" i="5" s="1"/>
  <c r="M6914" i="4"/>
  <c r="G290" i="5" s="1"/>
  <c r="CJ290" i="5" s="1"/>
  <c r="F290" i="5"/>
  <c r="CI290" i="5" s="1"/>
  <c r="M5114" i="4"/>
  <c r="G215" i="5" s="1"/>
  <c r="BL215" i="5" s="1"/>
  <c r="F215" i="5"/>
  <c r="BM215" i="5" s="1"/>
  <c r="M1922" i="4"/>
  <c r="G82" i="5" s="1"/>
  <c r="AF82" i="5" s="1"/>
  <c r="F82" i="5"/>
  <c r="AG82" i="5" s="1"/>
  <c r="M7418" i="4"/>
  <c r="G311" i="5" s="1"/>
  <c r="CR311" i="5" s="1"/>
  <c r="F311" i="5"/>
  <c r="CQ311" i="5" s="1"/>
  <c r="M8138" i="4"/>
  <c r="G341" i="5" s="1"/>
  <c r="CZ341" i="5" s="1"/>
  <c r="F341" i="5"/>
  <c r="M6146" i="4"/>
  <c r="G258" i="5" s="1"/>
  <c r="CB258" i="5" s="1"/>
  <c r="F258" i="5"/>
  <c r="M1946" i="4"/>
  <c r="G83" i="5" s="1"/>
  <c r="AF83" i="5" s="1"/>
  <c r="F83" i="5"/>
  <c r="AE83" i="5" s="1"/>
  <c r="M4706" i="4"/>
  <c r="G198" i="5" s="1"/>
  <c r="BL198" i="5" s="1"/>
  <c r="F198" i="5"/>
  <c r="G3" i="5"/>
  <c r="P3" i="5" s="1"/>
  <c r="F3" i="5"/>
  <c r="O3" i="5" s="1"/>
  <c r="M1106" i="4"/>
  <c r="G48" i="5" s="1"/>
  <c r="X48" i="5" s="1"/>
  <c r="F48" i="5"/>
  <c r="W48" i="5" s="1"/>
  <c r="M1466" i="4"/>
  <c r="G63" i="5" s="1"/>
  <c r="X63" i="5" s="1"/>
  <c r="F63" i="5"/>
  <c r="Y63" i="5" s="1"/>
  <c r="M6074" i="4"/>
  <c r="G255" i="5" s="1"/>
  <c r="CB255" i="5" s="1"/>
  <c r="F255" i="5"/>
  <c r="CC255" i="5" s="1"/>
  <c r="M2546" i="4"/>
  <c r="G108" i="5" s="1"/>
  <c r="AN108" i="5" s="1"/>
  <c r="F108" i="5"/>
  <c r="AM108" i="5" s="1"/>
  <c r="M7178" i="4"/>
  <c r="G301" i="5" s="1"/>
  <c r="CJ301" i="5" s="1"/>
  <c r="F301" i="5"/>
  <c r="CK301" i="5" s="1"/>
  <c r="M8090" i="4"/>
  <c r="G339" i="5" s="1"/>
  <c r="CZ339" i="5" s="1"/>
  <c r="F339" i="5"/>
  <c r="CY339" i="5" s="1"/>
  <c r="M8330" i="4"/>
  <c r="G349" i="5" s="1"/>
  <c r="CZ349" i="5" s="1"/>
  <c r="F349" i="5"/>
  <c r="CY349" i="5" s="1"/>
  <c r="M3962" i="4"/>
  <c r="G167" i="5" s="1"/>
  <c r="BD167" i="5" s="1"/>
  <c r="F167" i="5"/>
  <c r="BC167" i="5" s="1"/>
  <c r="M314" i="4"/>
  <c r="G15" i="5" s="1"/>
  <c r="P15" i="5" s="1"/>
  <c r="F15" i="5"/>
  <c r="M3410" i="4"/>
  <c r="G144" i="5" s="1"/>
  <c r="AV144" i="5" s="1"/>
  <c r="F144" i="5"/>
  <c r="AW144" i="5" s="1"/>
  <c r="M4274" i="4"/>
  <c r="G180" i="5" s="1"/>
  <c r="BD180" i="5" s="1"/>
  <c r="F180" i="5"/>
  <c r="BE180" i="5" s="1"/>
  <c r="M1970" i="4"/>
  <c r="G84" i="5" s="1"/>
  <c r="AF84" i="5" s="1"/>
  <c r="F84" i="5"/>
  <c r="AE84" i="5" s="1"/>
  <c r="M5978" i="4"/>
  <c r="G251" i="5" s="1"/>
  <c r="CB251" i="5" s="1"/>
  <c r="F251" i="5"/>
  <c r="CC251" i="5" s="1"/>
  <c r="M290" i="4"/>
  <c r="G14" i="5" s="1"/>
  <c r="P14" i="5" s="1"/>
  <c r="F14" i="5"/>
  <c r="Q14" i="5" s="1"/>
  <c r="M5450" i="4"/>
  <c r="G229" i="5" s="1"/>
  <c r="BT229" i="5" s="1"/>
  <c r="F229" i="5"/>
  <c r="BS229" i="5" s="1"/>
  <c r="M7442" i="4"/>
  <c r="G312" i="5" s="1"/>
  <c r="CR312" i="5" s="1"/>
  <c r="F312" i="5"/>
  <c r="CQ312" i="5" s="1"/>
  <c r="M4610" i="4"/>
  <c r="G194" i="5" s="1"/>
  <c r="BL194" i="5" s="1"/>
  <c r="F194" i="5"/>
  <c r="BM194" i="5" s="1"/>
  <c r="M3986" i="4"/>
  <c r="G168" i="5" s="1"/>
  <c r="BD168" i="5" s="1"/>
  <c r="F168" i="5"/>
  <c r="BE168" i="5" s="1"/>
  <c r="M4514" i="4"/>
  <c r="G190" i="5" s="1"/>
  <c r="BL190" i="5" s="1"/>
  <c r="F190" i="5"/>
  <c r="BM190" i="5" s="1"/>
  <c r="M1682" i="4"/>
  <c r="G72" i="5" s="1"/>
  <c r="AF72" i="5" s="1"/>
  <c r="F72" i="5"/>
  <c r="AG72" i="5" s="1"/>
  <c r="M6602" i="4"/>
  <c r="G277" i="5" s="1"/>
  <c r="CB277" i="5" s="1"/>
  <c r="F277" i="5"/>
  <c r="CA277" i="5" s="1"/>
  <c r="M5714" i="4"/>
  <c r="G240" i="5" s="1"/>
  <c r="BT240" i="5" s="1"/>
  <c r="F240" i="5"/>
  <c r="BU240" i="5" s="1"/>
  <c r="M2810" i="4"/>
  <c r="G119" i="5" s="1"/>
  <c r="AN119" i="5" s="1"/>
  <c r="F119" i="5"/>
  <c r="AM119" i="5" s="1"/>
  <c r="M3146" i="4"/>
  <c r="G133" i="5" s="1"/>
  <c r="AV133" i="5" s="1"/>
  <c r="F133" i="5"/>
  <c r="AW133" i="5" s="1"/>
  <c r="M2930" i="4"/>
  <c r="G124" i="5" s="1"/>
  <c r="AN124" i="5" s="1"/>
  <c r="F124" i="5"/>
  <c r="AM124" i="5" s="1"/>
  <c r="M2258" i="4"/>
  <c r="G96" i="5" s="1"/>
  <c r="AN96" i="5" s="1"/>
  <c r="F96" i="5"/>
  <c r="AO96" i="5" s="1"/>
  <c r="M4754" i="4"/>
  <c r="G200" i="5" s="1"/>
  <c r="BL200" i="5" s="1"/>
  <c r="F200" i="5"/>
  <c r="M2498" i="4"/>
  <c r="G106" i="5" s="1"/>
  <c r="AN106" i="5" s="1"/>
  <c r="F106" i="5"/>
  <c r="AO106" i="5" s="1"/>
  <c r="M890" i="4"/>
  <c r="G39" i="5" s="1"/>
  <c r="X39" i="5" s="1"/>
  <c r="F39" i="5"/>
  <c r="W39" i="5" s="1"/>
  <c r="M4802" i="4"/>
  <c r="G202" i="5" s="1"/>
  <c r="BL202" i="5" s="1"/>
  <c r="F202" i="5"/>
  <c r="BK202" i="5" s="1"/>
  <c r="M2210" i="4"/>
  <c r="G94" i="5" s="1"/>
  <c r="AN94" i="5" s="1"/>
  <c r="F94" i="5"/>
  <c r="AO94" i="5" s="1"/>
  <c r="M4322" i="4"/>
  <c r="G182" i="5" s="1"/>
  <c r="BD182" i="5" s="1"/>
  <c r="F182" i="5"/>
  <c r="BC182" i="5" s="1"/>
  <c r="M2642" i="4"/>
  <c r="G112" i="5" s="1"/>
  <c r="AN112" i="5" s="1"/>
  <c r="F112" i="5"/>
  <c r="AO112" i="5" s="1"/>
  <c r="M1322" i="4"/>
  <c r="G57" i="5" s="1"/>
  <c r="X57" i="5" s="1"/>
  <c r="F57" i="5"/>
  <c r="M458" i="4"/>
  <c r="G21" i="5" s="1"/>
  <c r="P21" i="5" s="1"/>
  <c r="F21" i="5"/>
  <c r="M866" i="4"/>
  <c r="G38" i="5" s="1"/>
  <c r="X38" i="5" s="1"/>
  <c r="F38" i="5"/>
  <c r="W38" i="5" s="1"/>
  <c r="M1538" i="4"/>
  <c r="G66" i="5" s="1"/>
  <c r="AF66" i="5" s="1"/>
  <c r="M6242" i="4"/>
  <c r="G262" i="5" s="1"/>
  <c r="CB262" i="5" s="1"/>
  <c r="F262" i="5"/>
  <c r="CC262" i="5" s="1"/>
  <c r="M7466" i="4"/>
  <c r="G313" i="5" s="1"/>
  <c r="CR313" i="5" s="1"/>
  <c r="F313" i="5"/>
  <c r="CS313" i="5" s="1"/>
  <c r="M2330" i="4"/>
  <c r="G99" i="5" s="1"/>
  <c r="AN99" i="5" s="1"/>
  <c r="F99" i="5"/>
  <c r="AO99" i="5" s="1"/>
  <c r="M8642" i="4"/>
  <c r="G362" i="5" s="1"/>
  <c r="CZ362" i="5" s="1"/>
  <c r="F362" i="5"/>
  <c r="CY362" i="5" s="1"/>
  <c r="M1130" i="4"/>
  <c r="G49" i="5" s="1"/>
  <c r="X49" i="5" s="1"/>
  <c r="F49" i="5"/>
  <c r="W49" i="5" s="1"/>
  <c r="M482" i="4"/>
  <c r="G22" i="5" s="1"/>
  <c r="P22" i="5" s="1"/>
  <c r="F22" i="5"/>
  <c r="Q22" i="5" s="1"/>
  <c r="M626" i="4"/>
  <c r="G28" i="5" s="1"/>
  <c r="P28" i="5" s="1"/>
  <c r="F28" i="5"/>
  <c r="Q28" i="5" s="1"/>
  <c r="M1370" i="4"/>
  <c r="G59" i="5" s="1"/>
  <c r="X59" i="5" s="1"/>
  <c r="F59" i="5"/>
  <c r="W59" i="5" s="1"/>
  <c r="M6674" i="4"/>
  <c r="G280" i="5" s="1"/>
  <c r="CJ280" i="5" s="1"/>
  <c r="F280" i="5"/>
  <c r="CI280" i="5" s="1"/>
  <c r="M5330" i="4"/>
  <c r="G224" i="5" s="1"/>
  <c r="BT224" i="5" s="1"/>
  <c r="F224" i="5"/>
  <c r="M5954" i="4"/>
  <c r="G250" i="5" s="1"/>
  <c r="CB250" i="5" s="1"/>
  <c r="F250" i="5"/>
  <c r="CA250" i="5" s="1"/>
  <c r="M4538" i="4"/>
  <c r="G191" i="5" s="1"/>
  <c r="BL191" i="5" s="1"/>
  <c r="F191" i="5"/>
  <c r="BM191" i="5" s="1"/>
  <c r="M770" i="4"/>
  <c r="G34" i="5" s="1"/>
  <c r="X34" i="5" s="1"/>
  <c r="F34" i="5"/>
  <c r="W34" i="5" s="1"/>
  <c r="M2402" i="4"/>
  <c r="G102" i="5" s="1"/>
  <c r="AN102" i="5" s="1"/>
  <c r="M4586" i="4"/>
  <c r="G193" i="5" s="1"/>
  <c r="BL193" i="5" s="1"/>
  <c r="F193" i="5"/>
  <c r="BM193" i="5" s="1"/>
  <c r="M1634" i="4"/>
  <c r="G70" i="5" s="1"/>
  <c r="F70" i="5"/>
  <c r="AE70" i="5" s="1"/>
  <c r="B9" i="6" l="1"/>
  <c r="B18" i="6"/>
  <c r="B17" i="6"/>
  <c r="B12" i="6"/>
  <c r="AW136" i="5"/>
  <c r="B13" i="6"/>
  <c r="B19" i="6"/>
  <c r="F19" i="6" s="1"/>
  <c r="L32" i="6" s="1"/>
  <c r="B20" i="6"/>
  <c r="BS240" i="5"/>
  <c r="E20" i="6"/>
  <c r="M31" i="6" s="1"/>
  <c r="B15" i="6"/>
  <c r="E19" i="6"/>
  <c r="L31" i="6" s="1"/>
  <c r="CQ319" i="5"/>
  <c r="CS319" i="5"/>
  <c r="E13" i="6"/>
  <c r="F31" i="6" s="1"/>
  <c r="E11" i="6"/>
  <c r="D31" i="6" s="1"/>
  <c r="B16" i="6"/>
  <c r="F16" i="6" s="1"/>
  <c r="I32" i="6" s="1"/>
  <c r="BE170" i="5"/>
  <c r="B14" i="6"/>
  <c r="E14" i="6"/>
  <c r="G31" i="6" s="1"/>
  <c r="E17" i="6"/>
  <c r="J31" i="6" s="1"/>
  <c r="E10" i="6"/>
  <c r="C31" i="6" s="1"/>
  <c r="E16" i="6"/>
  <c r="I31" i="6" s="1"/>
  <c r="E18" i="6"/>
  <c r="K31" i="6" s="1"/>
  <c r="E12" i="6"/>
  <c r="E31" i="6" s="1"/>
  <c r="E15" i="6"/>
  <c r="H31" i="6" s="1"/>
  <c r="E9" i="6"/>
  <c r="BC169" i="5"/>
  <c r="BS244" i="5"/>
  <c r="AM118" i="5"/>
  <c r="AM112" i="5"/>
  <c r="BU242" i="5"/>
  <c r="AO98" i="5"/>
  <c r="BC168" i="5"/>
  <c r="AM99" i="5"/>
  <c r="AM95" i="5"/>
  <c r="CC277" i="5"/>
  <c r="BU232" i="5"/>
  <c r="BS243" i="5"/>
  <c r="BU246" i="5"/>
  <c r="BS246" i="5"/>
  <c r="CS314" i="5"/>
  <c r="BC170" i="5"/>
  <c r="AM96" i="5"/>
  <c r="Y51" i="5"/>
  <c r="BS228" i="5"/>
  <c r="W61" i="5"/>
  <c r="BU238" i="5"/>
  <c r="K162" i="5"/>
  <c r="BC162" i="5"/>
  <c r="BE162" i="5"/>
  <c r="CC273" i="5"/>
  <c r="CA273" i="5"/>
  <c r="BE182" i="5"/>
  <c r="BC180" i="5"/>
  <c r="CK278" i="5"/>
  <c r="BU231" i="5"/>
  <c r="W58" i="5"/>
  <c r="BM195" i="5"/>
  <c r="BM204" i="5"/>
  <c r="CK298" i="5"/>
  <c r="BM205" i="5"/>
  <c r="W35" i="5"/>
  <c r="D10" i="6" s="1"/>
  <c r="C30" i="6" s="1"/>
  <c r="BC184" i="5"/>
  <c r="CI303" i="5"/>
  <c r="BM203" i="5"/>
  <c r="Y38" i="5"/>
  <c r="O22" i="5"/>
  <c r="AW132" i="5"/>
  <c r="BE166" i="5"/>
  <c r="BK207" i="5"/>
  <c r="K198" i="5"/>
  <c r="BK198" i="5"/>
  <c r="BM198" i="5"/>
  <c r="AG89" i="5"/>
  <c r="AE89" i="5"/>
  <c r="CQ309" i="5"/>
  <c r="CS309" i="5"/>
  <c r="K224" i="5"/>
  <c r="BU224" i="5"/>
  <c r="BS224" i="5"/>
  <c r="CC249" i="5"/>
  <c r="CA249" i="5"/>
  <c r="D17" i="6" s="1"/>
  <c r="J30" i="6" s="1"/>
  <c r="DA354" i="5"/>
  <c r="CY354" i="5"/>
  <c r="AG92" i="5"/>
  <c r="AE92" i="5"/>
  <c r="AU150" i="5"/>
  <c r="AW150" i="5"/>
  <c r="BS237" i="5"/>
  <c r="BU237" i="5"/>
  <c r="AG87" i="5"/>
  <c r="CS323" i="5"/>
  <c r="CK304" i="5"/>
  <c r="BU230" i="5"/>
  <c r="CA264" i="5"/>
  <c r="CI287" i="5"/>
  <c r="AG86" i="5"/>
  <c r="AU134" i="5"/>
  <c r="W60" i="5"/>
  <c r="BE178" i="5"/>
  <c r="Y46" i="5"/>
  <c r="BS219" i="5"/>
  <c r="D16" i="6" s="1"/>
  <c r="I30" i="6" s="1"/>
  <c r="AO124" i="5"/>
  <c r="CI286" i="5"/>
  <c r="DA362" i="5"/>
  <c r="CY346" i="5"/>
  <c r="W52" i="5"/>
  <c r="BC158" i="5"/>
  <c r="CY348" i="5"/>
  <c r="CA251" i="5"/>
  <c r="BE167" i="5"/>
  <c r="Y49" i="5"/>
  <c r="CS336" i="5"/>
  <c r="Y36" i="5"/>
  <c r="BE171" i="5"/>
  <c r="DA351" i="5"/>
  <c r="AE72" i="5"/>
  <c r="AG69" i="5"/>
  <c r="AE69" i="5"/>
  <c r="DA364" i="5"/>
  <c r="CQ326" i="5"/>
  <c r="Q26" i="5"/>
  <c r="AU155" i="5"/>
  <c r="AU146" i="5"/>
  <c r="AO121" i="5"/>
  <c r="AO108" i="5"/>
  <c r="BK192" i="5"/>
  <c r="CC274" i="5"/>
  <c r="CS311" i="5"/>
  <c r="CS324" i="5"/>
  <c r="CC267" i="5"/>
  <c r="BU218" i="5"/>
  <c r="CQ327" i="5"/>
  <c r="AU131" i="5"/>
  <c r="D13" i="6" s="1"/>
  <c r="F30" i="6" s="1"/>
  <c r="AM106" i="5"/>
  <c r="Q11" i="5"/>
  <c r="CK290" i="5"/>
  <c r="CY360" i="5"/>
  <c r="BM214" i="5"/>
  <c r="DA349" i="5"/>
  <c r="W36" i="5"/>
  <c r="AG64" i="5"/>
  <c r="F11" i="6" s="1"/>
  <c r="D32" i="6" s="1"/>
  <c r="CA255" i="5"/>
  <c r="K21" i="5"/>
  <c r="Q21" i="5"/>
  <c r="O21" i="5"/>
  <c r="K185" i="5"/>
  <c r="BC185" i="5"/>
  <c r="BE185" i="5"/>
  <c r="K57" i="5"/>
  <c r="W57" i="5"/>
  <c r="Y57" i="5"/>
  <c r="K213" i="5"/>
  <c r="BK213" i="5"/>
  <c r="BM213" i="5"/>
  <c r="K307" i="5"/>
  <c r="CK307" i="5"/>
  <c r="CI307" i="5"/>
  <c r="DA345" i="5"/>
  <c r="CY345" i="5"/>
  <c r="DA343" i="5"/>
  <c r="CY343" i="5"/>
  <c r="K333" i="5"/>
  <c r="CQ333" i="5"/>
  <c r="CS333" i="5"/>
  <c r="Q4" i="5"/>
  <c r="O4" i="5"/>
  <c r="AE67" i="5"/>
  <c r="D11" i="6" s="1"/>
  <c r="D30" i="6" s="1"/>
  <c r="AG67" i="5"/>
  <c r="CK285" i="5"/>
  <c r="CI285" i="5"/>
  <c r="Y59" i="5"/>
  <c r="AO119" i="5"/>
  <c r="O23" i="5"/>
  <c r="CQ313" i="5"/>
  <c r="BE160" i="5"/>
  <c r="Q16" i="5"/>
  <c r="BC172" i="5"/>
  <c r="BS241" i="5"/>
  <c r="AG88" i="5"/>
  <c r="BE159" i="5"/>
  <c r="DA361" i="5"/>
  <c r="AO107" i="5"/>
  <c r="AG83" i="5"/>
  <c r="CI301" i="5"/>
  <c r="CY352" i="5"/>
  <c r="BM208" i="5"/>
  <c r="BU229" i="5"/>
  <c r="BE183" i="5"/>
  <c r="BC156" i="5"/>
  <c r="D14" i="6" s="1"/>
  <c r="G30" i="6" s="1"/>
  <c r="CK292" i="5"/>
  <c r="CS335" i="5"/>
  <c r="W63" i="5"/>
  <c r="CK289" i="5"/>
  <c r="BS227" i="5"/>
  <c r="BK190" i="5"/>
  <c r="K152" i="5"/>
  <c r="AW152" i="5"/>
  <c r="AU152" i="5"/>
  <c r="K221" i="5"/>
  <c r="BS221" i="5"/>
  <c r="BU221" i="5"/>
  <c r="K137" i="5"/>
  <c r="AW137" i="5"/>
  <c r="AU137" i="5"/>
  <c r="K20" i="5"/>
  <c r="Q20" i="5"/>
  <c r="O20" i="5"/>
  <c r="CA254" i="5"/>
  <c r="DA366" i="5"/>
  <c r="CY366" i="5"/>
  <c r="K200" i="5"/>
  <c r="BK200" i="5"/>
  <c r="BM200" i="5"/>
  <c r="K15" i="5"/>
  <c r="O15" i="5"/>
  <c r="Q15" i="5"/>
  <c r="K258" i="5"/>
  <c r="CA258" i="5"/>
  <c r="CC258" i="5"/>
  <c r="BK209" i="5"/>
  <c r="BM209" i="5"/>
  <c r="Q19" i="5"/>
  <c r="O19" i="5"/>
  <c r="Y62" i="5"/>
  <c r="CA262" i="5"/>
  <c r="BK191" i="5"/>
  <c r="D15" i="6" s="1"/>
  <c r="H30" i="6" s="1"/>
  <c r="BU239" i="5"/>
  <c r="CC256" i="5"/>
  <c r="AW130" i="5"/>
  <c r="F13" i="6" s="1"/>
  <c r="F32" i="6" s="1"/>
  <c r="CK280" i="5"/>
  <c r="BM202" i="5"/>
  <c r="CC276" i="5"/>
  <c r="W47" i="5"/>
  <c r="AO120" i="5"/>
  <c r="CQ310" i="5"/>
  <c r="O13" i="5"/>
  <c r="CY367" i="5"/>
  <c r="DA367" i="5"/>
  <c r="BS223" i="5"/>
  <c r="BU223" i="5"/>
  <c r="CC263" i="5"/>
  <c r="CK288" i="5"/>
  <c r="Q10" i="5"/>
  <c r="Y34" i="5"/>
  <c r="F10" i="6" s="1"/>
  <c r="C32" i="6" s="1"/>
  <c r="CC250" i="5"/>
  <c r="CI299" i="5"/>
  <c r="AE85" i="5"/>
  <c r="CY359" i="5"/>
  <c r="AM110" i="5"/>
  <c r="DA347" i="5"/>
  <c r="Q25" i="5"/>
  <c r="CC266" i="5"/>
  <c r="CK300" i="5"/>
  <c r="Y47" i="5"/>
  <c r="O28" i="5"/>
  <c r="BM196" i="5"/>
  <c r="CQ322" i="5"/>
  <c r="AW148" i="5"/>
  <c r="DA338" i="5"/>
  <c r="CY342" i="5"/>
  <c r="DA342" i="5"/>
  <c r="K9" i="5"/>
  <c r="Q9" i="5"/>
  <c r="O9" i="5"/>
  <c r="Y55" i="5"/>
  <c r="W55" i="5"/>
  <c r="K281" i="5"/>
  <c r="CI281" i="5"/>
  <c r="D18" i="6" s="1"/>
  <c r="K30" i="6" s="1"/>
  <c r="CK281" i="5"/>
  <c r="AU144" i="5"/>
  <c r="AO123" i="5"/>
  <c r="CA275" i="5"/>
  <c r="BM216" i="5"/>
  <c r="AE74" i="5"/>
  <c r="BU220" i="5"/>
  <c r="AM100" i="5"/>
  <c r="CS312" i="5"/>
  <c r="K164" i="5"/>
  <c r="BE164" i="5"/>
  <c r="BC164" i="5"/>
  <c r="CS316" i="5"/>
  <c r="CC268" i="5"/>
  <c r="O14" i="5"/>
  <c r="DA339" i="5"/>
  <c r="AW143" i="5"/>
  <c r="K197" i="5"/>
  <c r="BM197" i="5"/>
  <c r="BK197" i="5"/>
  <c r="CY341" i="5"/>
  <c r="DA341" i="5"/>
  <c r="K115" i="5"/>
  <c r="AO115" i="5"/>
  <c r="AM115" i="5"/>
  <c r="AW154" i="5"/>
  <c r="AW145" i="5"/>
  <c r="K261" i="5"/>
  <c r="CA261" i="5"/>
  <c r="CC261" i="5"/>
  <c r="K5" i="5"/>
  <c r="Q5" i="5"/>
  <c r="O5" i="5"/>
  <c r="K161" i="5"/>
  <c r="BE161" i="5"/>
  <c r="BC161" i="5"/>
  <c r="K273" i="5"/>
  <c r="AO116" i="5"/>
  <c r="AM116" i="5"/>
  <c r="Y56" i="5"/>
  <c r="W56" i="5"/>
  <c r="AG70" i="5"/>
  <c r="BU228" i="5"/>
  <c r="Y48" i="5"/>
  <c r="AE71" i="5"/>
  <c r="W40" i="5"/>
  <c r="AM109" i="5"/>
  <c r="BK193" i="5"/>
  <c r="CY340" i="5"/>
  <c r="BC181" i="5"/>
  <c r="AW135" i="5"/>
  <c r="CS334" i="5"/>
  <c r="CS315" i="5"/>
  <c r="AM122" i="5"/>
  <c r="AM105" i="5"/>
  <c r="AO105" i="5"/>
  <c r="F12" i="6" s="1"/>
  <c r="E32" i="6" s="1"/>
  <c r="BK206" i="5"/>
  <c r="Y39" i="5"/>
  <c r="BK194" i="5"/>
  <c r="CQ325" i="5"/>
  <c r="AE82" i="5"/>
  <c r="CC252" i="5"/>
  <c r="DA337" i="5"/>
  <c r="K79" i="5"/>
  <c r="AG79" i="5"/>
  <c r="AE79" i="5"/>
  <c r="CQ317" i="5"/>
  <c r="D19" i="6" s="1"/>
  <c r="L30" i="6" s="1"/>
  <c r="CS317" i="5"/>
  <c r="BM188" i="5"/>
  <c r="BK188" i="5"/>
  <c r="AE76" i="5"/>
  <c r="BE179" i="5"/>
  <c r="AE75" i="5"/>
  <c r="AE73" i="5"/>
  <c r="Q24" i="5"/>
  <c r="CC253" i="5"/>
  <c r="W37" i="5"/>
  <c r="Q12" i="5"/>
  <c r="DA363" i="5"/>
  <c r="BU217" i="5"/>
  <c r="CI291" i="5"/>
  <c r="AO111" i="5"/>
  <c r="AU133" i="5"/>
  <c r="K357" i="5"/>
  <c r="CY357" i="5"/>
  <c r="DA357" i="5"/>
  <c r="K201" i="5"/>
  <c r="BK201" i="5"/>
  <c r="BM201" i="5"/>
  <c r="CI308" i="5"/>
  <c r="CK308" i="5"/>
  <c r="AG84" i="5"/>
  <c r="AM94" i="5"/>
  <c r="D12" i="6" s="1"/>
  <c r="E30" i="6" s="1"/>
  <c r="CK279" i="5"/>
  <c r="CA265" i="5"/>
  <c r="DA358" i="5"/>
  <c r="CI302" i="5"/>
  <c r="BS226" i="5"/>
  <c r="K329" i="5"/>
  <c r="CS329" i="5"/>
  <c r="CQ329" i="5"/>
  <c r="K296" i="5"/>
  <c r="CI296" i="5"/>
  <c r="CK296" i="5"/>
  <c r="AG85" i="5"/>
  <c r="CS328" i="5"/>
  <c r="DA350" i="5"/>
  <c r="AW142" i="5"/>
  <c r="CY338" i="5"/>
  <c r="D20" i="6" s="1"/>
  <c r="M30" i="6" s="1"/>
  <c r="AW147" i="5"/>
  <c r="O27" i="5"/>
  <c r="BC157" i="5"/>
  <c r="BK215" i="5"/>
  <c r="K285" i="5"/>
  <c r="K55" i="5"/>
  <c r="K308" i="5"/>
  <c r="K223" i="5"/>
  <c r="K150" i="5"/>
  <c r="K249" i="5"/>
  <c r="K343" i="5"/>
  <c r="K341" i="5"/>
  <c r="K342" i="5"/>
  <c r="K367" i="5"/>
  <c r="K67" i="5"/>
  <c r="K116" i="5"/>
  <c r="K69" i="5"/>
  <c r="K280" i="5"/>
  <c r="K322" i="5"/>
  <c r="K208" i="5"/>
  <c r="K62" i="5"/>
  <c r="K256" i="5"/>
  <c r="K207" i="5"/>
  <c r="K239" i="5"/>
  <c r="K26" i="5"/>
  <c r="K264" i="5"/>
  <c r="K13" i="5"/>
  <c r="K348" i="5"/>
  <c r="K156" i="5"/>
  <c r="K315" i="5"/>
  <c r="K286" i="5"/>
  <c r="K303" i="5"/>
  <c r="K11" i="5"/>
  <c r="K366" i="5"/>
  <c r="K49" i="5"/>
  <c r="K94" i="5"/>
  <c r="K14" i="5"/>
  <c r="K167" i="5"/>
  <c r="K179" i="5"/>
  <c r="K130" i="5"/>
  <c r="K148" i="5"/>
  <c r="K304" i="5"/>
  <c r="K181" i="5"/>
  <c r="K300" i="5"/>
  <c r="K192" i="5"/>
  <c r="K146" i="5"/>
  <c r="K219" i="5"/>
  <c r="K10" i="5"/>
  <c r="K347" i="5"/>
  <c r="K287" i="5"/>
  <c r="K336" i="5"/>
  <c r="K288" i="5"/>
  <c r="K19" i="5"/>
  <c r="K110" i="5"/>
  <c r="K88" i="5"/>
  <c r="K76" i="5"/>
  <c r="K242" i="5"/>
  <c r="K133" i="5"/>
  <c r="K251" i="5"/>
  <c r="K349" i="5"/>
  <c r="K301" i="5"/>
  <c r="K311" i="5"/>
  <c r="K172" i="5"/>
  <c r="K230" i="5"/>
  <c r="K16" i="5"/>
  <c r="K291" i="5"/>
  <c r="K121" i="5"/>
  <c r="K232" i="5"/>
  <c r="K95" i="5"/>
  <c r="K157" i="5"/>
  <c r="K337" i="5"/>
  <c r="K277" i="5"/>
  <c r="K59" i="5"/>
  <c r="K314" i="5"/>
  <c r="K214" i="5"/>
  <c r="K61" i="5"/>
  <c r="K231" i="5"/>
  <c r="K171" i="5"/>
  <c r="K209" i="5"/>
  <c r="K364" i="5"/>
  <c r="K268" i="5"/>
  <c r="K326" i="5"/>
  <c r="K265" i="5"/>
  <c r="K361" i="5"/>
  <c r="K123" i="5"/>
  <c r="K299" i="5"/>
  <c r="K359" i="5"/>
  <c r="K160" i="5"/>
  <c r="K206" i="5"/>
  <c r="K131" i="5"/>
  <c r="K35" i="5"/>
  <c r="K196" i="5"/>
  <c r="K72" i="5"/>
  <c r="K166" i="5"/>
  <c r="K352" i="5"/>
  <c r="K220" i="5"/>
  <c r="K316" i="5"/>
  <c r="K132" i="5"/>
  <c r="K227" i="5"/>
  <c r="K52" i="5"/>
  <c r="K290" i="5"/>
  <c r="K351" i="5"/>
  <c r="K350" i="5"/>
  <c r="K60" i="5"/>
  <c r="K100" i="5"/>
  <c r="K190" i="5"/>
  <c r="K147" i="5"/>
  <c r="K134" i="5"/>
  <c r="K325" i="5"/>
  <c r="K360" i="5"/>
  <c r="K254" i="5"/>
  <c r="K64" i="5"/>
  <c r="K204" i="5"/>
  <c r="K136" i="5"/>
  <c r="K217" i="5"/>
  <c r="K34" i="5"/>
  <c r="K38" i="5"/>
  <c r="K168" i="5"/>
  <c r="K183" i="5"/>
  <c r="K83" i="5"/>
  <c r="K158" i="5"/>
  <c r="K278" i="5"/>
  <c r="K155" i="5"/>
  <c r="K238" i="5"/>
  <c r="K205" i="5"/>
  <c r="K363" i="5"/>
  <c r="K276" i="5"/>
  <c r="K4" i="5"/>
  <c r="K99" i="5"/>
  <c r="K39" i="5"/>
  <c r="K119" i="5"/>
  <c r="K84" i="5"/>
  <c r="K339" i="5"/>
  <c r="K48" i="5"/>
  <c r="K82" i="5"/>
  <c r="K292" i="5"/>
  <c r="K109" i="5"/>
  <c r="K243" i="5"/>
  <c r="K274" i="5"/>
  <c r="K335" i="5"/>
  <c r="K241" i="5"/>
  <c r="K24" i="5"/>
  <c r="K340" i="5"/>
  <c r="K73" i="5"/>
  <c r="K328" i="5"/>
  <c r="K107" i="5"/>
  <c r="K289" i="5"/>
  <c r="K178" i="5"/>
  <c r="K216" i="5"/>
  <c r="K275" i="5"/>
  <c r="K203" i="5"/>
  <c r="K89" i="5"/>
  <c r="K193" i="5"/>
  <c r="K112" i="5"/>
  <c r="K144" i="5"/>
  <c r="K86" i="5"/>
  <c r="K87" i="5"/>
  <c r="K169" i="5"/>
  <c r="K263" i="5"/>
  <c r="K143" i="5"/>
  <c r="K159" i="5"/>
  <c r="K267" i="5"/>
  <c r="K23" i="5"/>
  <c r="K354" i="5"/>
  <c r="K58" i="5"/>
  <c r="K97" i="5"/>
  <c r="K323" i="5"/>
  <c r="K75" i="5"/>
  <c r="K279" i="5"/>
  <c r="K182" i="5"/>
  <c r="K145" i="5"/>
  <c r="K46" i="5"/>
  <c r="K266" i="5"/>
  <c r="K28" i="5"/>
  <c r="K334" i="5"/>
  <c r="K111" i="5"/>
  <c r="K74" i="5"/>
  <c r="K191" i="5"/>
  <c r="K106" i="5"/>
  <c r="K194" i="5"/>
  <c r="K108" i="5"/>
  <c r="K71" i="5"/>
  <c r="K98" i="5"/>
  <c r="K27" i="5"/>
  <c r="K253" i="5"/>
  <c r="K142" i="5"/>
  <c r="K37" i="5"/>
  <c r="K218" i="5"/>
  <c r="K362" i="5"/>
  <c r="K202" i="5"/>
  <c r="K250" i="5"/>
  <c r="K96" i="5"/>
  <c r="K124" i="5"/>
  <c r="K312" i="5"/>
  <c r="K255" i="5"/>
  <c r="K229" i="5"/>
  <c r="K63" i="5"/>
  <c r="K118" i="5"/>
  <c r="K327" i="5"/>
  <c r="K51" i="5"/>
  <c r="K358" i="5"/>
  <c r="K25" i="5"/>
  <c r="K40" i="5"/>
  <c r="K195" i="5"/>
  <c r="K122" i="5"/>
  <c r="K310" i="5"/>
  <c r="K226" i="5"/>
  <c r="K92" i="5"/>
  <c r="K309" i="5"/>
  <c r="K262" i="5"/>
  <c r="K22" i="5"/>
  <c r="K298" i="5"/>
  <c r="K244" i="5"/>
  <c r="K346" i="5"/>
  <c r="K70" i="5"/>
  <c r="K313" i="5"/>
  <c r="K240" i="5"/>
  <c r="K180" i="5"/>
  <c r="K215" i="5"/>
  <c r="K324" i="5"/>
  <c r="K135" i="5"/>
  <c r="K154" i="5"/>
  <c r="K302" i="5"/>
  <c r="K12" i="5"/>
  <c r="K184" i="5"/>
  <c r="K120" i="5"/>
  <c r="K252" i="5"/>
  <c r="K3" i="5"/>
  <c r="B11" i="8"/>
  <c r="B23" i="8"/>
  <c r="B35" i="8"/>
  <c r="B47" i="8"/>
  <c r="B59" i="8"/>
  <c r="B71" i="8"/>
  <c r="B83" i="8"/>
  <c r="B95" i="8"/>
  <c r="B107" i="8"/>
  <c r="B119" i="8"/>
  <c r="B131" i="8"/>
  <c r="B143" i="8"/>
  <c r="B155" i="8"/>
  <c r="B167" i="8"/>
  <c r="B179" i="8"/>
  <c r="B191" i="8"/>
  <c r="B203" i="8"/>
  <c r="B12" i="8"/>
  <c r="B24" i="8"/>
  <c r="B36" i="8"/>
  <c r="B48" i="8"/>
  <c r="B60" i="8"/>
  <c r="B72" i="8"/>
  <c r="B84" i="8"/>
  <c r="B96" i="8"/>
  <c r="B108" i="8"/>
  <c r="B120" i="8"/>
  <c r="B132" i="8"/>
  <c r="B144" i="8"/>
  <c r="B156" i="8"/>
  <c r="B168" i="8"/>
  <c r="B180" i="8"/>
  <c r="B192" i="8"/>
  <c r="B204" i="8"/>
  <c r="B13" i="8"/>
  <c r="B25" i="8"/>
  <c r="B37" i="8"/>
  <c r="B49" i="8"/>
  <c r="B61" i="8"/>
  <c r="B73" i="8"/>
  <c r="B85" i="8"/>
  <c r="B97" i="8"/>
  <c r="B109" i="8"/>
  <c r="B121" i="8"/>
  <c r="B133" i="8"/>
  <c r="B145" i="8"/>
  <c r="B157" i="8"/>
  <c r="B169" i="8"/>
  <c r="B181" i="8"/>
  <c r="B193" i="8"/>
  <c r="B205" i="8"/>
  <c r="B14" i="8"/>
  <c r="B26" i="8"/>
  <c r="B38" i="8"/>
  <c r="B50" i="8"/>
  <c r="B62" i="8"/>
  <c r="B74" i="8"/>
  <c r="B86" i="8"/>
  <c r="B98" i="8"/>
  <c r="B110" i="8"/>
  <c r="B122" i="8"/>
  <c r="B134" i="8"/>
  <c r="B146" i="8"/>
  <c r="B158" i="8"/>
  <c r="B170" i="8"/>
  <c r="B182" i="8"/>
  <c r="B194" i="8"/>
  <c r="B206" i="8"/>
  <c r="B15" i="8"/>
  <c r="B27" i="8"/>
  <c r="B39" i="8"/>
  <c r="B51" i="8"/>
  <c r="B63" i="8"/>
  <c r="B75" i="8"/>
  <c r="B87" i="8"/>
  <c r="B99" i="8"/>
  <c r="B111" i="8"/>
  <c r="B123" i="8"/>
  <c r="B135" i="8"/>
  <c r="B147" i="8"/>
  <c r="B159" i="8"/>
  <c r="B171" i="8"/>
  <c r="B183" i="8"/>
  <c r="B195" i="8"/>
  <c r="B207" i="8"/>
  <c r="B16" i="8"/>
  <c r="B28" i="8"/>
  <c r="B40" i="8"/>
  <c r="B52" i="8"/>
  <c r="B64" i="8"/>
  <c r="B76" i="8"/>
  <c r="B88" i="8"/>
  <c r="B100" i="8"/>
  <c r="B112" i="8"/>
  <c r="B124" i="8"/>
  <c r="B136" i="8"/>
  <c r="B148" i="8"/>
  <c r="B160" i="8"/>
  <c r="B172" i="8"/>
  <c r="B184" i="8"/>
  <c r="B196" i="8"/>
  <c r="B208" i="8"/>
  <c r="B17" i="8"/>
  <c r="B29" i="8"/>
  <c r="B18" i="8"/>
  <c r="B30" i="8"/>
  <c r="B42" i="8"/>
  <c r="B54" i="8"/>
  <c r="B66" i="8"/>
  <c r="B78" i="8"/>
  <c r="B90" i="8"/>
  <c r="B102" i="8"/>
  <c r="B114" i="8"/>
  <c r="B126" i="8"/>
  <c r="B138" i="8"/>
  <c r="B150" i="8"/>
  <c r="B162" i="8"/>
  <c r="B174" i="8"/>
  <c r="B186" i="8"/>
  <c r="B198" i="8"/>
  <c r="B9" i="8"/>
  <c r="C9" i="8" s="1"/>
  <c r="B45" i="8"/>
  <c r="B93" i="8"/>
  <c r="B141" i="8"/>
  <c r="B177" i="8"/>
  <c r="B19" i="8"/>
  <c r="B31" i="8"/>
  <c r="B43" i="8"/>
  <c r="B55" i="8"/>
  <c r="B67" i="8"/>
  <c r="B79" i="8"/>
  <c r="B91" i="8"/>
  <c r="B103" i="8"/>
  <c r="B115" i="8"/>
  <c r="B127" i="8"/>
  <c r="B139" i="8"/>
  <c r="B151" i="8"/>
  <c r="B163" i="8"/>
  <c r="B175" i="8"/>
  <c r="B187" i="8"/>
  <c r="B199" i="8"/>
  <c r="B21" i="8"/>
  <c r="B57" i="8"/>
  <c r="B69" i="8"/>
  <c r="B81" i="8"/>
  <c r="B117" i="8"/>
  <c r="B129" i="8"/>
  <c r="B165" i="8"/>
  <c r="B189" i="8"/>
  <c r="B20" i="8"/>
  <c r="B32" i="8"/>
  <c r="B44" i="8"/>
  <c r="B56" i="8"/>
  <c r="B68" i="8"/>
  <c r="B80" i="8"/>
  <c r="B92" i="8"/>
  <c r="B104" i="8"/>
  <c r="B116" i="8"/>
  <c r="B128" i="8"/>
  <c r="B140" i="8"/>
  <c r="B152" i="8"/>
  <c r="B164" i="8"/>
  <c r="B176" i="8"/>
  <c r="B188" i="8"/>
  <c r="B200" i="8"/>
  <c r="B33" i="8"/>
  <c r="B105" i="8"/>
  <c r="B153" i="8"/>
  <c r="B201" i="8"/>
  <c r="B58" i="8"/>
  <c r="B130" i="8"/>
  <c r="B202" i="8"/>
  <c r="B10" i="8"/>
  <c r="B65" i="8"/>
  <c r="B137" i="8"/>
  <c r="B209" i="8"/>
  <c r="B94" i="8"/>
  <c r="B70" i="8"/>
  <c r="B142" i="8"/>
  <c r="B166" i="8"/>
  <c r="B77" i="8"/>
  <c r="B149" i="8"/>
  <c r="B82" i="8"/>
  <c r="B154" i="8"/>
  <c r="B89" i="8"/>
  <c r="B161" i="8"/>
  <c r="B22" i="8"/>
  <c r="B101" i="8"/>
  <c r="B173" i="8"/>
  <c r="B34" i="8"/>
  <c r="B106" i="8"/>
  <c r="B178" i="8"/>
  <c r="B41" i="8"/>
  <c r="B113" i="8"/>
  <c r="B185" i="8"/>
  <c r="B46" i="8"/>
  <c r="B118" i="8"/>
  <c r="B190" i="8"/>
  <c r="B53" i="8"/>
  <c r="B125" i="8"/>
  <c r="B197" i="8"/>
  <c r="M28" i="6"/>
  <c r="H28" i="6"/>
  <c r="F28" i="6"/>
  <c r="K28" i="6"/>
  <c r="C28" i="6"/>
  <c r="E28" i="6"/>
  <c r="I28" i="6"/>
  <c r="J28" i="6"/>
  <c r="G28" i="6"/>
  <c r="L28" i="6"/>
  <c r="B28" i="6"/>
  <c r="D28" i="6"/>
  <c r="Q3" i="5"/>
  <c r="F9" i="6" s="1"/>
  <c r="B32" i="6" s="1"/>
  <c r="D9" i="6"/>
  <c r="F20" i="6" l="1"/>
  <c r="M32" i="6" s="1"/>
  <c r="F15" i="6"/>
  <c r="H32" i="6" s="1"/>
  <c r="F17" i="6"/>
  <c r="J32" i="6" s="1"/>
  <c r="F14" i="6"/>
  <c r="G32" i="6" s="1"/>
  <c r="F18" i="6"/>
  <c r="K32" i="6" s="1"/>
  <c r="B4" i="6"/>
  <c r="H4" i="6" s="1"/>
  <c r="H27" i="6" s="1"/>
  <c r="F4" i="6"/>
  <c r="G4" i="6" s="1"/>
  <c r="B31" i="6"/>
  <c r="D4" i="6"/>
  <c r="B30" i="6"/>
  <c r="B42" i="6" s="1"/>
  <c r="B40" i="6"/>
  <c r="C10" i="8"/>
  <c r="B27" i="6" l="1"/>
  <c r="C11" i="8"/>
  <c r="C12" i="8" s="1"/>
  <c r="B44" i="6"/>
  <c r="F27" i="6"/>
  <c r="B43" i="6"/>
  <c r="D27" i="6"/>
  <c r="A6" i="8"/>
  <c r="B6" i="8" s="1"/>
  <c r="D9" i="8" s="1"/>
  <c r="D10" i="8" l="1"/>
  <c r="D12" i="8"/>
  <c r="D11" i="8"/>
  <c r="G27" i="6"/>
  <c r="C13" i="8"/>
  <c r="D13" i="8" s="1"/>
  <c r="C14" i="8" l="1"/>
  <c r="D14" i="8" s="1"/>
  <c r="C15" i="8" l="1"/>
  <c r="D15" i="8" s="1"/>
  <c r="C16" i="8" l="1"/>
  <c r="D16" i="8" s="1"/>
  <c r="C17" i="8" l="1"/>
  <c r="D17" i="8" s="1"/>
  <c r="C18" i="8" l="1"/>
  <c r="D18" i="8" s="1"/>
  <c r="C19" i="8" l="1"/>
  <c r="D19" i="8" s="1"/>
  <c r="C20" i="8" l="1"/>
  <c r="D20" i="8" s="1"/>
  <c r="C21" i="8" l="1"/>
  <c r="D21" i="8" s="1"/>
  <c r="C22" i="8" l="1"/>
  <c r="D22" i="8" s="1"/>
  <c r="C23" i="8" l="1"/>
  <c r="D23" i="8" s="1"/>
  <c r="C24" i="8" l="1"/>
  <c r="D24" i="8" s="1"/>
  <c r="C25" i="8" l="1"/>
  <c r="D25" i="8" s="1"/>
  <c r="C26" i="8" l="1"/>
  <c r="D26" i="8" s="1"/>
  <c r="C27" i="8" l="1"/>
  <c r="D27" i="8" s="1"/>
  <c r="C28" i="8" l="1"/>
  <c r="D28" i="8" s="1"/>
  <c r="C29" i="8" l="1"/>
  <c r="D29" i="8" s="1"/>
  <c r="C30" i="8" l="1"/>
  <c r="D30" i="8" s="1"/>
  <c r="C31" i="8" l="1"/>
  <c r="D31" i="8" s="1"/>
  <c r="C32" i="8" l="1"/>
  <c r="D32" i="8" s="1"/>
  <c r="C33" i="8" l="1"/>
  <c r="D33" i="8" s="1"/>
  <c r="C34" i="8" l="1"/>
  <c r="D34" i="8" s="1"/>
  <c r="C35" i="8" l="1"/>
  <c r="D35" i="8" s="1"/>
  <c r="C36" i="8" l="1"/>
  <c r="D36" i="8" s="1"/>
  <c r="C37" i="8" l="1"/>
  <c r="D37" i="8" s="1"/>
  <c r="C38" i="8" l="1"/>
  <c r="D38" i="8" s="1"/>
  <c r="C39" i="8" l="1"/>
  <c r="D39" i="8" s="1"/>
  <c r="C40" i="8" l="1"/>
  <c r="D40" i="8" s="1"/>
  <c r="C41" i="8" l="1"/>
  <c r="D41" i="8" s="1"/>
  <c r="C42" i="8" l="1"/>
  <c r="D42" i="8" s="1"/>
  <c r="C43" i="8" l="1"/>
  <c r="D43" i="8" s="1"/>
  <c r="C44" i="8" l="1"/>
  <c r="D44" i="8" s="1"/>
  <c r="C45" i="8" l="1"/>
  <c r="D45" i="8" s="1"/>
  <c r="C46" i="8" l="1"/>
  <c r="D46" i="8" s="1"/>
  <c r="C47" i="8" l="1"/>
  <c r="D47" i="8" s="1"/>
  <c r="C48" i="8" l="1"/>
  <c r="D48" i="8" s="1"/>
  <c r="C49" i="8" l="1"/>
  <c r="D49" i="8" s="1"/>
  <c r="C50" i="8" l="1"/>
  <c r="D50" i="8" s="1"/>
  <c r="C51" i="8" l="1"/>
  <c r="D51" i="8" s="1"/>
  <c r="C52" i="8" l="1"/>
  <c r="D52" i="8" s="1"/>
  <c r="C53" i="8" l="1"/>
  <c r="D53" i="8" s="1"/>
  <c r="C54" i="8" l="1"/>
  <c r="D54" i="8" s="1"/>
  <c r="C55" i="8" l="1"/>
  <c r="D55" i="8" s="1"/>
  <c r="C56" i="8" l="1"/>
  <c r="D56" i="8" s="1"/>
  <c r="C57" i="8" l="1"/>
  <c r="D57" i="8" s="1"/>
  <c r="C58" i="8" l="1"/>
  <c r="D58" i="8" s="1"/>
  <c r="C59" i="8" l="1"/>
  <c r="D59" i="8" s="1"/>
  <c r="C60" i="8" l="1"/>
  <c r="D60" i="8" s="1"/>
  <c r="C61" i="8" l="1"/>
  <c r="D61" i="8" s="1"/>
  <c r="C62" i="8" l="1"/>
  <c r="D62" i="8" s="1"/>
  <c r="C63" i="8" l="1"/>
  <c r="D63" i="8" s="1"/>
  <c r="C64" i="8" l="1"/>
  <c r="D64" i="8" s="1"/>
  <c r="C65" i="8" l="1"/>
  <c r="D65" i="8" s="1"/>
  <c r="C66" i="8" l="1"/>
  <c r="D66" i="8" s="1"/>
  <c r="C67" i="8" l="1"/>
  <c r="D67" i="8" s="1"/>
  <c r="C68" i="8" l="1"/>
  <c r="D68" i="8" s="1"/>
  <c r="C69" i="8" l="1"/>
  <c r="D69" i="8" s="1"/>
  <c r="C70" i="8" l="1"/>
  <c r="D70" i="8" s="1"/>
  <c r="C71" i="8" l="1"/>
  <c r="D71" i="8" s="1"/>
  <c r="C72" i="8" l="1"/>
  <c r="D72" i="8" s="1"/>
  <c r="C73" i="8" l="1"/>
  <c r="D73" i="8" s="1"/>
  <c r="C74" i="8" l="1"/>
  <c r="D74" i="8" s="1"/>
  <c r="C75" i="8" l="1"/>
  <c r="D75" i="8" s="1"/>
  <c r="C76" i="8" l="1"/>
  <c r="D76" i="8" s="1"/>
  <c r="C77" i="8" l="1"/>
  <c r="D77" i="8" s="1"/>
  <c r="C78" i="8" l="1"/>
  <c r="D78" i="8" s="1"/>
  <c r="C79" i="8" l="1"/>
  <c r="D79" i="8" s="1"/>
  <c r="C80" i="8" l="1"/>
  <c r="D80" i="8" s="1"/>
  <c r="C81" i="8" l="1"/>
  <c r="D81" i="8" s="1"/>
  <c r="C82" i="8" l="1"/>
  <c r="D82" i="8" s="1"/>
  <c r="C83" i="8" l="1"/>
  <c r="D83" i="8" s="1"/>
  <c r="C84" i="8" l="1"/>
  <c r="D84" i="8" s="1"/>
  <c r="C85" i="8" l="1"/>
  <c r="D85" i="8" s="1"/>
  <c r="C86" i="8" l="1"/>
  <c r="D86" i="8" s="1"/>
  <c r="C87" i="8" l="1"/>
  <c r="D87" i="8" s="1"/>
  <c r="C88" i="8" l="1"/>
  <c r="D88" i="8" s="1"/>
  <c r="C89" i="8" l="1"/>
  <c r="D89" i="8" s="1"/>
  <c r="C90" i="8" l="1"/>
  <c r="D90" i="8" s="1"/>
  <c r="C91" i="8" l="1"/>
  <c r="D91" i="8" s="1"/>
  <c r="C92" i="8" l="1"/>
  <c r="D92" i="8" s="1"/>
  <c r="C93" i="8" l="1"/>
  <c r="D93" i="8" s="1"/>
  <c r="C94" i="8" l="1"/>
  <c r="D94" i="8" s="1"/>
  <c r="C95" i="8" l="1"/>
  <c r="D95" i="8" s="1"/>
  <c r="C96" i="8" l="1"/>
  <c r="D96" i="8" s="1"/>
  <c r="C97" i="8" l="1"/>
  <c r="D97" i="8" s="1"/>
  <c r="C98" i="8" l="1"/>
  <c r="D98" i="8" s="1"/>
  <c r="C99" i="8" l="1"/>
  <c r="D99" i="8" s="1"/>
  <c r="C100" i="8" l="1"/>
  <c r="D100" i="8" s="1"/>
  <c r="C101" i="8" l="1"/>
  <c r="D101" i="8" s="1"/>
  <c r="C102" i="8" l="1"/>
  <c r="D102" i="8" s="1"/>
  <c r="C103" i="8" l="1"/>
  <c r="D103" i="8" s="1"/>
  <c r="C104" i="8" l="1"/>
  <c r="D104" i="8" s="1"/>
  <c r="C105" i="8" l="1"/>
  <c r="D105" i="8" s="1"/>
  <c r="C106" i="8" l="1"/>
  <c r="D106" i="8" s="1"/>
  <c r="C107" i="8" l="1"/>
  <c r="D107" i="8" s="1"/>
  <c r="C108" i="8" l="1"/>
  <c r="D108" i="8" s="1"/>
  <c r="C109" i="8" l="1"/>
  <c r="D109" i="8" s="1"/>
  <c r="C110" i="8" l="1"/>
  <c r="D110" i="8" s="1"/>
  <c r="C111" i="8" l="1"/>
  <c r="D111" i="8" s="1"/>
  <c r="C112" i="8" l="1"/>
  <c r="D112" i="8" s="1"/>
  <c r="C113" i="8" l="1"/>
  <c r="D113" i="8" s="1"/>
  <c r="C114" i="8" l="1"/>
  <c r="D114" i="8" s="1"/>
  <c r="C115" i="8" l="1"/>
  <c r="D115" i="8" s="1"/>
  <c r="C116" i="8" l="1"/>
  <c r="D116" i="8" s="1"/>
  <c r="C117" i="8" l="1"/>
  <c r="D117" i="8" s="1"/>
  <c r="C118" i="8" l="1"/>
  <c r="D118" i="8" s="1"/>
  <c r="C119" i="8" l="1"/>
  <c r="D119" i="8" s="1"/>
  <c r="C120" i="8" l="1"/>
  <c r="D120" i="8" s="1"/>
  <c r="C121" i="8" l="1"/>
  <c r="D121" i="8" s="1"/>
  <c r="C122" i="8" l="1"/>
  <c r="D122" i="8" s="1"/>
  <c r="C123" i="8" l="1"/>
  <c r="D123" i="8" s="1"/>
  <c r="C124" i="8" l="1"/>
  <c r="D124" i="8" s="1"/>
  <c r="C125" i="8" l="1"/>
  <c r="D125" i="8" s="1"/>
  <c r="C126" i="8" l="1"/>
  <c r="D126" i="8" s="1"/>
  <c r="C127" i="8" l="1"/>
  <c r="D127" i="8" s="1"/>
  <c r="C128" i="8" l="1"/>
  <c r="D128" i="8" s="1"/>
  <c r="C129" i="8" l="1"/>
  <c r="D129" i="8" s="1"/>
  <c r="C130" i="8" l="1"/>
  <c r="D130" i="8" s="1"/>
  <c r="C131" i="8" l="1"/>
  <c r="D131" i="8" s="1"/>
  <c r="C132" i="8" l="1"/>
  <c r="D132" i="8" s="1"/>
  <c r="C133" i="8" l="1"/>
  <c r="D133" i="8" s="1"/>
  <c r="C134" i="8" l="1"/>
  <c r="D134" i="8" s="1"/>
  <c r="C135" i="8" l="1"/>
  <c r="D135" i="8" s="1"/>
  <c r="C136" i="8" l="1"/>
  <c r="D136" i="8" s="1"/>
  <c r="C137" i="8" l="1"/>
  <c r="D137" i="8" s="1"/>
  <c r="C138" i="8" l="1"/>
  <c r="D138" i="8" s="1"/>
  <c r="C139" i="8" l="1"/>
  <c r="D139" i="8" s="1"/>
  <c r="C140" i="8" l="1"/>
  <c r="D140" i="8" s="1"/>
  <c r="C141" i="8" l="1"/>
  <c r="D141" i="8" s="1"/>
  <c r="C142" i="8" l="1"/>
  <c r="D142" i="8" s="1"/>
  <c r="C143" i="8" l="1"/>
  <c r="D143" i="8" s="1"/>
  <c r="C144" i="8" l="1"/>
  <c r="D144" i="8" s="1"/>
  <c r="C145" i="8" l="1"/>
  <c r="D145" i="8" s="1"/>
  <c r="C146" i="8" l="1"/>
  <c r="D146" i="8" s="1"/>
  <c r="C147" i="8" l="1"/>
  <c r="D147" i="8" s="1"/>
  <c r="C148" i="8" l="1"/>
  <c r="D148" i="8" s="1"/>
  <c r="C149" i="8" l="1"/>
  <c r="D149" i="8" s="1"/>
  <c r="C150" i="8" l="1"/>
  <c r="D150" i="8" s="1"/>
  <c r="C151" i="8" l="1"/>
  <c r="D151" i="8" s="1"/>
  <c r="C152" i="8" l="1"/>
  <c r="D152" i="8" s="1"/>
  <c r="C153" i="8" l="1"/>
  <c r="D153" i="8" s="1"/>
  <c r="C154" i="8" l="1"/>
  <c r="D154" i="8" s="1"/>
  <c r="C155" i="8" l="1"/>
  <c r="D155" i="8" s="1"/>
  <c r="C156" i="8" l="1"/>
  <c r="D156" i="8" s="1"/>
  <c r="C157" i="8" l="1"/>
  <c r="D157" i="8" s="1"/>
  <c r="C158" i="8" l="1"/>
  <c r="D158" i="8" s="1"/>
  <c r="C159" i="8" l="1"/>
  <c r="D159" i="8" s="1"/>
  <c r="C160" i="8" l="1"/>
  <c r="D160" i="8" s="1"/>
  <c r="C161" i="8" l="1"/>
  <c r="D161" i="8" s="1"/>
  <c r="C162" i="8" l="1"/>
  <c r="D162" i="8" s="1"/>
  <c r="C163" i="8" l="1"/>
  <c r="D163" i="8" s="1"/>
  <c r="C164" i="8" l="1"/>
  <c r="D164" i="8" s="1"/>
  <c r="C165" i="8" l="1"/>
  <c r="D165" i="8" s="1"/>
  <c r="C166" i="8" l="1"/>
  <c r="D166" i="8" s="1"/>
  <c r="C167" i="8" l="1"/>
  <c r="D167" i="8" s="1"/>
  <c r="C168" i="8" l="1"/>
  <c r="D168" i="8" s="1"/>
  <c r="C169" i="8" l="1"/>
  <c r="D169" i="8" s="1"/>
  <c r="C170" i="8" l="1"/>
  <c r="D170" i="8" s="1"/>
  <c r="C171" i="8" l="1"/>
  <c r="D171" i="8" s="1"/>
  <c r="C172" i="8" l="1"/>
  <c r="D172" i="8" s="1"/>
  <c r="C173" i="8" l="1"/>
  <c r="D173" i="8" s="1"/>
  <c r="C174" i="8" l="1"/>
  <c r="D174" i="8" s="1"/>
  <c r="C175" i="8" l="1"/>
  <c r="D175" i="8" s="1"/>
  <c r="C176" i="8" l="1"/>
  <c r="D176" i="8" s="1"/>
  <c r="C177" i="8" l="1"/>
  <c r="D177" i="8" s="1"/>
  <c r="C178" i="8" l="1"/>
  <c r="D178" i="8" s="1"/>
  <c r="C179" i="8" l="1"/>
  <c r="D179" i="8" s="1"/>
  <c r="C180" i="8" l="1"/>
  <c r="D180" i="8" s="1"/>
  <c r="C181" i="8" l="1"/>
  <c r="D181" i="8" s="1"/>
  <c r="C182" i="8" l="1"/>
  <c r="D182" i="8" s="1"/>
  <c r="C183" i="8" l="1"/>
  <c r="D183" i="8" s="1"/>
  <c r="C184" i="8" l="1"/>
  <c r="D184" i="8" s="1"/>
  <c r="C185" i="8" l="1"/>
  <c r="D185" i="8" s="1"/>
  <c r="C186" i="8" l="1"/>
  <c r="D186" i="8" s="1"/>
  <c r="C187" i="8" l="1"/>
  <c r="D187" i="8" s="1"/>
  <c r="C188" i="8" l="1"/>
  <c r="D188" i="8" s="1"/>
  <c r="C189" i="8" l="1"/>
  <c r="D189" i="8" s="1"/>
  <c r="C190" i="8" l="1"/>
  <c r="D190" i="8" s="1"/>
  <c r="C191" i="8" l="1"/>
  <c r="D191" i="8" s="1"/>
  <c r="C192" i="8" l="1"/>
  <c r="D192" i="8" s="1"/>
  <c r="C193" i="8" l="1"/>
  <c r="D193" i="8" s="1"/>
  <c r="C194" i="8" l="1"/>
  <c r="D194" i="8" s="1"/>
  <c r="C195" i="8" l="1"/>
  <c r="D195" i="8" s="1"/>
  <c r="C196" i="8" l="1"/>
  <c r="D196" i="8" s="1"/>
  <c r="C197" i="8" l="1"/>
  <c r="D197" i="8" s="1"/>
  <c r="C198" i="8" l="1"/>
  <c r="D198" i="8" s="1"/>
  <c r="C199" i="8" l="1"/>
  <c r="D199" i="8" s="1"/>
  <c r="C200" i="8" l="1"/>
  <c r="D200" i="8" s="1"/>
  <c r="C201" i="8" l="1"/>
  <c r="D201" i="8" s="1"/>
  <c r="C202" i="8" l="1"/>
  <c r="D202" i="8" s="1"/>
  <c r="C203" i="8" l="1"/>
  <c r="D203" i="8" s="1"/>
  <c r="C204" i="8" l="1"/>
  <c r="D204" i="8" s="1"/>
  <c r="C205" i="8" l="1"/>
  <c r="D205" i="8" s="1"/>
  <c r="C206" i="8" l="1"/>
  <c r="D206" i="8" s="1"/>
  <c r="C207" i="8" l="1"/>
  <c r="D207" i="8" s="1"/>
  <c r="C208" i="8" l="1"/>
  <c r="D208" i="8" s="1"/>
  <c r="C209" i="8" l="1"/>
  <c r="D209" i="8" l="1"/>
  <c r="C6" i="8" s="1"/>
  <c r="E4" i="6" s="1"/>
  <c r="I4" i="6" s="1"/>
  <c r="I27" i="6" l="1"/>
  <c r="E27" i="6"/>
  <c r="B39" i="6" s="1"/>
</calcChain>
</file>

<file path=xl/sharedStrings.xml><?xml version="1.0" encoding="utf-8"?>
<sst xmlns="http://schemas.openxmlformats.org/spreadsheetml/2006/main" count="760" uniqueCount="111">
  <si>
    <t>PPB</t>
  </si>
  <si>
    <t>01時</t>
    <rPh sb="2" eb="3">
      <t>ジ</t>
    </rPh>
    <phoneticPr fontId="2"/>
  </si>
  <si>
    <t>02時</t>
    <rPh sb="2" eb="3">
      <t>ジ</t>
    </rPh>
    <phoneticPr fontId="2"/>
  </si>
  <si>
    <t>3時</t>
    <rPh sb="1" eb="2">
      <t>ジ</t>
    </rPh>
    <phoneticPr fontId="2"/>
  </si>
  <si>
    <t>4時</t>
    <rPh sb="1" eb="2">
      <t>ジ</t>
    </rPh>
    <phoneticPr fontId="2"/>
  </si>
  <si>
    <t>5時</t>
    <rPh sb="1" eb="2">
      <t>ジ</t>
    </rPh>
    <phoneticPr fontId="2"/>
  </si>
  <si>
    <t>6時</t>
    <rPh sb="1" eb="2">
      <t>ジ</t>
    </rPh>
    <phoneticPr fontId="2"/>
  </si>
  <si>
    <t>7時</t>
    <rPh sb="1" eb="2">
      <t>ジ</t>
    </rPh>
    <phoneticPr fontId="2"/>
  </si>
  <si>
    <t>8時</t>
    <rPh sb="1" eb="2">
      <t>ジ</t>
    </rPh>
    <phoneticPr fontId="2"/>
  </si>
  <si>
    <t>9時</t>
    <rPh sb="1" eb="2">
      <t>ジ</t>
    </rPh>
    <phoneticPr fontId="2"/>
  </si>
  <si>
    <t>10時</t>
    <rPh sb="2" eb="3">
      <t>ジ</t>
    </rPh>
    <phoneticPr fontId="2"/>
  </si>
  <si>
    <t>11時</t>
    <rPh sb="2" eb="3">
      <t>ジ</t>
    </rPh>
    <phoneticPr fontId="2"/>
  </si>
  <si>
    <t>12時</t>
    <rPh sb="2" eb="3">
      <t>ジ</t>
    </rPh>
    <phoneticPr fontId="2"/>
  </si>
  <si>
    <t>13時</t>
    <rPh sb="2" eb="3">
      <t>ジ</t>
    </rPh>
    <phoneticPr fontId="2"/>
  </si>
  <si>
    <t>14時</t>
    <rPh sb="2" eb="3">
      <t>ジ</t>
    </rPh>
    <phoneticPr fontId="2"/>
  </si>
  <si>
    <t>15時</t>
    <rPh sb="2" eb="3">
      <t>ジ</t>
    </rPh>
    <phoneticPr fontId="2"/>
  </si>
  <si>
    <t>16時</t>
    <rPh sb="2" eb="3">
      <t>ジ</t>
    </rPh>
    <phoneticPr fontId="2"/>
  </si>
  <si>
    <t>17時</t>
    <rPh sb="2" eb="3">
      <t>ジ</t>
    </rPh>
    <phoneticPr fontId="2"/>
  </si>
  <si>
    <t>18時</t>
    <rPh sb="2" eb="3">
      <t>ジ</t>
    </rPh>
    <phoneticPr fontId="2"/>
  </si>
  <si>
    <t>19時</t>
    <rPh sb="2" eb="3">
      <t>ジ</t>
    </rPh>
    <phoneticPr fontId="2"/>
  </si>
  <si>
    <t>20時</t>
    <rPh sb="2" eb="3">
      <t>ジ</t>
    </rPh>
    <phoneticPr fontId="2"/>
  </si>
  <si>
    <t>21時</t>
    <rPh sb="2" eb="3">
      <t>ジ</t>
    </rPh>
    <phoneticPr fontId="2"/>
  </si>
  <si>
    <t>22時</t>
    <rPh sb="2" eb="3">
      <t>ジ</t>
    </rPh>
    <phoneticPr fontId="2"/>
  </si>
  <si>
    <t>23時</t>
    <rPh sb="2" eb="3">
      <t>ジ</t>
    </rPh>
    <phoneticPr fontId="2"/>
  </si>
  <si>
    <t>24時</t>
    <rPh sb="2" eb="3">
      <t>ジ</t>
    </rPh>
    <phoneticPr fontId="2"/>
  </si>
  <si>
    <t>月</t>
    <rPh sb="0" eb="1">
      <t>ツキ</t>
    </rPh>
    <phoneticPr fontId="2"/>
  </si>
  <si>
    <t>日</t>
    <rPh sb="0" eb="1">
      <t>ニチ</t>
    </rPh>
    <phoneticPr fontId="2"/>
  </si>
  <si>
    <t>単位</t>
    <rPh sb="0" eb="2">
      <t>タンイ</t>
    </rPh>
    <phoneticPr fontId="2"/>
  </si>
  <si>
    <t>測定局コード</t>
    <rPh sb="0" eb="3">
      <t>ソクテイキョク</t>
    </rPh>
    <phoneticPr fontId="2"/>
  </si>
  <si>
    <t>項目番号</t>
    <rPh sb="0" eb="4">
      <t>コウモクバンゴウ</t>
    </rPh>
    <phoneticPr fontId="2"/>
  </si>
  <si>
    <t>局番</t>
    <rPh sb="0" eb="2">
      <t>キョクバン</t>
    </rPh>
    <phoneticPr fontId="2"/>
  </si>
  <si>
    <t>年度</t>
    <rPh sb="0" eb="2">
      <t>ネンド</t>
    </rPh>
    <phoneticPr fontId="2"/>
  </si>
  <si>
    <t>他</t>
    <rPh sb="0" eb="1">
      <t>ホカ</t>
    </rPh>
    <phoneticPr fontId="2"/>
  </si>
  <si>
    <t>８時間値計算時の分母</t>
    <rPh sb="1" eb="4">
      <t>ジカンチ</t>
    </rPh>
    <rPh sb="4" eb="7">
      <t>ケイサンジ</t>
    </rPh>
    <rPh sb="8" eb="10">
      <t>ブンボ</t>
    </rPh>
    <phoneticPr fontId="2"/>
  </si>
  <si>
    <t>８時間値計算時の分子</t>
    <rPh sb="1" eb="4">
      <t>ジカンチ</t>
    </rPh>
    <rPh sb="4" eb="7">
      <t>ケイサンジ</t>
    </rPh>
    <rPh sb="8" eb="10">
      <t>ブンシ</t>
    </rPh>
    <phoneticPr fontId="2"/>
  </si>
  <si>
    <t>８時間値</t>
    <rPh sb="1" eb="4">
      <t>ジカンチ</t>
    </rPh>
    <phoneticPr fontId="2"/>
  </si>
  <si>
    <t>１日のうちの測定時間数</t>
    <rPh sb="1" eb="2">
      <t>ニチ</t>
    </rPh>
    <rPh sb="6" eb="11">
      <t>ソクテイジカンスウ</t>
    </rPh>
    <phoneticPr fontId="2"/>
  </si>
  <si>
    <t>有効測定日判定</t>
    <rPh sb="0" eb="5">
      <t>ユウコウソクテイビ</t>
    </rPh>
    <rPh sb="5" eb="7">
      <t>ハンテイ</t>
    </rPh>
    <phoneticPr fontId="2"/>
  </si>
  <si>
    <t>１日のうち有効な８時間値の数</t>
    <rPh sb="1" eb="2">
      <t>ニチ</t>
    </rPh>
    <rPh sb="5" eb="7">
      <t>ユウコウ</t>
    </rPh>
    <rPh sb="9" eb="11">
      <t>ジカン</t>
    </rPh>
    <rPh sb="11" eb="12">
      <t>アタイ</t>
    </rPh>
    <rPh sb="13" eb="14">
      <t>カズ</t>
    </rPh>
    <phoneticPr fontId="2"/>
  </si>
  <si>
    <t>時</t>
    <rPh sb="0" eb="1">
      <t>トキ</t>
    </rPh>
    <phoneticPr fontId="2"/>
  </si>
  <si>
    <t>１時間値（２）</t>
    <rPh sb="1" eb="4">
      <t>ジカンチ</t>
    </rPh>
    <phoneticPr fontId="2"/>
  </si>
  <si>
    <t>１時間値（１）</t>
    <rPh sb="1" eb="4">
      <t>ジカンチ</t>
    </rPh>
    <phoneticPr fontId="2"/>
  </si>
  <si>
    <t>日最高８時間値</t>
    <rPh sb="0" eb="3">
      <t>ニチサイコウ</t>
    </rPh>
    <rPh sb="4" eb="7">
      <t>ジカンチ</t>
    </rPh>
    <phoneticPr fontId="2"/>
  </si>
  <si>
    <t>↓６行目には前年度の３月31日（もしくは11行目のデータの前月末日）のデータを値貼り付けしてください。</t>
    <rPh sb="2" eb="4">
      <t>ギョウメ</t>
    </rPh>
    <rPh sb="6" eb="9">
      <t>ゼンネンド</t>
    </rPh>
    <rPh sb="11" eb="12">
      <t>ガツ</t>
    </rPh>
    <rPh sb="14" eb="15">
      <t>ニチ</t>
    </rPh>
    <rPh sb="22" eb="24">
      <t>ギョウメ</t>
    </rPh>
    <rPh sb="29" eb="31">
      <t>ゼンゲツ</t>
    </rPh>
    <rPh sb="31" eb="33">
      <t>マツジツ</t>
    </rPh>
    <rPh sb="39" eb="41">
      <t>アタイハ</t>
    </rPh>
    <rPh sb="42" eb="43">
      <t>ツ</t>
    </rPh>
    <phoneticPr fontId="2"/>
  </si>
  <si>
    <t>日最高８時間値が0.07ppm以下</t>
    <rPh sb="0" eb="3">
      <t>ニチサイコウ</t>
    </rPh>
    <rPh sb="4" eb="7">
      <t>ジカンチ</t>
    </rPh>
    <rPh sb="15" eb="17">
      <t>イカ</t>
    </rPh>
    <phoneticPr fontId="2"/>
  </si>
  <si>
    <t>日最高１時間値</t>
    <rPh sb="0" eb="1">
      <t>ニチ</t>
    </rPh>
    <rPh sb="1" eb="3">
      <t>サイコウ</t>
    </rPh>
    <rPh sb="4" eb="7">
      <t>ジカンチ</t>
    </rPh>
    <phoneticPr fontId="2"/>
  </si>
  <si>
    <t>5～20時の日最高１時間値</t>
    <rPh sb="4" eb="5">
      <t>ジ</t>
    </rPh>
    <rPh sb="6" eb="7">
      <t>ニチ</t>
    </rPh>
    <rPh sb="7" eb="9">
      <t>サイコウ</t>
    </rPh>
    <rPh sb="10" eb="13">
      <t>ジカンチ</t>
    </rPh>
    <phoneticPr fontId="2"/>
  </si>
  <si>
    <t>有効測定日数</t>
    <rPh sb="0" eb="6">
      <t>ユウコウソクテイニッスウ</t>
    </rPh>
    <phoneticPr fontId="2"/>
  </si>
  <si>
    <t>測定時間</t>
    <rPh sb="0" eb="4">
      <t>ソクテイジカン</t>
    </rPh>
    <phoneticPr fontId="2"/>
  </si>
  <si>
    <t>８時間値の最高値</t>
    <rPh sb="1" eb="4">
      <t>ジカンチ</t>
    </rPh>
    <rPh sb="5" eb="8">
      <t>サイコウチ</t>
    </rPh>
    <phoneticPr fontId="2"/>
  </si>
  <si>
    <t>日最高８時間値が0.07ppm以下の日数</t>
    <rPh sb="0" eb="3">
      <t>ニチサイコウ</t>
    </rPh>
    <rPh sb="4" eb="7">
      <t>ジカンチ</t>
    </rPh>
    <rPh sb="15" eb="17">
      <t>イカ</t>
    </rPh>
    <rPh sb="18" eb="20">
      <t>ニッスウ</t>
    </rPh>
    <phoneticPr fontId="2"/>
  </si>
  <si>
    <t>日最高８時間値の月平均値</t>
    <rPh sb="0" eb="3">
      <t>ニチサイコウ</t>
    </rPh>
    <rPh sb="4" eb="7">
      <t>ジカンチ</t>
    </rPh>
    <rPh sb="8" eb="9">
      <t>ツキ</t>
    </rPh>
    <rPh sb="9" eb="12">
      <t>ヘイキンチ</t>
    </rPh>
    <phoneticPr fontId="2"/>
  </si>
  <si>
    <t>１時間値が0.12ppm以上の日数</t>
    <rPh sb="1" eb="4">
      <t>ジカンチ</t>
    </rPh>
    <rPh sb="12" eb="14">
      <t>イジョウ</t>
    </rPh>
    <rPh sb="15" eb="17">
      <t>ニッスウ</t>
    </rPh>
    <phoneticPr fontId="2"/>
  </si>
  <si>
    <t>１時間値が0.12ppm以上の時間数</t>
    <rPh sb="1" eb="4">
      <t>ジカンチ</t>
    </rPh>
    <rPh sb="12" eb="14">
      <t>イジョウ</t>
    </rPh>
    <rPh sb="15" eb="18">
      <t>ジカンスウ</t>
    </rPh>
    <phoneticPr fontId="2"/>
  </si>
  <si>
    <t>１時間値の最高値</t>
    <rPh sb="1" eb="4">
      <t>ジカンチ</t>
    </rPh>
    <rPh sb="5" eb="8">
      <t>サイコウチ</t>
    </rPh>
    <phoneticPr fontId="2"/>
  </si>
  <si>
    <t>４月</t>
    <rPh sb="1" eb="2">
      <t>ガツ</t>
    </rPh>
    <phoneticPr fontId="2"/>
  </si>
  <si>
    <t>４月集計用</t>
    <rPh sb="1" eb="2">
      <t>ガツ</t>
    </rPh>
    <rPh sb="2" eb="5">
      <t>シュウケイヨウ</t>
    </rPh>
    <phoneticPr fontId="2"/>
  </si>
  <si>
    <t>１時間値が0.12ppm以上の時間数</t>
    <phoneticPr fontId="2"/>
  </si>
  <si>
    <t>日最高８時間値の月平均値の分子</t>
    <rPh sb="0" eb="3">
      <t>ニチサイコウ</t>
    </rPh>
    <rPh sb="4" eb="7">
      <t>ジカンチ</t>
    </rPh>
    <rPh sb="8" eb="9">
      <t>ツキ</t>
    </rPh>
    <rPh sb="9" eb="12">
      <t>ヘイキンチ</t>
    </rPh>
    <rPh sb="13" eb="15">
      <t>ブンシ</t>
    </rPh>
    <phoneticPr fontId="2"/>
  </si>
  <si>
    <t>５月</t>
    <rPh sb="1" eb="2">
      <t>ガツ</t>
    </rPh>
    <phoneticPr fontId="2"/>
  </si>
  <si>
    <t>６月</t>
  </si>
  <si>
    <t>７月</t>
  </si>
  <si>
    <t>８月</t>
  </si>
  <si>
    <t>９月</t>
  </si>
  <si>
    <t>１０月</t>
  </si>
  <si>
    <t>１１月</t>
  </si>
  <si>
    <t>１２月</t>
  </si>
  <si>
    <t>１月</t>
  </si>
  <si>
    <t>２月</t>
  </si>
  <si>
    <t>３月</t>
  </si>
  <si>
    <t>年間値</t>
    <rPh sb="0" eb="3">
      <t>ネンカンチ</t>
    </rPh>
    <phoneticPr fontId="2"/>
  </si>
  <si>
    <t>日最高８時間値の99％値</t>
    <rPh sb="0" eb="3">
      <t>ニチサイコウ</t>
    </rPh>
    <rPh sb="4" eb="7">
      <t>ジカンチ</t>
    </rPh>
    <rPh sb="11" eb="12">
      <t>アタイ</t>
    </rPh>
    <phoneticPr fontId="2"/>
  </si>
  <si>
    <t>日最高８時間値が0.07ppm以下の日数の割合</t>
    <rPh sb="0" eb="3">
      <t>ニチサイコウ</t>
    </rPh>
    <rPh sb="4" eb="7">
      <t>ジカンチ</t>
    </rPh>
    <rPh sb="15" eb="17">
      <t>イカ</t>
    </rPh>
    <rPh sb="18" eb="20">
      <t>ニッスウ</t>
    </rPh>
    <rPh sb="21" eb="23">
      <t>ワリアイ</t>
    </rPh>
    <phoneticPr fontId="2"/>
  </si>
  <si>
    <t>５時から20時までの日最高１時間値の年平均値</t>
    <rPh sb="1" eb="2">
      <t>ジ</t>
    </rPh>
    <rPh sb="6" eb="7">
      <t>ジ</t>
    </rPh>
    <rPh sb="10" eb="13">
      <t>ニチサイコウ</t>
    </rPh>
    <rPh sb="14" eb="17">
      <t>ジカンチ</t>
    </rPh>
    <rPh sb="18" eb="22">
      <t>ネンヘイキンチ</t>
    </rPh>
    <phoneticPr fontId="2"/>
  </si>
  <si>
    <t>５月集計用</t>
    <rPh sb="1" eb="2">
      <t>ガツ</t>
    </rPh>
    <rPh sb="2" eb="5">
      <t>シュウケイヨウ</t>
    </rPh>
    <phoneticPr fontId="2"/>
  </si>
  <si>
    <t>６月集計用</t>
    <rPh sb="1" eb="2">
      <t>ガツ</t>
    </rPh>
    <rPh sb="2" eb="5">
      <t>シュウケイヨウ</t>
    </rPh>
    <phoneticPr fontId="2"/>
  </si>
  <si>
    <t>７月集計用</t>
    <rPh sb="1" eb="2">
      <t>ガツ</t>
    </rPh>
    <rPh sb="2" eb="5">
      <t>シュウケイヨウ</t>
    </rPh>
    <phoneticPr fontId="2"/>
  </si>
  <si>
    <t>８月集計用</t>
    <rPh sb="1" eb="2">
      <t>ガツ</t>
    </rPh>
    <rPh sb="2" eb="5">
      <t>シュウケイヨウ</t>
    </rPh>
    <phoneticPr fontId="2"/>
  </si>
  <si>
    <t>９月集計用</t>
    <rPh sb="1" eb="2">
      <t>ガツ</t>
    </rPh>
    <rPh sb="2" eb="5">
      <t>シュウケイヨウ</t>
    </rPh>
    <phoneticPr fontId="2"/>
  </si>
  <si>
    <t>10月集計用</t>
    <rPh sb="2" eb="3">
      <t>ガツ</t>
    </rPh>
    <rPh sb="3" eb="6">
      <t>シュウケイヨウ</t>
    </rPh>
    <phoneticPr fontId="2"/>
  </si>
  <si>
    <t>11月集計用</t>
    <rPh sb="2" eb="3">
      <t>ガツ</t>
    </rPh>
    <rPh sb="3" eb="6">
      <t>シュウケイヨウ</t>
    </rPh>
    <phoneticPr fontId="2"/>
  </si>
  <si>
    <t>12月集計用</t>
    <rPh sb="2" eb="3">
      <t>ガツ</t>
    </rPh>
    <rPh sb="3" eb="6">
      <t>シュウケイヨウ</t>
    </rPh>
    <phoneticPr fontId="2"/>
  </si>
  <si>
    <t>１月集計用</t>
    <rPh sb="1" eb="2">
      <t>ガツ</t>
    </rPh>
    <rPh sb="2" eb="5">
      <t>シュウケイヨウ</t>
    </rPh>
    <phoneticPr fontId="2"/>
  </si>
  <si>
    <t>２月集計用</t>
    <rPh sb="1" eb="2">
      <t>ガツ</t>
    </rPh>
    <rPh sb="2" eb="5">
      <t>シュウケイヨウ</t>
    </rPh>
    <phoneticPr fontId="2"/>
  </si>
  <si>
    <t>３月集計用</t>
    <rPh sb="1" eb="2">
      <t>ガツ</t>
    </rPh>
    <rPh sb="2" eb="5">
      <t>シュウケイヨウ</t>
    </rPh>
    <phoneticPr fontId="2"/>
  </si>
  <si>
    <t>日最高８時間値の年平均値</t>
    <rPh sb="0" eb="3">
      <t>ニチサイコウ</t>
    </rPh>
    <rPh sb="4" eb="7">
      <t>ジカンチ</t>
    </rPh>
    <rPh sb="8" eb="9">
      <t>ネン</t>
    </rPh>
    <rPh sb="9" eb="12">
      <t>ヘイキンチ</t>
    </rPh>
    <phoneticPr fontId="2"/>
  </si>
  <si>
    <t>日数</t>
    <rPh sb="0" eb="2">
      <t>ニッスウ</t>
    </rPh>
    <phoneticPr fontId="2"/>
  </si>
  <si>
    <t>順位</t>
    <rPh sb="0" eb="2">
      <t>ジュンイ</t>
    </rPh>
    <phoneticPr fontId="2"/>
  </si>
  <si>
    <t>99%値</t>
    <rPh sb="3" eb="4">
      <t>アタイ</t>
    </rPh>
    <phoneticPr fontId="2"/>
  </si>
  <si>
    <t>判定</t>
    <rPh sb="0" eb="2">
      <t>ハンテイ</t>
    </rPh>
    <phoneticPr fontId="2"/>
  </si>
  <si>
    <t>日最高８時間値(年平均値計算用)</t>
    <rPh sb="0" eb="3">
      <t>ニチサイコウ</t>
    </rPh>
    <rPh sb="4" eb="7">
      <t>ジカンチ</t>
    </rPh>
    <rPh sb="8" eb="12">
      <t>ネンヘイキンチ</t>
    </rPh>
    <rPh sb="12" eb="15">
      <t>ケイサンヨウ</t>
    </rPh>
    <phoneticPr fontId="2"/>
  </si>
  <si>
    <t>99％値相当の日数</t>
    <rPh sb="3" eb="4">
      <t>アタイ</t>
    </rPh>
    <rPh sb="4" eb="6">
      <t>ソウトウ</t>
    </rPh>
    <rPh sb="7" eb="9">
      <t>ニッスウ</t>
    </rPh>
    <phoneticPr fontId="2"/>
  </si>
  <si>
    <t>月間値</t>
    <rPh sb="0" eb="3">
      <t>ゲッカンチ</t>
    </rPh>
    <phoneticPr fontId="2"/>
  </si>
  <si>
    <t>時間</t>
    <rPh sb="0" eb="2">
      <t>ジカン</t>
    </rPh>
    <phoneticPr fontId="2"/>
  </si>
  <si>
    <t>ppm</t>
    <phoneticPr fontId="2"/>
  </si>
  <si>
    <t>日</t>
    <rPh sb="0" eb="1">
      <t>ヒ</t>
    </rPh>
    <phoneticPr fontId="2"/>
  </si>
  <si>
    <t>％</t>
    <phoneticPr fontId="2"/>
  </si>
  <si>
    <t>○または×または－で表記</t>
    <rPh sb="10" eb="12">
      <t>ヒョウキ</t>
    </rPh>
    <phoneticPr fontId="2"/>
  </si>
  <si>
    <t>↓11行目以降は対象年度のデータを値貼り付けしてください。（年度途中からのデータを値貼り付けすることもできますが、４月31日など、実際にはない日のデータを無理矢理貼り付けると正しく計算できませんのでご注意ください。）</t>
    <rPh sb="3" eb="5">
      <t>ギョウメ</t>
    </rPh>
    <rPh sb="5" eb="7">
      <t>イコウ</t>
    </rPh>
    <rPh sb="8" eb="10">
      <t>タイショウ</t>
    </rPh>
    <rPh sb="10" eb="12">
      <t>ネンド</t>
    </rPh>
    <rPh sb="17" eb="19">
      <t>アタイハ</t>
    </rPh>
    <rPh sb="20" eb="21">
      <t>ツ</t>
    </rPh>
    <rPh sb="30" eb="32">
      <t>ネンド</t>
    </rPh>
    <rPh sb="32" eb="34">
      <t>トチュウ</t>
    </rPh>
    <rPh sb="41" eb="43">
      <t>アタイハ</t>
    </rPh>
    <rPh sb="44" eb="45">
      <t>ツ</t>
    </rPh>
    <rPh sb="58" eb="59">
      <t>ガツ</t>
    </rPh>
    <rPh sb="61" eb="62">
      <t>ニチ</t>
    </rPh>
    <rPh sb="65" eb="67">
      <t>ジッサイ</t>
    </rPh>
    <rPh sb="71" eb="72">
      <t>ヒ</t>
    </rPh>
    <rPh sb="77" eb="79">
      <t>ムリ</t>
    </rPh>
    <rPh sb="79" eb="81">
      <t>ヤリ</t>
    </rPh>
    <rPh sb="81" eb="82">
      <t>ハ</t>
    </rPh>
    <rPh sb="83" eb="84">
      <t>ツ</t>
    </rPh>
    <rPh sb="87" eb="88">
      <t>タダ</t>
    </rPh>
    <rPh sb="90" eb="92">
      <t>ケイサン</t>
    </rPh>
    <rPh sb="100" eb="102">
      <t>チュウイ</t>
    </rPh>
    <phoneticPr fontId="2"/>
  </si>
  <si>
    <t>計算過程を知りたい方は、非表示のシートを参照ください。</t>
    <rPh sb="0" eb="4">
      <t>ケイサンカテイ</t>
    </rPh>
    <rPh sb="5" eb="6">
      <t>シ</t>
    </rPh>
    <rPh sb="9" eb="10">
      <t>カタ</t>
    </rPh>
    <rPh sb="12" eb="15">
      <t>ヒヒョウジ</t>
    </rPh>
    <rPh sb="20" eb="22">
      <t>サンショウ</t>
    </rPh>
    <phoneticPr fontId="2"/>
  </si>
  <si>
    <t>このシートでは、各日時の８時間値を表示しています。</t>
    <rPh sb="8" eb="11">
      <t>カクニチジ</t>
    </rPh>
    <rPh sb="13" eb="16">
      <t>ジカンチ</t>
    </rPh>
    <rPh sb="17" eb="19">
      <t>ヒョウジ</t>
    </rPh>
    <phoneticPr fontId="2"/>
  </si>
  <si>
    <t>うるう年ではない年度の場合、３月31日のさらにひとつ下の行まで使用しないようにご注意ください。</t>
    <rPh sb="3" eb="4">
      <t>ドシ</t>
    </rPh>
    <rPh sb="8" eb="10">
      <t>ネンド</t>
    </rPh>
    <rPh sb="11" eb="13">
      <t>バアイ</t>
    </rPh>
    <rPh sb="15" eb="16">
      <t>ガツ</t>
    </rPh>
    <rPh sb="18" eb="19">
      <t>ニチ</t>
    </rPh>
    <rPh sb="26" eb="27">
      <t>シタ</t>
    </rPh>
    <rPh sb="28" eb="29">
      <t>ギョウ</t>
    </rPh>
    <rPh sb="31" eb="33">
      <t>シヨウ</t>
    </rPh>
    <rPh sb="40" eb="42">
      <t>チュウイ</t>
    </rPh>
    <phoneticPr fontId="2"/>
  </si>
  <si>
    <t>99％値の算出</t>
    <rPh sb="3" eb="4">
      <t>アタイ</t>
    </rPh>
    <rPh sb="5" eb="7">
      <t>サンシュツ</t>
    </rPh>
    <phoneticPr fontId="2"/>
  </si>
  <si>
    <t>ExcelのRANK関数がうまく機能しないという声をよく聞きますので、</t>
    <rPh sb="10" eb="12">
      <t>カンスウ</t>
    </rPh>
    <rPh sb="16" eb="18">
      <t>キノウ</t>
    </rPh>
    <rPh sb="24" eb="25">
      <t>コエ</t>
    </rPh>
    <rPh sb="28" eb="29">
      <t>キ</t>
    </rPh>
    <phoneticPr fontId="2"/>
  </si>
  <si>
    <t>ここではRANK関数を使わないで計算しています。</t>
    <rPh sb="8" eb="10">
      <t>カンスウ</t>
    </rPh>
    <rPh sb="11" eb="12">
      <t>ツカ</t>
    </rPh>
    <rPh sb="16" eb="18">
      <t>ケイサン</t>
    </rPh>
    <phoneticPr fontId="2"/>
  </si>
  <si>
    <t>値貼り付け用シート　　　　11行目以降にデータを値貼り付けしてください。</t>
    <rPh sb="0" eb="2">
      <t>アタイハ</t>
    </rPh>
    <rPh sb="3" eb="4">
      <t>ツ</t>
    </rPh>
    <rPh sb="5" eb="6">
      <t>ヨウ</t>
    </rPh>
    <rPh sb="15" eb="19">
      <t>ギョウメイコウ</t>
    </rPh>
    <rPh sb="24" eb="26">
      <t>アタイハ</t>
    </rPh>
    <rPh sb="27" eb="28">
      <t>ツ</t>
    </rPh>
    <phoneticPr fontId="2"/>
  </si>
  <si>
    <t>年間値・月間値報告のデータ部には以下２パターンのいずれかをお使いください。</t>
    <rPh sb="0" eb="3">
      <t>ネンカンチ</t>
    </rPh>
    <rPh sb="4" eb="7">
      <t>ゲッカンチ</t>
    </rPh>
    <rPh sb="7" eb="9">
      <t>ホウコク</t>
    </rPh>
    <rPh sb="13" eb="14">
      <t>ブ</t>
    </rPh>
    <rPh sb="16" eb="18">
      <t>イカ</t>
    </rPh>
    <rPh sb="30" eb="31">
      <t>ツカ</t>
    </rPh>
    <phoneticPr fontId="2"/>
  </si>
  <si>
    <t>パターン１（区切りあり）(罫線で囲んだ範囲をコピーし、値貼り付けしてください。)</t>
    <rPh sb="6" eb="8">
      <t>クギ</t>
    </rPh>
    <rPh sb="13" eb="15">
      <t>ケイセン</t>
    </rPh>
    <rPh sb="16" eb="17">
      <t>カコ</t>
    </rPh>
    <rPh sb="19" eb="21">
      <t>ハンイ</t>
    </rPh>
    <rPh sb="27" eb="29">
      <t>アタイハ</t>
    </rPh>
    <rPh sb="30" eb="31">
      <t>ツ</t>
    </rPh>
    <phoneticPr fontId="2"/>
  </si>
  <si>
    <t>（測定を年度途中で取りやめた場合は適宜 99999 でデータを置き換えてください。）</t>
    <rPh sb="1" eb="3">
      <t>ソクテイ</t>
    </rPh>
    <rPh sb="4" eb="6">
      <t>ネンド</t>
    </rPh>
    <rPh sb="6" eb="8">
      <t>トチュウ</t>
    </rPh>
    <rPh sb="9" eb="10">
      <t>ト</t>
    </rPh>
    <rPh sb="14" eb="16">
      <t>バアイ</t>
    </rPh>
    <rPh sb="17" eb="19">
      <t>テキギ</t>
    </rPh>
    <rPh sb="31" eb="32">
      <t>オ</t>
    </rPh>
    <rPh sb="33" eb="34">
      <t>カ</t>
    </rPh>
    <phoneticPr fontId="2"/>
  </si>
  <si>
    <r>
      <t xml:space="preserve">環境基準達成の判別
</t>
    </r>
    <r>
      <rPr>
        <sz val="7"/>
        <color theme="1"/>
        <rFont val="ＭＳ ゴシック"/>
        <family val="3"/>
        <charset val="128"/>
      </rPr>
      <t>達成：○
非達成：×</t>
    </r>
    <r>
      <rPr>
        <sz val="11"/>
        <color theme="1"/>
        <rFont val="ＭＳ ゴシック"/>
        <family val="3"/>
        <charset val="128"/>
      </rPr>
      <t xml:space="preserve">
</t>
    </r>
    <r>
      <rPr>
        <sz val="7"/>
        <color theme="1"/>
        <rFont val="ＭＳ ゴシック"/>
        <family val="3"/>
        <charset val="128"/>
      </rPr>
      <t>有効測定局ではない：－</t>
    </r>
    <rPh sb="0" eb="4">
      <t>カンキョウキジュン</t>
    </rPh>
    <rPh sb="4" eb="6">
      <t>タッセイ</t>
    </rPh>
    <rPh sb="7" eb="9">
      <t>ハンベツ</t>
    </rPh>
    <rPh sb="10" eb="12">
      <t>タッセイ</t>
    </rPh>
    <rPh sb="15" eb="18">
      <t>ヒタッセイ</t>
    </rPh>
    <rPh sb="21" eb="25">
      <t>ユウコウソクテイ</t>
    </rPh>
    <rPh sb="25" eb="26">
      <t>キョク</t>
    </rPh>
    <phoneticPr fontId="2"/>
  </si>
  <si>
    <t>パターン２（区切りなし）(B39からB48までのセルを選択・コピーし、値貼り付けしてください。)</t>
    <rPh sb="6" eb="8">
      <t>クギ</t>
    </rPh>
    <rPh sb="27" eb="29">
      <t>センタク</t>
    </rPh>
    <rPh sb="35" eb="37">
      <t>アタイハ</t>
    </rPh>
    <rPh sb="38" eb="39">
      <t>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</si>
</sst>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
    <numFmt numFmtId="177" formatCode="00"/>
    <numFmt numFmtId="178" formatCode="0.0"/>
    <numFmt numFmtId="179" formatCode="0.000"/>
  </numFmts>
  <fonts count="7"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10"/>
      <color theme="1"/>
      <name val="ＭＳ ゴシック"/>
      <family val="3"/>
      <charset val="128"/>
    </font>
    <font>
      <b/>
      <sz val="11"/>
      <color theme="1"/>
      <name val="ＭＳ ゴシック"/>
      <family val="3"/>
      <charset val="128"/>
    </font>
    <font>
      <sz val="7"/>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1" fillId="0" borderId="0" xfId="0" applyFont="1">
      <alignment vertical="center"/>
    </xf>
    <xf numFmtId="176" fontId="1" fillId="0" borderId="0" xfId="0" applyNumberFormat="1" applyFont="1">
      <alignment vertical="center"/>
    </xf>
    <xf numFmtId="177" fontId="1" fillId="0" borderId="0" xfId="0" applyNumberFormat="1" applyFont="1">
      <alignment vertical="center"/>
    </xf>
    <xf numFmtId="0" fontId="1" fillId="2" borderId="0" xfId="0" applyFont="1" applyFill="1" applyAlignment="1">
      <alignment vertical="center" shrinkToFit="1"/>
    </xf>
    <xf numFmtId="176" fontId="1" fillId="2" borderId="0" xfId="0" applyNumberFormat="1" applyFont="1" applyFill="1" applyAlignment="1">
      <alignment vertical="center" shrinkToFit="1"/>
    </xf>
    <xf numFmtId="177" fontId="1" fillId="2" borderId="0" xfId="0" applyNumberFormat="1" applyFont="1" applyFill="1" applyAlignment="1">
      <alignment vertical="center" shrinkToFit="1"/>
    </xf>
    <xf numFmtId="0" fontId="3" fillId="0" borderId="0" xfId="0" applyFont="1">
      <alignment vertical="center"/>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lignment vertical="center"/>
    </xf>
    <xf numFmtId="0" fontId="1" fillId="0" borderId="1" xfId="0" applyFont="1" applyBorder="1">
      <alignment vertical="center"/>
    </xf>
    <xf numFmtId="179" fontId="1" fillId="0" borderId="1" xfId="0" applyNumberFormat="1" applyFont="1" applyBorder="1">
      <alignment vertical="center"/>
    </xf>
    <xf numFmtId="178" fontId="1" fillId="0" borderId="1" xfId="0" applyNumberFormat="1" applyFont="1" applyBorder="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shrinkToFit="1"/>
    </xf>
    <xf numFmtId="0" fontId="5" fillId="0" borderId="0" xfId="0" applyFont="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4" fillId="3"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60183-8E28-48E7-B804-8A60AA720B98}">
  <dimension ref="A1:AI375"/>
  <sheetViews>
    <sheetView tabSelected="1" workbookViewId="0"/>
  </sheetViews>
  <sheetFormatPr defaultColWidth="9" defaultRowHeight="13" x14ac:dyDescent="0.55000000000000004"/>
  <cols>
    <col min="1" max="1" width="5.5" style="1" bestFit="1" customWidth="1"/>
    <col min="2" max="2" width="9.25" style="2" customWidth="1"/>
    <col min="3" max="3" width="5.5" style="1" bestFit="1" customWidth="1"/>
    <col min="4" max="4" width="5.25" style="3" customWidth="1"/>
    <col min="5" max="5" width="5.5" style="1" bestFit="1" customWidth="1"/>
    <col min="6" max="7" width="4.25" style="3" customWidth="1"/>
    <col min="8" max="31" width="5.08203125" style="1" customWidth="1"/>
    <col min="32" max="35" width="5.33203125" style="1" customWidth="1"/>
    <col min="36" max="16384" width="9" style="1"/>
  </cols>
  <sheetData>
    <row r="1" spans="1:35" x14ac:dyDescent="0.55000000000000004">
      <c r="A1" s="17" t="s">
        <v>105</v>
      </c>
    </row>
    <row r="2" spans="1:35" x14ac:dyDescent="0.55000000000000004">
      <c r="A2" s="1" t="s">
        <v>99</v>
      </c>
    </row>
    <row r="4" spans="1:35" x14ac:dyDescent="0.55000000000000004">
      <c r="A4" s="1" t="s">
        <v>43</v>
      </c>
    </row>
    <row r="5" spans="1:35" x14ac:dyDescent="0.55000000000000004">
      <c r="A5" s="4" t="s">
        <v>31</v>
      </c>
      <c r="B5" s="5" t="s">
        <v>28</v>
      </c>
      <c r="C5" s="4" t="s">
        <v>30</v>
      </c>
      <c r="D5" s="6" t="s">
        <v>29</v>
      </c>
      <c r="E5" s="4" t="s">
        <v>27</v>
      </c>
      <c r="F5" s="6" t="s">
        <v>25</v>
      </c>
      <c r="G5" s="6" t="s">
        <v>26</v>
      </c>
      <c r="H5" s="4" t="s">
        <v>1</v>
      </c>
      <c r="I5" s="4" t="s">
        <v>2</v>
      </c>
      <c r="J5" s="4" t="s">
        <v>3</v>
      </c>
      <c r="K5" s="4" t="s">
        <v>4</v>
      </c>
      <c r="L5" s="4" t="s">
        <v>5</v>
      </c>
      <c r="M5" s="4" t="s">
        <v>6</v>
      </c>
      <c r="N5" s="4" t="s">
        <v>7</v>
      </c>
      <c r="O5" s="4" t="s">
        <v>8</v>
      </c>
      <c r="P5" s="4" t="s">
        <v>9</v>
      </c>
      <c r="Q5" s="4" t="s">
        <v>10</v>
      </c>
      <c r="R5" s="4" t="s">
        <v>11</v>
      </c>
      <c r="S5" s="4" t="s">
        <v>12</v>
      </c>
      <c r="T5" s="4" t="s">
        <v>13</v>
      </c>
      <c r="U5" s="4" t="s">
        <v>14</v>
      </c>
      <c r="V5" s="4" t="s">
        <v>15</v>
      </c>
      <c r="W5" s="4" t="s">
        <v>16</v>
      </c>
      <c r="X5" s="4" t="s">
        <v>17</v>
      </c>
      <c r="Y5" s="4" t="s">
        <v>18</v>
      </c>
      <c r="Z5" s="4" t="s">
        <v>19</v>
      </c>
      <c r="AA5" s="4" t="s">
        <v>20</v>
      </c>
      <c r="AB5" s="4" t="s">
        <v>21</v>
      </c>
      <c r="AC5" s="4" t="s">
        <v>22</v>
      </c>
      <c r="AD5" s="4" t="s">
        <v>23</v>
      </c>
      <c r="AE5" s="4" t="s">
        <v>24</v>
      </c>
      <c r="AF5" s="4" t="s">
        <v>32</v>
      </c>
      <c r="AG5" s="4" t="s">
        <v>32</v>
      </c>
      <c r="AH5" s="4" t="s">
        <v>32</v>
      </c>
      <c r="AI5" s="4" t="s">
        <v>32</v>
      </c>
    </row>
    <row r="6" spans="1:35" x14ac:dyDescent="0.55000000000000004">
      <c r="A6" s="1">
        <v>2025</v>
      </c>
      <c r="B6" s="2">
        <v>99999999</v>
      </c>
      <c r="C6" s="1">
        <v>999</v>
      </c>
      <c r="D6" s="3">
        <v>6</v>
      </c>
      <c r="E6" s="1" t="s">
        <v>0</v>
      </c>
      <c r="F6" s="3">
        <v>3</v>
      </c>
      <c r="G6" s="3">
        <v>31</v>
      </c>
      <c r="H6" s="1">
        <v>9999</v>
      </c>
      <c r="I6" s="1">
        <v>24</v>
      </c>
      <c r="J6" s="1">
        <v>17</v>
      </c>
      <c r="K6" s="1">
        <v>10</v>
      </c>
      <c r="L6" s="1">
        <v>13</v>
      </c>
      <c r="M6" s="1">
        <v>14</v>
      </c>
      <c r="N6" s="1">
        <v>11</v>
      </c>
      <c r="O6" s="1">
        <v>17</v>
      </c>
      <c r="P6" s="1">
        <v>21</v>
      </c>
      <c r="Q6" s="1">
        <v>32</v>
      </c>
      <c r="R6" s="1">
        <v>46</v>
      </c>
      <c r="S6" s="1">
        <v>48</v>
      </c>
      <c r="T6" s="1">
        <v>46</v>
      </c>
      <c r="U6" s="1">
        <v>42</v>
      </c>
      <c r="V6" s="1">
        <v>42</v>
      </c>
      <c r="W6" s="1">
        <v>44</v>
      </c>
      <c r="X6" s="1">
        <v>45</v>
      </c>
      <c r="Y6" s="1">
        <v>44</v>
      </c>
      <c r="Z6" s="1">
        <v>43</v>
      </c>
      <c r="AA6" s="1">
        <v>41</v>
      </c>
      <c r="AB6" s="1">
        <v>39</v>
      </c>
      <c r="AC6" s="1">
        <v>32</v>
      </c>
      <c r="AD6" s="1">
        <v>28</v>
      </c>
      <c r="AE6" s="1">
        <v>24</v>
      </c>
    </row>
    <row r="9" spans="1:35" x14ac:dyDescent="0.55000000000000004">
      <c r="A9" s="1" t="s">
        <v>98</v>
      </c>
    </row>
    <row r="10" spans="1:35" x14ac:dyDescent="0.55000000000000004">
      <c r="A10" s="4" t="s">
        <v>31</v>
      </c>
      <c r="B10" s="5" t="s">
        <v>28</v>
      </c>
      <c r="C10" s="4" t="s">
        <v>30</v>
      </c>
      <c r="D10" s="6" t="s">
        <v>29</v>
      </c>
      <c r="E10" s="4" t="s">
        <v>27</v>
      </c>
      <c r="F10" s="6" t="s">
        <v>25</v>
      </c>
      <c r="G10" s="6" t="s">
        <v>26</v>
      </c>
      <c r="H10" s="4" t="s">
        <v>1</v>
      </c>
      <c r="I10" s="4" t="s">
        <v>2</v>
      </c>
      <c r="J10" s="4" t="s">
        <v>3</v>
      </c>
      <c r="K10" s="4" t="s">
        <v>4</v>
      </c>
      <c r="L10" s="4" t="s">
        <v>5</v>
      </c>
      <c r="M10" s="4" t="s">
        <v>6</v>
      </c>
      <c r="N10" s="4" t="s">
        <v>7</v>
      </c>
      <c r="O10" s="4" t="s">
        <v>8</v>
      </c>
      <c r="P10" s="4" t="s">
        <v>9</v>
      </c>
      <c r="Q10" s="4" t="s">
        <v>10</v>
      </c>
      <c r="R10" s="4" t="s">
        <v>11</v>
      </c>
      <c r="S10" s="4" t="s">
        <v>12</v>
      </c>
      <c r="T10" s="4" t="s">
        <v>13</v>
      </c>
      <c r="U10" s="4" t="s">
        <v>14</v>
      </c>
      <c r="V10" s="4" t="s">
        <v>15</v>
      </c>
      <c r="W10" s="4" t="s">
        <v>16</v>
      </c>
      <c r="X10" s="4" t="s">
        <v>17</v>
      </c>
      <c r="Y10" s="4" t="s">
        <v>18</v>
      </c>
      <c r="Z10" s="4" t="s">
        <v>19</v>
      </c>
      <c r="AA10" s="4" t="s">
        <v>20</v>
      </c>
      <c r="AB10" s="4" t="s">
        <v>21</v>
      </c>
      <c r="AC10" s="4" t="s">
        <v>22</v>
      </c>
      <c r="AD10" s="4" t="s">
        <v>23</v>
      </c>
      <c r="AE10" s="4" t="s">
        <v>24</v>
      </c>
      <c r="AF10" s="4" t="s">
        <v>32</v>
      </c>
      <c r="AG10" s="4" t="s">
        <v>32</v>
      </c>
      <c r="AH10" s="4" t="s">
        <v>32</v>
      </c>
      <c r="AI10" s="4" t="s">
        <v>32</v>
      </c>
    </row>
    <row r="11" spans="1:35" x14ac:dyDescent="0.55000000000000004">
      <c r="A11" s="1">
        <v>2026</v>
      </c>
      <c r="B11" s="2">
        <v>99999999</v>
      </c>
      <c r="C11" s="1">
        <v>999</v>
      </c>
      <c r="D11" s="3">
        <v>6</v>
      </c>
      <c r="E11" s="1" t="s">
        <v>0</v>
      </c>
      <c r="F11" s="3">
        <v>4</v>
      </c>
      <c r="G11" s="3">
        <v>1</v>
      </c>
      <c r="H11" s="1">
        <v>16</v>
      </c>
      <c r="I11" s="1">
        <v>14</v>
      </c>
      <c r="J11" s="1">
        <v>10</v>
      </c>
      <c r="K11" s="1">
        <v>10</v>
      </c>
      <c r="L11" s="1">
        <v>12</v>
      </c>
      <c r="M11" s="1">
        <v>16</v>
      </c>
      <c r="N11" s="1">
        <v>25</v>
      </c>
      <c r="O11" s="1">
        <v>28</v>
      </c>
      <c r="P11" s="1">
        <v>38</v>
      </c>
      <c r="Q11" s="1">
        <v>43</v>
      </c>
      <c r="R11" s="1">
        <v>51</v>
      </c>
      <c r="S11" s="1">
        <v>55</v>
      </c>
      <c r="T11" s="1">
        <v>64</v>
      </c>
      <c r="U11" s="1">
        <v>76</v>
      </c>
      <c r="V11" s="1">
        <v>74</v>
      </c>
      <c r="W11" s="1">
        <v>69</v>
      </c>
      <c r="X11" s="1">
        <v>67</v>
      </c>
      <c r="Y11" s="1">
        <v>66</v>
      </c>
      <c r="Z11" s="1">
        <v>60</v>
      </c>
      <c r="AA11" s="1">
        <v>60</v>
      </c>
      <c r="AB11" s="1">
        <v>57</v>
      </c>
      <c r="AC11" s="1">
        <v>53</v>
      </c>
      <c r="AD11" s="1">
        <v>52</v>
      </c>
      <c r="AE11" s="1">
        <v>50</v>
      </c>
    </row>
    <row r="12" spans="1:35" x14ac:dyDescent="0.55000000000000004">
      <c r="A12" s="1">
        <v>2026</v>
      </c>
      <c r="B12" s="2">
        <v>99999999</v>
      </c>
      <c r="C12" s="1">
        <v>999</v>
      </c>
      <c r="D12" s="3">
        <v>6</v>
      </c>
      <c r="E12" s="1" t="s">
        <v>0</v>
      </c>
      <c r="F12" s="3">
        <v>4</v>
      </c>
      <c r="G12" s="3">
        <v>2</v>
      </c>
      <c r="H12" s="1">
        <v>44</v>
      </c>
      <c r="I12" s="1">
        <v>41</v>
      </c>
      <c r="J12" s="1">
        <v>38</v>
      </c>
      <c r="K12" s="1">
        <v>37</v>
      </c>
      <c r="L12" s="1">
        <v>35</v>
      </c>
      <c r="M12" s="1">
        <v>41</v>
      </c>
      <c r="N12" s="1">
        <v>43</v>
      </c>
      <c r="O12" s="1">
        <v>41</v>
      </c>
      <c r="P12" s="1">
        <v>40</v>
      </c>
      <c r="Q12" s="1">
        <v>47</v>
      </c>
      <c r="R12" s="1">
        <v>51</v>
      </c>
      <c r="S12" s="1">
        <v>53</v>
      </c>
      <c r="T12" s="1">
        <v>54</v>
      </c>
      <c r="U12" s="1">
        <v>54</v>
      </c>
      <c r="V12" s="1">
        <v>55</v>
      </c>
      <c r="W12" s="1">
        <v>54</v>
      </c>
      <c r="X12" s="1">
        <v>54</v>
      </c>
      <c r="Y12" s="1">
        <v>52</v>
      </c>
      <c r="Z12" s="1">
        <v>52</v>
      </c>
      <c r="AA12" s="1">
        <v>53</v>
      </c>
      <c r="AB12" s="1">
        <v>52</v>
      </c>
      <c r="AC12" s="1">
        <v>53</v>
      </c>
      <c r="AD12" s="1">
        <v>53</v>
      </c>
      <c r="AE12" s="1">
        <v>50</v>
      </c>
    </row>
    <row r="13" spans="1:35" x14ac:dyDescent="0.55000000000000004">
      <c r="A13" s="1">
        <v>2026</v>
      </c>
      <c r="B13" s="2">
        <v>99999999</v>
      </c>
      <c r="C13" s="1">
        <v>999</v>
      </c>
      <c r="D13" s="3">
        <v>6</v>
      </c>
      <c r="E13" s="1" t="s">
        <v>0</v>
      </c>
      <c r="F13" s="3">
        <v>4</v>
      </c>
      <c r="G13" s="3">
        <v>3</v>
      </c>
      <c r="H13" s="1">
        <v>49</v>
      </c>
      <c r="I13" s="1">
        <v>48</v>
      </c>
      <c r="J13" s="1">
        <v>47</v>
      </c>
      <c r="K13" s="1">
        <v>45</v>
      </c>
      <c r="L13" s="1">
        <v>44</v>
      </c>
      <c r="M13" s="1">
        <v>43</v>
      </c>
      <c r="N13" s="1">
        <v>38</v>
      </c>
      <c r="O13" s="1">
        <v>37</v>
      </c>
      <c r="P13" s="1">
        <v>38</v>
      </c>
      <c r="Q13" s="1">
        <v>44</v>
      </c>
      <c r="R13" s="1">
        <v>50</v>
      </c>
      <c r="S13" s="1">
        <v>51</v>
      </c>
      <c r="T13" s="1">
        <v>53</v>
      </c>
      <c r="U13" s="1">
        <v>55</v>
      </c>
      <c r="V13" s="1">
        <v>53</v>
      </c>
      <c r="W13" s="1">
        <v>52</v>
      </c>
      <c r="X13" s="1">
        <v>49</v>
      </c>
      <c r="Y13" s="1">
        <v>48</v>
      </c>
      <c r="Z13" s="1">
        <v>47</v>
      </c>
      <c r="AA13" s="1">
        <v>46</v>
      </c>
      <c r="AB13" s="1">
        <v>45</v>
      </c>
      <c r="AC13" s="1">
        <v>46</v>
      </c>
      <c r="AD13" s="1">
        <v>43</v>
      </c>
      <c r="AE13" s="1">
        <v>38</v>
      </c>
    </row>
    <row r="14" spans="1:35" x14ac:dyDescent="0.55000000000000004">
      <c r="A14" s="1">
        <v>2026</v>
      </c>
      <c r="B14" s="2">
        <v>99999999</v>
      </c>
      <c r="C14" s="1">
        <v>999</v>
      </c>
      <c r="D14" s="3">
        <v>6</v>
      </c>
      <c r="E14" s="1" t="s">
        <v>0</v>
      </c>
      <c r="F14" s="3">
        <v>4</v>
      </c>
      <c r="G14" s="3">
        <v>4</v>
      </c>
      <c r="H14" s="1">
        <v>35</v>
      </c>
      <c r="I14" s="1">
        <v>32</v>
      </c>
      <c r="J14" s="1">
        <v>31</v>
      </c>
      <c r="K14" s="1">
        <v>28</v>
      </c>
      <c r="L14" s="1">
        <v>20</v>
      </c>
      <c r="M14" s="1">
        <v>12</v>
      </c>
      <c r="N14" s="1">
        <v>16</v>
      </c>
      <c r="O14" s="1">
        <v>25</v>
      </c>
      <c r="P14" s="1">
        <v>29</v>
      </c>
      <c r="Q14" s="1">
        <v>32</v>
      </c>
      <c r="R14" s="1">
        <v>41</v>
      </c>
      <c r="S14" s="1">
        <v>48</v>
      </c>
      <c r="T14" s="1">
        <v>54</v>
      </c>
      <c r="U14" s="1">
        <v>55</v>
      </c>
      <c r="V14" s="1">
        <v>56</v>
      </c>
      <c r="W14" s="1">
        <v>49</v>
      </c>
      <c r="X14" s="1">
        <v>53</v>
      </c>
      <c r="Y14" s="1">
        <v>51</v>
      </c>
      <c r="Z14" s="1">
        <v>47</v>
      </c>
      <c r="AA14" s="1">
        <v>54</v>
      </c>
      <c r="AB14" s="1">
        <v>54</v>
      </c>
      <c r="AC14" s="1">
        <v>49</v>
      </c>
      <c r="AD14" s="1">
        <v>36</v>
      </c>
      <c r="AE14" s="1">
        <v>21</v>
      </c>
    </row>
    <row r="15" spans="1:35" x14ac:dyDescent="0.55000000000000004">
      <c r="A15" s="1">
        <v>2026</v>
      </c>
      <c r="B15" s="2">
        <v>99999999</v>
      </c>
      <c r="C15" s="1">
        <v>999</v>
      </c>
      <c r="D15" s="3">
        <v>6</v>
      </c>
      <c r="E15" s="1" t="s">
        <v>0</v>
      </c>
      <c r="F15" s="3">
        <v>4</v>
      </c>
      <c r="G15" s="3">
        <v>5</v>
      </c>
      <c r="H15" s="1">
        <v>8</v>
      </c>
      <c r="I15" s="1">
        <v>6</v>
      </c>
      <c r="J15" s="1">
        <v>17</v>
      </c>
      <c r="K15" s="1">
        <v>13</v>
      </c>
      <c r="L15" s="1">
        <v>7</v>
      </c>
      <c r="M15" s="1">
        <v>4</v>
      </c>
      <c r="N15" s="1">
        <v>15</v>
      </c>
      <c r="O15" s="1">
        <v>20</v>
      </c>
      <c r="P15" s="1">
        <v>25</v>
      </c>
      <c r="Q15" s="1">
        <v>24</v>
      </c>
      <c r="R15" s="1">
        <v>9999</v>
      </c>
      <c r="S15" s="1">
        <v>40</v>
      </c>
      <c r="T15" s="1">
        <v>57</v>
      </c>
      <c r="U15" s="1">
        <v>60</v>
      </c>
      <c r="V15" s="1">
        <v>58</v>
      </c>
      <c r="W15" s="1">
        <v>59</v>
      </c>
      <c r="X15" s="1">
        <v>55</v>
      </c>
      <c r="Y15" s="1">
        <v>53</v>
      </c>
      <c r="Z15" s="1">
        <v>51</v>
      </c>
      <c r="AA15" s="1">
        <v>51</v>
      </c>
      <c r="AB15" s="1">
        <v>50</v>
      </c>
      <c r="AC15" s="1">
        <v>47</v>
      </c>
      <c r="AD15" s="1">
        <v>48</v>
      </c>
      <c r="AE15" s="1">
        <v>45</v>
      </c>
    </row>
    <row r="16" spans="1:35" x14ac:dyDescent="0.55000000000000004">
      <c r="A16" s="1">
        <v>2026</v>
      </c>
      <c r="B16" s="2">
        <v>99999999</v>
      </c>
      <c r="C16" s="1">
        <v>999</v>
      </c>
      <c r="D16" s="3">
        <v>6</v>
      </c>
      <c r="E16" s="1" t="s">
        <v>0</v>
      </c>
      <c r="F16" s="3">
        <v>4</v>
      </c>
      <c r="G16" s="3">
        <v>6</v>
      </c>
      <c r="H16" s="1">
        <v>9999</v>
      </c>
      <c r="I16" s="1">
        <v>46</v>
      </c>
      <c r="J16" s="1">
        <v>47</v>
      </c>
      <c r="K16" s="1">
        <v>47</v>
      </c>
      <c r="L16" s="1">
        <v>49</v>
      </c>
      <c r="M16" s="1">
        <v>48</v>
      </c>
      <c r="N16" s="1">
        <v>46</v>
      </c>
      <c r="O16" s="1">
        <v>44</v>
      </c>
      <c r="P16" s="1">
        <v>45</v>
      </c>
      <c r="Q16" s="1">
        <v>46</v>
      </c>
      <c r="R16" s="1">
        <v>50</v>
      </c>
      <c r="S16" s="1">
        <v>51</v>
      </c>
      <c r="T16" s="1">
        <v>54</v>
      </c>
      <c r="U16" s="1">
        <v>52</v>
      </c>
      <c r="V16" s="1">
        <v>51</v>
      </c>
      <c r="W16" s="1">
        <v>48</v>
      </c>
      <c r="X16" s="1">
        <v>47</v>
      </c>
      <c r="Y16" s="1">
        <v>46</v>
      </c>
      <c r="Z16" s="1">
        <v>43</v>
      </c>
      <c r="AA16" s="1">
        <v>42</v>
      </c>
      <c r="AB16" s="1">
        <v>42</v>
      </c>
      <c r="AC16" s="1">
        <v>41</v>
      </c>
      <c r="AD16" s="1">
        <v>40</v>
      </c>
      <c r="AE16" s="1">
        <v>40</v>
      </c>
    </row>
    <row r="17" spans="1:31" x14ac:dyDescent="0.55000000000000004">
      <c r="A17" s="1">
        <v>2026</v>
      </c>
      <c r="B17" s="2">
        <v>99999999</v>
      </c>
      <c r="C17" s="1">
        <v>999</v>
      </c>
      <c r="D17" s="3">
        <v>6</v>
      </c>
      <c r="E17" s="1" t="s">
        <v>0</v>
      </c>
      <c r="F17" s="3">
        <v>4</v>
      </c>
      <c r="G17" s="3">
        <v>7</v>
      </c>
      <c r="H17" s="1">
        <v>41</v>
      </c>
      <c r="I17" s="1">
        <v>41</v>
      </c>
      <c r="J17" s="1">
        <v>40</v>
      </c>
      <c r="K17" s="1">
        <v>40</v>
      </c>
      <c r="L17" s="1">
        <v>40</v>
      </c>
      <c r="M17" s="1">
        <v>41</v>
      </c>
      <c r="N17" s="1">
        <v>42</v>
      </c>
      <c r="O17" s="1">
        <v>40</v>
      </c>
      <c r="P17" s="1">
        <v>40</v>
      </c>
      <c r="Q17" s="1">
        <v>40</v>
      </c>
      <c r="R17" s="1">
        <v>40</v>
      </c>
      <c r="S17" s="1">
        <v>39</v>
      </c>
      <c r="T17" s="1">
        <v>39</v>
      </c>
      <c r="U17" s="1">
        <v>39</v>
      </c>
      <c r="V17" s="1">
        <v>38</v>
      </c>
      <c r="W17" s="1">
        <v>37</v>
      </c>
      <c r="X17" s="1">
        <v>37</v>
      </c>
      <c r="Y17" s="1">
        <v>38</v>
      </c>
      <c r="Z17" s="1">
        <v>36</v>
      </c>
      <c r="AA17" s="1">
        <v>42</v>
      </c>
      <c r="AB17" s="1">
        <v>42</v>
      </c>
      <c r="AC17" s="1">
        <v>40</v>
      </c>
      <c r="AD17" s="1">
        <v>40</v>
      </c>
      <c r="AE17" s="1">
        <v>40</v>
      </c>
    </row>
    <row r="18" spans="1:31" x14ac:dyDescent="0.55000000000000004">
      <c r="A18" s="1">
        <v>2026</v>
      </c>
      <c r="B18" s="2">
        <v>99999999</v>
      </c>
      <c r="C18" s="1">
        <v>999</v>
      </c>
      <c r="D18" s="3">
        <v>6</v>
      </c>
      <c r="E18" s="1" t="s">
        <v>0</v>
      </c>
      <c r="F18" s="3">
        <v>4</v>
      </c>
      <c r="G18" s="3">
        <v>8</v>
      </c>
      <c r="H18" s="1">
        <v>37</v>
      </c>
      <c r="I18" s="1">
        <v>32</v>
      </c>
      <c r="J18" s="1">
        <v>32</v>
      </c>
      <c r="K18" s="1">
        <v>34</v>
      </c>
      <c r="L18" s="1">
        <v>36</v>
      </c>
      <c r="M18" s="1">
        <v>32</v>
      </c>
      <c r="N18" s="1">
        <v>31</v>
      </c>
      <c r="O18" s="1">
        <v>33</v>
      </c>
      <c r="P18" s="1">
        <v>39</v>
      </c>
      <c r="Q18" s="1">
        <v>40</v>
      </c>
      <c r="R18" s="1">
        <v>39</v>
      </c>
      <c r="S18" s="1">
        <v>39</v>
      </c>
      <c r="T18" s="1">
        <v>40</v>
      </c>
      <c r="U18" s="1">
        <v>41</v>
      </c>
      <c r="V18" s="1">
        <v>43</v>
      </c>
      <c r="W18" s="1">
        <v>40</v>
      </c>
      <c r="X18" s="1">
        <v>38</v>
      </c>
      <c r="Y18" s="1">
        <v>36</v>
      </c>
      <c r="Z18" s="1">
        <v>46</v>
      </c>
      <c r="AA18" s="1">
        <v>45</v>
      </c>
      <c r="AB18" s="1">
        <v>44</v>
      </c>
      <c r="AC18" s="1">
        <v>44</v>
      </c>
      <c r="AD18" s="1">
        <v>44</v>
      </c>
      <c r="AE18" s="1">
        <v>43</v>
      </c>
    </row>
    <row r="19" spans="1:31" x14ac:dyDescent="0.55000000000000004">
      <c r="A19" s="1">
        <v>2026</v>
      </c>
      <c r="B19" s="2">
        <v>99999999</v>
      </c>
      <c r="C19" s="1">
        <v>999</v>
      </c>
      <c r="D19" s="3">
        <v>6</v>
      </c>
      <c r="E19" s="1" t="s">
        <v>0</v>
      </c>
      <c r="F19" s="3">
        <v>4</v>
      </c>
      <c r="G19" s="3">
        <v>9</v>
      </c>
      <c r="H19" s="1">
        <v>44</v>
      </c>
      <c r="I19" s="1">
        <v>46</v>
      </c>
      <c r="J19" s="1">
        <v>45</v>
      </c>
      <c r="K19" s="1">
        <v>44</v>
      </c>
      <c r="L19" s="1">
        <v>43</v>
      </c>
      <c r="M19" s="1">
        <v>43</v>
      </c>
      <c r="N19" s="1">
        <v>44</v>
      </c>
      <c r="O19" s="1">
        <v>48</v>
      </c>
      <c r="P19" s="1">
        <v>49</v>
      </c>
      <c r="Q19" s="1">
        <v>50</v>
      </c>
      <c r="R19" s="1">
        <v>50</v>
      </c>
      <c r="S19" s="1">
        <v>52</v>
      </c>
      <c r="T19" s="1">
        <v>53</v>
      </c>
      <c r="U19" s="1">
        <v>54</v>
      </c>
      <c r="V19" s="1">
        <v>55</v>
      </c>
      <c r="W19" s="1">
        <v>56</v>
      </c>
      <c r="X19" s="1">
        <v>56</v>
      </c>
      <c r="Y19" s="1">
        <v>58</v>
      </c>
      <c r="Z19" s="1">
        <v>57</v>
      </c>
      <c r="AA19" s="1">
        <v>56</v>
      </c>
      <c r="AB19" s="1">
        <v>53</v>
      </c>
      <c r="AC19" s="1">
        <v>47</v>
      </c>
      <c r="AD19" s="1">
        <v>41</v>
      </c>
      <c r="AE19" s="1">
        <v>36</v>
      </c>
    </row>
    <row r="20" spans="1:31" x14ac:dyDescent="0.55000000000000004">
      <c r="A20" s="1">
        <v>2026</v>
      </c>
      <c r="B20" s="2">
        <v>99999999</v>
      </c>
      <c r="C20" s="1">
        <v>999</v>
      </c>
      <c r="D20" s="3">
        <v>6</v>
      </c>
      <c r="E20" s="1" t="s">
        <v>0</v>
      </c>
      <c r="F20" s="3">
        <v>4</v>
      </c>
      <c r="G20" s="3">
        <v>10</v>
      </c>
      <c r="H20" s="1">
        <v>36</v>
      </c>
      <c r="I20" s="1">
        <v>35</v>
      </c>
      <c r="J20" s="1">
        <v>34</v>
      </c>
      <c r="K20" s="1">
        <v>31</v>
      </c>
      <c r="L20" s="1">
        <v>29</v>
      </c>
      <c r="M20" s="1">
        <v>32</v>
      </c>
      <c r="N20" s="1">
        <v>34</v>
      </c>
      <c r="O20" s="1">
        <v>32</v>
      </c>
      <c r="P20" s="1">
        <v>33</v>
      </c>
      <c r="Q20" s="1">
        <v>32</v>
      </c>
      <c r="R20" s="1">
        <v>29</v>
      </c>
      <c r="S20" s="1">
        <v>35</v>
      </c>
      <c r="T20" s="1">
        <v>46</v>
      </c>
      <c r="U20" s="1">
        <v>54</v>
      </c>
      <c r="V20" s="1">
        <v>56</v>
      </c>
      <c r="W20" s="1">
        <v>57</v>
      </c>
      <c r="X20" s="1">
        <v>57</v>
      </c>
      <c r="Y20" s="1">
        <v>56</v>
      </c>
      <c r="Z20" s="1">
        <v>55</v>
      </c>
      <c r="AA20" s="1">
        <v>53</v>
      </c>
      <c r="AB20" s="1">
        <v>53</v>
      </c>
      <c r="AC20" s="1">
        <v>52</v>
      </c>
      <c r="AD20" s="1">
        <v>51</v>
      </c>
      <c r="AE20" s="1">
        <v>48</v>
      </c>
    </row>
    <row r="21" spans="1:31" x14ac:dyDescent="0.55000000000000004">
      <c r="A21" s="1">
        <v>2026</v>
      </c>
      <c r="B21" s="2">
        <v>99999999</v>
      </c>
      <c r="C21" s="1">
        <v>999</v>
      </c>
      <c r="D21" s="3">
        <v>6</v>
      </c>
      <c r="E21" s="1" t="s">
        <v>0</v>
      </c>
      <c r="F21" s="3">
        <v>4</v>
      </c>
      <c r="G21" s="3">
        <v>11</v>
      </c>
      <c r="H21" s="1">
        <v>48</v>
      </c>
      <c r="I21" s="1">
        <v>42</v>
      </c>
      <c r="J21" s="1">
        <v>36</v>
      </c>
      <c r="K21" s="1">
        <v>30</v>
      </c>
      <c r="L21" s="1">
        <v>21</v>
      </c>
      <c r="M21" s="1">
        <v>16</v>
      </c>
      <c r="N21" s="1">
        <v>14</v>
      </c>
      <c r="O21" s="1">
        <v>24</v>
      </c>
      <c r="P21" s="1">
        <v>35</v>
      </c>
      <c r="Q21" s="1">
        <v>39</v>
      </c>
      <c r="R21" s="1">
        <v>50</v>
      </c>
      <c r="S21" s="1">
        <v>53</v>
      </c>
      <c r="T21" s="1">
        <v>54</v>
      </c>
      <c r="U21" s="1">
        <v>53</v>
      </c>
      <c r="V21" s="1">
        <v>53</v>
      </c>
      <c r="W21" s="1">
        <v>51</v>
      </c>
      <c r="X21" s="1">
        <v>50</v>
      </c>
      <c r="Y21" s="1">
        <v>49</v>
      </c>
      <c r="Z21" s="1">
        <v>50</v>
      </c>
      <c r="AA21" s="1">
        <v>50</v>
      </c>
      <c r="AB21" s="1">
        <v>49</v>
      </c>
      <c r="AC21" s="1">
        <v>49</v>
      </c>
      <c r="AD21" s="1">
        <v>50</v>
      </c>
      <c r="AE21" s="1">
        <v>49</v>
      </c>
    </row>
    <row r="22" spans="1:31" x14ac:dyDescent="0.55000000000000004">
      <c r="A22" s="1">
        <v>2026</v>
      </c>
      <c r="B22" s="2">
        <v>99999999</v>
      </c>
      <c r="C22" s="1">
        <v>999</v>
      </c>
      <c r="D22" s="3">
        <v>6</v>
      </c>
      <c r="E22" s="1" t="s">
        <v>0</v>
      </c>
      <c r="F22" s="3">
        <v>4</v>
      </c>
      <c r="G22" s="3">
        <v>12</v>
      </c>
      <c r="H22" s="1">
        <v>9999</v>
      </c>
      <c r="I22" s="1">
        <v>50</v>
      </c>
      <c r="J22" s="1">
        <v>51</v>
      </c>
      <c r="K22" s="1">
        <v>48</v>
      </c>
      <c r="L22" s="1">
        <v>46</v>
      </c>
      <c r="M22" s="1">
        <v>46</v>
      </c>
      <c r="N22" s="1">
        <v>43</v>
      </c>
      <c r="O22" s="1">
        <v>42</v>
      </c>
      <c r="P22" s="1">
        <v>44</v>
      </c>
      <c r="Q22" s="1">
        <v>9999</v>
      </c>
      <c r="R22" s="1">
        <v>45</v>
      </c>
      <c r="S22" s="1">
        <v>48</v>
      </c>
      <c r="T22" s="1">
        <v>48</v>
      </c>
      <c r="U22" s="1">
        <v>45</v>
      </c>
      <c r="V22" s="1">
        <v>43</v>
      </c>
      <c r="W22" s="1">
        <v>42</v>
      </c>
      <c r="X22" s="1">
        <v>42</v>
      </c>
      <c r="Y22" s="1">
        <v>40</v>
      </c>
      <c r="Z22" s="1">
        <v>28</v>
      </c>
      <c r="AA22" s="1">
        <v>29</v>
      </c>
      <c r="AB22" s="1">
        <v>25</v>
      </c>
      <c r="AC22" s="1">
        <v>26</v>
      </c>
      <c r="AD22" s="1">
        <v>27</v>
      </c>
      <c r="AE22" s="1">
        <v>27</v>
      </c>
    </row>
    <row r="23" spans="1:31" x14ac:dyDescent="0.55000000000000004">
      <c r="A23" s="1">
        <v>2026</v>
      </c>
      <c r="B23" s="2">
        <v>99999999</v>
      </c>
      <c r="C23" s="1">
        <v>999</v>
      </c>
      <c r="D23" s="3">
        <v>6</v>
      </c>
      <c r="E23" s="1" t="s">
        <v>0</v>
      </c>
      <c r="F23" s="3">
        <v>4</v>
      </c>
      <c r="G23" s="3">
        <v>13</v>
      </c>
      <c r="H23" s="1">
        <v>26</v>
      </c>
      <c r="I23" s="1">
        <v>29</v>
      </c>
      <c r="J23" s="1">
        <v>29</v>
      </c>
      <c r="K23" s="1">
        <v>39</v>
      </c>
      <c r="L23" s="1">
        <v>42</v>
      </c>
      <c r="M23" s="1">
        <v>40</v>
      </c>
      <c r="N23" s="1">
        <v>43</v>
      </c>
      <c r="O23" s="1">
        <v>40</v>
      </c>
      <c r="P23" s="1">
        <v>40</v>
      </c>
      <c r="Q23" s="1">
        <v>43</v>
      </c>
      <c r="R23" s="1">
        <v>45</v>
      </c>
      <c r="S23" s="1">
        <v>47</v>
      </c>
      <c r="T23" s="1">
        <v>38</v>
      </c>
      <c r="U23" s="1">
        <v>41</v>
      </c>
      <c r="V23" s="1">
        <v>49</v>
      </c>
      <c r="W23" s="1">
        <v>53</v>
      </c>
      <c r="X23" s="1">
        <v>51</v>
      </c>
      <c r="Y23" s="1">
        <v>47</v>
      </c>
      <c r="Z23" s="1">
        <v>44</v>
      </c>
      <c r="AA23" s="1">
        <v>43</v>
      </c>
      <c r="AB23" s="1">
        <v>42</v>
      </c>
      <c r="AC23" s="1">
        <v>44</v>
      </c>
      <c r="AD23" s="1">
        <v>43</v>
      </c>
      <c r="AE23" s="1">
        <v>43</v>
      </c>
    </row>
    <row r="24" spans="1:31" x14ac:dyDescent="0.55000000000000004">
      <c r="A24" s="1">
        <v>2026</v>
      </c>
      <c r="B24" s="2">
        <v>99999999</v>
      </c>
      <c r="C24" s="1">
        <v>999</v>
      </c>
      <c r="D24" s="3">
        <v>6</v>
      </c>
      <c r="E24" s="1" t="s">
        <v>0</v>
      </c>
      <c r="F24" s="3">
        <v>4</v>
      </c>
      <c r="G24" s="3">
        <v>14</v>
      </c>
      <c r="H24" s="1">
        <v>43</v>
      </c>
      <c r="I24" s="1">
        <v>43</v>
      </c>
      <c r="J24" s="1">
        <v>41</v>
      </c>
      <c r="K24" s="1">
        <v>38</v>
      </c>
      <c r="L24" s="1">
        <v>32</v>
      </c>
      <c r="M24" s="1">
        <v>27</v>
      </c>
      <c r="N24" s="1">
        <v>22</v>
      </c>
      <c r="O24" s="1">
        <v>25</v>
      </c>
      <c r="P24" s="1">
        <v>31</v>
      </c>
      <c r="Q24" s="1">
        <v>42</v>
      </c>
      <c r="R24" s="1">
        <v>45</v>
      </c>
      <c r="S24" s="1">
        <v>46</v>
      </c>
      <c r="T24" s="1">
        <v>47</v>
      </c>
      <c r="U24" s="1">
        <v>47</v>
      </c>
      <c r="V24" s="1">
        <v>48</v>
      </c>
      <c r="W24" s="1">
        <v>47</v>
      </c>
      <c r="X24" s="1">
        <v>44</v>
      </c>
      <c r="Y24" s="1">
        <v>44</v>
      </c>
      <c r="Z24" s="1">
        <v>44</v>
      </c>
      <c r="AA24" s="1">
        <v>44</v>
      </c>
      <c r="AB24" s="1">
        <v>42</v>
      </c>
      <c r="AC24" s="1">
        <v>43</v>
      </c>
      <c r="AD24" s="1">
        <v>40</v>
      </c>
      <c r="AE24" s="1">
        <v>38</v>
      </c>
    </row>
    <row r="25" spans="1:31" x14ac:dyDescent="0.55000000000000004">
      <c r="A25" s="1">
        <v>2026</v>
      </c>
      <c r="B25" s="2">
        <v>99999999</v>
      </c>
      <c r="C25" s="1">
        <v>999</v>
      </c>
      <c r="D25" s="3">
        <v>6</v>
      </c>
      <c r="E25" s="1" t="s">
        <v>0</v>
      </c>
      <c r="F25" s="3">
        <v>4</v>
      </c>
      <c r="G25" s="3">
        <v>15</v>
      </c>
      <c r="H25" s="1">
        <v>37</v>
      </c>
      <c r="I25" s="1">
        <v>43</v>
      </c>
      <c r="J25" s="1">
        <v>42</v>
      </c>
      <c r="K25" s="1">
        <v>40</v>
      </c>
      <c r="L25" s="1">
        <v>36</v>
      </c>
      <c r="M25" s="1">
        <v>31</v>
      </c>
      <c r="N25" s="1">
        <v>33</v>
      </c>
      <c r="O25" s="1">
        <v>38</v>
      </c>
      <c r="P25" s="1">
        <v>37</v>
      </c>
      <c r="Q25" s="1">
        <v>36</v>
      </c>
      <c r="R25" s="1">
        <v>29</v>
      </c>
      <c r="S25" s="1">
        <v>24</v>
      </c>
      <c r="T25" s="1">
        <v>20</v>
      </c>
      <c r="U25" s="1">
        <v>30</v>
      </c>
      <c r="V25" s="1">
        <v>32</v>
      </c>
      <c r="W25" s="1">
        <v>34</v>
      </c>
      <c r="X25" s="1">
        <v>38</v>
      </c>
      <c r="Y25" s="1">
        <v>36</v>
      </c>
      <c r="Z25" s="1">
        <v>35</v>
      </c>
      <c r="AA25" s="1">
        <v>35</v>
      </c>
      <c r="AB25" s="1">
        <v>34</v>
      </c>
      <c r="AC25" s="1">
        <v>35</v>
      </c>
      <c r="AD25" s="1">
        <v>36</v>
      </c>
      <c r="AE25" s="1">
        <v>37</v>
      </c>
    </row>
    <row r="26" spans="1:31" x14ac:dyDescent="0.55000000000000004">
      <c r="A26" s="1">
        <v>2026</v>
      </c>
      <c r="B26" s="2">
        <v>99999999</v>
      </c>
      <c r="C26" s="1">
        <v>999</v>
      </c>
      <c r="D26" s="3">
        <v>6</v>
      </c>
      <c r="E26" s="1" t="s">
        <v>0</v>
      </c>
      <c r="F26" s="3">
        <v>4</v>
      </c>
      <c r="G26" s="3">
        <v>16</v>
      </c>
      <c r="H26" s="1">
        <v>34</v>
      </c>
      <c r="I26" s="1">
        <v>32</v>
      </c>
      <c r="J26" s="1">
        <v>28</v>
      </c>
      <c r="K26" s="1">
        <v>25</v>
      </c>
      <c r="L26" s="1">
        <v>24</v>
      </c>
      <c r="M26" s="1">
        <v>20</v>
      </c>
      <c r="N26" s="1">
        <v>17</v>
      </c>
      <c r="O26" s="1">
        <v>17</v>
      </c>
      <c r="P26" s="1">
        <v>23</v>
      </c>
      <c r="Q26" s="1">
        <v>30</v>
      </c>
      <c r="R26" s="1">
        <v>35</v>
      </c>
      <c r="S26" s="1">
        <v>41</v>
      </c>
      <c r="T26" s="1">
        <v>47</v>
      </c>
      <c r="U26" s="1">
        <v>49</v>
      </c>
      <c r="V26" s="1">
        <v>44</v>
      </c>
      <c r="W26" s="1">
        <v>48</v>
      </c>
      <c r="X26" s="1">
        <v>43</v>
      </c>
      <c r="Y26" s="1">
        <v>34</v>
      </c>
      <c r="Z26" s="1">
        <v>30</v>
      </c>
      <c r="AA26" s="1">
        <v>32</v>
      </c>
      <c r="AB26" s="1">
        <v>33</v>
      </c>
      <c r="AC26" s="1">
        <v>29</v>
      </c>
      <c r="AD26" s="1">
        <v>34</v>
      </c>
      <c r="AE26" s="1">
        <v>39</v>
      </c>
    </row>
    <row r="27" spans="1:31" x14ac:dyDescent="0.55000000000000004">
      <c r="A27" s="1">
        <v>2026</v>
      </c>
      <c r="B27" s="2">
        <v>99999999</v>
      </c>
      <c r="C27" s="1">
        <v>999</v>
      </c>
      <c r="D27" s="3">
        <v>6</v>
      </c>
      <c r="E27" s="1" t="s">
        <v>0</v>
      </c>
      <c r="F27" s="3">
        <v>4</v>
      </c>
      <c r="G27" s="3">
        <v>17</v>
      </c>
      <c r="H27" s="1">
        <v>41</v>
      </c>
      <c r="I27" s="1">
        <v>43</v>
      </c>
      <c r="J27" s="1">
        <v>42</v>
      </c>
      <c r="K27" s="1">
        <v>43</v>
      </c>
      <c r="L27" s="1">
        <v>42</v>
      </c>
      <c r="M27" s="1">
        <v>41</v>
      </c>
      <c r="N27" s="1">
        <v>37</v>
      </c>
      <c r="O27" s="1">
        <v>39</v>
      </c>
      <c r="P27" s="1">
        <v>42</v>
      </c>
      <c r="Q27" s="1">
        <v>44</v>
      </c>
      <c r="R27" s="1">
        <v>45</v>
      </c>
      <c r="S27" s="1">
        <v>47</v>
      </c>
      <c r="T27" s="1">
        <v>48</v>
      </c>
      <c r="U27" s="1">
        <v>49</v>
      </c>
      <c r="V27" s="1">
        <v>48</v>
      </c>
      <c r="W27" s="1">
        <v>50</v>
      </c>
      <c r="X27" s="1">
        <v>51</v>
      </c>
      <c r="Y27" s="1">
        <v>51</v>
      </c>
      <c r="Z27" s="1">
        <v>48</v>
      </c>
      <c r="AA27" s="1">
        <v>46</v>
      </c>
      <c r="AB27" s="1">
        <v>45</v>
      </c>
      <c r="AC27" s="1">
        <v>46</v>
      </c>
      <c r="AD27" s="1">
        <v>46</v>
      </c>
      <c r="AE27" s="1">
        <v>43</v>
      </c>
    </row>
    <row r="28" spans="1:31" x14ac:dyDescent="0.55000000000000004">
      <c r="A28" s="1">
        <v>2026</v>
      </c>
      <c r="B28" s="2">
        <v>99999999</v>
      </c>
      <c r="C28" s="1">
        <v>999</v>
      </c>
      <c r="D28" s="3">
        <v>6</v>
      </c>
      <c r="E28" s="1" t="s">
        <v>0</v>
      </c>
      <c r="F28" s="3">
        <v>4</v>
      </c>
      <c r="G28" s="3">
        <v>18</v>
      </c>
      <c r="H28" s="1">
        <v>9999</v>
      </c>
      <c r="I28" s="1">
        <v>41</v>
      </c>
      <c r="J28" s="1">
        <v>41</v>
      </c>
      <c r="K28" s="1">
        <v>37</v>
      </c>
      <c r="L28" s="1">
        <v>36</v>
      </c>
      <c r="M28" s="1">
        <v>40</v>
      </c>
      <c r="N28" s="1">
        <v>37</v>
      </c>
      <c r="O28" s="1">
        <v>39</v>
      </c>
      <c r="P28" s="1">
        <v>37</v>
      </c>
      <c r="Q28" s="1">
        <v>33</v>
      </c>
      <c r="R28" s="1">
        <v>34</v>
      </c>
      <c r="S28" s="1">
        <v>43</v>
      </c>
      <c r="T28" s="1">
        <v>51</v>
      </c>
      <c r="U28" s="1">
        <v>52</v>
      </c>
      <c r="V28" s="1">
        <v>48</v>
      </c>
      <c r="W28" s="1">
        <v>39</v>
      </c>
      <c r="X28" s="1">
        <v>40</v>
      </c>
      <c r="Y28" s="1">
        <v>42</v>
      </c>
      <c r="Z28" s="1">
        <v>39</v>
      </c>
      <c r="AA28" s="1">
        <v>34</v>
      </c>
      <c r="AB28" s="1">
        <v>30</v>
      </c>
      <c r="AC28" s="1">
        <v>33</v>
      </c>
      <c r="AD28" s="1">
        <v>30</v>
      </c>
      <c r="AE28" s="1">
        <v>28</v>
      </c>
    </row>
    <row r="29" spans="1:31" x14ac:dyDescent="0.55000000000000004">
      <c r="A29" s="1">
        <v>2026</v>
      </c>
      <c r="B29" s="2">
        <v>99999999</v>
      </c>
      <c r="C29" s="1">
        <v>999</v>
      </c>
      <c r="D29" s="3">
        <v>6</v>
      </c>
      <c r="E29" s="1" t="s">
        <v>0</v>
      </c>
      <c r="F29" s="3">
        <v>4</v>
      </c>
      <c r="G29" s="3">
        <v>19</v>
      </c>
      <c r="H29" s="1">
        <v>26</v>
      </c>
      <c r="I29" s="1">
        <v>23</v>
      </c>
      <c r="J29" s="1">
        <v>25</v>
      </c>
      <c r="K29" s="1">
        <v>25</v>
      </c>
      <c r="L29" s="1">
        <v>24</v>
      </c>
      <c r="M29" s="1">
        <v>19</v>
      </c>
      <c r="N29" s="1">
        <v>18</v>
      </c>
      <c r="O29" s="1">
        <v>17</v>
      </c>
      <c r="P29" s="1">
        <v>21</v>
      </c>
      <c r="Q29" s="1">
        <v>9999</v>
      </c>
      <c r="R29" s="1">
        <v>9999</v>
      </c>
      <c r="S29" s="1">
        <v>34</v>
      </c>
      <c r="T29" s="1">
        <v>47</v>
      </c>
      <c r="U29" s="1">
        <v>50</v>
      </c>
      <c r="V29" s="1">
        <v>45</v>
      </c>
      <c r="W29" s="1">
        <v>38</v>
      </c>
      <c r="X29" s="1">
        <v>45</v>
      </c>
      <c r="Y29" s="1">
        <v>43</v>
      </c>
      <c r="Z29" s="1">
        <v>30</v>
      </c>
      <c r="AA29" s="1">
        <v>44</v>
      </c>
      <c r="AB29" s="1">
        <v>55</v>
      </c>
      <c r="AC29" s="1">
        <v>56</v>
      </c>
      <c r="AD29" s="1">
        <v>53</v>
      </c>
      <c r="AE29" s="1">
        <v>51</v>
      </c>
    </row>
    <row r="30" spans="1:31" x14ac:dyDescent="0.55000000000000004">
      <c r="A30" s="1">
        <v>2026</v>
      </c>
      <c r="B30" s="2">
        <v>99999999</v>
      </c>
      <c r="C30" s="1">
        <v>999</v>
      </c>
      <c r="D30" s="3">
        <v>6</v>
      </c>
      <c r="E30" s="1" t="s">
        <v>0</v>
      </c>
      <c r="F30" s="3">
        <v>4</v>
      </c>
      <c r="G30" s="3">
        <v>20</v>
      </c>
      <c r="H30" s="1">
        <v>51</v>
      </c>
      <c r="I30" s="1">
        <v>51</v>
      </c>
      <c r="J30" s="1">
        <v>50</v>
      </c>
      <c r="K30" s="1">
        <v>55</v>
      </c>
      <c r="L30" s="1">
        <v>56</v>
      </c>
      <c r="M30" s="1">
        <v>45</v>
      </c>
      <c r="N30" s="1">
        <v>44</v>
      </c>
      <c r="O30" s="1">
        <v>49</v>
      </c>
      <c r="P30" s="1">
        <v>51</v>
      </c>
      <c r="Q30" s="1">
        <v>55</v>
      </c>
      <c r="R30" s="1">
        <v>48</v>
      </c>
      <c r="S30" s="1">
        <v>52</v>
      </c>
      <c r="T30" s="1">
        <v>65</v>
      </c>
      <c r="U30" s="1">
        <v>74</v>
      </c>
      <c r="V30" s="1">
        <v>71</v>
      </c>
      <c r="W30" s="1">
        <v>67</v>
      </c>
      <c r="X30" s="1">
        <v>61</v>
      </c>
      <c r="Y30" s="1">
        <v>57</v>
      </c>
      <c r="Z30" s="1">
        <v>50</v>
      </c>
      <c r="AA30" s="1">
        <v>47</v>
      </c>
      <c r="AB30" s="1">
        <v>45</v>
      </c>
      <c r="AC30" s="1">
        <v>43</v>
      </c>
      <c r="AD30" s="1">
        <v>43</v>
      </c>
      <c r="AE30" s="1">
        <v>44</v>
      </c>
    </row>
    <row r="31" spans="1:31" x14ac:dyDescent="0.55000000000000004">
      <c r="A31" s="1">
        <v>2026</v>
      </c>
      <c r="B31" s="2">
        <v>99999999</v>
      </c>
      <c r="C31" s="1">
        <v>999</v>
      </c>
      <c r="D31" s="3">
        <v>6</v>
      </c>
      <c r="E31" s="1" t="s">
        <v>0</v>
      </c>
      <c r="F31" s="3">
        <v>4</v>
      </c>
      <c r="G31" s="3">
        <v>21</v>
      </c>
      <c r="H31" s="1">
        <v>45</v>
      </c>
      <c r="I31" s="1">
        <v>44</v>
      </c>
      <c r="J31" s="1">
        <v>44</v>
      </c>
      <c r="K31" s="1">
        <v>41</v>
      </c>
      <c r="L31" s="1">
        <v>42</v>
      </c>
      <c r="M31" s="1">
        <v>43</v>
      </c>
      <c r="N31" s="1">
        <v>38</v>
      </c>
      <c r="O31" s="1">
        <v>38</v>
      </c>
      <c r="P31" s="1">
        <v>41</v>
      </c>
      <c r="Q31" s="1">
        <v>46</v>
      </c>
      <c r="R31" s="1">
        <v>49</v>
      </c>
      <c r="S31" s="1">
        <v>55</v>
      </c>
      <c r="T31" s="1">
        <v>55</v>
      </c>
      <c r="U31" s="1">
        <v>53</v>
      </c>
      <c r="V31" s="1">
        <v>48</v>
      </c>
      <c r="W31" s="1">
        <v>48</v>
      </c>
      <c r="X31" s="1">
        <v>42</v>
      </c>
      <c r="Y31" s="1">
        <v>43</v>
      </c>
      <c r="Z31" s="1">
        <v>40</v>
      </c>
      <c r="AA31" s="1">
        <v>39</v>
      </c>
      <c r="AB31" s="1">
        <v>38</v>
      </c>
      <c r="AC31" s="1">
        <v>44</v>
      </c>
      <c r="AD31" s="1">
        <v>52</v>
      </c>
      <c r="AE31" s="1">
        <v>54</v>
      </c>
    </row>
    <row r="32" spans="1:31" x14ac:dyDescent="0.55000000000000004">
      <c r="A32" s="1">
        <v>2026</v>
      </c>
      <c r="B32" s="2">
        <v>99999999</v>
      </c>
      <c r="C32" s="1">
        <v>999</v>
      </c>
      <c r="D32" s="3">
        <v>6</v>
      </c>
      <c r="E32" s="1" t="s">
        <v>0</v>
      </c>
      <c r="F32" s="3">
        <v>4</v>
      </c>
      <c r="G32" s="3">
        <v>22</v>
      </c>
      <c r="H32" s="1">
        <v>51</v>
      </c>
      <c r="I32" s="1">
        <v>50</v>
      </c>
      <c r="J32" s="1">
        <v>51</v>
      </c>
      <c r="K32" s="1">
        <v>47</v>
      </c>
      <c r="L32" s="1">
        <v>47</v>
      </c>
      <c r="M32" s="1">
        <v>48</v>
      </c>
      <c r="N32" s="1">
        <v>47</v>
      </c>
      <c r="O32" s="1">
        <v>46</v>
      </c>
      <c r="P32" s="1">
        <v>47</v>
      </c>
      <c r="Q32" s="1">
        <v>45</v>
      </c>
      <c r="R32" s="1">
        <v>45</v>
      </c>
      <c r="S32" s="1">
        <v>47</v>
      </c>
      <c r="T32" s="1">
        <v>48</v>
      </c>
      <c r="U32" s="1">
        <v>40</v>
      </c>
      <c r="V32" s="1">
        <v>36</v>
      </c>
      <c r="W32" s="1">
        <v>37</v>
      </c>
      <c r="X32" s="1">
        <v>36</v>
      </c>
      <c r="Y32" s="1">
        <v>33</v>
      </c>
      <c r="Z32" s="1">
        <v>31</v>
      </c>
      <c r="AA32" s="1">
        <v>30</v>
      </c>
      <c r="AB32" s="1">
        <v>30</v>
      </c>
      <c r="AC32" s="1">
        <v>31</v>
      </c>
      <c r="AD32" s="1">
        <v>52</v>
      </c>
      <c r="AE32" s="1">
        <v>50</v>
      </c>
    </row>
    <row r="33" spans="1:31" x14ac:dyDescent="0.55000000000000004">
      <c r="A33" s="1">
        <v>2026</v>
      </c>
      <c r="B33" s="2">
        <v>99999999</v>
      </c>
      <c r="C33" s="1">
        <v>999</v>
      </c>
      <c r="D33" s="3">
        <v>6</v>
      </c>
      <c r="E33" s="1" t="s">
        <v>0</v>
      </c>
      <c r="F33" s="3">
        <v>4</v>
      </c>
      <c r="G33" s="3">
        <v>23</v>
      </c>
      <c r="H33" s="1">
        <v>51</v>
      </c>
      <c r="I33" s="1">
        <v>49</v>
      </c>
      <c r="J33" s="1">
        <v>47</v>
      </c>
      <c r="K33" s="1">
        <v>48</v>
      </c>
      <c r="L33" s="1">
        <v>46</v>
      </c>
      <c r="M33" s="1">
        <v>46</v>
      </c>
      <c r="N33" s="1">
        <v>45</v>
      </c>
      <c r="O33" s="1">
        <v>44</v>
      </c>
      <c r="P33" s="1">
        <v>46</v>
      </c>
      <c r="Q33" s="1">
        <v>47</v>
      </c>
      <c r="R33" s="1">
        <v>50</v>
      </c>
      <c r="S33" s="1">
        <v>54</v>
      </c>
      <c r="T33" s="1">
        <v>55</v>
      </c>
      <c r="U33" s="1">
        <v>55</v>
      </c>
      <c r="V33" s="1">
        <v>57</v>
      </c>
      <c r="W33" s="1">
        <v>55</v>
      </c>
      <c r="X33" s="1">
        <v>59</v>
      </c>
      <c r="Y33" s="1">
        <v>56</v>
      </c>
      <c r="Z33" s="1">
        <v>58</v>
      </c>
      <c r="AA33" s="1">
        <v>57</v>
      </c>
      <c r="AB33" s="1">
        <v>55</v>
      </c>
      <c r="AC33" s="1">
        <v>49</v>
      </c>
      <c r="AD33" s="1">
        <v>50</v>
      </c>
      <c r="AE33" s="1">
        <v>52</v>
      </c>
    </row>
    <row r="34" spans="1:31" x14ac:dyDescent="0.55000000000000004">
      <c r="A34" s="1">
        <v>2026</v>
      </c>
      <c r="B34" s="2">
        <v>99999999</v>
      </c>
      <c r="C34" s="1">
        <v>999</v>
      </c>
      <c r="D34" s="3">
        <v>6</v>
      </c>
      <c r="E34" s="1" t="s">
        <v>0</v>
      </c>
      <c r="F34" s="3">
        <v>4</v>
      </c>
      <c r="G34" s="3">
        <v>24</v>
      </c>
      <c r="H34" s="1">
        <v>9999</v>
      </c>
      <c r="I34" s="1">
        <v>54</v>
      </c>
      <c r="J34" s="1">
        <v>53</v>
      </c>
      <c r="K34" s="1">
        <v>52</v>
      </c>
      <c r="L34" s="1">
        <v>51</v>
      </c>
      <c r="M34" s="1">
        <v>50</v>
      </c>
      <c r="N34" s="1">
        <v>49</v>
      </c>
      <c r="O34" s="1">
        <v>46</v>
      </c>
      <c r="P34" s="1">
        <v>46</v>
      </c>
      <c r="Q34" s="1">
        <v>46</v>
      </c>
      <c r="R34" s="1">
        <v>47</v>
      </c>
      <c r="S34" s="1">
        <v>49</v>
      </c>
      <c r="T34" s="1">
        <v>49</v>
      </c>
      <c r="U34" s="1">
        <v>40</v>
      </c>
      <c r="V34" s="1">
        <v>44</v>
      </c>
      <c r="W34" s="1">
        <v>45</v>
      </c>
      <c r="X34" s="1">
        <v>42</v>
      </c>
      <c r="Y34" s="1">
        <v>43</v>
      </c>
      <c r="Z34" s="1">
        <v>43</v>
      </c>
      <c r="AA34" s="1">
        <v>38</v>
      </c>
      <c r="AB34" s="1">
        <v>32</v>
      </c>
      <c r="AC34" s="1">
        <v>31</v>
      </c>
      <c r="AD34" s="1">
        <v>35</v>
      </c>
      <c r="AE34" s="1">
        <v>31</v>
      </c>
    </row>
    <row r="35" spans="1:31" x14ac:dyDescent="0.55000000000000004">
      <c r="A35" s="1">
        <v>2026</v>
      </c>
      <c r="B35" s="2">
        <v>99999999</v>
      </c>
      <c r="C35" s="1">
        <v>999</v>
      </c>
      <c r="D35" s="3">
        <v>6</v>
      </c>
      <c r="E35" s="1" t="s">
        <v>0</v>
      </c>
      <c r="F35" s="3">
        <v>4</v>
      </c>
      <c r="G35" s="3">
        <v>25</v>
      </c>
      <c r="H35" s="1">
        <v>31</v>
      </c>
      <c r="I35" s="1">
        <v>35</v>
      </c>
      <c r="J35" s="1">
        <v>33</v>
      </c>
      <c r="K35" s="1">
        <v>28</v>
      </c>
      <c r="L35" s="1">
        <v>20</v>
      </c>
      <c r="M35" s="1">
        <v>22</v>
      </c>
      <c r="N35" s="1">
        <v>27</v>
      </c>
      <c r="O35" s="1">
        <v>33</v>
      </c>
      <c r="P35" s="1">
        <v>36</v>
      </c>
      <c r="Q35" s="1">
        <v>41</v>
      </c>
      <c r="R35" s="1">
        <v>48</v>
      </c>
      <c r="S35" s="1">
        <v>56</v>
      </c>
      <c r="T35" s="1">
        <v>56</v>
      </c>
      <c r="U35" s="1">
        <v>50</v>
      </c>
      <c r="V35" s="1">
        <v>46</v>
      </c>
      <c r="W35" s="1">
        <v>44</v>
      </c>
      <c r="X35" s="1">
        <v>44</v>
      </c>
      <c r="Y35" s="1">
        <v>39</v>
      </c>
      <c r="Z35" s="1">
        <v>43</v>
      </c>
      <c r="AA35" s="1">
        <v>44</v>
      </c>
      <c r="AB35" s="1">
        <v>48</v>
      </c>
      <c r="AC35" s="1">
        <v>47</v>
      </c>
      <c r="AD35" s="1">
        <v>47</v>
      </c>
      <c r="AE35" s="1">
        <v>39</v>
      </c>
    </row>
    <row r="36" spans="1:31" x14ac:dyDescent="0.55000000000000004">
      <c r="A36" s="1">
        <v>2026</v>
      </c>
      <c r="B36" s="2">
        <v>99999999</v>
      </c>
      <c r="C36" s="1">
        <v>999</v>
      </c>
      <c r="D36" s="3">
        <v>6</v>
      </c>
      <c r="E36" s="1" t="s">
        <v>0</v>
      </c>
      <c r="F36" s="3">
        <v>4</v>
      </c>
      <c r="G36" s="3">
        <v>26</v>
      </c>
      <c r="H36" s="1">
        <v>34</v>
      </c>
      <c r="I36" s="1">
        <v>36</v>
      </c>
      <c r="J36" s="1">
        <v>41</v>
      </c>
      <c r="K36" s="1">
        <v>43</v>
      </c>
      <c r="L36" s="1">
        <v>41</v>
      </c>
      <c r="M36" s="1">
        <v>35</v>
      </c>
      <c r="N36" s="1">
        <v>25</v>
      </c>
      <c r="O36" s="1">
        <v>14</v>
      </c>
      <c r="P36" s="1">
        <v>11</v>
      </c>
      <c r="Q36" s="1">
        <v>9999</v>
      </c>
      <c r="R36" s="1">
        <v>11</v>
      </c>
      <c r="S36" s="1">
        <v>30</v>
      </c>
      <c r="T36" s="1">
        <v>35</v>
      </c>
      <c r="U36" s="1">
        <v>34</v>
      </c>
      <c r="V36" s="1">
        <v>35</v>
      </c>
      <c r="W36" s="1">
        <v>35</v>
      </c>
      <c r="X36" s="1">
        <v>28</v>
      </c>
      <c r="Y36" s="1">
        <v>34</v>
      </c>
      <c r="Z36" s="1">
        <v>31</v>
      </c>
      <c r="AA36" s="1">
        <v>31</v>
      </c>
      <c r="AB36" s="1">
        <v>39</v>
      </c>
      <c r="AC36" s="1">
        <v>44</v>
      </c>
      <c r="AD36" s="1">
        <v>46</v>
      </c>
      <c r="AE36" s="1">
        <v>46</v>
      </c>
    </row>
    <row r="37" spans="1:31" x14ac:dyDescent="0.55000000000000004">
      <c r="A37" s="1">
        <v>2026</v>
      </c>
      <c r="B37" s="2">
        <v>99999999</v>
      </c>
      <c r="C37" s="1">
        <v>999</v>
      </c>
      <c r="D37" s="3">
        <v>6</v>
      </c>
      <c r="E37" s="1" t="s">
        <v>0</v>
      </c>
      <c r="F37" s="3">
        <v>4</v>
      </c>
      <c r="G37" s="3">
        <v>27</v>
      </c>
      <c r="H37" s="1">
        <v>45</v>
      </c>
      <c r="I37" s="1">
        <v>44</v>
      </c>
      <c r="J37" s="1">
        <v>47</v>
      </c>
      <c r="K37" s="1">
        <v>46</v>
      </c>
      <c r="L37" s="1">
        <v>42</v>
      </c>
      <c r="M37" s="1">
        <v>41</v>
      </c>
      <c r="N37" s="1">
        <v>42</v>
      </c>
      <c r="O37" s="1">
        <v>45</v>
      </c>
      <c r="P37" s="1">
        <v>51</v>
      </c>
      <c r="Q37" s="1">
        <v>53</v>
      </c>
      <c r="R37" s="1">
        <v>57</v>
      </c>
      <c r="S37" s="1">
        <v>59</v>
      </c>
      <c r="T37" s="1">
        <v>63</v>
      </c>
      <c r="U37" s="1">
        <v>63</v>
      </c>
      <c r="V37" s="1">
        <v>67</v>
      </c>
      <c r="W37" s="1">
        <v>67</v>
      </c>
      <c r="X37" s="1">
        <v>63</v>
      </c>
      <c r="Y37" s="1">
        <v>65</v>
      </c>
      <c r="Z37" s="1">
        <v>64</v>
      </c>
      <c r="AA37" s="1">
        <v>60</v>
      </c>
      <c r="AB37" s="1">
        <v>57</v>
      </c>
      <c r="AC37" s="1">
        <v>57</v>
      </c>
      <c r="AD37" s="1">
        <v>57</v>
      </c>
      <c r="AE37" s="1">
        <v>55</v>
      </c>
    </row>
    <row r="38" spans="1:31" x14ac:dyDescent="0.55000000000000004">
      <c r="A38" s="1">
        <v>2026</v>
      </c>
      <c r="B38" s="2">
        <v>99999999</v>
      </c>
      <c r="C38" s="1">
        <v>999</v>
      </c>
      <c r="D38" s="3">
        <v>6</v>
      </c>
      <c r="E38" s="1" t="s">
        <v>0</v>
      </c>
      <c r="F38" s="3">
        <v>4</v>
      </c>
      <c r="G38" s="3">
        <v>28</v>
      </c>
      <c r="H38" s="1">
        <v>53</v>
      </c>
      <c r="I38" s="1">
        <v>52</v>
      </c>
      <c r="J38" s="1">
        <v>52</v>
      </c>
      <c r="K38" s="1">
        <v>45</v>
      </c>
      <c r="L38" s="1">
        <v>39</v>
      </c>
      <c r="M38" s="1">
        <v>34</v>
      </c>
      <c r="N38" s="1">
        <v>32</v>
      </c>
      <c r="O38" s="1">
        <v>48</v>
      </c>
      <c r="P38" s="1">
        <v>51</v>
      </c>
      <c r="Q38" s="1">
        <v>58</v>
      </c>
      <c r="R38" s="1">
        <v>65</v>
      </c>
      <c r="S38" s="1">
        <v>67</v>
      </c>
      <c r="T38" s="1">
        <v>67</v>
      </c>
      <c r="U38" s="1">
        <v>68</v>
      </c>
      <c r="V38" s="1">
        <v>66</v>
      </c>
      <c r="W38" s="1">
        <v>65</v>
      </c>
      <c r="X38" s="1">
        <v>64</v>
      </c>
      <c r="Y38" s="1">
        <v>61</v>
      </c>
      <c r="Z38" s="1">
        <v>55</v>
      </c>
      <c r="AA38" s="1">
        <v>56</v>
      </c>
      <c r="AB38" s="1">
        <v>57</v>
      </c>
      <c r="AC38" s="1">
        <v>60</v>
      </c>
      <c r="AD38" s="1">
        <v>57</v>
      </c>
      <c r="AE38" s="1">
        <v>56</v>
      </c>
    </row>
    <row r="39" spans="1:31" x14ac:dyDescent="0.55000000000000004">
      <c r="A39" s="1">
        <v>2026</v>
      </c>
      <c r="B39" s="2">
        <v>99999999</v>
      </c>
      <c r="C39" s="1">
        <v>999</v>
      </c>
      <c r="D39" s="3">
        <v>6</v>
      </c>
      <c r="E39" s="1" t="s">
        <v>0</v>
      </c>
      <c r="F39" s="3">
        <v>4</v>
      </c>
      <c r="G39" s="3">
        <v>29</v>
      </c>
      <c r="H39" s="1">
        <v>56</v>
      </c>
      <c r="I39" s="1">
        <v>55</v>
      </c>
      <c r="J39" s="1">
        <v>56</v>
      </c>
      <c r="K39" s="1">
        <v>55</v>
      </c>
      <c r="L39" s="1">
        <v>54</v>
      </c>
      <c r="M39" s="1">
        <v>52</v>
      </c>
      <c r="N39" s="1">
        <v>52</v>
      </c>
      <c r="O39" s="1">
        <v>52</v>
      </c>
      <c r="P39" s="1">
        <v>57</v>
      </c>
      <c r="Q39" s="1">
        <v>58</v>
      </c>
      <c r="R39" s="1">
        <v>57</v>
      </c>
      <c r="S39" s="1">
        <v>57</v>
      </c>
      <c r="T39" s="1">
        <v>56</v>
      </c>
      <c r="U39" s="1">
        <v>55</v>
      </c>
      <c r="V39" s="1">
        <v>55</v>
      </c>
      <c r="W39" s="1">
        <v>54</v>
      </c>
      <c r="X39" s="1">
        <v>52</v>
      </c>
      <c r="Y39" s="1">
        <v>50</v>
      </c>
      <c r="Z39" s="1">
        <v>48</v>
      </c>
      <c r="AA39" s="1">
        <v>48</v>
      </c>
      <c r="AB39" s="1">
        <v>47</v>
      </c>
      <c r="AC39" s="1">
        <v>46</v>
      </c>
      <c r="AD39" s="1">
        <v>46</v>
      </c>
      <c r="AE39" s="1">
        <v>45</v>
      </c>
    </row>
    <row r="40" spans="1:31" x14ac:dyDescent="0.55000000000000004">
      <c r="A40" s="1">
        <v>2026</v>
      </c>
      <c r="B40" s="2">
        <v>99999999</v>
      </c>
      <c r="C40" s="1">
        <v>999</v>
      </c>
      <c r="D40" s="3">
        <v>6</v>
      </c>
      <c r="E40" s="1" t="s">
        <v>0</v>
      </c>
      <c r="F40" s="3">
        <v>4</v>
      </c>
      <c r="G40" s="3">
        <v>30</v>
      </c>
      <c r="H40" s="1">
        <v>9999</v>
      </c>
      <c r="I40" s="1">
        <v>42</v>
      </c>
      <c r="J40" s="1">
        <v>39</v>
      </c>
      <c r="K40" s="1">
        <v>31</v>
      </c>
      <c r="L40" s="1">
        <v>26</v>
      </c>
      <c r="M40" s="1">
        <v>21</v>
      </c>
      <c r="N40" s="1">
        <v>17</v>
      </c>
      <c r="O40" s="1">
        <v>16</v>
      </c>
      <c r="P40" s="1">
        <v>18</v>
      </c>
      <c r="Q40" s="1">
        <v>26</v>
      </c>
      <c r="R40" s="1">
        <v>27</v>
      </c>
      <c r="S40" s="1">
        <v>25</v>
      </c>
      <c r="T40" s="1">
        <v>30</v>
      </c>
      <c r="U40" s="1">
        <v>32</v>
      </c>
      <c r="V40" s="1">
        <v>32</v>
      </c>
      <c r="W40" s="1">
        <v>37</v>
      </c>
      <c r="X40" s="1">
        <v>42</v>
      </c>
      <c r="Y40" s="1">
        <v>39</v>
      </c>
      <c r="Z40" s="1">
        <v>32</v>
      </c>
      <c r="AA40" s="1">
        <v>26</v>
      </c>
      <c r="AB40" s="1">
        <v>26</v>
      </c>
      <c r="AC40" s="1">
        <v>31</v>
      </c>
      <c r="AD40" s="1">
        <v>36</v>
      </c>
      <c r="AE40" s="1">
        <v>38</v>
      </c>
    </row>
    <row r="41" spans="1:31" x14ac:dyDescent="0.55000000000000004">
      <c r="A41" s="1">
        <v>2026</v>
      </c>
      <c r="B41" s="2">
        <v>99999999</v>
      </c>
      <c r="C41" s="1">
        <v>999</v>
      </c>
      <c r="D41" s="3">
        <v>6</v>
      </c>
      <c r="E41" s="1" t="s">
        <v>0</v>
      </c>
      <c r="F41" s="3">
        <v>5</v>
      </c>
      <c r="G41" s="3">
        <v>1</v>
      </c>
      <c r="H41" s="1">
        <v>41</v>
      </c>
      <c r="I41" s="1">
        <v>42</v>
      </c>
      <c r="J41" s="1">
        <v>42</v>
      </c>
      <c r="K41" s="1">
        <v>43</v>
      </c>
      <c r="L41" s="1">
        <v>41</v>
      </c>
      <c r="M41" s="1">
        <v>41</v>
      </c>
      <c r="N41" s="1">
        <v>40</v>
      </c>
      <c r="O41" s="1">
        <v>35</v>
      </c>
      <c r="P41" s="1">
        <v>33</v>
      </c>
      <c r="Q41" s="1">
        <v>35</v>
      </c>
      <c r="R41" s="1">
        <v>41</v>
      </c>
      <c r="S41" s="1">
        <v>48</v>
      </c>
      <c r="T41" s="1">
        <v>56</v>
      </c>
      <c r="U41" s="1">
        <v>59</v>
      </c>
      <c r="V41" s="1">
        <v>57</v>
      </c>
      <c r="W41" s="1">
        <v>55</v>
      </c>
      <c r="X41" s="1">
        <v>54</v>
      </c>
      <c r="Y41" s="1">
        <v>57</v>
      </c>
      <c r="Z41" s="1">
        <v>55</v>
      </c>
      <c r="AA41" s="1">
        <v>54</v>
      </c>
      <c r="AB41" s="1">
        <v>50</v>
      </c>
      <c r="AC41" s="1">
        <v>50</v>
      </c>
      <c r="AD41" s="1">
        <v>52</v>
      </c>
      <c r="AE41" s="1">
        <v>51</v>
      </c>
    </row>
    <row r="42" spans="1:31" x14ac:dyDescent="0.55000000000000004">
      <c r="A42" s="1">
        <v>2026</v>
      </c>
      <c r="B42" s="2">
        <v>99999999</v>
      </c>
      <c r="C42" s="1">
        <v>999</v>
      </c>
      <c r="D42" s="3">
        <v>6</v>
      </c>
      <c r="E42" s="1" t="s">
        <v>0</v>
      </c>
      <c r="F42" s="3">
        <v>5</v>
      </c>
      <c r="G42" s="3">
        <v>2</v>
      </c>
      <c r="H42" s="1">
        <v>49</v>
      </c>
      <c r="I42" s="1">
        <v>49</v>
      </c>
      <c r="J42" s="1">
        <v>50</v>
      </c>
      <c r="K42" s="1">
        <v>50</v>
      </c>
      <c r="L42" s="1">
        <v>50</v>
      </c>
      <c r="M42" s="1">
        <v>48</v>
      </c>
      <c r="N42" s="1">
        <v>49</v>
      </c>
      <c r="O42" s="1">
        <v>50</v>
      </c>
      <c r="P42" s="1">
        <v>51</v>
      </c>
      <c r="Q42" s="1">
        <v>51</v>
      </c>
      <c r="R42" s="1">
        <v>9999</v>
      </c>
      <c r="S42" s="1">
        <v>50</v>
      </c>
      <c r="T42" s="1">
        <v>52</v>
      </c>
      <c r="U42" s="1">
        <v>53</v>
      </c>
      <c r="V42" s="1">
        <v>55</v>
      </c>
      <c r="W42" s="1">
        <v>56</v>
      </c>
      <c r="X42" s="1">
        <v>56</v>
      </c>
      <c r="Y42" s="1">
        <v>54</v>
      </c>
      <c r="Z42" s="1">
        <v>52</v>
      </c>
      <c r="AA42" s="1">
        <v>49</v>
      </c>
      <c r="AB42" s="1">
        <v>50</v>
      </c>
      <c r="AC42" s="1">
        <v>50</v>
      </c>
      <c r="AD42" s="1">
        <v>41</v>
      </c>
      <c r="AE42" s="1">
        <v>32</v>
      </c>
    </row>
    <row r="43" spans="1:31" x14ac:dyDescent="0.55000000000000004">
      <c r="A43" s="1">
        <v>2026</v>
      </c>
      <c r="B43" s="2">
        <v>99999999</v>
      </c>
      <c r="C43" s="1">
        <v>999</v>
      </c>
      <c r="D43" s="3">
        <v>6</v>
      </c>
      <c r="E43" s="1" t="s">
        <v>0</v>
      </c>
      <c r="F43" s="3">
        <v>5</v>
      </c>
      <c r="G43" s="3">
        <v>3</v>
      </c>
      <c r="H43" s="1">
        <v>30</v>
      </c>
      <c r="I43" s="1">
        <v>31</v>
      </c>
      <c r="J43" s="1">
        <v>32</v>
      </c>
      <c r="K43" s="1">
        <v>31</v>
      </c>
      <c r="L43" s="1">
        <v>27</v>
      </c>
      <c r="M43" s="1">
        <v>28</v>
      </c>
      <c r="N43" s="1">
        <v>35</v>
      </c>
      <c r="O43" s="1">
        <v>35</v>
      </c>
      <c r="P43" s="1">
        <v>38</v>
      </c>
      <c r="Q43" s="1">
        <v>48</v>
      </c>
      <c r="R43" s="1">
        <v>53</v>
      </c>
      <c r="S43" s="1">
        <v>57</v>
      </c>
      <c r="T43" s="1">
        <v>59</v>
      </c>
      <c r="U43" s="1">
        <v>64</v>
      </c>
      <c r="V43" s="1">
        <v>66</v>
      </c>
      <c r="W43" s="1">
        <v>61</v>
      </c>
      <c r="X43" s="1">
        <v>59</v>
      </c>
      <c r="Y43" s="1">
        <v>61</v>
      </c>
      <c r="Z43" s="1">
        <v>56</v>
      </c>
      <c r="AA43" s="1">
        <v>50</v>
      </c>
      <c r="AB43" s="1">
        <v>52</v>
      </c>
      <c r="AC43" s="1">
        <v>53</v>
      </c>
      <c r="AD43" s="1">
        <v>49</v>
      </c>
      <c r="AE43" s="1">
        <v>48</v>
      </c>
    </row>
    <row r="44" spans="1:31" x14ac:dyDescent="0.55000000000000004">
      <c r="A44" s="1">
        <v>2026</v>
      </c>
      <c r="B44" s="2">
        <v>99999999</v>
      </c>
      <c r="C44" s="1">
        <v>999</v>
      </c>
      <c r="D44" s="3">
        <v>6</v>
      </c>
      <c r="E44" s="1" t="s">
        <v>0</v>
      </c>
      <c r="F44" s="3">
        <v>5</v>
      </c>
      <c r="G44" s="3">
        <v>4</v>
      </c>
      <c r="H44" s="1">
        <v>48</v>
      </c>
      <c r="I44" s="1">
        <v>41</v>
      </c>
      <c r="J44" s="1">
        <v>33</v>
      </c>
      <c r="K44" s="1">
        <v>22</v>
      </c>
      <c r="L44" s="1">
        <v>17</v>
      </c>
      <c r="M44" s="1">
        <v>20</v>
      </c>
      <c r="N44" s="1">
        <v>33</v>
      </c>
      <c r="O44" s="1">
        <v>42</v>
      </c>
      <c r="P44" s="1">
        <v>52</v>
      </c>
      <c r="Q44" s="1">
        <v>61</v>
      </c>
      <c r="R44" s="1">
        <v>66</v>
      </c>
      <c r="S44" s="1">
        <v>77</v>
      </c>
      <c r="T44" s="1">
        <v>77</v>
      </c>
      <c r="U44" s="1">
        <v>68</v>
      </c>
      <c r="V44" s="1">
        <v>64</v>
      </c>
      <c r="W44" s="1">
        <v>61</v>
      </c>
      <c r="X44" s="1">
        <v>60</v>
      </c>
      <c r="Y44" s="1">
        <v>57</v>
      </c>
      <c r="Z44" s="1">
        <v>55</v>
      </c>
      <c r="AA44" s="1">
        <v>53</v>
      </c>
      <c r="AB44" s="1">
        <v>52</v>
      </c>
      <c r="AC44" s="1">
        <v>50</v>
      </c>
      <c r="AD44" s="1">
        <v>48</v>
      </c>
      <c r="AE44" s="1">
        <v>49</v>
      </c>
    </row>
    <row r="45" spans="1:31" x14ac:dyDescent="0.55000000000000004">
      <c r="A45" s="1">
        <v>2026</v>
      </c>
      <c r="B45" s="2">
        <v>99999999</v>
      </c>
      <c r="C45" s="1">
        <v>999</v>
      </c>
      <c r="D45" s="3">
        <v>6</v>
      </c>
      <c r="E45" s="1" t="s">
        <v>0</v>
      </c>
      <c r="F45" s="3">
        <v>5</v>
      </c>
      <c r="G45" s="3">
        <v>5</v>
      </c>
      <c r="H45" s="1">
        <v>49</v>
      </c>
      <c r="I45" s="1">
        <v>46</v>
      </c>
      <c r="J45" s="1">
        <v>44</v>
      </c>
      <c r="K45" s="1">
        <v>39</v>
      </c>
      <c r="L45" s="1">
        <v>37</v>
      </c>
      <c r="M45" s="1">
        <v>33</v>
      </c>
      <c r="N45" s="1">
        <v>39</v>
      </c>
      <c r="O45" s="1">
        <v>45</v>
      </c>
      <c r="P45" s="1">
        <v>50</v>
      </c>
      <c r="Q45" s="1">
        <v>53</v>
      </c>
      <c r="R45" s="1">
        <v>55</v>
      </c>
      <c r="S45" s="1">
        <v>56</v>
      </c>
      <c r="T45" s="1">
        <v>56</v>
      </c>
      <c r="U45" s="1">
        <v>57</v>
      </c>
      <c r="V45" s="1">
        <v>55</v>
      </c>
      <c r="W45" s="1">
        <v>54</v>
      </c>
      <c r="X45" s="1">
        <v>54</v>
      </c>
      <c r="Y45" s="1">
        <v>51</v>
      </c>
      <c r="Z45" s="1">
        <v>52</v>
      </c>
      <c r="AA45" s="1">
        <v>50</v>
      </c>
      <c r="AB45" s="1">
        <v>49</v>
      </c>
      <c r="AC45" s="1">
        <v>49</v>
      </c>
      <c r="AD45" s="1">
        <v>48</v>
      </c>
      <c r="AE45" s="1">
        <v>48</v>
      </c>
    </row>
    <row r="46" spans="1:31" x14ac:dyDescent="0.55000000000000004">
      <c r="A46" s="1">
        <v>2026</v>
      </c>
      <c r="B46" s="2">
        <v>99999999</v>
      </c>
      <c r="C46" s="1">
        <v>999</v>
      </c>
      <c r="D46" s="3">
        <v>6</v>
      </c>
      <c r="E46" s="1" t="s">
        <v>0</v>
      </c>
      <c r="F46" s="3">
        <v>5</v>
      </c>
      <c r="G46" s="3">
        <v>6</v>
      </c>
      <c r="H46" s="1">
        <v>9999</v>
      </c>
      <c r="I46" s="1">
        <v>47</v>
      </c>
      <c r="J46" s="1">
        <v>46</v>
      </c>
      <c r="K46" s="1">
        <v>47</v>
      </c>
      <c r="L46" s="1">
        <v>47</v>
      </c>
      <c r="M46" s="1">
        <v>46</v>
      </c>
      <c r="N46" s="1">
        <v>46</v>
      </c>
      <c r="O46" s="1">
        <v>46</v>
      </c>
      <c r="P46" s="1">
        <v>46</v>
      </c>
      <c r="Q46" s="1">
        <v>47</v>
      </c>
      <c r="R46" s="1">
        <v>47</v>
      </c>
      <c r="S46" s="1">
        <v>48</v>
      </c>
      <c r="T46" s="1">
        <v>48</v>
      </c>
      <c r="U46" s="1">
        <v>46</v>
      </c>
      <c r="V46" s="1">
        <v>46</v>
      </c>
      <c r="W46" s="1">
        <v>44</v>
      </c>
      <c r="X46" s="1">
        <v>44</v>
      </c>
      <c r="Y46" s="1">
        <v>42</v>
      </c>
      <c r="Z46" s="1">
        <v>40</v>
      </c>
      <c r="AA46" s="1">
        <v>39</v>
      </c>
      <c r="AB46" s="1">
        <v>39</v>
      </c>
      <c r="AC46" s="1">
        <v>39</v>
      </c>
      <c r="AD46" s="1">
        <v>37</v>
      </c>
      <c r="AE46" s="1">
        <v>36</v>
      </c>
    </row>
    <row r="47" spans="1:31" x14ac:dyDescent="0.55000000000000004">
      <c r="A47" s="1">
        <v>2026</v>
      </c>
      <c r="B47" s="2">
        <v>99999999</v>
      </c>
      <c r="C47" s="1">
        <v>999</v>
      </c>
      <c r="D47" s="3">
        <v>6</v>
      </c>
      <c r="E47" s="1" t="s">
        <v>0</v>
      </c>
      <c r="F47" s="3">
        <v>5</v>
      </c>
      <c r="G47" s="3">
        <v>7</v>
      </c>
      <c r="H47" s="1">
        <v>36</v>
      </c>
      <c r="I47" s="1">
        <v>38</v>
      </c>
      <c r="J47" s="1">
        <v>41</v>
      </c>
      <c r="K47" s="1">
        <v>41</v>
      </c>
      <c r="L47" s="1">
        <v>41</v>
      </c>
      <c r="M47" s="1">
        <v>40</v>
      </c>
      <c r="N47" s="1">
        <v>38</v>
      </c>
      <c r="O47" s="1">
        <v>37</v>
      </c>
      <c r="P47" s="1">
        <v>37</v>
      </c>
      <c r="Q47" s="1">
        <v>37</v>
      </c>
      <c r="R47" s="1">
        <v>35</v>
      </c>
      <c r="S47" s="1">
        <v>34</v>
      </c>
      <c r="T47" s="1">
        <v>33</v>
      </c>
      <c r="U47" s="1">
        <v>30</v>
      </c>
      <c r="V47" s="1">
        <v>39</v>
      </c>
      <c r="W47" s="1">
        <v>41</v>
      </c>
      <c r="X47" s="1">
        <v>39</v>
      </c>
      <c r="Y47" s="1">
        <v>39</v>
      </c>
      <c r="Z47" s="1">
        <v>39</v>
      </c>
      <c r="AA47" s="1">
        <v>36</v>
      </c>
      <c r="AB47" s="1">
        <v>35</v>
      </c>
      <c r="AC47" s="1">
        <v>33</v>
      </c>
      <c r="AD47" s="1">
        <v>33</v>
      </c>
      <c r="AE47" s="1">
        <v>33</v>
      </c>
    </row>
    <row r="48" spans="1:31" x14ac:dyDescent="0.55000000000000004">
      <c r="A48" s="1">
        <v>2026</v>
      </c>
      <c r="B48" s="2">
        <v>99999999</v>
      </c>
      <c r="C48" s="1">
        <v>999</v>
      </c>
      <c r="D48" s="3">
        <v>6</v>
      </c>
      <c r="E48" s="1" t="s">
        <v>0</v>
      </c>
      <c r="F48" s="3">
        <v>5</v>
      </c>
      <c r="G48" s="3">
        <v>8</v>
      </c>
      <c r="H48" s="1">
        <v>32</v>
      </c>
      <c r="I48" s="1">
        <v>31</v>
      </c>
      <c r="J48" s="1">
        <v>28</v>
      </c>
      <c r="K48" s="1">
        <v>28</v>
      </c>
      <c r="L48" s="1">
        <v>27</v>
      </c>
      <c r="M48" s="1">
        <v>25</v>
      </c>
      <c r="N48" s="1">
        <v>23</v>
      </c>
      <c r="O48" s="1">
        <v>28</v>
      </c>
      <c r="P48" s="1">
        <v>27</v>
      </c>
      <c r="Q48" s="1">
        <v>25</v>
      </c>
      <c r="R48" s="1">
        <v>29</v>
      </c>
      <c r="S48" s="1">
        <v>27</v>
      </c>
      <c r="T48" s="1">
        <v>29</v>
      </c>
      <c r="U48" s="1">
        <v>33</v>
      </c>
      <c r="V48" s="1">
        <v>37</v>
      </c>
      <c r="W48" s="1">
        <v>38</v>
      </c>
      <c r="X48" s="1">
        <v>43</v>
      </c>
      <c r="Y48" s="1">
        <v>40</v>
      </c>
      <c r="Z48" s="1">
        <v>36</v>
      </c>
      <c r="AA48" s="1">
        <v>34</v>
      </c>
      <c r="AB48" s="1">
        <v>35</v>
      </c>
      <c r="AC48" s="1">
        <v>37</v>
      </c>
      <c r="AD48" s="1">
        <v>39</v>
      </c>
      <c r="AE48" s="1">
        <v>41</v>
      </c>
    </row>
    <row r="49" spans="1:31" x14ac:dyDescent="0.55000000000000004">
      <c r="A49" s="1">
        <v>2026</v>
      </c>
      <c r="B49" s="2">
        <v>99999999</v>
      </c>
      <c r="C49" s="1">
        <v>999</v>
      </c>
      <c r="D49" s="3">
        <v>6</v>
      </c>
      <c r="E49" s="1" t="s">
        <v>0</v>
      </c>
      <c r="F49" s="3">
        <v>5</v>
      </c>
      <c r="G49" s="3">
        <v>9</v>
      </c>
      <c r="H49" s="1">
        <v>39</v>
      </c>
      <c r="I49" s="1">
        <v>41</v>
      </c>
      <c r="J49" s="1">
        <v>35</v>
      </c>
      <c r="K49" s="1">
        <v>34</v>
      </c>
      <c r="L49" s="1">
        <v>29</v>
      </c>
      <c r="M49" s="1">
        <v>27</v>
      </c>
      <c r="N49" s="1">
        <v>27</v>
      </c>
      <c r="O49" s="1">
        <v>34</v>
      </c>
      <c r="P49" s="1">
        <v>37</v>
      </c>
      <c r="Q49" s="1">
        <v>42</v>
      </c>
      <c r="R49" s="1">
        <v>47</v>
      </c>
      <c r="S49" s="1">
        <v>51</v>
      </c>
      <c r="T49" s="1">
        <v>53</v>
      </c>
      <c r="U49" s="1">
        <v>53</v>
      </c>
      <c r="V49" s="1">
        <v>53</v>
      </c>
      <c r="W49" s="1">
        <v>53</v>
      </c>
      <c r="X49" s="1">
        <v>54</v>
      </c>
      <c r="Y49" s="1">
        <v>52</v>
      </c>
      <c r="Z49" s="1">
        <v>50</v>
      </c>
      <c r="AA49" s="1">
        <v>45</v>
      </c>
      <c r="AB49" s="1">
        <v>39</v>
      </c>
      <c r="AC49" s="1">
        <v>38</v>
      </c>
      <c r="AD49" s="1">
        <v>32</v>
      </c>
      <c r="AE49" s="1">
        <v>25</v>
      </c>
    </row>
    <row r="50" spans="1:31" x14ac:dyDescent="0.55000000000000004">
      <c r="A50" s="1">
        <v>2026</v>
      </c>
      <c r="B50" s="2">
        <v>99999999</v>
      </c>
      <c r="C50" s="1">
        <v>999</v>
      </c>
      <c r="D50" s="3">
        <v>6</v>
      </c>
      <c r="E50" s="1" t="s">
        <v>0</v>
      </c>
      <c r="F50" s="3">
        <v>5</v>
      </c>
      <c r="G50" s="3">
        <v>10</v>
      </c>
      <c r="H50" s="1">
        <v>30</v>
      </c>
      <c r="I50" s="1">
        <v>29</v>
      </c>
      <c r="J50" s="1">
        <v>27</v>
      </c>
      <c r="K50" s="1">
        <v>20</v>
      </c>
      <c r="L50" s="1">
        <v>15</v>
      </c>
      <c r="M50" s="1">
        <v>15</v>
      </c>
      <c r="N50" s="1">
        <v>24</v>
      </c>
      <c r="O50" s="1">
        <v>29</v>
      </c>
      <c r="P50" s="1">
        <v>36</v>
      </c>
      <c r="Q50" s="1">
        <v>44</v>
      </c>
      <c r="R50" s="1">
        <v>51</v>
      </c>
      <c r="S50" s="1">
        <v>58</v>
      </c>
      <c r="T50" s="1">
        <v>9999</v>
      </c>
      <c r="U50" s="1">
        <v>55</v>
      </c>
      <c r="V50" s="1">
        <v>61</v>
      </c>
      <c r="W50" s="1">
        <v>64</v>
      </c>
      <c r="X50" s="1">
        <v>68</v>
      </c>
      <c r="Y50" s="1">
        <v>71</v>
      </c>
      <c r="Z50" s="1">
        <v>66</v>
      </c>
      <c r="AA50" s="1">
        <v>59</v>
      </c>
      <c r="AB50" s="1">
        <v>52</v>
      </c>
      <c r="AC50" s="1">
        <v>44</v>
      </c>
      <c r="AD50" s="1">
        <v>30</v>
      </c>
      <c r="AE50" s="1">
        <v>33</v>
      </c>
    </row>
    <row r="51" spans="1:31" x14ac:dyDescent="0.55000000000000004">
      <c r="A51" s="1">
        <v>2026</v>
      </c>
      <c r="B51" s="2">
        <v>99999999</v>
      </c>
      <c r="C51" s="1">
        <v>999</v>
      </c>
      <c r="D51" s="3">
        <v>6</v>
      </c>
      <c r="E51" s="1" t="s">
        <v>0</v>
      </c>
      <c r="F51" s="3">
        <v>5</v>
      </c>
      <c r="G51" s="3">
        <v>11</v>
      </c>
      <c r="H51" s="1">
        <v>34</v>
      </c>
      <c r="I51" s="1">
        <v>29</v>
      </c>
      <c r="J51" s="1">
        <v>27</v>
      </c>
      <c r="K51" s="1">
        <v>31</v>
      </c>
      <c r="L51" s="1">
        <v>39</v>
      </c>
      <c r="M51" s="1">
        <v>41</v>
      </c>
      <c r="N51" s="1">
        <v>44</v>
      </c>
      <c r="O51" s="1">
        <v>44</v>
      </c>
      <c r="P51" s="1">
        <v>44</v>
      </c>
      <c r="Q51" s="1">
        <v>48</v>
      </c>
      <c r="R51" s="1">
        <v>49</v>
      </c>
      <c r="S51" s="1">
        <v>52</v>
      </c>
      <c r="T51" s="1">
        <v>60</v>
      </c>
      <c r="U51" s="1">
        <v>66</v>
      </c>
      <c r="V51" s="1">
        <v>56</v>
      </c>
      <c r="W51" s="1">
        <v>52</v>
      </c>
      <c r="X51" s="1">
        <v>50</v>
      </c>
      <c r="Y51" s="1">
        <v>45</v>
      </c>
      <c r="Z51" s="1">
        <v>31</v>
      </c>
      <c r="AA51" s="1">
        <v>31</v>
      </c>
      <c r="AB51" s="1">
        <v>26</v>
      </c>
      <c r="AC51" s="1">
        <v>19</v>
      </c>
      <c r="AD51" s="1">
        <v>11</v>
      </c>
      <c r="AE51" s="1">
        <v>12</v>
      </c>
    </row>
    <row r="52" spans="1:31" x14ac:dyDescent="0.55000000000000004">
      <c r="A52" s="1">
        <v>2026</v>
      </c>
      <c r="B52" s="2">
        <v>99999999</v>
      </c>
      <c r="C52" s="1">
        <v>999</v>
      </c>
      <c r="D52" s="3">
        <v>6</v>
      </c>
      <c r="E52" s="1" t="s">
        <v>0</v>
      </c>
      <c r="F52" s="3">
        <v>5</v>
      </c>
      <c r="G52" s="3">
        <v>12</v>
      </c>
      <c r="H52" s="1">
        <v>9999</v>
      </c>
      <c r="I52" s="1">
        <v>10</v>
      </c>
      <c r="J52" s="1">
        <v>19</v>
      </c>
      <c r="K52" s="1">
        <v>20</v>
      </c>
      <c r="L52" s="1">
        <v>16</v>
      </c>
      <c r="M52" s="1">
        <v>16</v>
      </c>
      <c r="N52" s="1">
        <v>21</v>
      </c>
      <c r="O52" s="1">
        <v>25</v>
      </c>
      <c r="P52" s="1">
        <v>30</v>
      </c>
      <c r="Q52" s="1">
        <v>37</v>
      </c>
      <c r="R52" s="1">
        <v>41</v>
      </c>
      <c r="S52" s="1">
        <v>47</v>
      </c>
      <c r="T52" s="1">
        <v>54</v>
      </c>
      <c r="U52" s="1">
        <v>54</v>
      </c>
      <c r="V52" s="1">
        <v>54</v>
      </c>
      <c r="W52" s="1">
        <v>54</v>
      </c>
      <c r="X52" s="1">
        <v>49</v>
      </c>
      <c r="Y52" s="1">
        <v>48</v>
      </c>
      <c r="Z52" s="1">
        <v>45</v>
      </c>
      <c r="AA52" s="1">
        <v>45</v>
      </c>
      <c r="AB52" s="1">
        <v>47</v>
      </c>
      <c r="AC52" s="1">
        <v>40</v>
      </c>
      <c r="AD52" s="1">
        <v>44</v>
      </c>
      <c r="AE52" s="1">
        <v>45</v>
      </c>
    </row>
    <row r="53" spans="1:31" x14ac:dyDescent="0.55000000000000004">
      <c r="A53" s="1">
        <v>2026</v>
      </c>
      <c r="B53" s="2">
        <v>99999999</v>
      </c>
      <c r="C53" s="1">
        <v>999</v>
      </c>
      <c r="D53" s="3">
        <v>6</v>
      </c>
      <c r="E53" s="1" t="s">
        <v>0</v>
      </c>
      <c r="F53" s="3">
        <v>5</v>
      </c>
      <c r="G53" s="3">
        <v>13</v>
      </c>
      <c r="H53" s="1">
        <v>46</v>
      </c>
      <c r="I53" s="1">
        <v>46</v>
      </c>
      <c r="J53" s="1">
        <v>43</v>
      </c>
      <c r="K53" s="1">
        <v>46</v>
      </c>
      <c r="L53" s="1">
        <v>27</v>
      </c>
      <c r="M53" s="1">
        <v>25</v>
      </c>
      <c r="N53" s="1">
        <v>26</v>
      </c>
      <c r="O53" s="1">
        <v>26</v>
      </c>
      <c r="P53" s="1">
        <v>26</v>
      </c>
      <c r="Q53" s="1">
        <v>23</v>
      </c>
      <c r="R53" s="1">
        <v>35</v>
      </c>
      <c r="S53" s="1">
        <v>36</v>
      </c>
      <c r="T53" s="1">
        <v>44</v>
      </c>
      <c r="U53" s="1">
        <v>43</v>
      </c>
      <c r="V53" s="1">
        <v>37</v>
      </c>
      <c r="W53" s="1">
        <v>34</v>
      </c>
      <c r="X53" s="1">
        <v>39</v>
      </c>
      <c r="Y53" s="1">
        <v>44</v>
      </c>
      <c r="Z53" s="1">
        <v>45</v>
      </c>
      <c r="AA53" s="1">
        <v>45</v>
      </c>
      <c r="AB53" s="1">
        <v>47</v>
      </c>
      <c r="AC53" s="1">
        <v>45</v>
      </c>
      <c r="AD53" s="1">
        <v>44</v>
      </c>
      <c r="AE53" s="1">
        <v>43</v>
      </c>
    </row>
    <row r="54" spans="1:31" x14ac:dyDescent="0.55000000000000004">
      <c r="A54" s="1">
        <v>2026</v>
      </c>
      <c r="B54" s="2">
        <v>99999999</v>
      </c>
      <c r="C54" s="1">
        <v>999</v>
      </c>
      <c r="D54" s="3">
        <v>6</v>
      </c>
      <c r="E54" s="1" t="s">
        <v>0</v>
      </c>
      <c r="F54" s="3">
        <v>5</v>
      </c>
      <c r="G54" s="3">
        <v>14</v>
      </c>
      <c r="H54" s="1">
        <v>38</v>
      </c>
      <c r="I54" s="1">
        <v>36</v>
      </c>
      <c r="J54" s="1">
        <v>41</v>
      </c>
      <c r="K54" s="1">
        <v>43</v>
      </c>
      <c r="L54" s="1">
        <v>44</v>
      </c>
      <c r="M54" s="1">
        <v>32</v>
      </c>
      <c r="N54" s="1">
        <v>34</v>
      </c>
      <c r="O54" s="1">
        <v>30</v>
      </c>
      <c r="P54" s="1">
        <v>31</v>
      </c>
      <c r="Q54" s="1">
        <v>37</v>
      </c>
      <c r="R54" s="1">
        <v>41</v>
      </c>
      <c r="S54" s="1">
        <v>41</v>
      </c>
      <c r="T54" s="1">
        <v>45</v>
      </c>
      <c r="U54" s="1">
        <v>46</v>
      </c>
      <c r="V54" s="1">
        <v>47</v>
      </c>
      <c r="W54" s="1">
        <v>47</v>
      </c>
      <c r="X54" s="1">
        <v>43</v>
      </c>
      <c r="Y54" s="1">
        <v>42</v>
      </c>
      <c r="Z54" s="1">
        <v>44</v>
      </c>
      <c r="AA54" s="1">
        <v>43</v>
      </c>
      <c r="AB54" s="1">
        <v>38</v>
      </c>
      <c r="AC54" s="1">
        <v>33</v>
      </c>
      <c r="AD54" s="1">
        <v>22</v>
      </c>
      <c r="AE54" s="1">
        <v>19</v>
      </c>
    </row>
    <row r="55" spans="1:31" x14ac:dyDescent="0.55000000000000004">
      <c r="A55" s="1">
        <v>2026</v>
      </c>
      <c r="B55" s="2">
        <v>99999999</v>
      </c>
      <c r="C55" s="1">
        <v>999</v>
      </c>
      <c r="D55" s="3">
        <v>6</v>
      </c>
      <c r="E55" s="1" t="s">
        <v>0</v>
      </c>
      <c r="F55" s="3">
        <v>5</v>
      </c>
      <c r="G55" s="3">
        <v>15</v>
      </c>
      <c r="H55" s="1">
        <v>21</v>
      </c>
      <c r="I55" s="1">
        <v>25</v>
      </c>
      <c r="J55" s="1">
        <v>16</v>
      </c>
      <c r="K55" s="1">
        <v>15</v>
      </c>
      <c r="L55" s="1">
        <v>13</v>
      </c>
      <c r="M55" s="1">
        <v>18</v>
      </c>
      <c r="N55" s="1">
        <v>20</v>
      </c>
      <c r="O55" s="1">
        <v>22</v>
      </c>
      <c r="P55" s="1">
        <v>28</v>
      </c>
      <c r="Q55" s="1">
        <v>32</v>
      </c>
      <c r="R55" s="1">
        <v>33</v>
      </c>
      <c r="S55" s="1">
        <v>38</v>
      </c>
      <c r="T55" s="1">
        <v>39</v>
      </c>
      <c r="U55" s="1">
        <v>45</v>
      </c>
      <c r="V55" s="1">
        <v>48</v>
      </c>
      <c r="W55" s="1">
        <v>47</v>
      </c>
      <c r="X55" s="1">
        <v>48</v>
      </c>
      <c r="Y55" s="1">
        <v>45</v>
      </c>
      <c r="Z55" s="1">
        <v>44</v>
      </c>
      <c r="AA55" s="1">
        <v>42</v>
      </c>
      <c r="AB55" s="1">
        <v>42</v>
      </c>
      <c r="AC55" s="1">
        <v>37</v>
      </c>
      <c r="AD55" s="1">
        <v>33</v>
      </c>
      <c r="AE55" s="1">
        <v>26</v>
      </c>
    </row>
    <row r="56" spans="1:31" x14ac:dyDescent="0.55000000000000004">
      <c r="A56" s="1">
        <v>2026</v>
      </c>
      <c r="B56" s="2">
        <v>99999999</v>
      </c>
      <c r="C56" s="1">
        <v>999</v>
      </c>
      <c r="D56" s="3">
        <v>6</v>
      </c>
      <c r="E56" s="1" t="s">
        <v>0</v>
      </c>
      <c r="F56" s="3">
        <v>5</v>
      </c>
      <c r="G56" s="3">
        <v>16</v>
      </c>
      <c r="H56" s="1">
        <v>25</v>
      </c>
      <c r="I56" s="1">
        <v>21</v>
      </c>
      <c r="J56" s="1">
        <v>19</v>
      </c>
      <c r="K56" s="1">
        <v>17</v>
      </c>
      <c r="L56" s="1">
        <v>14</v>
      </c>
      <c r="M56" s="1">
        <v>17</v>
      </c>
      <c r="N56" s="1">
        <v>21</v>
      </c>
      <c r="O56" s="1">
        <v>24</v>
      </c>
      <c r="P56" s="1">
        <v>34</v>
      </c>
      <c r="Q56" s="1">
        <v>48</v>
      </c>
      <c r="R56" s="1">
        <v>53</v>
      </c>
      <c r="S56" s="1">
        <v>60</v>
      </c>
      <c r="T56" s="1">
        <v>68</v>
      </c>
      <c r="U56" s="1">
        <v>70</v>
      </c>
      <c r="V56" s="1">
        <v>73</v>
      </c>
      <c r="W56" s="1">
        <v>75</v>
      </c>
      <c r="X56" s="1">
        <v>75</v>
      </c>
      <c r="Y56" s="1">
        <v>78</v>
      </c>
      <c r="Z56" s="1">
        <v>76</v>
      </c>
      <c r="AA56" s="1">
        <v>50</v>
      </c>
      <c r="AB56" s="1">
        <v>25</v>
      </c>
      <c r="AC56" s="1">
        <v>26</v>
      </c>
      <c r="AD56" s="1">
        <v>27</v>
      </c>
      <c r="AE56" s="1">
        <v>21</v>
      </c>
    </row>
    <row r="57" spans="1:31" x14ac:dyDescent="0.55000000000000004">
      <c r="A57" s="1">
        <v>2026</v>
      </c>
      <c r="B57" s="2">
        <v>99999999</v>
      </c>
      <c r="C57" s="1">
        <v>999</v>
      </c>
      <c r="D57" s="3">
        <v>6</v>
      </c>
      <c r="E57" s="1" t="s">
        <v>0</v>
      </c>
      <c r="F57" s="3">
        <v>5</v>
      </c>
      <c r="G57" s="3">
        <v>17</v>
      </c>
      <c r="H57" s="1">
        <v>19</v>
      </c>
      <c r="I57" s="1">
        <v>19</v>
      </c>
      <c r="J57" s="1">
        <v>22</v>
      </c>
      <c r="K57" s="1">
        <v>22</v>
      </c>
      <c r="L57" s="1">
        <v>18</v>
      </c>
      <c r="M57" s="1">
        <v>9</v>
      </c>
      <c r="N57" s="1">
        <v>17</v>
      </c>
      <c r="O57" s="1">
        <v>26</v>
      </c>
      <c r="P57" s="1">
        <v>37</v>
      </c>
      <c r="Q57" s="1">
        <v>9999</v>
      </c>
      <c r="R57" s="1">
        <v>38</v>
      </c>
      <c r="S57" s="1">
        <v>47</v>
      </c>
      <c r="T57" s="1">
        <v>63</v>
      </c>
      <c r="U57" s="1">
        <v>67</v>
      </c>
      <c r="V57" s="1">
        <v>69</v>
      </c>
      <c r="W57" s="1">
        <v>67</v>
      </c>
      <c r="X57" s="1">
        <v>70</v>
      </c>
      <c r="Y57" s="1">
        <v>82</v>
      </c>
      <c r="Z57" s="1">
        <v>80</v>
      </c>
      <c r="AA57" s="1">
        <v>71</v>
      </c>
      <c r="AB57" s="1">
        <v>59</v>
      </c>
      <c r="AC57" s="1">
        <v>49</v>
      </c>
      <c r="AD57" s="1">
        <v>43</v>
      </c>
      <c r="AE57" s="1">
        <v>34</v>
      </c>
    </row>
    <row r="58" spans="1:31" x14ac:dyDescent="0.55000000000000004">
      <c r="A58" s="1">
        <v>2026</v>
      </c>
      <c r="B58" s="2">
        <v>99999999</v>
      </c>
      <c r="C58" s="1">
        <v>999</v>
      </c>
      <c r="D58" s="3">
        <v>6</v>
      </c>
      <c r="E58" s="1" t="s">
        <v>0</v>
      </c>
      <c r="F58" s="3">
        <v>5</v>
      </c>
      <c r="G58" s="3">
        <v>18</v>
      </c>
      <c r="H58" s="1">
        <v>9999</v>
      </c>
      <c r="I58" s="1">
        <v>19</v>
      </c>
      <c r="J58" s="1">
        <v>24</v>
      </c>
      <c r="K58" s="1">
        <v>27</v>
      </c>
      <c r="L58" s="1">
        <v>37</v>
      </c>
      <c r="M58" s="1">
        <v>42</v>
      </c>
      <c r="N58" s="1">
        <v>37</v>
      </c>
      <c r="O58" s="1">
        <v>42</v>
      </c>
      <c r="P58" s="1">
        <v>51</v>
      </c>
      <c r="Q58" s="1">
        <v>63</v>
      </c>
      <c r="R58" s="1">
        <v>71</v>
      </c>
      <c r="S58" s="1">
        <v>93</v>
      </c>
      <c r="T58" s="1">
        <v>107</v>
      </c>
      <c r="U58" s="1">
        <v>122</v>
      </c>
      <c r="V58" s="1">
        <v>107</v>
      </c>
      <c r="W58" s="1">
        <v>86</v>
      </c>
      <c r="X58" s="1">
        <v>74</v>
      </c>
      <c r="Y58" s="1">
        <v>68</v>
      </c>
      <c r="Z58" s="1">
        <v>59</v>
      </c>
      <c r="AA58" s="1">
        <v>53</v>
      </c>
      <c r="AB58" s="1">
        <v>51</v>
      </c>
      <c r="AC58" s="1">
        <v>48</v>
      </c>
      <c r="AD58" s="1">
        <v>47</v>
      </c>
      <c r="AE58" s="1">
        <v>50</v>
      </c>
    </row>
    <row r="59" spans="1:31" x14ac:dyDescent="0.55000000000000004">
      <c r="A59" s="1">
        <v>2026</v>
      </c>
      <c r="B59" s="2">
        <v>99999999</v>
      </c>
      <c r="C59" s="1">
        <v>999</v>
      </c>
      <c r="D59" s="3">
        <v>6</v>
      </c>
      <c r="E59" s="1" t="s">
        <v>0</v>
      </c>
      <c r="F59" s="3">
        <v>5</v>
      </c>
      <c r="G59" s="3">
        <v>19</v>
      </c>
      <c r="H59" s="1">
        <v>50</v>
      </c>
      <c r="I59" s="1">
        <v>50</v>
      </c>
      <c r="J59" s="1">
        <v>51</v>
      </c>
      <c r="K59" s="1">
        <v>49</v>
      </c>
      <c r="L59" s="1">
        <v>49</v>
      </c>
      <c r="M59" s="1">
        <v>43</v>
      </c>
      <c r="N59" s="1">
        <v>37</v>
      </c>
      <c r="O59" s="1">
        <v>39</v>
      </c>
      <c r="P59" s="1">
        <v>36</v>
      </c>
      <c r="Q59" s="1">
        <v>38</v>
      </c>
      <c r="R59" s="1">
        <v>39</v>
      </c>
      <c r="S59" s="1">
        <v>40</v>
      </c>
      <c r="T59" s="1">
        <v>36</v>
      </c>
      <c r="U59" s="1">
        <v>37</v>
      </c>
      <c r="V59" s="1">
        <v>31</v>
      </c>
      <c r="W59" s="1">
        <v>35</v>
      </c>
      <c r="X59" s="1">
        <v>41</v>
      </c>
      <c r="Y59" s="1">
        <v>39</v>
      </c>
      <c r="Z59" s="1">
        <v>42</v>
      </c>
      <c r="AA59" s="1">
        <v>43</v>
      </c>
      <c r="AB59" s="1">
        <v>38</v>
      </c>
      <c r="AC59" s="1">
        <v>34</v>
      </c>
      <c r="AD59" s="1">
        <v>27</v>
      </c>
      <c r="AE59" s="1">
        <v>34</v>
      </c>
    </row>
    <row r="60" spans="1:31" x14ac:dyDescent="0.55000000000000004">
      <c r="A60" s="1">
        <v>2026</v>
      </c>
      <c r="B60" s="2">
        <v>99999999</v>
      </c>
      <c r="C60" s="1">
        <v>999</v>
      </c>
      <c r="D60" s="3">
        <v>6</v>
      </c>
      <c r="E60" s="1" t="s">
        <v>0</v>
      </c>
      <c r="F60" s="3">
        <v>5</v>
      </c>
      <c r="G60" s="3">
        <v>20</v>
      </c>
      <c r="H60" s="1">
        <v>34</v>
      </c>
      <c r="I60" s="1">
        <v>36</v>
      </c>
      <c r="J60" s="1">
        <v>36</v>
      </c>
      <c r="K60" s="1">
        <v>38</v>
      </c>
      <c r="L60" s="1">
        <v>38</v>
      </c>
      <c r="M60" s="1">
        <v>39</v>
      </c>
      <c r="N60" s="1">
        <v>37</v>
      </c>
      <c r="O60" s="1">
        <v>35</v>
      </c>
      <c r="P60" s="1">
        <v>37</v>
      </c>
      <c r="Q60" s="1">
        <v>36</v>
      </c>
      <c r="R60" s="1">
        <v>37</v>
      </c>
      <c r="S60" s="1">
        <v>38</v>
      </c>
      <c r="T60" s="1">
        <v>42</v>
      </c>
      <c r="U60" s="1">
        <v>46</v>
      </c>
      <c r="V60" s="1">
        <v>45</v>
      </c>
      <c r="W60" s="1">
        <v>46</v>
      </c>
      <c r="X60" s="1">
        <v>46</v>
      </c>
      <c r="Y60" s="1">
        <v>45</v>
      </c>
      <c r="Z60" s="1">
        <v>45</v>
      </c>
      <c r="AA60" s="1">
        <v>43</v>
      </c>
      <c r="AB60" s="1">
        <v>42</v>
      </c>
      <c r="AC60" s="1">
        <v>43</v>
      </c>
      <c r="AD60" s="1">
        <v>41</v>
      </c>
      <c r="AE60" s="1">
        <v>38</v>
      </c>
    </row>
    <row r="61" spans="1:31" x14ac:dyDescent="0.55000000000000004">
      <c r="A61" s="1">
        <v>2026</v>
      </c>
      <c r="B61" s="2">
        <v>99999999</v>
      </c>
      <c r="C61" s="1">
        <v>999</v>
      </c>
      <c r="D61" s="3">
        <v>6</v>
      </c>
      <c r="E61" s="1" t="s">
        <v>0</v>
      </c>
      <c r="F61" s="3">
        <v>5</v>
      </c>
      <c r="G61" s="3">
        <v>21</v>
      </c>
      <c r="H61" s="1">
        <v>29</v>
      </c>
      <c r="I61" s="1">
        <v>35</v>
      </c>
      <c r="J61" s="1">
        <v>37</v>
      </c>
      <c r="K61" s="1">
        <v>32</v>
      </c>
      <c r="L61" s="1">
        <v>32</v>
      </c>
      <c r="M61" s="1">
        <v>27</v>
      </c>
      <c r="N61" s="1">
        <v>29</v>
      </c>
      <c r="O61" s="1">
        <v>34</v>
      </c>
      <c r="P61" s="1">
        <v>35</v>
      </c>
      <c r="Q61" s="1">
        <v>40</v>
      </c>
      <c r="R61" s="1">
        <v>43</v>
      </c>
      <c r="S61" s="1">
        <v>44</v>
      </c>
      <c r="T61" s="1">
        <v>53</v>
      </c>
      <c r="U61" s="1">
        <v>67</v>
      </c>
      <c r="V61" s="1">
        <v>71</v>
      </c>
      <c r="W61" s="1">
        <v>52</v>
      </c>
      <c r="X61" s="1">
        <v>48</v>
      </c>
      <c r="Y61" s="1">
        <v>51</v>
      </c>
      <c r="Z61" s="1">
        <v>50</v>
      </c>
      <c r="AA61" s="1">
        <v>53</v>
      </c>
      <c r="AB61" s="1">
        <v>48</v>
      </c>
      <c r="AC61" s="1">
        <v>44</v>
      </c>
      <c r="AD61" s="1">
        <v>44</v>
      </c>
      <c r="AE61" s="1">
        <v>37</v>
      </c>
    </row>
    <row r="62" spans="1:31" x14ac:dyDescent="0.55000000000000004">
      <c r="A62" s="1">
        <v>2026</v>
      </c>
      <c r="B62" s="2">
        <v>99999999</v>
      </c>
      <c r="C62" s="1">
        <v>999</v>
      </c>
      <c r="D62" s="3">
        <v>6</v>
      </c>
      <c r="E62" s="1" t="s">
        <v>0</v>
      </c>
      <c r="F62" s="3">
        <v>5</v>
      </c>
      <c r="G62" s="3">
        <v>22</v>
      </c>
      <c r="H62" s="1">
        <v>32</v>
      </c>
      <c r="I62" s="1">
        <v>20</v>
      </c>
      <c r="J62" s="1">
        <v>14</v>
      </c>
      <c r="K62" s="1">
        <v>12</v>
      </c>
      <c r="L62" s="1">
        <v>17</v>
      </c>
      <c r="M62" s="1">
        <v>12</v>
      </c>
      <c r="N62" s="1">
        <v>23</v>
      </c>
      <c r="O62" s="1">
        <v>29</v>
      </c>
      <c r="P62" s="1">
        <v>39</v>
      </c>
      <c r="Q62" s="1">
        <v>47</v>
      </c>
      <c r="R62" s="1">
        <v>53</v>
      </c>
      <c r="S62" s="1">
        <v>63</v>
      </c>
      <c r="T62" s="1">
        <v>69</v>
      </c>
      <c r="U62" s="1">
        <v>68</v>
      </c>
      <c r="V62" s="1">
        <v>72</v>
      </c>
      <c r="W62" s="1">
        <v>69</v>
      </c>
      <c r="X62" s="1">
        <v>66</v>
      </c>
      <c r="Y62" s="1">
        <v>85</v>
      </c>
      <c r="Z62" s="1">
        <v>67</v>
      </c>
      <c r="AA62" s="1">
        <v>51</v>
      </c>
      <c r="AB62" s="1">
        <v>49</v>
      </c>
      <c r="AC62" s="1">
        <v>52</v>
      </c>
      <c r="AD62" s="1">
        <v>51</v>
      </c>
      <c r="AE62" s="1">
        <v>49</v>
      </c>
    </row>
    <row r="63" spans="1:31" x14ac:dyDescent="0.55000000000000004">
      <c r="A63" s="1">
        <v>2026</v>
      </c>
      <c r="B63" s="2">
        <v>99999999</v>
      </c>
      <c r="C63" s="1">
        <v>999</v>
      </c>
      <c r="D63" s="3">
        <v>6</v>
      </c>
      <c r="E63" s="1" t="s">
        <v>0</v>
      </c>
      <c r="F63" s="3">
        <v>5</v>
      </c>
      <c r="G63" s="3">
        <v>23</v>
      </c>
      <c r="H63" s="1">
        <v>46</v>
      </c>
      <c r="I63" s="1">
        <v>45</v>
      </c>
      <c r="J63" s="1">
        <v>41</v>
      </c>
      <c r="K63" s="1">
        <v>46</v>
      </c>
      <c r="L63" s="1">
        <v>51</v>
      </c>
      <c r="M63" s="1">
        <v>49</v>
      </c>
      <c r="N63" s="1">
        <v>46</v>
      </c>
      <c r="O63" s="1">
        <v>43</v>
      </c>
      <c r="P63" s="1">
        <v>39</v>
      </c>
      <c r="Q63" s="1">
        <v>38</v>
      </c>
      <c r="R63" s="1">
        <v>39</v>
      </c>
      <c r="S63" s="1">
        <v>38</v>
      </c>
      <c r="T63" s="1">
        <v>39</v>
      </c>
      <c r="U63" s="1">
        <v>35</v>
      </c>
      <c r="V63" s="1">
        <v>36</v>
      </c>
      <c r="W63" s="1">
        <v>35</v>
      </c>
      <c r="X63" s="1">
        <v>34</v>
      </c>
      <c r="Y63" s="1">
        <v>37</v>
      </c>
      <c r="Z63" s="1">
        <v>32</v>
      </c>
      <c r="AA63" s="1">
        <v>31</v>
      </c>
      <c r="AB63" s="1">
        <v>32</v>
      </c>
      <c r="AC63" s="1">
        <v>36</v>
      </c>
      <c r="AD63" s="1">
        <v>32</v>
      </c>
      <c r="AE63" s="1">
        <v>25</v>
      </c>
    </row>
    <row r="64" spans="1:31" x14ac:dyDescent="0.55000000000000004">
      <c r="A64" s="1">
        <v>2026</v>
      </c>
      <c r="B64" s="2">
        <v>99999999</v>
      </c>
      <c r="C64" s="1">
        <v>999</v>
      </c>
      <c r="D64" s="3">
        <v>6</v>
      </c>
      <c r="E64" s="1" t="s">
        <v>0</v>
      </c>
      <c r="F64" s="3">
        <v>5</v>
      </c>
      <c r="G64" s="3">
        <v>24</v>
      </c>
      <c r="H64" s="1">
        <v>9999</v>
      </c>
      <c r="I64" s="1">
        <v>17</v>
      </c>
      <c r="J64" s="1">
        <v>19</v>
      </c>
      <c r="K64" s="1">
        <v>20</v>
      </c>
      <c r="L64" s="1">
        <v>17</v>
      </c>
      <c r="M64" s="1">
        <v>17</v>
      </c>
      <c r="N64" s="1">
        <v>25</v>
      </c>
      <c r="O64" s="1">
        <v>31</v>
      </c>
      <c r="P64" s="1">
        <v>36</v>
      </c>
      <c r="Q64" s="1">
        <v>39</v>
      </c>
      <c r="R64" s="1">
        <v>41</v>
      </c>
      <c r="S64" s="1">
        <v>9999</v>
      </c>
      <c r="T64" s="1">
        <v>40</v>
      </c>
      <c r="U64" s="1">
        <v>43</v>
      </c>
      <c r="V64" s="1">
        <v>46</v>
      </c>
      <c r="W64" s="1">
        <v>47</v>
      </c>
      <c r="X64" s="1">
        <v>45</v>
      </c>
      <c r="Y64" s="1">
        <v>44</v>
      </c>
      <c r="Z64" s="1">
        <v>42</v>
      </c>
      <c r="AA64" s="1">
        <v>39</v>
      </c>
      <c r="AB64" s="1">
        <v>34</v>
      </c>
      <c r="AC64" s="1">
        <v>35</v>
      </c>
      <c r="AD64" s="1">
        <v>34</v>
      </c>
      <c r="AE64" s="1">
        <v>33</v>
      </c>
    </row>
    <row r="65" spans="1:31" x14ac:dyDescent="0.55000000000000004">
      <c r="A65" s="1">
        <v>2026</v>
      </c>
      <c r="B65" s="2">
        <v>99999999</v>
      </c>
      <c r="C65" s="1">
        <v>999</v>
      </c>
      <c r="D65" s="3">
        <v>6</v>
      </c>
      <c r="E65" s="1" t="s">
        <v>0</v>
      </c>
      <c r="F65" s="3">
        <v>5</v>
      </c>
      <c r="G65" s="3">
        <v>25</v>
      </c>
      <c r="H65" s="1">
        <v>33</v>
      </c>
      <c r="I65" s="1">
        <v>25</v>
      </c>
      <c r="J65" s="1">
        <v>20</v>
      </c>
      <c r="K65" s="1">
        <v>22</v>
      </c>
      <c r="L65" s="1">
        <v>19</v>
      </c>
      <c r="M65" s="1">
        <v>17</v>
      </c>
      <c r="N65" s="1">
        <v>16</v>
      </c>
      <c r="O65" s="1">
        <v>22</v>
      </c>
      <c r="P65" s="1">
        <v>25</v>
      </c>
      <c r="Q65" s="1">
        <v>24</v>
      </c>
      <c r="R65" s="1">
        <v>28</v>
      </c>
      <c r="S65" s="1">
        <v>31</v>
      </c>
      <c r="T65" s="1">
        <v>41</v>
      </c>
      <c r="U65" s="1">
        <v>43</v>
      </c>
      <c r="V65" s="1">
        <v>42</v>
      </c>
      <c r="W65" s="1">
        <v>41</v>
      </c>
      <c r="X65" s="1">
        <v>42</v>
      </c>
      <c r="Y65" s="1">
        <v>42</v>
      </c>
      <c r="Z65" s="1">
        <v>43</v>
      </c>
      <c r="AA65" s="1">
        <v>38</v>
      </c>
      <c r="AB65" s="1">
        <v>41</v>
      </c>
      <c r="AC65" s="1">
        <v>40</v>
      </c>
      <c r="AD65" s="1">
        <v>39</v>
      </c>
      <c r="AE65" s="1">
        <v>32</v>
      </c>
    </row>
    <row r="66" spans="1:31" x14ac:dyDescent="0.55000000000000004">
      <c r="A66" s="1">
        <v>2026</v>
      </c>
      <c r="B66" s="2">
        <v>99999999</v>
      </c>
      <c r="C66" s="1">
        <v>999</v>
      </c>
      <c r="D66" s="3">
        <v>6</v>
      </c>
      <c r="E66" s="1" t="s">
        <v>0</v>
      </c>
      <c r="F66" s="3">
        <v>5</v>
      </c>
      <c r="G66" s="3">
        <v>26</v>
      </c>
      <c r="H66" s="1">
        <v>27</v>
      </c>
      <c r="I66" s="1">
        <v>27</v>
      </c>
      <c r="J66" s="1">
        <v>26</v>
      </c>
      <c r="K66" s="1">
        <v>28</v>
      </c>
      <c r="L66" s="1">
        <v>27</v>
      </c>
      <c r="M66" s="1">
        <v>24</v>
      </c>
      <c r="N66" s="1">
        <v>26</v>
      </c>
      <c r="O66" s="1">
        <v>34</v>
      </c>
      <c r="P66" s="1">
        <v>36</v>
      </c>
      <c r="Q66" s="1">
        <v>36</v>
      </c>
      <c r="R66" s="1">
        <v>40</v>
      </c>
      <c r="S66" s="1">
        <v>47</v>
      </c>
      <c r="T66" s="1">
        <v>50</v>
      </c>
      <c r="U66" s="1">
        <v>47</v>
      </c>
      <c r="V66" s="1">
        <v>47</v>
      </c>
      <c r="W66" s="1">
        <v>46</v>
      </c>
      <c r="X66" s="1">
        <v>42</v>
      </c>
      <c r="Y66" s="1">
        <v>42</v>
      </c>
      <c r="Z66" s="1">
        <v>39</v>
      </c>
      <c r="AA66" s="1">
        <v>37</v>
      </c>
      <c r="AB66" s="1">
        <v>34</v>
      </c>
      <c r="AC66" s="1">
        <v>30</v>
      </c>
      <c r="AD66" s="1">
        <v>26</v>
      </c>
      <c r="AE66" s="1">
        <v>27</v>
      </c>
    </row>
    <row r="67" spans="1:31" x14ac:dyDescent="0.55000000000000004">
      <c r="A67" s="1">
        <v>2026</v>
      </c>
      <c r="B67" s="2">
        <v>99999999</v>
      </c>
      <c r="C67" s="1">
        <v>999</v>
      </c>
      <c r="D67" s="3">
        <v>6</v>
      </c>
      <c r="E67" s="1" t="s">
        <v>0</v>
      </c>
      <c r="F67" s="3">
        <v>5</v>
      </c>
      <c r="G67" s="3">
        <v>27</v>
      </c>
      <c r="H67" s="1">
        <v>29</v>
      </c>
      <c r="I67" s="1">
        <v>30</v>
      </c>
      <c r="J67" s="1">
        <v>32</v>
      </c>
      <c r="K67" s="1">
        <v>31</v>
      </c>
      <c r="L67" s="1">
        <v>28</v>
      </c>
      <c r="M67" s="1">
        <v>20</v>
      </c>
      <c r="N67" s="1">
        <v>21</v>
      </c>
      <c r="O67" s="1">
        <v>25</v>
      </c>
      <c r="P67" s="1">
        <v>33</v>
      </c>
      <c r="Q67" s="1">
        <v>41</v>
      </c>
      <c r="R67" s="1">
        <v>49</v>
      </c>
      <c r="S67" s="1">
        <v>109</v>
      </c>
      <c r="T67" s="1">
        <v>60</v>
      </c>
      <c r="U67" s="1">
        <v>53</v>
      </c>
      <c r="V67" s="1">
        <v>50</v>
      </c>
      <c r="W67" s="1">
        <v>52</v>
      </c>
      <c r="X67" s="1">
        <v>49</v>
      </c>
      <c r="Y67" s="1">
        <v>46</v>
      </c>
      <c r="Z67" s="1">
        <v>41</v>
      </c>
      <c r="AA67" s="1">
        <v>40</v>
      </c>
      <c r="AB67" s="1">
        <v>35</v>
      </c>
      <c r="AC67" s="1">
        <v>35</v>
      </c>
      <c r="AD67" s="1">
        <v>35</v>
      </c>
      <c r="AE67" s="1">
        <v>34</v>
      </c>
    </row>
    <row r="68" spans="1:31" x14ac:dyDescent="0.55000000000000004">
      <c r="A68" s="1">
        <v>2026</v>
      </c>
      <c r="B68" s="2">
        <v>99999999</v>
      </c>
      <c r="C68" s="1">
        <v>999</v>
      </c>
      <c r="D68" s="3">
        <v>6</v>
      </c>
      <c r="E68" s="1" t="s">
        <v>0</v>
      </c>
      <c r="F68" s="3">
        <v>5</v>
      </c>
      <c r="G68" s="3">
        <v>28</v>
      </c>
      <c r="H68" s="1">
        <v>34</v>
      </c>
      <c r="I68" s="1">
        <v>35</v>
      </c>
      <c r="J68" s="1">
        <v>33</v>
      </c>
      <c r="K68" s="1">
        <v>31</v>
      </c>
      <c r="L68" s="1">
        <v>33</v>
      </c>
      <c r="M68" s="1">
        <v>34</v>
      </c>
      <c r="N68" s="1">
        <v>37</v>
      </c>
      <c r="O68" s="1">
        <v>40</v>
      </c>
      <c r="P68" s="1">
        <v>42</v>
      </c>
      <c r="Q68" s="1">
        <v>45</v>
      </c>
      <c r="R68" s="1">
        <v>47</v>
      </c>
      <c r="S68" s="1">
        <v>47</v>
      </c>
      <c r="T68" s="1">
        <v>44</v>
      </c>
      <c r="U68" s="1">
        <v>44</v>
      </c>
      <c r="V68" s="1">
        <v>45</v>
      </c>
      <c r="W68" s="1">
        <v>44</v>
      </c>
      <c r="X68" s="1">
        <v>43</v>
      </c>
      <c r="Y68" s="1">
        <v>45</v>
      </c>
      <c r="Z68" s="1">
        <v>43</v>
      </c>
      <c r="AA68" s="1">
        <v>40</v>
      </c>
      <c r="AB68" s="1">
        <v>39</v>
      </c>
      <c r="AC68" s="1">
        <v>36</v>
      </c>
      <c r="AD68" s="1">
        <v>33</v>
      </c>
      <c r="AE68" s="1">
        <v>29</v>
      </c>
    </row>
    <row r="69" spans="1:31" x14ac:dyDescent="0.55000000000000004">
      <c r="A69" s="1">
        <v>2026</v>
      </c>
      <c r="B69" s="2">
        <v>99999999</v>
      </c>
      <c r="C69" s="1">
        <v>999</v>
      </c>
      <c r="D69" s="3">
        <v>6</v>
      </c>
      <c r="E69" s="1" t="s">
        <v>0</v>
      </c>
      <c r="F69" s="3">
        <v>5</v>
      </c>
      <c r="G69" s="3">
        <v>29</v>
      </c>
      <c r="H69" s="1">
        <v>27</v>
      </c>
      <c r="I69" s="1">
        <v>25</v>
      </c>
      <c r="J69" s="1">
        <v>21</v>
      </c>
      <c r="K69" s="1">
        <v>14</v>
      </c>
      <c r="L69" s="1">
        <v>6</v>
      </c>
      <c r="M69" s="1">
        <v>6</v>
      </c>
      <c r="N69" s="1">
        <v>11</v>
      </c>
      <c r="O69" s="1">
        <v>8</v>
      </c>
      <c r="P69" s="1">
        <v>13</v>
      </c>
      <c r="Q69" s="1">
        <v>11</v>
      </c>
      <c r="R69" s="1">
        <v>14</v>
      </c>
      <c r="S69" s="1">
        <v>18</v>
      </c>
      <c r="T69" s="1">
        <v>23</v>
      </c>
      <c r="U69" s="1">
        <v>27</v>
      </c>
      <c r="V69" s="1">
        <v>30</v>
      </c>
      <c r="W69" s="1">
        <v>30</v>
      </c>
      <c r="X69" s="1">
        <v>30</v>
      </c>
      <c r="Y69" s="1">
        <v>29</v>
      </c>
      <c r="Z69" s="1">
        <v>30</v>
      </c>
      <c r="AA69" s="1">
        <v>26</v>
      </c>
      <c r="AB69" s="1">
        <v>27</v>
      </c>
      <c r="AC69" s="1">
        <v>24</v>
      </c>
      <c r="AD69" s="1">
        <v>22</v>
      </c>
      <c r="AE69" s="1">
        <v>19</v>
      </c>
    </row>
    <row r="70" spans="1:31" x14ac:dyDescent="0.55000000000000004">
      <c r="A70" s="1">
        <v>2026</v>
      </c>
      <c r="B70" s="2">
        <v>99999999</v>
      </c>
      <c r="C70" s="1">
        <v>999</v>
      </c>
      <c r="D70" s="3">
        <v>6</v>
      </c>
      <c r="E70" s="1" t="s">
        <v>0</v>
      </c>
      <c r="F70" s="3">
        <v>5</v>
      </c>
      <c r="G70" s="3">
        <v>30</v>
      </c>
      <c r="H70" s="1">
        <v>9999</v>
      </c>
      <c r="I70" s="1">
        <v>25</v>
      </c>
      <c r="J70" s="1">
        <v>31</v>
      </c>
      <c r="K70" s="1">
        <v>28</v>
      </c>
      <c r="L70" s="1">
        <v>35</v>
      </c>
      <c r="M70" s="1">
        <v>33</v>
      </c>
      <c r="N70" s="1">
        <v>30</v>
      </c>
      <c r="O70" s="1">
        <v>30</v>
      </c>
      <c r="P70" s="1">
        <v>29</v>
      </c>
      <c r="Q70" s="1">
        <v>33</v>
      </c>
      <c r="R70" s="1">
        <v>31</v>
      </c>
      <c r="S70" s="1">
        <v>19</v>
      </c>
      <c r="T70" s="1">
        <v>29</v>
      </c>
      <c r="U70" s="1">
        <v>39</v>
      </c>
      <c r="V70" s="1">
        <v>44</v>
      </c>
      <c r="W70" s="1">
        <v>49</v>
      </c>
      <c r="X70" s="1">
        <v>48</v>
      </c>
      <c r="Y70" s="1">
        <v>47</v>
      </c>
      <c r="Z70" s="1">
        <v>48</v>
      </c>
      <c r="AA70" s="1">
        <v>46</v>
      </c>
      <c r="AB70" s="1">
        <v>44</v>
      </c>
      <c r="AC70" s="1">
        <v>42</v>
      </c>
      <c r="AD70" s="1">
        <v>38</v>
      </c>
      <c r="AE70" s="1">
        <v>27</v>
      </c>
    </row>
    <row r="71" spans="1:31" x14ac:dyDescent="0.55000000000000004">
      <c r="A71" s="1">
        <v>2026</v>
      </c>
      <c r="B71" s="2">
        <v>99999999</v>
      </c>
      <c r="C71" s="1">
        <v>999</v>
      </c>
      <c r="D71" s="3">
        <v>6</v>
      </c>
      <c r="E71" s="1" t="s">
        <v>0</v>
      </c>
      <c r="F71" s="3">
        <v>5</v>
      </c>
      <c r="G71" s="3">
        <v>31</v>
      </c>
      <c r="H71" s="1">
        <v>28</v>
      </c>
      <c r="I71" s="1">
        <v>30</v>
      </c>
      <c r="J71" s="1">
        <v>32</v>
      </c>
      <c r="K71" s="1">
        <v>39</v>
      </c>
      <c r="L71" s="1">
        <v>37</v>
      </c>
      <c r="M71" s="1">
        <v>30</v>
      </c>
      <c r="N71" s="1">
        <v>35</v>
      </c>
      <c r="O71" s="1">
        <v>38</v>
      </c>
      <c r="P71" s="1">
        <v>35</v>
      </c>
      <c r="Q71" s="1">
        <v>9999</v>
      </c>
      <c r="R71" s="1">
        <v>34</v>
      </c>
      <c r="S71" s="1">
        <v>36</v>
      </c>
      <c r="T71" s="1">
        <v>38</v>
      </c>
      <c r="U71" s="1">
        <v>38</v>
      </c>
      <c r="V71" s="1">
        <v>40</v>
      </c>
      <c r="W71" s="1">
        <v>40</v>
      </c>
      <c r="X71" s="1">
        <v>38</v>
      </c>
      <c r="Y71" s="1">
        <v>34</v>
      </c>
      <c r="Z71" s="1">
        <v>31</v>
      </c>
      <c r="AA71" s="1">
        <v>29</v>
      </c>
      <c r="AB71" s="1">
        <v>27</v>
      </c>
      <c r="AC71" s="1">
        <v>19</v>
      </c>
      <c r="AD71" s="1">
        <v>15</v>
      </c>
      <c r="AE71" s="1">
        <v>11</v>
      </c>
    </row>
    <row r="72" spans="1:31" x14ac:dyDescent="0.55000000000000004">
      <c r="A72" s="1">
        <v>2026</v>
      </c>
      <c r="B72" s="2">
        <v>99999999</v>
      </c>
      <c r="C72" s="1">
        <v>999</v>
      </c>
      <c r="D72" s="3">
        <v>6</v>
      </c>
      <c r="E72" s="1" t="s">
        <v>0</v>
      </c>
      <c r="F72" s="3">
        <v>6</v>
      </c>
      <c r="G72" s="3">
        <v>1</v>
      </c>
      <c r="H72" s="1">
        <v>10</v>
      </c>
      <c r="I72" s="1">
        <v>9</v>
      </c>
      <c r="J72" s="1">
        <v>2</v>
      </c>
      <c r="K72" s="1">
        <v>1</v>
      </c>
      <c r="L72" s="1">
        <v>1</v>
      </c>
      <c r="M72" s="1">
        <v>2</v>
      </c>
      <c r="N72" s="1">
        <v>9</v>
      </c>
      <c r="O72" s="1">
        <v>17</v>
      </c>
      <c r="P72" s="1">
        <v>24</v>
      </c>
      <c r="Q72" s="1">
        <v>33</v>
      </c>
      <c r="R72" s="1">
        <v>43</v>
      </c>
      <c r="S72" s="1">
        <v>44</v>
      </c>
      <c r="T72" s="1">
        <v>47</v>
      </c>
      <c r="U72" s="1">
        <v>46</v>
      </c>
      <c r="V72" s="1">
        <v>45</v>
      </c>
      <c r="W72" s="1">
        <v>46</v>
      </c>
      <c r="X72" s="1">
        <v>42</v>
      </c>
      <c r="Y72" s="1">
        <v>39</v>
      </c>
      <c r="Z72" s="1">
        <v>37</v>
      </c>
      <c r="AA72" s="1">
        <v>36</v>
      </c>
      <c r="AB72" s="1">
        <v>35</v>
      </c>
      <c r="AC72" s="1">
        <v>36</v>
      </c>
      <c r="AD72" s="1">
        <v>35</v>
      </c>
      <c r="AE72" s="1">
        <v>35</v>
      </c>
    </row>
    <row r="73" spans="1:31" x14ac:dyDescent="0.55000000000000004">
      <c r="A73" s="1">
        <v>2026</v>
      </c>
      <c r="B73" s="2">
        <v>99999999</v>
      </c>
      <c r="C73" s="1">
        <v>999</v>
      </c>
      <c r="D73" s="3">
        <v>6</v>
      </c>
      <c r="E73" s="1" t="s">
        <v>0</v>
      </c>
      <c r="F73" s="3">
        <v>6</v>
      </c>
      <c r="G73" s="3">
        <v>2</v>
      </c>
      <c r="H73" s="1">
        <v>35</v>
      </c>
      <c r="I73" s="1">
        <v>35</v>
      </c>
      <c r="J73" s="1">
        <v>35</v>
      </c>
      <c r="K73" s="1">
        <v>30</v>
      </c>
      <c r="L73" s="1">
        <v>30</v>
      </c>
      <c r="M73" s="1">
        <v>25</v>
      </c>
      <c r="N73" s="1">
        <v>19</v>
      </c>
      <c r="O73" s="1">
        <v>13</v>
      </c>
      <c r="P73" s="1">
        <v>11</v>
      </c>
      <c r="Q73" s="1">
        <v>11</v>
      </c>
      <c r="R73" s="1">
        <v>13</v>
      </c>
      <c r="S73" s="1">
        <v>19</v>
      </c>
      <c r="T73" s="1">
        <v>16</v>
      </c>
      <c r="U73" s="1">
        <v>14</v>
      </c>
      <c r="V73" s="1">
        <v>12</v>
      </c>
      <c r="W73" s="1">
        <v>12</v>
      </c>
      <c r="X73" s="1">
        <v>17</v>
      </c>
      <c r="Y73" s="1">
        <v>24</v>
      </c>
      <c r="Z73" s="1">
        <v>26</v>
      </c>
      <c r="AA73" s="1">
        <v>27</v>
      </c>
      <c r="AB73" s="1">
        <v>19</v>
      </c>
      <c r="AC73" s="1">
        <v>14</v>
      </c>
      <c r="AD73" s="1">
        <v>11</v>
      </c>
      <c r="AE73" s="1">
        <v>12</v>
      </c>
    </row>
    <row r="74" spans="1:31" x14ac:dyDescent="0.55000000000000004">
      <c r="A74" s="1">
        <v>2026</v>
      </c>
      <c r="B74" s="2">
        <v>99999999</v>
      </c>
      <c r="C74" s="1">
        <v>999</v>
      </c>
      <c r="D74" s="3">
        <v>6</v>
      </c>
      <c r="E74" s="1" t="s">
        <v>0</v>
      </c>
      <c r="F74" s="3">
        <v>6</v>
      </c>
      <c r="G74" s="3">
        <v>3</v>
      </c>
      <c r="H74" s="1">
        <v>16</v>
      </c>
      <c r="I74" s="1">
        <v>15</v>
      </c>
      <c r="J74" s="1">
        <v>18</v>
      </c>
      <c r="K74" s="1">
        <v>20</v>
      </c>
      <c r="L74" s="1">
        <v>28</v>
      </c>
      <c r="M74" s="1">
        <v>29</v>
      </c>
      <c r="N74" s="1">
        <v>37</v>
      </c>
      <c r="O74" s="1">
        <v>39</v>
      </c>
      <c r="P74" s="1">
        <v>38</v>
      </c>
      <c r="Q74" s="1">
        <v>38</v>
      </c>
      <c r="R74" s="1">
        <v>43</v>
      </c>
      <c r="S74" s="1">
        <v>43</v>
      </c>
      <c r="T74" s="1">
        <v>51</v>
      </c>
      <c r="U74" s="1">
        <v>50</v>
      </c>
      <c r="V74" s="1">
        <v>56</v>
      </c>
      <c r="W74" s="1">
        <v>57</v>
      </c>
      <c r="X74" s="1">
        <v>52</v>
      </c>
      <c r="Y74" s="1">
        <v>48</v>
      </c>
      <c r="Z74" s="1">
        <v>43</v>
      </c>
      <c r="AA74" s="1">
        <v>37</v>
      </c>
      <c r="AB74" s="1">
        <v>42</v>
      </c>
      <c r="AC74" s="1">
        <v>39</v>
      </c>
      <c r="AD74" s="1">
        <v>35</v>
      </c>
      <c r="AE74" s="1">
        <v>37</v>
      </c>
    </row>
    <row r="75" spans="1:31" x14ac:dyDescent="0.55000000000000004">
      <c r="A75" s="1">
        <v>2026</v>
      </c>
      <c r="B75" s="2">
        <v>99999999</v>
      </c>
      <c r="C75" s="1">
        <v>999</v>
      </c>
      <c r="D75" s="3">
        <v>6</v>
      </c>
      <c r="E75" s="1" t="s">
        <v>0</v>
      </c>
      <c r="F75" s="3">
        <v>6</v>
      </c>
      <c r="G75" s="3">
        <v>4</v>
      </c>
      <c r="H75" s="1">
        <v>35</v>
      </c>
      <c r="I75" s="1">
        <v>34</v>
      </c>
      <c r="J75" s="1">
        <v>31</v>
      </c>
      <c r="K75" s="1">
        <v>24</v>
      </c>
      <c r="L75" s="1">
        <v>19</v>
      </c>
      <c r="M75" s="1">
        <v>18</v>
      </c>
      <c r="N75" s="1">
        <v>22</v>
      </c>
      <c r="O75" s="1">
        <v>35</v>
      </c>
      <c r="P75" s="1">
        <v>47</v>
      </c>
      <c r="Q75" s="1">
        <v>53</v>
      </c>
      <c r="R75" s="1">
        <v>55</v>
      </c>
      <c r="S75" s="1">
        <v>57</v>
      </c>
      <c r="T75" s="1">
        <v>53</v>
      </c>
      <c r="U75" s="1">
        <v>51</v>
      </c>
      <c r="V75" s="1">
        <v>51</v>
      </c>
      <c r="W75" s="1">
        <v>50</v>
      </c>
      <c r="X75" s="1">
        <v>46</v>
      </c>
      <c r="Y75" s="1">
        <v>45</v>
      </c>
      <c r="Z75" s="1">
        <v>45</v>
      </c>
      <c r="AA75" s="1">
        <v>37</v>
      </c>
      <c r="AB75" s="1">
        <v>30</v>
      </c>
      <c r="AC75" s="1">
        <v>21</v>
      </c>
      <c r="AD75" s="1">
        <v>17</v>
      </c>
      <c r="AE75" s="1">
        <v>12</v>
      </c>
    </row>
    <row r="76" spans="1:31" x14ac:dyDescent="0.55000000000000004">
      <c r="A76" s="1">
        <v>2026</v>
      </c>
      <c r="B76" s="2">
        <v>99999999</v>
      </c>
      <c r="C76" s="1">
        <v>999</v>
      </c>
      <c r="D76" s="3">
        <v>6</v>
      </c>
      <c r="E76" s="1" t="s">
        <v>0</v>
      </c>
      <c r="F76" s="3">
        <v>6</v>
      </c>
      <c r="G76" s="3">
        <v>5</v>
      </c>
      <c r="H76" s="1">
        <v>9999</v>
      </c>
      <c r="I76" s="1">
        <v>10</v>
      </c>
      <c r="J76" s="1">
        <v>12</v>
      </c>
      <c r="K76" s="1">
        <v>11</v>
      </c>
      <c r="L76" s="1">
        <v>5</v>
      </c>
      <c r="M76" s="1">
        <v>4</v>
      </c>
      <c r="N76" s="1">
        <v>14</v>
      </c>
      <c r="O76" s="1">
        <v>17</v>
      </c>
      <c r="P76" s="1">
        <v>29</v>
      </c>
      <c r="Q76" s="1">
        <v>41</v>
      </c>
      <c r="R76" s="1">
        <v>47</v>
      </c>
      <c r="S76" s="1">
        <v>53</v>
      </c>
      <c r="T76" s="1">
        <v>64</v>
      </c>
      <c r="U76" s="1">
        <v>76</v>
      </c>
      <c r="V76" s="1">
        <v>68</v>
      </c>
      <c r="W76" s="1">
        <v>61</v>
      </c>
      <c r="X76" s="1">
        <v>54</v>
      </c>
      <c r="Y76" s="1">
        <v>57</v>
      </c>
      <c r="Z76" s="1">
        <v>60</v>
      </c>
      <c r="AA76" s="1">
        <v>57</v>
      </c>
      <c r="AB76" s="1">
        <v>53</v>
      </c>
      <c r="AC76" s="1">
        <v>44</v>
      </c>
      <c r="AD76" s="1">
        <v>33</v>
      </c>
      <c r="AE76" s="1">
        <v>34</v>
      </c>
    </row>
    <row r="77" spans="1:31" x14ac:dyDescent="0.55000000000000004">
      <c r="A77" s="1">
        <v>2026</v>
      </c>
      <c r="B77" s="2">
        <v>99999999</v>
      </c>
      <c r="C77" s="1">
        <v>999</v>
      </c>
      <c r="D77" s="3">
        <v>6</v>
      </c>
      <c r="E77" s="1" t="s">
        <v>0</v>
      </c>
      <c r="F77" s="3">
        <v>6</v>
      </c>
      <c r="G77" s="3">
        <v>6</v>
      </c>
      <c r="H77" s="1">
        <v>37</v>
      </c>
      <c r="I77" s="1">
        <v>34</v>
      </c>
      <c r="J77" s="1">
        <v>28</v>
      </c>
      <c r="K77" s="1">
        <v>27</v>
      </c>
      <c r="L77" s="1">
        <v>25</v>
      </c>
      <c r="M77" s="1">
        <v>16</v>
      </c>
      <c r="N77" s="1">
        <v>23</v>
      </c>
      <c r="O77" s="1">
        <v>31</v>
      </c>
      <c r="P77" s="1">
        <v>34</v>
      </c>
      <c r="Q77" s="1">
        <v>39</v>
      </c>
      <c r="R77" s="1">
        <v>45</v>
      </c>
      <c r="S77" s="1">
        <v>52</v>
      </c>
      <c r="T77" s="1">
        <v>54</v>
      </c>
      <c r="U77" s="1">
        <v>60</v>
      </c>
      <c r="V77" s="1">
        <v>60</v>
      </c>
      <c r="W77" s="1">
        <v>58</v>
      </c>
      <c r="X77" s="1">
        <v>55</v>
      </c>
      <c r="Y77" s="1">
        <v>51</v>
      </c>
      <c r="Z77" s="1">
        <v>51</v>
      </c>
      <c r="AA77" s="1">
        <v>51</v>
      </c>
      <c r="AB77" s="1">
        <v>49</v>
      </c>
      <c r="AC77" s="1">
        <v>49</v>
      </c>
      <c r="AD77" s="1">
        <v>46</v>
      </c>
      <c r="AE77" s="1">
        <v>40</v>
      </c>
    </row>
    <row r="78" spans="1:31" x14ac:dyDescent="0.55000000000000004">
      <c r="A78" s="1">
        <v>2026</v>
      </c>
      <c r="B78" s="2">
        <v>99999999</v>
      </c>
      <c r="C78" s="1">
        <v>999</v>
      </c>
      <c r="D78" s="3">
        <v>6</v>
      </c>
      <c r="E78" s="1" t="s">
        <v>0</v>
      </c>
      <c r="F78" s="3">
        <v>6</v>
      </c>
      <c r="G78" s="3">
        <v>7</v>
      </c>
      <c r="H78" s="1">
        <v>40</v>
      </c>
      <c r="I78" s="1">
        <v>38</v>
      </c>
      <c r="J78" s="1">
        <v>39</v>
      </c>
      <c r="K78" s="1">
        <v>36</v>
      </c>
      <c r="L78" s="1">
        <v>39</v>
      </c>
      <c r="M78" s="1">
        <v>38</v>
      </c>
      <c r="N78" s="1">
        <v>38</v>
      </c>
      <c r="O78" s="1">
        <v>39</v>
      </c>
      <c r="P78" s="1">
        <v>41</v>
      </c>
      <c r="Q78" s="1">
        <v>9999</v>
      </c>
      <c r="R78" s="1">
        <v>54</v>
      </c>
      <c r="S78" s="1">
        <v>61</v>
      </c>
      <c r="T78" s="1">
        <v>65</v>
      </c>
      <c r="U78" s="1">
        <v>70</v>
      </c>
      <c r="V78" s="1">
        <v>73</v>
      </c>
      <c r="W78" s="1">
        <v>68</v>
      </c>
      <c r="X78" s="1">
        <v>65</v>
      </c>
      <c r="Y78" s="1">
        <v>60</v>
      </c>
      <c r="Z78" s="1">
        <v>61</v>
      </c>
      <c r="AA78" s="1">
        <v>79</v>
      </c>
      <c r="AB78" s="1">
        <v>68</v>
      </c>
      <c r="AC78" s="1">
        <v>51</v>
      </c>
      <c r="AD78" s="1">
        <v>36</v>
      </c>
      <c r="AE78" s="1">
        <v>41</v>
      </c>
    </row>
    <row r="79" spans="1:31" x14ac:dyDescent="0.55000000000000004">
      <c r="A79" s="1">
        <v>2026</v>
      </c>
      <c r="B79" s="2">
        <v>99999999</v>
      </c>
      <c r="C79" s="1">
        <v>999</v>
      </c>
      <c r="D79" s="3">
        <v>6</v>
      </c>
      <c r="E79" s="1" t="s">
        <v>0</v>
      </c>
      <c r="F79" s="3">
        <v>6</v>
      </c>
      <c r="G79" s="3">
        <v>8</v>
      </c>
      <c r="H79" s="1">
        <v>45</v>
      </c>
      <c r="I79" s="1">
        <v>41</v>
      </c>
      <c r="J79" s="1">
        <v>34</v>
      </c>
      <c r="K79" s="1">
        <v>23</v>
      </c>
      <c r="L79" s="1">
        <v>12</v>
      </c>
      <c r="M79" s="1">
        <v>11</v>
      </c>
      <c r="N79" s="1">
        <v>19</v>
      </c>
      <c r="O79" s="1">
        <v>27</v>
      </c>
      <c r="P79" s="1">
        <v>39</v>
      </c>
      <c r="Q79" s="1">
        <v>60</v>
      </c>
      <c r="R79" s="1">
        <v>63</v>
      </c>
      <c r="S79" s="1">
        <v>52</v>
      </c>
      <c r="T79" s="1">
        <v>63</v>
      </c>
      <c r="U79" s="1">
        <v>65</v>
      </c>
      <c r="V79" s="1">
        <v>59</v>
      </c>
      <c r="W79" s="1">
        <v>55</v>
      </c>
      <c r="X79" s="1">
        <v>52</v>
      </c>
      <c r="Y79" s="1">
        <v>50</v>
      </c>
      <c r="Z79" s="1">
        <v>48</v>
      </c>
      <c r="AA79" s="1">
        <v>37</v>
      </c>
      <c r="AB79" s="1">
        <v>34</v>
      </c>
      <c r="AC79" s="1">
        <v>32</v>
      </c>
      <c r="AD79" s="1">
        <v>33</v>
      </c>
      <c r="AE79" s="1">
        <v>40</v>
      </c>
    </row>
    <row r="80" spans="1:31" x14ac:dyDescent="0.55000000000000004">
      <c r="A80" s="1">
        <v>2026</v>
      </c>
      <c r="B80" s="2">
        <v>99999999</v>
      </c>
      <c r="C80" s="1">
        <v>999</v>
      </c>
      <c r="D80" s="3">
        <v>6</v>
      </c>
      <c r="E80" s="1" t="s">
        <v>0</v>
      </c>
      <c r="F80" s="3">
        <v>6</v>
      </c>
      <c r="G80" s="3">
        <v>9</v>
      </c>
      <c r="H80" s="1">
        <v>48</v>
      </c>
      <c r="I80" s="1">
        <v>38</v>
      </c>
      <c r="J80" s="1">
        <v>38</v>
      </c>
      <c r="K80" s="1">
        <v>37</v>
      </c>
      <c r="L80" s="1">
        <v>35</v>
      </c>
      <c r="M80" s="1">
        <v>34</v>
      </c>
      <c r="N80" s="1">
        <v>28</v>
      </c>
      <c r="O80" s="1">
        <v>29</v>
      </c>
      <c r="P80" s="1">
        <v>27</v>
      </c>
      <c r="Q80" s="1">
        <v>25</v>
      </c>
      <c r="R80" s="1">
        <v>22</v>
      </c>
      <c r="S80" s="1">
        <v>27</v>
      </c>
      <c r="T80" s="1">
        <v>26</v>
      </c>
      <c r="U80" s="1">
        <v>30</v>
      </c>
      <c r="V80" s="1">
        <v>34</v>
      </c>
      <c r="W80" s="1">
        <v>30</v>
      </c>
      <c r="X80" s="1">
        <v>29</v>
      </c>
      <c r="Y80" s="1">
        <v>23</v>
      </c>
      <c r="Z80" s="1">
        <v>21</v>
      </c>
      <c r="AA80" s="1">
        <v>15</v>
      </c>
      <c r="AB80" s="1">
        <v>12</v>
      </c>
      <c r="AC80" s="1">
        <v>10</v>
      </c>
      <c r="AD80" s="1">
        <v>14</v>
      </c>
      <c r="AE80" s="1">
        <v>13</v>
      </c>
    </row>
    <row r="81" spans="1:31" x14ac:dyDescent="0.55000000000000004">
      <c r="A81" s="1">
        <v>2026</v>
      </c>
      <c r="B81" s="2">
        <v>99999999</v>
      </c>
      <c r="C81" s="1">
        <v>999</v>
      </c>
      <c r="D81" s="3">
        <v>6</v>
      </c>
      <c r="E81" s="1" t="s">
        <v>0</v>
      </c>
      <c r="F81" s="3">
        <v>6</v>
      </c>
      <c r="G81" s="3">
        <v>10</v>
      </c>
      <c r="H81" s="1">
        <v>17</v>
      </c>
      <c r="I81" s="1">
        <v>27</v>
      </c>
      <c r="J81" s="1">
        <v>32</v>
      </c>
      <c r="K81" s="1">
        <v>32</v>
      </c>
      <c r="L81" s="1">
        <v>32</v>
      </c>
      <c r="M81" s="1">
        <v>34</v>
      </c>
      <c r="N81" s="1">
        <v>33</v>
      </c>
      <c r="O81" s="1">
        <v>31</v>
      </c>
      <c r="P81" s="1">
        <v>31</v>
      </c>
      <c r="Q81" s="1">
        <v>29</v>
      </c>
      <c r="R81" s="1">
        <v>37</v>
      </c>
      <c r="S81" s="1">
        <v>46</v>
      </c>
      <c r="T81" s="1">
        <v>34</v>
      </c>
      <c r="U81" s="1">
        <v>26</v>
      </c>
      <c r="V81" s="1">
        <v>41</v>
      </c>
      <c r="W81" s="1">
        <v>53</v>
      </c>
      <c r="X81" s="1">
        <v>50</v>
      </c>
      <c r="Y81" s="1">
        <v>45</v>
      </c>
      <c r="Z81" s="1">
        <v>50</v>
      </c>
      <c r="AA81" s="1">
        <v>49</v>
      </c>
      <c r="AB81" s="1">
        <v>43</v>
      </c>
      <c r="AC81" s="1">
        <v>43</v>
      </c>
      <c r="AD81" s="1">
        <v>43</v>
      </c>
      <c r="AE81" s="1">
        <v>43</v>
      </c>
    </row>
    <row r="82" spans="1:31" x14ac:dyDescent="0.55000000000000004">
      <c r="A82" s="1">
        <v>2026</v>
      </c>
      <c r="B82" s="2">
        <v>99999999</v>
      </c>
      <c r="C82" s="1">
        <v>999</v>
      </c>
      <c r="D82" s="3">
        <v>6</v>
      </c>
      <c r="E82" s="1" t="s">
        <v>0</v>
      </c>
      <c r="F82" s="3">
        <v>6</v>
      </c>
      <c r="G82" s="3">
        <v>11</v>
      </c>
      <c r="H82" s="1">
        <v>9999</v>
      </c>
      <c r="I82" s="1">
        <v>47</v>
      </c>
      <c r="J82" s="1">
        <v>45</v>
      </c>
      <c r="K82" s="1">
        <v>38</v>
      </c>
      <c r="L82" s="1">
        <v>30</v>
      </c>
      <c r="M82" s="1">
        <v>29</v>
      </c>
      <c r="N82" s="1">
        <v>31</v>
      </c>
      <c r="O82" s="1">
        <v>35</v>
      </c>
      <c r="P82" s="1">
        <v>36</v>
      </c>
      <c r="Q82" s="1">
        <v>40</v>
      </c>
      <c r="R82" s="1">
        <v>38</v>
      </c>
      <c r="S82" s="1">
        <v>45</v>
      </c>
      <c r="T82" s="1">
        <v>47</v>
      </c>
      <c r="U82" s="1">
        <v>44</v>
      </c>
      <c r="V82" s="1">
        <v>41</v>
      </c>
      <c r="W82" s="1">
        <v>41</v>
      </c>
      <c r="X82" s="1">
        <v>43</v>
      </c>
      <c r="Y82" s="1">
        <v>40</v>
      </c>
      <c r="Z82" s="1">
        <v>36</v>
      </c>
      <c r="AA82" s="1">
        <v>33</v>
      </c>
      <c r="AB82" s="1">
        <v>30</v>
      </c>
      <c r="AC82" s="1">
        <v>20</v>
      </c>
      <c r="AD82" s="1">
        <v>15</v>
      </c>
      <c r="AE82" s="1">
        <v>12</v>
      </c>
    </row>
    <row r="83" spans="1:31" x14ac:dyDescent="0.55000000000000004">
      <c r="A83" s="1">
        <v>2026</v>
      </c>
      <c r="B83" s="2">
        <v>99999999</v>
      </c>
      <c r="C83" s="1">
        <v>999</v>
      </c>
      <c r="D83" s="3">
        <v>6</v>
      </c>
      <c r="E83" s="1" t="s">
        <v>0</v>
      </c>
      <c r="F83" s="3">
        <v>6</v>
      </c>
      <c r="G83" s="3">
        <v>12</v>
      </c>
      <c r="H83" s="1">
        <v>10</v>
      </c>
      <c r="I83" s="1">
        <v>12</v>
      </c>
      <c r="J83" s="1">
        <v>11</v>
      </c>
      <c r="K83" s="1">
        <v>18</v>
      </c>
      <c r="L83" s="1">
        <v>24</v>
      </c>
      <c r="M83" s="1">
        <v>27</v>
      </c>
      <c r="N83" s="1">
        <v>25</v>
      </c>
      <c r="O83" s="1">
        <v>21</v>
      </c>
      <c r="P83" s="1">
        <v>17</v>
      </c>
      <c r="Q83" s="1">
        <v>18</v>
      </c>
      <c r="R83" s="1">
        <v>18</v>
      </c>
      <c r="S83" s="1">
        <v>19</v>
      </c>
      <c r="T83" s="1">
        <v>20</v>
      </c>
      <c r="U83" s="1">
        <v>25</v>
      </c>
      <c r="V83" s="1">
        <v>27</v>
      </c>
      <c r="W83" s="1">
        <v>27</v>
      </c>
      <c r="X83" s="1">
        <v>20</v>
      </c>
      <c r="Y83" s="1">
        <v>13</v>
      </c>
      <c r="Z83" s="1">
        <v>10</v>
      </c>
      <c r="AA83" s="1">
        <v>8</v>
      </c>
      <c r="AB83" s="1">
        <v>6</v>
      </c>
      <c r="AC83" s="1">
        <v>5</v>
      </c>
      <c r="AD83" s="1">
        <v>7</v>
      </c>
      <c r="AE83" s="1">
        <v>15</v>
      </c>
    </row>
    <row r="84" spans="1:31" x14ac:dyDescent="0.55000000000000004">
      <c r="A84" s="1">
        <v>2026</v>
      </c>
      <c r="B84" s="2">
        <v>99999999</v>
      </c>
      <c r="C84" s="1">
        <v>999</v>
      </c>
      <c r="D84" s="3">
        <v>6</v>
      </c>
      <c r="E84" s="1" t="s">
        <v>0</v>
      </c>
      <c r="F84" s="3">
        <v>6</v>
      </c>
      <c r="G84" s="3">
        <v>13</v>
      </c>
      <c r="H84" s="1">
        <v>19</v>
      </c>
      <c r="I84" s="1">
        <v>27</v>
      </c>
      <c r="J84" s="1">
        <v>27</v>
      </c>
      <c r="K84" s="1">
        <v>23</v>
      </c>
      <c r="L84" s="1">
        <v>24</v>
      </c>
      <c r="M84" s="1">
        <v>23</v>
      </c>
      <c r="N84" s="1">
        <v>16</v>
      </c>
      <c r="O84" s="1">
        <v>15</v>
      </c>
      <c r="P84" s="1">
        <v>15</v>
      </c>
      <c r="Q84" s="1">
        <v>17</v>
      </c>
      <c r="R84" s="1">
        <v>26</v>
      </c>
      <c r="S84" s="1">
        <v>39</v>
      </c>
      <c r="T84" s="1">
        <v>51</v>
      </c>
      <c r="U84" s="1">
        <v>48</v>
      </c>
      <c r="V84" s="1">
        <v>51</v>
      </c>
      <c r="W84" s="1">
        <v>63</v>
      </c>
      <c r="X84" s="1">
        <v>55</v>
      </c>
      <c r="Y84" s="1">
        <v>55</v>
      </c>
      <c r="Z84" s="1">
        <v>47</v>
      </c>
      <c r="AA84" s="1">
        <v>42</v>
      </c>
      <c r="AB84" s="1">
        <v>43</v>
      </c>
      <c r="AC84" s="1">
        <v>36</v>
      </c>
      <c r="AD84" s="1">
        <v>17</v>
      </c>
      <c r="AE84" s="1">
        <v>8</v>
      </c>
    </row>
    <row r="85" spans="1:31" x14ac:dyDescent="0.55000000000000004">
      <c r="A85" s="1">
        <v>2026</v>
      </c>
      <c r="B85" s="2">
        <v>99999999</v>
      </c>
      <c r="C85" s="1">
        <v>999</v>
      </c>
      <c r="D85" s="3">
        <v>6</v>
      </c>
      <c r="E85" s="1" t="s">
        <v>0</v>
      </c>
      <c r="F85" s="3">
        <v>6</v>
      </c>
      <c r="G85" s="3">
        <v>14</v>
      </c>
      <c r="H85" s="1">
        <v>12</v>
      </c>
      <c r="I85" s="1">
        <v>27</v>
      </c>
      <c r="J85" s="1">
        <v>32</v>
      </c>
      <c r="K85" s="1">
        <v>27</v>
      </c>
      <c r="L85" s="1">
        <v>21</v>
      </c>
      <c r="M85" s="1">
        <v>18</v>
      </c>
      <c r="N85" s="1">
        <v>22</v>
      </c>
      <c r="O85" s="1">
        <v>24</v>
      </c>
      <c r="P85" s="1">
        <v>22</v>
      </c>
      <c r="Q85" s="1">
        <v>9999</v>
      </c>
      <c r="R85" s="1">
        <v>16</v>
      </c>
      <c r="S85" s="1">
        <v>16</v>
      </c>
      <c r="T85" s="1">
        <v>31</v>
      </c>
      <c r="U85" s="1">
        <v>54</v>
      </c>
      <c r="V85" s="1">
        <v>31</v>
      </c>
      <c r="W85" s="1">
        <v>38</v>
      </c>
      <c r="X85" s="1">
        <v>43</v>
      </c>
      <c r="Y85" s="1">
        <v>40</v>
      </c>
      <c r="Z85" s="1">
        <v>37</v>
      </c>
      <c r="AA85" s="1">
        <v>30</v>
      </c>
      <c r="AB85" s="1">
        <v>32</v>
      </c>
      <c r="AC85" s="1">
        <v>34</v>
      </c>
      <c r="AD85" s="1">
        <v>35</v>
      </c>
      <c r="AE85" s="1">
        <v>33</v>
      </c>
    </row>
    <row r="86" spans="1:31" x14ac:dyDescent="0.55000000000000004">
      <c r="A86" s="1">
        <v>2026</v>
      </c>
      <c r="B86" s="2">
        <v>99999999</v>
      </c>
      <c r="C86" s="1">
        <v>999</v>
      </c>
      <c r="D86" s="3">
        <v>6</v>
      </c>
      <c r="E86" s="1" t="s">
        <v>0</v>
      </c>
      <c r="F86" s="3">
        <v>6</v>
      </c>
      <c r="G86" s="3">
        <v>15</v>
      </c>
      <c r="H86" s="1">
        <v>29</v>
      </c>
      <c r="I86" s="1">
        <v>31</v>
      </c>
      <c r="J86" s="1">
        <v>31</v>
      </c>
      <c r="K86" s="1">
        <v>30</v>
      </c>
      <c r="L86" s="1">
        <v>32</v>
      </c>
      <c r="M86" s="1">
        <v>30</v>
      </c>
      <c r="N86" s="1">
        <v>29</v>
      </c>
      <c r="O86" s="1">
        <v>30</v>
      </c>
      <c r="P86" s="1">
        <v>31</v>
      </c>
      <c r="Q86" s="1">
        <v>33</v>
      </c>
      <c r="R86" s="1">
        <v>34</v>
      </c>
      <c r="S86" s="1">
        <v>32</v>
      </c>
      <c r="T86" s="1">
        <v>27</v>
      </c>
      <c r="U86" s="1">
        <v>24</v>
      </c>
      <c r="V86" s="1">
        <v>26</v>
      </c>
      <c r="W86" s="1">
        <v>32</v>
      </c>
      <c r="X86" s="1">
        <v>29</v>
      </c>
      <c r="Y86" s="1">
        <v>23</v>
      </c>
      <c r="Z86" s="1">
        <v>28</v>
      </c>
      <c r="AA86" s="1">
        <v>30</v>
      </c>
      <c r="AB86" s="1">
        <v>31</v>
      </c>
      <c r="AC86" s="1">
        <v>34</v>
      </c>
      <c r="AD86" s="1">
        <v>34</v>
      </c>
      <c r="AE86" s="1">
        <v>37</v>
      </c>
    </row>
    <row r="87" spans="1:31" x14ac:dyDescent="0.55000000000000004">
      <c r="A87" s="1">
        <v>2026</v>
      </c>
      <c r="B87" s="2">
        <v>99999999</v>
      </c>
      <c r="C87" s="1">
        <v>999</v>
      </c>
      <c r="D87" s="3">
        <v>6</v>
      </c>
      <c r="E87" s="1" t="s">
        <v>0</v>
      </c>
      <c r="F87" s="3">
        <v>6</v>
      </c>
      <c r="G87" s="3">
        <v>16</v>
      </c>
      <c r="H87" s="1">
        <v>32</v>
      </c>
      <c r="I87" s="1">
        <v>31</v>
      </c>
      <c r="J87" s="1">
        <v>30</v>
      </c>
      <c r="K87" s="1">
        <v>24</v>
      </c>
      <c r="L87" s="1">
        <v>22</v>
      </c>
      <c r="M87" s="1">
        <v>17</v>
      </c>
      <c r="N87" s="1">
        <v>22</v>
      </c>
      <c r="O87" s="1">
        <v>25</v>
      </c>
      <c r="P87" s="1">
        <v>35</v>
      </c>
      <c r="Q87" s="1">
        <v>46</v>
      </c>
      <c r="R87" s="1">
        <v>59</v>
      </c>
      <c r="S87" s="1">
        <v>63</v>
      </c>
      <c r="T87" s="1">
        <v>64</v>
      </c>
      <c r="U87" s="1">
        <v>67</v>
      </c>
      <c r="V87" s="1">
        <v>62</v>
      </c>
      <c r="W87" s="1">
        <v>57</v>
      </c>
      <c r="X87" s="1">
        <v>57</v>
      </c>
      <c r="Y87" s="1">
        <v>56</v>
      </c>
      <c r="Z87" s="1">
        <v>53</v>
      </c>
      <c r="AA87" s="1">
        <v>53</v>
      </c>
      <c r="AB87" s="1">
        <v>50</v>
      </c>
      <c r="AC87" s="1">
        <v>48</v>
      </c>
      <c r="AD87" s="1">
        <v>45</v>
      </c>
      <c r="AE87" s="1">
        <v>46</v>
      </c>
    </row>
    <row r="88" spans="1:31" x14ac:dyDescent="0.55000000000000004">
      <c r="A88" s="1">
        <v>2026</v>
      </c>
      <c r="B88" s="2">
        <v>99999999</v>
      </c>
      <c r="C88" s="1">
        <v>999</v>
      </c>
      <c r="D88" s="3">
        <v>6</v>
      </c>
      <c r="E88" s="1" t="s">
        <v>0</v>
      </c>
      <c r="F88" s="3">
        <v>6</v>
      </c>
      <c r="G88" s="3">
        <v>17</v>
      </c>
      <c r="H88" s="1">
        <v>9999</v>
      </c>
      <c r="I88" s="1">
        <v>47</v>
      </c>
      <c r="J88" s="1">
        <v>42</v>
      </c>
      <c r="K88" s="1">
        <v>35</v>
      </c>
      <c r="L88" s="1">
        <v>23</v>
      </c>
      <c r="M88" s="1">
        <v>14</v>
      </c>
      <c r="N88" s="1">
        <v>16</v>
      </c>
      <c r="O88" s="1">
        <v>29</v>
      </c>
      <c r="P88" s="1">
        <v>39</v>
      </c>
      <c r="Q88" s="1">
        <v>52</v>
      </c>
      <c r="R88" s="1">
        <v>57</v>
      </c>
      <c r="S88" s="1">
        <v>60</v>
      </c>
      <c r="T88" s="1">
        <v>70</v>
      </c>
      <c r="U88" s="1">
        <v>78</v>
      </c>
      <c r="V88" s="1">
        <v>73</v>
      </c>
      <c r="W88" s="1">
        <v>70</v>
      </c>
      <c r="X88" s="1">
        <v>67</v>
      </c>
      <c r="Y88" s="1">
        <v>65</v>
      </c>
      <c r="Z88" s="1">
        <v>63</v>
      </c>
      <c r="AA88" s="1">
        <v>64</v>
      </c>
      <c r="AB88" s="1">
        <v>62</v>
      </c>
      <c r="AC88" s="1">
        <v>61</v>
      </c>
      <c r="AD88" s="1">
        <v>59</v>
      </c>
      <c r="AE88" s="1">
        <v>54</v>
      </c>
    </row>
    <row r="89" spans="1:31" x14ac:dyDescent="0.55000000000000004">
      <c r="A89" s="1">
        <v>2026</v>
      </c>
      <c r="B89" s="2">
        <v>99999999</v>
      </c>
      <c r="C89" s="1">
        <v>999</v>
      </c>
      <c r="D89" s="3">
        <v>6</v>
      </c>
      <c r="E89" s="1" t="s">
        <v>0</v>
      </c>
      <c r="F89" s="3">
        <v>6</v>
      </c>
      <c r="G89" s="3">
        <v>18</v>
      </c>
      <c r="H89" s="1">
        <v>49</v>
      </c>
      <c r="I89" s="1">
        <v>44</v>
      </c>
      <c r="J89" s="1">
        <v>40</v>
      </c>
      <c r="K89" s="1">
        <v>33</v>
      </c>
      <c r="L89" s="1">
        <v>28</v>
      </c>
      <c r="M89" s="1">
        <v>23</v>
      </c>
      <c r="N89" s="1">
        <v>32</v>
      </c>
      <c r="O89" s="1">
        <v>42</v>
      </c>
      <c r="P89" s="1">
        <v>54</v>
      </c>
      <c r="Q89" s="1">
        <v>68</v>
      </c>
      <c r="R89" s="1">
        <v>67</v>
      </c>
      <c r="S89" s="1">
        <v>71</v>
      </c>
      <c r="T89" s="1">
        <v>75</v>
      </c>
      <c r="U89" s="1">
        <v>75</v>
      </c>
      <c r="V89" s="1">
        <v>68</v>
      </c>
      <c r="W89" s="1">
        <v>68</v>
      </c>
      <c r="X89" s="1">
        <v>65</v>
      </c>
      <c r="Y89" s="1">
        <v>60</v>
      </c>
      <c r="Z89" s="1">
        <v>55</v>
      </c>
      <c r="AA89" s="1">
        <v>51</v>
      </c>
      <c r="AB89" s="1">
        <v>46</v>
      </c>
      <c r="AC89" s="1">
        <v>26</v>
      </c>
      <c r="AD89" s="1">
        <v>21</v>
      </c>
      <c r="AE89" s="1">
        <v>14</v>
      </c>
    </row>
    <row r="90" spans="1:31" x14ac:dyDescent="0.55000000000000004">
      <c r="A90" s="1">
        <v>2026</v>
      </c>
      <c r="B90" s="2">
        <v>99999999</v>
      </c>
      <c r="C90" s="1">
        <v>999</v>
      </c>
      <c r="D90" s="3">
        <v>6</v>
      </c>
      <c r="E90" s="1" t="s">
        <v>0</v>
      </c>
      <c r="F90" s="3">
        <v>6</v>
      </c>
      <c r="G90" s="3">
        <v>19</v>
      </c>
      <c r="H90" s="1">
        <v>23</v>
      </c>
      <c r="I90" s="1">
        <v>36</v>
      </c>
      <c r="J90" s="1">
        <v>80</v>
      </c>
      <c r="K90" s="1">
        <v>70</v>
      </c>
      <c r="L90" s="1">
        <v>65</v>
      </c>
      <c r="M90" s="1">
        <v>58</v>
      </c>
      <c r="N90" s="1">
        <v>52</v>
      </c>
      <c r="O90" s="1">
        <v>50</v>
      </c>
      <c r="P90" s="1">
        <v>50</v>
      </c>
      <c r="Q90" s="1">
        <v>50</v>
      </c>
      <c r="R90" s="1">
        <v>51</v>
      </c>
      <c r="S90" s="1">
        <v>50</v>
      </c>
      <c r="T90" s="1">
        <v>50</v>
      </c>
      <c r="U90" s="1">
        <v>47</v>
      </c>
      <c r="V90" s="1">
        <v>46</v>
      </c>
      <c r="W90" s="1">
        <v>46</v>
      </c>
      <c r="X90" s="1">
        <v>45</v>
      </c>
      <c r="Y90" s="1">
        <v>44</v>
      </c>
      <c r="Z90" s="1">
        <v>39</v>
      </c>
      <c r="AA90" s="1">
        <v>35</v>
      </c>
      <c r="AB90" s="1">
        <v>32</v>
      </c>
      <c r="AC90" s="1">
        <v>28</v>
      </c>
      <c r="AD90" s="1">
        <v>31</v>
      </c>
      <c r="AE90" s="1">
        <v>27</v>
      </c>
    </row>
    <row r="91" spans="1:31" x14ac:dyDescent="0.55000000000000004">
      <c r="A91" s="1">
        <v>2026</v>
      </c>
      <c r="B91" s="2">
        <v>99999999</v>
      </c>
      <c r="C91" s="1">
        <v>999</v>
      </c>
      <c r="D91" s="3">
        <v>6</v>
      </c>
      <c r="E91" s="1" t="s">
        <v>0</v>
      </c>
      <c r="F91" s="3">
        <v>6</v>
      </c>
      <c r="G91" s="3">
        <v>20</v>
      </c>
      <c r="H91" s="1">
        <v>19</v>
      </c>
      <c r="I91" s="1">
        <v>25</v>
      </c>
      <c r="J91" s="1">
        <v>30</v>
      </c>
      <c r="K91" s="1">
        <v>28</v>
      </c>
      <c r="L91" s="1">
        <v>29</v>
      </c>
      <c r="M91" s="1">
        <v>27</v>
      </c>
      <c r="N91" s="1">
        <v>26</v>
      </c>
      <c r="O91" s="1">
        <v>27</v>
      </c>
      <c r="P91" s="1">
        <v>29</v>
      </c>
      <c r="Q91" s="1">
        <v>28</v>
      </c>
      <c r="R91" s="1">
        <v>34</v>
      </c>
      <c r="S91" s="1">
        <v>34</v>
      </c>
      <c r="T91" s="1">
        <v>38</v>
      </c>
      <c r="U91" s="1">
        <v>45</v>
      </c>
      <c r="V91" s="1">
        <v>50</v>
      </c>
      <c r="W91" s="1">
        <v>45</v>
      </c>
      <c r="X91" s="1">
        <v>44</v>
      </c>
      <c r="Y91" s="1">
        <v>40</v>
      </c>
      <c r="Z91" s="1">
        <v>30</v>
      </c>
      <c r="AA91" s="1">
        <v>27</v>
      </c>
      <c r="AB91" s="1">
        <v>25</v>
      </c>
      <c r="AC91" s="1">
        <v>25</v>
      </c>
      <c r="AD91" s="1">
        <v>27</v>
      </c>
      <c r="AE91" s="1">
        <v>23</v>
      </c>
    </row>
    <row r="92" spans="1:31" x14ac:dyDescent="0.55000000000000004">
      <c r="A92" s="1">
        <v>2026</v>
      </c>
      <c r="B92" s="2">
        <v>99999999</v>
      </c>
      <c r="C92" s="1">
        <v>999</v>
      </c>
      <c r="D92" s="3">
        <v>6</v>
      </c>
      <c r="E92" s="1" t="s">
        <v>0</v>
      </c>
      <c r="F92" s="3">
        <v>6</v>
      </c>
      <c r="G92" s="3">
        <v>21</v>
      </c>
      <c r="H92" s="1">
        <v>20</v>
      </c>
      <c r="I92" s="1">
        <v>17</v>
      </c>
      <c r="J92" s="1">
        <v>19</v>
      </c>
      <c r="K92" s="1">
        <v>21</v>
      </c>
      <c r="L92" s="1">
        <v>18</v>
      </c>
      <c r="M92" s="1">
        <v>21</v>
      </c>
      <c r="N92" s="1">
        <v>28</v>
      </c>
      <c r="O92" s="1">
        <v>26</v>
      </c>
      <c r="P92" s="1">
        <v>32</v>
      </c>
      <c r="Q92" s="1">
        <v>9999</v>
      </c>
      <c r="R92" s="1">
        <v>39</v>
      </c>
      <c r="S92" s="1">
        <v>48</v>
      </c>
      <c r="T92" s="1">
        <v>54</v>
      </c>
      <c r="U92" s="1">
        <v>55</v>
      </c>
      <c r="V92" s="1">
        <v>53</v>
      </c>
      <c r="W92" s="1">
        <v>50</v>
      </c>
      <c r="X92" s="1">
        <v>44</v>
      </c>
      <c r="Y92" s="1">
        <v>43</v>
      </c>
      <c r="Z92" s="1">
        <v>39</v>
      </c>
      <c r="AA92" s="1">
        <v>31</v>
      </c>
      <c r="AB92" s="1">
        <v>25</v>
      </c>
      <c r="AC92" s="1">
        <v>24</v>
      </c>
      <c r="AD92" s="1">
        <v>26</v>
      </c>
      <c r="AE92" s="1">
        <v>24</v>
      </c>
    </row>
    <row r="93" spans="1:31" x14ac:dyDescent="0.55000000000000004">
      <c r="A93" s="1">
        <v>2026</v>
      </c>
      <c r="B93" s="2">
        <v>99999999</v>
      </c>
      <c r="C93" s="1">
        <v>999</v>
      </c>
      <c r="D93" s="3">
        <v>6</v>
      </c>
      <c r="E93" s="1" t="s">
        <v>0</v>
      </c>
      <c r="F93" s="3">
        <v>6</v>
      </c>
      <c r="G93" s="3">
        <v>22</v>
      </c>
      <c r="H93" s="1">
        <v>23</v>
      </c>
      <c r="I93" s="1">
        <v>23</v>
      </c>
      <c r="J93" s="1">
        <v>24</v>
      </c>
      <c r="K93" s="1">
        <v>30</v>
      </c>
      <c r="L93" s="1">
        <v>30</v>
      </c>
      <c r="M93" s="1">
        <v>26</v>
      </c>
      <c r="N93" s="1">
        <v>21</v>
      </c>
      <c r="O93" s="1">
        <v>16</v>
      </c>
      <c r="P93" s="1">
        <v>18</v>
      </c>
      <c r="Q93" s="1">
        <v>15</v>
      </c>
      <c r="R93" s="1">
        <v>22</v>
      </c>
      <c r="S93" s="1">
        <v>26</v>
      </c>
      <c r="T93" s="1">
        <v>28</v>
      </c>
      <c r="U93" s="1">
        <v>31</v>
      </c>
      <c r="V93" s="1">
        <v>32</v>
      </c>
      <c r="W93" s="1">
        <v>27</v>
      </c>
      <c r="X93" s="1">
        <v>24</v>
      </c>
      <c r="Y93" s="1">
        <v>23</v>
      </c>
      <c r="Z93" s="1">
        <v>24</v>
      </c>
      <c r="AA93" s="1">
        <v>32</v>
      </c>
      <c r="AB93" s="1">
        <v>36</v>
      </c>
      <c r="AC93" s="1">
        <v>36</v>
      </c>
      <c r="AD93" s="1">
        <v>36</v>
      </c>
      <c r="AE93" s="1">
        <v>32</v>
      </c>
    </row>
    <row r="94" spans="1:31" x14ac:dyDescent="0.55000000000000004">
      <c r="A94" s="1">
        <v>2026</v>
      </c>
      <c r="B94" s="2">
        <v>99999999</v>
      </c>
      <c r="C94" s="1">
        <v>999</v>
      </c>
      <c r="D94" s="3">
        <v>6</v>
      </c>
      <c r="E94" s="1" t="s">
        <v>0</v>
      </c>
      <c r="F94" s="3">
        <v>6</v>
      </c>
      <c r="G94" s="3">
        <v>23</v>
      </c>
      <c r="H94" s="1">
        <v>9999</v>
      </c>
      <c r="I94" s="1">
        <v>33</v>
      </c>
      <c r="J94" s="1">
        <v>31</v>
      </c>
      <c r="K94" s="1">
        <v>27</v>
      </c>
      <c r="L94" s="1">
        <v>25</v>
      </c>
      <c r="M94" s="1">
        <v>29</v>
      </c>
      <c r="N94" s="1">
        <v>26</v>
      </c>
      <c r="O94" s="1">
        <v>25</v>
      </c>
      <c r="P94" s="1">
        <v>26</v>
      </c>
      <c r="Q94" s="1">
        <v>26</v>
      </c>
      <c r="R94" s="1">
        <v>25</v>
      </c>
      <c r="S94" s="1">
        <v>22</v>
      </c>
      <c r="T94" s="1">
        <v>18</v>
      </c>
      <c r="U94" s="1">
        <v>22</v>
      </c>
      <c r="V94" s="1">
        <v>32</v>
      </c>
      <c r="W94" s="1">
        <v>31</v>
      </c>
      <c r="X94" s="1">
        <v>32</v>
      </c>
      <c r="Y94" s="1">
        <v>29</v>
      </c>
      <c r="Z94" s="1">
        <v>19</v>
      </c>
      <c r="AA94" s="1">
        <v>16</v>
      </c>
      <c r="AB94" s="1">
        <v>15</v>
      </c>
      <c r="AC94" s="1">
        <v>25</v>
      </c>
      <c r="AD94" s="1">
        <v>23</v>
      </c>
      <c r="AE94" s="1">
        <v>17</v>
      </c>
    </row>
    <row r="95" spans="1:31" x14ac:dyDescent="0.55000000000000004">
      <c r="A95" s="1">
        <v>2026</v>
      </c>
      <c r="B95" s="2">
        <v>99999999</v>
      </c>
      <c r="C95" s="1">
        <v>999</v>
      </c>
      <c r="D95" s="3">
        <v>6</v>
      </c>
      <c r="E95" s="1" t="s">
        <v>0</v>
      </c>
      <c r="F95" s="3">
        <v>6</v>
      </c>
      <c r="G95" s="3">
        <v>24</v>
      </c>
      <c r="H95" s="1">
        <v>15</v>
      </c>
      <c r="I95" s="1">
        <v>16</v>
      </c>
      <c r="J95" s="1">
        <v>16</v>
      </c>
      <c r="K95" s="1">
        <v>17</v>
      </c>
      <c r="L95" s="1">
        <v>10</v>
      </c>
      <c r="M95" s="1">
        <v>18</v>
      </c>
      <c r="N95" s="1">
        <v>22</v>
      </c>
      <c r="O95" s="1">
        <v>29</v>
      </c>
      <c r="P95" s="1">
        <v>40</v>
      </c>
      <c r="Q95" s="1">
        <v>48</v>
      </c>
      <c r="R95" s="1">
        <v>60</v>
      </c>
      <c r="S95" s="1">
        <v>69</v>
      </c>
      <c r="T95" s="1">
        <v>69</v>
      </c>
      <c r="U95" s="1">
        <v>66</v>
      </c>
      <c r="V95" s="1">
        <v>68</v>
      </c>
      <c r="W95" s="1">
        <v>65</v>
      </c>
      <c r="X95" s="1">
        <v>53</v>
      </c>
      <c r="Y95" s="1">
        <v>46</v>
      </c>
      <c r="Z95" s="1">
        <v>53</v>
      </c>
      <c r="AA95" s="1">
        <v>48</v>
      </c>
      <c r="AB95" s="1">
        <v>42</v>
      </c>
      <c r="AC95" s="1">
        <v>37</v>
      </c>
      <c r="AD95" s="1">
        <v>30</v>
      </c>
      <c r="AE95" s="1">
        <v>37</v>
      </c>
    </row>
    <row r="96" spans="1:31" x14ac:dyDescent="0.55000000000000004">
      <c r="A96" s="1">
        <v>2026</v>
      </c>
      <c r="B96" s="2">
        <v>99999999</v>
      </c>
      <c r="C96" s="1">
        <v>999</v>
      </c>
      <c r="D96" s="3">
        <v>6</v>
      </c>
      <c r="E96" s="1" t="s">
        <v>0</v>
      </c>
      <c r="F96" s="3">
        <v>6</v>
      </c>
      <c r="G96" s="3">
        <v>25</v>
      </c>
      <c r="H96" s="1">
        <v>25</v>
      </c>
      <c r="I96" s="1">
        <v>37</v>
      </c>
      <c r="J96" s="1">
        <v>47</v>
      </c>
      <c r="K96" s="1">
        <v>49</v>
      </c>
      <c r="L96" s="1">
        <v>29</v>
      </c>
      <c r="M96" s="1">
        <v>32</v>
      </c>
      <c r="N96" s="1">
        <v>39</v>
      </c>
      <c r="O96" s="1">
        <v>47</v>
      </c>
      <c r="P96" s="1">
        <v>51</v>
      </c>
      <c r="Q96" s="1">
        <v>56</v>
      </c>
      <c r="R96" s="1">
        <v>62</v>
      </c>
      <c r="S96" s="1">
        <v>67</v>
      </c>
      <c r="T96" s="1">
        <v>78</v>
      </c>
      <c r="U96" s="1">
        <v>75</v>
      </c>
      <c r="V96" s="1">
        <v>79</v>
      </c>
      <c r="W96" s="1">
        <v>85</v>
      </c>
      <c r="X96" s="1">
        <v>100</v>
      </c>
      <c r="Y96" s="1">
        <v>76</v>
      </c>
      <c r="Z96" s="1">
        <v>63</v>
      </c>
      <c r="AA96" s="1">
        <v>59</v>
      </c>
      <c r="AB96" s="1">
        <v>49</v>
      </c>
      <c r="AC96" s="1">
        <v>41</v>
      </c>
      <c r="AD96" s="1">
        <v>41</v>
      </c>
      <c r="AE96" s="1">
        <v>35</v>
      </c>
    </row>
    <row r="97" spans="1:31" x14ac:dyDescent="0.55000000000000004">
      <c r="A97" s="1">
        <v>2026</v>
      </c>
      <c r="B97" s="2">
        <v>99999999</v>
      </c>
      <c r="C97" s="1">
        <v>999</v>
      </c>
      <c r="D97" s="3">
        <v>6</v>
      </c>
      <c r="E97" s="1" t="s">
        <v>0</v>
      </c>
      <c r="F97" s="3">
        <v>6</v>
      </c>
      <c r="G97" s="3">
        <v>26</v>
      </c>
      <c r="H97" s="1">
        <v>28</v>
      </c>
      <c r="I97" s="1">
        <v>22</v>
      </c>
      <c r="J97" s="1">
        <v>21</v>
      </c>
      <c r="K97" s="1">
        <v>22</v>
      </c>
      <c r="L97" s="1">
        <v>27</v>
      </c>
      <c r="M97" s="1">
        <v>20</v>
      </c>
      <c r="N97" s="1">
        <v>25</v>
      </c>
      <c r="O97" s="1">
        <v>27</v>
      </c>
      <c r="P97" s="1">
        <v>30</v>
      </c>
      <c r="Q97" s="1">
        <v>40</v>
      </c>
      <c r="R97" s="1">
        <v>53</v>
      </c>
      <c r="S97" s="1">
        <v>66</v>
      </c>
      <c r="T97" s="1">
        <v>88</v>
      </c>
      <c r="U97" s="1">
        <v>65</v>
      </c>
      <c r="V97" s="1">
        <v>57</v>
      </c>
      <c r="W97" s="1">
        <v>52</v>
      </c>
      <c r="X97" s="1">
        <v>55</v>
      </c>
      <c r="Y97" s="1">
        <v>55</v>
      </c>
      <c r="Z97" s="1">
        <v>53</v>
      </c>
      <c r="AA97" s="1">
        <v>44</v>
      </c>
      <c r="AB97" s="1">
        <v>35</v>
      </c>
      <c r="AC97" s="1">
        <v>32</v>
      </c>
      <c r="AD97" s="1">
        <v>31</v>
      </c>
      <c r="AE97" s="1">
        <v>30</v>
      </c>
    </row>
    <row r="98" spans="1:31" x14ac:dyDescent="0.55000000000000004">
      <c r="A98" s="1">
        <v>2026</v>
      </c>
      <c r="B98" s="2">
        <v>99999999</v>
      </c>
      <c r="C98" s="1">
        <v>999</v>
      </c>
      <c r="D98" s="3">
        <v>6</v>
      </c>
      <c r="E98" s="1" t="s">
        <v>0</v>
      </c>
      <c r="F98" s="3">
        <v>6</v>
      </c>
      <c r="G98" s="3">
        <v>27</v>
      </c>
      <c r="H98" s="1">
        <v>27</v>
      </c>
      <c r="I98" s="1">
        <v>32</v>
      </c>
      <c r="J98" s="1">
        <v>32</v>
      </c>
      <c r="K98" s="1">
        <v>31</v>
      </c>
      <c r="L98" s="1">
        <v>32</v>
      </c>
      <c r="M98" s="1">
        <v>30</v>
      </c>
      <c r="N98" s="1">
        <v>31</v>
      </c>
      <c r="O98" s="1">
        <v>39</v>
      </c>
      <c r="P98" s="1">
        <v>44</v>
      </c>
      <c r="Q98" s="1">
        <v>41</v>
      </c>
      <c r="R98" s="1">
        <v>23</v>
      </c>
      <c r="S98" s="1">
        <v>31</v>
      </c>
      <c r="T98" s="1">
        <v>45</v>
      </c>
      <c r="U98" s="1">
        <v>49</v>
      </c>
      <c r="V98" s="1">
        <v>61</v>
      </c>
      <c r="W98" s="1">
        <v>57</v>
      </c>
      <c r="X98" s="1">
        <v>65</v>
      </c>
      <c r="Y98" s="1">
        <v>61</v>
      </c>
      <c r="Z98" s="1">
        <v>49</v>
      </c>
      <c r="AA98" s="1">
        <v>38</v>
      </c>
      <c r="AB98" s="1">
        <v>31</v>
      </c>
      <c r="AC98" s="1">
        <v>27</v>
      </c>
      <c r="AD98" s="1">
        <v>22</v>
      </c>
      <c r="AE98" s="1">
        <v>15</v>
      </c>
    </row>
    <row r="99" spans="1:31" x14ac:dyDescent="0.55000000000000004">
      <c r="A99" s="1">
        <v>2026</v>
      </c>
      <c r="B99" s="2">
        <v>99999999</v>
      </c>
      <c r="C99" s="1">
        <v>999</v>
      </c>
      <c r="D99" s="3">
        <v>6</v>
      </c>
      <c r="E99" s="1" t="s">
        <v>0</v>
      </c>
      <c r="F99" s="3">
        <v>6</v>
      </c>
      <c r="G99" s="3">
        <v>28</v>
      </c>
      <c r="H99" s="1">
        <v>8</v>
      </c>
      <c r="I99" s="1">
        <v>10</v>
      </c>
      <c r="J99" s="1">
        <v>15</v>
      </c>
      <c r="K99" s="1">
        <v>20</v>
      </c>
      <c r="L99" s="1">
        <v>18</v>
      </c>
      <c r="M99" s="1">
        <v>15</v>
      </c>
      <c r="N99" s="1">
        <v>15</v>
      </c>
      <c r="O99" s="1">
        <v>17</v>
      </c>
      <c r="P99" s="1">
        <v>29</v>
      </c>
      <c r="Q99" s="1">
        <v>9999</v>
      </c>
      <c r="R99" s="1">
        <v>43</v>
      </c>
      <c r="S99" s="1">
        <v>40</v>
      </c>
      <c r="T99" s="1">
        <v>52</v>
      </c>
      <c r="U99" s="1">
        <v>52</v>
      </c>
      <c r="V99" s="1">
        <v>49</v>
      </c>
      <c r="W99" s="1">
        <v>34</v>
      </c>
      <c r="X99" s="1">
        <v>29</v>
      </c>
      <c r="Y99" s="1">
        <v>35</v>
      </c>
      <c r="Z99" s="1">
        <v>30</v>
      </c>
      <c r="AA99" s="1">
        <v>26</v>
      </c>
      <c r="AB99" s="1">
        <v>36</v>
      </c>
      <c r="AC99" s="1">
        <v>29</v>
      </c>
      <c r="AD99" s="1">
        <v>27</v>
      </c>
      <c r="AE99" s="1">
        <v>26</v>
      </c>
    </row>
    <row r="100" spans="1:31" x14ac:dyDescent="0.55000000000000004">
      <c r="A100" s="1">
        <v>2026</v>
      </c>
      <c r="B100" s="2">
        <v>99999999</v>
      </c>
      <c r="C100" s="1">
        <v>999</v>
      </c>
      <c r="D100" s="3">
        <v>6</v>
      </c>
      <c r="E100" s="1" t="s">
        <v>0</v>
      </c>
      <c r="F100" s="3">
        <v>6</v>
      </c>
      <c r="G100" s="3">
        <v>29</v>
      </c>
      <c r="H100" s="1">
        <v>9999</v>
      </c>
      <c r="I100" s="1">
        <v>31</v>
      </c>
      <c r="J100" s="1">
        <v>27</v>
      </c>
      <c r="K100" s="1">
        <v>24</v>
      </c>
      <c r="L100" s="1">
        <v>24</v>
      </c>
      <c r="M100" s="1">
        <v>22</v>
      </c>
      <c r="N100" s="1">
        <v>21</v>
      </c>
      <c r="O100" s="1">
        <v>23</v>
      </c>
      <c r="P100" s="1">
        <v>27</v>
      </c>
      <c r="Q100" s="1">
        <v>21</v>
      </c>
      <c r="R100" s="1">
        <v>38</v>
      </c>
      <c r="S100" s="1">
        <v>52</v>
      </c>
      <c r="T100" s="1">
        <v>58</v>
      </c>
      <c r="U100" s="1">
        <v>50</v>
      </c>
      <c r="V100" s="1">
        <v>42</v>
      </c>
      <c r="W100" s="1">
        <v>43</v>
      </c>
      <c r="X100" s="1">
        <v>40</v>
      </c>
      <c r="Y100" s="1">
        <v>31</v>
      </c>
      <c r="Z100" s="1">
        <v>22</v>
      </c>
      <c r="AA100" s="1">
        <v>14</v>
      </c>
      <c r="AB100" s="1">
        <v>6</v>
      </c>
      <c r="AC100" s="1">
        <v>12</v>
      </c>
      <c r="AD100" s="1">
        <v>15</v>
      </c>
      <c r="AE100" s="1">
        <v>10</v>
      </c>
    </row>
    <row r="101" spans="1:31" x14ac:dyDescent="0.55000000000000004">
      <c r="A101" s="1">
        <v>2026</v>
      </c>
      <c r="B101" s="2">
        <v>99999999</v>
      </c>
      <c r="C101" s="1">
        <v>999</v>
      </c>
      <c r="D101" s="3">
        <v>6</v>
      </c>
      <c r="E101" s="1" t="s">
        <v>0</v>
      </c>
      <c r="F101" s="3">
        <v>6</v>
      </c>
      <c r="G101" s="3">
        <v>30</v>
      </c>
      <c r="H101" s="1">
        <v>12</v>
      </c>
      <c r="I101" s="1">
        <v>16</v>
      </c>
      <c r="J101" s="1">
        <v>15</v>
      </c>
      <c r="K101" s="1">
        <v>15</v>
      </c>
      <c r="L101" s="1">
        <v>12</v>
      </c>
      <c r="M101" s="1">
        <v>11</v>
      </c>
      <c r="N101" s="1">
        <v>12</v>
      </c>
      <c r="O101" s="1">
        <v>24</v>
      </c>
      <c r="P101" s="1">
        <v>31</v>
      </c>
      <c r="Q101" s="1">
        <v>31</v>
      </c>
      <c r="R101" s="1">
        <v>28</v>
      </c>
      <c r="S101" s="1">
        <v>27</v>
      </c>
      <c r="T101" s="1">
        <v>29</v>
      </c>
      <c r="U101" s="1">
        <v>20</v>
      </c>
      <c r="V101" s="1">
        <v>18</v>
      </c>
      <c r="W101" s="1">
        <v>15</v>
      </c>
      <c r="X101" s="1">
        <v>12</v>
      </c>
      <c r="Y101" s="1">
        <v>11</v>
      </c>
      <c r="Z101" s="1">
        <v>9</v>
      </c>
      <c r="AA101" s="1">
        <v>10</v>
      </c>
      <c r="AB101" s="1">
        <v>10</v>
      </c>
      <c r="AC101" s="1">
        <v>9</v>
      </c>
      <c r="AD101" s="1">
        <v>9</v>
      </c>
      <c r="AE101" s="1">
        <v>9</v>
      </c>
    </row>
    <row r="102" spans="1:31" x14ac:dyDescent="0.55000000000000004">
      <c r="A102" s="1">
        <v>2026</v>
      </c>
      <c r="B102" s="2">
        <v>99999999</v>
      </c>
      <c r="C102" s="1">
        <v>999</v>
      </c>
      <c r="D102" s="3">
        <v>6</v>
      </c>
      <c r="E102" s="1" t="s">
        <v>0</v>
      </c>
      <c r="F102" s="3">
        <v>7</v>
      </c>
      <c r="G102" s="3">
        <v>1</v>
      </c>
      <c r="H102" s="1">
        <v>9</v>
      </c>
      <c r="I102" s="1">
        <v>9</v>
      </c>
      <c r="J102" s="1">
        <v>10</v>
      </c>
      <c r="K102" s="1">
        <v>13</v>
      </c>
      <c r="L102" s="1">
        <v>9</v>
      </c>
      <c r="M102" s="1">
        <v>8</v>
      </c>
      <c r="N102" s="1">
        <v>8</v>
      </c>
      <c r="O102" s="1">
        <v>9</v>
      </c>
      <c r="P102" s="1">
        <v>10</v>
      </c>
      <c r="Q102" s="1">
        <v>16</v>
      </c>
      <c r="R102" s="1">
        <v>18</v>
      </c>
      <c r="S102" s="1">
        <v>13</v>
      </c>
      <c r="T102" s="1">
        <v>8</v>
      </c>
      <c r="U102" s="1">
        <v>7</v>
      </c>
      <c r="V102" s="1">
        <v>16</v>
      </c>
      <c r="W102" s="1">
        <v>21</v>
      </c>
      <c r="X102" s="1">
        <v>26</v>
      </c>
      <c r="Y102" s="1">
        <v>23</v>
      </c>
      <c r="Z102" s="1">
        <v>24</v>
      </c>
      <c r="AA102" s="1">
        <v>26</v>
      </c>
      <c r="AB102" s="1">
        <v>24</v>
      </c>
      <c r="AC102" s="1">
        <v>19</v>
      </c>
      <c r="AD102" s="1">
        <v>30</v>
      </c>
      <c r="AE102" s="1">
        <v>53</v>
      </c>
    </row>
    <row r="103" spans="1:31" x14ac:dyDescent="0.55000000000000004">
      <c r="A103" s="1">
        <v>2026</v>
      </c>
      <c r="B103" s="2">
        <v>99999999</v>
      </c>
      <c r="C103" s="1">
        <v>999</v>
      </c>
      <c r="D103" s="3">
        <v>6</v>
      </c>
      <c r="E103" s="1" t="s">
        <v>0</v>
      </c>
      <c r="F103" s="3">
        <v>7</v>
      </c>
      <c r="G103" s="3">
        <v>2</v>
      </c>
      <c r="H103" s="1">
        <v>52</v>
      </c>
      <c r="I103" s="1">
        <v>53</v>
      </c>
      <c r="J103" s="1">
        <v>50</v>
      </c>
      <c r="K103" s="1">
        <v>40</v>
      </c>
      <c r="L103" s="1">
        <v>39</v>
      </c>
      <c r="M103" s="1">
        <v>36</v>
      </c>
      <c r="N103" s="1">
        <v>27</v>
      </c>
      <c r="O103" s="1">
        <v>48</v>
      </c>
      <c r="P103" s="1">
        <v>58</v>
      </c>
      <c r="Q103" s="1">
        <v>62</v>
      </c>
      <c r="R103" s="1">
        <v>66</v>
      </c>
      <c r="S103" s="1">
        <v>67</v>
      </c>
      <c r="T103" s="1">
        <v>69</v>
      </c>
      <c r="U103" s="1">
        <v>73</v>
      </c>
      <c r="V103" s="1">
        <v>84</v>
      </c>
      <c r="W103" s="1">
        <v>79</v>
      </c>
      <c r="X103" s="1">
        <v>65</v>
      </c>
      <c r="Y103" s="1">
        <v>54</v>
      </c>
      <c r="Z103" s="1">
        <v>53</v>
      </c>
      <c r="AA103" s="1">
        <v>52</v>
      </c>
      <c r="AB103" s="1">
        <v>49</v>
      </c>
      <c r="AC103" s="1">
        <v>44</v>
      </c>
      <c r="AD103" s="1">
        <v>40</v>
      </c>
      <c r="AE103" s="1">
        <v>39</v>
      </c>
    </row>
    <row r="104" spans="1:31" x14ac:dyDescent="0.55000000000000004">
      <c r="A104" s="1">
        <v>2026</v>
      </c>
      <c r="B104" s="2">
        <v>99999999</v>
      </c>
      <c r="C104" s="1">
        <v>999</v>
      </c>
      <c r="D104" s="3">
        <v>6</v>
      </c>
      <c r="E104" s="1" t="s">
        <v>0</v>
      </c>
      <c r="F104" s="3">
        <v>7</v>
      </c>
      <c r="G104" s="3">
        <v>3</v>
      </c>
      <c r="H104" s="1">
        <v>36</v>
      </c>
      <c r="I104" s="1">
        <v>36</v>
      </c>
      <c r="J104" s="1">
        <v>31</v>
      </c>
      <c r="K104" s="1">
        <v>30</v>
      </c>
      <c r="L104" s="1">
        <v>26</v>
      </c>
      <c r="M104" s="1">
        <v>32</v>
      </c>
      <c r="N104" s="1">
        <v>32</v>
      </c>
      <c r="O104" s="1">
        <v>29</v>
      </c>
      <c r="P104" s="1">
        <v>39</v>
      </c>
      <c r="Q104" s="1">
        <v>49</v>
      </c>
      <c r="R104" s="1">
        <v>52</v>
      </c>
      <c r="S104" s="1">
        <v>50</v>
      </c>
      <c r="T104" s="1">
        <v>81</v>
      </c>
      <c r="U104" s="1">
        <v>90</v>
      </c>
      <c r="V104" s="1">
        <v>83</v>
      </c>
      <c r="W104" s="1">
        <v>74</v>
      </c>
      <c r="X104" s="1">
        <v>75</v>
      </c>
      <c r="Y104" s="1">
        <v>57</v>
      </c>
      <c r="Z104" s="1">
        <v>55</v>
      </c>
      <c r="AA104" s="1">
        <v>30</v>
      </c>
      <c r="AB104" s="1">
        <v>17</v>
      </c>
      <c r="AC104" s="1">
        <v>32</v>
      </c>
      <c r="AD104" s="1">
        <v>32</v>
      </c>
      <c r="AE104" s="1">
        <v>26</v>
      </c>
    </row>
    <row r="105" spans="1:31" x14ac:dyDescent="0.55000000000000004">
      <c r="A105" s="1">
        <v>2026</v>
      </c>
      <c r="B105" s="2">
        <v>99999999</v>
      </c>
      <c r="C105" s="1">
        <v>999</v>
      </c>
      <c r="D105" s="3">
        <v>6</v>
      </c>
      <c r="E105" s="1" t="s">
        <v>0</v>
      </c>
      <c r="F105" s="3">
        <v>7</v>
      </c>
      <c r="G105" s="3">
        <v>4</v>
      </c>
      <c r="H105" s="1">
        <v>26</v>
      </c>
      <c r="I105" s="1">
        <v>38</v>
      </c>
      <c r="J105" s="1">
        <v>9999</v>
      </c>
      <c r="K105" s="1">
        <v>9999</v>
      </c>
      <c r="L105" s="1">
        <v>9999</v>
      </c>
      <c r="M105" s="1">
        <v>9999</v>
      </c>
      <c r="N105" s="1">
        <v>9999</v>
      </c>
      <c r="O105" s="1">
        <v>9999</v>
      </c>
      <c r="P105" s="1">
        <v>9999</v>
      </c>
      <c r="Q105" s="1">
        <v>9999</v>
      </c>
      <c r="R105" s="1">
        <v>9999</v>
      </c>
      <c r="S105" s="1">
        <v>9999</v>
      </c>
      <c r="T105" s="1">
        <v>9999</v>
      </c>
      <c r="U105" s="1">
        <v>9999</v>
      </c>
      <c r="V105" s="1">
        <v>9999</v>
      </c>
      <c r="W105" s="1">
        <v>49</v>
      </c>
      <c r="X105" s="1">
        <v>46</v>
      </c>
      <c r="Y105" s="1">
        <v>44</v>
      </c>
      <c r="Z105" s="1">
        <v>43</v>
      </c>
      <c r="AA105" s="1">
        <v>40</v>
      </c>
      <c r="AB105" s="1">
        <v>57</v>
      </c>
      <c r="AC105" s="1">
        <v>60</v>
      </c>
      <c r="AD105" s="1">
        <v>42</v>
      </c>
      <c r="AE105" s="1">
        <v>37</v>
      </c>
    </row>
    <row r="106" spans="1:31" x14ac:dyDescent="0.55000000000000004">
      <c r="A106" s="1">
        <v>2026</v>
      </c>
      <c r="B106" s="2">
        <v>99999999</v>
      </c>
      <c r="C106" s="1">
        <v>999</v>
      </c>
      <c r="D106" s="3">
        <v>6</v>
      </c>
      <c r="E106" s="1" t="s">
        <v>0</v>
      </c>
      <c r="F106" s="3">
        <v>7</v>
      </c>
      <c r="G106" s="3">
        <v>5</v>
      </c>
      <c r="H106" s="1">
        <v>9999</v>
      </c>
      <c r="I106" s="1">
        <v>41</v>
      </c>
      <c r="J106" s="1">
        <v>43</v>
      </c>
      <c r="K106" s="1">
        <v>39</v>
      </c>
      <c r="L106" s="1">
        <v>34</v>
      </c>
      <c r="M106" s="1">
        <v>25</v>
      </c>
      <c r="N106" s="1">
        <v>19</v>
      </c>
      <c r="O106" s="1">
        <v>22</v>
      </c>
      <c r="P106" s="1">
        <v>28</v>
      </c>
      <c r="Q106" s="1">
        <v>9999</v>
      </c>
      <c r="R106" s="1">
        <v>44</v>
      </c>
      <c r="S106" s="1">
        <v>45</v>
      </c>
      <c r="T106" s="1">
        <v>48</v>
      </c>
      <c r="U106" s="1">
        <v>47</v>
      </c>
      <c r="V106" s="1">
        <v>45</v>
      </c>
      <c r="W106" s="1">
        <v>44</v>
      </c>
      <c r="X106" s="1">
        <v>41</v>
      </c>
      <c r="Y106" s="1">
        <v>44</v>
      </c>
      <c r="Z106" s="1">
        <v>44</v>
      </c>
      <c r="AA106" s="1">
        <v>40</v>
      </c>
      <c r="AB106" s="1">
        <v>40</v>
      </c>
      <c r="AC106" s="1">
        <v>35</v>
      </c>
      <c r="AD106" s="1">
        <v>33</v>
      </c>
      <c r="AE106" s="1">
        <v>36</v>
      </c>
    </row>
    <row r="107" spans="1:31" x14ac:dyDescent="0.55000000000000004">
      <c r="A107" s="1">
        <v>2026</v>
      </c>
      <c r="B107" s="2">
        <v>99999999</v>
      </c>
      <c r="C107" s="1">
        <v>999</v>
      </c>
      <c r="D107" s="3">
        <v>6</v>
      </c>
      <c r="E107" s="1" t="s">
        <v>0</v>
      </c>
      <c r="F107" s="3">
        <v>7</v>
      </c>
      <c r="G107" s="3">
        <v>6</v>
      </c>
      <c r="H107" s="1">
        <v>29</v>
      </c>
      <c r="I107" s="1">
        <v>29</v>
      </c>
      <c r="J107" s="1">
        <v>28</v>
      </c>
      <c r="K107" s="1">
        <v>30</v>
      </c>
      <c r="L107" s="1">
        <v>35</v>
      </c>
      <c r="M107" s="1">
        <v>36</v>
      </c>
      <c r="N107" s="1">
        <v>36</v>
      </c>
      <c r="O107" s="1">
        <v>33</v>
      </c>
      <c r="P107" s="1">
        <v>31</v>
      </c>
      <c r="Q107" s="1">
        <v>34</v>
      </c>
      <c r="R107" s="1">
        <v>42</v>
      </c>
      <c r="S107" s="1">
        <v>50</v>
      </c>
      <c r="T107" s="1">
        <v>54</v>
      </c>
      <c r="U107" s="1">
        <v>58</v>
      </c>
      <c r="V107" s="1">
        <v>63</v>
      </c>
      <c r="W107" s="1">
        <v>57</v>
      </c>
      <c r="X107" s="1">
        <v>75</v>
      </c>
      <c r="Y107" s="1">
        <v>48</v>
      </c>
      <c r="Z107" s="1">
        <v>40</v>
      </c>
      <c r="AA107" s="1">
        <v>32</v>
      </c>
      <c r="AB107" s="1">
        <v>30</v>
      </c>
      <c r="AC107" s="1">
        <v>27</v>
      </c>
      <c r="AD107" s="1">
        <v>26</v>
      </c>
      <c r="AE107" s="1">
        <v>23</v>
      </c>
    </row>
    <row r="108" spans="1:31" x14ac:dyDescent="0.55000000000000004">
      <c r="A108" s="1">
        <v>2026</v>
      </c>
      <c r="B108" s="2">
        <v>99999999</v>
      </c>
      <c r="C108" s="1">
        <v>999</v>
      </c>
      <c r="D108" s="3">
        <v>6</v>
      </c>
      <c r="E108" s="1" t="s">
        <v>0</v>
      </c>
      <c r="F108" s="3">
        <v>7</v>
      </c>
      <c r="G108" s="3">
        <v>7</v>
      </c>
      <c r="H108" s="1">
        <v>17</v>
      </c>
      <c r="I108" s="1">
        <v>16</v>
      </c>
      <c r="J108" s="1">
        <v>20</v>
      </c>
      <c r="K108" s="1">
        <v>17</v>
      </c>
      <c r="L108" s="1">
        <v>14</v>
      </c>
      <c r="M108" s="1">
        <v>12</v>
      </c>
      <c r="N108" s="1">
        <v>13</v>
      </c>
      <c r="O108" s="1">
        <v>20</v>
      </c>
      <c r="P108" s="1">
        <v>40</v>
      </c>
      <c r="Q108" s="1">
        <v>50</v>
      </c>
      <c r="R108" s="1">
        <v>49</v>
      </c>
      <c r="S108" s="1">
        <v>69</v>
      </c>
      <c r="T108" s="1">
        <v>64</v>
      </c>
      <c r="U108" s="1">
        <v>66</v>
      </c>
      <c r="V108" s="1">
        <v>70</v>
      </c>
      <c r="W108" s="1">
        <v>74</v>
      </c>
      <c r="X108" s="1">
        <v>68</v>
      </c>
      <c r="Y108" s="1">
        <v>54</v>
      </c>
      <c r="Z108" s="1">
        <v>40</v>
      </c>
      <c r="AA108" s="1">
        <v>34</v>
      </c>
      <c r="AB108" s="1">
        <v>42</v>
      </c>
      <c r="AC108" s="1">
        <v>45</v>
      </c>
      <c r="AD108" s="1">
        <v>46</v>
      </c>
      <c r="AE108" s="1">
        <v>44</v>
      </c>
    </row>
    <row r="109" spans="1:31" x14ac:dyDescent="0.55000000000000004">
      <c r="A109" s="1">
        <v>2026</v>
      </c>
      <c r="B109" s="2">
        <v>99999999</v>
      </c>
      <c r="C109" s="1">
        <v>999</v>
      </c>
      <c r="D109" s="3">
        <v>6</v>
      </c>
      <c r="E109" s="1" t="s">
        <v>0</v>
      </c>
      <c r="F109" s="3">
        <v>7</v>
      </c>
      <c r="G109" s="3">
        <v>8</v>
      </c>
      <c r="H109" s="1">
        <v>46</v>
      </c>
      <c r="I109" s="1">
        <v>45</v>
      </c>
      <c r="J109" s="1">
        <v>38</v>
      </c>
      <c r="K109" s="1">
        <v>42</v>
      </c>
      <c r="L109" s="1">
        <v>36</v>
      </c>
      <c r="M109" s="1">
        <v>36</v>
      </c>
      <c r="N109" s="1">
        <v>31</v>
      </c>
      <c r="O109" s="1">
        <v>23</v>
      </c>
      <c r="P109" s="1">
        <v>17</v>
      </c>
      <c r="Q109" s="1">
        <v>15</v>
      </c>
      <c r="R109" s="1">
        <v>17</v>
      </c>
      <c r="S109" s="1">
        <v>17</v>
      </c>
      <c r="T109" s="1">
        <v>18</v>
      </c>
      <c r="U109" s="1">
        <v>19</v>
      </c>
      <c r="V109" s="1">
        <v>17</v>
      </c>
      <c r="W109" s="1">
        <v>17</v>
      </c>
      <c r="X109" s="1">
        <v>15</v>
      </c>
      <c r="Y109" s="1">
        <v>15</v>
      </c>
      <c r="Z109" s="1">
        <v>14</v>
      </c>
      <c r="AA109" s="1">
        <v>14</v>
      </c>
      <c r="AB109" s="1">
        <v>13</v>
      </c>
      <c r="AC109" s="1">
        <v>13</v>
      </c>
      <c r="AD109" s="1">
        <v>16</v>
      </c>
      <c r="AE109" s="1">
        <v>25</v>
      </c>
    </row>
    <row r="110" spans="1:31" x14ac:dyDescent="0.55000000000000004">
      <c r="A110" s="1">
        <v>2026</v>
      </c>
      <c r="B110" s="2">
        <v>99999999</v>
      </c>
      <c r="C110" s="1">
        <v>999</v>
      </c>
      <c r="D110" s="3">
        <v>6</v>
      </c>
      <c r="E110" s="1" t="s">
        <v>0</v>
      </c>
      <c r="F110" s="3">
        <v>7</v>
      </c>
      <c r="G110" s="3">
        <v>9</v>
      </c>
      <c r="H110" s="1">
        <v>15</v>
      </c>
      <c r="I110" s="1">
        <v>11</v>
      </c>
      <c r="J110" s="1">
        <v>23</v>
      </c>
      <c r="K110" s="1">
        <v>20</v>
      </c>
      <c r="L110" s="1">
        <v>22</v>
      </c>
      <c r="M110" s="1">
        <v>18</v>
      </c>
      <c r="N110" s="1">
        <v>19</v>
      </c>
      <c r="O110" s="1">
        <v>22</v>
      </c>
      <c r="P110" s="1">
        <v>25</v>
      </c>
      <c r="Q110" s="1">
        <v>25</v>
      </c>
      <c r="R110" s="1">
        <v>21</v>
      </c>
      <c r="S110" s="1">
        <v>22</v>
      </c>
      <c r="T110" s="1">
        <v>22</v>
      </c>
      <c r="U110" s="1">
        <v>22</v>
      </c>
      <c r="V110" s="1">
        <v>24</v>
      </c>
      <c r="W110" s="1">
        <v>24</v>
      </c>
      <c r="X110" s="1">
        <v>21</v>
      </c>
      <c r="Y110" s="1">
        <v>20</v>
      </c>
      <c r="Z110" s="1">
        <v>19</v>
      </c>
      <c r="AA110" s="1">
        <v>19</v>
      </c>
      <c r="AB110" s="1">
        <v>17</v>
      </c>
      <c r="AC110" s="1">
        <v>15</v>
      </c>
      <c r="AD110" s="1">
        <v>14</v>
      </c>
      <c r="AE110" s="1">
        <v>14</v>
      </c>
    </row>
    <row r="111" spans="1:31" x14ac:dyDescent="0.55000000000000004">
      <c r="A111" s="1">
        <v>2026</v>
      </c>
      <c r="B111" s="2">
        <v>99999999</v>
      </c>
      <c r="C111" s="1">
        <v>999</v>
      </c>
      <c r="D111" s="3">
        <v>6</v>
      </c>
      <c r="E111" s="1" t="s">
        <v>0</v>
      </c>
      <c r="F111" s="3">
        <v>7</v>
      </c>
      <c r="G111" s="3">
        <v>10</v>
      </c>
      <c r="H111" s="1">
        <v>14</v>
      </c>
      <c r="I111" s="1">
        <v>14</v>
      </c>
      <c r="J111" s="1">
        <v>13</v>
      </c>
      <c r="K111" s="1">
        <v>12</v>
      </c>
      <c r="L111" s="1">
        <v>13</v>
      </c>
      <c r="M111" s="1">
        <v>11</v>
      </c>
      <c r="N111" s="1">
        <v>12</v>
      </c>
      <c r="O111" s="1">
        <v>16</v>
      </c>
      <c r="P111" s="1">
        <v>21</v>
      </c>
      <c r="Q111" s="1">
        <v>22</v>
      </c>
      <c r="R111" s="1">
        <v>43</v>
      </c>
      <c r="S111" s="1">
        <v>66</v>
      </c>
      <c r="T111" s="1">
        <v>74</v>
      </c>
      <c r="U111" s="1">
        <v>58</v>
      </c>
      <c r="V111" s="1">
        <v>49</v>
      </c>
      <c r="W111" s="1">
        <v>40</v>
      </c>
      <c r="X111" s="1">
        <v>27</v>
      </c>
      <c r="Y111" s="1">
        <v>40</v>
      </c>
      <c r="Z111" s="1">
        <v>32</v>
      </c>
      <c r="AA111" s="1">
        <v>27</v>
      </c>
      <c r="AB111" s="1">
        <v>24</v>
      </c>
      <c r="AC111" s="1">
        <v>23</v>
      </c>
      <c r="AD111" s="1">
        <v>32</v>
      </c>
      <c r="AE111" s="1">
        <v>29</v>
      </c>
    </row>
    <row r="112" spans="1:31" x14ac:dyDescent="0.55000000000000004">
      <c r="A112" s="1">
        <v>2026</v>
      </c>
      <c r="B112" s="2">
        <v>99999999</v>
      </c>
      <c r="C112" s="1">
        <v>999</v>
      </c>
      <c r="D112" s="3">
        <v>6</v>
      </c>
      <c r="E112" s="1" t="s">
        <v>0</v>
      </c>
      <c r="F112" s="3">
        <v>7</v>
      </c>
      <c r="G112" s="3">
        <v>11</v>
      </c>
      <c r="H112" s="1">
        <v>9999</v>
      </c>
      <c r="I112" s="1">
        <v>40</v>
      </c>
      <c r="J112" s="1">
        <v>35</v>
      </c>
      <c r="K112" s="1">
        <v>33</v>
      </c>
      <c r="L112" s="1">
        <v>26</v>
      </c>
      <c r="M112" s="1">
        <v>28</v>
      </c>
      <c r="N112" s="1">
        <v>33</v>
      </c>
      <c r="O112" s="1">
        <v>36</v>
      </c>
      <c r="P112" s="1">
        <v>23</v>
      </c>
      <c r="Q112" s="1">
        <v>38</v>
      </c>
      <c r="R112" s="1">
        <v>46</v>
      </c>
      <c r="S112" s="1">
        <v>69</v>
      </c>
      <c r="T112" s="1">
        <v>79</v>
      </c>
      <c r="U112" s="1">
        <v>60</v>
      </c>
      <c r="V112" s="1">
        <v>65</v>
      </c>
      <c r="W112" s="1">
        <v>64</v>
      </c>
      <c r="X112" s="1">
        <v>52</v>
      </c>
      <c r="Y112" s="1">
        <v>48</v>
      </c>
      <c r="Z112" s="1">
        <v>26</v>
      </c>
      <c r="AA112" s="1">
        <v>12</v>
      </c>
      <c r="AB112" s="1">
        <v>10</v>
      </c>
      <c r="AC112" s="1">
        <v>9</v>
      </c>
      <c r="AD112" s="1">
        <v>13</v>
      </c>
      <c r="AE112" s="1">
        <v>19</v>
      </c>
    </row>
    <row r="113" spans="1:31" x14ac:dyDescent="0.55000000000000004">
      <c r="A113" s="1">
        <v>2026</v>
      </c>
      <c r="B113" s="2">
        <v>99999999</v>
      </c>
      <c r="C113" s="1">
        <v>999</v>
      </c>
      <c r="D113" s="3">
        <v>6</v>
      </c>
      <c r="E113" s="1" t="s">
        <v>0</v>
      </c>
      <c r="F113" s="3">
        <v>7</v>
      </c>
      <c r="G113" s="3">
        <v>12</v>
      </c>
      <c r="H113" s="1">
        <v>27</v>
      </c>
      <c r="I113" s="1">
        <v>41</v>
      </c>
      <c r="J113" s="1">
        <v>42</v>
      </c>
      <c r="K113" s="1">
        <v>39</v>
      </c>
      <c r="L113" s="1">
        <v>30</v>
      </c>
      <c r="M113" s="1">
        <v>28</v>
      </c>
      <c r="N113" s="1">
        <v>32</v>
      </c>
      <c r="O113" s="1">
        <v>35</v>
      </c>
      <c r="P113" s="1">
        <v>37</v>
      </c>
      <c r="Q113" s="1">
        <v>50</v>
      </c>
      <c r="R113" s="1">
        <v>9999</v>
      </c>
      <c r="S113" s="1">
        <v>47</v>
      </c>
      <c r="T113" s="1">
        <v>49</v>
      </c>
      <c r="U113" s="1">
        <v>46</v>
      </c>
      <c r="V113" s="1">
        <v>51</v>
      </c>
      <c r="W113" s="1">
        <v>46</v>
      </c>
      <c r="X113" s="1">
        <v>42</v>
      </c>
      <c r="Y113" s="1">
        <v>37</v>
      </c>
      <c r="Z113" s="1">
        <v>31</v>
      </c>
      <c r="AA113" s="1">
        <v>27</v>
      </c>
      <c r="AB113" s="1">
        <v>25</v>
      </c>
      <c r="AC113" s="1">
        <v>19</v>
      </c>
      <c r="AD113" s="1">
        <v>18</v>
      </c>
      <c r="AE113" s="1">
        <v>20</v>
      </c>
    </row>
    <row r="114" spans="1:31" x14ac:dyDescent="0.55000000000000004">
      <c r="A114" s="1">
        <v>2026</v>
      </c>
      <c r="B114" s="2">
        <v>99999999</v>
      </c>
      <c r="C114" s="1">
        <v>999</v>
      </c>
      <c r="D114" s="3">
        <v>6</v>
      </c>
      <c r="E114" s="1" t="s">
        <v>0</v>
      </c>
      <c r="F114" s="3">
        <v>7</v>
      </c>
      <c r="G114" s="3">
        <v>13</v>
      </c>
      <c r="H114" s="1">
        <v>21</v>
      </c>
      <c r="I114" s="1">
        <v>20</v>
      </c>
      <c r="J114" s="1">
        <v>16</v>
      </c>
      <c r="K114" s="1">
        <v>33</v>
      </c>
      <c r="L114" s="1">
        <v>52</v>
      </c>
      <c r="M114" s="1">
        <v>43</v>
      </c>
      <c r="N114" s="1">
        <v>39</v>
      </c>
      <c r="O114" s="1">
        <v>34</v>
      </c>
      <c r="P114" s="1">
        <v>19</v>
      </c>
      <c r="Q114" s="1">
        <v>15</v>
      </c>
      <c r="R114" s="1">
        <v>25</v>
      </c>
      <c r="S114" s="1">
        <v>39</v>
      </c>
      <c r="T114" s="1">
        <v>32</v>
      </c>
      <c r="U114" s="1">
        <v>29</v>
      </c>
      <c r="V114" s="1">
        <v>26</v>
      </c>
      <c r="W114" s="1">
        <v>31</v>
      </c>
      <c r="X114" s="1">
        <v>33</v>
      </c>
      <c r="Y114" s="1">
        <v>34</v>
      </c>
      <c r="Z114" s="1">
        <v>31</v>
      </c>
      <c r="AA114" s="1">
        <v>30</v>
      </c>
      <c r="AB114" s="1">
        <v>25</v>
      </c>
      <c r="AC114" s="1">
        <v>23</v>
      </c>
      <c r="AD114" s="1">
        <v>21</v>
      </c>
      <c r="AE114" s="1">
        <v>17</v>
      </c>
    </row>
    <row r="115" spans="1:31" x14ac:dyDescent="0.55000000000000004">
      <c r="A115" s="1">
        <v>2026</v>
      </c>
      <c r="B115" s="2">
        <v>99999999</v>
      </c>
      <c r="C115" s="1">
        <v>999</v>
      </c>
      <c r="D115" s="3">
        <v>6</v>
      </c>
      <c r="E115" s="1" t="s">
        <v>0</v>
      </c>
      <c r="F115" s="3">
        <v>7</v>
      </c>
      <c r="G115" s="3">
        <v>14</v>
      </c>
      <c r="H115" s="1">
        <v>14</v>
      </c>
      <c r="I115" s="1">
        <v>19</v>
      </c>
      <c r="J115" s="1">
        <v>29</v>
      </c>
      <c r="K115" s="1">
        <v>21</v>
      </c>
      <c r="L115" s="1">
        <v>31</v>
      </c>
      <c r="M115" s="1">
        <v>37</v>
      </c>
      <c r="N115" s="1">
        <v>37</v>
      </c>
      <c r="O115" s="1">
        <v>36</v>
      </c>
      <c r="P115" s="1">
        <v>32</v>
      </c>
      <c r="Q115" s="1">
        <v>30</v>
      </c>
      <c r="R115" s="1">
        <v>32</v>
      </c>
      <c r="S115" s="1">
        <v>22</v>
      </c>
      <c r="T115" s="1">
        <v>33</v>
      </c>
      <c r="U115" s="1">
        <v>40</v>
      </c>
      <c r="V115" s="1">
        <v>57</v>
      </c>
      <c r="W115" s="1">
        <v>67</v>
      </c>
      <c r="X115" s="1">
        <v>79</v>
      </c>
      <c r="Y115" s="1">
        <v>41</v>
      </c>
      <c r="Z115" s="1">
        <v>23</v>
      </c>
      <c r="AA115" s="1">
        <v>29</v>
      </c>
      <c r="AB115" s="1">
        <v>20</v>
      </c>
      <c r="AC115" s="1">
        <v>13</v>
      </c>
      <c r="AD115" s="1">
        <v>12</v>
      </c>
      <c r="AE115" s="1">
        <v>13</v>
      </c>
    </row>
    <row r="116" spans="1:31" x14ac:dyDescent="0.55000000000000004">
      <c r="A116" s="1">
        <v>2026</v>
      </c>
      <c r="B116" s="2">
        <v>99999999</v>
      </c>
      <c r="C116" s="1">
        <v>999</v>
      </c>
      <c r="D116" s="3">
        <v>6</v>
      </c>
      <c r="E116" s="1" t="s">
        <v>0</v>
      </c>
      <c r="F116" s="3">
        <v>7</v>
      </c>
      <c r="G116" s="3">
        <v>15</v>
      </c>
      <c r="H116" s="1">
        <v>12</v>
      </c>
      <c r="I116" s="1">
        <v>12</v>
      </c>
      <c r="J116" s="1">
        <v>11</v>
      </c>
      <c r="K116" s="1">
        <v>10</v>
      </c>
      <c r="L116" s="1">
        <v>10</v>
      </c>
      <c r="M116" s="1">
        <v>9</v>
      </c>
      <c r="N116" s="1">
        <v>10</v>
      </c>
      <c r="O116" s="1">
        <v>10</v>
      </c>
      <c r="P116" s="1">
        <v>11</v>
      </c>
      <c r="Q116" s="1">
        <v>15</v>
      </c>
      <c r="R116" s="1">
        <v>18</v>
      </c>
      <c r="S116" s="1">
        <v>21</v>
      </c>
      <c r="T116" s="1">
        <v>23</v>
      </c>
      <c r="U116" s="1">
        <v>25</v>
      </c>
      <c r="V116" s="1">
        <v>26</v>
      </c>
      <c r="W116" s="1">
        <v>24</v>
      </c>
      <c r="X116" s="1">
        <v>22</v>
      </c>
      <c r="Y116" s="1">
        <v>18</v>
      </c>
      <c r="Z116" s="1">
        <v>16</v>
      </c>
      <c r="AA116" s="1">
        <v>14</v>
      </c>
      <c r="AB116" s="1">
        <v>13</v>
      </c>
      <c r="AC116" s="1">
        <v>14</v>
      </c>
      <c r="AD116" s="1">
        <v>14</v>
      </c>
      <c r="AE116" s="1">
        <v>14</v>
      </c>
    </row>
    <row r="117" spans="1:31" x14ac:dyDescent="0.55000000000000004">
      <c r="A117" s="1">
        <v>2026</v>
      </c>
      <c r="B117" s="2">
        <v>99999999</v>
      </c>
      <c r="C117" s="1">
        <v>999</v>
      </c>
      <c r="D117" s="3">
        <v>6</v>
      </c>
      <c r="E117" s="1" t="s">
        <v>0</v>
      </c>
      <c r="F117" s="3">
        <v>7</v>
      </c>
      <c r="G117" s="3">
        <v>16</v>
      </c>
      <c r="H117" s="1">
        <v>13</v>
      </c>
      <c r="I117" s="1">
        <v>12</v>
      </c>
      <c r="J117" s="1">
        <v>10</v>
      </c>
      <c r="K117" s="1">
        <v>10</v>
      </c>
      <c r="L117" s="1">
        <v>9</v>
      </c>
      <c r="M117" s="1">
        <v>9</v>
      </c>
      <c r="N117" s="1">
        <v>10</v>
      </c>
      <c r="O117" s="1">
        <v>14</v>
      </c>
      <c r="P117" s="1">
        <v>20</v>
      </c>
      <c r="Q117" s="1">
        <v>30</v>
      </c>
      <c r="R117" s="1">
        <v>43</v>
      </c>
      <c r="S117" s="1">
        <v>51</v>
      </c>
      <c r="T117" s="1">
        <v>67</v>
      </c>
      <c r="U117" s="1">
        <v>64</v>
      </c>
      <c r="V117" s="1">
        <v>55</v>
      </c>
      <c r="W117" s="1">
        <v>46</v>
      </c>
      <c r="X117" s="1">
        <v>37</v>
      </c>
      <c r="Y117" s="1">
        <v>22</v>
      </c>
      <c r="Z117" s="1">
        <v>12</v>
      </c>
      <c r="AA117" s="1">
        <v>5</v>
      </c>
      <c r="AB117" s="1">
        <v>1</v>
      </c>
      <c r="AC117" s="1">
        <v>1</v>
      </c>
      <c r="AD117" s="1">
        <v>1</v>
      </c>
      <c r="AE117" s="1">
        <v>1</v>
      </c>
    </row>
    <row r="118" spans="1:31" x14ac:dyDescent="0.55000000000000004">
      <c r="A118" s="1">
        <v>2026</v>
      </c>
      <c r="B118" s="2">
        <v>99999999</v>
      </c>
      <c r="C118" s="1">
        <v>999</v>
      </c>
      <c r="D118" s="3">
        <v>6</v>
      </c>
      <c r="E118" s="1" t="s">
        <v>0</v>
      </c>
      <c r="F118" s="3">
        <v>7</v>
      </c>
      <c r="G118" s="3">
        <v>17</v>
      </c>
      <c r="H118" s="1">
        <v>9999</v>
      </c>
      <c r="I118" s="1">
        <v>13</v>
      </c>
      <c r="J118" s="1">
        <v>26</v>
      </c>
      <c r="K118" s="1">
        <v>32</v>
      </c>
      <c r="L118" s="1">
        <v>28</v>
      </c>
      <c r="M118" s="1">
        <v>25</v>
      </c>
      <c r="N118" s="1">
        <v>29</v>
      </c>
      <c r="O118" s="1">
        <v>27</v>
      </c>
      <c r="P118" s="1">
        <v>34</v>
      </c>
      <c r="Q118" s="1">
        <v>40</v>
      </c>
      <c r="R118" s="1">
        <v>52</v>
      </c>
      <c r="S118" s="1">
        <v>57</v>
      </c>
      <c r="T118" s="1">
        <v>49</v>
      </c>
      <c r="U118" s="1">
        <v>48</v>
      </c>
      <c r="V118" s="1">
        <v>42</v>
      </c>
      <c r="W118" s="1">
        <v>37</v>
      </c>
      <c r="X118" s="1">
        <v>33</v>
      </c>
      <c r="Y118" s="1">
        <v>26</v>
      </c>
      <c r="Z118" s="1">
        <v>25</v>
      </c>
      <c r="AA118" s="1">
        <v>33</v>
      </c>
      <c r="AB118" s="1">
        <v>22</v>
      </c>
      <c r="AC118" s="1">
        <v>19</v>
      </c>
      <c r="AD118" s="1">
        <v>27</v>
      </c>
      <c r="AE118" s="1">
        <v>21</v>
      </c>
    </row>
    <row r="119" spans="1:31" x14ac:dyDescent="0.55000000000000004">
      <c r="A119" s="1">
        <v>2026</v>
      </c>
      <c r="B119" s="2">
        <v>99999999</v>
      </c>
      <c r="C119" s="1">
        <v>999</v>
      </c>
      <c r="D119" s="3">
        <v>6</v>
      </c>
      <c r="E119" s="1" t="s">
        <v>0</v>
      </c>
      <c r="F119" s="3">
        <v>7</v>
      </c>
      <c r="G119" s="3">
        <v>18</v>
      </c>
      <c r="H119" s="1">
        <v>17</v>
      </c>
      <c r="I119" s="1">
        <v>16</v>
      </c>
      <c r="J119" s="1">
        <v>14</v>
      </c>
      <c r="K119" s="1">
        <v>13</v>
      </c>
      <c r="L119" s="1">
        <v>12</v>
      </c>
      <c r="M119" s="1">
        <v>14</v>
      </c>
      <c r="N119" s="1">
        <v>17</v>
      </c>
      <c r="O119" s="1">
        <v>20</v>
      </c>
      <c r="P119" s="1">
        <v>31</v>
      </c>
      <c r="Q119" s="1">
        <v>44</v>
      </c>
      <c r="R119" s="1">
        <v>60</v>
      </c>
      <c r="S119" s="1">
        <v>77</v>
      </c>
      <c r="T119" s="1">
        <v>91</v>
      </c>
      <c r="U119" s="1">
        <v>96</v>
      </c>
      <c r="V119" s="1">
        <v>85</v>
      </c>
      <c r="W119" s="1">
        <v>87</v>
      </c>
      <c r="X119" s="1">
        <v>68</v>
      </c>
      <c r="Y119" s="1">
        <v>88</v>
      </c>
      <c r="Z119" s="1">
        <v>101</v>
      </c>
      <c r="AA119" s="1">
        <v>82</v>
      </c>
      <c r="AB119" s="1">
        <v>49</v>
      </c>
      <c r="AC119" s="1">
        <v>37</v>
      </c>
      <c r="AD119" s="1">
        <v>25</v>
      </c>
      <c r="AE119" s="1">
        <v>9</v>
      </c>
    </row>
    <row r="120" spans="1:31" x14ac:dyDescent="0.55000000000000004">
      <c r="A120" s="1">
        <v>2026</v>
      </c>
      <c r="B120" s="2">
        <v>99999999</v>
      </c>
      <c r="C120" s="1">
        <v>999</v>
      </c>
      <c r="D120" s="3">
        <v>6</v>
      </c>
      <c r="E120" s="1" t="s">
        <v>0</v>
      </c>
      <c r="F120" s="3">
        <v>7</v>
      </c>
      <c r="G120" s="3">
        <v>19</v>
      </c>
      <c r="H120" s="1">
        <v>15</v>
      </c>
      <c r="I120" s="1">
        <v>6</v>
      </c>
      <c r="J120" s="1">
        <v>18</v>
      </c>
      <c r="K120" s="1">
        <v>24</v>
      </c>
      <c r="L120" s="1">
        <v>16</v>
      </c>
      <c r="M120" s="1">
        <v>9</v>
      </c>
      <c r="N120" s="1">
        <v>10</v>
      </c>
      <c r="O120" s="1">
        <v>17</v>
      </c>
      <c r="P120" s="1">
        <v>9999</v>
      </c>
      <c r="Q120" s="1">
        <v>53</v>
      </c>
      <c r="R120" s="1">
        <v>62</v>
      </c>
      <c r="S120" s="1">
        <v>79</v>
      </c>
      <c r="T120" s="1">
        <v>43</v>
      </c>
      <c r="U120" s="1">
        <v>50</v>
      </c>
      <c r="V120" s="1">
        <v>32</v>
      </c>
      <c r="W120" s="1">
        <v>30</v>
      </c>
      <c r="X120" s="1">
        <v>24</v>
      </c>
      <c r="Y120" s="1">
        <v>25</v>
      </c>
      <c r="Z120" s="1">
        <v>33</v>
      </c>
      <c r="AA120" s="1">
        <v>29</v>
      </c>
      <c r="AB120" s="1">
        <v>24</v>
      </c>
      <c r="AC120" s="1">
        <v>32</v>
      </c>
      <c r="AD120" s="1">
        <v>28</v>
      </c>
      <c r="AE120" s="1">
        <v>28</v>
      </c>
    </row>
    <row r="121" spans="1:31" x14ac:dyDescent="0.55000000000000004">
      <c r="A121" s="1">
        <v>2026</v>
      </c>
      <c r="B121" s="2">
        <v>99999999</v>
      </c>
      <c r="C121" s="1">
        <v>999</v>
      </c>
      <c r="D121" s="3">
        <v>6</v>
      </c>
      <c r="E121" s="1" t="s">
        <v>0</v>
      </c>
      <c r="F121" s="3">
        <v>7</v>
      </c>
      <c r="G121" s="3">
        <v>20</v>
      </c>
      <c r="H121" s="1">
        <v>34</v>
      </c>
      <c r="I121" s="1">
        <v>28</v>
      </c>
      <c r="J121" s="1">
        <v>20</v>
      </c>
      <c r="K121" s="1">
        <v>18</v>
      </c>
      <c r="L121" s="1">
        <v>14</v>
      </c>
      <c r="M121" s="1">
        <v>19</v>
      </c>
      <c r="N121" s="1">
        <v>23</v>
      </c>
      <c r="O121" s="1">
        <v>24</v>
      </c>
      <c r="P121" s="1">
        <v>26</v>
      </c>
      <c r="Q121" s="1">
        <v>28</v>
      </c>
      <c r="R121" s="1">
        <v>32</v>
      </c>
      <c r="S121" s="1">
        <v>35</v>
      </c>
      <c r="T121" s="1">
        <v>43</v>
      </c>
      <c r="U121" s="1">
        <v>44</v>
      </c>
      <c r="V121" s="1">
        <v>40</v>
      </c>
      <c r="W121" s="1">
        <v>39</v>
      </c>
      <c r="X121" s="1">
        <v>36</v>
      </c>
      <c r="Y121" s="1">
        <v>35</v>
      </c>
      <c r="Z121" s="1">
        <v>32</v>
      </c>
      <c r="AA121" s="1">
        <v>30</v>
      </c>
      <c r="AB121" s="1">
        <v>27</v>
      </c>
      <c r="AC121" s="1">
        <v>25</v>
      </c>
      <c r="AD121" s="1">
        <v>29</v>
      </c>
      <c r="AE121" s="1">
        <v>30</v>
      </c>
    </row>
    <row r="122" spans="1:31" x14ac:dyDescent="0.55000000000000004">
      <c r="A122" s="1">
        <v>2026</v>
      </c>
      <c r="B122" s="2">
        <v>99999999</v>
      </c>
      <c r="C122" s="1">
        <v>999</v>
      </c>
      <c r="D122" s="3">
        <v>6</v>
      </c>
      <c r="E122" s="1" t="s">
        <v>0</v>
      </c>
      <c r="F122" s="3">
        <v>7</v>
      </c>
      <c r="G122" s="3">
        <v>21</v>
      </c>
      <c r="H122" s="1">
        <v>33</v>
      </c>
      <c r="I122" s="1">
        <v>31</v>
      </c>
      <c r="J122" s="1">
        <v>28</v>
      </c>
      <c r="K122" s="1">
        <v>28</v>
      </c>
      <c r="L122" s="1">
        <v>25</v>
      </c>
      <c r="M122" s="1">
        <v>25</v>
      </c>
      <c r="N122" s="1">
        <v>25</v>
      </c>
      <c r="O122" s="1">
        <v>28</v>
      </c>
      <c r="P122" s="1">
        <v>33</v>
      </c>
      <c r="Q122" s="1">
        <v>34</v>
      </c>
      <c r="R122" s="1">
        <v>41</v>
      </c>
      <c r="S122" s="1">
        <v>45</v>
      </c>
      <c r="T122" s="1">
        <v>44</v>
      </c>
      <c r="U122" s="1">
        <v>42</v>
      </c>
      <c r="V122" s="1">
        <v>43</v>
      </c>
      <c r="W122" s="1">
        <v>45</v>
      </c>
      <c r="X122" s="1">
        <v>44</v>
      </c>
      <c r="Y122" s="1">
        <v>47</v>
      </c>
      <c r="Z122" s="1">
        <v>34</v>
      </c>
      <c r="AA122" s="1">
        <v>24</v>
      </c>
      <c r="AB122" s="1">
        <v>23</v>
      </c>
      <c r="AC122" s="1">
        <v>19</v>
      </c>
      <c r="AD122" s="1">
        <v>17</v>
      </c>
      <c r="AE122" s="1">
        <v>21</v>
      </c>
    </row>
    <row r="123" spans="1:31" x14ac:dyDescent="0.55000000000000004">
      <c r="A123" s="1">
        <v>2026</v>
      </c>
      <c r="B123" s="2">
        <v>99999999</v>
      </c>
      <c r="C123" s="1">
        <v>999</v>
      </c>
      <c r="D123" s="3">
        <v>6</v>
      </c>
      <c r="E123" s="1" t="s">
        <v>0</v>
      </c>
      <c r="F123" s="3">
        <v>7</v>
      </c>
      <c r="G123" s="3">
        <v>22</v>
      </c>
      <c r="H123" s="1">
        <v>21</v>
      </c>
      <c r="I123" s="1">
        <v>22</v>
      </c>
      <c r="J123" s="1">
        <v>21</v>
      </c>
      <c r="K123" s="1">
        <v>20</v>
      </c>
      <c r="L123" s="1">
        <v>19</v>
      </c>
      <c r="M123" s="1">
        <v>18</v>
      </c>
      <c r="N123" s="1">
        <v>18</v>
      </c>
      <c r="O123" s="1">
        <v>19</v>
      </c>
      <c r="P123" s="1">
        <v>24</v>
      </c>
      <c r="Q123" s="1">
        <v>29</v>
      </c>
      <c r="R123" s="1">
        <v>35</v>
      </c>
      <c r="S123" s="1">
        <v>43</v>
      </c>
      <c r="T123" s="1">
        <v>49</v>
      </c>
      <c r="U123" s="1">
        <v>47</v>
      </c>
      <c r="V123" s="1">
        <v>47</v>
      </c>
      <c r="W123" s="1">
        <v>48</v>
      </c>
      <c r="X123" s="1">
        <v>46</v>
      </c>
      <c r="Y123" s="1">
        <v>45</v>
      </c>
      <c r="Z123" s="1">
        <v>29</v>
      </c>
      <c r="AA123" s="1">
        <v>25</v>
      </c>
      <c r="AB123" s="1">
        <v>22</v>
      </c>
      <c r="AC123" s="1">
        <v>21</v>
      </c>
      <c r="AD123" s="1">
        <v>21</v>
      </c>
      <c r="AE123" s="1">
        <v>19</v>
      </c>
    </row>
    <row r="124" spans="1:31" x14ac:dyDescent="0.55000000000000004">
      <c r="A124" s="1">
        <v>2026</v>
      </c>
      <c r="B124" s="2">
        <v>99999999</v>
      </c>
      <c r="C124" s="1">
        <v>999</v>
      </c>
      <c r="D124" s="3">
        <v>6</v>
      </c>
      <c r="E124" s="1" t="s">
        <v>0</v>
      </c>
      <c r="F124" s="3">
        <v>7</v>
      </c>
      <c r="G124" s="3">
        <v>23</v>
      </c>
      <c r="H124" s="1">
        <v>9999</v>
      </c>
      <c r="I124" s="1">
        <v>23</v>
      </c>
      <c r="J124" s="1">
        <v>23</v>
      </c>
      <c r="K124" s="1">
        <v>19</v>
      </c>
      <c r="L124" s="1">
        <v>13</v>
      </c>
      <c r="M124" s="1">
        <v>16</v>
      </c>
      <c r="N124" s="1">
        <v>19</v>
      </c>
      <c r="O124" s="1">
        <v>25</v>
      </c>
      <c r="P124" s="1">
        <v>32</v>
      </c>
      <c r="Q124" s="1">
        <v>39</v>
      </c>
      <c r="R124" s="1">
        <v>45</v>
      </c>
      <c r="S124" s="1">
        <v>59</v>
      </c>
      <c r="T124" s="1">
        <v>62</v>
      </c>
      <c r="U124" s="1">
        <v>61</v>
      </c>
      <c r="V124" s="1">
        <v>71</v>
      </c>
      <c r="W124" s="1">
        <v>72</v>
      </c>
      <c r="X124" s="1">
        <v>70</v>
      </c>
      <c r="Y124" s="1">
        <v>56</v>
      </c>
      <c r="Z124" s="1">
        <v>52</v>
      </c>
      <c r="AA124" s="1">
        <v>34</v>
      </c>
      <c r="AB124" s="1">
        <v>27</v>
      </c>
      <c r="AC124" s="1">
        <v>24</v>
      </c>
      <c r="AD124" s="1">
        <v>25</v>
      </c>
      <c r="AE124" s="1">
        <v>24</v>
      </c>
    </row>
    <row r="125" spans="1:31" x14ac:dyDescent="0.55000000000000004">
      <c r="A125" s="1">
        <v>2026</v>
      </c>
      <c r="B125" s="2">
        <v>99999999</v>
      </c>
      <c r="C125" s="1">
        <v>999</v>
      </c>
      <c r="D125" s="3">
        <v>6</v>
      </c>
      <c r="E125" s="1" t="s">
        <v>0</v>
      </c>
      <c r="F125" s="3">
        <v>7</v>
      </c>
      <c r="G125" s="3">
        <v>24</v>
      </c>
      <c r="H125" s="1">
        <v>20</v>
      </c>
      <c r="I125" s="1">
        <v>18</v>
      </c>
      <c r="J125" s="1">
        <v>20</v>
      </c>
      <c r="K125" s="1">
        <v>24</v>
      </c>
      <c r="L125" s="1">
        <v>23</v>
      </c>
      <c r="M125" s="1">
        <v>21</v>
      </c>
      <c r="N125" s="1">
        <v>22</v>
      </c>
      <c r="O125" s="1">
        <v>25</v>
      </c>
      <c r="P125" s="1">
        <v>31</v>
      </c>
      <c r="Q125" s="1">
        <v>29</v>
      </c>
      <c r="R125" s="1">
        <v>39</v>
      </c>
      <c r="S125" s="1">
        <v>46</v>
      </c>
      <c r="T125" s="1">
        <v>48</v>
      </c>
      <c r="U125" s="1">
        <v>49</v>
      </c>
      <c r="V125" s="1">
        <v>50</v>
      </c>
      <c r="W125" s="1">
        <v>42</v>
      </c>
      <c r="X125" s="1">
        <v>33</v>
      </c>
      <c r="Y125" s="1">
        <v>26</v>
      </c>
      <c r="Z125" s="1">
        <v>24</v>
      </c>
      <c r="AA125" s="1">
        <v>26</v>
      </c>
      <c r="AB125" s="1">
        <v>23</v>
      </c>
      <c r="AC125" s="1">
        <v>21</v>
      </c>
      <c r="AD125" s="1">
        <v>20</v>
      </c>
      <c r="AE125" s="1">
        <v>22</v>
      </c>
    </row>
    <row r="126" spans="1:31" x14ac:dyDescent="0.55000000000000004">
      <c r="A126" s="1">
        <v>2026</v>
      </c>
      <c r="B126" s="2">
        <v>99999999</v>
      </c>
      <c r="C126" s="1">
        <v>999</v>
      </c>
      <c r="D126" s="3">
        <v>6</v>
      </c>
      <c r="E126" s="1" t="s">
        <v>0</v>
      </c>
      <c r="F126" s="3">
        <v>7</v>
      </c>
      <c r="G126" s="3">
        <v>25</v>
      </c>
      <c r="H126" s="1">
        <v>22</v>
      </c>
      <c r="I126" s="1">
        <v>20</v>
      </c>
      <c r="J126" s="1">
        <v>19</v>
      </c>
      <c r="K126" s="1">
        <v>17</v>
      </c>
      <c r="L126" s="1">
        <v>11</v>
      </c>
      <c r="M126" s="1">
        <v>11</v>
      </c>
      <c r="N126" s="1">
        <v>17</v>
      </c>
      <c r="O126" s="1">
        <v>24</v>
      </c>
      <c r="P126" s="1">
        <v>37</v>
      </c>
      <c r="Q126" s="1">
        <v>50</v>
      </c>
      <c r="R126" s="1">
        <v>56</v>
      </c>
      <c r="S126" s="1">
        <v>58</v>
      </c>
      <c r="T126" s="1">
        <v>83</v>
      </c>
      <c r="U126" s="1">
        <v>89</v>
      </c>
      <c r="V126" s="1">
        <v>106</v>
      </c>
      <c r="W126" s="1">
        <v>96</v>
      </c>
      <c r="X126" s="1">
        <v>80</v>
      </c>
      <c r="Y126" s="1">
        <v>66</v>
      </c>
      <c r="Z126" s="1">
        <v>50</v>
      </c>
      <c r="AA126" s="1">
        <v>41</v>
      </c>
      <c r="AB126" s="1">
        <v>35</v>
      </c>
      <c r="AC126" s="1">
        <v>36</v>
      </c>
      <c r="AD126" s="1">
        <v>34</v>
      </c>
      <c r="AE126" s="1">
        <v>27</v>
      </c>
    </row>
    <row r="127" spans="1:31" x14ac:dyDescent="0.55000000000000004">
      <c r="A127" s="1">
        <v>2026</v>
      </c>
      <c r="B127" s="2">
        <v>99999999</v>
      </c>
      <c r="C127" s="1">
        <v>999</v>
      </c>
      <c r="D127" s="3">
        <v>6</v>
      </c>
      <c r="E127" s="1" t="s">
        <v>0</v>
      </c>
      <c r="F127" s="3">
        <v>7</v>
      </c>
      <c r="G127" s="3">
        <v>26</v>
      </c>
      <c r="H127" s="1">
        <v>20</v>
      </c>
      <c r="I127" s="1">
        <v>12</v>
      </c>
      <c r="J127" s="1">
        <v>13</v>
      </c>
      <c r="K127" s="1">
        <v>16</v>
      </c>
      <c r="L127" s="1">
        <v>14</v>
      </c>
      <c r="M127" s="1">
        <v>12</v>
      </c>
      <c r="N127" s="1">
        <v>18</v>
      </c>
      <c r="O127" s="1">
        <v>34</v>
      </c>
      <c r="P127" s="1">
        <v>54</v>
      </c>
      <c r="Q127" s="1">
        <v>68</v>
      </c>
      <c r="R127" s="1">
        <v>9999</v>
      </c>
      <c r="S127" s="1">
        <v>55</v>
      </c>
      <c r="T127" s="1">
        <v>74</v>
      </c>
      <c r="U127" s="1">
        <v>69</v>
      </c>
      <c r="V127" s="1">
        <v>93</v>
      </c>
      <c r="W127" s="1">
        <v>92</v>
      </c>
      <c r="X127" s="1">
        <v>80</v>
      </c>
      <c r="Y127" s="1">
        <v>54</v>
      </c>
      <c r="Z127" s="1">
        <v>44</v>
      </c>
      <c r="AA127" s="1">
        <v>37</v>
      </c>
      <c r="AB127" s="1">
        <v>40</v>
      </c>
      <c r="AC127" s="1">
        <v>39</v>
      </c>
      <c r="AD127" s="1">
        <v>37</v>
      </c>
      <c r="AE127" s="1">
        <v>32</v>
      </c>
    </row>
    <row r="128" spans="1:31" x14ac:dyDescent="0.55000000000000004">
      <c r="A128" s="1">
        <v>2026</v>
      </c>
      <c r="B128" s="2">
        <v>99999999</v>
      </c>
      <c r="C128" s="1">
        <v>999</v>
      </c>
      <c r="D128" s="3">
        <v>6</v>
      </c>
      <c r="E128" s="1" t="s">
        <v>0</v>
      </c>
      <c r="F128" s="3">
        <v>7</v>
      </c>
      <c r="G128" s="3">
        <v>27</v>
      </c>
      <c r="H128" s="1">
        <v>37</v>
      </c>
      <c r="I128" s="1">
        <v>43</v>
      </c>
      <c r="J128" s="1">
        <v>39</v>
      </c>
      <c r="K128" s="1">
        <v>35</v>
      </c>
      <c r="L128" s="1">
        <v>33</v>
      </c>
      <c r="M128" s="1">
        <v>27</v>
      </c>
      <c r="N128" s="1">
        <v>29</v>
      </c>
      <c r="O128" s="1">
        <v>33</v>
      </c>
      <c r="P128" s="1">
        <v>42</v>
      </c>
      <c r="Q128" s="1">
        <v>51</v>
      </c>
      <c r="R128" s="1">
        <v>47</v>
      </c>
      <c r="S128" s="1">
        <v>56</v>
      </c>
      <c r="T128" s="1">
        <v>100</v>
      </c>
      <c r="U128" s="1">
        <v>83</v>
      </c>
      <c r="V128" s="1">
        <v>50</v>
      </c>
      <c r="W128" s="1">
        <v>44</v>
      </c>
      <c r="X128" s="1">
        <v>36</v>
      </c>
      <c r="Y128" s="1">
        <v>30</v>
      </c>
      <c r="Z128" s="1">
        <v>25</v>
      </c>
      <c r="AA128" s="1">
        <v>27</v>
      </c>
      <c r="AB128" s="1">
        <v>26</v>
      </c>
      <c r="AC128" s="1">
        <v>19</v>
      </c>
      <c r="AD128" s="1">
        <v>13</v>
      </c>
      <c r="AE128" s="1">
        <v>15</v>
      </c>
    </row>
    <row r="129" spans="1:31" x14ac:dyDescent="0.55000000000000004">
      <c r="A129" s="1">
        <v>2026</v>
      </c>
      <c r="B129" s="2">
        <v>99999999</v>
      </c>
      <c r="C129" s="1">
        <v>999</v>
      </c>
      <c r="D129" s="3">
        <v>6</v>
      </c>
      <c r="E129" s="1" t="s">
        <v>0</v>
      </c>
      <c r="F129" s="3">
        <v>7</v>
      </c>
      <c r="G129" s="3">
        <v>28</v>
      </c>
      <c r="H129" s="1">
        <v>22</v>
      </c>
      <c r="I129" s="1">
        <v>21</v>
      </c>
      <c r="J129" s="1">
        <v>19</v>
      </c>
      <c r="K129" s="1">
        <v>19</v>
      </c>
      <c r="L129" s="1">
        <v>17</v>
      </c>
      <c r="M129" s="1">
        <v>13</v>
      </c>
      <c r="N129" s="1">
        <v>15</v>
      </c>
      <c r="O129" s="1">
        <v>21</v>
      </c>
      <c r="P129" s="1">
        <v>30</v>
      </c>
      <c r="Q129" s="1">
        <v>38</v>
      </c>
      <c r="R129" s="1">
        <v>32</v>
      </c>
      <c r="S129" s="1">
        <v>48</v>
      </c>
      <c r="T129" s="1">
        <v>59</v>
      </c>
      <c r="U129" s="1">
        <v>44</v>
      </c>
      <c r="V129" s="1">
        <v>42</v>
      </c>
      <c r="W129" s="1">
        <v>38</v>
      </c>
      <c r="X129" s="1">
        <v>34</v>
      </c>
      <c r="Y129" s="1">
        <v>34</v>
      </c>
      <c r="Z129" s="1">
        <v>31</v>
      </c>
      <c r="AA129" s="1">
        <v>23</v>
      </c>
      <c r="AB129" s="1">
        <v>22</v>
      </c>
      <c r="AC129" s="1">
        <v>21</v>
      </c>
      <c r="AD129" s="1">
        <v>20</v>
      </c>
      <c r="AE129" s="1">
        <v>23</v>
      </c>
    </row>
    <row r="130" spans="1:31" x14ac:dyDescent="0.55000000000000004">
      <c r="A130" s="1">
        <v>2026</v>
      </c>
      <c r="B130" s="2">
        <v>99999999</v>
      </c>
      <c r="C130" s="1">
        <v>999</v>
      </c>
      <c r="D130" s="3">
        <v>6</v>
      </c>
      <c r="E130" s="1" t="s">
        <v>0</v>
      </c>
      <c r="F130" s="3">
        <v>7</v>
      </c>
      <c r="G130" s="3">
        <v>29</v>
      </c>
      <c r="H130" s="1">
        <v>9999</v>
      </c>
      <c r="I130" s="1">
        <v>23</v>
      </c>
      <c r="J130" s="1">
        <v>21</v>
      </c>
      <c r="K130" s="1">
        <v>20</v>
      </c>
      <c r="L130" s="1">
        <v>20</v>
      </c>
      <c r="M130" s="1">
        <v>22</v>
      </c>
      <c r="N130" s="1">
        <v>23</v>
      </c>
      <c r="O130" s="1">
        <v>24</v>
      </c>
      <c r="P130" s="1">
        <v>30</v>
      </c>
      <c r="Q130" s="1">
        <v>38</v>
      </c>
      <c r="R130" s="1">
        <v>47</v>
      </c>
      <c r="S130" s="1">
        <v>47</v>
      </c>
      <c r="T130" s="1">
        <v>47</v>
      </c>
      <c r="U130" s="1">
        <v>46</v>
      </c>
      <c r="V130" s="1">
        <v>46</v>
      </c>
      <c r="W130" s="1">
        <v>40</v>
      </c>
      <c r="X130" s="1">
        <v>35</v>
      </c>
      <c r="Y130" s="1">
        <v>29</v>
      </c>
      <c r="Z130" s="1">
        <v>23</v>
      </c>
      <c r="AA130" s="1">
        <v>18</v>
      </c>
      <c r="AB130" s="1">
        <v>15</v>
      </c>
      <c r="AC130" s="1">
        <v>15</v>
      </c>
      <c r="AD130" s="1">
        <v>23</v>
      </c>
      <c r="AE130" s="1">
        <v>24</v>
      </c>
    </row>
    <row r="131" spans="1:31" x14ac:dyDescent="0.55000000000000004">
      <c r="A131" s="1">
        <v>2026</v>
      </c>
      <c r="B131" s="2">
        <v>99999999</v>
      </c>
      <c r="C131" s="1">
        <v>999</v>
      </c>
      <c r="D131" s="3">
        <v>6</v>
      </c>
      <c r="E131" s="1" t="s">
        <v>0</v>
      </c>
      <c r="F131" s="3">
        <v>7</v>
      </c>
      <c r="G131" s="3">
        <v>30</v>
      </c>
      <c r="H131" s="1">
        <v>23</v>
      </c>
      <c r="I131" s="1">
        <v>24</v>
      </c>
      <c r="J131" s="1">
        <v>24</v>
      </c>
      <c r="K131" s="1">
        <v>21</v>
      </c>
      <c r="L131" s="1">
        <v>18</v>
      </c>
      <c r="M131" s="1">
        <v>14</v>
      </c>
      <c r="N131" s="1">
        <v>17</v>
      </c>
      <c r="O131" s="1">
        <v>26</v>
      </c>
      <c r="P131" s="1">
        <v>39</v>
      </c>
      <c r="Q131" s="1">
        <v>52</v>
      </c>
      <c r="R131" s="1">
        <v>50</v>
      </c>
      <c r="S131" s="1">
        <v>42</v>
      </c>
      <c r="T131" s="1">
        <v>38</v>
      </c>
      <c r="U131" s="1">
        <v>37</v>
      </c>
      <c r="V131" s="1">
        <v>35</v>
      </c>
      <c r="W131" s="1">
        <v>28</v>
      </c>
      <c r="X131" s="1">
        <v>20</v>
      </c>
      <c r="Y131" s="1">
        <v>15</v>
      </c>
      <c r="Z131" s="1">
        <v>12</v>
      </c>
      <c r="AA131" s="1">
        <v>10</v>
      </c>
      <c r="AB131" s="1">
        <v>10</v>
      </c>
      <c r="AC131" s="1">
        <v>11</v>
      </c>
      <c r="AD131" s="1">
        <v>10</v>
      </c>
      <c r="AE131" s="1">
        <v>9</v>
      </c>
    </row>
    <row r="132" spans="1:31" x14ac:dyDescent="0.55000000000000004">
      <c r="A132" s="1">
        <v>2026</v>
      </c>
      <c r="B132" s="2">
        <v>99999999</v>
      </c>
      <c r="C132" s="1">
        <v>999</v>
      </c>
      <c r="D132" s="3">
        <v>6</v>
      </c>
      <c r="E132" s="1" t="s">
        <v>0</v>
      </c>
      <c r="F132" s="3">
        <v>7</v>
      </c>
      <c r="G132" s="3">
        <v>31</v>
      </c>
      <c r="H132" s="1">
        <v>9</v>
      </c>
      <c r="I132" s="1">
        <v>9</v>
      </c>
      <c r="J132" s="1">
        <v>9</v>
      </c>
      <c r="K132" s="1">
        <v>9</v>
      </c>
      <c r="L132" s="1">
        <v>7</v>
      </c>
      <c r="M132" s="1">
        <v>6</v>
      </c>
      <c r="N132" s="1">
        <v>9</v>
      </c>
      <c r="O132" s="1">
        <v>12</v>
      </c>
      <c r="P132" s="1">
        <v>20</v>
      </c>
      <c r="Q132" s="1">
        <v>25</v>
      </c>
      <c r="R132" s="1">
        <v>32</v>
      </c>
      <c r="S132" s="1">
        <v>31</v>
      </c>
      <c r="T132" s="1">
        <v>32</v>
      </c>
      <c r="U132" s="1">
        <v>27</v>
      </c>
      <c r="V132" s="1">
        <v>24</v>
      </c>
      <c r="W132" s="1">
        <v>23</v>
      </c>
      <c r="X132" s="1">
        <v>18</v>
      </c>
      <c r="Y132" s="1">
        <v>18</v>
      </c>
      <c r="Z132" s="1">
        <v>13</v>
      </c>
      <c r="AA132" s="1">
        <v>10</v>
      </c>
      <c r="AB132" s="1">
        <v>9</v>
      </c>
      <c r="AC132" s="1">
        <v>10</v>
      </c>
      <c r="AD132" s="1">
        <v>11</v>
      </c>
      <c r="AE132" s="1">
        <v>10</v>
      </c>
    </row>
    <row r="133" spans="1:31" x14ac:dyDescent="0.55000000000000004">
      <c r="A133" s="1">
        <v>2026</v>
      </c>
      <c r="B133" s="2">
        <v>99999999</v>
      </c>
      <c r="C133" s="1">
        <v>999</v>
      </c>
      <c r="D133" s="3">
        <v>6</v>
      </c>
      <c r="E133" s="1" t="s">
        <v>0</v>
      </c>
      <c r="F133" s="3">
        <v>8</v>
      </c>
      <c r="G133" s="3">
        <v>1</v>
      </c>
      <c r="H133" s="1">
        <v>8</v>
      </c>
      <c r="I133" s="1">
        <v>8</v>
      </c>
      <c r="J133" s="1">
        <v>7</v>
      </c>
      <c r="K133" s="1">
        <v>10</v>
      </c>
      <c r="L133" s="1">
        <v>7</v>
      </c>
      <c r="M133" s="1">
        <v>8</v>
      </c>
      <c r="N133" s="1">
        <v>6</v>
      </c>
      <c r="O133" s="1">
        <v>8</v>
      </c>
      <c r="P133" s="1">
        <v>12</v>
      </c>
      <c r="Q133" s="1">
        <v>12</v>
      </c>
      <c r="R133" s="1">
        <v>16</v>
      </c>
      <c r="S133" s="1">
        <v>21</v>
      </c>
      <c r="T133" s="1">
        <v>35</v>
      </c>
      <c r="U133" s="1">
        <v>30</v>
      </c>
      <c r="V133" s="1">
        <v>20</v>
      </c>
      <c r="W133" s="1">
        <v>17</v>
      </c>
      <c r="X133" s="1">
        <v>25</v>
      </c>
      <c r="Y133" s="1">
        <v>25</v>
      </c>
      <c r="Z133" s="1">
        <v>23</v>
      </c>
      <c r="AA133" s="1">
        <v>20</v>
      </c>
      <c r="AB133" s="1">
        <v>19</v>
      </c>
      <c r="AC133" s="1">
        <v>16</v>
      </c>
      <c r="AD133" s="1">
        <v>20</v>
      </c>
      <c r="AE133" s="1">
        <v>15</v>
      </c>
    </row>
    <row r="134" spans="1:31" x14ac:dyDescent="0.55000000000000004">
      <c r="A134" s="1">
        <v>2026</v>
      </c>
      <c r="B134" s="2">
        <v>99999999</v>
      </c>
      <c r="C134" s="1">
        <v>999</v>
      </c>
      <c r="D134" s="3">
        <v>6</v>
      </c>
      <c r="E134" s="1" t="s">
        <v>0</v>
      </c>
      <c r="F134" s="3">
        <v>8</v>
      </c>
      <c r="G134" s="3">
        <v>2</v>
      </c>
      <c r="H134" s="1">
        <v>10</v>
      </c>
      <c r="I134" s="1">
        <v>10</v>
      </c>
      <c r="J134" s="1">
        <v>10</v>
      </c>
      <c r="K134" s="1">
        <v>9</v>
      </c>
      <c r="L134" s="1">
        <v>6</v>
      </c>
      <c r="M134" s="1">
        <v>6</v>
      </c>
      <c r="N134" s="1">
        <v>7</v>
      </c>
      <c r="O134" s="1">
        <v>10</v>
      </c>
      <c r="P134" s="1">
        <v>16</v>
      </c>
      <c r="Q134" s="1">
        <v>9999</v>
      </c>
      <c r="R134" s="1">
        <v>25</v>
      </c>
      <c r="S134" s="1">
        <v>27</v>
      </c>
      <c r="T134" s="1">
        <v>26</v>
      </c>
      <c r="U134" s="1">
        <v>27</v>
      </c>
      <c r="V134" s="1">
        <v>24</v>
      </c>
      <c r="W134" s="1">
        <v>21</v>
      </c>
      <c r="X134" s="1">
        <v>18</v>
      </c>
      <c r="Y134" s="1">
        <v>12</v>
      </c>
      <c r="Z134" s="1">
        <v>11</v>
      </c>
      <c r="AA134" s="1">
        <v>9</v>
      </c>
      <c r="AB134" s="1">
        <v>8</v>
      </c>
      <c r="AC134" s="1">
        <v>9</v>
      </c>
      <c r="AD134" s="1">
        <v>8</v>
      </c>
      <c r="AE134" s="1">
        <v>8</v>
      </c>
    </row>
    <row r="135" spans="1:31" x14ac:dyDescent="0.55000000000000004">
      <c r="A135" s="1">
        <v>2026</v>
      </c>
      <c r="B135" s="2">
        <v>99999999</v>
      </c>
      <c r="C135" s="1">
        <v>999</v>
      </c>
      <c r="D135" s="3">
        <v>6</v>
      </c>
      <c r="E135" s="1" t="s">
        <v>0</v>
      </c>
      <c r="F135" s="3">
        <v>8</v>
      </c>
      <c r="G135" s="3">
        <v>3</v>
      </c>
      <c r="H135" s="1">
        <v>9</v>
      </c>
      <c r="I135" s="1">
        <v>8</v>
      </c>
      <c r="J135" s="1">
        <v>7</v>
      </c>
      <c r="K135" s="1">
        <v>6</v>
      </c>
      <c r="L135" s="1">
        <v>5</v>
      </c>
      <c r="M135" s="1">
        <v>6</v>
      </c>
      <c r="N135" s="1">
        <v>8</v>
      </c>
      <c r="O135" s="1">
        <v>9</v>
      </c>
      <c r="P135" s="1">
        <v>12</v>
      </c>
      <c r="Q135" s="1">
        <v>17</v>
      </c>
      <c r="R135" s="1">
        <v>25</v>
      </c>
      <c r="S135" s="1">
        <v>27</v>
      </c>
      <c r="T135" s="1">
        <v>23</v>
      </c>
      <c r="U135" s="1">
        <v>18</v>
      </c>
      <c r="V135" s="1">
        <v>17</v>
      </c>
      <c r="W135" s="1">
        <v>15</v>
      </c>
      <c r="X135" s="1">
        <v>11</v>
      </c>
      <c r="Y135" s="1">
        <v>12</v>
      </c>
      <c r="Z135" s="1">
        <v>10</v>
      </c>
      <c r="AA135" s="1">
        <v>8</v>
      </c>
      <c r="AB135" s="1">
        <v>7</v>
      </c>
      <c r="AC135" s="1">
        <v>4</v>
      </c>
      <c r="AD135" s="1">
        <v>4</v>
      </c>
      <c r="AE135" s="1">
        <v>5</v>
      </c>
    </row>
    <row r="136" spans="1:31" x14ac:dyDescent="0.55000000000000004">
      <c r="A136" s="1">
        <v>2026</v>
      </c>
      <c r="B136" s="2">
        <v>99999999</v>
      </c>
      <c r="C136" s="1">
        <v>999</v>
      </c>
      <c r="D136" s="3">
        <v>6</v>
      </c>
      <c r="E136" s="1" t="s">
        <v>0</v>
      </c>
      <c r="F136" s="3">
        <v>8</v>
      </c>
      <c r="G136" s="3">
        <v>4</v>
      </c>
      <c r="H136" s="1">
        <v>9999</v>
      </c>
      <c r="I136" s="1">
        <v>6</v>
      </c>
      <c r="J136" s="1">
        <v>3</v>
      </c>
      <c r="K136" s="1">
        <v>3</v>
      </c>
      <c r="L136" s="1">
        <v>1</v>
      </c>
      <c r="M136" s="1">
        <v>2</v>
      </c>
      <c r="N136" s="1">
        <v>6</v>
      </c>
      <c r="O136" s="1">
        <v>12</v>
      </c>
      <c r="P136" s="1">
        <v>19</v>
      </c>
      <c r="Q136" s="1">
        <v>34</v>
      </c>
      <c r="R136" s="1">
        <v>46</v>
      </c>
      <c r="S136" s="1">
        <v>45</v>
      </c>
      <c r="T136" s="1">
        <v>57</v>
      </c>
      <c r="U136" s="1">
        <v>59</v>
      </c>
      <c r="V136" s="1">
        <v>54</v>
      </c>
      <c r="W136" s="1">
        <v>43</v>
      </c>
      <c r="X136" s="1">
        <v>38</v>
      </c>
      <c r="Y136" s="1">
        <v>31</v>
      </c>
      <c r="Z136" s="1">
        <v>27</v>
      </c>
      <c r="AA136" s="1">
        <v>24</v>
      </c>
      <c r="AB136" s="1">
        <v>19</v>
      </c>
      <c r="AC136" s="1">
        <v>19</v>
      </c>
      <c r="AD136" s="1">
        <v>18</v>
      </c>
      <c r="AE136" s="1">
        <v>16</v>
      </c>
    </row>
    <row r="137" spans="1:31" x14ac:dyDescent="0.55000000000000004">
      <c r="A137" s="1">
        <v>2026</v>
      </c>
      <c r="B137" s="2">
        <v>99999999</v>
      </c>
      <c r="C137" s="1">
        <v>999</v>
      </c>
      <c r="D137" s="3">
        <v>6</v>
      </c>
      <c r="E137" s="1" t="s">
        <v>0</v>
      </c>
      <c r="F137" s="3">
        <v>8</v>
      </c>
      <c r="G137" s="3">
        <v>5</v>
      </c>
      <c r="H137" s="1">
        <v>15</v>
      </c>
      <c r="I137" s="1">
        <v>9</v>
      </c>
      <c r="J137" s="1">
        <v>5</v>
      </c>
      <c r="K137" s="1">
        <v>9</v>
      </c>
      <c r="L137" s="1">
        <v>13</v>
      </c>
      <c r="M137" s="1">
        <v>14</v>
      </c>
      <c r="N137" s="1">
        <v>16</v>
      </c>
      <c r="O137" s="1">
        <v>18</v>
      </c>
      <c r="P137" s="1">
        <v>21</v>
      </c>
      <c r="Q137" s="1">
        <v>27</v>
      </c>
      <c r="R137" s="1">
        <v>31</v>
      </c>
      <c r="S137" s="1">
        <v>30</v>
      </c>
      <c r="T137" s="1">
        <v>31</v>
      </c>
      <c r="U137" s="1">
        <v>26</v>
      </c>
      <c r="V137" s="1">
        <v>23</v>
      </c>
      <c r="W137" s="1">
        <v>21</v>
      </c>
      <c r="X137" s="1">
        <v>16</v>
      </c>
      <c r="Y137" s="1">
        <v>12</v>
      </c>
      <c r="Z137" s="1">
        <v>8</v>
      </c>
      <c r="AA137" s="1">
        <v>10</v>
      </c>
      <c r="AB137" s="1">
        <v>12</v>
      </c>
      <c r="AC137" s="1">
        <v>11</v>
      </c>
      <c r="AD137" s="1">
        <v>12</v>
      </c>
      <c r="AE137" s="1">
        <v>12</v>
      </c>
    </row>
    <row r="138" spans="1:31" x14ac:dyDescent="0.55000000000000004">
      <c r="A138" s="1">
        <v>2026</v>
      </c>
      <c r="B138" s="2">
        <v>99999999</v>
      </c>
      <c r="C138" s="1">
        <v>999</v>
      </c>
      <c r="D138" s="3">
        <v>6</v>
      </c>
      <c r="E138" s="1" t="s">
        <v>0</v>
      </c>
      <c r="F138" s="3">
        <v>8</v>
      </c>
      <c r="G138" s="3">
        <v>6</v>
      </c>
      <c r="H138" s="1">
        <v>12</v>
      </c>
      <c r="I138" s="1">
        <v>11</v>
      </c>
      <c r="J138" s="1">
        <v>10</v>
      </c>
      <c r="K138" s="1">
        <v>8</v>
      </c>
      <c r="L138" s="1">
        <v>7</v>
      </c>
      <c r="M138" s="1">
        <v>7</v>
      </c>
      <c r="N138" s="1">
        <v>7</v>
      </c>
      <c r="O138" s="1">
        <v>7</v>
      </c>
      <c r="P138" s="1">
        <v>10</v>
      </c>
      <c r="Q138" s="1">
        <v>14</v>
      </c>
      <c r="R138" s="1">
        <v>14</v>
      </c>
      <c r="S138" s="1">
        <v>20</v>
      </c>
      <c r="T138" s="1">
        <v>22</v>
      </c>
      <c r="U138" s="1">
        <v>14</v>
      </c>
      <c r="V138" s="1">
        <v>15</v>
      </c>
      <c r="W138" s="1">
        <v>11</v>
      </c>
      <c r="X138" s="1">
        <v>10</v>
      </c>
      <c r="Y138" s="1">
        <v>11</v>
      </c>
      <c r="Z138" s="1">
        <v>10</v>
      </c>
      <c r="AA138" s="1">
        <v>8</v>
      </c>
      <c r="AB138" s="1">
        <v>9</v>
      </c>
      <c r="AC138" s="1">
        <v>9</v>
      </c>
      <c r="AD138" s="1">
        <v>11</v>
      </c>
      <c r="AE138" s="1">
        <v>16</v>
      </c>
    </row>
    <row r="139" spans="1:31" x14ac:dyDescent="0.55000000000000004">
      <c r="A139" s="1">
        <v>2026</v>
      </c>
      <c r="B139" s="2">
        <v>99999999</v>
      </c>
      <c r="C139" s="1">
        <v>999</v>
      </c>
      <c r="D139" s="3">
        <v>6</v>
      </c>
      <c r="E139" s="1" t="s">
        <v>0</v>
      </c>
      <c r="F139" s="3">
        <v>8</v>
      </c>
      <c r="G139" s="3">
        <v>7</v>
      </c>
      <c r="H139" s="1">
        <v>12</v>
      </c>
      <c r="I139" s="1">
        <v>8</v>
      </c>
      <c r="J139" s="1">
        <v>12</v>
      </c>
      <c r="K139" s="1">
        <v>13</v>
      </c>
      <c r="L139" s="1">
        <v>11</v>
      </c>
      <c r="M139" s="1">
        <v>12</v>
      </c>
      <c r="N139" s="1">
        <v>12</v>
      </c>
      <c r="O139" s="1">
        <v>12</v>
      </c>
      <c r="P139" s="1">
        <v>10</v>
      </c>
      <c r="Q139" s="1">
        <v>12</v>
      </c>
      <c r="R139" s="1">
        <v>16</v>
      </c>
      <c r="S139" s="1">
        <v>17</v>
      </c>
      <c r="T139" s="1">
        <v>21</v>
      </c>
      <c r="U139" s="1">
        <v>27</v>
      </c>
      <c r="V139" s="1">
        <v>20</v>
      </c>
      <c r="W139" s="1">
        <v>16</v>
      </c>
      <c r="X139" s="1">
        <v>13</v>
      </c>
      <c r="Y139" s="1">
        <v>11</v>
      </c>
      <c r="Z139" s="1">
        <v>8</v>
      </c>
      <c r="AA139" s="1">
        <v>3</v>
      </c>
      <c r="AB139" s="1">
        <v>3</v>
      </c>
      <c r="AC139" s="1">
        <v>2</v>
      </c>
      <c r="AD139" s="1">
        <v>1</v>
      </c>
      <c r="AE139" s="1">
        <v>5</v>
      </c>
    </row>
    <row r="140" spans="1:31" x14ac:dyDescent="0.55000000000000004">
      <c r="A140" s="1">
        <v>2026</v>
      </c>
      <c r="B140" s="2">
        <v>99999999</v>
      </c>
      <c r="C140" s="1">
        <v>999</v>
      </c>
      <c r="D140" s="3">
        <v>6</v>
      </c>
      <c r="E140" s="1" t="s">
        <v>0</v>
      </c>
      <c r="F140" s="3">
        <v>8</v>
      </c>
      <c r="G140" s="3">
        <v>8</v>
      </c>
      <c r="H140" s="1">
        <v>3</v>
      </c>
      <c r="I140" s="1">
        <v>3</v>
      </c>
      <c r="J140" s="1">
        <v>3</v>
      </c>
      <c r="K140" s="1">
        <v>2</v>
      </c>
      <c r="L140" s="1">
        <v>2</v>
      </c>
      <c r="M140" s="1">
        <v>4</v>
      </c>
      <c r="N140" s="1">
        <v>6</v>
      </c>
      <c r="O140" s="1">
        <v>8</v>
      </c>
      <c r="P140" s="1">
        <v>10</v>
      </c>
      <c r="Q140" s="1">
        <v>12</v>
      </c>
      <c r="R140" s="1">
        <v>15</v>
      </c>
      <c r="S140" s="1">
        <v>19</v>
      </c>
      <c r="T140" s="1">
        <v>37</v>
      </c>
      <c r="U140" s="1">
        <v>34</v>
      </c>
      <c r="V140" s="1">
        <v>34</v>
      </c>
      <c r="W140" s="1">
        <v>30</v>
      </c>
      <c r="X140" s="1">
        <v>23</v>
      </c>
      <c r="Y140" s="1">
        <v>17</v>
      </c>
      <c r="Z140" s="1">
        <v>10</v>
      </c>
      <c r="AA140" s="1">
        <v>4</v>
      </c>
      <c r="AB140" s="1">
        <v>2</v>
      </c>
      <c r="AC140" s="1">
        <v>3</v>
      </c>
      <c r="AD140" s="1">
        <v>3</v>
      </c>
      <c r="AE140" s="1">
        <v>3</v>
      </c>
    </row>
    <row r="141" spans="1:31" x14ac:dyDescent="0.55000000000000004">
      <c r="A141" s="1">
        <v>2026</v>
      </c>
      <c r="B141" s="2">
        <v>99999999</v>
      </c>
      <c r="C141" s="1">
        <v>999</v>
      </c>
      <c r="D141" s="3">
        <v>6</v>
      </c>
      <c r="E141" s="1" t="s">
        <v>0</v>
      </c>
      <c r="F141" s="3">
        <v>8</v>
      </c>
      <c r="G141" s="3">
        <v>9</v>
      </c>
      <c r="H141" s="1">
        <v>4</v>
      </c>
      <c r="I141" s="1">
        <v>5</v>
      </c>
      <c r="J141" s="1">
        <v>3</v>
      </c>
      <c r="K141" s="1">
        <v>3</v>
      </c>
      <c r="L141" s="1">
        <v>2</v>
      </c>
      <c r="M141" s="1">
        <v>3</v>
      </c>
      <c r="N141" s="1">
        <v>4</v>
      </c>
      <c r="O141" s="1">
        <v>5</v>
      </c>
      <c r="P141" s="1">
        <v>9999</v>
      </c>
      <c r="Q141" s="1">
        <v>7</v>
      </c>
      <c r="R141" s="1">
        <v>9</v>
      </c>
      <c r="S141" s="1">
        <v>10</v>
      </c>
      <c r="T141" s="1">
        <v>8</v>
      </c>
      <c r="U141" s="1">
        <v>4</v>
      </c>
      <c r="V141" s="1">
        <v>9</v>
      </c>
      <c r="W141" s="1">
        <v>5</v>
      </c>
      <c r="X141" s="1">
        <v>2</v>
      </c>
      <c r="Y141" s="1">
        <v>2</v>
      </c>
      <c r="Z141" s="1">
        <v>1</v>
      </c>
      <c r="AA141" s="1">
        <v>2</v>
      </c>
      <c r="AB141" s="1">
        <v>5</v>
      </c>
      <c r="AC141" s="1">
        <v>6</v>
      </c>
      <c r="AD141" s="1">
        <v>6</v>
      </c>
      <c r="AE141" s="1">
        <v>6</v>
      </c>
    </row>
    <row r="142" spans="1:31" x14ac:dyDescent="0.55000000000000004">
      <c r="A142" s="1">
        <v>2026</v>
      </c>
      <c r="B142" s="2">
        <v>99999999</v>
      </c>
      <c r="C142" s="1">
        <v>999</v>
      </c>
      <c r="D142" s="3">
        <v>6</v>
      </c>
      <c r="E142" s="1" t="s">
        <v>0</v>
      </c>
      <c r="F142" s="3">
        <v>8</v>
      </c>
      <c r="G142" s="3">
        <v>10</v>
      </c>
      <c r="H142" s="1">
        <v>9999</v>
      </c>
      <c r="I142" s="1">
        <v>6</v>
      </c>
      <c r="J142" s="1">
        <v>9</v>
      </c>
      <c r="K142" s="1">
        <v>11</v>
      </c>
      <c r="L142" s="1">
        <v>11</v>
      </c>
      <c r="M142" s="1">
        <v>10</v>
      </c>
      <c r="N142" s="1">
        <v>11</v>
      </c>
      <c r="O142" s="1">
        <v>11</v>
      </c>
      <c r="P142" s="1">
        <v>13</v>
      </c>
      <c r="Q142" s="1">
        <v>20</v>
      </c>
      <c r="R142" s="1">
        <v>28</v>
      </c>
      <c r="S142" s="1">
        <v>29</v>
      </c>
      <c r="T142" s="1">
        <v>33</v>
      </c>
      <c r="U142" s="1">
        <v>34</v>
      </c>
      <c r="V142" s="1">
        <v>33</v>
      </c>
      <c r="W142" s="1">
        <v>29</v>
      </c>
      <c r="X142" s="1">
        <v>25</v>
      </c>
      <c r="Y142" s="1">
        <v>17</v>
      </c>
      <c r="Z142" s="1">
        <v>11</v>
      </c>
      <c r="AA142" s="1">
        <v>10</v>
      </c>
      <c r="AB142" s="1">
        <v>10</v>
      </c>
      <c r="AC142" s="1">
        <v>10</v>
      </c>
      <c r="AD142" s="1">
        <v>11</v>
      </c>
      <c r="AE142" s="1">
        <v>12</v>
      </c>
    </row>
    <row r="143" spans="1:31" x14ac:dyDescent="0.55000000000000004">
      <c r="A143" s="1">
        <v>2026</v>
      </c>
      <c r="B143" s="2">
        <v>99999999</v>
      </c>
      <c r="C143" s="1">
        <v>999</v>
      </c>
      <c r="D143" s="3">
        <v>6</v>
      </c>
      <c r="E143" s="1" t="s">
        <v>0</v>
      </c>
      <c r="F143" s="3">
        <v>8</v>
      </c>
      <c r="G143" s="3">
        <v>11</v>
      </c>
      <c r="H143" s="1">
        <v>11</v>
      </c>
      <c r="I143" s="1">
        <v>11</v>
      </c>
      <c r="J143" s="1">
        <v>12</v>
      </c>
      <c r="K143" s="1">
        <v>12</v>
      </c>
      <c r="L143" s="1">
        <v>12</v>
      </c>
      <c r="M143" s="1">
        <v>10</v>
      </c>
      <c r="N143" s="1">
        <v>10</v>
      </c>
      <c r="O143" s="1">
        <v>14</v>
      </c>
      <c r="P143" s="1">
        <v>16</v>
      </c>
      <c r="Q143" s="1">
        <v>19</v>
      </c>
      <c r="R143" s="1">
        <v>25</v>
      </c>
      <c r="S143" s="1">
        <v>28</v>
      </c>
      <c r="T143" s="1">
        <v>30</v>
      </c>
      <c r="U143" s="1">
        <v>28</v>
      </c>
      <c r="V143" s="1">
        <v>29</v>
      </c>
      <c r="W143" s="1">
        <v>26</v>
      </c>
      <c r="X143" s="1">
        <v>19</v>
      </c>
      <c r="Y143" s="1">
        <v>16</v>
      </c>
      <c r="Z143" s="1">
        <v>13</v>
      </c>
      <c r="AA143" s="1">
        <v>12</v>
      </c>
      <c r="AB143" s="1">
        <v>11</v>
      </c>
      <c r="AC143" s="1">
        <v>11</v>
      </c>
      <c r="AD143" s="1">
        <v>10</v>
      </c>
      <c r="AE143" s="1">
        <v>10</v>
      </c>
    </row>
    <row r="144" spans="1:31" x14ac:dyDescent="0.55000000000000004">
      <c r="A144" s="1">
        <v>2026</v>
      </c>
      <c r="B144" s="2">
        <v>99999999</v>
      </c>
      <c r="C144" s="1">
        <v>999</v>
      </c>
      <c r="D144" s="3">
        <v>6</v>
      </c>
      <c r="E144" s="1" t="s">
        <v>0</v>
      </c>
      <c r="F144" s="3">
        <v>8</v>
      </c>
      <c r="G144" s="3">
        <v>12</v>
      </c>
      <c r="H144" s="1">
        <v>9</v>
      </c>
      <c r="I144" s="1">
        <v>8</v>
      </c>
      <c r="J144" s="1">
        <v>7</v>
      </c>
      <c r="K144" s="1">
        <v>6</v>
      </c>
      <c r="L144" s="1">
        <v>6</v>
      </c>
      <c r="M144" s="1">
        <v>5</v>
      </c>
      <c r="N144" s="1">
        <v>7</v>
      </c>
      <c r="O144" s="1">
        <v>9</v>
      </c>
      <c r="P144" s="1">
        <v>14</v>
      </c>
      <c r="Q144" s="1">
        <v>22</v>
      </c>
      <c r="R144" s="1">
        <v>30</v>
      </c>
      <c r="S144" s="1">
        <v>39</v>
      </c>
      <c r="T144" s="1">
        <v>50</v>
      </c>
      <c r="U144" s="1">
        <v>54</v>
      </c>
      <c r="V144" s="1">
        <v>46</v>
      </c>
      <c r="W144" s="1">
        <v>51</v>
      </c>
      <c r="X144" s="1">
        <v>46</v>
      </c>
      <c r="Y144" s="1">
        <v>31</v>
      </c>
      <c r="Z144" s="1">
        <v>15</v>
      </c>
      <c r="AA144" s="1">
        <v>7</v>
      </c>
      <c r="AB144" s="1">
        <v>6</v>
      </c>
      <c r="AC144" s="1">
        <v>6</v>
      </c>
      <c r="AD144" s="1">
        <v>5</v>
      </c>
      <c r="AE144" s="1">
        <v>4</v>
      </c>
    </row>
    <row r="145" spans="1:31" x14ac:dyDescent="0.55000000000000004">
      <c r="A145" s="1">
        <v>2026</v>
      </c>
      <c r="B145" s="2">
        <v>99999999</v>
      </c>
      <c r="C145" s="1">
        <v>999</v>
      </c>
      <c r="D145" s="3">
        <v>6</v>
      </c>
      <c r="E145" s="1" t="s">
        <v>0</v>
      </c>
      <c r="F145" s="3">
        <v>8</v>
      </c>
      <c r="G145" s="3">
        <v>13</v>
      </c>
      <c r="H145" s="1">
        <v>4</v>
      </c>
      <c r="I145" s="1">
        <v>8</v>
      </c>
      <c r="J145" s="1">
        <v>8</v>
      </c>
      <c r="K145" s="1">
        <v>5</v>
      </c>
      <c r="L145" s="1">
        <v>5</v>
      </c>
      <c r="M145" s="1">
        <v>6</v>
      </c>
      <c r="N145" s="1">
        <v>5</v>
      </c>
      <c r="O145" s="1">
        <v>6</v>
      </c>
      <c r="P145" s="1">
        <v>8</v>
      </c>
      <c r="Q145" s="1">
        <v>12</v>
      </c>
      <c r="R145" s="1">
        <v>15</v>
      </c>
      <c r="S145" s="1">
        <v>18</v>
      </c>
      <c r="T145" s="1">
        <v>21</v>
      </c>
      <c r="U145" s="1">
        <v>18</v>
      </c>
      <c r="V145" s="1">
        <v>14</v>
      </c>
      <c r="W145" s="1">
        <v>12</v>
      </c>
      <c r="X145" s="1">
        <v>8</v>
      </c>
      <c r="Y145" s="1">
        <v>5</v>
      </c>
      <c r="Z145" s="1">
        <v>5</v>
      </c>
      <c r="AA145" s="1">
        <v>4</v>
      </c>
      <c r="AB145" s="1">
        <v>4</v>
      </c>
      <c r="AC145" s="1">
        <v>4</v>
      </c>
      <c r="AD145" s="1">
        <v>3</v>
      </c>
      <c r="AE145" s="1">
        <v>4</v>
      </c>
    </row>
    <row r="146" spans="1:31" x14ac:dyDescent="0.55000000000000004">
      <c r="A146" s="1">
        <v>2026</v>
      </c>
      <c r="B146" s="2">
        <v>99999999</v>
      </c>
      <c r="C146" s="1">
        <v>999</v>
      </c>
      <c r="D146" s="3">
        <v>6</v>
      </c>
      <c r="E146" s="1" t="s">
        <v>0</v>
      </c>
      <c r="F146" s="3">
        <v>8</v>
      </c>
      <c r="G146" s="3">
        <v>14</v>
      </c>
      <c r="H146" s="1">
        <v>4</v>
      </c>
      <c r="I146" s="1">
        <v>4</v>
      </c>
      <c r="J146" s="1">
        <v>5</v>
      </c>
      <c r="K146" s="1">
        <v>5</v>
      </c>
      <c r="L146" s="1">
        <v>5</v>
      </c>
      <c r="M146" s="1">
        <v>5</v>
      </c>
      <c r="N146" s="1">
        <v>5</v>
      </c>
      <c r="O146" s="1">
        <v>7</v>
      </c>
      <c r="P146" s="1">
        <v>9</v>
      </c>
      <c r="Q146" s="1">
        <v>10</v>
      </c>
      <c r="R146" s="1">
        <v>10</v>
      </c>
      <c r="S146" s="1">
        <v>10</v>
      </c>
      <c r="T146" s="1">
        <v>14</v>
      </c>
      <c r="U146" s="1">
        <v>15</v>
      </c>
      <c r="V146" s="1">
        <v>18</v>
      </c>
      <c r="W146" s="1">
        <v>14</v>
      </c>
      <c r="X146" s="1">
        <v>11</v>
      </c>
      <c r="Y146" s="1">
        <v>9</v>
      </c>
      <c r="Z146" s="1">
        <v>8</v>
      </c>
      <c r="AA146" s="1">
        <v>6</v>
      </c>
      <c r="AB146" s="1">
        <v>7</v>
      </c>
      <c r="AC146" s="1">
        <v>6</v>
      </c>
      <c r="AD146" s="1">
        <v>6</v>
      </c>
      <c r="AE146" s="1">
        <v>6</v>
      </c>
    </row>
    <row r="147" spans="1:31" x14ac:dyDescent="0.55000000000000004">
      <c r="A147" s="1">
        <v>2026</v>
      </c>
      <c r="B147" s="2">
        <v>99999999</v>
      </c>
      <c r="C147" s="1">
        <v>999</v>
      </c>
      <c r="D147" s="3">
        <v>6</v>
      </c>
      <c r="E147" s="1" t="s">
        <v>0</v>
      </c>
      <c r="F147" s="3">
        <v>8</v>
      </c>
      <c r="G147" s="3">
        <v>15</v>
      </c>
      <c r="H147" s="1">
        <v>7</v>
      </c>
      <c r="I147" s="1">
        <v>6</v>
      </c>
      <c r="J147" s="1">
        <v>8</v>
      </c>
      <c r="K147" s="1">
        <v>7</v>
      </c>
      <c r="L147" s="1">
        <v>9</v>
      </c>
      <c r="M147" s="1">
        <v>6</v>
      </c>
      <c r="N147" s="1">
        <v>8</v>
      </c>
      <c r="O147" s="1">
        <v>10</v>
      </c>
      <c r="P147" s="1">
        <v>9999</v>
      </c>
      <c r="Q147" s="1">
        <v>13</v>
      </c>
      <c r="R147" s="1">
        <v>22</v>
      </c>
      <c r="S147" s="1">
        <v>31</v>
      </c>
      <c r="T147" s="1">
        <v>31</v>
      </c>
      <c r="U147" s="1">
        <v>29</v>
      </c>
      <c r="V147" s="1">
        <v>28</v>
      </c>
      <c r="W147" s="1">
        <v>24</v>
      </c>
      <c r="X147" s="1">
        <v>22</v>
      </c>
      <c r="Y147" s="1">
        <v>20</v>
      </c>
      <c r="Z147" s="1">
        <v>19</v>
      </c>
      <c r="AA147" s="1">
        <v>18</v>
      </c>
      <c r="AB147" s="1">
        <v>16</v>
      </c>
      <c r="AC147" s="1">
        <v>17</v>
      </c>
      <c r="AD147" s="1">
        <v>13</v>
      </c>
      <c r="AE147" s="1">
        <v>18</v>
      </c>
    </row>
    <row r="148" spans="1:31" x14ac:dyDescent="0.55000000000000004">
      <c r="A148" s="1">
        <v>2026</v>
      </c>
      <c r="B148" s="2">
        <v>99999999</v>
      </c>
      <c r="C148" s="1">
        <v>999</v>
      </c>
      <c r="D148" s="3">
        <v>6</v>
      </c>
      <c r="E148" s="1" t="s">
        <v>0</v>
      </c>
      <c r="F148" s="3">
        <v>8</v>
      </c>
      <c r="G148" s="3">
        <v>16</v>
      </c>
      <c r="H148" s="1">
        <v>9999</v>
      </c>
      <c r="I148" s="1">
        <v>16</v>
      </c>
      <c r="J148" s="1">
        <v>15</v>
      </c>
      <c r="K148" s="1">
        <v>17</v>
      </c>
      <c r="L148" s="1">
        <v>19</v>
      </c>
      <c r="M148" s="1">
        <v>19</v>
      </c>
      <c r="N148" s="1">
        <v>19</v>
      </c>
      <c r="O148" s="1">
        <v>22</v>
      </c>
      <c r="P148" s="1">
        <v>21</v>
      </c>
      <c r="Q148" s="1">
        <v>23</v>
      </c>
      <c r="R148" s="1">
        <v>25</v>
      </c>
      <c r="S148" s="1">
        <v>27</v>
      </c>
      <c r="T148" s="1">
        <v>28</v>
      </c>
      <c r="U148" s="1">
        <v>21</v>
      </c>
      <c r="V148" s="1">
        <v>20</v>
      </c>
      <c r="W148" s="1">
        <v>20</v>
      </c>
      <c r="X148" s="1">
        <v>17</v>
      </c>
      <c r="Y148" s="1">
        <v>15</v>
      </c>
      <c r="Z148" s="1">
        <v>14</v>
      </c>
      <c r="AA148" s="1">
        <v>13</v>
      </c>
      <c r="AB148" s="1">
        <v>11</v>
      </c>
      <c r="AC148" s="1">
        <v>10</v>
      </c>
      <c r="AD148" s="1">
        <v>11</v>
      </c>
      <c r="AE148" s="1">
        <v>12</v>
      </c>
    </row>
    <row r="149" spans="1:31" x14ac:dyDescent="0.55000000000000004">
      <c r="A149" s="1">
        <v>2026</v>
      </c>
      <c r="B149" s="2">
        <v>99999999</v>
      </c>
      <c r="C149" s="1">
        <v>999</v>
      </c>
      <c r="D149" s="3">
        <v>6</v>
      </c>
      <c r="E149" s="1" t="s">
        <v>0</v>
      </c>
      <c r="F149" s="3">
        <v>8</v>
      </c>
      <c r="G149" s="3">
        <v>17</v>
      </c>
      <c r="H149" s="1">
        <v>13</v>
      </c>
      <c r="I149" s="1">
        <v>12</v>
      </c>
      <c r="J149" s="1">
        <v>10</v>
      </c>
      <c r="K149" s="1">
        <v>9</v>
      </c>
      <c r="L149" s="1">
        <v>8</v>
      </c>
      <c r="M149" s="1">
        <v>7</v>
      </c>
      <c r="N149" s="1">
        <v>8</v>
      </c>
      <c r="O149" s="1">
        <v>11</v>
      </c>
      <c r="P149" s="1">
        <v>14</v>
      </c>
      <c r="Q149" s="1">
        <v>20</v>
      </c>
      <c r="R149" s="1">
        <v>27</v>
      </c>
      <c r="S149" s="1">
        <v>32</v>
      </c>
      <c r="T149" s="1">
        <v>33</v>
      </c>
      <c r="U149" s="1">
        <v>31</v>
      </c>
      <c r="V149" s="1">
        <v>29</v>
      </c>
      <c r="W149" s="1">
        <v>24</v>
      </c>
      <c r="X149" s="1">
        <v>21</v>
      </c>
      <c r="Y149" s="1">
        <v>19</v>
      </c>
      <c r="Z149" s="1">
        <v>15</v>
      </c>
      <c r="AA149" s="1">
        <v>13</v>
      </c>
      <c r="AB149" s="1">
        <v>11</v>
      </c>
      <c r="AC149" s="1">
        <v>12</v>
      </c>
      <c r="AD149" s="1">
        <v>12</v>
      </c>
      <c r="AE149" s="1">
        <v>11</v>
      </c>
    </row>
    <row r="150" spans="1:31" x14ac:dyDescent="0.55000000000000004">
      <c r="A150" s="1">
        <v>2026</v>
      </c>
      <c r="B150" s="2">
        <v>99999999</v>
      </c>
      <c r="C150" s="1">
        <v>999</v>
      </c>
      <c r="D150" s="3">
        <v>6</v>
      </c>
      <c r="E150" s="1" t="s">
        <v>0</v>
      </c>
      <c r="F150" s="3">
        <v>8</v>
      </c>
      <c r="G150" s="3">
        <v>18</v>
      </c>
      <c r="H150" s="1">
        <v>10</v>
      </c>
      <c r="I150" s="1">
        <v>10</v>
      </c>
      <c r="J150" s="1">
        <v>9</v>
      </c>
      <c r="K150" s="1">
        <v>8</v>
      </c>
      <c r="L150" s="1">
        <v>5</v>
      </c>
      <c r="M150" s="1">
        <v>5</v>
      </c>
      <c r="N150" s="1">
        <v>6</v>
      </c>
      <c r="O150" s="1">
        <v>9</v>
      </c>
      <c r="P150" s="1">
        <v>15</v>
      </c>
      <c r="Q150" s="1">
        <v>19</v>
      </c>
      <c r="R150" s="1">
        <v>18</v>
      </c>
      <c r="S150" s="1">
        <v>27</v>
      </c>
      <c r="T150" s="1">
        <v>36</v>
      </c>
      <c r="U150" s="1">
        <v>36</v>
      </c>
      <c r="V150" s="1">
        <v>31</v>
      </c>
      <c r="W150" s="1">
        <v>28</v>
      </c>
      <c r="X150" s="1">
        <v>16</v>
      </c>
      <c r="Y150" s="1">
        <v>20</v>
      </c>
      <c r="Z150" s="1">
        <v>5</v>
      </c>
      <c r="AA150" s="1">
        <v>2</v>
      </c>
      <c r="AB150" s="1">
        <v>4</v>
      </c>
      <c r="AC150" s="1">
        <v>4</v>
      </c>
      <c r="AD150" s="1">
        <v>3</v>
      </c>
      <c r="AE150" s="1">
        <v>2</v>
      </c>
    </row>
    <row r="151" spans="1:31" x14ac:dyDescent="0.55000000000000004">
      <c r="A151" s="1">
        <v>2026</v>
      </c>
      <c r="B151" s="2">
        <v>99999999</v>
      </c>
      <c r="C151" s="1">
        <v>999</v>
      </c>
      <c r="D151" s="3">
        <v>6</v>
      </c>
      <c r="E151" s="1" t="s">
        <v>0</v>
      </c>
      <c r="F151" s="3">
        <v>8</v>
      </c>
      <c r="G151" s="3">
        <v>19</v>
      </c>
      <c r="H151" s="1">
        <v>1</v>
      </c>
      <c r="I151" s="1">
        <v>4</v>
      </c>
      <c r="J151" s="1">
        <v>2</v>
      </c>
      <c r="K151" s="1">
        <v>1</v>
      </c>
      <c r="L151" s="1">
        <v>2</v>
      </c>
      <c r="M151" s="1">
        <v>2</v>
      </c>
      <c r="N151" s="1">
        <v>3</v>
      </c>
      <c r="O151" s="1">
        <v>5</v>
      </c>
      <c r="P151" s="1">
        <v>8</v>
      </c>
      <c r="Q151" s="1">
        <v>21</v>
      </c>
      <c r="R151" s="1">
        <v>47</v>
      </c>
      <c r="S151" s="1">
        <v>63</v>
      </c>
      <c r="T151" s="1">
        <v>72</v>
      </c>
      <c r="U151" s="1">
        <v>76</v>
      </c>
      <c r="V151" s="1">
        <v>72</v>
      </c>
      <c r="W151" s="1">
        <v>73</v>
      </c>
      <c r="X151" s="1">
        <v>54</v>
      </c>
      <c r="Y151" s="1">
        <v>47</v>
      </c>
      <c r="Z151" s="1">
        <v>30</v>
      </c>
      <c r="AA151" s="1">
        <v>21</v>
      </c>
      <c r="AB151" s="1">
        <v>21</v>
      </c>
      <c r="AC151" s="1">
        <v>17</v>
      </c>
      <c r="AD151" s="1">
        <v>16</v>
      </c>
      <c r="AE151" s="1">
        <v>11</v>
      </c>
    </row>
    <row r="152" spans="1:31" x14ac:dyDescent="0.55000000000000004">
      <c r="A152" s="1">
        <v>2026</v>
      </c>
      <c r="B152" s="2">
        <v>99999999</v>
      </c>
      <c r="C152" s="1">
        <v>999</v>
      </c>
      <c r="D152" s="3">
        <v>6</v>
      </c>
      <c r="E152" s="1" t="s">
        <v>0</v>
      </c>
      <c r="F152" s="3">
        <v>8</v>
      </c>
      <c r="G152" s="3">
        <v>20</v>
      </c>
      <c r="H152" s="1">
        <v>13</v>
      </c>
      <c r="I152" s="1">
        <v>14</v>
      </c>
      <c r="J152" s="1">
        <v>14</v>
      </c>
      <c r="K152" s="1">
        <v>14</v>
      </c>
      <c r="L152" s="1">
        <v>13</v>
      </c>
      <c r="M152" s="1">
        <v>13</v>
      </c>
      <c r="N152" s="1">
        <v>12</v>
      </c>
      <c r="O152" s="1">
        <v>18</v>
      </c>
      <c r="P152" s="1">
        <v>27</v>
      </c>
      <c r="Q152" s="1">
        <v>37</v>
      </c>
      <c r="R152" s="1">
        <v>47</v>
      </c>
      <c r="S152" s="1">
        <v>64</v>
      </c>
      <c r="T152" s="1">
        <v>79</v>
      </c>
      <c r="U152" s="1">
        <v>71</v>
      </c>
      <c r="V152" s="1">
        <v>62</v>
      </c>
      <c r="W152" s="1">
        <v>62</v>
      </c>
      <c r="X152" s="1">
        <v>62</v>
      </c>
      <c r="Y152" s="1">
        <v>50</v>
      </c>
      <c r="Z152" s="1">
        <v>31</v>
      </c>
      <c r="AA152" s="1">
        <v>14</v>
      </c>
      <c r="AB152" s="1">
        <v>7</v>
      </c>
      <c r="AC152" s="1">
        <v>1</v>
      </c>
      <c r="AD152" s="1">
        <v>2</v>
      </c>
      <c r="AE152" s="1">
        <v>3</v>
      </c>
    </row>
    <row r="153" spans="1:31" x14ac:dyDescent="0.55000000000000004">
      <c r="A153" s="1">
        <v>2026</v>
      </c>
      <c r="B153" s="2">
        <v>99999999</v>
      </c>
      <c r="C153" s="1">
        <v>999</v>
      </c>
      <c r="D153" s="3">
        <v>6</v>
      </c>
      <c r="E153" s="1" t="s">
        <v>0</v>
      </c>
      <c r="F153" s="3">
        <v>8</v>
      </c>
      <c r="G153" s="3">
        <v>21</v>
      </c>
      <c r="H153" s="1">
        <v>3</v>
      </c>
      <c r="I153" s="1">
        <v>1</v>
      </c>
      <c r="J153" s="1">
        <v>0</v>
      </c>
      <c r="K153" s="1">
        <v>1</v>
      </c>
      <c r="L153" s="1">
        <v>5</v>
      </c>
      <c r="M153" s="1">
        <v>3</v>
      </c>
      <c r="N153" s="1">
        <v>5</v>
      </c>
      <c r="O153" s="1">
        <v>9</v>
      </c>
      <c r="P153" s="1">
        <v>12</v>
      </c>
      <c r="Q153" s="1">
        <v>16</v>
      </c>
      <c r="R153" s="1">
        <v>23</v>
      </c>
      <c r="S153" s="1">
        <v>29</v>
      </c>
      <c r="T153" s="1">
        <v>40</v>
      </c>
      <c r="U153" s="1">
        <v>44</v>
      </c>
      <c r="V153" s="1">
        <v>30</v>
      </c>
      <c r="W153" s="1">
        <v>24</v>
      </c>
      <c r="X153" s="1">
        <v>14</v>
      </c>
      <c r="Y153" s="1">
        <v>10</v>
      </c>
      <c r="Z153" s="1">
        <v>6</v>
      </c>
      <c r="AA153" s="1">
        <v>4</v>
      </c>
      <c r="AB153" s="1">
        <v>3</v>
      </c>
      <c r="AC153" s="1">
        <v>3</v>
      </c>
      <c r="AD153" s="1">
        <v>2</v>
      </c>
      <c r="AE153" s="1">
        <v>1</v>
      </c>
    </row>
    <row r="154" spans="1:31" x14ac:dyDescent="0.55000000000000004">
      <c r="A154" s="1">
        <v>2026</v>
      </c>
      <c r="B154" s="2">
        <v>99999999</v>
      </c>
      <c r="C154" s="1">
        <v>999</v>
      </c>
      <c r="D154" s="3">
        <v>6</v>
      </c>
      <c r="E154" s="1" t="s">
        <v>0</v>
      </c>
      <c r="F154" s="3">
        <v>8</v>
      </c>
      <c r="G154" s="3">
        <v>22</v>
      </c>
      <c r="H154" s="1">
        <v>9999</v>
      </c>
      <c r="I154" s="1">
        <v>1</v>
      </c>
      <c r="J154" s="1">
        <v>1</v>
      </c>
      <c r="K154" s="1">
        <v>2</v>
      </c>
      <c r="L154" s="1">
        <v>2</v>
      </c>
      <c r="M154" s="1">
        <v>3</v>
      </c>
      <c r="N154" s="1">
        <v>5</v>
      </c>
      <c r="O154" s="1">
        <v>7</v>
      </c>
      <c r="P154" s="1">
        <v>8</v>
      </c>
      <c r="Q154" s="1">
        <v>10</v>
      </c>
      <c r="R154" s="1">
        <v>7</v>
      </c>
      <c r="S154" s="1">
        <v>5</v>
      </c>
      <c r="T154" s="1">
        <v>6</v>
      </c>
      <c r="U154" s="1">
        <v>7</v>
      </c>
      <c r="V154" s="1">
        <v>10</v>
      </c>
      <c r="W154" s="1">
        <v>13</v>
      </c>
      <c r="X154" s="1">
        <v>14</v>
      </c>
      <c r="Y154" s="1">
        <v>3</v>
      </c>
      <c r="Z154" s="1">
        <v>1</v>
      </c>
      <c r="AA154" s="1">
        <v>1</v>
      </c>
      <c r="AB154" s="1">
        <v>3</v>
      </c>
      <c r="AC154" s="1">
        <v>2</v>
      </c>
      <c r="AD154" s="1">
        <v>2</v>
      </c>
      <c r="AE154" s="1">
        <v>3</v>
      </c>
    </row>
    <row r="155" spans="1:31" x14ac:dyDescent="0.55000000000000004">
      <c r="A155" s="1">
        <v>2026</v>
      </c>
      <c r="B155" s="2">
        <v>99999999</v>
      </c>
      <c r="C155" s="1">
        <v>999</v>
      </c>
      <c r="D155" s="3">
        <v>6</v>
      </c>
      <c r="E155" s="1" t="s">
        <v>0</v>
      </c>
      <c r="F155" s="3">
        <v>8</v>
      </c>
      <c r="G155" s="3">
        <v>23</v>
      </c>
      <c r="H155" s="1">
        <v>3</v>
      </c>
      <c r="I155" s="1">
        <v>3</v>
      </c>
      <c r="J155" s="1">
        <v>3</v>
      </c>
      <c r="K155" s="1">
        <v>4</v>
      </c>
      <c r="L155" s="1">
        <v>2</v>
      </c>
      <c r="M155" s="1">
        <v>2</v>
      </c>
      <c r="N155" s="1">
        <v>4</v>
      </c>
      <c r="O155" s="1">
        <v>6</v>
      </c>
      <c r="P155" s="1">
        <v>9999</v>
      </c>
      <c r="Q155" s="1">
        <v>6</v>
      </c>
      <c r="R155" s="1">
        <v>8</v>
      </c>
      <c r="S155" s="1">
        <v>12</v>
      </c>
      <c r="T155" s="1">
        <v>13</v>
      </c>
      <c r="U155" s="1">
        <v>11</v>
      </c>
      <c r="V155" s="1">
        <v>10</v>
      </c>
      <c r="W155" s="1">
        <v>13</v>
      </c>
      <c r="X155" s="1">
        <v>11</v>
      </c>
      <c r="Y155" s="1">
        <v>8</v>
      </c>
      <c r="Z155" s="1">
        <v>5</v>
      </c>
      <c r="AA155" s="1">
        <v>2</v>
      </c>
      <c r="AB155" s="1">
        <v>2</v>
      </c>
      <c r="AC155" s="1">
        <v>3</v>
      </c>
      <c r="AD155" s="1">
        <v>3</v>
      </c>
      <c r="AE155" s="1">
        <v>2</v>
      </c>
    </row>
    <row r="156" spans="1:31" x14ac:dyDescent="0.55000000000000004">
      <c r="A156" s="1">
        <v>2026</v>
      </c>
      <c r="B156" s="2">
        <v>99999999</v>
      </c>
      <c r="C156" s="1">
        <v>999</v>
      </c>
      <c r="D156" s="3">
        <v>6</v>
      </c>
      <c r="E156" s="1" t="s">
        <v>0</v>
      </c>
      <c r="F156" s="3">
        <v>8</v>
      </c>
      <c r="G156" s="3">
        <v>24</v>
      </c>
      <c r="H156" s="1">
        <v>4</v>
      </c>
      <c r="I156" s="1">
        <v>5</v>
      </c>
      <c r="J156" s="1">
        <v>3</v>
      </c>
      <c r="K156" s="1">
        <v>4</v>
      </c>
      <c r="L156" s="1">
        <v>3</v>
      </c>
      <c r="M156" s="1">
        <v>2</v>
      </c>
      <c r="N156" s="1">
        <v>4</v>
      </c>
      <c r="O156" s="1">
        <v>5</v>
      </c>
      <c r="P156" s="1">
        <v>7</v>
      </c>
      <c r="Q156" s="1">
        <v>10</v>
      </c>
      <c r="R156" s="1">
        <v>13</v>
      </c>
      <c r="S156" s="1">
        <v>18</v>
      </c>
      <c r="T156" s="1">
        <v>17</v>
      </c>
      <c r="U156" s="1">
        <v>17</v>
      </c>
      <c r="V156" s="1">
        <v>15</v>
      </c>
      <c r="W156" s="1">
        <v>13</v>
      </c>
      <c r="X156" s="1">
        <v>13</v>
      </c>
      <c r="Y156" s="1">
        <v>13</v>
      </c>
      <c r="Z156" s="1">
        <v>8</v>
      </c>
      <c r="AA156" s="1">
        <v>5</v>
      </c>
      <c r="AB156" s="1">
        <v>4</v>
      </c>
      <c r="AC156" s="1">
        <v>4</v>
      </c>
      <c r="AD156" s="1">
        <v>3</v>
      </c>
      <c r="AE156" s="1">
        <v>4</v>
      </c>
    </row>
    <row r="157" spans="1:31" x14ac:dyDescent="0.55000000000000004">
      <c r="A157" s="1">
        <v>2026</v>
      </c>
      <c r="B157" s="2">
        <v>99999999</v>
      </c>
      <c r="C157" s="1">
        <v>999</v>
      </c>
      <c r="D157" s="3">
        <v>6</v>
      </c>
      <c r="E157" s="1" t="s">
        <v>0</v>
      </c>
      <c r="F157" s="3">
        <v>8</v>
      </c>
      <c r="G157" s="3">
        <v>25</v>
      </c>
      <c r="H157" s="1">
        <v>3</v>
      </c>
      <c r="I157" s="1">
        <v>3</v>
      </c>
      <c r="J157" s="1">
        <v>2</v>
      </c>
      <c r="K157" s="1">
        <v>2</v>
      </c>
      <c r="L157" s="1">
        <v>2</v>
      </c>
      <c r="M157" s="1">
        <v>4</v>
      </c>
      <c r="N157" s="1">
        <v>5</v>
      </c>
      <c r="O157" s="1">
        <v>5</v>
      </c>
      <c r="P157" s="1">
        <v>6</v>
      </c>
      <c r="Q157" s="1">
        <v>6</v>
      </c>
      <c r="R157" s="1">
        <v>7</v>
      </c>
      <c r="S157" s="1">
        <v>12</v>
      </c>
      <c r="T157" s="1">
        <v>16</v>
      </c>
      <c r="U157" s="1">
        <v>17</v>
      </c>
      <c r="V157" s="1">
        <v>17</v>
      </c>
      <c r="W157" s="1">
        <v>14</v>
      </c>
      <c r="X157" s="1">
        <v>12</v>
      </c>
      <c r="Y157" s="1">
        <v>11</v>
      </c>
      <c r="Z157" s="1">
        <v>3</v>
      </c>
      <c r="AA157" s="1">
        <v>2</v>
      </c>
      <c r="AB157" s="1">
        <v>1</v>
      </c>
      <c r="AC157" s="1">
        <v>1</v>
      </c>
      <c r="AD157" s="1">
        <v>2</v>
      </c>
      <c r="AE157" s="1">
        <v>1</v>
      </c>
    </row>
    <row r="158" spans="1:31" x14ac:dyDescent="0.55000000000000004">
      <c r="A158" s="1">
        <v>2026</v>
      </c>
      <c r="B158" s="2">
        <v>99999999</v>
      </c>
      <c r="C158" s="1">
        <v>999</v>
      </c>
      <c r="D158" s="3">
        <v>6</v>
      </c>
      <c r="E158" s="1" t="s">
        <v>0</v>
      </c>
      <c r="F158" s="3">
        <v>8</v>
      </c>
      <c r="G158" s="3">
        <v>26</v>
      </c>
      <c r="H158" s="1">
        <v>1</v>
      </c>
      <c r="I158" s="1">
        <v>0</v>
      </c>
      <c r="J158" s="1">
        <v>1</v>
      </c>
      <c r="K158" s="1">
        <v>1</v>
      </c>
      <c r="L158" s="1">
        <v>1</v>
      </c>
      <c r="M158" s="1">
        <v>1</v>
      </c>
      <c r="N158" s="1">
        <v>1</v>
      </c>
      <c r="O158" s="1">
        <v>2</v>
      </c>
      <c r="P158" s="1">
        <v>3</v>
      </c>
      <c r="Q158" s="1">
        <v>5</v>
      </c>
      <c r="R158" s="1">
        <v>14</v>
      </c>
      <c r="S158" s="1">
        <v>31</v>
      </c>
      <c r="T158" s="1">
        <v>25</v>
      </c>
      <c r="U158" s="1">
        <v>13</v>
      </c>
      <c r="V158" s="1">
        <v>17</v>
      </c>
      <c r="W158" s="1">
        <v>13</v>
      </c>
      <c r="X158" s="1">
        <v>12</v>
      </c>
      <c r="Y158" s="1">
        <v>11</v>
      </c>
      <c r="Z158" s="1">
        <v>13</v>
      </c>
      <c r="AA158" s="1">
        <v>16</v>
      </c>
      <c r="AB158" s="1">
        <v>17</v>
      </c>
      <c r="AC158" s="1">
        <v>14</v>
      </c>
      <c r="AD158" s="1">
        <v>14</v>
      </c>
      <c r="AE158" s="1">
        <v>17</v>
      </c>
    </row>
    <row r="159" spans="1:31" x14ac:dyDescent="0.55000000000000004">
      <c r="A159" s="1">
        <v>2026</v>
      </c>
      <c r="B159" s="2">
        <v>99999999</v>
      </c>
      <c r="C159" s="1">
        <v>999</v>
      </c>
      <c r="D159" s="3">
        <v>6</v>
      </c>
      <c r="E159" s="1" t="s">
        <v>0</v>
      </c>
      <c r="F159" s="3">
        <v>8</v>
      </c>
      <c r="G159" s="3">
        <v>27</v>
      </c>
      <c r="H159" s="1">
        <v>17</v>
      </c>
      <c r="I159" s="1">
        <v>18</v>
      </c>
      <c r="J159" s="1">
        <v>16</v>
      </c>
      <c r="K159" s="1">
        <v>14</v>
      </c>
      <c r="L159" s="1">
        <v>16</v>
      </c>
      <c r="M159" s="1">
        <v>15</v>
      </c>
      <c r="N159" s="1">
        <v>10</v>
      </c>
      <c r="O159" s="1">
        <v>15</v>
      </c>
      <c r="P159" s="1">
        <v>20</v>
      </c>
      <c r="Q159" s="1">
        <v>23</v>
      </c>
      <c r="R159" s="1">
        <v>29</v>
      </c>
      <c r="S159" s="1">
        <v>29</v>
      </c>
      <c r="T159" s="1">
        <v>32</v>
      </c>
      <c r="U159" s="1">
        <v>27</v>
      </c>
      <c r="V159" s="1">
        <v>28</v>
      </c>
      <c r="W159" s="1">
        <v>25</v>
      </c>
      <c r="X159" s="1">
        <v>19</v>
      </c>
      <c r="Y159" s="1">
        <v>15</v>
      </c>
      <c r="Z159" s="1">
        <v>14</v>
      </c>
      <c r="AA159" s="1">
        <v>11</v>
      </c>
      <c r="AB159" s="1">
        <v>11</v>
      </c>
      <c r="AC159" s="1">
        <v>12</v>
      </c>
      <c r="AD159" s="1">
        <v>11</v>
      </c>
      <c r="AE159" s="1">
        <v>10</v>
      </c>
    </row>
    <row r="160" spans="1:31" x14ac:dyDescent="0.55000000000000004">
      <c r="A160" s="1">
        <v>2026</v>
      </c>
      <c r="B160" s="2">
        <v>99999999</v>
      </c>
      <c r="C160" s="1">
        <v>999</v>
      </c>
      <c r="D160" s="3">
        <v>6</v>
      </c>
      <c r="E160" s="1" t="s">
        <v>0</v>
      </c>
      <c r="F160" s="3">
        <v>8</v>
      </c>
      <c r="G160" s="3">
        <v>28</v>
      </c>
      <c r="H160" s="1">
        <v>9999</v>
      </c>
      <c r="I160" s="1">
        <v>6</v>
      </c>
      <c r="J160" s="1">
        <v>5</v>
      </c>
      <c r="K160" s="1">
        <v>5</v>
      </c>
      <c r="L160" s="1">
        <v>4</v>
      </c>
      <c r="M160" s="1">
        <v>4</v>
      </c>
      <c r="N160" s="1">
        <v>6</v>
      </c>
      <c r="O160" s="1">
        <v>10</v>
      </c>
      <c r="P160" s="1">
        <v>12</v>
      </c>
      <c r="Q160" s="1">
        <v>22</v>
      </c>
      <c r="R160" s="1">
        <v>24</v>
      </c>
      <c r="S160" s="1">
        <v>36</v>
      </c>
      <c r="T160" s="1">
        <v>39</v>
      </c>
      <c r="U160" s="1">
        <v>45</v>
      </c>
      <c r="V160" s="1">
        <v>49</v>
      </c>
      <c r="W160" s="1">
        <v>46</v>
      </c>
      <c r="X160" s="1">
        <v>36</v>
      </c>
      <c r="Y160" s="1">
        <v>38</v>
      </c>
      <c r="Z160" s="1">
        <v>39</v>
      </c>
      <c r="AA160" s="1">
        <v>36</v>
      </c>
      <c r="AB160" s="1">
        <v>33</v>
      </c>
      <c r="AC160" s="1">
        <v>28</v>
      </c>
      <c r="AD160" s="1">
        <v>26</v>
      </c>
      <c r="AE160" s="1">
        <v>21</v>
      </c>
    </row>
    <row r="161" spans="1:31" x14ac:dyDescent="0.55000000000000004">
      <c r="A161" s="1">
        <v>2026</v>
      </c>
      <c r="B161" s="2">
        <v>99999999</v>
      </c>
      <c r="C161" s="1">
        <v>999</v>
      </c>
      <c r="D161" s="3">
        <v>6</v>
      </c>
      <c r="E161" s="1" t="s">
        <v>0</v>
      </c>
      <c r="F161" s="3">
        <v>8</v>
      </c>
      <c r="G161" s="3">
        <v>29</v>
      </c>
      <c r="H161" s="1">
        <v>28</v>
      </c>
      <c r="I161" s="1">
        <v>24</v>
      </c>
      <c r="J161" s="1">
        <v>22</v>
      </c>
      <c r="K161" s="1">
        <v>20</v>
      </c>
      <c r="L161" s="1">
        <v>16</v>
      </c>
      <c r="M161" s="1">
        <v>12</v>
      </c>
      <c r="N161" s="1">
        <v>8</v>
      </c>
      <c r="O161" s="1">
        <v>14</v>
      </c>
      <c r="P161" s="1">
        <v>24</v>
      </c>
      <c r="Q161" s="1">
        <v>42</v>
      </c>
      <c r="R161" s="1">
        <v>63</v>
      </c>
      <c r="S161" s="1">
        <v>63</v>
      </c>
      <c r="T161" s="1">
        <v>44</v>
      </c>
      <c r="U161" s="1">
        <v>38</v>
      </c>
      <c r="V161" s="1">
        <v>34</v>
      </c>
      <c r="W161" s="1">
        <v>31</v>
      </c>
      <c r="X161" s="1">
        <v>28</v>
      </c>
      <c r="Y161" s="1">
        <v>20</v>
      </c>
      <c r="Z161" s="1">
        <v>16</v>
      </c>
      <c r="AA161" s="1">
        <v>13</v>
      </c>
      <c r="AB161" s="1">
        <v>14</v>
      </c>
      <c r="AC161" s="1">
        <v>14</v>
      </c>
      <c r="AD161" s="1">
        <v>15</v>
      </c>
      <c r="AE161" s="1">
        <v>14</v>
      </c>
    </row>
    <row r="162" spans="1:31" x14ac:dyDescent="0.55000000000000004">
      <c r="A162" s="1">
        <v>2026</v>
      </c>
      <c r="B162" s="2">
        <v>99999999</v>
      </c>
      <c r="C162" s="1">
        <v>999</v>
      </c>
      <c r="D162" s="3">
        <v>6</v>
      </c>
      <c r="E162" s="1" t="s">
        <v>0</v>
      </c>
      <c r="F162" s="3">
        <v>8</v>
      </c>
      <c r="G162" s="3">
        <v>30</v>
      </c>
      <c r="H162" s="1">
        <v>14</v>
      </c>
      <c r="I162" s="1">
        <v>13</v>
      </c>
      <c r="J162" s="1">
        <v>14</v>
      </c>
      <c r="K162" s="1">
        <v>11</v>
      </c>
      <c r="L162" s="1">
        <v>10</v>
      </c>
      <c r="M162" s="1">
        <v>8</v>
      </c>
      <c r="N162" s="1">
        <v>8</v>
      </c>
      <c r="O162" s="1">
        <v>14</v>
      </c>
      <c r="P162" s="1">
        <v>19</v>
      </c>
      <c r="Q162" s="1">
        <v>25</v>
      </c>
      <c r="R162" s="1">
        <v>9999</v>
      </c>
      <c r="S162" s="1">
        <v>21</v>
      </c>
      <c r="T162" s="1">
        <v>19</v>
      </c>
      <c r="U162" s="1">
        <v>17</v>
      </c>
      <c r="V162" s="1">
        <v>17</v>
      </c>
      <c r="W162" s="1">
        <v>15</v>
      </c>
      <c r="X162" s="1">
        <v>13</v>
      </c>
      <c r="Y162" s="1">
        <v>12</v>
      </c>
      <c r="Z162" s="1">
        <v>10</v>
      </c>
      <c r="AA162" s="1">
        <v>8</v>
      </c>
      <c r="AB162" s="1">
        <v>6</v>
      </c>
      <c r="AC162" s="1">
        <v>7</v>
      </c>
      <c r="AD162" s="1">
        <v>7</v>
      </c>
      <c r="AE162" s="1">
        <v>6</v>
      </c>
    </row>
    <row r="163" spans="1:31" x14ac:dyDescent="0.55000000000000004">
      <c r="A163" s="1">
        <v>2026</v>
      </c>
      <c r="B163" s="2">
        <v>99999999</v>
      </c>
      <c r="C163" s="1">
        <v>999</v>
      </c>
      <c r="D163" s="3">
        <v>6</v>
      </c>
      <c r="E163" s="1" t="s">
        <v>0</v>
      </c>
      <c r="F163" s="3">
        <v>8</v>
      </c>
      <c r="G163" s="3">
        <v>31</v>
      </c>
      <c r="H163" s="1">
        <v>5</v>
      </c>
      <c r="I163" s="1">
        <v>7</v>
      </c>
      <c r="J163" s="1">
        <v>8</v>
      </c>
      <c r="K163" s="1">
        <v>8</v>
      </c>
      <c r="L163" s="1">
        <v>7</v>
      </c>
      <c r="M163" s="1">
        <v>4</v>
      </c>
      <c r="N163" s="1">
        <v>6</v>
      </c>
      <c r="O163" s="1">
        <v>8</v>
      </c>
      <c r="P163" s="1">
        <v>10</v>
      </c>
      <c r="Q163" s="1">
        <v>11</v>
      </c>
      <c r="R163" s="1">
        <v>16</v>
      </c>
      <c r="S163" s="1">
        <v>19</v>
      </c>
      <c r="T163" s="1">
        <v>21</v>
      </c>
      <c r="U163" s="1">
        <v>18</v>
      </c>
      <c r="V163" s="1">
        <v>19</v>
      </c>
      <c r="W163" s="1">
        <v>15</v>
      </c>
      <c r="X163" s="1">
        <v>15</v>
      </c>
      <c r="Y163" s="1">
        <v>12</v>
      </c>
      <c r="Z163" s="1">
        <v>12</v>
      </c>
      <c r="AA163" s="1">
        <v>9</v>
      </c>
      <c r="AB163" s="1">
        <v>9</v>
      </c>
      <c r="AC163" s="1">
        <v>8</v>
      </c>
      <c r="AD163" s="1">
        <v>9</v>
      </c>
      <c r="AE163" s="1">
        <v>9</v>
      </c>
    </row>
    <row r="164" spans="1:31" x14ac:dyDescent="0.55000000000000004">
      <c r="A164" s="1">
        <v>2026</v>
      </c>
      <c r="B164" s="2">
        <v>99999999</v>
      </c>
      <c r="C164" s="1">
        <v>999</v>
      </c>
      <c r="D164" s="3">
        <v>6</v>
      </c>
      <c r="E164" s="1" t="s">
        <v>0</v>
      </c>
      <c r="F164" s="3">
        <v>9</v>
      </c>
      <c r="G164" s="3">
        <v>1</v>
      </c>
      <c r="H164" s="1">
        <v>8</v>
      </c>
      <c r="I164" s="1">
        <v>9</v>
      </c>
      <c r="J164" s="1">
        <v>9</v>
      </c>
      <c r="K164" s="1">
        <v>9</v>
      </c>
      <c r="L164" s="1">
        <v>9</v>
      </c>
      <c r="M164" s="1">
        <v>7</v>
      </c>
      <c r="N164" s="1">
        <v>8</v>
      </c>
      <c r="O164" s="1">
        <v>10</v>
      </c>
      <c r="P164" s="1">
        <v>12</v>
      </c>
      <c r="Q164" s="1">
        <v>15</v>
      </c>
      <c r="R164" s="1">
        <v>21</v>
      </c>
      <c r="S164" s="1">
        <v>21</v>
      </c>
      <c r="T164" s="1">
        <v>25</v>
      </c>
      <c r="U164" s="1">
        <v>24</v>
      </c>
      <c r="V164" s="1">
        <v>22</v>
      </c>
      <c r="W164" s="1">
        <v>19</v>
      </c>
      <c r="X164" s="1">
        <v>13</v>
      </c>
      <c r="Y164" s="1">
        <v>10</v>
      </c>
      <c r="Z164" s="1">
        <v>6</v>
      </c>
      <c r="AA164" s="1">
        <v>5</v>
      </c>
      <c r="AB164" s="1">
        <v>6</v>
      </c>
      <c r="AC164" s="1">
        <v>6</v>
      </c>
      <c r="AD164" s="1">
        <v>5</v>
      </c>
      <c r="AE164" s="1">
        <v>5</v>
      </c>
    </row>
    <row r="165" spans="1:31" x14ac:dyDescent="0.55000000000000004">
      <c r="A165" s="1">
        <v>2026</v>
      </c>
      <c r="B165" s="2">
        <v>99999999</v>
      </c>
      <c r="C165" s="1">
        <v>999</v>
      </c>
      <c r="D165" s="3">
        <v>6</v>
      </c>
      <c r="E165" s="1" t="s">
        <v>0</v>
      </c>
      <c r="F165" s="3">
        <v>9</v>
      </c>
      <c r="G165" s="3">
        <v>2</v>
      </c>
      <c r="H165" s="1">
        <v>5</v>
      </c>
      <c r="I165" s="1">
        <v>6</v>
      </c>
      <c r="J165" s="1">
        <v>7</v>
      </c>
      <c r="K165" s="1">
        <v>8</v>
      </c>
      <c r="L165" s="1">
        <v>7</v>
      </c>
      <c r="M165" s="1">
        <v>6</v>
      </c>
      <c r="N165" s="1">
        <v>6</v>
      </c>
      <c r="O165" s="1">
        <v>10</v>
      </c>
      <c r="P165" s="1">
        <v>16</v>
      </c>
      <c r="Q165" s="1">
        <v>20</v>
      </c>
      <c r="R165" s="1">
        <v>21</v>
      </c>
      <c r="S165" s="1">
        <v>21</v>
      </c>
      <c r="T165" s="1">
        <v>30</v>
      </c>
      <c r="U165" s="1">
        <v>36</v>
      </c>
      <c r="V165" s="1">
        <v>35</v>
      </c>
      <c r="W165" s="1">
        <v>27</v>
      </c>
      <c r="X165" s="1">
        <v>23</v>
      </c>
      <c r="Y165" s="1">
        <v>17</v>
      </c>
      <c r="Z165" s="1">
        <v>19</v>
      </c>
      <c r="AA165" s="1">
        <v>19</v>
      </c>
      <c r="AB165" s="1">
        <v>16</v>
      </c>
      <c r="AC165" s="1">
        <v>13</v>
      </c>
      <c r="AD165" s="1">
        <v>15</v>
      </c>
      <c r="AE165" s="1">
        <v>16</v>
      </c>
    </row>
    <row r="166" spans="1:31" x14ac:dyDescent="0.55000000000000004">
      <c r="A166" s="1">
        <v>2026</v>
      </c>
      <c r="B166" s="2">
        <v>99999999</v>
      </c>
      <c r="C166" s="1">
        <v>999</v>
      </c>
      <c r="D166" s="3">
        <v>6</v>
      </c>
      <c r="E166" s="1" t="s">
        <v>0</v>
      </c>
      <c r="F166" s="3">
        <v>9</v>
      </c>
      <c r="G166" s="3">
        <v>3</v>
      </c>
      <c r="H166" s="1">
        <v>9999</v>
      </c>
      <c r="I166" s="1">
        <v>11</v>
      </c>
      <c r="J166" s="1">
        <v>9</v>
      </c>
      <c r="K166" s="1">
        <v>7</v>
      </c>
      <c r="L166" s="1">
        <v>6</v>
      </c>
      <c r="M166" s="1">
        <v>5</v>
      </c>
      <c r="N166" s="1">
        <v>11</v>
      </c>
      <c r="O166" s="1">
        <v>21</v>
      </c>
      <c r="P166" s="1">
        <v>26</v>
      </c>
      <c r="Q166" s="1">
        <v>27</v>
      </c>
      <c r="R166" s="1">
        <v>35</v>
      </c>
      <c r="S166" s="1">
        <v>39</v>
      </c>
      <c r="T166" s="1">
        <v>35</v>
      </c>
      <c r="U166" s="1">
        <v>33</v>
      </c>
      <c r="V166" s="1">
        <v>33</v>
      </c>
      <c r="W166" s="1">
        <v>31</v>
      </c>
      <c r="X166" s="1">
        <v>25</v>
      </c>
      <c r="Y166" s="1">
        <v>19</v>
      </c>
      <c r="Z166" s="1">
        <v>17</v>
      </c>
      <c r="AA166" s="1">
        <v>15</v>
      </c>
      <c r="AB166" s="1">
        <v>11</v>
      </c>
      <c r="AC166" s="1">
        <v>11</v>
      </c>
      <c r="AD166" s="1">
        <v>11</v>
      </c>
      <c r="AE166" s="1">
        <v>9</v>
      </c>
    </row>
    <row r="167" spans="1:31" x14ac:dyDescent="0.55000000000000004">
      <c r="A167" s="1">
        <v>2026</v>
      </c>
      <c r="B167" s="2">
        <v>99999999</v>
      </c>
      <c r="C167" s="1">
        <v>999</v>
      </c>
      <c r="D167" s="3">
        <v>6</v>
      </c>
      <c r="E167" s="1" t="s">
        <v>0</v>
      </c>
      <c r="F167" s="3">
        <v>9</v>
      </c>
      <c r="G167" s="3">
        <v>4</v>
      </c>
      <c r="H167" s="1">
        <v>9</v>
      </c>
      <c r="I167" s="1">
        <v>8</v>
      </c>
      <c r="J167" s="1">
        <v>7</v>
      </c>
      <c r="K167" s="1">
        <v>7</v>
      </c>
      <c r="L167" s="1">
        <v>6</v>
      </c>
      <c r="M167" s="1">
        <v>5</v>
      </c>
      <c r="N167" s="1">
        <v>3</v>
      </c>
      <c r="O167" s="1">
        <v>3</v>
      </c>
      <c r="P167" s="1">
        <v>5</v>
      </c>
      <c r="Q167" s="1">
        <v>5</v>
      </c>
      <c r="R167" s="1">
        <v>7</v>
      </c>
      <c r="S167" s="1">
        <v>9</v>
      </c>
      <c r="T167" s="1">
        <v>11</v>
      </c>
      <c r="U167" s="1">
        <v>18</v>
      </c>
      <c r="V167" s="1">
        <v>18</v>
      </c>
      <c r="W167" s="1">
        <v>8</v>
      </c>
      <c r="X167" s="1">
        <v>5</v>
      </c>
      <c r="Y167" s="1">
        <v>2</v>
      </c>
      <c r="Z167" s="1">
        <v>1</v>
      </c>
      <c r="AA167" s="1">
        <v>5</v>
      </c>
      <c r="AB167" s="1">
        <v>4</v>
      </c>
      <c r="AC167" s="1">
        <v>2</v>
      </c>
      <c r="AD167" s="1">
        <v>0</v>
      </c>
      <c r="AE167" s="1">
        <v>0</v>
      </c>
    </row>
    <row r="168" spans="1:31" x14ac:dyDescent="0.55000000000000004">
      <c r="A168" s="1">
        <v>2026</v>
      </c>
      <c r="B168" s="2">
        <v>99999999</v>
      </c>
      <c r="C168" s="1">
        <v>999</v>
      </c>
      <c r="D168" s="3">
        <v>6</v>
      </c>
      <c r="E168" s="1" t="s">
        <v>0</v>
      </c>
      <c r="F168" s="3">
        <v>9</v>
      </c>
      <c r="G168" s="3">
        <v>5</v>
      </c>
      <c r="H168" s="1">
        <v>2</v>
      </c>
      <c r="I168" s="1">
        <v>5</v>
      </c>
      <c r="J168" s="1">
        <v>4</v>
      </c>
      <c r="K168" s="1">
        <v>2</v>
      </c>
      <c r="L168" s="1">
        <v>5</v>
      </c>
      <c r="M168" s="1">
        <v>8</v>
      </c>
      <c r="N168" s="1">
        <v>6</v>
      </c>
      <c r="O168" s="1">
        <v>6</v>
      </c>
      <c r="P168" s="1">
        <v>10</v>
      </c>
      <c r="Q168" s="1">
        <v>16</v>
      </c>
      <c r="R168" s="1">
        <v>20</v>
      </c>
      <c r="S168" s="1">
        <v>19</v>
      </c>
      <c r="T168" s="1">
        <v>19</v>
      </c>
      <c r="U168" s="1">
        <v>24</v>
      </c>
      <c r="V168" s="1">
        <v>22</v>
      </c>
      <c r="W168" s="1">
        <v>21</v>
      </c>
      <c r="X168" s="1">
        <v>21</v>
      </c>
      <c r="Y168" s="1">
        <v>22</v>
      </c>
      <c r="Z168" s="1">
        <v>20</v>
      </c>
      <c r="AA168" s="1">
        <v>19</v>
      </c>
      <c r="AB168" s="1">
        <v>18</v>
      </c>
      <c r="AC168" s="1">
        <v>18</v>
      </c>
      <c r="AD168" s="1">
        <v>25</v>
      </c>
      <c r="AE168" s="1">
        <v>26</v>
      </c>
    </row>
    <row r="169" spans="1:31" x14ac:dyDescent="0.55000000000000004">
      <c r="A169" s="1">
        <v>2026</v>
      </c>
      <c r="B169" s="2">
        <v>99999999</v>
      </c>
      <c r="C169" s="1">
        <v>999</v>
      </c>
      <c r="D169" s="3">
        <v>6</v>
      </c>
      <c r="E169" s="1" t="s">
        <v>0</v>
      </c>
      <c r="F169" s="3">
        <v>9</v>
      </c>
      <c r="G169" s="3">
        <v>6</v>
      </c>
      <c r="H169" s="1">
        <v>24</v>
      </c>
      <c r="I169" s="1">
        <v>22</v>
      </c>
      <c r="J169" s="1">
        <v>14</v>
      </c>
      <c r="K169" s="1">
        <v>10</v>
      </c>
      <c r="L169" s="1">
        <v>9</v>
      </c>
      <c r="M169" s="1">
        <v>10</v>
      </c>
      <c r="N169" s="1">
        <v>9</v>
      </c>
      <c r="O169" s="1">
        <v>10</v>
      </c>
      <c r="P169" s="1">
        <v>11</v>
      </c>
      <c r="Q169" s="1">
        <v>11</v>
      </c>
      <c r="R169" s="1">
        <v>9999</v>
      </c>
      <c r="S169" s="1">
        <v>15</v>
      </c>
      <c r="T169" s="1">
        <v>17</v>
      </c>
      <c r="U169" s="1">
        <v>20</v>
      </c>
      <c r="V169" s="1">
        <v>20</v>
      </c>
      <c r="W169" s="1">
        <v>19</v>
      </c>
      <c r="X169" s="1">
        <v>17</v>
      </c>
      <c r="Y169" s="1">
        <v>23</v>
      </c>
      <c r="Z169" s="1">
        <v>21</v>
      </c>
      <c r="AA169" s="1">
        <v>15</v>
      </c>
      <c r="AB169" s="1">
        <v>15</v>
      </c>
      <c r="AC169" s="1">
        <v>17</v>
      </c>
      <c r="AD169" s="1">
        <v>17</v>
      </c>
      <c r="AE169" s="1">
        <v>17</v>
      </c>
    </row>
    <row r="170" spans="1:31" x14ac:dyDescent="0.55000000000000004">
      <c r="A170" s="1">
        <v>2026</v>
      </c>
      <c r="B170" s="2">
        <v>99999999</v>
      </c>
      <c r="C170" s="1">
        <v>999</v>
      </c>
      <c r="D170" s="3">
        <v>6</v>
      </c>
      <c r="E170" s="1" t="s">
        <v>0</v>
      </c>
      <c r="F170" s="3">
        <v>9</v>
      </c>
      <c r="G170" s="3">
        <v>7</v>
      </c>
      <c r="H170" s="1">
        <v>17</v>
      </c>
      <c r="I170" s="1">
        <v>15</v>
      </c>
      <c r="J170" s="1">
        <v>15</v>
      </c>
      <c r="K170" s="1">
        <v>11</v>
      </c>
      <c r="L170" s="1">
        <v>10</v>
      </c>
      <c r="M170" s="1">
        <v>9</v>
      </c>
      <c r="N170" s="1">
        <v>13</v>
      </c>
      <c r="O170" s="1">
        <v>19</v>
      </c>
      <c r="P170" s="1">
        <v>26</v>
      </c>
      <c r="Q170" s="1">
        <v>28</v>
      </c>
      <c r="R170" s="1">
        <v>32</v>
      </c>
      <c r="S170" s="1">
        <v>42</v>
      </c>
      <c r="T170" s="1">
        <v>47</v>
      </c>
      <c r="U170" s="1">
        <v>43</v>
      </c>
      <c r="V170" s="1">
        <v>37</v>
      </c>
      <c r="W170" s="1">
        <v>37</v>
      </c>
      <c r="X170" s="1">
        <v>36</v>
      </c>
      <c r="Y170" s="1">
        <v>30</v>
      </c>
      <c r="Z170" s="1">
        <v>25</v>
      </c>
      <c r="AA170" s="1">
        <v>23</v>
      </c>
      <c r="AB170" s="1">
        <v>22</v>
      </c>
      <c r="AC170" s="1">
        <v>27</v>
      </c>
      <c r="AD170" s="1">
        <v>29</v>
      </c>
      <c r="AE170" s="1">
        <v>27</v>
      </c>
    </row>
    <row r="171" spans="1:31" x14ac:dyDescent="0.55000000000000004">
      <c r="A171" s="1">
        <v>2026</v>
      </c>
      <c r="B171" s="2">
        <v>99999999</v>
      </c>
      <c r="C171" s="1">
        <v>999</v>
      </c>
      <c r="D171" s="3">
        <v>6</v>
      </c>
      <c r="E171" s="1" t="s">
        <v>0</v>
      </c>
      <c r="F171" s="3">
        <v>9</v>
      </c>
      <c r="G171" s="3">
        <v>8</v>
      </c>
      <c r="H171" s="1">
        <v>28</v>
      </c>
      <c r="I171" s="1">
        <v>27</v>
      </c>
      <c r="J171" s="1">
        <v>28</v>
      </c>
      <c r="K171" s="1">
        <v>29</v>
      </c>
      <c r="L171" s="1">
        <v>29</v>
      </c>
      <c r="M171" s="1">
        <v>28</v>
      </c>
      <c r="N171" s="1">
        <v>28</v>
      </c>
      <c r="O171" s="1">
        <v>35</v>
      </c>
      <c r="P171" s="1">
        <v>34</v>
      </c>
      <c r="Q171" s="1">
        <v>36</v>
      </c>
      <c r="R171" s="1">
        <v>35</v>
      </c>
      <c r="S171" s="1">
        <v>34</v>
      </c>
      <c r="T171" s="1">
        <v>32</v>
      </c>
      <c r="U171" s="1">
        <v>30</v>
      </c>
      <c r="V171" s="1">
        <v>24</v>
      </c>
      <c r="W171" s="1">
        <v>20</v>
      </c>
      <c r="X171" s="1">
        <v>22</v>
      </c>
      <c r="Y171" s="1">
        <v>24</v>
      </c>
      <c r="Z171" s="1">
        <v>23</v>
      </c>
      <c r="AA171" s="1">
        <v>24</v>
      </c>
      <c r="AB171" s="1">
        <v>21</v>
      </c>
      <c r="AC171" s="1">
        <v>21</v>
      </c>
      <c r="AD171" s="1">
        <v>19</v>
      </c>
      <c r="AE171" s="1">
        <v>17</v>
      </c>
    </row>
    <row r="172" spans="1:31" x14ac:dyDescent="0.55000000000000004">
      <c r="A172" s="1">
        <v>2026</v>
      </c>
      <c r="B172" s="2">
        <v>99999999</v>
      </c>
      <c r="C172" s="1">
        <v>999</v>
      </c>
      <c r="D172" s="3">
        <v>6</v>
      </c>
      <c r="E172" s="1" t="s">
        <v>0</v>
      </c>
      <c r="F172" s="3">
        <v>9</v>
      </c>
      <c r="G172" s="3">
        <v>9</v>
      </c>
      <c r="H172" s="1">
        <v>9999</v>
      </c>
      <c r="I172" s="1">
        <v>16</v>
      </c>
      <c r="J172" s="1">
        <v>17</v>
      </c>
      <c r="K172" s="1">
        <v>15</v>
      </c>
      <c r="L172" s="1">
        <v>12</v>
      </c>
      <c r="M172" s="1">
        <v>8</v>
      </c>
      <c r="N172" s="1">
        <v>7</v>
      </c>
      <c r="O172" s="1">
        <v>8</v>
      </c>
      <c r="P172" s="1">
        <v>8</v>
      </c>
      <c r="Q172" s="1">
        <v>7</v>
      </c>
      <c r="R172" s="1">
        <v>8</v>
      </c>
      <c r="S172" s="1">
        <v>6</v>
      </c>
      <c r="T172" s="1">
        <v>13</v>
      </c>
      <c r="U172" s="1">
        <v>26</v>
      </c>
      <c r="V172" s="1">
        <v>31</v>
      </c>
      <c r="W172" s="1">
        <v>34</v>
      </c>
      <c r="X172" s="1">
        <v>38</v>
      </c>
      <c r="Y172" s="1">
        <v>40</v>
      </c>
      <c r="Z172" s="1">
        <v>41</v>
      </c>
      <c r="AA172" s="1">
        <v>32</v>
      </c>
      <c r="AB172" s="1">
        <v>29</v>
      </c>
      <c r="AC172" s="1">
        <v>31</v>
      </c>
      <c r="AD172" s="1">
        <v>29</v>
      </c>
      <c r="AE172" s="1">
        <v>24</v>
      </c>
    </row>
    <row r="173" spans="1:31" x14ac:dyDescent="0.55000000000000004">
      <c r="A173" s="1">
        <v>2026</v>
      </c>
      <c r="B173" s="2">
        <v>99999999</v>
      </c>
      <c r="C173" s="1">
        <v>999</v>
      </c>
      <c r="D173" s="3">
        <v>6</v>
      </c>
      <c r="E173" s="1" t="s">
        <v>0</v>
      </c>
      <c r="F173" s="3">
        <v>9</v>
      </c>
      <c r="G173" s="3">
        <v>10</v>
      </c>
      <c r="H173" s="1">
        <v>17</v>
      </c>
      <c r="I173" s="1">
        <v>21</v>
      </c>
      <c r="J173" s="1">
        <v>17</v>
      </c>
      <c r="K173" s="1">
        <v>12</v>
      </c>
      <c r="L173" s="1">
        <v>7</v>
      </c>
      <c r="M173" s="1">
        <v>8</v>
      </c>
      <c r="N173" s="1">
        <v>13</v>
      </c>
      <c r="O173" s="1">
        <v>23</v>
      </c>
      <c r="P173" s="1">
        <v>31</v>
      </c>
      <c r="Q173" s="1">
        <v>37</v>
      </c>
      <c r="R173" s="1">
        <v>35</v>
      </c>
      <c r="S173" s="1">
        <v>32</v>
      </c>
      <c r="T173" s="1">
        <v>25</v>
      </c>
      <c r="U173" s="1">
        <v>23</v>
      </c>
      <c r="V173" s="1">
        <v>22</v>
      </c>
      <c r="W173" s="1">
        <v>18</v>
      </c>
      <c r="X173" s="1">
        <v>13</v>
      </c>
      <c r="Y173" s="1">
        <v>6</v>
      </c>
      <c r="Z173" s="1">
        <v>4</v>
      </c>
      <c r="AA173" s="1">
        <v>3</v>
      </c>
      <c r="AB173" s="1">
        <v>5</v>
      </c>
      <c r="AC173" s="1">
        <v>6</v>
      </c>
      <c r="AD173" s="1">
        <v>5</v>
      </c>
      <c r="AE173" s="1">
        <v>7</v>
      </c>
    </row>
    <row r="174" spans="1:31" x14ac:dyDescent="0.55000000000000004">
      <c r="A174" s="1">
        <v>2026</v>
      </c>
      <c r="B174" s="2">
        <v>99999999</v>
      </c>
      <c r="C174" s="1">
        <v>999</v>
      </c>
      <c r="D174" s="3">
        <v>6</v>
      </c>
      <c r="E174" s="1" t="s">
        <v>0</v>
      </c>
      <c r="F174" s="3">
        <v>9</v>
      </c>
      <c r="G174" s="3">
        <v>11</v>
      </c>
      <c r="H174" s="1">
        <v>6</v>
      </c>
      <c r="I174" s="1">
        <v>6</v>
      </c>
      <c r="J174" s="1">
        <v>8</v>
      </c>
      <c r="K174" s="1">
        <v>9</v>
      </c>
      <c r="L174" s="1">
        <v>9</v>
      </c>
      <c r="M174" s="1">
        <v>5</v>
      </c>
      <c r="N174" s="1">
        <v>5</v>
      </c>
      <c r="O174" s="1">
        <v>6</v>
      </c>
      <c r="P174" s="1">
        <v>6</v>
      </c>
      <c r="Q174" s="1">
        <v>12</v>
      </c>
      <c r="R174" s="1">
        <v>15</v>
      </c>
      <c r="S174" s="1">
        <v>17</v>
      </c>
      <c r="T174" s="1">
        <v>16</v>
      </c>
      <c r="U174" s="1">
        <v>12</v>
      </c>
      <c r="V174" s="1">
        <v>11</v>
      </c>
      <c r="W174" s="1">
        <v>13</v>
      </c>
      <c r="X174" s="1">
        <v>15</v>
      </c>
      <c r="Y174" s="1">
        <v>13</v>
      </c>
      <c r="Z174" s="1">
        <v>11</v>
      </c>
      <c r="AA174" s="1">
        <v>12</v>
      </c>
      <c r="AB174" s="1">
        <v>11</v>
      </c>
      <c r="AC174" s="1">
        <v>11</v>
      </c>
      <c r="AD174" s="1">
        <v>13</v>
      </c>
      <c r="AE174" s="1">
        <v>8</v>
      </c>
    </row>
    <row r="175" spans="1:31" x14ac:dyDescent="0.55000000000000004">
      <c r="A175" s="1">
        <v>2026</v>
      </c>
      <c r="B175" s="2">
        <v>99999999</v>
      </c>
      <c r="C175" s="1">
        <v>999</v>
      </c>
      <c r="D175" s="3">
        <v>6</v>
      </c>
      <c r="E175" s="1" t="s">
        <v>0</v>
      </c>
      <c r="F175" s="3">
        <v>9</v>
      </c>
      <c r="G175" s="3">
        <v>12</v>
      </c>
      <c r="H175" s="1">
        <v>2</v>
      </c>
      <c r="I175" s="1">
        <v>4</v>
      </c>
      <c r="J175" s="1">
        <v>8</v>
      </c>
      <c r="K175" s="1">
        <v>17</v>
      </c>
      <c r="L175" s="1">
        <v>18</v>
      </c>
      <c r="M175" s="1">
        <v>12</v>
      </c>
      <c r="N175" s="1">
        <v>16</v>
      </c>
      <c r="O175" s="1">
        <v>20</v>
      </c>
      <c r="P175" s="1">
        <v>31</v>
      </c>
      <c r="Q175" s="1">
        <v>34</v>
      </c>
      <c r="R175" s="1">
        <v>32</v>
      </c>
      <c r="S175" s="1">
        <v>43</v>
      </c>
      <c r="T175" s="1">
        <v>41</v>
      </c>
      <c r="U175" s="1">
        <v>29</v>
      </c>
      <c r="V175" s="1">
        <v>25</v>
      </c>
      <c r="W175" s="1">
        <v>30</v>
      </c>
      <c r="X175" s="1">
        <v>33</v>
      </c>
      <c r="Y175" s="1">
        <v>29</v>
      </c>
      <c r="Z175" s="1">
        <v>29</v>
      </c>
      <c r="AA175" s="1">
        <v>33</v>
      </c>
      <c r="AB175" s="1">
        <v>28</v>
      </c>
      <c r="AC175" s="1">
        <v>25</v>
      </c>
      <c r="AD175" s="1">
        <v>23</v>
      </c>
      <c r="AE175" s="1">
        <v>22</v>
      </c>
    </row>
    <row r="176" spans="1:31" x14ac:dyDescent="0.55000000000000004">
      <c r="A176" s="1">
        <v>2026</v>
      </c>
      <c r="B176" s="2">
        <v>99999999</v>
      </c>
      <c r="C176" s="1">
        <v>999</v>
      </c>
      <c r="D176" s="3">
        <v>6</v>
      </c>
      <c r="E176" s="1" t="s">
        <v>0</v>
      </c>
      <c r="F176" s="3">
        <v>9</v>
      </c>
      <c r="G176" s="3">
        <v>13</v>
      </c>
      <c r="H176" s="1">
        <v>22</v>
      </c>
      <c r="I176" s="1">
        <v>20</v>
      </c>
      <c r="J176" s="1">
        <v>17</v>
      </c>
      <c r="K176" s="1">
        <v>15</v>
      </c>
      <c r="L176" s="1">
        <v>14</v>
      </c>
      <c r="M176" s="1">
        <v>13</v>
      </c>
      <c r="N176" s="1">
        <v>9</v>
      </c>
      <c r="O176" s="1">
        <v>15</v>
      </c>
      <c r="P176" s="1">
        <v>25</v>
      </c>
      <c r="Q176" s="1">
        <v>36</v>
      </c>
      <c r="R176" s="1">
        <v>9999</v>
      </c>
      <c r="S176" s="1">
        <v>53</v>
      </c>
      <c r="T176" s="1">
        <v>70</v>
      </c>
      <c r="U176" s="1">
        <v>67</v>
      </c>
      <c r="V176" s="1">
        <v>51</v>
      </c>
      <c r="W176" s="1">
        <v>44</v>
      </c>
      <c r="X176" s="1">
        <v>58</v>
      </c>
      <c r="Y176" s="1">
        <v>71</v>
      </c>
      <c r="Z176" s="1">
        <v>44</v>
      </c>
      <c r="AA176" s="1">
        <v>14</v>
      </c>
      <c r="AB176" s="1">
        <v>20</v>
      </c>
      <c r="AC176" s="1">
        <v>22</v>
      </c>
      <c r="AD176" s="1">
        <v>14</v>
      </c>
      <c r="AE176" s="1">
        <v>12</v>
      </c>
    </row>
    <row r="177" spans="1:31" x14ac:dyDescent="0.55000000000000004">
      <c r="A177" s="1">
        <v>2026</v>
      </c>
      <c r="B177" s="2">
        <v>99999999</v>
      </c>
      <c r="C177" s="1">
        <v>999</v>
      </c>
      <c r="D177" s="3">
        <v>6</v>
      </c>
      <c r="E177" s="1" t="s">
        <v>0</v>
      </c>
      <c r="F177" s="3">
        <v>9</v>
      </c>
      <c r="G177" s="3">
        <v>14</v>
      </c>
      <c r="H177" s="1">
        <v>9</v>
      </c>
      <c r="I177" s="1">
        <v>7</v>
      </c>
      <c r="J177" s="1">
        <v>8</v>
      </c>
      <c r="K177" s="1">
        <v>7</v>
      </c>
      <c r="L177" s="1">
        <v>6</v>
      </c>
      <c r="M177" s="1">
        <v>4</v>
      </c>
      <c r="N177" s="1">
        <v>4</v>
      </c>
      <c r="O177" s="1">
        <v>9</v>
      </c>
      <c r="P177" s="1">
        <v>10</v>
      </c>
      <c r="Q177" s="1">
        <v>14</v>
      </c>
      <c r="R177" s="1">
        <v>19</v>
      </c>
      <c r="S177" s="1">
        <v>19</v>
      </c>
      <c r="T177" s="1">
        <v>26</v>
      </c>
      <c r="U177" s="1">
        <v>21</v>
      </c>
      <c r="V177" s="1">
        <v>21</v>
      </c>
      <c r="W177" s="1">
        <v>19</v>
      </c>
      <c r="X177" s="1">
        <v>17</v>
      </c>
      <c r="Y177" s="1">
        <v>20</v>
      </c>
      <c r="Z177" s="1">
        <v>12</v>
      </c>
      <c r="AA177" s="1">
        <v>15</v>
      </c>
      <c r="AB177" s="1">
        <v>14</v>
      </c>
      <c r="AC177" s="1">
        <v>14</v>
      </c>
      <c r="AD177" s="1">
        <v>15</v>
      </c>
      <c r="AE177" s="1">
        <v>12</v>
      </c>
    </row>
    <row r="178" spans="1:31" x14ac:dyDescent="0.55000000000000004">
      <c r="A178" s="1">
        <v>2026</v>
      </c>
      <c r="B178" s="2">
        <v>99999999</v>
      </c>
      <c r="C178" s="1">
        <v>999</v>
      </c>
      <c r="D178" s="3">
        <v>6</v>
      </c>
      <c r="E178" s="1" t="s">
        <v>0</v>
      </c>
      <c r="F178" s="3">
        <v>9</v>
      </c>
      <c r="G178" s="3">
        <v>15</v>
      </c>
      <c r="H178" s="1">
        <v>9999</v>
      </c>
      <c r="I178" s="1">
        <v>9</v>
      </c>
      <c r="J178" s="1">
        <v>6</v>
      </c>
      <c r="K178" s="1">
        <v>3</v>
      </c>
      <c r="L178" s="1">
        <v>4</v>
      </c>
      <c r="M178" s="1">
        <v>4</v>
      </c>
      <c r="N178" s="1">
        <v>5</v>
      </c>
      <c r="O178" s="1">
        <v>11</v>
      </c>
      <c r="P178" s="1">
        <v>21</v>
      </c>
      <c r="Q178" s="1">
        <v>32</v>
      </c>
      <c r="R178" s="1">
        <v>43</v>
      </c>
      <c r="S178" s="1">
        <v>51</v>
      </c>
      <c r="T178" s="1">
        <v>58</v>
      </c>
      <c r="U178" s="1">
        <v>44</v>
      </c>
      <c r="V178" s="1">
        <v>34</v>
      </c>
      <c r="W178" s="1">
        <v>38</v>
      </c>
      <c r="X178" s="1">
        <v>28</v>
      </c>
      <c r="Y178" s="1">
        <v>18</v>
      </c>
      <c r="Z178" s="1">
        <v>15</v>
      </c>
      <c r="AA178" s="1">
        <v>18</v>
      </c>
      <c r="AB178" s="1">
        <v>18</v>
      </c>
      <c r="AC178" s="1">
        <v>20</v>
      </c>
      <c r="AD178" s="1">
        <v>18</v>
      </c>
      <c r="AE178" s="1">
        <v>18</v>
      </c>
    </row>
    <row r="179" spans="1:31" x14ac:dyDescent="0.55000000000000004">
      <c r="A179" s="1">
        <v>2026</v>
      </c>
      <c r="B179" s="2">
        <v>99999999</v>
      </c>
      <c r="C179" s="1">
        <v>999</v>
      </c>
      <c r="D179" s="3">
        <v>6</v>
      </c>
      <c r="E179" s="1" t="s">
        <v>0</v>
      </c>
      <c r="F179" s="3">
        <v>9</v>
      </c>
      <c r="G179" s="3">
        <v>16</v>
      </c>
      <c r="H179" s="1">
        <v>17</v>
      </c>
      <c r="I179" s="1">
        <v>18</v>
      </c>
      <c r="J179" s="1">
        <v>16</v>
      </c>
      <c r="K179" s="1">
        <v>14</v>
      </c>
      <c r="L179" s="1">
        <v>13</v>
      </c>
      <c r="M179" s="1">
        <v>10</v>
      </c>
      <c r="N179" s="1">
        <v>8</v>
      </c>
      <c r="O179" s="1">
        <v>7</v>
      </c>
      <c r="P179" s="1">
        <v>11</v>
      </c>
      <c r="Q179" s="1">
        <v>19</v>
      </c>
      <c r="R179" s="1">
        <v>17</v>
      </c>
      <c r="S179" s="1">
        <v>27</v>
      </c>
      <c r="T179" s="1">
        <v>49</v>
      </c>
      <c r="U179" s="1">
        <v>67</v>
      </c>
      <c r="V179" s="1">
        <v>65</v>
      </c>
      <c r="W179" s="1">
        <v>47</v>
      </c>
      <c r="X179" s="1">
        <v>40</v>
      </c>
      <c r="Y179" s="1">
        <v>31</v>
      </c>
      <c r="Z179" s="1">
        <v>24</v>
      </c>
      <c r="AA179" s="1">
        <v>15</v>
      </c>
      <c r="AB179" s="1">
        <v>10</v>
      </c>
      <c r="AC179" s="1">
        <v>14</v>
      </c>
      <c r="AD179" s="1">
        <v>16</v>
      </c>
      <c r="AE179" s="1">
        <v>12</v>
      </c>
    </row>
    <row r="180" spans="1:31" x14ac:dyDescent="0.55000000000000004">
      <c r="A180" s="1">
        <v>2026</v>
      </c>
      <c r="B180" s="2">
        <v>99999999</v>
      </c>
      <c r="C180" s="1">
        <v>999</v>
      </c>
      <c r="D180" s="3">
        <v>6</v>
      </c>
      <c r="E180" s="1" t="s">
        <v>0</v>
      </c>
      <c r="F180" s="3">
        <v>9</v>
      </c>
      <c r="G180" s="3">
        <v>17</v>
      </c>
      <c r="H180" s="1">
        <v>14</v>
      </c>
      <c r="I180" s="1">
        <v>22</v>
      </c>
      <c r="J180" s="1">
        <v>24</v>
      </c>
      <c r="K180" s="1">
        <v>25</v>
      </c>
      <c r="L180" s="1">
        <v>22</v>
      </c>
      <c r="M180" s="1">
        <v>18</v>
      </c>
      <c r="N180" s="1">
        <v>14</v>
      </c>
      <c r="O180" s="1">
        <v>16</v>
      </c>
      <c r="P180" s="1">
        <v>18</v>
      </c>
      <c r="Q180" s="1">
        <v>24</v>
      </c>
      <c r="R180" s="1">
        <v>37</v>
      </c>
      <c r="S180" s="1">
        <v>48</v>
      </c>
      <c r="T180" s="1">
        <v>47</v>
      </c>
      <c r="U180" s="1">
        <v>34</v>
      </c>
      <c r="V180" s="1">
        <v>33</v>
      </c>
      <c r="W180" s="1">
        <v>24</v>
      </c>
      <c r="X180" s="1">
        <v>27</v>
      </c>
      <c r="Y180" s="1">
        <v>15</v>
      </c>
      <c r="Z180" s="1">
        <v>13</v>
      </c>
      <c r="AA180" s="1">
        <v>12</v>
      </c>
      <c r="AB180" s="1">
        <v>12</v>
      </c>
      <c r="AC180" s="1">
        <v>12</v>
      </c>
      <c r="AD180" s="1">
        <v>11</v>
      </c>
      <c r="AE180" s="1">
        <v>12</v>
      </c>
    </row>
    <row r="181" spans="1:31" x14ac:dyDescent="0.55000000000000004">
      <c r="A181" s="1">
        <v>2026</v>
      </c>
      <c r="B181" s="2">
        <v>99999999</v>
      </c>
      <c r="C181" s="1">
        <v>999</v>
      </c>
      <c r="D181" s="3">
        <v>6</v>
      </c>
      <c r="E181" s="1" t="s">
        <v>0</v>
      </c>
      <c r="F181" s="3">
        <v>9</v>
      </c>
      <c r="G181" s="3">
        <v>18</v>
      </c>
      <c r="H181" s="1">
        <v>12</v>
      </c>
      <c r="I181" s="1">
        <v>11</v>
      </c>
      <c r="J181" s="1">
        <v>11</v>
      </c>
      <c r="K181" s="1">
        <v>10</v>
      </c>
      <c r="L181" s="1">
        <v>10</v>
      </c>
      <c r="M181" s="1">
        <v>9</v>
      </c>
      <c r="N181" s="1">
        <v>8</v>
      </c>
      <c r="O181" s="1">
        <v>10</v>
      </c>
      <c r="P181" s="1">
        <v>13</v>
      </c>
      <c r="Q181" s="1">
        <v>17</v>
      </c>
      <c r="R181" s="1">
        <v>21</v>
      </c>
      <c r="S181" s="1">
        <v>25</v>
      </c>
      <c r="T181" s="1">
        <v>25</v>
      </c>
      <c r="U181" s="1">
        <v>23</v>
      </c>
      <c r="V181" s="1">
        <v>24</v>
      </c>
      <c r="W181" s="1">
        <v>20</v>
      </c>
      <c r="X181" s="1">
        <v>15</v>
      </c>
      <c r="Y181" s="1">
        <v>13</v>
      </c>
      <c r="Z181" s="1">
        <v>12</v>
      </c>
      <c r="AA181" s="1">
        <v>11</v>
      </c>
      <c r="AB181" s="1">
        <v>11</v>
      </c>
      <c r="AC181" s="1">
        <v>11</v>
      </c>
      <c r="AD181" s="1">
        <v>10</v>
      </c>
      <c r="AE181" s="1">
        <v>10</v>
      </c>
    </row>
    <row r="182" spans="1:31" x14ac:dyDescent="0.55000000000000004">
      <c r="A182" s="1">
        <v>2026</v>
      </c>
      <c r="B182" s="2">
        <v>99999999</v>
      </c>
      <c r="C182" s="1">
        <v>999</v>
      </c>
      <c r="D182" s="3">
        <v>6</v>
      </c>
      <c r="E182" s="1" t="s">
        <v>0</v>
      </c>
      <c r="F182" s="3">
        <v>9</v>
      </c>
      <c r="G182" s="3">
        <v>19</v>
      </c>
      <c r="H182" s="1">
        <v>10</v>
      </c>
      <c r="I182" s="1">
        <v>10</v>
      </c>
      <c r="J182" s="1">
        <v>9</v>
      </c>
      <c r="K182" s="1">
        <v>9</v>
      </c>
      <c r="L182" s="1">
        <v>6</v>
      </c>
      <c r="M182" s="1">
        <v>4</v>
      </c>
      <c r="N182" s="1">
        <v>5</v>
      </c>
      <c r="O182" s="1">
        <v>8</v>
      </c>
      <c r="P182" s="1">
        <v>11</v>
      </c>
      <c r="Q182" s="1">
        <v>16</v>
      </c>
      <c r="R182" s="1">
        <v>21</v>
      </c>
      <c r="S182" s="1">
        <v>24</v>
      </c>
      <c r="T182" s="1">
        <v>27</v>
      </c>
      <c r="U182" s="1">
        <v>25</v>
      </c>
      <c r="V182" s="1">
        <v>24</v>
      </c>
      <c r="W182" s="1">
        <v>23</v>
      </c>
      <c r="X182" s="1">
        <v>22</v>
      </c>
      <c r="Y182" s="1">
        <v>22</v>
      </c>
      <c r="Z182" s="1">
        <v>22</v>
      </c>
      <c r="AA182" s="1">
        <v>21</v>
      </c>
      <c r="AB182" s="1">
        <v>19</v>
      </c>
      <c r="AC182" s="1">
        <v>18</v>
      </c>
      <c r="AD182" s="1">
        <v>18</v>
      </c>
      <c r="AE182" s="1">
        <v>12</v>
      </c>
    </row>
    <row r="183" spans="1:31" x14ac:dyDescent="0.55000000000000004">
      <c r="A183" s="1">
        <v>2026</v>
      </c>
      <c r="B183" s="2">
        <v>99999999</v>
      </c>
      <c r="C183" s="1">
        <v>999</v>
      </c>
      <c r="D183" s="3">
        <v>6</v>
      </c>
      <c r="E183" s="1" t="s">
        <v>0</v>
      </c>
      <c r="F183" s="3">
        <v>9</v>
      </c>
      <c r="G183" s="3">
        <v>20</v>
      </c>
      <c r="H183" s="1">
        <v>11</v>
      </c>
      <c r="I183" s="1">
        <v>15</v>
      </c>
      <c r="J183" s="1">
        <v>17</v>
      </c>
      <c r="K183" s="1">
        <v>18</v>
      </c>
      <c r="L183" s="1">
        <v>14</v>
      </c>
      <c r="M183" s="1">
        <v>12</v>
      </c>
      <c r="N183" s="1">
        <v>10</v>
      </c>
      <c r="O183" s="1">
        <v>18</v>
      </c>
      <c r="P183" s="1">
        <v>21</v>
      </c>
      <c r="Q183" s="1">
        <v>25</v>
      </c>
      <c r="R183" s="1">
        <v>9999</v>
      </c>
      <c r="S183" s="1">
        <v>49</v>
      </c>
      <c r="T183" s="1">
        <v>55</v>
      </c>
      <c r="U183" s="1">
        <v>60</v>
      </c>
      <c r="V183" s="1">
        <v>61</v>
      </c>
      <c r="W183" s="1">
        <v>60</v>
      </c>
      <c r="X183" s="1">
        <v>47</v>
      </c>
      <c r="Y183" s="1">
        <v>45</v>
      </c>
      <c r="Z183" s="1">
        <v>36</v>
      </c>
      <c r="AA183" s="1">
        <v>31</v>
      </c>
      <c r="AB183" s="1">
        <v>21</v>
      </c>
      <c r="AC183" s="1">
        <v>19</v>
      </c>
      <c r="AD183" s="1">
        <v>25</v>
      </c>
      <c r="AE183" s="1">
        <v>26</v>
      </c>
    </row>
    <row r="184" spans="1:31" x14ac:dyDescent="0.55000000000000004">
      <c r="A184" s="1">
        <v>2026</v>
      </c>
      <c r="B184" s="2">
        <v>99999999</v>
      </c>
      <c r="C184" s="1">
        <v>999</v>
      </c>
      <c r="D184" s="3">
        <v>6</v>
      </c>
      <c r="E184" s="1" t="s">
        <v>0</v>
      </c>
      <c r="F184" s="3">
        <v>9</v>
      </c>
      <c r="G184" s="3">
        <v>21</v>
      </c>
      <c r="H184" s="1">
        <v>9999</v>
      </c>
      <c r="I184" s="1">
        <v>23</v>
      </c>
      <c r="J184" s="1">
        <v>21</v>
      </c>
      <c r="K184" s="1">
        <v>18</v>
      </c>
      <c r="L184" s="1">
        <v>14</v>
      </c>
      <c r="M184" s="1">
        <v>13</v>
      </c>
      <c r="N184" s="1">
        <v>11</v>
      </c>
      <c r="O184" s="1">
        <v>8</v>
      </c>
      <c r="P184" s="1">
        <v>5</v>
      </c>
      <c r="Q184" s="1">
        <v>5</v>
      </c>
      <c r="R184" s="1">
        <v>8</v>
      </c>
      <c r="S184" s="1">
        <v>9</v>
      </c>
      <c r="T184" s="1">
        <v>9</v>
      </c>
      <c r="U184" s="1">
        <v>7</v>
      </c>
      <c r="V184" s="1">
        <v>6</v>
      </c>
      <c r="W184" s="1">
        <v>4</v>
      </c>
      <c r="X184" s="1">
        <v>4</v>
      </c>
      <c r="Y184" s="1">
        <v>5</v>
      </c>
      <c r="Z184" s="1">
        <v>5</v>
      </c>
      <c r="AA184" s="1">
        <v>7</v>
      </c>
      <c r="AB184" s="1">
        <v>5</v>
      </c>
      <c r="AC184" s="1">
        <v>5</v>
      </c>
      <c r="AD184" s="1">
        <v>5</v>
      </c>
      <c r="AE184" s="1">
        <v>6</v>
      </c>
    </row>
    <row r="185" spans="1:31" x14ac:dyDescent="0.55000000000000004">
      <c r="A185" s="1">
        <v>2026</v>
      </c>
      <c r="B185" s="2">
        <v>99999999</v>
      </c>
      <c r="C185" s="1">
        <v>999</v>
      </c>
      <c r="D185" s="3">
        <v>6</v>
      </c>
      <c r="E185" s="1" t="s">
        <v>0</v>
      </c>
      <c r="F185" s="3">
        <v>9</v>
      </c>
      <c r="G185" s="3">
        <v>22</v>
      </c>
      <c r="H185" s="1">
        <v>5</v>
      </c>
      <c r="I185" s="1">
        <v>5</v>
      </c>
      <c r="J185" s="1">
        <v>5</v>
      </c>
      <c r="K185" s="1">
        <v>6</v>
      </c>
      <c r="L185" s="1">
        <v>5</v>
      </c>
      <c r="M185" s="1">
        <v>5</v>
      </c>
      <c r="N185" s="1">
        <v>4</v>
      </c>
      <c r="O185" s="1">
        <v>5</v>
      </c>
      <c r="P185" s="1">
        <v>5</v>
      </c>
      <c r="Q185" s="1">
        <v>7</v>
      </c>
      <c r="R185" s="1">
        <v>13</v>
      </c>
      <c r="S185" s="1">
        <v>21</v>
      </c>
      <c r="T185" s="1">
        <v>31</v>
      </c>
      <c r="U185" s="1">
        <v>33</v>
      </c>
      <c r="V185" s="1">
        <v>31</v>
      </c>
      <c r="W185" s="1">
        <v>30</v>
      </c>
      <c r="X185" s="1">
        <v>32</v>
      </c>
      <c r="Y185" s="1">
        <v>27</v>
      </c>
      <c r="Z185" s="1">
        <v>22</v>
      </c>
      <c r="AA185" s="1">
        <v>27</v>
      </c>
      <c r="AB185" s="1">
        <v>31</v>
      </c>
      <c r="AC185" s="1">
        <v>31</v>
      </c>
      <c r="AD185" s="1">
        <v>31</v>
      </c>
      <c r="AE185" s="1">
        <v>34</v>
      </c>
    </row>
    <row r="186" spans="1:31" x14ac:dyDescent="0.55000000000000004">
      <c r="A186" s="1">
        <v>2026</v>
      </c>
      <c r="B186" s="2">
        <v>99999999</v>
      </c>
      <c r="C186" s="1">
        <v>999</v>
      </c>
      <c r="D186" s="3">
        <v>6</v>
      </c>
      <c r="E186" s="1" t="s">
        <v>0</v>
      </c>
      <c r="F186" s="3">
        <v>9</v>
      </c>
      <c r="G186" s="3">
        <v>23</v>
      </c>
      <c r="H186" s="1">
        <v>37</v>
      </c>
      <c r="I186" s="1">
        <v>36</v>
      </c>
      <c r="J186" s="1">
        <v>34</v>
      </c>
      <c r="K186" s="1">
        <v>32</v>
      </c>
      <c r="L186" s="1">
        <v>33</v>
      </c>
      <c r="M186" s="1">
        <v>29</v>
      </c>
      <c r="N186" s="1">
        <v>30</v>
      </c>
      <c r="O186" s="1">
        <v>28</v>
      </c>
      <c r="P186" s="1">
        <v>30</v>
      </c>
      <c r="Q186" s="1">
        <v>30</v>
      </c>
      <c r="R186" s="1">
        <v>34</v>
      </c>
      <c r="S186" s="1">
        <v>31</v>
      </c>
      <c r="T186" s="1">
        <v>34</v>
      </c>
      <c r="U186" s="1">
        <v>34</v>
      </c>
      <c r="V186" s="1">
        <v>37</v>
      </c>
      <c r="W186" s="1">
        <v>37</v>
      </c>
      <c r="X186" s="1">
        <v>36</v>
      </c>
      <c r="Y186" s="1">
        <v>36</v>
      </c>
      <c r="Z186" s="1">
        <v>33</v>
      </c>
      <c r="AA186" s="1">
        <v>30</v>
      </c>
      <c r="AB186" s="1">
        <v>25</v>
      </c>
      <c r="AC186" s="1">
        <v>27</v>
      </c>
      <c r="AD186" s="1">
        <v>35</v>
      </c>
      <c r="AE186" s="1">
        <v>37</v>
      </c>
    </row>
    <row r="187" spans="1:31" x14ac:dyDescent="0.55000000000000004">
      <c r="A187" s="1">
        <v>2026</v>
      </c>
      <c r="B187" s="2">
        <v>99999999</v>
      </c>
      <c r="C187" s="1">
        <v>999</v>
      </c>
      <c r="D187" s="3">
        <v>6</v>
      </c>
      <c r="E187" s="1" t="s">
        <v>0</v>
      </c>
      <c r="F187" s="3">
        <v>9</v>
      </c>
      <c r="G187" s="3">
        <v>24</v>
      </c>
      <c r="H187" s="1">
        <v>37</v>
      </c>
      <c r="I187" s="1">
        <v>33</v>
      </c>
      <c r="J187" s="1">
        <v>32</v>
      </c>
      <c r="K187" s="1">
        <v>27</v>
      </c>
      <c r="L187" s="1">
        <v>26</v>
      </c>
      <c r="M187" s="1">
        <v>25</v>
      </c>
      <c r="N187" s="1">
        <v>23</v>
      </c>
      <c r="O187" s="1">
        <v>27</v>
      </c>
      <c r="P187" s="1">
        <v>31</v>
      </c>
      <c r="Q187" s="1">
        <v>36</v>
      </c>
      <c r="R187" s="1">
        <v>39</v>
      </c>
      <c r="S187" s="1">
        <v>42</v>
      </c>
      <c r="T187" s="1">
        <v>43</v>
      </c>
      <c r="U187" s="1">
        <v>44</v>
      </c>
      <c r="V187" s="1">
        <v>43</v>
      </c>
      <c r="W187" s="1">
        <v>43</v>
      </c>
      <c r="X187" s="1">
        <v>43</v>
      </c>
      <c r="Y187" s="1">
        <v>42</v>
      </c>
      <c r="Z187" s="1">
        <v>41</v>
      </c>
      <c r="AA187" s="1">
        <v>40</v>
      </c>
      <c r="AB187" s="1">
        <v>38</v>
      </c>
      <c r="AC187" s="1">
        <v>37</v>
      </c>
      <c r="AD187" s="1">
        <v>34</v>
      </c>
      <c r="AE187" s="1">
        <v>32</v>
      </c>
    </row>
    <row r="188" spans="1:31" x14ac:dyDescent="0.55000000000000004">
      <c r="A188" s="1">
        <v>2026</v>
      </c>
      <c r="B188" s="2">
        <v>99999999</v>
      </c>
      <c r="C188" s="1">
        <v>999</v>
      </c>
      <c r="D188" s="3">
        <v>6</v>
      </c>
      <c r="E188" s="1" t="s">
        <v>0</v>
      </c>
      <c r="F188" s="3">
        <v>9</v>
      </c>
      <c r="G188" s="3">
        <v>25</v>
      </c>
      <c r="H188" s="1">
        <v>31</v>
      </c>
      <c r="I188" s="1">
        <v>29</v>
      </c>
      <c r="J188" s="1">
        <v>25</v>
      </c>
      <c r="K188" s="1">
        <v>26</v>
      </c>
      <c r="L188" s="1">
        <v>29</v>
      </c>
      <c r="M188" s="1">
        <v>21</v>
      </c>
      <c r="N188" s="1">
        <v>20</v>
      </c>
      <c r="O188" s="1">
        <v>23</v>
      </c>
      <c r="P188" s="1">
        <v>22</v>
      </c>
      <c r="Q188" s="1">
        <v>24</v>
      </c>
      <c r="R188" s="1">
        <v>31</v>
      </c>
      <c r="S188" s="1">
        <v>36</v>
      </c>
      <c r="T188" s="1">
        <v>45</v>
      </c>
      <c r="U188" s="1">
        <v>49</v>
      </c>
      <c r="V188" s="1">
        <v>50</v>
      </c>
      <c r="W188" s="1">
        <v>50</v>
      </c>
      <c r="X188" s="1">
        <v>46</v>
      </c>
      <c r="Y188" s="1">
        <v>42</v>
      </c>
      <c r="Z188" s="1">
        <v>34</v>
      </c>
      <c r="AA188" s="1">
        <v>38</v>
      </c>
      <c r="AB188" s="1">
        <v>34</v>
      </c>
      <c r="AC188" s="1">
        <v>32</v>
      </c>
      <c r="AD188" s="1">
        <v>30</v>
      </c>
      <c r="AE188" s="1">
        <v>28</v>
      </c>
    </row>
    <row r="189" spans="1:31" x14ac:dyDescent="0.55000000000000004">
      <c r="A189" s="1">
        <v>2026</v>
      </c>
      <c r="B189" s="2">
        <v>99999999</v>
      </c>
      <c r="C189" s="1">
        <v>999</v>
      </c>
      <c r="D189" s="3">
        <v>6</v>
      </c>
      <c r="E189" s="1" t="s">
        <v>0</v>
      </c>
      <c r="F189" s="3">
        <v>9</v>
      </c>
      <c r="G189" s="3">
        <v>26</v>
      </c>
      <c r="H189" s="1">
        <v>29</v>
      </c>
      <c r="I189" s="1">
        <v>23</v>
      </c>
      <c r="J189" s="1">
        <v>16</v>
      </c>
      <c r="K189" s="1">
        <v>11</v>
      </c>
      <c r="L189" s="1">
        <v>10</v>
      </c>
      <c r="M189" s="1">
        <v>11</v>
      </c>
      <c r="N189" s="1">
        <v>13</v>
      </c>
      <c r="O189" s="1">
        <v>16</v>
      </c>
      <c r="P189" s="1">
        <v>22</v>
      </c>
      <c r="Q189" s="1">
        <v>31</v>
      </c>
      <c r="R189" s="1">
        <v>42</v>
      </c>
      <c r="S189" s="1">
        <v>53</v>
      </c>
      <c r="T189" s="1">
        <v>67</v>
      </c>
      <c r="U189" s="1">
        <v>71</v>
      </c>
      <c r="V189" s="1">
        <v>70</v>
      </c>
      <c r="W189" s="1">
        <v>65</v>
      </c>
      <c r="X189" s="1">
        <v>54</v>
      </c>
      <c r="Y189" s="1">
        <v>47</v>
      </c>
      <c r="Z189" s="1">
        <v>40</v>
      </c>
      <c r="AA189" s="1">
        <v>33</v>
      </c>
      <c r="AB189" s="1">
        <v>27</v>
      </c>
      <c r="AC189" s="1">
        <v>22</v>
      </c>
      <c r="AD189" s="1">
        <v>18</v>
      </c>
      <c r="AE189" s="1">
        <v>14</v>
      </c>
    </row>
    <row r="190" spans="1:31" x14ac:dyDescent="0.55000000000000004">
      <c r="A190" s="1">
        <v>2026</v>
      </c>
      <c r="B190" s="2">
        <v>99999999</v>
      </c>
      <c r="C190" s="1">
        <v>999</v>
      </c>
      <c r="D190" s="3">
        <v>6</v>
      </c>
      <c r="E190" s="1" t="s">
        <v>0</v>
      </c>
      <c r="F190" s="3">
        <v>9</v>
      </c>
      <c r="G190" s="3">
        <v>27</v>
      </c>
      <c r="H190" s="1">
        <v>9999</v>
      </c>
      <c r="I190" s="1">
        <v>10</v>
      </c>
      <c r="J190" s="1">
        <v>9</v>
      </c>
      <c r="K190" s="1">
        <v>10</v>
      </c>
      <c r="L190" s="1">
        <v>9</v>
      </c>
      <c r="M190" s="1">
        <v>6</v>
      </c>
      <c r="N190" s="1">
        <v>3</v>
      </c>
      <c r="O190" s="1">
        <v>5</v>
      </c>
      <c r="P190" s="1">
        <v>10</v>
      </c>
      <c r="Q190" s="1">
        <v>9999</v>
      </c>
      <c r="R190" s="1">
        <v>20</v>
      </c>
      <c r="S190" s="1">
        <v>44</v>
      </c>
      <c r="T190" s="1">
        <v>64</v>
      </c>
      <c r="U190" s="1">
        <v>42</v>
      </c>
      <c r="V190" s="1">
        <v>49</v>
      </c>
      <c r="W190" s="1">
        <v>50</v>
      </c>
      <c r="X190" s="1">
        <v>48</v>
      </c>
      <c r="Y190" s="1">
        <v>56</v>
      </c>
      <c r="Z190" s="1">
        <v>32</v>
      </c>
      <c r="AA190" s="1">
        <v>31</v>
      </c>
      <c r="AB190" s="1">
        <v>29</v>
      </c>
      <c r="AC190" s="1">
        <v>28</v>
      </c>
      <c r="AD190" s="1">
        <v>26</v>
      </c>
      <c r="AE190" s="1">
        <v>25</v>
      </c>
    </row>
    <row r="191" spans="1:31" x14ac:dyDescent="0.55000000000000004">
      <c r="A191" s="1">
        <v>2026</v>
      </c>
      <c r="B191" s="2">
        <v>99999999</v>
      </c>
      <c r="C191" s="1">
        <v>999</v>
      </c>
      <c r="D191" s="3">
        <v>6</v>
      </c>
      <c r="E191" s="1" t="s">
        <v>0</v>
      </c>
      <c r="F191" s="3">
        <v>9</v>
      </c>
      <c r="G191" s="3">
        <v>28</v>
      </c>
      <c r="H191" s="1">
        <v>22</v>
      </c>
      <c r="I191" s="1">
        <v>21</v>
      </c>
      <c r="J191" s="1">
        <v>23</v>
      </c>
      <c r="K191" s="1">
        <v>22</v>
      </c>
      <c r="L191" s="1">
        <v>17</v>
      </c>
      <c r="M191" s="1">
        <v>17</v>
      </c>
      <c r="N191" s="1">
        <v>15</v>
      </c>
      <c r="O191" s="1">
        <v>15</v>
      </c>
      <c r="P191" s="1">
        <v>14</v>
      </c>
      <c r="Q191" s="1">
        <v>23</v>
      </c>
      <c r="R191" s="1">
        <v>26</v>
      </c>
      <c r="S191" s="1">
        <v>46</v>
      </c>
      <c r="T191" s="1">
        <v>74</v>
      </c>
      <c r="U191" s="1">
        <v>74</v>
      </c>
      <c r="V191" s="1">
        <v>65</v>
      </c>
      <c r="W191" s="1">
        <v>55</v>
      </c>
      <c r="X191" s="1">
        <v>50</v>
      </c>
      <c r="Y191" s="1">
        <v>50</v>
      </c>
      <c r="Z191" s="1">
        <v>49</v>
      </c>
      <c r="AA191" s="1">
        <v>48</v>
      </c>
      <c r="AB191" s="1">
        <v>27</v>
      </c>
      <c r="AC191" s="1">
        <v>32</v>
      </c>
      <c r="AD191" s="1">
        <v>47</v>
      </c>
      <c r="AE191" s="1">
        <v>40</v>
      </c>
    </row>
    <row r="192" spans="1:31" x14ac:dyDescent="0.55000000000000004">
      <c r="A192" s="1">
        <v>2026</v>
      </c>
      <c r="B192" s="2">
        <v>99999999</v>
      </c>
      <c r="C192" s="1">
        <v>999</v>
      </c>
      <c r="D192" s="3">
        <v>6</v>
      </c>
      <c r="E192" s="1" t="s">
        <v>0</v>
      </c>
      <c r="F192" s="3">
        <v>9</v>
      </c>
      <c r="G192" s="3">
        <v>29</v>
      </c>
      <c r="H192" s="1">
        <v>52</v>
      </c>
      <c r="I192" s="1">
        <v>51</v>
      </c>
      <c r="J192" s="1">
        <v>48</v>
      </c>
      <c r="K192" s="1">
        <v>48</v>
      </c>
      <c r="L192" s="1">
        <v>42</v>
      </c>
      <c r="M192" s="1">
        <v>26</v>
      </c>
      <c r="N192" s="1">
        <v>25</v>
      </c>
      <c r="O192" s="1">
        <v>25</v>
      </c>
      <c r="P192" s="1">
        <v>26</v>
      </c>
      <c r="Q192" s="1">
        <v>29</v>
      </c>
      <c r="R192" s="1">
        <v>30</v>
      </c>
      <c r="S192" s="1">
        <v>31</v>
      </c>
      <c r="T192" s="1">
        <v>43</v>
      </c>
      <c r="U192" s="1">
        <v>45</v>
      </c>
      <c r="V192" s="1">
        <v>44</v>
      </c>
      <c r="W192" s="1">
        <v>39</v>
      </c>
      <c r="X192" s="1">
        <v>33</v>
      </c>
      <c r="Y192" s="1">
        <v>35</v>
      </c>
      <c r="Z192" s="1">
        <v>32</v>
      </c>
      <c r="AA192" s="1">
        <v>29</v>
      </c>
      <c r="AB192" s="1">
        <v>28</v>
      </c>
      <c r="AC192" s="1">
        <v>28</v>
      </c>
      <c r="AD192" s="1">
        <v>25</v>
      </c>
      <c r="AE192" s="1">
        <v>22</v>
      </c>
    </row>
    <row r="193" spans="1:31" x14ac:dyDescent="0.55000000000000004">
      <c r="A193" s="1">
        <v>2026</v>
      </c>
      <c r="B193" s="2">
        <v>99999999</v>
      </c>
      <c r="C193" s="1">
        <v>999</v>
      </c>
      <c r="D193" s="3">
        <v>6</v>
      </c>
      <c r="E193" s="1" t="s">
        <v>0</v>
      </c>
      <c r="F193" s="3">
        <v>9</v>
      </c>
      <c r="G193" s="3">
        <v>30</v>
      </c>
      <c r="H193" s="1">
        <v>23</v>
      </c>
      <c r="I193" s="1">
        <v>20</v>
      </c>
      <c r="J193" s="1">
        <v>23</v>
      </c>
      <c r="K193" s="1">
        <v>27</v>
      </c>
      <c r="L193" s="1">
        <v>23</v>
      </c>
      <c r="M193" s="1">
        <v>24</v>
      </c>
      <c r="N193" s="1">
        <v>25</v>
      </c>
      <c r="O193" s="1">
        <v>29</v>
      </c>
      <c r="P193" s="1">
        <v>31</v>
      </c>
      <c r="Q193" s="1">
        <v>35</v>
      </c>
      <c r="R193" s="1">
        <v>37</v>
      </c>
      <c r="S193" s="1">
        <v>39</v>
      </c>
      <c r="T193" s="1">
        <v>38</v>
      </c>
      <c r="U193" s="1">
        <v>38</v>
      </c>
      <c r="V193" s="1">
        <v>39</v>
      </c>
      <c r="W193" s="1">
        <v>43</v>
      </c>
      <c r="X193" s="1">
        <v>45</v>
      </c>
      <c r="Y193" s="1">
        <v>42</v>
      </c>
      <c r="Z193" s="1">
        <v>47</v>
      </c>
      <c r="AA193" s="1">
        <v>49</v>
      </c>
      <c r="AB193" s="1">
        <v>46</v>
      </c>
      <c r="AC193" s="1">
        <v>44</v>
      </c>
      <c r="AD193" s="1">
        <v>42</v>
      </c>
      <c r="AE193" s="1">
        <v>39</v>
      </c>
    </row>
    <row r="194" spans="1:31" x14ac:dyDescent="0.55000000000000004">
      <c r="A194" s="1">
        <v>2026</v>
      </c>
      <c r="B194" s="2">
        <v>99999999</v>
      </c>
      <c r="C194" s="1">
        <v>999</v>
      </c>
      <c r="D194" s="3">
        <v>6</v>
      </c>
      <c r="E194" s="1" t="s">
        <v>0</v>
      </c>
      <c r="F194" s="3">
        <v>10</v>
      </c>
      <c r="G194" s="3">
        <v>1</v>
      </c>
      <c r="H194" s="1">
        <v>39</v>
      </c>
      <c r="I194" s="1">
        <v>39</v>
      </c>
      <c r="J194" s="1">
        <v>38</v>
      </c>
      <c r="K194" s="1">
        <v>36</v>
      </c>
      <c r="L194" s="1">
        <v>32</v>
      </c>
      <c r="M194" s="1">
        <v>23</v>
      </c>
      <c r="N194" s="1">
        <v>15</v>
      </c>
      <c r="O194" s="1">
        <v>16</v>
      </c>
      <c r="P194" s="1">
        <v>18</v>
      </c>
      <c r="Q194" s="1">
        <v>20</v>
      </c>
      <c r="R194" s="1">
        <v>22</v>
      </c>
      <c r="S194" s="1">
        <v>26</v>
      </c>
      <c r="T194" s="1">
        <v>36</v>
      </c>
      <c r="U194" s="1">
        <v>43</v>
      </c>
      <c r="V194" s="1">
        <v>41</v>
      </c>
      <c r="W194" s="1">
        <v>41</v>
      </c>
      <c r="X194" s="1">
        <v>38</v>
      </c>
      <c r="Y194" s="1">
        <v>33</v>
      </c>
      <c r="Z194" s="1">
        <v>30</v>
      </c>
      <c r="AA194" s="1">
        <v>29</v>
      </c>
      <c r="AB194" s="1">
        <v>30</v>
      </c>
      <c r="AC194" s="1">
        <v>31</v>
      </c>
      <c r="AD194" s="1">
        <v>31</v>
      </c>
      <c r="AE194" s="1">
        <v>30</v>
      </c>
    </row>
    <row r="195" spans="1:31" x14ac:dyDescent="0.55000000000000004">
      <c r="A195" s="1">
        <v>2026</v>
      </c>
      <c r="B195" s="2">
        <v>99999999</v>
      </c>
      <c r="C195" s="1">
        <v>999</v>
      </c>
      <c r="D195" s="3">
        <v>6</v>
      </c>
      <c r="E195" s="1" t="s">
        <v>0</v>
      </c>
      <c r="F195" s="3">
        <v>10</v>
      </c>
      <c r="G195" s="3">
        <v>2</v>
      </c>
      <c r="H195" s="1">
        <v>28</v>
      </c>
      <c r="I195" s="1">
        <v>30</v>
      </c>
      <c r="J195" s="1">
        <v>31</v>
      </c>
      <c r="K195" s="1">
        <v>32</v>
      </c>
      <c r="L195" s="1">
        <v>39</v>
      </c>
      <c r="M195" s="1">
        <v>40</v>
      </c>
      <c r="N195" s="1">
        <v>36</v>
      </c>
      <c r="O195" s="1">
        <v>35</v>
      </c>
      <c r="P195" s="1">
        <v>35</v>
      </c>
      <c r="Q195" s="1">
        <v>38</v>
      </c>
      <c r="R195" s="1">
        <v>40</v>
      </c>
      <c r="S195" s="1">
        <v>44</v>
      </c>
      <c r="T195" s="1">
        <v>44</v>
      </c>
      <c r="U195" s="1">
        <v>45</v>
      </c>
      <c r="V195" s="1">
        <v>44</v>
      </c>
      <c r="W195" s="1">
        <v>41</v>
      </c>
      <c r="X195" s="1">
        <v>40</v>
      </c>
      <c r="Y195" s="1">
        <v>38</v>
      </c>
      <c r="Z195" s="1">
        <v>36</v>
      </c>
      <c r="AA195" s="1">
        <v>33</v>
      </c>
      <c r="AB195" s="1">
        <v>31</v>
      </c>
      <c r="AC195" s="1">
        <v>28</v>
      </c>
      <c r="AD195" s="1">
        <v>28</v>
      </c>
      <c r="AE195" s="1">
        <v>31</v>
      </c>
    </row>
    <row r="196" spans="1:31" x14ac:dyDescent="0.55000000000000004">
      <c r="A196" s="1">
        <v>2026</v>
      </c>
      <c r="B196" s="2">
        <v>99999999</v>
      </c>
      <c r="C196" s="1">
        <v>999</v>
      </c>
      <c r="D196" s="3">
        <v>6</v>
      </c>
      <c r="E196" s="1" t="s">
        <v>0</v>
      </c>
      <c r="F196" s="3">
        <v>10</v>
      </c>
      <c r="G196" s="3">
        <v>3</v>
      </c>
      <c r="H196" s="1">
        <v>9999</v>
      </c>
      <c r="I196" s="1">
        <v>31</v>
      </c>
      <c r="J196" s="1">
        <v>29</v>
      </c>
      <c r="K196" s="1">
        <v>25</v>
      </c>
      <c r="L196" s="1">
        <v>21</v>
      </c>
      <c r="M196" s="1">
        <v>21</v>
      </c>
      <c r="N196" s="1">
        <v>23</v>
      </c>
      <c r="O196" s="1">
        <v>28</v>
      </c>
      <c r="P196" s="1">
        <v>23</v>
      </c>
      <c r="Q196" s="1">
        <v>29</v>
      </c>
      <c r="R196" s="1">
        <v>40</v>
      </c>
      <c r="S196" s="1">
        <v>46</v>
      </c>
      <c r="T196" s="1">
        <v>50</v>
      </c>
      <c r="U196" s="1">
        <v>52</v>
      </c>
      <c r="V196" s="1">
        <v>48</v>
      </c>
      <c r="W196" s="1">
        <v>48</v>
      </c>
      <c r="X196" s="1">
        <v>46</v>
      </c>
      <c r="Y196" s="1">
        <v>47</v>
      </c>
      <c r="Z196" s="1">
        <v>43</v>
      </c>
      <c r="AA196" s="1">
        <v>34</v>
      </c>
      <c r="AB196" s="1">
        <v>38</v>
      </c>
      <c r="AC196" s="1">
        <v>37</v>
      </c>
      <c r="AD196" s="1">
        <v>40</v>
      </c>
      <c r="AE196" s="1">
        <v>36</v>
      </c>
    </row>
    <row r="197" spans="1:31" x14ac:dyDescent="0.55000000000000004">
      <c r="A197" s="1">
        <v>2026</v>
      </c>
      <c r="B197" s="2">
        <v>99999999</v>
      </c>
      <c r="C197" s="1">
        <v>999</v>
      </c>
      <c r="D197" s="3">
        <v>6</v>
      </c>
      <c r="E197" s="1" t="s">
        <v>0</v>
      </c>
      <c r="F197" s="3">
        <v>10</v>
      </c>
      <c r="G197" s="3">
        <v>4</v>
      </c>
      <c r="H197" s="1">
        <v>33</v>
      </c>
      <c r="I197" s="1">
        <v>25</v>
      </c>
      <c r="J197" s="1">
        <v>25</v>
      </c>
      <c r="K197" s="1">
        <v>23</v>
      </c>
      <c r="L197" s="1">
        <v>22</v>
      </c>
      <c r="M197" s="1">
        <v>27</v>
      </c>
      <c r="N197" s="1">
        <v>32</v>
      </c>
      <c r="O197" s="1">
        <v>27</v>
      </c>
      <c r="P197" s="1">
        <v>31</v>
      </c>
      <c r="Q197" s="1">
        <v>9999</v>
      </c>
      <c r="R197" s="1">
        <v>9999</v>
      </c>
      <c r="S197" s="1">
        <v>32</v>
      </c>
      <c r="T197" s="1">
        <v>31</v>
      </c>
      <c r="U197" s="1">
        <v>29</v>
      </c>
      <c r="V197" s="1">
        <v>27</v>
      </c>
      <c r="W197" s="1">
        <v>27</v>
      </c>
      <c r="X197" s="1">
        <v>28</v>
      </c>
      <c r="Y197" s="1">
        <v>25</v>
      </c>
      <c r="Z197" s="1">
        <v>25</v>
      </c>
      <c r="AA197" s="1">
        <v>27</v>
      </c>
      <c r="AB197" s="1">
        <v>28</v>
      </c>
      <c r="AC197" s="1">
        <v>26</v>
      </c>
      <c r="AD197" s="1">
        <v>26</v>
      </c>
      <c r="AE197" s="1">
        <v>27</v>
      </c>
    </row>
    <row r="198" spans="1:31" x14ac:dyDescent="0.55000000000000004">
      <c r="A198" s="1">
        <v>2026</v>
      </c>
      <c r="B198" s="2">
        <v>99999999</v>
      </c>
      <c r="C198" s="1">
        <v>999</v>
      </c>
      <c r="D198" s="3">
        <v>6</v>
      </c>
      <c r="E198" s="1" t="s">
        <v>0</v>
      </c>
      <c r="F198" s="3">
        <v>10</v>
      </c>
      <c r="G198" s="3">
        <v>5</v>
      </c>
      <c r="H198" s="1">
        <v>25</v>
      </c>
      <c r="I198" s="1">
        <v>21</v>
      </c>
      <c r="J198" s="1">
        <v>19</v>
      </c>
      <c r="K198" s="1">
        <v>17</v>
      </c>
      <c r="L198" s="1">
        <v>19</v>
      </c>
      <c r="M198" s="1">
        <v>12</v>
      </c>
      <c r="N198" s="1">
        <v>7</v>
      </c>
      <c r="O198" s="1">
        <v>5</v>
      </c>
      <c r="P198" s="1">
        <v>7</v>
      </c>
      <c r="Q198" s="1">
        <v>7</v>
      </c>
      <c r="R198" s="1">
        <v>13</v>
      </c>
      <c r="S198" s="1">
        <v>16</v>
      </c>
      <c r="T198" s="1">
        <v>29</v>
      </c>
      <c r="U198" s="1">
        <v>43</v>
      </c>
      <c r="V198" s="1">
        <v>44</v>
      </c>
      <c r="W198" s="1">
        <v>40</v>
      </c>
      <c r="X198" s="1">
        <v>35</v>
      </c>
      <c r="Y198" s="1">
        <v>37</v>
      </c>
      <c r="Z198" s="1">
        <v>37</v>
      </c>
      <c r="AA198" s="1">
        <v>37</v>
      </c>
      <c r="AB198" s="1">
        <v>36</v>
      </c>
      <c r="AC198" s="1">
        <v>36</v>
      </c>
      <c r="AD198" s="1">
        <v>35</v>
      </c>
      <c r="AE198" s="1">
        <v>34</v>
      </c>
    </row>
    <row r="199" spans="1:31" x14ac:dyDescent="0.55000000000000004">
      <c r="A199" s="1">
        <v>2026</v>
      </c>
      <c r="B199" s="2">
        <v>99999999</v>
      </c>
      <c r="C199" s="1">
        <v>999</v>
      </c>
      <c r="D199" s="3">
        <v>6</v>
      </c>
      <c r="E199" s="1" t="s">
        <v>0</v>
      </c>
      <c r="F199" s="3">
        <v>10</v>
      </c>
      <c r="G199" s="3">
        <v>6</v>
      </c>
      <c r="H199" s="1">
        <v>32</v>
      </c>
      <c r="I199" s="1">
        <v>32</v>
      </c>
      <c r="J199" s="1">
        <v>33</v>
      </c>
      <c r="K199" s="1">
        <v>33</v>
      </c>
      <c r="L199" s="1">
        <v>33</v>
      </c>
      <c r="M199" s="1">
        <v>32</v>
      </c>
      <c r="N199" s="1">
        <v>29</v>
      </c>
      <c r="O199" s="1">
        <v>31</v>
      </c>
      <c r="P199" s="1">
        <v>31</v>
      </c>
      <c r="Q199" s="1">
        <v>32</v>
      </c>
      <c r="R199" s="1">
        <v>35</v>
      </c>
      <c r="S199" s="1">
        <v>38</v>
      </c>
      <c r="T199" s="1">
        <v>37</v>
      </c>
      <c r="U199" s="1">
        <v>39</v>
      </c>
      <c r="V199" s="1">
        <v>40</v>
      </c>
      <c r="W199" s="1">
        <v>40</v>
      </c>
      <c r="X199" s="1">
        <v>39</v>
      </c>
      <c r="Y199" s="1">
        <v>35</v>
      </c>
      <c r="Z199" s="1">
        <v>34</v>
      </c>
      <c r="AA199" s="1">
        <v>31</v>
      </c>
      <c r="AB199" s="1">
        <v>30</v>
      </c>
      <c r="AC199" s="1">
        <v>32</v>
      </c>
      <c r="AD199" s="1">
        <v>36</v>
      </c>
      <c r="AE199" s="1">
        <v>37</v>
      </c>
    </row>
    <row r="200" spans="1:31" x14ac:dyDescent="0.55000000000000004">
      <c r="A200" s="1">
        <v>2026</v>
      </c>
      <c r="B200" s="2">
        <v>99999999</v>
      </c>
      <c r="C200" s="1">
        <v>999</v>
      </c>
      <c r="D200" s="3">
        <v>6</v>
      </c>
      <c r="E200" s="1" t="s">
        <v>0</v>
      </c>
      <c r="F200" s="3">
        <v>10</v>
      </c>
      <c r="G200" s="3">
        <v>7</v>
      </c>
      <c r="H200" s="1">
        <v>37</v>
      </c>
      <c r="I200" s="1">
        <v>38</v>
      </c>
      <c r="J200" s="1">
        <v>36</v>
      </c>
      <c r="K200" s="1">
        <v>32</v>
      </c>
      <c r="L200" s="1">
        <v>30</v>
      </c>
      <c r="M200" s="1">
        <v>30</v>
      </c>
      <c r="N200" s="1">
        <v>30</v>
      </c>
      <c r="O200" s="1">
        <v>29</v>
      </c>
      <c r="P200" s="1">
        <v>34</v>
      </c>
      <c r="Q200" s="1">
        <v>36</v>
      </c>
      <c r="R200" s="1">
        <v>39</v>
      </c>
      <c r="S200" s="1">
        <v>40</v>
      </c>
      <c r="T200" s="1">
        <v>42</v>
      </c>
      <c r="U200" s="1">
        <v>43</v>
      </c>
      <c r="V200" s="1">
        <v>41</v>
      </c>
      <c r="W200" s="1">
        <v>40</v>
      </c>
      <c r="X200" s="1">
        <v>37</v>
      </c>
      <c r="Y200" s="1">
        <v>35</v>
      </c>
      <c r="Z200" s="1">
        <v>33</v>
      </c>
      <c r="AA200" s="1">
        <v>31</v>
      </c>
      <c r="AB200" s="1">
        <v>30</v>
      </c>
      <c r="AC200" s="1">
        <v>30</v>
      </c>
      <c r="AD200" s="1">
        <v>28</v>
      </c>
      <c r="AE200" s="1">
        <v>27</v>
      </c>
    </row>
    <row r="201" spans="1:31" x14ac:dyDescent="0.55000000000000004">
      <c r="A201" s="1">
        <v>2026</v>
      </c>
      <c r="B201" s="2">
        <v>99999999</v>
      </c>
      <c r="C201" s="1">
        <v>999</v>
      </c>
      <c r="D201" s="3">
        <v>6</v>
      </c>
      <c r="E201" s="1" t="s">
        <v>0</v>
      </c>
      <c r="F201" s="3">
        <v>10</v>
      </c>
      <c r="G201" s="3">
        <v>8</v>
      </c>
      <c r="H201" s="1">
        <v>29</v>
      </c>
      <c r="I201" s="1">
        <v>32</v>
      </c>
      <c r="J201" s="1">
        <v>29</v>
      </c>
      <c r="K201" s="1">
        <v>25</v>
      </c>
      <c r="L201" s="1">
        <v>24</v>
      </c>
      <c r="M201" s="1">
        <v>23</v>
      </c>
      <c r="N201" s="1">
        <v>24</v>
      </c>
      <c r="O201" s="1">
        <v>22</v>
      </c>
      <c r="P201" s="1">
        <v>24</v>
      </c>
      <c r="Q201" s="1">
        <v>27</v>
      </c>
      <c r="R201" s="1">
        <v>32</v>
      </c>
      <c r="S201" s="1">
        <v>37</v>
      </c>
      <c r="T201" s="1">
        <v>36</v>
      </c>
      <c r="U201" s="1">
        <v>35</v>
      </c>
      <c r="V201" s="1">
        <v>35</v>
      </c>
      <c r="W201" s="1">
        <v>34</v>
      </c>
      <c r="X201" s="1">
        <v>34</v>
      </c>
      <c r="Y201" s="1">
        <v>33</v>
      </c>
      <c r="Z201" s="1">
        <v>32</v>
      </c>
      <c r="AA201" s="1">
        <v>25</v>
      </c>
      <c r="AB201" s="1">
        <v>24</v>
      </c>
      <c r="AC201" s="1">
        <v>26</v>
      </c>
      <c r="AD201" s="1">
        <v>22</v>
      </c>
      <c r="AE201" s="1">
        <v>25</v>
      </c>
    </row>
    <row r="202" spans="1:31" x14ac:dyDescent="0.55000000000000004">
      <c r="A202" s="1">
        <v>2026</v>
      </c>
      <c r="B202" s="2">
        <v>99999999</v>
      </c>
      <c r="C202" s="1">
        <v>999</v>
      </c>
      <c r="D202" s="3">
        <v>6</v>
      </c>
      <c r="E202" s="1" t="s">
        <v>0</v>
      </c>
      <c r="F202" s="3">
        <v>10</v>
      </c>
      <c r="G202" s="3">
        <v>9</v>
      </c>
      <c r="H202" s="1">
        <v>9999</v>
      </c>
      <c r="I202" s="1">
        <v>23</v>
      </c>
      <c r="J202" s="1">
        <v>28</v>
      </c>
      <c r="K202" s="1">
        <v>28</v>
      </c>
      <c r="L202" s="1">
        <v>24</v>
      </c>
      <c r="M202" s="1">
        <v>22</v>
      </c>
      <c r="N202" s="1">
        <v>21</v>
      </c>
      <c r="O202" s="1">
        <v>21</v>
      </c>
      <c r="P202" s="1">
        <v>22</v>
      </c>
      <c r="Q202" s="1">
        <v>24</v>
      </c>
      <c r="R202" s="1">
        <v>26</v>
      </c>
      <c r="S202" s="1">
        <v>25</v>
      </c>
      <c r="T202" s="1">
        <v>25</v>
      </c>
      <c r="U202" s="1">
        <v>24</v>
      </c>
      <c r="V202" s="1">
        <v>23</v>
      </c>
      <c r="W202" s="1">
        <v>22</v>
      </c>
      <c r="X202" s="1">
        <v>23</v>
      </c>
      <c r="Y202" s="1">
        <v>22</v>
      </c>
      <c r="Z202" s="1">
        <v>22</v>
      </c>
      <c r="AA202" s="1">
        <v>24</v>
      </c>
      <c r="AB202" s="1">
        <v>24</v>
      </c>
      <c r="AC202" s="1">
        <v>23</v>
      </c>
      <c r="AD202" s="1">
        <v>23</v>
      </c>
      <c r="AE202" s="1">
        <v>20</v>
      </c>
    </row>
    <row r="203" spans="1:31" x14ac:dyDescent="0.55000000000000004">
      <c r="A203" s="1">
        <v>2026</v>
      </c>
      <c r="B203" s="2">
        <v>99999999</v>
      </c>
      <c r="C203" s="1">
        <v>999</v>
      </c>
      <c r="D203" s="3">
        <v>6</v>
      </c>
      <c r="E203" s="1" t="s">
        <v>0</v>
      </c>
      <c r="F203" s="3">
        <v>10</v>
      </c>
      <c r="G203" s="3">
        <v>10</v>
      </c>
      <c r="H203" s="1">
        <v>17</v>
      </c>
      <c r="I203" s="1">
        <v>17</v>
      </c>
      <c r="J203" s="1">
        <v>19</v>
      </c>
      <c r="K203" s="1">
        <v>18</v>
      </c>
      <c r="L203" s="1">
        <v>18</v>
      </c>
      <c r="M203" s="1">
        <v>19</v>
      </c>
      <c r="N203" s="1">
        <v>18</v>
      </c>
      <c r="O203" s="1">
        <v>14</v>
      </c>
      <c r="P203" s="1">
        <v>14</v>
      </c>
      <c r="Q203" s="1">
        <v>19</v>
      </c>
      <c r="R203" s="1">
        <v>21</v>
      </c>
      <c r="S203" s="1">
        <v>27</v>
      </c>
      <c r="T203" s="1">
        <v>33</v>
      </c>
      <c r="U203" s="1">
        <v>36</v>
      </c>
      <c r="V203" s="1">
        <v>29</v>
      </c>
      <c r="W203" s="1">
        <v>18</v>
      </c>
      <c r="X203" s="1">
        <v>20</v>
      </c>
      <c r="Y203" s="1">
        <v>27</v>
      </c>
      <c r="Z203" s="1">
        <v>23</v>
      </c>
      <c r="AA203" s="1">
        <v>28</v>
      </c>
      <c r="AB203" s="1">
        <v>36</v>
      </c>
      <c r="AC203" s="1">
        <v>36</v>
      </c>
      <c r="AD203" s="1">
        <v>33</v>
      </c>
      <c r="AE203" s="1">
        <v>33</v>
      </c>
    </row>
    <row r="204" spans="1:31" x14ac:dyDescent="0.55000000000000004">
      <c r="A204" s="1">
        <v>2026</v>
      </c>
      <c r="B204" s="2">
        <v>99999999</v>
      </c>
      <c r="C204" s="1">
        <v>999</v>
      </c>
      <c r="D204" s="3">
        <v>6</v>
      </c>
      <c r="E204" s="1" t="s">
        <v>0</v>
      </c>
      <c r="F204" s="3">
        <v>10</v>
      </c>
      <c r="G204" s="3">
        <v>11</v>
      </c>
      <c r="H204" s="1">
        <v>33</v>
      </c>
      <c r="I204" s="1">
        <v>30</v>
      </c>
      <c r="J204" s="1">
        <v>29</v>
      </c>
      <c r="K204" s="1">
        <v>28</v>
      </c>
      <c r="L204" s="1">
        <v>24</v>
      </c>
      <c r="M204" s="1">
        <v>25</v>
      </c>
      <c r="N204" s="1">
        <v>20</v>
      </c>
      <c r="O204" s="1">
        <v>16</v>
      </c>
      <c r="P204" s="1">
        <v>9999</v>
      </c>
      <c r="Q204" s="1">
        <v>30</v>
      </c>
      <c r="R204" s="1">
        <v>35</v>
      </c>
      <c r="S204" s="1">
        <v>38</v>
      </c>
      <c r="T204" s="1">
        <v>44</v>
      </c>
      <c r="U204" s="1">
        <v>45</v>
      </c>
      <c r="V204" s="1">
        <v>48</v>
      </c>
      <c r="W204" s="1">
        <v>47</v>
      </c>
      <c r="X204" s="1">
        <v>44</v>
      </c>
      <c r="Y204" s="1">
        <v>37</v>
      </c>
      <c r="Z204" s="1">
        <v>39</v>
      </c>
      <c r="AA204" s="1">
        <v>37</v>
      </c>
      <c r="AB204" s="1">
        <v>36</v>
      </c>
      <c r="AC204" s="1">
        <v>36</v>
      </c>
      <c r="AD204" s="1">
        <v>35</v>
      </c>
      <c r="AE204" s="1">
        <v>32</v>
      </c>
    </row>
    <row r="205" spans="1:31" x14ac:dyDescent="0.55000000000000004">
      <c r="A205" s="1">
        <v>2026</v>
      </c>
      <c r="B205" s="2">
        <v>99999999</v>
      </c>
      <c r="C205" s="1">
        <v>999</v>
      </c>
      <c r="D205" s="3">
        <v>6</v>
      </c>
      <c r="E205" s="1" t="s">
        <v>0</v>
      </c>
      <c r="F205" s="3">
        <v>10</v>
      </c>
      <c r="G205" s="3">
        <v>12</v>
      </c>
      <c r="H205" s="1">
        <v>28</v>
      </c>
      <c r="I205" s="1">
        <v>29</v>
      </c>
      <c r="J205" s="1">
        <v>27</v>
      </c>
      <c r="K205" s="1">
        <v>26</v>
      </c>
      <c r="L205" s="1">
        <v>24</v>
      </c>
      <c r="M205" s="1">
        <v>22</v>
      </c>
      <c r="N205" s="1">
        <v>21</v>
      </c>
      <c r="O205" s="1">
        <v>20</v>
      </c>
      <c r="P205" s="1">
        <v>21</v>
      </c>
      <c r="Q205" s="1">
        <v>27</v>
      </c>
      <c r="R205" s="1">
        <v>34</v>
      </c>
      <c r="S205" s="1">
        <v>40</v>
      </c>
      <c r="T205" s="1">
        <v>43</v>
      </c>
      <c r="U205" s="1">
        <v>48</v>
      </c>
      <c r="V205" s="1">
        <v>50</v>
      </c>
      <c r="W205" s="1">
        <v>46</v>
      </c>
      <c r="X205" s="1">
        <v>42</v>
      </c>
      <c r="Y205" s="1">
        <v>38</v>
      </c>
      <c r="Z205" s="1">
        <v>35</v>
      </c>
      <c r="AA205" s="1">
        <v>33</v>
      </c>
      <c r="AB205" s="1">
        <v>31</v>
      </c>
      <c r="AC205" s="1">
        <v>30</v>
      </c>
      <c r="AD205" s="1">
        <v>30</v>
      </c>
      <c r="AE205" s="1">
        <v>29</v>
      </c>
    </row>
    <row r="206" spans="1:31" x14ac:dyDescent="0.55000000000000004">
      <c r="A206" s="1">
        <v>2026</v>
      </c>
      <c r="B206" s="2">
        <v>99999999</v>
      </c>
      <c r="C206" s="1">
        <v>999</v>
      </c>
      <c r="D206" s="3">
        <v>6</v>
      </c>
      <c r="E206" s="1" t="s">
        <v>0</v>
      </c>
      <c r="F206" s="3">
        <v>10</v>
      </c>
      <c r="G206" s="3">
        <v>13</v>
      </c>
      <c r="H206" s="1">
        <v>27</v>
      </c>
      <c r="I206" s="1">
        <v>27</v>
      </c>
      <c r="J206" s="1">
        <v>26</v>
      </c>
      <c r="K206" s="1">
        <v>26</v>
      </c>
      <c r="L206" s="1">
        <v>24</v>
      </c>
      <c r="M206" s="1">
        <v>18</v>
      </c>
      <c r="N206" s="1">
        <v>18</v>
      </c>
      <c r="O206" s="1">
        <v>19</v>
      </c>
      <c r="P206" s="1">
        <v>22</v>
      </c>
      <c r="Q206" s="1">
        <v>29</v>
      </c>
      <c r="R206" s="1">
        <v>34</v>
      </c>
      <c r="S206" s="1">
        <v>39</v>
      </c>
      <c r="T206" s="1">
        <v>46</v>
      </c>
      <c r="U206" s="1">
        <v>48</v>
      </c>
      <c r="V206" s="1">
        <v>48</v>
      </c>
      <c r="W206" s="1">
        <v>48</v>
      </c>
      <c r="X206" s="1">
        <v>41</v>
      </c>
      <c r="Y206" s="1">
        <v>38</v>
      </c>
      <c r="Z206" s="1">
        <v>38</v>
      </c>
      <c r="AA206" s="1">
        <v>37</v>
      </c>
      <c r="AB206" s="1">
        <v>34</v>
      </c>
      <c r="AC206" s="1">
        <v>29</v>
      </c>
      <c r="AD206" s="1">
        <v>27</v>
      </c>
      <c r="AE206" s="1">
        <v>9</v>
      </c>
    </row>
    <row r="207" spans="1:31" x14ac:dyDescent="0.55000000000000004">
      <c r="A207" s="1">
        <v>2026</v>
      </c>
      <c r="B207" s="2">
        <v>99999999</v>
      </c>
      <c r="C207" s="1">
        <v>999</v>
      </c>
      <c r="D207" s="3">
        <v>6</v>
      </c>
      <c r="E207" s="1" t="s">
        <v>0</v>
      </c>
      <c r="F207" s="3">
        <v>10</v>
      </c>
      <c r="G207" s="3">
        <v>14</v>
      </c>
      <c r="H207" s="1">
        <v>7</v>
      </c>
      <c r="I207" s="1">
        <v>10</v>
      </c>
      <c r="J207" s="1">
        <v>11</v>
      </c>
      <c r="K207" s="1">
        <v>16</v>
      </c>
      <c r="L207" s="1">
        <v>11</v>
      </c>
      <c r="M207" s="1">
        <v>8</v>
      </c>
      <c r="N207" s="1">
        <v>14</v>
      </c>
      <c r="O207" s="1">
        <v>14</v>
      </c>
      <c r="P207" s="1">
        <v>17</v>
      </c>
      <c r="Q207" s="1">
        <v>20</v>
      </c>
      <c r="R207" s="1">
        <v>24</v>
      </c>
      <c r="S207" s="1">
        <v>31</v>
      </c>
      <c r="T207" s="1">
        <v>40</v>
      </c>
      <c r="U207" s="1">
        <v>47</v>
      </c>
      <c r="V207" s="1">
        <v>43</v>
      </c>
      <c r="W207" s="1">
        <v>42</v>
      </c>
      <c r="X207" s="1">
        <v>48</v>
      </c>
      <c r="Y207" s="1">
        <v>46</v>
      </c>
      <c r="Z207" s="1">
        <v>45</v>
      </c>
      <c r="AA207" s="1">
        <v>41</v>
      </c>
      <c r="AB207" s="1">
        <v>37</v>
      </c>
      <c r="AC207" s="1">
        <v>31</v>
      </c>
      <c r="AD207" s="1">
        <v>25</v>
      </c>
      <c r="AE207" s="1">
        <v>20</v>
      </c>
    </row>
    <row r="208" spans="1:31" x14ac:dyDescent="0.55000000000000004">
      <c r="A208" s="1">
        <v>2026</v>
      </c>
      <c r="B208" s="2">
        <v>99999999</v>
      </c>
      <c r="C208" s="1">
        <v>999</v>
      </c>
      <c r="D208" s="3">
        <v>6</v>
      </c>
      <c r="E208" s="1" t="s">
        <v>0</v>
      </c>
      <c r="F208" s="3">
        <v>10</v>
      </c>
      <c r="G208" s="3">
        <v>15</v>
      </c>
      <c r="H208" s="1">
        <v>9999</v>
      </c>
      <c r="I208" s="1">
        <v>25</v>
      </c>
      <c r="J208" s="1">
        <v>23</v>
      </c>
      <c r="K208" s="1">
        <v>24</v>
      </c>
      <c r="L208" s="1">
        <v>23</v>
      </c>
      <c r="M208" s="1">
        <v>25</v>
      </c>
      <c r="N208" s="1">
        <v>24</v>
      </c>
      <c r="O208" s="1">
        <v>25</v>
      </c>
      <c r="P208" s="1">
        <v>29</v>
      </c>
      <c r="Q208" s="1">
        <v>29</v>
      </c>
      <c r="R208" s="1">
        <v>31</v>
      </c>
      <c r="S208" s="1">
        <v>33</v>
      </c>
      <c r="T208" s="1">
        <v>31</v>
      </c>
      <c r="U208" s="1">
        <v>35</v>
      </c>
      <c r="V208" s="1">
        <v>36</v>
      </c>
      <c r="W208" s="1">
        <v>34</v>
      </c>
      <c r="X208" s="1">
        <v>30</v>
      </c>
      <c r="Y208" s="1">
        <v>16</v>
      </c>
      <c r="Z208" s="1">
        <v>9</v>
      </c>
      <c r="AA208" s="1">
        <v>7</v>
      </c>
      <c r="AB208" s="1">
        <v>7</v>
      </c>
      <c r="AC208" s="1">
        <v>4</v>
      </c>
      <c r="AD208" s="1">
        <v>2</v>
      </c>
      <c r="AE208" s="1">
        <v>2</v>
      </c>
    </row>
    <row r="209" spans="1:31" x14ac:dyDescent="0.55000000000000004">
      <c r="A209" s="1">
        <v>2026</v>
      </c>
      <c r="B209" s="2">
        <v>99999999</v>
      </c>
      <c r="C209" s="1">
        <v>999</v>
      </c>
      <c r="D209" s="3">
        <v>6</v>
      </c>
      <c r="E209" s="1" t="s">
        <v>0</v>
      </c>
      <c r="F209" s="3">
        <v>10</v>
      </c>
      <c r="G209" s="3">
        <v>16</v>
      </c>
      <c r="H209" s="1">
        <v>1</v>
      </c>
      <c r="I209" s="1">
        <v>0</v>
      </c>
      <c r="J209" s="1">
        <v>6</v>
      </c>
      <c r="K209" s="1">
        <v>4</v>
      </c>
      <c r="L209" s="1">
        <v>4</v>
      </c>
      <c r="M209" s="1">
        <v>4</v>
      </c>
      <c r="N209" s="1">
        <v>3</v>
      </c>
      <c r="O209" s="1">
        <v>5</v>
      </c>
      <c r="P209" s="1">
        <v>12</v>
      </c>
      <c r="Q209" s="1">
        <v>31</v>
      </c>
      <c r="R209" s="1">
        <v>38</v>
      </c>
      <c r="S209" s="1">
        <v>47</v>
      </c>
      <c r="T209" s="1">
        <v>54</v>
      </c>
      <c r="U209" s="1">
        <v>59</v>
      </c>
      <c r="V209" s="1">
        <v>44</v>
      </c>
      <c r="W209" s="1">
        <v>49</v>
      </c>
      <c r="X209" s="1">
        <v>50</v>
      </c>
      <c r="Y209" s="1">
        <v>48</v>
      </c>
      <c r="Z209" s="1">
        <v>45</v>
      </c>
      <c r="AA209" s="1">
        <v>49</v>
      </c>
      <c r="AB209" s="1">
        <v>48</v>
      </c>
      <c r="AC209" s="1">
        <v>39</v>
      </c>
      <c r="AD209" s="1">
        <v>32</v>
      </c>
      <c r="AE209" s="1">
        <v>21</v>
      </c>
    </row>
    <row r="210" spans="1:31" x14ac:dyDescent="0.55000000000000004">
      <c r="A210" s="1">
        <v>2026</v>
      </c>
      <c r="B210" s="2">
        <v>99999999</v>
      </c>
      <c r="C210" s="1">
        <v>999</v>
      </c>
      <c r="D210" s="3">
        <v>6</v>
      </c>
      <c r="E210" s="1" t="s">
        <v>0</v>
      </c>
      <c r="F210" s="3">
        <v>10</v>
      </c>
      <c r="G210" s="3">
        <v>17</v>
      </c>
      <c r="H210" s="1">
        <v>24</v>
      </c>
      <c r="I210" s="1">
        <v>25</v>
      </c>
      <c r="J210" s="1">
        <v>21</v>
      </c>
      <c r="K210" s="1">
        <v>15</v>
      </c>
      <c r="L210" s="1">
        <v>17</v>
      </c>
      <c r="M210" s="1">
        <v>20</v>
      </c>
      <c r="N210" s="1">
        <v>19</v>
      </c>
      <c r="O210" s="1">
        <v>23</v>
      </c>
      <c r="P210" s="1">
        <v>27</v>
      </c>
      <c r="Q210" s="1">
        <v>32</v>
      </c>
      <c r="R210" s="1">
        <v>38</v>
      </c>
      <c r="S210" s="1">
        <v>42</v>
      </c>
      <c r="T210" s="1">
        <v>46</v>
      </c>
      <c r="U210" s="1">
        <v>49</v>
      </c>
      <c r="V210" s="1">
        <v>49</v>
      </c>
      <c r="W210" s="1">
        <v>47</v>
      </c>
      <c r="X210" s="1">
        <v>42</v>
      </c>
      <c r="Y210" s="1">
        <v>35</v>
      </c>
      <c r="Z210" s="1">
        <v>31</v>
      </c>
      <c r="AA210" s="1">
        <v>31</v>
      </c>
      <c r="AB210" s="1">
        <v>27</v>
      </c>
      <c r="AC210" s="1">
        <v>29</v>
      </c>
      <c r="AD210" s="1">
        <v>26</v>
      </c>
      <c r="AE210" s="1">
        <v>23</v>
      </c>
    </row>
    <row r="211" spans="1:31" x14ac:dyDescent="0.55000000000000004">
      <c r="A211" s="1">
        <v>2026</v>
      </c>
      <c r="B211" s="2">
        <v>99999999</v>
      </c>
      <c r="C211" s="1">
        <v>999</v>
      </c>
      <c r="D211" s="3">
        <v>6</v>
      </c>
      <c r="E211" s="1" t="s">
        <v>0</v>
      </c>
      <c r="F211" s="3">
        <v>10</v>
      </c>
      <c r="G211" s="3">
        <v>18</v>
      </c>
      <c r="H211" s="1">
        <v>20</v>
      </c>
      <c r="I211" s="1">
        <v>24</v>
      </c>
      <c r="J211" s="1">
        <v>26</v>
      </c>
      <c r="K211" s="1">
        <v>24</v>
      </c>
      <c r="L211" s="1">
        <v>17</v>
      </c>
      <c r="M211" s="1">
        <v>11</v>
      </c>
      <c r="N211" s="1">
        <v>11</v>
      </c>
      <c r="O211" s="1">
        <v>8</v>
      </c>
      <c r="P211" s="1">
        <v>11</v>
      </c>
      <c r="Q211" s="1">
        <v>20</v>
      </c>
      <c r="R211" s="1">
        <v>9999</v>
      </c>
      <c r="S211" s="1">
        <v>9999</v>
      </c>
      <c r="T211" s="1">
        <v>9999</v>
      </c>
      <c r="U211" s="1">
        <v>35</v>
      </c>
      <c r="V211" s="1">
        <v>41</v>
      </c>
      <c r="W211" s="1">
        <v>41</v>
      </c>
      <c r="X211" s="1">
        <v>34</v>
      </c>
      <c r="Y211" s="1">
        <v>28</v>
      </c>
      <c r="Z211" s="1">
        <v>30</v>
      </c>
      <c r="AA211" s="1">
        <v>24</v>
      </c>
      <c r="AB211" s="1">
        <v>21</v>
      </c>
      <c r="AC211" s="1">
        <v>11</v>
      </c>
      <c r="AD211" s="1">
        <v>9</v>
      </c>
      <c r="AE211" s="1">
        <v>6</v>
      </c>
    </row>
    <row r="212" spans="1:31" x14ac:dyDescent="0.55000000000000004">
      <c r="A212" s="1">
        <v>2026</v>
      </c>
      <c r="B212" s="2">
        <v>99999999</v>
      </c>
      <c r="C212" s="1">
        <v>999</v>
      </c>
      <c r="D212" s="3">
        <v>6</v>
      </c>
      <c r="E212" s="1" t="s">
        <v>0</v>
      </c>
      <c r="F212" s="3">
        <v>10</v>
      </c>
      <c r="G212" s="3">
        <v>19</v>
      </c>
      <c r="H212" s="1">
        <v>2</v>
      </c>
      <c r="I212" s="1">
        <v>1</v>
      </c>
      <c r="J212" s="1">
        <v>3</v>
      </c>
      <c r="K212" s="1">
        <v>2</v>
      </c>
      <c r="L212" s="1">
        <v>1</v>
      </c>
      <c r="M212" s="1">
        <v>1</v>
      </c>
      <c r="N212" s="1">
        <v>3</v>
      </c>
      <c r="O212" s="1">
        <v>6</v>
      </c>
      <c r="P212" s="1">
        <v>21</v>
      </c>
      <c r="Q212" s="1">
        <v>27</v>
      </c>
      <c r="R212" s="1">
        <v>28</v>
      </c>
      <c r="S212" s="1">
        <v>36</v>
      </c>
      <c r="T212" s="1">
        <v>44</v>
      </c>
      <c r="U212" s="1">
        <v>34</v>
      </c>
      <c r="V212" s="1">
        <v>41</v>
      </c>
      <c r="W212" s="1">
        <v>34</v>
      </c>
      <c r="X212" s="1">
        <v>40</v>
      </c>
      <c r="Y212" s="1">
        <v>39</v>
      </c>
      <c r="Z212" s="1">
        <v>45</v>
      </c>
      <c r="AA212" s="1">
        <v>46</v>
      </c>
      <c r="AB212" s="1">
        <v>45</v>
      </c>
      <c r="AC212" s="1">
        <v>42</v>
      </c>
      <c r="AD212" s="1">
        <v>40</v>
      </c>
      <c r="AE212" s="1">
        <v>36</v>
      </c>
    </row>
    <row r="213" spans="1:31" x14ac:dyDescent="0.55000000000000004">
      <c r="A213" s="1">
        <v>2026</v>
      </c>
      <c r="B213" s="2">
        <v>99999999</v>
      </c>
      <c r="C213" s="1">
        <v>999</v>
      </c>
      <c r="D213" s="3">
        <v>6</v>
      </c>
      <c r="E213" s="1" t="s">
        <v>0</v>
      </c>
      <c r="F213" s="3">
        <v>10</v>
      </c>
      <c r="G213" s="3">
        <v>20</v>
      </c>
      <c r="H213" s="1">
        <v>24</v>
      </c>
      <c r="I213" s="1">
        <v>10</v>
      </c>
      <c r="J213" s="1">
        <v>7</v>
      </c>
      <c r="K213" s="1">
        <v>10</v>
      </c>
      <c r="L213" s="1">
        <v>10</v>
      </c>
      <c r="M213" s="1">
        <v>9</v>
      </c>
      <c r="N213" s="1">
        <v>10</v>
      </c>
      <c r="O213" s="1">
        <v>11</v>
      </c>
      <c r="P213" s="1">
        <v>12</v>
      </c>
      <c r="Q213" s="1">
        <v>30</v>
      </c>
      <c r="R213" s="1">
        <v>38</v>
      </c>
      <c r="S213" s="1">
        <v>39</v>
      </c>
      <c r="T213" s="1">
        <v>38</v>
      </c>
      <c r="U213" s="1">
        <v>38</v>
      </c>
      <c r="V213" s="1">
        <v>39</v>
      </c>
      <c r="W213" s="1">
        <v>36</v>
      </c>
      <c r="X213" s="1">
        <v>38</v>
      </c>
      <c r="Y213" s="1">
        <v>40</v>
      </c>
      <c r="Z213" s="1">
        <v>40</v>
      </c>
      <c r="AA213" s="1">
        <v>41</v>
      </c>
      <c r="AB213" s="1">
        <v>40</v>
      </c>
      <c r="AC213" s="1">
        <v>37</v>
      </c>
      <c r="AD213" s="1">
        <v>33</v>
      </c>
      <c r="AE213" s="1">
        <v>32</v>
      </c>
    </row>
    <row r="214" spans="1:31" x14ac:dyDescent="0.55000000000000004">
      <c r="A214" s="1">
        <v>2026</v>
      </c>
      <c r="B214" s="2">
        <v>99999999</v>
      </c>
      <c r="C214" s="1">
        <v>999</v>
      </c>
      <c r="D214" s="3">
        <v>6</v>
      </c>
      <c r="E214" s="1" t="s">
        <v>0</v>
      </c>
      <c r="F214" s="3">
        <v>10</v>
      </c>
      <c r="G214" s="3">
        <v>21</v>
      </c>
      <c r="H214" s="1">
        <v>9999</v>
      </c>
      <c r="I214" s="1">
        <v>34</v>
      </c>
      <c r="J214" s="1">
        <v>31</v>
      </c>
      <c r="K214" s="1">
        <v>30</v>
      </c>
      <c r="L214" s="1">
        <v>30</v>
      </c>
      <c r="M214" s="1">
        <v>31</v>
      </c>
      <c r="N214" s="1">
        <v>30</v>
      </c>
      <c r="O214" s="1">
        <v>29</v>
      </c>
      <c r="P214" s="1">
        <v>28</v>
      </c>
      <c r="Q214" s="1">
        <v>28</v>
      </c>
      <c r="R214" s="1">
        <v>32</v>
      </c>
      <c r="S214" s="1">
        <v>35</v>
      </c>
      <c r="T214" s="1">
        <v>36</v>
      </c>
      <c r="U214" s="1">
        <v>39</v>
      </c>
      <c r="V214" s="1">
        <v>39</v>
      </c>
      <c r="W214" s="1">
        <v>31</v>
      </c>
      <c r="X214" s="1">
        <v>30</v>
      </c>
      <c r="Y214" s="1">
        <v>29</v>
      </c>
      <c r="Z214" s="1">
        <v>26</v>
      </c>
      <c r="AA214" s="1">
        <v>27</v>
      </c>
      <c r="AB214" s="1">
        <v>28</v>
      </c>
      <c r="AC214" s="1">
        <v>29</v>
      </c>
      <c r="AD214" s="1">
        <v>32</v>
      </c>
      <c r="AE214" s="1">
        <v>33</v>
      </c>
    </row>
    <row r="215" spans="1:31" x14ac:dyDescent="0.55000000000000004">
      <c r="A215" s="1">
        <v>2026</v>
      </c>
      <c r="B215" s="2">
        <v>99999999</v>
      </c>
      <c r="C215" s="1">
        <v>999</v>
      </c>
      <c r="D215" s="3">
        <v>6</v>
      </c>
      <c r="E215" s="1" t="s">
        <v>0</v>
      </c>
      <c r="F215" s="3">
        <v>10</v>
      </c>
      <c r="G215" s="3">
        <v>22</v>
      </c>
      <c r="H215" s="1">
        <v>31</v>
      </c>
      <c r="I215" s="1">
        <v>30</v>
      </c>
      <c r="J215" s="1">
        <v>29</v>
      </c>
      <c r="K215" s="1">
        <v>27</v>
      </c>
      <c r="L215" s="1">
        <v>28</v>
      </c>
      <c r="M215" s="1">
        <v>29</v>
      </c>
      <c r="N215" s="1">
        <v>28</v>
      </c>
      <c r="O215" s="1">
        <v>26</v>
      </c>
      <c r="P215" s="1">
        <v>26</v>
      </c>
      <c r="Q215" s="1">
        <v>28</v>
      </c>
      <c r="R215" s="1">
        <v>30</v>
      </c>
      <c r="S215" s="1">
        <v>33</v>
      </c>
      <c r="T215" s="1">
        <v>33</v>
      </c>
      <c r="U215" s="1">
        <v>34</v>
      </c>
      <c r="V215" s="1">
        <v>40</v>
      </c>
      <c r="W215" s="1">
        <v>41</v>
      </c>
      <c r="X215" s="1">
        <v>43</v>
      </c>
      <c r="Y215" s="1">
        <v>38</v>
      </c>
      <c r="Z215" s="1">
        <v>34</v>
      </c>
      <c r="AA215" s="1">
        <v>32</v>
      </c>
      <c r="AB215" s="1">
        <v>30</v>
      </c>
      <c r="AC215" s="1">
        <v>28</v>
      </c>
      <c r="AD215" s="1">
        <v>29</v>
      </c>
      <c r="AE215" s="1">
        <v>24</v>
      </c>
    </row>
    <row r="216" spans="1:31" x14ac:dyDescent="0.55000000000000004">
      <c r="A216" s="1">
        <v>2026</v>
      </c>
      <c r="B216" s="2">
        <v>99999999</v>
      </c>
      <c r="C216" s="1">
        <v>999</v>
      </c>
      <c r="D216" s="3">
        <v>6</v>
      </c>
      <c r="E216" s="1" t="s">
        <v>0</v>
      </c>
      <c r="F216" s="3">
        <v>10</v>
      </c>
      <c r="G216" s="3">
        <v>23</v>
      </c>
      <c r="H216" s="1">
        <v>24</v>
      </c>
      <c r="I216" s="1">
        <v>24</v>
      </c>
      <c r="J216" s="1">
        <v>22</v>
      </c>
      <c r="K216" s="1">
        <v>19</v>
      </c>
      <c r="L216" s="1">
        <v>18</v>
      </c>
      <c r="M216" s="1">
        <v>18</v>
      </c>
      <c r="N216" s="1">
        <v>14</v>
      </c>
      <c r="O216" s="1">
        <v>15</v>
      </c>
      <c r="P216" s="1">
        <v>18</v>
      </c>
      <c r="Q216" s="1">
        <v>22</v>
      </c>
      <c r="R216" s="1">
        <v>24</v>
      </c>
      <c r="S216" s="1">
        <v>31</v>
      </c>
      <c r="T216" s="1">
        <v>34</v>
      </c>
      <c r="U216" s="1">
        <v>40</v>
      </c>
      <c r="V216" s="1">
        <v>41</v>
      </c>
      <c r="W216" s="1">
        <v>39</v>
      </c>
      <c r="X216" s="1">
        <v>7</v>
      </c>
      <c r="Y216" s="1">
        <v>14</v>
      </c>
      <c r="Z216" s="1">
        <v>21</v>
      </c>
      <c r="AA216" s="1">
        <v>24</v>
      </c>
      <c r="AB216" s="1">
        <v>24</v>
      </c>
      <c r="AC216" s="1">
        <v>18</v>
      </c>
      <c r="AD216" s="1">
        <v>19</v>
      </c>
      <c r="AE216" s="1">
        <v>13</v>
      </c>
    </row>
    <row r="217" spans="1:31" x14ac:dyDescent="0.55000000000000004">
      <c r="A217" s="1">
        <v>2026</v>
      </c>
      <c r="B217" s="2">
        <v>99999999</v>
      </c>
      <c r="C217" s="1">
        <v>999</v>
      </c>
      <c r="D217" s="3">
        <v>6</v>
      </c>
      <c r="E217" s="1" t="s">
        <v>0</v>
      </c>
      <c r="F217" s="3">
        <v>10</v>
      </c>
      <c r="G217" s="3">
        <v>24</v>
      </c>
      <c r="H217" s="1">
        <v>16</v>
      </c>
      <c r="I217" s="1">
        <v>15</v>
      </c>
      <c r="J217" s="1">
        <v>15</v>
      </c>
      <c r="K217" s="1">
        <v>16</v>
      </c>
      <c r="L217" s="1">
        <v>16</v>
      </c>
      <c r="M217" s="1">
        <v>16</v>
      </c>
      <c r="N217" s="1">
        <v>14</v>
      </c>
      <c r="O217" s="1">
        <v>13</v>
      </c>
      <c r="P217" s="1">
        <v>19</v>
      </c>
      <c r="Q217" s="1">
        <v>24</v>
      </c>
      <c r="R217" s="1">
        <v>30</v>
      </c>
      <c r="S217" s="1">
        <v>42</v>
      </c>
      <c r="T217" s="1">
        <v>46</v>
      </c>
      <c r="U217" s="1">
        <v>47</v>
      </c>
      <c r="V217" s="1">
        <v>47</v>
      </c>
      <c r="W217" s="1">
        <v>41</v>
      </c>
      <c r="X217" s="1">
        <v>33</v>
      </c>
      <c r="Y217" s="1">
        <v>24</v>
      </c>
      <c r="Z217" s="1">
        <v>16</v>
      </c>
      <c r="AA217" s="1">
        <v>14</v>
      </c>
      <c r="AB217" s="1">
        <v>13</v>
      </c>
      <c r="AC217" s="1">
        <v>17</v>
      </c>
      <c r="AD217" s="1">
        <v>16</v>
      </c>
      <c r="AE217" s="1">
        <v>15</v>
      </c>
    </row>
    <row r="218" spans="1:31" x14ac:dyDescent="0.55000000000000004">
      <c r="A218" s="1">
        <v>2026</v>
      </c>
      <c r="B218" s="2">
        <v>99999999</v>
      </c>
      <c r="C218" s="1">
        <v>999</v>
      </c>
      <c r="D218" s="3">
        <v>6</v>
      </c>
      <c r="E218" s="1" t="s">
        <v>0</v>
      </c>
      <c r="F218" s="3">
        <v>10</v>
      </c>
      <c r="G218" s="3">
        <v>25</v>
      </c>
      <c r="H218" s="1">
        <v>9</v>
      </c>
      <c r="I218" s="1">
        <v>8</v>
      </c>
      <c r="J218" s="1">
        <v>7</v>
      </c>
      <c r="K218" s="1">
        <v>13</v>
      </c>
      <c r="L218" s="1">
        <v>20</v>
      </c>
      <c r="M218" s="1">
        <v>17</v>
      </c>
      <c r="N218" s="1">
        <v>16</v>
      </c>
      <c r="O218" s="1">
        <v>16</v>
      </c>
      <c r="P218" s="1">
        <v>19</v>
      </c>
      <c r="Q218" s="1">
        <v>21</v>
      </c>
      <c r="R218" s="1">
        <v>25</v>
      </c>
      <c r="S218" s="1">
        <v>35</v>
      </c>
      <c r="T218" s="1">
        <v>40</v>
      </c>
      <c r="U218" s="1">
        <v>44</v>
      </c>
      <c r="V218" s="1">
        <v>45</v>
      </c>
      <c r="W218" s="1">
        <v>45</v>
      </c>
      <c r="X218" s="1">
        <v>42</v>
      </c>
      <c r="Y218" s="1">
        <v>37</v>
      </c>
      <c r="Z218" s="1">
        <v>30</v>
      </c>
      <c r="AA218" s="1">
        <v>25</v>
      </c>
      <c r="AB218" s="1">
        <v>19</v>
      </c>
      <c r="AC218" s="1">
        <v>34</v>
      </c>
      <c r="AD218" s="1">
        <v>25</v>
      </c>
      <c r="AE218" s="1">
        <v>20</v>
      </c>
    </row>
    <row r="219" spans="1:31" x14ac:dyDescent="0.55000000000000004">
      <c r="A219" s="1">
        <v>2026</v>
      </c>
      <c r="B219" s="2">
        <v>99999999</v>
      </c>
      <c r="C219" s="1">
        <v>999</v>
      </c>
      <c r="D219" s="3">
        <v>6</v>
      </c>
      <c r="E219" s="1" t="s">
        <v>0</v>
      </c>
      <c r="F219" s="3">
        <v>10</v>
      </c>
      <c r="G219" s="3">
        <v>26</v>
      </c>
      <c r="H219" s="1">
        <v>16</v>
      </c>
      <c r="I219" s="1">
        <v>15</v>
      </c>
      <c r="J219" s="1">
        <v>14</v>
      </c>
      <c r="K219" s="1">
        <v>10</v>
      </c>
      <c r="L219" s="1">
        <v>14</v>
      </c>
      <c r="M219" s="1">
        <v>16</v>
      </c>
      <c r="N219" s="1">
        <v>15</v>
      </c>
      <c r="O219" s="1">
        <v>16</v>
      </c>
      <c r="P219" s="1">
        <v>23</v>
      </c>
      <c r="Q219" s="1">
        <v>30</v>
      </c>
      <c r="R219" s="1">
        <v>9999</v>
      </c>
      <c r="S219" s="1">
        <v>43</v>
      </c>
      <c r="T219" s="1">
        <v>47</v>
      </c>
      <c r="U219" s="1">
        <v>50</v>
      </c>
      <c r="V219" s="1">
        <v>50</v>
      </c>
      <c r="W219" s="1">
        <v>44</v>
      </c>
      <c r="X219" s="1">
        <v>31</v>
      </c>
      <c r="Y219" s="1">
        <v>27</v>
      </c>
      <c r="Z219" s="1">
        <v>32</v>
      </c>
      <c r="AA219" s="1">
        <v>35</v>
      </c>
      <c r="AB219" s="1">
        <v>29</v>
      </c>
      <c r="AC219" s="1">
        <v>26</v>
      </c>
      <c r="AD219" s="1">
        <v>20</v>
      </c>
      <c r="AE219" s="1">
        <v>14</v>
      </c>
    </row>
    <row r="220" spans="1:31" x14ac:dyDescent="0.55000000000000004">
      <c r="A220" s="1">
        <v>2026</v>
      </c>
      <c r="B220" s="2">
        <v>99999999</v>
      </c>
      <c r="C220" s="1">
        <v>999</v>
      </c>
      <c r="D220" s="3">
        <v>6</v>
      </c>
      <c r="E220" s="1" t="s">
        <v>0</v>
      </c>
      <c r="F220" s="3">
        <v>10</v>
      </c>
      <c r="G220" s="3">
        <v>27</v>
      </c>
      <c r="H220" s="1">
        <v>9999</v>
      </c>
      <c r="I220" s="1">
        <v>10</v>
      </c>
      <c r="J220" s="1">
        <v>5</v>
      </c>
      <c r="K220" s="1">
        <v>10</v>
      </c>
      <c r="L220" s="1">
        <v>15</v>
      </c>
      <c r="M220" s="1">
        <v>14</v>
      </c>
      <c r="N220" s="1">
        <v>16</v>
      </c>
      <c r="O220" s="1">
        <v>13</v>
      </c>
      <c r="P220" s="1">
        <v>18</v>
      </c>
      <c r="Q220" s="1">
        <v>23</v>
      </c>
      <c r="R220" s="1">
        <v>29</v>
      </c>
      <c r="S220" s="1">
        <v>35</v>
      </c>
      <c r="T220" s="1">
        <v>42</v>
      </c>
      <c r="U220" s="1">
        <v>44</v>
      </c>
      <c r="V220" s="1">
        <v>44</v>
      </c>
      <c r="W220" s="1">
        <v>48</v>
      </c>
      <c r="X220" s="1">
        <v>50</v>
      </c>
      <c r="Y220" s="1">
        <v>50</v>
      </c>
      <c r="Z220" s="1">
        <v>45</v>
      </c>
      <c r="AA220" s="1">
        <v>40</v>
      </c>
      <c r="AB220" s="1">
        <v>30</v>
      </c>
      <c r="AC220" s="1">
        <v>19</v>
      </c>
      <c r="AD220" s="1">
        <v>12</v>
      </c>
      <c r="AE220" s="1">
        <v>15</v>
      </c>
    </row>
    <row r="221" spans="1:31" x14ac:dyDescent="0.55000000000000004">
      <c r="A221" s="1">
        <v>2026</v>
      </c>
      <c r="B221" s="2">
        <v>99999999</v>
      </c>
      <c r="C221" s="1">
        <v>999</v>
      </c>
      <c r="D221" s="3">
        <v>6</v>
      </c>
      <c r="E221" s="1" t="s">
        <v>0</v>
      </c>
      <c r="F221" s="3">
        <v>10</v>
      </c>
      <c r="G221" s="3">
        <v>28</v>
      </c>
      <c r="H221" s="1">
        <v>17</v>
      </c>
      <c r="I221" s="1">
        <v>24</v>
      </c>
      <c r="J221" s="1">
        <v>25</v>
      </c>
      <c r="K221" s="1">
        <v>24</v>
      </c>
      <c r="L221" s="1">
        <v>23</v>
      </c>
      <c r="M221" s="1">
        <v>24</v>
      </c>
      <c r="N221" s="1">
        <v>24</v>
      </c>
      <c r="O221" s="1">
        <v>23</v>
      </c>
      <c r="P221" s="1">
        <v>28</v>
      </c>
      <c r="Q221" s="1">
        <v>41</v>
      </c>
      <c r="R221" s="1">
        <v>39</v>
      </c>
      <c r="S221" s="1">
        <v>43</v>
      </c>
      <c r="T221" s="1">
        <v>52</v>
      </c>
      <c r="U221" s="1">
        <v>55</v>
      </c>
      <c r="V221" s="1">
        <v>56</v>
      </c>
      <c r="W221" s="1">
        <v>56</v>
      </c>
      <c r="X221" s="1">
        <v>51</v>
      </c>
      <c r="Y221" s="1">
        <v>45</v>
      </c>
      <c r="Z221" s="1">
        <v>42</v>
      </c>
      <c r="AA221" s="1">
        <v>36</v>
      </c>
      <c r="AB221" s="1">
        <v>31</v>
      </c>
      <c r="AC221" s="1">
        <v>29</v>
      </c>
      <c r="AD221" s="1">
        <v>34</v>
      </c>
      <c r="AE221" s="1">
        <v>36</v>
      </c>
    </row>
    <row r="222" spans="1:31" x14ac:dyDescent="0.55000000000000004">
      <c r="A222" s="1">
        <v>2026</v>
      </c>
      <c r="B222" s="2">
        <v>99999999</v>
      </c>
      <c r="C222" s="1">
        <v>999</v>
      </c>
      <c r="D222" s="3">
        <v>6</v>
      </c>
      <c r="E222" s="1" t="s">
        <v>0</v>
      </c>
      <c r="F222" s="3">
        <v>10</v>
      </c>
      <c r="G222" s="3">
        <v>29</v>
      </c>
      <c r="H222" s="1">
        <v>35</v>
      </c>
      <c r="I222" s="1">
        <v>33</v>
      </c>
      <c r="J222" s="1">
        <v>33</v>
      </c>
      <c r="K222" s="1">
        <v>34</v>
      </c>
      <c r="L222" s="1">
        <v>33</v>
      </c>
      <c r="M222" s="1">
        <v>32</v>
      </c>
      <c r="N222" s="1">
        <v>29</v>
      </c>
      <c r="O222" s="1">
        <v>27</v>
      </c>
      <c r="P222" s="1">
        <v>26</v>
      </c>
      <c r="Q222" s="1">
        <v>26</v>
      </c>
      <c r="R222" s="1">
        <v>28</v>
      </c>
      <c r="S222" s="1">
        <v>30</v>
      </c>
      <c r="T222" s="1">
        <v>38</v>
      </c>
      <c r="U222" s="1">
        <v>38</v>
      </c>
      <c r="V222" s="1">
        <v>38</v>
      </c>
      <c r="W222" s="1">
        <v>38</v>
      </c>
      <c r="X222" s="1">
        <v>34</v>
      </c>
      <c r="Y222" s="1">
        <v>30</v>
      </c>
      <c r="Z222" s="1">
        <v>31</v>
      </c>
      <c r="AA222" s="1">
        <v>31</v>
      </c>
      <c r="AB222" s="1">
        <v>30</v>
      </c>
      <c r="AC222" s="1">
        <v>28</v>
      </c>
      <c r="AD222" s="1">
        <v>27</v>
      </c>
      <c r="AE222" s="1">
        <v>26</v>
      </c>
    </row>
    <row r="223" spans="1:31" x14ac:dyDescent="0.55000000000000004">
      <c r="A223" s="1">
        <v>2026</v>
      </c>
      <c r="B223" s="2">
        <v>99999999</v>
      </c>
      <c r="C223" s="1">
        <v>999</v>
      </c>
      <c r="D223" s="3">
        <v>6</v>
      </c>
      <c r="E223" s="1" t="s">
        <v>0</v>
      </c>
      <c r="F223" s="3">
        <v>10</v>
      </c>
      <c r="G223" s="3">
        <v>30</v>
      </c>
      <c r="H223" s="1">
        <v>25</v>
      </c>
      <c r="I223" s="1">
        <v>21</v>
      </c>
      <c r="J223" s="1">
        <v>23</v>
      </c>
      <c r="K223" s="1">
        <v>21</v>
      </c>
      <c r="L223" s="1">
        <v>17</v>
      </c>
      <c r="M223" s="1">
        <v>16</v>
      </c>
      <c r="N223" s="1">
        <v>14</v>
      </c>
      <c r="O223" s="1">
        <v>16</v>
      </c>
      <c r="P223" s="1">
        <v>17</v>
      </c>
      <c r="Q223" s="1">
        <v>9999</v>
      </c>
      <c r="R223" s="1">
        <v>9999</v>
      </c>
      <c r="S223" s="1">
        <v>9999</v>
      </c>
      <c r="T223" s="1">
        <v>9999</v>
      </c>
      <c r="U223" s="1">
        <v>9999</v>
      </c>
      <c r="V223" s="1">
        <v>9999</v>
      </c>
      <c r="W223" s="1">
        <v>9999</v>
      </c>
      <c r="X223" s="1">
        <v>9999</v>
      </c>
      <c r="Y223" s="1">
        <v>9999</v>
      </c>
      <c r="Z223" s="1">
        <v>9999</v>
      </c>
      <c r="AA223" s="1">
        <v>9999</v>
      </c>
      <c r="AB223" s="1">
        <v>9999</v>
      </c>
      <c r="AC223" s="1">
        <v>9999</v>
      </c>
      <c r="AD223" s="1">
        <v>9999</v>
      </c>
      <c r="AE223" s="1">
        <v>9999</v>
      </c>
    </row>
    <row r="224" spans="1:31" x14ac:dyDescent="0.55000000000000004">
      <c r="A224" s="1">
        <v>2026</v>
      </c>
      <c r="B224" s="2">
        <v>99999999</v>
      </c>
      <c r="C224" s="1">
        <v>999</v>
      </c>
      <c r="D224" s="3">
        <v>6</v>
      </c>
      <c r="E224" s="1" t="s">
        <v>0</v>
      </c>
      <c r="F224" s="3">
        <v>10</v>
      </c>
      <c r="G224" s="3">
        <v>31</v>
      </c>
      <c r="H224" s="1">
        <v>9999</v>
      </c>
      <c r="I224" s="1">
        <v>9999</v>
      </c>
      <c r="J224" s="1">
        <v>9999</v>
      </c>
      <c r="K224" s="1">
        <v>9999</v>
      </c>
      <c r="L224" s="1">
        <v>9999</v>
      </c>
      <c r="M224" s="1">
        <v>9999</v>
      </c>
      <c r="N224" s="1">
        <v>9999</v>
      </c>
      <c r="O224" s="1">
        <v>9999</v>
      </c>
      <c r="P224" s="1">
        <v>9999</v>
      </c>
      <c r="Q224" s="1">
        <v>9999</v>
      </c>
      <c r="R224" s="1">
        <v>9999</v>
      </c>
      <c r="S224" s="1">
        <v>9999</v>
      </c>
      <c r="T224" s="1">
        <v>9999</v>
      </c>
      <c r="U224" s="1">
        <v>9999</v>
      </c>
      <c r="V224" s="1">
        <v>9999</v>
      </c>
      <c r="W224" s="1">
        <v>9999</v>
      </c>
      <c r="X224" s="1">
        <v>9999</v>
      </c>
      <c r="Y224" s="1">
        <v>9999</v>
      </c>
      <c r="Z224" s="1">
        <v>9999</v>
      </c>
      <c r="AA224" s="1">
        <v>9999</v>
      </c>
      <c r="AB224" s="1">
        <v>9999</v>
      </c>
      <c r="AC224" s="1">
        <v>9999</v>
      </c>
      <c r="AD224" s="1">
        <v>9999</v>
      </c>
      <c r="AE224" s="1">
        <v>9999</v>
      </c>
    </row>
    <row r="225" spans="1:31" x14ac:dyDescent="0.55000000000000004">
      <c r="A225" s="1">
        <v>2026</v>
      </c>
      <c r="B225" s="2">
        <v>99999999</v>
      </c>
      <c r="C225" s="1">
        <v>999</v>
      </c>
      <c r="D225" s="3">
        <v>6</v>
      </c>
      <c r="E225" s="1" t="s">
        <v>0</v>
      </c>
      <c r="F225" s="3">
        <v>11</v>
      </c>
      <c r="G225" s="3">
        <v>1</v>
      </c>
      <c r="H225" s="1">
        <v>9999</v>
      </c>
      <c r="I225" s="1">
        <v>9999</v>
      </c>
      <c r="J225" s="1">
        <v>9999</v>
      </c>
      <c r="K225" s="1">
        <v>9999</v>
      </c>
      <c r="L225" s="1">
        <v>9999</v>
      </c>
      <c r="M225" s="1">
        <v>9999</v>
      </c>
      <c r="N225" s="1">
        <v>9999</v>
      </c>
      <c r="O225" s="1">
        <v>9999</v>
      </c>
      <c r="P225" s="1">
        <v>9999</v>
      </c>
      <c r="Q225" s="1">
        <v>9999</v>
      </c>
      <c r="R225" s="1">
        <v>9999</v>
      </c>
      <c r="S225" s="1">
        <v>9999</v>
      </c>
      <c r="T225" s="1">
        <v>9999</v>
      </c>
      <c r="U225" s="1">
        <v>9999</v>
      </c>
      <c r="V225" s="1">
        <v>9999</v>
      </c>
      <c r="W225" s="1">
        <v>9999</v>
      </c>
      <c r="X225" s="1">
        <v>9999</v>
      </c>
      <c r="Y225" s="1">
        <v>9999</v>
      </c>
      <c r="Z225" s="1">
        <v>9999</v>
      </c>
      <c r="AA225" s="1">
        <v>9999</v>
      </c>
      <c r="AB225" s="1">
        <v>9999</v>
      </c>
      <c r="AC225" s="1">
        <v>9999</v>
      </c>
      <c r="AD225" s="1">
        <v>9999</v>
      </c>
      <c r="AE225" s="1">
        <v>9999</v>
      </c>
    </row>
    <row r="226" spans="1:31" x14ac:dyDescent="0.55000000000000004">
      <c r="A226" s="1">
        <v>2026</v>
      </c>
      <c r="B226" s="2">
        <v>99999999</v>
      </c>
      <c r="C226" s="1">
        <v>999</v>
      </c>
      <c r="D226" s="3">
        <v>6</v>
      </c>
      <c r="E226" s="1" t="s">
        <v>0</v>
      </c>
      <c r="F226" s="3">
        <v>11</v>
      </c>
      <c r="G226" s="3">
        <v>2</v>
      </c>
      <c r="H226" s="1">
        <v>9999</v>
      </c>
      <c r="I226" s="1">
        <v>9999</v>
      </c>
      <c r="J226" s="1">
        <v>9999</v>
      </c>
      <c r="K226" s="1">
        <v>9999</v>
      </c>
      <c r="L226" s="1">
        <v>9999</v>
      </c>
      <c r="M226" s="1">
        <v>9999</v>
      </c>
      <c r="N226" s="1">
        <v>9999</v>
      </c>
      <c r="O226" s="1">
        <v>9999</v>
      </c>
      <c r="P226" s="1">
        <v>9999</v>
      </c>
      <c r="Q226" s="1">
        <v>9999</v>
      </c>
      <c r="R226" s="1">
        <v>9999</v>
      </c>
      <c r="S226" s="1">
        <v>9999</v>
      </c>
      <c r="T226" s="1">
        <v>9999</v>
      </c>
      <c r="U226" s="1">
        <v>9999</v>
      </c>
      <c r="V226" s="1">
        <v>9999</v>
      </c>
      <c r="W226" s="1">
        <v>9999</v>
      </c>
      <c r="X226" s="1">
        <v>9999</v>
      </c>
      <c r="Y226" s="1">
        <v>9999</v>
      </c>
      <c r="Z226" s="1">
        <v>9999</v>
      </c>
      <c r="AA226" s="1">
        <v>9999</v>
      </c>
      <c r="AB226" s="1">
        <v>9999</v>
      </c>
      <c r="AC226" s="1">
        <v>9999</v>
      </c>
      <c r="AD226" s="1">
        <v>9999</v>
      </c>
      <c r="AE226" s="1">
        <v>9999</v>
      </c>
    </row>
    <row r="227" spans="1:31" x14ac:dyDescent="0.55000000000000004">
      <c r="A227" s="1">
        <v>2026</v>
      </c>
      <c r="B227" s="2">
        <v>99999999</v>
      </c>
      <c r="C227" s="1">
        <v>999</v>
      </c>
      <c r="D227" s="3">
        <v>6</v>
      </c>
      <c r="E227" s="1" t="s">
        <v>0</v>
      </c>
      <c r="F227" s="3">
        <v>11</v>
      </c>
      <c r="G227" s="3">
        <v>3</v>
      </c>
      <c r="H227" s="1">
        <v>9999</v>
      </c>
      <c r="I227" s="1">
        <v>9999</v>
      </c>
      <c r="J227" s="1">
        <v>9999</v>
      </c>
      <c r="K227" s="1">
        <v>9999</v>
      </c>
      <c r="L227" s="1">
        <v>9999</v>
      </c>
      <c r="M227" s="1">
        <v>9999</v>
      </c>
      <c r="N227" s="1">
        <v>9999</v>
      </c>
      <c r="O227" s="1">
        <v>9999</v>
      </c>
      <c r="P227" s="1">
        <v>9999</v>
      </c>
      <c r="Q227" s="1">
        <v>9999</v>
      </c>
      <c r="R227" s="1">
        <v>9999</v>
      </c>
      <c r="S227" s="1">
        <v>9999</v>
      </c>
      <c r="T227" s="1">
        <v>9999</v>
      </c>
      <c r="U227" s="1">
        <v>9999</v>
      </c>
      <c r="V227" s="1">
        <v>9999</v>
      </c>
      <c r="W227" s="1">
        <v>9999</v>
      </c>
      <c r="X227" s="1">
        <v>75</v>
      </c>
      <c r="Y227" s="1">
        <v>65</v>
      </c>
      <c r="Z227" s="1">
        <v>49</v>
      </c>
      <c r="AA227" s="1">
        <v>52</v>
      </c>
      <c r="AB227" s="1">
        <v>52</v>
      </c>
      <c r="AC227" s="1">
        <v>46</v>
      </c>
      <c r="AD227" s="1">
        <v>35</v>
      </c>
      <c r="AE227" s="1">
        <v>22</v>
      </c>
    </row>
    <row r="228" spans="1:31" x14ac:dyDescent="0.55000000000000004">
      <c r="A228" s="1">
        <v>2026</v>
      </c>
      <c r="B228" s="2">
        <v>99999999</v>
      </c>
      <c r="C228" s="1">
        <v>999</v>
      </c>
      <c r="D228" s="3">
        <v>6</v>
      </c>
      <c r="E228" s="1" t="s">
        <v>0</v>
      </c>
      <c r="F228" s="3">
        <v>11</v>
      </c>
      <c r="G228" s="3">
        <v>4</v>
      </c>
      <c r="H228" s="1">
        <v>20</v>
      </c>
      <c r="I228" s="1">
        <v>15</v>
      </c>
      <c r="J228" s="1">
        <v>14</v>
      </c>
      <c r="K228" s="1">
        <v>17</v>
      </c>
      <c r="L228" s="1">
        <v>15</v>
      </c>
      <c r="M228" s="1">
        <v>10</v>
      </c>
      <c r="N228" s="1">
        <v>10</v>
      </c>
      <c r="O228" s="1">
        <v>11</v>
      </c>
      <c r="P228" s="1">
        <v>30</v>
      </c>
      <c r="Q228" s="1">
        <v>33</v>
      </c>
      <c r="R228" s="1">
        <v>41</v>
      </c>
      <c r="S228" s="1">
        <v>50</v>
      </c>
      <c r="T228" s="1">
        <v>47</v>
      </c>
      <c r="U228" s="1">
        <v>53</v>
      </c>
      <c r="V228" s="1">
        <v>49</v>
      </c>
      <c r="W228" s="1">
        <v>52</v>
      </c>
      <c r="X228" s="1">
        <v>50</v>
      </c>
      <c r="Y228" s="1">
        <v>44</v>
      </c>
      <c r="Z228" s="1">
        <v>39</v>
      </c>
      <c r="AA228" s="1">
        <v>30</v>
      </c>
      <c r="AB228" s="1">
        <v>31</v>
      </c>
      <c r="AC228" s="1">
        <v>27</v>
      </c>
      <c r="AD228" s="1">
        <v>28</v>
      </c>
      <c r="AE228" s="1">
        <v>23</v>
      </c>
    </row>
    <row r="229" spans="1:31" x14ac:dyDescent="0.55000000000000004">
      <c r="A229" s="1">
        <v>2026</v>
      </c>
      <c r="B229" s="2">
        <v>99999999</v>
      </c>
      <c r="C229" s="1">
        <v>999</v>
      </c>
      <c r="D229" s="3">
        <v>6</v>
      </c>
      <c r="E229" s="1" t="s">
        <v>0</v>
      </c>
      <c r="F229" s="3">
        <v>11</v>
      </c>
      <c r="G229" s="3">
        <v>5</v>
      </c>
      <c r="H229" s="1">
        <v>26</v>
      </c>
      <c r="I229" s="1">
        <v>28</v>
      </c>
      <c r="J229" s="1">
        <v>27</v>
      </c>
      <c r="K229" s="1">
        <v>24</v>
      </c>
      <c r="L229" s="1">
        <v>27</v>
      </c>
      <c r="M229" s="1">
        <v>31</v>
      </c>
      <c r="N229" s="1">
        <v>30</v>
      </c>
      <c r="O229" s="1">
        <v>31</v>
      </c>
      <c r="P229" s="1">
        <v>29</v>
      </c>
      <c r="Q229" s="1">
        <v>33</v>
      </c>
      <c r="R229" s="1">
        <v>38</v>
      </c>
      <c r="S229" s="1">
        <v>44</v>
      </c>
      <c r="T229" s="1">
        <v>48</v>
      </c>
      <c r="U229" s="1">
        <v>47</v>
      </c>
      <c r="V229" s="1">
        <v>46</v>
      </c>
      <c r="W229" s="1">
        <v>45</v>
      </c>
      <c r="X229" s="1">
        <v>44</v>
      </c>
      <c r="Y229" s="1">
        <v>35</v>
      </c>
      <c r="Z229" s="1">
        <v>37</v>
      </c>
      <c r="AA229" s="1">
        <v>33</v>
      </c>
      <c r="AB229" s="1">
        <v>33</v>
      </c>
      <c r="AC229" s="1">
        <v>28</v>
      </c>
      <c r="AD229" s="1">
        <v>21</v>
      </c>
      <c r="AE229" s="1">
        <v>24</v>
      </c>
    </row>
    <row r="230" spans="1:31" x14ac:dyDescent="0.55000000000000004">
      <c r="A230" s="1">
        <v>2026</v>
      </c>
      <c r="B230" s="2">
        <v>99999999</v>
      </c>
      <c r="C230" s="1">
        <v>999</v>
      </c>
      <c r="D230" s="3">
        <v>6</v>
      </c>
      <c r="E230" s="1" t="s">
        <v>0</v>
      </c>
      <c r="F230" s="3">
        <v>11</v>
      </c>
      <c r="G230" s="3">
        <v>6</v>
      </c>
      <c r="H230" s="1">
        <v>22</v>
      </c>
      <c r="I230" s="1">
        <v>14</v>
      </c>
      <c r="J230" s="1">
        <v>12</v>
      </c>
      <c r="K230" s="1">
        <v>15</v>
      </c>
      <c r="L230" s="1">
        <v>12</v>
      </c>
      <c r="M230" s="1">
        <v>14</v>
      </c>
      <c r="N230" s="1">
        <v>12</v>
      </c>
      <c r="O230" s="1">
        <v>7</v>
      </c>
      <c r="P230" s="1">
        <v>6</v>
      </c>
      <c r="Q230" s="1">
        <v>11</v>
      </c>
      <c r="R230" s="1">
        <v>30</v>
      </c>
      <c r="S230" s="1">
        <v>34</v>
      </c>
      <c r="T230" s="1">
        <v>35</v>
      </c>
      <c r="U230" s="1">
        <v>33</v>
      </c>
      <c r="V230" s="1">
        <v>31</v>
      </c>
      <c r="W230" s="1">
        <v>28</v>
      </c>
      <c r="X230" s="1">
        <v>27</v>
      </c>
      <c r="Y230" s="1">
        <v>32</v>
      </c>
      <c r="Z230" s="1">
        <v>33</v>
      </c>
      <c r="AA230" s="1">
        <v>35</v>
      </c>
      <c r="AB230" s="1">
        <v>34</v>
      </c>
      <c r="AC230" s="1">
        <v>34</v>
      </c>
      <c r="AD230" s="1">
        <v>32</v>
      </c>
      <c r="AE230" s="1">
        <v>33</v>
      </c>
    </row>
    <row r="231" spans="1:31" x14ac:dyDescent="0.55000000000000004">
      <c r="A231" s="1">
        <v>2026</v>
      </c>
      <c r="B231" s="2">
        <v>99999999</v>
      </c>
      <c r="C231" s="1">
        <v>999</v>
      </c>
      <c r="D231" s="3">
        <v>6</v>
      </c>
      <c r="E231" s="1" t="s">
        <v>0</v>
      </c>
      <c r="F231" s="3">
        <v>11</v>
      </c>
      <c r="G231" s="3">
        <v>7</v>
      </c>
      <c r="H231" s="1">
        <v>36</v>
      </c>
      <c r="I231" s="1">
        <v>36</v>
      </c>
      <c r="J231" s="1">
        <v>36</v>
      </c>
      <c r="K231" s="1">
        <v>36</v>
      </c>
      <c r="L231" s="1">
        <v>36</v>
      </c>
      <c r="M231" s="1">
        <v>36</v>
      </c>
      <c r="N231" s="1">
        <v>36</v>
      </c>
      <c r="O231" s="1">
        <v>35</v>
      </c>
      <c r="P231" s="1">
        <v>30</v>
      </c>
      <c r="Q231" s="1">
        <v>29</v>
      </c>
      <c r="R231" s="1">
        <v>30</v>
      </c>
      <c r="S231" s="1">
        <v>31</v>
      </c>
      <c r="T231" s="1">
        <v>33</v>
      </c>
      <c r="U231" s="1">
        <v>26</v>
      </c>
      <c r="V231" s="1">
        <v>25</v>
      </c>
      <c r="W231" s="1">
        <v>21</v>
      </c>
      <c r="X231" s="1">
        <v>15</v>
      </c>
      <c r="Y231" s="1">
        <v>13</v>
      </c>
      <c r="Z231" s="1">
        <v>20</v>
      </c>
      <c r="AA231" s="1">
        <v>26</v>
      </c>
      <c r="AB231" s="1">
        <v>23</v>
      </c>
      <c r="AC231" s="1">
        <v>30</v>
      </c>
      <c r="AD231" s="1">
        <v>35</v>
      </c>
      <c r="AE231" s="1">
        <v>36</v>
      </c>
    </row>
    <row r="232" spans="1:31" x14ac:dyDescent="0.55000000000000004">
      <c r="A232" s="1">
        <v>2026</v>
      </c>
      <c r="B232" s="2">
        <v>99999999</v>
      </c>
      <c r="C232" s="1">
        <v>999</v>
      </c>
      <c r="D232" s="3">
        <v>6</v>
      </c>
      <c r="E232" s="1" t="s">
        <v>0</v>
      </c>
      <c r="F232" s="3">
        <v>11</v>
      </c>
      <c r="G232" s="3">
        <v>8</v>
      </c>
      <c r="H232" s="1">
        <v>9999</v>
      </c>
      <c r="I232" s="1">
        <v>32</v>
      </c>
      <c r="J232" s="1">
        <v>35</v>
      </c>
      <c r="K232" s="1">
        <v>34</v>
      </c>
      <c r="L232" s="1">
        <v>33</v>
      </c>
      <c r="M232" s="1">
        <v>32</v>
      </c>
      <c r="N232" s="1">
        <v>28</v>
      </c>
      <c r="O232" s="1">
        <v>23</v>
      </c>
      <c r="P232" s="1">
        <v>9999</v>
      </c>
      <c r="Q232" s="1">
        <v>27</v>
      </c>
      <c r="R232" s="1">
        <v>30</v>
      </c>
      <c r="S232" s="1">
        <v>33</v>
      </c>
      <c r="T232" s="1">
        <v>38</v>
      </c>
      <c r="U232" s="1">
        <v>42</v>
      </c>
      <c r="V232" s="1">
        <v>42</v>
      </c>
      <c r="W232" s="1">
        <v>41</v>
      </c>
      <c r="X232" s="1">
        <v>33</v>
      </c>
      <c r="Y232" s="1">
        <v>32</v>
      </c>
      <c r="Z232" s="1">
        <v>31</v>
      </c>
      <c r="AA232" s="1">
        <v>33</v>
      </c>
      <c r="AB232" s="1">
        <v>29</v>
      </c>
      <c r="AC232" s="1">
        <v>34</v>
      </c>
      <c r="AD232" s="1">
        <v>26</v>
      </c>
      <c r="AE232" s="1">
        <v>25</v>
      </c>
    </row>
    <row r="233" spans="1:31" x14ac:dyDescent="0.55000000000000004">
      <c r="A233" s="1">
        <v>2026</v>
      </c>
      <c r="B233" s="2">
        <v>99999999</v>
      </c>
      <c r="C233" s="1">
        <v>999</v>
      </c>
      <c r="D233" s="3">
        <v>6</v>
      </c>
      <c r="E233" s="1" t="s">
        <v>0</v>
      </c>
      <c r="F233" s="3">
        <v>11</v>
      </c>
      <c r="G233" s="3">
        <v>9</v>
      </c>
      <c r="H233" s="1">
        <v>29</v>
      </c>
      <c r="I233" s="1">
        <v>26</v>
      </c>
      <c r="J233" s="1">
        <v>23</v>
      </c>
      <c r="K233" s="1">
        <v>20</v>
      </c>
      <c r="L233" s="1">
        <v>21</v>
      </c>
      <c r="M233" s="1">
        <v>18</v>
      </c>
      <c r="N233" s="1">
        <v>8</v>
      </c>
      <c r="O233" s="1">
        <v>5</v>
      </c>
      <c r="P233" s="1">
        <v>17</v>
      </c>
      <c r="Q233" s="1">
        <v>21</v>
      </c>
      <c r="R233" s="1">
        <v>31</v>
      </c>
      <c r="S233" s="1">
        <v>34</v>
      </c>
      <c r="T233" s="1">
        <v>37</v>
      </c>
      <c r="U233" s="1">
        <v>35</v>
      </c>
      <c r="V233" s="1">
        <v>32</v>
      </c>
      <c r="W233" s="1">
        <v>35</v>
      </c>
      <c r="X233" s="1">
        <v>31</v>
      </c>
      <c r="Y233" s="1">
        <v>18</v>
      </c>
      <c r="Z233" s="1">
        <v>26</v>
      </c>
      <c r="AA233" s="1">
        <v>27</v>
      </c>
      <c r="AB233" s="1">
        <v>19</v>
      </c>
      <c r="AC233" s="1">
        <v>11</v>
      </c>
      <c r="AD233" s="1">
        <v>18</v>
      </c>
      <c r="AE233" s="1">
        <v>18</v>
      </c>
    </row>
    <row r="234" spans="1:31" x14ac:dyDescent="0.55000000000000004">
      <c r="A234" s="1">
        <v>2026</v>
      </c>
      <c r="B234" s="2">
        <v>99999999</v>
      </c>
      <c r="C234" s="1">
        <v>999</v>
      </c>
      <c r="D234" s="3">
        <v>6</v>
      </c>
      <c r="E234" s="1" t="s">
        <v>0</v>
      </c>
      <c r="F234" s="3">
        <v>11</v>
      </c>
      <c r="G234" s="3">
        <v>10</v>
      </c>
      <c r="H234" s="1">
        <v>11</v>
      </c>
      <c r="I234" s="1">
        <v>17</v>
      </c>
      <c r="J234" s="1">
        <v>17</v>
      </c>
      <c r="K234" s="1">
        <v>12</v>
      </c>
      <c r="L234" s="1">
        <v>12</v>
      </c>
      <c r="M234" s="1">
        <v>10</v>
      </c>
      <c r="N234" s="1">
        <v>15</v>
      </c>
      <c r="O234" s="1">
        <v>15</v>
      </c>
      <c r="P234" s="1">
        <v>16</v>
      </c>
      <c r="Q234" s="1">
        <v>10</v>
      </c>
      <c r="R234" s="1">
        <v>6</v>
      </c>
      <c r="S234" s="1">
        <v>6</v>
      </c>
      <c r="T234" s="1">
        <v>4</v>
      </c>
      <c r="U234" s="1">
        <v>3</v>
      </c>
      <c r="V234" s="1">
        <v>1</v>
      </c>
      <c r="W234" s="1">
        <v>4</v>
      </c>
      <c r="X234" s="1">
        <v>5</v>
      </c>
      <c r="Y234" s="1">
        <v>2</v>
      </c>
      <c r="Z234" s="1">
        <v>2</v>
      </c>
      <c r="AA234" s="1">
        <v>7</v>
      </c>
      <c r="AB234" s="1">
        <v>8</v>
      </c>
      <c r="AC234" s="1">
        <v>9</v>
      </c>
      <c r="AD234" s="1">
        <v>8</v>
      </c>
      <c r="AE234" s="1">
        <v>10</v>
      </c>
    </row>
    <row r="235" spans="1:31" x14ac:dyDescent="0.55000000000000004">
      <c r="A235" s="1">
        <v>2026</v>
      </c>
      <c r="B235" s="2">
        <v>99999999</v>
      </c>
      <c r="C235" s="1">
        <v>999</v>
      </c>
      <c r="D235" s="3">
        <v>6</v>
      </c>
      <c r="E235" s="1" t="s">
        <v>0</v>
      </c>
      <c r="F235" s="3">
        <v>11</v>
      </c>
      <c r="G235" s="3">
        <v>11</v>
      </c>
      <c r="H235" s="1">
        <v>12</v>
      </c>
      <c r="I235" s="1">
        <v>11</v>
      </c>
      <c r="J235" s="1">
        <v>19</v>
      </c>
      <c r="K235" s="1">
        <v>33</v>
      </c>
      <c r="L235" s="1">
        <v>34</v>
      </c>
      <c r="M235" s="1">
        <v>35</v>
      </c>
      <c r="N235" s="1">
        <v>36</v>
      </c>
      <c r="O235" s="1">
        <v>34</v>
      </c>
      <c r="P235" s="1">
        <v>33</v>
      </c>
      <c r="Q235" s="1">
        <v>32</v>
      </c>
      <c r="R235" s="1">
        <v>31</v>
      </c>
      <c r="S235" s="1">
        <v>33</v>
      </c>
      <c r="T235" s="1">
        <v>32</v>
      </c>
      <c r="U235" s="1">
        <v>33</v>
      </c>
      <c r="V235" s="1">
        <v>31</v>
      </c>
      <c r="W235" s="1">
        <v>28</v>
      </c>
      <c r="X235" s="1">
        <v>25</v>
      </c>
      <c r="Y235" s="1">
        <v>25</v>
      </c>
      <c r="Z235" s="1">
        <v>23</v>
      </c>
      <c r="AA235" s="1">
        <v>26</v>
      </c>
      <c r="AB235" s="1">
        <v>28</v>
      </c>
      <c r="AC235" s="1">
        <v>31</v>
      </c>
      <c r="AD235" s="1">
        <v>27</v>
      </c>
      <c r="AE235" s="1">
        <v>24</v>
      </c>
    </row>
    <row r="236" spans="1:31" x14ac:dyDescent="0.55000000000000004">
      <c r="A236" s="1">
        <v>2026</v>
      </c>
      <c r="B236" s="2">
        <v>99999999</v>
      </c>
      <c r="C236" s="1">
        <v>999</v>
      </c>
      <c r="D236" s="3">
        <v>6</v>
      </c>
      <c r="E236" s="1" t="s">
        <v>0</v>
      </c>
      <c r="F236" s="3">
        <v>11</v>
      </c>
      <c r="G236" s="3">
        <v>12</v>
      </c>
      <c r="H236" s="1">
        <v>22</v>
      </c>
      <c r="I236" s="1">
        <v>25</v>
      </c>
      <c r="J236" s="1">
        <v>26</v>
      </c>
      <c r="K236" s="1">
        <v>26</v>
      </c>
      <c r="L236" s="1">
        <v>28</v>
      </c>
      <c r="M236" s="1">
        <v>26</v>
      </c>
      <c r="N236" s="1">
        <v>26</v>
      </c>
      <c r="O236" s="1">
        <v>28</v>
      </c>
      <c r="P236" s="1">
        <v>26</v>
      </c>
      <c r="Q236" s="1">
        <v>25</v>
      </c>
      <c r="R236" s="1">
        <v>24</v>
      </c>
      <c r="S236" s="1">
        <v>26</v>
      </c>
      <c r="T236" s="1">
        <v>28</v>
      </c>
      <c r="U236" s="1">
        <v>27</v>
      </c>
      <c r="V236" s="1">
        <v>28</v>
      </c>
      <c r="W236" s="1">
        <v>27</v>
      </c>
      <c r="X236" s="1">
        <v>27</v>
      </c>
      <c r="Y236" s="1">
        <v>27</v>
      </c>
      <c r="Z236" s="1">
        <v>24</v>
      </c>
      <c r="AA236" s="1">
        <v>24</v>
      </c>
      <c r="AB236" s="1">
        <v>26</v>
      </c>
      <c r="AC236" s="1">
        <v>25</v>
      </c>
      <c r="AD236" s="1">
        <v>23</v>
      </c>
      <c r="AE236" s="1">
        <v>26</v>
      </c>
    </row>
    <row r="237" spans="1:31" x14ac:dyDescent="0.55000000000000004">
      <c r="A237" s="1">
        <v>2026</v>
      </c>
      <c r="B237" s="2">
        <v>99999999</v>
      </c>
      <c r="C237" s="1">
        <v>999</v>
      </c>
      <c r="D237" s="3">
        <v>6</v>
      </c>
      <c r="E237" s="1" t="s">
        <v>0</v>
      </c>
      <c r="F237" s="3">
        <v>11</v>
      </c>
      <c r="G237" s="3">
        <v>13</v>
      </c>
      <c r="H237" s="1">
        <v>24</v>
      </c>
      <c r="I237" s="1">
        <v>20</v>
      </c>
      <c r="J237" s="1">
        <v>21</v>
      </c>
      <c r="K237" s="1">
        <v>22</v>
      </c>
      <c r="L237" s="1">
        <v>20</v>
      </c>
      <c r="M237" s="1">
        <v>22</v>
      </c>
      <c r="N237" s="1">
        <v>18</v>
      </c>
      <c r="O237" s="1">
        <v>15</v>
      </c>
      <c r="P237" s="1">
        <v>19</v>
      </c>
      <c r="Q237" s="1">
        <v>22</v>
      </c>
      <c r="R237" s="1">
        <v>30</v>
      </c>
      <c r="S237" s="1">
        <v>33</v>
      </c>
      <c r="T237" s="1">
        <v>36</v>
      </c>
      <c r="U237" s="1">
        <v>36</v>
      </c>
      <c r="V237" s="1">
        <v>37</v>
      </c>
      <c r="W237" s="1">
        <v>37</v>
      </c>
      <c r="X237" s="1">
        <v>36</v>
      </c>
      <c r="Y237" s="1">
        <v>34</v>
      </c>
      <c r="Z237" s="1">
        <v>34</v>
      </c>
      <c r="AA237" s="1">
        <v>34</v>
      </c>
      <c r="AB237" s="1">
        <v>34</v>
      </c>
      <c r="AC237" s="1">
        <v>31</v>
      </c>
      <c r="AD237" s="1">
        <v>31</v>
      </c>
      <c r="AE237" s="1">
        <v>34</v>
      </c>
    </row>
    <row r="238" spans="1:31" x14ac:dyDescent="0.55000000000000004">
      <c r="A238" s="1">
        <v>2026</v>
      </c>
      <c r="B238" s="2">
        <v>99999999</v>
      </c>
      <c r="C238" s="1">
        <v>999</v>
      </c>
      <c r="D238" s="3">
        <v>6</v>
      </c>
      <c r="E238" s="1" t="s">
        <v>0</v>
      </c>
      <c r="F238" s="3">
        <v>11</v>
      </c>
      <c r="G238" s="3">
        <v>14</v>
      </c>
      <c r="H238" s="1">
        <v>9999</v>
      </c>
      <c r="I238" s="1">
        <v>23</v>
      </c>
      <c r="J238" s="1">
        <v>23</v>
      </c>
      <c r="K238" s="1">
        <v>24</v>
      </c>
      <c r="L238" s="1">
        <v>15</v>
      </c>
      <c r="M238" s="1">
        <v>8</v>
      </c>
      <c r="N238" s="1">
        <v>10</v>
      </c>
      <c r="O238" s="1">
        <v>18</v>
      </c>
      <c r="P238" s="1">
        <v>20</v>
      </c>
      <c r="Q238" s="1">
        <v>19</v>
      </c>
      <c r="R238" s="1">
        <v>25</v>
      </c>
      <c r="S238" s="1">
        <v>30</v>
      </c>
      <c r="T238" s="1">
        <v>34</v>
      </c>
      <c r="U238" s="1">
        <v>35</v>
      </c>
      <c r="V238" s="1">
        <v>21</v>
      </c>
      <c r="W238" s="1">
        <v>11</v>
      </c>
      <c r="X238" s="1">
        <v>8</v>
      </c>
      <c r="Y238" s="1">
        <v>12</v>
      </c>
      <c r="Z238" s="1">
        <v>14</v>
      </c>
      <c r="AA238" s="1">
        <v>15</v>
      </c>
      <c r="AB238" s="1">
        <v>13</v>
      </c>
      <c r="AC238" s="1">
        <v>20</v>
      </c>
      <c r="AD238" s="1">
        <v>16</v>
      </c>
      <c r="AE238" s="1">
        <v>13</v>
      </c>
    </row>
    <row r="239" spans="1:31" x14ac:dyDescent="0.55000000000000004">
      <c r="A239" s="1">
        <v>2026</v>
      </c>
      <c r="B239" s="2">
        <v>99999999</v>
      </c>
      <c r="C239" s="1">
        <v>999</v>
      </c>
      <c r="D239" s="3">
        <v>6</v>
      </c>
      <c r="E239" s="1" t="s">
        <v>0</v>
      </c>
      <c r="F239" s="3">
        <v>11</v>
      </c>
      <c r="G239" s="3">
        <v>15</v>
      </c>
      <c r="H239" s="1">
        <v>16</v>
      </c>
      <c r="I239" s="1">
        <v>20</v>
      </c>
      <c r="J239" s="1">
        <v>22</v>
      </c>
      <c r="K239" s="1">
        <v>24</v>
      </c>
      <c r="L239" s="1">
        <v>26</v>
      </c>
      <c r="M239" s="1">
        <v>26</v>
      </c>
      <c r="N239" s="1">
        <v>24</v>
      </c>
      <c r="O239" s="1">
        <v>20</v>
      </c>
      <c r="P239" s="1">
        <v>18</v>
      </c>
      <c r="Q239" s="1">
        <v>9999</v>
      </c>
      <c r="R239" s="1">
        <v>16</v>
      </c>
      <c r="S239" s="1">
        <v>22</v>
      </c>
      <c r="T239" s="1">
        <v>26</v>
      </c>
      <c r="U239" s="1">
        <v>24</v>
      </c>
      <c r="V239" s="1">
        <v>24</v>
      </c>
      <c r="W239" s="1">
        <v>23</v>
      </c>
      <c r="X239" s="1">
        <v>22</v>
      </c>
      <c r="Y239" s="1">
        <v>19</v>
      </c>
      <c r="Z239" s="1">
        <v>16</v>
      </c>
      <c r="AA239" s="1">
        <v>14</v>
      </c>
      <c r="AB239" s="1">
        <v>10</v>
      </c>
      <c r="AC239" s="1">
        <v>10</v>
      </c>
      <c r="AD239" s="1">
        <v>8</v>
      </c>
      <c r="AE239" s="1">
        <v>1</v>
      </c>
    </row>
    <row r="240" spans="1:31" x14ac:dyDescent="0.55000000000000004">
      <c r="A240" s="1">
        <v>2026</v>
      </c>
      <c r="B240" s="2">
        <v>99999999</v>
      </c>
      <c r="C240" s="1">
        <v>999</v>
      </c>
      <c r="D240" s="3">
        <v>6</v>
      </c>
      <c r="E240" s="1" t="s">
        <v>0</v>
      </c>
      <c r="F240" s="3">
        <v>11</v>
      </c>
      <c r="G240" s="3">
        <v>16</v>
      </c>
      <c r="H240" s="1">
        <v>1</v>
      </c>
      <c r="I240" s="1">
        <v>4</v>
      </c>
      <c r="J240" s="1">
        <v>6</v>
      </c>
      <c r="K240" s="1">
        <v>9</v>
      </c>
      <c r="L240" s="1">
        <v>6</v>
      </c>
      <c r="M240" s="1">
        <v>6</v>
      </c>
      <c r="N240" s="1">
        <v>3</v>
      </c>
      <c r="O240" s="1">
        <v>6</v>
      </c>
      <c r="P240" s="1">
        <v>9</v>
      </c>
      <c r="Q240" s="1">
        <v>12</v>
      </c>
      <c r="R240" s="1">
        <v>15</v>
      </c>
      <c r="S240" s="1">
        <v>27</v>
      </c>
      <c r="T240" s="1">
        <v>34</v>
      </c>
      <c r="U240" s="1">
        <v>37</v>
      </c>
      <c r="V240" s="1">
        <v>35</v>
      </c>
      <c r="W240" s="1">
        <v>32</v>
      </c>
      <c r="X240" s="1">
        <v>26</v>
      </c>
      <c r="Y240" s="1">
        <v>31</v>
      </c>
      <c r="Z240" s="1">
        <v>32</v>
      </c>
      <c r="AA240" s="1">
        <v>28</v>
      </c>
      <c r="AB240" s="1">
        <v>26</v>
      </c>
      <c r="AC240" s="1">
        <v>25</v>
      </c>
      <c r="AD240" s="1">
        <v>23</v>
      </c>
      <c r="AE240" s="1">
        <v>22</v>
      </c>
    </row>
    <row r="241" spans="1:31" x14ac:dyDescent="0.55000000000000004">
      <c r="A241" s="1">
        <v>2026</v>
      </c>
      <c r="B241" s="2">
        <v>99999999</v>
      </c>
      <c r="C241" s="1">
        <v>999</v>
      </c>
      <c r="D241" s="3">
        <v>6</v>
      </c>
      <c r="E241" s="1" t="s">
        <v>0</v>
      </c>
      <c r="F241" s="3">
        <v>11</v>
      </c>
      <c r="G241" s="3">
        <v>17</v>
      </c>
      <c r="H241" s="1">
        <v>13</v>
      </c>
      <c r="I241" s="1">
        <v>16</v>
      </c>
      <c r="J241" s="1">
        <v>21</v>
      </c>
      <c r="K241" s="1">
        <v>23</v>
      </c>
      <c r="L241" s="1">
        <v>18</v>
      </c>
      <c r="M241" s="1">
        <v>20</v>
      </c>
      <c r="N241" s="1">
        <v>16</v>
      </c>
      <c r="O241" s="1">
        <v>15</v>
      </c>
      <c r="P241" s="1">
        <v>12</v>
      </c>
      <c r="Q241" s="1">
        <v>13</v>
      </c>
      <c r="R241" s="1">
        <v>12</v>
      </c>
      <c r="S241" s="1">
        <v>11</v>
      </c>
      <c r="T241" s="1">
        <v>12</v>
      </c>
      <c r="U241" s="1">
        <v>10</v>
      </c>
      <c r="V241" s="1">
        <v>14</v>
      </c>
      <c r="W241" s="1">
        <v>18</v>
      </c>
      <c r="X241" s="1">
        <v>16</v>
      </c>
      <c r="Y241" s="1">
        <v>6</v>
      </c>
      <c r="Z241" s="1">
        <v>1</v>
      </c>
      <c r="AA241" s="1">
        <v>1</v>
      </c>
      <c r="AB241" s="1">
        <v>5</v>
      </c>
      <c r="AC241" s="1">
        <v>25</v>
      </c>
      <c r="AD241" s="1">
        <v>34</v>
      </c>
      <c r="AE241" s="1">
        <v>34</v>
      </c>
    </row>
    <row r="242" spans="1:31" x14ac:dyDescent="0.55000000000000004">
      <c r="A242" s="1">
        <v>2026</v>
      </c>
      <c r="B242" s="2">
        <v>99999999</v>
      </c>
      <c r="C242" s="1">
        <v>999</v>
      </c>
      <c r="D242" s="3">
        <v>6</v>
      </c>
      <c r="E242" s="1" t="s">
        <v>0</v>
      </c>
      <c r="F242" s="3">
        <v>11</v>
      </c>
      <c r="G242" s="3">
        <v>18</v>
      </c>
      <c r="H242" s="1">
        <v>25</v>
      </c>
      <c r="I242" s="1">
        <v>21</v>
      </c>
      <c r="J242" s="1">
        <v>19</v>
      </c>
      <c r="K242" s="1">
        <v>26</v>
      </c>
      <c r="L242" s="1">
        <v>32</v>
      </c>
      <c r="M242" s="1">
        <v>33</v>
      </c>
      <c r="N242" s="1">
        <v>31</v>
      </c>
      <c r="O242" s="1">
        <v>33</v>
      </c>
      <c r="P242" s="1">
        <v>28</v>
      </c>
      <c r="Q242" s="1">
        <v>29</v>
      </c>
      <c r="R242" s="1">
        <v>27</v>
      </c>
      <c r="S242" s="1">
        <v>26</v>
      </c>
      <c r="T242" s="1">
        <v>27</v>
      </c>
      <c r="U242" s="1">
        <v>24</v>
      </c>
      <c r="V242" s="1">
        <v>26</v>
      </c>
      <c r="W242" s="1">
        <v>28</v>
      </c>
      <c r="X242" s="1">
        <v>32</v>
      </c>
      <c r="Y242" s="1">
        <v>31</v>
      </c>
      <c r="Z242" s="1">
        <v>31</v>
      </c>
      <c r="AA242" s="1">
        <v>28</v>
      </c>
      <c r="AB242" s="1">
        <v>26</v>
      </c>
      <c r="AC242" s="1">
        <v>24</v>
      </c>
      <c r="AD242" s="1">
        <v>27</v>
      </c>
      <c r="AE242" s="1">
        <v>27</v>
      </c>
    </row>
    <row r="243" spans="1:31" x14ac:dyDescent="0.55000000000000004">
      <c r="A243" s="1">
        <v>2026</v>
      </c>
      <c r="B243" s="2">
        <v>99999999</v>
      </c>
      <c r="C243" s="1">
        <v>999</v>
      </c>
      <c r="D243" s="3">
        <v>6</v>
      </c>
      <c r="E243" s="1" t="s">
        <v>0</v>
      </c>
      <c r="F243" s="3">
        <v>11</v>
      </c>
      <c r="G243" s="3">
        <v>19</v>
      </c>
      <c r="H243" s="1">
        <v>27</v>
      </c>
      <c r="I243" s="1">
        <v>25</v>
      </c>
      <c r="J243" s="1">
        <v>24</v>
      </c>
      <c r="K243" s="1">
        <v>22</v>
      </c>
      <c r="L243" s="1">
        <v>19</v>
      </c>
      <c r="M243" s="1">
        <v>17</v>
      </c>
      <c r="N243" s="1">
        <v>9</v>
      </c>
      <c r="O243" s="1">
        <v>10</v>
      </c>
      <c r="P243" s="1">
        <v>16</v>
      </c>
      <c r="Q243" s="1">
        <v>20</v>
      </c>
      <c r="R243" s="1">
        <v>25</v>
      </c>
      <c r="S243" s="1">
        <v>30</v>
      </c>
      <c r="T243" s="1">
        <v>33</v>
      </c>
      <c r="U243" s="1">
        <v>32</v>
      </c>
      <c r="V243" s="1">
        <v>33</v>
      </c>
      <c r="W243" s="1">
        <v>30</v>
      </c>
      <c r="X243" s="1">
        <v>24</v>
      </c>
      <c r="Y243" s="1">
        <v>17</v>
      </c>
      <c r="Z243" s="1">
        <v>3</v>
      </c>
      <c r="AA243" s="1">
        <v>10</v>
      </c>
      <c r="AB243" s="1">
        <v>10</v>
      </c>
      <c r="AC243" s="1">
        <v>4</v>
      </c>
      <c r="AD243" s="1">
        <v>1</v>
      </c>
      <c r="AE243" s="1">
        <v>4</v>
      </c>
    </row>
    <row r="244" spans="1:31" x14ac:dyDescent="0.55000000000000004">
      <c r="A244" s="1">
        <v>2026</v>
      </c>
      <c r="B244" s="2">
        <v>99999999</v>
      </c>
      <c r="C244" s="1">
        <v>999</v>
      </c>
      <c r="D244" s="3">
        <v>6</v>
      </c>
      <c r="E244" s="1" t="s">
        <v>0</v>
      </c>
      <c r="F244" s="3">
        <v>11</v>
      </c>
      <c r="G244" s="3">
        <v>20</v>
      </c>
      <c r="H244" s="1">
        <v>9999</v>
      </c>
      <c r="I244" s="1">
        <v>7</v>
      </c>
      <c r="J244" s="1">
        <v>3</v>
      </c>
      <c r="K244" s="1">
        <v>3</v>
      </c>
      <c r="L244" s="1">
        <v>1</v>
      </c>
      <c r="M244" s="1">
        <v>3</v>
      </c>
      <c r="N244" s="1">
        <v>5</v>
      </c>
      <c r="O244" s="1">
        <v>7</v>
      </c>
      <c r="P244" s="1">
        <v>10</v>
      </c>
      <c r="Q244" s="1">
        <v>10</v>
      </c>
      <c r="R244" s="1">
        <v>31</v>
      </c>
      <c r="S244" s="1">
        <v>39</v>
      </c>
      <c r="T244" s="1">
        <v>39</v>
      </c>
      <c r="U244" s="1">
        <v>39</v>
      </c>
      <c r="V244" s="1">
        <v>32</v>
      </c>
      <c r="W244" s="1">
        <v>31</v>
      </c>
      <c r="X244" s="1">
        <v>32</v>
      </c>
      <c r="Y244" s="1">
        <v>32</v>
      </c>
      <c r="Z244" s="1">
        <v>32</v>
      </c>
      <c r="AA244" s="1">
        <v>32</v>
      </c>
      <c r="AB244" s="1">
        <v>31</v>
      </c>
      <c r="AC244" s="1">
        <v>31</v>
      </c>
      <c r="AD244" s="1">
        <v>31</v>
      </c>
      <c r="AE244" s="1">
        <v>31</v>
      </c>
    </row>
    <row r="245" spans="1:31" x14ac:dyDescent="0.55000000000000004">
      <c r="A245" s="1">
        <v>2026</v>
      </c>
      <c r="B245" s="2">
        <v>99999999</v>
      </c>
      <c r="C245" s="1">
        <v>999</v>
      </c>
      <c r="D245" s="3">
        <v>6</v>
      </c>
      <c r="E245" s="1" t="s">
        <v>0</v>
      </c>
      <c r="F245" s="3">
        <v>11</v>
      </c>
      <c r="G245" s="3">
        <v>21</v>
      </c>
      <c r="H245" s="1">
        <v>32</v>
      </c>
      <c r="I245" s="1">
        <v>31</v>
      </c>
      <c r="J245" s="1">
        <v>29</v>
      </c>
      <c r="K245" s="1">
        <v>26</v>
      </c>
      <c r="L245" s="1">
        <v>24</v>
      </c>
      <c r="M245" s="1">
        <v>22</v>
      </c>
      <c r="N245" s="1">
        <v>17</v>
      </c>
      <c r="O245" s="1">
        <v>13</v>
      </c>
      <c r="P245" s="1">
        <v>13</v>
      </c>
      <c r="Q245" s="1">
        <v>15</v>
      </c>
      <c r="R245" s="1">
        <v>10</v>
      </c>
      <c r="S245" s="1">
        <v>11</v>
      </c>
      <c r="T245" s="1">
        <v>19</v>
      </c>
      <c r="U245" s="1">
        <v>20</v>
      </c>
      <c r="V245" s="1">
        <v>22</v>
      </c>
      <c r="W245" s="1">
        <v>24</v>
      </c>
      <c r="X245" s="1">
        <v>16</v>
      </c>
      <c r="Y245" s="1">
        <v>10</v>
      </c>
      <c r="Z245" s="1">
        <v>7</v>
      </c>
      <c r="AA245" s="1">
        <v>5</v>
      </c>
      <c r="AB245" s="1">
        <v>9</v>
      </c>
      <c r="AC245" s="1">
        <v>6</v>
      </c>
      <c r="AD245" s="1">
        <v>3</v>
      </c>
      <c r="AE245" s="1">
        <v>1</v>
      </c>
    </row>
    <row r="246" spans="1:31" x14ac:dyDescent="0.55000000000000004">
      <c r="A246" s="1">
        <v>2026</v>
      </c>
      <c r="B246" s="2">
        <v>99999999</v>
      </c>
      <c r="C246" s="1">
        <v>999</v>
      </c>
      <c r="D246" s="3">
        <v>6</v>
      </c>
      <c r="E246" s="1" t="s">
        <v>0</v>
      </c>
      <c r="F246" s="3">
        <v>11</v>
      </c>
      <c r="G246" s="3">
        <v>22</v>
      </c>
      <c r="H246" s="1">
        <v>2</v>
      </c>
      <c r="I246" s="1">
        <v>2</v>
      </c>
      <c r="J246" s="1">
        <v>3</v>
      </c>
      <c r="K246" s="1">
        <v>1</v>
      </c>
      <c r="L246" s="1">
        <v>2</v>
      </c>
      <c r="M246" s="1">
        <v>1</v>
      </c>
      <c r="N246" s="1">
        <v>1</v>
      </c>
      <c r="O246" s="1">
        <v>4</v>
      </c>
      <c r="P246" s="1">
        <v>8</v>
      </c>
      <c r="Q246" s="1">
        <v>9999</v>
      </c>
      <c r="R246" s="1">
        <v>9</v>
      </c>
      <c r="S246" s="1">
        <v>13</v>
      </c>
      <c r="T246" s="1">
        <v>13</v>
      </c>
      <c r="U246" s="1">
        <v>10</v>
      </c>
      <c r="V246" s="1">
        <v>8</v>
      </c>
      <c r="W246" s="1">
        <v>5</v>
      </c>
      <c r="X246" s="1">
        <v>5</v>
      </c>
      <c r="Y246" s="1">
        <v>4</v>
      </c>
      <c r="Z246" s="1">
        <v>2</v>
      </c>
      <c r="AA246" s="1">
        <v>1</v>
      </c>
      <c r="AB246" s="1">
        <v>1</v>
      </c>
      <c r="AC246" s="1">
        <v>1</v>
      </c>
      <c r="AD246" s="1">
        <v>2</v>
      </c>
      <c r="AE246" s="1">
        <v>4</v>
      </c>
    </row>
    <row r="247" spans="1:31" x14ac:dyDescent="0.55000000000000004">
      <c r="A247" s="1">
        <v>2026</v>
      </c>
      <c r="B247" s="2">
        <v>99999999</v>
      </c>
      <c r="C247" s="1">
        <v>999</v>
      </c>
      <c r="D247" s="3">
        <v>6</v>
      </c>
      <c r="E247" s="1" t="s">
        <v>0</v>
      </c>
      <c r="F247" s="3">
        <v>11</v>
      </c>
      <c r="G247" s="3">
        <v>23</v>
      </c>
      <c r="H247" s="1">
        <v>10</v>
      </c>
      <c r="I247" s="1">
        <v>7</v>
      </c>
      <c r="J247" s="1">
        <v>6</v>
      </c>
      <c r="K247" s="1">
        <v>8</v>
      </c>
      <c r="L247" s="1">
        <v>7</v>
      </c>
      <c r="M247" s="1">
        <v>5</v>
      </c>
      <c r="N247" s="1">
        <v>6</v>
      </c>
      <c r="O247" s="1">
        <v>7</v>
      </c>
      <c r="P247" s="1">
        <v>10</v>
      </c>
      <c r="Q247" s="1">
        <v>12</v>
      </c>
      <c r="R247" s="1">
        <v>13</v>
      </c>
      <c r="S247" s="1">
        <v>20</v>
      </c>
      <c r="T247" s="1">
        <v>12</v>
      </c>
      <c r="U247" s="1">
        <v>30</v>
      </c>
      <c r="V247" s="1">
        <v>37</v>
      </c>
      <c r="W247" s="1">
        <v>41</v>
      </c>
      <c r="X247" s="1">
        <v>38</v>
      </c>
      <c r="Y247" s="1">
        <v>31</v>
      </c>
      <c r="Z247" s="1">
        <v>27</v>
      </c>
      <c r="AA247" s="1">
        <v>28</v>
      </c>
      <c r="AB247" s="1">
        <v>16</v>
      </c>
      <c r="AC247" s="1">
        <v>7</v>
      </c>
      <c r="AD247" s="1">
        <v>1</v>
      </c>
      <c r="AE247" s="1">
        <v>1</v>
      </c>
    </row>
    <row r="248" spans="1:31" x14ac:dyDescent="0.55000000000000004">
      <c r="A248" s="1">
        <v>2026</v>
      </c>
      <c r="B248" s="2">
        <v>99999999</v>
      </c>
      <c r="C248" s="1">
        <v>999</v>
      </c>
      <c r="D248" s="3">
        <v>6</v>
      </c>
      <c r="E248" s="1" t="s">
        <v>0</v>
      </c>
      <c r="F248" s="3">
        <v>11</v>
      </c>
      <c r="G248" s="3">
        <v>24</v>
      </c>
      <c r="H248" s="1">
        <v>1</v>
      </c>
      <c r="I248" s="1">
        <v>1</v>
      </c>
      <c r="J248" s="1">
        <v>1</v>
      </c>
      <c r="K248" s="1">
        <v>1</v>
      </c>
      <c r="L248" s="1">
        <v>1</v>
      </c>
      <c r="M248" s="1">
        <v>4</v>
      </c>
      <c r="N248" s="1">
        <v>18</v>
      </c>
      <c r="O248" s="1">
        <v>25</v>
      </c>
      <c r="P248" s="1">
        <v>23</v>
      </c>
      <c r="Q248" s="1">
        <v>29</v>
      </c>
      <c r="R248" s="1">
        <v>32</v>
      </c>
      <c r="S248" s="1">
        <v>39</v>
      </c>
      <c r="T248" s="1">
        <v>40</v>
      </c>
      <c r="U248" s="1">
        <v>40</v>
      </c>
      <c r="V248" s="1">
        <v>38</v>
      </c>
      <c r="W248" s="1">
        <v>39</v>
      </c>
      <c r="X248" s="1">
        <v>29</v>
      </c>
      <c r="Y248" s="1">
        <v>34</v>
      </c>
      <c r="Z248" s="1">
        <v>34</v>
      </c>
      <c r="AA248" s="1">
        <v>35</v>
      </c>
      <c r="AB248" s="1">
        <v>35</v>
      </c>
      <c r="AC248" s="1">
        <v>36</v>
      </c>
      <c r="AD248" s="1">
        <v>33</v>
      </c>
      <c r="AE248" s="1">
        <v>32</v>
      </c>
    </row>
    <row r="249" spans="1:31" x14ac:dyDescent="0.55000000000000004">
      <c r="A249" s="1">
        <v>2026</v>
      </c>
      <c r="B249" s="2">
        <v>99999999</v>
      </c>
      <c r="C249" s="1">
        <v>999</v>
      </c>
      <c r="D249" s="3">
        <v>6</v>
      </c>
      <c r="E249" s="1" t="s">
        <v>0</v>
      </c>
      <c r="F249" s="3">
        <v>11</v>
      </c>
      <c r="G249" s="3">
        <v>25</v>
      </c>
      <c r="H249" s="1">
        <v>31</v>
      </c>
      <c r="I249" s="1">
        <v>31</v>
      </c>
      <c r="J249" s="1">
        <v>31</v>
      </c>
      <c r="K249" s="1">
        <v>31</v>
      </c>
      <c r="L249" s="1">
        <v>32</v>
      </c>
      <c r="M249" s="1">
        <v>31</v>
      </c>
      <c r="N249" s="1">
        <v>31</v>
      </c>
      <c r="O249" s="1">
        <v>29</v>
      </c>
      <c r="P249" s="1">
        <v>29</v>
      </c>
      <c r="Q249" s="1">
        <v>31</v>
      </c>
      <c r="R249" s="1">
        <v>32</v>
      </c>
      <c r="S249" s="1">
        <v>33</v>
      </c>
      <c r="T249" s="1">
        <v>33</v>
      </c>
      <c r="U249" s="1">
        <v>35</v>
      </c>
      <c r="V249" s="1">
        <v>35</v>
      </c>
      <c r="W249" s="1">
        <v>35</v>
      </c>
      <c r="X249" s="1">
        <v>33</v>
      </c>
      <c r="Y249" s="1">
        <v>33</v>
      </c>
      <c r="Z249" s="1">
        <v>30</v>
      </c>
      <c r="AA249" s="1">
        <v>29</v>
      </c>
      <c r="AB249" s="1">
        <v>27</v>
      </c>
      <c r="AC249" s="1">
        <v>27</v>
      </c>
      <c r="AD249" s="1">
        <v>31</v>
      </c>
      <c r="AE249" s="1">
        <v>32</v>
      </c>
    </row>
    <row r="250" spans="1:31" x14ac:dyDescent="0.55000000000000004">
      <c r="A250" s="1">
        <v>2026</v>
      </c>
      <c r="B250" s="2">
        <v>99999999</v>
      </c>
      <c r="C250" s="1">
        <v>999</v>
      </c>
      <c r="D250" s="3">
        <v>6</v>
      </c>
      <c r="E250" s="1" t="s">
        <v>0</v>
      </c>
      <c r="F250" s="3">
        <v>11</v>
      </c>
      <c r="G250" s="3">
        <v>26</v>
      </c>
      <c r="H250" s="1">
        <v>9999</v>
      </c>
      <c r="I250" s="1">
        <v>33</v>
      </c>
      <c r="J250" s="1">
        <v>32</v>
      </c>
      <c r="K250" s="1">
        <v>31</v>
      </c>
      <c r="L250" s="1">
        <v>30</v>
      </c>
      <c r="M250" s="1">
        <v>30</v>
      </c>
      <c r="N250" s="1">
        <v>28</v>
      </c>
      <c r="O250" s="1">
        <v>28</v>
      </c>
      <c r="P250" s="1">
        <v>26</v>
      </c>
      <c r="Q250" s="1">
        <v>24</v>
      </c>
      <c r="R250" s="1">
        <v>21</v>
      </c>
      <c r="S250" s="1">
        <v>24</v>
      </c>
      <c r="T250" s="1">
        <v>24</v>
      </c>
      <c r="U250" s="1">
        <v>24</v>
      </c>
      <c r="V250" s="1">
        <v>25</v>
      </c>
      <c r="W250" s="1">
        <v>26</v>
      </c>
      <c r="X250" s="1">
        <v>25</v>
      </c>
      <c r="Y250" s="1">
        <v>25</v>
      </c>
      <c r="Z250" s="1">
        <v>24</v>
      </c>
      <c r="AA250" s="1">
        <v>23</v>
      </c>
      <c r="AB250" s="1">
        <v>22</v>
      </c>
      <c r="AC250" s="1">
        <v>18</v>
      </c>
      <c r="AD250" s="1">
        <v>17</v>
      </c>
      <c r="AE250" s="1">
        <v>19</v>
      </c>
    </row>
    <row r="251" spans="1:31" x14ac:dyDescent="0.55000000000000004">
      <c r="A251" s="1">
        <v>2026</v>
      </c>
      <c r="B251" s="2">
        <v>99999999</v>
      </c>
      <c r="C251" s="1">
        <v>999</v>
      </c>
      <c r="D251" s="3">
        <v>6</v>
      </c>
      <c r="E251" s="1" t="s">
        <v>0</v>
      </c>
      <c r="F251" s="3">
        <v>11</v>
      </c>
      <c r="G251" s="3">
        <v>27</v>
      </c>
      <c r="H251" s="1">
        <v>19</v>
      </c>
      <c r="I251" s="1">
        <v>17</v>
      </c>
      <c r="J251" s="1">
        <v>14</v>
      </c>
      <c r="K251" s="1">
        <v>8</v>
      </c>
      <c r="L251" s="1">
        <v>6</v>
      </c>
      <c r="M251" s="1">
        <v>4</v>
      </c>
      <c r="N251" s="1">
        <v>4</v>
      </c>
      <c r="O251" s="1">
        <v>7</v>
      </c>
      <c r="P251" s="1">
        <v>12</v>
      </c>
      <c r="Q251" s="1">
        <v>14</v>
      </c>
      <c r="R251" s="1">
        <v>17</v>
      </c>
      <c r="S251" s="1">
        <v>21</v>
      </c>
      <c r="T251" s="1">
        <v>24</v>
      </c>
      <c r="U251" s="1">
        <v>27</v>
      </c>
      <c r="V251" s="1">
        <v>11</v>
      </c>
      <c r="W251" s="1">
        <v>8</v>
      </c>
      <c r="X251" s="1">
        <v>5</v>
      </c>
      <c r="Y251" s="1">
        <v>4</v>
      </c>
      <c r="Z251" s="1">
        <v>3</v>
      </c>
      <c r="AA251" s="1">
        <v>1</v>
      </c>
      <c r="AB251" s="1">
        <v>8</v>
      </c>
      <c r="AC251" s="1">
        <v>3</v>
      </c>
      <c r="AD251" s="1">
        <v>1</v>
      </c>
      <c r="AE251" s="1">
        <v>1</v>
      </c>
    </row>
    <row r="252" spans="1:31" x14ac:dyDescent="0.55000000000000004">
      <c r="A252" s="1">
        <v>2026</v>
      </c>
      <c r="B252" s="2">
        <v>99999999</v>
      </c>
      <c r="C252" s="1">
        <v>999</v>
      </c>
      <c r="D252" s="3">
        <v>6</v>
      </c>
      <c r="E252" s="1" t="s">
        <v>0</v>
      </c>
      <c r="F252" s="3">
        <v>11</v>
      </c>
      <c r="G252" s="3">
        <v>28</v>
      </c>
      <c r="H252" s="1">
        <v>1</v>
      </c>
      <c r="I252" s="1">
        <v>2</v>
      </c>
      <c r="J252" s="1">
        <v>3</v>
      </c>
      <c r="K252" s="1">
        <v>3</v>
      </c>
      <c r="L252" s="1">
        <v>25</v>
      </c>
      <c r="M252" s="1">
        <v>5</v>
      </c>
      <c r="N252" s="1">
        <v>1</v>
      </c>
      <c r="O252" s="1">
        <v>2</v>
      </c>
      <c r="P252" s="1">
        <v>4</v>
      </c>
      <c r="Q252" s="1">
        <v>5</v>
      </c>
      <c r="R252" s="1">
        <v>9</v>
      </c>
      <c r="S252" s="1">
        <v>13</v>
      </c>
      <c r="T252" s="1">
        <v>30</v>
      </c>
      <c r="U252" s="1">
        <v>40</v>
      </c>
      <c r="V252" s="1">
        <v>41</v>
      </c>
      <c r="W252" s="1">
        <v>39</v>
      </c>
      <c r="X252" s="1">
        <v>35</v>
      </c>
      <c r="Y252" s="1">
        <v>33</v>
      </c>
      <c r="Z252" s="1">
        <v>32</v>
      </c>
      <c r="AA252" s="1">
        <v>33</v>
      </c>
      <c r="AB252" s="1">
        <v>31</v>
      </c>
      <c r="AC252" s="1">
        <v>34</v>
      </c>
      <c r="AD252" s="1">
        <v>33</v>
      </c>
      <c r="AE252" s="1">
        <v>30</v>
      </c>
    </row>
    <row r="253" spans="1:31" x14ac:dyDescent="0.55000000000000004">
      <c r="A253" s="1">
        <v>2026</v>
      </c>
      <c r="B253" s="2">
        <v>99999999</v>
      </c>
      <c r="C253" s="1">
        <v>999</v>
      </c>
      <c r="D253" s="3">
        <v>6</v>
      </c>
      <c r="E253" s="1" t="s">
        <v>0</v>
      </c>
      <c r="F253" s="3">
        <v>11</v>
      </c>
      <c r="G253" s="3">
        <v>29</v>
      </c>
      <c r="H253" s="1">
        <v>26</v>
      </c>
      <c r="I253" s="1">
        <v>22</v>
      </c>
      <c r="J253" s="1">
        <v>20</v>
      </c>
      <c r="K253" s="1">
        <v>23</v>
      </c>
      <c r="L253" s="1">
        <v>21</v>
      </c>
      <c r="M253" s="1">
        <v>23</v>
      </c>
      <c r="N253" s="1">
        <v>21</v>
      </c>
      <c r="O253" s="1">
        <v>15</v>
      </c>
      <c r="P253" s="1">
        <v>10</v>
      </c>
      <c r="Q253" s="1">
        <v>22</v>
      </c>
      <c r="R253" s="1">
        <v>9999</v>
      </c>
      <c r="S253" s="1">
        <v>26</v>
      </c>
      <c r="T253" s="1">
        <v>35</v>
      </c>
      <c r="U253" s="1">
        <v>34</v>
      </c>
      <c r="V253" s="1">
        <v>33</v>
      </c>
      <c r="W253" s="1">
        <v>30</v>
      </c>
      <c r="X253" s="1">
        <v>23</v>
      </c>
      <c r="Y253" s="1">
        <v>19</v>
      </c>
      <c r="Z253" s="1">
        <v>18</v>
      </c>
      <c r="AA253" s="1">
        <v>21</v>
      </c>
      <c r="AB253" s="1">
        <v>23</v>
      </c>
      <c r="AC253" s="1">
        <v>20</v>
      </c>
      <c r="AD253" s="1">
        <v>18</v>
      </c>
      <c r="AE253" s="1">
        <v>18</v>
      </c>
    </row>
    <row r="254" spans="1:31" x14ac:dyDescent="0.55000000000000004">
      <c r="A254" s="1">
        <v>2026</v>
      </c>
      <c r="B254" s="2">
        <v>99999999</v>
      </c>
      <c r="C254" s="1">
        <v>999</v>
      </c>
      <c r="D254" s="3">
        <v>6</v>
      </c>
      <c r="E254" s="1" t="s">
        <v>0</v>
      </c>
      <c r="F254" s="3">
        <v>11</v>
      </c>
      <c r="G254" s="3">
        <v>30</v>
      </c>
      <c r="H254" s="1">
        <v>17</v>
      </c>
      <c r="I254" s="1">
        <v>20</v>
      </c>
      <c r="J254" s="1">
        <v>21</v>
      </c>
      <c r="K254" s="1">
        <v>20</v>
      </c>
      <c r="L254" s="1">
        <v>18</v>
      </c>
      <c r="M254" s="1">
        <v>18</v>
      </c>
      <c r="N254" s="1">
        <v>23</v>
      </c>
      <c r="O254" s="1">
        <v>15</v>
      </c>
      <c r="P254" s="1">
        <v>17</v>
      </c>
      <c r="Q254" s="1">
        <v>18</v>
      </c>
      <c r="R254" s="1">
        <v>19</v>
      </c>
      <c r="S254" s="1">
        <v>23</v>
      </c>
      <c r="T254" s="1">
        <v>28</v>
      </c>
      <c r="U254" s="1">
        <v>34</v>
      </c>
      <c r="V254" s="1">
        <v>38</v>
      </c>
      <c r="W254" s="1">
        <v>36</v>
      </c>
      <c r="X254" s="1">
        <v>33</v>
      </c>
      <c r="Y254" s="1">
        <v>29</v>
      </c>
      <c r="Z254" s="1">
        <v>28</v>
      </c>
      <c r="AA254" s="1">
        <v>31</v>
      </c>
      <c r="AB254" s="1">
        <v>30</v>
      </c>
      <c r="AC254" s="1">
        <v>30</v>
      </c>
      <c r="AD254" s="1">
        <v>30</v>
      </c>
      <c r="AE254" s="1">
        <v>30</v>
      </c>
    </row>
    <row r="255" spans="1:31" x14ac:dyDescent="0.55000000000000004">
      <c r="A255" s="1">
        <v>2026</v>
      </c>
      <c r="B255" s="2">
        <v>99999999</v>
      </c>
      <c r="C255" s="1">
        <v>999</v>
      </c>
      <c r="D255" s="3">
        <v>6</v>
      </c>
      <c r="E255" s="1" t="s">
        <v>0</v>
      </c>
      <c r="F255" s="3">
        <v>12</v>
      </c>
      <c r="G255" s="3">
        <v>1</v>
      </c>
      <c r="H255" s="1">
        <v>29</v>
      </c>
      <c r="I255" s="1">
        <v>28</v>
      </c>
      <c r="J255" s="1">
        <v>27</v>
      </c>
      <c r="K255" s="1">
        <v>26</v>
      </c>
      <c r="L255" s="1">
        <v>27</v>
      </c>
      <c r="M255" s="1">
        <v>27</v>
      </c>
      <c r="N255" s="1">
        <v>24</v>
      </c>
      <c r="O255" s="1">
        <v>20</v>
      </c>
      <c r="P255" s="1">
        <v>17</v>
      </c>
      <c r="Q255" s="1">
        <v>20</v>
      </c>
      <c r="R255" s="1">
        <v>22</v>
      </c>
      <c r="S255" s="1">
        <v>24</v>
      </c>
      <c r="T255" s="1">
        <v>26</v>
      </c>
      <c r="U255" s="1">
        <v>14</v>
      </c>
      <c r="V255" s="1">
        <v>15</v>
      </c>
      <c r="W255" s="1">
        <v>18</v>
      </c>
      <c r="X255" s="1">
        <v>17</v>
      </c>
      <c r="Y255" s="1">
        <v>7</v>
      </c>
      <c r="Z255" s="1">
        <v>3</v>
      </c>
      <c r="AA255" s="1">
        <v>3</v>
      </c>
      <c r="AB255" s="1">
        <v>4</v>
      </c>
      <c r="AC255" s="1">
        <v>1</v>
      </c>
      <c r="AD255" s="1">
        <v>3</v>
      </c>
      <c r="AE255" s="1">
        <v>4</v>
      </c>
    </row>
    <row r="256" spans="1:31" x14ac:dyDescent="0.55000000000000004">
      <c r="A256" s="1">
        <v>2026</v>
      </c>
      <c r="B256" s="2">
        <v>99999999</v>
      </c>
      <c r="C256" s="1">
        <v>999</v>
      </c>
      <c r="D256" s="3">
        <v>6</v>
      </c>
      <c r="E256" s="1" t="s">
        <v>0</v>
      </c>
      <c r="F256" s="3">
        <v>12</v>
      </c>
      <c r="G256" s="3">
        <v>2</v>
      </c>
      <c r="H256" s="1">
        <v>9999</v>
      </c>
      <c r="I256" s="1">
        <v>9</v>
      </c>
      <c r="J256" s="1">
        <v>9</v>
      </c>
      <c r="K256" s="1">
        <v>6</v>
      </c>
      <c r="L256" s="1">
        <v>4</v>
      </c>
      <c r="M256" s="1">
        <v>3</v>
      </c>
      <c r="N256" s="1">
        <v>7</v>
      </c>
      <c r="O256" s="1">
        <v>8</v>
      </c>
      <c r="P256" s="1">
        <v>14</v>
      </c>
      <c r="Q256" s="1">
        <v>16</v>
      </c>
      <c r="R256" s="1">
        <v>18</v>
      </c>
      <c r="S256" s="1">
        <v>24</v>
      </c>
      <c r="T256" s="1">
        <v>28</v>
      </c>
      <c r="U256" s="1">
        <v>31</v>
      </c>
      <c r="V256" s="1">
        <v>32</v>
      </c>
      <c r="W256" s="1">
        <v>33</v>
      </c>
      <c r="X256" s="1">
        <v>27</v>
      </c>
      <c r="Y256" s="1">
        <v>25</v>
      </c>
      <c r="Z256" s="1">
        <v>19</v>
      </c>
      <c r="AA256" s="1">
        <v>14</v>
      </c>
      <c r="AB256" s="1">
        <v>22</v>
      </c>
      <c r="AC256" s="1">
        <v>20</v>
      </c>
      <c r="AD256" s="1">
        <v>20</v>
      </c>
      <c r="AE256" s="1">
        <v>16</v>
      </c>
    </row>
    <row r="257" spans="1:31" x14ac:dyDescent="0.55000000000000004">
      <c r="A257" s="1">
        <v>2026</v>
      </c>
      <c r="B257" s="2">
        <v>99999999</v>
      </c>
      <c r="C257" s="1">
        <v>999</v>
      </c>
      <c r="D257" s="3">
        <v>6</v>
      </c>
      <c r="E257" s="1" t="s">
        <v>0</v>
      </c>
      <c r="F257" s="3">
        <v>12</v>
      </c>
      <c r="G257" s="3">
        <v>3</v>
      </c>
      <c r="H257" s="1">
        <v>8</v>
      </c>
      <c r="I257" s="1">
        <v>1</v>
      </c>
      <c r="J257" s="1">
        <v>9</v>
      </c>
      <c r="K257" s="1">
        <v>14</v>
      </c>
      <c r="L257" s="1">
        <v>14</v>
      </c>
      <c r="M257" s="1">
        <v>14</v>
      </c>
      <c r="N257" s="1">
        <v>14</v>
      </c>
      <c r="O257" s="1">
        <v>11</v>
      </c>
      <c r="P257" s="1">
        <v>14</v>
      </c>
      <c r="Q257" s="1">
        <v>15</v>
      </c>
      <c r="R257" s="1">
        <v>17</v>
      </c>
      <c r="S257" s="1">
        <v>26</v>
      </c>
      <c r="T257" s="1">
        <v>34</v>
      </c>
      <c r="U257" s="1">
        <v>38</v>
      </c>
      <c r="V257" s="1">
        <v>38</v>
      </c>
      <c r="W257" s="1">
        <v>39</v>
      </c>
      <c r="X257" s="1">
        <v>36</v>
      </c>
      <c r="Y257" s="1">
        <v>27</v>
      </c>
      <c r="Z257" s="1">
        <v>24</v>
      </c>
      <c r="AA257" s="1">
        <v>33</v>
      </c>
      <c r="AB257" s="1">
        <v>34</v>
      </c>
      <c r="AC257" s="1">
        <v>34</v>
      </c>
      <c r="AD257" s="1">
        <v>30</v>
      </c>
      <c r="AE257" s="1">
        <v>29</v>
      </c>
    </row>
    <row r="258" spans="1:31" x14ac:dyDescent="0.55000000000000004">
      <c r="A258" s="1">
        <v>2026</v>
      </c>
      <c r="B258" s="2">
        <v>99999999</v>
      </c>
      <c r="C258" s="1">
        <v>999</v>
      </c>
      <c r="D258" s="3">
        <v>6</v>
      </c>
      <c r="E258" s="1" t="s">
        <v>0</v>
      </c>
      <c r="F258" s="3">
        <v>12</v>
      </c>
      <c r="G258" s="3">
        <v>4</v>
      </c>
      <c r="H258" s="1">
        <v>30</v>
      </c>
      <c r="I258" s="1">
        <v>29</v>
      </c>
      <c r="J258" s="1">
        <v>28</v>
      </c>
      <c r="K258" s="1">
        <v>27</v>
      </c>
      <c r="L258" s="1">
        <v>23</v>
      </c>
      <c r="M258" s="1">
        <v>21</v>
      </c>
      <c r="N258" s="1">
        <v>18</v>
      </c>
      <c r="O258" s="1">
        <v>11</v>
      </c>
      <c r="P258" s="1">
        <v>15</v>
      </c>
      <c r="Q258" s="1">
        <v>24</v>
      </c>
      <c r="R258" s="1">
        <v>30</v>
      </c>
      <c r="S258" s="1">
        <v>32</v>
      </c>
      <c r="T258" s="1">
        <v>33</v>
      </c>
      <c r="U258" s="1">
        <v>35</v>
      </c>
      <c r="V258" s="1">
        <v>34</v>
      </c>
      <c r="W258" s="1">
        <v>16</v>
      </c>
      <c r="X258" s="1">
        <v>10</v>
      </c>
      <c r="Y258" s="1">
        <v>7</v>
      </c>
      <c r="Z258" s="1">
        <v>3</v>
      </c>
      <c r="AA258" s="1">
        <v>2</v>
      </c>
      <c r="AB258" s="1">
        <v>1</v>
      </c>
      <c r="AC258" s="1">
        <v>1</v>
      </c>
      <c r="AD258" s="1">
        <v>1</v>
      </c>
      <c r="AE258" s="1">
        <v>1</v>
      </c>
    </row>
    <row r="259" spans="1:31" x14ac:dyDescent="0.55000000000000004">
      <c r="A259" s="1">
        <v>2026</v>
      </c>
      <c r="B259" s="2">
        <v>99999999</v>
      </c>
      <c r="C259" s="1">
        <v>999</v>
      </c>
      <c r="D259" s="3">
        <v>6</v>
      </c>
      <c r="E259" s="1" t="s">
        <v>0</v>
      </c>
      <c r="F259" s="3">
        <v>12</v>
      </c>
      <c r="G259" s="3">
        <v>5</v>
      </c>
      <c r="H259" s="1">
        <v>1</v>
      </c>
      <c r="I259" s="1">
        <v>3</v>
      </c>
      <c r="J259" s="1">
        <v>8</v>
      </c>
      <c r="K259" s="1">
        <v>11</v>
      </c>
      <c r="L259" s="1">
        <v>12</v>
      </c>
      <c r="M259" s="1">
        <v>9</v>
      </c>
      <c r="N259" s="1">
        <v>7</v>
      </c>
      <c r="O259" s="1">
        <v>7</v>
      </c>
      <c r="P259" s="1">
        <v>5</v>
      </c>
      <c r="Q259" s="1">
        <v>7</v>
      </c>
      <c r="R259" s="1">
        <v>5</v>
      </c>
      <c r="S259" s="1">
        <v>7</v>
      </c>
      <c r="T259" s="1">
        <v>8</v>
      </c>
      <c r="U259" s="1">
        <v>9</v>
      </c>
      <c r="V259" s="1">
        <v>10</v>
      </c>
      <c r="W259" s="1">
        <v>11</v>
      </c>
      <c r="X259" s="1">
        <v>10</v>
      </c>
      <c r="Y259" s="1">
        <v>8</v>
      </c>
      <c r="Z259" s="1">
        <v>9</v>
      </c>
      <c r="AA259" s="1">
        <v>9</v>
      </c>
      <c r="AB259" s="1">
        <v>6</v>
      </c>
      <c r="AC259" s="1">
        <v>7</v>
      </c>
      <c r="AD259" s="1">
        <v>3</v>
      </c>
      <c r="AE259" s="1">
        <v>9</v>
      </c>
    </row>
    <row r="260" spans="1:31" x14ac:dyDescent="0.55000000000000004">
      <c r="A260" s="1">
        <v>2026</v>
      </c>
      <c r="B260" s="2">
        <v>99999999</v>
      </c>
      <c r="C260" s="1">
        <v>999</v>
      </c>
      <c r="D260" s="3">
        <v>6</v>
      </c>
      <c r="E260" s="1" t="s">
        <v>0</v>
      </c>
      <c r="F260" s="3">
        <v>12</v>
      </c>
      <c r="G260" s="3">
        <v>6</v>
      </c>
      <c r="H260" s="1">
        <v>12</v>
      </c>
      <c r="I260" s="1">
        <v>9</v>
      </c>
      <c r="J260" s="1">
        <v>10</v>
      </c>
      <c r="K260" s="1">
        <v>10</v>
      </c>
      <c r="L260" s="1">
        <v>13</v>
      </c>
      <c r="M260" s="1">
        <v>16</v>
      </c>
      <c r="N260" s="1">
        <v>17</v>
      </c>
      <c r="O260" s="1">
        <v>14</v>
      </c>
      <c r="P260" s="1">
        <v>15</v>
      </c>
      <c r="Q260" s="1">
        <v>9999</v>
      </c>
      <c r="R260" s="1">
        <v>21</v>
      </c>
      <c r="S260" s="1">
        <v>28</v>
      </c>
      <c r="T260" s="1">
        <v>32</v>
      </c>
      <c r="U260" s="1">
        <v>34</v>
      </c>
      <c r="V260" s="1">
        <v>36</v>
      </c>
      <c r="W260" s="1">
        <v>30</v>
      </c>
      <c r="X260" s="1">
        <v>15</v>
      </c>
      <c r="Y260" s="1">
        <v>12</v>
      </c>
      <c r="Z260" s="1">
        <v>12</v>
      </c>
      <c r="AA260" s="1">
        <v>10</v>
      </c>
      <c r="AB260" s="1">
        <v>8</v>
      </c>
      <c r="AC260" s="1">
        <v>6</v>
      </c>
      <c r="AD260" s="1">
        <v>3</v>
      </c>
      <c r="AE260" s="1">
        <v>1</v>
      </c>
    </row>
    <row r="261" spans="1:31" x14ac:dyDescent="0.55000000000000004">
      <c r="A261" s="1">
        <v>2026</v>
      </c>
      <c r="B261" s="2">
        <v>99999999</v>
      </c>
      <c r="C261" s="1">
        <v>999</v>
      </c>
      <c r="D261" s="3">
        <v>6</v>
      </c>
      <c r="E261" s="1" t="s">
        <v>0</v>
      </c>
      <c r="F261" s="3">
        <v>12</v>
      </c>
      <c r="G261" s="3">
        <v>7</v>
      </c>
      <c r="H261" s="1">
        <v>1</v>
      </c>
      <c r="I261" s="1">
        <v>1</v>
      </c>
      <c r="J261" s="1">
        <v>1</v>
      </c>
      <c r="K261" s="1">
        <v>1</v>
      </c>
      <c r="L261" s="1">
        <v>1</v>
      </c>
      <c r="M261" s="1">
        <v>1</v>
      </c>
      <c r="N261" s="1">
        <v>2</v>
      </c>
      <c r="O261" s="1">
        <v>3</v>
      </c>
      <c r="P261" s="1">
        <v>6</v>
      </c>
      <c r="Q261" s="1">
        <v>8</v>
      </c>
      <c r="R261" s="1">
        <v>11</v>
      </c>
      <c r="S261" s="1">
        <v>25</v>
      </c>
      <c r="T261" s="1">
        <v>38</v>
      </c>
      <c r="U261" s="1">
        <v>39</v>
      </c>
      <c r="V261" s="1">
        <v>38</v>
      </c>
      <c r="W261" s="1">
        <v>35</v>
      </c>
      <c r="X261" s="1">
        <v>29</v>
      </c>
      <c r="Y261" s="1">
        <v>33</v>
      </c>
      <c r="Z261" s="1">
        <v>35</v>
      </c>
      <c r="AA261" s="1">
        <v>36</v>
      </c>
      <c r="AB261" s="1">
        <v>34</v>
      </c>
      <c r="AC261" s="1">
        <v>34</v>
      </c>
      <c r="AD261" s="1">
        <v>34</v>
      </c>
      <c r="AE261" s="1">
        <v>32</v>
      </c>
    </row>
    <row r="262" spans="1:31" x14ac:dyDescent="0.55000000000000004">
      <c r="A262" s="1">
        <v>2026</v>
      </c>
      <c r="B262" s="2">
        <v>99999999</v>
      </c>
      <c r="C262" s="1">
        <v>999</v>
      </c>
      <c r="D262" s="3">
        <v>6</v>
      </c>
      <c r="E262" s="1" t="s">
        <v>0</v>
      </c>
      <c r="F262" s="3">
        <v>12</v>
      </c>
      <c r="G262" s="3">
        <v>8</v>
      </c>
      <c r="H262" s="1">
        <v>9999</v>
      </c>
      <c r="I262" s="1">
        <v>30</v>
      </c>
      <c r="J262" s="1">
        <v>31</v>
      </c>
      <c r="K262" s="1">
        <v>30</v>
      </c>
      <c r="L262" s="1">
        <v>28</v>
      </c>
      <c r="M262" s="1">
        <v>22</v>
      </c>
      <c r="N262" s="1">
        <v>9</v>
      </c>
      <c r="O262" s="1">
        <v>2</v>
      </c>
      <c r="P262" s="1">
        <v>5</v>
      </c>
      <c r="Q262" s="1">
        <v>11</v>
      </c>
      <c r="R262" s="1">
        <v>14</v>
      </c>
      <c r="S262" s="1">
        <v>23</v>
      </c>
      <c r="T262" s="1">
        <v>31</v>
      </c>
      <c r="U262" s="1">
        <v>33</v>
      </c>
      <c r="V262" s="1">
        <v>30</v>
      </c>
      <c r="W262" s="1">
        <v>25</v>
      </c>
      <c r="X262" s="1">
        <v>28</v>
      </c>
      <c r="Y262" s="1">
        <v>19</v>
      </c>
      <c r="Z262" s="1">
        <v>12</v>
      </c>
      <c r="AA262" s="1">
        <v>9</v>
      </c>
      <c r="AB262" s="1">
        <v>12</v>
      </c>
      <c r="AC262" s="1">
        <v>14</v>
      </c>
      <c r="AD262" s="1">
        <v>18</v>
      </c>
      <c r="AE262" s="1">
        <v>12</v>
      </c>
    </row>
    <row r="263" spans="1:31" x14ac:dyDescent="0.55000000000000004">
      <c r="A263" s="1">
        <v>2026</v>
      </c>
      <c r="B263" s="2">
        <v>99999999</v>
      </c>
      <c r="C263" s="1">
        <v>999</v>
      </c>
      <c r="D263" s="3">
        <v>6</v>
      </c>
      <c r="E263" s="1" t="s">
        <v>0</v>
      </c>
      <c r="F263" s="3">
        <v>12</v>
      </c>
      <c r="G263" s="3">
        <v>9</v>
      </c>
      <c r="H263" s="1">
        <v>7</v>
      </c>
      <c r="I263" s="1">
        <v>11</v>
      </c>
      <c r="J263" s="1">
        <v>13</v>
      </c>
      <c r="K263" s="1">
        <v>15</v>
      </c>
      <c r="L263" s="1">
        <v>17</v>
      </c>
      <c r="M263" s="1">
        <v>13</v>
      </c>
      <c r="N263" s="1">
        <v>8</v>
      </c>
      <c r="O263" s="1">
        <v>2</v>
      </c>
      <c r="P263" s="1">
        <v>6</v>
      </c>
      <c r="Q263" s="1">
        <v>13</v>
      </c>
      <c r="R263" s="1">
        <v>14</v>
      </c>
      <c r="S263" s="1">
        <v>12</v>
      </c>
      <c r="T263" s="1">
        <v>28</v>
      </c>
      <c r="U263" s="1">
        <v>28</v>
      </c>
      <c r="V263" s="1">
        <v>30</v>
      </c>
      <c r="W263" s="1">
        <v>17</v>
      </c>
      <c r="X263" s="1">
        <v>8</v>
      </c>
      <c r="Y263" s="1">
        <v>4</v>
      </c>
      <c r="Z263" s="1">
        <v>7</v>
      </c>
      <c r="AA263" s="1">
        <v>12</v>
      </c>
      <c r="AB263" s="1">
        <v>10</v>
      </c>
      <c r="AC263" s="1">
        <v>12</v>
      </c>
      <c r="AD263" s="1">
        <v>11</v>
      </c>
      <c r="AE263" s="1">
        <v>13</v>
      </c>
    </row>
    <row r="264" spans="1:31" x14ac:dyDescent="0.55000000000000004">
      <c r="A264" s="1">
        <v>2026</v>
      </c>
      <c r="B264" s="2">
        <v>99999999</v>
      </c>
      <c r="C264" s="1">
        <v>999</v>
      </c>
      <c r="D264" s="3">
        <v>6</v>
      </c>
      <c r="E264" s="1" t="s">
        <v>0</v>
      </c>
      <c r="F264" s="3">
        <v>12</v>
      </c>
      <c r="G264" s="3">
        <v>10</v>
      </c>
      <c r="H264" s="1">
        <v>9</v>
      </c>
      <c r="I264" s="1">
        <v>11</v>
      </c>
      <c r="J264" s="1">
        <v>10</v>
      </c>
      <c r="K264" s="1">
        <v>6</v>
      </c>
      <c r="L264" s="1">
        <v>3</v>
      </c>
      <c r="M264" s="1">
        <v>6</v>
      </c>
      <c r="N264" s="1">
        <v>6</v>
      </c>
      <c r="O264" s="1">
        <v>7</v>
      </c>
      <c r="P264" s="1">
        <v>8</v>
      </c>
      <c r="Q264" s="1">
        <v>15</v>
      </c>
      <c r="R264" s="1">
        <v>21</v>
      </c>
      <c r="S264" s="1">
        <v>30</v>
      </c>
      <c r="T264" s="1">
        <v>37</v>
      </c>
      <c r="U264" s="1">
        <v>38</v>
      </c>
      <c r="V264" s="1">
        <v>43</v>
      </c>
      <c r="W264" s="1">
        <v>41</v>
      </c>
      <c r="X264" s="1">
        <v>31</v>
      </c>
      <c r="Y264" s="1">
        <v>29</v>
      </c>
      <c r="Z264" s="1">
        <v>24</v>
      </c>
      <c r="AA264" s="1">
        <v>14</v>
      </c>
      <c r="AB264" s="1">
        <v>10</v>
      </c>
      <c r="AC264" s="1">
        <v>8</v>
      </c>
      <c r="AD264" s="1">
        <v>11</v>
      </c>
      <c r="AE264" s="1">
        <v>16</v>
      </c>
    </row>
    <row r="265" spans="1:31" x14ac:dyDescent="0.55000000000000004">
      <c r="A265" s="1">
        <v>2026</v>
      </c>
      <c r="B265" s="2">
        <v>99999999</v>
      </c>
      <c r="C265" s="1">
        <v>999</v>
      </c>
      <c r="D265" s="3">
        <v>6</v>
      </c>
      <c r="E265" s="1" t="s">
        <v>0</v>
      </c>
      <c r="F265" s="3">
        <v>12</v>
      </c>
      <c r="G265" s="3">
        <v>11</v>
      </c>
      <c r="H265" s="1">
        <v>22</v>
      </c>
      <c r="I265" s="1">
        <v>19</v>
      </c>
      <c r="J265" s="1">
        <v>24</v>
      </c>
      <c r="K265" s="1">
        <v>25</v>
      </c>
      <c r="L265" s="1">
        <v>25</v>
      </c>
      <c r="M265" s="1">
        <v>24</v>
      </c>
      <c r="N265" s="1">
        <v>19</v>
      </c>
      <c r="O265" s="1">
        <v>15</v>
      </c>
      <c r="P265" s="1">
        <v>13</v>
      </c>
      <c r="Q265" s="1">
        <v>7</v>
      </c>
      <c r="R265" s="1">
        <v>14</v>
      </c>
      <c r="S265" s="1">
        <v>21</v>
      </c>
      <c r="T265" s="1">
        <v>21</v>
      </c>
      <c r="U265" s="1">
        <v>21</v>
      </c>
      <c r="V265" s="1">
        <v>21</v>
      </c>
      <c r="W265" s="1">
        <v>28</v>
      </c>
      <c r="X265" s="1">
        <v>27</v>
      </c>
      <c r="Y265" s="1">
        <v>31</v>
      </c>
      <c r="Z265" s="1">
        <v>32</v>
      </c>
      <c r="AA265" s="1">
        <v>32</v>
      </c>
      <c r="AB265" s="1">
        <v>30</v>
      </c>
      <c r="AC265" s="1">
        <v>29</v>
      </c>
      <c r="AD265" s="1">
        <v>28</v>
      </c>
      <c r="AE265" s="1">
        <v>28</v>
      </c>
    </row>
    <row r="266" spans="1:31" x14ac:dyDescent="0.55000000000000004">
      <c r="A266" s="1">
        <v>2026</v>
      </c>
      <c r="B266" s="2">
        <v>99999999</v>
      </c>
      <c r="C266" s="1">
        <v>999</v>
      </c>
      <c r="D266" s="3">
        <v>6</v>
      </c>
      <c r="E266" s="1" t="s">
        <v>0</v>
      </c>
      <c r="F266" s="3">
        <v>12</v>
      </c>
      <c r="G266" s="3">
        <v>12</v>
      </c>
      <c r="H266" s="1">
        <v>20</v>
      </c>
      <c r="I266" s="1">
        <v>14</v>
      </c>
      <c r="J266" s="1">
        <v>13</v>
      </c>
      <c r="K266" s="1">
        <v>14</v>
      </c>
      <c r="L266" s="1">
        <v>16</v>
      </c>
      <c r="M266" s="1">
        <v>15</v>
      </c>
      <c r="N266" s="1">
        <v>10</v>
      </c>
      <c r="O266" s="1">
        <v>7</v>
      </c>
      <c r="P266" s="1">
        <v>5</v>
      </c>
      <c r="Q266" s="1">
        <v>3</v>
      </c>
      <c r="R266" s="1">
        <v>11</v>
      </c>
      <c r="S266" s="1">
        <v>13</v>
      </c>
      <c r="T266" s="1">
        <v>18</v>
      </c>
      <c r="U266" s="1">
        <v>24</v>
      </c>
      <c r="V266" s="1">
        <v>24</v>
      </c>
      <c r="W266" s="1">
        <v>22</v>
      </c>
      <c r="X266" s="1">
        <v>16</v>
      </c>
      <c r="Y266" s="1">
        <v>12</v>
      </c>
      <c r="Z266" s="1">
        <v>13</v>
      </c>
      <c r="AA266" s="1">
        <v>18</v>
      </c>
      <c r="AB266" s="1">
        <v>29</v>
      </c>
      <c r="AC266" s="1">
        <v>29</v>
      </c>
      <c r="AD266" s="1">
        <v>27</v>
      </c>
      <c r="AE266" s="1">
        <v>25</v>
      </c>
    </row>
    <row r="267" spans="1:31" x14ac:dyDescent="0.55000000000000004">
      <c r="A267" s="1">
        <v>2026</v>
      </c>
      <c r="B267" s="2">
        <v>99999999</v>
      </c>
      <c r="C267" s="1">
        <v>999</v>
      </c>
      <c r="D267" s="3">
        <v>6</v>
      </c>
      <c r="E267" s="1" t="s">
        <v>0</v>
      </c>
      <c r="F267" s="3">
        <v>12</v>
      </c>
      <c r="G267" s="3">
        <v>13</v>
      </c>
      <c r="H267" s="1">
        <v>25</v>
      </c>
      <c r="I267" s="1">
        <v>27</v>
      </c>
      <c r="J267" s="1">
        <v>27</v>
      </c>
      <c r="K267" s="1">
        <v>29</v>
      </c>
      <c r="L267" s="1">
        <v>28</v>
      </c>
      <c r="M267" s="1">
        <v>28</v>
      </c>
      <c r="N267" s="1">
        <v>27</v>
      </c>
      <c r="O267" s="1">
        <v>24</v>
      </c>
      <c r="P267" s="1">
        <v>9999</v>
      </c>
      <c r="Q267" s="1">
        <v>20</v>
      </c>
      <c r="R267" s="1">
        <v>28</v>
      </c>
      <c r="S267" s="1">
        <v>33</v>
      </c>
      <c r="T267" s="1">
        <v>35</v>
      </c>
      <c r="U267" s="1">
        <v>34</v>
      </c>
      <c r="V267" s="1">
        <v>34</v>
      </c>
      <c r="W267" s="1">
        <v>34</v>
      </c>
      <c r="X267" s="1">
        <v>31</v>
      </c>
      <c r="Y267" s="1">
        <v>29</v>
      </c>
      <c r="Z267" s="1">
        <v>28</v>
      </c>
      <c r="AA267" s="1">
        <v>29</v>
      </c>
      <c r="AB267" s="1">
        <v>29</v>
      </c>
      <c r="AC267" s="1">
        <v>29</v>
      </c>
      <c r="AD267" s="1">
        <v>28</v>
      </c>
      <c r="AE267" s="1">
        <v>27</v>
      </c>
    </row>
    <row r="268" spans="1:31" x14ac:dyDescent="0.55000000000000004">
      <c r="A268" s="1">
        <v>2026</v>
      </c>
      <c r="B268" s="2">
        <v>99999999</v>
      </c>
      <c r="C268" s="1">
        <v>999</v>
      </c>
      <c r="D268" s="3">
        <v>6</v>
      </c>
      <c r="E268" s="1" t="s">
        <v>0</v>
      </c>
      <c r="F268" s="3">
        <v>12</v>
      </c>
      <c r="G268" s="3">
        <v>14</v>
      </c>
      <c r="H268" s="1">
        <v>9999</v>
      </c>
      <c r="I268" s="1">
        <v>22</v>
      </c>
      <c r="J268" s="1">
        <v>23</v>
      </c>
      <c r="K268" s="1">
        <v>22</v>
      </c>
      <c r="L268" s="1">
        <v>24</v>
      </c>
      <c r="M268" s="1">
        <v>22</v>
      </c>
      <c r="N268" s="1">
        <v>16</v>
      </c>
      <c r="O268" s="1">
        <v>12</v>
      </c>
      <c r="P268" s="1">
        <v>7</v>
      </c>
      <c r="Q268" s="1">
        <v>8</v>
      </c>
      <c r="R268" s="1">
        <v>12</v>
      </c>
      <c r="S268" s="1">
        <v>20</v>
      </c>
      <c r="T268" s="1">
        <v>25</v>
      </c>
      <c r="U268" s="1">
        <v>27</v>
      </c>
      <c r="V268" s="1">
        <v>28</v>
      </c>
      <c r="W268" s="1">
        <v>24</v>
      </c>
      <c r="X268" s="1">
        <v>21</v>
      </c>
      <c r="Y268" s="1">
        <v>16</v>
      </c>
      <c r="Z268" s="1">
        <v>16</v>
      </c>
      <c r="AA268" s="1">
        <v>25</v>
      </c>
      <c r="AB268" s="1">
        <v>23</v>
      </c>
      <c r="AC268" s="1">
        <v>19</v>
      </c>
      <c r="AD268" s="1">
        <v>8</v>
      </c>
      <c r="AE268" s="1">
        <v>5</v>
      </c>
    </row>
    <row r="269" spans="1:31" x14ac:dyDescent="0.55000000000000004">
      <c r="A269" s="1">
        <v>2026</v>
      </c>
      <c r="B269" s="2">
        <v>99999999</v>
      </c>
      <c r="C269" s="1">
        <v>999</v>
      </c>
      <c r="D269" s="3">
        <v>6</v>
      </c>
      <c r="E269" s="1" t="s">
        <v>0</v>
      </c>
      <c r="F269" s="3">
        <v>12</v>
      </c>
      <c r="G269" s="3">
        <v>15</v>
      </c>
      <c r="H269" s="1">
        <v>6</v>
      </c>
      <c r="I269" s="1">
        <v>10</v>
      </c>
      <c r="J269" s="1">
        <v>14</v>
      </c>
      <c r="K269" s="1">
        <v>14</v>
      </c>
      <c r="L269" s="1">
        <v>11</v>
      </c>
      <c r="M269" s="1">
        <v>13</v>
      </c>
      <c r="N269" s="1">
        <v>12</v>
      </c>
      <c r="O269" s="1">
        <v>9</v>
      </c>
      <c r="P269" s="1">
        <v>6</v>
      </c>
      <c r="Q269" s="1">
        <v>8</v>
      </c>
      <c r="R269" s="1">
        <v>5</v>
      </c>
      <c r="S269" s="1">
        <v>10</v>
      </c>
      <c r="T269" s="1">
        <v>9</v>
      </c>
      <c r="U269" s="1">
        <v>9</v>
      </c>
      <c r="V269" s="1">
        <v>7</v>
      </c>
      <c r="W269" s="1">
        <v>2</v>
      </c>
      <c r="X269" s="1">
        <v>1</v>
      </c>
      <c r="Y269" s="1">
        <v>1</v>
      </c>
      <c r="Z269" s="1">
        <v>1</v>
      </c>
      <c r="AA269" s="1">
        <v>1</v>
      </c>
      <c r="AB269" s="1">
        <v>1</v>
      </c>
      <c r="AC269" s="1">
        <v>13</v>
      </c>
      <c r="AD269" s="1">
        <v>33</v>
      </c>
      <c r="AE269" s="1">
        <v>34</v>
      </c>
    </row>
    <row r="270" spans="1:31" x14ac:dyDescent="0.55000000000000004">
      <c r="A270" s="1">
        <v>2026</v>
      </c>
      <c r="B270" s="2">
        <v>99999999</v>
      </c>
      <c r="C270" s="1">
        <v>999</v>
      </c>
      <c r="D270" s="3">
        <v>6</v>
      </c>
      <c r="E270" s="1" t="s">
        <v>0</v>
      </c>
      <c r="F270" s="3">
        <v>12</v>
      </c>
      <c r="G270" s="3">
        <v>16</v>
      </c>
      <c r="H270" s="1">
        <v>34</v>
      </c>
      <c r="I270" s="1">
        <v>33</v>
      </c>
      <c r="J270" s="1">
        <v>34</v>
      </c>
      <c r="K270" s="1">
        <v>8</v>
      </c>
      <c r="L270" s="1">
        <v>1</v>
      </c>
      <c r="M270" s="1">
        <v>1</v>
      </c>
      <c r="N270" s="1">
        <v>1</v>
      </c>
      <c r="O270" s="1">
        <v>3</v>
      </c>
      <c r="P270" s="1">
        <v>4</v>
      </c>
      <c r="Q270" s="1">
        <v>5</v>
      </c>
      <c r="R270" s="1">
        <v>8</v>
      </c>
      <c r="S270" s="1">
        <v>10</v>
      </c>
      <c r="T270" s="1">
        <v>14</v>
      </c>
      <c r="U270" s="1">
        <v>16</v>
      </c>
      <c r="V270" s="1">
        <v>15</v>
      </c>
      <c r="W270" s="1">
        <v>19</v>
      </c>
      <c r="X270" s="1">
        <v>11</v>
      </c>
      <c r="Y270" s="1">
        <v>6</v>
      </c>
      <c r="Z270" s="1">
        <v>27</v>
      </c>
      <c r="AA270" s="1">
        <v>31</v>
      </c>
      <c r="AB270" s="1">
        <v>32</v>
      </c>
      <c r="AC270" s="1">
        <v>33</v>
      </c>
      <c r="AD270" s="1">
        <v>33</v>
      </c>
      <c r="AE270" s="1">
        <v>30</v>
      </c>
    </row>
    <row r="271" spans="1:31" x14ac:dyDescent="0.55000000000000004">
      <c r="A271" s="1">
        <v>2026</v>
      </c>
      <c r="B271" s="2">
        <v>99999999</v>
      </c>
      <c r="C271" s="1">
        <v>999</v>
      </c>
      <c r="D271" s="3">
        <v>6</v>
      </c>
      <c r="E271" s="1" t="s">
        <v>0</v>
      </c>
      <c r="F271" s="3">
        <v>12</v>
      </c>
      <c r="G271" s="3">
        <v>17</v>
      </c>
      <c r="H271" s="1">
        <v>29</v>
      </c>
      <c r="I271" s="1">
        <v>29</v>
      </c>
      <c r="J271" s="1">
        <v>32</v>
      </c>
      <c r="K271" s="1">
        <v>31</v>
      </c>
      <c r="L271" s="1">
        <v>30</v>
      </c>
      <c r="M271" s="1">
        <v>30</v>
      </c>
      <c r="N271" s="1">
        <v>31</v>
      </c>
      <c r="O271" s="1">
        <v>33</v>
      </c>
      <c r="P271" s="1">
        <v>34</v>
      </c>
      <c r="Q271" s="1">
        <v>36</v>
      </c>
      <c r="R271" s="1">
        <v>37</v>
      </c>
      <c r="S271" s="1">
        <v>38</v>
      </c>
      <c r="T271" s="1">
        <v>39</v>
      </c>
      <c r="U271" s="1">
        <v>39</v>
      </c>
      <c r="V271" s="1">
        <v>39</v>
      </c>
      <c r="W271" s="1">
        <v>38</v>
      </c>
      <c r="X271" s="1">
        <v>38</v>
      </c>
      <c r="Y271" s="1">
        <v>36</v>
      </c>
      <c r="Z271" s="1">
        <v>35</v>
      </c>
      <c r="AA271" s="1">
        <v>36</v>
      </c>
      <c r="AB271" s="1">
        <v>35</v>
      </c>
      <c r="AC271" s="1">
        <v>36</v>
      </c>
      <c r="AD271" s="1">
        <v>36</v>
      </c>
      <c r="AE271" s="1">
        <v>36</v>
      </c>
    </row>
    <row r="272" spans="1:31" x14ac:dyDescent="0.55000000000000004">
      <c r="A272" s="1">
        <v>2026</v>
      </c>
      <c r="B272" s="2">
        <v>99999999</v>
      </c>
      <c r="C272" s="1">
        <v>999</v>
      </c>
      <c r="D272" s="3">
        <v>6</v>
      </c>
      <c r="E272" s="1" t="s">
        <v>0</v>
      </c>
      <c r="F272" s="3">
        <v>12</v>
      </c>
      <c r="G272" s="3">
        <v>18</v>
      </c>
      <c r="H272" s="1">
        <v>35</v>
      </c>
      <c r="I272" s="1">
        <v>34</v>
      </c>
      <c r="J272" s="1">
        <v>33</v>
      </c>
      <c r="K272" s="1">
        <v>33</v>
      </c>
      <c r="L272" s="1">
        <v>32</v>
      </c>
      <c r="M272" s="1">
        <v>31</v>
      </c>
      <c r="N272" s="1">
        <v>29</v>
      </c>
      <c r="O272" s="1">
        <v>24</v>
      </c>
      <c r="P272" s="1">
        <v>20</v>
      </c>
      <c r="Q272" s="1">
        <v>25</v>
      </c>
      <c r="R272" s="1">
        <v>33</v>
      </c>
      <c r="S272" s="1">
        <v>35</v>
      </c>
      <c r="T272" s="1">
        <v>36</v>
      </c>
      <c r="U272" s="1">
        <v>36</v>
      </c>
      <c r="V272" s="1">
        <v>36</v>
      </c>
      <c r="W272" s="1">
        <v>36</v>
      </c>
      <c r="X272" s="1">
        <v>33</v>
      </c>
      <c r="Y272" s="1">
        <v>31</v>
      </c>
      <c r="Z272" s="1">
        <v>27</v>
      </c>
      <c r="AA272" s="1">
        <v>26</v>
      </c>
      <c r="AB272" s="1">
        <v>28</v>
      </c>
      <c r="AC272" s="1">
        <v>26</v>
      </c>
      <c r="AD272" s="1">
        <v>17</v>
      </c>
      <c r="AE272" s="1">
        <v>13</v>
      </c>
    </row>
    <row r="273" spans="1:31" x14ac:dyDescent="0.55000000000000004">
      <c r="A273" s="1">
        <v>2026</v>
      </c>
      <c r="B273" s="2">
        <v>99999999</v>
      </c>
      <c r="C273" s="1">
        <v>999</v>
      </c>
      <c r="D273" s="3">
        <v>6</v>
      </c>
      <c r="E273" s="1" t="s">
        <v>0</v>
      </c>
      <c r="F273" s="3">
        <v>12</v>
      </c>
      <c r="G273" s="3">
        <v>19</v>
      </c>
      <c r="H273" s="1">
        <v>12</v>
      </c>
      <c r="I273" s="1">
        <v>12</v>
      </c>
      <c r="J273" s="1">
        <v>21</v>
      </c>
      <c r="K273" s="1">
        <v>25</v>
      </c>
      <c r="L273" s="1">
        <v>25</v>
      </c>
      <c r="M273" s="1">
        <v>25</v>
      </c>
      <c r="N273" s="1">
        <v>23</v>
      </c>
      <c r="O273" s="1">
        <v>14</v>
      </c>
      <c r="P273" s="1">
        <v>14</v>
      </c>
      <c r="Q273" s="1">
        <v>15</v>
      </c>
      <c r="R273" s="1">
        <v>20</v>
      </c>
      <c r="S273" s="1">
        <v>23</v>
      </c>
      <c r="T273" s="1">
        <v>26</v>
      </c>
      <c r="U273" s="1">
        <v>26</v>
      </c>
      <c r="V273" s="1">
        <v>23</v>
      </c>
      <c r="W273" s="1">
        <v>19</v>
      </c>
      <c r="X273" s="1">
        <v>17</v>
      </c>
      <c r="Y273" s="1">
        <v>15</v>
      </c>
      <c r="Z273" s="1">
        <v>12</v>
      </c>
      <c r="AA273" s="1">
        <v>12</v>
      </c>
      <c r="AB273" s="1">
        <v>10</v>
      </c>
      <c r="AC273" s="1">
        <v>18</v>
      </c>
      <c r="AD273" s="1">
        <v>17</v>
      </c>
      <c r="AE273" s="1">
        <v>8</v>
      </c>
    </row>
    <row r="274" spans="1:31" x14ac:dyDescent="0.55000000000000004">
      <c r="A274" s="1">
        <v>2026</v>
      </c>
      <c r="B274" s="2">
        <v>99999999</v>
      </c>
      <c r="C274" s="1">
        <v>999</v>
      </c>
      <c r="D274" s="3">
        <v>6</v>
      </c>
      <c r="E274" s="1" t="s">
        <v>0</v>
      </c>
      <c r="F274" s="3">
        <v>12</v>
      </c>
      <c r="G274" s="3">
        <v>20</v>
      </c>
      <c r="H274" s="1">
        <v>9999</v>
      </c>
      <c r="I274" s="1">
        <v>17</v>
      </c>
      <c r="J274" s="1">
        <v>18</v>
      </c>
      <c r="K274" s="1">
        <v>15</v>
      </c>
      <c r="L274" s="1">
        <v>12</v>
      </c>
      <c r="M274" s="1">
        <v>13</v>
      </c>
      <c r="N274" s="1">
        <v>15</v>
      </c>
      <c r="O274" s="1">
        <v>13</v>
      </c>
      <c r="P274" s="1">
        <v>10</v>
      </c>
      <c r="Q274" s="1">
        <v>9999</v>
      </c>
      <c r="R274" s="1">
        <v>12</v>
      </c>
      <c r="S274" s="1">
        <v>16</v>
      </c>
      <c r="T274" s="1">
        <v>19</v>
      </c>
      <c r="U274" s="1">
        <v>11</v>
      </c>
      <c r="V274" s="1">
        <v>9</v>
      </c>
      <c r="W274" s="1">
        <v>10</v>
      </c>
      <c r="X274" s="1">
        <v>1</v>
      </c>
      <c r="Y274" s="1">
        <v>1</v>
      </c>
      <c r="Z274" s="1">
        <v>0</v>
      </c>
      <c r="AA274" s="1">
        <v>0</v>
      </c>
      <c r="AB274" s="1">
        <v>0</v>
      </c>
      <c r="AC274" s="1">
        <v>1</v>
      </c>
      <c r="AD274" s="1">
        <v>1</v>
      </c>
      <c r="AE274" s="1">
        <v>1</v>
      </c>
    </row>
    <row r="275" spans="1:31" x14ac:dyDescent="0.55000000000000004">
      <c r="A275" s="1">
        <v>2026</v>
      </c>
      <c r="B275" s="2">
        <v>99999999</v>
      </c>
      <c r="C275" s="1">
        <v>999</v>
      </c>
      <c r="D275" s="3">
        <v>6</v>
      </c>
      <c r="E275" s="1" t="s">
        <v>0</v>
      </c>
      <c r="F275" s="3">
        <v>12</v>
      </c>
      <c r="G275" s="3">
        <v>21</v>
      </c>
      <c r="H275" s="1">
        <v>1</v>
      </c>
      <c r="I275" s="1">
        <v>1</v>
      </c>
      <c r="J275" s="1">
        <v>1</v>
      </c>
      <c r="K275" s="1">
        <v>0</v>
      </c>
      <c r="L275" s="1">
        <v>1</v>
      </c>
      <c r="M275" s="1">
        <v>7</v>
      </c>
      <c r="N275" s="1">
        <v>11</v>
      </c>
      <c r="O275" s="1">
        <v>7</v>
      </c>
      <c r="P275" s="1">
        <v>12</v>
      </c>
      <c r="Q275" s="1">
        <v>19</v>
      </c>
      <c r="R275" s="1">
        <v>28</v>
      </c>
      <c r="S275" s="1">
        <v>31</v>
      </c>
      <c r="T275" s="1">
        <v>37</v>
      </c>
      <c r="U275" s="1">
        <v>33</v>
      </c>
      <c r="V275" s="1">
        <v>31</v>
      </c>
      <c r="W275" s="1">
        <v>31</v>
      </c>
      <c r="X275" s="1">
        <v>27</v>
      </c>
      <c r="Y275" s="1">
        <v>22</v>
      </c>
      <c r="Z275" s="1">
        <v>28</v>
      </c>
      <c r="AA275" s="1">
        <v>32</v>
      </c>
      <c r="AB275" s="1">
        <v>33</v>
      </c>
      <c r="AC275" s="1">
        <v>29</v>
      </c>
      <c r="AD275" s="1">
        <v>19</v>
      </c>
      <c r="AE275" s="1">
        <v>16</v>
      </c>
    </row>
    <row r="276" spans="1:31" x14ac:dyDescent="0.55000000000000004">
      <c r="A276" s="1">
        <v>2026</v>
      </c>
      <c r="B276" s="2">
        <v>99999999</v>
      </c>
      <c r="C276" s="1">
        <v>999</v>
      </c>
      <c r="D276" s="3">
        <v>6</v>
      </c>
      <c r="E276" s="1" t="s">
        <v>0</v>
      </c>
      <c r="F276" s="3">
        <v>12</v>
      </c>
      <c r="G276" s="3">
        <v>22</v>
      </c>
      <c r="H276" s="1">
        <v>16</v>
      </c>
      <c r="I276" s="1">
        <v>20</v>
      </c>
      <c r="J276" s="1">
        <v>22</v>
      </c>
      <c r="K276" s="1">
        <v>13</v>
      </c>
      <c r="L276" s="1">
        <v>13</v>
      </c>
      <c r="M276" s="1">
        <v>17</v>
      </c>
      <c r="N276" s="1">
        <v>20</v>
      </c>
      <c r="O276" s="1">
        <v>19</v>
      </c>
      <c r="P276" s="1">
        <v>22</v>
      </c>
      <c r="Q276" s="1">
        <v>25</v>
      </c>
      <c r="R276" s="1">
        <v>21</v>
      </c>
      <c r="S276" s="1">
        <v>18</v>
      </c>
      <c r="T276" s="1">
        <v>24</v>
      </c>
      <c r="U276" s="1">
        <v>28</v>
      </c>
      <c r="V276" s="1">
        <v>27</v>
      </c>
      <c r="W276" s="1">
        <v>27</v>
      </c>
      <c r="X276" s="1">
        <v>29</v>
      </c>
      <c r="Y276" s="1">
        <v>29</v>
      </c>
      <c r="Z276" s="1">
        <v>25</v>
      </c>
      <c r="AA276" s="1">
        <v>29</v>
      </c>
      <c r="AB276" s="1">
        <v>24</v>
      </c>
      <c r="AC276" s="1">
        <v>30</v>
      </c>
      <c r="AD276" s="1">
        <v>30</v>
      </c>
      <c r="AE276" s="1">
        <v>30</v>
      </c>
    </row>
    <row r="277" spans="1:31" x14ac:dyDescent="0.55000000000000004">
      <c r="A277" s="1">
        <v>2026</v>
      </c>
      <c r="B277" s="2">
        <v>99999999</v>
      </c>
      <c r="C277" s="1">
        <v>999</v>
      </c>
      <c r="D277" s="3">
        <v>6</v>
      </c>
      <c r="E277" s="1" t="s">
        <v>0</v>
      </c>
      <c r="F277" s="3">
        <v>12</v>
      </c>
      <c r="G277" s="3">
        <v>23</v>
      </c>
      <c r="H277" s="1">
        <v>28</v>
      </c>
      <c r="I277" s="1">
        <v>26</v>
      </c>
      <c r="J277" s="1">
        <v>24</v>
      </c>
      <c r="K277" s="1">
        <v>20</v>
      </c>
      <c r="L277" s="1">
        <v>19</v>
      </c>
      <c r="M277" s="1">
        <v>21</v>
      </c>
      <c r="N277" s="1">
        <v>17</v>
      </c>
      <c r="O277" s="1">
        <v>13</v>
      </c>
      <c r="P277" s="1">
        <v>10</v>
      </c>
      <c r="Q277" s="1">
        <v>16</v>
      </c>
      <c r="R277" s="1">
        <v>19</v>
      </c>
      <c r="S277" s="1">
        <v>25</v>
      </c>
      <c r="T277" s="1">
        <v>29</v>
      </c>
      <c r="U277" s="1">
        <v>28</v>
      </c>
      <c r="V277" s="1">
        <v>23</v>
      </c>
      <c r="W277" s="1">
        <v>22</v>
      </c>
      <c r="X277" s="1">
        <v>18</v>
      </c>
      <c r="Y277" s="1">
        <v>15</v>
      </c>
      <c r="Z277" s="1">
        <v>15</v>
      </c>
      <c r="AA277" s="1">
        <v>18</v>
      </c>
      <c r="AB277" s="1">
        <v>14</v>
      </c>
      <c r="AC277" s="1">
        <v>19</v>
      </c>
      <c r="AD277" s="1">
        <v>20</v>
      </c>
      <c r="AE277" s="1">
        <v>20</v>
      </c>
    </row>
    <row r="278" spans="1:31" x14ac:dyDescent="0.55000000000000004">
      <c r="A278" s="1">
        <v>2026</v>
      </c>
      <c r="B278" s="2">
        <v>99999999</v>
      </c>
      <c r="C278" s="1">
        <v>999</v>
      </c>
      <c r="D278" s="3">
        <v>6</v>
      </c>
      <c r="E278" s="1" t="s">
        <v>0</v>
      </c>
      <c r="F278" s="3">
        <v>12</v>
      </c>
      <c r="G278" s="3">
        <v>24</v>
      </c>
      <c r="H278" s="1">
        <v>20</v>
      </c>
      <c r="I278" s="1">
        <v>20</v>
      </c>
      <c r="J278" s="1">
        <v>18</v>
      </c>
      <c r="K278" s="1">
        <v>24</v>
      </c>
      <c r="L278" s="1">
        <v>19</v>
      </c>
      <c r="M278" s="1">
        <v>15</v>
      </c>
      <c r="N278" s="1">
        <v>14</v>
      </c>
      <c r="O278" s="1">
        <v>18</v>
      </c>
      <c r="P278" s="1">
        <v>17</v>
      </c>
      <c r="Q278" s="1">
        <v>9</v>
      </c>
      <c r="R278" s="1">
        <v>15</v>
      </c>
      <c r="S278" s="1">
        <v>22</v>
      </c>
      <c r="T278" s="1">
        <v>21</v>
      </c>
      <c r="U278" s="1">
        <v>23</v>
      </c>
      <c r="V278" s="1">
        <v>27</v>
      </c>
      <c r="W278" s="1">
        <v>26</v>
      </c>
      <c r="X278" s="1">
        <v>22</v>
      </c>
      <c r="Y278" s="1">
        <v>22</v>
      </c>
      <c r="Z278" s="1">
        <v>22</v>
      </c>
      <c r="AA278" s="1">
        <v>21</v>
      </c>
      <c r="AB278" s="1">
        <v>16</v>
      </c>
      <c r="AC278" s="1">
        <v>12</v>
      </c>
      <c r="AD278" s="1">
        <v>11</v>
      </c>
      <c r="AE278" s="1">
        <v>15</v>
      </c>
    </row>
    <row r="279" spans="1:31" x14ac:dyDescent="0.55000000000000004">
      <c r="A279" s="1">
        <v>2026</v>
      </c>
      <c r="B279" s="2">
        <v>99999999</v>
      </c>
      <c r="C279" s="1">
        <v>999</v>
      </c>
      <c r="D279" s="3">
        <v>6</v>
      </c>
      <c r="E279" s="1" t="s">
        <v>0</v>
      </c>
      <c r="F279" s="3">
        <v>12</v>
      </c>
      <c r="G279" s="3">
        <v>25</v>
      </c>
      <c r="H279" s="1">
        <v>17</v>
      </c>
      <c r="I279" s="1">
        <v>17</v>
      </c>
      <c r="J279" s="1">
        <v>11</v>
      </c>
      <c r="K279" s="1">
        <v>5</v>
      </c>
      <c r="L279" s="1">
        <v>3</v>
      </c>
      <c r="M279" s="1">
        <v>2</v>
      </c>
      <c r="N279" s="1">
        <v>0</v>
      </c>
      <c r="O279" s="1">
        <v>1</v>
      </c>
      <c r="P279" s="1">
        <v>1</v>
      </c>
      <c r="Q279" s="1">
        <v>5</v>
      </c>
      <c r="R279" s="1">
        <v>7</v>
      </c>
      <c r="S279" s="1">
        <v>11</v>
      </c>
      <c r="T279" s="1">
        <v>16</v>
      </c>
      <c r="U279" s="1">
        <v>19</v>
      </c>
      <c r="V279" s="1">
        <v>23</v>
      </c>
      <c r="W279" s="1">
        <v>21</v>
      </c>
      <c r="X279" s="1">
        <v>16</v>
      </c>
      <c r="Y279" s="1">
        <v>10</v>
      </c>
      <c r="Z279" s="1">
        <v>8</v>
      </c>
      <c r="AA279" s="1">
        <v>5</v>
      </c>
      <c r="AB279" s="1">
        <v>2</v>
      </c>
      <c r="AC279" s="1">
        <v>2</v>
      </c>
      <c r="AD279" s="1">
        <v>6</v>
      </c>
      <c r="AE279" s="1">
        <v>10</v>
      </c>
    </row>
    <row r="280" spans="1:31" x14ac:dyDescent="0.55000000000000004">
      <c r="A280" s="1">
        <v>2026</v>
      </c>
      <c r="B280" s="2">
        <v>99999999</v>
      </c>
      <c r="C280" s="1">
        <v>999</v>
      </c>
      <c r="D280" s="3">
        <v>6</v>
      </c>
      <c r="E280" s="1" t="s">
        <v>0</v>
      </c>
      <c r="F280" s="3">
        <v>12</v>
      </c>
      <c r="G280" s="3">
        <v>26</v>
      </c>
      <c r="H280" s="1">
        <v>9999</v>
      </c>
      <c r="I280" s="1">
        <v>18</v>
      </c>
      <c r="J280" s="1">
        <v>21</v>
      </c>
      <c r="K280" s="1">
        <v>23</v>
      </c>
      <c r="L280" s="1">
        <v>22</v>
      </c>
      <c r="M280" s="1">
        <v>20</v>
      </c>
      <c r="N280" s="1">
        <v>6</v>
      </c>
      <c r="O280" s="1">
        <v>10</v>
      </c>
      <c r="P280" s="1">
        <v>22</v>
      </c>
      <c r="Q280" s="1">
        <v>14</v>
      </c>
      <c r="R280" s="1">
        <v>21</v>
      </c>
      <c r="S280" s="1">
        <v>26</v>
      </c>
      <c r="T280" s="1">
        <v>19</v>
      </c>
      <c r="U280" s="1">
        <v>28</v>
      </c>
      <c r="V280" s="1">
        <v>28</v>
      </c>
      <c r="W280" s="1">
        <v>30</v>
      </c>
      <c r="X280" s="1">
        <v>25</v>
      </c>
      <c r="Y280" s="1">
        <v>24</v>
      </c>
      <c r="Z280" s="1">
        <v>26</v>
      </c>
      <c r="AA280" s="1">
        <v>17</v>
      </c>
      <c r="AB280" s="1">
        <v>12</v>
      </c>
      <c r="AC280" s="1">
        <v>10</v>
      </c>
      <c r="AD280" s="1">
        <v>5</v>
      </c>
      <c r="AE280" s="1">
        <v>2</v>
      </c>
    </row>
    <row r="281" spans="1:31" x14ac:dyDescent="0.55000000000000004">
      <c r="A281" s="1">
        <v>2026</v>
      </c>
      <c r="B281" s="2">
        <v>99999999</v>
      </c>
      <c r="C281" s="1">
        <v>999</v>
      </c>
      <c r="D281" s="3">
        <v>6</v>
      </c>
      <c r="E281" s="1" t="s">
        <v>0</v>
      </c>
      <c r="F281" s="3">
        <v>12</v>
      </c>
      <c r="G281" s="3">
        <v>27</v>
      </c>
      <c r="H281" s="1">
        <v>1</v>
      </c>
      <c r="I281" s="1">
        <v>1</v>
      </c>
      <c r="J281" s="1">
        <v>1</v>
      </c>
      <c r="K281" s="1">
        <v>8</v>
      </c>
      <c r="L281" s="1">
        <v>23</v>
      </c>
      <c r="M281" s="1">
        <v>25</v>
      </c>
      <c r="N281" s="1">
        <v>25</v>
      </c>
      <c r="O281" s="1">
        <v>24</v>
      </c>
      <c r="P281" s="1">
        <v>21</v>
      </c>
      <c r="Q281" s="1">
        <v>23</v>
      </c>
      <c r="R281" s="1">
        <v>9999</v>
      </c>
      <c r="S281" s="1">
        <v>28</v>
      </c>
      <c r="T281" s="1">
        <v>29</v>
      </c>
      <c r="U281" s="1">
        <v>28</v>
      </c>
      <c r="V281" s="1">
        <v>30</v>
      </c>
      <c r="W281" s="1">
        <v>30</v>
      </c>
      <c r="X281" s="1">
        <v>28</v>
      </c>
      <c r="Y281" s="1">
        <v>26</v>
      </c>
      <c r="Z281" s="1">
        <v>25</v>
      </c>
      <c r="AA281" s="1">
        <v>25</v>
      </c>
      <c r="AB281" s="1">
        <v>27</v>
      </c>
      <c r="AC281" s="1">
        <v>28</v>
      </c>
      <c r="AD281" s="1">
        <v>29</v>
      </c>
      <c r="AE281" s="1">
        <v>28</v>
      </c>
    </row>
    <row r="282" spans="1:31" x14ac:dyDescent="0.55000000000000004">
      <c r="A282" s="1">
        <v>2026</v>
      </c>
      <c r="B282" s="2">
        <v>99999999</v>
      </c>
      <c r="C282" s="1">
        <v>999</v>
      </c>
      <c r="D282" s="3">
        <v>6</v>
      </c>
      <c r="E282" s="1" t="s">
        <v>0</v>
      </c>
      <c r="F282" s="3">
        <v>12</v>
      </c>
      <c r="G282" s="3">
        <v>28</v>
      </c>
      <c r="H282" s="1">
        <v>27</v>
      </c>
      <c r="I282" s="1">
        <v>29</v>
      </c>
      <c r="J282" s="1">
        <v>30</v>
      </c>
      <c r="K282" s="1">
        <v>31</v>
      </c>
      <c r="L282" s="1">
        <v>29</v>
      </c>
      <c r="M282" s="1">
        <v>30</v>
      </c>
      <c r="N282" s="1">
        <v>24</v>
      </c>
      <c r="O282" s="1">
        <v>17</v>
      </c>
      <c r="P282" s="1">
        <v>13</v>
      </c>
      <c r="Q282" s="1">
        <v>17</v>
      </c>
      <c r="R282" s="1">
        <v>23</v>
      </c>
      <c r="S282" s="1">
        <v>25</v>
      </c>
      <c r="T282" s="1">
        <v>27</v>
      </c>
      <c r="U282" s="1">
        <v>29</v>
      </c>
      <c r="V282" s="1">
        <v>29</v>
      </c>
      <c r="W282" s="1">
        <v>29</v>
      </c>
      <c r="X282" s="1">
        <v>25</v>
      </c>
      <c r="Y282" s="1">
        <v>21</v>
      </c>
      <c r="Z282" s="1">
        <v>17</v>
      </c>
      <c r="AA282" s="1">
        <v>16</v>
      </c>
      <c r="AB282" s="1">
        <v>18</v>
      </c>
      <c r="AC282" s="1">
        <v>18</v>
      </c>
      <c r="AD282" s="1">
        <v>5</v>
      </c>
      <c r="AE282" s="1">
        <v>3</v>
      </c>
    </row>
    <row r="283" spans="1:31" x14ac:dyDescent="0.55000000000000004">
      <c r="A283" s="1">
        <v>2026</v>
      </c>
      <c r="B283" s="2">
        <v>99999999</v>
      </c>
      <c r="C283" s="1">
        <v>999</v>
      </c>
      <c r="D283" s="3">
        <v>6</v>
      </c>
      <c r="E283" s="1" t="s">
        <v>0</v>
      </c>
      <c r="F283" s="3">
        <v>12</v>
      </c>
      <c r="G283" s="3">
        <v>29</v>
      </c>
      <c r="H283" s="1">
        <v>8</v>
      </c>
      <c r="I283" s="1">
        <v>8</v>
      </c>
      <c r="J283" s="1">
        <v>14</v>
      </c>
      <c r="K283" s="1">
        <v>13</v>
      </c>
      <c r="L283" s="1">
        <v>10</v>
      </c>
      <c r="M283" s="1">
        <v>9</v>
      </c>
      <c r="N283" s="1">
        <v>7</v>
      </c>
      <c r="O283" s="1">
        <v>5</v>
      </c>
      <c r="P283" s="1">
        <v>7</v>
      </c>
      <c r="Q283" s="1">
        <v>9</v>
      </c>
      <c r="R283" s="1">
        <v>16</v>
      </c>
      <c r="S283" s="1">
        <v>26</v>
      </c>
      <c r="T283" s="1">
        <v>30</v>
      </c>
      <c r="U283" s="1">
        <v>33</v>
      </c>
      <c r="V283" s="1">
        <v>37</v>
      </c>
      <c r="W283" s="1">
        <v>34</v>
      </c>
      <c r="X283" s="1">
        <v>24</v>
      </c>
      <c r="Y283" s="1">
        <v>14</v>
      </c>
      <c r="Z283" s="1">
        <v>3</v>
      </c>
      <c r="AA283" s="1">
        <v>1</v>
      </c>
      <c r="AB283" s="1">
        <v>1</v>
      </c>
      <c r="AC283" s="1">
        <v>1</v>
      </c>
      <c r="AD283" s="1">
        <v>1</v>
      </c>
      <c r="AE283" s="1">
        <v>20</v>
      </c>
    </row>
    <row r="284" spans="1:31" x14ac:dyDescent="0.55000000000000004">
      <c r="A284" s="1">
        <v>2026</v>
      </c>
      <c r="B284" s="2">
        <v>99999999</v>
      </c>
      <c r="C284" s="1">
        <v>999</v>
      </c>
      <c r="D284" s="3">
        <v>6</v>
      </c>
      <c r="E284" s="1" t="s">
        <v>0</v>
      </c>
      <c r="F284" s="3">
        <v>12</v>
      </c>
      <c r="G284" s="3">
        <v>30</v>
      </c>
      <c r="H284" s="1">
        <v>24</v>
      </c>
      <c r="I284" s="1">
        <v>23</v>
      </c>
      <c r="J284" s="1">
        <v>23</v>
      </c>
      <c r="K284" s="1">
        <v>23</v>
      </c>
      <c r="L284" s="1">
        <v>22</v>
      </c>
      <c r="M284" s="1">
        <v>21</v>
      </c>
      <c r="N284" s="1">
        <v>21</v>
      </c>
      <c r="O284" s="1">
        <v>19</v>
      </c>
      <c r="P284" s="1">
        <v>21</v>
      </c>
      <c r="Q284" s="1">
        <v>24</v>
      </c>
      <c r="R284" s="1">
        <v>28</v>
      </c>
      <c r="S284" s="1">
        <v>33</v>
      </c>
      <c r="T284" s="1">
        <v>35</v>
      </c>
      <c r="U284" s="1">
        <v>36</v>
      </c>
      <c r="V284" s="1">
        <v>35</v>
      </c>
      <c r="W284" s="1">
        <v>33</v>
      </c>
      <c r="X284" s="1">
        <v>25</v>
      </c>
      <c r="Y284" s="1">
        <v>19</v>
      </c>
      <c r="Z284" s="1">
        <v>15</v>
      </c>
      <c r="AA284" s="1">
        <v>15</v>
      </c>
      <c r="AB284" s="1">
        <v>14</v>
      </c>
      <c r="AC284" s="1">
        <v>8</v>
      </c>
      <c r="AD284" s="1">
        <v>4</v>
      </c>
      <c r="AE284" s="1">
        <v>3</v>
      </c>
    </row>
    <row r="285" spans="1:31" x14ac:dyDescent="0.55000000000000004">
      <c r="A285" s="1">
        <v>2026</v>
      </c>
      <c r="B285" s="2">
        <v>99999999</v>
      </c>
      <c r="C285" s="1">
        <v>999</v>
      </c>
      <c r="D285" s="3">
        <v>6</v>
      </c>
      <c r="E285" s="1" t="s">
        <v>0</v>
      </c>
      <c r="F285" s="3">
        <v>12</v>
      </c>
      <c r="G285" s="3">
        <v>31</v>
      </c>
      <c r="H285" s="1">
        <v>9</v>
      </c>
      <c r="I285" s="1">
        <v>18</v>
      </c>
      <c r="J285" s="1">
        <v>21</v>
      </c>
      <c r="K285" s="1">
        <v>23</v>
      </c>
      <c r="L285" s="1">
        <v>22</v>
      </c>
      <c r="M285" s="1">
        <v>23</v>
      </c>
      <c r="N285" s="1">
        <v>18</v>
      </c>
      <c r="O285" s="1">
        <v>16</v>
      </c>
      <c r="P285" s="1">
        <v>18</v>
      </c>
      <c r="Q285" s="1">
        <v>18</v>
      </c>
      <c r="R285" s="1">
        <v>25</v>
      </c>
      <c r="S285" s="1">
        <v>29</v>
      </c>
      <c r="T285" s="1">
        <v>37</v>
      </c>
      <c r="U285" s="1">
        <v>39</v>
      </c>
      <c r="V285" s="1">
        <v>43</v>
      </c>
      <c r="W285" s="1">
        <v>39</v>
      </c>
      <c r="X285" s="1">
        <v>31</v>
      </c>
      <c r="Y285" s="1">
        <v>20</v>
      </c>
      <c r="Z285" s="1">
        <v>8</v>
      </c>
      <c r="AA285" s="1">
        <v>18</v>
      </c>
      <c r="AB285" s="1">
        <v>34</v>
      </c>
      <c r="AC285" s="1">
        <v>31</v>
      </c>
      <c r="AD285" s="1">
        <v>30</v>
      </c>
      <c r="AE285" s="1">
        <v>28</v>
      </c>
    </row>
    <row r="286" spans="1:31" x14ac:dyDescent="0.55000000000000004">
      <c r="A286" s="1">
        <v>2026</v>
      </c>
      <c r="B286" s="2">
        <v>99999999</v>
      </c>
      <c r="C286" s="1">
        <v>999</v>
      </c>
      <c r="D286" s="3">
        <v>6</v>
      </c>
      <c r="E286" s="1" t="s">
        <v>0</v>
      </c>
      <c r="F286" s="3">
        <v>1</v>
      </c>
      <c r="G286" s="3">
        <v>1</v>
      </c>
      <c r="H286" s="1">
        <v>9999</v>
      </c>
      <c r="I286" s="1">
        <v>26</v>
      </c>
      <c r="J286" s="1">
        <v>31</v>
      </c>
      <c r="K286" s="1">
        <v>37</v>
      </c>
      <c r="L286" s="1">
        <v>35</v>
      </c>
      <c r="M286" s="1">
        <v>33</v>
      </c>
      <c r="N286" s="1">
        <v>34</v>
      </c>
      <c r="O286" s="1">
        <v>34</v>
      </c>
      <c r="P286" s="1">
        <v>35</v>
      </c>
      <c r="Q286" s="1">
        <v>36</v>
      </c>
      <c r="R286" s="1">
        <v>36</v>
      </c>
      <c r="S286" s="1">
        <v>36</v>
      </c>
      <c r="T286" s="1">
        <v>36</v>
      </c>
      <c r="U286" s="1">
        <v>37</v>
      </c>
      <c r="V286" s="1">
        <v>36</v>
      </c>
      <c r="W286" s="1">
        <v>36</v>
      </c>
      <c r="X286" s="1">
        <v>36</v>
      </c>
      <c r="Y286" s="1">
        <v>35</v>
      </c>
      <c r="Z286" s="1">
        <v>34</v>
      </c>
      <c r="AA286" s="1">
        <v>32</v>
      </c>
      <c r="AB286" s="1">
        <v>27</v>
      </c>
      <c r="AC286" s="1">
        <v>25</v>
      </c>
      <c r="AD286" s="1">
        <v>25</v>
      </c>
      <c r="AE286" s="1">
        <v>24</v>
      </c>
    </row>
    <row r="287" spans="1:31" x14ac:dyDescent="0.55000000000000004">
      <c r="A287" s="1">
        <v>2026</v>
      </c>
      <c r="B287" s="2">
        <v>99999999</v>
      </c>
      <c r="C287" s="1">
        <v>999</v>
      </c>
      <c r="D287" s="3">
        <v>6</v>
      </c>
      <c r="E287" s="1" t="s">
        <v>0</v>
      </c>
      <c r="F287" s="3">
        <v>1</v>
      </c>
      <c r="G287" s="3">
        <v>2</v>
      </c>
      <c r="H287" s="1">
        <v>23</v>
      </c>
      <c r="I287" s="1">
        <v>23</v>
      </c>
      <c r="J287" s="1">
        <v>24</v>
      </c>
      <c r="K287" s="1">
        <v>25</v>
      </c>
      <c r="L287" s="1">
        <v>24</v>
      </c>
      <c r="M287" s="1">
        <v>23</v>
      </c>
      <c r="N287" s="1">
        <v>24</v>
      </c>
      <c r="O287" s="1">
        <v>21</v>
      </c>
      <c r="P287" s="1">
        <v>23</v>
      </c>
      <c r="Q287" s="1">
        <v>25</v>
      </c>
      <c r="R287" s="1">
        <v>26</v>
      </c>
      <c r="S287" s="1">
        <v>22</v>
      </c>
      <c r="T287" s="1">
        <v>23</v>
      </c>
      <c r="U287" s="1">
        <v>21</v>
      </c>
      <c r="V287" s="1">
        <v>17</v>
      </c>
      <c r="W287" s="1">
        <v>13</v>
      </c>
      <c r="X287" s="1">
        <v>9</v>
      </c>
      <c r="Y287" s="1">
        <v>11</v>
      </c>
      <c r="Z287" s="1">
        <v>14</v>
      </c>
      <c r="AA287" s="1">
        <v>13</v>
      </c>
      <c r="AB287" s="1">
        <v>10</v>
      </c>
      <c r="AC287" s="1">
        <v>8</v>
      </c>
      <c r="AD287" s="1">
        <v>6</v>
      </c>
      <c r="AE287" s="1">
        <v>9</v>
      </c>
    </row>
    <row r="288" spans="1:31" x14ac:dyDescent="0.55000000000000004">
      <c r="A288" s="1">
        <v>2026</v>
      </c>
      <c r="B288" s="2">
        <v>99999999</v>
      </c>
      <c r="C288" s="1">
        <v>999</v>
      </c>
      <c r="D288" s="3">
        <v>6</v>
      </c>
      <c r="E288" s="1" t="s">
        <v>0</v>
      </c>
      <c r="F288" s="3">
        <v>1</v>
      </c>
      <c r="G288" s="3">
        <v>3</v>
      </c>
      <c r="H288" s="1">
        <v>9</v>
      </c>
      <c r="I288" s="1">
        <v>10</v>
      </c>
      <c r="J288" s="1">
        <v>11</v>
      </c>
      <c r="K288" s="1">
        <v>14</v>
      </c>
      <c r="L288" s="1">
        <v>14</v>
      </c>
      <c r="M288" s="1">
        <v>11</v>
      </c>
      <c r="N288" s="1">
        <v>14</v>
      </c>
      <c r="O288" s="1">
        <v>8</v>
      </c>
      <c r="P288" s="1">
        <v>15</v>
      </c>
      <c r="Q288" s="1">
        <v>14</v>
      </c>
      <c r="R288" s="1">
        <v>16</v>
      </c>
      <c r="S288" s="1">
        <v>17</v>
      </c>
      <c r="T288" s="1">
        <v>15</v>
      </c>
      <c r="U288" s="1">
        <v>17</v>
      </c>
      <c r="V288" s="1">
        <v>18</v>
      </c>
      <c r="W288" s="1">
        <v>21</v>
      </c>
      <c r="X288" s="1">
        <v>18</v>
      </c>
      <c r="Y288" s="1">
        <v>15</v>
      </c>
      <c r="Z288" s="1">
        <v>9</v>
      </c>
      <c r="AA288" s="1">
        <v>3</v>
      </c>
      <c r="AB288" s="1">
        <v>1</v>
      </c>
      <c r="AC288" s="1">
        <v>1</v>
      </c>
      <c r="AD288" s="1">
        <v>1</v>
      </c>
      <c r="AE288" s="1">
        <v>1</v>
      </c>
    </row>
    <row r="289" spans="1:31" x14ac:dyDescent="0.55000000000000004">
      <c r="A289" s="1">
        <v>2026</v>
      </c>
      <c r="B289" s="2">
        <v>99999999</v>
      </c>
      <c r="C289" s="1">
        <v>999</v>
      </c>
      <c r="D289" s="3">
        <v>6</v>
      </c>
      <c r="E289" s="1" t="s">
        <v>0</v>
      </c>
      <c r="F289" s="3">
        <v>1</v>
      </c>
      <c r="G289" s="3">
        <v>4</v>
      </c>
      <c r="H289" s="1">
        <v>1</v>
      </c>
      <c r="I289" s="1">
        <v>2</v>
      </c>
      <c r="J289" s="1">
        <v>2</v>
      </c>
      <c r="K289" s="1">
        <v>7</v>
      </c>
      <c r="L289" s="1">
        <v>14</v>
      </c>
      <c r="M289" s="1">
        <v>13</v>
      </c>
      <c r="N289" s="1">
        <v>11</v>
      </c>
      <c r="O289" s="1">
        <v>12</v>
      </c>
      <c r="P289" s="1">
        <v>14</v>
      </c>
      <c r="Q289" s="1">
        <v>26</v>
      </c>
      <c r="R289" s="1">
        <v>31</v>
      </c>
      <c r="S289" s="1">
        <v>36</v>
      </c>
      <c r="T289" s="1">
        <v>37</v>
      </c>
      <c r="U289" s="1">
        <v>37</v>
      </c>
      <c r="V289" s="1">
        <v>38</v>
      </c>
      <c r="W289" s="1">
        <v>37</v>
      </c>
      <c r="X289" s="1">
        <v>36</v>
      </c>
      <c r="Y289" s="1">
        <v>35</v>
      </c>
      <c r="Z289" s="1">
        <v>34</v>
      </c>
      <c r="AA289" s="1">
        <v>32</v>
      </c>
      <c r="AB289" s="1">
        <v>32</v>
      </c>
      <c r="AC289" s="1">
        <v>32</v>
      </c>
      <c r="AD289" s="1">
        <v>32</v>
      </c>
      <c r="AE289" s="1">
        <v>30</v>
      </c>
    </row>
    <row r="290" spans="1:31" x14ac:dyDescent="0.55000000000000004">
      <c r="A290" s="1">
        <v>2026</v>
      </c>
      <c r="B290" s="2">
        <v>99999999</v>
      </c>
      <c r="C290" s="1">
        <v>999</v>
      </c>
      <c r="D290" s="3">
        <v>6</v>
      </c>
      <c r="E290" s="1" t="s">
        <v>0</v>
      </c>
      <c r="F290" s="3">
        <v>1</v>
      </c>
      <c r="G290" s="3">
        <v>5</v>
      </c>
      <c r="H290" s="1">
        <v>30</v>
      </c>
      <c r="I290" s="1">
        <v>28</v>
      </c>
      <c r="J290" s="1">
        <v>22</v>
      </c>
      <c r="K290" s="1">
        <v>21</v>
      </c>
      <c r="L290" s="1">
        <v>19</v>
      </c>
      <c r="M290" s="1">
        <v>17</v>
      </c>
      <c r="N290" s="1">
        <v>16</v>
      </c>
      <c r="O290" s="1">
        <v>15</v>
      </c>
      <c r="P290" s="1">
        <v>15</v>
      </c>
      <c r="Q290" s="1">
        <v>13</v>
      </c>
      <c r="R290" s="1">
        <v>12</v>
      </c>
      <c r="S290" s="1">
        <v>14</v>
      </c>
      <c r="T290" s="1">
        <v>15</v>
      </c>
      <c r="U290" s="1">
        <v>18</v>
      </c>
      <c r="V290" s="1">
        <v>9</v>
      </c>
      <c r="W290" s="1">
        <v>16</v>
      </c>
      <c r="X290" s="1">
        <v>17</v>
      </c>
      <c r="Y290" s="1">
        <v>1</v>
      </c>
      <c r="Z290" s="1">
        <v>6</v>
      </c>
      <c r="AA290" s="1">
        <v>8</v>
      </c>
      <c r="AB290" s="1">
        <v>6</v>
      </c>
      <c r="AC290" s="1">
        <v>7</v>
      </c>
      <c r="AD290" s="1">
        <v>4</v>
      </c>
      <c r="AE290" s="1">
        <v>1</v>
      </c>
    </row>
    <row r="291" spans="1:31" x14ac:dyDescent="0.55000000000000004">
      <c r="A291" s="1">
        <v>2026</v>
      </c>
      <c r="B291" s="2">
        <v>99999999</v>
      </c>
      <c r="C291" s="1">
        <v>999</v>
      </c>
      <c r="D291" s="3">
        <v>6</v>
      </c>
      <c r="E291" s="1" t="s">
        <v>0</v>
      </c>
      <c r="F291" s="3">
        <v>1</v>
      </c>
      <c r="G291" s="3">
        <v>6</v>
      </c>
      <c r="H291" s="1">
        <v>1</v>
      </c>
      <c r="I291" s="1">
        <v>1</v>
      </c>
      <c r="J291" s="1">
        <v>1</v>
      </c>
      <c r="K291" s="1">
        <v>1</v>
      </c>
      <c r="L291" s="1">
        <v>1</v>
      </c>
      <c r="M291" s="1">
        <v>0</v>
      </c>
      <c r="N291" s="1">
        <v>0</v>
      </c>
      <c r="O291" s="1">
        <v>1</v>
      </c>
      <c r="P291" s="1">
        <v>3</v>
      </c>
      <c r="Q291" s="1">
        <v>3</v>
      </c>
      <c r="R291" s="1">
        <v>5</v>
      </c>
      <c r="S291" s="1">
        <v>8</v>
      </c>
      <c r="T291" s="1">
        <v>15</v>
      </c>
      <c r="U291" s="1">
        <v>27</v>
      </c>
      <c r="V291" s="1">
        <v>27</v>
      </c>
      <c r="W291" s="1">
        <v>28</v>
      </c>
      <c r="X291" s="1">
        <v>24</v>
      </c>
      <c r="Y291" s="1">
        <v>17</v>
      </c>
      <c r="Z291" s="1">
        <v>2</v>
      </c>
      <c r="AA291" s="1">
        <v>10</v>
      </c>
      <c r="AB291" s="1">
        <v>16</v>
      </c>
      <c r="AC291" s="1">
        <v>10</v>
      </c>
      <c r="AD291" s="1">
        <v>2</v>
      </c>
      <c r="AE291" s="1">
        <v>1</v>
      </c>
    </row>
    <row r="292" spans="1:31" x14ac:dyDescent="0.55000000000000004">
      <c r="A292" s="1">
        <v>2026</v>
      </c>
      <c r="B292" s="2">
        <v>99999999</v>
      </c>
      <c r="C292" s="1">
        <v>999</v>
      </c>
      <c r="D292" s="3">
        <v>6</v>
      </c>
      <c r="E292" s="1" t="s">
        <v>0</v>
      </c>
      <c r="F292" s="3">
        <v>1</v>
      </c>
      <c r="G292" s="3">
        <v>7</v>
      </c>
      <c r="H292" s="1">
        <v>9999</v>
      </c>
      <c r="I292" s="1">
        <v>1</v>
      </c>
      <c r="J292" s="1">
        <v>1</v>
      </c>
      <c r="K292" s="1">
        <v>1</v>
      </c>
      <c r="L292" s="1">
        <v>1</v>
      </c>
      <c r="M292" s="1">
        <v>1</v>
      </c>
      <c r="N292" s="1">
        <v>22</v>
      </c>
      <c r="O292" s="1">
        <v>27</v>
      </c>
      <c r="P292" s="1">
        <v>28</v>
      </c>
      <c r="Q292" s="1">
        <v>28</v>
      </c>
      <c r="R292" s="1">
        <v>30</v>
      </c>
      <c r="S292" s="1">
        <v>33</v>
      </c>
      <c r="T292" s="1">
        <v>34</v>
      </c>
      <c r="U292" s="1">
        <v>34</v>
      </c>
      <c r="V292" s="1">
        <v>34</v>
      </c>
      <c r="W292" s="1">
        <v>31</v>
      </c>
      <c r="X292" s="1">
        <v>28</v>
      </c>
      <c r="Y292" s="1">
        <v>29</v>
      </c>
      <c r="Z292" s="1">
        <v>23</v>
      </c>
      <c r="AA292" s="1">
        <v>19</v>
      </c>
      <c r="AB292" s="1">
        <v>20</v>
      </c>
      <c r="AC292" s="1">
        <v>17</v>
      </c>
      <c r="AD292" s="1">
        <v>24</v>
      </c>
      <c r="AE292" s="1">
        <v>31</v>
      </c>
    </row>
    <row r="293" spans="1:31" x14ac:dyDescent="0.55000000000000004">
      <c r="A293" s="1">
        <v>2026</v>
      </c>
      <c r="B293" s="2">
        <v>99999999</v>
      </c>
      <c r="C293" s="1">
        <v>999</v>
      </c>
      <c r="D293" s="3">
        <v>6</v>
      </c>
      <c r="E293" s="1" t="s">
        <v>0</v>
      </c>
      <c r="F293" s="3">
        <v>1</v>
      </c>
      <c r="G293" s="3">
        <v>8</v>
      </c>
      <c r="H293" s="1">
        <v>30</v>
      </c>
      <c r="I293" s="1">
        <v>25</v>
      </c>
      <c r="J293" s="1">
        <v>26</v>
      </c>
      <c r="K293" s="1">
        <v>31</v>
      </c>
      <c r="L293" s="1">
        <v>31</v>
      </c>
      <c r="M293" s="1">
        <v>29</v>
      </c>
      <c r="N293" s="1">
        <v>26</v>
      </c>
      <c r="O293" s="1">
        <v>24</v>
      </c>
      <c r="P293" s="1">
        <v>25</v>
      </c>
      <c r="Q293" s="1">
        <v>26</v>
      </c>
      <c r="R293" s="1">
        <v>30</v>
      </c>
      <c r="S293" s="1">
        <v>35</v>
      </c>
      <c r="T293" s="1">
        <v>37</v>
      </c>
      <c r="U293" s="1">
        <v>37</v>
      </c>
      <c r="V293" s="1">
        <v>37</v>
      </c>
      <c r="W293" s="1">
        <v>36</v>
      </c>
      <c r="X293" s="1">
        <v>34</v>
      </c>
      <c r="Y293" s="1">
        <v>31</v>
      </c>
      <c r="Z293" s="1">
        <v>28</v>
      </c>
      <c r="AA293" s="1">
        <v>27</v>
      </c>
      <c r="AB293" s="1">
        <v>25</v>
      </c>
      <c r="AC293" s="1">
        <v>26</v>
      </c>
      <c r="AD293" s="1">
        <v>23</v>
      </c>
      <c r="AE293" s="1">
        <v>21</v>
      </c>
    </row>
    <row r="294" spans="1:31" x14ac:dyDescent="0.55000000000000004">
      <c r="A294" s="1">
        <v>2026</v>
      </c>
      <c r="B294" s="2">
        <v>99999999</v>
      </c>
      <c r="C294" s="1">
        <v>999</v>
      </c>
      <c r="D294" s="3">
        <v>6</v>
      </c>
      <c r="E294" s="1" t="s">
        <v>0</v>
      </c>
      <c r="F294" s="3">
        <v>1</v>
      </c>
      <c r="G294" s="3">
        <v>9</v>
      </c>
      <c r="H294" s="1">
        <v>22</v>
      </c>
      <c r="I294" s="1">
        <v>24</v>
      </c>
      <c r="J294" s="1">
        <v>25</v>
      </c>
      <c r="K294" s="1">
        <v>23</v>
      </c>
      <c r="L294" s="1">
        <v>21</v>
      </c>
      <c r="M294" s="1">
        <v>18</v>
      </c>
      <c r="N294" s="1">
        <v>12</v>
      </c>
      <c r="O294" s="1">
        <v>8</v>
      </c>
      <c r="P294" s="1">
        <v>12</v>
      </c>
      <c r="Q294" s="1">
        <v>16</v>
      </c>
      <c r="R294" s="1">
        <v>21</v>
      </c>
      <c r="S294" s="1">
        <v>19</v>
      </c>
      <c r="T294" s="1">
        <v>23</v>
      </c>
      <c r="U294" s="1">
        <v>19</v>
      </c>
      <c r="V294" s="1">
        <v>11</v>
      </c>
      <c r="W294" s="1">
        <v>8</v>
      </c>
      <c r="X294" s="1">
        <v>4</v>
      </c>
      <c r="Y294" s="1">
        <v>4</v>
      </c>
      <c r="Z294" s="1">
        <v>6</v>
      </c>
      <c r="AA294" s="1">
        <v>4</v>
      </c>
      <c r="AB294" s="1">
        <v>3</v>
      </c>
      <c r="AC294" s="1">
        <v>1</v>
      </c>
      <c r="AD294" s="1">
        <v>1</v>
      </c>
      <c r="AE294" s="1">
        <v>1</v>
      </c>
    </row>
    <row r="295" spans="1:31" x14ac:dyDescent="0.55000000000000004">
      <c r="A295" s="1">
        <v>2026</v>
      </c>
      <c r="B295" s="2">
        <v>99999999</v>
      </c>
      <c r="C295" s="1">
        <v>999</v>
      </c>
      <c r="D295" s="3">
        <v>6</v>
      </c>
      <c r="E295" s="1" t="s">
        <v>0</v>
      </c>
      <c r="F295" s="3">
        <v>1</v>
      </c>
      <c r="G295" s="3">
        <v>10</v>
      </c>
      <c r="H295" s="1">
        <v>1</v>
      </c>
      <c r="I295" s="1">
        <v>1</v>
      </c>
      <c r="J295" s="1">
        <v>1</v>
      </c>
      <c r="K295" s="1">
        <v>1</v>
      </c>
      <c r="L295" s="1">
        <v>1</v>
      </c>
      <c r="M295" s="1">
        <v>1</v>
      </c>
      <c r="N295" s="1">
        <v>1</v>
      </c>
      <c r="O295" s="1">
        <v>1</v>
      </c>
      <c r="P295" s="1">
        <v>1</v>
      </c>
      <c r="Q295" s="1">
        <v>9999</v>
      </c>
      <c r="R295" s="1">
        <v>3</v>
      </c>
      <c r="S295" s="1">
        <v>5</v>
      </c>
      <c r="T295" s="1">
        <v>11</v>
      </c>
      <c r="U295" s="1">
        <v>17</v>
      </c>
      <c r="V295" s="1">
        <v>21</v>
      </c>
      <c r="W295" s="1">
        <v>28</v>
      </c>
      <c r="X295" s="1">
        <v>30</v>
      </c>
      <c r="Y295" s="1">
        <v>29</v>
      </c>
      <c r="Z295" s="1">
        <v>25</v>
      </c>
      <c r="AA295" s="1">
        <v>23</v>
      </c>
      <c r="AB295" s="1">
        <v>21</v>
      </c>
      <c r="AC295" s="1">
        <v>24</v>
      </c>
      <c r="AD295" s="1">
        <v>26</v>
      </c>
      <c r="AE295" s="1">
        <v>27</v>
      </c>
    </row>
    <row r="296" spans="1:31" x14ac:dyDescent="0.55000000000000004">
      <c r="A296" s="1">
        <v>2026</v>
      </c>
      <c r="B296" s="2">
        <v>99999999</v>
      </c>
      <c r="C296" s="1">
        <v>999</v>
      </c>
      <c r="D296" s="3">
        <v>6</v>
      </c>
      <c r="E296" s="1" t="s">
        <v>0</v>
      </c>
      <c r="F296" s="3">
        <v>1</v>
      </c>
      <c r="G296" s="3">
        <v>11</v>
      </c>
      <c r="H296" s="1">
        <v>28</v>
      </c>
      <c r="I296" s="1">
        <v>24</v>
      </c>
      <c r="J296" s="1">
        <v>26</v>
      </c>
      <c r="K296" s="1">
        <v>27</v>
      </c>
      <c r="L296" s="1">
        <v>26</v>
      </c>
      <c r="M296" s="1">
        <v>28</v>
      </c>
      <c r="N296" s="1">
        <v>27</v>
      </c>
      <c r="O296" s="1">
        <v>25</v>
      </c>
      <c r="P296" s="1">
        <v>18</v>
      </c>
      <c r="Q296" s="1">
        <v>21</v>
      </c>
      <c r="R296" s="1">
        <v>25</v>
      </c>
      <c r="S296" s="1">
        <v>28</v>
      </c>
      <c r="T296" s="1">
        <v>23</v>
      </c>
      <c r="U296" s="1">
        <v>22</v>
      </c>
      <c r="V296" s="1">
        <v>25</v>
      </c>
      <c r="W296" s="1">
        <v>24</v>
      </c>
      <c r="X296" s="1">
        <v>18</v>
      </c>
      <c r="Y296" s="1">
        <v>16</v>
      </c>
      <c r="Z296" s="1">
        <v>12</v>
      </c>
      <c r="AA296" s="1">
        <v>11</v>
      </c>
      <c r="AB296" s="1">
        <v>13</v>
      </c>
      <c r="AC296" s="1">
        <v>7</v>
      </c>
      <c r="AD296" s="1">
        <v>3</v>
      </c>
      <c r="AE296" s="1">
        <v>1</v>
      </c>
    </row>
    <row r="297" spans="1:31" x14ac:dyDescent="0.55000000000000004">
      <c r="A297" s="1">
        <v>2026</v>
      </c>
      <c r="B297" s="2">
        <v>99999999</v>
      </c>
      <c r="C297" s="1">
        <v>999</v>
      </c>
      <c r="D297" s="3">
        <v>6</v>
      </c>
      <c r="E297" s="1" t="s">
        <v>0</v>
      </c>
      <c r="F297" s="3">
        <v>1</v>
      </c>
      <c r="G297" s="3">
        <v>12</v>
      </c>
      <c r="H297" s="1">
        <v>3</v>
      </c>
      <c r="I297" s="1">
        <v>9</v>
      </c>
      <c r="J297" s="1">
        <v>10</v>
      </c>
      <c r="K297" s="1">
        <v>9</v>
      </c>
      <c r="L297" s="1">
        <v>3</v>
      </c>
      <c r="M297" s="1">
        <v>1</v>
      </c>
      <c r="N297" s="1">
        <v>1</v>
      </c>
      <c r="O297" s="1">
        <v>2</v>
      </c>
      <c r="P297" s="1">
        <v>5</v>
      </c>
      <c r="Q297" s="1">
        <v>6</v>
      </c>
      <c r="R297" s="1">
        <v>14</v>
      </c>
      <c r="S297" s="1">
        <v>17</v>
      </c>
      <c r="T297" s="1">
        <v>19</v>
      </c>
      <c r="U297" s="1">
        <v>13</v>
      </c>
      <c r="V297" s="1">
        <v>13</v>
      </c>
      <c r="W297" s="1">
        <v>8</v>
      </c>
      <c r="X297" s="1">
        <v>2</v>
      </c>
      <c r="Y297" s="1">
        <v>1</v>
      </c>
      <c r="Z297" s="1">
        <v>1</v>
      </c>
      <c r="AA297" s="1">
        <v>3</v>
      </c>
      <c r="AB297" s="1">
        <v>18</v>
      </c>
      <c r="AC297" s="1">
        <v>22</v>
      </c>
      <c r="AD297" s="1">
        <v>24</v>
      </c>
      <c r="AE297" s="1">
        <v>26</v>
      </c>
    </row>
    <row r="298" spans="1:31" x14ac:dyDescent="0.55000000000000004">
      <c r="A298" s="1">
        <v>2026</v>
      </c>
      <c r="B298" s="2">
        <v>99999999</v>
      </c>
      <c r="C298" s="1">
        <v>999</v>
      </c>
      <c r="D298" s="3">
        <v>6</v>
      </c>
      <c r="E298" s="1" t="s">
        <v>0</v>
      </c>
      <c r="F298" s="3">
        <v>1</v>
      </c>
      <c r="G298" s="3">
        <v>13</v>
      </c>
      <c r="H298" s="1">
        <v>9999</v>
      </c>
      <c r="I298" s="1">
        <v>26</v>
      </c>
      <c r="J298" s="1">
        <v>27</v>
      </c>
      <c r="K298" s="1">
        <v>29</v>
      </c>
      <c r="L298" s="1">
        <v>30</v>
      </c>
      <c r="M298" s="1">
        <v>28</v>
      </c>
      <c r="N298" s="1">
        <v>26</v>
      </c>
      <c r="O298" s="1">
        <v>23</v>
      </c>
      <c r="P298" s="1">
        <v>23</v>
      </c>
      <c r="Q298" s="1">
        <v>25</v>
      </c>
      <c r="R298" s="1">
        <v>28</v>
      </c>
      <c r="S298" s="1">
        <v>26</v>
      </c>
      <c r="T298" s="1">
        <v>26</v>
      </c>
      <c r="U298" s="1">
        <v>26</v>
      </c>
      <c r="V298" s="1">
        <v>24</v>
      </c>
      <c r="W298" s="1">
        <v>29</v>
      </c>
      <c r="X298" s="1">
        <v>29</v>
      </c>
      <c r="Y298" s="1">
        <v>29</v>
      </c>
      <c r="Z298" s="1">
        <v>27</v>
      </c>
      <c r="AA298" s="1">
        <v>28</v>
      </c>
      <c r="AB298" s="1">
        <v>27</v>
      </c>
      <c r="AC298" s="1">
        <v>29</v>
      </c>
      <c r="AD298" s="1">
        <v>30</v>
      </c>
      <c r="AE298" s="1">
        <v>29</v>
      </c>
    </row>
    <row r="299" spans="1:31" x14ac:dyDescent="0.55000000000000004">
      <c r="A299" s="1">
        <v>2026</v>
      </c>
      <c r="B299" s="2">
        <v>99999999</v>
      </c>
      <c r="C299" s="1">
        <v>999</v>
      </c>
      <c r="D299" s="3">
        <v>6</v>
      </c>
      <c r="E299" s="1" t="s">
        <v>0</v>
      </c>
      <c r="F299" s="3">
        <v>1</v>
      </c>
      <c r="G299" s="3">
        <v>14</v>
      </c>
      <c r="H299" s="1">
        <v>29</v>
      </c>
      <c r="I299" s="1">
        <v>32</v>
      </c>
      <c r="J299" s="1">
        <v>33</v>
      </c>
      <c r="K299" s="1">
        <v>33</v>
      </c>
      <c r="L299" s="1">
        <v>33</v>
      </c>
      <c r="M299" s="1">
        <v>30</v>
      </c>
      <c r="N299" s="1">
        <v>26</v>
      </c>
      <c r="O299" s="1">
        <v>24</v>
      </c>
      <c r="P299" s="1">
        <v>26</v>
      </c>
      <c r="Q299" s="1">
        <v>26</v>
      </c>
      <c r="R299" s="1">
        <v>26</v>
      </c>
      <c r="S299" s="1">
        <v>24</v>
      </c>
      <c r="T299" s="1">
        <v>25</v>
      </c>
      <c r="U299" s="1">
        <v>29</v>
      </c>
      <c r="V299" s="1">
        <v>34</v>
      </c>
      <c r="W299" s="1">
        <v>35</v>
      </c>
      <c r="X299" s="1">
        <v>36</v>
      </c>
      <c r="Y299" s="1">
        <v>35</v>
      </c>
      <c r="Z299" s="1">
        <v>34</v>
      </c>
      <c r="AA299" s="1">
        <v>35</v>
      </c>
      <c r="AB299" s="1">
        <v>35</v>
      </c>
      <c r="AC299" s="1">
        <v>35</v>
      </c>
      <c r="AD299" s="1">
        <v>31</v>
      </c>
      <c r="AE299" s="1">
        <v>32</v>
      </c>
    </row>
    <row r="300" spans="1:31" x14ac:dyDescent="0.55000000000000004">
      <c r="A300" s="1">
        <v>2026</v>
      </c>
      <c r="B300" s="2">
        <v>99999999</v>
      </c>
      <c r="C300" s="1">
        <v>999</v>
      </c>
      <c r="D300" s="3">
        <v>6</v>
      </c>
      <c r="E300" s="1" t="s">
        <v>0</v>
      </c>
      <c r="F300" s="3">
        <v>1</v>
      </c>
      <c r="G300" s="3">
        <v>15</v>
      </c>
      <c r="H300" s="1">
        <v>32</v>
      </c>
      <c r="I300" s="1">
        <v>10</v>
      </c>
      <c r="J300" s="1">
        <v>6</v>
      </c>
      <c r="K300" s="1">
        <v>3</v>
      </c>
      <c r="L300" s="1">
        <v>1</v>
      </c>
      <c r="M300" s="1">
        <v>1</v>
      </c>
      <c r="N300" s="1">
        <v>5</v>
      </c>
      <c r="O300" s="1">
        <v>22</v>
      </c>
      <c r="P300" s="1">
        <v>23</v>
      </c>
      <c r="Q300" s="1">
        <v>23</v>
      </c>
      <c r="R300" s="1">
        <v>30</v>
      </c>
      <c r="S300" s="1">
        <v>31</v>
      </c>
      <c r="T300" s="1">
        <v>34</v>
      </c>
      <c r="U300" s="1">
        <v>35</v>
      </c>
      <c r="V300" s="1">
        <v>35</v>
      </c>
      <c r="W300" s="1">
        <v>33</v>
      </c>
      <c r="X300" s="1">
        <v>32</v>
      </c>
      <c r="Y300" s="1">
        <v>32</v>
      </c>
      <c r="Z300" s="1">
        <v>32</v>
      </c>
      <c r="AA300" s="1">
        <v>31</v>
      </c>
      <c r="AB300" s="1">
        <v>32</v>
      </c>
      <c r="AC300" s="1">
        <v>33</v>
      </c>
      <c r="AD300" s="1">
        <v>33</v>
      </c>
      <c r="AE300" s="1">
        <v>31</v>
      </c>
    </row>
    <row r="301" spans="1:31" x14ac:dyDescent="0.55000000000000004">
      <c r="A301" s="1">
        <v>2026</v>
      </c>
      <c r="B301" s="2">
        <v>99999999</v>
      </c>
      <c r="C301" s="1">
        <v>999</v>
      </c>
      <c r="D301" s="3">
        <v>6</v>
      </c>
      <c r="E301" s="1" t="s">
        <v>0</v>
      </c>
      <c r="F301" s="3">
        <v>1</v>
      </c>
      <c r="G301" s="3">
        <v>16</v>
      </c>
      <c r="H301" s="1">
        <v>31</v>
      </c>
      <c r="I301" s="1">
        <v>31</v>
      </c>
      <c r="J301" s="1">
        <v>30</v>
      </c>
      <c r="K301" s="1">
        <v>31</v>
      </c>
      <c r="L301" s="1">
        <v>29</v>
      </c>
      <c r="M301" s="1">
        <v>27</v>
      </c>
      <c r="N301" s="1">
        <v>26</v>
      </c>
      <c r="O301" s="1">
        <v>26</v>
      </c>
      <c r="P301" s="1">
        <v>21</v>
      </c>
      <c r="Q301" s="1">
        <v>20</v>
      </c>
      <c r="R301" s="1">
        <v>31</v>
      </c>
      <c r="S301" s="1">
        <v>32</v>
      </c>
      <c r="T301" s="1">
        <v>34</v>
      </c>
      <c r="U301" s="1">
        <v>34</v>
      </c>
      <c r="V301" s="1">
        <v>36</v>
      </c>
      <c r="W301" s="1">
        <v>34</v>
      </c>
      <c r="X301" s="1">
        <v>32</v>
      </c>
      <c r="Y301" s="1">
        <v>33</v>
      </c>
      <c r="Z301" s="1">
        <v>33</v>
      </c>
      <c r="AA301" s="1">
        <v>34</v>
      </c>
      <c r="AB301" s="1">
        <v>33</v>
      </c>
      <c r="AC301" s="1">
        <v>32</v>
      </c>
      <c r="AD301" s="1">
        <v>30</v>
      </c>
      <c r="AE301" s="1">
        <v>21</v>
      </c>
    </row>
    <row r="302" spans="1:31" x14ac:dyDescent="0.55000000000000004">
      <c r="A302" s="1">
        <v>2026</v>
      </c>
      <c r="B302" s="2">
        <v>99999999</v>
      </c>
      <c r="C302" s="1">
        <v>999</v>
      </c>
      <c r="D302" s="3">
        <v>6</v>
      </c>
      <c r="E302" s="1" t="s">
        <v>0</v>
      </c>
      <c r="F302" s="3">
        <v>1</v>
      </c>
      <c r="G302" s="3">
        <v>17</v>
      </c>
      <c r="H302" s="1">
        <v>17</v>
      </c>
      <c r="I302" s="1">
        <v>17</v>
      </c>
      <c r="J302" s="1">
        <v>23</v>
      </c>
      <c r="K302" s="1">
        <v>22</v>
      </c>
      <c r="L302" s="1">
        <v>22</v>
      </c>
      <c r="M302" s="1">
        <v>13</v>
      </c>
      <c r="N302" s="1">
        <v>2</v>
      </c>
      <c r="O302" s="1">
        <v>3</v>
      </c>
      <c r="P302" s="1">
        <v>8</v>
      </c>
      <c r="Q302" s="1">
        <v>12</v>
      </c>
      <c r="R302" s="1">
        <v>9999</v>
      </c>
      <c r="S302" s="1">
        <v>20</v>
      </c>
      <c r="T302" s="1">
        <v>23</v>
      </c>
      <c r="U302" s="1">
        <v>23</v>
      </c>
      <c r="V302" s="1">
        <v>17</v>
      </c>
      <c r="W302" s="1">
        <v>7</v>
      </c>
      <c r="X302" s="1">
        <v>2</v>
      </c>
      <c r="Y302" s="1">
        <v>1</v>
      </c>
      <c r="Z302" s="1">
        <v>1</v>
      </c>
      <c r="AA302" s="1">
        <v>1</v>
      </c>
      <c r="AB302" s="1">
        <v>1</v>
      </c>
      <c r="AC302" s="1">
        <v>1</v>
      </c>
      <c r="AD302" s="1">
        <v>1</v>
      </c>
      <c r="AE302" s="1">
        <v>1</v>
      </c>
    </row>
    <row r="303" spans="1:31" x14ac:dyDescent="0.55000000000000004">
      <c r="A303" s="1">
        <v>2026</v>
      </c>
      <c r="B303" s="2">
        <v>99999999</v>
      </c>
      <c r="C303" s="1">
        <v>999</v>
      </c>
      <c r="D303" s="3">
        <v>6</v>
      </c>
      <c r="E303" s="1" t="s">
        <v>0</v>
      </c>
      <c r="F303" s="3">
        <v>1</v>
      </c>
      <c r="G303" s="3">
        <v>18</v>
      </c>
      <c r="H303" s="1">
        <v>1</v>
      </c>
      <c r="I303" s="1">
        <v>1</v>
      </c>
      <c r="J303" s="1">
        <v>2</v>
      </c>
      <c r="K303" s="1">
        <v>3</v>
      </c>
      <c r="L303" s="1">
        <v>4</v>
      </c>
      <c r="M303" s="1">
        <v>6</v>
      </c>
      <c r="N303" s="1">
        <v>7</v>
      </c>
      <c r="O303" s="1">
        <v>3</v>
      </c>
      <c r="P303" s="1">
        <v>4</v>
      </c>
      <c r="Q303" s="1">
        <v>6</v>
      </c>
      <c r="R303" s="1">
        <v>11</v>
      </c>
      <c r="S303" s="1">
        <v>12</v>
      </c>
      <c r="T303" s="1">
        <v>5</v>
      </c>
      <c r="U303" s="1">
        <v>4</v>
      </c>
      <c r="V303" s="1">
        <v>4</v>
      </c>
      <c r="W303" s="1">
        <v>4</v>
      </c>
      <c r="X303" s="1">
        <v>2</v>
      </c>
      <c r="Y303" s="1">
        <v>1</v>
      </c>
      <c r="Z303" s="1">
        <v>1</v>
      </c>
      <c r="AA303" s="1">
        <v>1</v>
      </c>
      <c r="AB303" s="1">
        <v>1</v>
      </c>
      <c r="AC303" s="1">
        <v>2</v>
      </c>
      <c r="AD303" s="1">
        <v>2</v>
      </c>
      <c r="AE303" s="1">
        <v>1</v>
      </c>
    </row>
    <row r="304" spans="1:31" x14ac:dyDescent="0.55000000000000004">
      <c r="A304" s="1">
        <v>2026</v>
      </c>
      <c r="B304" s="2">
        <v>99999999</v>
      </c>
      <c r="C304" s="1">
        <v>999</v>
      </c>
      <c r="D304" s="3">
        <v>6</v>
      </c>
      <c r="E304" s="1" t="s">
        <v>0</v>
      </c>
      <c r="F304" s="3">
        <v>1</v>
      </c>
      <c r="G304" s="3">
        <v>19</v>
      </c>
      <c r="H304" s="1">
        <v>9999</v>
      </c>
      <c r="I304" s="1">
        <v>1</v>
      </c>
      <c r="J304" s="1">
        <v>1</v>
      </c>
      <c r="K304" s="1">
        <v>2</v>
      </c>
      <c r="L304" s="1">
        <v>3</v>
      </c>
      <c r="M304" s="1">
        <v>4</v>
      </c>
      <c r="N304" s="1">
        <v>4</v>
      </c>
      <c r="O304" s="1">
        <v>4</v>
      </c>
      <c r="P304" s="1">
        <v>10</v>
      </c>
      <c r="Q304" s="1">
        <v>15</v>
      </c>
      <c r="R304" s="1">
        <v>29</v>
      </c>
      <c r="S304" s="1">
        <v>32</v>
      </c>
      <c r="T304" s="1">
        <v>31</v>
      </c>
      <c r="U304" s="1">
        <v>32</v>
      </c>
      <c r="V304" s="1">
        <v>36</v>
      </c>
      <c r="W304" s="1">
        <v>36</v>
      </c>
      <c r="X304" s="1">
        <v>36</v>
      </c>
      <c r="Y304" s="1">
        <v>36</v>
      </c>
      <c r="Z304" s="1">
        <v>37</v>
      </c>
      <c r="AA304" s="1">
        <v>36</v>
      </c>
      <c r="AB304" s="1">
        <v>36</v>
      </c>
      <c r="AC304" s="1">
        <v>36</v>
      </c>
      <c r="AD304" s="1">
        <v>33</v>
      </c>
      <c r="AE304" s="1">
        <v>32</v>
      </c>
    </row>
    <row r="305" spans="1:31" x14ac:dyDescent="0.55000000000000004">
      <c r="A305" s="1">
        <v>2026</v>
      </c>
      <c r="B305" s="2">
        <v>99999999</v>
      </c>
      <c r="C305" s="1">
        <v>999</v>
      </c>
      <c r="D305" s="3">
        <v>6</v>
      </c>
      <c r="E305" s="1" t="s">
        <v>0</v>
      </c>
      <c r="F305" s="3">
        <v>1</v>
      </c>
      <c r="G305" s="3">
        <v>20</v>
      </c>
      <c r="H305" s="1">
        <v>33</v>
      </c>
      <c r="I305" s="1">
        <v>34</v>
      </c>
      <c r="J305" s="1">
        <v>33</v>
      </c>
      <c r="K305" s="1">
        <v>34</v>
      </c>
      <c r="L305" s="1">
        <v>33</v>
      </c>
      <c r="M305" s="1">
        <v>30</v>
      </c>
      <c r="N305" s="1">
        <v>28</v>
      </c>
      <c r="O305" s="1">
        <v>25</v>
      </c>
      <c r="P305" s="1">
        <v>24</v>
      </c>
      <c r="Q305" s="1">
        <v>24</v>
      </c>
      <c r="R305" s="1">
        <v>25</v>
      </c>
      <c r="S305" s="1">
        <v>24</v>
      </c>
      <c r="T305" s="1">
        <v>23</v>
      </c>
      <c r="U305" s="1">
        <v>22</v>
      </c>
      <c r="V305" s="1">
        <v>23</v>
      </c>
      <c r="W305" s="1">
        <v>25</v>
      </c>
      <c r="X305" s="1">
        <v>27</v>
      </c>
      <c r="Y305" s="1">
        <v>27</v>
      </c>
      <c r="Z305" s="1">
        <v>23</v>
      </c>
      <c r="AA305" s="1">
        <v>26</v>
      </c>
      <c r="AB305" s="1">
        <v>23</v>
      </c>
      <c r="AC305" s="1">
        <v>20</v>
      </c>
      <c r="AD305" s="1">
        <v>21</v>
      </c>
      <c r="AE305" s="1">
        <v>19</v>
      </c>
    </row>
    <row r="306" spans="1:31" x14ac:dyDescent="0.55000000000000004">
      <c r="A306" s="1">
        <v>2026</v>
      </c>
      <c r="B306" s="2">
        <v>99999999</v>
      </c>
      <c r="C306" s="1">
        <v>999</v>
      </c>
      <c r="D306" s="3">
        <v>6</v>
      </c>
      <c r="E306" s="1" t="s">
        <v>0</v>
      </c>
      <c r="F306" s="3">
        <v>1</v>
      </c>
      <c r="G306" s="3">
        <v>21</v>
      </c>
      <c r="H306" s="1">
        <v>21</v>
      </c>
      <c r="I306" s="1">
        <v>24</v>
      </c>
      <c r="J306" s="1">
        <v>27</v>
      </c>
      <c r="K306" s="1">
        <v>28</v>
      </c>
      <c r="L306" s="1">
        <v>25</v>
      </c>
      <c r="M306" s="1">
        <v>24</v>
      </c>
      <c r="N306" s="1">
        <v>20</v>
      </c>
      <c r="O306" s="1">
        <v>19</v>
      </c>
      <c r="P306" s="1">
        <v>18</v>
      </c>
      <c r="Q306" s="1">
        <v>23</v>
      </c>
      <c r="R306" s="1">
        <v>22</v>
      </c>
      <c r="S306" s="1">
        <v>23</v>
      </c>
      <c r="T306" s="1">
        <v>23</v>
      </c>
      <c r="U306" s="1">
        <v>23</v>
      </c>
      <c r="V306" s="1">
        <v>23</v>
      </c>
      <c r="W306" s="1">
        <v>21</v>
      </c>
      <c r="X306" s="1">
        <v>22</v>
      </c>
      <c r="Y306" s="1">
        <v>22</v>
      </c>
      <c r="Z306" s="1">
        <v>29</v>
      </c>
      <c r="AA306" s="1">
        <v>29</v>
      </c>
      <c r="AB306" s="1">
        <v>29</v>
      </c>
      <c r="AC306" s="1">
        <v>26</v>
      </c>
      <c r="AD306" s="1">
        <v>28</v>
      </c>
      <c r="AE306" s="1">
        <v>31</v>
      </c>
    </row>
    <row r="307" spans="1:31" x14ac:dyDescent="0.55000000000000004">
      <c r="A307" s="1">
        <v>2026</v>
      </c>
      <c r="B307" s="2">
        <v>99999999</v>
      </c>
      <c r="C307" s="1">
        <v>999</v>
      </c>
      <c r="D307" s="3">
        <v>6</v>
      </c>
      <c r="E307" s="1" t="s">
        <v>0</v>
      </c>
      <c r="F307" s="3">
        <v>1</v>
      </c>
      <c r="G307" s="3">
        <v>22</v>
      </c>
      <c r="H307" s="1">
        <v>33</v>
      </c>
      <c r="I307" s="1">
        <v>34</v>
      </c>
      <c r="J307" s="1">
        <v>33</v>
      </c>
      <c r="K307" s="1">
        <v>32</v>
      </c>
      <c r="L307" s="1">
        <v>29</v>
      </c>
      <c r="M307" s="1">
        <v>24</v>
      </c>
      <c r="N307" s="1">
        <v>18</v>
      </c>
      <c r="O307" s="1">
        <v>13</v>
      </c>
      <c r="P307" s="1">
        <v>14</v>
      </c>
      <c r="Q307" s="1">
        <v>16</v>
      </c>
      <c r="R307" s="1">
        <v>18</v>
      </c>
      <c r="S307" s="1">
        <v>23</v>
      </c>
      <c r="T307" s="1">
        <v>23</v>
      </c>
      <c r="U307" s="1">
        <v>23</v>
      </c>
      <c r="V307" s="1">
        <v>19</v>
      </c>
      <c r="W307" s="1">
        <v>18</v>
      </c>
      <c r="X307" s="1">
        <v>8</v>
      </c>
      <c r="Y307" s="1">
        <v>2</v>
      </c>
      <c r="Z307" s="1">
        <v>7</v>
      </c>
      <c r="AA307" s="1">
        <v>11</v>
      </c>
      <c r="AB307" s="1">
        <v>13</v>
      </c>
      <c r="AC307" s="1">
        <v>11</v>
      </c>
      <c r="AD307" s="1">
        <v>9</v>
      </c>
      <c r="AE307" s="1">
        <v>3</v>
      </c>
    </row>
    <row r="308" spans="1:31" x14ac:dyDescent="0.55000000000000004">
      <c r="A308" s="1">
        <v>2026</v>
      </c>
      <c r="B308" s="2">
        <v>99999999</v>
      </c>
      <c r="C308" s="1">
        <v>999</v>
      </c>
      <c r="D308" s="3">
        <v>6</v>
      </c>
      <c r="E308" s="1" t="s">
        <v>0</v>
      </c>
      <c r="F308" s="3">
        <v>1</v>
      </c>
      <c r="G308" s="3">
        <v>23</v>
      </c>
      <c r="H308" s="1">
        <v>2</v>
      </c>
      <c r="I308" s="1">
        <v>1</v>
      </c>
      <c r="J308" s="1">
        <v>0</v>
      </c>
      <c r="K308" s="1">
        <v>0</v>
      </c>
      <c r="L308" s="1">
        <v>0</v>
      </c>
      <c r="M308" s="1">
        <v>0</v>
      </c>
      <c r="N308" s="1">
        <v>0</v>
      </c>
      <c r="O308" s="1">
        <v>3</v>
      </c>
      <c r="P308" s="1">
        <v>9</v>
      </c>
      <c r="Q308" s="1">
        <v>9</v>
      </c>
      <c r="R308" s="1">
        <v>15</v>
      </c>
      <c r="S308" s="1">
        <v>19</v>
      </c>
      <c r="T308" s="1">
        <v>9999</v>
      </c>
      <c r="U308" s="1">
        <v>9999</v>
      </c>
      <c r="V308" s="1">
        <v>38</v>
      </c>
      <c r="W308" s="1">
        <v>36</v>
      </c>
      <c r="X308" s="1">
        <v>33</v>
      </c>
      <c r="Y308" s="1">
        <v>32</v>
      </c>
      <c r="Z308" s="1">
        <v>30</v>
      </c>
      <c r="AA308" s="1">
        <v>32</v>
      </c>
      <c r="AB308" s="1">
        <v>29</v>
      </c>
      <c r="AC308" s="1">
        <v>29</v>
      </c>
      <c r="AD308" s="1">
        <v>32</v>
      </c>
      <c r="AE308" s="1">
        <v>32</v>
      </c>
    </row>
    <row r="309" spans="1:31" x14ac:dyDescent="0.55000000000000004">
      <c r="A309" s="1">
        <v>2026</v>
      </c>
      <c r="B309" s="2">
        <v>99999999</v>
      </c>
      <c r="C309" s="1">
        <v>999</v>
      </c>
      <c r="D309" s="3">
        <v>6</v>
      </c>
      <c r="E309" s="1" t="s">
        <v>0</v>
      </c>
      <c r="F309" s="3">
        <v>1</v>
      </c>
      <c r="G309" s="3">
        <v>24</v>
      </c>
      <c r="H309" s="1">
        <v>33</v>
      </c>
      <c r="I309" s="1">
        <v>35</v>
      </c>
      <c r="J309" s="1">
        <v>32</v>
      </c>
      <c r="K309" s="1">
        <v>33</v>
      </c>
      <c r="L309" s="1">
        <v>32</v>
      </c>
      <c r="M309" s="1">
        <v>30</v>
      </c>
      <c r="N309" s="1">
        <v>27</v>
      </c>
      <c r="O309" s="1">
        <v>26</v>
      </c>
      <c r="P309" s="1">
        <v>27</v>
      </c>
      <c r="Q309" s="1">
        <v>9999</v>
      </c>
      <c r="R309" s="1">
        <v>28</v>
      </c>
      <c r="S309" s="1">
        <v>31</v>
      </c>
      <c r="T309" s="1">
        <v>32</v>
      </c>
      <c r="U309" s="1">
        <v>32</v>
      </c>
      <c r="V309" s="1">
        <v>32</v>
      </c>
      <c r="W309" s="1">
        <v>31</v>
      </c>
      <c r="X309" s="1">
        <v>32</v>
      </c>
      <c r="Y309" s="1">
        <v>34</v>
      </c>
      <c r="Z309" s="1">
        <v>34</v>
      </c>
      <c r="AA309" s="1">
        <v>32</v>
      </c>
      <c r="AB309" s="1">
        <v>31</v>
      </c>
      <c r="AC309" s="1">
        <v>30</v>
      </c>
      <c r="AD309" s="1">
        <v>30</v>
      </c>
      <c r="AE309" s="1">
        <v>22</v>
      </c>
    </row>
    <row r="310" spans="1:31" x14ac:dyDescent="0.55000000000000004">
      <c r="A310" s="1">
        <v>2026</v>
      </c>
      <c r="B310" s="2">
        <v>99999999</v>
      </c>
      <c r="C310" s="1">
        <v>999</v>
      </c>
      <c r="D310" s="3">
        <v>6</v>
      </c>
      <c r="E310" s="1" t="s">
        <v>0</v>
      </c>
      <c r="F310" s="3">
        <v>1</v>
      </c>
      <c r="G310" s="3">
        <v>25</v>
      </c>
      <c r="H310" s="1">
        <v>9999</v>
      </c>
      <c r="I310" s="1">
        <v>25</v>
      </c>
      <c r="J310" s="1">
        <v>25</v>
      </c>
      <c r="K310" s="1">
        <v>22</v>
      </c>
      <c r="L310" s="1">
        <v>19</v>
      </c>
      <c r="M310" s="1">
        <v>10</v>
      </c>
      <c r="N310" s="1">
        <v>7</v>
      </c>
      <c r="O310" s="1">
        <v>5</v>
      </c>
      <c r="P310" s="1">
        <v>13</v>
      </c>
      <c r="Q310" s="1">
        <v>22</v>
      </c>
      <c r="R310" s="1">
        <v>31</v>
      </c>
      <c r="S310" s="1">
        <v>33</v>
      </c>
      <c r="T310" s="1">
        <v>36</v>
      </c>
      <c r="U310" s="1">
        <v>36</v>
      </c>
      <c r="V310" s="1">
        <v>36</v>
      </c>
      <c r="W310" s="1">
        <v>37</v>
      </c>
      <c r="X310" s="1">
        <v>35</v>
      </c>
      <c r="Y310" s="1">
        <v>33</v>
      </c>
      <c r="Z310" s="1">
        <v>33</v>
      </c>
      <c r="AA310" s="1">
        <v>33</v>
      </c>
      <c r="AB310" s="1">
        <v>34</v>
      </c>
      <c r="AC310" s="1">
        <v>36</v>
      </c>
      <c r="AD310" s="1">
        <v>38</v>
      </c>
      <c r="AE310" s="1">
        <v>39</v>
      </c>
    </row>
    <row r="311" spans="1:31" x14ac:dyDescent="0.55000000000000004">
      <c r="A311" s="1">
        <v>2026</v>
      </c>
      <c r="B311" s="2">
        <v>99999999</v>
      </c>
      <c r="C311" s="1">
        <v>999</v>
      </c>
      <c r="D311" s="3">
        <v>6</v>
      </c>
      <c r="E311" s="1" t="s">
        <v>0</v>
      </c>
      <c r="F311" s="3">
        <v>1</v>
      </c>
      <c r="G311" s="3">
        <v>26</v>
      </c>
      <c r="H311" s="1">
        <v>37</v>
      </c>
      <c r="I311" s="1">
        <v>37</v>
      </c>
      <c r="J311" s="1">
        <v>36</v>
      </c>
      <c r="K311" s="1">
        <v>37</v>
      </c>
      <c r="L311" s="1">
        <v>36</v>
      </c>
      <c r="M311" s="1">
        <v>35</v>
      </c>
      <c r="N311" s="1">
        <v>31</v>
      </c>
      <c r="O311" s="1">
        <v>18</v>
      </c>
      <c r="P311" s="1">
        <v>23</v>
      </c>
      <c r="Q311" s="1">
        <v>24</v>
      </c>
      <c r="R311" s="1">
        <v>25</v>
      </c>
      <c r="S311" s="1">
        <v>35</v>
      </c>
      <c r="T311" s="1">
        <v>40</v>
      </c>
      <c r="U311" s="1">
        <v>40</v>
      </c>
      <c r="V311" s="1">
        <v>39</v>
      </c>
      <c r="W311" s="1">
        <v>39</v>
      </c>
      <c r="X311" s="1">
        <v>38</v>
      </c>
      <c r="Y311" s="1">
        <v>37</v>
      </c>
      <c r="Z311" s="1">
        <v>36</v>
      </c>
      <c r="AA311" s="1">
        <v>35</v>
      </c>
      <c r="AB311" s="1">
        <v>36</v>
      </c>
      <c r="AC311" s="1">
        <v>36</v>
      </c>
      <c r="AD311" s="1">
        <v>34</v>
      </c>
      <c r="AE311" s="1">
        <v>33</v>
      </c>
    </row>
    <row r="312" spans="1:31" x14ac:dyDescent="0.55000000000000004">
      <c r="A312" s="1">
        <v>2026</v>
      </c>
      <c r="B312" s="2">
        <v>99999999</v>
      </c>
      <c r="C312" s="1">
        <v>999</v>
      </c>
      <c r="D312" s="3">
        <v>6</v>
      </c>
      <c r="E312" s="1" t="s">
        <v>0</v>
      </c>
      <c r="F312" s="3">
        <v>1</v>
      </c>
      <c r="G312" s="3">
        <v>27</v>
      </c>
      <c r="H312" s="1">
        <v>32</v>
      </c>
      <c r="I312" s="1">
        <v>33</v>
      </c>
      <c r="J312" s="1">
        <v>34</v>
      </c>
      <c r="K312" s="1">
        <v>36</v>
      </c>
      <c r="L312" s="1">
        <v>37</v>
      </c>
      <c r="M312" s="1">
        <v>37</v>
      </c>
      <c r="N312" s="1">
        <v>36</v>
      </c>
      <c r="O312" s="1">
        <v>35</v>
      </c>
      <c r="P312" s="1">
        <v>35</v>
      </c>
      <c r="Q312" s="1">
        <v>38</v>
      </c>
      <c r="R312" s="1">
        <v>39</v>
      </c>
      <c r="S312" s="1">
        <v>41</v>
      </c>
      <c r="T312" s="1">
        <v>42</v>
      </c>
      <c r="U312" s="1">
        <v>42</v>
      </c>
      <c r="V312" s="1">
        <v>42</v>
      </c>
      <c r="W312" s="1">
        <v>42</v>
      </c>
      <c r="X312" s="1">
        <v>41</v>
      </c>
      <c r="Y312" s="1">
        <v>39</v>
      </c>
      <c r="Z312" s="1">
        <v>38</v>
      </c>
      <c r="AA312" s="1">
        <v>37</v>
      </c>
      <c r="AB312" s="1">
        <v>33</v>
      </c>
      <c r="AC312" s="1">
        <v>33</v>
      </c>
      <c r="AD312" s="1">
        <v>33</v>
      </c>
      <c r="AE312" s="1">
        <v>34</v>
      </c>
    </row>
    <row r="313" spans="1:31" x14ac:dyDescent="0.55000000000000004">
      <c r="A313" s="1">
        <v>2026</v>
      </c>
      <c r="B313" s="2">
        <v>99999999</v>
      </c>
      <c r="C313" s="1">
        <v>999</v>
      </c>
      <c r="D313" s="3">
        <v>6</v>
      </c>
      <c r="E313" s="1" t="s">
        <v>0</v>
      </c>
      <c r="F313" s="3">
        <v>1</v>
      </c>
      <c r="G313" s="3">
        <v>28</v>
      </c>
      <c r="H313" s="1">
        <v>35</v>
      </c>
      <c r="I313" s="1">
        <v>32</v>
      </c>
      <c r="J313" s="1">
        <v>29</v>
      </c>
      <c r="K313" s="1">
        <v>29</v>
      </c>
      <c r="L313" s="1">
        <v>30</v>
      </c>
      <c r="M313" s="1">
        <v>30</v>
      </c>
      <c r="N313" s="1">
        <v>29</v>
      </c>
      <c r="O313" s="1">
        <v>24</v>
      </c>
      <c r="P313" s="1">
        <v>23</v>
      </c>
      <c r="Q313" s="1">
        <v>23</v>
      </c>
      <c r="R313" s="1">
        <v>30</v>
      </c>
      <c r="S313" s="1">
        <v>35</v>
      </c>
      <c r="T313" s="1">
        <v>38</v>
      </c>
      <c r="U313" s="1">
        <v>38</v>
      </c>
      <c r="V313" s="1">
        <v>38</v>
      </c>
      <c r="W313" s="1">
        <v>35</v>
      </c>
      <c r="X313" s="1">
        <v>35</v>
      </c>
      <c r="Y313" s="1">
        <v>30</v>
      </c>
      <c r="Z313" s="1">
        <v>28</v>
      </c>
      <c r="AA313" s="1">
        <v>22</v>
      </c>
      <c r="AB313" s="1">
        <v>20</v>
      </c>
      <c r="AC313" s="1">
        <v>18</v>
      </c>
      <c r="AD313" s="1">
        <v>14</v>
      </c>
      <c r="AE313" s="1">
        <v>19</v>
      </c>
    </row>
    <row r="314" spans="1:31" x14ac:dyDescent="0.55000000000000004">
      <c r="A314" s="1">
        <v>2026</v>
      </c>
      <c r="B314" s="2">
        <v>99999999</v>
      </c>
      <c r="C314" s="1">
        <v>999</v>
      </c>
      <c r="D314" s="3">
        <v>6</v>
      </c>
      <c r="E314" s="1" t="s">
        <v>0</v>
      </c>
      <c r="F314" s="3">
        <v>1</v>
      </c>
      <c r="G314" s="3">
        <v>29</v>
      </c>
      <c r="H314" s="1">
        <v>25</v>
      </c>
      <c r="I314" s="1">
        <v>30</v>
      </c>
      <c r="J314" s="1">
        <v>32</v>
      </c>
      <c r="K314" s="1">
        <v>32</v>
      </c>
      <c r="L314" s="1">
        <v>31</v>
      </c>
      <c r="M314" s="1">
        <v>30</v>
      </c>
      <c r="N314" s="1">
        <v>28</v>
      </c>
      <c r="O314" s="1">
        <v>24</v>
      </c>
      <c r="P314" s="1">
        <v>18</v>
      </c>
      <c r="Q314" s="1">
        <v>22</v>
      </c>
      <c r="R314" s="1">
        <v>33</v>
      </c>
      <c r="S314" s="1">
        <v>35</v>
      </c>
      <c r="T314" s="1">
        <v>35</v>
      </c>
      <c r="U314" s="1">
        <v>35</v>
      </c>
      <c r="V314" s="1">
        <v>33</v>
      </c>
      <c r="W314" s="1">
        <v>28</v>
      </c>
      <c r="X314" s="1">
        <v>32</v>
      </c>
      <c r="Y314" s="1">
        <v>26</v>
      </c>
      <c r="Z314" s="1">
        <v>22</v>
      </c>
      <c r="AA314" s="1">
        <v>20</v>
      </c>
      <c r="AB314" s="1">
        <v>25</v>
      </c>
      <c r="AC314" s="1">
        <v>21</v>
      </c>
      <c r="AD314" s="1">
        <v>18</v>
      </c>
      <c r="AE314" s="1">
        <v>21</v>
      </c>
    </row>
    <row r="315" spans="1:31" x14ac:dyDescent="0.55000000000000004">
      <c r="A315" s="1">
        <v>2026</v>
      </c>
      <c r="B315" s="2">
        <v>99999999</v>
      </c>
      <c r="C315" s="1">
        <v>999</v>
      </c>
      <c r="D315" s="3">
        <v>6</v>
      </c>
      <c r="E315" s="1" t="s">
        <v>0</v>
      </c>
      <c r="F315" s="3">
        <v>1</v>
      </c>
      <c r="G315" s="3">
        <v>30</v>
      </c>
      <c r="H315" s="1">
        <v>15</v>
      </c>
      <c r="I315" s="1">
        <v>5</v>
      </c>
      <c r="J315" s="1">
        <v>6</v>
      </c>
      <c r="K315" s="1">
        <v>16</v>
      </c>
      <c r="L315" s="1">
        <v>24</v>
      </c>
      <c r="M315" s="1">
        <v>20</v>
      </c>
      <c r="N315" s="1">
        <v>15</v>
      </c>
      <c r="O315" s="1">
        <v>8</v>
      </c>
      <c r="P315" s="1">
        <v>7</v>
      </c>
      <c r="Q315" s="1">
        <v>13</v>
      </c>
      <c r="R315" s="1">
        <v>22</v>
      </c>
      <c r="S315" s="1">
        <v>28</v>
      </c>
      <c r="T315" s="1">
        <v>36</v>
      </c>
      <c r="U315" s="1">
        <v>40</v>
      </c>
      <c r="V315" s="1">
        <v>39</v>
      </c>
      <c r="W315" s="1">
        <v>40</v>
      </c>
      <c r="X315" s="1">
        <v>30</v>
      </c>
      <c r="Y315" s="1">
        <v>26</v>
      </c>
      <c r="Z315" s="1">
        <v>25</v>
      </c>
      <c r="AA315" s="1">
        <v>17</v>
      </c>
      <c r="AB315" s="1">
        <v>17</v>
      </c>
      <c r="AC315" s="1">
        <v>20</v>
      </c>
      <c r="AD315" s="1">
        <v>26</v>
      </c>
      <c r="AE315" s="1">
        <v>20</v>
      </c>
    </row>
    <row r="316" spans="1:31" x14ac:dyDescent="0.55000000000000004">
      <c r="A316" s="1">
        <v>2026</v>
      </c>
      <c r="B316" s="2">
        <v>99999999</v>
      </c>
      <c r="C316" s="1">
        <v>999</v>
      </c>
      <c r="D316" s="3">
        <v>6</v>
      </c>
      <c r="E316" s="1" t="s">
        <v>0</v>
      </c>
      <c r="F316" s="3">
        <v>1</v>
      </c>
      <c r="G316" s="3">
        <v>31</v>
      </c>
      <c r="H316" s="1">
        <v>9999</v>
      </c>
      <c r="I316" s="1">
        <v>1</v>
      </c>
      <c r="J316" s="1">
        <v>2</v>
      </c>
      <c r="K316" s="1">
        <v>9</v>
      </c>
      <c r="L316" s="1">
        <v>14</v>
      </c>
      <c r="M316" s="1">
        <v>14</v>
      </c>
      <c r="N316" s="1">
        <v>17</v>
      </c>
      <c r="O316" s="1">
        <v>13</v>
      </c>
      <c r="P316" s="1">
        <v>11</v>
      </c>
      <c r="Q316" s="1">
        <v>9999</v>
      </c>
      <c r="R316" s="1">
        <v>22</v>
      </c>
      <c r="S316" s="1">
        <v>26</v>
      </c>
      <c r="T316" s="1">
        <v>31</v>
      </c>
      <c r="U316" s="1">
        <v>28</v>
      </c>
      <c r="V316" s="1">
        <v>17</v>
      </c>
      <c r="W316" s="1">
        <v>15</v>
      </c>
      <c r="X316" s="1">
        <v>29</v>
      </c>
      <c r="Y316" s="1">
        <v>31</v>
      </c>
      <c r="Z316" s="1">
        <v>38</v>
      </c>
      <c r="AA316" s="1">
        <v>37</v>
      </c>
      <c r="AB316" s="1">
        <v>37</v>
      </c>
      <c r="AC316" s="1">
        <v>34</v>
      </c>
      <c r="AD316" s="1">
        <v>30</v>
      </c>
      <c r="AE316" s="1">
        <v>10</v>
      </c>
    </row>
    <row r="317" spans="1:31" x14ac:dyDescent="0.55000000000000004">
      <c r="A317" s="1">
        <v>2026</v>
      </c>
      <c r="B317" s="2">
        <v>99999999</v>
      </c>
      <c r="C317" s="1">
        <v>999</v>
      </c>
      <c r="D317" s="3">
        <v>6</v>
      </c>
      <c r="E317" s="1" t="s">
        <v>0</v>
      </c>
      <c r="F317" s="3">
        <v>2</v>
      </c>
      <c r="G317" s="3">
        <v>1</v>
      </c>
      <c r="H317" s="1">
        <v>12</v>
      </c>
      <c r="I317" s="1">
        <v>13</v>
      </c>
      <c r="J317" s="1">
        <v>12</v>
      </c>
      <c r="K317" s="1">
        <v>19</v>
      </c>
      <c r="L317" s="1">
        <v>19</v>
      </c>
      <c r="M317" s="1">
        <v>23</v>
      </c>
      <c r="N317" s="1">
        <v>25</v>
      </c>
      <c r="O317" s="1">
        <v>20</v>
      </c>
      <c r="P317" s="1">
        <v>19</v>
      </c>
      <c r="Q317" s="1">
        <v>29</v>
      </c>
      <c r="R317" s="1">
        <v>38</v>
      </c>
      <c r="S317" s="1">
        <v>40</v>
      </c>
      <c r="T317" s="1">
        <v>43</v>
      </c>
      <c r="U317" s="1">
        <v>45</v>
      </c>
      <c r="V317" s="1">
        <v>44</v>
      </c>
      <c r="W317" s="1">
        <v>42</v>
      </c>
      <c r="X317" s="1">
        <v>41</v>
      </c>
      <c r="Y317" s="1">
        <v>39</v>
      </c>
      <c r="Z317" s="1">
        <v>39</v>
      </c>
      <c r="AA317" s="1">
        <v>38</v>
      </c>
      <c r="AB317" s="1">
        <v>38</v>
      </c>
      <c r="AC317" s="1">
        <v>38</v>
      </c>
      <c r="AD317" s="1">
        <v>39</v>
      </c>
      <c r="AE317" s="1">
        <v>39</v>
      </c>
    </row>
    <row r="318" spans="1:31" x14ac:dyDescent="0.55000000000000004">
      <c r="A318" s="1">
        <v>2026</v>
      </c>
      <c r="B318" s="2">
        <v>99999999</v>
      </c>
      <c r="C318" s="1">
        <v>999</v>
      </c>
      <c r="D318" s="3">
        <v>6</v>
      </c>
      <c r="E318" s="1" t="s">
        <v>0</v>
      </c>
      <c r="F318" s="3">
        <v>2</v>
      </c>
      <c r="G318" s="3">
        <v>2</v>
      </c>
      <c r="H318" s="1">
        <v>39</v>
      </c>
      <c r="I318" s="1">
        <v>39</v>
      </c>
      <c r="J318" s="1">
        <v>39</v>
      </c>
      <c r="K318" s="1">
        <v>39</v>
      </c>
      <c r="L318" s="1">
        <v>38</v>
      </c>
      <c r="M318" s="1">
        <v>37</v>
      </c>
      <c r="N318" s="1">
        <v>37</v>
      </c>
      <c r="O318" s="1">
        <v>35</v>
      </c>
      <c r="P318" s="1">
        <v>31</v>
      </c>
      <c r="Q318" s="1">
        <v>27</v>
      </c>
      <c r="R318" s="1">
        <v>23</v>
      </c>
      <c r="S318" s="1">
        <v>19</v>
      </c>
      <c r="T318" s="1">
        <v>27</v>
      </c>
      <c r="U318" s="1">
        <v>31</v>
      </c>
      <c r="V318" s="1">
        <v>31</v>
      </c>
      <c r="W318" s="1">
        <v>30</v>
      </c>
      <c r="X318" s="1">
        <v>22</v>
      </c>
      <c r="Y318" s="1">
        <v>14</v>
      </c>
      <c r="Z318" s="1">
        <v>18</v>
      </c>
      <c r="AA318" s="1">
        <v>19</v>
      </c>
      <c r="AB318" s="1">
        <v>17</v>
      </c>
      <c r="AC318" s="1">
        <v>19</v>
      </c>
      <c r="AD318" s="1">
        <v>33</v>
      </c>
      <c r="AE318" s="1">
        <v>35</v>
      </c>
    </row>
    <row r="319" spans="1:31" x14ac:dyDescent="0.55000000000000004">
      <c r="A319" s="1">
        <v>2026</v>
      </c>
      <c r="B319" s="2">
        <v>99999999</v>
      </c>
      <c r="C319" s="1">
        <v>999</v>
      </c>
      <c r="D319" s="3">
        <v>6</v>
      </c>
      <c r="E319" s="1" t="s">
        <v>0</v>
      </c>
      <c r="F319" s="3">
        <v>2</v>
      </c>
      <c r="G319" s="3">
        <v>3</v>
      </c>
      <c r="H319" s="1">
        <v>36</v>
      </c>
      <c r="I319" s="1">
        <v>36</v>
      </c>
      <c r="J319" s="1">
        <v>36</v>
      </c>
      <c r="K319" s="1">
        <v>37</v>
      </c>
      <c r="L319" s="1">
        <v>37</v>
      </c>
      <c r="M319" s="1">
        <v>38</v>
      </c>
      <c r="N319" s="1">
        <v>35</v>
      </c>
      <c r="O319" s="1">
        <v>32</v>
      </c>
      <c r="P319" s="1">
        <v>31</v>
      </c>
      <c r="Q319" s="1">
        <v>33</v>
      </c>
      <c r="R319" s="1">
        <v>34</v>
      </c>
      <c r="S319" s="1">
        <v>39</v>
      </c>
      <c r="T319" s="1">
        <v>39</v>
      </c>
      <c r="U319" s="1">
        <v>40</v>
      </c>
      <c r="V319" s="1">
        <v>40</v>
      </c>
      <c r="W319" s="1">
        <v>30</v>
      </c>
      <c r="X319" s="1">
        <v>27</v>
      </c>
      <c r="Y319" s="1">
        <v>24</v>
      </c>
      <c r="Z319" s="1">
        <v>22</v>
      </c>
      <c r="AA319" s="1">
        <v>24</v>
      </c>
      <c r="AB319" s="1">
        <v>29</v>
      </c>
      <c r="AC319" s="1">
        <v>25</v>
      </c>
      <c r="AD319" s="1">
        <v>30</v>
      </c>
      <c r="AE319" s="1">
        <v>29</v>
      </c>
    </row>
    <row r="320" spans="1:31" x14ac:dyDescent="0.55000000000000004">
      <c r="A320" s="1">
        <v>2026</v>
      </c>
      <c r="B320" s="2">
        <v>99999999</v>
      </c>
      <c r="C320" s="1">
        <v>999</v>
      </c>
      <c r="D320" s="3">
        <v>6</v>
      </c>
      <c r="E320" s="1" t="s">
        <v>0</v>
      </c>
      <c r="F320" s="3">
        <v>2</v>
      </c>
      <c r="G320" s="3">
        <v>4</v>
      </c>
      <c r="H320" s="1">
        <v>26</v>
      </c>
      <c r="I320" s="1">
        <v>23</v>
      </c>
      <c r="J320" s="1">
        <v>20</v>
      </c>
      <c r="K320" s="1">
        <v>18</v>
      </c>
      <c r="L320" s="1">
        <v>24</v>
      </c>
      <c r="M320" s="1">
        <v>23</v>
      </c>
      <c r="N320" s="1">
        <v>25</v>
      </c>
      <c r="O320" s="1">
        <v>24</v>
      </c>
      <c r="P320" s="1">
        <v>27</v>
      </c>
      <c r="Q320" s="1">
        <v>30</v>
      </c>
      <c r="R320" s="1">
        <v>28</v>
      </c>
      <c r="S320" s="1">
        <v>26</v>
      </c>
      <c r="T320" s="1">
        <v>25</v>
      </c>
      <c r="U320" s="1">
        <v>26</v>
      </c>
      <c r="V320" s="1">
        <v>27</v>
      </c>
      <c r="W320" s="1">
        <v>27</v>
      </c>
      <c r="X320" s="1">
        <v>27</v>
      </c>
      <c r="Y320" s="1">
        <v>25</v>
      </c>
      <c r="Z320" s="1">
        <v>20</v>
      </c>
      <c r="AA320" s="1">
        <v>19</v>
      </c>
      <c r="AB320" s="1">
        <v>17</v>
      </c>
      <c r="AC320" s="1">
        <v>28</v>
      </c>
      <c r="AD320" s="1">
        <v>35</v>
      </c>
      <c r="AE320" s="1">
        <v>36</v>
      </c>
    </row>
    <row r="321" spans="1:31" x14ac:dyDescent="0.55000000000000004">
      <c r="A321" s="1">
        <v>2026</v>
      </c>
      <c r="B321" s="2">
        <v>99999999</v>
      </c>
      <c r="C321" s="1">
        <v>999</v>
      </c>
      <c r="D321" s="3">
        <v>6</v>
      </c>
      <c r="E321" s="1" t="s">
        <v>0</v>
      </c>
      <c r="F321" s="3">
        <v>2</v>
      </c>
      <c r="G321" s="3">
        <v>5</v>
      </c>
      <c r="H321" s="1">
        <v>37</v>
      </c>
      <c r="I321" s="1">
        <v>37</v>
      </c>
      <c r="J321" s="1">
        <v>37</v>
      </c>
      <c r="K321" s="1">
        <v>32</v>
      </c>
      <c r="L321" s="1">
        <v>32</v>
      </c>
      <c r="M321" s="1">
        <v>32</v>
      </c>
      <c r="N321" s="1">
        <v>33</v>
      </c>
      <c r="O321" s="1">
        <v>31</v>
      </c>
      <c r="P321" s="1">
        <v>27</v>
      </c>
      <c r="Q321" s="1">
        <v>17</v>
      </c>
      <c r="R321" s="1">
        <v>13</v>
      </c>
      <c r="S321" s="1">
        <v>17</v>
      </c>
      <c r="T321" s="1">
        <v>29</v>
      </c>
      <c r="U321" s="1">
        <v>18</v>
      </c>
      <c r="V321" s="1">
        <v>16</v>
      </c>
      <c r="W321" s="1">
        <v>16</v>
      </c>
      <c r="X321" s="1">
        <v>18</v>
      </c>
      <c r="Y321" s="1">
        <v>20</v>
      </c>
      <c r="Z321" s="1">
        <v>22</v>
      </c>
      <c r="AA321" s="1">
        <v>23</v>
      </c>
      <c r="AB321" s="1">
        <v>28</v>
      </c>
      <c r="AC321" s="1">
        <v>30</v>
      </c>
      <c r="AD321" s="1">
        <v>29</v>
      </c>
      <c r="AE321" s="1">
        <v>29</v>
      </c>
    </row>
    <row r="322" spans="1:31" x14ac:dyDescent="0.55000000000000004">
      <c r="A322" s="1">
        <v>2026</v>
      </c>
      <c r="B322" s="2">
        <v>99999999</v>
      </c>
      <c r="C322" s="1">
        <v>999</v>
      </c>
      <c r="D322" s="3">
        <v>6</v>
      </c>
      <c r="E322" s="1" t="s">
        <v>0</v>
      </c>
      <c r="F322" s="3">
        <v>2</v>
      </c>
      <c r="G322" s="3">
        <v>6</v>
      </c>
      <c r="H322" s="1">
        <v>9999</v>
      </c>
      <c r="I322" s="1">
        <v>30</v>
      </c>
      <c r="J322" s="1">
        <v>30</v>
      </c>
      <c r="K322" s="1">
        <v>28</v>
      </c>
      <c r="L322" s="1">
        <v>23</v>
      </c>
      <c r="M322" s="1">
        <v>17</v>
      </c>
      <c r="N322" s="1">
        <v>15</v>
      </c>
      <c r="O322" s="1">
        <v>14</v>
      </c>
      <c r="P322" s="1">
        <v>18</v>
      </c>
      <c r="Q322" s="1">
        <v>19</v>
      </c>
      <c r="R322" s="1">
        <v>21</v>
      </c>
      <c r="S322" s="1">
        <v>23</v>
      </c>
      <c r="T322" s="1">
        <v>25</v>
      </c>
      <c r="U322" s="1">
        <v>26</v>
      </c>
      <c r="V322" s="1">
        <v>28</v>
      </c>
      <c r="W322" s="1">
        <v>28</v>
      </c>
      <c r="X322" s="1">
        <v>21</v>
      </c>
      <c r="Y322" s="1">
        <v>14</v>
      </c>
      <c r="Z322" s="1">
        <v>17</v>
      </c>
      <c r="AA322" s="1">
        <v>12</v>
      </c>
      <c r="AB322" s="1">
        <v>5</v>
      </c>
      <c r="AC322" s="1">
        <v>8</v>
      </c>
      <c r="AD322" s="1">
        <v>6</v>
      </c>
      <c r="AE322" s="1">
        <v>13</v>
      </c>
    </row>
    <row r="323" spans="1:31" x14ac:dyDescent="0.55000000000000004">
      <c r="A323" s="1">
        <v>2026</v>
      </c>
      <c r="B323" s="2">
        <v>99999999</v>
      </c>
      <c r="C323" s="1">
        <v>999</v>
      </c>
      <c r="D323" s="3">
        <v>6</v>
      </c>
      <c r="E323" s="1" t="s">
        <v>0</v>
      </c>
      <c r="F323" s="3">
        <v>2</v>
      </c>
      <c r="G323" s="3">
        <v>7</v>
      </c>
      <c r="H323" s="1">
        <v>11</v>
      </c>
      <c r="I323" s="1">
        <v>10</v>
      </c>
      <c r="J323" s="1">
        <v>13</v>
      </c>
      <c r="K323" s="1">
        <v>16</v>
      </c>
      <c r="L323" s="1">
        <v>14</v>
      </c>
      <c r="M323" s="1">
        <v>7</v>
      </c>
      <c r="N323" s="1">
        <v>7</v>
      </c>
      <c r="O323" s="1">
        <v>6</v>
      </c>
      <c r="P323" s="1">
        <v>10</v>
      </c>
      <c r="Q323" s="1">
        <v>22</v>
      </c>
      <c r="R323" s="1">
        <v>24</v>
      </c>
      <c r="S323" s="1">
        <v>25</v>
      </c>
      <c r="T323" s="1">
        <v>27</v>
      </c>
      <c r="U323" s="1">
        <v>29</v>
      </c>
      <c r="V323" s="1">
        <v>9999</v>
      </c>
      <c r="W323" s="1">
        <v>25</v>
      </c>
      <c r="X323" s="1">
        <v>23</v>
      </c>
      <c r="Y323" s="1">
        <v>10</v>
      </c>
      <c r="Z323" s="1">
        <v>5</v>
      </c>
      <c r="AA323" s="1">
        <v>2</v>
      </c>
      <c r="AB323" s="1">
        <v>1</v>
      </c>
      <c r="AC323" s="1">
        <v>1</v>
      </c>
      <c r="AD323" s="1">
        <v>1</v>
      </c>
      <c r="AE323" s="1">
        <v>1</v>
      </c>
    </row>
    <row r="324" spans="1:31" x14ac:dyDescent="0.55000000000000004">
      <c r="A324" s="1">
        <v>2026</v>
      </c>
      <c r="B324" s="2">
        <v>99999999</v>
      </c>
      <c r="C324" s="1">
        <v>999</v>
      </c>
      <c r="D324" s="3">
        <v>6</v>
      </c>
      <c r="E324" s="1" t="s">
        <v>0</v>
      </c>
      <c r="F324" s="3">
        <v>2</v>
      </c>
      <c r="G324" s="3">
        <v>8</v>
      </c>
      <c r="H324" s="1">
        <v>3</v>
      </c>
      <c r="I324" s="1">
        <v>5</v>
      </c>
      <c r="J324" s="1">
        <v>6</v>
      </c>
      <c r="K324" s="1">
        <v>3</v>
      </c>
      <c r="L324" s="1">
        <v>6</v>
      </c>
      <c r="M324" s="1">
        <v>9</v>
      </c>
      <c r="N324" s="1">
        <v>3</v>
      </c>
      <c r="O324" s="1">
        <v>5</v>
      </c>
      <c r="P324" s="1">
        <v>8</v>
      </c>
      <c r="Q324" s="1">
        <v>8</v>
      </c>
      <c r="R324" s="1">
        <v>19</v>
      </c>
      <c r="S324" s="1">
        <v>24</v>
      </c>
      <c r="T324" s="1">
        <v>29</v>
      </c>
      <c r="U324" s="1">
        <v>35</v>
      </c>
      <c r="V324" s="1">
        <v>38</v>
      </c>
      <c r="W324" s="1">
        <v>40</v>
      </c>
      <c r="X324" s="1">
        <v>37</v>
      </c>
      <c r="Y324" s="1">
        <v>30</v>
      </c>
      <c r="Z324" s="1">
        <v>27</v>
      </c>
      <c r="AA324" s="1">
        <v>27</v>
      </c>
      <c r="AB324" s="1">
        <v>30</v>
      </c>
      <c r="AC324" s="1">
        <v>30</v>
      </c>
      <c r="AD324" s="1">
        <v>30</v>
      </c>
      <c r="AE324" s="1">
        <v>31</v>
      </c>
    </row>
    <row r="325" spans="1:31" x14ac:dyDescent="0.55000000000000004">
      <c r="A325" s="1">
        <v>2026</v>
      </c>
      <c r="B325" s="2">
        <v>99999999</v>
      </c>
      <c r="C325" s="1">
        <v>999</v>
      </c>
      <c r="D325" s="3">
        <v>6</v>
      </c>
      <c r="E325" s="1" t="s">
        <v>0</v>
      </c>
      <c r="F325" s="3">
        <v>2</v>
      </c>
      <c r="G325" s="3">
        <v>9</v>
      </c>
      <c r="H325" s="1">
        <v>30</v>
      </c>
      <c r="I325" s="1">
        <v>29</v>
      </c>
      <c r="J325" s="1">
        <v>30</v>
      </c>
      <c r="K325" s="1">
        <v>29</v>
      </c>
      <c r="L325" s="1">
        <v>27</v>
      </c>
      <c r="M325" s="1">
        <v>21</v>
      </c>
      <c r="N325" s="1">
        <v>23</v>
      </c>
      <c r="O325" s="1">
        <v>20</v>
      </c>
      <c r="P325" s="1">
        <v>21</v>
      </c>
      <c r="Q325" s="1">
        <v>30</v>
      </c>
      <c r="R325" s="1">
        <v>32</v>
      </c>
      <c r="S325" s="1">
        <v>34</v>
      </c>
      <c r="T325" s="1">
        <v>36</v>
      </c>
      <c r="U325" s="1">
        <v>36</v>
      </c>
      <c r="V325" s="1">
        <v>37</v>
      </c>
      <c r="W325" s="1">
        <v>36</v>
      </c>
      <c r="X325" s="1">
        <v>35</v>
      </c>
      <c r="Y325" s="1">
        <v>33</v>
      </c>
      <c r="Z325" s="1">
        <v>30</v>
      </c>
      <c r="AA325" s="1">
        <v>28</v>
      </c>
      <c r="AB325" s="1">
        <v>35</v>
      </c>
      <c r="AC325" s="1">
        <v>38</v>
      </c>
      <c r="AD325" s="1">
        <v>36</v>
      </c>
      <c r="AE325" s="1">
        <v>31</v>
      </c>
    </row>
    <row r="326" spans="1:31" x14ac:dyDescent="0.55000000000000004">
      <c r="A326" s="1">
        <v>2026</v>
      </c>
      <c r="B326" s="2">
        <v>99999999</v>
      </c>
      <c r="C326" s="1">
        <v>999</v>
      </c>
      <c r="D326" s="3">
        <v>6</v>
      </c>
      <c r="E326" s="1" t="s">
        <v>0</v>
      </c>
      <c r="F326" s="3">
        <v>2</v>
      </c>
      <c r="G326" s="3">
        <v>10</v>
      </c>
      <c r="H326" s="1">
        <v>23</v>
      </c>
      <c r="I326" s="1">
        <v>21</v>
      </c>
      <c r="J326" s="1">
        <v>24</v>
      </c>
      <c r="K326" s="1">
        <v>23</v>
      </c>
      <c r="L326" s="1">
        <v>23</v>
      </c>
      <c r="M326" s="1">
        <v>22</v>
      </c>
      <c r="N326" s="1">
        <v>20</v>
      </c>
      <c r="O326" s="1">
        <v>14</v>
      </c>
      <c r="P326" s="1">
        <v>17</v>
      </c>
      <c r="Q326" s="1">
        <v>19</v>
      </c>
      <c r="R326" s="1">
        <v>26</v>
      </c>
      <c r="S326" s="1">
        <v>33</v>
      </c>
      <c r="T326" s="1">
        <v>33</v>
      </c>
      <c r="U326" s="1">
        <v>37</v>
      </c>
      <c r="V326" s="1">
        <v>38</v>
      </c>
      <c r="W326" s="1">
        <v>40</v>
      </c>
      <c r="X326" s="1">
        <v>34</v>
      </c>
      <c r="Y326" s="1">
        <v>30</v>
      </c>
      <c r="Z326" s="1">
        <v>31</v>
      </c>
      <c r="AA326" s="1">
        <v>31</v>
      </c>
      <c r="AB326" s="1">
        <v>26</v>
      </c>
      <c r="AC326" s="1">
        <v>26</v>
      </c>
      <c r="AD326" s="1">
        <v>29</v>
      </c>
      <c r="AE326" s="1">
        <v>28</v>
      </c>
    </row>
    <row r="327" spans="1:31" x14ac:dyDescent="0.55000000000000004">
      <c r="A327" s="1">
        <v>2026</v>
      </c>
      <c r="B327" s="2">
        <v>99999999</v>
      </c>
      <c r="C327" s="1">
        <v>999</v>
      </c>
      <c r="D327" s="3">
        <v>6</v>
      </c>
      <c r="E327" s="1" t="s">
        <v>0</v>
      </c>
      <c r="F327" s="3">
        <v>2</v>
      </c>
      <c r="G327" s="3">
        <v>11</v>
      </c>
      <c r="H327" s="1">
        <v>30</v>
      </c>
      <c r="I327" s="1">
        <v>34</v>
      </c>
      <c r="J327" s="1">
        <v>34</v>
      </c>
      <c r="K327" s="1">
        <v>34</v>
      </c>
      <c r="L327" s="1">
        <v>33</v>
      </c>
      <c r="M327" s="1">
        <v>33</v>
      </c>
      <c r="N327" s="1">
        <v>33</v>
      </c>
      <c r="O327" s="1">
        <v>33</v>
      </c>
      <c r="P327" s="1">
        <v>36</v>
      </c>
      <c r="Q327" s="1">
        <v>38</v>
      </c>
      <c r="R327" s="1">
        <v>39</v>
      </c>
      <c r="S327" s="1">
        <v>41</v>
      </c>
      <c r="T327" s="1">
        <v>42</v>
      </c>
      <c r="U327" s="1">
        <v>43</v>
      </c>
      <c r="V327" s="1">
        <v>43</v>
      </c>
      <c r="W327" s="1">
        <v>43</v>
      </c>
      <c r="X327" s="1">
        <v>38</v>
      </c>
      <c r="Y327" s="1">
        <v>37</v>
      </c>
      <c r="Z327" s="1">
        <v>36</v>
      </c>
      <c r="AA327" s="1">
        <v>38</v>
      </c>
      <c r="AB327" s="1">
        <v>36</v>
      </c>
      <c r="AC327" s="1">
        <v>33</v>
      </c>
      <c r="AD327" s="1">
        <v>36</v>
      </c>
      <c r="AE327" s="1">
        <v>35</v>
      </c>
    </row>
    <row r="328" spans="1:31" x14ac:dyDescent="0.55000000000000004">
      <c r="A328" s="1">
        <v>2026</v>
      </c>
      <c r="B328" s="2">
        <v>99999999</v>
      </c>
      <c r="C328" s="1">
        <v>999</v>
      </c>
      <c r="D328" s="3">
        <v>6</v>
      </c>
      <c r="E328" s="1" t="s">
        <v>0</v>
      </c>
      <c r="F328" s="3">
        <v>2</v>
      </c>
      <c r="G328" s="3">
        <v>12</v>
      </c>
      <c r="H328" s="1">
        <v>9999</v>
      </c>
      <c r="I328" s="1">
        <v>34</v>
      </c>
      <c r="J328" s="1">
        <v>32</v>
      </c>
      <c r="K328" s="1">
        <v>31</v>
      </c>
      <c r="L328" s="1">
        <v>31</v>
      </c>
      <c r="M328" s="1">
        <v>29</v>
      </c>
      <c r="N328" s="1">
        <v>27</v>
      </c>
      <c r="O328" s="1">
        <v>25</v>
      </c>
      <c r="P328" s="1">
        <v>27</v>
      </c>
      <c r="Q328" s="1">
        <v>32</v>
      </c>
      <c r="R328" s="1">
        <v>36</v>
      </c>
      <c r="S328" s="1">
        <v>38</v>
      </c>
      <c r="T328" s="1">
        <v>40</v>
      </c>
      <c r="U328" s="1">
        <v>42</v>
      </c>
      <c r="V328" s="1">
        <v>43</v>
      </c>
      <c r="W328" s="1">
        <v>43</v>
      </c>
      <c r="X328" s="1">
        <v>41</v>
      </c>
      <c r="Y328" s="1">
        <v>40</v>
      </c>
      <c r="Z328" s="1">
        <v>39</v>
      </c>
      <c r="AA328" s="1">
        <v>36</v>
      </c>
      <c r="AB328" s="1">
        <v>34</v>
      </c>
      <c r="AC328" s="1">
        <v>26</v>
      </c>
      <c r="AD328" s="1">
        <v>22</v>
      </c>
      <c r="AE328" s="1">
        <v>20</v>
      </c>
    </row>
    <row r="329" spans="1:31" x14ac:dyDescent="0.55000000000000004">
      <c r="A329" s="1">
        <v>2026</v>
      </c>
      <c r="B329" s="2">
        <v>99999999</v>
      </c>
      <c r="C329" s="1">
        <v>999</v>
      </c>
      <c r="D329" s="3">
        <v>6</v>
      </c>
      <c r="E329" s="1" t="s">
        <v>0</v>
      </c>
      <c r="F329" s="3">
        <v>2</v>
      </c>
      <c r="G329" s="3">
        <v>13</v>
      </c>
      <c r="H329" s="1">
        <v>8</v>
      </c>
      <c r="I329" s="1">
        <v>3</v>
      </c>
      <c r="J329" s="1">
        <v>14</v>
      </c>
      <c r="K329" s="1">
        <v>20</v>
      </c>
      <c r="L329" s="1">
        <v>18</v>
      </c>
      <c r="M329" s="1">
        <v>14</v>
      </c>
      <c r="N329" s="1">
        <v>10</v>
      </c>
      <c r="O329" s="1">
        <v>7</v>
      </c>
      <c r="P329" s="1">
        <v>9999</v>
      </c>
      <c r="Q329" s="1">
        <v>8</v>
      </c>
      <c r="R329" s="1">
        <v>21</v>
      </c>
      <c r="S329" s="1">
        <v>35</v>
      </c>
      <c r="T329" s="1">
        <v>41</v>
      </c>
      <c r="U329" s="1">
        <v>41</v>
      </c>
      <c r="V329" s="1">
        <v>41</v>
      </c>
      <c r="W329" s="1">
        <v>40</v>
      </c>
      <c r="X329" s="1">
        <v>39</v>
      </c>
      <c r="Y329" s="1">
        <v>40</v>
      </c>
      <c r="Z329" s="1">
        <v>38</v>
      </c>
      <c r="AA329" s="1">
        <v>34</v>
      </c>
      <c r="AB329" s="1">
        <v>33</v>
      </c>
      <c r="AC329" s="1">
        <v>28</v>
      </c>
      <c r="AD329" s="1">
        <v>19</v>
      </c>
      <c r="AE329" s="1">
        <v>12</v>
      </c>
    </row>
    <row r="330" spans="1:31" x14ac:dyDescent="0.55000000000000004">
      <c r="A330" s="1">
        <v>2026</v>
      </c>
      <c r="B330" s="2">
        <v>99999999</v>
      </c>
      <c r="C330" s="1">
        <v>999</v>
      </c>
      <c r="D330" s="3">
        <v>6</v>
      </c>
      <c r="E330" s="1" t="s">
        <v>0</v>
      </c>
      <c r="F330" s="3">
        <v>2</v>
      </c>
      <c r="G330" s="3">
        <v>14</v>
      </c>
      <c r="H330" s="1">
        <v>5</v>
      </c>
      <c r="I330" s="1">
        <v>2</v>
      </c>
      <c r="J330" s="1">
        <v>2</v>
      </c>
      <c r="K330" s="1">
        <v>2</v>
      </c>
      <c r="L330" s="1">
        <v>1</v>
      </c>
      <c r="M330" s="1">
        <v>2</v>
      </c>
      <c r="N330" s="1">
        <v>2</v>
      </c>
      <c r="O330" s="1">
        <v>6</v>
      </c>
      <c r="P330" s="1">
        <v>12</v>
      </c>
      <c r="Q330" s="1">
        <v>14</v>
      </c>
      <c r="R330" s="1">
        <v>17</v>
      </c>
      <c r="S330" s="1">
        <v>31</v>
      </c>
      <c r="T330" s="1">
        <v>33</v>
      </c>
      <c r="U330" s="1">
        <v>35</v>
      </c>
      <c r="V330" s="1">
        <v>21</v>
      </c>
      <c r="W330" s="1">
        <v>4</v>
      </c>
      <c r="X330" s="1">
        <v>2</v>
      </c>
      <c r="Y330" s="1">
        <v>0</v>
      </c>
      <c r="Z330" s="1">
        <v>0</v>
      </c>
      <c r="AA330" s="1">
        <v>0</v>
      </c>
      <c r="AB330" s="1">
        <v>2</v>
      </c>
      <c r="AC330" s="1">
        <v>2</v>
      </c>
      <c r="AD330" s="1">
        <v>1</v>
      </c>
      <c r="AE330" s="1">
        <v>0</v>
      </c>
    </row>
    <row r="331" spans="1:31" x14ac:dyDescent="0.55000000000000004">
      <c r="A331" s="1">
        <v>2026</v>
      </c>
      <c r="B331" s="2">
        <v>99999999</v>
      </c>
      <c r="C331" s="1">
        <v>999</v>
      </c>
      <c r="D331" s="3">
        <v>6</v>
      </c>
      <c r="E331" s="1" t="s">
        <v>0</v>
      </c>
      <c r="F331" s="3">
        <v>2</v>
      </c>
      <c r="G331" s="3">
        <v>15</v>
      </c>
      <c r="H331" s="1">
        <v>1</v>
      </c>
      <c r="I331" s="1">
        <v>3</v>
      </c>
      <c r="J331" s="1">
        <v>7</v>
      </c>
      <c r="K331" s="1">
        <v>10</v>
      </c>
      <c r="L331" s="1">
        <v>6</v>
      </c>
      <c r="M331" s="1">
        <v>2</v>
      </c>
      <c r="N331" s="1">
        <v>1</v>
      </c>
      <c r="O331" s="1">
        <v>2</v>
      </c>
      <c r="P331" s="1">
        <v>3</v>
      </c>
      <c r="Q331" s="1">
        <v>5</v>
      </c>
      <c r="R331" s="1">
        <v>16</v>
      </c>
      <c r="S331" s="1">
        <v>34</v>
      </c>
      <c r="T331" s="1">
        <v>39</v>
      </c>
      <c r="U331" s="1">
        <v>36</v>
      </c>
      <c r="V331" s="1">
        <v>36</v>
      </c>
      <c r="W331" s="1">
        <v>37</v>
      </c>
      <c r="X331" s="1">
        <v>36</v>
      </c>
      <c r="Y331" s="1">
        <v>36</v>
      </c>
      <c r="Z331" s="1">
        <v>36</v>
      </c>
      <c r="AA331" s="1">
        <v>37</v>
      </c>
      <c r="AB331" s="1">
        <v>36</v>
      </c>
      <c r="AC331" s="1">
        <v>36</v>
      </c>
      <c r="AD331" s="1">
        <v>36</v>
      </c>
      <c r="AE331" s="1">
        <v>36</v>
      </c>
    </row>
    <row r="332" spans="1:31" x14ac:dyDescent="0.55000000000000004">
      <c r="A332" s="1">
        <v>2026</v>
      </c>
      <c r="B332" s="2">
        <v>99999999</v>
      </c>
      <c r="C332" s="1">
        <v>999</v>
      </c>
      <c r="D332" s="3">
        <v>6</v>
      </c>
      <c r="E332" s="1" t="s">
        <v>0</v>
      </c>
      <c r="F332" s="3">
        <v>2</v>
      </c>
      <c r="G332" s="3">
        <v>16</v>
      </c>
      <c r="H332" s="1">
        <v>36</v>
      </c>
      <c r="I332" s="1">
        <v>31</v>
      </c>
      <c r="J332" s="1">
        <v>25</v>
      </c>
      <c r="K332" s="1">
        <v>34</v>
      </c>
      <c r="L332" s="1">
        <v>36</v>
      </c>
      <c r="M332" s="1">
        <v>36</v>
      </c>
      <c r="N332" s="1">
        <v>35</v>
      </c>
      <c r="O332" s="1">
        <v>34</v>
      </c>
      <c r="P332" s="1">
        <v>34</v>
      </c>
      <c r="Q332" s="1">
        <v>33</v>
      </c>
      <c r="R332" s="1">
        <v>35</v>
      </c>
      <c r="S332" s="1">
        <v>35</v>
      </c>
      <c r="T332" s="1">
        <v>38</v>
      </c>
      <c r="U332" s="1">
        <v>37</v>
      </c>
      <c r="V332" s="1">
        <v>37</v>
      </c>
      <c r="W332" s="1">
        <v>35</v>
      </c>
      <c r="X332" s="1">
        <v>30</v>
      </c>
      <c r="Y332" s="1">
        <v>35</v>
      </c>
      <c r="Z332" s="1">
        <v>36</v>
      </c>
      <c r="AA332" s="1">
        <v>36</v>
      </c>
      <c r="AB332" s="1">
        <v>35</v>
      </c>
      <c r="AC332" s="1">
        <v>36</v>
      </c>
      <c r="AD332" s="1">
        <v>34</v>
      </c>
      <c r="AE332" s="1">
        <v>32</v>
      </c>
    </row>
    <row r="333" spans="1:31" x14ac:dyDescent="0.55000000000000004">
      <c r="A333" s="1">
        <v>2026</v>
      </c>
      <c r="B333" s="2">
        <v>99999999</v>
      </c>
      <c r="C333" s="1">
        <v>999</v>
      </c>
      <c r="D333" s="3">
        <v>6</v>
      </c>
      <c r="E333" s="1" t="s">
        <v>0</v>
      </c>
      <c r="F333" s="3">
        <v>2</v>
      </c>
      <c r="G333" s="3">
        <v>17</v>
      </c>
      <c r="H333" s="1">
        <v>32</v>
      </c>
      <c r="I333" s="1">
        <v>29</v>
      </c>
      <c r="J333" s="1">
        <v>31</v>
      </c>
      <c r="K333" s="1">
        <v>28</v>
      </c>
      <c r="L333" s="1">
        <v>29</v>
      </c>
      <c r="M333" s="1">
        <v>28</v>
      </c>
      <c r="N333" s="1">
        <v>25</v>
      </c>
      <c r="O333" s="1">
        <v>20</v>
      </c>
      <c r="P333" s="1">
        <v>23</v>
      </c>
      <c r="Q333" s="1">
        <v>25</v>
      </c>
      <c r="R333" s="1">
        <v>28</v>
      </c>
      <c r="S333" s="1">
        <v>30</v>
      </c>
      <c r="T333" s="1">
        <v>34</v>
      </c>
      <c r="U333" s="1">
        <v>35</v>
      </c>
      <c r="V333" s="1">
        <v>37</v>
      </c>
      <c r="W333" s="1">
        <v>35</v>
      </c>
      <c r="X333" s="1">
        <v>32</v>
      </c>
      <c r="Y333" s="1">
        <v>33</v>
      </c>
      <c r="Z333" s="1">
        <v>33</v>
      </c>
      <c r="AA333" s="1">
        <v>34</v>
      </c>
      <c r="AB333" s="1">
        <v>30</v>
      </c>
      <c r="AC333" s="1">
        <v>31</v>
      </c>
      <c r="AD333" s="1">
        <v>31</v>
      </c>
      <c r="AE333" s="1">
        <v>28</v>
      </c>
    </row>
    <row r="334" spans="1:31" x14ac:dyDescent="0.55000000000000004">
      <c r="A334" s="1">
        <v>2026</v>
      </c>
      <c r="B334" s="2">
        <v>99999999</v>
      </c>
      <c r="C334" s="1">
        <v>999</v>
      </c>
      <c r="D334" s="3">
        <v>6</v>
      </c>
      <c r="E334" s="1" t="s">
        <v>0</v>
      </c>
      <c r="F334" s="3">
        <v>2</v>
      </c>
      <c r="G334" s="3">
        <v>18</v>
      </c>
      <c r="H334" s="1">
        <v>9999</v>
      </c>
      <c r="I334" s="1">
        <v>24</v>
      </c>
      <c r="J334" s="1">
        <v>24</v>
      </c>
      <c r="K334" s="1">
        <v>25</v>
      </c>
      <c r="L334" s="1">
        <v>21</v>
      </c>
      <c r="M334" s="1">
        <v>18</v>
      </c>
      <c r="N334" s="1">
        <v>17</v>
      </c>
      <c r="O334" s="1">
        <v>22</v>
      </c>
      <c r="P334" s="1">
        <v>25</v>
      </c>
      <c r="Q334" s="1">
        <v>30</v>
      </c>
      <c r="R334" s="1">
        <v>34</v>
      </c>
      <c r="S334" s="1">
        <v>37</v>
      </c>
      <c r="T334" s="1">
        <v>38</v>
      </c>
      <c r="U334" s="1">
        <v>41</v>
      </c>
      <c r="V334" s="1">
        <v>39</v>
      </c>
      <c r="W334" s="1">
        <v>37</v>
      </c>
      <c r="X334" s="1">
        <v>37</v>
      </c>
      <c r="Y334" s="1">
        <v>35</v>
      </c>
      <c r="Z334" s="1">
        <v>31</v>
      </c>
      <c r="AA334" s="1">
        <v>28</v>
      </c>
      <c r="AB334" s="1">
        <v>28</v>
      </c>
      <c r="AC334" s="1">
        <v>24</v>
      </c>
      <c r="AD334" s="1">
        <v>19</v>
      </c>
      <c r="AE334" s="1">
        <v>28</v>
      </c>
    </row>
    <row r="335" spans="1:31" x14ac:dyDescent="0.55000000000000004">
      <c r="A335" s="1">
        <v>2026</v>
      </c>
      <c r="B335" s="2">
        <v>99999999</v>
      </c>
      <c r="C335" s="1">
        <v>999</v>
      </c>
      <c r="D335" s="3">
        <v>6</v>
      </c>
      <c r="E335" s="1" t="s">
        <v>0</v>
      </c>
      <c r="F335" s="3">
        <v>2</v>
      </c>
      <c r="G335" s="3">
        <v>19</v>
      </c>
      <c r="H335" s="1">
        <v>30</v>
      </c>
      <c r="I335" s="1">
        <v>32</v>
      </c>
      <c r="J335" s="1">
        <v>34</v>
      </c>
      <c r="K335" s="1">
        <v>32</v>
      </c>
      <c r="L335" s="1">
        <v>29</v>
      </c>
      <c r="M335" s="1">
        <v>25</v>
      </c>
      <c r="N335" s="1">
        <v>23</v>
      </c>
      <c r="O335" s="1">
        <v>18</v>
      </c>
      <c r="P335" s="1">
        <v>18</v>
      </c>
      <c r="Q335" s="1">
        <v>28</v>
      </c>
      <c r="R335" s="1">
        <v>28</v>
      </c>
      <c r="S335" s="1">
        <v>25</v>
      </c>
      <c r="T335" s="1">
        <v>29</v>
      </c>
      <c r="U335" s="1">
        <v>30</v>
      </c>
      <c r="V335" s="1">
        <v>28</v>
      </c>
      <c r="W335" s="1">
        <v>31</v>
      </c>
      <c r="X335" s="1">
        <v>28</v>
      </c>
      <c r="Y335" s="1">
        <v>36</v>
      </c>
      <c r="Z335" s="1">
        <v>36</v>
      </c>
      <c r="AA335" s="1">
        <v>38</v>
      </c>
      <c r="AB335" s="1">
        <v>38</v>
      </c>
      <c r="AC335" s="1">
        <v>38</v>
      </c>
      <c r="AD335" s="1">
        <v>36</v>
      </c>
      <c r="AE335" s="1">
        <v>37</v>
      </c>
    </row>
    <row r="336" spans="1:31" x14ac:dyDescent="0.55000000000000004">
      <c r="A336" s="1">
        <v>2026</v>
      </c>
      <c r="B336" s="2">
        <v>99999999</v>
      </c>
      <c r="C336" s="1">
        <v>999</v>
      </c>
      <c r="D336" s="3">
        <v>6</v>
      </c>
      <c r="E336" s="1" t="s">
        <v>0</v>
      </c>
      <c r="F336" s="3">
        <v>2</v>
      </c>
      <c r="G336" s="3">
        <v>20</v>
      </c>
      <c r="H336" s="1">
        <v>38</v>
      </c>
      <c r="I336" s="1">
        <v>37</v>
      </c>
      <c r="J336" s="1">
        <v>37</v>
      </c>
      <c r="K336" s="1">
        <v>36</v>
      </c>
      <c r="L336" s="1">
        <v>35</v>
      </c>
      <c r="M336" s="1">
        <v>34</v>
      </c>
      <c r="N336" s="1">
        <v>29</v>
      </c>
      <c r="O336" s="1">
        <v>13</v>
      </c>
      <c r="P336" s="1">
        <v>5</v>
      </c>
      <c r="Q336" s="1">
        <v>11</v>
      </c>
      <c r="R336" s="1">
        <v>19</v>
      </c>
      <c r="S336" s="1">
        <v>23</v>
      </c>
      <c r="T336" s="1">
        <v>30</v>
      </c>
      <c r="U336" s="1">
        <v>15</v>
      </c>
      <c r="V336" s="1">
        <v>20</v>
      </c>
      <c r="W336" s="1">
        <v>16</v>
      </c>
      <c r="X336" s="1">
        <v>9</v>
      </c>
      <c r="Y336" s="1">
        <v>11</v>
      </c>
      <c r="Z336" s="1">
        <v>29</v>
      </c>
      <c r="AA336" s="1">
        <v>30</v>
      </c>
      <c r="AB336" s="1">
        <v>28</v>
      </c>
      <c r="AC336" s="1">
        <v>29</v>
      </c>
      <c r="AD336" s="1">
        <v>30</v>
      </c>
      <c r="AE336" s="1">
        <v>31</v>
      </c>
    </row>
    <row r="337" spans="1:31" x14ac:dyDescent="0.55000000000000004">
      <c r="A337" s="1">
        <v>2026</v>
      </c>
      <c r="B337" s="2">
        <v>99999999</v>
      </c>
      <c r="C337" s="1">
        <v>999</v>
      </c>
      <c r="D337" s="3">
        <v>6</v>
      </c>
      <c r="E337" s="1" t="s">
        <v>0</v>
      </c>
      <c r="F337" s="3">
        <v>2</v>
      </c>
      <c r="G337" s="3">
        <v>21</v>
      </c>
      <c r="H337" s="1">
        <v>32</v>
      </c>
      <c r="I337" s="1">
        <v>34</v>
      </c>
      <c r="J337" s="1">
        <v>35</v>
      </c>
      <c r="K337" s="1">
        <v>36</v>
      </c>
      <c r="L337" s="1">
        <v>36</v>
      </c>
      <c r="M337" s="1">
        <v>35</v>
      </c>
      <c r="N337" s="1">
        <v>31</v>
      </c>
      <c r="O337" s="1">
        <v>26</v>
      </c>
      <c r="P337" s="1">
        <v>24</v>
      </c>
      <c r="Q337" s="1">
        <v>9999</v>
      </c>
      <c r="R337" s="1">
        <v>16</v>
      </c>
      <c r="S337" s="1">
        <v>18</v>
      </c>
      <c r="T337" s="1">
        <v>20</v>
      </c>
      <c r="U337" s="1">
        <v>17</v>
      </c>
      <c r="V337" s="1">
        <v>17</v>
      </c>
      <c r="W337" s="1">
        <v>18</v>
      </c>
      <c r="X337" s="1">
        <v>19</v>
      </c>
      <c r="Y337" s="1">
        <v>21</v>
      </c>
      <c r="Z337" s="1">
        <v>19</v>
      </c>
      <c r="AA337" s="1">
        <v>16</v>
      </c>
      <c r="AB337" s="1">
        <v>16</v>
      </c>
      <c r="AC337" s="1">
        <v>15</v>
      </c>
      <c r="AD337" s="1">
        <v>16</v>
      </c>
      <c r="AE337" s="1">
        <v>18</v>
      </c>
    </row>
    <row r="338" spans="1:31" x14ac:dyDescent="0.55000000000000004">
      <c r="A338" s="1">
        <v>2026</v>
      </c>
      <c r="B338" s="2">
        <v>99999999</v>
      </c>
      <c r="C338" s="1">
        <v>999</v>
      </c>
      <c r="D338" s="3">
        <v>6</v>
      </c>
      <c r="E338" s="1" t="s">
        <v>0</v>
      </c>
      <c r="F338" s="3">
        <v>2</v>
      </c>
      <c r="G338" s="3">
        <v>22</v>
      </c>
      <c r="H338" s="1">
        <v>21</v>
      </c>
      <c r="I338" s="1">
        <v>22</v>
      </c>
      <c r="J338" s="1">
        <v>19</v>
      </c>
      <c r="K338" s="1">
        <v>23</v>
      </c>
      <c r="L338" s="1">
        <v>32</v>
      </c>
      <c r="M338" s="1">
        <v>31</v>
      </c>
      <c r="N338" s="1">
        <v>27</v>
      </c>
      <c r="O338" s="1">
        <v>16</v>
      </c>
      <c r="P338" s="1">
        <v>13</v>
      </c>
      <c r="Q338" s="1">
        <v>15</v>
      </c>
      <c r="R338" s="1">
        <v>22</v>
      </c>
      <c r="S338" s="1">
        <v>21</v>
      </c>
      <c r="T338" s="1">
        <v>21</v>
      </c>
      <c r="U338" s="1">
        <v>18</v>
      </c>
      <c r="V338" s="1">
        <v>26</v>
      </c>
      <c r="W338" s="1">
        <v>24</v>
      </c>
      <c r="X338" s="1">
        <v>25</v>
      </c>
      <c r="Y338" s="1">
        <v>25</v>
      </c>
      <c r="Z338" s="1">
        <v>27</v>
      </c>
      <c r="AA338" s="1">
        <v>28</v>
      </c>
      <c r="AB338" s="1">
        <v>32</v>
      </c>
      <c r="AC338" s="1">
        <v>31</v>
      </c>
      <c r="AD338" s="1">
        <v>29</v>
      </c>
      <c r="AE338" s="1">
        <v>30</v>
      </c>
    </row>
    <row r="339" spans="1:31" x14ac:dyDescent="0.55000000000000004">
      <c r="A339" s="1">
        <v>2026</v>
      </c>
      <c r="B339" s="2">
        <v>99999999</v>
      </c>
      <c r="C339" s="1">
        <v>999</v>
      </c>
      <c r="D339" s="3">
        <v>6</v>
      </c>
      <c r="E339" s="1" t="s">
        <v>0</v>
      </c>
      <c r="F339" s="3">
        <v>2</v>
      </c>
      <c r="G339" s="3">
        <v>23</v>
      </c>
      <c r="H339" s="1">
        <v>30</v>
      </c>
      <c r="I339" s="1">
        <v>31</v>
      </c>
      <c r="J339" s="1">
        <v>33</v>
      </c>
      <c r="K339" s="1">
        <v>33</v>
      </c>
      <c r="L339" s="1">
        <v>31</v>
      </c>
      <c r="M339" s="1">
        <v>31</v>
      </c>
      <c r="N339" s="1">
        <v>33</v>
      </c>
      <c r="O339" s="1">
        <v>30</v>
      </c>
      <c r="P339" s="1">
        <v>28</v>
      </c>
      <c r="Q339" s="1">
        <v>26</v>
      </c>
      <c r="R339" s="1">
        <v>28</v>
      </c>
      <c r="S339" s="1">
        <v>28</v>
      </c>
      <c r="T339" s="1">
        <v>30</v>
      </c>
      <c r="U339" s="1">
        <v>30</v>
      </c>
      <c r="V339" s="1">
        <v>28</v>
      </c>
      <c r="W339" s="1">
        <v>27</v>
      </c>
      <c r="X339" s="1">
        <v>28</v>
      </c>
      <c r="Y339" s="1">
        <v>31</v>
      </c>
      <c r="Z339" s="1">
        <v>30</v>
      </c>
      <c r="AA339" s="1">
        <v>31</v>
      </c>
      <c r="AB339" s="1">
        <v>32</v>
      </c>
      <c r="AC339" s="1">
        <v>29</v>
      </c>
      <c r="AD339" s="1">
        <v>28</v>
      </c>
      <c r="AE339" s="1">
        <v>27</v>
      </c>
    </row>
    <row r="340" spans="1:31" x14ac:dyDescent="0.55000000000000004">
      <c r="A340" s="1">
        <v>2026</v>
      </c>
      <c r="B340" s="2">
        <v>99999999</v>
      </c>
      <c r="C340" s="1">
        <v>999</v>
      </c>
      <c r="D340" s="3">
        <v>6</v>
      </c>
      <c r="E340" s="1" t="s">
        <v>0</v>
      </c>
      <c r="F340" s="3">
        <v>2</v>
      </c>
      <c r="G340" s="3">
        <v>24</v>
      </c>
      <c r="H340" s="1">
        <v>9999</v>
      </c>
      <c r="I340" s="1">
        <v>26</v>
      </c>
      <c r="J340" s="1">
        <v>26</v>
      </c>
      <c r="K340" s="1">
        <v>27</v>
      </c>
      <c r="L340" s="1">
        <v>28</v>
      </c>
      <c r="M340" s="1">
        <v>29</v>
      </c>
      <c r="N340" s="1">
        <v>28</v>
      </c>
      <c r="O340" s="1">
        <v>26</v>
      </c>
      <c r="P340" s="1">
        <v>27</v>
      </c>
      <c r="Q340" s="1">
        <v>32</v>
      </c>
      <c r="R340" s="1">
        <v>34</v>
      </c>
      <c r="S340" s="1">
        <v>33</v>
      </c>
      <c r="T340" s="1">
        <v>35</v>
      </c>
      <c r="U340" s="1">
        <v>35</v>
      </c>
      <c r="V340" s="1">
        <v>37</v>
      </c>
      <c r="W340" s="1">
        <v>37</v>
      </c>
      <c r="X340" s="1">
        <v>36</v>
      </c>
      <c r="Y340" s="1">
        <v>35</v>
      </c>
      <c r="Z340" s="1">
        <v>35</v>
      </c>
      <c r="AA340" s="1">
        <v>34</v>
      </c>
      <c r="AB340" s="1">
        <v>31</v>
      </c>
      <c r="AC340" s="1">
        <v>30</v>
      </c>
      <c r="AD340" s="1">
        <v>24</v>
      </c>
      <c r="AE340" s="1">
        <v>23</v>
      </c>
    </row>
    <row r="341" spans="1:31" x14ac:dyDescent="0.55000000000000004">
      <c r="A341" s="1">
        <v>2026</v>
      </c>
      <c r="B341" s="2">
        <v>99999999</v>
      </c>
      <c r="C341" s="1">
        <v>999</v>
      </c>
      <c r="D341" s="3">
        <v>6</v>
      </c>
      <c r="E341" s="1" t="s">
        <v>0</v>
      </c>
      <c r="F341" s="3">
        <v>2</v>
      </c>
      <c r="G341" s="3">
        <v>25</v>
      </c>
      <c r="H341" s="1">
        <v>25</v>
      </c>
      <c r="I341" s="1">
        <v>27</v>
      </c>
      <c r="J341" s="1">
        <v>28</v>
      </c>
      <c r="K341" s="1">
        <v>28</v>
      </c>
      <c r="L341" s="1">
        <v>27</v>
      </c>
      <c r="M341" s="1">
        <v>28</v>
      </c>
      <c r="N341" s="1">
        <v>27</v>
      </c>
      <c r="O341" s="1">
        <v>26</v>
      </c>
      <c r="P341" s="1">
        <v>24</v>
      </c>
      <c r="Q341" s="1">
        <v>22</v>
      </c>
      <c r="R341" s="1">
        <v>23</v>
      </c>
      <c r="S341" s="1">
        <v>27</v>
      </c>
      <c r="T341" s="1">
        <v>28</v>
      </c>
      <c r="U341" s="1">
        <v>26</v>
      </c>
      <c r="V341" s="1">
        <v>23</v>
      </c>
      <c r="W341" s="1">
        <v>23</v>
      </c>
      <c r="X341" s="1">
        <v>25</v>
      </c>
      <c r="Y341" s="1">
        <v>25</v>
      </c>
      <c r="Z341" s="1">
        <v>25</v>
      </c>
      <c r="AA341" s="1">
        <v>26</v>
      </c>
      <c r="AB341" s="1">
        <v>28</v>
      </c>
      <c r="AC341" s="1">
        <v>30</v>
      </c>
      <c r="AD341" s="1">
        <v>32</v>
      </c>
      <c r="AE341" s="1">
        <v>31</v>
      </c>
    </row>
    <row r="342" spans="1:31" x14ac:dyDescent="0.55000000000000004">
      <c r="A342" s="1">
        <v>2026</v>
      </c>
      <c r="B342" s="2">
        <v>99999999</v>
      </c>
      <c r="C342" s="1">
        <v>999</v>
      </c>
      <c r="D342" s="3">
        <v>6</v>
      </c>
      <c r="E342" s="1" t="s">
        <v>0</v>
      </c>
      <c r="F342" s="3">
        <v>2</v>
      </c>
      <c r="G342" s="3">
        <v>26</v>
      </c>
      <c r="H342" s="1">
        <v>31</v>
      </c>
      <c r="I342" s="1">
        <v>30</v>
      </c>
      <c r="J342" s="1">
        <v>30</v>
      </c>
      <c r="K342" s="1">
        <v>25</v>
      </c>
      <c r="L342" s="1">
        <v>24</v>
      </c>
      <c r="M342" s="1">
        <v>24</v>
      </c>
      <c r="N342" s="1">
        <v>29</v>
      </c>
      <c r="O342" s="1">
        <v>28</v>
      </c>
      <c r="P342" s="1">
        <v>31</v>
      </c>
      <c r="Q342" s="1">
        <v>34</v>
      </c>
      <c r="R342" s="1">
        <v>36</v>
      </c>
      <c r="S342" s="1">
        <v>36</v>
      </c>
      <c r="T342" s="1">
        <v>38</v>
      </c>
      <c r="U342" s="1">
        <v>37</v>
      </c>
      <c r="V342" s="1">
        <v>38</v>
      </c>
      <c r="W342" s="1">
        <v>36</v>
      </c>
      <c r="X342" s="1">
        <v>36</v>
      </c>
      <c r="Y342" s="1">
        <v>36</v>
      </c>
      <c r="Z342" s="1">
        <v>36</v>
      </c>
      <c r="AA342" s="1">
        <v>37</v>
      </c>
      <c r="AB342" s="1">
        <v>36</v>
      </c>
      <c r="AC342" s="1">
        <v>33</v>
      </c>
      <c r="AD342" s="1">
        <v>34</v>
      </c>
      <c r="AE342" s="1">
        <v>33</v>
      </c>
    </row>
    <row r="343" spans="1:31" x14ac:dyDescent="0.55000000000000004">
      <c r="A343" s="1">
        <v>2026</v>
      </c>
      <c r="B343" s="2">
        <v>99999999</v>
      </c>
      <c r="C343" s="1">
        <v>999</v>
      </c>
      <c r="D343" s="3">
        <v>6</v>
      </c>
      <c r="E343" s="1" t="s">
        <v>0</v>
      </c>
      <c r="F343" s="3">
        <v>2</v>
      </c>
      <c r="G343" s="3">
        <v>27</v>
      </c>
      <c r="H343" s="1">
        <v>32</v>
      </c>
      <c r="I343" s="1">
        <v>34</v>
      </c>
      <c r="J343" s="1">
        <v>35</v>
      </c>
      <c r="K343" s="1">
        <v>36</v>
      </c>
      <c r="L343" s="1">
        <v>37</v>
      </c>
      <c r="M343" s="1">
        <v>38</v>
      </c>
      <c r="N343" s="1">
        <v>37</v>
      </c>
      <c r="O343" s="1">
        <v>36</v>
      </c>
      <c r="P343" s="1">
        <v>36</v>
      </c>
      <c r="Q343" s="1">
        <v>36</v>
      </c>
      <c r="R343" s="1">
        <v>9999</v>
      </c>
      <c r="S343" s="1">
        <v>9999</v>
      </c>
      <c r="T343" s="1">
        <v>9999</v>
      </c>
      <c r="U343" s="1">
        <v>9999</v>
      </c>
      <c r="V343" s="1">
        <v>9999</v>
      </c>
      <c r="W343" s="1">
        <v>32</v>
      </c>
      <c r="X343" s="1">
        <v>34</v>
      </c>
      <c r="Y343" s="1">
        <v>36</v>
      </c>
      <c r="Z343" s="1">
        <v>37</v>
      </c>
      <c r="AA343" s="1">
        <v>37</v>
      </c>
      <c r="AB343" s="1">
        <v>38</v>
      </c>
      <c r="AC343" s="1">
        <v>38</v>
      </c>
      <c r="AD343" s="1">
        <v>39</v>
      </c>
      <c r="AE343" s="1">
        <v>39</v>
      </c>
    </row>
    <row r="344" spans="1:31" x14ac:dyDescent="0.55000000000000004">
      <c r="A344" s="1">
        <v>2026</v>
      </c>
      <c r="B344" s="2">
        <v>99999999</v>
      </c>
      <c r="C344" s="1">
        <v>999</v>
      </c>
      <c r="D344" s="3">
        <v>6</v>
      </c>
      <c r="E344" s="1" t="s">
        <v>0</v>
      </c>
      <c r="F344" s="3">
        <v>2</v>
      </c>
      <c r="G344" s="3">
        <v>28</v>
      </c>
      <c r="H344" s="1">
        <v>39</v>
      </c>
      <c r="I344" s="1">
        <v>38</v>
      </c>
      <c r="J344" s="1">
        <v>38</v>
      </c>
      <c r="K344" s="1">
        <v>36</v>
      </c>
      <c r="L344" s="1">
        <v>34</v>
      </c>
      <c r="M344" s="1">
        <v>37</v>
      </c>
      <c r="N344" s="1">
        <v>35</v>
      </c>
      <c r="O344" s="1">
        <v>34</v>
      </c>
      <c r="P344" s="1">
        <v>35</v>
      </c>
      <c r="Q344" s="1">
        <v>36</v>
      </c>
      <c r="R344" s="1">
        <v>9999</v>
      </c>
      <c r="S344" s="1">
        <v>38</v>
      </c>
      <c r="T344" s="1">
        <v>40</v>
      </c>
      <c r="U344" s="1">
        <v>40</v>
      </c>
      <c r="V344" s="1">
        <v>41</v>
      </c>
      <c r="W344" s="1">
        <v>41</v>
      </c>
      <c r="X344" s="1">
        <v>39</v>
      </c>
      <c r="Y344" s="1">
        <v>36</v>
      </c>
      <c r="Z344" s="1">
        <v>37</v>
      </c>
      <c r="AA344" s="1">
        <v>39</v>
      </c>
      <c r="AB344" s="1">
        <v>38</v>
      </c>
      <c r="AC344" s="1">
        <v>36</v>
      </c>
      <c r="AD344" s="1">
        <v>36</v>
      </c>
      <c r="AE344" s="1">
        <v>37</v>
      </c>
    </row>
    <row r="345" spans="1:31" x14ac:dyDescent="0.55000000000000004">
      <c r="A345" s="1">
        <v>2026</v>
      </c>
      <c r="B345" s="2">
        <v>99999999</v>
      </c>
      <c r="C345" s="1">
        <v>999</v>
      </c>
      <c r="D345" s="3">
        <v>6</v>
      </c>
      <c r="E345" s="1" t="s">
        <v>0</v>
      </c>
      <c r="F345" s="3">
        <v>3</v>
      </c>
      <c r="G345" s="3">
        <v>1</v>
      </c>
      <c r="H345" s="1">
        <v>35</v>
      </c>
      <c r="I345" s="1">
        <v>33</v>
      </c>
      <c r="J345" s="1">
        <v>35</v>
      </c>
      <c r="K345" s="1">
        <v>35</v>
      </c>
      <c r="L345" s="1">
        <v>31</v>
      </c>
      <c r="M345" s="1">
        <v>23</v>
      </c>
      <c r="N345" s="1">
        <v>19</v>
      </c>
      <c r="O345" s="1">
        <v>14</v>
      </c>
      <c r="P345" s="1">
        <v>14</v>
      </c>
      <c r="Q345" s="1">
        <v>17</v>
      </c>
      <c r="R345" s="1">
        <v>21</v>
      </c>
      <c r="S345" s="1">
        <v>25</v>
      </c>
      <c r="T345" s="1">
        <v>30</v>
      </c>
      <c r="U345" s="1">
        <v>31</v>
      </c>
      <c r="V345" s="1">
        <v>28</v>
      </c>
      <c r="W345" s="1">
        <v>28</v>
      </c>
      <c r="X345" s="1">
        <v>31</v>
      </c>
      <c r="Y345" s="1">
        <v>29</v>
      </c>
      <c r="Z345" s="1">
        <v>28</v>
      </c>
      <c r="AA345" s="1">
        <v>23</v>
      </c>
      <c r="AB345" s="1">
        <v>20</v>
      </c>
      <c r="AC345" s="1">
        <v>16</v>
      </c>
      <c r="AD345" s="1">
        <v>23</v>
      </c>
      <c r="AE345" s="1">
        <v>25</v>
      </c>
    </row>
    <row r="346" spans="1:31" x14ac:dyDescent="0.55000000000000004">
      <c r="A346" s="1">
        <v>2026</v>
      </c>
      <c r="B346" s="2">
        <v>99999999</v>
      </c>
      <c r="C346" s="1">
        <v>999</v>
      </c>
      <c r="D346" s="3">
        <v>6</v>
      </c>
      <c r="E346" s="1" t="s">
        <v>0</v>
      </c>
      <c r="F346" s="3">
        <v>3</v>
      </c>
      <c r="G346" s="3">
        <v>2</v>
      </c>
      <c r="H346" s="1">
        <v>9999</v>
      </c>
      <c r="I346" s="1">
        <v>31</v>
      </c>
      <c r="J346" s="1">
        <v>27</v>
      </c>
      <c r="K346" s="1">
        <v>27</v>
      </c>
      <c r="L346" s="1">
        <v>27</v>
      </c>
      <c r="M346" s="1">
        <v>29</v>
      </c>
      <c r="N346" s="1">
        <v>31</v>
      </c>
      <c r="O346" s="1">
        <v>27</v>
      </c>
      <c r="P346" s="1">
        <v>30</v>
      </c>
      <c r="Q346" s="1">
        <v>27</v>
      </c>
      <c r="R346" s="1">
        <v>32</v>
      </c>
      <c r="S346" s="1">
        <v>36</v>
      </c>
      <c r="T346" s="1">
        <v>38</v>
      </c>
      <c r="U346" s="1">
        <v>40</v>
      </c>
      <c r="V346" s="1">
        <v>41</v>
      </c>
      <c r="W346" s="1">
        <v>45</v>
      </c>
      <c r="X346" s="1">
        <v>44</v>
      </c>
      <c r="Y346" s="1">
        <v>41</v>
      </c>
      <c r="Z346" s="1">
        <v>33</v>
      </c>
      <c r="AA346" s="1">
        <v>30</v>
      </c>
      <c r="AB346" s="1">
        <v>18</v>
      </c>
      <c r="AC346" s="1">
        <v>14</v>
      </c>
      <c r="AD346" s="1">
        <v>29</v>
      </c>
      <c r="AE346" s="1">
        <v>33</v>
      </c>
    </row>
    <row r="347" spans="1:31" x14ac:dyDescent="0.55000000000000004">
      <c r="A347" s="1">
        <v>2026</v>
      </c>
      <c r="B347" s="2">
        <v>99999999</v>
      </c>
      <c r="C347" s="1">
        <v>999</v>
      </c>
      <c r="D347" s="3">
        <v>6</v>
      </c>
      <c r="E347" s="1" t="s">
        <v>0</v>
      </c>
      <c r="F347" s="3">
        <v>3</v>
      </c>
      <c r="G347" s="3">
        <v>3</v>
      </c>
      <c r="H347" s="1">
        <v>41</v>
      </c>
      <c r="I347" s="1">
        <v>43</v>
      </c>
      <c r="J347" s="1">
        <v>43</v>
      </c>
      <c r="K347" s="1">
        <v>43</v>
      </c>
      <c r="L347" s="1">
        <v>42</v>
      </c>
      <c r="M347" s="1">
        <v>42</v>
      </c>
      <c r="N347" s="1">
        <v>42</v>
      </c>
      <c r="O347" s="1">
        <v>41</v>
      </c>
      <c r="P347" s="1">
        <v>42</v>
      </c>
      <c r="Q347" s="1">
        <v>42</v>
      </c>
      <c r="R347" s="1">
        <v>40</v>
      </c>
      <c r="S347" s="1">
        <v>43</v>
      </c>
      <c r="T347" s="1">
        <v>44</v>
      </c>
      <c r="U347" s="1">
        <v>43</v>
      </c>
      <c r="V347" s="1">
        <v>40</v>
      </c>
      <c r="W347" s="1">
        <v>42</v>
      </c>
      <c r="X347" s="1">
        <v>41</v>
      </c>
      <c r="Y347" s="1">
        <v>43</v>
      </c>
      <c r="Z347" s="1">
        <v>43</v>
      </c>
      <c r="AA347" s="1">
        <v>42</v>
      </c>
      <c r="AB347" s="1">
        <v>40</v>
      </c>
      <c r="AC347" s="1">
        <v>39</v>
      </c>
      <c r="AD347" s="1">
        <v>37</v>
      </c>
      <c r="AE347" s="1">
        <v>36</v>
      </c>
    </row>
    <row r="348" spans="1:31" x14ac:dyDescent="0.55000000000000004">
      <c r="A348" s="1">
        <v>2026</v>
      </c>
      <c r="B348" s="2">
        <v>99999999</v>
      </c>
      <c r="C348" s="1">
        <v>999</v>
      </c>
      <c r="D348" s="3">
        <v>6</v>
      </c>
      <c r="E348" s="1" t="s">
        <v>0</v>
      </c>
      <c r="F348" s="3">
        <v>3</v>
      </c>
      <c r="G348" s="3">
        <v>4</v>
      </c>
      <c r="H348" s="1">
        <v>37</v>
      </c>
      <c r="I348" s="1">
        <v>38</v>
      </c>
      <c r="J348" s="1">
        <v>39</v>
      </c>
      <c r="K348" s="1">
        <v>37</v>
      </c>
      <c r="L348" s="1">
        <v>35</v>
      </c>
      <c r="M348" s="1">
        <v>35</v>
      </c>
      <c r="N348" s="1">
        <v>35</v>
      </c>
      <c r="O348" s="1">
        <v>35</v>
      </c>
      <c r="P348" s="1">
        <v>37</v>
      </c>
      <c r="Q348" s="1">
        <v>39</v>
      </c>
      <c r="R348" s="1">
        <v>33</v>
      </c>
      <c r="S348" s="1">
        <v>36</v>
      </c>
      <c r="T348" s="1">
        <v>39</v>
      </c>
      <c r="U348" s="1">
        <v>43</v>
      </c>
      <c r="V348" s="1">
        <v>47</v>
      </c>
      <c r="W348" s="1">
        <v>48</v>
      </c>
      <c r="X348" s="1">
        <v>46</v>
      </c>
      <c r="Y348" s="1">
        <v>43</v>
      </c>
      <c r="Z348" s="1">
        <v>39</v>
      </c>
      <c r="AA348" s="1">
        <v>35</v>
      </c>
      <c r="AB348" s="1">
        <v>37</v>
      </c>
      <c r="AC348" s="1">
        <v>44</v>
      </c>
      <c r="AD348" s="1">
        <v>42</v>
      </c>
      <c r="AE348" s="1">
        <v>44</v>
      </c>
    </row>
    <row r="349" spans="1:31" x14ac:dyDescent="0.55000000000000004">
      <c r="A349" s="1">
        <v>2026</v>
      </c>
      <c r="B349" s="2">
        <v>99999999</v>
      </c>
      <c r="C349" s="1">
        <v>999</v>
      </c>
      <c r="D349" s="3">
        <v>6</v>
      </c>
      <c r="E349" s="1" t="s">
        <v>0</v>
      </c>
      <c r="F349" s="3">
        <v>3</v>
      </c>
      <c r="G349" s="3">
        <v>5</v>
      </c>
      <c r="H349" s="1">
        <v>42</v>
      </c>
      <c r="I349" s="1">
        <v>41</v>
      </c>
      <c r="J349" s="1">
        <v>41</v>
      </c>
      <c r="K349" s="1">
        <v>34</v>
      </c>
      <c r="L349" s="1">
        <v>27</v>
      </c>
      <c r="M349" s="1">
        <v>22</v>
      </c>
      <c r="N349" s="1">
        <v>19</v>
      </c>
      <c r="O349" s="1">
        <v>13</v>
      </c>
      <c r="P349" s="1">
        <v>20</v>
      </c>
      <c r="Q349" s="1">
        <v>28</v>
      </c>
      <c r="R349" s="1">
        <v>31</v>
      </c>
      <c r="S349" s="1">
        <v>29</v>
      </c>
      <c r="T349" s="1">
        <v>38</v>
      </c>
      <c r="U349" s="1">
        <v>42</v>
      </c>
      <c r="V349" s="1">
        <v>49</v>
      </c>
      <c r="W349" s="1">
        <v>54</v>
      </c>
      <c r="X349" s="1">
        <v>53</v>
      </c>
      <c r="Y349" s="1">
        <v>47</v>
      </c>
      <c r="Z349" s="1">
        <v>47</v>
      </c>
      <c r="AA349" s="1">
        <v>46</v>
      </c>
      <c r="AB349" s="1">
        <v>45</v>
      </c>
      <c r="AC349" s="1">
        <v>44</v>
      </c>
      <c r="AD349" s="1">
        <v>44</v>
      </c>
      <c r="AE349" s="1">
        <v>42</v>
      </c>
    </row>
    <row r="350" spans="1:31" x14ac:dyDescent="0.55000000000000004">
      <c r="A350" s="1">
        <v>2026</v>
      </c>
      <c r="B350" s="2">
        <v>99999999</v>
      </c>
      <c r="C350" s="1">
        <v>999</v>
      </c>
      <c r="D350" s="3">
        <v>6</v>
      </c>
      <c r="E350" s="1" t="s">
        <v>0</v>
      </c>
      <c r="F350" s="3">
        <v>3</v>
      </c>
      <c r="G350" s="3">
        <v>6</v>
      </c>
      <c r="H350" s="1">
        <v>42</v>
      </c>
      <c r="I350" s="1">
        <v>34</v>
      </c>
      <c r="J350" s="1">
        <v>32</v>
      </c>
      <c r="K350" s="1">
        <v>34</v>
      </c>
      <c r="L350" s="1">
        <v>31</v>
      </c>
      <c r="M350" s="1">
        <v>26</v>
      </c>
      <c r="N350" s="1">
        <v>28</v>
      </c>
      <c r="O350" s="1">
        <v>24</v>
      </c>
      <c r="P350" s="1">
        <v>19</v>
      </c>
      <c r="Q350" s="1">
        <v>14</v>
      </c>
      <c r="R350" s="1">
        <v>23</v>
      </c>
      <c r="S350" s="1">
        <v>27</v>
      </c>
      <c r="T350" s="1">
        <v>28</v>
      </c>
      <c r="U350" s="1">
        <v>30</v>
      </c>
      <c r="V350" s="1">
        <v>30</v>
      </c>
      <c r="W350" s="1">
        <v>26</v>
      </c>
      <c r="X350" s="1">
        <v>26</v>
      </c>
      <c r="Y350" s="1">
        <v>28</v>
      </c>
      <c r="Z350" s="1">
        <v>32</v>
      </c>
      <c r="AA350" s="1">
        <v>34</v>
      </c>
      <c r="AB350" s="1">
        <v>37</v>
      </c>
      <c r="AC350" s="1">
        <v>39</v>
      </c>
      <c r="AD350" s="1">
        <v>41</v>
      </c>
      <c r="AE350" s="1">
        <v>38</v>
      </c>
    </row>
    <row r="351" spans="1:31" x14ac:dyDescent="0.55000000000000004">
      <c r="A351" s="1">
        <v>2026</v>
      </c>
      <c r="B351" s="2">
        <v>99999999</v>
      </c>
      <c r="C351" s="1">
        <v>999</v>
      </c>
      <c r="D351" s="3">
        <v>6</v>
      </c>
      <c r="E351" s="1" t="s">
        <v>0</v>
      </c>
      <c r="F351" s="3">
        <v>3</v>
      </c>
      <c r="G351" s="3">
        <v>7</v>
      </c>
      <c r="H351" s="1">
        <v>34</v>
      </c>
      <c r="I351" s="1">
        <v>29</v>
      </c>
      <c r="J351" s="1">
        <v>28</v>
      </c>
      <c r="K351" s="1">
        <v>32</v>
      </c>
      <c r="L351" s="1">
        <v>32</v>
      </c>
      <c r="M351" s="1">
        <v>31</v>
      </c>
      <c r="N351" s="1">
        <v>29</v>
      </c>
      <c r="O351" s="1">
        <v>27</v>
      </c>
      <c r="P351" s="1">
        <v>21</v>
      </c>
      <c r="Q351" s="1">
        <v>27</v>
      </c>
      <c r="R351" s="1">
        <v>9999</v>
      </c>
      <c r="S351" s="1">
        <v>30</v>
      </c>
      <c r="T351" s="1">
        <v>32</v>
      </c>
      <c r="U351" s="1">
        <v>39</v>
      </c>
      <c r="V351" s="1">
        <v>41</v>
      </c>
      <c r="W351" s="1">
        <v>41</v>
      </c>
      <c r="X351" s="1">
        <v>40</v>
      </c>
      <c r="Y351" s="1">
        <v>37</v>
      </c>
      <c r="Z351" s="1">
        <v>35</v>
      </c>
      <c r="AA351" s="1">
        <v>32</v>
      </c>
      <c r="AB351" s="1">
        <v>41</v>
      </c>
      <c r="AC351" s="1">
        <v>41</v>
      </c>
      <c r="AD351" s="1">
        <v>41</v>
      </c>
      <c r="AE351" s="1">
        <v>41</v>
      </c>
    </row>
    <row r="352" spans="1:31" x14ac:dyDescent="0.55000000000000004">
      <c r="A352" s="1">
        <v>2026</v>
      </c>
      <c r="B352" s="2">
        <v>99999999</v>
      </c>
      <c r="C352" s="1">
        <v>999</v>
      </c>
      <c r="D352" s="3">
        <v>6</v>
      </c>
      <c r="E352" s="1" t="s">
        <v>0</v>
      </c>
      <c r="F352" s="3">
        <v>3</v>
      </c>
      <c r="G352" s="3">
        <v>8</v>
      </c>
      <c r="H352" s="1">
        <v>9999</v>
      </c>
      <c r="I352" s="1">
        <v>42</v>
      </c>
      <c r="J352" s="1">
        <v>42</v>
      </c>
      <c r="K352" s="1">
        <v>43</v>
      </c>
      <c r="L352" s="1">
        <v>42</v>
      </c>
      <c r="M352" s="1">
        <v>39</v>
      </c>
      <c r="N352" s="1">
        <v>39</v>
      </c>
      <c r="O352" s="1">
        <v>36</v>
      </c>
      <c r="P352" s="1">
        <v>34</v>
      </c>
      <c r="Q352" s="1">
        <v>30</v>
      </c>
      <c r="R352" s="1">
        <v>35</v>
      </c>
      <c r="S352" s="1">
        <v>35</v>
      </c>
      <c r="T352" s="1">
        <v>38</v>
      </c>
      <c r="U352" s="1">
        <v>38</v>
      </c>
      <c r="V352" s="1">
        <v>38</v>
      </c>
      <c r="W352" s="1">
        <v>39</v>
      </c>
      <c r="X352" s="1">
        <v>41</v>
      </c>
      <c r="Y352" s="1">
        <v>40</v>
      </c>
      <c r="Z352" s="1">
        <v>43</v>
      </c>
      <c r="AA352" s="1">
        <v>44</v>
      </c>
      <c r="AB352" s="1">
        <v>44</v>
      </c>
      <c r="AC352" s="1">
        <v>44</v>
      </c>
      <c r="AD352" s="1">
        <v>44</v>
      </c>
      <c r="AE352" s="1">
        <v>44</v>
      </c>
    </row>
    <row r="353" spans="1:31" x14ac:dyDescent="0.55000000000000004">
      <c r="A353" s="1">
        <v>2026</v>
      </c>
      <c r="B353" s="2">
        <v>99999999</v>
      </c>
      <c r="C353" s="1">
        <v>999</v>
      </c>
      <c r="D353" s="3">
        <v>6</v>
      </c>
      <c r="E353" s="1" t="s">
        <v>0</v>
      </c>
      <c r="F353" s="3">
        <v>3</v>
      </c>
      <c r="G353" s="3">
        <v>9</v>
      </c>
      <c r="H353" s="1">
        <v>42</v>
      </c>
      <c r="I353" s="1">
        <v>41</v>
      </c>
      <c r="J353" s="1">
        <v>40</v>
      </c>
      <c r="K353" s="1">
        <v>38</v>
      </c>
      <c r="L353" s="1">
        <v>35</v>
      </c>
      <c r="M353" s="1">
        <v>34</v>
      </c>
      <c r="N353" s="1">
        <v>31</v>
      </c>
      <c r="O353" s="1">
        <v>26</v>
      </c>
      <c r="P353" s="1">
        <v>24</v>
      </c>
      <c r="Q353" s="1">
        <v>22</v>
      </c>
      <c r="R353" s="1">
        <v>27</v>
      </c>
      <c r="S353" s="1">
        <v>32</v>
      </c>
      <c r="T353" s="1">
        <v>39</v>
      </c>
      <c r="U353" s="1">
        <v>39</v>
      </c>
      <c r="V353" s="1">
        <v>39</v>
      </c>
      <c r="W353" s="1">
        <v>42</v>
      </c>
      <c r="X353" s="1">
        <v>35</v>
      </c>
      <c r="Y353" s="1">
        <v>32</v>
      </c>
      <c r="Z353" s="1">
        <v>31</v>
      </c>
      <c r="AA353" s="1">
        <v>32</v>
      </c>
      <c r="AB353" s="1">
        <v>34</v>
      </c>
      <c r="AC353" s="1">
        <v>39</v>
      </c>
      <c r="AD353" s="1">
        <v>32</v>
      </c>
      <c r="AE353" s="1">
        <v>24</v>
      </c>
    </row>
    <row r="354" spans="1:31" x14ac:dyDescent="0.55000000000000004">
      <c r="A354" s="1">
        <v>2026</v>
      </c>
      <c r="B354" s="2">
        <v>99999999</v>
      </c>
      <c r="C354" s="1">
        <v>999</v>
      </c>
      <c r="D354" s="3">
        <v>6</v>
      </c>
      <c r="E354" s="1" t="s">
        <v>0</v>
      </c>
      <c r="F354" s="3">
        <v>3</v>
      </c>
      <c r="G354" s="3">
        <v>10</v>
      </c>
      <c r="H354" s="1">
        <v>14</v>
      </c>
      <c r="I354" s="1">
        <v>14</v>
      </c>
      <c r="J354" s="1">
        <v>12</v>
      </c>
      <c r="K354" s="1">
        <v>13</v>
      </c>
      <c r="L354" s="1">
        <v>15</v>
      </c>
      <c r="M354" s="1">
        <v>18</v>
      </c>
      <c r="N354" s="1">
        <v>15</v>
      </c>
      <c r="O354" s="1">
        <v>24</v>
      </c>
      <c r="P354" s="1">
        <v>35</v>
      </c>
      <c r="Q354" s="1">
        <v>43</v>
      </c>
      <c r="R354" s="1">
        <v>45</v>
      </c>
      <c r="S354" s="1">
        <v>45</v>
      </c>
      <c r="T354" s="1">
        <v>46</v>
      </c>
      <c r="U354" s="1">
        <v>46</v>
      </c>
      <c r="V354" s="1">
        <v>46</v>
      </c>
      <c r="W354" s="1">
        <v>45</v>
      </c>
      <c r="X354" s="1">
        <v>46</v>
      </c>
      <c r="Y354" s="1">
        <v>46</v>
      </c>
      <c r="Z354" s="1">
        <v>46</v>
      </c>
      <c r="AA354" s="1">
        <v>45</v>
      </c>
      <c r="AB354" s="1">
        <v>45</v>
      </c>
      <c r="AC354" s="1">
        <v>41</v>
      </c>
      <c r="AD354" s="1">
        <v>40</v>
      </c>
      <c r="AE354" s="1">
        <v>40</v>
      </c>
    </row>
    <row r="355" spans="1:31" x14ac:dyDescent="0.55000000000000004">
      <c r="A355" s="1">
        <v>2026</v>
      </c>
      <c r="B355" s="2">
        <v>99999999</v>
      </c>
      <c r="C355" s="1">
        <v>999</v>
      </c>
      <c r="D355" s="3">
        <v>6</v>
      </c>
      <c r="E355" s="1" t="s">
        <v>0</v>
      </c>
      <c r="F355" s="3">
        <v>3</v>
      </c>
      <c r="G355" s="3">
        <v>11</v>
      </c>
      <c r="H355" s="1">
        <v>40</v>
      </c>
      <c r="I355" s="1">
        <v>40</v>
      </c>
      <c r="J355" s="1">
        <v>41</v>
      </c>
      <c r="K355" s="1">
        <v>40</v>
      </c>
      <c r="L355" s="1">
        <v>38</v>
      </c>
      <c r="M355" s="1">
        <v>35</v>
      </c>
      <c r="N355" s="1">
        <v>30</v>
      </c>
      <c r="O355" s="1">
        <v>31</v>
      </c>
      <c r="P355" s="1">
        <v>39</v>
      </c>
      <c r="Q355" s="1">
        <v>43</v>
      </c>
      <c r="R355" s="1">
        <v>45</v>
      </c>
      <c r="S355" s="1">
        <v>47</v>
      </c>
      <c r="T355" s="1">
        <v>47</v>
      </c>
      <c r="U355" s="1">
        <v>47</v>
      </c>
      <c r="V355" s="1">
        <v>48</v>
      </c>
      <c r="W355" s="1">
        <v>47</v>
      </c>
      <c r="X355" s="1">
        <v>46</v>
      </c>
      <c r="Y355" s="1">
        <v>45</v>
      </c>
      <c r="Z355" s="1">
        <v>43</v>
      </c>
      <c r="AA355" s="1">
        <v>41</v>
      </c>
      <c r="AB355" s="1">
        <v>41</v>
      </c>
      <c r="AC355" s="1">
        <v>40</v>
      </c>
      <c r="AD355" s="1">
        <v>36</v>
      </c>
      <c r="AE355" s="1">
        <v>36</v>
      </c>
    </row>
    <row r="356" spans="1:31" x14ac:dyDescent="0.55000000000000004">
      <c r="A356" s="1">
        <v>2026</v>
      </c>
      <c r="B356" s="2">
        <v>99999999</v>
      </c>
      <c r="C356" s="1">
        <v>999</v>
      </c>
      <c r="D356" s="3">
        <v>6</v>
      </c>
      <c r="E356" s="1" t="s">
        <v>0</v>
      </c>
      <c r="F356" s="3">
        <v>3</v>
      </c>
      <c r="G356" s="3">
        <v>12</v>
      </c>
      <c r="H356" s="1">
        <v>39</v>
      </c>
      <c r="I356" s="1">
        <v>41</v>
      </c>
      <c r="J356" s="1">
        <v>39</v>
      </c>
      <c r="K356" s="1">
        <v>38</v>
      </c>
      <c r="L356" s="1">
        <v>35</v>
      </c>
      <c r="M356" s="1">
        <v>33</v>
      </c>
      <c r="N356" s="1">
        <v>31</v>
      </c>
      <c r="O356" s="1">
        <v>24</v>
      </c>
      <c r="P356" s="1">
        <v>24</v>
      </c>
      <c r="Q356" s="1">
        <v>27</v>
      </c>
      <c r="R356" s="1">
        <v>27</v>
      </c>
      <c r="S356" s="1">
        <v>28</v>
      </c>
      <c r="T356" s="1">
        <v>26</v>
      </c>
      <c r="U356" s="1">
        <v>31</v>
      </c>
      <c r="V356" s="1">
        <v>35</v>
      </c>
      <c r="W356" s="1">
        <v>39</v>
      </c>
      <c r="X356" s="1">
        <v>34</v>
      </c>
      <c r="Y356" s="1">
        <v>40</v>
      </c>
      <c r="Z356" s="1">
        <v>36</v>
      </c>
      <c r="AA356" s="1">
        <v>30</v>
      </c>
      <c r="AB356" s="1">
        <v>33</v>
      </c>
      <c r="AC356" s="1">
        <v>36</v>
      </c>
      <c r="AD356" s="1">
        <v>38</v>
      </c>
      <c r="AE356" s="1">
        <v>29</v>
      </c>
    </row>
    <row r="357" spans="1:31" x14ac:dyDescent="0.55000000000000004">
      <c r="A357" s="1">
        <v>2026</v>
      </c>
      <c r="B357" s="2">
        <v>99999999</v>
      </c>
      <c r="C357" s="1">
        <v>999</v>
      </c>
      <c r="D357" s="3">
        <v>6</v>
      </c>
      <c r="E357" s="1" t="s">
        <v>0</v>
      </c>
      <c r="F357" s="3">
        <v>3</v>
      </c>
      <c r="G357" s="3">
        <v>13</v>
      </c>
      <c r="H357" s="1">
        <v>17</v>
      </c>
      <c r="I357" s="1">
        <v>19</v>
      </c>
      <c r="J357" s="1">
        <v>24</v>
      </c>
      <c r="K357" s="1">
        <v>22</v>
      </c>
      <c r="L357" s="1">
        <v>14</v>
      </c>
      <c r="M357" s="1">
        <v>17</v>
      </c>
      <c r="N357" s="1">
        <v>13</v>
      </c>
      <c r="O357" s="1">
        <v>5</v>
      </c>
      <c r="P357" s="1">
        <v>8</v>
      </c>
      <c r="Q357" s="1">
        <v>6</v>
      </c>
      <c r="R357" s="1">
        <v>9999</v>
      </c>
      <c r="S357" s="1">
        <v>9999</v>
      </c>
      <c r="T357" s="1">
        <v>9999</v>
      </c>
      <c r="U357" s="1">
        <v>9999</v>
      </c>
      <c r="V357" s="1">
        <v>3</v>
      </c>
      <c r="W357" s="1">
        <v>5</v>
      </c>
      <c r="X357" s="1">
        <v>5</v>
      </c>
      <c r="Y357" s="1">
        <v>9</v>
      </c>
      <c r="Z357" s="1">
        <v>21</v>
      </c>
      <c r="AA357" s="1">
        <v>29</v>
      </c>
      <c r="AB357" s="1">
        <v>33</v>
      </c>
      <c r="AC357" s="1">
        <v>34</v>
      </c>
      <c r="AD357" s="1">
        <v>34</v>
      </c>
      <c r="AE357" s="1">
        <v>34</v>
      </c>
    </row>
    <row r="358" spans="1:31" x14ac:dyDescent="0.55000000000000004">
      <c r="A358" s="1">
        <v>2026</v>
      </c>
      <c r="B358" s="2">
        <v>99999999</v>
      </c>
      <c r="C358" s="1">
        <v>999</v>
      </c>
      <c r="D358" s="3">
        <v>6</v>
      </c>
      <c r="E358" s="1" t="s">
        <v>0</v>
      </c>
      <c r="F358" s="3">
        <v>3</v>
      </c>
      <c r="G358" s="3">
        <v>14</v>
      </c>
      <c r="H358" s="1">
        <v>9999</v>
      </c>
      <c r="I358" s="1">
        <v>41</v>
      </c>
      <c r="J358" s="1">
        <v>41</v>
      </c>
      <c r="K358" s="1">
        <v>42</v>
      </c>
      <c r="L358" s="1">
        <v>46</v>
      </c>
      <c r="M358" s="1">
        <v>46</v>
      </c>
      <c r="N358" s="1">
        <v>46</v>
      </c>
      <c r="O358" s="1">
        <v>45</v>
      </c>
      <c r="P358" s="1">
        <v>43</v>
      </c>
      <c r="Q358" s="1">
        <v>44</v>
      </c>
      <c r="R358" s="1">
        <v>47</v>
      </c>
      <c r="S358" s="1">
        <v>47</v>
      </c>
      <c r="T358" s="1">
        <v>9999</v>
      </c>
      <c r="U358" s="1">
        <v>46</v>
      </c>
      <c r="V358" s="1">
        <v>46</v>
      </c>
      <c r="W358" s="1">
        <v>46</v>
      </c>
      <c r="X358" s="1">
        <v>46</v>
      </c>
      <c r="Y358" s="1">
        <v>45</v>
      </c>
      <c r="Z358" s="1">
        <v>43</v>
      </c>
      <c r="AA358" s="1">
        <v>42</v>
      </c>
      <c r="AB358" s="1">
        <v>42</v>
      </c>
      <c r="AC358" s="1">
        <v>42</v>
      </c>
      <c r="AD358" s="1">
        <v>42</v>
      </c>
      <c r="AE358" s="1">
        <v>43</v>
      </c>
    </row>
    <row r="359" spans="1:31" x14ac:dyDescent="0.55000000000000004">
      <c r="A359" s="1">
        <v>2026</v>
      </c>
      <c r="B359" s="2">
        <v>99999999</v>
      </c>
      <c r="C359" s="1">
        <v>999</v>
      </c>
      <c r="D359" s="3">
        <v>6</v>
      </c>
      <c r="E359" s="1" t="s">
        <v>0</v>
      </c>
      <c r="F359" s="3">
        <v>3</v>
      </c>
      <c r="G359" s="3">
        <v>15</v>
      </c>
      <c r="H359" s="1">
        <v>44</v>
      </c>
      <c r="I359" s="1">
        <v>42</v>
      </c>
      <c r="J359" s="1">
        <v>40</v>
      </c>
      <c r="K359" s="1">
        <v>40</v>
      </c>
      <c r="L359" s="1">
        <v>37</v>
      </c>
      <c r="M359" s="1">
        <v>33</v>
      </c>
      <c r="N359" s="1">
        <v>26</v>
      </c>
      <c r="O359" s="1">
        <v>21</v>
      </c>
      <c r="P359" s="1">
        <v>21</v>
      </c>
      <c r="Q359" s="1">
        <v>25</v>
      </c>
      <c r="R359" s="1">
        <v>25</v>
      </c>
      <c r="S359" s="1">
        <v>28</v>
      </c>
      <c r="T359" s="1">
        <v>29</v>
      </c>
      <c r="U359" s="1">
        <v>38</v>
      </c>
      <c r="V359" s="1">
        <v>43</v>
      </c>
      <c r="W359" s="1">
        <v>46</v>
      </c>
      <c r="X359" s="1">
        <v>41</v>
      </c>
      <c r="Y359" s="1">
        <v>34</v>
      </c>
      <c r="Z359" s="1">
        <v>28</v>
      </c>
      <c r="AA359" s="1">
        <v>21</v>
      </c>
      <c r="AB359" s="1">
        <v>22</v>
      </c>
      <c r="AC359" s="1">
        <v>44</v>
      </c>
      <c r="AD359" s="1">
        <v>47</v>
      </c>
      <c r="AE359" s="1">
        <v>51</v>
      </c>
    </row>
    <row r="360" spans="1:31" x14ac:dyDescent="0.55000000000000004">
      <c r="A360" s="1">
        <v>2026</v>
      </c>
      <c r="B360" s="2">
        <v>99999999</v>
      </c>
      <c r="C360" s="1">
        <v>999</v>
      </c>
      <c r="D360" s="3">
        <v>6</v>
      </c>
      <c r="E360" s="1" t="s">
        <v>0</v>
      </c>
      <c r="F360" s="3">
        <v>3</v>
      </c>
      <c r="G360" s="3">
        <v>16</v>
      </c>
      <c r="H360" s="1">
        <v>51</v>
      </c>
      <c r="I360" s="1">
        <v>49</v>
      </c>
      <c r="J360" s="1">
        <v>49</v>
      </c>
      <c r="K360" s="1">
        <v>49</v>
      </c>
      <c r="L360" s="1">
        <v>47</v>
      </c>
      <c r="M360" s="1">
        <v>45</v>
      </c>
      <c r="N360" s="1">
        <v>38</v>
      </c>
      <c r="O360" s="1">
        <v>18</v>
      </c>
      <c r="P360" s="1">
        <v>23</v>
      </c>
      <c r="Q360" s="1">
        <v>34</v>
      </c>
      <c r="R360" s="1">
        <v>9999</v>
      </c>
      <c r="S360" s="1">
        <v>9999</v>
      </c>
      <c r="T360" s="1">
        <v>49</v>
      </c>
      <c r="U360" s="1">
        <v>40</v>
      </c>
      <c r="V360" s="1">
        <v>59</v>
      </c>
      <c r="W360" s="1">
        <v>61</v>
      </c>
      <c r="X360" s="1">
        <v>58</v>
      </c>
      <c r="Y360" s="1">
        <v>51</v>
      </c>
      <c r="Z360" s="1">
        <v>44</v>
      </c>
      <c r="AA360" s="1">
        <v>30</v>
      </c>
      <c r="AB360" s="1">
        <v>19</v>
      </c>
      <c r="AC360" s="1">
        <v>6</v>
      </c>
      <c r="AD360" s="1">
        <v>17</v>
      </c>
      <c r="AE360" s="1">
        <v>41</v>
      </c>
    </row>
    <row r="361" spans="1:31" x14ac:dyDescent="0.55000000000000004">
      <c r="A361" s="1">
        <v>2026</v>
      </c>
      <c r="B361" s="2">
        <v>99999999</v>
      </c>
      <c r="C361" s="1">
        <v>999</v>
      </c>
      <c r="D361" s="3">
        <v>6</v>
      </c>
      <c r="E361" s="1" t="s">
        <v>0</v>
      </c>
      <c r="F361" s="3">
        <v>3</v>
      </c>
      <c r="G361" s="3">
        <v>17</v>
      </c>
      <c r="H361" s="1">
        <v>48</v>
      </c>
      <c r="I361" s="1">
        <v>59</v>
      </c>
      <c r="J361" s="1">
        <v>65</v>
      </c>
      <c r="K361" s="1">
        <v>67</v>
      </c>
      <c r="L361" s="1">
        <v>67</v>
      </c>
      <c r="M361" s="1">
        <v>65</v>
      </c>
      <c r="N361" s="1">
        <v>61</v>
      </c>
      <c r="O361" s="1">
        <v>58</v>
      </c>
      <c r="P361" s="1">
        <v>58</v>
      </c>
      <c r="Q361" s="1">
        <v>61</v>
      </c>
      <c r="R361" s="1">
        <v>61</v>
      </c>
      <c r="S361" s="1">
        <v>59</v>
      </c>
      <c r="T361" s="1">
        <v>60</v>
      </c>
      <c r="U361" s="1">
        <v>58</v>
      </c>
      <c r="V361" s="1">
        <v>56</v>
      </c>
      <c r="W361" s="1">
        <v>53</v>
      </c>
      <c r="X361" s="1">
        <v>48</v>
      </c>
      <c r="Y361" s="1">
        <v>49</v>
      </c>
      <c r="Z361" s="1">
        <v>52</v>
      </c>
      <c r="AA361" s="1">
        <v>42</v>
      </c>
      <c r="AB361" s="1">
        <v>32</v>
      </c>
      <c r="AC361" s="1">
        <v>33</v>
      </c>
      <c r="AD361" s="1">
        <v>38</v>
      </c>
      <c r="AE361" s="1">
        <v>36</v>
      </c>
    </row>
    <row r="362" spans="1:31" x14ac:dyDescent="0.55000000000000004">
      <c r="A362" s="1">
        <v>2026</v>
      </c>
      <c r="B362" s="2">
        <v>99999999</v>
      </c>
      <c r="C362" s="1">
        <v>999</v>
      </c>
      <c r="D362" s="3">
        <v>6</v>
      </c>
      <c r="E362" s="1" t="s">
        <v>0</v>
      </c>
      <c r="F362" s="3">
        <v>3</v>
      </c>
      <c r="G362" s="3">
        <v>18</v>
      </c>
      <c r="H362" s="1">
        <v>33</v>
      </c>
      <c r="I362" s="1">
        <v>29</v>
      </c>
      <c r="J362" s="1">
        <v>31</v>
      </c>
      <c r="K362" s="1">
        <v>33</v>
      </c>
      <c r="L362" s="1">
        <v>33</v>
      </c>
      <c r="M362" s="1">
        <v>28</v>
      </c>
      <c r="N362" s="1">
        <v>29</v>
      </c>
      <c r="O362" s="1">
        <v>34</v>
      </c>
      <c r="P362" s="1">
        <v>36</v>
      </c>
      <c r="Q362" s="1">
        <v>54</v>
      </c>
      <c r="R362" s="1">
        <v>67</v>
      </c>
      <c r="S362" s="1">
        <v>68</v>
      </c>
      <c r="T362" s="1">
        <v>68</v>
      </c>
      <c r="U362" s="1">
        <v>65</v>
      </c>
      <c r="V362" s="1">
        <v>65</v>
      </c>
      <c r="W362" s="1">
        <v>66</v>
      </c>
      <c r="X362" s="1">
        <v>64</v>
      </c>
      <c r="Y362" s="1">
        <v>60</v>
      </c>
      <c r="Z362" s="1">
        <v>54</v>
      </c>
      <c r="AA362" s="1">
        <v>51</v>
      </c>
      <c r="AB362" s="1">
        <v>48</v>
      </c>
      <c r="AC362" s="1">
        <v>47</v>
      </c>
      <c r="AD362" s="1">
        <v>54</v>
      </c>
      <c r="AE362" s="1">
        <v>54</v>
      </c>
    </row>
    <row r="363" spans="1:31" x14ac:dyDescent="0.55000000000000004">
      <c r="A363" s="1">
        <v>2026</v>
      </c>
      <c r="B363" s="2">
        <v>99999999</v>
      </c>
      <c r="C363" s="1">
        <v>999</v>
      </c>
      <c r="D363" s="3">
        <v>6</v>
      </c>
      <c r="E363" s="1" t="s">
        <v>0</v>
      </c>
      <c r="F363" s="3">
        <v>3</v>
      </c>
      <c r="G363" s="3">
        <v>19</v>
      </c>
      <c r="H363" s="1">
        <v>50</v>
      </c>
      <c r="I363" s="1">
        <v>49</v>
      </c>
      <c r="J363" s="1">
        <v>49</v>
      </c>
      <c r="K363" s="1">
        <v>46</v>
      </c>
      <c r="L363" s="1">
        <v>45</v>
      </c>
      <c r="M363" s="1">
        <v>45</v>
      </c>
      <c r="N363" s="1">
        <v>44</v>
      </c>
      <c r="O363" s="1">
        <v>42</v>
      </c>
      <c r="P363" s="1">
        <v>39</v>
      </c>
      <c r="Q363" s="1">
        <v>9999</v>
      </c>
      <c r="R363" s="1">
        <v>9999</v>
      </c>
      <c r="S363" s="1">
        <v>39</v>
      </c>
      <c r="T363" s="1">
        <v>44</v>
      </c>
      <c r="U363" s="1">
        <v>42</v>
      </c>
      <c r="V363" s="1">
        <v>42</v>
      </c>
      <c r="W363" s="1">
        <v>43</v>
      </c>
      <c r="X363" s="1">
        <v>44</v>
      </c>
      <c r="Y363" s="1">
        <v>44</v>
      </c>
      <c r="Z363" s="1">
        <v>45</v>
      </c>
      <c r="AA363" s="1">
        <v>45</v>
      </c>
      <c r="AB363" s="1">
        <v>44</v>
      </c>
      <c r="AC363" s="1">
        <v>42</v>
      </c>
      <c r="AD363" s="1">
        <v>43</v>
      </c>
      <c r="AE363" s="1">
        <v>41</v>
      </c>
    </row>
    <row r="364" spans="1:31" x14ac:dyDescent="0.55000000000000004">
      <c r="A364" s="1">
        <v>2026</v>
      </c>
      <c r="B364" s="2">
        <v>99999999</v>
      </c>
      <c r="C364" s="1">
        <v>999</v>
      </c>
      <c r="D364" s="3">
        <v>6</v>
      </c>
      <c r="E364" s="1" t="s">
        <v>0</v>
      </c>
      <c r="F364" s="3">
        <v>3</v>
      </c>
      <c r="G364" s="3">
        <v>20</v>
      </c>
      <c r="H364" s="1">
        <v>9999</v>
      </c>
      <c r="I364" s="1">
        <v>41</v>
      </c>
      <c r="J364" s="1">
        <v>43</v>
      </c>
      <c r="K364" s="1">
        <v>43</v>
      </c>
      <c r="L364" s="1">
        <v>43</v>
      </c>
      <c r="M364" s="1">
        <v>41</v>
      </c>
      <c r="N364" s="1">
        <v>39</v>
      </c>
      <c r="O364" s="1">
        <v>41</v>
      </c>
      <c r="P364" s="1">
        <v>43</v>
      </c>
      <c r="Q364" s="1">
        <v>42</v>
      </c>
      <c r="R364" s="1">
        <v>45</v>
      </c>
      <c r="S364" s="1">
        <v>44</v>
      </c>
      <c r="T364" s="1">
        <v>44</v>
      </c>
      <c r="U364" s="1">
        <v>38</v>
      </c>
      <c r="V364" s="1">
        <v>35</v>
      </c>
      <c r="W364" s="1">
        <v>36</v>
      </c>
      <c r="X364" s="1">
        <v>38</v>
      </c>
      <c r="Y364" s="1">
        <v>42</v>
      </c>
      <c r="Z364" s="1">
        <v>44</v>
      </c>
      <c r="AA364" s="1">
        <v>46</v>
      </c>
      <c r="AB364" s="1">
        <v>44</v>
      </c>
      <c r="AC364" s="1">
        <v>40</v>
      </c>
      <c r="AD364" s="1">
        <v>38</v>
      </c>
      <c r="AE364" s="1">
        <v>37</v>
      </c>
    </row>
    <row r="365" spans="1:31" x14ac:dyDescent="0.55000000000000004">
      <c r="A365" s="1">
        <v>2026</v>
      </c>
      <c r="B365" s="2">
        <v>99999999</v>
      </c>
      <c r="C365" s="1">
        <v>999</v>
      </c>
      <c r="D365" s="3">
        <v>6</v>
      </c>
      <c r="E365" s="1" t="s">
        <v>0</v>
      </c>
      <c r="F365" s="3">
        <v>3</v>
      </c>
      <c r="G365" s="3">
        <v>21</v>
      </c>
      <c r="H365" s="1">
        <v>37</v>
      </c>
      <c r="I365" s="1">
        <v>29</v>
      </c>
      <c r="J365" s="1">
        <v>22</v>
      </c>
      <c r="K365" s="1">
        <v>17</v>
      </c>
      <c r="L365" s="1">
        <v>16</v>
      </c>
      <c r="M365" s="1">
        <v>13</v>
      </c>
      <c r="N365" s="1">
        <v>12</v>
      </c>
      <c r="O365" s="1">
        <v>45</v>
      </c>
      <c r="P365" s="1">
        <v>45</v>
      </c>
      <c r="Q365" s="1">
        <v>38</v>
      </c>
      <c r="R365" s="1">
        <v>40</v>
      </c>
      <c r="S365" s="1">
        <v>48</v>
      </c>
      <c r="T365" s="1">
        <v>47</v>
      </c>
      <c r="U365" s="1">
        <v>46</v>
      </c>
      <c r="V365" s="1">
        <v>45</v>
      </c>
      <c r="W365" s="1">
        <v>44</v>
      </c>
      <c r="X365" s="1">
        <v>46</v>
      </c>
      <c r="Y365" s="1">
        <v>44</v>
      </c>
      <c r="Z365" s="1">
        <v>44</v>
      </c>
      <c r="AA365" s="1">
        <v>43</v>
      </c>
      <c r="AB365" s="1">
        <v>42</v>
      </c>
      <c r="AC365" s="1">
        <v>41</v>
      </c>
      <c r="AD365" s="1">
        <v>40</v>
      </c>
      <c r="AE365" s="1">
        <v>41</v>
      </c>
    </row>
    <row r="366" spans="1:31" x14ac:dyDescent="0.55000000000000004">
      <c r="A366" s="1">
        <v>2026</v>
      </c>
      <c r="B366" s="2">
        <v>99999999</v>
      </c>
      <c r="C366" s="1">
        <v>999</v>
      </c>
      <c r="D366" s="3">
        <v>6</v>
      </c>
      <c r="E366" s="1" t="s">
        <v>0</v>
      </c>
      <c r="F366" s="3">
        <v>3</v>
      </c>
      <c r="G366" s="3">
        <v>22</v>
      </c>
      <c r="H366" s="1">
        <v>41</v>
      </c>
      <c r="I366" s="1">
        <v>42</v>
      </c>
      <c r="J366" s="1">
        <v>41</v>
      </c>
      <c r="K366" s="1">
        <v>41</v>
      </c>
      <c r="L366" s="1">
        <v>42</v>
      </c>
      <c r="M366" s="1">
        <v>42</v>
      </c>
      <c r="N366" s="1">
        <v>41</v>
      </c>
      <c r="O366" s="1">
        <v>42</v>
      </c>
      <c r="P366" s="1">
        <v>43</v>
      </c>
      <c r="Q366" s="1">
        <v>39</v>
      </c>
      <c r="R366" s="1">
        <v>43</v>
      </c>
      <c r="S366" s="1">
        <v>41</v>
      </c>
      <c r="T366" s="1">
        <v>45</v>
      </c>
      <c r="U366" s="1">
        <v>43</v>
      </c>
      <c r="V366" s="1">
        <v>43</v>
      </c>
      <c r="W366" s="1">
        <v>44</v>
      </c>
      <c r="X366" s="1">
        <v>45</v>
      </c>
      <c r="Y366" s="1">
        <v>45</v>
      </c>
      <c r="Z366" s="1">
        <v>43</v>
      </c>
      <c r="AA366" s="1">
        <v>43</v>
      </c>
      <c r="AB366" s="1">
        <v>43</v>
      </c>
      <c r="AC366" s="1">
        <v>41</v>
      </c>
      <c r="AD366" s="1">
        <v>38</v>
      </c>
      <c r="AE366" s="1">
        <v>36</v>
      </c>
    </row>
    <row r="367" spans="1:31" x14ac:dyDescent="0.55000000000000004">
      <c r="A367" s="1">
        <v>2026</v>
      </c>
      <c r="B367" s="2">
        <v>99999999</v>
      </c>
      <c r="C367" s="1">
        <v>999</v>
      </c>
      <c r="D367" s="3">
        <v>6</v>
      </c>
      <c r="E367" s="1" t="s">
        <v>0</v>
      </c>
      <c r="F367" s="3">
        <v>3</v>
      </c>
      <c r="G367" s="3">
        <v>23</v>
      </c>
      <c r="H367" s="1">
        <v>36</v>
      </c>
      <c r="I367" s="1">
        <v>35</v>
      </c>
      <c r="J367" s="1">
        <v>34</v>
      </c>
      <c r="K367" s="1">
        <v>35</v>
      </c>
      <c r="L367" s="1">
        <v>35</v>
      </c>
      <c r="M367" s="1">
        <v>38</v>
      </c>
      <c r="N367" s="1">
        <v>34</v>
      </c>
      <c r="O367" s="1">
        <v>38</v>
      </c>
      <c r="P367" s="1">
        <v>41</v>
      </c>
      <c r="Q367" s="1">
        <v>43</v>
      </c>
      <c r="R367" s="1">
        <v>42</v>
      </c>
      <c r="S367" s="1">
        <v>44</v>
      </c>
      <c r="T367" s="1">
        <v>45</v>
      </c>
      <c r="U367" s="1">
        <v>46</v>
      </c>
      <c r="V367" s="1">
        <v>45</v>
      </c>
      <c r="W367" s="1">
        <v>44</v>
      </c>
      <c r="X367" s="1">
        <v>44</v>
      </c>
      <c r="Y367" s="1">
        <v>45</v>
      </c>
      <c r="Z367" s="1">
        <v>44</v>
      </c>
      <c r="AA367" s="1">
        <v>43</v>
      </c>
      <c r="AB367" s="1">
        <v>39</v>
      </c>
      <c r="AC367" s="1">
        <v>34</v>
      </c>
      <c r="AD367" s="1">
        <v>36</v>
      </c>
      <c r="AE367" s="1">
        <v>34</v>
      </c>
    </row>
    <row r="368" spans="1:31" x14ac:dyDescent="0.55000000000000004">
      <c r="A368" s="1">
        <v>2026</v>
      </c>
      <c r="B368" s="2">
        <v>99999999</v>
      </c>
      <c r="C368" s="1">
        <v>999</v>
      </c>
      <c r="D368" s="3">
        <v>6</v>
      </c>
      <c r="E368" s="1" t="s">
        <v>0</v>
      </c>
      <c r="F368" s="3">
        <v>3</v>
      </c>
      <c r="G368" s="3">
        <v>24</v>
      </c>
      <c r="H368" s="1">
        <v>28</v>
      </c>
      <c r="I368" s="1">
        <v>24</v>
      </c>
      <c r="J368" s="1">
        <v>23</v>
      </c>
      <c r="K368" s="1">
        <v>24</v>
      </c>
      <c r="L368" s="1">
        <v>25</v>
      </c>
      <c r="M368" s="1">
        <v>24</v>
      </c>
      <c r="N368" s="1">
        <v>21</v>
      </c>
      <c r="O368" s="1">
        <v>26</v>
      </c>
      <c r="P368" s="1">
        <v>20</v>
      </c>
      <c r="Q368" s="1">
        <v>18</v>
      </c>
      <c r="R368" s="1">
        <v>22</v>
      </c>
      <c r="S368" s="1">
        <v>25</v>
      </c>
      <c r="T368" s="1">
        <v>27</v>
      </c>
      <c r="U368" s="1">
        <v>29</v>
      </c>
      <c r="V368" s="1">
        <v>31</v>
      </c>
      <c r="W368" s="1">
        <v>31</v>
      </c>
      <c r="X368" s="1">
        <v>33</v>
      </c>
      <c r="Y368" s="1">
        <v>31</v>
      </c>
      <c r="Z368" s="1">
        <v>31</v>
      </c>
      <c r="AA368" s="1">
        <v>26</v>
      </c>
      <c r="AB368" s="1">
        <v>25</v>
      </c>
      <c r="AC368" s="1">
        <v>20</v>
      </c>
      <c r="AD368" s="1">
        <v>13</v>
      </c>
      <c r="AE368" s="1">
        <v>12</v>
      </c>
    </row>
    <row r="369" spans="1:31" x14ac:dyDescent="0.55000000000000004">
      <c r="A369" s="1">
        <v>2026</v>
      </c>
      <c r="B369" s="2">
        <v>99999999</v>
      </c>
      <c r="C369" s="1">
        <v>999</v>
      </c>
      <c r="D369" s="3">
        <v>6</v>
      </c>
      <c r="E369" s="1" t="s">
        <v>0</v>
      </c>
      <c r="F369" s="3">
        <v>3</v>
      </c>
      <c r="G369" s="3">
        <v>25</v>
      </c>
      <c r="H369" s="1">
        <v>12</v>
      </c>
      <c r="I369" s="1">
        <v>16</v>
      </c>
      <c r="J369" s="1">
        <v>16</v>
      </c>
      <c r="K369" s="1">
        <v>16</v>
      </c>
      <c r="L369" s="1">
        <v>16</v>
      </c>
      <c r="M369" s="1">
        <v>11</v>
      </c>
      <c r="N369" s="1">
        <v>8</v>
      </c>
      <c r="O369" s="1">
        <v>8</v>
      </c>
      <c r="P369" s="1">
        <v>10</v>
      </c>
      <c r="Q369" s="1">
        <v>13</v>
      </c>
      <c r="R369" s="1">
        <v>18</v>
      </c>
      <c r="S369" s="1">
        <v>30</v>
      </c>
      <c r="T369" s="1">
        <v>37</v>
      </c>
      <c r="U369" s="1">
        <v>40</v>
      </c>
      <c r="V369" s="1">
        <v>36</v>
      </c>
      <c r="W369" s="1">
        <v>34</v>
      </c>
      <c r="X369" s="1">
        <v>30</v>
      </c>
      <c r="Y369" s="1">
        <v>29</v>
      </c>
      <c r="Z369" s="1">
        <v>26</v>
      </c>
      <c r="AA369" s="1">
        <v>19</v>
      </c>
      <c r="AB369" s="1">
        <v>15</v>
      </c>
      <c r="AC369" s="1">
        <v>11</v>
      </c>
      <c r="AD369" s="1">
        <v>15</v>
      </c>
      <c r="AE369" s="1">
        <v>17</v>
      </c>
    </row>
    <row r="370" spans="1:31" x14ac:dyDescent="0.55000000000000004">
      <c r="A370" s="1">
        <v>2026</v>
      </c>
      <c r="B370" s="2">
        <v>99999999</v>
      </c>
      <c r="C370" s="1">
        <v>999</v>
      </c>
      <c r="D370" s="3">
        <v>6</v>
      </c>
      <c r="E370" s="1" t="s">
        <v>0</v>
      </c>
      <c r="F370" s="3">
        <v>3</v>
      </c>
      <c r="G370" s="3">
        <v>26</v>
      </c>
      <c r="H370" s="1">
        <v>9999</v>
      </c>
      <c r="I370" s="1">
        <v>24</v>
      </c>
      <c r="J370" s="1">
        <v>20</v>
      </c>
      <c r="K370" s="1">
        <v>18</v>
      </c>
      <c r="L370" s="1">
        <v>25</v>
      </c>
      <c r="M370" s="1">
        <v>28</v>
      </c>
      <c r="N370" s="1">
        <v>21</v>
      </c>
      <c r="O370" s="1">
        <v>9</v>
      </c>
      <c r="P370" s="1">
        <v>9</v>
      </c>
      <c r="Q370" s="1">
        <v>7</v>
      </c>
      <c r="R370" s="1">
        <v>9</v>
      </c>
      <c r="S370" s="1">
        <v>15</v>
      </c>
      <c r="T370" s="1">
        <v>23</v>
      </c>
      <c r="U370" s="1">
        <v>27</v>
      </c>
      <c r="V370" s="1">
        <v>34</v>
      </c>
      <c r="W370" s="1">
        <v>28</v>
      </c>
      <c r="X370" s="1">
        <v>22</v>
      </c>
      <c r="Y370" s="1">
        <v>23</v>
      </c>
      <c r="Z370" s="1">
        <v>20</v>
      </c>
      <c r="AA370" s="1">
        <v>15</v>
      </c>
      <c r="AB370" s="1">
        <v>12</v>
      </c>
      <c r="AC370" s="1">
        <v>6</v>
      </c>
      <c r="AD370" s="1">
        <v>3</v>
      </c>
      <c r="AE370" s="1">
        <v>7</v>
      </c>
    </row>
    <row r="371" spans="1:31" x14ac:dyDescent="0.55000000000000004">
      <c r="A371" s="1">
        <v>2026</v>
      </c>
      <c r="B371" s="2">
        <v>99999999</v>
      </c>
      <c r="C371" s="1">
        <v>999</v>
      </c>
      <c r="D371" s="3">
        <v>6</v>
      </c>
      <c r="E371" s="1" t="s">
        <v>0</v>
      </c>
      <c r="F371" s="3">
        <v>3</v>
      </c>
      <c r="G371" s="3">
        <v>27</v>
      </c>
      <c r="H371" s="1">
        <v>8</v>
      </c>
      <c r="I371" s="1">
        <v>6</v>
      </c>
      <c r="J371" s="1">
        <v>13</v>
      </c>
      <c r="K371" s="1">
        <v>22</v>
      </c>
      <c r="L371" s="1">
        <v>24</v>
      </c>
      <c r="M371" s="1">
        <v>26</v>
      </c>
      <c r="N371" s="1">
        <v>26</v>
      </c>
      <c r="O371" s="1">
        <v>22</v>
      </c>
      <c r="P371" s="1">
        <v>19</v>
      </c>
      <c r="Q371" s="1">
        <v>18</v>
      </c>
      <c r="R371" s="1">
        <v>18</v>
      </c>
      <c r="S371" s="1">
        <v>23</v>
      </c>
      <c r="T371" s="1">
        <v>28</v>
      </c>
      <c r="U371" s="1">
        <v>29</v>
      </c>
      <c r="V371" s="1">
        <v>31</v>
      </c>
      <c r="W371" s="1">
        <v>29</v>
      </c>
      <c r="X371" s="1">
        <v>31</v>
      </c>
      <c r="Y371" s="1">
        <v>35</v>
      </c>
      <c r="Z371" s="1">
        <v>39</v>
      </c>
      <c r="AA371" s="1">
        <v>42</v>
      </c>
      <c r="AB371" s="1">
        <v>43</v>
      </c>
      <c r="AC371" s="1">
        <v>42</v>
      </c>
      <c r="AD371" s="1">
        <v>42</v>
      </c>
      <c r="AE371" s="1">
        <v>40</v>
      </c>
    </row>
    <row r="372" spans="1:31" x14ac:dyDescent="0.55000000000000004">
      <c r="A372" s="1">
        <v>2026</v>
      </c>
      <c r="B372" s="2">
        <v>99999999</v>
      </c>
      <c r="C372" s="1">
        <v>999</v>
      </c>
      <c r="D372" s="3">
        <v>6</v>
      </c>
      <c r="E372" s="1" t="s">
        <v>0</v>
      </c>
      <c r="F372" s="3">
        <v>3</v>
      </c>
      <c r="G372" s="3">
        <v>28</v>
      </c>
      <c r="H372" s="1">
        <v>41</v>
      </c>
      <c r="I372" s="1">
        <v>43</v>
      </c>
      <c r="J372" s="1">
        <v>40</v>
      </c>
      <c r="K372" s="1">
        <v>37</v>
      </c>
      <c r="L372" s="1">
        <v>34</v>
      </c>
      <c r="M372" s="1">
        <v>33</v>
      </c>
      <c r="N372" s="1">
        <v>31</v>
      </c>
      <c r="O372" s="1">
        <v>35</v>
      </c>
      <c r="P372" s="1">
        <v>31</v>
      </c>
      <c r="Q372" s="1">
        <v>38</v>
      </c>
      <c r="R372" s="1">
        <v>9999</v>
      </c>
      <c r="S372" s="1">
        <v>40</v>
      </c>
      <c r="T372" s="1">
        <v>39</v>
      </c>
      <c r="U372" s="1">
        <v>41</v>
      </c>
      <c r="V372" s="1">
        <v>44</v>
      </c>
      <c r="W372" s="1">
        <v>45</v>
      </c>
      <c r="X372" s="1">
        <v>45</v>
      </c>
      <c r="Y372" s="1">
        <v>43</v>
      </c>
      <c r="Z372" s="1">
        <v>39</v>
      </c>
      <c r="AA372" s="1">
        <v>38</v>
      </c>
      <c r="AB372" s="1">
        <v>39</v>
      </c>
      <c r="AC372" s="1">
        <v>40</v>
      </c>
      <c r="AD372" s="1">
        <v>37</v>
      </c>
      <c r="AE372" s="1">
        <v>29</v>
      </c>
    </row>
    <row r="373" spans="1:31" x14ac:dyDescent="0.55000000000000004">
      <c r="A373" s="1">
        <v>2026</v>
      </c>
      <c r="B373" s="2">
        <v>99999999</v>
      </c>
      <c r="C373" s="1">
        <v>999</v>
      </c>
      <c r="D373" s="3">
        <v>6</v>
      </c>
      <c r="E373" s="1" t="s">
        <v>0</v>
      </c>
      <c r="F373" s="3">
        <v>3</v>
      </c>
      <c r="G373" s="3">
        <v>29</v>
      </c>
      <c r="H373" s="1">
        <v>28</v>
      </c>
      <c r="I373" s="1">
        <v>23</v>
      </c>
      <c r="J373" s="1">
        <v>15</v>
      </c>
      <c r="K373" s="1">
        <v>19</v>
      </c>
      <c r="L373" s="1">
        <v>11</v>
      </c>
      <c r="M373" s="1">
        <v>11</v>
      </c>
      <c r="N373" s="1">
        <v>14</v>
      </c>
      <c r="O373" s="1">
        <v>12</v>
      </c>
      <c r="P373" s="1">
        <v>13</v>
      </c>
      <c r="Q373" s="1">
        <v>23</v>
      </c>
      <c r="R373" s="1">
        <v>22</v>
      </c>
      <c r="S373" s="1">
        <v>17</v>
      </c>
      <c r="T373" s="1">
        <v>17</v>
      </c>
      <c r="U373" s="1">
        <v>15</v>
      </c>
      <c r="V373" s="1">
        <v>22</v>
      </c>
      <c r="W373" s="1">
        <v>26</v>
      </c>
      <c r="X373" s="1">
        <v>16</v>
      </c>
      <c r="Y373" s="1">
        <v>12</v>
      </c>
      <c r="Z373" s="1">
        <v>14</v>
      </c>
      <c r="AA373" s="1">
        <v>15</v>
      </c>
      <c r="AB373" s="1">
        <v>12</v>
      </c>
      <c r="AC373" s="1">
        <v>31</v>
      </c>
      <c r="AD373" s="1">
        <v>40</v>
      </c>
      <c r="AE373" s="1">
        <v>40</v>
      </c>
    </row>
    <row r="374" spans="1:31" x14ac:dyDescent="0.55000000000000004">
      <c r="A374" s="1">
        <v>2026</v>
      </c>
      <c r="B374" s="2">
        <v>99999999</v>
      </c>
      <c r="C374" s="1">
        <v>999</v>
      </c>
      <c r="D374" s="3">
        <v>6</v>
      </c>
      <c r="E374" s="1" t="s">
        <v>0</v>
      </c>
      <c r="F374" s="3">
        <v>3</v>
      </c>
      <c r="G374" s="3">
        <v>30</v>
      </c>
      <c r="H374" s="1">
        <v>42</v>
      </c>
      <c r="I374" s="1">
        <v>37</v>
      </c>
      <c r="J374" s="1">
        <v>44</v>
      </c>
      <c r="K374" s="1">
        <v>41</v>
      </c>
      <c r="L374" s="1">
        <v>43</v>
      </c>
      <c r="M374" s="1">
        <v>43</v>
      </c>
      <c r="N374" s="1">
        <v>44</v>
      </c>
      <c r="O374" s="1">
        <v>42</v>
      </c>
      <c r="P374" s="1">
        <v>42</v>
      </c>
      <c r="Q374" s="1">
        <v>42</v>
      </c>
      <c r="R374" s="1">
        <v>37</v>
      </c>
      <c r="S374" s="1">
        <v>41</v>
      </c>
      <c r="T374" s="1">
        <v>42</v>
      </c>
      <c r="U374" s="1">
        <v>40</v>
      </c>
      <c r="V374" s="1">
        <v>41</v>
      </c>
      <c r="W374" s="1">
        <v>42</v>
      </c>
      <c r="X374" s="1">
        <v>38</v>
      </c>
      <c r="Y374" s="1">
        <v>39</v>
      </c>
      <c r="Z374" s="1">
        <v>37</v>
      </c>
      <c r="AA374" s="1">
        <v>21</v>
      </c>
      <c r="AB374" s="1">
        <v>17</v>
      </c>
      <c r="AC374" s="1">
        <v>6</v>
      </c>
      <c r="AD374" s="1">
        <v>7</v>
      </c>
      <c r="AE374" s="1">
        <v>5</v>
      </c>
    </row>
    <row r="375" spans="1:31" x14ac:dyDescent="0.55000000000000004">
      <c r="A375" s="1">
        <v>2026</v>
      </c>
      <c r="B375" s="2">
        <v>99999999</v>
      </c>
      <c r="C375" s="1">
        <v>999</v>
      </c>
      <c r="D375" s="3">
        <v>6</v>
      </c>
      <c r="E375" s="1" t="s">
        <v>0</v>
      </c>
      <c r="F375" s="3">
        <v>3</v>
      </c>
      <c r="G375" s="3">
        <v>31</v>
      </c>
      <c r="H375" s="1">
        <v>2</v>
      </c>
      <c r="I375" s="1">
        <v>2</v>
      </c>
      <c r="J375" s="1">
        <v>0</v>
      </c>
      <c r="K375" s="1">
        <v>0</v>
      </c>
      <c r="L375" s="1">
        <v>1</v>
      </c>
      <c r="M375" s="1">
        <v>2</v>
      </c>
      <c r="N375" s="1">
        <v>4</v>
      </c>
      <c r="O375" s="1">
        <v>13</v>
      </c>
      <c r="P375" s="1">
        <v>18</v>
      </c>
      <c r="Q375" s="1">
        <v>23</v>
      </c>
      <c r="R375" s="1">
        <v>41</v>
      </c>
      <c r="S375" s="1">
        <v>44</v>
      </c>
      <c r="T375" s="1">
        <v>49</v>
      </c>
      <c r="U375" s="1">
        <v>55</v>
      </c>
      <c r="V375" s="1">
        <v>61</v>
      </c>
      <c r="W375" s="1">
        <v>62</v>
      </c>
      <c r="X375" s="1">
        <v>44</v>
      </c>
      <c r="Y375" s="1">
        <v>48</v>
      </c>
      <c r="Z375" s="1">
        <v>32</v>
      </c>
      <c r="AA375" s="1">
        <v>30</v>
      </c>
      <c r="AB375" s="1">
        <v>25</v>
      </c>
      <c r="AC375" s="1">
        <v>15</v>
      </c>
      <c r="AD375" s="1">
        <v>22</v>
      </c>
      <c r="AE375" s="1">
        <v>19</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5DC52-D629-4194-ACED-6A8059EAA357}">
  <dimension ref="A1:P8809"/>
  <sheetViews>
    <sheetView topLeftCell="A16" workbookViewId="0">
      <selection activeCell="K44" sqref="K44"/>
    </sheetView>
  </sheetViews>
  <sheetFormatPr defaultColWidth="9" defaultRowHeight="13" x14ac:dyDescent="0.55000000000000004"/>
  <cols>
    <col min="1" max="3" width="5.33203125" style="1" customWidth="1"/>
    <col min="4" max="4" width="5.5" style="1" bestFit="1" customWidth="1"/>
    <col min="5" max="6" width="5.5" style="1" customWidth="1"/>
    <col min="7" max="7" width="6.08203125" style="1" customWidth="1"/>
    <col min="8" max="8" width="7.5" style="1" bestFit="1" customWidth="1"/>
    <col min="9" max="16" width="9" style="1" customWidth="1"/>
    <col min="17" max="16384" width="9" style="1"/>
  </cols>
  <sheetData>
    <row r="1" spans="1:16" x14ac:dyDescent="0.55000000000000004">
      <c r="A1" s="1" t="s">
        <v>25</v>
      </c>
      <c r="B1" s="1" t="s">
        <v>26</v>
      </c>
      <c r="C1" s="1" t="s">
        <v>39</v>
      </c>
      <c r="D1" s="7" t="s">
        <v>41</v>
      </c>
      <c r="E1" s="7" t="s">
        <v>40</v>
      </c>
      <c r="F1" s="7" t="s">
        <v>34</v>
      </c>
      <c r="G1" s="7" t="s">
        <v>33</v>
      </c>
      <c r="H1" s="7" t="s">
        <v>35</v>
      </c>
      <c r="I1" s="7" t="s">
        <v>36</v>
      </c>
      <c r="J1" s="7" t="s">
        <v>38</v>
      </c>
      <c r="K1" s="7" t="s">
        <v>37</v>
      </c>
      <c r="L1" s="7" t="s">
        <v>42</v>
      </c>
      <c r="M1" s="7" t="s">
        <v>44</v>
      </c>
      <c r="N1" s="7" t="s">
        <v>45</v>
      </c>
      <c r="O1" s="7" t="s">
        <v>46</v>
      </c>
      <c r="P1" s="1" t="s">
        <v>57</v>
      </c>
    </row>
    <row r="2" spans="1:16" x14ac:dyDescent="0.55000000000000004">
      <c r="A2" s="1">
        <v>3</v>
      </c>
      <c r="B2" s="1">
        <v>31</v>
      </c>
      <c r="C2" s="1">
        <v>1</v>
      </c>
      <c r="D2" s="1" t="e">
        <f>IF(OR(ISBLANK(値貼り付け用シート!H6),値貼り付け用シート!H6&gt;9990),NA(),値貼り付け用シート!H6)</f>
        <v>#N/A</v>
      </c>
      <c r="E2" s="1">
        <f>IF(ISERROR(D2),0,D2)</f>
        <v>0</v>
      </c>
    </row>
    <row r="3" spans="1:16" x14ac:dyDescent="0.55000000000000004">
      <c r="A3" s="1">
        <v>3</v>
      </c>
      <c r="B3" s="1">
        <v>31</v>
      </c>
      <c r="C3" s="1">
        <v>2</v>
      </c>
      <c r="D3" s="1">
        <f>IF(OR(ISBLANK(値貼り付け用シート!I6),値貼り付け用シート!I6&gt;9990),NA(),値貼り付け用シート!I6)</f>
        <v>24</v>
      </c>
      <c r="E3" s="1">
        <f t="shared" ref="E3:E66" si="0">IF(ISERROR(D3),0,D3)</f>
        <v>24</v>
      </c>
    </row>
    <row r="4" spans="1:16" x14ac:dyDescent="0.55000000000000004">
      <c r="A4" s="1">
        <v>3</v>
      </c>
      <c r="B4" s="1">
        <v>31</v>
      </c>
      <c r="C4" s="1">
        <v>3</v>
      </c>
      <c r="D4" s="1">
        <f>IF(OR(ISBLANK(値貼り付け用シート!J6),値貼り付け用シート!J6&gt;9990),NA(),値貼り付け用シート!J6)</f>
        <v>17</v>
      </c>
      <c r="E4" s="1">
        <f t="shared" si="0"/>
        <v>17</v>
      </c>
    </row>
    <row r="5" spans="1:16" x14ac:dyDescent="0.55000000000000004">
      <c r="A5" s="1">
        <v>3</v>
      </c>
      <c r="B5" s="1">
        <v>31</v>
      </c>
      <c r="C5" s="1">
        <v>4</v>
      </c>
      <c r="D5" s="1">
        <f>IF(OR(ISBLANK(値貼り付け用シート!K6),値貼り付け用シート!K6&gt;9990),NA(),値貼り付け用シート!K6)</f>
        <v>10</v>
      </c>
      <c r="E5" s="1">
        <f t="shared" si="0"/>
        <v>10</v>
      </c>
    </row>
    <row r="6" spans="1:16" x14ac:dyDescent="0.55000000000000004">
      <c r="A6" s="1">
        <v>3</v>
      </c>
      <c r="B6" s="1">
        <v>31</v>
      </c>
      <c r="C6" s="1">
        <v>5</v>
      </c>
      <c r="D6" s="1">
        <f>IF(OR(ISBLANK(値貼り付け用シート!L6),値貼り付け用シート!L6&gt;9990),NA(),値貼り付け用シート!L6)</f>
        <v>13</v>
      </c>
      <c r="E6" s="1">
        <f t="shared" si="0"/>
        <v>13</v>
      </c>
    </row>
    <row r="7" spans="1:16" x14ac:dyDescent="0.55000000000000004">
      <c r="A7" s="1">
        <v>3</v>
      </c>
      <c r="B7" s="1">
        <v>31</v>
      </c>
      <c r="C7" s="1">
        <v>6</v>
      </c>
      <c r="D7" s="1">
        <f>IF(OR(ISBLANK(値貼り付け用シート!M6),値貼り付け用シート!M6&gt;9990),NA(),値貼り付け用シート!M6)</f>
        <v>14</v>
      </c>
      <c r="E7" s="1">
        <f t="shared" si="0"/>
        <v>14</v>
      </c>
    </row>
    <row r="8" spans="1:16" x14ac:dyDescent="0.55000000000000004">
      <c r="A8" s="1">
        <v>3</v>
      </c>
      <c r="B8" s="1">
        <v>31</v>
      </c>
      <c r="C8" s="1">
        <v>7</v>
      </c>
      <c r="D8" s="1">
        <f>IF(OR(ISBLANK(値貼り付け用シート!N6),値貼り付け用シート!N6&gt;9990),NA(),値貼り付け用シート!N6)</f>
        <v>11</v>
      </c>
      <c r="E8" s="1">
        <f t="shared" si="0"/>
        <v>11</v>
      </c>
    </row>
    <row r="9" spans="1:16" x14ac:dyDescent="0.55000000000000004">
      <c r="A9" s="1">
        <v>3</v>
      </c>
      <c r="B9" s="1">
        <v>31</v>
      </c>
      <c r="C9" s="1">
        <v>8</v>
      </c>
      <c r="D9" s="1">
        <f>IF(OR(ISBLANK(値貼り付け用シート!O6),値貼り付け用シート!O6&gt;9990),NA(),値貼り付け用シート!O6)</f>
        <v>17</v>
      </c>
      <c r="E9" s="1">
        <f t="shared" si="0"/>
        <v>17</v>
      </c>
    </row>
    <row r="10" spans="1:16" x14ac:dyDescent="0.55000000000000004">
      <c r="A10" s="1">
        <v>3</v>
      </c>
      <c r="B10" s="1">
        <v>31</v>
      </c>
      <c r="C10" s="1">
        <v>9</v>
      </c>
      <c r="D10" s="1">
        <f>IF(OR(ISBLANK(値貼り付け用シート!P6),値貼り付け用シート!P6&gt;9990),NA(),値貼り付け用シート!P6)</f>
        <v>21</v>
      </c>
      <c r="E10" s="1">
        <f t="shared" si="0"/>
        <v>21</v>
      </c>
    </row>
    <row r="11" spans="1:16" x14ac:dyDescent="0.55000000000000004">
      <c r="A11" s="1">
        <v>3</v>
      </c>
      <c r="B11" s="1">
        <v>31</v>
      </c>
      <c r="C11" s="1">
        <v>10</v>
      </c>
      <c r="D11" s="1">
        <f>IF(OR(ISBLANK(値貼り付け用シート!Q6),値貼り付け用シート!Q6&gt;9990),NA(),値貼り付け用シート!Q6)</f>
        <v>32</v>
      </c>
      <c r="E11" s="1">
        <f t="shared" si="0"/>
        <v>32</v>
      </c>
    </row>
    <row r="12" spans="1:16" x14ac:dyDescent="0.55000000000000004">
      <c r="A12" s="1">
        <v>3</v>
      </c>
      <c r="B12" s="1">
        <v>31</v>
      </c>
      <c r="C12" s="1">
        <v>11</v>
      </c>
      <c r="D12" s="1">
        <f>IF(OR(ISBLANK(値貼り付け用シート!R6),値貼り付け用シート!R6&gt;9990),NA(),値貼り付け用シート!R6)</f>
        <v>46</v>
      </c>
      <c r="E12" s="1">
        <f t="shared" si="0"/>
        <v>46</v>
      </c>
    </row>
    <row r="13" spans="1:16" x14ac:dyDescent="0.55000000000000004">
      <c r="A13" s="1">
        <v>3</v>
      </c>
      <c r="B13" s="1">
        <v>31</v>
      </c>
      <c r="C13" s="1">
        <v>12</v>
      </c>
      <c r="D13" s="1">
        <f>IF(OR(ISBLANK(値貼り付け用シート!S6),値貼り付け用シート!S6&gt;9990),NA(),値貼り付け用シート!S6)</f>
        <v>48</v>
      </c>
      <c r="E13" s="1">
        <f t="shared" si="0"/>
        <v>48</v>
      </c>
    </row>
    <row r="14" spans="1:16" x14ac:dyDescent="0.55000000000000004">
      <c r="A14" s="1">
        <v>3</v>
      </c>
      <c r="B14" s="1">
        <v>31</v>
      </c>
      <c r="C14" s="1">
        <v>13</v>
      </c>
      <c r="D14" s="1">
        <f>IF(OR(ISBLANK(値貼り付け用シート!T6),値貼り付け用シート!T6&gt;9990),NA(),値貼り付け用シート!T6)</f>
        <v>46</v>
      </c>
      <c r="E14" s="1">
        <f t="shared" si="0"/>
        <v>46</v>
      </c>
    </row>
    <row r="15" spans="1:16" x14ac:dyDescent="0.55000000000000004">
      <c r="A15" s="1">
        <v>3</v>
      </c>
      <c r="B15" s="1">
        <v>31</v>
      </c>
      <c r="C15" s="1">
        <v>14</v>
      </c>
      <c r="D15" s="1">
        <f>IF(OR(ISBLANK(値貼り付け用シート!U6),値貼り付け用シート!U6&gt;9990),NA(),値貼り付け用シート!U6)</f>
        <v>42</v>
      </c>
      <c r="E15" s="1">
        <f t="shared" si="0"/>
        <v>42</v>
      </c>
    </row>
    <row r="16" spans="1:16" x14ac:dyDescent="0.55000000000000004">
      <c r="A16" s="1">
        <v>3</v>
      </c>
      <c r="B16" s="1">
        <v>31</v>
      </c>
      <c r="C16" s="1">
        <v>15</v>
      </c>
      <c r="D16" s="1">
        <f>IF(OR(ISBLANK(値貼り付け用シート!V6),値貼り付け用シート!V6&gt;9990),NA(),値貼り付け用シート!V6)</f>
        <v>42</v>
      </c>
      <c r="E16" s="1">
        <f t="shared" si="0"/>
        <v>42</v>
      </c>
    </row>
    <row r="17" spans="1:16" x14ac:dyDescent="0.55000000000000004">
      <c r="A17" s="1">
        <v>3</v>
      </c>
      <c r="B17" s="1">
        <v>31</v>
      </c>
      <c r="C17" s="1">
        <v>16</v>
      </c>
      <c r="D17" s="1">
        <f>IF(OR(ISBLANK(値貼り付け用シート!W6),値貼り付け用シート!W6&gt;9990),NA(),値貼り付け用シート!W6)</f>
        <v>44</v>
      </c>
      <c r="E17" s="1">
        <f t="shared" si="0"/>
        <v>44</v>
      </c>
    </row>
    <row r="18" spans="1:16" x14ac:dyDescent="0.55000000000000004">
      <c r="A18" s="1">
        <v>3</v>
      </c>
      <c r="B18" s="1">
        <v>31</v>
      </c>
      <c r="C18" s="1">
        <v>17</v>
      </c>
      <c r="D18" s="1">
        <f>IF(OR(ISBLANK(値貼り付け用シート!X6),値貼り付け用シート!X6&gt;9990),NA(),値貼り付け用シート!X6)</f>
        <v>45</v>
      </c>
      <c r="E18" s="1">
        <f t="shared" si="0"/>
        <v>45</v>
      </c>
    </row>
    <row r="19" spans="1:16" x14ac:dyDescent="0.55000000000000004">
      <c r="A19" s="1">
        <v>3</v>
      </c>
      <c r="B19" s="1">
        <v>31</v>
      </c>
      <c r="C19" s="1">
        <v>18</v>
      </c>
      <c r="D19" s="1">
        <f>IF(OR(ISBLANK(値貼り付け用シート!Y6),値貼り付け用シート!Y6&gt;9990),NA(),値貼り付け用シート!Y6)</f>
        <v>44</v>
      </c>
      <c r="E19" s="1">
        <f t="shared" si="0"/>
        <v>44</v>
      </c>
    </row>
    <row r="20" spans="1:16" x14ac:dyDescent="0.55000000000000004">
      <c r="A20" s="1">
        <v>3</v>
      </c>
      <c r="B20" s="1">
        <v>31</v>
      </c>
      <c r="C20" s="1">
        <v>19</v>
      </c>
      <c r="D20" s="1">
        <f>IF(OR(ISBLANK(値貼り付け用シート!Z6),値貼り付け用シート!Z6&gt;9990),NA(),値貼り付け用シート!Z6)</f>
        <v>43</v>
      </c>
      <c r="E20" s="1">
        <f t="shared" si="0"/>
        <v>43</v>
      </c>
    </row>
    <row r="21" spans="1:16" x14ac:dyDescent="0.55000000000000004">
      <c r="A21" s="1">
        <v>3</v>
      </c>
      <c r="B21" s="1">
        <v>31</v>
      </c>
      <c r="C21" s="1">
        <v>20</v>
      </c>
      <c r="D21" s="1">
        <f>IF(OR(ISBLANK(値貼り付け用シート!AA6),値貼り付け用シート!AA6&gt;9990),NA(),値貼り付け用シート!AA6)</f>
        <v>41</v>
      </c>
      <c r="E21" s="1">
        <f t="shared" si="0"/>
        <v>41</v>
      </c>
    </row>
    <row r="22" spans="1:16" x14ac:dyDescent="0.55000000000000004">
      <c r="A22" s="1">
        <v>3</v>
      </c>
      <c r="B22" s="1">
        <v>31</v>
      </c>
      <c r="C22" s="1">
        <v>21</v>
      </c>
      <c r="D22" s="1">
        <f>IF(OR(ISBLANK(値貼り付け用シート!AB6),値貼り付け用シート!AB6&gt;9990),NA(),値貼り付け用シート!AB6)</f>
        <v>39</v>
      </c>
      <c r="E22" s="1">
        <f t="shared" si="0"/>
        <v>39</v>
      </c>
    </row>
    <row r="23" spans="1:16" x14ac:dyDescent="0.55000000000000004">
      <c r="A23" s="1">
        <v>3</v>
      </c>
      <c r="B23" s="1">
        <v>31</v>
      </c>
      <c r="C23" s="1">
        <v>22</v>
      </c>
      <c r="D23" s="1">
        <f>IF(OR(ISBLANK(値貼り付け用シート!AC6),値貼り付け用シート!AC6&gt;9990),NA(),値貼り付け用シート!AC6)</f>
        <v>32</v>
      </c>
      <c r="E23" s="1">
        <f t="shared" si="0"/>
        <v>32</v>
      </c>
    </row>
    <row r="24" spans="1:16" x14ac:dyDescent="0.55000000000000004">
      <c r="A24" s="1">
        <v>3</v>
      </c>
      <c r="B24" s="1">
        <v>31</v>
      </c>
      <c r="C24" s="1">
        <v>23</v>
      </c>
      <c r="D24" s="1">
        <f>IF(OR(ISBLANK(値貼り付け用シート!AD6),値貼り付け用シート!AD6&gt;9990),NA(),値貼り付け用シート!AD6)</f>
        <v>28</v>
      </c>
      <c r="E24" s="1">
        <f t="shared" si="0"/>
        <v>28</v>
      </c>
    </row>
    <row r="25" spans="1:16" x14ac:dyDescent="0.55000000000000004">
      <c r="A25" s="1">
        <v>3</v>
      </c>
      <c r="B25" s="1">
        <v>31</v>
      </c>
      <c r="C25" s="1">
        <v>24</v>
      </c>
      <c r="D25" s="1">
        <f>IF(OR(ISBLANK(値貼り付け用シート!AE6),値貼り付け用シート!AE6&gt;9990),NA(),値貼り付け用シート!AE6)</f>
        <v>24</v>
      </c>
      <c r="E25" s="1">
        <f t="shared" si="0"/>
        <v>24</v>
      </c>
    </row>
    <row r="26" spans="1:16" x14ac:dyDescent="0.55000000000000004">
      <c r="A26" s="1">
        <f>値貼り付け用シート!F11</f>
        <v>4</v>
      </c>
      <c r="B26" s="1">
        <f>値貼り付け用シート!G11</f>
        <v>1</v>
      </c>
      <c r="C26" s="1">
        <v>1</v>
      </c>
      <c r="D26" s="1">
        <f>IF(OR(ISBLANK(値貼り付け用シート!H11),値貼り付け用シート!H11&gt;9990),NA(),値貼り付け用シート!H11)</f>
        <v>16</v>
      </c>
      <c r="E26" s="1">
        <f>IF(ISERROR(D26),0,D26)</f>
        <v>16</v>
      </c>
      <c r="F26" s="1">
        <f>SUM(E19:E26)</f>
        <v>267</v>
      </c>
      <c r="G26" s="1">
        <f>COUNT(D19:D26)</f>
        <v>8</v>
      </c>
      <c r="H26" s="1">
        <f>IF(G26&gt;=6,ROUND(F26/G26,0),NA())</f>
        <v>33</v>
      </c>
      <c r="I26" s="1">
        <f>COUNT(D26:D49)</f>
        <v>24</v>
      </c>
      <c r="J26" s="1">
        <f>COUNT(H26:H49)</f>
        <v>24</v>
      </c>
      <c r="K26" s="1">
        <f>IF(AND(I26&gt;=20,J26&gt;=20),0,1)</f>
        <v>0</v>
      </c>
      <c r="L26" s="1">
        <f>IF(K26=0,MAX(H26:H49),NA())</f>
        <v>67</v>
      </c>
      <c r="M26" s="1">
        <f>IF(K26=0,IF(L26&lt;=70,1,0),NA())</f>
        <v>1</v>
      </c>
      <c r="N26" s="1">
        <f>IF(COUNTIF(D26:D49,NA())=24,NA(),MAX(E26:E49))</f>
        <v>76</v>
      </c>
      <c r="O26" s="1">
        <f>IF(COUNTIF(D31:D45,NA())=15,NA(),MAX(E31:E45))</f>
        <v>76</v>
      </c>
      <c r="P26" s="1">
        <f>COUNTIF(D26:D49,"&gt;=120")</f>
        <v>0</v>
      </c>
    </row>
    <row r="27" spans="1:16" x14ac:dyDescent="0.55000000000000004">
      <c r="A27" s="1">
        <f>値貼り付け用シート!F11</f>
        <v>4</v>
      </c>
      <c r="B27" s="1">
        <f>値貼り付け用シート!G11</f>
        <v>1</v>
      </c>
      <c r="C27" s="1">
        <v>2</v>
      </c>
      <c r="D27" s="1">
        <f>IF(OR(ISBLANK(値貼り付け用シート!I11),値貼り付け用シート!I11&gt;9990),NA(),値貼り付け用シート!I11)</f>
        <v>14</v>
      </c>
      <c r="E27" s="1">
        <f t="shared" si="0"/>
        <v>14</v>
      </c>
      <c r="F27" s="1">
        <f t="shared" ref="F27:F90" si="1">SUM(E20:E27)</f>
        <v>237</v>
      </c>
      <c r="G27" s="1">
        <f t="shared" ref="G27:G90" si="2">COUNT(D20:D27)</f>
        <v>8</v>
      </c>
      <c r="H27" s="1">
        <f t="shared" ref="H27:H90" si="3">IF(G27&gt;=6,ROUND(F27/G27,0),NA())</f>
        <v>30</v>
      </c>
    </row>
    <row r="28" spans="1:16" x14ac:dyDescent="0.55000000000000004">
      <c r="A28" s="1">
        <f>値貼り付け用シート!F11</f>
        <v>4</v>
      </c>
      <c r="B28" s="1">
        <f>値貼り付け用シート!G11</f>
        <v>1</v>
      </c>
      <c r="C28" s="1">
        <v>3</v>
      </c>
      <c r="D28" s="1">
        <f>IF(OR(ISBLANK(値貼り付け用シート!J11),値貼り付け用シート!J11&gt;9990),NA(),値貼り付け用シート!J11)</f>
        <v>10</v>
      </c>
      <c r="E28" s="1">
        <f t="shared" si="0"/>
        <v>10</v>
      </c>
      <c r="F28" s="1">
        <f t="shared" si="1"/>
        <v>204</v>
      </c>
      <c r="G28" s="1">
        <f t="shared" si="2"/>
        <v>8</v>
      </c>
      <c r="H28" s="1">
        <f t="shared" si="3"/>
        <v>26</v>
      </c>
    </row>
    <row r="29" spans="1:16" x14ac:dyDescent="0.55000000000000004">
      <c r="A29" s="1">
        <f>値貼り付け用シート!F11</f>
        <v>4</v>
      </c>
      <c r="B29" s="1">
        <f>値貼り付け用シート!G11</f>
        <v>1</v>
      </c>
      <c r="C29" s="1">
        <v>4</v>
      </c>
      <c r="D29" s="1">
        <f>IF(OR(ISBLANK(値貼り付け用シート!K11),値貼り付け用シート!K11&gt;9990),NA(),値貼り付け用シート!K11)</f>
        <v>10</v>
      </c>
      <c r="E29" s="1">
        <f t="shared" si="0"/>
        <v>10</v>
      </c>
      <c r="F29" s="1">
        <f t="shared" si="1"/>
        <v>173</v>
      </c>
      <c r="G29" s="1">
        <f t="shared" si="2"/>
        <v>8</v>
      </c>
      <c r="H29" s="1">
        <f t="shared" si="3"/>
        <v>22</v>
      </c>
    </row>
    <row r="30" spans="1:16" x14ac:dyDescent="0.55000000000000004">
      <c r="A30" s="1">
        <f>値貼り付け用シート!F11</f>
        <v>4</v>
      </c>
      <c r="B30" s="1">
        <f>値貼り付け用シート!G11</f>
        <v>1</v>
      </c>
      <c r="C30" s="1">
        <v>5</v>
      </c>
      <c r="D30" s="1">
        <f>IF(OR(ISBLANK(値貼り付け用シート!L11),値貼り付け用シート!L11&gt;9990),NA(),値貼り付け用シート!L11)</f>
        <v>12</v>
      </c>
      <c r="E30" s="1">
        <f t="shared" si="0"/>
        <v>12</v>
      </c>
      <c r="F30" s="1">
        <f t="shared" si="1"/>
        <v>146</v>
      </c>
      <c r="G30" s="1">
        <f t="shared" si="2"/>
        <v>8</v>
      </c>
      <c r="H30" s="1">
        <f t="shared" si="3"/>
        <v>18</v>
      </c>
    </row>
    <row r="31" spans="1:16" x14ac:dyDescent="0.55000000000000004">
      <c r="A31" s="1">
        <f>値貼り付け用シート!F11</f>
        <v>4</v>
      </c>
      <c r="B31" s="1">
        <f>値貼り付け用シート!G11</f>
        <v>1</v>
      </c>
      <c r="C31" s="1">
        <v>6</v>
      </c>
      <c r="D31" s="1">
        <f>IF(OR(ISBLANK(値貼り付け用シート!M11),値貼り付け用シート!M11&gt;9990),NA(),値貼り付け用シート!M11)</f>
        <v>16</v>
      </c>
      <c r="E31" s="1">
        <f t="shared" si="0"/>
        <v>16</v>
      </c>
      <c r="F31" s="1">
        <f t="shared" si="1"/>
        <v>130</v>
      </c>
      <c r="G31" s="1">
        <f t="shared" si="2"/>
        <v>8</v>
      </c>
      <c r="H31" s="1">
        <f t="shared" si="3"/>
        <v>16</v>
      </c>
    </row>
    <row r="32" spans="1:16" x14ac:dyDescent="0.55000000000000004">
      <c r="A32" s="1">
        <f>値貼り付け用シート!F11</f>
        <v>4</v>
      </c>
      <c r="B32" s="1">
        <f>値貼り付け用シート!G11</f>
        <v>1</v>
      </c>
      <c r="C32" s="1">
        <v>7</v>
      </c>
      <c r="D32" s="1">
        <f>IF(OR(ISBLANK(値貼り付け用シート!N11),値貼り付け用シート!N11&gt;9990),NA(),値貼り付け用シート!N11)</f>
        <v>25</v>
      </c>
      <c r="E32" s="1">
        <f t="shared" si="0"/>
        <v>25</v>
      </c>
      <c r="F32" s="1">
        <f t="shared" si="1"/>
        <v>127</v>
      </c>
      <c r="G32" s="1">
        <f t="shared" si="2"/>
        <v>8</v>
      </c>
      <c r="H32" s="1">
        <f t="shared" si="3"/>
        <v>16</v>
      </c>
    </row>
    <row r="33" spans="1:8" x14ac:dyDescent="0.55000000000000004">
      <c r="A33" s="1">
        <f>値貼り付け用シート!F11</f>
        <v>4</v>
      </c>
      <c r="B33" s="1">
        <f>値貼り付け用シート!G11</f>
        <v>1</v>
      </c>
      <c r="C33" s="1">
        <v>8</v>
      </c>
      <c r="D33" s="1">
        <f>IF(OR(ISBLANK(値貼り付け用シート!O11),値貼り付け用シート!O11&gt;9990),NA(),値貼り付け用シート!O11)</f>
        <v>28</v>
      </c>
      <c r="E33" s="1">
        <f t="shared" si="0"/>
        <v>28</v>
      </c>
      <c r="F33" s="1">
        <f t="shared" si="1"/>
        <v>131</v>
      </c>
      <c r="G33" s="1">
        <f t="shared" si="2"/>
        <v>8</v>
      </c>
      <c r="H33" s="1">
        <f t="shared" si="3"/>
        <v>16</v>
      </c>
    </row>
    <row r="34" spans="1:8" x14ac:dyDescent="0.55000000000000004">
      <c r="A34" s="1">
        <f>値貼り付け用シート!F11</f>
        <v>4</v>
      </c>
      <c r="B34" s="1">
        <f>値貼り付け用シート!G11</f>
        <v>1</v>
      </c>
      <c r="C34" s="1">
        <v>9</v>
      </c>
      <c r="D34" s="1">
        <f>IF(OR(ISBLANK(値貼り付け用シート!P11),値貼り付け用シート!P11&gt;9990),NA(),値貼り付け用シート!P11)</f>
        <v>38</v>
      </c>
      <c r="E34" s="1">
        <f t="shared" si="0"/>
        <v>38</v>
      </c>
      <c r="F34" s="1">
        <f t="shared" si="1"/>
        <v>153</v>
      </c>
      <c r="G34" s="1">
        <f t="shared" si="2"/>
        <v>8</v>
      </c>
      <c r="H34" s="1">
        <f t="shared" si="3"/>
        <v>19</v>
      </c>
    </row>
    <row r="35" spans="1:8" x14ac:dyDescent="0.55000000000000004">
      <c r="A35" s="1">
        <f>値貼り付け用シート!F11</f>
        <v>4</v>
      </c>
      <c r="B35" s="1">
        <f>値貼り付け用シート!G11</f>
        <v>1</v>
      </c>
      <c r="C35" s="1">
        <v>10</v>
      </c>
      <c r="D35" s="1">
        <f>IF(OR(ISBLANK(値貼り付け用シート!Q11),値貼り付け用シート!Q11&gt;9990),NA(),値貼り付け用シート!Q11)</f>
        <v>43</v>
      </c>
      <c r="E35" s="1">
        <f t="shared" si="0"/>
        <v>43</v>
      </c>
      <c r="F35" s="1">
        <f t="shared" si="1"/>
        <v>182</v>
      </c>
      <c r="G35" s="1">
        <f t="shared" si="2"/>
        <v>8</v>
      </c>
      <c r="H35" s="1">
        <f t="shared" si="3"/>
        <v>23</v>
      </c>
    </row>
    <row r="36" spans="1:8" x14ac:dyDescent="0.55000000000000004">
      <c r="A36" s="1">
        <f>値貼り付け用シート!F11</f>
        <v>4</v>
      </c>
      <c r="B36" s="1">
        <f>値貼り付け用シート!G11</f>
        <v>1</v>
      </c>
      <c r="C36" s="1">
        <v>11</v>
      </c>
      <c r="D36" s="1">
        <f>IF(OR(ISBLANK(値貼り付け用シート!R11),値貼り付け用シート!R11&gt;9990),NA(),値貼り付け用シート!R11)</f>
        <v>51</v>
      </c>
      <c r="E36" s="1">
        <f t="shared" si="0"/>
        <v>51</v>
      </c>
      <c r="F36" s="1">
        <f t="shared" si="1"/>
        <v>223</v>
      </c>
      <c r="G36" s="1">
        <f t="shared" si="2"/>
        <v>8</v>
      </c>
      <c r="H36" s="1">
        <f t="shared" si="3"/>
        <v>28</v>
      </c>
    </row>
    <row r="37" spans="1:8" x14ac:dyDescent="0.55000000000000004">
      <c r="A37" s="1">
        <f>値貼り付け用シート!F11</f>
        <v>4</v>
      </c>
      <c r="B37" s="1">
        <f>値貼り付け用シート!G11</f>
        <v>1</v>
      </c>
      <c r="C37" s="1">
        <v>12</v>
      </c>
      <c r="D37" s="1">
        <f>IF(OR(ISBLANK(値貼り付け用シート!S11),値貼り付け用シート!S11&gt;9990),NA(),値貼り付け用シート!S11)</f>
        <v>55</v>
      </c>
      <c r="E37" s="1">
        <f t="shared" si="0"/>
        <v>55</v>
      </c>
      <c r="F37" s="1">
        <f t="shared" si="1"/>
        <v>268</v>
      </c>
      <c r="G37" s="1">
        <f t="shared" si="2"/>
        <v>8</v>
      </c>
      <c r="H37" s="1">
        <f t="shared" si="3"/>
        <v>34</v>
      </c>
    </row>
    <row r="38" spans="1:8" x14ac:dyDescent="0.55000000000000004">
      <c r="A38" s="1">
        <f>値貼り付け用シート!F11</f>
        <v>4</v>
      </c>
      <c r="B38" s="1">
        <f>値貼り付け用シート!G11</f>
        <v>1</v>
      </c>
      <c r="C38" s="1">
        <v>13</v>
      </c>
      <c r="D38" s="1">
        <f>IF(OR(ISBLANK(値貼り付け用シート!T11),値貼り付け用シート!T11&gt;9990),NA(),値貼り付け用シート!T11)</f>
        <v>64</v>
      </c>
      <c r="E38" s="1">
        <f t="shared" si="0"/>
        <v>64</v>
      </c>
      <c r="F38" s="1">
        <f t="shared" si="1"/>
        <v>320</v>
      </c>
      <c r="G38" s="1">
        <f t="shared" si="2"/>
        <v>8</v>
      </c>
      <c r="H38" s="1">
        <f t="shared" si="3"/>
        <v>40</v>
      </c>
    </row>
    <row r="39" spans="1:8" x14ac:dyDescent="0.55000000000000004">
      <c r="A39" s="1">
        <f>値貼り付け用シート!F11</f>
        <v>4</v>
      </c>
      <c r="B39" s="1">
        <f>値貼り付け用シート!G11</f>
        <v>1</v>
      </c>
      <c r="C39" s="1">
        <v>14</v>
      </c>
      <c r="D39" s="1">
        <f>IF(OR(ISBLANK(値貼り付け用シート!U11),値貼り付け用シート!U11&gt;9990),NA(),値貼り付け用シート!U11)</f>
        <v>76</v>
      </c>
      <c r="E39" s="1">
        <f t="shared" si="0"/>
        <v>76</v>
      </c>
      <c r="F39" s="1">
        <f t="shared" si="1"/>
        <v>380</v>
      </c>
      <c r="G39" s="1">
        <f t="shared" si="2"/>
        <v>8</v>
      </c>
      <c r="H39" s="1">
        <f t="shared" si="3"/>
        <v>48</v>
      </c>
    </row>
    <row r="40" spans="1:8" x14ac:dyDescent="0.55000000000000004">
      <c r="A40" s="1">
        <f>値貼り付け用シート!F11</f>
        <v>4</v>
      </c>
      <c r="B40" s="1">
        <f>値貼り付け用シート!G11</f>
        <v>1</v>
      </c>
      <c r="C40" s="1">
        <v>15</v>
      </c>
      <c r="D40" s="1">
        <f>IF(OR(ISBLANK(値貼り付け用シート!V11),値貼り付け用シート!V11&gt;9990),NA(),値貼り付け用シート!V11)</f>
        <v>74</v>
      </c>
      <c r="E40" s="1">
        <f t="shared" si="0"/>
        <v>74</v>
      </c>
      <c r="F40" s="1">
        <f t="shared" si="1"/>
        <v>429</v>
      </c>
      <c r="G40" s="1">
        <f t="shared" si="2"/>
        <v>8</v>
      </c>
      <c r="H40" s="1">
        <f t="shared" si="3"/>
        <v>54</v>
      </c>
    </row>
    <row r="41" spans="1:8" x14ac:dyDescent="0.55000000000000004">
      <c r="A41" s="1">
        <f>値貼り付け用シート!F11</f>
        <v>4</v>
      </c>
      <c r="B41" s="1">
        <f>値貼り付け用シート!G11</f>
        <v>1</v>
      </c>
      <c r="C41" s="1">
        <v>16</v>
      </c>
      <c r="D41" s="1">
        <f>IF(OR(ISBLANK(値貼り付け用シート!W11),値貼り付け用シート!W11&gt;9990),NA(),値貼り付け用シート!W11)</f>
        <v>69</v>
      </c>
      <c r="E41" s="1">
        <f t="shared" si="0"/>
        <v>69</v>
      </c>
      <c r="F41" s="1">
        <f t="shared" si="1"/>
        <v>470</v>
      </c>
      <c r="G41" s="1">
        <f t="shared" si="2"/>
        <v>8</v>
      </c>
      <c r="H41" s="1">
        <f t="shared" si="3"/>
        <v>59</v>
      </c>
    </row>
    <row r="42" spans="1:8" x14ac:dyDescent="0.55000000000000004">
      <c r="A42" s="1">
        <f>値貼り付け用シート!F11</f>
        <v>4</v>
      </c>
      <c r="B42" s="1">
        <f>値貼り付け用シート!G11</f>
        <v>1</v>
      </c>
      <c r="C42" s="1">
        <v>17</v>
      </c>
      <c r="D42" s="1">
        <f>IF(OR(ISBLANK(値貼り付け用シート!X11),値貼り付け用シート!X11&gt;9990),NA(),値貼り付け用シート!X11)</f>
        <v>67</v>
      </c>
      <c r="E42" s="1">
        <f t="shared" si="0"/>
        <v>67</v>
      </c>
      <c r="F42" s="1">
        <f t="shared" si="1"/>
        <v>499</v>
      </c>
      <c r="G42" s="1">
        <f t="shared" si="2"/>
        <v>8</v>
      </c>
      <c r="H42" s="1">
        <f t="shared" si="3"/>
        <v>62</v>
      </c>
    </row>
    <row r="43" spans="1:8" x14ac:dyDescent="0.55000000000000004">
      <c r="A43" s="1">
        <f>値貼り付け用シート!F11</f>
        <v>4</v>
      </c>
      <c r="B43" s="1">
        <f>値貼り付け用シート!G11</f>
        <v>1</v>
      </c>
      <c r="C43" s="1">
        <v>18</v>
      </c>
      <c r="D43" s="1">
        <f>IF(OR(ISBLANK(値貼り付け用シート!Y11),値貼り付け用シート!Y11&gt;9990),NA(),値貼り付け用シート!Y11)</f>
        <v>66</v>
      </c>
      <c r="E43" s="1">
        <f t="shared" si="0"/>
        <v>66</v>
      </c>
      <c r="F43" s="1">
        <f t="shared" si="1"/>
        <v>522</v>
      </c>
      <c r="G43" s="1">
        <f t="shared" si="2"/>
        <v>8</v>
      </c>
      <c r="H43" s="1">
        <f t="shared" si="3"/>
        <v>65</v>
      </c>
    </row>
    <row r="44" spans="1:8" x14ac:dyDescent="0.55000000000000004">
      <c r="A44" s="1">
        <f>値貼り付け用シート!F11</f>
        <v>4</v>
      </c>
      <c r="B44" s="1">
        <f>値貼り付け用シート!G11</f>
        <v>1</v>
      </c>
      <c r="C44" s="1">
        <v>19</v>
      </c>
      <c r="D44" s="1">
        <f>IF(OR(ISBLANK(値貼り付け用シート!Z11),値貼り付け用シート!Z11&gt;9990),NA(),値貼り付け用シート!Z11)</f>
        <v>60</v>
      </c>
      <c r="E44" s="1">
        <f t="shared" si="0"/>
        <v>60</v>
      </c>
      <c r="F44" s="1">
        <f t="shared" si="1"/>
        <v>531</v>
      </c>
      <c r="G44" s="1">
        <f t="shared" si="2"/>
        <v>8</v>
      </c>
      <c r="H44" s="1">
        <f t="shared" si="3"/>
        <v>66</v>
      </c>
    </row>
    <row r="45" spans="1:8" x14ac:dyDescent="0.55000000000000004">
      <c r="A45" s="1">
        <f>値貼り付け用シート!F11</f>
        <v>4</v>
      </c>
      <c r="B45" s="1">
        <f>値貼り付け用シート!G11</f>
        <v>1</v>
      </c>
      <c r="C45" s="1">
        <v>20</v>
      </c>
      <c r="D45" s="1">
        <f>IF(OR(ISBLANK(値貼り付け用シート!AA11),値貼り付け用シート!AA11&gt;9990),NA(),値貼り付け用シート!AA11)</f>
        <v>60</v>
      </c>
      <c r="E45" s="1">
        <f t="shared" si="0"/>
        <v>60</v>
      </c>
      <c r="F45" s="1">
        <f t="shared" si="1"/>
        <v>536</v>
      </c>
      <c r="G45" s="1">
        <f t="shared" si="2"/>
        <v>8</v>
      </c>
      <c r="H45" s="1">
        <f t="shared" si="3"/>
        <v>67</v>
      </c>
    </row>
    <row r="46" spans="1:8" x14ac:dyDescent="0.55000000000000004">
      <c r="A46" s="1">
        <f>値貼り付け用シート!F11</f>
        <v>4</v>
      </c>
      <c r="B46" s="1">
        <f>値貼り付け用シート!G11</f>
        <v>1</v>
      </c>
      <c r="C46" s="1">
        <v>21</v>
      </c>
      <c r="D46" s="1">
        <f>IF(OR(ISBLANK(値貼り付け用シート!AB11),値貼り付け用シート!AB11&gt;9990),NA(),値貼り付け用シート!AB11)</f>
        <v>57</v>
      </c>
      <c r="E46" s="1">
        <f t="shared" si="0"/>
        <v>57</v>
      </c>
      <c r="F46" s="1">
        <f t="shared" si="1"/>
        <v>529</v>
      </c>
      <c r="G46" s="1">
        <f t="shared" si="2"/>
        <v>8</v>
      </c>
      <c r="H46" s="1">
        <f t="shared" si="3"/>
        <v>66</v>
      </c>
    </row>
    <row r="47" spans="1:8" x14ac:dyDescent="0.55000000000000004">
      <c r="A47" s="1">
        <f>値貼り付け用シート!F11</f>
        <v>4</v>
      </c>
      <c r="B47" s="1">
        <f>値貼り付け用シート!G11</f>
        <v>1</v>
      </c>
      <c r="C47" s="1">
        <v>22</v>
      </c>
      <c r="D47" s="1">
        <f>IF(OR(ISBLANK(値貼り付け用シート!AC11),値貼り付け用シート!AC11&gt;9990),NA(),値貼り付け用シート!AC11)</f>
        <v>53</v>
      </c>
      <c r="E47" s="1">
        <f t="shared" si="0"/>
        <v>53</v>
      </c>
      <c r="F47" s="1">
        <f t="shared" si="1"/>
        <v>506</v>
      </c>
      <c r="G47" s="1">
        <f t="shared" si="2"/>
        <v>8</v>
      </c>
      <c r="H47" s="1">
        <f t="shared" si="3"/>
        <v>63</v>
      </c>
    </row>
    <row r="48" spans="1:8" x14ac:dyDescent="0.55000000000000004">
      <c r="A48" s="1">
        <f>値貼り付け用シート!F11</f>
        <v>4</v>
      </c>
      <c r="B48" s="1">
        <f>値貼り付け用シート!G11</f>
        <v>1</v>
      </c>
      <c r="C48" s="1">
        <v>23</v>
      </c>
      <c r="D48" s="1">
        <f>IF(OR(ISBLANK(値貼り付け用シート!AD11),値貼り付け用シート!AD11&gt;9990),NA(),値貼り付け用シート!AD11)</f>
        <v>52</v>
      </c>
      <c r="E48" s="1">
        <f t="shared" si="0"/>
        <v>52</v>
      </c>
      <c r="F48" s="1">
        <f t="shared" si="1"/>
        <v>484</v>
      </c>
      <c r="G48" s="1">
        <f t="shared" si="2"/>
        <v>8</v>
      </c>
      <c r="H48" s="1">
        <f t="shared" si="3"/>
        <v>61</v>
      </c>
    </row>
    <row r="49" spans="1:16" x14ac:dyDescent="0.55000000000000004">
      <c r="A49" s="1">
        <f>値貼り付け用シート!F11</f>
        <v>4</v>
      </c>
      <c r="B49" s="1">
        <f>値貼り付け用シート!G11</f>
        <v>1</v>
      </c>
      <c r="C49" s="1">
        <v>24</v>
      </c>
      <c r="D49" s="1">
        <f>IF(OR(ISBLANK(値貼り付け用シート!AE11),値貼り付け用シート!AE11&gt;9990),NA(),値貼り付け用シート!AE11)</f>
        <v>50</v>
      </c>
      <c r="E49" s="1">
        <f t="shared" si="0"/>
        <v>50</v>
      </c>
      <c r="F49" s="1">
        <f t="shared" si="1"/>
        <v>465</v>
      </c>
      <c r="G49" s="1">
        <f t="shared" si="2"/>
        <v>8</v>
      </c>
      <c r="H49" s="1">
        <f t="shared" si="3"/>
        <v>58</v>
      </c>
    </row>
    <row r="50" spans="1:16" x14ac:dyDescent="0.55000000000000004">
      <c r="A50" s="1">
        <f>値貼り付け用シート!F12</f>
        <v>4</v>
      </c>
      <c r="B50" s="1">
        <f>値貼り付け用シート!G12</f>
        <v>2</v>
      </c>
      <c r="C50" s="1">
        <v>1</v>
      </c>
      <c r="D50" s="1">
        <f>IF(OR(ISBLANK(値貼り付け用シート!H12),値貼り付け用シート!H12&gt;9990),NA(),値貼り付け用シート!H12)</f>
        <v>44</v>
      </c>
      <c r="E50" s="1">
        <f t="shared" si="0"/>
        <v>44</v>
      </c>
      <c r="F50" s="1">
        <f t="shared" si="1"/>
        <v>442</v>
      </c>
      <c r="G50" s="1">
        <f t="shared" si="2"/>
        <v>8</v>
      </c>
      <c r="H50" s="1">
        <f t="shared" si="3"/>
        <v>55</v>
      </c>
      <c r="I50" s="1">
        <f>COUNT(D50:D73)</f>
        <v>24</v>
      </c>
      <c r="J50" s="1">
        <f>COUNT(H50:H73)</f>
        <v>24</v>
      </c>
      <c r="K50" s="1">
        <f>IF(AND(I50&gt;=20,J50&gt;=20),0,1)</f>
        <v>0</v>
      </c>
      <c r="L50" s="1">
        <f>IF(K50=0,MAX(H50:H73),NA())</f>
        <v>55</v>
      </c>
      <c r="M50" s="1">
        <f>IF(K50=0,IF(L50&lt;=70,1,0),NA())</f>
        <v>1</v>
      </c>
      <c r="N50" s="1">
        <f t="shared" ref="N50" si="4">IF(COUNTIF(D50:D73,NA())=24,NA(),MAX(E50:E73))</f>
        <v>55</v>
      </c>
      <c r="O50" s="1">
        <f>IF(COUNTIF(D55:D69,NA())=15,NA(),MAX(E55:E69))</f>
        <v>55</v>
      </c>
      <c r="P50" s="1">
        <f>COUNTIF(D50:D73,"&gt;=120")</f>
        <v>0</v>
      </c>
    </row>
    <row r="51" spans="1:16" x14ac:dyDescent="0.55000000000000004">
      <c r="A51" s="1">
        <f>値貼り付け用シート!F12</f>
        <v>4</v>
      </c>
      <c r="B51" s="1">
        <f>値貼り付け用シート!G12</f>
        <v>2</v>
      </c>
      <c r="C51" s="1">
        <v>2</v>
      </c>
      <c r="D51" s="1">
        <f>IF(OR(ISBLANK(値貼り付け用シート!I12),値貼り付け用シート!I12&gt;9990),NA(),値貼り付け用シート!I12)</f>
        <v>41</v>
      </c>
      <c r="E51" s="1">
        <f t="shared" si="0"/>
        <v>41</v>
      </c>
      <c r="F51" s="1">
        <f t="shared" si="1"/>
        <v>417</v>
      </c>
      <c r="G51" s="1">
        <f t="shared" si="2"/>
        <v>8</v>
      </c>
      <c r="H51" s="1">
        <f t="shared" si="3"/>
        <v>52</v>
      </c>
    </row>
    <row r="52" spans="1:16" x14ac:dyDescent="0.55000000000000004">
      <c r="A52" s="1">
        <f>値貼り付け用シート!F12</f>
        <v>4</v>
      </c>
      <c r="B52" s="1">
        <f>値貼り付け用シート!G12</f>
        <v>2</v>
      </c>
      <c r="C52" s="1">
        <v>3</v>
      </c>
      <c r="D52" s="1">
        <f>IF(OR(ISBLANK(値貼り付け用シート!J12),値貼り付け用シート!J12&gt;9990),NA(),値貼り付け用シート!J12)</f>
        <v>38</v>
      </c>
      <c r="E52" s="1">
        <f t="shared" si="0"/>
        <v>38</v>
      </c>
      <c r="F52" s="1">
        <f t="shared" si="1"/>
        <v>395</v>
      </c>
      <c r="G52" s="1">
        <f t="shared" si="2"/>
        <v>8</v>
      </c>
      <c r="H52" s="1">
        <f t="shared" si="3"/>
        <v>49</v>
      </c>
    </row>
    <row r="53" spans="1:16" x14ac:dyDescent="0.55000000000000004">
      <c r="A53" s="1">
        <f>値貼り付け用シート!F12</f>
        <v>4</v>
      </c>
      <c r="B53" s="1">
        <f>値貼り付け用シート!G12</f>
        <v>2</v>
      </c>
      <c r="C53" s="1">
        <v>4</v>
      </c>
      <c r="D53" s="1">
        <f>IF(OR(ISBLANK(値貼り付け用シート!K12),値貼り付け用シート!K12&gt;9990),NA(),値貼り付け用シート!K12)</f>
        <v>37</v>
      </c>
      <c r="E53" s="1">
        <f t="shared" si="0"/>
        <v>37</v>
      </c>
      <c r="F53" s="1">
        <f t="shared" si="1"/>
        <v>372</v>
      </c>
      <c r="G53" s="1">
        <f t="shared" si="2"/>
        <v>8</v>
      </c>
      <c r="H53" s="1">
        <f t="shared" si="3"/>
        <v>47</v>
      </c>
    </row>
    <row r="54" spans="1:16" x14ac:dyDescent="0.55000000000000004">
      <c r="A54" s="1">
        <f>値貼り付け用シート!F12</f>
        <v>4</v>
      </c>
      <c r="B54" s="1">
        <f>値貼り付け用シート!G12</f>
        <v>2</v>
      </c>
      <c r="C54" s="1">
        <v>5</v>
      </c>
      <c r="D54" s="1">
        <f>IF(OR(ISBLANK(値貼り付け用シート!L12),値貼り付け用シート!L12&gt;9990),NA(),値貼り付け用シート!L12)</f>
        <v>35</v>
      </c>
      <c r="E54" s="1">
        <f t="shared" si="0"/>
        <v>35</v>
      </c>
      <c r="F54" s="1">
        <f t="shared" si="1"/>
        <v>350</v>
      </c>
      <c r="G54" s="1">
        <f t="shared" si="2"/>
        <v>8</v>
      </c>
      <c r="H54" s="1">
        <f t="shared" si="3"/>
        <v>44</v>
      </c>
    </row>
    <row r="55" spans="1:16" x14ac:dyDescent="0.55000000000000004">
      <c r="A55" s="1">
        <f>値貼り付け用シート!F12</f>
        <v>4</v>
      </c>
      <c r="B55" s="1">
        <f>値貼り付け用シート!G12</f>
        <v>2</v>
      </c>
      <c r="C55" s="1">
        <v>6</v>
      </c>
      <c r="D55" s="1">
        <f>IF(OR(ISBLANK(値貼り付け用シート!M12),値貼り付け用シート!M12&gt;9990),NA(),値貼り付け用シート!M12)</f>
        <v>41</v>
      </c>
      <c r="E55" s="1">
        <f t="shared" si="0"/>
        <v>41</v>
      </c>
      <c r="F55" s="1">
        <f t="shared" si="1"/>
        <v>338</v>
      </c>
      <c r="G55" s="1">
        <f t="shared" si="2"/>
        <v>8</v>
      </c>
      <c r="H55" s="1">
        <f t="shared" si="3"/>
        <v>42</v>
      </c>
    </row>
    <row r="56" spans="1:16" x14ac:dyDescent="0.55000000000000004">
      <c r="A56" s="1">
        <f>値貼り付け用シート!F12</f>
        <v>4</v>
      </c>
      <c r="B56" s="1">
        <f>値貼り付け用シート!G12</f>
        <v>2</v>
      </c>
      <c r="C56" s="1">
        <v>7</v>
      </c>
      <c r="D56" s="1">
        <f>IF(OR(ISBLANK(値貼り付け用シート!N12),値貼り付け用シート!N12&gt;9990),NA(),値貼り付け用シート!N12)</f>
        <v>43</v>
      </c>
      <c r="E56" s="1">
        <f t="shared" si="0"/>
        <v>43</v>
      </c>
      <c r="F56" s="1">
        <f t="shared" si="1"/>
        <v>329</v>
      </c>
      <c r="G56" s="1">
        <f t="shared" si="2"/>
        <v>8</v>
      </c>
      <c r="H56" s="1">
        <f t="shared" si="3"/>
        <v>41</v>
      </c>
    </row>
    <row r="57" spans="1:16" x14ac:dyDescent="0.55000000000000004">
      <c r="A57" s="1">
        <f>値貼り付け用シート!F12</f>
        <v>4</v>
      </c>
      <c r="B57" s="1">
        <f>値貼り付け用シート!G12</f>
        <v>2</v>
      </c>
      <c r="C57" s="1">
        <v>8</v>
      </c>
      <c r="D57" s="1">
        <f>IF(OR(ISBLANK(値貼り付け用シート!O12),値貼り付け用シート!O12&gt;9990),NA(),値貼り付け用シート!O12)</f>
        <v>41</v>
      </c>
      <c r="E57" s="1">
        <f t="shared" si="0"/>
        <v>41</v>
      </c>
      <c r="F57" s="1">
        <f t="shared" si="1"/>
        <v>320</v>
      </c>
      <c r="G57" s="1">
        <f t="shared" si="2"/>
        <v>8</v>
      </c>
      <c r="H57" s="1">
        <f t="shared" si="3"/>
        <v>40</v>
      </c>
    </row>
    <row r="58" spans="1:16" x14ac:dyDescent="0.55000000000000004">
      <c r="A58" s="1">
        <f>値貼り付け用シート!F12</f>
        <v>4</v>
      </c>
      <c r="B58" s="1">
        <f>値貼り付け用シート!G12</f>
        <v>2</v>
      </c>
      <c r="C58" s="1">
        <v>9</v>
      </c>
      <c r="D58" s="1">
        <f>IF(OR(ISBLANK(値貼り付け用シート!P12),値貼り付け用シート!P12&gt;9990),NA(),値貼り付け用シート!P12)</f>
        <v>40</v>
      </c>
      <c r="E58" s="1">
        <f t="shared" si="0"/>
        <v>40</v>
      </c>
      <c r="F58" s="1">
        <f t="shared" si="1"/>
        <v>316</v>
      </c>
      <c r="G58" s="1">
        <f t="shared" si="2"/>
        <v>8</v>
      </c>
      <c r="H58" s="1">
        <f t="shared" si="3"/>
        <v>40</v>
      </c>
    </row>
    <row r="59" spans="1:16" x14ac:dyDescent="0.55000000000000004">
      <c r="A59" s="1">
        <f>値貼り付け用シート!F12</f>
        <v>4</v>
      </c>
      <c r="B59" s="1">
        <f>値貼り付け用シート!G12</f>
        <v>2</v>
      </c>
      <c r="C59" s="1">
        <v>10</v>
      </c>
      <c r="D59" s="1">
        <f>IF(OR(ISBLANK(値貼り付け用シート!Q12),値貼り付け用シート!Q12&gt;9990),NA(),値貼り付け用シート!Q12)</f>
        <v>47</v>
      </c>
      <c r="E59" s="1">
        <f t="shared" si="0"/>
        <v>47</v>
      </c>
      <c r="F59" s="1">
        <f t="shared" si="1"/>
        <v>322</v>
      </c>
      <c r="G59" s="1">
        <f t="shared" si="2"/>
        <v>8</v>
      </c>
      <c r="H59" s="1">
        <f t="shared" si="3"/>
        <v>40</v>
      </c>
    </row>
    <row r="60" spans="1:16" x14ac:dyDescent="0.55000000000000004">
      <c r="A60" s="1">
        <f>値貼り付け用シート!F12</f>
        <v>4</v>
      </c>
      <c r="B60" s="1">
        <f>値貼り付け用シート!G12</f>
        <v>2</v>
      </c>
      <c r="C60" s="1">
        <v>11</v>
      </c>
      <c r="D60" s="1">
        <f>IF(OR(ISBLANK(値貼り付け用シート!R12),値貼り付け用シート!R12&gt;9990),NA(),値貼り付け用シート!R12)</f>
        <v>51</v>
      </c>
      <c r="E60" s="1">
        <f t="shared" si="0"/>
        <v>51</v>
      </c>
      <c r="F60" s="1">
        <f t="shared" si="1"/>
        <v>335</v>
      </c>
      <c r="G60" s="1">
        <f t="shared" si="2"/>
        <v>8</v>
      </c>
      <c r="H60" s="1">
        <f t="shared" si="3"/>
        <v>42</v>
      </c>
    </row>
    <row r="61" spans="1:16" x14ac:dyDescent="0.55000000000000004">
      <c r="A61" s="1">
        <f>値貼り付け用シート!F12</f>
        <v>4</v>
      </c>
      <c r="B61" s="1">
        <f>値貼り付け用シート!G12</f>
        <v>2</v>
      </c>
      <c r="C61" s="1">
        <v>12</v>
      </c>
      <c r="D61" s="1">
        <f>IF(OR(ISBLANK(値貼り付け用シート!S12),値貼り付け用シート!S12&gt;9990),NA(),値貼り付け用シート!S12)</f>
        <v>53</v>
      </c>
      <c r="E61" s="1">
        <f t="shared" si="0"/>
        <v>53</v>
      </c>
      <c r="F61" s="1">
        <f t="shared" si="1"/>
        <v>351</v>
      </c>
      <c r="G61" s="1">
        <f t="shared" si="2"/>
        <v>8</v>
      </c>
      <c r="H61" s="1">
        <f t="shared" si="3"/>
        <v>44</v>
      </c>
    </row>
    <row r="62" spans="1:16" x14ac:dyDescent="0.55000000000000004">
      <c r="A62" s="1">
        <f>値貼り付け用シート!F12</f>
        <v>4</v>
      </c>
      <c r="B62" s="1">
        <f>値貼り付け用シート!G12</f>
        <v>2</v>
      </c>
      <c r="C62" s="1">
        <v>13</v>
      </c>
      <c r="D62" s="1">
        <f>IF(OR(ISBLANK(値貼り付け用シート!T12),値貼り付け用シート!T12&gt;9990),NA(),値貼り付け用シート!T12)</f>
        <v>54</v>
      </c>
      <c r="E62" s="1">
        <f t="shared" si="0"/>
        <v>54</v>
      </c>
      <c r="F62" s="1">
        <f t="shared" si="1"/>
        <v>370</v>
      </c>
      <c r="G62" s="1">
        <f t="shared" si="2"/>
        <v>8</v>
      </c>
      <c r="H62" s="1">
        <f t="shared" si="3"/>
        <v>46</v>
      </c>
    </row>
    <row r="63" spans="1:16" x14ac:dyDescent="0.55000000000000004">
      <c r="A63" s="1">
        <f>値貼り付け用シート!F12</f>
        <v>4</v>
      </c>
      <c r="B63" s="1">
        <f>値貼り付け用シート!G12</f>
        <v>2</v>
      </c>
      <c r="C63" s="1">
        <v>14</v>
      </c>
      <c r="D63" s="1">
        <f>IF(OR(ISBLANK(値貼り付け用シート!U12),値貼り付け用シート!U12&gt;9990),NA(),値貼り付け用シート!U12)</f>
        <v>54</v>
      </c>
      <c r="E63" s="1">
        <f t="shared" si="0"/>
        <v>54</v>
      </c>
      <c r="F63" s="1">
        <f t="shared" si="1"/>
        <v>383</v>
      </c>
      <c r="G63" s="1">
        <f t="shared" si="2"/>
        <v>8</v>
      </c>
      <c r="H63" s="1">
        <f t="shared" si="3"/>
        <v>48</v>
      </c>
    </row>
    <row r="64" spans="1:16" x14ac:dyDescent="0.55000000000000004">
      <c r="A64" s="1">
        <f>値貼り付け用シート!F12</f>
        <v>4</v>
      </c>
      <c r="B64" s="1">
        <f>値貼り付け用シート!G12</f>
        <v>2</v>
      </c>
      <c r="C64" s="1">
        <v>15</v>
      </c>
      <c r="D64" s="1">
        <f>IF(OR(ISBLANK(値貼り付け用シート!V12),値貼り付け用シート!V12&gt;9990),NA(),値貼り付け用シート!V12)</f>
        <v>55</v>
      </c>
      <c r="E64" s="1">
        <f t="shared" si="0"/>
        <v>55</v>
      </c>
      <c r="F64" s="1">
        <f t="shared" si="1"/>
        <v>395</v>
      </c>
      <c r="G64" s="1">
        <f t="shared" si="2"/>
        <v>8</v>
      </c>
      <c r="H64" s="1">
        <f t="shared" si="3"/>
        <v>49</v>
      </c>
    </row>
    <row r="65" spans="1:16" x14ac:dyDescent="0.55000000000000004">
      <c r="A65" s="1">
        <f>値貼り付け用シート!F12</f>
        <v>4</v>
      </c>
      <c r="B65" s="1">
        <f>値貼り付け用シート!G12</f>
        <v>2</v>
      </c>
      <c r="C65" s="1">
        <v>16</v>
      </c>
      <c r="D65" s="1">
        <f>IF(OR(ISBLANK(値貼り付け用シート!W12),値貼り付け用シート!W12&gt;9990),NA(),値貼り付け用シート!W12)</f>
        <v>54</v>
      </c>
      <c r="E65" s="1">
        <f t="shared" si="0"/>
        <v>54</v>
      </c>
      <c r="F65" s="1">
        <f t="shared" si="1"/>
        <v>408</v>
      </c>
      <c r="G65" s="1">
        <f t="shared" si="2"/>
        <v>8</v>
      </c>
      <c r="H65" s="1">
        <f t="shared" si="3"/>
        <v>51</v>
      </c>
    </row>
    <row r="66" spans="1:16" x14ac:dyDescent="0.55000000000000004">
      <c r="A66" s="1">
        <f>値貼り付け用シート!F12</f>
        <v>4</v>
      </c>
      <c r="B66" s="1">
        <f>値貼り付け用シート!G12</f>
        <v>2</v>
      </c>
      <c r="C66" s="1">
        <v>17</v>
      </c>
      <c r="D66" s="1">
        <f>IF(OR(ISBLANK(値貼り付け用シート!X12),値貼り付け用シート!X12&gt;9990),NA(),値貼り付け用シート!X12)</f>
        <v>54</v>
      </c>
      <c r="E66" s="1">
        <f t="shared" si="0"/>
        <v>54</v>
      </c>
      <c r="F66" s="1">
        <f t="shared" si="1"/>
        <v>422</v>
      </c>
      <c r="G66" s="1">
        <f t="shared" si="2"/>
        <v>8</v>
      </c>
      <c r="H66" s="1">
        <f t="shared" si="3"/>
        <v>53</v>
      </c>
    </row>
    <row r="67" spans="1:16" x14ac:dyDescent="0.55000000000000004">
      <c r="A67" s="1">
        <f>値貼り付け用シート!F12</f>
        <v>4</v>
      </c>
      <c r="B67" s="1">
        <f>値貼り付け用シート!G12</f>
        <v>2</v>
      </c>
      <c r="C67" s="1">
        <v>18</v>
      </c>
      <c r="D67" s="1">
        <f>IF(OR(ISBLANK(値貼り付け用シート!Y12),値貼り付け用シート!Y12&gt;9990),NA(),値貼り付け用シート!Y12)</f>
        <v>52</v>
      </c>
      <c r="E67" s="1">
        <f t="shared" ref="E67:E130" si="5">IF(ISERROR(D67),0,D67)</f>
        <v>52</v>
      </c>
      <c r="F67" s="1">
        <f t="shared" si="1"/>
        <v>427</v>
      </c>
      <c r="G67" s="1">
        <f t="shared" si="2"/>
        <v>8</v>
      </c>
      <c r="H67" s="1">
        <f t="shared" si="3"/>
        <v>53</v>
      </c>
    </row>
    <row r="68" spans="1:16" x14ac:dyDescent="0.55000000000000004">
      <c r="A68" s="1">
        <f>値貼り付け用シート!F12</f>
        <v>4</v>
      </c>
      <c r="B68" s="1">
        <f>値貼り付け用シート!G12</f>
        <v>2</v>
      </c>
      <c r="C68" s="1">
        <v>19</v>
      </c>
      <c r="D68" s="1">
        <f>IF(OR(ISBLANK(値貼り付け用シート!Z12),値貼り付け用シート!Z12&gt;9990),NA(),値貼り付け用シート!Z12)</f>
        <v>52</v>
      </c>
      <c r="E68" s="1">
        <f t="shared" si="5"/>
        <v>52</v>
      </c>
      <c r="F68" s="1">
        <f t="shared" si="1"/>
        <v>428</v>
      </c>
      <c r="G68" s="1">
        <f t="shared" si="2"/>
        <v>8</v>
      </c>
      <c r="H68" s="1">
        <f t="shared" si="3"/>
        <v>54</v>
      </c>
    </row>
    <row r="69" spans="1:16" x14ac:dyDescent="0.55000000000000004">
      <c r="A69" s="1">
        <f>値貼り付け用シート!F12</f>
        <v>4</v>
      </c>
      <c r="B69" s="1">
        <f>値貼り付け用シート!G12</f>
        <v>2</v>
      </c>
      <c r="C69" s="1">
        <v>20</v>
      </c>
      <c r="D69" s="1">
        <f>IF(OR(ISBLANK(値貼り付け用シート!AA12),値貼り付け用シート!AA12&gt;9990),NA(),値貼り付け用シート!AA12)</f>
        <v>53</v>
      </c>
      <c r="E69" s="1">
        <f t="shared" si="5"/>
        <v>53</v>
      </c>
      <c r="F69" s="1">
        <f t="shared" si="1"/>
        <v>428</v>
      </c>
      <c r="G69" s="1">
        <f t="shared" si="2"/>
        <v>8</v>
      </c>
      <c r="H69" s="1">
        <f t="shared" si="3"/>
        <v>54</v>
      </c>
    </row>
    <row r="70" spans="1:16" x14ac:dyDescent="0.55000000000000004">
      <c r="A70" s="1">
        <f>値貼り付け用シート!F12</f>
        <v>4</v>
      </c>
      <c r="B70" s="1">
        <f>値貼り付け用シート!G12</f>
        <v>2</v>
      </c>
      <c r="C70" s="1">
        <v>21</v>
      </c>
      <c r="D70" s="1">
        <f>IF(OR(ISBLANK(値貼り付け用シート!AB12),値貼り付け用シート!AB12&gt;9990),NA(),値貼り付け用シート!AB12)</f>
        <v>52</v>
      </c>
      <c r="E70" s="1">
        <f t="shared" si="5"/>
        <v>52</v>
      </c>
      <c r="F70" s="1">
        <f t="shared" si="1"/>
        <v>426</v>
      </c>
      <c r="G70" s="1">
        <f t="shared" si="2"/>
        <v>8</v>
      </c>
      <c r="H70" s="1">
        <f t="shared" si="3"/>
        <v>53</v>
      </c>
    </row>
    <row r="71" spans="1:16" x14ac:dyDescent="0.55000000000000004">
      <c r="A71" s="1">
        <f>値貼り付け用シート!F12</f>
        <v>4</v>
      </c>
      <c r="B71" s="1">
        <f>値貼り付け用シート!G12</f>
        <v>2</v>
      </c>
      <c r="C71" s="1">
        <v>22</v>
      </c>
      <c r="D71" s="1">
        <f>IF(OR(ISBLANK(値貼り付け用シート!AC12),値貼り付け用シート!AC12&gt;9990),NA(),値貼り付け用シート!AC12)</f>
        <v>53</v>
      </c>
      <c r="E71" s="1">
        <f t="shared" si="5"/>
        <v>53</v>
      </c>
      <c r="F71" s="1">
        <f t="shared" si="1"/>
        <v>425</v>
      </c>
      <c r="G71" s="1">
        <f t="shared" si="2"/>
        <v>8</v>
      </c>
      <c r="H71" s="1">
        <f t="shared" si="3"/>
        <v>53</v>
      </c>
    </row>
    <row r="72" spans="1:16" x14ac:dyDescent="0.55000000000000004">
      <c r="A72" s="1">
        <f>値貼り付け用シート!F12</f>
        <v>4</v>
      </c>
      <c r="B72" s="1">
        <f>値貼り付け用シート!G12</f>
        <v>2</v>
      </c>
      <c r="C72" s="1">
        <v>23</v>
      </c>
      <c r="D72" s="1">
        <f>IF(OR(ISBLANK(値貼り付け用シート!AD12),値貼り付け用シート!AD12&gt;9990),NA(),値貼り付け用シート!AD12)</f>
        <v>53</v>
      </c>
      <c r="E72" s="1">
        <f t="shared" si="5"/>
        <v>53</v>
      </c>
      <c r="F72" s="1">
        <f t="shared" si="1"/>
        <v>423</v>
      </c>
      <c r="G72" s="1">
        <f t="shared" si="2"/>
        <v>8</v>
      </c>
      <c r="H72" s="1">
        <f t="shared" si="3"/>
        <v>53</v>
      </c>
    </row>
    <row r="73" spans="1:16" x14ac:dyDescent="0.55000000000000004">
      <c r="A73" s="1">
        <f>値貼り付け用シート!F12</f>
        <v>4</v>
      </c>
      <c r="B73" s="1">
        <f>値貼り付け用シート!G12</f>
        <v>2</v>
      </c>
      <c r="C73" s="1">
        <v>24</v>
      </c>
      <c r="D73" s="1">
        <f>IF(OR(ISBLANK(値貼り付け用シート!AE12),値貼り付け用シート!AE12&gt;9990),NA(),値貼り付け用シート!AE12)</f>
        <v>50</v>
      </c>
      <c r="E73" s="1">
        <f t="shared" si="5"/>
        <v>50</v>
      </c>
      <c r="F73" s="1">
        <f t="shared" si="1"/>
        <v>419</v>
      </c>
      <c r="G73" s="1">
        <f t="shared" si="2"/>
        <v>8</v>
      </c>
      <c r="H73" s="1">
        <f t="shared" si="3"/>
        <v>52</v>
      </c>
    </row>
    <row r="74" spans="1:16" x14ac:dyDescent="0.55000000000000004">
      <c r="A74" s="1">
        <f>値貼り付け用シート!F13</f>
        <v>4</v>
      </c>
      <c r="B74" s="1">
        <f>値貼り付け用シート!G13</f>
        <v>3</v>
      </c>
      <c r="C74" s="1">
        <v>1</v>
      </c>
      <c r="D74" s="1">
        <f>IF(OR(ISBLANK(値貼り付け用シート!H13),値貼り付け用シート!H13&gt;9990),NA(),値貼り付け用シート!H13)</f>
        <v>49</v>
      </c>
      <c r="E74" s="1">
        <f t="shared" si="5"/>
        <v>49</v>
      </c>
      <c r="F74" s="1">
        <f t="shared" si="1"/>
        <v>414</v>
      </c>
      <c r="G74" s="1">
        <f t="shared" si="2"/>
        <v>8</v>
      </c>
      <c r="H74" s="1">
        <f t="shared" si="3"/>
        <v>52</v>
      </c>
      <c r="I74" s="1">
        <f t="shared" ref="I74" si="6">COUNT(D74:D97)</f>
        <v>24</v>
      </c>
      <c r="J74" s="1">
        <f t="shared" ref="J74" si="7">COUNT(H74:H97)</f>
        <v>24</v>
      </c>
      <c r="K74" s="1">
        <f t="shared" ref="K74" si="8">IF(AND(I74&gt;=20,J74&gt;=20),0,1)</f>
        <v>0</v>
      </c>
      <c r="L74" s="1">
        <f t="shared" ref="L74" si="9">IF(K74=0,MAX(H74:H97),NA())</f>
        <v>52</v>
      </c>
      <c r="M74" s="1">
        <f t="shared" ref="M74" si="10">IF(K74=0,IF(L74&lt;=70,1,0),NA())</f>
        <v>1</v>
      </c>
      <c r="N74" s="1">
        <f t="shared" ref="N74" si="11">IF(COUNTIF(D74:D97,NA())=24,NA(),MAX(E74:E97))</f>
        <v>55</v>
      </c>
      <c r="O74" s="1">
        <f t="shared" ref="O74" si="12">IF(COUNTIF(D79:D93,NA())=15,NA(),MAX(E79:E93))</f>
        <v>55</v>
      </c>
      <c r="P74" s="1">
        <f t="shared" ref="P74" si="13">COUNTIF(D74:D97,"&gt;=120")</f>
        <v>0</v>
      </c>
    </row>
    <row r="75" spans="1:16" x14ac:dyDescent="0.55000000000000004">
      <c r="A75" s="1">
        <f>値貼り付け用シート!F13</f>
        <v>4</v>
      </c>
      <c r="B75" s="1">
        <f>値貼り付け用シート!G13</f>
        <v>3</v>
      </c>
      <c r="C75" s="1">
        <v>2</v>
      </c>
      <c r="D75" s="1">
        <f>IF(OR(ISBLANK(値貼り付け用シート!I13),値貼り付け用シート!I13&gt;9990),NA(),値貼り付け用シート!I13)</f>
        <v>48</v>
      </c>
      <c r="E75" s="1">
        <f t="shared" si="5"/>
        <v>48</v>
      </c>
      <c r="F75" s="1">
        <f t="shared" si="1"/>
        <v>410</v>
      </c>
      <c r="G75" s="1">
        <f t="shared" si="2"/>
        <v>8</v>
      </c>
      <c r="H75" s="1">
        <f t="shared" si="3"/>
        <v>51</v>
      </c>
    </row>
    <row r="76" spans="1:16" x14ac:dyDescent="0.55000000000000004">
      <c r="A76" s="1">
        <f>値貼り付け用シート!F13</f>
        <v>4</v>
      </c>
      <c r="B76" s="1">
        <f>値貼り付け用シート!G13</f>
        <v>3</v>
      </c>
      <c r="C76" s="1">
        <v>3</v>
      </c>
      <c r="D76" s="1">
        <f>IF(OR(ISBLANK(値貼り付け用シート!J13),値貼り付け用シート!J13&gt;9990),NA(),値貼り付け用シート!J13)</f>
        <v>47</v>
      </c>
      <c r="E76" s="1">
        <f t="shared" si="5"/>
        <v>47</v>
      </c>
      <c r="F76" s="1">
        <f t="shared" si="1"/>
        <v>405</v>
      </c>
      <c r="G76" s="1">
        <f t="shared" si="2"/>
        <v>8</v>
      </c>
      <c r="H76" s="1">
        <f t="shared" si="3"/>
        <v>51</v>
      </c>
    </row>
    <row r="77" spans="1:16" x14ac:dyDescent="0.55000000000000004">
      <c r="A77" s="1">
        <f>値貼り付け用シート!F13</f>
        <v>4</v>
      </c>
      <c r="B77" s="1">
        <f>値貼り付け用シート!G13</f>
        <v>3</v>
      </c>
      <c r="C77" s="1">
        <v>4</v>
      </c>
      <c r="D77" s="1">
        <f>IF(OR(ISBLANK(値貼り付け用シート!K13),値貼り付け用シート!K13&gt;9990),NA(),値貼り付け用シート!K13)</f>
        <v>45</v>
      </c>
      <c r="E77" s="1">
        <f t="shared" si="5"/>
        <v>45</v>
      </c>
      <c r="F77" s="1">
        <f t="shared" si="1"/>
        <v>397</v>
      </c>
      <c r="G77" s="1">
        <f t="shared" si="2"/>
        <v>8</v>
      </c>
      <c r="H77" s="1">
        <f t="shared" si="3"/>
        <v>50</v>
      </c>
    </row>
    <row r="78" spans="1:16" x14ac:dyDescent="0.55000000000000004">
      <c r="A78" s="1">
        <f>値貼り付け用シート!F13</f>
        <v>4</v>
      </c>
      <c r="B78" s="1">
        <f>値貼り付け用シート!G13</f>
        <v>3</v>
      </c>
      <c r="C78" s="1">
        <v>5</v>
      </c>
      <c r="D78" s="1">
        <f>IF(OR(ISBLANK(値貼り付け用シート!L13),値貼り付け用シート!L13&gt;9990),NA(),値貼り付け用シート!L13)</f>
        <v>44</v>
      </c>
      <c r="E78" s="1">
        <f t="shared" si="5"/>
        <v>44</v>
      </c>
      <c r="F78" s="1">
        <f t="shared" si="1"/>
        <v>389</v>
      </c>
      <c r="G78" s="1">
        <f t="shared" si="2"/>
        <v>8</v>
      </c>
      <c r="H78" s="1">
        <f t="shared" si="3"/>
        <v>49</v>
      </c>
    </row>
    <row r="79" spans="1:16" x14ac:dyDescent="0.55000000000000004">
      <c r="A79" s="1">
        <f>値貼り付け用シート!F13</f>
        <v>4</v>
      </c>
      <c r="B79" s="1">
        <f>値貼り付け用シート!G13</f>
        <v>3</v>
      </c>
      <c r="C79" s="1">
        <v>6</v>
      </c>
      <c r="D79" s="1">
        <f>IF(OR(ISBLANK(値貼り付け用シート!M13),値貼り付け用シート!M13&gt;9990),NA(),値貼り付け用シート!M13)</f>
        <v>43</v>
      </c>
      <c r="E79" s="1">
        <f t="shared" si="5"/>
        <v>43</v>
      </c>
      <c r="F79" s="1">
        <f t="shared" si="1"/>
        <v>379</v>
      </c>
      <c r="G79" s="1">
        <f t="shared" si="2"/>
        <v>8</v>
      </c>
      <c r="H79" s="1">
        <f t="shared" si="3"/>
        <v>47</v>
      </c>
    </row>
    <row r="80" spans="1:16" x14ac:dyDescent="0.55000000000000004">
      <c r="A80" s="1">
        <f>値貼り付け用シート!F13</f>
        <v>4</v>
      </c>
      <c r="B80" s="1">
        <f>値貼り付け用シート!G13</f>
        <v>3</v>
      </c>
      <c r="C80" s="1">
        <v>7</v>
      </c>
      <c r="D80" s="1">
        <f>IF(OR(ISBLANK(値貼り付け用シート!N13),値貼り付け用シート!N13&gt;9990),NA(),値貼り付け用シート!N13)</f>
        <v>38</v>
      </c>
      <c r="E80" s="1">
        <f t="shared" si="5"/>
        <v>38</v>
      </c>
      <c r="F80" s="1">
        <f t="shared" si="1"/>
        <v>364</v>
      </c>
      <c r="G80" s="1">
        <f t="shared" si="2"/>
        <v>8</v>
      </c>
      <c r="H80" s="1">
        <f t="shared" si="3"/>
        <v>46</v>
      </c>
    </row>
    <row r="81" spans="1:8" x14ac:dyDescent="0.55000000000000004">
      <c r="A81" s="1">
        <f>値貼り付け用シート!F13</f>
        <v>4</v>
      </c>
      <c r="B81" s="1">
        <f>値貼り付け用シート!G13</f>
        <v>3</v>
      </c>
      <c r="C81" s="1">
        <v>8</v>
      </c>
      <c r="D81" s="1">
        <f>IF(OR(ISBLANK(値貼り付け用シート!O13),値貼り付け用シート!O13&gt;9990),NA(),値貼り付け用シート!O13)</f>
        <v>37</v>
      </c>
      <c r="E81" s="1">
        <f t="shared" si="5"/>
        <v>37</v>
      </c>
      <c r="F81" s="1">
        <f t="shared" si="1"/>
        <v>351</v>
      </c>
      <c r="G81" s="1">
        <f t="shared" si="2"/>
        <v>8</v>
      </c>
      <c r="H81" s="1">
        <f t="shared" si="3"/>
        <v>44</v>
      </c>
    </row>
    <row r="82" spans="1:8" x14ac:dyDescent="0.55000000000000004">
      <c r="A82" s="1">
        <f>値貼り付け用シート!F13</f>
        <v>4</v>
      </c>
      <c r="B82" s="1">
        <f>値貼り付け用シート!G13</f>
        <v>3</v>
      </c>
      <c r="C82" s="1">
        <v>9</v>
      </c>
      <c r="D82" s="1">
        <f>IF(OR(ISBLANK(値貼り付け用シート!P13),値貼り付け用シート!P13&gt;9990),NA(),値貼り付け用シート!P13)</f>
        <v>38</v>
      </c>
      <c r="E82" s="1">
        <f t="shared" si="5"/>
        <v>38</v>
      </c>
      <c r="F82" s="1">
        <f t="shared" si="1"/>
        <v>340</v>
      </c>
      <c r="G82" s="1">
        <f t="shared" si="2"/>
        <v>8</v>
      </c>
      <c r="H82" s="1">
        <f t="shared" si="3"/>
        <v>43</v>
      </c>
    </row>
    <row r="83" spans="1:8" x14ac:dyDescent="0.55000000000000004">
      <c r="A83" s="1">
        <f>値貼り付け用シート!F13</f>
        <v>4</v>
      </c>
      <c r="B83" s="1">
        <f>値貼り付け用シート!G13</f>
        <v>3</v>
      </c>
      <c r="C83" s="1">
        <v>10</v>
      </c>
      <c r="D83" s="1">
        <f>IF(OR(ISBLANK(値貼り付け用シート!Q13),値貼り付け用シート!Q13&gt;9990),NA(),値貼り付け用シート!Q13)</f>
        <v>44</v>
      </c>
      <c r="E83" s="1">
        <f t="shared" si="5"/>
        <v>44</v>
      </c>
      <c r="F83" s="1">
        <f t="shared" si="1"/>
        <v>336</v>
      </c>
      <c r="G83" s="1">
        <f t="shared" si="2"/>
        <v>8</v>
      </c>
      <c r="H83" s="1">
        <f t="shared" si="3"/>
        <v>42</v>
      </c>
    </row>
    <row r="84" spans="1:8" x14ac:dyDescent="0.55000000000000004">
      <c r="A84" s="1">
        <f>値貼り付け用シート!F13</f>
        <v>4</v>
      </c>
      <c r="B84" s="1">
        <f>値貼り付け用シート!G13</f>
        <v>3</v>
      </c>
      <c r="C84" s="1">
        <v>11</v>
      </c>
      <c r="D84" s="1">
        <f>IF(OR(ISBLANK(値貼り付け用シート!R13),値貼り付け用シート!R13&gt;9990),NA(),値貼り付け用シート!R13)</f>
        <v>50</v>
      </c>
      <c r="E84" s="1">
        <f t="shared" si="5"/>
        <v>50</v>
      </c>
      <c r="F84" s="1">
        <f t="shared" si="1"/>
        <v>339</v>
      </c>
      <c r="G84" s="1">
        <f t="shared" si="2"/>
        <v>8</v>
      </c>
      <c r="H84" s="1">
        <f t="shared" si="3"/>
        <v>42</v>
      </c>
    </row>
    <row r="85" spans="1:8" x14ac:dyDescent="0.55000000000000004">
      <c r="A85" s="1">
        <f>値貼り付け用シート!F13</f>
        <v>4</v>
      </c>
      <c r="B85" s="1">
        <f>値貼り付け用シート!G13</f>
        <v>3</v>
      </c>
      <c r="C85" s="1">
        <v>12</v>
      </c>
      <c r="D85" s="1">
        <f>IF(OR(ISBLANK(値貼り付け用シート!S13),値貼り付け用シート!S13&gt;9990),NA(),値貼り付け用シート!S13)</f>
        <v>51</v>
      </c>
      <c r="E85" s="1">
        <f t="shared" si="5"/>
        <v>51</v>
      </c>
      <c r="F85" s="1">
        <f t="shared" si="1"/>
        <v>345</v>
      </c>
      <c r="G85" s="1">
        <f t="shared" si="2"/>
        <v>8</v>
      </c>
      <c r="H85" s="1">
        <f t="shared" si="3"/>
        <v>43</v>
      </c>
    </row>
    <row r="86" spans="1:8" x14ac:dyDescent="0.55000000000000004">
      <c r="A86" s="1">
        <f>値貼り付け用シート!F13</f>
        <v>4</v>
      </c>
      <c r="B86" s="1">
        <f>値貼り付け用シート!G13</f>
        <v>3</v>
      </c>
      <c r="C86" s="1">
        <v>13</v>
      </c>
      <c r="D86" s="1">
        <f>IF(OR(ISBLANK(値貼り付け用シート!T13),値貼り付け用シート!T13&gt;9990),NA(),値貼り付け用シート!T13)</f>
        <v>53</v>
      </c>
      <c r="E86" s="1">
        <f t="shared" si="5"/>
        <v>53</v>
      </c>
      <c r="F86" s="1">
        <f t="shared" si="1"/>
        <v>354</v>
      </c>
      <c r="G86" s="1">
        <f t="shared" si="2"/>
        <v>8</v>
      </c>
      <c r="H86" s="1">
        <f t="shared" si="3"/>
        <v>44</v>
      </c>
    </row>
    <row r="87" spans="1:8" x14ac:dyDescent="0.55000000000000004">
      <c r="A87" s="1">
        <f>値貼り付け用シート!F13</f>
        <v>4</v>
      </c>
      <c r="B87" s="1">
        <f>値貼り付け用シート!G13</f>
        <v>3</v>
      </c>
      <c r="C87" s="1">
        <v>14</v>
      </c>
      <c r="D87" s="1">
        <f>IF(OR(ISBLANK(値貼り付け用シート!U13),値貼り付け用シート!U13&gt;9990),NA(),値貼り付け用シート!U13)</f>
        <v>55</v>
      </c>
      <c r="E87" s="1">
        <f t="shared" si="5"/>
        <v>55</v>
      </c>
      <c r="F87" s="1">
        <f t="shared" si="1"/>
        <v>366</v>
      </c>
      <c r="G87" s="1">
        <f t="shared" si="2"/>
        <v>8</v>
      </c>
      <c r="H87" s="1">
        <f t="shared" si="3"/>
        <v>46</v>
      </c>
    </row>
    <row r="88" spans="1:8" x14ac:dyDescent="0.55000000000000004">
      <c r="A88" s="1">
        <f>値貼り付け用シート!F13</f>
        <v>4</v>
      </c>
      <c r="B88" s="1">
        <f>値貼り付け用シート!G13</f>
        <v>3</v>
      </c>
      <c r="C88" s="1">
        <v>15</v>
      </c>
      <c r="D88" s="1">
        <f>IF(OR(ISBLANK(値貼り付け用シート!V13),値貼り付け用シート!V13&gt;9990),NA(),値貼り付け用シート!V13)</f>
        <v>53</v>
      </c>
      <c r="E88" s="1">
        <f t="shared" si="5"/>
        <v>53</v>
      </c>
      <c r="F88" s="1">
        <f t="shared" si="1"/>
        <v>381</v>
      </c>
      <c r="G88" s="1">
        <f t="shared" si="2"/>
        <v>8</v>
      </c>
      <c r="H88" s="1">
        <f t="shared" si="3"/>
        <v>48</v>
      </c>
    </row>
    <row r="89" spans="1:8" x14ac:dyDescent="0.55000000000000004">
      <c r="A89" s="1">
        <f>値貼り付け用シート!F13</f>
        <v>4</v>
      </c>
      <c r="B89" s="1">
        <f>値貼り付け用シート!G13</f>
        <v>3</v>
      </c>
      <c r="C89" s="1">
        <v>16</v>
      </c>
      <c r="D89" s="1">
        <f>IF(OR(ISBLANK(値貼り付け用シート!W13),値貼り付け用シート!W13&gt;9990),NA(),値貼り付け用シート!W13)</f>
        <v>52</v>
      </c>
      <c r="E89" s="1">
        <f t="shared" si="5"/>
        <v>52</v>
      </c>
      <c r="F89" s="1">
        <f t="shared" si="1"/>
        <v>396</v>
      </c>
      <c r="G89" s="1">
        <f t="shared" si="2"/>
        <v>8</v>
      </c>
      <c r="H89" s="1">
        <f t="shared" si="3"/>
        <v>50</v>
      </c>
    </row>
    <row r="90" spans="1:8" x14ac:dyDescent="0.55000000000000004">
      <c r="A90" s="1">
        <f>値貼り付け用シート!F13</f>
        <v>4</v>
      </c>
      <c r="B90" s="1">
        <f>値貼り付け用シート!G13</f>
        <v>3</v>
      </c>
      <c r="C90" s="1">
        <v>17</v>
      </c>
      <c r="D90" s="1">
        <f>IF(OR(ISBLANK(値貼り付け用シート!X13),値貼り付け用シート!X13&gt;9990),NA(),値貼り付け用シート!X13)</f>
        <v>49</v>
      </c>
      <c r="E90" s="1">
        <f t="shared" si="5"/>
        <v>49</v>
      </c>
      <c r="F90" s="1">
        <f t="shared" si="1"/>
        <v>407</v>
      </c>
      <c r="G90" s="1">
        <f t="shared" si="2"/>
        <v>8</v>
      </c>
      <c r="H90" s="1">
        <f t="shared" si="3"/>
        <v>51</v>
      </c>
    </row>
    <row r="91" spans="1:8" x14ac:dyDescent="0.55000000000000004">
      <c r="A91" s="1">
        <f>値貼り付け用シート!F13</f>
        <v>4</v>
      </c>
      <c r="B91" s="1">
        <f>値貼り付け用シート!G13</f>
        <v>3</v>
      </c>
      <c r="C91" s="1">
        <v>18</v>
      </c>
      <c r="D91" s="1">
        <f>IF(OR(ISBLANK(値貼り付け用シート!Y13),値貼り付け用シート!Y13&gt;9990),NA(),値貼り付け用シート!Y13)</f>
        <v>48</v>
      </c>
      <c r="E91" s="1">
        <f t="shared" si="5"/>
        <v>48</v>
      </c>
      <c r="F91" s="1">
        <f t="shared" ref="F91:F154" si="14">SUM(E84:E91)</f>
        <v>411</v>
      </c>
      <c r="G91" s="1">
        <f t="shared" ref="G91:G154" si="15">COUNT(D84:D91)</f>
        <v>8</v>
      </c>
      <c r="H91" s="1">
        <f t="shared" ref="H91:H154" si="16">IF(G91&gt;=6,ROUND(F91/G91,0),NA())</f>
        <v>51</v>
      </c>
    </row>
    <row r="92" spans="1:8" x14ac:dyDescent="0.55000000000000004">
      <c r="A92" s="1">
        <f>値貼り付け用シート!F13</f>
        <v>4</v>
      </c>
      <c r="B92" s="1">
        <f>値貼り付け用シート!G13</f>
        <v>3</v>
      </c>
      <c r="C92" s="1">
        <v>19</v>
      </c>
      <c r="D92" s="1">
        <f>IF(OR(ISBLANK(値貼り付け用シート!Z13),値貼り付け用シート!Z13&gt;9990),NA(),値貼り付け用シート!Z13)</f>
        <v>47</v>
      </c>
      <c r="E92" s="1">
        <f t="shared" si="5"/>
        <v>47</v>
      </c>
      <c r="F92" s="1">
        <f t="shared" si="14"/>
        <v>408</v>
      </c>
      <c r="G92" s="1">
        <f t="shared" si="15"/>
        <v>8</v>
      </c>
      <c r="H92" s="1">
        <f t="shared" si="16"/>
        <v>51</v>
      </c>
    </row>
    <row r="93" spans="1:8" x14ac:dyDescent="0.55000000000000004">
      <c r="A93" s="1">
        <f>値貼り付け用シート!F13</f>
        <v>4</v>
      </c>
      <c r="B93" s="1">
        <f>値貼り付け用シート!G13</f>
        <v>3</v>
      </c>
      <c r="C93" s="1">
        <v>20</v>
      </c>
      <c r="D93" s="1">
        <f>IF(OR(ISBLANK(値貼り付け用シート!AA13),値貼り付け用シート!AA13&gt;9990),NA(),値貼り付け用シート!AA13)</f>
        <v>46</v>
      </c>
      <c r="E93" s="1">
        <f t="shared" si="5"/>
        <v>46</v>
      </c>
      <c r="F93" s="1">
        <f t="shared" si="14"/>
        <v>403</v>
      </c>
      <c r="G93" s="1">
        <f t="shared" si="15"/>
        <v>8</v>
      </c>
      <c r="H93" s="1">
        <f t="shared" si="16"/>
        <v>50</v>
      </c>
    </row>
    <row r="94" spans="1:8" x14ac:dyDescent="0.55000000000000004">
      <c r="A94" s="1">
        <f>値貼り付け用シート!F13</f>
        <v>4</v>
      </c>
      <c r="B94" s="1">
        <f>値貼り付け用シート!G13</f>
        <v>3</v>
      </c>
      <c r="C94" s="1">
        <v>21</v>
      </c>
      <c r="D94" s="1">
        <f>IF(OR(ISBLANK(値貼り付け用シート!AB13),値貼り付け用シート!AB13&gt;9990),NA(),値貼り付け用シート!AB13)</f>
        <v>45</v>
      </c>
      <c r="E94" s="1">
        <f t="shared" si="5"/>
        <v>45</v>
      </c>
      <c r="F94" s="1">
        <f t="shared" si="14"/>
        <v>395</v>
      </c>
      <c r="G94" s="1">
        <f t="shared" si="15"/>
        <v>8</v>
      </c>
      <c r="H94" s="1">
        <f t="shared" si="16"/>
        <v>49</v>
      </c>
    </row>
    <row r="95" spans="1:8" x14ac:dyDescent="0.55000000000000004">
      <c r="A95" s="1">
        <f>値貼り付け用シート!F13</f>
        <v>4</v>
      </c>
      <c r="B95" s="1">
        <f>値貼り付け用シート!G13</f>
        <v>3</v>
      </c>
      <c r="C95" s="1">
        <v>22</v>
      </c>
      <c r="D95" s="1">
        <f>IF(OR(ISBLANK(値貼り付け用シート!AC13),値貼り付け用シート!AC13&gt;9990),NA(),値貼り付け用シート!AC13)</f>
        <v>46</v>
      </c>
      <c r="E95" s="1">
        <f t="shared" si="5"/>
        <v>46</v>
      </c>
      <c r="F95" s="1">
        <f t="shared" si="14"/>
        <v>386</v>
      </c>
      <c r="G95" s="1">
        <f t="shared" si="15"/>
        <v>8</v>
      </c>
      <c r="H95" s="1">
        <f t="shared" si="16"/>
        <v>48</v>
      </c>
    </row>
    <row r="96" spans="1:8" x14ac:dyDescent="0.55000000000000004">
      <c r="A96" s="1">
        <f>値貼り付け用シート!F13</f>
        <v>4</v>
      </c>
      <c r="B96" s="1">
        <f>値貼り付け用シート!G13</f>
        <v>3</v>
      </c>
      <c r="C96" s="1">
        <v>23</v>
      </c>
      <c r="D96" s="1">
        <f>IF(OR(ISBLANK(値貼り付け用シート!AD13),値貼り付け用シート!AD13&gt;9990),NA(),値貼り付け用シート!AD13)</f>
        <v>43</v>
      </c>
      <c r="E96" s="1">
        <f t="shared" si="5"/>
        <v>43</v>
      </c>
      <c r="F96" s="1">
        <f t="shared" si="14"/>
        <v>376</v>
      </c>
      <c r="G96" s="1">
        <f t="shared" si="15"/>
        <v>8</v>
      </c>
      <c r="H96" s="1">
        <f t="shared" si="16"/>
        <v>47</v>
      </c>
    </row>
    <row r="97" spans="1:16" x14ac:dyDescent="0.55000000000000004">
      <c r="A97" s="1">
        <f>値貼り付け用シート!F13</f>
        <v>4</v>
      </c>
      <c r="B97" s="1">
        <f>値貼り付け用シート!G13</f>
        <v>3</v>
      </c>
      <c r="C97" s="1">
        <v>24</v>
      </c>
      <c r="D97" s="1">
        <f>IF(OR(ISBLANK(値貼り付け用シート!AE13),値貼り付け用シート!AE13&gt;9990),NA(),値貼り付け用シート!AE13)</f>
        <v>38</v>
      </c>
      <c r="E97" s="1">
        <f t="shared" si="5"/>
        <v>38</v>
      </c>
      <c r="F97" s="1">
        <f t="shared" si="14"/>
        <v>362</v>
      </c>
      <c r="G97" s="1">
        <f t="shared" si="15"/>
        <v>8</v>
      </c>
      <c r="H97" s="1">
        <f t="shared" si="16"/>
        <v>45</v>
      </c>
    </row>
    <row r="98" spans="1:16" x14ac:dyDescent="0.55000000000000004">
      <c r="A98" s="1">
        <f>値貼り付け用シート!F14</f>
        <v>4</v>
      </c>
      <c r="B98" s="1">
        <f>値貼り付け用シート!G14</f>
        <v>4</v>
      </c>
      <c r="C98" s="1">
        <v>1</v>
      </c>
      <c r="D98" s="1">
        <f>IF(OR(ISBLANK(値貼り付け用シート!H14),値貼り付け用シート!H14&gt;9990),NA(),値貼り付け用シート!H14)</f>
        <v>35</v>
      </c>
      <c r="E98" s="1">
        <f t="shared" si="5"/>
        <v>35</v>
      </c>
      <c r="F98" s="1">
        <f t="shared" si="14"/>
        <v>348</v>
      </c>
      <c r="G98" s="1">
        <f t="shared" si="15"/>
        <v>8</v>
      </c>
      <c r="H98" s="1">
        <f t="shared" si="16"/>
        <v>44</v>
      </c>
      <c r="I98" s="1">
        <f t="shared" ref="I98" si="17">COUNT(D98:D121)</f>
        <v>24</v>
      </c>
      <c r="J98" s="1">
        <f t="shared" ref="J98" si="18">COUNT(H98:H121)</f>
        <v>24</v>
      </c>
      <c r="K98" s="1">
        <f t="shared" ref="K98" si="19">IF(AND(I98&gt;=20,J98&gt;=20),0,1)</f>
        <v>0</v>
      </c>
      <c r="L98" s="1">
        <f t="shared" ref="L98" si="20">IF(K98=0,MAX(H98:H121),NA())</f>
        <v>52</v>
      </c>
      <c r="M98" s="1">
        <f t="shared" ref="M98" si="21">IF(K98=0,IF(L98&lt;=70,1,0),NA())</f>
        <v>1</v>
      </c>
      <c r="N98" s="1">
        <f t="shared" ref="N98" si="22">IF(COUNTIF(D98:D121,NA())=24,NA(),MAX(E98:E121))</f>
        <v>56</v>
      </c>
      <c r="O98" s="1">
        <f t="shared" ref="O98" si="23">IF(COUNTIF(D103:D117,NA())=15,NA(),MAX(E103:E117))</f>
        <v>56</v>
      </c>
      <c r="P98" s="1">
        <f t="shared" ref="P98" si="24">COUNTIF(D98:D121,"&gt;=120")</f>
        <v>0</v>
      </c>
    </row>
    <row r="99" spans="1:16" x14ac:dyDescent="0.55000000000000004">
      <c r="A99" s="1">
        <f>値貼り付け用シート!F14</f>
        <v>4</v>
      </c>
      <c r="B99" s="1">
        <f>値貼り付け用シート!G14</f>
        <v>4</v>
      </c>
      <c r="C99" s="1">
        <v>2</v>
      </c>
      <c r="D99" s="1">
        <f>IF(OR(ISBLANK(値貼り付け用シート!I14),値貼り付け用シート!I14&gt;9990),NA(),値貼り付け用シート!I14)</f>
        <v>32</v>
      </c>
      <c r="E99" s="1">
        <f t="shared" si="5"/>
        <v>32</v>
      </c>
      <c r="F99" s="1">
        <f t="shared" si="14"/>
        <v>332</v>
      </c>
      <c r="G99" s="1">
        <f t="shared" si="15"/>
        <v>8</v>
      </c>
      <c r="H99" s="1">
        <f t="shared" si="16"/>
        <v>42</v>
      </c>
    </row>
    <row r="100" spans="1:16" x14ac:dyDescent="0.55000000000000004">
      <c r="A100" s="1">
        <f>値貼り付け用シート!F14</f>
        <v>4</v>
      </c>
      <c r="B100" s="1">
        <f>値貼り付け用シート!G14</f>
        <v>4</v>
      </c>
      <c r="C100" s="1">
        <v>3</v>
      </c>
      <c r="D100" s="1">
        <f>IF(OR(ISBLANK(値貼り付け用シート!J14),値貼り付け用シート!J14&gt;9990),NA(),値貼り付け用シート!J14)</f>
        <v>31</v>
      </c>
      <c r="E100" s="1">
        <f t="shared" si="5"/>
        <v>31</v>
      </c>
      <c r="F100" s="1">
        <f t="shared" si="14"/>
        <v>316</v>
      </c>
      <c r="G100" s="1">
        <f t="shared" si="15"/>
        <v>8</v>
      </c>
      <c r="H100" s="1">
        <f t="shared" si="16"/>
        <v>40</v>
      </c>
    </row>
    <row r="101" spans="1:16" x14ac:dyDescent="0.55000000000000004">
      <c r="A101" s="1">
        <f>値貼り付け用シート!F14</f>
        <v>4</v>
      </c>
      <c r="B101" s="1">
        <f>値貼り付け用シート!G14</f>
        <v>4</v>
      </c>
      <c r="C101" s="1">
        <v>4</v>
      </c>
      <c r="D101" s="1">
        <f>IF(OR(ISBLANK(値貼り付け用シート!K14),値貼り付け用シート!K14&gt;9990),NA(),値貼り付け用シート!K14)</f>
        <v>28</v>
      </c>
      <c r="E101" s="1">
        <f t="shared" si="5"/>
        <v>28</v>
      </c>
      <c r="F101" s="1">
        <f t="shared" si="14"/>
        <v>298</v>
      </c>
      <c r="G101" s="1">
        <f t="shared" si="15"/>
        <v>8</v>
      </c>
      <c r="H101" s="1">
        <f t="shared" si="16"/>
        <v>37</v>
      </c>
    </row>
    <row r="102" spans="1:16" x14ac:dyDescent="0.55000000000000004">
      <c r="A102" s="1">
        <f>値貼り付け用シート!F14</f>
        <v>4</v>
      </c>
      <c r="B102" s="1">
        <f>値貼り付け用シート!G14</f>
        <v>4</v>
      </c>
      <c r="C102" s="1">
        <v>5</v>
      </c>
      <c r="D102" s="1">
        <f>IF(OR(ISBLANK(値貼り付け用シート!L14),値貼り付け用シート!L14&gt;9990),NA(),値貼り付け用シート!L14)</f>
        <v>20</v>
      </c>
      <c r="E102" s="1">
        <f t="shared" si="5"/>
        <v>20</v>
      </c>
      <c r="F102" s="1">
        <f t="shared" si="14"/>
        <v>273</v>
      </c>
      <c r="G102" s="1">
        <f t="shared" si="15"/>
        <v>8</v>
      </c>
      <c r="H102" s="1">
        <f t="shared" si="16"/>
        <v>34</v>
      </c>
    </row>
    <row r="103" spans="1:16" x14ac:dyDescent="0.55000000000000004">
      <c r="A103" s="1">
        <f>値貼り付け用シート!F14</f>
        <v>4</v>
      </c>
      <c r="B103" s="1">
        <f>値貼り付け用シート!G14</f>
        <v>4</v>
      </c>
      <c r="C103" s="1">
        <v>6</v>
      </c>
      <c r="D103" s="1">
        <f>IF(OR(ISBLANK(値貼り付け用シート!M14),値貼り付け用シート!M14&gt;9990),NA(),値貼り付け用シート!M14)</f>
        <v>12</v>
      </c>
      <c r="E103" s="1">
        <f t="shared" si="5"/>
        <v>12</v>
      </c>
      <c r="F103" s="1">
        <f t="shared" si="14"/>
        <v>239</v>
      </c>
      <c r="G103" s="1">
        <f t="shared" si="15"/>
        <v>8</v>
      </c>
      <c r="H103" s="1">
        <f t="shared" si="16"/>
        <v>30</v>
      </c>
    </row>
    <row r="104" spans="1:16" x14ac:dyDescent="0.55000000000000004">
      <c r="A104" s="1">
        <f>値貼り付け用シート!F14</f>
        <v>4</v>
      </c>
      <c r="B104" s="1">
        <f>値貼り付け用シート!G14</f>
        <v>4</v>
      </c>
      <c r="C104" s="1">
        <v>7</v>
      </c>
      <c r="D104" s="1">
        <f>IF(OR(ISBLANK(値貼り付け用シート!N14),値貼り付け用シート!N14&gt;9990),NA(),値貼り付け用シート!N14)</f>
        <v>16</v>
      </c>
      <c r="E104" s="1">
        <f t="shared" si="5"/>
        <v>16</v>
      </c>
      <c r="F104" s="1">
        <f t="shared" si="14"/>
        <v>212</v>
      </c>
      <c r="G104" s="1">
        <f t="shared" si="15"/>
        <v>8</v>
      </c>
      <c r="H104" s="1">
        <f t="shared" si="16"/>
        <v>27</v>
      </c>
    </row>
    <row r="105" spans="1:16" x14ac:dyDescent="0.55000000000000004">
      <c r="A105" s="1">
        <f>値貼り付け用シート!F14</f>
        <v>4</v>
      </c>
      <c r="B105" s="1">
        <f>値貼り付け用シート!G14</f>
        <v>4</v>
      </c>
      <c r="C105" s="1">
        <v>8</v>
      </c>
      <c r="D105" s="1">
        <f>IF(OR(ISBLANK(値貼り付け用シート!O14),値貼り付け用シート!O14&gt;9990),NA(),値貼り付け用シート!O14)</f>
        <v>25</v>
      </c>
      <c r="E105" s="1">
        <f t="shared" si="5"/>
        <v>25</v>
      </c>
      <c r="F105" s="1">
        <f t="shared" si="14"/>
        <v>199</v>
      </c>
      <c r="G105" s="1">
        <f t="shared" si="15"/>
        <v>8</v>
      </c>
      <c r="H105" s="1">
        <f t="shared" si="16"/>
        <v>25</v>
      </c>
    </row>
    <row r="106" spans="1:16" x14ac:dyDescent="0.55000000000000004">
      <c r="A106" s="1">
        <f>値貼り付け用シート!F14</f>
        <v>4</v>
      </c>
      <c r="B106" s="1">
        <f>値貼り付け用シート!G14</f>
        <v>4</v>
      </c>
      <c r="C106" s="1">
        <v>9</v>
      </c>
      <c r="D106" s="1">
        <f>IF(OR(ISBLANK(値貼り付け用シート!P14),値貼り付け用シート!P14&gt;9990),NA(),値貼り付け用シート!P14)</f>
        <v>29</v>
      </c>
      <c r="E106" s="1">
        <f t="shared" si="5"/>
        <v>29</v>
      </c>
      <c r="F106" s="1">
        <f t="shared" si="14"/>
        <v>193</v>
      </c>
      <c r="G106" s="1">
        <f t="shared" si="15"/>
        <v>8</v>
      </c>
      <c r="H106" s="1">
        <f t="shared" si="16"/>
        <v>24</v>
      </c>
    </row>
    <row r="107" spans="1:16" x14ac:dyDescent="0.55000000000000004">
      <c r="A107" s="1">
        <f>値貼り付け用シート!F14</f>
        <v>4</v>
      </c>
      <c r="B107" s="1">
        <f>値貼り付け用シート!G14</f>
        <v>4</v>
      </c>
      <c r="C107" s="1">
        <v>10</v>
      </c>
      <c r="D107" s="1">
        <f>IF(OR(ISBLANK(値貼り付け用シート!Q14),値貼り付け用シート!Q14&gt;9990),NA(),値貼り付け用シート!Q14)</f>
        <v>32</v>
      </c>
      <c r="E107" s="1">
        <f t="shared" si="5"/>
        <v>32</v>
      </c>
      <c r="F107" s="1">
        <f t="shared" si="14"/>
        <v>193</v>
      </c>
      <c r="G107" s="1">
        <f t="shared" si="15"/>
        <v>8</v>
      </c>
      <c r="H107" s="1">
        <f t="shared" si="16"/>
        <v>24</v>
      </c>
    </row>
    <row r="108" spans="1:16" x14ac:dyDescent="0.55000000000000004">
      <c r="A108" s="1">
        <f>値貼り付け用シート!F14</f>
        <v>4</v>
      </c>
      <c r="B108" s="1">
        <f>値貼り付け用シート!G14</f>
        <v>4</v>
      </c>
      <c r="C108" s="1">
        <v>11</v>
      </c>
      <c r="D108" s="1">
        <f>IF(OR(ISBLANK(値貼り付け用シート!R14),値貼り付け用シート!R14&gt;9990),NA(),値貼り付け用シート!R14)</f>
        <v>41</v>
      </c>
      <c r="E108" s="1">
        <f t="shared" si="5"/>
        <v>41</v>
      </c>
      <c r="F108" s="1">
        <f t="shared" si="14"/>
        <v>203</v>
      </c>
      <c r="G108" s="1">
        <f t="shared" si="15"/>
        <v>8</v>
      </c>
      <c r="H108" s="1">
        <f t="shared" si="16"/>
        <v>25</v>
      </c>
    </row>
    <row r="109" spans="1:16" x14ac:dyDescent="0.55000000000000004">
      <c r="A109" s="1">
        <f>値貼り付け用シート!F14</f>
        <v>4</v>
      </c>
      <c r="B109" s="1">
        <f>値貼り付け用シート!G14</f>
        <v>4</v>
      </c>
      <c r="C109" s="1">
        <v>12</v>
      </c>
      <c r="D109" s="1">
        <f>IF(OR(ISBLANK(値貼り付け用シート!S14),値貼り付け用シート!S14&gt;9990),NA(),値貼り付け用シート!S14)</f>
        <v>48</v>
      </c>
      <c r="E109" s="1">
        <f t="shared" si="5"/>
        <v>48</v>
      </c>
      <c r="F109" s="1">
        <f t="shared" si="14"/>
        <v>223</v>
      </c>
      <c r="G109" s="1">
        <f t="shared" si="15"/>
        <v>8</v>
      </c>
      <c r="H109" s="1">
        <f t="shared" si="16"/>
        <v>28</v>
      </c>
    </row>
    <row r="110" spans="1:16" x14ac:dyDescent="0.55000000000000004">
      <c r="A110" s="1">
        <f>値貼り付け用シート!F14</f>
        <v>4</v>
      </c>
      <c r="B110" s="1">
        <f>値貼り付け用シート!G14</f>
        <v>4</v>
      </c>
      <c r="C110" s="1">
        <v>13</v>
      </c>
      <c r="D110" s="1">
        <f>IF(OR(ISBLANK(値貼り付け用シート!T14),値貼り付け用シート!T14&gt;9990),NA(),値貼り付け用シート!T14)</f>
        <v>54</v>
      </c>
      <c r="E110" s="1">
        <f t="shared" si="5"/>
        <v>54</v>
      </c>
      <c r="F110" s="1">
        <f t="shared" si="14"/>
        <v>257</v>
      </c>
      <c r="G110" s="1">
        <f t="shared" si="15"/>
        <v>8</v>
      </c>
      <c r="H110" s="1">
        <f t="shared" si="16"/>
        <v>32</v>
      </c>
    </row>
    <row r="111" spans="1:16" x14ac:dyDescent="0.55000000000000004">
      <c r="A111" s="1">
        <f>値貼り付け用シート!F14</f>
        <v>4</v>
      </c>
      <c r="B111" s="1">
        <f>値貼り付け用シート!G14</f>
        <v>4</v>
      </c>
      <c r="C111" s="1">
        <v>14</v>
      </c>
      <c r="D111" s="1">
        <f>IF(OR(ISBLANK(値貼り付け用シート!U14),値貼り付け用シート!U14&gt;9990),NA(),値貼り付け用シート!U14)</f>
        <v>55</v>
      </c>
      <c r="E111" s="1">
        <f t="shared" si="5"/>
        <v>55</v>
      </c>
      <c r="F111" s="1">
        <f t="shared" si="14"/>
        <v>300</v>
      </c>
      <c r="G111" s="1">
        <f t="shared" si="15"/>
        <v>8</v>
      </c>
      <c r="H111" s="1">
        <f t="shared" si="16"/>
        <v>38</v>
      </c>
    </row>
    <row r="112" spans="1:16" x14ac:dyDescent="0.55000000000000004">
      <c r="A112" s="1">
        <f>値貼り付け用シート!F14</f>
        <v>4</v>
      </c>
      <c r="B112" s="1">
        <f>値貼り付け用シート!G14</f>
        <v>4</v>
      </c>
      <c r="C112" s="1">
        <v>15</v>
      </c>
      <c r="D112" s="1">
        <f>IF(OR(ISBLANK(値貼り付け用シート!V14),値貼り付け用シート!V14&gt;9990),NA(),値貼り付け用シート!V14)</f>
        <v>56</v>
      </c>
      <c r="E112" s="1">
        <f t="shared" si="5"/>
        <v>56</v>
      </c>
      <c r="F112" s="1">
        <f t="shared" si="14"/>
        <v>340</v>
      </c>
      <c r="G112" s="1">
        <f t="shared" si="15"/>
        <v>8</v>
      </c>
      <c r="H112" s="1">
        <f t="shared" si="16"/>
        <v>43</v>
      </c>
    </row>
    <row r="113" spans="1:16" x14ac:dyDescent="0.55000000000000004">
      <c r="A113" s="1">
        <f>値貼り付け用シート!F14</f>
        <v>4</v>
      </c>
      <c r="B113" s="1">
        <f>値貼り付け用シート!G14</f>
        <v>4</v>
      </c>
      <c r="C113" s="1">
        <v>16</v>
      </c>
      <c r="D113" s="1">
        <f>IF(OR(ISBLANK(値貼り付け用シート!W14),値貼り付け用シート!W14&gt;9990),NA(),値貼り付け用シート!W14)</f>
        <v>49</v>
      </c>
      <c r="E113" s="1">
        <f t="shared" si="5"/>
        <v>49</v>
      </c>
      <c r="F113" s="1">
        <f t="shared" si="14"/>
        <v>364</v>
      </c>
      <c r="G113" s="1">
        <f t="shared" si="15"/>
        <v>8</v>
      </c>
      <c r="H113" s="1">
        <f t="shared" si="16"/>
        <v>46</v>
      </c>
    </row>
    <row r="114" spans="1:16" x14ac:dyDescent="0.55000000000000004">
      <c r="A114" s="1">
        <f>値貼り付け用シート!F14</f>
        <v>4</v>
      </c>
      <c r="B114" s="1">
        <f>値貼り付け用シート!G14</f>
        <v>4</v>
      </c>
      <c r="C114" s="1">
        <v>17</v>
      </c>
      <c r="D114" s="1">
        <f>IF(OR(ISBLANK(値貼り付け用シート!X14),値貼り付け用シート!X14&gt;9990),NA(),値貼り付け用シート!X14)</f>
        <v>53</v>
      </c>
      <c r="E114" s="1">
        <f t="shared" si="5"/>
        <v>53</v>
      </c>
      <c r="F114" s="1">
        <f t="shared" si="14"/>
        <v>388</v>
      </c>
      <c r="G114" s="1">
        <f t="shared" si="15"/>
        <v>8</v>
      </c>
      <c r="H114" s="1">
        <f t="shared" si="16"/>
        <v>49</v>
      </c>
    </row>
    <row r="115" spans="1:16" x14ac:dyDescent="0.55000000000000004">
      <c r="A115" s="1">
        <f>値貼り付け用シート!F14</f>
        <v>4</v>
      </c>
      <c r="B115" s="1">
        <f>値貼り付け用シート!G14</f>
        <v>4</v>
      </c>
      <c r="C115" s="1">
        <v>18</v>
      </c>
      <c r="D115" s="1">
        <f>IF(OR(ISBLANK(値貼り付け用シート!Y14),値貼り付け用シート!Y14&gt;9990),NA(),値貼り付け用シート!Y14)</f>
        <v>51</v>
      </c>
      <c r="E115" s="1">
        <f t="shared" si="5"/>
        <v>51</v>
      </c>
      <c r="F115" s="1">
        <f t="shared" si="14"/>
        <v>407</v>
      </c>
      <c r="G115" s="1">
        <f t="shared" si="15"/>
        <v>8</v>
      </c>
      <c r="H115" s="1">
        <f t="shared" si="16"/>
        <v>51</v>
      </c>
    </row>
    <row r="116" spans="1:16" x14ac:dyDescent="0.55000000000000004">
      <c r="A116" s="1">
        <f>値貼り付け用シート!F14</f>
        <v>4</v>
      </c>
      <c r="B116" s="1">
        <f>値貼り付け用シート!G14</f>
        <v>4</v>
      </c>
      <c r="C116" s="1">
        <v>19</v>
      </c>
      <c r="D116" s="1">
        <f>IF(OR(ISBLANK(値貼り付け用シート!Z14),値貼り付け用シート!Z14&gt;9990),NA(),値貼り付け用シート!Z14)</f>
        <v>47</v>
      </c>
      <c r="E116" s="1">
        <f t="shared" si="5"/>
        <v>47</v>
      </c>
      <c r="F116" s="1">
        <f t="shared" si="14"/>
        <v>413</v>
      </c>
      <c r="G116" s="1">
        <f t="shared" si="15"/>
        <v>8</v>
      </c>
      <c r="H116" s="1">
        <f t="shared" si="16"/>
        <v>52</v>
      </c>
    </row>
    <row r="117" spans="1:16" x14ac:dyDescent="0.55000000000000004">
      <c r="A117" s="1">
        <f>値貼り付け用シート!F14</f>
        <v>4</v>
      </c>
      <c r="B117" s="1">
        <f>値貼り付け用シート!G14</f>
        <v>4</v>
      </c>
      <c r="C117" s="1">
        <v>20</v>
      </c>
      <c r="D117" s="1">
        <f>IF(OR(ISBLANK(値貼り付け用シート!AA14),値貼り付け用シート!AA14&gt;9990),NA(),値貼り付け用シート!AA14)</f>
        <v>54</v>
      </c>
      <c r="E117" s="1">
        <f t="shared" si="5"/>
        <v>54</v>
      </c>
      <c r="F117" s="1">
        <f t="shared" si="14"/>
        <v>419</v>
      </c>
      <c r="G117" s="1">
        <f t="shared" si="15"/>
        <v>8</v>
      </c>
      <c r="H117" s="1">
        <f t="shared" si="16"/>
        <v>52</v>
      </c>
    </row>
    <row r="118" spans="1:16" x14ac:dyDescent="0.55000000000000004">
      <c r="A118" s="1">
        <f>値貼り付け用シート!F14</f>
        <v>4</v>
      </c>
      <c r="B118" s="1">
        <f>値貼り付け用シート!G14</f>
        <v>4</v>
      </c>
      <c r="C118" s="1">
        <v>21</v>
      </c>
      <c r="D118" s="1">
        <f>IF(OR(ISBLANK(値貼り付け用シート!AB14),値貼り付け用シート!AB14&gt;9990),NA(),値貼り付け用シート!AB14)</f>
        <v>54</v>
      </c>
      <c r="E118" s="1">
        <f t="shared" si="5"/>
        <v>54</v>
      </c>
      <c r="F118" s="1">
        <f t="shared" si="14"/>
        <v>419</v>
      </c>
      <c r="G118" s="1">
        <f t="shared" si="15"/>
        <v>8</v>
      </c>
      <c r="H118" s="1">
        <f t="shared" si="16"/>
        <v>52</v>
      </c>
    </row>
    <row r="119" spans="1:16" x14ac:dyDescent="0.55000000000000004">
      <c r="A119" s="1">
        <f>値貼り付け用シート!F14</f>
        <v>4</v>
      </c>
      <c r="B119" s="1">
        <f>値貼り付け用シート!G14</f>
        <v>4</v>
      </c>
      <c r="C119" s="1">
        <v>22</v>
      </c>
      <c r="D119" s="1">
        <f>IF(OR(ISBLANK(値貼り付け用シート!AC14),値貼り付け用シート!AC14&gt;9990),NA(),値貼り付け用シート!AC14)</f>
        <v>49</v>
      </c>
      <c r="E119" s="1">
        <f t="shared" si="5"/>
        <v>49</v>
      </c>
      <c r="F119" s="1">
        <f t="shared" si="14"/>
        <v>413</v>
      </c>
      <c r="G119" s="1">
        <f t="shared" si="15"/>
        <v>8</v>
      </c>
      <c r="H119" s="1">
        <f t="shared" si="16"/>
        <v>52</v>
      </c>
    </row>
    <row r="120" spans="1:16" x14ac:dyDescent="0.55000000000000004">
      <c r="A120" s="1">
        <f>値貼り付け用シート!F14</f>
        <v>4</v>
      </c>
      <c r="B120" s="1">
        <f>値貼り付け用シート!G14</f>
        <v>4</v>
      </c>
      <c r="C120" s="1">
        <v>23</v>
      </c>
      <c r="D120" s="1">
        <f>IF(OR(ISBLANK(値貼り付け用シート!AD14),値貼り付け用シート!AD14&gt;9990),NA(),値貼り付け用シート!AD14)</f>
        <v>36</v>
      </c>
      <c r="E120" s="1">
        <f t="shared" si="5"/>
        <v>36</v>
      </c>
      <c r="F120" s="1">
        <f t="shared" si="14"/>
        <v>393</v>
      </c>
      <c r="G120" s="1">
        <f t="shared" si="15"/>
        <v>8</v>
      </c>
      <c r="H120" s="1">
        <f t="shared" si="16"/>
        <v>49</v>
      </c>
    </row>
    <row r="121" spans="1:16" x14ac:dyDescent="0.55000000000000004">
      <c r="A121" s="1">
        <f>値貼り付け用シート!F14</f>
        <v>4</v>
      </c>
      <c r="B121" s="1">
        <f>値貼り付け用シート!G14</f>
        <v>4</v>
      </c>
      <c r="C121" s="1">
        <v>24</v>
      </c>
      <c r="D121" s="1">
        <f>IF(OR(ISBLANK(値貼り付け用シート!AE14),値貼り付け用シート!AE14&gt;9990),NA(),値貼り付け用シート!AE14)</f>
        <v>21</v>
      </c>
      <c r="E121" s="1">
        <f t="shared" si="5"/>
        <v>21</v>
      </c>
      <c r="F121" s="1">
        <f t="shared" si="14"/>
        <v>365</v>
      </c>
      <c r="G121" s="1">
        <f t="shared" si="15"/>
        <v>8</v>
      </c>
      <c r="H121" s="1">
        <f t="shared" si="16"/>
        <v>46</v>
      </c>
    </row>
    <row r="122" spans="1:16" x14ac:dyDescent="0.55000000000000004">
      <c r="A122" s="1">
        <f>値貼り付け用シート!F15</f>
        <v>4</v>
      </c>
      <c r="B122" s="1">
        <f>値貼り付け用シート!G15</f>
        <v>5</v>
      </c>
      <c r="C122" s="1">
        <v>1</v>
      </c>
      <c r="D122" s="1">
        <f>IF(OR(ISBLANK(値貼り付け用シート!H15),値貼り付け用シート!H15&gt;9990),NA(),値貼り付け用シート!H15)</f>
        <v>8</v>
      </c>
      <c r="E122" s="1">
        <f t="shared" si="5"/>
        <v>8</v>
      </c>
      <c r="F122" s="1">
        <f>SUM(E115:E122)</f>
        <v>320</v>
      </c>
      <c r="G122" s="1">
        <f t="shared" si="15"/>
        <v>8</v>
      </c>
      <c r="H122" s="1">
        <f t="shared" si="16"/>
        <v>40</v>
      </c>
      <c r="I122" s="1">
        <f t="shared" ref="I122" si="25">COUNT(D122:D145)</f>
        <v>23</v>
      </c>
      <c r="J122" s="1">
        <f t="shared" ref="J122" si="26">COUNT(H122:H145)</f>
        <v>24</v>
      </c>
      <c r="K122" s="1">
        <f t="shared" ref="K122" si="27">IF(AND(I122&gt;=20,J122&gt;=20),0,1)</f>
        <v>0</v>
      </c>
      <c r="L122" s="1">
        <f t="shared" ref="L122" si="28">IF(K122=0,MAX(H122:H145),NA())</f>
        <v>56</v>
      </c>
      <c r="M122" s="1">
        <f t="shared" ref="M122" si="29">IF(K122=0,IF(L122&lt;=70,1,0),NA())</f>
        <v>1</v>
      </c>
      <c r="N122" s="1">
        <f t="shared" ref="N122" si="30">IF(COUNTIF(D122:D145,NA())=24,NA(),MAX(E122:E145))</f>
        <v>60</v>
      </c>
      <c r="O122" s="1">
        <f t="shared" ref="O122" si="31">IF(COUNTIF(D127:D141,NA())=15,NA(),MAX(E127:E141))</f>
        <v>60</v>
      </c>
      <c r="P122" s="1">
        <f t="shared" ref="P122" si="32">COUNTIF(D122:D145,"&gt;=120")</f>
        <v>0</v>
      </c>
    </row>
    <row r="123" spans="1:16" x14ac:dyDescent="0.55000000000000004">
      <c r="A123" s="1">
        <f>値貼り付け用シート!F15</f>
        <v>4</v>
      </c>
      <c r="B123" s="1">
        <f>値貼り付け用シート!G15</f>
        <v>5</v>
      </c>
      <c r="C123" s="1">
        <v>2</v>
      </c>
      <c r="D123" s="1">
        <f>IF(OR(ISBLANK(値貼り付け用シート!I15),値貼り付け用シート!I15&gt;9990),NA(),値貼り付け用シート!I15)</f>
        <v>6</v>
      </c>
      <c r="E123" s="1">
        <f t="shared" si="5"/>
        <v>6</v>
      </c>
      <c r="F123" s="1">
        <f t="shared" si="14"/>
        <v>275</v>
      </c>
      <c r="G123" s="1">
        <f t="shared" si="15"/>
        <v>8</v>
      </c>
      <c r="H123" s="1">
        <f t="shared" si="16"/>
        <v>34</v>
      </c>
    </row>
    <row r="124" spans="1:16" x14ac:dyDescent="0.55000000000000004">
      <c r="A124" s="1">
        <f>値貼り付け用シート!F15</f>
        <v>4</v>
      </c>
      <c r="B124" s="1">
        <f>値貼り付け用シート!G15</f>
        <v>5</v>
      </c>
      <c r="C124" s="1">
        <v>3</v>
      </c>
      <c r="D124" s="1">
        <f>IF(OR(ISBLANK(値貼り付け用シート!J15),値貼り付け用シート!J15&gt;9990),NA(),値貼り付け用シート!J15)</f>
        <v>17</v>
      </c>
      <c r="E124" s="1">
        <f t="shared" si="5"/>
        <v>17</v>
      </c>
      <c r="F124" s="1">
        <f t="shared" si="14"/>
        <v>245</v>
      </c>
      <c r="G124" s="1">
        <f t="shared" si="15"/>
        <v>8</v>
      </c>
      <c r="H124" s="1">
        <f t="shared" si="16"/>
        <v>31</v>
      </c>
    </row>
    <row r="125" spans="1:16" x14ac:dyDescent="0.55000000000000004">
      <c r="A125" s="1">
        <f>値貼り付け用シート!F15</f>
        <v>4</v>
      </c>
      <c r="B125" s="1">
        <f>値貼り付け用シート!G15</f>
        <v>5</v>
      </c>
      <c r="C125" s="1">
        <v>4</v>
      </c>
      <c r="D125" s="1">
        <f>IF(OR(ISBLANK(値貼り付け用シート!K15),値貼り付け用シート!K15&gt;9990),NA(),値貼り付け用シート!K15)</f>
        <v>13</v>
      </c>
      <c r="E125" s="1">
        <f t="shared" si="5"/>
        <v>13</v>
      </c>
      <c r="F125" s="1">
        <f t="shared" si="14"/>
        <v>204</v>
      </c>
      <c r="G125" s="1">
        <f t="shared" si="15"/>
        <v>8</v>
      </c>
      <c r="H125" s="1">
        <f t="shared" si="16"/>
        <v>26</v>
      </c>
    </row>
    <row r="126" spans="1:16" x14ac:dyDescent="0.55000000000000004">
      <c r="A126" s="1">
        <f>値貼り付け用シート!F15</f>
        <v>4</v>
      </c>
      <c r="B126" s="1">
        <f>値貼り付け用シート!G15</f>
        <v>5</v>
      </c>
      <c r="C126" s="1">
        <v>5</v>
      </c>
      <c r="D126" s="1">
        <f>IF(OR(ISBLANK(値貼り付け用シート!L15),値貼り付け用シート!L15&gt;9990),NA(),値貼り付け用シート!L15)</f>
        <v>7</v>
      </c>
      <c r="E126" s="1">
        <f t="shared" si="5"/>
        <v>7</v>
      </c>
      <c r="F126" s="1">
        <f t="shared" si="14"/>
        <v>157</v>
      </c>
      <c r="G126" s="1">
        <f t="shared" si="15"/>
        <v>8</v>
      </c>
      <c r="H126" s="1">
        <f t="shared" si="16"/>
        <v>20</v>
      </c>
    </row>
    <row r="127" spans="1:16" x14ac:dyDescent="0.55000000000000004">
      <c r="A127" s="1">
        <f>値貼り付け用シート!F15</f>
        <v>4</v>
      </c>
      <c r="B127" s="1">
        <f>値貼り付け用シート!G15</f>
        <v>5</v>
      </c>
      <c r="C127" s="1">
        <v>6</v>
      </c>
      <c r="D127" s="1">
        <f>IF(OR(ISBLANK(値貼り付け用シート!M15),値貼り付け用シート!M15&gt;9990),NA(),値貼り付け用シート!M15)</f>
        <v>4</v>
      </c>
      <c r="E127" s="1">
        <f t="shared" si="5"/>
        <v>4</v>
      </c>
      <c r="F127" s="1">
        <f t="shared" si="14"/>
        <v>112</v>
      </c>
      <c r="G127" s="1">
        <f t="shared" si="15"/>
        <v>8</v>
      </c>
      <c r="H127" s="1">
        <f t="shared" si="16"/>
        <v>14</v>
      </c>
    </row>
    <row r="128" spans="1:16" x14ac:dyDescent="0.55000000000000004">
      <c r="A128" s="1">
        <f>値貼り付け用シート!F15</f>
        <v>4</v>
      </c>
      <c r="B128" s="1">
        <f>値貼り付け用シート!G15</f>
        <v>5</v>
      </c>
      <c r="C128" s="1">
        <v>7</v>
      </c>
      <c r="D128" s="1">
        <f>IF(OR(ISBLANK(値貼り付け用シート!N15),値貼り付け用シート!N15&gt;9990),NA(),値貼り付け用シート!N15)</f>
        <v>15</v>
      </c>
      <c r="E128" s="1">
        <f t="shared" si="5"/>
        <v>15</v>
      </c>
      <c r="F128" s="1">
        <f t="shared" si="14"/>
        <v>91</v>
      </c>
      <c r="G128" s="1">
        <f t="shared" si="15"/>
        <v>8</v>
      </c>
      <c r="H128" s="1">
        <f t="shared" si="16"/>
        <v>11</v>
      </c>
    </row>
    <row r="129" spans="1:8" x14ac:dyDescent="0.55000000000000004">
      <c r="A129" s="1">
        <f>値貼り付け用シート!F15</f>
        <v>4</v>
      </c>
      <c r="B129" s="1">
        <f>値貼り付け用シート!G15</f>
        <v>5</v>
      </c>
      <c r="C129" s="1">
        <v>8</v>
      </c>
      <c r="D129" s="1">
        <f>IF(OR(ISBLANK(値貼り付け用シート!O15),値貼り付け用シート!O15&gt;9990),NA(),値貼り付け用シート!O15)</f>
        <v>20</v>
      </c>
      <c r="E129" s="1">
        <f t="shared" si="5"/>
        <v>20</v>
      </c>
      <c r="F129" s="1">
        <f t="shared" si="14"/>
        <v>90</v>
      </c>
      <c r="G129" s="1">
        <f t="shared" si="15"/>
        <v>8</v>
      </c>
      <c r="H129" s="1">
        <f t="shared" si="16"/>
        <v>11</v>
      </c>
    </row>
    <row r="130" spans="1:8" x14ac:dyDescent="0.55000000000000004">
      <c r="A130" s="1">
        <f>値貼り付け用シート!F15</f>
        <v>4</v>
      </c>
      <c r="B130" s="1">
        <f>値貼り付け用シート!G15</f>
        <v>5</v>
      </c>
      <c r="C130" s="1">
        <v>9</v>
      </c>
      <c r="D130" s="1">
        <f>IF(OR(ISBLANK(値貼り付け用シート!P15),値貼り付け用シート!P15&gt;9990),NA(),値貼り付け用シート!P15)</f>
        <v>25</v>
      </c>
      <c r="E130" s="1">
        <f t="shared" si="5"/>
        <v>25</v>
      </c>
      <c r="F130" s="1">
        <f t="shared" si="14"/>
        <v>107</v>
      </c>
      <c r="G130" s="1">
        <f t="shared" si="15"/>
        <v>8</v>
      </c>
      <c r="H130" s="1">
        <f t="shared" si="16"/>
        <v>13</v>
      </c>
    </row>
    <row r="131" spans="1:8" x14ac:dyDescent="0.55000000000000004">
      <c r="A131" s="1">
        <f>値貼り付け用シート!F15</f>
        <v>4</v>
      </c>
      <c r="B131" s="1">
        <f>値貼り付け用シート!G15</f>
        <v>5</v>
      </c>
      <c r="C131" s="1">
        <v>10</v>
      </c>
      <c r="D131" s="1">
        <f>IF(OR(ISBLANK(値貼り付け用シート!Q15),値貼り付け用シート!Q15&gt;9990),NA(),値貼り付け用シート!Q15)</f>
        <v>24</v>
      </c>
      <c r="E131" s="1">
        <f t="shared" ref="E131:E194" si="33">IF(ISERROR(D131),0,D131)</f>
        <v>24</v>
      </c>
      <c r="F131" s="1">
        <f t="shared" si="14"/>
        <v>125</v>
      </c>
      <c r="G131" s="1">
        <f t="shared" si="15"/>
        <v>8</v>
      </c>
      <c r="H131" s="1">
        <f t="shared" si="16"/>
        <v>16</v>
      </c>
    </row>
    <row r="132" spans="1:8" x14ac:dyDescent="0.55000000000000004">
      <c r="A132" s="1">
        <f>値貼り付け用シート!F15</f>
        <v>4</v>
      </c>
      <c r="B132" s="1">
        <f>値貼り付け用シート!G15</f>
        <v>5</v>
      </c>
      <c r="C132" s="1">
        <v>11</v>
      </c>
      <c r="D132" s="1" t="e">
        <f>IF(OR(ISBLANK(値貼り付け用シート!R15),値貼り付け用シート!R15&gt;9990),NA(),値貼り付け用シート!R15)</f>
        <v>#N/A</v>
      </c>
      <c r="E132" s="1">
        <f t="shared" si="33"/>
        <v>0</v>
      </c>
      <c r="F132" s="1">
        <f t="shared" si="14"/>
        <v>108</v>
      </c>
      <c r="G132" s="1">
        <f t="shared" si="15"/>
        <v>7</v>
      </c>
      <c r="H132" s="1">
        <f t="shared" si="16"/>
        <v>15</v>
      </c>
    </row>
    <row r="133" spans="1:8" x14ac:dyDescent="0.55000000000000004">
      <c r="A133" s="1">
        <f>値貼り付け用シート!F15</f>
        <v>4</v>
      </c>
      <c r="B133" s="1">
        <f>値貼り付け用シート!G15</f>
        <v>5</v>
      </c>
      <c r="C133" s="1">
        <v>12</v>
      </c>
      <c r="D133" s="1">
        <f>IF(OR(ISBLANK(値貼り付け用シート!S15),値貼り付け用シート!S15&gt;9990),NA(),値貼り付け用シート!S15)</f>
        <v>40</v>
      </c>
      <c r="E133" s="1">
        <f t="shared" si="33"/>
        <v>40</v>
      </c>
      <c r="F133" s="1">
        <f t="shared" si="14"/>
        <v>135</v>
      </c>
      <c r="G133" s="1">
        <f t="shared" si="15"/>
        <v>7</v>
      </c>
      <c r="H133" s="1">
        <f t="shared" si="16"/>
        <v>19</v>
      </c>
    </row>
    <row r="134" spans="1:8" x14ac:dyDescent="0.55000000000000004">
      <c r="A134" s="1">
        <f>値貼り付け用シート!F15</f>
        <v>4</v>
      </c>
      <c r="B134" s="1">
        <f>値貼り付け用シート!G15</f>
        <v>5</v>
      </c>
      <c r="C134" s="1">
        <v>13</v>
      </c>
      <c r="D134" s="1">
        <f>IF(OR(ISBLANK(値貼り付け用シート!T15),値貼り付け用シート!T15&gt;9990),NA(),値貼り付け用シート!T15)</f>
        <v>57</v>
      </c>
      <c r="E134" s="1">
        <f t="shared" si="33"/>
        <v>57</v>
      </c>
      <c r="F134" s="1">
        <f t="shared" si="14"/>
        <v>185</v>
      </c>
      <c r="G134" s="1">
        <f t="shared" si="15"/>
        <v>7</v>
      </c>
      <c r="H134" s="1">
        <f t="shared" si="16"/>
        <v>26</v>
      </c>
    </row>
    <row r="135" spans="1:8" x14ac:dyDescent="0.55000000000000004">
      <c r="A135" s="1">
        <f>値貼り付け用シート!F15</f>
        <v>4</v>
      </c>
      <c r="B135" s="1">
        <f>値貼り付け用シート!G15</f>
        <v>5</v>
      </c>
      <c r="C135" s="1">
        <v>14</v>
      </c>
      <c r="D135" s="1">
        <f>IF(OR(ISBLANK(値貼り付け用シート!U15),値貼り付け用シート!U15&gt;9990),NA(),値貼り付け用シート!U15)</f>
        <v>60</v>
      </c>
      <c r="E135" s="1">
        <f t="shared" si="33"/>
        <v>60</v>
      </c>
      <c r="F135" s="1">
        <f t="shared" si="14"/>
        <v>241</v>
      </c>
      <c r="G135" s="1">
        <f t="shared" si="15"/>
        <v>7</v>
      </c>
      <c r="H135" s="1">
        <f t="shared" si="16"/>
        <v>34</v>
      </c>
    </row>
    <row r="136" spans="1:8" x14ac:dyDescent="0.55000000000000004">
      <c r="A136" s="1">
        <f>値貼り付け用シート!F15</f>
        <v>4</v>
      </c>
      <c r="B136" s="1">
        <f>値貼り付け用シート!G15</f>
        <v>5</v>
      </c>
      <c r="C136" s="1">
        <v>15</v>
      </c>
      <c r="D136" s="1">
        <f>IF(OR(ISBLANK(値貼り付け用シート!V15),値貼り付け用シート!V15&gt;9990),NA(),値貼り付け用シート!V15)</f>
        <v>58</v>
      </c>
      <c r="E136" s="1">
        <f t="shared" si="33"/>
        <v>58</v>
      </c>
      <c r="F136" s="1">
        <f t="shared" si="14"/>
        <v>284</v>
      </c>
      <c r="G136" s="1">
        <f t="shared" si="15"/>
        <v>7</v>
      </c>
      <c r="H136" s="1">
        <f t="shared" si="16"/>
        <v>41</v>
      </c>
    </row>
    <row r="137" spans="1:8" x14ac:dyDescent="0.55000000000000004">
      <c r="A137" s="1">
        <f>値貼り付け用シート!F15</f>
        <v>4</v>
      </c>
      <c r="B137" s="1">
        <f>値貼り付け用シート!G15</f>
        <v>5</v>
      </c>
      <c r="C137" s="1">
        <v>16</v>
      </c>
      <c r="D137" s="1">
        <f>IF(OR(ISBLANK(値貼り付け用シート!W15),値貼り付け用シート!W15&gt;9990),NA(),値貼り付け用シート!W15)</f>
        <v>59</v>
      </c>
      <c r="E137" s="1">
        <f t="shared" si="33"/>
        <v>59</v>
      </c>
      <c r="F137" s="1">
        <f t="shared" si="14"/>
        <v>323</v>
      </c>
      <c r="G137" s="1">
        <f t="shared" si="15"/>
        <v>7</v>
      </c>
      <c r="H137" s="1">
        <f t="shared" si="16"/>
        <v>46</v>
      </c>
    </row>
    <row r="138" spans="1:8" x14ac:dyDescent="0.55000000000000004">
      <c r="A138" s="1">
        <f>値貼り付け用シート!F15</f>
        <v>4</v>
      </c>
      <c r="B138" s="1">
        <f>値貼り付け用シート!G15</f>
        <v>5</v>
      </c>
      <c r="C138" s="1">
        <v>17</v>
      </c>
      <c r="D138" s="1">
        <f>IF(OR(ISBLANK(値貼り付け用シート!X15),値貼り付け用シート!X15&gt;9990),NA(),値貼り付け用シート!X15)</f>
        <v>55</v>
      </c>
      <c r="E138" s="1">
        <f t="shared" si="33"/>
        <v>55</v>
      </c>
      <c r="F138" s="1">
        <f t="shared" si="14"/>
        <v>353</v>
      </c>
      <c r="G138" s="1">
        <f t="shared" si="15"/>
        <v>7</v>
      </c>
      <c r="H138" s="1">
        <f t="shared" si="16"/>
        <v>50</v>
      </c>
    </row>
    <row r="139" spans="1:8" x14ac:dyDescent="0.55000000000000004">
      <c r="A139" s="1">
        <f>値貼り付け用シート!F15</f>
        <v>4</v>
      </c>
      <c r="B139" s="1">
        <f>値貼り付け用シート!G15</f>
        <v>5</v>
      </c>
      <c r="C139" s="1">
        <v>18</v>
      </c>
      <c r="D139" s="1">
        <f>IF(OR(ISBLANK(値貼り付け用シート!Y15),値貼り付け用シート!Y15&gt;9990),NA(),値貼り付け用シート!Y15)</f>
        <v>53</v>
      </c>
      <c r="E139" s="1">
        <f t="shared" si="33"/>
        <v>53</v>
      </c>
      <c r="F139" s="1">
        <f t="shared" si="14"/>
        <v>382</v>
      </c>
      <c r="G139" s="1">
        <f t="shared" si="15"/>
        <v>7</v>
      </c>
      <c r="H139" s="1">
        <f t="shared" si="16"/>
        <v>55</v>
      </c>
    </row>
    <row r="140" spans="1:8" x14ac:dyDescent="0.55000000000000004">
      <c r="A140" s="1">
        <f>値貼り付け用シート!F15</f>
        <v>4</v>
      </c>
      <c r="B140" s="1">
        <f>値貼り付け用シート!G15</f>
        <v>5</v>
      </c>
      <c r="C140" s="1">
        <v>19</v>
      </c>
      <c r="D140" s="1">
        <f>IF(OR(ISBLANK(値貼り付け用シート!Z15),値貼り付け用シート!Z15&gt;9990),NA(),値貼り付け用シート!Z15)</f>
        <v>51</v>
      </c>
      <c r="E140" s="1">
        <f t="shared" si="33"/>
        <v>51</v>
      </c>
      <c r="F140" s="1">
        <f t="shared" si="14"/>
        <v>433</v>
      </c>
      <c r="G140" s="1">
        <f t="shared" si="15"/>
        <v>8</v>
      </c>
      <c r="H140" s="1">
        <f t="shared" si="16"/>
        <v>54</v>
      </c>
    </row>
    <row r="141" spans="1:8" x14ac:dyDescent="0.55000000000000004">
      <c r="A141" s="1">
        <f>値貼り付け用シート!F15</f>
        <v>4</v>
      </c>
      <c r="B141" s="1">
        <f>値貼り付け用シート!G15</f>
        <v>5</v>
      </c>
      <c r="C141" s="1">
        <v>20</v>
      </c>
      <c r="D141" s="1">
        <f>IF(OR(ISBLANK(値貼り付け用シート!AA15),値貼り付け用シート!AA15&gt;9990),NA(),値貼り付け用シート!AA15)</f>
        <v>51</v>
      </c>
      <c r="E141" s="1">
        <f t="shared" si="33"/>
        <v>51</v>
      </c>
      <c r="F141" s="1">
        <f t="shared" si="14"/>
        <v>444</v>
      </c>
      <c r="G141" s="1">
        <f t="shared" si="15"/>
        <v>8</v>
      </c>
      <c r="H141" s="1">
        <f t="shared" si="16"/>
        <v>56</v>
      </c>
    </row>
    <row r="142" spans="1:8" x14ac:dyDescent="0.55000000000000004">
      <c r="A142" s="1">
        <f>値貼り付け用シート!F15</f>
        <v>4</v>
      </c>
      <c r="B142" s="1">
        <f>値貼り付け用シート!G15</f>
        <v>5</v>
      </c>
      <c r="C142" s="1">
        <v>21</v>
      </c>
      <c r="D142" s="1">
        <f>IF(OR(ISBLANK(値貼り付け用シート!AB15),値貼り付け用シート!AB15&gt;9990),NA(),値貼り付け用シート!AB15)</f>
        <v>50</v>
      </c>
      <c r="E142" s="1">
        <f t="shared" si="33"/>
        <v>50</v>
      </c>
      <c r="F142" s="1">
        <f t="shared" si="14"/>
        <v>437</v>
      </c>
      <c r="G142" s="1">
        <f t="shared" si="15"/>
        <v>8</v>
      </c>
      <c r="H142" s="1">
        <f t="shared" si="16"/>
        <v>55</v>
      </c>
    </row>
    <row r="143" spans="1:8" x14ac:dyDescent="0.55000000000000004">
      <c r="A143" s="1">
        <f>値貼り付け用シート!F15</f>
        <v>4</v>
      </c>
      <c r="B143" s="1">
        <f>値貼り付け用シート!G15</f>
        <v>5</v>
      </c>
      <c r="C143" s="1">
        <v>22</v>
      </c>
      <c r="D143" s="1">
        <f>IF(OR(ISBLANK(値貼り付け用シート!AC15),値貼り付け用シート!AC15&gt;9990),NA(),値貼り付け用シート!AC15)</f>
        <v>47</v>
      </c>
      <c r="E143" s="1">
        <f t="shared" si="33"/>
        <v>47</v>
      </c>
      <c r="F143" s="1">
        <f t="shared" si="14"/>
        <v>424</v>
      </c>
      <c r="G143" s="1">
        <f t="shared" si="15"/>
        <v>8</v>
      </c>
      <c r="H143" s="1">
        <f t="shared" si="16"/>
        <v>53</v>
      </c>
    </row>
    <row r="144" spans="1:8" x14ac:dyDescent="0.55000000000000004">
      <c r="A144" s="1">
        <f>値貼り付け用シート!F15</f>
        <v>4</v>
      </c>
      <c r="B144" s="1">
        <f>値貼り付け用シート!G15</f>
        <v>5</v>
      </c>
      <c r="C144" s="1">
        <v>23</v>
      </c>
      <c r="D144" s="1">
        <f>IF(OR(ISBLANK(値貼り付け用シート!AD15),値貼り付け用シート!AD15&gt;9990),NA(),値貼り付け用シート!AD15)</f>
        <v>48</v>
      </c>
      <c r="E144" s="1">
        <f t="shared" si="33"/>
        <v>48</v>
      </c>
      <c r="F144" s="1">
        <f t="shared" si="14"/>
        <v>414</v>
      </c>
      <c r="G144" s="1">
        <f t="shared" si="15"/>
        <v>8</v>
      </c>
      <c r="H144" s="1">
        <f t="shared" si="16"/>
        <v>52</v>
      </c>
    </row>
    <row r="145" spans="1:16" x14ac:dyDescent="0.55000000000000004">
      <c r="A145" s="1">
        <f>値貼り付け用シート!F15</f>
        <v>4</v>
      </c>
      <c r="B145" s="1">
        <f>値貼り付け用シート!G15</f>
        <v>5</v>
      </c>
      <c r="C145" s="1">
        <v>24</v>
      </c>
      <c r="D145" s="1">
        <f>IF(OR(ISBLANK(値貼り付け用シート!AE15),値貼り付け用シート!AE15&gt;9990),NA(),値貼り付け用シート!AE15)</f>
        <v>45</v>
      </c>
      <c r="E145" s="1">
        <f t="shared" si="33"/>
        <v>45</v>
      </c>
      <c r="F145" s="1">
        <f t="shared" si="14"/>
        <v>400</v>
      </c>
      <c r="G145" s="1">
        <f t="shared" si="15"/>
        <v>8</v>
      </c>
      <c r="H145" s="1">
        <f t="shared" si="16"/>
        <v>50</v>
      </c>
    </row>
    <row r="146" spans="1:16" x14ac:dyDescent="0.55000000000000004">
      <c r="A146" s="1">
        <f>値貼り付け用シート!F16</f>
        <v>4</v>
      </c>
      <c r="B146" s="1">
        <f>値貼り付け用シート!G16</f>
        <v>6</v>
      </c>
      <c r="C146" s="1">
        <v>1</v>
      </c>
      <c r="D146" s="1" t="e">
        <f>IF(OR(ISBLANK(値貼り付け用シート!H16),値貼り付け用シート!H16&gt;9990),NA(),値貼り付け用シート!H16)</f>
        <v>#N/A</v>
      </c>
      <c r="E146" s="1">
        <f t="shared" si="33"/>
        <v>0</v>
      </c>
      <c r="F146" s="1">
        <f>SUM(E139:E146)</f>
        <v>345</v>
      </c>
      <c r="G146" s="1">
        <f t="shared" si="15"/>
        <v>7</v>
      </c>
      <c r="H146" s="1">
        <f t="shared" si="16"/>
        <v>49</v>
      </c>
      <c r="I146" s="1">
        <f t="shared" ref="I146" si="34">COUNT(D146:D169)</f>
        <v>23</v>
      </c>
      <c r="J146" s="1">
        <f t="shared" ref="J146" si="35">COUNT(H146:H169)</f>
        <v>24</v>
      </c>
      <c r="K146" s="1">
        <f t="shared" ref="K146" si="36">IF(AND(I146&gt;=20,J146&gt;=20),0,1)</f>
        <v>0</v>
      </c>
      <c r="L146" s="1">
        <f t="shared" ref="L146" si="37">IF(K146=0,MAX(H146:H169),NA())</f>
        <v>50</v>
      </c>
      <c r="M146" s="1">
        <f t="shared" ref="M146" si="38">IF(K146=0,IF(L146&lt;=70,1,0),NA())</f>
        <v>1</v>
      </c>
      <c r="N146" s="1">
        <f t="shared" ref="N146" si="39">IF(COUNTIF(D146:D169,NA())=24,NA(),MAX(E146:E169))</f>
        <v>54</v>
      </c>
      <c r="O146" s="1">
        <f t="shared" ref="O146" si="40">IF(COUNTIF(D151:D165,NA())=15,NA(),MAX(E151:E165))</f>
        <v>54</v>
      </c>
      <c r="P146" s="1">
        <f t="shared" ref="P146" si="41">COUNTIF(D146:D169,"&gt;=120")</f>
        <v>0</v>
      </c>
    </row>
    <row r="147" spans="1:16" x14ac:dyDescent="0.55000000000000004">
      <c r="A147" s="1">
        <f>値貼り付け用シート!F16</f>
        <v>4</v>
      </c>
      <c r="B147" s="1">
        <f>値貼り付け用シート!G16</f>
        <v>6</v>
      </c>
      <c r="C147" s="1">
        <v>2</v>
      </c>
      <c r="D147" s="1">
        <f>IF(OR(ISBLANK(値貼り付け用シート!I16),値貼り付け用シート!I16&gt;9990),NA(),値貼り付け用シート!I16)</f>
        <v>46</v>
      </c>
      <c r="E147" s="1">
        <f t="shared" si="33"/>
        <v>46</v>
      </c>
      <c r="F147" s="1">
        <f t="shared" si="14"/>
        <v>338</v>
      </c>
      <c r="G147" s="1">
        <f t="shared" si="15"/>
        <v>7</v>
      </c>
      <c r="H147" s="1">
        <f t="shared" si="16"/>
        <v>48</v>
      </c>
    </row>
    <row r="148" spans="1:16" x14ac:dyDescent="0.55000000000000004">
      <c r="A148" s="1">
        <f>値貼り付け用シート!F16</f>
        <v>4</v>
      </c>
      <c r="B148" s="1">
        <f>値貼り付け用シート!G16</f>
        <v>6</v>
      </c>
      <c r="C148" s="1">
        <v>3</v>
      </c>
      <c r="D148" s="1">
        <f>IF(OR(ISBLANK(値貼り付け用シート!J16),値貼り付け用シート!J16&gt;9990),NA(),値貼り付け用シート!J16)</f>
        <v>47</v>
      </c>
      <c r="E148" s="1">
        <f t="shared" si="33"/>
        <v>47</v>
      </c>
      <c r="F148" s="1">
        <f t="shared" si="14"/>
        <v>334</v>
      </c>
      <c r="G148" s="1">
        <f t="shared" si="15"/>
        <v>7</v>
      </c>
      <c r="H148" s="1">
        <f t="shared" si="16"/>
        <v>48</v>
      </c>
    </row>
    <row r="149" spans="1:16" x14ac:dyDescent="0.55000000000000004">
      <c r="A149" s="1">
        <f>値貼り付け用シート!F16</f>
        <v>4</v>
      </c>
      <c r="B149" s="1">
        <f>値貼り付け用シート!G16</f>
        <v>6</v>
      </c>
      <c r="C149" s="1">
        <v>4</v>
      </c>
      <c r="D149" s="1">
        <f>IF(OR(ISBLANK(値貼り付け用シート!K16),値貼り付け用シート!K16&gt;9990),NA(),値貼り付け用シート!K16)</f>
        <v>47</v>
      </c>
      <c r="E149" s="1">
        <f t="shared" si="33"/>
        <v>47</v>
      </c>
      <c r="F149" s="1">
        <f t="shared" si="14"/>
        <v>330</v>
      </c>
      <c r="G149" s="1">
        <f t="shared" si="15"/>
        <v>7</v>
      </c>
      <c r="H149" s="1">
        <f t="shared" si="16"/>
        <v>47</v>
      </c>
    </row>
    <row r="150" spans="1:16" x14ac:dyDescent="0.55000000000000004">
      <c r="A150" s="1">
        <f>値貼り付け用シート!F16</f>
        <v>4</v>
      </c>
      <c r="B150" s="1">
        <f>値貼り付け用シート!G16</f>
        <v>6</v>
      </c>
      <c r="C150" s="1">
        <v>5</v>
      </c>
      <c r="D150" s="1">
        <f>IF(OR(ISBLANK(値貼り付け用シート!L16),値貼り付け用シート!L16&gt;9990),NA(),値貼り付け用シート!L16)</f>
        <v>49</v>
      </c>
      <c r="E150" s="1">
        <f t="shared" si="33"/>
        <v>49</v>
      </c>
      <c r="F150" s="1">
        <f t="shared" si="14"/>
        <v>329</v>
      </c>
      <c r="G150" s="1">
        <f t="shared" si="15"/>
        <v>7</v>
      </c>
      <c r="H150" s="1">
        <f t="shared" si="16"/>
        <v>47</v>
      </c>
    </row>
    <row r="151" spans="1:16" x14ac:dyDescent="0.55000000000000004">
      <c r="A151" s="1">
        <f>値貼り付け用シート!F16</f>
        <v>4</v>
      </c>
      <c r="B151" s="1">
        <f>値貼り付け用シート!G16</f>
        <v>6</v>
      </c>
      <c r="C151" s="1">
        <v>6</v>
      </c>
      <c r="D151" s="1">
        <f>IF(OR(ISBLANK(値貼り付け用シート!M16),値貼り付け用シート!M16&gt;9990),NA(),値貼り付け用シート!M16)</f>
        <v>48</v>
      </c>
      <c r="E151" s="1">
        <f t="shared" si="33"/>
        <v>48</v>
      </c>
      <c r="F151" s="1">
        <f t="shared" si="14"/>
        <v>330</v>
      </c>
      <c r="G151" s="1">
        <f t="shared" si="15"/>
        <v>7</v>
      </c>
      <c r="H151" s="1">
        <f t="shared" si="16"/>
        <v>47</v>
      </c>
    </row>
    <row r="152" spans="1:16" x14ac:dyDescent="0.55000000000000004">
      <c r="A152" s="1">
        <f>値貼り付け用シート!F16</f>
        <v>4</v>
      </c>
      <c r="B152" s="1">
        <f>値貼り付け用シート!G16</f>
        <v>6</v>
      </c>
      <c r="C152" s="1">
        <v>7</v>
      </c>
      <c r="D152" s="1">
        <f>IF(OR(ISBLANK(値貼り付け用シート!N16),値貼り付け用シート!N16&gt;9990),NA(),値貼り付け用シート!N16)</f>
        <v>46</v>
      </c>
      <c r="E152" s="1">
        <f t="shared" si="33"/>
        <v>46</v>
      </c>
      <c r="F152" s="1">
        <f t="shared" si="14"/>
        <v>328</v>
      </c>
      <c r="G152" s="1">
        <f t="shared" si="15"/>
        <v>7</v>
      </c>
      <c r="H152" s="1">
        <f t="shared" si="16"/>
        <v>47</v>
      </c>
    </row>
    <row r="153" spans="1:16" x14ac:dyDescent="0.55000000000000004">
      <c r="A153" s="1">
        <f>値貼り付け用シート!F16</f>
        <v>4</v>
      </c>
      <c r="B153" s="1">
        <f>値貼り付け用シート!G16</f>
        <v>6</v>
      </c>
      <c r="C153" s="1">
        <v>8</v>
      </c>
      <c r="D153" s="1">
        <f>IF(OR(ISBLANK(値貼り付け用シート!O16),値貼り付け用シート!O16&gt;9990),NA(),値貼り付け用シート!O16)</f>
        <v>44</v>
      </c>
      <c r="E153" s="1">
        <f t="shared" si="33"/>
        <v>44</v>
      </c>
      <c r="F153" s="1">
        <f t="shared" si="14"/>
        <v>327</v>
      </c>
      <c r="G153" s="1">
        <f t="shared" si="15"/>
        <v>7</v>
      </c>
      <c r="H153" s="1">
        <f t="shared" si="16"/>
        <v>47</v>
      </c>
    </row>
    <row r="154" spans="1:16" x14ac:dyDescent="0.55000000000000004">
      <c r="A154" s="1">
        <f>値貼り付け用シート!F16</f>
        <v>4</v>
      </c>
      <c r="B154" s="1">
        <f>値貼り付け用シート!G16</f>
        <v>6</v>
      </c>
      <c r="C154" s="1">
        <v>9</v>
      </c>
      <c r="D154" s="1">
        <f>IF(OR(ISBLANK(値貼り付け用シート!P16),値貼り付け用シート!P16&gt;9990),NA(),値貼り付け用シート!P16)</f>
        <v>45</v>
      </c>
      <c r="E154" s="1">
        <f t="shared" si="33"/>
        <v>45</v>
      </c>
      <c r="F154" s="1">
        <f t="shared" si="14"/>
        <v>372</v>
      </c>
      <c r="G154" s="1">
        <f t="shared" si="15"/>
        <v>8</v>
      </c>
      <c r="H154" s="1">
        <f t="shared" si="16"/>
        <v>47</v>
      </c>
    </row>
    <row r="155" spans="1:16" x14ac:dyDescent="0.55000000000000004">
      <c r="A155" s="1">
        <f>値貼り付け用シート!F16</f>
        <v>4</v>
      </c>
      <c r="B155" s="1">
        <f>値貼り付け用シート!G16</f>
        <v>6</v>
      </c>
      <c r="C155" s="1">
        <v>10</v>
      </c>
      <c r="D155" s="1">
        <f>IF(OR(ISBLANK(値貼り付け用シート!Q16),値貼り付け用シート!Q16&gt;9990),NA(),値貼り付け用シート!Q16)</f>
        <v>46</v>
      </c>
      <c r="E155" s="1">
        <f t="shared" si="33"/>
        <v>46</v>
      </c>
      <c r="F155" s="1">
        <f t="shared" ref="F155:F218" si="42">SUM(E148:E155)</f>
        <v>372</v>
      </c>
      <c r="G155" s="1">
        <f t="shared" ref="G155:G218" si="43">COUNT(D148:D155)</f>
        <v>8</v>
      </c>
      <c r="H155" s="1">
        <f t="shared" ref="H155:H218" si="44">IF(G155&gt;=6,ROUND(F155/G155,0),NA())</f>
        <v>47</v>
      </c>
    </row>
    <row r="156" spans="1:16" x14ac:dyDescent="0.55000000000000004">
      <c r="A156" s="1">
        <f>値貼り付け用シート!F16</f>
        <v>4</v>
      </c>
      <c r="B156" s="1">
        <f>値貼り付け用シート!G16</f>
        <v>6</v>
      </c>
      <c r="C156" s="1">
        <v>11</v>
      </c>
      <c r="D156" s="1">
        <f>IF(OR(ISBLANK(値貼り付け用シート!R16),値貼り付け用シート!R16&gt;9990),NA(),値貼り付け用シート!R16)</f>
        <v>50</v>
      </c>
      <c r="E156" s="1">
        <f t="shared" si="33"/>
        <v>50</v>
      </c>
      <c r="F156" s="1">
        <f t="shared" si="42"/>
        <v>375</v>
      </c>
      <c r="G156" s="1">
        <f t="shared" si="43"/>
        <v>8</v>
      </c>
      <c r="H156" s="1">
        <f t="shared" si="44"/>
        <v>47</v>
      </c>
    </row>
    <row r="157" spans="1:16" x14ac:dyDescent="0.55000000000000004">
      <c r="A157" s="1">
        <f>値貼り付け用シート!F16</f>
        <v>4</v>
      </c>
      <c r="B157" s="1">
        <f>値貼り付け用シート!G16</f>
        <v>6</v>
      </c>
      <c r="C157" s="1">
        <v>12</v>
      </c>
      <c r="D157" s="1">
        <f>IF(OR(ISBLANK(値貼り付け用シート!S16),値貼り付け用シート!S16&gt;9990),NA(),値貼り付け用シート!S16)</f>
        <v>51</v>
      </c>
      <c r="E157" s="1">
        <f t="shared" si="33"/>
        <v>51</v>
      </c>
      <c r="F157" s="1">
        <f t="shared" si="42"/>
        <v>379</v>
      </c>
      <c r="G157" s="1">
        <f t="shared" si="43"/>
        <v>8</v>
      </c>
      <c r="H157" s="1">
        <f t="shared" si="44"/>
        <v>47</v>
      </c>
    </row>
    <row r="158" spans="1:16" x14ac:dyDescent="0.55000000000000004">
      <c r="A158" s="1">
        <f>値貼り付け用シート!F16</f>
        <v>4</v>
      </c>
      <c r="B158" s="1">
        <f>値貼り付け用シート!G16</f>
        <v>6</v>
      </c>
      <c r="C158" s="1">
        <v>13</v>
      </c>
      <c r="D158" s="1">
        <f>IF(OR(ISBLANK(値貼り付け用シート!T16),値貼り付け用シート!T16&gt;9990),NA(),値貼り付け用シート!T16)</f>
        <v>54</v>
      </c>
      <c r="E158" s="1">
        <f t="shared" si="33"/>
        <v>54</v>
      </c>
      <c r="F158" s="1">
        <f t="shared" si="42"/>
        <v>384</v>
      </c>
      <c r="G158" s="1">
        <f t="shared" si="43"/>
        <v>8</v>
      </c>
      <c r="H158" s="1">
        <f t="shared" si="44"/>
        <v>48</v>
      </c>
    </row>
    <row r="159" spans="1:16" x14ac:dyDescent="0.55000000000000004">
      <c r="A159" s="1">
        <f>値貼り付け用シート!F16</f>
        <v>4</v>
      </c>
      <c r="B159" s="1">
        <f>値貼り付け用シート!G16</f>
        <v>6</v>
      </c>
      <c r="C159" s="1">
        <v>14</v>
      </c>
      <c r="D159" s="1">
        <f>IF(OR(ISBLANK(値貼り付け用シート!U16),値貼り付け用シート!U16&gt;9990),NA(),値貼り付け用シート!U16)</f>
        <v>52</v>
      </c>
      <c r="E159" s="1">
        <f t="shared" si="33"/>
        <v>52</v>
      </c>
      <c r="F159" s="1">
        <f t="shared" si="42"/>
        <v>388</v>
      </c>
      <c r="G159" s="1">
        <f t="shared" si="43"/>
        <v>8</v>
      </c>
      <c r="H159" s="1">
        <f t="shared" si="44"/>
        <v>49</v>
      </c>
    </row>
    <row r="160" spans="1:16" x14ac:dyDescent="0.55000000000000004">
      <c r="A160" s="1">
        <f>値貼り付け用シート!F16</f>
        <v>4</v>
      </c>
      <c r="B160" s="1">
        <f>値貼り付け用シート!G16</f>
        <v>6</v>
      </c>
      <c r="C160" s="1">
        <v>15</v>
      </c>
      <c r="D160" s="1">
        <f>IF(OR(ISBLANK(値貼り付け用シート!V16),値貼り付け用シート!V16&gt;9990),NA(),値貼り付け用シート!V16)</f>
        <v>51</v>
      </c>
      <c r="E160" s="1">
        <f t="shared" si="33"/>
        <v>51</v>
      </c>
      <c r="F160" s="1">
        <f t="shared" si="42"/>
        <v>393</v>
      </c>
      <c r="G160" s="1">
        <f t="shared" si="43"/>
        <v>8</v>
      </c>
      <c r="H160" s="1">
        <f t="shared" si="44"/>
        <v>49</v>
      </c>
    </row>
    <row r="161" spans="1:16" x14ac:dyDescent="0.55000000000000004">
      <c r="A161" s="1">
        <f>値貼り付け用シート!F16</f>
        <v>4</v>
      </c>
      <c r="B161" s="1">
        <f>値貼り付け用シート!G16</f>
        <v>6</v>
      </c>
      <c r="C161" s="1">
        <v>16</v>
      </c>
      <c r="D161" s="1">
        <f>IF(OR(ISBLANK(値貼り付け用シート!W16),値貼り付け用シート!W16&gt;9990),NA(),値貼り付け用シート!W16)</f>
        <v>48</v>
      </c>
      <c r="E161" s="1">
        <f t="shared" si="33"/>
        <v>48</v>
      </c>
      <c r="F161" s="1">
        <f t="shared" si="42"/>
        <v>397</v>
      </c>
      <c r="G161" s="1">
        <f t="shared" si="43"/>
        <v>8</v>
      </c>
      <c r="H161" s="1">
        <f t="shared" si="44"/>
        <v>50</v>
      </c>
    </row>
    <row r="162" spans="1:16" x14ac:dyDescent="0.55000000000000004">
      <c r="A162" s="1">
        <f>値貼り付け用シート!F16</f>
        <v>4</v>
      </c>
      <c r="B162" s="1">
        <f>値貼り付け用シート!G16</f>
        <v>6</v>
      </c>
      <c r="C162" s="1">
        <v>17</v>
      </c>
      <c r="D162" s="1">
        <f>IF(OR(ISBLANK(値貼り付け用シート!X16),値貼り付け用シート!X16&gt;9990),NA(),値貼り付け用シート!X16)</f>
        <v>47</v>
      </c>
      <c r="E162" s="1">
        <f t="shared" si="33"/>
        <v>47</v>
      </c>
      <c r="F162" s="1">
        <f t="shared" si="42"/>
        <v>399</v>
      </c>
      <c r="G162" s="1">
        <f t="shared" si="43"/>
        <v>8</v>
      </c>
      <c r="H162" s="1">
        <f t="shared" si="44"/>
        <v>50</v>
      </c>
    </row>
    <row r="163" spans="1:16" x14ac:dyDescent="0.55000000000000004">
      <c r="A163" s="1">
        <f>値貼り付け用シート!F16</f>
        <v>4</v>
      </c>
      <c r="B163" s="1">
        <f>値貼り付け用シート!G16</f>
        <v>6</v>
      </c>
      <c r="C163" s="1">
        <v>18</v>
      </c>
      <c r="D163" s="1">
        <f>IF(OR(ISBLANK(値貼り付け用シート!Y16),値貼り付け用シート!Y16&gt;9990),NA(),値貼り付け用シート!Y16)</f>
        <v>46</v>
      </c>
      <c r="E163" s="1">
        <f t="shared" si="33"/>
        <v>46</v>
      </c>
      <c r="F163" s="1">
        <f t="shared" si="42"/>
        <v>399</v>
      </c>
      <c r="G163" s="1">
        <f t="shared" si="43"/>
        <v>8</v>
      </c>
      <c r="H163" s="1">
        <f t="shared" si="44"/>
        <v>50</v>
      </c>
    </row>
    <row r="164" spans="1:16" x14ac:dyDescent="0.55000000000000004">
      <c r="A164" s="1">
        <f>値貼り付け用シート!F16</f>
        <v>4</v>
      </c>
      <c r="B164" s="1">
        <f>値貼り付け用シート!G16</f>
        <v>6</v>
      </c>
      <c r="C164" s="1">
        <v>19</v>
      </c>
      <c r="D164" s="1">
        <f>IF(OR(ISBLANK(値貼り付け用シート!Z16),値貼り付け用シート!Z16&gt;9990),NA(),値貼り付け用シート!Z16)</f>
        <v>43</v>
      </c>
      <c r="E164" s="1">
        <f t="shared" si="33"/>
        <v>43</v>
      </c>
      <c r="F164" s="1">
        <f t="shared" si="42"/>
        <v>392</v>
      </c>
      <c r="G164" s="1">
        <f t="shared" si="43"/>
        <v>8</v>
      </c>
      <c r="H164" s="1">
        <f t="shared" si="44"/>
        <v>49</v>
      </c>
    </row>
    <row r="165" spans="1:16" x14ac:dyDescent="0.55000000000000004">
      <c r="A165" s="1">
        <f>値貼り付け用シート!F16</f>
        <v>4</v>
      </c>
      <c r="B165" s="1">
        <f>値貼り付け用シート!G16</f>
        <v>6</v>
      </c>
      <c r="C165" s="1">
        <v>20</v>
      </c>
      <c r="D165" s="1">
        <f>IF(OR(ISBLANK(値貼り付け用シート!AA16),値貼り付け用シート!AA16&gt;9990),NA(),値貼り付け用シート!AA16)</f>
        <v>42</v>
      </c>
      <c r="E165" s="1">
        <f t="shared" si="33"/>
        <v>42</v>
      </c>
      <c r="F165" s="1">
        <f t="shared" si="42"/>
        <v>383</v>
      </c>
      <c r="G165" s="1">
        <f t="shared" si="43"/>
        <v>8</v>
      </c>
      <c r="H165" s="1">
        <f t="shared" si="44"/>
        <v>48</v>
      </c>
    </row>
    <row r="166" spans="1:16" x14ac:dyDescent="0.55000000000000004">
      <c r="A166" s="1">
        <f>値貼り付け用シート!F16</f>
        <v>4</v>
      </c>
      <c r="B166" s="1">
        <f>値貼り付け用シート!G16</f>
        <v>6</v>
      </c>
      <c r="C166" s="1">
        <v>21</v>
      </c>
      <c r="D166" s="1">
        <f>IF(OR(ISBLANK(値貼り付け用シート!AB16),値貼り付け用シート!AB16&gt;9990),NA(),値貼り付け用シート!AB16)</f>
        <v>42</v>
      </c>
      <c r="E166" s="1">
        <f t="shared" si="33"/>
        <v>42</v>
      </c>
      <c r="F166" s="1">
        <f t="shared" si="42"/>
        <v>371</v>
      </c>
      <c r="G166" s="1">
        <f t="shared" si="43"/>
        <v>8</v>
      </c>
      <c r="H166" s="1">
        <f t="shared" si="44"/>
        <v>46</v>
      </c>
    </row>
    <row r="167" spans="1:16" x14ac:dyDescent="0.55000000000000004">
      <c r="A167" s="1">
        <f>値貼り付け用シート!F16</f>
        <v>4</v>
      </c>
      <c r="B167" s="1">
        <f>値貼り付け用シート!G16</f>
        <v>6</v>
      </c>
      <c r="C167" s="1">
        <v>22</v>
      </c>
      <c r="D167" s="1">
        <f>IF(OR(ISBLANK(値貼り付け用シート!AC16),値貼り付け用シート!AC16&gt;9990),NA(),値貼り付け用シート!AC16)</f>
        <v>41</v>
      </c>
      <c r="E167" s="1">
        <f t="shared" si="33"/>
        <v>41</v>
      </c>
      <c r="F167" s="1">
        <f t="shared" si="42"/>
        <v>360</v>
      </c>
      <c r="G167" s="1">
        <f t="shared" si="43"/>
        <v>8</v>
      </c>
      <c r="H167" s="1">
        <f t="shared" si="44"/>
        <v>45</v>
      </c>
    </row>
    <row r="168" spans="1:16" x14ac:dyDescent="0.55000000000000004">
      <c r="A168" s="1">
        <f>値貼り付け用シート!F16</f>
        <v>4</v>
      </c>
      <c r="B168" s="1">
        <f>値貼り付け用シート!G16</f>
        <v>6</v>
      </c>
      <c r="C168" s="1">
        <v>23</v>
      </c>
      <c r="D168" s="1">
        <f>IF(OR(ISBLANK(値貼り付け用シート!AD16),値貼り付け用シート!AD16&gt;9990),NA(),値貼り付け用シート!AD16)</f>
        <v>40</v>
      </c>
      <c r="E168" s="1">
        <f t="shared" si="33"/>
        <v>40</v>
      </c>
      <c r="F168" s="1">
        <f t="shared" si="42"/>
        <v>349</v>
      </c>
      <c r="G168" s="1">
        <f t="shared" si="43"/>
        <v>8</v>
      </c>
      <c r="H168" s="1">
        <f t="shared" si="44"/>
        <v>44</v>
      </c>
    </row>
    <row r="169" spans="1:16" x14ac:dyDescent="0.55000000000000004">
      <c r="A169" s="1">
        <f>値貼り付け用シート!F16</f>
        <v>4</v>
      </c>
      <c r="B169" s="1">
        <f>値貼り付け用シート!G16</f>
        <v>6</v>
      </c>
      <c r="C169" s="1">
        <v>24</v>
      </c>
      <c r="D169" s="1">
        <f>IF(OR(ISBLANK(値貼り付け用シート!AE16),値貼り付け用シート!AE16&gt;9990),NA(),値貼り付け用シート!AE16)</f>
        <v>40</v>
      </c>
      <c r="E169" s="1">
        <f t="shared" si="33"/>
        <v>40</v>
      </c>
      <c r="F169" s="1">
        <f t="shared" si="42"/>
        <v>341</v>
      </c>
      <c r="G169" s="1">
        <f t="shared" si="43"/>
        <v>8</v>
      </c>
      <c r="H169" s="1">
        <f t="shared" si="44"/>
        <v>43</v>
      </c>
    </row>
    <row r="170" spans="1:16" x14ac:dyDescent="0.55000000000000004">
      <c r="A170" s="1">
        <f>値貼り付け用シート!F17</f>
        <v>4</v>
      </c>
      <c r="B170" s="1">
        <f>値貼り付け用シート!G17</f>
        <v>7</v>
      </c>
      <c r="C170" s="1">
        <v>1</v>
      </c>
      <c r="D170" s="1">
        <f>IF(OR(ISBLANK(値貼り付け用シート!H17),値貼り付け用シート!H17&gt;9990),NA(),値貼り付け用シート!H17)</f>
        <v>41</v>
      </c>
      <c r="E170" s="1">
        <f t="shared" si="33"/>
        <v>41</v>
      </c>
      <c r="F170" s="1">
        <f t="shared" si="42"/>
        <v>335</v>
      </c>
      <c r="G170" s="1">
        <f t="shared" si="43"/>
        <v>8</v>
      </c>
      <c r="H170" s="1">
        <f t="shared" si="44"/>
        <v>42</v>
      </c>
      <c r="I170" s="1">
        <f t="shared" ref="I170" si="45">COUNT(D170:D193)</f>
        <v>24</v>
      </c>
      <c r="J170" s="1">
        <f t="shared" ref="J170" si="46">COUNT(H170:H193)</f>
        <v>24</v>
      </c>
      <c r="K170" s="1">
        <f t="shared" ref="K170" si="47">IF(AND(I170&gt;=20,J170&gt;=20),0,1)</f>
        <v>0</v>
      </c>
      <c r="L170" s="1">
        <f t="shared" ref="L170" si="48">IF(K170=0,MAX(H170:H193),NA())</f>
        <v>42</v>
      </c>
      <c r="M170" s="1">
        <f t="shared" ref="M170" si="49">IF(K170=0,IF(L170&lt;=70,1,0),NA())</f>
        <v>1</v>
      </c>
      <c r="N170" s="1">
        <f t="shared" ref="N170" si="50">IF(COUNTIF(D170:D193,NA())=24,NA(),MAX(E170:E193))</f>
        <v>42</v>
      </c>
      <c r="O170" s="1">
        <f t="shared" ref="O170" si="51">IF(COUNTIF(D175:D189,NA())=15,NA(),MAX(E175:E189))</f>
        <v>42</v>
      </c>
      <c r="P170" s="1">
        <f t="shared" ref="P170" si="52">COUNTIF(D170:D193,"&gt;=120")</f>
        <v>0</v>
      </c>
    </row>
    <row r="171" spans="1:16" x14ac:dyDescent="0.55000000000000004">
      <c r="A171" s="1">
        <f>値貼り付け用シート!F17</f>
        <v>4</v>
      </c>
      <c r="B171" s="1">
        <f>値貼り付け用シート!G17</f>
        <v>7</v>
      </c>
      <c r="C171" s="1">
        <v>2</v>
      </c>
      <c r="D171" s="1">
        <f>IF(OR(ISBLANK(値貼り付け用シート!I17),値貼り付け用シート!I17&gt;9990),NA(),値貼り付け用シート!I17)</f>
        <v>41</v>
      </c>
      <c r="E171" s="1">
        <f t="shared" si="33"/>
        <v>41</v>
      </c>
      <c r="F171" s="1">
        <f t="shared" si="42"/>
        <v>330</v>
      </c>
      <c r="G171" s="1">
        <f t="shared" si="43"/>
        <v>8</v>
      </c>
      <c r="H171" s="1">
        <f t="shared" si="44"/>
        <v>41</v>
      </c>
    </row>
    <row r="172" spans="1:16" x14ac:dyDescent="0.55000000000000004">
      <c r="A172" s="1">
        <f>値貼り付け用シート!F17</f>
        <v>4</v>
      </c>
      <c r="B172" s="1">
        <f>値貼り付け用シート!G17</f>
        <v>7</v>
      </c>
      <c r="C172" s="1">
        <v>3</v>
      </c>
      <c r="D172" s="1">
        <f>IF(OR(ISBLANK(値貼り付け用シート!J17),値貼り付け用シート!J17&gt;9990),NA(),値貼り付け用シート!J17)</f>
        <v>40</v>
      </c>
      <c r="E172" s="1">
        <f t="shared" si="33"/>
        <v>40</v>
      </c>
      <c r="F172" s="1">
        <f t="shared" si="42"/>
        <v>327</v>
      </c>
      <c r="G172" s="1">
        <f t="shared" si="43"/>
        <v>8</v>
      </c>
      <c r="H172" s="1">
        <f t="shared" si="44"/>
        <v>41</v>
      </c>
    </row>
    <row r="173" spans="1:16" x14ac:dyDescent="0.55000000000000004">
      <c r="A173" s="1">
        <f>値貼り付け用シート!F17</f>
        <v>4</v>
      </c>
      <c r="B173" s="1">
        <f>値貼り付け用シート!G17</f>
        <v>7</v>
      </c>
      <c r="C173" s="1">
        <v>4</v>
      </c>
      <c r="D173" s="1">
        <f>IF(OR(ISBLANK(値貼り付け用シート!K17),値貼り付け用シート!K17&gt;9990),NA(),値貼り付け用シート!K17)</f>
        <v>40</v>
      </c>
      <c r="E173" s="1">
        <f t="shared" si="33"/>
        <v>40</v>
      </c>
      <c r="F173" s="1">
        <f t="shared" si="42"/>
        <v>325</v>
      </c>
      <c r="G173" s="1">
        <f t="shared" si="43"/>
        <v>8</v>
      </c>
      <c r="H173" s="1">
        <f t="shared" si="44"/>
        <v>41</v>
      </c>
    </row>
    <row r="174" spans="1:16" x14ac:dyDescent="0.55000000000000004">
      <c r="A174" s="1">
        <f>値貼り付け用シート!F17</f>
        <v>4</v>
      </c>
      <c r="B174" s="1">
        <f>値貼り付け用シート!G17</f>
        <v>7</v>
      </c>
      <c r="C174" s="1">
        <v>5</v>
      </c>
      <c r="D174" s="1">
        <f>IF(OR(ISBLANK(値貼り付け用シート!L17),値貼り付け用シート!L17&gt;9990),NA(),値貼り付け用シート!L17)</f>
        <v>40</v>
      </c>
      <c r="E174" s="1">
        <f t="shared" si="33"/>
        <v>40</v>
      </c>
      <c r="F174" s="1">
        <f t="shared" si="42"/>
        <v>323</v>
      </c>
      <c r="G174" s="1">
        <f t="shared" si="43"/>
        <v>8</v>
      </c>
      <c r="H174" s="1">
        <f t="shared" si="44"/>
        <v>40</v>
      </c>
    </row>
    <row r="175" spans="1:16" x14ac:dyDescent="0.55000000000000004">
      <c r="A175" s="1">
        <f>値貼り付け用シート!F17</f>
        <v>4</v>
      </c>
      <c r="B175" s="1">
        <f>値貼り付け用シート!G17</f>
        <v>7</v>
      </c>
      <c r="C175" s="1">
        <v>6</v>
      </c>
      <c r="D175" s="1">
        <f>IF(OR(ISBLANK(値貼り付け用シート!M17),値貼り付け用シート!M17&gt;9990),NA(),値貼り付け用シート!M17)</f>
        <v>41</v>
      </c>
      <c r="E175" s="1">
        <f t="shared" si="33"/>
        <v>41</v>
      </c>
      <c r="F175" s="1">
        <f t="shared" si="42"/>
        <v>323</v>
      </c>
      <c r="G175" s="1">
        <f t="shared" si="43"/>
        <v>8</v>
      </c>
      <c r="H175" s="1">
        <f t="shared" si="44"/>
        <v>40</v>
      </c>
    </row>
    <row r="176" spans="1:16" x14ac:dyDescent="0.55000000000000004">
      <c r="A176" s="1">
        <f>値貼り付け用シート!F17</f>
        <v>4</v>
      </c>
      <c r="B176" s="1">
        <f>値貼り付け用シート!G17</f>
        <v>7</v>
      </c>
      <c r="C176" s="1">
        <v>7</v>
      </c>
      <c r="D176" s="1">
        <f>IF(OR(ISBLANK(値貼り付け用シート!N17),値貼り付け用シート!N17&gt;9990),NA(),値貼り付け用シート!N17)</f>
        <v>42</v>
      </c>
      <c r="E176" s="1">
        <f t="shared" si="33"/>
        <v>42</v>
      </c>
      <c r="F176" s="1">
        <f t="shared" si="42"/>
        <v>325</v>
      </c>
      <c r="G176" s="1">
        <f t="shared" si="43"/>
        <v>8</v>
      </c>
      <c r="H176" s="1">
        <f t="shared" si="44"/>
        <v>41</v>
      </c>
    </row>
    <row r="177" spans="1:8" x14ac:dyDescent="0.55000000000000004">
      <c r="A177" s="1">
        <f>値貼り付け用シート!F17</f>
        <v>4</v>
      </c>
      <c r="B177" s="1">
        <f>値貼り付け用シート!G17</f>
        <v>7</v>
      </c>
      <c r="C177" s="1">
        <v>8</v>
      </c>
      <c r="D177" s="1">
        <f>IF(OR(ISBLANK(値貼り付け用シート!O17),値貼り付け用シート!O17&gt;9990),NA(),値貼り付け用シート!O17)</f>
        <v>40</v>
      </c>
      <c r="E177" s="1">
        <f t="shared" si="33"/>
        <v>40</v>
      </c>
      <c r="F177" s="1">
        <f t="shared" si="42"/>
        <v>325</v>
      </c>
      <c r="G177" s="1">
        <f t="shared" si="43"/>
        <v>8</v>
      </c>
      <c r="H177" s="1">
        <f t="shared" si="44"/>
        <v>41</v>
      </c>
    </row>
    <row r="178" spans="1:8" x14ac:dyDescent="0.55000000000000004">
      <c r="A178" s="1">
        <f>値貼り付け用シート!F17</f>
        <v>4</v>
      </c>
      <c r="B178" s="1">
        <f>値貼り付け用シート!G17</f>
        <v>7</v>
      </c>
      <c r="C178" s="1">
        <v>9</v>
      </c>
      <c r="D178" s="1">
        <f>IF(OR(ISBLANK(値貼り付け用シート!P17),値貼り付け用シート!P17&gt;9990),NA(),値貼り付け用シート!P17)</f>
        <v>40</v>
      </c>
      <c r="E178" s="1">
        <f t="shared" si="33"/>
        <v>40</v>
      </c>
      <c r="F178" s="1">
        <f t="shared" si="42"/>
        <v>324</v>
      </c>
      <c r="G178" s="1">
        <f t="shared" si="43"/>
        <v>8</v>
      </c>
      <c r="H178" s="1">
        <f t="shared" si="44"/>
        <v>41</v>
      </c>
    </row>
    <row r="179" spans="1:8" x14ac:dyDescent="0.55000000000000004">
      <c r="A179" s="1">
        <f>値貼り付け用シート!F17</f>
        <v>4</v>
      </c>
      <c r="B179" s="1">
        <f>値貼り付け用シート!G17</f>
        <v>7</v>
      </c>
      <c r="C179" s="1">
        <v>10</v>
      </c>
      <c r="D179" s="1">
        <f>IF(OR(ISBLANK(値貼り付け用シート!Q17),値貼り付け用シート!Q17&gt;9990),NA(),値貼り付け用シート!Q17)</f>
        <v>40</v>
      </c>
      <c r="E179" s="1">
        <f t="shared" si="33"/>
        <v>40</v>
      </c>
      <c r="F179" s="1">
        <f t="shared" si="42"/>
        <v>323</v>
      </c>
      <c r="G179" s="1">
        <f t="shared" si="43"/>
        <v>8</v>
      </c>
      <c r="H179" s="1">
        <f t="shared" si="44"/>
        <v>40</v>
      </c>
    </row>
    <row r="180" spans="1:8" x14ac:dyDescent="0.55000000000000004">
      <c r="A180" s="1">
        <f>値貼り付け用シート!F17</f>
        <v>4</v>
      </c>
      <c r="B180" s="1">
        <f>値貼り付け用シート!G17</f>
        <v>7</v>
      </c>
      <c r="C180" s="1">
        <v>11</v>
      </c>
      <c r="D180" s="1">
        <f>IF(OR(ISBLANK(値貼り付け用シート!R17),値貼り付け用シート!R17&gt;9990),NA(),値貼り付け用シート!R17)</f>
        <v>40</v>
      </c>
      <c r="E180" s="1">
        <f t="shared" si="33"/>
        <v>40</v>
      </c>
      <c r="F180" s="1">
        <f t="shared" si="42"/>
        <v>323</v>
      </c>
      <c r="G180" s="1">
        <f t="shared" si="43"/>
        <v>8</v>
      </c>
      <c r="H180" s="1">
        <f t="shared" si="44"/>
        <v>40</v>
      </c>
    </row>
    <row r="181" spans="1:8" x14ac:dyDescent="0.55000000000000004">
      <c r="A181" s="1">
        <f>値貼り付け用シート!F17</f>
        <v>4</v>
      </c>
      <c r="B181" s="1">
        <f>値貼り付け用シート!G17</f>
        <v>7</v>
      </c>
      <c r="C181" s="1">
        <v>12</v>
      </c>
      <c r="D181" s="1">
        <f>IF(OR(ISBLANK(値貼り付け用シート!S17),値貼り付け用シート!S17&gt;9990),NA(),値貼り付け用シート!S17)</f>
        <v>39</v>
      </c>
      <c r="E181" s="1">
        <f t="shared" si="33"/>
        <v>39</v>
      </c>
      <c r="F181" s="1">
        <f t="shared" si="42"/>
        <v>322</v>
      </c>
      <c r="G181" s="1">
        <f t="shared" si="43"/>
        <v>8</v>
      </c>
      <c r="H181" s="1">
        <f t="shared" si="44"/>
        <v>40</v>
      </c>
    </row>
    <row r="182" spans="1:8" x14ac:dyDescent="0.55000000000000004">
      <c r="A182" s="1">
        <f>値貼り付け用シート!F17</f>
        <v>4</v>
      </c>
      <c r="B182" s="1">
        <f>値貼り付け用シート!G17</f>
        <v>7</v>
      </c>
      <c r="C182" s="1">
        <v>13</v>
      </c>
      <c r="D182" s="1">
        <f>IF(OR(ISBLANK(値貼り付け用シート!T17),値貼り付け用シート!T17&gt;9990),NA(),値貼り付け用シート!T17)</f>
        <v>39</v>
      </c>
      <c r="E182" s="1">
        <f t="shared" si="33"/>
        <v>39</v>
      </c>
      <c r="F182" s="1">
        <f t="shared" si="42"/>
        <v>321</v>
      </c>
      <c r="G182" s="1">
        <f t="shared" si="43"/>
        <v>8</v>
      </c>
      <c r="H182" s="1">
        <f t="shared" si="44"/>
        <v>40</v>
      </c>
    </row>
    <row r="183" spans="1:8" x14ac:dyDescent="0.55000000000000004">
      <c r="A183" s="1">
        <f>値貼り付け用シート!F17</f>
        <v>4</v>
      </c>
      <c r="B183" s="1">
        <f>値貼り付け用シート!G17</f>
        <v>7</v>
      </c>
      <c r="C183" s="1">
        <v>14</v>
      </c>
      <c r="D183" s="1">
        <f>IF(OR(ISBLANK(値貼り付け用シート!U17),値貼り付け用シート!U17&gt;9990),NA(),値貼り付け用シート!U17)</f>
        <v>39</v>
      </c>
      <c r="E183" s="1">
        <f t="shared" si="33"/>
        <v>39</v>
      </c>
      <c r="F183" s="1">
        <f t="shared" si="42"/>
        <v>319</v>
      </c>
      <c r="G183" s="1">
        <f t="shared" si="43"/>
        <v>8</v>
      </c>
      <c r="H183" s="1">
        <f t="shared" si="44"/>
        <v>40</v>
      </c>
    </row>
    <row r="184" spans="1:8" x14ac:dyDescent="0.55000000000000004">
      <c r="A184" s="1">
        <f>値貼り付け用シート!F17</f>
        <v>4</v>
      </c>
      <c r="B184" s="1">
        <f>値貼り付け用シート!G17</f>
        <v>7</v>
      </c>
      <c r="C184" s="1">
        <v>15</v>
      </c>
      <c r="D184" s="1">
        <f>IF(OR(ISBLANK(値貼り付け用シート!V17),値貼り付け用シート!V17&gt;9990),NA(),値貼り付け用シート!V17)</f>
        <v>38</v>
      </c>
      <c r="E184" s="1">
        <f t="shared" si="33"/>
        <v>38</v>
      </c>
      <c r="F184" s="1">
        <f t="shared" si="42"/>
        <v>315</v>
      </c>
      <c r="G184" s="1">
        <f t="shared" si="43"/>
        <v>8</v>
      </c>
      <c r="H184" s="1">
        <f t="shared" si="44"/>
        <v>39</v>
      </c>
    </row>
    <row r="185" spans="1:8" x14ac:dyDescent="0.55000000000000004">
      <c r="A185" s="1">
        <f>値貼り付け用シート!F17</f>
        <v>4</v>
      </c>
      <c r="B185" s="1">
        <f>値貼り付け用シート!G17</f>
        <v>7</v>
      </c>
      <c r="C185" s="1">
        <v>16</v>
      </c>
      <c r="D185" s="1">
        <f>IF(OR(ISBLANK(値貼り付け用シート!W17),値貼り付け用シート!W17&gt;9990),NA(),値貼り付け用シート!W17)</f>
        <v>37</v>
      </c>
      <c r="E185" s="1">
        <f t="shared" si="33"/>
        <v>37</v>
      </c>
      <c r="F185" s="1">
        <f t="shared" si="42"/>
        <v>312</v>
      </c>
      <c r="G185" s="1">
        <f t="shared" si="43"/>
        <v>8</v>
      </c>
      <c r="H185" s="1">
        <f t="shared" si="44"/>
        <v>39</v>
      </c>
    </row>
    <row r="186" spans="1:8" x14ac:dyDescent="0.55000000000000004">
      <c r="A186" s="1">
        <f>値貼り付け用シート!F17</f>
        <v>4</v>
      </c>
      <c r="B186" s="1">
        <f>値貼り付け用シート!G17</f>
        <v>7</v>
      </c>
      <c r="C186" s="1">
        <v>17</v>
      </c>
      <c r="D186" s="1">
        <f>IF(OR(ISBLANK(値貼り付け用シート!X17),値貼り付け用シート!X17&gt;9990),NA(),値貼り付け用シート!X17)</f>
        <v>37</v>
      </c>
      <c r="E186" s="1">
        <f t="shared" si="33"/>
        <v>37</v>
      </c>
      <c r="F186" s="1">
        <f t="shared" si="42"/>
        <v>309</v>
      </c>
      <c r="G186" s="1">
        <f t="shared" si="43"/>
        <v>8</v>
      </c>
      <c r="H186" s="1">
        <f t="shared" si="44"/>
        <v>39</v>
      </c>
    </row>
    <row r="187" spans="1:8" x14ac:dyDescent="0.55000000000000004">
      <c r="A187" s="1">
        <f>値貼り付け用シート!F17</f>
        <v>4</v>
      </c>
      <c r="B187" s="1">
        <f>値貼り付け用シート!G17</f>
        <v>7</v>
      </c>
      <c r="C187" s="1">
        <v>18</v>
      </c>
      <c r="D187" s="1">
        <f>IF(OR(ISBLANK(値貼り付け用シート!Y17),値貼り付け用シート!Y17&gt;9990),NA(),値貼り付け用シート!Y17)</f>
        <v>38</v>
      </c>
      <c r="E187" s="1">
        <f t="shared" si="33"/>
        <v>38</v>
      </c>
      <c r="F187" s="1">
        <f t="shared" si="42"/>
        <v>307</v>
      </c>
      <c r="G187" s="1">
        <f t="shared" si="43"/>
        <v>8</v>
      </c>
      <c r="H187" s="1">
        <f t="shared" si="44"/>
        <v>38</v>
      </c>
    </row>
    <row r="188" spans="1:8" x14ac:dyDescent="0.55000000000000004">
      <c r="A188" s="1">
        <f>値貼り付け用シート!F17</f>
        <v>4</v>
      </c>
      <c r="B188" s="1">
        <f>値貼り付け用シート!G17</f>
        <v>7</v>
      </c>
      <c r="C188" s="1">
        <v>19</v>
      </c>
      <c r="D188" s="1">
        <f>IF(OR(ISBLANK(値貼り付け用シート!Z17),値貼り付け用シート!Z17&gt;9990),NA(),値貼り付け用シート!Z17)</f>
        <v>36</v>
      </c>
      <c r="E188" s="1">
        <f t="shared" si="33"/>
        <v>36</v>
      </c>
      <c r="F188" s="1">
        <f t="shared" si="42"/>
        <v>303</v>
      </c>
      <c r="G188" s="1">
        <f t="shared" si="43"/>
        <v>8</v>
      </c>
      <c r="H188" s="1">
        <f t="shared" si="44"/>
        <v>38</v>
      </c>
    </row>
    <row r="189" spans="1:8" x14ac:dyDescent="0.55000000000000004">
      <c r="A189" s="1">
        <f>値貼り付け用シート!F17</f>
        <v>4</v>
      </c>
      <c r="B189" s="1">
        <f>値貼り付け用シート!G17</f>
        <v>7</v>
      </c>
      <c r="C189" s="1">
        <v>20</v>
      </c>
      <c r="D189" s="1">
        <f>IF(OR(ISBLANK(値貼り付け用シート!AA17),値貼り付け用シート!AA17&gt;9990),NA(),値貼り付け用シート!AA17)</f>
        <v>42</v>
      </c>
      <c r="E189" s="1">
        <f t="shared" si="33"/>
        <v>42</v>
      </c>
      <c r="F189" s="1">
        <f t="shared" si="42"/>
        <v>306</v>
      </c>
      <c r="G189" s="1">
        <f t="shared" si="43"/>
        <v>8</v>
      </c>
      <c r="H189" s="1">
        <f t="shared" si="44"/>
        <v>38</v>
      </c>
    </row>
    <row r="190" spans="1:8" x14ac:dyDescent="0.55000000000000004">
      <c r="A190" s="1">
        <f>値貼り付け用シート!F17</f>
        <v>4</v>
      </c>
      <c r="B190" s="1">
        <f>値貼り付け用シート!G17</f>
        <v>7</v>
      </c>
      <c r="C190" s="1">
        <v>21</v>
      </c>
      <c r="D190" s="1">
        <f>IF(OR(ISBLANK(値貼り付け用シート!AB17),値貼り付け用シート!AB17&gt;9990),NA(),値貼り付け用シート!AB17)</f>
        <v>42</v>
      </c>
      <c r="E190" s="1">
        <f t="shared" si="33"/>
        <v>42</v>
      </c>
      <c r="F190" s="1">
        <f t="shared" si="42"/>
        <v>309</v>
      </c>
      <c r="G190" s="1">
        <f t="shared" si="43"/>
        <v>8</v>
      </c>
      <c r="H190" s="1">
        <f t="shared" si="44"/>
        <v>39</v>
      </c>
    </row>
    <row r="191" spans="1:8" x14ac:dyDescent="0.55000000000000004">
      <c r="A191" s="1">
        <f>値貼り付け用シート!F17</f>
        <v>4</v>
      </c>
      <c r="B191" s="1">
        <f>値貼り付け用シート!G17</f>
        <v>7</v>
      </c>
      <c r="C191" s="1">
        <v>22</v>
      </c>
      <c r="D191" s="1">
        <f>IF(OR(ISBLANK(値貼り付け用シート!AC17),値貼り付け用シート!AC17&gt;9990),NA(),値貼り付け用シート!AC17)</f>
        <v>40</v>
      </c>
      <c r="E191" s="1">
        <f t="shared" si="33"/>
        <v>40</v>
      </c>
      <c r="F191" s="1">
        <f t="shared" si="42"/>
        <v>310</v>
      </c>
      <c r="G191" s="1">
        <f t="shared" si="43"/>
        <v>8</v>
      </c>
      <c r="H191" s="1">
        <f t="shared" si="44"/>
        <v>39</v>
      </c>
    </row>
    <row r="192" spans="1:8" x14ac:dyDescent="0.55000000000000004">
      <c r="A192" s="1">
        <f>値貼り付け用シート!F17</f>
        <v>4</v>
      </c>
      <c r="B192" s="1">
        <f>値貼り付け用シート!G17</f>
        <v>7</v>
      </c>
      <c r="C192" s="1">
        <v>23</v>
      </c>
      <c r="D192" s="1">
        <f>IF(OR(ISBLANK(値貼り付け用シート!AD17),値貼り付け用シート!AD17&gt;9990),NA(),値貼り付け用シート!AD17)</f>
        <v>40</v>
      </c>
      <c r="E192" s="1">
        <f t="shared" si="33"/>
        <v>40</v>
      </c>
      <c r="F192" s="1">
        <f t="shared" si="42"/>
        <v>312</v>
      </c>
      <c r="G192" s="1">
        <f t="shared" si="43"/>
        <v>8</v>
      </c>
      <c r="H192" s="1">
        <f t="shared" si="44"/>
        <v>39</v>
      </c>
    </row>
    <row r="193" spans="1:16" x14ac:dyDescent="0.55000000000000004">
      <c r="A193" s="1">
        <f>値貼り付け用シート!F17</f>
        <v>4</v>
      </c>
      <c r="B193" s="1">
        <f>値貼り付け用シート!G17</f>
        <v>7</v>
      </c>
      <c r="C193" s="1">
        <v>24</v>
      </c>
      <c r="D193" s="1">
        <f>IF(OR(ISBLANK(値貼り付け用シート!AE17),値貼り付け用シート!AE17&gt;9990),NA(),値貼り付け用シート!AE17)</f>
        <v>40</v>
      </c>
      <c r="E193" s="1">
        <f t="shared" si="33"/>
        <v>40</v>
      </c>
      <c r="F193" s="1">
        <f t="shared" si="42"/>
        <v>315</v>
      </c>
      <c r="G193" s="1">
        <f t="shared" si="43"/>
        <v>8</v>
      </c>
      <c r="H193" s="1">
        <f t="shared" si="44"/>
        <v>39</v>
      </c>
    </row>
    <row r="194" spans="1:16" x14ac:dyDescent="0.55000000000000004">
      <c r="A194" s="1">
        <f>値貼り付け用シート!F18</f>
        <v>4</v>
      </c>
      <c r="B194" s="1">
        <f>値貼り付け用シート!G18</f>
        <v>8</v>
      </c>
      <c r="C194" s="1">
        <v>1</v>
      </c>
      <c r="D194" s="1">
        <f>IF(OR(ISBLANK(値貼り付け用シート!H18),値貼り付け用シート!H18&gt;9990),NA(),値貼り付け用シート!H18)</f>
        <v>37</v>
      </c>
      <c r="E194" s="1">
        <f t="shared" si="33"/>
        <v>37</v>
      </c>
      <c r="F194" s="1">
        <f t="shared" si="42"/>
        <v>315</v>
      </c>
      <c r="G194" s="1">
        <f t="shared" si="43"/>
        <v>8</v>
      </c>
      <c r="H194" s="1">
        <f t="shared" si="44"/>
        <v>39</v>
      </c>
      <c r="I194" s="1">
        <f t="shared" ref="I194" si="53">COUNT(D194:D217)</f>
        <v>24</v>
      </c>
      <c r="J194" s="1">
        <f t="shared" ref="J194" si="54">COUNT(H194:H217)</f>
        <v>24</v>
      </c>
      <c r="K194" s="1">
        <f t="shared" ref="K194" si="55">IF(AND(I194&gt;=20,J194&gt;=20),0,1)</f>
        <v>0</v>
      </c>
      <c r="L194" s="1">
        <f t="shared" ref="L194" si="56">IF(K194=0,MAX(H194:H217),NA())</f>
        <v>43</v>
      </c>
      <c r="M194" s="1">
        <f t="shared" ref="M194" si="57">IF(K194=0,IF(L194&lt;=70,1,0),NA())</f>
        <v>1</v>
      </c>
      <c r="N194" s="1">
        <f t="shared" ref="N194" si="58">IF(COUNTIF(D194:D217,NA())=24,NA(),MAX(E194:E217))</f>
        <v>46</v>
      </c>
      <c r="O194" s="1">
        <f t="shared" ref="O194" si="59">IF(COUNTIF(D199:D213,NA())=15,NA(),MAX(E199:E213))</f>
        <v>46</v>
      </c>
      <c r="P194" s="1">
        <f t="shared" ref="P194" si="60">COUNTIF(D194:D217,"&gt;=120")</f>
        <v>0</v>
      </c>
    </row>
    <row r="195" spans="1:16" x14ac:dyDescent="0.55000000000000004">
      <c r="A195" s="1">
        <f>値貼り付け用シート!F18</f>
        <v>4</v>
      </c>
      <c r="B195" s="1">
        <f>値貼り付け用シート!G18</f>
        <v>8</v>
      </c>
      <c r="C195" s="1">
        <v>2</v>
      </c>
      <c r="D195" s="1">
        <f>IF(OR(ISBLANK(値貼り付け用シート!I18),値貼り付け用シート!I18&gt;9990),NA(),値貼り付け用シート!I18)</f>
        <v>32</v>
      </c>
      <c r="E195" s="1">
        <f t="shared" ref="E195:E258" si="61">IF(ISERROR(D195),0,D195)</f>
        <v>32</v>
      </c>
      <c r="F195" s="1">
        <f t="shared" si="42"/>
        <v>309</v>
      </c>
      <c r="G195" s="1">
        <f t="shared" si="43"/>
        <v>8</v>
      </c>
      <c r="H195" s="1">
        <f t="shared" si="44"/>
        <v>39</v>
      </c>
    </row>
    <row r="196" spans="1:16" x14ac:dyDescent="0.55000000000000004">
      <c r="A196" s="1">
        <f>値貼り付け用シート!F18</f>
        <v>4</v>
      </c>
      <c r="B196" s="1">
        <f>値貼り付け用シート!G18</f>
        <v>8</v>
      </c>
      <c r="C196" s="1">
        <v>3</v>
      </c>
      <c r="D196" s="1">
        <f>IF(OR(ISBLANK(値貼り付け用シート!J18),値貼り付け用シート!J18&gt;9990),NA(),値貼り付け用シート!J18)</f>
        <v>32</v>
      </c>
      <c r="E196" s="1">
        <f t="shared" si="61"/>
        <v>32</v>
      </c>
      <c r="F196" s="1">
        <f t="shared" si="42"/>
        <v>305</v>
      </c>
      <c r="G196" s="1">
        <f t="shared" si="43"/>
        <v>8</v>
      </c>
      <c r="H196" s="1">
        <f t="shared" si="44"/>
        <v>38</v>
      </c>
    </row>
    <row r="197" spans="1:16" x14ac:dyDescent="0.55000000000000004">
      <c r="A197" s="1">
        <f>値貼り付け用シート!F18</f>
        <v>4</v>
      </c>
      <c r="B197" s="1">
        <f>値貼り付け用シート!G18</f>
        <v>8</v>
      </c>
      <c r="C197" s="1">
        <v>4</v>
      </c>
      <c r="D197" s="1">
        <f>IF(OR(ISBLANK(値貼り付け用シート!K18),値貼り付け用シート!K18&gt;9990),NA(),値貼り付け用シート!K18)</f>
        <v>34</v>
      </c>
      <c r="E197" s="1">
        <f t="shared" si="61"/>
        <v>34</v>
      </c>
      <c r="F197" s="1">
        <f t="shared" si="42"/>
        <v>297</v>
      </c>
      <c r="G197" s="1">
        <f t="shared" si="43"/>
        <v>8</v>
      </c>
      <c r="H197" s="1">
        <f t="shared" si="44"/>
        <v>37</v>
      </c>
    </row>
    <row r="198" spans="1:16" x14ac:dyDescent="0.55000000000000004">
      <c r="A198" s="1">
        <f>値貼り付け用シート!F18</f>
        <v>4</v>
      </c>
      <c r="B198" s="1">
        <f>値貼り付け用シート!G18</f>
        <v>8</v>
      </c>
      <c r="C198" s="1">
        <v>5</v>
      </c>
      <c r="D198" s="1">
        <f>IF(OR(ISBLANK(値貼り付け用シート!L18),値貼り付け用シート!L18&gt;9990),NA(),値貼り付け用シート!L18)</f>
        <v>36</v>
      </c>
      <c r="E198" s="1">
        <f t="shared" si="61"/>
        <v>36</v>
      </c>
      <c r="F198" s="1">
        <f t="shared" si="42"/>
        <v>291</v>
      </c>
      <c r="G198" s="1">
        <f t="shared" si="43"/>
        <v>8</v>
      </c>
      <c r="H198" s="1">
        <f t="shared" si="44"/>
        <v>36</v>
      </c>
    </row>
    <row r="199" spans="1:16" x14ac:dyDescent="0.55000000000000004">
      <c r="A199" s="1">
        <f>値貼り付け用シート!F18</f>
        <v>4</v>
      </c>
      <c r="B199" s="1">
        <f>値貼り付け用シート!G18</f>
        <v>8</v>
      </c>
      <c r="C199" s="1">
        <v>6</v>
      </c>
      <c r="D199" s="1">
        <f>IF(OR(ISBLANK(値貼り付け用シート!M18),値貼り付け用シート!M18&gt;9990),NA(),値貼り付け用シート!M18)</f>
        <v>32</v>
      </c>
      <c r="E199" s="1">
        <f t="shared" si="61"/>
        <v>32</v>
      </c>
      <c r="F199" s="1">
        <f t="shared" si="42"/>
        <v>283</v>
      </c>
      <c r="G199" s="1">
        <f t="shared" si="43"/>
        <v>8</v>
      </c>
      <c r="H199" s="1">
        <f t="shared" si="44"/>
        <v>35</v>
      </c>
    </row>
    <row r="200" spans="1:16" x14ac:dyDescent="0.55000000000000004">
      <c r="A200" s="1">
        <f>値貼り付け用シート!F18</f>
        <v>4</v>
      </c>
      <c r="B200" s="1">
        <f>値貼り付け用シート!G18</f>
        <v>8</v>
      </c>
      <c r="C200" s="1">
        <v>7</v>
      </c>
      <c r="D200" s="1">
        <f>IF(OR(ISBLANK(値貼り付け用シート!N18),値貼り付け用シート!N18&gt;9990),NA(),値貼り付け用シート!N18)</f>
        <v>31</v>
      </c>
      <c r="E200" s="1">
        <f t="shared" si="61"/>
        <v>31</v>
      </c>
      <c r="F200" s="1">
        <f t="shared" si="42"/>
        <v>274</v>
      </c>
      <c r="G200" s="1">
        <f t="shared" si="43"/>
        <v>8</v>
      </c>
      <c r="H200" s="1">
        <f t="shared" si="44"/>
        <v>34</v>
      </c>
    </row>
    <row r="201" spans="1:16" x14ac:dyDescent="0.55000000000000004">
      <c r="A201" s="1">
        <f>値貼り付け用シート!F18</f>
        <v>4</v>
      </c>
      <c r="B201" s="1">
        <f>値貼り付け用シート!G18</f>
        <v>8</v>
      </c>
      <c r="C201" s="1">
        <v>8</v>
      </c>
      <c r="D201" s="1">
        <f>IF(OR(ISBLANK(値貼り付け用シート!O18),値貼り付け用シート!O18&gt;9990),NA(),値貼り付け用シート!O18)</f>
        <v>33</v>
      </c>
      <c r="E201" s="1">
        <f t="shared" si="61"/>
        <v>33</v>
      </c>
      <c r="F201" s="1">
        <f t="shared" si="42"/>
        <v>267</v>
      </c>
      <c r="G201" s="1">
        <f t="shared" si="43"/>
        <v>8</v>
      </c>
      <c r="H201" s="1">
        <f t="shared" si="44"/>
        <v>33</v>
      </c>
    </row>
    <row r="202" spans="1:16" x14ac:dyDescent="0.55000000000000004">
      <c r="A202" s="1">
        <f>値貼り付け用シート!F18</f>
        <v>4</v>
      </c>
      <c r="B202" s="1">
        <f>値貼り付け用シート!G18</f>
        <v>8</v>
      </c>
      <c r="C202" s="1">
        <v>9</v>
      </c>
      <c r="D202" s="1">
        <f>IF(OR(ISBLANK(値貼り付け用シート!P18),値貼り付け用シート!P18&gt;9990),NA(),値貼り付け用シート!P18)</f>
        <v>39</v>
      </c>
      <c r="E202" s="1">
        <f t="shared" si="61"/>
        <v>39</v>
      </c>
      <c r="F202" s="1">
        <f t="shared" si="42"/>
        <v>269</v>
      </c>
      <c r="G202" s="1">
        <f t="shared" si="43"/>
        <v>8</v>
      </c>
      <c r="H202" s="1">
        <f t="shared" si="44"/>
        <v>34</v>
      </c>
    </row>
    <row r="203" spans="1:16" x14ac:dyDescent="0.55000000000000004">
      <c r="A203" s="1">
        <f>値貼り付け用シート!F18</f>
        <v>4</v>
      </c>
      <c r="B203" s="1">
        <f>値貼り付け用シート!G18</f>
        <v>8</v>
      </c>
      <c r="C203" s="1">
        <v>10</v>
      </c>
      <c r="D203" s="1">
        <f>IF(OR(ISBLANK(値貼り付け用シート!Q18),値貼り付け用シート!Q18&gt;9990),NA(),値貼り付け用シート!Q18)</f>
        <v>40</v>
      </c>
      <c r="E203" s="1">
        <f t="shared" si="61"/>
        <v>40</v>
      </c>
      <c r="F203" s="1">
        <f t="shared" si="42"/>
        <v>277</v>
      </c>
      <c r="G203" s="1">
        <f t="shared" si="43"/>
        <v>8</v>
      </c>
      <c r="H203" s="1">
        <f t="shared" si="44"/>
        <v>35</v>
      </c>
    </row>
    <row r="204" spans="1:16" x14ac:dyDescent="0.55000000000000004">
      <c r="A204" s="1">
        <f>値貼り付け用シート!F18</f>
        <v>4</v>
      </c>
      <c r="B204" s="1">
        <f>値貼り付け用シート!G18</f>
        <v>8</v>
      </c>
      <c r="C204" s="1">
        <v>11</v>
      </c>
      <c r="D204" s="1">
        <f>IF(OR(ISBLANK(値貼り付け用シート!R18),値貼り付け用シート!R18&gt;9990),NA(),値貼り付け用シート!R18)</f>
        <v>39</v>
      </c>
      <c r="E204" s="1">
        <f t="shared" si="61"/>
        <v>39</v>
      </c>
      <c r="F204" s="1">
        <f t="shared" si="42"/>
        <v>284</v>
      </c>
      <c r="G204" s="1">
        <f t="shared" si="43"/>
        <v>8</v>
      </c>
      <c r="H204" s="1">
        <f t="shared" si="44"/>
        <v>36</v>
      </c>
    </row>
    <row r="205" spans="1:16" x14ac:dyDescent="0.55000000000000004">
      <c r="A205" s="1">
        <f>値貼り付け用シート!F18</f>
        <v>4</v>
      </c>
      <c r="B205" s="1">
        <f>値貼り付け用シート!G18</f>
        <v>8</v>
      </c>
      <c r="C205" s="1">
        <v>12</v>
      </c>
      <c r="D205" s="1">
        <f>IF(OR(ISBLANK(値貼り付け用シート!S18),値貼り付け用シート!S18&gt;9990),NA(),値貼り付け用シート!S18)</f>
        <v>39</v>
      </c>
      <c r="E205" s="1">
        <f t="shared" si="61"/>
        <v>39</v>
      </c>
      <c r="F205" s="1">
        <f t="shared" si="42"/>
        <v>289</v>
      </c>
      <c r="G205" s="1">
        <f t="shared" si="43"/>
        <v>8</v>
      </c>
      <c r="H205" s="1">
        <f t="shared" si="44"/>
        <v>36</v>
      </c>
    </row>
    <row r="206" spans="1:16" x14ac:dyDescent="0.55000000000000004">
      <c r="A206" s="1">
        <f>値貼り付け用シート!F18</f>
        <v>4</v>
      </c>
      <c r="B206" s="1">
        <f>値貼り付け用シート!G18</f>
        <v>8</v>
      </c>
      <c r="C206" s="1">
        <v>13</v>
      </c>
      <c r="D206" s="1">
        <f>IF(OR(ISBLANK(値貼り付け用シート!T18),値貼り付け用シート!T18&gt;9990),NA(),値貼り付け用シート!T18)</f>
        <v>40</v>
      </c>
      <c r="E206" s="1">
        <f t="shared" si="61"/>
        <v>40</v>
      </c>
      <c r="F206" s="1">
        <f t="shared" si="42"/>
        <v>293</v>
      </c>
      <c r="G206" s="1">
        <f t="shared" si="43"/>
        <v>8</v>
      </c>
      <c r="H206" s="1">
        <f t="shared" si="44"/>
        <v>37</v>
      </c>
    </row>
    <row r="207" spans="1:16" x14ac:dyDescent="0.55000000000000004">
      <c r="A207" s="1">
        <f>値貼り付け用シート!F18</f>
        <v>4</v>
      </c>
      <c r="B207" s="1">
        <f>値貼り付け用シート!G18</f>
        <v>8</v>
      </c>
      <c r="C207" s="1">
        <v>14</v>
      </c>
      <c r="D207" s="1">
        <f>IF(OR(ISBLANK(値貼り付け用シート!U18),値貼り付け用シート!U18&gt;9990),NA(),値貼り付け用シート!U18)</f>
        <v>41</v>
      </c>
      <c r="E207" s="1">
        <f t="shared" si="61"/>
        <v>41</v>
      </c>
      <c r="F207" s="1">
        <f t="shared" si="42"/>
        <v>302</v>
      </c>
      <c r="G207" s="1">
        <f t="shared" si="43"/>
        <v>8</v>
      </c>
      <c r="H207" s="1">
        <f t="shared" si="44"/>
        <v>38</v>
      </c>
    </row>
    <row r="208" spans="1:16" x14ac:dyDescent="0.55000000000000004">
      <c r="A208" s="1">
        <f>値貼り付け用シート!F18</f>
        <v>4</v>
      </c>
      <c r="B208" s="1">
        <f>値貼り付け用シート!G18</f>
        <v>8</v>
      </c>
      <c r="C208" s="1">
        <v>15</v>
      </c>
      <c r="D208" s="1">
        <f>IF(OR(ISBLANK(値貼り付け用シート!V18),値貼り付け用シート!V18&gt;9990),NA(),値貼り付け用シート!V18)</f>
        <v>43</v>
      </c>
      <c r="E208" s="1">
        <f t="shared" si="61"/>
        <v>43</v>
      </c>
      <c r="F208" s="1">
        <f t="shared" si="42"/>
        <v>314</v>
      </c>
      <c r="G208" s="1">
        <f t="shared" si="43"/>
        <v>8</v>
      </c>
      <c r="H208" s="1">
        <f t="shared" si="44"/>
        <v>39</v>
      </c>
    </row>
    <row r="209" spans="1:16" x14ac:dyDescent="0.55000000000000004">
      <c r="A209" s="1">
        <f>値貼り付け用シート!F18</f>
        <v>4</v>
      </c>
      <c r="B209" s="1">
        <f>値貼り付け用シート!G18</f>
        <v>8</v>
      </c>
      <c r="C209" s="1">
        <v>16</v>
      </c>
      <c r="D209" s="1">
        <f>IF(OR(ISBLANK(値貼り付け用シート!W18),値貼り付け用シート!W18&gt;9990),NA(),値貼り付け用シート!W18)</f>
        <v>40</v>
      </c>
      <c r="E209" s="1">
        <f t="shared" si="61"/>
        <v>40</v>
      </c>
      <c r="F209" s="1">
        <f t="shared" si="42"/>
        <v>321</v>
      </c>
      <c r="G209" s="1">
        <f t="shared" si="43"/>
        <v>8</v>
      </c>
      <c r="H209" s="1">
        <f t="shared" si="44"/>
        <v>40</v>
      </c>
    </row>
    <row r="210" spans="1:16" x14ac:dyDescent="0.55000000000000004">
      <c r="A210" s="1">
        <f>値貼り付け用シート!F18</f>
        <v>4</v>
      </c>
      <c r="B210" s="1">
        <f>値貼り付け用シート!G18</f>
        <v>8</v>
      </c>
      <c r="C210" s="1">
        <v>17</v>
      </c>
      <c r="D210" s="1">
        <f>IF(OR(ISBLANK(値貼り付け用シート!X18),値貼り付け用シート!X18&gt;9990),NA(),値貼り付け用シート!X18)</f>
        <v>38</v>
      </c>
      <c r="E210" s="1">
        <f t="shared" si="61"/>
        <v>38</v>
      </c>
      <c r="F210" s="1">
        <f t="shared" si="42"/>
        <v>320</v>
      </c>
      <c r="G210" s="1">
        <f t="shared" si="43"/>
        <v>8</v>
      </c>
      <c r="H210" s="1">
        <f t="shared" si="44"/>
        <v>40</v>
      </c>
    </row>
    <row r="211" spans="1:16" x14ac:dyDescent="0.55000000000000004">
      <c r="A211" s="1">
        <f>値貼り付け用シート!F18</f>
        <v>4</v>
      </c>
      <c r="B211" s="1">
        <f>値貼り付け用シート!G18</f>
        <v>8</v>
      </c>
      <c r="C211" s="1">
        <v>18</v>
      </c>
      <c r="D211" s="1">
        <f>IF(OR(ISBLANK(値貼り付け用シート!Y18),値貼り付け用シート!Y18&gt;9990),NA(),値貼り付け用シート!Y18)</f>
        <v>36</v>
      </c>
      <c r="E211" s="1">
        <f t="shared" si="61"/>
        <v>36</v>
      </c>
      <c r="F211" s="1">
        <f t="shared" si="42"/>
        <v>316</v>
      </c>
      <c r="G211" s="1">
        <f t="shared" si="43"/>
        <v>8</v>
      </c>
      <c r="H211" s="1">
        <f t="shared" si="44"/>
        <v>40</v>
      </c>
    </row>
    <row r="212" spans="1:16" x14ac:dyDescent="0.55000000000000004">
      <c r="A212" s="1">
        <f>値貼り付け用シート!F18</f>
        <v>4</v>
      </c>
      <c r="B212" s="1">
        <f>値貼り付け用シート!G18</f>
        <v>8</v>
      </c>
      <c r="C212" s="1">
        <v>19</v>
      </c>
      <c r="D212" s="1">
        <f>IF(OR(ISBLANK(値貼り付け用シート!Z18),値貼り付け用シート!Z18&gt;9990),NA(),値貼り付け用シート!Z18)</f>
        <v>46</v>
      </c>
      <c r="E212" s="1">
        <f t="shared" si="61"/>
        <v>46</v>
      </c>
      <c r="F212" s="1">
        <f t="shared" si="42"/>
        <v>323</v>
      </c>
      <c r="G212" s="1">
        <f t="shared" si="43"/>
        <v>8</v>
      </c>
      <c r="H212" s="1">
        <f t="shared" si="44"/>
        <v>40</v>
      </c>
    </row>
    <row r="213" spans="1:16" x14ac:dyDescent="0.55000000000000004">
      <c r="A213" s="1">
        <f>値貼り付け用シート!F18</f>
        <v>4</v>
      </c>
      <c r="B213" s="1">
        <f>値貼り付け用シート!G18</f>
        <v>8</v>
      </c>
      <c r="C213" s="1">
        <v>20</v>
      </c>
      <c r="D213" s="1">
        <f>IF(OR(ISBLANK(値貼り付け用シート!AA18),値貼り付け用シート!AA18&gt;9990),NA(),値貼り付け用シート!AA18)</f>
        <v>45</v>
      </c>
      <c r="E213" s="1">
        <f t="shared" si="61"/>
        <v>45</v>
      </c>
      <c r="F213" s="1">
        <f t="shared" si="42"/>
        <v>329</v>
      </c>
      <c r="G213" s="1">
        <f t="shared" si="43"/>
        <v>8</v>
      </c>
      <c r="H213" s="1">
        <f t="shared" si="44"/>
        <v>41</v>
      </c>
    </row>
    <row r="214" spans="1:16" x14ac:dyDescent="0.55000000000000004">
      <c r="A214" s="1">
        <f>値貼り付け用シート!F18</f>
        <v>4</v>
      </c>
      <c r="B214" s="1">
        <f>値貼り付け用シート!G18</f>
        <v>8</v>
      </c>
      <c r="C214" s="1">
        <v>21</v>
      </c>
      <c r="D214" s="1">
        <f>IF(OR(ISBLANK(値貼り付け用シート!AB18),値貼り付け用シート!AB18&gt;9990),NA(),値貼り付け用シート!AB18)</f>
        <v>44</v>
      </c>
      <c r="E214" s="1">
        <f t="shared" si="61"/>
        <v>44</v>
      </c>
      <c r="F214" s="1">
        <f t="shared" si="42"/>
        <v>333</v>
      </c>
      <c r="G214" s="1">
        <f t="shared" si="43"/>
        <v>8</v>
      </c>
      <c r="H214" s="1">
        <f t="shared" si="44"/>
        <v>42</v>
      </c>
    </row>
    <row r="215" spans="1:16" x14ac:dyDescent="0.55000000000000004">
      <c r="A215" s="1">
        <f>値貼り付け用シート!F18</f>
        <v>4</v>
      </c>
      <c r="B215" s="1">
        <f>値貼り付け用シート!G18</f>
        <v>8</v>
      </c>
      <c r="C215" s="1">
        <v>22</v>
      </c>
      <c r="D215" s="1">
        <f>IF(OR(ISBLANK(値貼り付け用シート!AC18),値貼り付け用シート!AC18&gt;9990),NA(),値貼り付け用シート!AC18)</f>
        <v>44</v>
      </c>
      <c r="E215" s="1">
        <f t="shared" si="61"/>
        <v>44</v>
      </c>
      <c r="F215" s="1">
        <f t="shared" si="42"/>
        <v>336</v>
      </c>
      <c r="G215" s="1">
        <f t="shared" si="43"/>
        <v>8</v>
      </c>
      <c r="H215" s="1">
        <f t="shared" si="44"/>
        <v>42</v>
      </c>
    </row>
    <row r="216" spans="1:16" x14ac:dyDescent="0.55000000000000004">
      <c r="A216" s="1">
        <f>値貼り付け用シート!F18</f>
        <v>4</v>
      </c>
      <c r="B216" s="1">
        <f>値貼り付け用シート!G18</f>
        <v>8</v>
      </c>
      <c r="C216" s="1">
        <v>23</v>
      </c>
      <c r="D216" s="1">
        <f>IF(OR(ISBLANK(値貼り付け用シート!AD18),値貼り付け用シート!AD18&gt;9990),NA(),値貼り付け用シート!AD18)</f>
        <v>44</v>
      </c>
      <c r="E216" s="1">
        <f t="shared" si="61"/>
        <v>44</v>
      </c>
      <c r="F216" s="1">
        <f t="shared" si="42"/>
        <v>337</v>
      </c>
      <c r="G216" s="1">
        <f t="shared" si="43"/>
        <v>8</v>
      </c>
      <c r="H216" s="1">
        <f t="shared" si="44"/>
        <v>42</v>
      </c>
    </row>
    <row r="217" spans="1:16" x14ac:dyDescent="0.55000000000000004">
      <c r="A217" s="1">
        <f>値貼り付け用シート!F18</f>
        <v>4</v>
      </c>
      <c r="B217" s="1">
        <f>値貼り付け用シート!G18</f>
        <v>8</v>
      </c>
      <c r="C217" s="1">
        <v>24</v>
      </c>
      <c r="D217" s="1">
        <f>IF(OR(ISBLANK(値貼り付け用シート!AE18),値貼り付け用シート!AE18&gt;9990),NA(),値貼り付け用シート!AE18)</f>
        <v>43</v>
      </c>
      <c r="E217" s="1">
        <f t="shared" si="61"/>
        <v>43</v>
      </c>
      <c r="F217" s="1">
        <f t="shared" si="42"/>
        <v>340</v>
      </c>
      <c r="G217" s="1">
        <f t="shared" si="43"/>
        <v>8</v>
      </c>
      <c r="H217" s="1">
        <f t="shared" si="44"/>
        <v>43</v>
      </c>
    </row>
    <row r="218" spans="1:16" x14ac:dyDescent="0.55000000000000004">
      <c r="A218" s="1">
        <f>値貼り付け用シート!F19</f>
        <v>4</v>
      </c>
      <c r="B218" s="1">
        <f>値貼り付け用シート!G19</f>
        <v>9</v>
      </c>
      <c r="C218" s="1">
        <v>1</v>
      </c>
      <c r="D218" s="1">
        <f>IF(OR(ISBLANK(値貼り付け用シート!H19),値貼り付け用シート!H19&gt;9990),NA(),値貼り付け用シート!H19)</f>
        <v>44</v>
      </c>
      <c r="E218" s="1">
        <f t="shared" si="61"/>
        <v>44</v>
      </c>
      <c r="F218" s="1">
        <f t="shared" si="42"/>
        <v>346</v>
      </c>
      <c r="G218" s="1">
        <f t="shared" si="43"/>
        <v>8</v>
      </c>
      <c r="H218" s="1">
        <f t="shared" si="44"/>
        <v>43</v>
      </c>
      <c r="I218" s="1">
        <f t="shared" ref="I218" si="62">COUNT(D218:D241)</f>
        <v>24</v>
      </c>
      <c r="J218" s="1">
        <f t="shared" ref="J218" si="63">COUNT(H218:H241)</f>
        <v>24</v>
      </c>
      <c r="K218" s="1">
        <f t="shared" ref="K218" si="64">IF(AND(I218&gt;=20,J218&gt;=20),0,1)</f>
        <v>0</v>
      </c>
      <c r="L218" s="1">
        <f t="shared" ref="L218" si="65">IF(K218=0,MAX(H218:H241),NA())</f>
        <v>56</v>
      </c>
      <c r="M218" s="1">
        <f t="shared" ref="M218" si="66">IF(K218=0,IF(L218&lt;=70,1,0),NA())</f>
        <v>1</v>
      </c>
      <c r="N218" s="1">
        <f t="shared" ref="N218" si="67">IF(COUNTIF(D218:D241,NA())=24,NA(),MAX(E218:E241))</f>
        <v>58</v>
      </c>
      <c r="O218" s="1">
        <f t="shared" ref="O218" si="68">IF(COUNTIF(D223:D237,NA())=15,NA(),MAX(E223:E237))</f>
        <v>58</v>
      </c>
      <c r="P218" s="1">
        <f t="shared" ref="P218" si="69">COUNTIF(D218:D241,"&gt;=120")</f>
        <v>0</v>
      </c>
    </row>
    <row r="219" spans="1:16" x14ac:dyDescent="0.55000000000000004">
      <c r="A219" s="1">
        <f>値貼り付け用シート!F19</f>
        <v>4</v>
      </c>
      <c r="B219" s="1">
        <f>値貼り付け用シート!G19</f>
        <v>9</v>
      </c>
      <c r="C219" s="1">
        <v>2</v>
      </c>
      <c r="D219" s="1">
        <f>IF(OR(ISBLANK(値貼り付け用シート!I19),値貼り付け用シート!I19&gt;9990),NA(),値貼り付け用シート!I19)</f>
        <v>46</v>
      </c>
      <c r="E219" s="1">
        <f t="shared" si="61"/>
        <v>46</v>
      </c>
      <c r="F219" s="1">
        <f t="shared" ref="F219:F282" si="70">SUM(E212:E219)</f>
        <v>356</v>
      </c>
      <c r="G219" s="1">
        <f t="shared" ref="G219:G282" si="71">COUNT(D212:D219)</f>
        <v>8</v>
      </c>
      <c r="H219" s="1">
        <f t="shared" ref="H219:H282" si="72">IF(G219&gt;=6,ROUND(F219/G219,0),NA())</f>
        <v>45</v>
      </c>
    </row>
    <row r="220" spans="1:16" x14ac:dyDescent="0.55000000000000004">
      <c r="A220" s="1">
        <f>値貼り付け用シート!F19</f>
        <v>4</v>
      </c>
      <c r="B220" s="1">
        <f>値貼り付け用シート!G19</f>
        <v>9</v>
      </c>
      <c r="C220" s="1">
        <v>3</v>
      </c>
      <c r="D220" s="1">
        <f>IF(OR(ISBLANK(値貼り付け用シート!J19),値貼り付け用シート!J19&gt;9990),NA(),値貼り付け用シート!J19)</f>
        <v>45</v>
      </c>
      <c r="E220" s="1">
        <f t="shared" si="61"/>
        <v>45</v>
      </c>
      <c r="F220" s="1">
        <f t="shared" si="70"/>
        <v>355</v>
      </c>
      <c r="G220" s="1">
        <f t="shared" si="71"/>
        <v>8</v>
      </c>
      <c r="H220" s="1">
        <f t="shared" si="72"/>
        <v>44</v>
      </c>
    </row>
    <row r="221" spans="1:16" x14ac:dyDescent="0.55000000000000004">
      <c r="A221" s="1">
        <f>値貼り付け用シート!F19</f>
        <v>4</v>
      </c>
      <c r="B221" s="1">
        <f>値貼り付け用シート!G19</f>
        <v>9</v>
      </c>
      <c r="C221" s="1">
        <v>4</v>
      </c>
      <c r="D221" s="1">
        <f>IF(OR(ISBLANK(値貼り付け用シート!K19),値貼り付け用シート!K19&gt;9990),NA(),値貼り付け用シート!K19)</f>
        <v>44</v>
      </c>
      <c r="E221" s="1">
        <f t="shared" si="61"/>
        <v>44</v>
      </c>
      <c r="F221" s="1">
        <f t="shared" si="70"/>
        <v>354</v>
      </c>
      <c r="G221" s="1">
        <f t="shared" si="71"/>
        <v>8</v>
      </c>
      <c r="H221" s="1">
        <f t="shared" si="72"/>
        <v>44</v>
      </c>
    </row>
    <row r="222" spans="1:16" x14ac:dyDescent="0.55000000000000004">
      <c r="A222" s="1">
        <f>値貼り付け用シート!F19</f>
        <v>4</v>
      </c>
      <c r="B222" s="1">
        <f>値貼り付け用シート!G19</f>
        <v>9</v>
      </c>
      <c r="C222" s="1">
        <v>5</v>
      </c>
      <c r="D222" s="1">
        <f>IF(OR(ISBLANK(値貼り付け用シート!L19),値貼り付け用シート!L19&gt;9990),NA(),値貼り付け用シート!L19)</f>
        <v>43</v>
      </c>
      <c r="E222" s="1">
        <f t="shared" si="61"/>
        <v>43</v>
      </c>
      <c r="F222" s="1">
        <f t="shared" si="70"/>
        <v>353</v>
      </c>
      <c r="G222" s="1">
        <f t="shared" si="71"/>
        <v>8</v>
      </c>
      <c r="H222" s="1">
        <f t="shared" si="72"/>
        <v>44</v>
      </c>
    </row>
    <row r="223" spans="1:16" x14ac:dyDescent="0.55000000000000004">
      <c r="A223" s="1">
        <f>値貼り付け用シート!F19</f>
        <v>4</v>
      </c>
      <c r="B223" s="1">
        <f>値貼り付け用シート!G19</f>
        <v>9</v>
      </c>
      <c r="C223" s="1">
        <v>6</v>
      </c>
      <c r="D223" s="1">
        <f>IF(OR(ISBLANK(値貼り付け用シート!M19),値貼り付け用シート!M19&gt;9990),NA(),値貼り付け用シート!M19)</f>
        <v>43</v>
      </c>
      <c r="E223" s="1">
        <f t="shared" si="61"/>
        <v>43</v>
      </c>
      <c r="F223" s="1">
        <f t="shared" si="70"/>
        <v>352</v>
      </c>
      <c r="G223" s="1">
        <f t="shared" si="71"/>
        <v>8</v>
      </c>
      <c r="H223" s="1">
        <f t="shared" si="72"/>
        <v>44</v>
      </c>
    </row>
    <row r="224" spans="1:16" x14ac:dyDescent="0.55000000000000004">
      <c r="A224" s="1">
        <f>値貼り付け用シート!F19</f>
        <v>4</v>
      </c>
      <c r="B224" s="1">
        <f>値貼り付け用シート!G19</f>
        <v>9</v>
      </c>
      <c r="C224" s="1">
        <v>7</v>
      </c>
      <c r="D224" s="1">
        <f>IF(OR(ISBLANK(値貼り付け用シート!N19),値貼り付け用シート!N19&gt;9990),NA(),値貼り付け用シート!N19)</f>
        <v>44</v>
      </c>
      <c r="E224" s="1">
        <f t="shared" si="61"/>
        <v>44</v>
      </c>
      <c r="F224" s="1">
        <f t="shared" si="70"/>
        <v>352</v>
      </c>
      <c r="G224" s="1">
        <f t="shared" si="71"/>
        <v>8</v>
      </c>
      <c r="H224" s="1">
        <f t="shared" si="72"/>
        <v>44</v>
      </c>
    </row>
    <row r="225" spans="1:8" x14ac:dyDescent="0.55000000000000004">
      <c r="A225" s="1">
        <f>値貼り付け用シート!F19</f>
        <v>4</v>
      </c>
      <c r="B225" s="1">
        <f>値貼り付け用シート!G19</f>
        <v>9</v>
      </c>
      <c r="C225" s="1">
        <v>8</v>
      </c>
      <c r="D225" s="1">
        <f>IF(OR(ISBLANK(値貼り付け用シート!O19),値貼り付け用シート!O19&gt;9990),NA(),値貼り付け用シート!O19)</f>
        <v>48</v>
      </c>
      <c r="E225" s="1">
        <f t="shared" si="61"/>
        <v>48</v>
      </c>
      <c r="F225" s="1">
        <f t="shared" si="70"/>
        <v>357</v>
      </c>
      <c r="G225" s="1">
        <f t="shared" si="71"/>
        <v>8</v>
      </c>
      <c r="H225" s="1">
        <f t="shared" si="72"/>
        <v>45</v>
      </c>
    </row>
    <row r="226" spans="1:8" x14ac:dyDescent="0.55000000000000004">
      <c r="A226" s="1">
        <f>値貼り付け用シート!F19</f>
        <v>4</v>
      </c>
      <c r="B226" s="1">
        <f>値貼り付け用シート!G19</f>
        <v>9</v>
      </c>
      <c r="C226" s="1">
        <v>9</v>
      </c>
      <c r="D226" s="1">
        <f>IF(OR(ISBLANK(値貼り付け用シート!P19),値貼り付け用シート!P19&gt;9990),NA(),値貼り付け用シート!P19)</f>
        <v>49</v>
      </c>
      <c r="E226" s="1">
        <f t="shared" si="61"/>
        <v>49</v>
      </c>
      <c r="F226" s="1">
        <f t="shared" si="70"/>
        <v>362</v>
      </c>
      <c r="G226" s="1">
        <f t="shared" si="71"/>
        <v>8</v>
      </c>
      <c r="H226" s="1">
        <f t="shared" si="72"/>
        <v>45</v>
      </c>
    </row>
    <row r="227" spans="1:8" x14ac:dyDescent="0.55000000000000004">
      <c r="A227" s="1">
        <f>値貼り付け用シート!F19</f>
        <v>4</v>
      </c>
      <c r="B227" s="1">
        <f>値貼り付け用シート!G19</f>
        <v>9</v>
      </c>
      <c r="C227" s="1">
        <v>10</v>
      </c>
      <c r="D227" s="1">
        <f>IF(OR(ISBLANK(値貼り付け用シート!Q19),値貼り付け用シート!Q19&gt;9990),NA(),値貼り付け用シート!Q19)</f>
        <v>50</v>
      </c>
      <c r="E227" s="1">
        <f t="shared" si="61"/>
        <v>50</v>
      </c>
      <c r="F227" s="1">
        <f t="shared" si="70"/>
        <v>366</v>
      </c>
      <c r="G227" s="1">
        <f t="shared" si="71"/>
        <v>8</v>
      </c>
      <c r="H227" s="1">
        <f t="shared" si="72"/>
        <v>46</v>
      </c>
    </row>
    <row r="228" spans="1:8" x14ac:dyDescent="0.55000000000000004">
      <c r="A228" s="1">
        <f>値貼り付け用シート!F19</f>
        <v>4</v>
      </c>
      <c r="B228" s="1">
        <f>値貼り付け用シート!G19</f>
        <v>9</v>
      </c>
      <c r="C228" s="1">
        <v>11</v>
      </c>
      <c r="D228" s="1">
        <f>IF(OR(ISBLANK(値貼り付け用シート!R19),値貼り付け用シート!R19&gt;9990),NA(),値貼り付け用シート!R19)</f>
        <v>50</v>
      </c>
      <c r="E228" s="1">
        <f t="shared" si="61"/>
        <v>50</v>
      </c>
      <c r="F228" s="1">
        <f t="shared" si="70"/>
        <v>371</v>
      </c>
      <c r="G228" s="1">
        <f t="shared" si="71"/>
        <v>8</v>
      </c>
      <c r="H228" s="1">
        <f t="shared" si="72"/>
        <v>46</v>
      </c>
    </row>
    <row r="229" spans="1:8" x14ac:dyDescent="0.55000000000000004">
      <c r="A229" s="1">
        <f>値貼り付け用シート!F19</f>
        <v>4</v>
      </c>
      <c r="B229" s="1">
        <f>値貼り付け用シート!G19</f>
        <v>9</v>
      </c>
      <c r="C229" s="1">
        <v>12</v>
      </c>
      <c r="D229" s="1">
        <f>IF(OR(ISBLANK(値貼り付け用シート!S19),値貼り付け用シート!S19&gt;9990),NA(),値貼り付け用シート!S19)</f>
        <v>52</v>
      </c>
      <c r="E229" s="1">
        <f t="shared" si="61"/>
        <v>52</v>
      </c>
      <c r="F229" s="1">
        <f t="shared" si="70"/>
        <v>379</v>
      </c>
      <c r="G229" s="1">
        <f t="shared" si="71"/>
        <v>8</v>
      </c>
      <c r="H229" s="1">
        <f t="shared" si="72"/>
        <v>47</v>
      </c>
    </row>
    <row r="230" spans="1:8" x14ac:dyDescent="0.55000000000000004">
      <c r="A230" s="1">
        <f>値貼り付け用シート!F19</f>
        <v>4</v>
      </c>
      <c r="B230" s="1">
        <f>値貼り付け用シート!G19</f>
        <v>9</v>
      </c>
      <c r="C230" s="1">
        <v>13</v>
      </c>
      <c r="D230" s="1">
        <f>IF(OR(ISBLANK(値貼り付け用シート!T19),値貼り付け用シート!T19&gt;9990),NA(),値貼り付け用シート!T19)</f>
        <v>53</v>
      </c>
      <c r="E230" s="1">
        <f t="shared" si="61"/>
        <v>53</v>
      </c>
      <c r="F230" s="1">
        <f t="shared" si="70"/>
        <v>389</v>
      </c>
      <c r="G230" s="1">
        <f t="shared" si="71"/>
        <v>8</v>
      </c>
      <c r="H230" s="1">
        <f t="shared" si="72"/>
        <v>49</v>
      </c>
    </row>
    <row r="231" spans="1:8" x14ac:dyDescent="0.55000000000000004">
      <c r="A231" s="1">
        <f>値貼り付け用シート!F19</f>
        <v>4</v>
      </c>
      <c r="B231" s="1">
        <f>値貼り付け用シート!G19</f>
        <v>9</v>
      </c>
      <c r="C231" s="1">
        <v>14</v>
      </c>
      <c r="D231" s="1">
        <f>IF(OR(ISBLANK(値貼り付け用シート!U19),値貼り付け用シート!U19&gt;9990),NA(),値貼り付け用シート!U19)</f>
        <v>54</v>
      </c>
      <c r="E231" s="1">
        <f t="shared" si="61"/>
        <v>54</v>
      </c>
      <c r="F231" s="1">
        <f t="shared" si="70"/>
        <v>400</v>
      </c>
      <c r="G231" s="1">
        <f t="shared" si="71"/>
        <v>8</v>
      </c>
      <c r="H231" s="1">
        <f t="shared" si="72"/>
        <v>50</v>
      </c>
    </row>
    <row r="232" spans="1:8" x14ac:dyDescent="0.55000000000000004">
      <c r="A232" s="1">
        <f>値貼り付け用シート!F19</f>
        <v>4</v>
      </c>
      <c r="B232" s="1">
        <f>値貼り付け用シート!G19</f>
        <v>9</v>
      </c>
      <c r="C232" s="1">
        <v>15</v>
      </c>
      <c r="D232" s="1">
        <f>IF(OR(ISBLANK(値貼り付け用シート!V19),値貼り付け用シート!V19&gt;9990),NA(),値貼り付け用シート!V19)</f>
        <v>55</v>
      </c>
      <c r="E232" s="1">
        <f t="shared" si="61"/>
        <v>55</v>
      </c>
      <c r="F232" s="1">
        <f t="shared" si="70"/>
        <v>411</v>
      </c>
      <c r="G232" s="1">
        <f t="shared" si="71"/>
        <v>8</v>
      </c>
      <c r="H232" s="1">
        <f t="shared" si="72"/>
        <v>51</v>
      </c>
    </row>
    <row r="233" spans="1:8" x14ac:dyDescent="0.55000000000000004">
      <c r="A233" s="1">
        <f>値貼り付け用シート!F19</f>
        <v>4</v>
      </c>
      <c r="B233" s="1">
        <f>値貼り付け用シート!G19</f>
        <v>9</v>
      </c>
      <c r="C233" s="1">
        <v>16</v>
      </c>
      <c r="D233" s="1">
        <f>IF(OR(ISBLANK(値貼り付け用シート!W19),値貼り付け用シート!W19&gt;9990),NA(),値貼り付け用シート!W19)</f>
        <v>56</v>
      </c>
      <c r="E233" s="1">
        <f t="shared" si="61"/>
        <v>56</v>
      </c>
      <c r="F233" s="1">
        <f t="shared" si="70"/>
        <v>419</v>
      </c>
      <c r="G233" s="1">
        <f t="shared" si="71"/>
        <v>8</v>
      </c>
      <c r="H233" s="1">
        <f t="shared" si="72"/>
        <v>52</v>
      </c>
    </row>
    <row r="234" spans="1:8" x14ac:dyDescent="0.55000000000000004">
      <c r="A234" s="1">
        <f>値貼り付け用シート!F19</f>
        <v>4</v>
      </c>
      <c r="B234" s="1">
        <f>値貼り付け用シート!G19</f>
        <v>9</v>
      </c>
      <c r="C234" s="1">
        <v>17</v>
      </c>
      <c r="D234" s="1">
        <f>IF(OR(ISBLANK(値貼り付け用シート!X19),値貼り付け用シート!X19&gt;9990),NA(),値貼り付け用シート!X19)</f>
        <v>56</v>
      </c>
      <c r="E234" s="1">
        <f t="shared" si="61"/>
        <v>56</v>
      </c>
      <c r="F234" s="1">
        <f t="shared" si="70"/>
        <v>426</v>
      </c>
      <c r="G234" s="1">
        <f t="shared" si="71"/>
        <v>8</v>
      </c>
      <c r="H234" s="1">
        <f t="shared" si="72"/>
        <v>53</v>
      </c>
    </row>
    <row r="235" spans="1:8" x14ac:dyDescent="0.55000000000000004">
      <c r="A235" s="1">
        <f>値貼り付け用シート!F19</f>
        <v>4</v>
      </c>
      <c r="B235" s="1">
        <f>値貼り付け用シート!G19</f>
        <v>9</v>
      </c>
      <c r="C235" s="1">
        <v>18</v>
      </c>
      <c r="D235" s="1">
        <f>IF(OR(ISBLANK(値貼り付け用シート!Y19),値貼り付け用シート!Y19&gt;9990),NA(),値貼り付け用シート!Y19)</f>
        <v>58</v>
      </c>
      <c r="E235" s="1">
        <f t="shared" si="61"/>
        <v>58</v>
      </c>
      <c r="F235" s="1">
        <f t="shared" si="70"/>
        <v>434</v>
      </c>
      <c r="G235" s="1">
        <f t="shared" si="71"/>
        <v>8</v>
      </c>
      <c r="H235" s="1">
        <f t="shared" si="72"/>
        <v>54</v>
      </c>
    </row>
    <row r="236" spans="1:8" x14ac:dyDescent="0.55000000000000004">
      <c r="A236" s="1">
        <f>値貼り付け用シート!F19</f>
        <v>4</v>
      </c>
      <c r="B236" s="1">
        <f>値貼り付け用シート!G19</f>
        <v>9</v>
      </c>
      <c r="C236" s="1">
        <v>19</v>
      </c>
      <c r="D236" s="1">
        <f>IF(OR(ISBLANK(値貼り付け用シート!Z19),値貼り付け用シート!Z19&gt;9990),NA(),値貼り付け用シート!Z19)</f>
        <v>57</v>
      </c>
      <c r="E236" s="1">
        <f t="shared" si="61"/>
        <v>57</v>
      </c>
      <c r="F236" s="1">
        <f t="shared" si="70"/>
        <v>441</v>
      </c>
      <c r="G236" s="1">
        <f t="shared" si="71"/>
        <v>8</v>
      </c>
      <c r="H236" s="1">
        <f t="shared" si="72"/>
        <v>55</v>
      </c>
    </row>
    <row r="237" spans="1:8" x14ac:dyDescent="0.55000000000000004">
      <c r="A237" s="1">
        <f>値貼り付け用シート!F19</f>
        <v>4</v>
      </c>
      <c r="B237" s="1">
        <f>値貼り付け用シート!G19</f>
        <v>9</v>
      </c>
      <c r="C237" s="1">
        <v>20</v>
      </c>
      <c r="D237" s="1">
        <f>IF(OR(ISBLANK(値貼り付け用シート!AA19),値貼り付け用シート!AA19&gt;9990),NA(),値貼り付け用シート!AA19)</f>
        <v>56</v>
      </c>
      <c r="E237" s="1">
        <f t="shared" si="61"/>
        <v>56</v>
      </c>
      <c r="F237" s="1">
        <f t="shared" si="70"/>
        <v>445</v>
      </c>
      <c r="G237" s="1">
        <f t="shared" si="71"/>
        <v>8</v>
      </c>
      <c r="H237" s="1">
        <f t="shared" si="72"/>
        <v>56</v>
      </c>
    </row>
    <row r="238" spans="1:8" x14ac:dyDescent="0.55000000000000004">
      <c r="A238" s="1">
        <f>値貼り付け用シート!F19</f>
        <v>4</v>
      </c>
      <c r="B238" s="1">
        <f>値貼り付け用シート!G19</f>
        <v>9</v>
      </c>
      <c r="C238" s="1">
        <v>21</v>
      </c>
      <c r="D238" s="1">
        <f>IF(OR(ISBLANK(値貼り付け用シート!AB19),値貼り付け用シート!AB19&gt;9990),NA(),値貼り付け用シート!AB19)</f>
        <v>53</v>
      </c>
      <c r="E238" s="1">
        <f t="shared" si="61"/>
        <v>53</v>
      </c>
      <c r="F238" s="1">
        <f t="shared" si="70"/>
        <v>445</v>
      </c>
      <c r="G238" s="1">
        <f t="shared" si="71"/>
        <v>8</v>
      </c>
      <c r="H238" s="1">
        <f t="shared" si="72"/>
        <v>56</v>
      </c>
    </row>
    <row r="239" spans="1:8" x14ac:dyDescent="0.55000000000000004">
      <c r="A239" s="1">
        <f>値貼り付け用シート!F19</f>
        <v>4</v>
      </c>
      <c r="B239" s="1">
        <f>値貼り付け用シート!G19</f>
        <v>9</v>
      </c>
      <c r="C239" s="1">
        <v>22</v>
      </c>
      <c r="D239" s="1">
        <f>IF(OR(ISBLANK(値貼り付け用シート!AC19),値貼り付け用シート!AC19&gt;9990),NA(),値貼り付け用シート!AC19)</f>
        <v>47</v>
      </c>
      <c r="E239" s="1">
        <f t="shared" si="61"/>
        <v>47</v>
      </c>
      <c r="F239" s="1">
        <f t="shared" si="70"/>
        <v>438</v>
      </c>
      <c r="G239" s="1">
        <f t="shared" si="71"/>
        <v>8</v>
      </c>
      <c r="H239" s="1">
        <f t="shared" si="72"/>
        <v>55</v>
      </c>
    </row>
    <row r="240" spans="1:8" x14ac:dyDescent="0.55000000000000004">
      <c r="A240" s="1">
        <f>値貼り付け用シート!F19</f>
        <v>4</v>
      </c>
      <c r="B240" s="1">
        <f>値貼り付け用シート!G19</f>
        <v>9</v>
      </c>
      <c r="C240" s="1">
        <v>23</v>
      </c>
      <c r="D240" s="1">
        <f>IF(OR(ISBLANK(値貼り付け用シート!AD19),値貼り付け用シート!AD19&gt;9990),NA(),値貼り付け用シート!AD19)</f>
        <v>41</v>
      </c>
      <c r="E240" s="1">
        <f t="shared" si="61"/>
        <v>41</v>
      </c>
      <c r="F240" s="1">
        <f t="shared" si="70"/>
        <v>424</v>
      </c>
      <c r="G240" s="1">
        <f t="shared" si="71"/>
        <v>8</v>
      </c>
      <c r="H240" s="1">
        <f t="shared" si="72"/>
        <v>53</v>
      </c>
    </row>
    <row r="241" spans="1:16" x14ac:dyDescent="0.55000000000000004">
      <c r="A241" s="1">
        <f>値貼り付け用シート!F19</f>
        <v>4</v>
      </c>
      <c r="B241" s="1">
        <f>値貼り付け用シート!G19</f>
        <v>9</v>
      </c>
      <c r="C241" s="1">
        <v>24</v>
      </c>
      <c r="D241" s="1">
        <f>IF(OR(ISBLANK(値貼り付け用シート!AE19),値貼り付け用シート!AE19&gt;9990),NA(),値貼り付け用シート!AE19)</f>
        <v>36</v>
      </c>
      <c r="E241" s="1">
        <f t="shared" si="61"/>
        <v>36</v>
      </c>
      <c r="F241" s="1">
        <f t="shared" si="70"/>
        <v>404</v>
      </c>
      <c r="G241" s="1">
        <f t="shared" si="71"/>
        <v>8</v>
      </c>
      <c r="H241" s="1">
        <f t="shared" si="72"/>
        <v>51</v>
      </c>
    </row>
    <row r="242" spans="1:16" x14ac:dyDescent="0.55000000000000004">
      <c r="A242" s="1">
        <f>値貼り付け用シート!F20</f>
        <v>4</v>
      </c>
      <c r="B242" s="1">
        <f>値貼り付け用シート!G20</f>
        <v>10</v>
      </c>
      <c r="C242" s="1">
        <v>1</v>
      </c>
      <c r="D242" s="1">
        <f>IF(OR(ISBLANK(値貼り付け用シート!H20),値貼り付け用シート!H20&gt;9990),NA(),値貼り付け用シート!H20)</f>
        <v>36</v>
      </c>
      <c r="E242" s="1">
        <f t="shared" si="61"/>
        <v>36</v>
      </c>
      <c r="F242" s="1">
        <f t="shared" si="70"/>
        <v>384</v>
      </c>
      <c r="G242" s="1">
        <f t="shared" si="71"/>
        <v>8</v>
      </c>
      <c r="H242" s="1">
        <f t="shared" si="72"/>
        <v>48</v>
      </c>
      <c r="I242" s="1">
        <f t="shared" ref="I242" si="73">COUNT(D242:D265)</f>
        <v>24</v>
      </c>
      <c r="J242" s="1">
        <f t="shared" ref="J242" si="74">COUNT(H242:H265)</f>
        <v>24</v>
      </c>
      <c r="K242" s="1">
        <f t="shared" ref="K242" si="75">IF(AND(I242&gt;=20,J242&gt;=20),0,1)</f>
        <v>0</v>
      </c>
      <c r="L242" s="1">
        <f t="shared" ref="L242" si="76">IF(K242=0,MAX(H242:H265),NA())</f>
        <v>55</v>
      </c>
      <c r="M242" s="1">
        <f t="shared" ref="M242" si="77">IF(K242=0,IF(L242&lt;=70,1,0),NA())</f>
        <v>1</v>
      </c>
      <c r="N242" s="1">
        <f t="shared" ref="N242" si="78">IF(COUNTIF(D242:D265,NA())=24,NA(),MAX(E242:E265))</f>
        <v>57</v>
      </c>
      <c r="O242" s="1">
        <f t="shared" ref="O242" si="79">IF(COUNTIF(D247:D261,NA())=15,NA(),MAX(E247:E261))</f>
        <v>57</v>
      </c>
      <c r="P242" s="1">
        <f t="shared" ref="P242" si="80">COUNTIF(D242:D265,"&gt;=120")</f>
        <v>0</v>
      </c>
    </row>
    <row r="243" spans="1:16" x14ac:dyDescent="0.55000000000000004">
      <c r="A243" s="1">
        <f>値貼り付け用シート!F20</f>
        <v>4</v>
      </c>
      <c r="B243" s="1">
        <f>値貼り付け用シート!G20</f>
        <v>10</v>
      </c>
      <c r="C243" s="1">
        <v>2</v>
      </c>
      <c r="D243" s="1">
        <f>IF(OR(ISBLANK(値貼り付け用シート!I20),値貼り付け用シート!I20&gt;9990),NA(),値貼り付け用シート!I20)</f>
        <v>35</v>
      </c>
      <c r="E243" s="1">
        <f t="shared" si="61"/>
        <v>35</v>
      </c>
      <c r="F243" s="1">
        <f t="shared" si="70"/>
        <v>361</v>
      </c>
      <c r="G243" s="1">
        <f t="shared" si="71"/>
        <v>8</v>
      </c>
      <c r="H243" s="1">
        <f t="shared" si="72"/>
        <v>45</v>
      </c>
    </row>
    <row r="244" spans="1:16" x14ac:dyDescent="0.55000000000000004">
      <c r="A244" s="1">
        <f>値貼り付け用シート!F20</f>
        <v>4</v>
      </c>
      <c r="B244" s="1">
        <f>値貼り付け用シート!G20</f>
        <v>10</v>
      </c>
      <c r="C244" s="1">
        <v>3</v>
      </c>
      <c r="D244" s="1">
        <f>IF(OR(ISBLANK(値貼り付け用シート!J20),値貼り付け用シート!J20&gt;9990),NA(),値貼り付け用シート!J20)</f>
        <v>34</v>
      </c>
      <c r="E244" s="1">
        <f t="shared" si="61"/>
        <v>34</v>
      </c>
      <c r="F244" s="1">
        <f t="shared" si="70"/>
        <v>338</v>
      </c>
      <c r="G244" s="1">
        <f t="shared" si="71"/>
        <v>8</v>
      </c>
      <c r="H244" s="1">
        <f t="shared" si="72"/>
        <v>42</v>
      </c>
    </row>
    <row r="245" spans="1:16" x14ac:dyDescent="0.55000000000000004">
      <c r="A245" s="1">
        <f>値貼り付け用シート!F20</f>
        <v>4</v>
      </c>
      <c r="B245" s="1">
        <f>値貼り付け用シート!G20</f>
        <v>10</v>
      </c>
      <c r="C245" s="1">
        <v>4</v>
      </c>
      <c r="D245" s="1">
        <f>IF(OR(ISBLANK(値貼り付け用シート!K20),値貼り付け用シート!K20&gt;9990),NA(),値貼り付け用シート!K20)</f>
        <v>31</v>
      </c>
      <c r="E245" s="1">
        <f t="shared" si="61"/>
        <v>31</v>
      </c>
      <c r="F245" s="1">
        <f t="shared" si="70"/>
        <v>313</v>
      </c>
      <c r="G245" s="1">
        <f t="shared" si="71"/>
        <v>8</v>
      </c>
      <c r="H245" s="1">
        <f t="shared" si="72"/>
        <v>39</v>
      </c>
    </row>
    <row r="246" spans="1:16" x14ac:dyDescent="0.55000000000000004">
      <c r="A246" s="1">
        <f>値貼り付け用シート!F20</f>
        <v>4</v>
      </c>
      <c r="B246" s="1">
        <f>値貼り付け用シート!G20</f>
        <v>10</v>
      </c>
      <c r="C246" s="1">
        <v>5</v>
      </c>
      <c r="D246" s="1">
        <f>IF(OR(ISBLANK(値貼り付け用シート!L20),値貼り付け用シート!L20&gt;9990),NA(),値貼り付け用シート!L20)</f>
        <v>29</v>
      </c>
      <c r="E246" s="1">
        <f t="shared" si="61"/>
        <v>29</v>
      </c>
      <c r="F246" s="1">
        <f t="shared" si="70"/>
        <v>289</v>
      </c>
      <c r="G246" s="1">
        <f t="shared" si="71"/>
        <v>8</v>
      </c>
      <c r="H246" s="1">
        <f t="shared" si="72"/>
        <v>36</v>
      </c>
    </row>
    <row r="247" spans="1:16" x14ac:dyDescent="0.55000000000000004">
      <c r="A247" s="1">
        <f>値貼り付け用シート!F20</f>
        <v>4</v>
      </c>
      <c r="B247" s="1">
        <f>値貼り付け用シート!G20</f>
        <v>10</v>
      </c>
      <c r="C247" s="1">
        <v>6</v>
      </c>
      <c r="D247" s="1">
        <f>IF(OR(ISBLANK(値貼り付け用シート!M20),値貼り付け用シート!M20&gt;9990),NA(),値貼り付け用シート!M20)</f>
        <v>32</v>
      </c>
      <c r="E247" s="1">
        <f t="shared" si="61"/>
        <v>32</v>
      </c>
      <c r="F247" s="1">
        <f t="shared" si="70"/>
        <v>274</v>
      </c>
      <c r="G247" s="1">
        <f t="shared" si="71"/>
        <v>8</v>
      </c>
      <c r="H247" s="1">
        <f t="shared" si="72"/>
        <v>34</v>
      </c>
    </row>
    <row r="248" spans="1:16" x14ac:dyDescent="0.55000000000000004">
      <c r="A248" s="1">
        <f>値貼り付け用シート!F20</f>
        <v>4</v>
      </c>
      <c r="B248" s="1">
        <f>値貼り付け用シート!G20</f>
        <v>10</v>
      </c>
      <c r="C248" s="1">
        <v>7</v>
      </c>
      <c r="D248" s="1">
        <f>IF(OR(ISBLANK(値貼り付け用シート!N20),値貼り付け用シート!N20&gt;9990),NA(),値貼り付け用シート!N20)</f>
        <v>34</v>
      </c>
      <c r="E248" s="1">
        <f t="shared" si="61"/>
        <v>34</v>
      </c>
      <c r="F248" s="1">
        <f t="shared" si="70"/>
        <v>267</v>
      </c>
      <c r="G248" s="1">
        <f t="shared" si="71"/>
        <v>8</v>
      </c>
      <c r="H248" s="1">
        <f t="shared" si="72"/>
        <v>33</v>
      </c>
    </row>
    <row r="249" spans="1:16" x14ac:dyDescent="0.55000000000000004">
      <c r="A249" s="1">
        <f>値貼り付け用シート!F20</f>
        <v>4</v>
      </c>
      <c r="B249" s="1">
        <f>値貼り付け用シート!G20</f>
        <v>10</v>
      </c>
      <c r="C249" s="1">
        <v>8</v>
      </c>
      <c r="D249" s="1">
        <f>IF(OR(ISBLANK(値貼り付け用シート!O20),値貼り付け用シート!O20&gt;9990),NA(),値貼り付け用シート!O20)</f>
        <v>32</v>
      </c>
      <c r="E249" s="1">
        <f t="shared" si="61"/>
        <v>32</v>
      </c>
      <c r="F249" s="1">
        <f t="shared" si="70"/>
        <v>263</v>
      </c>
      <c r="G249" s="1">
        <f t="shared" si="71"/>
        <v>8</v>
      </c>
      <c r="H249" s="1">
        <f t="shared" si="72"/>
        <v>33</v>
      </c>
    </row>
    <row r="250" spans="1:16" x14ac:dyDescent="0.55000000000000004">
      <c r="A250" s="1">
        <f>値貼り付け用シート!F20</f>
        <v>4</v>
      </c>
      <c r="B250" s="1">
        <f>値貼り付け用シート!G20</f>
        <v>10</v>
      </c>
      <c r="C250" s="1">
        <v>9</v>
      </c>
      <c r="D250" s="1">
        <f>IF(OR(ISBLANK(値貼り付け用シート!P20),値貼り付け用シート!P20&gt;9990),NA(),値貼り付け用シート!P20)</f>
        <v>33</v>
      </c>
      <c r="E250" s="1">
        <f t="shared" si="61"/>
        <v>33</v>
      </c>
      <c r="F250" s="1">
        <f t="shared" si="70"/>
        <v>260</v>
      </c>
      <c r="G250" s="1">
        <f t="shared" si="71"/>
        <v>8</v>
      </c>
      <c r="H250" s="1">
        <f t="shared" si="72"/>
        <v>33</v>
      </c>
    </row>
    <row r="251" spans="1:16" x14ac:dyDescent="0.55000000000000004">
      <c r="A251" s="1">
        <f>値貼り付け用シート!F20</f>
        <v>4</v>
      </c>
      <c r="B251" s="1">
        <f>値貼り付け用シート!G20</f>
        <v>10</v>
      </c>
      <c r="C251" s="1">
        <v>10</v>
      </c>
      <c r="D251" s="1">
        <f>IF(OR(ISBLANK(値貼り付け用シート!Q20),値貼り付け用シート!Q20&gt;9990),NA(),値貼り付け用シート!Q20)</f>
        <v>32</v>
      </c>
      <c r="E251" s="1">
        <f t="shared" si="61"/>
        <v>32</v>
      </c>
      <c r="F251" s="1">
        <f t="shared" si="70"/>
        <v>257</v>
      </c>
      <c r="G251" s="1">
        <f t="shared" si="71"/>
        <v>8</v>
      </c>
      <c r="H251" s="1">
        <f t="shared" si="72"/>
        <v>32</v>
      </c>
    </row>
    <row r="252" spans="1:16" x14ac:dyDescent="0.55000000000000004">
      <c r="A252" s="1">
        <f>値貼り付け用シート!F20</f>
        <v>4</v>
      </c>
      <c r="B252" s="1">
        <f>値貼り付け用シート!G20</f>
        <v>10</v>
      </c>
      <c r="C252" s="1">
        <v>11</v>
      </c>
      <c r="D252" s="1">
        <f>IF(OR(ISBLANK(値貼り付け用シート!R20),値貼り付け用シート!R20&gt;9990),NA(),値貼り付け用シート!R20)</f>
        <v>29</v>
      </c>
      <c r="E252" s="1">
        <f t="shared" si="61"/>
        <v>29</v>
      </c>
      <c r="F252" s="1">
        <f t="shared" si="70"/>
        <v>252</v>
      </c>
      <c r="G252" s="1">
        <f t="shared" si="71"/>
        <v>8</v>
      </c>
      <c r="H252" s="1">
        <f t="shared" si="72"/>
        <v>32</v>
      </c>
    </row>
    <row r="253" spans="1:16" x14ac:dyDescent="0.55000000000000004">
      <c r="A253" s="1">
        <f>値貼り付け用シート!F20</f>
        <v>4</v>
      </c>
      <c r="B253" s="1">
        <f>値貼り付け用シート!G20</f>
        <v>10</v>
      </c>
      <c r="C253" s="1">
        <v>12</v>
      </c>
      <c r="D253" s="1">
        <f>IF(OR(ISBLANK(値貼り付け用シート!S20),値貼り付け用シート!S20&gt;9990),NA(),値貼り付け用シート!S20)</f>
        <v>35</v>
      </c>
      <c r="E253" s="1">
        <f t="shared" si="61"/>
        <v>35</v>
      </c>
      <c r="F253" s="1">
        <f t="shared" si="70"/>
        <v>256</v>
      </c>
      <c r="G253" s="1">
        <f t="shared" si="71"/>
        <v>8</v>
      </c>
      <c r="H253" s="1">
        <f t="shared" si="72"/>
        <v>32</v>
      </c>
    </row>
    <row r="254" spans="1:16" x14ac:dyDescent="0.55000000000000004">
      <c r="A254" s="1">
        <f>値貼り付け用シート!F20</f>
        <v>4</v>
      </c>
      <c r="B254" s="1">
        <f>値貼り付け用シート!G20</f>
        <v>10</v>
      </c>
      <c r="C254" s="1">
        <v>13</v>
      </c>
      <c r="D254" s="1">
        <f>IF(OR(ISBLANK(値貼り付け用シート!T20),値貼り付け用シート!T20&gt;9990),NA(),値貼り付け用シート!T20)</f>
        <v>46</v>
      </c>
      <c r="E254" s="1">
        <f t="shared" si="61"/>
        <v>46</v>
      </c>
      <c r="F254" s="1">
        <f t="shared" si="70"/>
        <v>273</v>
      </c>
      <c r="G254" s="1">
        <f t="shared" si="71"/>
        <v>8</v>
      </c>
      <c r="H254" s="1">
        <f t="shared" si="72"/>
        <v>34</v>
      </c>
    </row>
    <row r="255" spans="1:16" x14ac:dyDescent="0.55000000000000004">
      <c r="A255" s="1">
        <f>値貼り付け用シート!F20</f>
        <v>4</v>
      </c>
      <c r="B255" s="1">
        <f>値貼り付け用シート!G20</f>
        <v>10</v>
      </c>
      <c r="C255" s="1">
        <v>14</v>
      </c>
      <c r="D255" s="1">
        <f>IF(OR(ISBLANK(値貼り付け用シート!U20),値貼り付け用シート!U20&gt;9990),NA(),値貼り付け用シート!U20)</f>
        <v>54</v>
      </c>
      <c r="E255" s="1">
        <f t="shared" si="61"/>
        <v>54</v>
      </c>
      <c r="F255" s="1">
        <f t="shared" si="70"/>
        <v>295</v>
      </c>
      <c r="G255" s="1">
        <f t="shared" si="71"/>
        <v>8</v>
      </c>
      <c r="H255" s="1">
        <f t="shared" si="72"/>
        <v>37</v>
      </c>
    </row>
    <row r="256" spans="1:16" x14ac:dyDescent="0.55000000000000004">
      <c r="A256" s="1">
        <f>値貼り付け用シート!F20</f>
        <v>4</v>
      </c>
      <c r="B256" s="1">
        <f>値貼り付け用シート!G20</f>
        <v>10</v>
      </c>
      <c r="C256" s="1">
        <v>15</v>
      </c>
      <c r="D256" s="1">
        <f>IF(OR(ISBLANK(値貼り付け用シート!V20),値貼り付け用シート!V20&gt;9990),NA(),値貼り付け用シート!V20)</f>
        <v>56</v>
      </c>
      <c r="E256" s="1">
        <f t="shared" si="61"/>
        <v>56</v>
      </c>
      <c r="F256" s="1">
        <f t="shared" si="70"/>
        <v>317</v>
      </c>
      <c r="G256" s="1">
        <f t="shared" si="71"/>
        <v>8</v>
      </c>
      <c r="H256" s="1">
        <f t="shared" si="72"/>
        <v>40</v>
      </c>
    </row>
    <row r="257" spans="1:16" x14ac:dyDescent="0.55000000000000004">
      <c r="A257" s="1">
        <f>値貼り付け用シート!F20</f>
        <v>4</v>
      </c>
      <c r="B257" s="1">
        <f>値貼り付け用シート!G20</f>
        <v>10</v>
      </c>
      <c r="C257" s="1">
        <v>16</v>
      </c>
      <c r="D257" s="1">
        <f>IF(OR(ISBLANK(値貼り付け用シート!W20),値貼り付け用シート!W20&gt;9990),NA(),値貼り付け用シート!W20)</f>
        <v>57</v>
      </c>
      <c r="E257" s="1">
        <f t="shared" si="61"/>
        <v>57</v>
      </c>
      <c r="F257" s="1">
        <f t="shared" si="70"/>
        <v>342</v>
      </c>
      <c r="G257" s="1">
        <f t="shared" si="71"/>
        <v>8</v>
      </c>
      <c r="H257" s="1">
        <f t="shared" si="72"/>
        <v>43</v>
      </c>
    </row>
    <row r="258" spans="1:16" x14ac:dyDescent="0.55000000000000004">
      <c r="A258" s="1">
        <f>値貼り付け用シート!F20</f>
        <v>4</v>
      </c>
      <c r="B258" s="1">
        <f>値貼り付け用シート!G20</f>
        <v>10</v>
      </c>
      <c r="C258" s="1">
        <v>17</v>
      </c>
      <c r="D258" s="1">
        <f>IF(OR(ISBLANK(値貼り付け用シート!X20),値貼り付け用シート!X20&gt;9990),NA(),値貼り付け用シート!X20)</f>
        <v>57</v>
      </c>
      <c r="E258" s="1">
        <f t="shared" si="61"/>
        <v>57</v>
      </c>
      <c r="F258" s="1">
        <f t="shared" si="70"/>
        <v>366</v>
      </c>
      <c r="G258" s="1">
        <f t="shared" si="71"/>
        <v>8</v>
      </c>
      <c r="H258" s="1">
        <f t="shared" si="72"/>
        <v>46</v>
      </c>
    </row>
    <row r="259" spans="1:16" x14ac:dyDescent="0.55000000000000004">
      <c r="A259" s="1">
        <f>値貼り付け用シート!F20</f>
        <v>4</v>
      </c>
      <c r="B259" s="1">
        <f>値貼り付け用シート!G20</f>
        <v>10</v>
      </c>
      <c r="C259" s="1">
        <v>18</v>
      </c>
      <c r="D259" s="1">
        <f>IF(OR(ISBLANK(値貼り付け用シート!Y20),値貼り付け用シート!Y20&gt;9990),NA(),値貼り付け用シート!Y20)</f>
        <v>56</v>
      </c>
      <c r="E259" s="1">
        <f t="shared" ref="E259:E322" si="81">IF(ISERROR(D259),0,D259)</f>
        <v>56</v>
      </c>
      <c r="F259" s="1">
        <f t="shared" si="70"/>
        <v>390</v>
      </c>
      <c r="G259" s="1">
        <f t="shared" si="71"/>
        <v>8</v>
      </c>
      <c r="H259" s="1">
        <f t="shared" si="72"/>
        <v>49</v>
      </c>
    </row>
    <row r="260" spans="1:16" x14ac:dyDescent="0.55000000000000004">
      <c r="A260" s="1">
        <f>値貼り付け用シート!F20</f>
        <v>4</v>
      </c>
      <c r="B260" s="1">
        <f>値貼り付け用シート!G20</f>
        <v>10</v>
      </c>
      <c r="C260" s="1">
        <v>19</v>
      </c>
      <c r="D260" s="1">
        <f>IF(OR(ISBLANK(値貼り付け用シート!Z20),値貼り付け用シート!Z20&gt;9990),NA(),値貼り付け用シート!Z20)</f>
        <v>55</v>
      </c>
      <c r="E260" s="1">
        <f t="shared" si="81"/>
        <v>55</v>
      </c>
      <c r="F260" s="1">
        <f t="shared" si="70"/>
        <v>416</v>
      </c>
      <c r="G260" s="1">
        <f t="shared" si="71"/>
        <v>8</v>
      </c>
      <c r="H260" s="1">
        <f t="shared" si="72"/>
        <v>52</v>
      </c>
    </row>
    <row r="261" spans="1:16" x14ac:dyDescent="0.55000000000000004">
      <c r="A261" s="1">
        <f>値貼り付け用シート!F20</f>
        <v>4</v>
      </c>
      <c r="B261" s="1">
        <f>値貼り付け用シート!G20</f>
        <v>10</v>
      </c>
      <c r="C261" s="1">
        <v>20</v>
      </c>
      <c r="D261" s="1">
        <f>IF(OR(ISBLANK(値貼り付け用シート!AA20),値貼り付け用シート!AA20&gt;9990),NA(),値貼り付け用シート!AA20)</f>
        <v>53</v>
      </c>
      <c r="E261" s="1">
        <f t="shared" si="81"/>
        <v>53</v>
      </c>
      <c r="F261" s="1">
        <f t="shared" si="70"/>
        <v>434</v>
      </c>
      <c r="G261" s="1">
        <f t="shared" si="71"/>
        <v>8</v>
      </c>
      <c r="H261" s="1">
        <f t="shared" si="72"/>
        <v>54</v>
      </c>
    </row>
    <row r="262" spans="1:16" x14ac:dyDescent="0.55000000000000004">
      <c r="A262" s="1">
        <f>値貼り付け用シート!F20</f>
        <v>4</v>
      </c>
      <c r="B262" s="1">
        <f>値貼り付け用シート!G20</f>
        <v>10</v>
      </c>
      <c r="C262" s="1">
        <v>21</v>
      </c>
      <c r="D262" s="1">
        <f>IF(OR(ISBLANK(値貼り付け用シート!AB20),値貼り付け用シート!AB20&gt;9990),NA(),値貼り付け用シート!AB20)</f>
        <v>53</v>
      </c>
      <c r="E262" s="1">
        <f t="shared" si="81"/>
        <v>53</v>
      </c>
      <c r="F262" s="1">
        <f t="shared" si="70"/>
        <v>441</v>
      </c>
      <c r="G262" s="1">
        <f t="shared" si="71"/>
        <v>8</v>
      </c>
      <c r="H262" s="1">
        <f t="shared" si="72"/>
        <v>55</v>
      </c>
    </row>
    <row r="263" spans="1:16" x14ac:dyDescent="0.55000000000000004">
      <c r="A263" s="1">
        <f>値貼り付け用シート!F20</f>
        <v>4</v>
      </c>
      <c r="B263" s="1">
        <f>値貼り付け用シート!G20</f>
        <v>10</v>
      </c>
      <c r="C263" s="1">
        <v>22</v>
      </c>
      <c r="D263" s="1">
        <f>IF(OR(ISBLANK(値貼り付け用シート!AC20),値貼り付け用シート!AC20&gt;9990),NA(),値貼り付け用シート!AC20)</f>
        <v>52</v>
      </c>
      <c r="E263" s="1">
        <f t="shared" si="81"/>
        <v>52</v>
      </c>
      <c r="F263" s="1">
        <f t="shared" si="70"/>
        <v>439</v>
      </c>
      <c r="G263" s="1">
        <f t="shared" si="71"/>
        <v>8</v>
      </c>
      <c r="H263" s="1">
        <f t="shared" si="72"/>
        <v>55</v>
      </c>
    </row>
    <row r="264" spans="1:16" x14ac:dyDescent="0.55000000000000004">
      <c r="A264" s="1">
        <f>値貼り付け用シート!F20</f>
        <v>4</v>
      </c>
      <c r="B264" s="1">
        <f>値貼り付け用シート!G20</f>
        <v>10</v>
      </c>
      <c r="C264" s="1">
        <v>23</v>
      </c>
      <c r="D264" s="1">
        <f>IF(OR(ISBLANK(値貼り付け用シート!AD20),値貼り付け用シート!AD20&gt;9990),NA(),値貼り付け用シート!AD20)</f>
        <v>51</v>
      </c>
      <c r="E264" s="1">
        <f t="shared" si="81"/>
        <v>51</v>
      </c>
      <c r="F264" s="1">
        <f t="shared" si="70"/>
        <v>434</v>
      </c>
      <c r="G264" s="1">
        <f t="shared" si="71"/>
        <v>8</v>
      </c>
      <c r="H264" s="1">
        <f t="shared" si="72"/>
        <v>54</v>
      </c>
    </row>
    <row r="265" spans="1:16" x14ac:dyDescent="0.55000000000000004">
      <c r="A265" s="1">
        <f>値貼り付け用シート!F20</f>
        <v>4</v>
      </c>
      <c r="B265" s="1">
        <f>値貼り付け用シート!G20</f>
        <v>10</v>
      </c>
      <c r="C265" s="1">
        <v>24</v>
      </c>
      <c r="D265" s="1">
        <f>IF(OR(ISBLANK(値貼り付け用シート!AE20),値貼り付け用シート!AE20&gt;9990),NA(),値貼り付け用シート!AE20)</f>
        <v>48</v>
      </c>
      <c r="E265" s="1">
        <f t="shared" si="81"/>
        <v>48</v>
      </c>
      <c r="F265" s="1">
        <f t="shared" si="70"/>
        <v>425</v>
      </c>
      <c r="G265" s="1">
        <f t="shared" si="71"/>
        <v>8</v>
      </c>
      <c r="H265" s="1">
        <f t="shared" si="72"/>
        <v>53</v>
      </c>
    </row>
    <row r="266" spans="1:16" x14ac:dyDescent="0.55000000000000004">
      <c r="A266" s="1">
        <f>値貼り付け用シート!F21</f>
        <v>4</v>
      </c>
      <c r="B266" s="1">
        <f>値貼り付け用シート!G21</f>
        <v>11</v>
      </c>
      <c r="C266" s="1">
        <v>1</v>
      </c>
      <c r="D266" s="1">
        <f>IF(OR(ISBLANK(値貼り付け用シート!H21),値貼り付け用シート!H21&gt;9990),NA(),値貼り付け用シート!H21)</f>
        <v>48</v>
      </c>
      <c r="E266" s="1">
        <f t="shared" si="81"/>
        <v>48</v>
      </c>
      <c r="F266" s="1">
        <f t="shared" si="70"/>
        <v>416</v>
      </c>
      <c r="G266" s="1">
        <f t="shared" si="71"/>
        <v>8</v>
      </c>
      <c r="H266" s="1">
        <f t="shared" si="72"/>
        <v>52</v>
      </c>
      <c r="I266" s="1">
        <f t="shared" ref="I266" si="82">COUNT(D266:D289)</f>
        <v>24</v>
      </c>
      <c r="J266" s="1">
        <f t="shared" ref="J266" si="83">COUNT(H266:H289)</f>
        <v>24</v>
      </c>
      <c r="K266" s="1">
        <f t="shared" ref="K266" si="84">IF(AND(I266&gt;=20,J266&gt;=20),0,1)</f>
        <v>0</v>
      </c>
      <c r="L266" s="1">
        <f t="shared" ref="L266" si="85">IF(K266=0,MAX(H266:H289),NA())</f>
        <v>52</v>
      </c>
      <c r="M266" s="1">
        <f t="shared" ref="M266" si="86">IF(K266=0,IF(L266&lt;=70,1,0),NA())</f>
        <v>1</v>
      </c>
      <c r="N266" s="1">
        <f t="shared" ref="N266" si="87">IF(COUNTIF(D266:D289,NA())=24,NA(),MAX(E266:E289))</f>
        <v>54</v>
      </c>
      <c r="O266" s="1">
        <f t="shared" ref="O266" si="88">IF(COUNTIF(D271:D285,NA())=15,NA(),MAX(E271:E285))</f>
        <v>54</v>
      </c>
      <c r="P266" s="1">
        <f t="shared" ref="P266" si="89">COUNTIF(D266:D289,"&gt;=120")</f>
        <v>0</v>
      </c>
    </row>
    <row r="267" spans="1:16" x14ac:dyDescent="0.55000000000000004">
      <c r="A267" s="1">
        <f>値貼り付け用シート!F21</f>
        <v>4</v>
      </c>
      <c r="B267" s="1">
        <f>値貼り付け用シート!G21</f>
        <v>11</v>
      </c>
      <c r="C267" s="1">
        <v>2</v>
      </c>
      <c r="D267" s="1">
        <f>IF(OR(ISBLANK(値貼り付け用シート!I21),値貼り付け用シート!I21&gt;9990),NA(),値貼り付け用シート!I21)</f>
        <v>42</v>
      </c>
      <c r="E267" s="1">
        <f t="shared" si="81"/>
        <v>42</v>
      </c>
      <c r="F267" s="1">
        <f t="shared" si="70"/>
        <v>402</v>
      </c>
      <c r="G267" s="1">
        <f t="shared" si="71"/>
        <v>8</v>
      </c>
      <c r="H267" s="1">
        <f t="shared" si="72"/>
        <v>50</v>
      </c>
    </row>
    <row r="268" spans="1:16" x14ac:dyDescent="0.55000000000000004">
      <c r="A268" s="1">
        <f>値貼り付け用シート!F21</f>
        <v>4</v>
      </c>
      <c r="B268" s="1">
        <f>値貼り付け用シート!G21</f>
        <v>11</v>
      </c>
      <c r="C268" s="1">
        <v>3</v>
      </c>
      <c r="D268" s="1">
        <f>IF(OR(ISBLANK(値貼り付け用シート!J21),値貼り付け用シート!J21&gt;9990),NA(),値貼り付け用シート!J21)</f>
        <v>36</v>
      </c>
      <c r="E268" s="1">
        <f t="shared" si="81"/>
        <v>36</v>
      </c>
      <c r="F268" s="1">
        <f t="shared" si="70"/>
        <v>383</v>
      </c>
      <c r="G268" s="1">
        <f t="shared" si="71"/>
        <v>8</v>
      </c>
      <c r="H268" s="1">
        <f t="shared" si="72"/>
        <v>48</v>
      </c>
    </row>
    <row r="269" spans="1:16" x14ac:dyDescent="0.55000000000000004">
      <c r="A269" s="1">
        <f>値貼り付け用シート!F21</f>
        <v>4</v>
      </c>
      <c r="B269" s="1">
        <f>値貼り付け用シート!G21</f>
        <v>11</v>
      </c>
      <c r="C269" s="1">
        <v>4</v>
      </c>
      <c r="D269" s="1">
        <f>IF(OR(ISBLANK(値貼り付け用シート!K21),値貼り付け用シート!K21&gt;9990),NA(),値貼り付け用シート!K21)</f>
        <v>30</v>
      </c>
      <c r="E269" s="1">
        <f t="shared" si="81"/>
        <v>30</v>
      </c>
      <c r="F269" s="1">
        <f t="shared" si="70"/>
        <v>360</v>
      </c>
      <c r="G269" s="1">
        <f t="shared" si="71"/>
        <v>8</v>
      </c>
      <c r="H269" s="1">
        <f t="shared" si="72"/>
        <v>45</v>
      </c>
    </row>
    <row r="270" spans="1:16" x14ac:dyDescent="0.55000000000000004">
      <c r="A270" s="1">
        <f>値貼り付け用シート!F21</f>
        <v>4</v>
      </c>
      <c r="B270" s="1">
        <f>値貼り付け用シート!G21</f>
        <v>11</v>
      </c>
      <c r="C270" s="1">
        <v>5</v>
      </c>
      <c r="D270" s="1">
        <f>IF(OR(ISBLANK(値貼り付け用シート!L21),値貼り付け用シート!L21&gt;9990),NA(),値貼り付け用シート!L21)</f>
        <v>21</v>
      </c>
      <c r="E270" s="1">
        <f t="shared" si="81"/>
        <v>21</v>
      </c>
      <c r="F270" s="1">
        <f t="shared" si="70"/>
        <v>328</v>
      </c>
      <c r="G270" s="1">
        <f t="shared" si="71"/>
        <v>8</v>
      </c>
      <c r="H270" s="1">
        <f t="shared" si="72"/>
        <v>41</v>
      </c>
    </row>
    <row r="271" spans="1:16" x14ac:dyDescent="0.55000000000000004">
      <c r="A271" s="1">
        <f>値貼り付け用シート!F21</f>
        <v>4</v>
      </c>
      <c r="B271" s="1">
        <f>値貼り付け用シート!G21</f>
        <v>11</v>
      </c>
      <c r="C271" s="1">
        <v>6</v>
      </c>
      <c r="D271" s="1">
        <f>IF(OR(ISBLANK(値貼り付け用シート!M21),値貼り付け用シート!M21&gt;9990),NA(),値貼り付け用シート!M21)</f>
        <v>16</v>
      </c>
      <c r="E271" s="1">
        <f t="shared" si="81"/>
        <v>16</v>
      </c>
      <c r="F271" s="1">
        <f t="shared" si="70"/>
        <v>292</v>
      </c>
      <c r="G271" s="1">
        <f t="shared" si="71"/>
        <v>8</v>
      </c>
      <c r="H271" s="1">
        <f t="shared" si="72"/>
        <v>37</v>
      </c>
    </row>
    <row r="272" spans="1:16" x14ac:dyDescent="0.55000000000000004">
      <c r="A272" s="1">
        <f>値貼り付け用シート!F21</f>
        <v>4</v>
      </c>
      <c r="B272" s="1">
        <f>値貼り付け用シート!G21</f>
        <v>11</v>
      </c>
      <c r="C272" s="1">
        <v>7</v>
      </c>
      <c r="D272" s="1">
        <f>IF(OR(ISBLANK(値貼り付け用シート!N21),値貼り付け用シート!N21&gt;9990),NA(),値貼り付け用シート!N21)</f>
        <v>14</v>
      </c>
      <c r="E272" s="1">
        <f t="shared" si="81"/>
        <v>14</v>
      </c>
      <c r="F272" s="1">
        <f t="shared" si="70"/>
        <v>255</v>
      </c>
      <c r="G272" s="1">
        <f t="shared" si="71"/>
        <v>8</v>
      </c>
      <c r="H272" s="1">
        <f t="shared" si="72"/>
        <v>32</v>
      </c>
    </row>
    <row r="273" spans="1:8" x14ac:dyDescent="0.55000000000000004">
      <c r="A273" s="1">
        <f>値貼り付け用シート!F21</f>
        <v>4</v>
      </c>
      <c r="B273" s="1">
        <f>値貼り付け用シート!G21</f>
        <v>11</v>
      </c>
      <c r="C273" s="1">
        <v>8</v>
      </c>
      <c r="D273" s="1">
        <f>IF(OR(ISBLANK(値貼り付け用シート!O21),値貼り付け用シート!O21&gt;9990),NA(),値貼り付け用シート!O21)</f>
        <v>24</v>
      </c>
      <c r="E273" s="1">
        <f t="shared" si="81"/>
        <v>24</v>
      </c>
      <c r="F273" s="1">
        <f t="shared" si="70"/>
        <v>231</v>
      </c>
      <c r="G273" s="1">
        <f t="shared" si="71"/>
        <v>8</v>
      </c>
      <c r="H273" s="1">
        <f t="shared" si="72"/>
        <v>29</v>
      </c>
    </row>
    <row r="274" spans="1:8" x14ac:dyDescent="0.55000000000000004">
      <c r="A274" s="1">
        <f>値貼り付け用シート!F21</f>
        <v>4</v>
      </c>
      <c r="B274" s="1">
        <f>値貼り付け用シート!G21</f>
        <v>11</v>
      </c>
      <c r="C274" s="1">
        <v>9</v>
      </c>
      <c r="D274" s="1">
        <f>IF(OR(ISBLANK(値貼り付け用シート!P21),値貼り付け用シート!P21&gt;9990),NA(),値貼り付け用シート!P21)</f>
        <v>35</v>
      </c>
      <c r="E274" s="1">
        <f t="shared" si="81"/>
        <v>35</v>
      </c>
      <c r="F274" s="1">
        <f t="shared" si="70"/>
        <v>218</v>
      </c>
      <c r="G274" s="1">
        <f t="shared" si="71"/>
        <v>8</v>
      </c>
      <c r="H274" s="1">
        <f t="shared" si="72"/>
        <v>27</v>
      </c>
    </row>
    <row r="275" spans="1:8" x14ac:dyDescent="0.55000000000000004">
      <c r="A275" s="1">
        <f>値貼り付け用シート!F21</f>
        <v>4</v>
      </c>
      <c r="B275" s="1">
        <f>値貼り付け用シート!G21</f>
        <v>11</v>
      </c>
      <c r="C275" s="1">
        <v>10</v>
      </c>
      <c r="D275" s="1">
        <f>IF(OR(ISBLANK(値貼り付け用シート!Q21),値貼り付け用シート!Q21&gt;9990),NA(),値貼り付け用シート!Q21)</f>
        <v>39</v>
      </c>
      <c r="E275" s="1">
        <f t="shared" si="81"/>
        <v>39</v>
      </c>
      <c r="F275" s="1">
        <f t="shared" si="70"/>
        <v>215</v>
      </c>
      <c r="G275" s="1">
        <f t="shared" si="71"/>
        <v>8</v>
      </c>
      <c r="H275" s="1">
        <f t="shared" si="72"/>
        <v>27</v>
      </c>
    </row>
    <row r="276" spans="1:8" x14ac:dyDescent="0.55000000000000004">
      <c r="A276" s="1">
        <f>値貼り付け用シート!F21</f>
        <v>4</v>
      </c>
      <c r="B276" s="1">
        <f>値貼り付け用シート!G21</f>
        <v>11</v>
      </c>
      <c r="C276" s="1">
        <v>11</v>
      </c>
      <c r="D276" s="1">
        <f>IF(OR(ISBLANK(値貼り付け用シート!R21),値貼り付け用シート!R21&gt;9990),NA(),値貼り付け用シート!R21)</f>
        <v>50</v>
      </c>
      <c r="E276" s="1">
        <f t="shared" si="81"/>
        <v>50</v>
      </c>
      <c r="F276" s="1">
        <f t="shared" si="70"/>
        <v>229</v>
      </c>
      <c r="G276" s="1">
        <f t="shared" si="71"/>
        <v>8</v>
      </c>
      <c r="H276" s="1">
        <f t="shared" si="72"/>
        <v>29</v>
      </c>
    </row>
    <row r="277" spans="1:8" x14ac:dyDescent="0.55000000000000004">
      <c r="A277" s="1">
        <f>値貼り付け用シート!F21</f>
        <v>4</v>
      </c>
      <c r="B277" s="1">
        <f>値貼り付け用シート!G21</f>
        <v>11</v>
      </c>
      <c r="C277" s="1">
        <v>12</v>
      </c>
      <c r="D277" s="1">
        <f>IF(OR(ISBLANK(値貼り付け用シート!S21),値貼り付け用シート!S21&gt;9990),NA(),値貼り付け用シート!S21)</f>
        <v>53</v>
      </c>
      <c r="E277" s="1">
        <f t="shared" si="81"/>
        <v>53</v>
      </c>
      <c r="F277" s="1">
        <f t="shared" si="70"/>
        <v>252</v>
      </c>
      <c r="G277" s="1">
        <f t="shared" si="71"/>
        <v>8</v>
      </c>
      <c r="H277" s="1">
        <f t="shared" si="72"/>
        <v>32</v>
      </c>
    </row>
    <row r="278" spans="1:8" x14ac:dyDescent="0.55000000000000004">
      <c r="A278" s="1">
        <f>値貼り付け用シート!F21</f>
        <v>4</v>
      </c>
      <c r="B278" s="1">
        <f>値貼り付け用シート!G21</f>
        <v>11</v>
      </c>
      <c r="C278" s="1">
        <v>13</v>
      </c>
      <c r="D278" s="1">
        <f>IF(OR(ISBLANK(値貼り付け用シート!T21),値貼り付け用シート!T21&gt;9990),NA(),値貼り付け用シート!T21)</f>
        <v>54</v>
      </c>
      <c r="E278" s="1">
        <f t="shared" si="81"/>
        <v>54</v>
      </c>
      <c r="F278" s="1">
        <f t="shared" si="70"/>
        <v>285</v>
      </c>
      <c r="G278" s="1">
        <f t="shared" si="71"/>
        <v>8</v>
      </c>
      <c r="H278" s="1">
        <f t="shared" si="72"/>
        <v>36</v>
      </c>
    </row>
    <row r="279" spans="1:8" x14ac:dyDescent="0.55000000000000004">
      <c r="A279" s="1">
        <f>値貼り付け用シート!F21</f>
        <v>4</v>
      </c>
      <c r="B279" s="1">
        <f>値貼り付け用シート!G21</f>
        <v>11</v>
      </c>
      <c r="C279" s="1">
        <v>14</v>
      </c>
      <c r="D279" s="1">
        <f>IF(OR(ISBLANK(値貼り付け用シート!U21),値貼り付け用シート!U21&gt;9990),NA(),値貼り付け用シート!U21)</f>
        <v>53</v>
      </c>
      <c r="E279" s="1">
        <f t="shared" si="81"/>
        <v>53</v>
      </c>
      <c r="F279" s="1">
        <f t="shared" si="70"/>
        <v>322</v>
      </c>
      <c r="G279" s="1">
        <f t="shared" si="71"/>
        <v>8</v>
      </c>
      <c r="H279" s="1">
        <f t="shared" si="72"/>
        <v>40</v>
      </c>
    </row>
    <row r="280" spans="1:8" x14ac:dyDescent="0.55000000000000004">
      <c r="A280" s="1">
        <f>値貼り付け用シート!F21</f>
        <v>4</v>
      </c>
      <c r="B280" s="1">
        <f>値貼り付け用シート!G21</f>
        <v>11</v>
      </c>
      <c r="C280" s="1">
        <v>15</v>
      </c>
      <c r="D280" s="1">
        <f>IF(OR(ISBLANK(値貼り付け用シート!V21),値貼り付け用シート!V21&gt;9990),NA(),値貼り付け用シート!V21)</f>
        <v>53</v>
      </c>
      <c r="E280" s="1">
        <f t="shared" si="81"/>
        <v>53</v>
      </c>
      <c r="F280" s="1">
        <f t="shared" si="70"/>
        <v>361</v>
      </c>
      <c r="G280" s="1">
        <f t="shared" si="71"/>
        <v>8</v>
      </c>
      <c r="H280" s="1">
        <f t="shared" si="72"/>
        <v>45</v>
      </c>
    </row>
    <row r="281" spans="1:8" x14ac:dyDescent="0.55000000000000004">
      <c r="A281" s="1">
        <f>値貼り付け用シート!F21</f>
        <v>4</v>
      </c>
      <c r="B281" s="1">
        <f>値貼り付け用シート!G21</f>
        <v>11</v>
      </c>
      <c r="C281" s="1">
        <v>16</v>
      </c>
      <c r="D281" s="1">
        <f>IF(OR(ISBLANK(値貼り付け用シート!W21),値貼り付け用シート!W21&gt;9990),NA(),値貼り付け用シート!W21)</f>
        <v>51</v>
      </c>
      <c r="E281" s="1">
        <f t="shared" si="81"/>
        <v>51</v>
      </c>
      <c r="F281" s="1">
        <f t="shared" si="70"/>
        <v>388</v>
      </c>
      <c r="G281" s="1">
        <f t="shared" si="71"/>
        <v>8</v>
      </c>
      <c r="H281" s="1">
        <f t="shared" si="72"/>
        <v>49</v>
      </c>
    </row>
    <row r="282" spans="1:8" x14ac:dyDescent="0.55000000000000004">
      <c r="A282" s="1">
        <f>値貼り付け用シート!F21</f>
        <v>4</v>
      </c>
      <c r="B282" s="1">
        <f>値貼り付け用シート!G21</f>
        <v>11</v>
      </c>
      <c r="C282" s="1">
        <v>17</v>
      </c>
      <c r="D282" s="1">
        <f>IF(OR(ISBLANK(値貼り付け用シート!X21),値貼り付け用シート!X21&gt;9990),NA(),値貼り付け用シート!X21)</f>
        <v>50</v>
      </c>
      <c r="E282" s="1">
        <f t="shared" si="81"/>
        <v>50</v>
      </c>
      <c r="F282" s="1">
        <f t="shared" si="70"/>
        <v>403</v>
      </c>
      <c r="G282" s="1">
        <f t="shared" si="71"/>
        <v>8</v>
      </c>
      <c r="H282" s="1">
        <f t="shared" si="72"/>
        <v>50</v>
      </c>
    </row>
    <row r="283" spans="1:8" x14ac:dyDescent="0.55000000000000004">
      <c r="A283" s="1">
        <f>値貼り付け用シート!F21</f>
        <v>4</v>
      </c>
      <c r="B283" s="1">
        <f>値貼り付け用シート!G21</f>
        <v>11</v>
      </c>
      <c r="C283" s="1">
        <v>18</v>
      </c>
      <c r="D283" s="1">
        <f>IF(OR(ISBLANK(値貼り付け用シート!Y21),値貼り付け用シート!Y21&gt;9990),NA(),値貼り付け用シート!Y21)</f>
        <v>49</v>
      </c>
      <c r="E283" s="1">
        <f t="shared" si="81"/>
        <v>49</v>
      </c>
      <c r="F283" s="1">
        <f t="shared" ref="F283:F346" si="90">SUM(E276:E283)</f>
        <v>413</v>
      </c>
      <c r="G283" s="1">
        <f t="shared" ref="G283:G346" si="91">COUNT(D276:D283)</f>
        <v>8</v>
      </c>
      <c r="H283" s="1">
        <f t="shared" ref="H283:H346" si="92">IF(G283&gt;=6,ROUND(F283/G283,0),NA())</f>
        <v>52</v>
      </c>
    </row>
    <row r="284" spans="1:8" x14ac:dyDescent="0.55000000000000004">
      <c r="A284" s="1">
        <f>値貼り付け用シート!F21</f>
        <v>4</v>
      </c>
      <c r="B284" s="1">
        <f>値貼り付け用シート!G21</f>
        <v>11</v>
      </c>
      <c r="C284" s="1">
        <v>19</v>
      </c>
      <c r="D284" s="1">
        <f>IF(OR(ISBLANK(値貼り付け用シート!Z21),値貼り付け用シート!Z21&gt;9990),NA(),値貼り付け用シート!Z21)</f>
        <v>50</v>
      </c>
      <c r="E284" s="1">
        <f t="shared" si="81"/>
        <v>50</v>
      </c>
      <c r="F284" s="1">
        <f t="shared" si="90"/>
        <v>413</v>
      </c>
      <c r="G284" s="1">
        <f t="shared" si="91"/>
        <v>8</v>
      </c>
      <c r="H284" s="1">
        <f t="shared" si="92"/>
        <v>52</v>
      </c>
    </row>
    <row r="285" spans="1:8" x14ac:dyDescent="0.55000000000000004">
      <c r="A285" s="1">
        <f>値貼り付け用シート!F21</f>
        <v>4</v>
      </c>
      <c r="B285" s="1">
        <f>値貼り付け用シート!G21</f>
        <v>11</v>
      </c>
      <c r="C285" s="1">
        <v>20</v>
      </c>
      <c r="D285" s="1">
        <f>IF(OR(ISBLANK(値貼り付け用シート!AA21),値貼り付け用シート!AA21&gt;9990),NA(),値貼り付け用シート!AA21)</f>
        <v>50</v>
      </c>
      <c r="E285" s="1">
        <f t="shared" si="81"/>
        <v>50</v>
      </c>
      <c r="F285" s="1">
        <f t="shared" si="90"/>
        <v>410</v>
      </c>
      <c r="G285" s="1">
        <f t="shared" si="91"/>
        <v>8</v>
      </c>
      <c r="H285" s="1">
        <f t="shared" si="92"/>
        <v>51</v>
      </c>
    </row>
    <row r="286" spans="1:8" x14ac:dyDescent="0.55000000000000004">
      <c r="A286" s="1">
        <f>値貼り付け用シート!F21</f>
        <v>4</v>
      </c>
      <c r="B286" s="1">
        <f>値貼り付け用シート!G21</f>
        <v>11</v>
      </c>
      <c r="C286" s="1">
        <v>21</v>
      </c>
      <c r="D286" s="1">
        <f>IF(OR(ISBLANK(値貼り付け用シート!AB21),値貼り付け用シート!AB21&gt;9990),NA(),値貼り付け用シート!AB21)</f>
        <v>49</v>
      </c>
      <c r="E286" s="1">
        <f t="shared" si="81"/>
        <v>49</v>
      </c>
      <c r="F286" s="1">
        <f t="shared" si="90"/>
        <v>405</v>
      </c>
      <c r="G286" s="1">
        <f t="shared" si="91"/>
        <v>8</v>
      </c>
      <c r="H286" s="1">
        <f t="shared" si="92"/>
        <v>51</v>
      </c>
    </row>
    <row r="287" spans="1:8" x14ac:dyDescent="0.55000000000000004">
      <c r="A287" s="1">
        <f>値貼り付け用シート!F21</f>
        <v>4</v>
      </c>
      <c r="B287" s="1">
        <f>値貼り付け用シート!G21</f>
        <v>11</v>
      </c>
      <c r="C287" s="1">
        <v>22</v>
      </c>
      <c r="D287" s="1">
        <f>IF(OR(ISBLANK(値貼り付け用シート!AC21),値貼り付け用シート!AC21&gt;9990),NA(),値貼り付け用シート!AC21)</f>
        <v>49</v>
      </c>
      <c r="E287" s="1">
        <f t="shared" si="81"/>
        <v>49</v>
      </c>
      <c r="F287" s="1">
        <f t="shared" si="90"/>
        <v>401</v>
      </c>
      <c r="G287" s="1">
        <f t="shared" si="91"/>
        <v>8</v>
      </c>
      <c r="H287" s="1">
        <f t="shared" si="92"/>
        <v>50</v>
      </c>
    </row>
    <row r="288" spans="1:8" x14ac:dyDescent="0.55000000000000004">
      <c r="A288" s="1">
        <f>値貼り付け用シート!F21</f>
        <v>4</v>
      </c>
      <c r="B288" s="1">
        <f>値貼り付け用シート!G21</f>
        <v>11</v>
      </c>
      <c r="C288" s="1">
        <v>23</v>
      </c>
      <c r="D288" s="1">
        <f>IF(OR(ISBLANK(値貼り付け用シート!AD21),値貼り付け用シート!AD21&gt;9990),NA(),値貼り付け用シート!AD21)</f>
        <v>50</v>
      </c>
      <c r="E288" s="1">
        <f t="shared" si="81"/>
        <v>50</v>
      </c>
      <c r="F288" s="1">
        <f t="shared" si="90"/>
        <v>398</v>
      </c>
      <c r="G288" s="1">
        <f t="shared" si="91"/>
        <v>8</v>
      </c>
      <c r="H288" s="1">
        <f t="shared" si="92"/>
        <v>50</v>
      </c>
    </row>
    <row r="289" spans="1:16" x14ac:dyDescent="0.55000000000000004">
      <c r="A289" s="1">
        <f>値貼り付け用シート!F21</f>
        <v>4</v>
      </c>
      <c r="B289" s="1">
        <f>値貼り付け用シート!G21</f>
        <v>11</v>
      </c>
      <c r="C289" s="1">
        <v>24</v>
      </c>
      <c r="D289" s="1">
        <f>IF(OR(ISBLANK(値貼り付け用シート!AE21),値貼り付け用シート!AE21&gt;9990),NA(),値貼り付け用シート!AE21)</f>
        <v>49</v>
      </c>
      <c r="E289" s="1">
        <f t="shared" si="81"/>
        <v>49</v>
      </c>
      <c r="F289" s="1">
        <f t="shared" si="90"/>
        <v>396</v>
      </c>
      <c r="G289" s="1">
        <f t="shared" si="91"/>
        <v>8</v>
      </c>
      <c r="H289" s="1">
        <f t="shared" si="92"/>
        <v>50</v>
      </c>
    </row>
    <row r="290" spans="1:16" x14ac:dyDescent="0.55000000000000004">
      <c r="A290" s="1">
        <f>値貼り付け用シート!F22</f>
        <v>4</v>
      </c>
      <c r="B290" s="1">
        <f>値貼り付け用シート!G22</f>
        <v>12</v>
      </c>
      <c r="C290" s="1">
        <v>1</v>
      </c>
      <c r="D290" s="1" t="e">
        <f>IF(OR(ISBLANK(値貼り付け用シート!H22),値貼り付け用シート!H22&gt;9990),NA(),値貼り付け用シート!H22)</f>
        <v>#N/A</v>
      </c>
      <c r="E290" s="1">
        <f t="shared" si="81"/>
        <v>0</v>
      </c>
      <c r="F290" s="1">
        <f t="shared" si="90"/>
        <v>346</v>
      </c>
      <c r="G290" s="1">
        <f t="shared" si="91"/>
        <v>7</v>
      </c>
      <c r="H290" s="1">
        <f t="shared" si="92"/>
        <v>49</v>
      </c>
      <c r="I290" s="1">
        <f t="shared" ref="I290" si="93">COUNT(D290:D313)</f>
        <v>22</v>
      </c>
      <c r="J290" s="1">
        <f t="shared" ref="J290" si="94">COUNT(H290:H313)</f>
        <v>24</v>
      </c>
      <c r="K290" s="1">
        <f t="shared" ref="K290" si="95">IF(AND(I290&gt;=20,J290&gt;=20),0,1)</f>
        <v>0</v>
      </c>
      <c r="L290" s="1">
        <f t="shared" ref="L290" si="96">IF(K290=0,MAX(H290:H313),NA())</f>
        <v>50</v>
      </c>
      <c r="M290" s="1">
        <f t="shared" ref="M290" si="97">IF(K290=0,IF(L290&lt;=70,1,0),NA())</f>
        <v>1</v>
      </c>
      <c r="N290" s="1">
        <f t="shared" ref="N290" si="98">IF(COUNTIF(D290:D313,NA())=24,NA(),MAX(E290:E313))</f>
        <v>51</v>
      </c>
      <c r="O290" s="1">
        <f t="shared" ref="O290" si="99">IF(COUNTIF(D295:D309,NA())=15,NA(),MAX(E295:E309))</f>
        <v>48</v>
      </c>
      <c r="P290" s="1">
        <f t="shared" ref="P290" si="100">COUNTIF(D290:D313,"&gt;=120")</f>
        <v>0</v>
      </c>
    </row>
    <row r="291" spans="1:16" x14ac:dyDescent="0.55000000000000004">
      <c r="A291" s="1">
        <f>値貼り付け用シート!F22</f>
        <v>4</v>
      </c>
      <c r="B291" s="1">
        <f>値貼り付け用シート!G22</f>
        <v>12</v>
      </c>
      <c r="C291" s="1">
        <v>2</v>
      </c>
      <c r="D291" s="1">
        <f>IF(OR(ISBLANK(値貼り付け用シート!I22),値貼り付け用シート!I22&gt;9990),NA(),値貼り付け用シート!I22)</f>
        <v>50</v>
      </c>
      <c r="E291" s="1">
        <f t="shared" si="81"/>
        <v>50</v>
      </c>
      <c r="F291" s="1">
        <f t="shared" si="90"/>
        <v>347</v>
      </c>
      <c r="G291" s="1">
        <f t="shared" si="91"/>
        <v>7</v>
      </c>
      <c r="H291" s="1">
        <f t="shared" si="92"/>
        <v>50</v>
      </c>
    </row>
    <row r="292" spans="1:16" x14ac:dyDescent="0.55000000000000004">
      <c r="A292" s="1">
        <f>値貼り付け用シート!F22</f>
        <v>4</v>
      </c>
      <c r="B292" s="1">
        <f>値貼り付け用シート!G22</f>
        <v>12</v>
      </c>
      <c r="C292" s="1">
        <v>3</v>
      </c>
      <c r="D292" s="1">
        <f>IF(OR(ISBLANK(値貼り付け用シート!J22),値貼り付け用シート!J22&gt;9990),NA(),値貼り付け用シート!J22)</f>
        <v>51</v>
      </c>
      <c r="E292" s="1">
        <f t="shared" si="81"/>
        <v>51</v>
      </c>
      <c r="F292" s="1">
        <f t="shared" si="90"/>
        <v>348</v>
      </c>
      <c r="G292" s="1">
        <f t="shared" si="91"/>
        <v>7</v>
      </c>
      <c r="H292" s="1">
        <f t="shared" si="92"/>
        <v>50</v>
      </c>
    </row>
    <row r="293" spans="1:16" x14ac:dyDescent="0.55000000000000004">
      <c r="A293" s="1">
        <f>値貼り付け用シート!F22</f>
        <v>4</v>
      </c>
      <c r="B293" s="1">
        <f>値貼り付け用シート!G22</f>
        <v>12</v>
      </c>
      <c r="C293" s="1">
        <v>4</v>
      </c>
      <c r="D293" s="1">
        <f>IF(OR(ISBLANK(値貼り付け用シート!K22),値貼り付け用シート!K22&gt;9990),NA(),値貼り付け用シート!K22)</f>
        <v>48</v>
      </c>
      <c r="E293" s="1">
        <f t="shared" si="81"/>
        <v>48</v>
      </c>
      <c r="F293" s="1">
        <f t="shared" si="90"/>
        <v>346</v>
      </c>
      <c r="G293" s="1">
        <f t="shared" si="91"/>
        <v>7</v>
      </c>
      <c r="H293" s="1">
        <f t="shared" si="92"/>
        <v>49</v>
      </c>
    </row>
    <row r="294" spans="1:16" x14ac:dyDescent="0.55000000000000004">
      <c r="A294" s="1">
        <f>値貼り付け用シート!F22</f>
        <v>4</v>
      </c>
      <c r="B294" s="1">
        <f>値貼り付け用シート!G22</f>
        <v>12</v>
      </c>
      <c r="C294" s="1">
        <v>5</v>
      </c>
      <c r="D294" s="1">
        <f>IF(OR(ISBLANK(値貼り付け用シート!L22),値貼り付け用シート!L22&gt;9990),NA(),値貼り付け用シート!L22)</f>
        <v>46</v>
      </c>
      <c r="E294" s="1">
        <f t="shared" si="81"/>
        <v>46</v>
      </c>
      <c r="F294" s="1">
        <f t="shared" si="90"/>
        <v>343</v>
      </c>
      <c r="G294" s="1">
        <f t="shared" si="91"/>
        <v>7</v>
      </c>
      <c r="H294" s="1">
        <f t="shared" si="92"/>
        <v>49</v>
      </c>
    </row>
    <row r="295" spans="1:16" x14ac:dyDescent="0.55000000000000004">
      <c r="A295" s="1">
        <f>値貼り付け用シート!F22</f>
        <v>4</v>
      </c>
      <c r="B295" s="1">
        <f>値貼り付け用シート!G22</f>
        <v>12</v>
      </c>
      <c r="C295" s="1">
        <v>6</v>
      </c>
      <c r="D295" s="1">
        <f>IF(OR(ISBLANK(値貼り付け用シート!M22),値貼り付け用シート!M22&gt;9990),NA(),値貼り付け用シート!M22)</f>
        <v>46</v>
      </c>
      <c r="E295" s="1">
        <f t="shared" si="81"/>
        <v>46</v>
      </c>
      <c r="F295" s="1">
        <f t="shared" si="90"/>
        <v>340</v>
      </c>
      <c r="G295" s="1">
        <f t="shared" si="91"/>
        <v>7</v>
      </c>
      <c r="H295" s="1">
        <f t="shared" si="92"/>
        <v>49</v>
      </c>
    </row>
    <row r="296" spans="1:16" x14ac:dyDescent="0.55000000000000004">
      <c r="A296" s="1">
        <f>値貼り付け用シート!F22</f>
        <v>4</v>
      </c>
      <c r="B296" s="1">
        <f>値貼り付け用シート!G22</f>
        <v>12</v>
      </c>
      <c r="C296" s="1">
        <v>7</v>
      </c>
      <c r="D296" s="1">
        <f>IF(OR(ISBLANK(値貼り付け用シート!N22),値貼り付け用シート!N22&gt;9990),NA(),値貼り付け用シート!N22)</f>
        <v>43</v>
      </c>
      <c r="E296" s="1">
        <f t="shared" si="81"/>
        <v>43</v>
      </c>
      <c r="F296" s="1">
        <f t="shared" si="90"/>
        <v>333</v>
      </c>
      <c r="G296" s="1">
        <f t="shared" si="91"/>
        <v>7</v>
      </c>
      <c r="H296" s="1">
        <f t="shared" si="92"/>
        <v>48</v>
      </c>
    </row>
    <row r="297" spans="1:16" x14ac:dyDescent="0.55000000000000004">
      <c r="A297" s="1">
        <f>値貼り付け用シート!F22</f>
        <v>4</v>
      </c>
      <c r="B297" s="1">
        <f>値貼り付け用シート!G22</f>
        <v>12</v>
      </c>
      <c r="C297" s="1">
        <v>8</v>
      </c>
      <c r="D297" s="1">
        <f>IF(OR(ISBLANK(値貼り付け用シート!O22),値貼り付け用シート!O22&gt;9990),NA(),値貼り付け用シート!O22)</f>
        <v>42</v>
      </c>
      <c r="E297" s="1">
        <f t="shared" si="81"/>
        <v>42</v>
      </c>
      <c r="F297" s="1">
        <f t="shared" si="90"/>
        <v>326</v>
      </c>
      <c r="G297" s="1">
        <f t="shared" si="91"/>
        <v>7</v>
      </c>
      <c r="H297" s="1">
        <f t="shared" si="92"/>
        <v>47</v>
      </c>
    </row>
    <row r="298" spans="1:16" x14ac:dyDescent="0.55000000000000004">
      <c r="A298" s="1">
        <f>値貼り付け用シート!F22</f>
        <v>4</v>
      </c>
      <c r="B298" s="1">
        <f>値貼り付け用シート!G22</f>
        <v>12</v>
      </c>
      <c r="C298" s="1">
        <v>9</v>
      </c>
      <c r="D298" s="1">
        <f>IF(OR(ISBLANK(値貼り付け用シート!P22),値貼り付け用シート!P22&gt;9990),NA(),値貼り付け用シート!P22)</f>
        <v>44</v>
      </c>
      <c r="E298" s="1">
        <f t="shared" si="81"/>
        <v>44</v>
      </c>
      <c r="F298" s="1">
        <f t="shared" si="90"/>
        <v>370</v>
      </c>
      <c r="G298" s="1">
        <f t="shared" si="91"/>
        <v>8</v>
      </c>
      <c r="H298" s="1">
        <f t="shared" si="92"/>
        <v>46</v>
      </c>
    </row>
    <row r="299" spans="1:16" x14ac:dyDescent="0.55000000000000004">
      <c r="A299" s="1">
        <f>値貼り付け用シート!F22</f>
        <v>4</v>
      </c>
      <c r="B299" s="1">
        <f>値貼り付け用シート!G22</f>
        <v>12</v>
      </c>
      <c r="C299" s="1">
        <v>10</v>
      </c>
      <c r="D299" s="1" t="e">
        <f>IF(OR(ISBLANK(値貼り付け用シート!Q22),値貼り付け用シート!Q22&gt;9990),NA(),値貼り付け用シート!Q22)</f>
        <v>#N/A</v>
      </c>
      <c r="E299" s="1">
        <f t="shared" si="81"/>
        <v>0</v>
      </c>
      <c r="F299" s="1">
        <f t="shared" si="90"/>
        <v>320</v>
      </c>
      <c r="G299" s="1">
        <f t="shared" si="91"/>
        <v>7</v>
      </c>
      <c r="H299" s="1">
        <f t="shared" si="92"/>
        <v>46</v>
      </c>
    </row>
    <row r="300" spans="1:16" x14ac:dyDescent="0.55000000000000004">
      <c r="A300" s="1">
        <f>値貼り付け用シート!F22</f>
        <v>4</v>
      </c>
      <c r="B300" s="1">
        <f>値貼り付け用シート!G22</f>
        <v>12</v>
      </c>
      <c r="C300" s="1">
        <v>11</v>
      </c>
      <c r="D300" s="1">
        <f>IF(OR(ISBLANK(値貼り付け用シート!R22),値貼り付け用シート!R22&gt;9990),NA(),値貼り付け用シート!R22)</f>
        <v>45</v>
      </c>
      <c r="E300" s="1">
        <f t="shared" si="81"/>
        <v>45</v>
      </c>
      <c r="F300" s="1">
        <f t="shared" si="90"/>
        <v>314</v>
      </c>
      <c r="G300" s="1">
        <f t="shared" si="91"/>
        <v>7</v>
      </c>
      <c r="H300" s="1">
        <f t="shared" si="92"/>
        <v>45</v>
      </c>
    </row>
    <row r="301" spans="1:16" x14ac:dyDescent="0.55000000000000004">
      <c r="A301" s="1">
        <f>値貼り付け用シート!F22</f>
        <v>4</v>
      </c>
      <c r="B301" s="1">
        <f>値貼り付け用シート!G22</f>
        <v>12</v>
      </c>
      <c r="C301" s="1">
        <v>12</v>
      </c>
      <c r="D301" s="1">
        <f>IF(OR(ISBLANK(値貼り付け用シート!S22),値貼り付け用シート!S22&gt;9990),NA(),値貼り付け用シート!S22)</f>
        <v>48</v>
      </c>
      <c r="E301" s="1">
        <f t="shared" si="81"/>
        <v>48</v>
      </c>
      <c r="F301" s="1">
        <f t="shared" si="90"/>
        <v>314</v>
      </c>
      <c r="G301" s="1">
        <f t="shared" si="91"/>
        <v>7</v>
      </c>
      <c r="H301" s="1">
        <f t="shared" si="92"/>
        <v>45</v>
      </c>
    </row>
    <row r="302" spans="1:16" x14ac:dyDescent="0.55000000000000004">
      <c r="A302" s="1">
        <f>値貼り付け用シート!F22</f>
        <v>4</v>
      </c>
      <c r="B302" s="1">
        <f>値貼り付け用シート!G22</f>
        <v>12</v>
      </c>
      <c r="C302" s="1">
        <v>13</v>
      </c>
      <c r="D302" s="1">
        <f>IF(OR(ISBLANK(値貼り付け用シート!T22),値貼り付け用シート!T22&gt;9990),NA(),値貼り付け用シート!T22)</f>
        <v>48</v>
      </c>
      <c r="E302" s="1">
        <f t="shared" si="81"/>
        <v>48</v>
      </c>
      <c r="F302" s="1">
        <f t="shared" si="90"/>
        <v>316</v>
      </c>
      <c r="G302" s="1">
        <f t="shared" si="91"/>
        <v>7</v>
      </c>
      <c r="H302" s="1">
        <f t="shared" si="92"/>
        <v>45</v>
      </c>
    </row>
    <row r="303" spans="1:16" x14ac:dyDescent="0.55000000000000004">
      <c r="A303" s="1">
        <f>値貼り付け用シート!F22</f>
        <v>4</v>
      </c>
      <c r="B303" s="1">
        <f>値貼り付け用シート!G22</f>
        <v>12</v>
      </c>
      <c r="C303" s="1">
        <v>14</v>
      </c>
      <c r="D303" s="1">
        <f>IF(OR(ISBLANK(値貼り付け用シート!U22),値貼り付け用シート!U22&gt;9990),NA(),値貼り付け用シート!U22)</f>
        <v>45</v>
      </c>
      <c r="E303" s="1">
        <f t="shared" si="81"/>
        <v>45</v>
      </c>
      <c r="F303" s="1">
        <f t="shared" si="90"/>
        <v>315</v>
      </c>
      <c r="G303" s="1">
        <f t="shared" si="91"/>
        <v>7</v>
      </c>
      <c r="H303" s="1">
        <f t="shared" si="92"/>
        <v>45</v>
      </c>
    </row>
    <row r="304" spans="1:16" x14ac:dyDescent="0.55000000000000004">
      <c r="A304" s="1">
        <f>値貼り付け用シート!F22</f>
        <v>4</v>
      </c>
      <c r="B304" s="1">
        <f>値貼り付け用シート!G22</f>
        <v>12</v>
      </c>
      <c r="C304" s="1">
        <v>15</v>
      </c>
      <c r="D304" s="1">
        <f>IF(OR(ISBLANK(値貼り付け用シート!V22),値貼り付け用シート!V22&gt;9990),NA(),値貼り付け用シート!V22)</f>
        <v>43</v>
      </c>
      <c r="E304" s="1">
        <f t="shared" si="81"/>
        <v>43</v>
      </c>
      <c r="F304" s="1">
        <f t="shared" si="90"/>
        <v>315</v>
      </c>
      <c r="G304" s="1">
        <f t="shared" si="91"/>
        <v>7</v>
      </c>
      <c r="H304" s="1">
        <f t="shared" si="92"/>
        <v>45</v>
      </c>
    </row>
    <row r="305" spans="1:16" x14ac:dyDescent="0.55000000000000004">
      <c r="A305" s="1">
        <f>値貼り付け用シート!F22</f>
        <v>4</v>
      </c>
      <c r="B305" s="1">
        <f>値貼り付け用シート!G22</f>
        <v>12</v>
      </c>
      <c r="C305" s="1">
        <v>16</v>
      </c>
      <c r="D305" s="1">
        <f>IF(OR(ISBLANK(値貼り付け用シート!W22),値貼り付け用シート!W22&gt;9990),NA(),値貼り付け用シート!W22)</f>
        <v>42</v>
      </c>
      <c r="E305" s="1">
        <f t="shared" si="81"/>
        <v>42</v>
      </c>
      <c r="F305" s="1">
        <f t="shared" si="90"/>
        <v>315</v>
      </c>
      <c r="G305" s="1">
        <f t="shared" si="91"/>
        <v>7</v>
      </c>
      <c r="H305" s="1">
        <f t="shared" si="92"/>
        <v>45</v>
      </c>
    </row>
    <row r="306" spans="1:16" x14ac:dyDescent="0.55000000000000004">
      <c r="A306" s="1">
        <f>値貼り付け用シート!F22</f>
        <v>4</v>
      </c>
      <c r="B306" s="1">
        <f>値貼り付け用シート!G22</f>
        <v>12</v>
      </c>
      <c r="C306" s="1">
        <v>17</v>
      </c>
      <c r="D306" s="1">
        <f>IF(OR(ISBLANK(値貼り付け用シート!X22),値貼り付け用シート!X22&gt;9990),NA(),値貼り付け用シート!X22)</f>
        <v>42</v>
      </c>
      <c r="E306" s="1">
        <f t="shared" si="81"/>
        <v>42</v>
      </c>
      <c r="F306" s="1">
        <f t="shared" si="90"/>
        <v>313</v>
      </c>
      <c r="G306" s="1">
        <f t="shared" si="91"/>
        <v>7</v>
      </c>
      <c r="H306" s="1">
        <f t="shared" si="92"/>
        <v>45</v>
      </c>
    </row>
    <row r="307" spans="1:16" x14ac:dyDescent="0.55000000000000004">
      <c r="A307" s="1">
        <f>値貼り付け用シート!F22</f>
        <v>4</v>
      </c>
      <c r="B307" s="1">
        <f>値貼り付け用シート!G22</f>
        <v>12</v>
      </c>
      <c r="C307" s="1">
        <v>18</v>
      </c>
      <c r="D307" s="1">
        <f>IF(OR(ISBLANK(値貼り付け用シート!Y22),値貼り付け用シート!Y22&gt;9990),NA(),値貼り付け用シート!Y22)</f>
        <v>40</v>
      </c>
      <c r="E307" s="1">
        <f t="shared" si="81"/>
        <v>40</v>
      </c>
      <c r="F307" s="1">
        <f t="shared" si="90"/>
        <v>353</v>
      </c>
      <c r="G307" s="1">
        <f t="shared" si="91"/>
        <v>8</v>
      </c>
      <c r="H307" s="1">
        <f t="shared" si="92"/>
        <v>44</v>
      </c>
    </row>
    <row r="308" spans="1:16" x14ac:dyDescent="0.55000000000000004">
      <c r="A308" s="1">
        <f>値貼り付け用シート!F22</f>
        <v>4</v>
      </c>
      <c r="B308" s="1">
        <f>値貼り付け用シート!G22</f>
        <v>12</v>
      </c>
      <c r="C308" s="1">
        <v>19</v>
      </c>
      <c r="D308" s="1">
        <f>IF(OR(ISBLANK(値貼り付け用シート!Z22),値貼り付け用シート!Z22&gt;9990),NA(),値貼り付け用シート!Z22)</f>
        <v>28</v>
      </c>
      <c r="E308" s="1">
        <f t="shared" si="81"/>
        <v>28</v>
      </c>
      <c r="F308" s="1">
        <f t="shared" si="90"/>
        <v>336</v>
      </c>
      <c r="G308" s="1">
        <f t="shared" si="91"/>
        <v>8</v>
      </c>
      <c r="H308" s="1">
        <f t="shared" si="92"/>
        <v>42</v>
      </c>
    </row>
    <row r="309" spans="1:16" x14ac:dyDescent="0.55000000000000004">
      <c r="A309" s="1">
        <f>値貼り付け用シート!F22</f>
        <v>4</v>
      </c>
      <c r="B309" s="1">
        <f>値貼り付け用シート!G22</f>
        <v>12</v>
      </c>
      <c r="C309" s="1">
        <v>20</v>
      </c>
      <c r="D309" s="1">
        <f>IF(OR(ISBLANK(値貼り付け用シート!AA22),値貼り付け用シート!AA22&gt;9990),NA(),値貼り付け用シート!AA22)</f>
        <v>29</v>
      </c>
      <c r="E309" s="1">
        <f t="shared" si="81"/>
        <v>29</v>
      </c>
      <c r="F309" s="1">
        <f t="shared" si="90"/>
        <v>317</v>
      </c>
      <c r="G309" s="1">
        <f t="shared" si="91"/>
        <v>8</v>
      </c>
      <c r="H309" s="1">
        <f t="shared" si="92"/>
        <v>40</v>
      </c>
    </row>
    <row r="310" spans="1:16" x14ac:dyDescent="0.55000000000000004">
      <c r="A310" s="1">
        <f>値貼り付け用シート!F22</f>
        <v>4</v>
      </c>
      <c r="B310" s="1">
        <f>値貼り付け用シート!G22</f>
        <v>12</v>
      </c>
      <c r="C310" s="1">
        <v>21</v>
      </c>
      <c r="D310" s="1">
        <f>IF(OR(ISBLANK(値貼り付け用シート!AB22),値貼り付け用シート!AB22&gt;9990),NA(),値貼り付け用シート!AB22)</f>
        <v>25</v>
      </c>
      <c r="E310" s="1">
        <f t="shared" si="81"/>
        <v>25</v>
      </c>
      <c r="F310" s="1">
        <f t="shared" si="90"/>
        <v>294</v>
      </c>
      <c r="G310" s="1">
        <f t="shared" si="91"/>
        <v>8</v>
      </c>
      <c r="H310" s="1">
        <f t="shared" si="92"/>
        <v>37</v>
      </c>
    </row>
    <row r="311" spans="1:16" x14ac:dyDescent="0.55000000000000004">
      <c r="A311" s="1">
        <f>値貼り付け用シート!F22</f>
        <v>4</v>
      </c>
      <c r="B311" s="1">
        <f>値貼り付け用シート!G22</f>
        <v>12</v>
      </c>
      <c r="C311" s="1">
        <v>22</v>
      </c>
      <c r="D311" s="1">
        <f>IF(OR(ISBLANK(値貼り付け用シート!AC22),値貼り付け用シート!AC22&gt;9990),NA(),値貼り付け用シート!AC22)</f>
        <v>26</v>
      </c>
      <c r="E311" s="1">
        <f t="shared" si="81"/>
        <v>26</v>
      </c>
      <c r="F311" s="1">
        <f t="shared" si="90"/>
        <v>275</v>
      </c>
      <c r="G311" s="1">
        <f t="shared" si="91"/>
        <v>8</v>
      </c>
      <c r="H311" s="1">
        <f t="shared" si="92"/>
        <v>34</v>
      </c>
    </row>
    <row r="312" spans="1:16" x14ac:dyDescent="0.55000000000000004">
      <c r="A312" s="1">
        <f>値貼り付け用シート!F22</f>
        <v>4</v>
      </c>
      <c r="B312" s="1">
        <f>値貼り付け用シート!G22</f>
        <v>12</v>
      </c>
      <c r="C312" s="1">
        <v>23</v>
      </c>
      <c r="D312" s="1">
        <f>IF(OR(ISBLANK(値貼り付け用シート!AD22),値貼り付け用シート!AD22&gt;9990),NA(),値貼り付け用シート!AD22)</f>
        <v>27</v>
      </c>
      <c r="E312" s="1">
        <f t="shared" si="81"/>
        <v>27</v>
      </c>
      <c r="F312" s="1">
        <f t="shared" si="90"/>
        <v>259</v>
      </c>
      <c r="G312" s="1">
        <f t="shared" si="91"/>
        <v>8</v>
      </c>
      <c r="H312" s="1">
        <f t="shared" si="92"/>
        <v>32</v>
      </c>
    </row>
    <row r="313" spans="1:16" x14ac:dyDescent="0.55000000000000004">
      <c r="A313" s="1">
        <f>値貼り付け用シート!F22</f>
        <v>4</v>
      </c>
      <c r="B313" s="1">
        <f>値貼り付け用シート!G22</f>
        <v>12</v>
      </c>
      <c r="C313" s="1">
        <v>24</v>
      </c>
      <c r="D313" s="1">
        <f>IF(OR(ISBLANK(値貼り付け用シート!AE22),値貼り付け用シート!AE22&gt;9990),NA(),値貼り付け用シート!AE22)</f>
        <v>27</v>
      </c>
      <c r="E313" s="1">
        <f t="shared" si="81"/>
        <v>27</v>
      </c>
      <c r="F313" s="1">
        <f t="shared" si="90"/>
        <v>244</v>
      </c>
      <c r="G313" s="1">
        <f t="shared" si="91"/>
        <v>8</v>
      </c>
      <c r="H313" s="1">
        <f t="shared" si="92"/>
        <v>31</v>
      </c>
    </row>
    <row r="314" spans="1:16" x14ac:dyDescent="0.55000000000000004">
      <c r="A314" s="1">
        <f>値貼り付け用シート!F23</f>
        <v>4</v>
      </c>
      <c r="B314" s="1">
        <f>値貼り付け用シート!G23</f>
        <v>13</v>
      </c>
      <c r="C314" s="1">
        <v>1</v>
      </c>
      <c r="D314" s="1">
        <f>IF(OR(ISBLANK(値貼り付け用シート!H23),値貼り付け用シート!H23&gt;9990),NA(),値貼り付け用シート!H23)</f>
        <v>26</v>
      </c>
      <c r="E314" s="1">
        <f t="shared" si="81"/>
        <v>26</v>
      </c>
      <c r="F314" s="1">
        <f t="shared" si="90"/>
        <v>228</v>
      </c>
      <c r="G314" s="1">
        <f t="shared" si="91"/>
        <v>8</v>
      </c>
      <c r="H314" s="1">
        <f t="shared" si="92"/>
        <v>29</v>
      </c>
      <c r="I314" s="1">
        <f t="shared" ref="I314" si="101">COUNT(D314:D337)</f>
        <v>24</v>
      </c>
      <c r="J314" s="1">
        <f t="shared" ref="J314" si="102">COUNT(H314:H337)</f>
        <v>24</v>
      </c>
      <c r="K314" s="1">
        <f t="shared" ref="K314" si="103">IF(AND(I314&gt;=20,J314&gt;=20),0,1)</f>
        <v>0</v>
      </c>
      <c r="L314" s="1">
        <f t="shared" ref="L314" si="104">IF(K314=0,MAX(H314:H337),NA())</f>
        <v>47</v>
      </c>
      <c r="M314" s="1">
        <f t="shared" ref="M314" si="105">IF(K314=0,IF(L314&lt;=70,1,0),NA())</f>
        <v>1</v>
      </c>
      <c r="N314" s="1">
        <f t="shared" ref="N314" si="106">IF(COUNTIF(D314:D337,NA())=24,NA(),MAX(E314:E337))</f>
        <v>53</v>
      </c>
      <c r="O314" s="1">
        <f t="shared" ref="O314" si="107">IF(COUNTIF(D319:D333,NA())=15,NA(),MAX(E319:E333))</f>
        <v>53</v>
      </c>
      <c r="P314" s="1">
        <f t="shared" ref="P314" si="108">COUNTIF(D314:D337,"&gt;=120")</f>
        <v>0</v>
      </c>
    </row>
    <row r="315" spans="1:16" x14ac:dyDescent="0.55000000000000004">
      <c r="A315" s="1">
        <f>値貼り付け用シート!F23</f>
        <v>4</v>
      </c>
      <c r="B315" s="1">
        <f>値貼り付け用シート!G23</f>
        <v>13</v>
      </c>
      <c r="C315" s="1">
        <v>2</v>
      </c>
      <c r="D315" s="1">
        <f>IF(OR(ISBLANK(値貼り付け用シート!I23),値貼り付け用シート!I23&gt;9990),NA(),値貼り付け用シート!I23)</f>
        <v>29</v>
      </c>
      <c r="E315" s="1">
        <f t="shared" si="81"/>
        <v>29</v>
      </c>
      <c r="F315" s="1">
        <f t="shared" si="90"/>
        <v>217</v>
      </c>
      <c r="G315" s="1">
        <f t="shared" si="91"/>
        <v>8</v>
      </c>
      <c r="H315" s="1">
        <f t="shared" si="92"/>
        <v>27</v>
      </c>
    </row>
    <row r="316" spans="1:16" x14ac:dyDescent="0.55000000000000004">
      <c r="A316" s="1">
        <f>値貼り付け用シート!F23</f>
        <v>4</v>
      </c>
      <c r="B316" s="1">
        <f>値貼り付け用シート!G23</f>
        <v>13</v>
      </c>
      <c r="C316" s="1">
        <v>3</v>
      </c>
      <c r="D316" s="1">
        <f>IF(OR(ISBLANK(値貼り付け用シート!J23),値貼り付け用シート!J23&gt;9990),NA(),値貼り付け用シート!J23)</f>
        <v>29</v>
      </c>
      <c r="E316" s="1">
        <f t="shared" si="81"/>
        <v>29</v>
      </c>
      <c r="F316" s="1">
        <f t="shared" si="90"/>
        <v>218</v>
      </c>
      <c r="G316" s="1">
        <f t="shared" si="91"/>
        <v>8</v>
      </c>
      <c r="H316" s="1">
        <f t="shared" si="92"/>
        <v>27</v>
      </c>
    </row>
    <row r="317" spans="1:16" x14ac:dyDescent="0.55000000000000004">
      <c r="A317" s="1">
        <f>値貼り付け用シート!F23</f>
        <v>4</v>
      </c>
      <c r="B317" s="1">
        <f>値貼り付け用シート!G23</f>
        <v>13</v>
      </c>
      <c r="C317" s="1">
        <v>4</v>
      </c>
      <c r="D317" s="1">
        <f>IF(OR(ISBLANK(値貼り付け用シート!K23),値貼り付け用シート!K23&gt;9990),NA(),値貼り付け用シート!K23)</f>
        <v>39</v>
      </c>
      <c r="E317" s="1">
        <f t="shared" si="81"/>
        <v>39</v>
      </c>
      <c r="F317" s="1">
        <f t="shared" si="90"/>
        <v>228</v>
      </c>
      <c r="G317" s="1">
        <f t="shared" si="91"/>
        <v>8</v>
      </c>
      <c r="H317" s="1">
        <f t="shared" si="92"/>
        <v>29</v>
      </c>
    </row>
    <row r="318" spans="1:16" x14ac:dyDescent="0.55000000000000004">
      <c r="A318" s="1">
        <f>値貼り付け用シート!F23</f>
        <v>4</v>
      </c>
      <c r="B318" s="1">
        <f>値貼り付け用シート!G23</f>
        <v>13</v>
      </c>
      <c r="C318" s="1">
        <v>5</v>
      </c>
      <c r="D318" s="1">
        <f>IF(OR(ISBLANK(値貼り付け用シート!L23),値貼り付け用シート!L23&gt;9990),NA(),値貼り付け用シート!L23)</f>
        <v>42</v>
      </c>
      <c r="E318" s="1">
        <f t="shared" si="81"/>
        <v>42</v>
      </c>
      <c r="F318" s="1">
        <f t="shared" si="90"/>
        <v>245</v>
      </c>
      <c r="G318" s="1">
        <f t="shared" si="91"/>
        <v>8</v>
      </c>
      <c r="H318" s="1">
        <f t="shared" si="92"/>
        <v>31</v>
      </c>
    </row>
    <row r="319" spans="1:16" x14ac:dyDescent="0.55000000000000004">
      <c r="A319" s="1">
        <f>値貼り付け用シート!F23</f>
        <v>4</v>
      </c>
      <c r="B319" s="1">
        <f>値貼り付け用シート!G23</f>
        <v>13</v>
      </c>
      <c r="C319" s="1">
        <v>6</v>
      </c>
      <c r="D319" s="1">
        <f>IF(OR(ISBLANK(値貼り付け用シート!M23),値貼り付け用シート!M23&gt;9990),NA(),値貼り付け用シート!M23)</f>
        <v>40</v>
      </c>
      <c r="E319" s="1">
        <f t="shared" si="81"/>
        <v>40</v>
      </c>
      <c r="F319" s="1">
        <f t="shared" si="90"/>
        <v>259</v>
      </c>
      <c r="G319" s="1">
        <f t="shared" si="91"/>
        <v>8</v>
      </c>
      <c r="H319" s="1">
        <f t="shared" si="92"/>
        <v>32</v>
      </c>
    </row>
    <row r="320" spans="1:16" x14ac:dyDescent="0.55000000000000004">
      <c r="A320" s="1">
        <f>値貼り付け用シート!F23</f>
        <v>4</v>
      </c>
      <c r="B320" s="1">
        <f>値貼り付け用シート!G23</f>
        <v>13</v>
      </c>
      <c r="C320" s="1">
        <v>7</v>
      </c>
      <c r="D320" s="1">
        <f>IF(OR(ISBLANK(値貼り付け用シート!N23),値貼り付け用シート!N23&gt;9990),NA(),値貼り付け用シート!N23)</f>
        <v>43</v>
      </c>
      <c r="E320" s="1">
        <f t="shared" si="81"/>
        <v>43</v>
      </c>
      <c r="F320" s="1">
        <f t="shared" si="90"/>
        <v>275</v>
      </c>
      <c r="G320" s="1">
        <f t="shared" si="91"/>
        <v>8</v>
      </c>
      <c r="H320" s="1">
        <f t="shared" si="92"/>
        <v>34</v>
      </c>
    </row>
    <row r="321" spans="1:8" x14ac:dyDescent="0.55000000000000004">
      <c r="A321" s="1">
        <f>値貼り付け用シート!F23</f>
        <v>4</v>
      </c>
      <c r="B321" s="1">
        <f>値貼り付け用シート!G23</f>
        <v>13</v>
      </c>
      <c r="C321" s="1">
        <v>8</v>
      </c>
      <c r="D321" s="1">
        <f>IF(OR(ISBLANK(値貼り付け用シート!O23),値貼り付け用シート!O23&gt;9990),NA(),値貼り付け用シート!O23)</f>
        <v>40</v>
      </c>
      <c r="E321" s="1">
        <f t="shared" si="81"/>
        <v>40</v>
      </c>
      <c r="F321" s="1">
        <f t="shared" si="90"/>
        <v>288</v>
      </c>
      <c r="G321" s="1">
        <f t="shared" si="91"/>
        <v>8</v>
      </c>
      <c r="H321" s="1">
        <f t="shared" si="92"/>
        <v>36</v>
      </c>
    </row>
    <row r="322" spans="1:8" x14ac:dyDescent="0.55000000000000004">
      <c r="A322" s="1">
        <f>値貼り付け用シート!F23</f>
        <v>4</v>
      </c>
      <c r="B322" s="1">
        <f>値貼り付け用シート!G23</f>
        <v>13</v>
      </c>
      <c r="C322" s="1">
        <v>9</v>
      </c>
      <c r="D322" s="1">
        <f>IF(OR(ISBLANK(値貼り付け用シート!P23),値貼り付け用シート!P23&gt;9990),NA(),値貼り付け用シート!P23)</f>
        <v>40</v>
      </c>
      <c r="E322" s="1">
        <f t="shared" si="81"/>
        <v>40</v>
      </c>
      <c r="F322" s="1">
        <f t="shared" si="90"/>
        <v>302</v>
      </c>
      <c r="G322" s="1">
        <f t="shared" si="91"/>
        <v>8</v>
      </c>
      <c r="H322" s="1">
        <f t="shared" si="92"/>
        <v>38</v>
      </c>
    </row>
    <row r="323" spans="1:8" x14ac:dyDescent="0.55000000000000004">
      <c r="A323" s="1">
        <f>値貼り付け用シート!F23</f>
        <v>4</v>
      </c>
      <c r="B323" s="1">
        <f>値貼り付け用シート!G23</f>
        <v>13</v>
      </c>
      <c r="C323" s="1">
        <v>10</v>
      </c>
      <c r="D323" s="1">
        <f>IF(OR(ISBLANK(値貼り付け用シート!Q23),値貼り付け用シート!Q23&gt;9990),NA(),値貼り付け用シート!Q23)</f>
        <v>43</v>
      </c>
      <c r="E323" s="1">
        <f t="shared" ref="E323:E386" si="109">IF(ISERROR(D323),0,D323)</f>
        <v>43</v>
      </c>
      <c r="F323" s="1">
        <f t="shared" si="90"/>
        <v>316</v>
      </c>
      <c r="G323" s="1">
        <f t="shared" si="91"/>
        <v>8</v>
      </c>
      <c r="H323" s="1">
        <f t="shared" si="92"/>
        <v>40</v>
      </c>
    </row>
    <row r="324" spans="1:8" x14ac:dyDescent="0.55000000000000004">
      <c r="A324" s="1">
        <f>値貼り付け用シート!F23</f>
        <v>4</v>
      </c>
      <c r="B324" s="1">
        <f>値貼り付け用シート!G23</f>
        <v>13</v>
      </c>
      <c r="C324" s="1">
        <v>11</v>
      </c>
      <c r="D324" s="1">
        <f>IF(OR(ISBLANK(値貼り付け用シート!R23),値貼り付け用シート!R23&gt;9990),NA(),値貼り付け用シート!R23)</f>
        <v>45</v>
      </c>
      <c r="E324" s="1">
        <f t="shared" si="109"/>
        <v>45</v>
      </c>
      <c r="F324" s="1">
        <f t="shared" si="90"/>
        <v>332</v>
      </c>
      <c r="G324" s="1">
        <f t="shared" si="91"/>
        <v>8</v>
      </c>
      <c r="H324" s="1">
        <f t="shared" si="92"/>
        <v>42</v>
      </c>
    </row>
    <row r="325" spans="1:8" x14ac:dyDescent="0.55000000000000004">
      <c r="A325" s="1">
        <f>値貼り付け用シート!F23</f>
        <v>4</v>
      </c>
      <c r="B325" s="1">
        <f>値貼り付け用シート!G23</f>
        <v>13</v>
      </c>
      <c r="C325" s="1">
        <v>12</v>
      </c>
      <c r="D325" s="1">
        <f>IF(OR(ISBLANK(値貼り付け用シート!S23),値貼り付け用シート!S23&gt;9990),NA(),値貼り付け用シート!S23)</f>
        <v>47</v>
      </c>
      <c r="E325" s="1">
        <f t="shared" si="109"/>
        <v>47</v>
      </c>
      <c r="F325" s="1">
        <f t="shared" si="90"/>
        <v>340</v>
      </c>
      <c r="G325" s="1">
        <f t="shared" si="91"/>
        <v>8</v>
      </c>
      <c r="H325" s="1">
        <f t="shared" si="92"/>
        <v>43</v>
      </c>
    </row>
    <row r="326" spans="1:8" x14ac:dyDescent="0.55000000000000004">
      <c r="A326" s="1">
        <f>値貼り付け用シート!F23</f>
        <v>4</v>
      </c>
      <c r="B326" s="1">
        <f>値貼り付け用シート!G23</f>
        <v>13</v>
      </c>
      <c r="C326" s="1">
        <v>13</v>
      </c>
      <c r="D326" s="1">
        <f>IF(OR(ISBLANK(値貼り付け用シート!T23),値貼り付け用シート!T23&gt;9990),NA(),値貼り付け用シート!T23)</f>
        <v>38</v>
      </c>
      <c r="E326" s="1">
        <f t="shared" si="109"/>
        <v>38</v>
      </c>
      <c r="F326" s="1">
        <f t="shared" si="90"/>
        <v>336</v>
      </c>
      <c r="G326" s="1">
        <f t="shared" si="91"/>
        <v>8</v>
      </c>
      <c r="H326" s="1">
        <f t="shared" si="92"/>
        <v>42</v>
      </c>
    </row>
    <row r="327" spans="1:8" x14ac:dyDescent="0.55000000000000004">
      <c r="A327" s="1">
        <f>値貼り付け用シート!F23</f>
        <v>4</v>
      </c>
      <c r="B327" s="1">
        <f>値貼り付け用シート!G23</f>
        <v>13</v>
      </c>
      <c r="C327" s="1">
        <v>14</v>
      </c>
      <c r="D327" s="1">
        <f>IF(OR(ISBLANK(値貼り付け用シート!U23),値貼り付け用シート!U23&gt;9990),NA(),値貼り付け用シート!U23)</f>
        <v>41</v>
      </c>
      <c r="E327" s="1">
        <f t="shared" si="109"/>
        <v>41</v>
      </c>
      <c r="F327" s="1">
        <f t="shared" si="90"/>
        <v>337</v>
      </c>
      <c r="G327" s="1">
        <f t="shared" si="91"/>
        <v>8</v>
      </c>
      <c r="H327" s="1">
        <f t="shared" si="92"/>
        <v>42</v>
      </c>
    </row>
    <row r="328" spans="1:8" x14ac:dyDescent="0.55000000000000004">
      <c r="A328" s="1">
        <f>値貼り付け用シート!F23</f>
        <v>4</v>
      </c>
      <c r="B328" s="1">
        <f>値貼り付け用シート!G23</f>
        <v>13</v>
      </c>
      <c r="C328" s="1">
        <v>15</v>
      </c>
      <c r="D328" s="1">
        <f>IF(OR(ISBLANK(値貼り付け用シート!V23),値貼り付け用シート!V23&gt;9990),NA(),値貼り付け用シート!V23)</f>
        <v>49</v>
      </c>
      <c r="E328" s="1">
        <f t="shared" si="109"/>
        <v>49</v>
      </c>
      <c r="F328" s="1">
        <f t="shared" si="90"/>
        <v>343</v>
      </c>
      <c r="G328" s="1">
        <f t="shared" si="91"/>
        <v>8</v>
      </c>
      <c r="H328" s="1">
        <f t="shared" si="92"/>
        <v>43</v>
      </c>
    </row>
    <row r="329" spans="1:8" x14ac:dyDescent="0.55000000000000004">
      <c r="A329" s="1">
        <f>値貼り付け用シート!F23</f>
        <v>4</v>
      </c>
      <c r="B329" s="1">
        <f>値貼り付け用シート!G23</f>
        <v>13</v>
      </c>
      <c r="C329" s="1">
        <v>16</v>
      </c>
      <c r="D329" s="1">
        <f>IF(OR(ISBLANK(値貼り付け用シート!W23),値貼り付け用シート!W23&gt;9990),NA(),値貼り付け用シート!W23)</f>
        <v>53</v>
      </c>
      <c r="E329" s="1">
        <f t="shared" si="109"/>
        <v>53</v>
      </c>
      <c r="F329" s="1">
        <f t="shared" si="90"/>
        <v>356</v>
      </c>
      <c r="G329" s="1">
        <f t="shared" si="91"/>
        <v>8</v>
      </c>
      <c r="H329" s="1">
        <f t="shared" si="92"/>
        <v>45</v>
      </c>
    </row>
    <row r="330" spans="1:8" x14ac:dyDescent="0.55000000000000004">
      <c r="A330" s="1">
        <f>値貼り付け用シート!F23</f>
        <v>4</v>
      </c>
      <c r="B330" s="1">
        <f>値貼り付け用シート!G23</f>
        <v>13</v>
      </c>
      <c r="C330" s="1">
        <v>17</v>
      </c>
      <c r="D330" s="1">
        <f>IF(OR(ISBLANK(値貼り付け用シート!X23),値貼り付け用シート!X23&gt;9990),NA(),値貼り付け用シート!X23)</f>
        <v>51</v>
      </c>
      <c r="E330" s="1">
        <f t="shared" si="109"/>
        <v>51</v>
      </c>
      <c r="F330" s="1">
        <f t="shared" si="90"/>
        <v>367</v>
      </c>
      <c r="G330" s="1">
        <f t="shared" si="91"/>
        <v>8</v>
      </c>
      <c r="H330" s="1">
        <f t="shared" si="92"/>
        <v>46</v>
      </c>
    </row>
    <row r="331" spans="1:8" x14ac:dyDescent="0.55000000000000004">
      <c r="A331" s="1">
        <f>値貼り付け用シート!F23</f>
        <v>4</v>
      </c>
      <c r="B331" s="1">
        <f>値貼り付け用シート!G23</f>
        <v>13</v>
      </c>
      <c r="C331" s="1">
        <v>18</v>
      </c>
      <c r="D331" s="1">
        <f>IF(OR(ISBLANK(値貼り付け用シート!Y23),値貼り付け用シート!Y23&gt;9990),NA(),値貼り付け用シート!Y23)</f>
        <v>47</v>
      </c>
      <c r="E331" s="1">
        <f t="shared" si="109"/>
        <v>47</v>
      </c>
      <c r="F331" s="1">
        <f t="shared" si="90"/>
        <v>371</v>
      </c>
      <c r="G331" s="1">
        <f t="shared" si="91"/>
        <v>8</v>
      </c>
      <c r="H331" s="1">
        <f t="shared" si="92"/>
        <v>46</v>
      </c>
    </row>
    <row r="332" spans="1:8" x14ac:dyDescent="0.55000000000000004">
      <c r="A332" s="1">
        <f>値貼り付け用シート!F23</f>
        <v>4</v>
      </c>
      <c r="B332" s="1">
        <f>値貼り付け用シート!G23</f>
        <v>13</v>
      </c>
      <c r="C332" s="1">
        <v>19</v>
      </c>
      <c r="D332" s="1">
        <f>IF(OR(ISBLANK(値貼り付け用シート!Z23),値貼り付け用シート!Z23&gt;9990),NA(),値貼り付け用シート!Z23)</f>
        <v>44</v>
      </c>
      <c r="E332" s="1">
        <f t="shared" si="109"/>
        <v>44</v>
      </c>
      <c r="F332" s="1">
        <f t="shared" si="90"/>
        <v>370</v>
      </c>
      <c r="G332" s="1">
        <f t="shared" si="91"/>
        <v>8</v>
      </c>
      <c r="H332" s="1">
        <f t="shared" si="92"/>
        <v>46</v>
      </c>
    </row>
    <row r="333" spans="1:8" x14ac:dyDescent="0.55000000000000004">
      <c r="A333" s="1">
        <f>値貼り付け用シート!F23</f>
        <v>4</v>
      </c>
      <c r="B333" s="1">
        <f>値貼り付け用シート!G23</f>
        <v>13</v>
      </c>
      <c r="C333" s="1">
        <v>20</v>
      </c>
      <c r="D333" s="1">
        <f>IF(OR(ISBLANK(値貼り付け用シート!AA23),値貼り付け用シート!AA23&gt;9990),NA(),値貼り付け用シート!AA23)</f>
        <v>43</v>
      </c>
      <c r="E333" s="1">
        <f t="shared" si="109"/>
        <v>43</v>
      </c>
      <c r="F333" s="1">
        <f t="shared" si="90"/>
        <v>366</v>
      </c>
      <c r="G333" s="1">
        <f t="shared" si="91"/>
        <v>8</v>
      </c>
      <c r="H333" s="1">
        <f t="shared" si="92"/>
        <v>46</v>
      </c>
    </row>
    <row r="334" spans="1:8" x14ac:dyDescent="0.55000000000000004">
      <c r="A334" s="1">
        <f>値貼り付け用シート!F23</f>
        <v>4</v>
      </c>
      <c r="B334" s="1">
        <f>値貼り付け用シート!G23</f>
        <v>13</v>
      </c>
      <c r="C334" s="1">
        <v>21</v>
      </c>
      <c r="D334" s="1">
        <f>IF(OR(ISBLANK(値貼り付け用シート!AB23),値貼り付け用シート!AB23&gt;9990),NA(),値貼り付け用シート!AB23)</f>
        <v>42</v>
      </c>
      <c r="E334" s="1">
        <f t="shared" si="109"/>
        <v>42</v>
      </c>
      <c r="F334" s="1">
        <f t="shared" si="90"/>
        <v>370</v>
      </c>
      <c r="G334" s="1">
        <f t="shared" si="91"/>
        <v>8</v>
      </c>
      <c r="H334" s="1">
        <f t="shared" si="92"/>
        <v>46</v>
      </c>
    </row>
    <row r="335" spans="1:8" x14ac:dyDescent="0.55000000000000004">
      <c r="A335" s="1">
        <f>値貼り付け用シート!F23</f>
        <v>4</v>
      </c>
      <c r="B335" s="1">
        <f>値貼り付け用シート!G23</f>
        <v>13</v>
      </c>
      <c r="C335" s="1">
        <v>22</v>
      </c>
      <c r="D335" s="1">
        <f>IF(OR(ISBLANK(値貼り付け用シート!AC23),値貼り付け用シート!AC23&gt;9990),NA(),値貼り付け用シート!AC23)</f>
        <v>44</v>
      </c>
      <c r="E335" s="1">
        <f t="shared" si="109"/>
        <v>44</v>
      </c>
      <c r="F335" s="1">
        <f t="shared" si="90"/>
        <v>373</v>
      </c>
      <c r="G335" s="1">
        <f t="shared" si="91"/>
        <v>8</v>
      </c>
      <c r="H335" s="1">
        <f t="shared" si="92"/>
        <v>47</v>
      </c>
    </row>
    <row r="336" spans="1:8" x14ac:dyDescent="0.55000000000000004">
      <c r="A336" s="1">
        <f>値貼り付け用シート!F23</f>
        <v>4</v>
      </c>
      <c r="B336" s="1">
        <f>値貼り付け用シート!G23</f>
        <v>13</v>
      </c>
      <c r="C336" s="1">
        <v>23</v>
      </c>
      <c r="D336" s="1">
        <f>IF(OR(ISBLANK(値貼り付け用シート!AD23),値貼り付け用シート!AD23&gt;9990),NA(),値貼り付け用シート!AD23)</f>
        <v>43</v>
      </c>
      <c r="E336" s="1">
        <f t="shared" si="109"/>
        <v>43</v>
      </c>
      <c r="F336" s="1">
        <f t="shared" si="90"/>
        <v>367</v>
      </c>
      <c r="G336" s="1">
        <f t="shared" si="91"/>
        <v>8</v>
      </c>
      <c r="H336" s="1">
        <f t="shared" si="92"/>
        <v>46</v>
      </c>
    </row>
    <row r="337" spans="1:16" x14ac:dyDescent="0.55000000000000004">
      <c r="A337" s="1">
        <f>値貼り付け用シート!F23</f>
        <v>4</v>
      </c>
      <c r="B337" s="1">
        <f>値貼り付け用シート!G23</f>
        <v>13</v>
      </c>
      <c r="C337" s="1">
        <v>24</v>
      </c>
      <c r="D337" s="1">
        <f>IF(OR(ISBLANK(値貼り付け用シート!AE23),値貼り付け用シート!AE23&gt;9990),NA(),値貼り付け用シート!AE23)</f>
        <v>43</v>
      </c>
      <c r="E337" s="1">
        <f t="shared" si="109"/>
        <v>43</v>
      </c>
      <c r="F337" s="1">
        <f t="shared" si="90"/>
        <v>357</v>
      </c>
      <c r="G337" s="1">
        <f t="shared" si="91"/>
        <v>8</v>
      </c>
      <c r="H337" s="1">
        <f t="shared" si="92"/>
        <v>45</v>
      </c>
    </row>
    <row r="338" spans="1:16" x14ac:dyDescent="0.55000000000000004">
      <c r="A338" s="1">
        <f>値貼り付け用シート!F24</f>
        <v>4</v>
      </c>
      <c r="B338" s="1">
        <f>値貼り付け用シート!G24</f>
        <v>14</v>
      </c>
      <c r="C338" s="1">
        <v>1</v>
      </c>
      <c r="D338" s="1">
        <f>IF(OR(ISBLANK(値貼り付け用シート!H24),値貼り付け用シート!H24&gt;9990),NA(),値貼り付け用シート!H24)</f>
        <v>43</v>
      </c>
      <c r="E338" s="1">
        <f t="shared" si="109"/>
        <v>43</v>
      </c>
      <c r="F338" s="1">
        <f t="shared" si="90"/>
        <v>349</v>
      </c>
      <c r="G338" s="1">
        <f t="shared" si="91"/>
        <v>8</v>
      </c>
      <c r="H338" s="1">
        <f t="shared" si="92"/>
        <v>44</v>
      </c>
      <c r="I338" s="1">
        <f t="shared" ref="I338" si="110">COUNT(D338:D361)</f>
        <v>24</v>
      </c>
      <c r="J338" s="1">
        <f t="shared" ref="J338" si="111">COUNT(H338:H361)</f>
        <v>24</v>
      </c>
      <c r="K338" s="1">
        <f t="shared" ref="K338" si="112">IF(AND(I338&gt;=20,J338&gt;=20),0,1)</f>
        <v>0</v>
      </c>
      <c r="L338" s="1">
        <f t="shared" ref="L338" si="113">IF(K338=0,MAX(H338:H361),NA())</f>
        <v>46</v>
      </c>
      <c r="M338" s="1">
        <f t="shared" ref="M338" si="114">IF(K338=0,IF(L338&lt;=70,1,0),NA())</f>
        <v>1</v>
      </c>
      <c r="N338" s="1">
        <f t="shared" ref="N338" si="115">IF(COUNTIF(D338:D361,NA())=24,NA(),MAX(E338:E361))</f>
        <v>48</v>
      </c>
      <c r="O338" s="1">
        <f t="shared" ref="O338" si="116">IF(COUNTIF(D343:D357,NA())=15,NA(),MAX(E343:E357))</f>
        <v>48</v>
      </c>
      <c r="P338" s="1">
        <f t="shared" ref="P338" si="117">COUNTIF(D338:D361,"&gt;=120")</f>
        <v>0</v>
      </c>
    </row>
    <row r="339" spans="1:16" x14ac:dyDescent="0.55000000000000004">
      <c r="A339" s="1">
        <f>値貼り付け用シート!F24</f>
        <v>4</v>
      </c>
      <c r="B339" s="1">
        <f>値貼り付け用シート!G24</f>
        <v>14</v>
      </c>
      <c r="C339" s="1">
        <v>2</v>
      </c>
      <c r="D339" s="1">
        <f>IF(OR(ISBLANK(値貼り付け用シート!I24),値貼り付け用シート!I24&gt;9990),NA(),値貼り付け用シート!I24)</f>
        <v>43</v>
      </c>
      <c r="E339" s="1">
        <f t="shared" si="109"/>
        <v>43</v>
      </c>
      <c r="F339" s="1">
        <f t="shared" si="90"/>
        <v>345</v>
      </c>
      <c r="G339" s="1">
        <f t="shared" si="91"/>
        <v>8</v>
      </c>
      <c r="H339" s="1">
        <f t="shared" si="92"/>
        <v>43</v>
      </c>
    </row>
    <row r="340" spans="1:16" x14ac:dyDescent="0.55000000000000004">
      <c r="A340" s="1">
        <f>値貼り付け用シート!F24</f>
        <v>4</v>
      </c>
      <c r="B340" s="1">
        <f>値貼り付け用シート!G24</f>
        <v>14</v>
      </c>
      <c r="C340" s="1">
        <v>3</v>
      </c>
      <c r="D340" s="1">
        <f>IF(OR(ISBLANK(値貼り付け用シート!J24),値貼り付け用シート!J24&gt;9990),NA(),値貼り付け用シート!J24)</f>
        <v>41</v>
      </c>
      <c r="E340" s="1">
        <f t="shared" si="109"/>
        <v>41</v>
      </c>
      <c r="F340" s="1">
        <f t="shared" si="90"/>
        <v>342</v>
      </c>
      <c r="G340" s="1">
        <f t="shared" si="91"/>
        <v>8</v>
      </c>
      <c r="H340" s="1">
        <f t="shared" si="92"/>
        <v>43</v>
      </c>
    </row>
    <row r="341" spans="1:16" x14ac:dyDescent="0.55000000000000004">
      <c r="A341" s="1">
        <f>値貼り付け用シート!F24</f>
        <v>4</v>
      </c>
      <c r="B341" s="1">
        <f>値貼り付け用シート!G24</f>
        <v>14</v>
      </c>
      <c r="C341" s="1">
        <v>4</v>
      </c>
      <c r="D341" s="1">
        <f>IF(OR(ISBLANK(値貼り付け用シート!K24),値貼り付け用シート!K24&gt;9990),NA(),値貼り付け用シート!K24)</f>
        <v>38</v>
      </c>
      <c r="E341" s="1">
        <f t="shared" si="109"/>
        <v>38</v>
      </c>
      <c r="F341" s="1">
        <f t="shared" si="90"/>
        <v>337</v>
      </c>
      <c r="G341" s="1">
        <f t="shared" si="91"/>
        <v>8</v>
      </c>
      <c r="H341" s="1">
        <f t="shared" si="92"/>
        <v>42</v>
      </c>
    </row>
    <row r="342" spans="1:16" x14ac:dyDescent="0.55000000000000004">
      <c r="A342" s="1">
        <f>値貼り付け用シート!F24</f>
        <v>4</v>
      </c>
      <c r="B342" s="1">
        <f>値貼り付け用シート!G24</f>
        <v>14</v>
      </c>
      <c r="C342" s="1">
        <v>5</v>
      </c>
      <c r="D342" s="1">
        <f>IF(OR(ISBLANK(値貼り付け用シート!L24),値貼り付け用シート!L24&gt;9990),NA(),値貼り付け用シート!L24)</f>
        <v>32</v>
      </c>
      <c r="E342" s="1">
        <f t="shared" si="109"/>
        <v>32</v>
      </c>
      <c r="F342" s="1">
        <f t="shared" si="90"/>
        <v>327</v>
      </c>
      <c r="G342" s="1">
        <f t="shared" si="91"/>
        <v>8</v>
      </c>
      <c r="H342" s="1">
        <f t="shared" si="92"/>
        <v>41</v>
      </c>
    </row>
    <row r="343" spans="1:16" x14ac:dyDescent="0.55000000000000004">
      <c r="A343" s="1">
        <f>値貼り付け用シート!F24</f>
        <v>4</v>
      </c>
      <c r="B343" s="1">
        <f>値貼り付け用シート!G24</f>
        <v>14</v>
      </c>
      <c r="C343" s="1">
        <v>6</v>
      </c>
      <c r="D343" s="1">
        <f>IF(OR(ISBLANK(値貼り付け用シート!M24),値貼り付け用シート!M24&gt;9990),NA(),値貼り付け用シート!M24)</f>
        <v>27</v>
      </c>
      <c r="E343" s="1">
        <f t="shared" si="109"/>
        <v>27</v>
      </c>
      <c r="F343" s="1">
        <f t="shared" si="90"/>
        <v>310</v>
      </c>
      <c r="G343" s="1">
        <f t="shared" si="91"/>
        <v>8</v>
      </c>
      <c r="H343" s="1">
        <f t="shared" si="92"/>
        <v>39</v>
      </c>
    </row>
    <row r="344" spans="1:16" x14ac:dyDescent="0.55000000000000004">
      <c r="A344" s="1">
        <f>値貼り付け用シート!F24</f>
        <v>4</v>
      </c>
      <c r="B344" s="1">
        <f>値貼り付け用シート!G24</f>
        <v>14</v>
      </c>
      <c r="C344" s="1">
        <v>7</v>
      </c>
      <c r="D344" s="1">
        <f>IF(OR(ISBLANK(値貼り付け用シート!N24),値貼り付け用シート!N24&gt;9990),NA(),値貼り付け用シート!N24)</f>
        <v>22</v>
      </c>
      <c r="E344" s="1">
        <f t="shared" si="109"/>
        <v>22</v>
      </c>
      <c r="F344" s="1">
        <f t="shared" si="90"/>
        <v>289</v>
      </c>
      <c r="G344" s="1">
        <f t="shared" si="91"/>
        <v>8</v>
      </c>
      <c r="H344" s="1">
        <f t="shared" si="92"/>
        <v>36</v>
      </c>
    </row>
    <row r="345" spans="1:16" x14ac:dyDescent="0.55000000000000004">
      <c r="A345" s="1">
        <f>値貼り付け用シート!F24</f>
        <v>4</v>
      </c>
      <c r="B345" s="1">
        <f>値貼り付け用シート!G24</f>
        <v>14</v>
      </c>
      <c r="C345" s="1">
        <v>8</v>
      </c>
      <c r="D345" s="1">
        <f>IF(OR(ISBLANK(値貼り付け用シート!O24),値貼り付け用シート!O24&gt;9990),NA(),値貼り付け用シート!O24)</f>
        <v>25</v>
      </c>
      <c r="E345" s="1">
        <f t="shared" si="109"/>
        <v>25</v>
      </c>
      <c r="F345" s="1">
        <f t="shared" si="90"/>
        <v>271</v>
      </c>
      <c r="G345" s="1">
        <f t="shared" si="91"/>
        <v>8</v>
      </c>
      <c r="H345" s="1">
        <f t="shared" si="92"/>
        <v>34</v>
      </c>
    </row>
    <row r="346" spans="1:16" x14ac:dyDescent="0.55000000000000004">
      <c r="A346" s="1">
        <f>値貼り付け用シート!F24</f>
        <v>4</v>
      </c>
      <c r="B346" s="1">
        <f>値貼り付け用シート!G24</f>
        <v>14</v>
      </c>
      <c r="C346" s="1">
        <v>9</v>
      </c>
      <c r="D346" s="1">
        <f>IF(OR(ISBLANK(値貼り付け用シート!P24),値貼り付け用シート!P24&gt;9990),NA(),値貼り付け用シート!P24)</f>
        <v>31</v>
      </c>
      <c r="E346" s="1">
        <f t="shared" si="109"/>
        <v>31</v>
      </c>
      <c r="F346" s="1">
        <f t="shared" si="90"/>
        <v>259</v>
      </c>
      <c r="G346" s="1">
        <f t="shared" si="91"/>
        <v>8</v>
      </c>
      <c r="H346" s="1">
        <f t="shared" si="92"/>
        <v>32</v>
      </c>
    </row>
    <row r="347" spans="1:16" x14ac:dyDescent="0.55000000000000004">
      <c r="A347" s="1">
        <f>値貼り付け用シート!F24</f>
        <v>4</v>
      </c>
      <c r="B347" s="1">
        <f>値貼り付け用シート!G24</f>
        <v>14</v>
      </c>
      <c r="C347" s="1">
        <v>10</v>
      </c>
      <c r="D347" s="1">
        <f>IF(OR(ISBLANK(値貼り付け用シート!Q24),値貼り付け用シート!Q24&gt;9990),NA(),値貼り付け用シート!Q24)</f>
        <v>42</v>
      </c>
      <c r="E347" s="1">
        <f t="shared" si="109"/>
        <v>42</v>
      </c>
      <c r="F347" s="1">
        <f t="shared" ref="F347:F410" si="118">SUM(E340:E347)</f>
        <v>258</v>
      </c>
      <c r="G347" s="1">
        <f t="shared" ref="G347:G410" si="119">COUNT(D340:D347)</f>
        <v>8</v>
      </c>
      <c r="H347" s="1">
        <f t="shared" ref="H347:H410" si="120">IF(G347&gt;=6,ROUND(F347/G347,0),NA())</f>
        <v>32</v>
      </c>
    </row>
    <row r="348" spans="1:16" x14ac:dyDescent="0.55000000000000004">
      <c r="A348" s="1">
        <f>値貼り付け用シート!F24</f>
        <v>4</v>
      </c>
      <c r="B348" s="1">
        <f>値貼り付け用シート!G24</f>
        <v>14</v>
      </c>
      <c r="C348" s="1">
        <v>11</v>
      </c>
      <c r="D348" s="1">
        <f>IF(OR(ISBLANK(値貼り付け用シート!R24),値貼り付け用シート!R24&gt;9990),NA(),値貼り付け用シート!R24)</f>
        <v>45</v>
      </c>
      <c r="E348" s="1">
        <f t="shared" si="109"/>
        <v>45</v>
      </c>
      <c r="F348" s="1">
        <f t="shared" si="118"/>
        <v>262</v>
      </c>
      <c r="G348" s="1">
        <f t="shared" si="119"/>
        <v>8</v>
      </c>
      <c r="H348" s="1">
        <f t="shared" si="120"/>
        <v>33</v>
      </c>
    </row>
    <row r="349" spans="1:16" x14ac:dyDescent="0.55000000000000004">
      <c r="A349" s="1">
        <f>値貼り付け用シート!F24</f>
        <v>4</v>
      </c>
      <c r="B349" s="1">
        <f>値貼り付け用シート!G24</f>
        <v>14</v>
      </c>
      <c r="C349" s="1">
        <v>12</v>
      </c>
      <c r="D349" s="1">
        <f>IF(OR(ISBLANK(値貼り付け用シート!S24),値貼り付け用シート!S24&gt;9990),NA(),値貼り付け用シート!S24)</f>
        <v>46</v>
      </c>
      <c r="E349" s="1">
        <f t="shared" si="109"/>
        <v>46</v>
      </c>
      <c r="F349" s="1">
        <f t="shared" si="118"/>
        <v>270</v>
      </c>
      <c r="G349" s="1">
        <f t="shared" si="119"/>
        <v>8</v>
      </c>
      <c r="H349" s="1">
        <f t="shared" si="120"/>
        <v>34</v>
      </c>
    </row>
    <row r="350" spans="1:16" x14ac:dyDescent="0.55000000000000004">
      <c r="A350" s="1">
        <f>値貼り付け用シート!F24</f>
        <v>4</v>
      </c>
      <c r="B350" s="1">
        <f>値貼り付け用シート!G24</f>
        <v>14</v>
      </c>
      <c r="C350" s="1">
        <v>13</v>
      </c>
      <c r="D350" s="1">
        <f>IF(OR(ISBLANK(値貼り付け用シート!T24),値貼り付け用シート!T24&gt;9990),NA(),値貼り付け用シート!T24)</f>
        <v>47</v>
      </c>
      <c r="E350" s="1">
        <f t="shared" si="109"/>
        <v>47</v>
      </c>
      <c r="F350" s="1">
        <f t="shared" si="118"/>
        <v>285</v>
      </c>
      <c r="G350" s="1">
        <f t="shared" si="119"/>
        <v>8</v>
      </c>
      <c r="H350" s="1">
        <f t="shared" si="120"/>
        <v>36</v>
      </c>
    </row>
    <row r="351" spans="1:16" x14ac:dyDescent="0.55000000000000004">
      <c r="A351" s="1">
        <f>値貼り付け用シート!F24</f>
        <v>4</v>
      </c>
      <c r="B351" s="1">
        <f>値貼り付け用シート!G24</f>
        <v>14</v>
      </c>
      <c r="C351" s="1">
        <v>14</v>
      </c>
      <c r="D351" s="1">
        <f>IF(OR(ISBLANK(値貼り付け用シート!U24),値貼り付け用シート!U24&gt;9990),NA(),値貼り付け用シート!U24)</f>
        <v>47</v>
      </c>
      <c r="E351" s="1">
        <f t="shared" si="109"/>
        <v>47</v>
      </c>
      <c r="F351" s="1">
        <f t="shared" si="118"/>
        <v>305</v>
      </c>
      <c r="G351" s="1">
        <f t="shared" si="119"/>
        <v>8</v>
      </c>
      <c r="H351" s="1">
        <f t="shared" si="120"/>
        <v>38</v>
      </c>
    </row>
    <row r="352" spans="1:16" x14ac:dyDescent="0.55000000000000004">
      <c r="A352" s="1">
        <f>値貼り付け用シート!F24</f>
        <v>4</v>
      </c>
      <c r="B352" s="1">
        <f>値貼り付け用シート!G24</f>
        <v>14</v>
      </c>
      <c r="C352" s="1">
        <v>15</v>
      </c>
      <c r="D352" s="1">
        <f>IF(OR(ISBLANK(値貼り付け用シート!V24),値貼り付け用シート!V24&gt;9990),NA(),値貼り付け用シート!V24)</f>
        <v>48</v>
      </c>
      <c r="E352" s="1">
        <f t="shared" si="109"/>
        <v>48</v>
      </c>
      <c r="F352" s="1">
        <f t="shared" si="118"/>
        <v>331</v>
      </c>
      <c r="G352" s="1">
        <f t="shared" si="119"/>
        <v>8</v>
      </c>
      <c r="H352" s="1">
        <f t="shared" si="120"/>
        <v>41</v>
      </c>
    </row>
    <row r="353" spans="1:16" x14ac:dyDescent="0.55000000000000004">
      <c r="A353" s="1">
        <f>値貼り付け用シート!F24</f>
        <v>4</v>
      </c>
      <c r="B353" s="1">
        <f>値貼り付け用シート!G24</f>
        <v>14</v>
      </c>
      <c r="C353" s="1">
        <v>16</v>
      </c>
      <c r="D353" s="1">
        <f>IF(OR(ISBLANK(値貼り付け用シート!W24),値貼り付け用シート!W24&gt;9990),NA(),値貼り付け用シート!W24)</f>
        <v>47</v>
      </c>
      <c r="E353" s="1">
        <f t="shared" si="109"/>
        <v>47</v>
      </c>
      <c r="F353" s="1">
        <f t="shared" si="118"/>
        <v>353</v>
      </c>
      <c r="G353" s="1">
        <f t="shared" si="119"/>
        <v>8</v>
      </c>
      <c r="H353" s="1">
        <f t="shared" si="120"/>
        <v>44</v>
      </c>
    </row>
    <row r="354" spans="1:16" x14ac:dyDescent="0.55000000000000004">
      <c r="A354" s="1">
        <f>値貼り付け用シート!F24</f>
        <v>4</v>
      </c>
      <c r="B354" s="1">
        <f>値貼り付け用シート!G24</f>
        <v>14</v>
      </c>
      <c r="C354" s="1">
        <v>17</v>
      </c>
      <c r="D354" s="1">
        <f>IF(OR(ISBLANK(値貼り付け用シート!X24),値貼り付け用シート!X24&gt;9990),NA(),値貼り付け用シート!X24)</f>
        <v>44</v>
      </c>
      <c r="E354" s="1">
        <f t="shared" si="109"/>
        <v>44</v>
      </c>
      <c r="F354" s="1">
        <f t="shared" si="118"/>
        <v>366</v>
      </c>
      <c r="G354" s="1">
        <f t="shared" si="119"/>
        <v>8</v>
      </c>
      <c r="H354" s="1">
        <f t="shared" si="120"/>
        <v>46</v>
      </c>
    </row>
    <row r="355" spans="1:16" x14ac:dyDescent="0.55000000000000004">
      <c r="A355" s="1">
        <f>値貼り付け用シート!F24</f>
        <v>4</v>
      </c>
      <c r="B355" s="1">
        <f>値貼り付け用シート!G24</f>
        <v>14</v>
      </c>
      <c r="C355" s="1">
        <v>18</v>
      </c>
      <c r="D355" s="1">
        <f>IF(OR(ISBLANK(値貼り付け用シート!Y24),値貼り付け用シート!Y24&gt;9990),NA(),値貼り付け用シート!Y24)</f>
        <v>44</v>
      </c>
      <c r="E355" s="1">
        <f t="shared" si="109"/>
        <v>44</v>
      </c>
      <c r="F355" s="1">
        <f t="shared" si="118"/>
        <v>368</v>
      </c>
      <c r="G355" s="1">
        <f t="shared" si="119"/>
        <v>8</v>
      </c>
      <c r="H355" s="1">
        <f t="shared" si="120"/>
        <v>46</v>
      </c>
    </row>
    <row r="356" spans="1:16" x14ac:dyDescent="0.55000000000000004">
      <c r="A356" s="1">
        <f>値貼り付け用シート!F24</f>
        <v>4</v>
      </c>
      <c r="B356" s="1">
        <f>値貼り付け用シート!G24</f>
        <v>14</v>
      </c>
      <c r="C356" s="1">
        <v>19</v>
      </c>
      <c r="D356" s="1">
        <f>IF(OR(ISBLANK(値貼り付け用シート!Z24),値貼り付け用シート!Z24&gt;9990),NA(),値貼り付け用シート!Z24)</f>
        <v>44</v>
      </c>
      <c r="E356" s="1">
        <f t="shared" si="109"/>
        <v>44</v>
      </c>
      <c r="F356" s="1">
        <f t="shared" si="118"/>
        <v>367</v>
      </c>
      <c r="G356" s="1">
        <f t="shared" si="119"/>
        <v>8</v>
      </c>
      <c r="H356" s="1">
        <f t="shared" si="120"/>
        <v>46</v>
      </c>
    </row>
    <row r="357" spans="1:16" x14ac:dyDescent="0.55000000000000004">
      <c r="A357" s="1">
        <f>値貼り付け用シート!F24</f>
        <v>4</v>
      </c>
      <c r="B357" s="1">
        <f>値貼り付け用シート!G24</f>
        <v>14</v>
      </c>
      <c r="C357" s="1">
        <v>20</v>
      </c>
      <c r="D357" s="1">
        <f>IF(OR(ISBLANK(値貼り付け用シート!AA24),値貼り付け用シート!AA24&gt;9990),NA(),値貼り付け用シート!AA24)</f>
        <v>44</v>
      </c>
      <c r="E357" s="1">
        <f t="shared" si="109"/>
        <v>44</v>
      </c>
      <c r="F357" s="1">
        <f t="shared" si="118"/>
        <v>365</v>
      </c>
      <c r="G357" s="1">
        <f t="shared" si="119"/>
        <v>8</v>
      </c>
      <c r="H357" s="1">
        <f t="shared" si="120"/>
        <v>46</v>
      </c>
    </row>
    <row r="358" spans="1:16" x14ac:dyDescent="0.55000000000000004">
      <c r="A358" s="1">
        <f>値貼り付け用シート!F24</f>
        <v>4</v>
      </c>
      <c r="B358" s="1">
        <f>値貼り付け用シート!G24</f>
        <v>14</v>
      </c>
      <c r="C358" s="1">
        <v>21</v>
      </c>
      <c r="D358" s="1">
        <f>IF(OR(ISBLANK(値貼り付け用シート!AB24),値貼り付け用シート!AB24&gt;9990),NA(),値貼り付け用シート!AB24)</f>
        <v>42</v>
      </c>
      <c r="E358" s="1">
        <f t="shared" si="109"/>
        <v>42</v>
      </c>
      <c r="F358" s="1">
        <f t="shared" si="118"/>
        <v>360</v>
      </c>
      <c r="G358" s="1">
        <f t="shared" si="119"/>
        <v>8</v>
      </c>
      <c r="H358" s="1">
        <f t="shared" si="120"/>
        <v>45</v>
      </c>
    </row>
    <row r="359" spans="1:16" x14ac:dyDescent="0.55000000000000004">
      <c r="A359" s="1">
        <f>値貼り付け用シート!F24</f>
        <v>4</v>
      </c>
      <c r="B359" s="1">
        <f>値貼り付け用シート!G24</f>
        <v>14</v>
      </c>
      <c r="C359" s="1">
        <v>22</v>
      </c>
      <c r="D359" s="1">
        <f>IF(OR(ISBLANK(値貼り付け用シート!AC24),値貼り付け用シート!AC24&gt;9990),NA(),値貼り付け用シート!AC24)</f>
        <v>43</v>
      </c>
      <c r="E359" s="1">
        <f t="shared" si="109"/>
        <v>43</v>
      </c>
      <c r="F359" s="1">
        <f t="shared" si="118"/>
        <v>356</v>
      </c>
      <c r="G359" s="1">
        <f t="shared" si="119"/>
        <v>8</v>
      </c>
      <c r="H359" s="1">
        <f t="shared" si="120"/>
        <v>45</v>
      </c>
    </row>
    <row r="360" spans="1:16" x14ac:dyDescent="0.55000000000000004">
      <c r="A360" s="1">
        <f>値貼り付け用シート!F24</f>
        <v>4</v>
      </c>
      <c r="B360" s="1">
        <f>値貼り付け用シート!G24</f>
        <v>14</v>
      </c>
      <c r="C360" s="1">
        <v>23</v>
      </c>
      <c r="D360" s="1">
        <f>IF(OR(ISBLANK(値貼り付け用シート!AD24),値貼り付け用シート!AD24&gt;9990),NA(),値貼り付け用シート!AD24)</f>
        <v>40</v>
      </c>
      <c r="E360" s="1">
        <f t="shared" si="109"/>
        <v>40</v>
      </c>
      <c r="F360" s="1">
        <f t="shared" si="118"/>
        <v>348</v>
      </c>
      <c r="G360" s="1">
        <f t="shared" si="119"/>
        <v>8</v>
      </c>
      <c r="H360" s="1">
        <f t="shared" si="120"/>
        <v>44</v>
      </c>
    </row>
    <row r="361" spans="1:16" x14ac:dyDescent="0.55000000000000004">
      <c r="A361" s="1">
        <f>値貼り付け用シート!F24</f>
        <v>4</v>
      </c>
      <c r="B361" s="1">
        <f>値貼り付け用シート!G24</f>
        <v>14</v>
      </c>
      <c r="C361" s="1">
        <v>24</v>
      </c>
      <c r="D361" s="1">
        <f>IF(OR(ISBLANK(値貼り付け用シート!AE24),値貼り付け用シート!AE24&gt;9990),NA(),値貼り付け用シート!AE24)</f>
        <v>38</v>
      </c>
      <c r="E361" s="1">
        <f t="shared" si="109"/>
        <v>38</v>
      </c>
      <c r="F361" s="1">
        <f t="shared" si="118"/>
        <v>339</v>
      </c>
      <c r="G361" s="1">
        <f t="shared" si="119"/>
        <v>8</v>
      </c>
      <c r="H361" s="1">
        <f t="shared" si="120"/>
        <v>42</v>
      </c>
    </row>
    <row r="362" spans="1:16" x14ac:dyDescent="0.55000000000000004">
      <c r="A362" s="1">
        <f>値貼り付け用シート!F25</f>
        <v>4</v>
      </c>
      <c r="B362" s="1">
        <f>値貼り付け用シート!G25</f>
        <v>15</v>
      </c>
      <c r="C362" s="1">
        <v>1</v>
      </c>
      <c r="D362" s="1">
        <f>IF(OR(ISBLANK(値貼り付け用シート!H25),値貼り付け用シート!H25&gt;9990),NA(),値貼り付け用シート!H25)</f>
        <v>37</v>
      </c>
      <c r="E362" s="1">
        <f t="shared" si="109"/>
        <v>37</v>
      </c>
      <c r="F362" s="1">
        <f t="shared" si="118"/>
        <v>332</v>
      </c>
      <c r="G362" s="1">
        <f t="shared" si="119"/>
        <v>8</v>
      </c>
      <c r="H362" s="1">
        <f t="shared" si="120"/>
        <v>42</v>
      </c>
      <c r="I362" s="1">
        <f t="shared" ref="I362" si="121">COUNT(D362:D385)</f>
        <v>24</v>
      </c>
      <c r="J362" s="1">
        <f t="shared" ref="J362" si="122">COUNT(H362:H385)</f>
        <v>24</v>
      </c>
      <c r="K362" s="1">
        <f t="shared" ref="K362" si="123">IF(AND(I362&gt;=20,J362&gt;=20),0,1)</f>
        <v>0</v>
      </c>
      <c r="L362" s="1">
        <f t="shared" ref="L362" si="124">IF(K362=0,MAX(H362:H385),NA())</f>
        <v>42</v>
      </c>
      <c r="M362" s="1">
        <f t="shared" ref="M362" si="125">IF(K362=0,IF(L362&lt;=70,1,0),NA())</f>
        <v>1</v>
      </c>
      <c r="N362" s="1">
        <f t="shared" ref="N362" si="126">IF(COUNTIF(D362:D385,NA())=24,NA(),MAX(E362:E385))</f>
        <v>43</v>
      </c>
      <c r="O362" s="1">
        <f t="shared" ref="O362" si="127">IF(COUNTIF(D367:D381,NA())=15,NA(),MAX(E367:E381))</f>
        <v>38</v>
      </c>
      <c r="P362" s="1">
        <f t="shared" ref="P362" si="128">COUNTIF(D362:D385,"&gt;=120")</f>
        <v>0</v>
      </c>
    </row>
    <row r="363" spans="1:16" x14ac:dyDescent="0.55000000000000004">
      <c r="A363" s="1">
        <f>値貼り付け用シート!F25</f>
        <v>4</v>
      </c>
      <c r="B363" s="1">
        <f>値貼り付け用シート!G25</f>
        <v>15</v>
      </c>
      <c r="C363" s="1">
        <v>2</v>
      </c>
      <c r="D363" s="1">
        <f>IF(OR(ISBLANK(値貼り付け用シート!I25),値貼り付け用シート!I25&gt;9990),NA(),値貼り付け用シート!I25)</f>
        <v>43</v>
      </c>
      <c r="E363" s="1">
        <f t="shared" si="109"/>
        <v>43</v>
      </c>
      <c r="F363" s="1">
        <f t="shared" si="118"/>
        <v>331</v>
      </c>
      <c r="G363" s="1">
        <f t="shared" si="119"/>
        <v>8</v>
      </c>
      <c r="H363" s="1">
        <f t="shared" si="120"/>
        <v>41</v>
      </c>
    </row>
    <row r="364" spans="1:16" x14ac:dyDescent="0.55000000000000004">
      <c r="A364" s="1">
        <f>値貼り付け用シート!F25</f>
        <v>4</v>
      </c>
      <c r="B364" s="1">
        <f>値貼り付け用シート!G25</f>
        <v>15</v>
      </c>
      <c r="C364" s="1">
        <v>3</v>
      </c>
      <c r="D364" s="1">
        <f>IF(OR(ISBLANK(値貼り付け用シート!J25),値貼り付け用シート!J25&gt;9990),NA(),値貼り付け用シート!J25)</f>
        <v>42</v>
      </c>
      <c r="E364" s="1">
        <f t="shared" si="109"/>
        <v>42</v>
      </c>
      <c r="F364" s="1">
        <f t="shared" si="118"/>
        <v>329</v>
      </c>
      <c r="G364" s="1">
        <f t="shared" si="119"/>
        <v>8</v>
      </c>
      <c r="H364" s="1">
        <f t="shared" si="120"/>
        <v>41</v>
      </c>
    </row>
    <row r="365" spans="1:16" x14ac:dyDescent="0.55000000000000004">
      <c r="A365" s="1">
        <f>値貼り付け用シート!F25</f>
        <v>4</v>
      </c>
      <c r="B365" s="1">
        <f>値貼り付け用シート!G25</f>
        <v>15</v>
      </c>
      <c r="C365" s="1">
        <v>4</v>
      </c>
      <c r="D365" s="1">
        <f>IF(OR(ISBLANK(値貼り付け用シート!K25),値貼り付け用シート!K25&gt;9990),NA(),値貼り付け用シート!K25)</f>
        <v>40</v>
      </c>
      <c r="E365" s="1">
        <f t="shared" si="109"/>
        <v>40</v>
      </c>
      <c r="F365" s="1">
        <f t="shared" si="118"/>
        <v>325</v>
      </c>
      <c r="G365" s="1">
        <f t="shared" si="119"/>
        <v>8</v>
      </c>
      <c r="H365" s="1">
        <f t="shared" si="120"/>
        <v>41</v>
      </c>
    </row>
    <row r="366" spans="1:16" x14ac:dyDescent="0.55000000000000004">
      <c r="A366" s="1">
        <f>値貼り付け用シート!F25</f>
        <v>4</v>
      </c>
      <c r="B366" s="1">
        <f>値貼り付け用シート!G25</f>
        <v>15</v>
      </c>
      <c r="C366" s="1">
        <v>5</v>
      </c>
      <c r="D366" s="1">
        <f>IF(OR(ISBLANK(値貼り付け用シート!L25),値貼り付け用シート!L25&gt;9990),NA(),値貼り付け用シート!L25)</f>
        <v>36</v>
      </c>
      <c r="E366" s="1">
        <f t="shared" si="109"/>
        <v>36</v>
      </c>
      <c r="F366" s="1">
        <f t="shared" si="118"/>
        <v>319</v>
      </c>
      <c r="G366" s="1">
        <f t="shared" si="119"/>
        <v>8</v>
      </c>
      <c r="H366" s="1">
        <f t="shared" si="120"/>
        <v>40</v>
      </c>
    </row>
    <row r="367" spans="1:16" x14ac:dyDescent="0.55000000000000004">
      <c r="A367" s="1">
        <f>値貼り付け用シート!F25</f>
        <v>4</v>
      </c>
      <c r="B367" s="1">
        <f>値貼り付け用シート!G25</f>
        <v>15</v>
      </c>
      <c r="C367" s="1">
        <v>6</v>
      </c>
      <c r="D367" s="1">
        <f>IF(OR(ISBLANK(値貼り付け用シート!M25),値貼り付け用シート!M25&gt;9990),NA(),値貼り付け用シート!M25)</f>
        <v>31</v>
      </c>
      <c r="E367" s="1">
        <f t="shared" si="109"/>
        <v>31</v>
      </c>
      <c r="F367" s="1">
        <f t="shared" si="118"/>
        <v>307</v>
      </c>
      <c r="G367" s="1">
        <f t="shared" si="119"/>
        <v>8</v>
      </c>
      <c r="H367" s="1">
        <f t="shared" si="120"/>
        <v>38</v>
      </c>
    </row>
    <row r="368" spans="1:16" x14ac:dyDescent="0.55000000000000004">
      <c r="A368" s="1">
        <f>値貼り付け用シート!F25</f>
        <v>4</v>
      </c>
      <c r="B368" s="1">
        <f>値貼り付け用シート!G25</f>
        <v>15</v>
      </c>
      <c r="C368" s="1">
        <v>7</v>
      </c>
      <c r="D368" s="1">
        <f>IF(OR(ISBLANK(値貼り付け用シート!N25),値貼り付け用シート!N25&gt;9990),NA(),値貼り付け用シート!N25)</f>
        <v>33</v>
      </c>
      <c r="E368" s="1">
        <f t="shared" si="109"/>
        <v>33</v>
      </c>
      <c r="F368" s="1">
        <f t="shared" si="118"/>
        <v>300</v>
      </c>
      <c r="G368" s="1">
        <f t="shared" si="119"/>
        <v>8</v>
      </c>
      <c r="H368" s="1">
        <f t="shared" si="120"/>
        <v>38</v>
      </c>
    </row>
    <row r="369" spans="1:8" x14ac:dyDescent="0.55000000000000004">
      <c r="A369" s="1">
        <f>値貼り付け用シート!F25</f>
        <v>4</v>
      </c>
      <c r="B369" s="1">
        <f>値貼り付け用シート!G25</f>
        <v>15</v>
      </c>
      <c r="C369" s="1">
        <v>8</v>
      </c>
      <c r="D369" s="1">
        <f>IF(OR(ISBLANK(値貼り付け用シート!O25),値貼り付け用シート!O25&gt;9990),NA(),値貼り付け用シート!O25)</f>
        <v>38</v>
      </c>
      <c r="E369" s="1">
        <f t="shared" si="109"/>
        <v>38</v>
      </c>
      <c r="F369" s="1">
        <f t="shared" si="118"/>
        <v>300</v>
      </c>
      <c r="G369" s="1">
        <f t="shared" si="119"/>
        <v>8</v>
      </c>
      <c r="H369" s="1">
        <f t="shared" si="120"/>
        <v>38</v>
      </c>
    </row>
    <row r="370" spans="1:8" x14ac:dyDescent="0.55000000000000004">
      <c r="A370" s="1">
        <f>値貼り付け用シート!F25</f>
        <v>4</v>
      </c>
      <c r="B370" s="1">
        <f>値貼り付け用シート!G25</f>
        <v>15</v>
      </c>
      <c r="C370" s="1">
        <v>9</v>
      </c>
      <c r="D370" s="1">
        <f>IF(OR(ISBLANK(値貼り付け用シート!P25),値貼り付け用シート!P25&gt;9990),NA(),値貼り付け用シート!P25)</f>
        <v>37</v>
      </c>
      <c r="E370" s="1">
        <f t="shared" si="109"/>
        <v>37</v>
      </c>
      <c r="F370" s="1">
        <f t="shared" si="118"/>
        <v>300</v>
      </c>
      <c r="G370" s="1">
        <f t="shared" si="119"/>
        <v>8</v>
      </c>
      <c r="H370" s="1">
        <f t="shared" si="120"/>
        <v>38</v>
      </c>
    </row>
    <row r="371" spans="1:8" x14ac:dyDescent="0.55000000000000004">
      <c r="A371" s="1">
        <f>値貼り付け用シート!F25</f>
        <v>4</v>
      </c>
      <c r="B371" s="1">
        <f>値貼り付け用シート!G25</f>
        <v>15</v>
      </c>
      <c r="C371" s="1">
        <v>10</v>
      </c>
      <c r="D371" s="1">
        <f>IF(OR(ISBLANK(値貼り付け用シート!Q25),値貼り付け用シート!Q25&gt;9990),NA(),値貼り付け用シート!Q25)</f>
        <v>36</v>
      </c>
      <c r="E371" s="1">
        <f t="shared" si="109"/>
        <v>36</v>
      </c>
      <c r="F371" s="1">
        <f t="shared" si="118"/>
        <v>293</v>
      </c>
      <c r="G371" s="1">
        <f t="shared" si="119"/>
        <v>8</v>
      </c>
      <c r="H371" s="1">
        <f t="shared" si="120"/>
        <v>37</v>
      </c>
    </row>
    <row r="372" spans="1:8" x14ac:dyDescent="0.55000000000000004">
      <c r="A372" s="1">
        <f>値貼り付け用シート!F25</f>
        <v>4</v>
      </c>
      <c r="B372" s="1">
        <f>値貼り付け用シート!G25</f>
        <v>15</v>
      </c>
      <c r="C372" s="1">
        <v>11</v>
      </c>
      <c r="D372" s="1">
        <f>IF(OR(ISBLANK(値貼り付け用シート!R25),値貼り付け用シート!R25&gt;9990),NA(),値貼り付け用シート!R25)</f>
        <v>29</v>
      </c>
      <c r="E372" s="1">
        <f t="shared" si="109"/>
        <v>29</v>
      </c>
      <c r="F372" s="1">
        <f t="shared" si="118"/>
        <v>280</v>
      </c>
      <c r="G372" s="1">
        <f t="shared" si="119"/>
        <v>8</v>
      </c>
      <c r="H372" s="1">
        <f t="shared" si="120"/>
        <v>35</v>
      </c>
    </row>
    <row r="373" spans="1:8" x14ac:dyDescent="0.55000000000000004">
      <c r="A373" s="1">
        <f>値貼り付け用シート!F25</f>
        <v>4</v>
      </c>
      <c r="B373" s="1">
        <f>値貼り付け用シート!G25</f>
        <v>15</v>
      </c>
      <c r="C373" s="1">
        <v>12</v>
      </c>
      <c r="D373" s="1">
        <f>IF(OR(ISBLANK(値貼り付け用シート!S25),値貼り付け用シート!S25&gt;9990),NA(),値貼り付け用シート!S25)</f>
        <v>24</v>
      </c>
      <c r="E373" s="1">
        <f t="shared" si="109"/>
        <v>24</v>
      </c>
      <c r="F373" s="1">
        <f t="shared" si="118"/>
        <v>264</v>
      </c>
      <c r="G373" s="1">
        <f t="shared" si="119"/>
        <v>8</v>
      </c>
      <c r="H373" s="1">
        <f t="shared" si="120"/>
        <v>33</v>
      </c>
    </row>
    <row r="374" spans="1:8" x14ac:dyDescent="0.55000000000000004">
      <c r="A374" s="1">
        <f>値貼り付け用シート!F25</f>
        <v>4</v>
      </c>
      <c r="B374" s="1">
        <f>値貼り付け用シート!G25</f>
        <v>15</v>
      </c>
      <c r="C374" s="1">
        <v>13</v>
      </c>
      <c r="D374" s="1">
        <f>IF(OR(ISBLANK(値貼り付け用シート!T25),値貼り付け用シート!T25&gt;9990),NA(),値貼り付け用シート!T25)</f>
        <v>20</v>
      </c>
      <c r="E374" s="1">
        <f t="shared" si="109"/>
        <v>20</v>
      </c>
      <c r="F374" s="1">
        <f t="shared" si="118"/>
        <v>248</v>
      </c>
      <c r="G374" s="1">
        <f t="shared" si="119"/>
        <v>8</v>
      </c>
      <c r="H374" s="1">
        <f t="shared" si="120"/>
        <v>31</v>
      </c>
    </row>
    <row r="375" spans="1:8" x14ac:dyDescent="0.55000000000000004">
      <c r="A375" s="1">
        <f>値貼り付け用シート!F25</f>
        <v>4</v>
      </c>
      <c r="B375" s="1">
        <f>値貼り付け用シート!G25</f>
        <v>15</v>
      </c>
      <c r="C375" s="1">
        <v>14</v>
      </c>
      <c r="D375" s="1">
        <f>IF(OR(ISBLANK(値貼り付け用シート!U25),値貼り付け用シート!U25&gt;9990),NA(),値貼り付け用シート!U25)</f>
        <v>30</v>
      </c>
      <c r="E375" s="1">
        <f t="shared" si="109"/>
        <v>30</v>
      </c>
      <c r="F375" s="1">
        <f t="shared" si="118"/>
        <v>247</v>
      </c>
      <c r="G375" s="1">
        <f t="shared" si="119"/>
        <v>8</v>
      </c>
      <c r="H375" s="1">
        <f t="shared" si="120"/>
        <v>31</v>
      </c>
    </row>
    <row r="376" spans="1:8" x14ac:dyDescent="0.55000000000000004">
      <c r="A376" s="1">
        <f>値貼り付け用シート!F25</f>
        <v>4</v>
      </c>
      <c r="B376" s="1">
        <f>値貼り付け用シート!G25</f>
        <v>15</v>
      </c>
      <c r="C376" s="1">
        <v>15</v>
      </c>
      <c r="D376" s="1">
        <f>IF(OR(ISBLANK(値貼り付け用シート!V25),値貼り付け用シート!V25&gt;9990),NA(),値貼り付け用シート!V25)</f>
        <v>32</v>
      </c>
      <c r="E376" s="1">
        <f t="shared" si="109"/>
        <v>32</v>
      </c>
      <c r="F376" s="1">
        <f t="shared" si="118"/>
        <v>246</v>
      </c>
      <c r="G376" s="1">
        <f t="shared" si="119"/>
        <v>8</v>
      </c>
      <c r="H376" s="1">
        <f t="shared" si="120"/>
        <v>31</v>
      </c>
    </row>
    <row r="377" spans="1:8" x14ac:dyDescent="0.55000000000000004">
      <c r="A377" s="1">
        <f>値貼り付け用シート!F25</f>
        <v>4</v>
      </c>
      <c r="B377" s="1">
        <f>値貼り付け用シート!G25</f>
        <v>15</v>
      </c>
      <c r="C377" s="1">
        <v>16</v>
      </c>
      <c r="D377" s="1">
        <f>IF(OR(ISBLANK(値貼り付け用シート!W25),値貼り付け用シート!W25&gt;9990),NA(),値貼り付け用シート!W25)</f>
        <v>34</v>
      </c>
      <c r="E377" s="1">
        <f t="shared" si="109"/>
        <v>34</v>
      </c>
      <c r="F377" s="1">
        <f t="shared" si="118"/>
        <v>242</v>
      </c>
      <c r="G377" s="1">
        <f t="shared" si="119"/>
        <v>8</v>
      </c>
      <c r="H377" s="1">
        <f t="shared" si="120"/>
        <v>30</v>
      </c>
    </row>
    <row r="378" spans="1:8" x14ac:dyDescent="0.55000000000000004">
      <c r="A378" s="1">
        <f>値貼り付け用シート!F25</f>
        <v>4</v>
      </c>
      <c r="B378" s="1">
        <f>値貼り付け用シート!G25</f>
        <v>15</v>
      </c>
      <c r="C378" s="1">
        <v>17</v>
      </c>
      <c r="D378" s="1">
        <f>IF(OR(ISBLANK(値貼り付け用シート!X25),値貼り付け用シート!X25&gt;9990),NA(),値貼り付け用シート!X25)</f>
        <v>38</v>
      </c>
      <c r="E378" s="1">
        <f t="shared" si="109"/>
        <v>38</v>
      </c>
      <c r="F378" s="1">
        <f t="shared" si="118"/>
        <v>243</v>
      </c>
      <c r="G378" s="1">
        <f t="shared" si="119"/>
        <v>8</v>
      </c>
      <c r="H378" s="1">
        <f t="shared" si="120"/>
        <v>30</v>
      </c>
    </row>
    <row r="379" spans="1:8" x14ac:dyDescent="0.55000000000000004">
      <c r="A379" s="1">
        <f>値貼り付け用シート!F25</f>
        <v>4</v>
      </c>
      <c r="B379" s="1">
        <f>値貼り付け用シート!G25</f>
        <v>15</v>
      </c>
      <c r="C379" s="1">
        <v>18</v>
      </c>
      <c r="D379" s="1">
        <f>IF(OR(ISBLANK(値貼り付け用シート!Y25),値貼り付け用シート!Y25&gt;9990),NA(),値貼り付け用シート!Y25)</f>
        <v>36</v>
      </c>
      <c r="E379" s="1">
        <f t="shared" si="109"/>
        <v>36</v>
      </c>
      <c r="F379" s="1">
        <f t="shared" si="118"/>
        <v>243</v>
      </c>
      <c r="G379" s="1">
        <f t="shared" si="119"/>
        <v>8</v>
      </c>
      <c r="H379" s="1">
        <f t="shared" si="120"/>
        <v>30</v>
      </c>
    </row>
    <row r="380" spans="1:8" x14ac:dyDescent="0.55000000000000004">
      <c r="A380" s="1">
        <f>値貼り付け用シート!F25</f>
        <v>4</v>
      </c>
      <c r="B380" s="1">
        <f>値貼り付け用シート!G25</f>
        <v>15</v>
      </c>
      <c r="C380" s="1">
        <v>19</v>
      </c>
      <c r="D380" s="1">
        <f>IF(OR(ISBLANK(値貼り付け用シート!Z25),値貼り付け用シート!Z25&gt;9990),NA(),値貼り付け用シート!Z25)</f>
        <v>35</v>
      </c>
      <c r="E380" s="1">
        <f t="shared" si="109"/>
        <v>35</v>
      </c>
      <c r="F380" s="1">
        <f t="shared" si="118"/>
        <v>249</v>
      </c>
      <c r="G380" s="1">
        <f t="shared" si="119"/>
        <v>8</v>
      </c>
      <c r="H380" s="1">
        <f t="shared" si="120"/>
        <v>31</v>
      </c>
    </row>
    <row r="381" spans="1:8" x14ac:dyDescent="0.55000000000000004">
      <c r="A381" s="1">
        <f>値貼り付け用シート!F25</f>
        <v>4</v>
      </c>
      <c r="B381" s="1">
        <f>値貼り付け用シート!G25</f>
        <v>15</v>
      </c>
      <c r="C381" s="1">
        <v>20</v>
      </c>
      <c r="D381" s="1">
        <f>IF(OR(ISBLANK(値貼り付け用シート!AA25),値貼り付け用シート!AA25&gt;9990),NA(),値貼り付け用シート!AA25)</f>
        <v>35</v>
      </c>
      <c r="E381" s="1">
        <f t="shared" si="109"/>
        <v>35</v>
      </c>
      <c r="F381" s="1">
        <f t="shared" si="118"/>
        <v>260</v>
      </c>
      <c r="G381" s="1">
        <f t="shared" si="119"/>
        <v>8</v>
      </c>
      <c r="H381" s="1">
        <f t="shared" si="120"/>
        <v>33</v>
      </c>
    </row>
    <row r="382" spans="1:8" x14ac:dyDescent="0.55000000000000004">
      <c r="A382" s="1">
        <f>値貼り付け用シート!F25</f>
        <v>4</v>
      </c>
      <c r="B382" s="1">
        <f>値貼り付け用シート!G25</f>
        <v>15</v>
      </c>
      <c r="C382" s="1">
        <v>21</v>
      </c>
      <c r="D382" s="1">
        <f>IF(OR(ISBLANK(値貼り付け用シート!AB25),値貼り付け用シート!AB25&gt;9990),NA(),値貼り付け用シート!AB25)</f>
        <v>34</v>
      </c>
      <c r="E382" s="1">
        <f t="shared" si="109"/>
        <v>34</v>
      </c>
      <c r="F382" s="1">
        <f t="shared" si="118"/>
        <v>274</v>
      </c>
      <c r="G382" s="1">
        <f t="shared" si="119"/>
        <v>8</v>
      </c>
      <c r="H382" s="1">
        <f t="shared" si="120"/>
        <v>34</v>
      </c>
    </row>
    <row r="383" spans="1:8" x14ac:dyDescent="0.55000000000000004">
      <c r="A383" s="1">
        <f>値貼り付け用シート!F25</f>
        <v>4</v>
      </c>
      <c r="B383" s="1">
        <f>値貼り付け用シート!G25</f>
        <v>15</v>
      </c>
      <c r="C383" s="1">
        <v>22</v>
      </c>
      <c r="D383" s="1">
        <f>IF(OR(ISBLANK(値貼り付け用シート!AC25),値貼り付け用シート!AC25&gt;9990),NA(),値貼り付け用シート!AC25)</f>
        <v>35</v>
      </c>
      <c r="E383" s="1">
        <f t="shared" si="109"/>
        <v>35</v>
      </c>
      <c r="F383" s="1">
        <f t="shared" si="118"/>
        <v>279</v>
      </c>
      <c r="G383" s="1">
        <f t="shared" si="119"/>
        <v>8</v>
      </c>
      <c r="H383" s="1">
        <f t="shared" si="120"/>
        <v>35</v>
      </c>
    </row>
    <row r="384" spans="1:8" x14ac:dyDescent="0.55000000000000004">
      <c r="A384" s="1">
        <f>値貼り付け用シート!F25</f>
        <v>4</v>
      </c>
      <c r="B384" s="1">
        <f>値貼り付け用シート!G25</f>
        <v>15</v>
      </c>
      <c r="C384" s="1">
        <v>23</v>
      </c>
      <c r="D384" s="1">
        <f>IF(OR(ISBLANK(値貼り付け用シート!AD25),値貼り付け用シート!AD25&gt;9990),NA(),値貼り付け用シート!AD25)</f>
        <v>36</v>
      </c>
      <c r="E384" s="1">
        <f t="shared" si="109"/>
        <v>36</v>
      </c>
      <c r="F384" s="1">
        <f t="shared" si="118"/>
        <v>283</v>
      </c>
      <c r="G384" s="1">
        <f t="shared" si="119"/>
        <v>8</v>
      </c>
      <c r="H384" s="1">
        <f t="shared" si="120"/>
        <v>35</v>
      </c>
    </row>
    <row r="385" spans="1:16" x14ac:dyDescent="0.55000000000000004">
      <c r="A385" s="1">
        <f>値貼り付け用シート!F25</f>
        <v>4</v>
      </c>
      <c r="B385" s="1">
        <f>値貼り付け用シート!G25</f>
        <v>15</v>
      </c>
      <c r="C385" s="1">
        <v>24</v>
      </c>
      <c r="D385" s="1">
        <f>IF(OR(ISBLANK(値貼り付け用シート!AE25),値貼り付け用シート!AE25&gt;9990),NA(),値貼り付け用シート!AE25)</f>
        <v>37</v>
      </c>
      <c r="E385" s="1">
        <f t="shared" si="109"/>
        <v>37</v>
      </c>
      <c r="F385" s="1">
        <f t="shared" si="118"/>
        <v>286</v>
      </c>
      <c r="G385" s="1">
        <f t="shared" si="119"/>
        <v>8</v>
      </c>
      <c r="H385" s="1">
        <f t="shared" si="120"/>
        <v>36</v>
      </c>
    </row>
    <row r="386" spans="1:16" x14ac:dyDescent="0.55000000000000004">
      <c r="A386" s="1">
        <f>値貼り付け用シート!F26</f>
        <v>4</v>
      </c>
      <c r="B386" s="1">
        <f>値貼り付け用シート!G26</f>
        <v>16</v>
      </c>
      <c r="C386" s="1">
        <v>1</v>
      </c>
      <c r="D386" s="1">
        <f>IF(OR(ISBLANK(値貼り付け用シート!H26),値貼り付け用シート!H26&gt;9990),NA(),値貼り付け用シート!H26)</f>
        <v>34</v>
      </c>
      <c r="E386" s="1">
        <f t="shared" si="109"/>
        <v>34</v>
      </c>
      <c r="F386" s="1">
        <f t="shared" si="118"/>
        <v>282</v>
      </c>
      <c r="G386" s="1">
        <f t="shared" si="119"/>
        <v>8</v>
      </c>
      <c r="H386" s="1">
        <f t="shared" si="120"/>
        <v>35</v>
      </c>
      <c r="I386" s="1">
        <f t="shared" ref="I386" si="129">COUNT(D386:D409)</f>
        <v>24</v>
      </c>
      <c r="J386" s="1">
        <f t="shared" ref="J386" si="130">COUNT(H386:H409)</f>
        <v>24</v>
      </c>
      <c r="K386" s="1">
        <f t="shared" ref="K386" si="131">IF(AND(I386&gt;=20,J386&gt;=20),0,1)</f>
        <v>0</v>
      </c>
      <c r="L386" s="1">
        <f t="shared" ref="L386" si="132">IF(K386=0,MAX(H386:H409),NA())</f>
        <v>43</v>
      </c>
      <c r="M386" s="1">
        <f t="shared" ref="M386" si="133">IF(K386=0,IF(L386&lt;=70,1,0),NA())</f>
        <v>1</v>
      </c>
      <c r="N386" s="1">
        <f t="shared" ref="N386" si="134">IF(COUNTIF(D386:D409,NA())=24,NA(),MAX(E386:E409))</f>
        <v>49</v>
      </c>
      <c r="O386" s="1">
        <f t="shared" ref="O386" si="135">IF(COUNTIF(D391:D405,NA())=15,NA(),MAX(E391:E405))</f>
        <v>49</v>
      </c>
      <c r="P386" s="1">
        <f t="shared" ref="P386" si="136">COUNTIF(D386:D409,"&gt;=120")</f>
        <v>0</v>
      </c>
    </row>
    <row r="387" spans="1:16" x14ac:dyDescent="0.55000000000000004">
      <c r="A387" s="1">
        <f>値貼り付け用シート!F26</f>
        <v>4</v>
      </c>
      <c r="B387" s="1">
        <f>値貼り付け用シート!G26</f>
        <v>16</v>
      </c>
      <c r="C387" s="1">
        <v>2</v>
      </c>
      <c r="D387" s="1">
        <f>IF(OR(ISBLANK(値貼り付け用シート!I26),値貼り付け用シート!I26&gt;9990),NA(),値貼り付け用シート!I26)</f>
        <v>32</v>
      </c>
      <c r="E387" s="1">
        <f t="shared" ref="E387:E450" si="137">IF(ISERROR(D387),0,D387)</f>
        <v>32</v>
      </c>
      <c r="F387" s="1">
        <f t="shared" si="118"/>
        <v>278</v>
      </c>
      <c r="G387" s="1">
        <f t="shared" si="119"/>
        <v>8</v>
      </c>
      <c r="H387" s="1">
        <f t="shared" si="120"/>
        <v>35</v>
      </c>
    </row>
    <row r="388" spans="1:16" x14ac:dyDescent="0.55000000000000004">
      <c r="A388" s="1">
        <f>値貼り付け用シート!F26</f>
        <v>4</v>
      </c>
      <c r="B388" s="1">
        <f>値貼り付け用シート!G26</f>
        <v>16</v>
      </c>
      <c r="C388" s="1">
        <v>3</v>
      </c>
      <c r="D388" s="1">
        <f>IF(OR(ISBLANK(値貼り付け用シート!J26),値貼り付け用シート!J26&gt;9990),NA(),値貼り付け用シート!J26)</f>
        <v>28</v>
      </c>
      <c r="E388" s="1">
        <f t="shared" si="137"/>
        <v>28</v>
      </c>
      <c r="F388" s="1">
        <f t="shared" si="118"/>
        <v>271</v>
      </c>
      <c r="G388" s="1">
        <f t="shared" si="119"/>
        <v>8</v>
      </c>
      <c r="H388" s="1">
        <f t="shared" si="120"/>
        <v>34</v>
      </c>
    </row>
    <row r="389" spans="1:16" x14ac:dyDescent="0.55000000000000004">
      <c r="A389" s="1">
        <f>値貼り付け用シート!F26</f>
        <v>4</v>
      </c>
      <c r="B389" s="1">
        <f>値貼り付け用シート!G26</f>
        <v>16</v>
      </c>
      <c r="C389" s="1">
        <v>4</v>
      </c>
      <c r="D389" s="1">
        <f>IF(OR(ISBLANK(値貼り付け用シート!K26),値貼り付け用シート!K26&gt;9990),NA(),値貼り付け用シート!K26)</f>
        <v>25</v>
      </c>
      <c r="E389" s="1">
        <f t="shared" si="137"/>
        <v>25</v>
      </c>
      <c r="F389" s="1">
        <f t="shared" si="118"/>
        <v>261</v>
      </c>
      <c r="G389" s="1">
        <f t="shared" si="119"/>
        <v>8</v>
      </c>
      <c r="H389" s="1">
        <f t="shared" si="120"/>
        <v>33</v>
      </c>
    </row>
    <row r="390" spans="1:16" x14ac:dyDescent="0.55000000000000004">
      <c r="A390" s="1">
        <f>値貼り付け用シート!F26</f>
        <v>4</v>
      </c>
      <c r="B390" s="1">
        <f>値貼り付け用シート!G26</f>
        <v>16</v>
      </c>
      <c r="C390" s="1">
        <v>5</v>
      </c>
      <c r="D390" s="1">
        <f>IF(OR(ISBLANK(値貼り付け用シート!L26),値貼り付け用シート!L26&gt;9990),NA(),値貼り付け用シート!L26)</f>
        <v>24</v>
      </c>
      <c r="E390" s="1">
        <f t="shared" si="137"/>
        <v>24</v>
      </c>
      <c r="F390" s="1">
        <f t="shared" si="118"/>
        <v>251</v>
      </c>
      <c r="G390" s="1">
        <f t="shared" si="119"/>
        <v>8</v>
      </c>
      <c r="H390" s="1">
        <f t="shared" si="120"/>
        <v>31</v>
      </c>
    </row>
    <row r="391" spans="1:16" x14ac:dyDescent="0.55000000000000004">
      <c r="A391" s="1">
        <f>値貼り付け用シート!F26</f>
        <v>4</v>
      </c>
      <c r="B391" s="1">
        <f>値貼り付け用シート!G26</f>
        <v>16</v>
      </c>
      <c r="C391" s="1">
        <v>6</v>
      </c>
      <c r="D391" s="1">
        <f>IF(OR(ISBLANK(値貼り付け用シート!M26),値貼り付け用シート!M26&gt;9990),NA(),値貼り付け用シート!M26)</f>
        <v>20</v>
      </c>
      <c r="E391" s="1">
        <f t="shared" si="137"/>
        <v>20</v>
      </c>
      <c r="F391" s="1">
        <f t="shared" si="118"/>
        <v>236</v>
      </c>
      <c r="G391" s="1">
        <f t="shared" si="119"/>
        <v>8</v>
      </c>
      <c r="H391" s="1">
        <f t="shared" si="120"/>
        <v>30</v>
      </c>
    </row>
    <row r="392" spans="1:16" x14ac:dyDescent="0.55000000000000004">
      <c r="A392" s="1">
        <f>値貼り付け用シート!F26</f>
        <v>4</v>
      </c>
      <c r="B392" s="1">
        <f>値貼り付け用シート!G26</f>
        <v>16</v>
      </c>
      <c r="C392" s="1">
        <v>7</v>
      </c>
      <c r="D392" s="1">
        <f>IF(OR(ISBLANK(値貼り付け用シート!N26),値貼り付け用シート!N26&gt;9990),NA(),値貼り付け用シート!N26)</f>
        <v>17</v>
      </c>
      <c r="E392" s="1">
        <f t="shared" si="137"/>
        <v>17</v>
      </c>
      <c r="F392" s="1">
        <f t="shared" si="118"/>
        <v>217</v>
      </c>
      <c r="G392" s="1">
        <f t="shared" si="119"/>
        <v>8</v>
      </c>
      <c r="H392" s="1">
        <f t="shared" si="120"/>
        <v>27</v>
      </c>
    </row>
    <row r="393" spans="1:16" x14ac:dyDescent="0.55000000000000004">
      <c r="A393" s="1">
        <f>値貼り付け用シート!F26</f>
        <v>4</v>
      </c>
      <c r="B393" s="1">
        <f>値貼り付け用シート!G26</f>
        <v>16</v>
      </c>
      <c r="C393" s="1">
        <v>8</v>
      </c>
      <c r="D393" s="1">
        <f>IF(OR(ISBLANK(値貼り付け用シート!O26),値貼り付け用シート!O26&gt;9990),NA(),値貼り付け用シート!O26)</f>
        <v>17</v>
      </c>
      <c r="E393" s="1">
        <f t="shared" si="137"/>
        <v>17</v>
      </c>
      <c r="F393" s="1">
        <f t="shared" si="118"/>
        <v>197</v>
      </c>
      <c r="G393" s="1">
        <f t="shared" si="119"/>
        <v>8</v>
      </c>
      <c r="H393" s="1">
        <f t="shared" si="120"/>
        <v>25</v>
      </c>
    </row>
    <row r="394" spans="1:16" x14ac:dyDescent="0.55000000000000004">
      <c r="A394" s="1">
        <f>値貼り付け用シート!F26</f>
        <v>4</v>
      </c>
      <c r="B394" s="1">
        <f>値貼り付け用シート!G26</f>
        <v>16</v>
      </c>
      <c r="C394" s="1">
        <v>9</v>
      </c>
      <c r="D394" s="1">
        <f>IF(OR(ISBLANK(値貼り付け用シート!P26),値貼り付け用シート!P26&gt;9990),NA(),値貼り付け用シート!P26)</f>
        <v>23</v>
      </c>
      <c r="E394" s="1">
        <f t="shared" si="137"/>
        <v>23</v>
      </c>
      <c r="F394" s="1">
        <f t="shared" si="118"/>
        <v>186</v>
      </c>
      <c r="G394" s="1">
        <f t="shared" si="119"/>
        <v>8</v>
      </c>
      <c r="H394" s="1">
        <f t="shared" si="120"/>
        <v>23</v>
      </c>
    </row>
    <row r="395" spans="1:16" x14ac:dyDescent="0.55000000000000004">
      <c r="A395" s="1">
        <f>値貼り付け用シート!F26</f>
        <v>4</v>
      </c>
      <c r="B395" s="1">
        <f>値貼り付け用シート!G26</f>
        <v>16</v>
      </c>
      <c r="C395" s="1">
        <v>10</v>
      </c>
      <c r="D395" s="1">
        <f>IF(OR(ISBLANK(値貼り付け用シート!Q26),値貼り付け用シート!Q26&gt;9990),NA(),値貼り付け用シート!Q26)</f>
        <v>30</v>
      </c>
      <c r="E395" s="1">
        <f t="shared" si="137"/>
        <v>30</v>
      </c>
      <c r="F395" s="1">
        <f t="shared" si="118"/>
        <v>184</v>
      </c>
      <c r="G395" s="1">
        <f t="shared" si="119"/>
        <v>8</v>
      </c>
      <c r="H395" s="1">
        <f t="shared" si="120"/>
        <v>23</v>
      </c>
    </row>
    <row r="396" spans="1:16" x14ac:dyDescent="0.55000000000000004">
      <c r="A396" s="1">
        <f>値貼り付け用シート!F26</f>
        <v>4</v>
      </c>
      <c r="B396" s="1">
        <f>値貼り付け用シート!G26</f>
        <v>16</v>
      </c>
      <c r="C396" s="1">
        <v>11</v>
      </c>
      <c r="D396" s="1">
        <f>IF(OR(ISBLANK(値貼り付け用シート!R26),値貼り付け用シート!R26&gt;9990),NA(),値貼り付け用シート!R26)</f>
        <v>35</v>
      </c>
      <c r="E396" s="1">
        <f t="shared" si="137"/>
        <v>35</v>
      </c>
      <c r="F396" s="1">
        <f t="shared" si="118"/>
        <v>191</v>
      </c>
      <c r="G396" s="1">
        <f t="shared" si="119"/>
        <v>8</v>
      </c>
      <c r="H396" s="1">
        <f t="shared" si="120"/>
        <v>24</v>
      </c>
    </row>
    <row r="397" spans="1:16" x14ac:dyDescent="0.55000000000000004">
      <c r="A397" s="1">
        <f>値貼り付け用シート!F26</f>
        <v>4</v>
      </c>
      <c r="B397" s="1">
        <f>値貼り付け用シート!G26</f>
        <v>16</v>
      </c>
      <c r="C397" s="1">
        <v>12</v>
      </c>
      <c r="D397" s="1">
        <f>IF(OR(ISBLANK(値貼り付け用シート!S26),値貼り付け用シート!S26&gt;9990),NA(),値貼り付け用シート!S26)</f>
        <v>41</v>
      </c>
      <c r="E397" s="1">
        <f t="shared" si="137"/>
        <v>41</v>
      </c>
      <c r="F397" s="1">
        <f t="shared" si="118"/>
        <v>207</v>
      </c>
      <c r="G397" s="1">
        <f t="shared" si="119"/>
        <v>8</v>
      </c>
      <c r="H397" s="1">
        <f t="shared" si="120"/>
        <v>26</v>
      </c>
    </row>
    <row r="398" spans="1:16" x14ac:dyDescent="0.55000000000000004">
      <c r="A398" s="1">
        <f>値貼り付け用シート!F26</f>
        <v>4</v>
      </c>
      <c r="B398" s="1">
        <f>値貼り付け用シート!G26</f>
        <v>16</v>
      </c>
      <c r="C398" s="1">
        <v>13</v>
      </c>
      <c r="D398" s="1">
        <f>IF(OR(ISBLANK(値貼り付け用シート!T26),値貼り付け用シート!T26&gt;9990),NA(),値貼り付け用シート!T26)</f>
        <v>47</v>
      </c>
      <c r="E398" s="1">
        <f t="shared" si="137"/>
        <v>47</v>
      </c>
      <c r="F398" s="1">
        <f t="shared" si="118"/>
        <v>230</v>
      </c>
      <c r="G398" s="1">
        <f t="shared" si="119"/>
        <v>8</v>
      </c>
      <c r="H398" s="1">
        <f t="shared" si="120"/>
        <v>29</v>
      </c>
    </row>
    <row r="399" spans="1:16" x14ac:dyDescent="0.55000000000000004">
      <c r="A399" s="1">
        <f>値貼り付け用シート!F26</f>
        <v>4</v>
      </c>
      <c r="B399" s="1">
        <f>値貼り付け用シート!G26</f>
        <v>16</v>
      </c>
      <c r="C399" s="1">
        <v>14</v>
      </c>
      <c r="D399" s="1">
        <f>IF(OR(ISBLANK(値貼り付け用シート!U26),値貼り付け用シート!U26&gt;9990),NA(),値貼り付け用シート!U26)</f>
        <v>49</v>
      </c>
      <c r="E399" s="1">
        <f t="shared" si="137"/>
        <v>49</v>
      </c>
      <c r="F399" s="1">
        <f t="shared" si="118"/>
        <v>259</v>
      </c>
      <c r="G399" s="1">
        <f t="shared" si="119"/>
        <v>8</v>
      </c>
      <c r="H399" s="1">
        <f t="shared" si="120"/>
        <v>32</v>
      </c>
    </row>
    <row r="400" spans="1:16" x14ac:dyDescent="0.55000000000000004">
      <c r="A400" s="1">
        <f>値貼り付け用シート!F26</f>
        <v>4</v>
      </c>
      <c r="B400" s="1">
        <f>値貼り付け用シート!G26</f>
        <v>16</v>
      </c>
      <c r="C400" s="1">
        <v>15</v>
      </c>
      <c r="D400" s="1">
        <f>IF(OR(ISBLANK(値貼り付け用シート!V26),値貼り付け用シート!V26&gt;9990),NA(),値貼り付け用シート!V26)</f>
        <v>44</v>
      </c>
      <c r="E400" s="1">
        <f t="shared" si="137"/>
        <v>44</v>
      </c>
      <c r="F400" s="1">
        <f t="shared" si="118"/>
        <v>286</v>
      </c>
      <c r="G400" s="1">
        <f t="shared" si="119"/>
        <v>8</v>
      </c>
      <c r="H400" s="1">
        <f t="shared" si="120"/>
        <v>36</v>
      </c>
    </row>
    <row r="401" spans="1:16" x14ac:dyDescent="0.55000000000000004">
      <c r="A401" s="1">
        <f>値貼り付け用シート!F26</f>
        <v>4</v>
      </c>
      <c r="B401" s="1">
        <f>値貼り付け用シート!G26</f>
        <v>16</v>
      </c>
      <c r="C401" s="1">
        <v>16</v>
      </c>
      <c r="D401" s="1">
        <f>IF(OR(ISBLANK(値貼り付け用シート!W26),値貼り付け用シート!W26&gt;9990),NA(),値貼り付け用シート!W26)</f>
        <v>48</v>
      </c>
      <c r="E401" s="1">
        <f t="shared" si="137"/>
        <v>48</v>
      </c>
      <c r="F401" s="1">
        <f t="shared" si="118"/>
        <v>317</v>
      </c>
      <c r="G401" s="1">
        <f t="shared" si="119"/>
        <v>8</v>
      </c>
      <c r="H401" s="1">
        <f t="shared" si="120"/>
        <v>40</v>
      </c>
    </row>
    <row r="402" spans="1:16" x14ac:dyDescent="0.55000000000000004">
      <c r="A402" s="1">
        <f>値貼り付け用シート!F26</f>
        <v>4</v>
      </c>
      <c r="B402" s="1">
        <f>値貼り付け用シート!G26</f>
        <v>16</v>
      </c>
      <c r="C402" s="1">
        <v>17</v>
      </c>
      <c r="D402" s="1">
        <f>IF(OR(ISBLANK(値貼り付け用シート!X26),値貼り付け用シート!X26&gt;9990),NA(),値貼り付け用シート!X26)</f>
        <v>43</v>
      </c>
      <c r="E402" s="1">
        <f t="shared" si="137"/>
        <v>43</v>
      </c>
      <c r="F402" s="1">
        <f t="shared" si="118"/>
        <v>337</v>
      </c>
      <c r="G402" s="1">
        <f t="shared" si="119"/>
        <v>8</v>
      </c>
      <c r="H402" s="1">
        <f t="shared" si="120"/>
        <v>42</v>
      </c>
    </row>
    <row r="403" spans="1:16" x14ac:dyDescent="0.55000000000000004">
      <c r="A403" s="1">
        <f>値貼り付け用シート!F26</f>
        <v>4</v>
      </c>
      <c r="B403" s="1">
        <f>値貼り付け用シート!G26</f>
        <v>16</v>
      </c>
      <c r="C403" s="1">
        <v>18</v>
      </c>
      <c r="D403" s="1">
        <f>IF(OR(ISBLANK(値貼り付け用シート!Y26),値貼り付け用シート!Y26&gt;9990),NA(),値貼り付け用シート!Y26)</f>
        <v>34</v>
      </c>
      <c r="E403" s="1">
        <f t="shared" si="137"/>
        <v>34</v>
      </c>
      <c r="F403" s="1">
        <f t="shared" si="118"/>
        <v>341</v>
      </c>
      <c r="G403" s="1">
        <f t="shared" si="119"/>
        <v>8</v>
      </c>
      <c r="H403" s="1">
        <f t="shared" si="120"/>
        <v>43</v>
      </c>
    </row>
    <row r="404" spans="1:16" x14ac:dyDescent="0.55000000000000004">
      <c r="A404" s="1">
        <f>値貼り付け用シート!F26</f>
        <v>4</v>
      </c>
      <c r="B404" s="1">
        <f>値貼り付け用シート!G26</f>
        <v>16</v>
      </c>
      <c r="C404" s="1">
        <v>19</v>
      </c>
      <c r="D404" s="1">
        <f>IF(OR(ISBLANK(値貼り付け用シート!Z26),値貼り付け用シート!Z26&gt;9990),NA(),値貼り付け用シート!Z26)</f>
        <v>30</v>
      </c>
      <c r="E404" s="1">
        <f t="shared" si="137"/>
        <v>30</v>
      </c>
      <c r="F404" s="1">
        <f t="shared" si="118"/>
        <v>336</v>
      </c>
      <c r="G404" s="1">
        <f t="shared" si="119"/>
        <v>8</v>
      </c>
      <c r="H404" s="1">
        <f t="shared" si="120"/>
        <v>42</v>
      </c>
    </row>
    <row r="405" spans="1:16" x14ac:dyDescent="0.55000000000000004">
      <c r="A405" s="1">
        <f>値貼り付け用シート!F26</f>
        <v>4</v>
      </c>
      <c r="B405" s="1">
        <f>値貼り付け用シート!G26</f>
        <v>16</v>
      </c>
      <c r="C405" s="1">
        <v>20</v>
      </c>
      <c r="D405" s="1">
        <f>IF(OR(ISBLANK(値貼り付け用シート!AA26),値貼り付け用シート!AA26&gt;9990),NA(),値貼り付け用シート!AA26)</f>
        <v>32</v>
      </c>
      <c r="E405" s="1">
        <f t="shared" si="137"/>
        <v>32</v>
      </c>
      <c r="F405" s="1">
        <f t="shared" si="118"/>
        <v>327</v>
      </c>
      <c r="G405" s="1">
        <f t="shared" si="119"/>
        <v>8</v>
      </c>
      <c r="H405" s="1">
        <f t="shared" si="120"/>
        <v>41</v>
      </c>
    </row>
    <row r="406" spans="1:16" x14ac:dyDescent="0.55000000000000004">
      <c r="A406" s="1">
        <f>値貼り付け用シート!F26</f>
        <v>4</v>
      </c>
      <c r="B406" s="1">
        <f>値貼り付け用シート!G26</f>
        <v>16</v>
      </c>
      <c r="C406" s="1">
        <v>21</v>
      </c>
      <c r="D406" s="1">
        <f>IF(OR(ISBLANK(値貼り付け用シート!AB26),値貼り付け用シート!AB26&gt;9990),NA(),値貼り付け用シート!AB26)</f>
        <v>33</v>
      </c>
      <c r="E406" s="1">
        <f t="shared" si="137"/>
        <v>33</v>
      </c>
      <c r="F406" s="1">
        <f t="shared" si="118"/>
        <v>313</v>
      </c>
      <c r="G406" s="1">
        <f t="shared" si="119"/>
        <v>8</v>
      </c>
      <c r="H406" s="1">
        <f t="shared" si="120"/>
        <v>39</v>
      </c>
    </row>
    <row r="407" spans="1:16" x14ac:dyDescent="0.55000000000000004">
      <c r="A407" s="1">
        <f>値貼り付け用シート!F26</f>
        <v>4</v>
      </c>
      <c r="B407" s="1">
        <f>値貼り付け用シート!G26</f>
        <v>16</v>
      </c>
      <c r="C407" s="1">
        <v>22</v>
      </c>
      <c r="D407" s="1">
        <f>IF(OR(ISBLANK(値貼り付け用シート!AC26),値貼り付け用シート!AC26&gt;9990),NA(),値貼り付け用シート!AC26)</f>
        <v>29</v>
      </c>
      <c r="E407" s="1">
        <f t="shared" si="137"/>
        <v>29</v>
      </c>
      <c r="F407" s="1">
        <f t="shared" si="118"/>
        <v>293</v>
      </c>
      <c r="G407" s="1">
        <f t="shared" si="119"/>
        <v>8</v>
      </c>
      <c r="H407" s="1">
        <f t="shared" si="120"/>
        <v>37</v>
      </c>
    </row>
    <row r="408" spans="1:16" x14ac:dyDescent="0.55000000000000004">
      <c r="A408" s="1">
        <f>値貼り付け用シート!F26</f>
        <v>4</v>
      </c>
      <c r="B408" s="1">
        <f>値貼り付け用シート!G26</f>
        <v>16</v>
      </c>
      <c r="C408" s="1">
        <v>23</v>
      </c>
      <c r="D408" s="1">
        <f>IF(OR(ISBLANK(値貼り付け用シート!AD26),値貼り付け用シート!AD26&gt;9990),NA(),値貼り付け用シート!AD26)</f>
        <v>34</v>
      </c>
      <c r="E408" s="1">
        <f t="shared" si="137"/>
        <v>34</v>
      </c>
      <c r="F408" s="1">
        <f t="shared" si="118"/>
        <v>283</v>
      </c>
      <c r="G408" s="1">
        <f t="shared" si="119"/>
        <v>8</v>
      </c>
      <c r="H408" s="1">
        <f t="shared" si="120"/>
        <v>35</v>
      </c>
    </row>
    <row r="409" spans="1:16" x14ac:dyDescent="0.55000000000000004">
      <c r="A409" s="1">
        <f>値貼り付け用シート!F26</f>
        <v>4</v>
      </c>
      <c r="B409" s="1">
        <f>値貼り付け用シート!G26</f>
        <v>16</v>
      </c>
      <c r="C409" s="1">
        <v>24</v>
      </c>
      <c r="D409" s="1">
        <f>IF(OR(ISBLANK(値貼り付け用シート!AE26),値貼り付け用シート!AE26&gt;9990),NA(),値貼り付け用シート!AE26)</f>
        <v>39</v>
      </c>
      <c r="E409" s="1">
        <f t="shared" si="137"/>
        <v>39</v>
      </c>
      <c r="F409" s="1">
        <f t="shared" si="118"/>
        <v>274</v>
      </c>
      <c r="G409" s="1">
        <f t="shared" si="119"/>
        <v>8</v>
      </c>
      <c r="H409" s="1">
        <f t="shared" si="120"/>
        <v>34</v>
      </c>
    </row>
    <row r="410" spans="1:16" x14ac:dyDescent="0.55000000000000004">
      <c r="A410" s="1">
        <f>値貼り付け用シート!F27</f>
        <v>4</v>
      </c>
      <c r="B410" s="1">
        <f>値貼り付け用シート!G27</f>
        <v>17</v>
      </c>
      <c r="C410" s="1">
        <v>1</v>
      </c>
      <c r="D410" s="1">
        <f>IF(OR(ISBLANK(値貼り付け用シート!H27),値貼り付け用シート!H27&gt;9990),NA(),値貼り付け用シート!H27)</f>
        <v>41</v>
      </c>
      <c r="E410" s="1">
        <f t="shared" si="137"/>
        <v>41</v>
      </c>
      <c r="F410" s="1">
        <f t="shared" si="118"/>
        <v>272</v>
      </c>
      <c r="G410" s="1">
        <f t="shared" si="119"/>
        <v>8</v>
      </c>
      <c r="H410" s="1">
        <f t="shared" si="120"/>
        <v>34</v>
      </c>
      <c r="I410" s="1">
        <f t="shared" ref="I410" si="138">COUNT(D410:D433)</f>
        <v>24</v>
      </c>
      <c r="J410" s="1">
        <f t="shared" ref="J410" si="139">COUNT(H410:H433)</f>
        <v>24</v>
      </c>
      <c r="K410" s="1">
        <f t="shared" ref="K410" si="140">IF(AND(I410&gt;=20,J410&gt;=20),0,1)</f>
        <v>0</v>
      </c>
      <c r="L410" s="1">
        <f t="shared" ref="L410" si="141">IF(K410=0,MAX(H410:H433),NA())</f>
        <v>49</v>
      </c>
      <c r="M410" s="1">
        <f t="shared" ref="M410" si="142">IF(K410=0,IF(L410&lt;=70,1,0),NA())</f>
        <v>1</v>
      </c>
      <c r="N410" s="1">
        <f t="shared" ref="N410" si="143">IF(COUNTIF(D410:D433,NA())=24,NA(),MAX(E410:E433))</f>
        <v>51</v>
      </c>
      <c r="O410" s="1">
        <f t="shared" ref="O410" si="144">IF(COUNTIF(D415:D429,NA())=15,NA(),MAX(E415:E429))</f>
        <v>51</v>
      </c>
      <c r="P410" s="1">
        <f t="shared" ref="P410" si="145">COUNTIF(D410:D433,"&gt;=120")</f>
        <v>0</v>
      </c>
    </row>
    <row r="411" spans="1:16" x14ac:dyDescent="0.55000000000000004">
      <c r="A411" s="1">
        <f>値貼り付け用シート!F27</f>
        <v>4</v>
      </c>
      <c r="B411" s="1">
        <f>値貼り付け用シート!G27</f>
        <v>17</v>
      </c>
      <c r="C411" s="1">
        <v>2</v>
      </c>
      <c r="D411" s="1">
        <f>IF(OR(ISBLANK(値貼り付け用シート!I27),値貼り付け用シート!I27&gt;9990),NA(),値貼り付け用シート!I27)</f>
        <v>43</v>
      </c>
      <c r="E411" s="1">
        <f t="shared" si="137"/>
        <v>43</v>
      </c>
      <c r="F411" s="1">
        <f t="shared" ref="F411:F474" si="146">SUM(E404:E411)</f>
        <v>281</v>
      </c>
      <c r="G411" s="1">
        <f t="shared" ref="G411:G474" si="147">COUNT(D404:D411)</f>
        <v>8</v>
      </c>
      <c r="H411" s="1">
        <f t="shared" ref="H411:H474" si="148">IF(G411&gt;=6,ROUND(F411/G411,0),NA())</f>
        <v>35</v>
      </c>
    </row>
    <row r="412" spans="1:16" x14ac:dyDescent="0.55000000000000004">
      <c r="A412" s="1">
        <f>値貼り付け用シート!F27</f>
        <v>4</v>
      </c>
      <c r="B412" s="1">
        <f>値貼り付け用シート!G27</f>
        <v>17</v>
      </c>
      <c r="C412" s="1">
        <v>3</v>
      </c>
      <c r="D412" s="1">
        <f>IF(OR(ISBLANK(値貼り付け用シート!J27),値貼り付け用シート!J27&gt;9990),NA(),値貼り付け用シート!J27)</f>
        <v>42</v>
      </c>
      <c r="E412" s="1">
        <f t="shared" si="137"/>
        <v>42</v>
      </c>
      <c r="F412" s="1">
        <f t="shared" si="146"/>
        <v>293</v>
      </c>
      <c r="G412" s="1">
        <f t="shared" si="147"/>
        <v>8</v>
      </c>
      <c r="H412" s="1">
        <f t="shared" si="148"/>
        <v>37</v>
      </c>
    </row>
    <row r="413" spans="1:16" x14ac:dyDescent="0.55000000000000004">
      <c r="A413" s="1">
        <f>値貼り付け用シート!F27</f>
        <v>4</v>
      </c>
      <c r="B413" s="1">
        <f>値貼り付け用シート!G27</f>
        <v>17</v>
      </c>
      <c r="C413" s="1">
        <v>4</v>
      </c>
      <c r="D413" s="1">
        <f>IF(OR(ISBLANK(値貼り付け用シート!K27),値貼り付け用シート!K27&gt;9990),NA(),値貼り付け用シート!K27)</f>
        <v>43</v>
      </c>
      <c r="E413" s="1">
        <f t="shared" si="137"/>
        <v>43</v>
      </c>
      <c r="F413" s="1">
        <f t="shared" si="146"/>
        <v>304</v>
      </c>
      <c r="G413" s="1">
        <f t="shared" si="147"/>
        <v>8</v>
      </c>
      <c r="H413" s="1">
        <f t="shared" si="148"/>
        <v>38</v>
      </c>
    </row>
    <row r="414" spans="1:16" x14ac:dyDescent="0.55000000000000004">
      <c r="A414" s="1">
        <f>値貼り付け用シート!F27</f>
        <v>4</v>
      </c>
      <c r="B414" s="1">
        <f>値貼り付け用シート!G27</f>
        <v>17</v>
      </c>
      <c r="C414" s="1">
        <v>5</v>
      </c>
      <c r="D414" s="1">
        <f>IF(OR(ISBLANK(値貼り付け用シート!L27),値貼り付け用シート!L27&gt;9990),NA(),値貼り付け用シート!L27)</f>
        <v>42</v>
      </c>
      <c r="E414" s="1">
        <f t="shared" si="137"/>
        <v>42</v>
      </c>
      <c r="F414" s="1">
        <f t="shared" si="146"/>
        <v>313</v>
      </c>
      <c r="G414" s="1">
        <f t="shared" si="147"/>
        <v>8</v>
      </c>
      <c r="H414" s="1">
        <f t="shared" si="148"/>
        <v>39</v>
      </c>
    </row>
    <row r="415" spans="1:16" x14ac:dyDescent="0.55000000000000004">
      <c r="A415" s="1">
        <f>値貼り付け用シート!F27</f>
        <v>4</v>
      </c>
      <c r="B415" s="1">
        <f>値貼り付け用シート!G27</f>
        <v>17</v>
      </c>
      <c r="C415" s="1">
        <v>6</v>
      </c>
      <c r="D415" s="1">
        <f>IF(OR(ISBLANK(値貼り付け用シート!M27),値貼り付け用シート!M27&gt;9990),NA(),値貼り付け用シート!M27)</f>
        <v>41</v>
      </c>
      <c r="E415" s="1">
        <f t="shared" si="137"/>
        <v>41</v>
      </c>
      <c r="F415" s="1">
        <f t="shared" si="146"/>
        <v>325</v>
      </c>
      <c r="G415" s="1">
        <f t="shared" si="147"/>
        <v>8</v>
      </c>
      <c r="H415" s="1">
        <f t="shared" si="148"/>
        <v>41</v>
      </c>
    </row>
    <row r="416" spans="1:16" x14ac:dyDescent="0.55000000000000004">
      <c r="A416" s="1">
        <f>値貼り付け用シート!F27</f>
        <v>4</v>
      </c>
      <c r="B416" s="1">
        <f>値貼り付け用シート!G27</f>
        <v>17</v>
      </c>
      <c r="C416" s="1">
        <v>7</v>
      </c>
      <c r="D416" s="1">
        <f>IF(OR(ISBLANK(値貼り付け用シート!N27),値貼り付け用シート!N27&gt;9990),NA(),値貼り付け用シート!N27)</f>
        <v>37</v>
      </c>
      <c r="E416" s="1">
        <f t="shared" si="137"/>
        <v>37</v>
      </c>
      <c r="F416" s="1">
        <f t="shared" si="146"/>
        <v>328</v>
      </c>
      <c r="G416" s="1">
        <f t="shared" si="147"/>
        <v>8</v>
      </c>
      <c r="H416" s="1">
        <f t="shared" si="148"/>
        <v>41</v>
      </c>
    </row>
    <row r="417" spans="1:8" x14ac:dyDescent="0.55000000000000004">
      <c r="A417" s="1">
        <f>値貼り付け用シート!F27</f>
        <v>4</v>
      </c>
      <c r="B417" s="1">
        <f>値貼り付け用シート!G27</f>
        <v>17</v>
      </c>
      <c r="C417" s="1">
        <v>8</v>
      </c>
      <c r="D417" s="1">
        <f>IF(OR(ISBLANK(値貼り付け用シート!O27),値貼り付け用シート!O27&gt;9990),NA(),値貼り付け用シート!O27)</f>
        <v>39</v>
      </c>
      <c r="E417" s="1">
        <f t="shared" si="137"/>
        <v>39</v>
      </c>
      <c r="F417" s="1">
        <f t="shared" si="146"/>
        <v>328</v>
      </c>
      <c r="G417" s="1">
        <f t="shared" si="147"/>
        <v>8</v>
      </c>
      <c r="H417" s="1">
        <f t="shared" si="148"/>
        <v>41</v>
      </c>
    </row>
    <row r="418" spans="1:8" x14ac:dyDescent="0.55000000000000004">
      <c r="A418" s="1">
        <f>値貼り付け用シート!F27</f>
        <v>4</v>
      </c>
      <c r="B418" s="1">
        <f>値貼り付け用シート!G27</f>
        <v>17</v>
      </c>
      <c r="C418" s="1">
        <v>9</v>
      </c>
      <c r="D418" s="1">
        <f>IF(OR(ISBLANK(値貼り付け用シート!P27),値貼り付け用シート!P27&gt;9990),NA(),値貼り付け用シート!P27)</f>
        <v>42</v>
      </c>
      <c r="E418" s="1">
        <f t="shared" si="137"/>
        <v>42</v>
      </c>
      <c r="F418" s="1">
        <f t="shared" si="146"/>
        <v>329</v>
      </c>
      <c r="G418" s="1">
        <f t="shared" si="147"/>
        <v>8</v>
      </c>
      <c r="H418" s="1">
        <f t="shared" si="148"/>
        <v>41</v>
      </c>
    </row>
    <row r="419" spans="1:8" x14ac:dyDescent="0.55000000000000004">
      <c r="A419" s="1">
        <f>値貼り付け用シート!F27</f>
        <v>4</v>
      </c>
      <c r="B419" s="1">
        <f>値貼り付け用シート!G27</f>
        <v>17</v>
      </c>
      <c r="C419" s="1">
        <v>10</v>
      </c>
      <c r="D419" s="1">
        <f>IF(OR(ISBLANK(値貼り付け用シート!Q27),値貼り付け用シート!Q27&gt;9990),NA(),値貼り付け用シート!Q27)</f>
        <v>44</v>
      </c>
      <c r="E419" s="1">
        <f t="shared" si="137"/>
        <v>44</v>
      </c>
      <c r="F419" s="1">
        <f t="shared" si="146"/>
        <v>330</v>
      </c>
      <c r="G419" s="1">
        <f t="shared" si="147"/>
        <v>8</v>
      </c>
      <c r="H419" s="1">
        <f t="shared" si="148"/>
        <v>41</v>
      </c>
    </row>
    <row r="420" spans="1:8" x14ac:dyDescent="0.55000000000000004">
      <c r="A420" s="1">
        <f>値貼り付け用シート!F27</f>
        <v>4</v>
      </c>
      <c r="B420" s="1">
        <f>値貼り付け用シート!G27</f>
        <v>17</v>
      </c>
      <c r="C420" s="1">
        <v>11</v>
      </c>
      <c r="D420" s="1">
        <f>IF(OR(ISBLANK(値貼り付け用シート!R27),値貼り付け用シート!R27&gt;9990),NA(),値貼り付け用シート!R27)</f>
        <v>45</v>
      </c>
      <c r="E420" s="1">
        <f t="shared" si="137"/>
        <v>45</v>
      </c>
      <c r="F420" s="1">
        <f t="shared" si="146"/>
        <v>333</v>
      </c>
      <c r="G420" s="1">
        <f t="shared" si="147"/>
        <v>8</v>
      </c>
      <c r="H420" s="1">
        <f t="shared" si="148"/>
        <v>42</v>
      </c>
    </row>
    <row r="421" spans="1:8" x14ac:dyDescent="0.55000000000000004">
      <c r="A421" s="1">
        <f>値貼り付け用シート!F27</f>
        <v>4</v>
      </c>
      <c r="B421" s="1">
        <f>値貼り付け用シート!G27</f>
        <v>17</v>
      </c>
      <c r="C421" s="1">
        <v>12</v>
      </c>
      <c r="D421" s="1">
        <f>IF(OR(ISBLANK(値貼り付け用シート!S27),値貼り付け用シート!S27&gt;9990),NA(),値貼り付け用シート!S27)</f>
        <v>47</v>
      </c>
      <c r="E421" s="1">
        <f t="shared" si="137"/>
        <v>47</v>
      </c>
      <c r="F421" s="1">
        <f t="shared" si="146"/>
        <v>337</v>
      </c>
      <c r="G421" s="1">
        <f t="shared" si="147"/>
        <v>8</v>
      </c>
      <c r="H421" s="1">
        <f t="shared" si="148"/>
        <v>42</v>
      </c>
    </row>
    <row r="422" spans="1:8" x14ac:dyDescent="0.55000000000000004">
      <c r="A422" s="1">
        <f>値貼り付け用シート!F27</f>
        <v>4</v>
      </c>
      <c r="B422" s="1">
        <f>値貼り付け用シート!G27</f>
        <v>17</v>
      </c>
      <c r="C422" s="1">
        <v>13</v>
      </c>
      <c r="D422" s="1">
        <f>IF(OR(ISBLANK(値貼り付け用シート!T27),値貼り付け用シート!T27&gt;9990),NA(),値貼り付け用シート!T27)</f>
        <v>48</v>
      </c>
      <c r="E422" s="1">
        <f t="shared" si="137"/>
        <v>48</v>
      </c>
      <c r="F422" s="1">
        <f t="shared" si="146"/>
        <v>343</v>
      </c>
      <c r="G422" s="1">
        <f t="shared" si="147"/>
        <v>8</v>
      </c>
      <c r="H422" s="1">
        <f t="shared" si="148"/>
        <v>43</v>
      </c>
    </row>
    <row r="423" spans="1:8" x14ac:dyDescent="0.55000000000000004">
      <c r="A423" s="1">
        <f>値貼り付け用シート!F27</f>
        <v>4</v>
      </c>
      <c r="B423" s="1">
        <f>値貼り付け用シート!G27</f>
        <v>17</v>
      </c>
      <c r="C423" s="1">
        <v>14</v>
      </c>
      <c r="D423" s="1">
        <f>IF(OR(ISBLANK(値貼り付け用シート!U27),値貼り付け用シート!U27&gt;9990),NA(),値貼り付け用シート!U27)</f>
        <v>49</v>
      </c>
      <c r="E423" s="1">
        <f t="shared" si="137"/>
        <v>49</v>
      </c>
      <c r="F423" s="1">
        <f t="shared" si="146"/>
        <v>351</v>
      </c>
      <c r="G423" s="1">
        <f t="shared" si="147"/>
        <v>8</v>
      </c>
      <c r="H423" s="1">
        <f t="shared" si="148"/>
        <v>44</v>
      </c>
    </row>
    <row r="424" spans="1:8" x14ac:dyDescent="0.55000000000000004">
      <c r="A424" s="1">
        <f>値貼り付け用シート!F27</f>
        <v>4</v>
      </c>
      <c r="B424" s="1">
        <f>値貼り付け用シート!G27</f>
        <v>17</v>
      </c>
      <c r="C424" s="1">
        <v>15</v>
      </c>
      <c r="D424" s="1">
        <f>IF(OR(ISBLANK(値貼り付け用シート!V27),値貼り付け用シート!V27&gt;9990),NA(),値貼り付け用シート!V27)</f>
        <v>48</v>
      </c>
      <c r="E424" s="1">
        <f t="shared" si="137"/>
        <v>48</v>
      </c>
      <c r="F424" s="1">
        <f t="shared" si="146"/>
        <v>362</v>
      </c>
      <c r="G424" s="1">
        <f t="shared" si="147"/>
        <v>8</v>
      </c>
      <c r="H424" s="1">
        <f t="shared" si="148"/>
        <v>45</v>
      </c>
    </row>
    <row r="425" spans="1:8" x14ac:dyDescent="0.55000000000000004">
      <c r="A425" s="1">
        <f>値貼り付け用シート!F27</f>
        <v>4</v>
      </c>
      <c r="B425" s="1">
        <f>値貼り付け用シート!G27</f>
        <v>17</v>
      </c>
      <c r="C425" s="1">
        <v>16</v>
      </c>
      <c r="D425" s="1">
        <f>IF(OR(ISBLANK(値貼り付け用シート!W27),値貼り付け用シート!W27&gt;9990),NA(),値貼り付け用シート!W27)</f>
        <v>50</v>
      </c>
      <c r="E425" s="1">
        <f t="shared" si="137"/>
        <v>50</v>
      </c>
      <c r="F425" s="1">
        <f t="shared" si="146"/>
        <v>373</v>
      </c>
      <c r="G425" s="1">
        <f t="shared" si="147"/>
        <v>8</v>
      </c>
      <c r="H425" s="1">
        <f t="shared" si="148"/>
        <v>47</v>
      </c>
    </row>
    <row r="426" spans="1:8" x14ac:dyDescent="0.55000000000000004">
      <c r="A426" s="1">
        <f>値貼り付け用シート!F27</f>
        <v>4</v>
      </c>
      <c r="B426" s="1">
        <f>値貼り付け用シート!G27</f>
        <v>17</v>
      </c>
      <c r="C426" s="1">
        <v>17</v>
      </c>
      <c r="D426" s="1">
        <f>IF(OR(ISBLANK(値貼り付け用シート!X27),値貼り付け用シート!X27&gt;9990),NA(),値貼り付け用シート!X27)</f>
        <v>51</v>
      </c>
      <c r="E426" s="1">
        <f t="shared" si="137"/>
        <v>51</v>
      </c>
      <c r="F426" s="1">
        <f t="shared" si="146"/>
        <v>382</v>
      </c>
      <c r="G426" s="1">
        <f t="shared" si="147"/>
        <v>8</v>
      </c>
      <c r="H426" s="1">
        <f t="shared" si="148"/>
        <v>48</v>
      </c>
    </row>
    <row r="427" spans="1:8" x14ac:dyDescent="0.55000000000000004">
      <c r="A427" s="1">
        <f>値貼り付け用シート!F27</f>
        <v>4</v>
      </c>
      <c r="B427" s="1">
        <f>値貼り付け用シート!G27</f>
        <v>17</v>
      </c>
      <c r="C427" s="1">
        <v>18</v>
      </c>
      <c r="D427" s="1">
        <f>IF(OR(ISBLANK(値貼り付け用シート!Y27),値貼り付け用シート!Y27&gt;9990),NA(),値貼り付け用シート!Y27)</f>
        <v>51</v>
      </c>
      <c r="E427" s="1">
        <f t="shared" si="137"/>
        <v>51</v>
      </c>
      <c r="F427" s="1">
        <f t="shared" si="146"/>
        <v>389</v>
      </c>
      <c r="G427" s="1">
        <f t="shared" si="147"/>
        <v>8</v>
      </c>
      <c r="H427" s="1">
        <f t="shared" si="148"/>
        <v>49</v>
      </c>
    </row>
    <row r="428" spans="1:8" x14ac:dyDescent="0.55000000000000004">
      <c r="A428" s="1">
        <f>値貼り付け用シート!F27</f>
        <v>4</v>
      </c>
      <c r="B428" s="1">
        <f>値貼り付け用シート!G27</f>
        <v>17</v>
      </c>
      <c r="C428" s="1">
        <v>19</v>
      </c>
      <c r="D428" s="1">
        <f>IF(OR(ISBLANK(値貼り付け用シート!Z27),値貼り付け用シート!Z27&gt;9990),NA(),値貼り付け用シート!Z27)</f>
        <v>48</v>
      </c>
      <c r="E428" s="1">
        <f t="shared" si="137"/>
        <v>48</v>
      </c>
      <c r="F428" s="1">
        <f t="shared" si="146"/>
        <v>392</v>
      </c>
      <c r="G428" s="1">
        <f t="shared" si="147"/>
        <v>8</v>
      </c>
      <c r="H428" s="1">
        <f t="shared" si="148"/>
        <v>49</v>
      </c>
    </row>
    <row r="429" spans="1:8" x14ac:dyDescent="0.55000000000000004">
      <c r="A429" s="1">
        <f>値貼り付け用シート!F27</f>
        <v>4</v>
      </c>
      <c r="B429" s="1">
        <f>値貼り付け用シート!G27</f>
        <v>17</v>
      </c>
      <c r="C429" s="1">
        <v>20</v>
      </c>
      <c r="D429" s="1">
        <f>IF(OR(ISBLANK(値貼り付け用シート!AA27),値貼り付け用シート!AA27&gt;9990),NA(),値貼り付け用シート!AA27)</f>
        <v>46</v>
      </c>
      <c r="E429" s="1">
        <f t="shared" si="137"/>
        <v>46</v>
      </c>
      <c r="F429" s="1">
        <f t="shared" si="146"/>
        <v>391</v>
      </c>
      <c r="G429" s="1">
        <f t="shared" si="147"/>
        <v>8</v>
      </c>
      <c r="H429" s="1">
        <f t="shared" si="148"/>
        <v>49</v>
      </c>
    </row>
    <row r="430" spans="1:8" x14ac:dyDescent="0.55000000000000004">
      <c r="A430" s="1">
        <f>値貼り付け用シート!F27</f>
        <v>4</v>
      </c>
      <c r="B430" s="1">
        <f>値貼り付け用シート!G27</f>
        <v>17</v>
      </c>
      <c r="C430" s="1">
        <v>21</v>
      </c>
      <c r="D430" s="1">
        <f>IF(OR(ISBLANK(値貼り付け用シート!AB27),値貼り付け用シート!AB27&gt;9990),NA(),値貼り付け用シート!AB27)</f>
        <v>45</v>
      </c>
      <c r="E430" s="1">
        <f t="shared" si="137"/>
        <v>45</v>
      </c>
      <c r="F430" s="1">
        <f t="shared" si="146"/>
        <v>388</v>
      </c>
      <c r="G430" s="1">
        <f t="shared" si="147"/>
        <v>8</v>
      </c>
      <c r="H430" s="1">
        <f t="shared" si="148"/>
        <v>49</v>
      </c>
    </row>
    <row r="431" spans="1:8" x14ac:dyDescent="0.55000000000000004">
      <c r="A431" s="1">
        <f>値貼り付け用シート!F27</f>
        <v>4</v>
      </c>
      <c r="B431" s="1">
        <f>値貼り付け用シート!G27</f>
        <v>17</v>
      </c>
      <c r="C431" s="1">
        <v>22</v>
      </c>
      <c r="D431" s="1">
        <f>IF(OR(ISBLANK(値貼り付け用シート!AC27),値貼り付け用シート!AC27&gt;9990),NA(),値貼り付け用シート!AC27)</f>
        <v>46</v>
      </c>
      <c r="E431" s="1">
        <f t="shared" si="137"/>
        <v>46</v>
      </c>
      <c r="F431" s="1">
        <f t="shared" si="146"/>
        <v>385</v>
      </c>
      <c r="G431" s="1">
        <f t="shared" si="147"/>
        <v>8</v>
      </c>
      <c r="H431" s="1">
        <f t="shared" si="148"/>
        <v>48</v>
      </c>
    </row>
    <row r="432" spans="1:8" x14ac:dyDescent="0.55000000000000004">
      <c r="A432" s="1">
        <f>値貼り付け用シート!F27</f>
        <v>4</v>
      </c>
      <c r="B432" s="1">
        <f>値貼り付け用シート!G27</f>
        <v>17</v>
      </c>
      <c r="C432" s="1">
        <v>23</v>
      </c>
      <c r="D432" s="1">
        <f>IF(OR(ISBLANK(値貼り付け用シート!AD27),値貼り付け用シート!AD27&gt;9990),NA(),値貼り付け用シート!AD27)</f>
        <v>46</v>
      </c>
      <c r="E432" s="1">
        <f t="shared" si="137"/>
        <v>46</v>
      </c>
      <c r="F432" s="1">
        <f t="shared" si="146"/>
        <v>383</v>
      </c>
      <c r="G432" s="1">
        <f t="shared" si="147"/>
        <v>8</v>
      </c>
      <c r="H432" s="1">
        <f t="shared" si="148"/>
        <v>48</v>
      </c>
    </row>
    <row r="433" spans="1:16" x14ac:dyDescent="0.55000000000000004">
      <c r="A433" s="1">
        <f>値貼り付け用シート!F27</f>
        <v>4</v>
      </c>
      <c r="B433" s="1">
        <f>値貼り付け用シート!G27</f>
        <v>17</v>
      </c>
      <c r="C433" s="1">
        <v>24</v>
      </c>
      <c r="D433" s="1">
        <f>IF(OR(ISBLANK(値貼り付け用シート!AE27),値貼り付け用シート!AE27&gt;9990),NA(),値貼り付け用シート!AE27)</f>
        <v>43</v>
      </c>
      <c r="E433" s="1">
        <f t="shared" si="137"/>
        <v>43</v>
      </c>
      <c r="F433" s="1">
        <f t="shared" si="146"/>
        <v>376</v>
      </c>
      <c r="G433" s="1">
        <f t="shared" si="147"/>
        <v>8</v>
      </c>
      <c r="H433" s="1">
        <f t="shared" si="148"/>
        <v>47</v>
      </c>
    </row>
    <row r="434" spans="1:16" x14ac:dyDescent="0.55000000000000004">
      <c r="A434" s="1">
        <f>値貼り付け用シート!F28</f>
        <v>4</v>
      </c>
      <c r="B434" s="1">
        <f>値貼り付け用シート!G28</f>
        <v>18</v>
      </c>
      <c r="C434" s="1">
        <v>1</v>
      </c>
      <c r="D434" s="1" t="e">
        <f>IF(OR(ISBLANK(値貼り付け用シート!H28),値貼り付け用シート!H28&gt;9990),NA(),値貼り付け用シート!H28)</f>
        <v>#N/A</v>
      </c>
      <c r="E434" s="1">
        <f t="shared" si="137"/>
        <v>0</v>
      </c>
      <c r="F434" s="1">
        <f t="shared" si="146"/>
        <v>325</v>
      </c>
      <c r="G434" s="1">
        <f t="shared" si="147"/>
        <v>7</v>
      </c>
      <c r="H434" s="1">
        <f t="shared" si="148"/>
        <v>46</v>
      </c>
      <c r="I434" s="1">
        <f t="shared" ref="I434" si="149">COUNT(D434:D457)</f>
        <v>23</v>
      </c>
      <c r="J434" s="1">
        <f t="shared" ref="J434" si="150">COUNT(H434:H457)</f>
        <v>24</v>
      </c>
      <c r="K434" s="1">
        <f t="shared" ref="K434" si="151">IF(AND(I434&gt;=20,J434&gt;=20),0,1)</f>
        <v>0</v>
      </c>
      <c r="L434" s="1">
        <f t="shared" ref="L434" si="152">IF(K434=0,MAX(H434:H457),NA())</f>
        <v>46</v>
      </c>
      <c r="M434" s="1">
        <f t="shared" ref="M434" si="153">IF(K434=0,IF(L434&lt;=70,1,0),NA())</f>
        <v>1</v>
      </c>
      <c r="N434" s="1">
        <f>IF(COUNTIF(D434:D457,NA())=24,NA(),MAX(E434:E457))</f>
        <v>52</v>
      </c>
      <c r="O434" s="1">
        <f t="shared" ref="O434" si="154">IF(COUNTIF(D439:D453,NA())=15,NA(),MAX(E439:E453))</f>
        <v>52</v>
      </c>
      <c r="P434" s="1">
        <f t="shared" ref="P434" si="155">COUNTIF(D434:D457,"&gt;=120")</f>
        <v>0</v>
      </c>
    </row>
    <row r="435" spans="1:16" x14ac:dyDescent="0.55000000000000004">
      <c r="A435" s="1">
        <f>値貼り付け用シート!F28</f>
        <v>4</v>
      </c>
      <c r="B435" s="1">
        <f>値貼り付け用シート!G28</f>
        <v>18</v>
      </c>
      <c r="C435" s="1">
        <v>2</v>
      </c>
      <c r="D435" s="1">
        <f>IF(OR(ISBLANK(値貼り付け用シート!I28),値貼り付け用シート!I28&gt;9990),NA(),値貼り付け用シート!I28)</f>
        <v>41</v>
      </c>
      <c r="E435" s="1">
        <f t="shared" si="137"/>
        <v>41</v>
      </c>
      <c r="F435" s="1">
        <f t="shared" si="146"/>
        <v>315</v>
      </c>
      <c r="G435" s="1">
        <f t="shared" si="147"/>
        <v>7</v>
      </c>
      <c r="H435" s="1">
        <f t="shared" si="148"/>
        <v>45</v>
      </c>
    </row>
    <row r="436" spans="1:16" x14ac:dyDescent="0.55000000000000004">
      <c r="A436" s="1">
        <f>値貼り付け用シート!F28</f>
        <v>4</v>
      </c>
      <c r="B436" s="1">
        <f>値貼り付け用シート!G28</f>
        <v>18</v>
      </c>
      <c r="C436" s="1">
        <v>3</v>
      </c>
      <c r="D436" s="1">
        <f>IF(OR(ISBLANK(値貼り付け用シート!J28),値貼り付け用シート!J28&gt;9990),NA(),値貼り付け用シート!J28)</f>
        <v>41</v>
      </c>
      <c r="E436" s="1">
        <f t="shared" si="137"/>
        <v>41</v>
      </c>
      <c r="F436" s="1">
        <f t="shared" si="146"/>
        <v>308</v>
      </c>
      <c r="G436" s="1">
        <f t="shared" si="147"/>
        <v>7</v>
      </c>
      <c r="H436" s="1">
        <f t="shared" si="148"/>
        <v>44</v>
      </c>
    </row>
    <row r="437" spans="1:16" x14ac:dyDescent="0.55000000000000004">
      <c r="A437" s="1">
        <f>値貼り付け用シート!F28</f>
        <v>4</v>
      </c>
      <c r="B437" s="1">
        <f>値貼り付け用シート!G28</f>
        <v>18</v>
      </c>
      <c r="C437" s="1">
        <v>4</v>
      </c>
      <c r="D437" s="1">
        <f>IF(OR(ISBLANK(値貼り付け用シート!K28),値貼り付け用シート!K28&gt;9990),NA(),値貼り付け用シート!K28)</f>
        <v>37</v>
      </c>
      <c r="E437" s="1">
        <f t="shared" si="137"/>
        <v>37</v>
      </c>
      <c r="F437" s="1">
        <f t="shared" si="146"/>
        <v>299</v>
      </c>
      <c r="G437" s="1">
        <f t="shared" si="147"/>
        <v>7</v>
      </c>
      <c r="H437" s="1">
        <f t="shared" si="148"/>
        <v>43</v>
      </c>
    </row>
    <row r="438" spans="1:16" x14ac:dyDescent="0.55000000000000004">
      <c r="A438" s="1">
        <f>値貼り付け用シート!F28</f>
        <v>4</v>
      </c>
      <c r="B438" s="1">
        <f>値貼り付け用シート!G28</f>
        <v>18</v>
      </c>
      <c r="C438" s="1">
        <v>5</v>
      </c>
      <c r="D438" s="1">
        <f>IF(OR(ISBLANK(値貼り付け用シート!L28),値貼り付け用シート!L28&gt;9990),NA(),値貼り付け用シート!L28)</f>
        <v>36</v>
      </c>
      <c r="E438" s="1">
        <f t="shared" si="137"/>
        <v>36</v>
      </c>
      <c r="F438" s="1">
        <f t="shared" si="146"/>
        <v>290</v>
      </c>
      <c r="G438" s="1">
        <f t="shared" si="147"/>
        <v>7</v>
      </c>
      <c r="H438" s="1">
        <f t="shared" si="148"/>
        <v>41</v>
      </c>
    </row>
    <row r="439" spans="1:16" x14ac:dyDescent="0.55000000000000004">
      <c r="A439" s="1">
        <f>値貼り付け用シート!F28</f>
        <v>4</v>
      </c>
      <c r="B439" s="1">
        <f>値貼り付け用シート!G28</f>
        <v>18</v>
      </c>
      <c r="C439" s="1">
        <v>6</v>
      </c>
      <c r="D439" s="1">
        <f>IF(OR(ISBLANK(値貼り付け用シート!M28),値貼り付け用シート!M28&gt;9990),NA(),値貼り付け用シート!M28)</f>
        <v>40</v>
      </c>
      <c r="E439" s="1">
        <f t="shared" si="137"/>
        <v>40</v>
      </c>
      <c r="F439" s="1">
        <f t="shared" si="146"/>
        <v>284</v>
      </c>
      <c r="G439" s="1">
        <f t="shared" si="147"/>
        <v>7</v>
      </c>
      <c r="H439" s="1">
        <f t="shared" si="148"/>
        <v>41</v>
      </c>
    </row>
    <row r="440" spans="1:16" x14ac:dyDescent="0.55000000000000004">
      <c r="A440" s="1">
        <f>値貼り付け用シート!F28</f>
        <v>4</v>
      </c>
      <c r="B440" s="1">
        <f>値貼り付け用シート!G28</f>
        <v>18</v>
      </c>
      <c r="C440" s="1">
        <v>7</v>
      </c>
      <c r="D440" s="1">
        <f>IF(OR(ISBLANK(値貼り付け用シート!N28),値貼り付け用シート!N28&gt;9990),NA(),値貼り付け用シート!N28)</f>
        <v>37</v>
      </c>
      <c r="E440" s="1">
        <f t="shared" si="137"/>
        <v>37</v>
      </c>
      <c r="F440" s="1">
        <f t="shared" si="146"/>
        <v>275</v>
      </c>
      <c r="G440" s="1">
        <f t="shared" si="147"/>
        <v>7</v>
      </c>
      <c r="H440" s="1">
        <f t="shared" si="148"/>
        <v>39</v>
      </c>
    </row>
    <row r="441" spans="1:16" x14ac:dyDescent="0.55000000000000004">
      <c r="A441" s="1">
        <f>値貼り付け用シート!F28</f>
        <v>4</v>
      </c>
      <c r="B441" s="1">
        <f>値貼り付け用シート!G28</f>
        <v>18</v>
      </c>
      <c r="C441" s="1">
        <v>8</v>
      </c>
      <c r="D441" s="1">
        <f>IF(OR(ISBLANK(値貼り付け用シート!O28),値貼り付け用シート!O28&gt;9990),NA(),値貼り付け用シート!O28)</f>
        <v>39</v>
      </c>
      <c r="E441" s="1">
        <f t="shared" si="137"/>
        <v>39</v>
      </c>
      <c r="F441" s="1">
        <f t="shared" si="146"/>
        <v>271</v>
      </c>
      <c r="G441" s="1">
        <f t="shared" si="147"/>
        <v>7</v>
      </c>
      <c r="H441" s="1">
        <f t="shared" si="148"/>
        <v>39</v>
      </c>
    </row>
    <row r="442" spans="1:16" x14ac:dyDescent="0.55000000000000004">
      <c r="A442" s="1">
        <f>値貼り付け用シート!F28</f>
        <v>4</v>
      </c>
      <c r="B442" s="1">
        <f>値貼り付け用シート!G28</f>
        <v>18</v>
      </c>
      <c r="C442" s="1">
        <v>9</v>
      </c>
      <c r="D442" s="1">
        <f>IF(OR(ISBLANK(値貼り付け用シート!P28),値貼り付け用シート!P28&gt;9990),NA(),値貼り付け用シート!P28)</f>
        <v>37</v>
      </c>
      <c r="E442" s="1">
        <f t="shared" si="137"/>
        <v>37</v>
      </c>
      <c r="F442" s="1">
        <f t="shared" si="146"/>
        <v>308</v>
      </c>
      <c r="G442" s="1">
        <f t="shared" si="147"/>
        <v>8</v>
      </c>
      <c r="H442" s="1">
        <f t="shared" si="148"/>
        <v>39</v>
      </c>
    </row>
    <row r="443" spans="1:16" x14ac:dyDescent="0.55000000000000004">
      <c r="A443" s="1">
        <f>値貼り付け用シート!F28</f>
        <v>4</v>
      </c>
      <c r="B443" s="1">
        <f>値貼り付け用シート!G28</f>
        <v>18</v>
      </c>
      <c r="C443" s="1">
        <v>10</v>
      </c>
      <c r="D443" s="1">
        <f>IF(OR(ISBLANK(値貼り付け用シート!Q28),値貼り付け用シート!Q28&gt;9990),NA(),値貼り付け用シート!Q28)</f>
        <v>33</v>
      </c>
      <c r="E443" s="1">
        <f t="shared" si="137"/>
        <v>33</v>
      </c>
      <c r="F443" s="1">
        <f t="shared" si="146"/>
        <v>300</v>
      </c>
      <c r="G443" s="1">
        <f t="shared" si="147"/>
        <v>8</v>
      </c>
      <c r="H443" s="1">
        <f t="shared" si="148"/>
        <v>38</v>
      </c>
    </row>
    <row r="444" spans="1:16" x14ac:dyDescent="0.55000000000000004">
      <c r="A444" s="1">
        <f>値貼り付け用シート!F28</f>
        <v>4</v>
      </c>
      <c r="B444" s="1">
        <f>値貼り付け用シート!G28</f>
        <v>18</v>
      </c>
      <c r="C444" s="1">
        <v>11</v>
      </c>
      <c r="D444" s="1">
        <f>IF(OR(ISBLANK(値貼り付け用シート!R28),値貼り付け用シート!R28&gt;9990),NA(),値貼り付け用シート!R28)</f>
        <v>34</v>
      </c>
      <c r="E444" s="1">
        <f t="shared" si="137"/>
        <v>34</v>
      </c>
      <c r="F444" s="1">
        <f t="shared" si="146"/>
        <v>293</v>
      </c>
      <c r="G444" s="1">
        <f t="shared" si="147"/>
        <v>8</v>
      </c>
      <c r="H444" s="1">
        <f t="shared" si="148"/>
        <v>37</v>
      </c>
    </row>
    <row r="445" spans="1:16" x14ac:dyDescent="0.55000000000000004">
      <c r="A445" s="1">
        <f>値貼り付け用シート!F28</f>
        <v>4</v>
      </c>
      <c r="B445" s="1">
        <f>値貼り付け用シート!G28</f>
        <v>18</v>
      </c>
      <c r="C445" s="1">
        <v>12</v>
      </c>
      <c r="D445" s="1">
        <f>IF(OR(ISBLANK(値貼り付け用シート!S28),値貼り付け用シート!S28&gt;9990),NA(),値貼り付け用シート!S28)</f>
        <v>43</v>
      </c>
      <c r="E445" s="1">
        <f t="shared" si="137"/>
        <v>43</v>
      </c>
      <c r="F445" s="1">
        <f t="shared" si="146"/>
        <v>299</v>
      </c>
      <c r="G445" s="1">
        <f t="shared" si="147"/>
        <v>8</v>
      </c>
      <c r="H445" s="1">
        <f t="shared" si="148"/>
        <v>37</v>
      </c>
    </row>
    <row r="446" spans="1:16" x14ac:dyDescent="0.55000000000000004">
      <c r="A446" s="1">
        <f>値貼り付け用シート!F28</f>
        <v>4</v>
      </c>
      <c r="B446" s="1">
        <f>値貼り付け用シート!G28</f>
        <v>18</v>
      </c>
      <c r="C446" s="1">
        <v>13</v>
      </c>
      <c r="D446" s="1">
        <f>IF(OR(ISBLANK(値貼り付け用シート!T28),値貼り付け用シート!T28&gt;9990),NA(),値貼り付け用シート!T28)</f>
        <v>51</v>
      </c>
      <c r="E446" s="1">
        <f t="shared" si="137"/>
        <v>51</v>
      </c>
      <c r="F446" s="1">
        <f t="shared" si="146"/>
        <v>314</v>
      </c>
      <c r="G446" s="1">
        <f t="shared" si="147"/>
        <v>8</v>
      </c>
      <c r="H446" s="1">
        <f t="shared" si="148"/>
        <v>39</v>
      </c>
    </row>
    <row r="447" spans="1:16" x14ac:dyDescent="0.55000000000000004">
      <c r="A447" s="1">
        <f>値貼り付け用シート!F28</f>
        <v>4</v>
      </c>
      <c r="B447" s="1">
        <f>値貼り付け用シート!G28</f>
        <v>18</v>
      </c>
      <c r="C447" s="1">
        <v>14</v>
      </c>
      <c r="D447" s="1">
        <f>IF(OR(ISBLANK(値貼り付け用シート!U28),値貼り付け用シート!U28&gt;9990),NA(),値貼り付け用シート!U28)</f>
        <v>52</v>
      </c>
      <c r="E447" s="1">
        <f t="shared" si="137"/>
        <v>52</v>
      </c>
      <c r="F447" s="1">
        <f t="shared" si="146"/>
        <v>326</v>
      </c>
      <c r="G447" s="1">
        <f t="shared" si="147"/>
        <v>8</v>
      </c>
      <c r="H447" s="1">
        <f t="shared" si="148"/>
        <v>41</v>
      </c>
    </row>
    <row r="448" spans="1:16" x14ac:dyDescent="0.55000000000000004">
      <c r="A448" s="1">
        <f>値貼り付け用シート!F28</f>
        <v>4</v>
      </c>
      <c r="B448" s="1">
        <f>値貼り付け用シート!G28</f>
        <v>18</v>
      </c>
      <c r="C448" s="1">
        <v>15</v>
      </c>
      <c r="D448" s="1">
        <f>IF(OR(ISBLANK(値貼り付け用シート!V28),値貼り付け用シート!V28&gt;9990),NA(),値貼り付け用シート!V28)</f>
        <v>48</v>
      </c>
      <c r="E448" s="1">
        <f t="shared" si="137"/>
        <v>48</v>
      </c>
      <c r="F448" s="1">
        <f t="shared" si="146"/>
        <v>337</v>
      </c>
      <c r="G448" s="1">
        <f t="shared" si="147"/>
        <v>8</v>
      </c>
      <c r="H448" s="1">
        <f t="shared" si="148"/>
        <v>42</v>
      </c>
    </row>
    <row r="449" spans="1:16" x14ac:dyDescent="0.55000000000000004">
      <c r="A449" s="1">
        <f>値貼り付け用シート!F28</f>
        <v>4</v>
      </c>
      <c r="B449" s="1">
        <f>値貼り付け用シート!G28</f>
        <v>18</v>
      </c>
      <c r="C449" s="1">
        <v>16</v>
      </c>
      <c r="D449" s="1">
        <f>IF(OR(ISBLANK(値貼り付け用シート!W28),値貼り付け用シート!W28&gt;9990),NA(),値貼り付け用シート!W28)</f>
        <v>39</v>
      </c>
      <c r="E449" s="1">
        <f t="shared" si="137"/>
        <v>39</v>
      </c>
      <c r="F449" s="1">
        <f t="shared" si="146"/>
        <v>337</v>
      </c>
      <c r="G449" s="1">
        <f t="shared" si="147"/>
        <v>8</v>
      </c>
      <c r="H449" s="1">
        <f t="shared" si="148"/>
        <v>42</v>
      </c>
    </row>
    <row r="450" spans="1:16" x14ac:dyDescent="0.55000000000000004">
      <c r="A450" s="1">
        <f>値貼り付け用シート!F28</f>
        <v>4</v>
      </c>
      <c r="B450" s="1">
        <f>値貼り付け用シート!G28</f>
        <v>18</v>
      </c>
      <c r="C450" s="1">
        <v>17</v>
      </c>
      <c r="D450" s="1">
        <f>IF(OR(ISBLANK(値貼り付け用シート!X28),値貼り付け用シート!X28&gt;9990),NA(),値貼り付け用シート!X28)</f>
        <v>40</v>
      </c>
      <c r="E450" s="1">
        <f t="shared" si="137"/>
        <v>40</v>
      </c>
      <c r="F450" s="1">
        <f t="shared" si="146"/>
        <v>340</v>
      </c>
      <c r="G450" s="1">
        <f t="shared" si="147"/>
        <v>8</v>
      </c>
      <c r="H450" s="1">
        <f t="shared" si="148"/>
        <v>43</v>
      </c>
    </row>
    <row r="451" spans="1:16" x14ac:dyDescent="0.55000000000000004">
      <c r="A451" s="1">
        <f>値貼り付け用シート!F28</f>
        <v>4</v>
      </c>
      <c r="B451" s="1">
        <f>値貼り付け用シート!G28</f>
        <v>18</v>
      </c>
      <c r="C451" s="1">
        <v>18</v>
      </c>
      <c r="D451" s="1">
        <f>IF(OR(ISBLANK(値貼り付け用シート!Y28),値貼り付け用シート!Y28&gt;9990),NA(),値貼り付け用シート!Y28)</f>
        <v>42</v>
      </c>
      <c r="E451" s="1">
        <f t="shared" ref="E451:E514" si="156">IF(ISERROR(D451),0,D451)</f>
        <v>42</v>
      </c>
      <c r="F451" s="1">
        <f t="shared" si="146"/>
        <v>349</v>
      </c>
      <c r="G451" s="1">
        <f t="shared" si="147"/>
        <v>8</v>
      </c>
      <c r="H451" s="1">
        <f t="shared" si="148"/>
        <v>44</v>
      </c>
    </row>
    <row r="452" spans="1:16" x14ac:dyDescent="0.55000000000000004">
      <c r="A452" s="1">
        <f>値貼り付け用シート!F28</f>
        <v>4</v>
      </c>
      <c r="B452" s="1">
        <f>値貼り付け用シート!G28</f>
        <v>18</v>
      </c>
      <c r="C452" s="1">
        <v>19</v>
      </c>
      <c r="D452" s="1">
        <f>IF(OR(ISBLANK(値貼り付け用シート!Z28),値貼り付け用シート!Z28&gt;9990),NA(),値貼り付け用シート!Z28)</f>
        <v>39</v>
      </c>
      <c r="E452" s="1">
        <f t="shared" si="156"/>
        <v>39</v>
      </c>
      <c r="F452" s="1">
        <f t="shared" si="146"/>
        <v>354</v>
      </c>
      <c r="G452" s="1">
        <f t="shared" si="147"/>
        <v>8</v>
      </c>
      <c r="H452" s="1">
        <f t="shared" si="148"/>
        <v>44</v>
      </c>
    </row>
    <row r="453" spans="1:16" x14ac:dyDescent="0.55000000000000004">
      <c r="A453" s="1">
        <f>値貼り付け用シート!F28</f>
        <v>4</v>
      </c>
      <c r="B453" s="1">
        <f>値貼り付け用シート!G28</f>
        <v>18</v>
      </c>
      <c r="C453" s="1">
        <v>20</v>
      </c>
      <c r="D453" s="1">
        <f>IF(OR(ISBLANK(値貼り付け用シート!AA28),値貼り付け用シート!AA28&gt;9990),NA(),値貼り付け用シート!AA28)</f>
        <v>34</v>
      </c>
      <c r="E453" s="1">
        <f t="shared" si="156"/>
        <v>34</v>
      </c>
      <c r="F453" s="1">
        <f t="shared" si="146"/>
        <v>345</v>
      </c>
      <c r="G453" s="1">
        <f t="shared" si="147"/>
        <v>8</v>
      </c>
      <c r="H453" s="1">
        <f t="shared" si="148"/>
        <v>43</v>
      </c>
    </row>
    <row r="454" spans="1:16" x14ac:dyDescent="0.55000000000000004">
      <c r="A454" s="1">
        <f>値貼り付け用シート!F28</f>
        <v>4</v>
      </c>
      <c r="B454" s="1">
        <f>値貼り付け用シート!G28</f>
        <v>18</v>
      </c>
      <c r="C454" s="1">
        <v>21</v>
      </c>
      <c r="D454" s="1">
        <f>IF(OR(ISBLANK(値貼り付け用シート!AB28),値貼り付け用シート!AB28&gt;9990),NA(),値貼り付け用シート!AB28)</f>
        <v>30</v>
      </c>
      <c r="E454" s="1">
        <f t="shared" si="156"/>
        <v>30</v>
      </c>
      <c r="F454" s="1">
        <f t="shared" si="146"/>
        <v>324</v>
      </c>
      <c r="G454" s="1">
        <f t="shared" si="147"/>
        <v>8</v>
      </c>
      <c r="H454" s="1">
        <f t="shared" si="148"/>
        <v>41</v>
      </c>
    </row>
    <row r="455" spans="1:16" x14ac:dyDescent="0.55000000000000004">
      <c r="A455" s="1">
        <f>値貼り付け用シート!F28</f>
        <v>4</v>
      </c>
      <c r="B455" s="1">
        <f>値貼り付け用シート!G28</f>
        <v>18</v>
      </c>
      <c r="C455" s="1">
        <v>22</v>
      </c>
      <c r="D455" s="1">
        <f>IF(OR(ISBLANK(値貼り付け用シート!AC28),値貼り付け用シート!AC28&gt;9990),NA(),値貼り付け用シート!AC28)</f>
        <v>33</v>
      </c>
      <c r="E455" s="1">
        <f t="shared" si="156"/>
        <v>33</v>
      </c>
      <c r="F455" s="1">
        <f t="shared" si="146"/>
        <v>305</v>
      </c>
      <c r="G455" s="1">
        <f t="shared" si="147"/>
        <v>8</v>
      </c>
      <c r="H455" s="1">
        <f t="shared" si="148"/>
        <v>38</v>
      </c>
    </row>
    <row r="456" spans="1:16" x14ac:dyDescent="0.55000000000000004">
      <c r="A456" s="1">
        <f>値貼り付け用シート!F28</f>
        <v>4</v>
      </c>
      <c r="B456" s="1">
        <f>値貼り付け用シート!G28</f>
        <v>18</v>
      </c>
      <c r="C456" s="1">
        <v>23</v>
      </c>
      <c r="D456" s="1">
        <f>IF(OR(ISBLANK(値貼り付け用シート!AD28),値貼り付け用シート!AD28&gt;9990),NA(),値貼り付け用シート!AD28)</f>
        <v>30</v>
      </c>
      <c r="E456" s="1">
        <f t="shared" si="156"/>
        <v>30</v>
      </c>
      <c r="F456" s="1">
        <f t="shared" si="146"/>
        <v>287</v>
      </c>
      <c r="G456" s="1">
        <f t="shared" si="147"/>
        <v>8</v>
      </c>
      <c r="H456" s="1">
        <f t="shared" si="148"/>
        <v>36</v>
      </c>
    </row>
    <row r="457" spans="1:16" x14ac:dyDescent="0.55000000000000004">
      <c r="A457" s="1">
        <f>値貼り付け用シート!F28</f>
        <v>4</v>
      </c>
      <c r="B457" s="1">
        <f>値貼り付け用シート!G28</f>
        <v>18</v>
      </c>
      <c r="C457" s="1">
        <v>24</v>
      </c>
      <c r="D457" s="1">
        <f>IF(OR(ISBLANK(値貼り付け用シート!AE28),値貼り付け用シート!AE28&gt;9990),NA(),値貼り付け用シート!AE28)</f>
        <v>28</v>
      </c>
      <c r="E457" s="1">
        <f t="shared" si="156"/>
        <v>28</v>
      </c>
      <c r="F457" s="1">
        <f t="shared" si="146"/>
        <v>276</v>
      </c>
      <c r="G457" s="1">
        <f t="shared" si="147"/>
        <v>8</v>
      </c>
      <c r="H457" s="1">
        <f t="shared" si="148"/>
        <v>35</v>
      </c>
    </row>
    <row r="458" spans="1:16" x14ac:dyDescent="0.55000000000000004">
      <c r="A458" s="1">
        <f>値貼り付け用シート!F29</f>
        <v>4</v>
      </c>
      <c r="B458" s="1">
        <f>値貼り付け用シート!G29</f>
        <v>19</v>
      </c>
      <c r="C458" s="1">
        <v>1</v>
      </c>
      <c r="D458" s="1">
        <f>IF(OR(ISBLANK(値貼り付け用シート!H29),値貼り付け用シート!H29&gt;9990),NA(),値貼り付け用シート!H29)</f>
        <v>26</v>
      </c>
      <c r="E458" s="1">
        <f t="shared" si="156"/>
        <v>26</v>
      </c>
      <c r="F458" s="1">
        <f t="shared" si="146"/>
        <v>262</v>
      </c>
      <c r="G458" s="1">
        <f t="shared" si="147"/>
        <v>8</v>
      </c>
      <c r="H458" s="1">
        <f t="shared" si="148"/>
        <v>33</v>
      </c>
      <c r="I458" s="1">
        <f t="shared" ref="I458" si="157">COUNT(D458:D481)</f>
        <v>22</v>
      </c>
      <c r="J458" s="1">
        <f t="shared" ref="J458" si="158">COUNT(H458:H481)</f>
        <v>24</v>
      </c>
      <c r="K458" s="1">
        <f t="shared" ref="K458" si="159">IF(AND(I458&gt;=20,J458&gt;=20),0,1)</f>
        <v>0</v>
      </c>
      <c r="L458" s="1">
        <f t="shared" ref="L458" si="160">IF(K458=0,MAX(H458:H481),NA())</f>
        <v>47</v>
      </c>
      <c r="M458" s="1">
        <f t="shared" ref="M458" si="161">IF(K458=0,IF(L458&lt;=70,1,0),NA())</f>
        <v>1</v>
      </c>
      <c r="N458" s="1">
        <f>IF(COUNTIF(D458:D481,NA())=24,NA(),MAX(E458:E481))</f>
        <v>56</v>
      </c>
      <c r="O458" s="1">
        <f t="shared" ref="O458" si="162">IF(COUNTIF(D463:D477,NA())=15,NA(),MAX(E463:E477))</f>
        <v>50</v>
      </c>
      <c r="P458" s="1">
        <f t="shared" ref="P458" si="163">COUNTIF(D458:D481,"&gt;=120")</f>
        <v>0</v>
      </c>
    </row>
    <row r="459" spans="1:16" x14ac:dyDescent="0.55000000000000004">
      <c r="A459" s="1">
        <f>値貼り付け用シート!F29</f>
        <v>4</v>
      </c>
      <c r="B459" s="1">
        <f>値貼り付け用シート!G29</f>
        <v>19</v>
      </c>
      <c r="C459" s="1">
        <v>2</v>
      </c>
      <c r="D459" s="1">
        <f>IF(OR(ISBLANK(値貼り付け用シート!I29),値貼り付け用シート!I29&gt;9990),NA(),値貼り付け用シート!I29)</f>
        <v>23</v>
      </c>
      <c r="E459" s="1">
        <f t="shared" si="156"/>
        <v>23</v>
      </c>
      <c r="F459" s="1">
        <f t="shared" si="146"/>
        <v>243</v>
      </c>
      <c r="G459" s="1">
        <f t="shared" si="147"/>
        <v>8</v>
      </c>
      <c r="H459" s="1">
        <f t="shared" si="148"/>
        <v>30</v>
      </c>
    </row>
    <row r="460" spans="1:16" x14ac:dyDescent="0.55000000000000004">
      <c r="A460" s="1">
        <f>値貼り付け用シート!F29</f>
        <v>4</v>
      </c>
      <c r="B460" s="1">
        <f>値貼り付け用シート!G29</f>
        <v>19</v>
      </c>
      <c r="C460" s="1">
        <v>3</v>
      </c>
      <c r="D460" s="1">
        <f>IF(OR(ISBLANK(値貼り付け用シート!J29),値貼り付け用シート!J29&gt;9990),NA(),値貼り付け用シート!J29)</f>
        <v>25</v>
      </c>
      <c r="E460" s="1">
        <f t="shared" si="156"/>
        <v>25</v>
      </c>
      <c r="F460" s="1">
        <f t="shared" si="146"/>
        <v>229</v>
      </c>
      <c r="G460" s="1">
        <f t="shared" si="147"/>
        <v>8</v>
      </c>
      <c r="H460" s="1">
        <f t="shared" si="148"/>
        <v>29</v>
      </c>
    </row>
    <row r="461" spans="1:16" x14ac:dyDescent="0.55000000000000004">
      <c r="A461" s="1">
        <f>値貼り付け用シート!F29</f>
        <v>4</v>
      </c>
      <c r="B461" s="1">
        <f>値貼り付け用シート!G29</f>
        <v>19</v>
      </c>
      <c r="C461" s="1">
        <v>4</v>
      </c>
      <c r="D461" s="1">
        <f>IF(OR(ISBLANK(値貼り付け用シート!K29),値貼り付け用シート!K29&gt;9990),NA(),値貼り付け用シート!K29)</f>
        <v>25</v>
      </c>
      <c r="E461" s="1">
        <f t="shared" si="156"/>
        <v>25</v>
      </c>
      <c r="F461" s="1">
        <f t="shared" si="146"/>
        <v>220</v>
      </c>
      <c r="G461" s="1">
        <f t="shared" si="147"/>
        <v>8</v>
      </c>
      <c r="H461" s="1">
        <f t="shared" si="148"/>
        <v>28</v>
      </c>
    </row>
    <row r="462" spans="1:16" x14ac:dyDescent="0.55000000000000004">
      <c r="A462" s="1">
        <f>値貼り付け用シート!F29</f>
        <v>4</v>
      </c>
      <c r="B462" s="1">
        <f>値貼り付け用シート!G29</f>
        <v>19</v>
      </c>
      <c r="C462" s="1">
        <v>5</v>
      </c>
      <c r="D462" s="1">
        <f>IF(OR(ISBLANK(値貼り付け用シート!L29),値貼り付け用シート!L29&gt;9990),NA(),値貼り付け用シート!L29)</f>
        <v>24</v>
      </c>
      <c r="E462" s="1">
        <f t="shared" si="156"/>
        <v>24</v>
      </c>
      <c r="F462" s="1">
        <f t="shared" si="146"/>
        <v>214</v>
      </c>
      <c r="G462" s="1">
        <f t="shared" si="147"/>
        <v>8</v>
      </c>
      <c r="H462" s="1">
        <f t="shared" si="148"/>
        <v>27</v>
      </c>
    </row>
    <row r="463" spans="1:16" x14ac:dyDescent="0.55000000000000004">
      <c r="A463" s="1">
        <f>値貼り付け用シート!F29</f>
        <v>4</v>
      </c>
      <c r="B463" s="1">
        <f>値貼り付け用シート!G29</f>
        <v>19</v>
      </c>
      <c r="C463" s="1">
        <v>6</v>
      </c>
      <c r="D463" s="1">
        <f>IF(OR(ISBLANK(値貼り付け用シート!M29),値貼り付け用シート!M29&gt;9990),NA(),値貼り付け用シート!M29)</f>
        <v>19</v>
      </c>
      <c r="E463" s="1">
        <f t="shared" si="156"/>
        <v>19</v>
      </c>
      <c r="F463" s="1">
        <f t="shared" si="146"/>
        <v>200</v>
      </c>
      <c r="G463" s="1">
        <f t="shared" si="147"/>
        <v>8</v>
      </c>
      <c r="H463" s="1">
        <f t="shared" si="148"/>
        <v>25</v>
      </c>
    </row>
    <row r="464" spans="1:16" x14ac:dyDescent="0.55000000000000004">
      <c r="A464" s="1">
        <f>値貼り付け用シート!F29</f>
        <v>4</v>
      </c>
      <c r="B464" s="1">
        <f>値貼り付け用シート!G29</f>
        <v>19</v>
      </c>
      <c r="C464" s="1">
        <v>7</v>
      </c>
      <c r="D464" s="1">
        <f>IF(OR(ISBLANK(値貼り付け用シート!N29),値貼り付け用シート!N29&gt;9990),NA(),値貼り付け用シート!N29)</f>
        <v>18</v>
      </c>
      <c r="E464" s="1">
        <f t="shared" si="156"/>
        <v>18</v>
      </c>
      <c r="F464" s="1">
        <f t="shared" si="146"/>
        <v>188</v>
      </c>
      <c r="G464" s="1">
        <f t="shared" si="147"/>
        <v>8</v>
      </c>
      <c r="H464" s="1">
        <f t="shared" si="148"/>
        <v>24</v>
      </c>
    </row>
    <row r="465" spans="1:8" x14ac:dyDescent="0.55000000000000004">
      <c r="A465" s="1">
        <f>値貼り付け用シート!F29</f>
        <v>4</v>
      </c>
      <c r="B465" s="1">
        <f>値貼り付け用シート!G29</f>
        <v>19</v>
      </c>
      <c r="C465" s="1">
        <v>8</v>
      </c>
      <c r="D465" s="1">
        <f>IF(OR(ISBLANK(値貼り付け用シート!O29),値貼り付け用シート!O29&gt;9990),NA(),値貼り付け用シート!O29)</f>
        <v>17</v>
      </c>
      <c r="E465" s="1">
        <f t="shared" si="156"/>
        <v>17</v>
      </c>
      <c r="F465" s="1">
        <f t="shared" si="146"/>
        <v>177</v>
      </c>
      <c r="G465" s="1">
        <f t="shared" si="147"/>
        <v>8</v>
      </c>
      <c r="H465" s="1">
        <f t="shared" si="148"/>
        <v>22</v>
      </c>
    </row>
    <row r="466" spans="1:8" x14ac:dyDescent="0.55000000000000004">
      <c r="A466" s="1">
        <f>値貼り付け用シート!F29</f>
        <v>4</v>
      </c>
      <c r="B466" s="1">
        <f>値貼り付け用シート!G29</f>
        <v>19</v>
      </c>
      <c r="C466" s="1">
        <v>9</v>
      </c>
      <c r="D466" s="1">
        <f>IF(OR(ISBLANK(値貼り付け用シート!P29),値貼り付け用シート!P29&gt;9990),NA(),値貼り付け用シート!P29)</f>
        <v>21</v>
      </c>
      <c r="E466" s="1">
        <f t="shared" si="156"/>
        <v>21</v>
      </c>
      <c r="F466" s="1">
        <f t="shared" si="146"/>
        <v>172</v>
      </c>
      <c r="G466" s="1">
        <f t="shared" si="147"/>
        <v>8</v>
      </c>
      <c r="H466" s="1">
        <f t="shared" si="148"/>
        <v>22</v>
      </c>
    </row>
    <row r="467" spans="1:8" x14ac:dyDescent="0.55000000000000004">
      <c r="A467" s="1">
        <f>値貼り付け用シート!F29</f>
        <v>4</v>
      </c>
      <c r="B467" s="1">
        <f>値貼り付け用シート!G29</f>
        <v>19</v>
      </c>
      <c r="C467" s="1">
        <v>10</v>
      </c>
      <c r="D467" s="1" t="e">
        <f>IF(OR(ISBLANK(値貼り付け用シート!Q29),値貼り付け用シート!Q29&gt;9990),NA(),値貼り付け用シート!Q29)</f>
        <v>#N/A</v>
      </c>
      <c r="E467" s="1">
        <f t="shared" si="156"/>
        <v>0</v>
      </c>
      <c r="F467" s="1">
        <f t="shared" si="146"/>
        <v>149</v>
      </c>
      <c r="G467" s="1">
        <f t="shared" si="147"/>
        <v>7</v>
      </c>
      <c r="H467" s="1">
        <f t="shared" si="148"/>
        <v>21</v>
      </c>
    </row>
    <row r="468" spans="1:8" x14ac:dyDescent="0.55000000000000004">
      <c r="A468" s="1">
        <f>値貼り付け用シート!F29</f>
        <v>4</v>
      </c>
      <c r="B468" s="1">
        <f>値貼り付け用シート!G29</f>
        <v>19</v>
      </c>
      <c r="C468" s="1">
        <v>11</v>
      </c>
      <c r="D468" s="1" t="e">
        <f>IF(OR(ISBLANK(値貼り付け用シート!R29),値貼り付け用シート!R29&gt;9990),NA(),値貼り付け用シート!R29)</f>
        <v>#N/A</v>
      </c>
      <c r="E468" s="1">
        <f t="shared" si="156"/>
        <v>0</v>
      </c>
      <c r="F468" s="1">
        <f t="shared" si="146"/>
        <v>124</v>
      </c>
      <c r="G468" s="1">
        <f t="shared" si="147"/>
        <v>6</v>
      </c>
      <c r="H468" s="1">
        <f t="shared" si="148"/>
        <v>21</v>
      </c>
    </row>
    <row r="469" spans="1:8" x14ac:dyDescent="0.55000000000000004">
      <c r="A469" s="1">
        <f>値貼り付け用シート!F29</f>
        <v>4</v>
      </c>
      <c r="B469" s="1">
        <f>値貼り付け用シート!G29</f>
        <v>19</v>
      </c>
      <c r="C469" s="1">
        <v>12</v>
      </c>
      <c r="D469" s="1">
        <f>IF(OR(ISBLANK(値貼り付け用シート!S29),値貼り付け用シート!S29&gt;9990),NA(),値貼り付け用シート!S29)</f>
        <v>34</v>
      </c>
      <c r="E469" s="1">
        <f t="shared" si="156"/>
        <v>34</v>
      </c>
      <c r="F469" s="1">
        <f t="shared" si="146"/>
        <v>133</v>
      </c>
      <c r="G469" s="1">
        <f t="shared" si="147"/>
        <v>6</v>
      </c>
      <c r="H469" s="1">
        <f t="shared" si="148"/>
        <v>22</v>
      </c>
    </row>
    <row r="470" spans="1:8" x14ac:dyDescent="0.55000000000000004">
      <c r="A470" s="1">
        <f>値貼り付け用シート!F29</f>
        <v>4</v>
      </c>
      <c r="B470" s="1">
        <f>値貼り付け用シート!G29</f>
        <v>19</v>
      </c>
      <c r="C470" s="1">
        <v>13</v>
      </c>
      <c r="D470" s="1">
        <f>IF(OR(ISBLANK(値貼り付け用シート!T29),値貼り付け用シート!T29&gt;9990),NA(),値貼り付け用シート!T29)</f>
        <v>47</v>
      </c>
      <c r="E470" s="1">
        <f t="shared" si="156"/>
        <v>47</v>
      </c>
      <c r="F470" s="1">
        <f t="shared" si="146"/>
        <v>156</v>
      </c>
      <c r="G470" s="1">
        <f t="shared" si="147"/>
        <v>6</v>
      </c>
      <c r="H470" s="1">
        <f t="shared" si="148"/>
        <v>26</v>
      </c>
    </row>
    <row r="471" spans="1:8" x14ac:dyDescent="0.55000000000000004">
      <c r="A471" s="1">
        <f>値貼り付け用シート!F29</f>
        <v>4</v>
      </c>
      <c r="B471" s="1">
        <f>値貼り付け用シート!G29</f>
        <v>19</v>
      </c>
      <c r="C471" s="1">
        <v>14</v>
      </c>
      <c r="D471" s="1">
        <f>IF(OR(ISBLANK(値貼り付け用シート!U29),値貼り付け用シート!U29&gt;9990),NA(),値貼り付け用シート!U29)</f>
        <v>50</v>
      </c>
      <c r="E471" s="1">
        <f t="shared" si="156"/>
        <v>50</v>
      </c>
      <c r="F471" s="1">
        <f t="shared" si="146"/>
        <v>187</v>
      </c>
      <c r="G471" s="1">
        <f t="shared" si="147"/>
        <v>6</v>
      </c>
      <c r="H471" s="1">
        <f t="shared" si="148"/>
        <v>31</v>
      </c>
    </row>
    <row r="472" spans="1:8" x14ac:dyDescent="0.55000000000000004">
      <c r="A472" s="1">
        <f>値貼り付け用シート!F29</f>
        <v>4</v>
      </c>
      <c r="B472" s="1">
        <f>値貼り付け用シート!G29</f>
        <v>19</v>
      </c>
      <c r="C472" s="1">
        <v>15</v>
      </c>
      <c r="D472" s="1">
        <f>IF(OR(ISBLANK(値貼り付け用シート!V29),値貼り付け用シート!V29&gt;9990),NA(),値貼り付け用シート!V29)</f>
        <v>45</v>
      </c>
      <c r="E472" s="1">
        <f t="shared" si="156"/>
        <v>45</v>
      </c>
      <c r="F472" s="1">
        <f t="shared" si="146"/>
        <v>214</v>
      </c>
      <c r="G472" s="1">
        <f t="shared" si="147"/>
        <v>6</v>
      </c>
      <c r="H472" s="1">
        <f t="shared" si="148"/>
        <v>36</v>
      </c>
    </row>
    <row r="473" spans="1:8" x14ac:dyDescent="0.55000000000000004">
      <c r="A473" s="1">
        <f>値貼り付け用シート!F29</f>
        <v>4</v>
      </c>
      <c r="B473" s="1">
        <f>値貼り付け用シート!G29</f>
        <v>19</v>
      </c>
      <c r="C473" s="1">
        <v>16</v>
      </c>
      <c r="D473" s="1">
        <f>IF(OR(ISBLANK(値貼り付け用シート!W29),値貼り付け用シート!W29&gt;9990),NA(),値貼り付け用シート!W29)</f>
        <v>38</v>
      </c>
      <c r="E473" s="1">
        <f t="shared" si="156"/>
        <v>38</v>
      </c>
      <c r="F473" s="1">
        <f t="shared" si="146"/>
        <v>235</v>
      </c>
      <c r="G473" s="1">
        <f t="shared" si="147"/>
        <v>6</v>
      </c>
      <c r="H473" s="1">
        <f t="shared" si="148"/>
        <v>39</v>
      </c>
    </row>
    <row r="474" spans="1:8" x14ac:dyDescent="0.55000000000000004">
      <c r="A474" s="1">
        <f>値貼り付け用シート!F29</f>
        <v>4</v>
      </c>
      <c r="B474" s="1">
        <f>値貼り付け用シート!G29</f>
        <v>19</v>
      </c>
      <c r="C474" s="1">
        <v>17</v>
      </c>
      <c r="D474" s="1">
        <f>IF(OR(ISBLANK(値貼り付け用シート!X29),値貼り付け用シート!X29&gt;9990),NA(),値貼り付け用シート!X29)</f>
        <v>45</v>
      </c>
      <c r="E474" s="1">
        <f t="shared" si="156"/>
        <v>45</v>
      </c>
      <c r="F474" s="1">
        <f t="shared" si="146"/>
        <v>259</v>
      </c>
      <c r="G474" s="1">
        <f t="shared" si="147"/>
        <v>6</v>
      </c>
      <c r="H474" s="1">
        <f t="shared" si="148"/>
        <v>43</v>
      </c>
    </row>
    <row r="475" spans="1:8" x14ac:dyDescent="0.55000000000000004">
      <c r="A475" s="1">
        <f>値貼り付け用シート!F29</f>
        <v>4</v>
      </c>
      <c r="B475" s="1">
        <f>値貼り付け用シート!G29</f>
        <v>19</v>
      </c>
      <c r="C475" s="1">
        <v>18</v>
      </c>
      <c r="D475" s="1">
        <f>IF(OR(ISBLANK(値貼り付け用シート!Y29),値貼り付け用シート!Y29&gt;9990),NA(),値貼り付け用シート!Y29)</f>
        <v>43</v>
      </c>
      <c r="E475" s="1">
        <f t="shared" si="156"/>
        <v>43</v>
      </c>
      <c r="F475" s="1">
        <f t="shared" ref="F475:F538" si="164">SUM(E468:E475)</f>
        <v>302</v>
      </c>
      <c r="G475" s="1">
        <f t="shared" ref="G475:G538" si="165">COUNT(D468:D475)</f>
        <v>7</v>
      </c>
      <c r="H475" s="1">
        <f t="shared" ref="H475:H538" si="166">IF(G475&gt;=6,ROUND(F475/G475,0),NA())</f>
        <v>43</v>
      </c>
    </row>
    <row r="476" spans="1:8" x14ac:dyDescent="0.55000000000000004">
      <c r="A476" s="1">
        <f>値貼り付け用シート!F29</f>
        <v>4</v>
      </c>
      <c r="B476" s="1">
        <f>値貼り付け用シート!G29</f>
        <v>19</v>
      </c>
      <c r="C476" s="1">
        <v>19</v>
      </c>
      <c r="D476" s="1">
        <f>IF(OR(ISBLANK(値貼り付け用シート!Z29),値貼り付け用シート!Z29&gt;9990),NA(),値貼り付け用シート!Z29)</f>
        <v>30</v>
      </c>
      <c r="E476" s="1">
        <f t="shared" si="156"/>
        <v>30</v>
      </c>
      <c r="F476" s="1">
        <f t="shared" si="164"/>
        <v>332</v>
      </c>
      <c r="G476" s="1">
        <f t="shared" si="165"/>
        <v>8</v>
      </c>
      <c r="H476" s="1">
        <f t="shared" si="166"/>
        <v>42</v>
      </c>
    </row>
    <row r="477" spans="1:8" x14ac:dyDescent="0.55000000000000004">
      <c r="A477" s="1">
        <f>値貼り付け用シート!F29</f>
        <v>4</v>
      </c>
      <c r="B477" s="1">
        <f>値貼り付け用シート!G29</f>
        <v>19</v>
      </c>
      <c r="C477" s="1">
        <v>20</v>
      </c>
      <c r="D477" s="1">
        <f>IF(OR(ISBLANK(値貼り付け用シート!AA29),値貼り付け用シート!AA29&gt;9990),NA(),値貼り付け用シート!AA29)</f>
        <v>44</v>
      </c>
      <c r="E477" s="1">
        <f t="shared" si="156"/>
        <v>44</v>
      </c>
      <c r="F477" s="1">
        <f t="shared" si="164"/>
        <v>342</v>
      </c>
      <c r="G477" s="1">
        <f t="shared" si="165"/>
        <v>8</v>
      </c>
      <c r="H477" s="1">
        <f t="shared" si="166"/>
        <v>43</v>
      </c>
    </row>
    <row r="478" spans="1:8" x14ac:dyDescent="0.55000000000000004">
      <c r="A478" s="1">
        <f>値貼り付け用シート!F29</f>
        <v>4</v>
      </c>
      <c r="B478" s="1">
        <f>値貼り付け用シート!G29</f>
        <v>19</v>
      </c>
      <c r="C478" s="1">
        <v>21</v>
      </c>
      <c r="D478" s="1">
        <f>IF(OR(ISBLANK(値貼り付け用シート!AB29),値貼り付け用シート!AB29&gt;9990),NA(),値貼り付け用シート!AB29)</f>
        <v>55</v>
      </c>
      <c r="E478" s="1">
        <f t="shared" si="156"/>
        <v>55</v>
      </c>
      <c r="F478" s="1">
        <f t="shared" si="164"/>
        <v>350</v>
      </c>
      <c r="G478" s="1">
        <f t="shared" si="165"/>
        <v>8</v>
      </c>
      <c r="H478" s="1">
        <f t="shared" si="166"/>
        <v>44</v>
      </c>
    </row>
    <row r="479" spans="1:8" x14ac:dyDescent="0.55000000000000004">
      <c r="A479" s="1">
        <f>値貼り付け用シート!F29</f>
        <v>4</v>
      </c>
      <c r="B479" s="1">
        <f>値貼り付け用シート!G29</f>
        <v>19</v>
      </c>
      <c r="C479" s="1">
        <v>22</v>
      </c>
      <c r="D479" s="1">
        <f>IF(OR(ISBLANK(値貼り付け用シート!AC29),値貼り付け用シート!AC29&gt;9990),NA(),値貼り付け用シート!AC29)</f>
        <v>56</v>
      </c>
      <c r="E479" s="1">
        <f t="shared" si="156"/>
        <v>56</v>
      </c>
      <c r="F479" s="1">
        <f t="shared" si="164"/>
        <v>356</v>
      </c>
      <c r="G479" s="1">
        <f t="shared" si="165"/>
        <v>8</v>
      </c>
      <c r="H479" s="1">
        <f t="shared" si="166"/>
        <v>45</v>
      </c>
    </row>
    <row r="480" spans="1:8" x14ac:dyDescent="0.55000000000000004">
      <c r="A480" s="1">
        <f>値貼り付け用シート!F29</f>
        <v>4</v>
      </c>
      <c r="B480" s="1">
        <f>値貼り付け用シート!G29</f>
        <v>19</v>
      </c>
      <c r="C480" s="1">
        <v>23</v>
      </c>
      <c r="D480" s="1">
        <f>IF(OR(ISBLANK(値貼り付け用シート!AD29),値貼り付け用シート!AD29&gt;9990),NA(),値貼り付け用シート!AD29)</f>
        <v>53</v>
      </c>
      <c r="E480" s="1">
        <f t="shared" si="156"/>
        <v>53</v>
      </c>
      <c r="F480" s="1">
        <f t="shared" si="164"/>
        <v>364</v>
      </c>
      <c r="G480" s="1">
        <f t="shared" si="165"/>
        <v>8</v>
      </c>
      <c r="H480" s="1">
        <f t="shared" si="166"/>
        <v>46</v>
      </c>
    </row>
    <row r="481" spans="1:16" x14ac:dyDescent="0.55000000000000004">
      <c r="A481" s="1">
        <f>値貼り付け用シート!F29</f>
        <v>4</v>
      </c>
      <c r="B481" s="1">
        <f>値貼り付け用シート!G29</f>
        <v>19</v>
      </c>
      <c r="C481" s="1">
        <v>24</v>
      </c>
      <c r="D481" s="1">
        <f>IF(OR(ISBLANK(値貼り付け用シート!AE29),値貼り付け用シート!AE29&gt;9990),NA(),値貼り付け用シート!AE29)</f>
        <v>51</v>
      </c>
      <c r="E481" s="1">
        <f t="shared" si="156"/>
        <v>51</v>
      </c>
      <c r="F481" s="1">
        <f t="shared" si="164"/>
        <v>377</v>
      </c>
      <c r="G481" s="1">
        <f t="shared" si="165"/>
        <v>8</v>
      </c>
      <c r="H481" s="1">
        <f t="shared" si="166"/>
        <v>47</v>
      </c>
    </row>
    <row r="482" spans="1:16" x14ac:dyDescent="0.55000000000000004">
      <c r="A482" s="1">
        <f>値貼り付け用シート!F30</f>
        <v>4</v>
      </c>
      <c r="B482" s="1">
        <f>値貼り付け用シート!G30</f>
        <v>20</v>
      </c>
      <c r="C482" s="1">
        <v>1</v>
      </c>
      <c r="D482" s="1">
        <f>IF(OR(ISBLANK(値貼り付け用シート!H30),値貼り付け用シート!H30&gt;9990),NA(),値貼り付け用シート!H30)</f>
        <v>51</v>
      </c>
      <c r="E482" s="1">
        <f t="shared" si="156"/>
        <v>51</v>
      </c>
      <c r="F482" s="1">
        <f t="shared" si="164"/>
        <v>383</v>
      </c>
      <c r="G482" s="1">
        <f t="shared" si="165"/>
        <v>8</v>
      </c>
      <c r="H482" s="1">
        <f t="shared" si="166"/>
        <v>48</v>
      </c>
      <c r="I482" s="1">
        <f t="shared" ref="I482" si="167">COUNT(D482:D505)</f>
        <v>24</v>
      </c>
      <c r="J482" s="1">
        <f t="shared" ref="J482" si="168">COUNT(H482:H505)</f>
        <v>24</v>
      </c>
      <c r="K482" s="1">
        <f t="shared" ref="K482" si="169">IF(AND(I482&gt;=20,J482&gt;=20),0,1)</f>
        <v>0</v>
      </c>
      <c r="L482" s="1">
        <f t="shared" ref="L482" si="170">IF(K482=0,MAX(H482:H505),NA())</f>
        <v>62</v>
      </c>
      <c r="M482" s="1">
        <f t="shared" ref="M482" si="171">IF(K482=0,IF(L482&lt;=70,1,0),NA())</f>
        <v>1</v>
      </c>
      <c r="N482" s="1">
        <f t="shared" ref="N482" si="172">IF(COUNTIF(D482:D505,NA())=24,NA(),MAX(E482:E505))</f>
        <v>74</v>
      </c>
      <c r="O482" s="1">
        <f t="shared" ref="O482" si="173">IF(COUNTIF(D487:D501,NA())=15,NA(),MAX(E487:E501))</f>
        <v>74</v>
      </c>
      <c r="P482" s="1">
        <f t="shared" ref="P482" si="174">COUNTIF(D482:D505,"&gt;=120")</f>
        <v>0</v>
      </c>
    </row>
    <row r="483" spans="1:16" x14ac:dyDescent="0.55000000000000004">
      <c r="A483" s="1">
        <f>値貼り付け用シート!F30</f>
        <v>4</v>
      </c>
      <c r="B483" s="1">
        <f>値貼り付け用シート!G30</f>
        <v>20</v>
      </c>
      <c r="C483" s="1">
        <v>2</v>
      </c>
      <c r="D483" s="1">
        <f>IF(OR(ISBLANK(値貼り付け用シート!I30),値貼り付け用シート!I30&gt;9990),NA(),値貼り付け用シート!I30)</f>
        <v>51</v>
      </c>
      <c r="E483" s="1">
        <f t="shared" si="156"/>
        <v>51</v>
      </c>
      <c r="F483" s="1">
        <f t="shared" si="164"/>
        <v>391</v>
      </c>
      <c r="G483" s="1">
        <f t="shared" si="165"/>
        <v>8</v>
      </c>
      <c r="H483" s="1">
        <f t="shared" si="166"/>
        <v>49</v>
      </c>
    </row>
    <row r="484" spans="1:16" x14ac:dyDescent="0.55000000000000004">
      <c r="A484" s="1">
        <f>値貼り付け用シート!F30</f>
        <v>4</v>
      </c>
      <c r="B484" s="1">
        <f>値貼り付け用シート!G30</f>
        <v>20</v>
      </c>
      <c r="C484" s="1">
        <v>3</v>
      </c>
      <c r="D484" s="1">
        <f>IF(OR(ISBLANK(値貼り付け用シート!J30),値貼り付け用シート!J30&gt;9990),NA(),値貼り付け用シート!J30)</f>
        <v>50</v>
      </c>
      <c r="E484" s="1">
        <f t="shared" si="156"/>
        <v>50</v>
      </c>
      <c r="F484" s="1">
        <f t="shared" si="164"/>
        <v>411</v>
      </c>
      <c r="G484" s="1">
        <f t="shared" si="165"/>
        <v>8</v>
      </c>
      <c r="H484" s="1">
        <f t="shared" si="166"/>
        <v>51</v>
      </c>
    </row>
    <row r="485" spans="1:16" x14ac:dyDescent="0.55000000000000004">
      <c r="A485" s="1">
        <f>値貼り付け用シート!F30</f>
        <v>4</v>
      </c>
      <c r="B485" s="1">
        <f>値貼り付け用シート!G30</f>
        <v>20</v>
      </c>
      <c r="C485" s="1">
        <v>4</v>
      </c>
      <c r="D485" s="1">
        <f>IF(OR(ISBLANK(値貼り付け用シート!K30),値貼り付け用シート!K30&gt;9990),NA(),値貼り付け用シート!K30)</f>
        <v>55</v>
      </c>
      <c r="E485" s="1">
        <f t="shared" si="156"/>
        <v>55</v>
      </c>
      <c r="F485" s="1">
        <f t="shared" si="164"/>
        <v>422</v>
      </c>
      <c r="G485" s="1">
        <f t="shared" si="165"/>
        <v>8</v>
      </c>
      <c r="H485" s="1">
        <f t="shared" si="166"/>
        <v>53</v>
      </c>
    </row>
    <row r="486" spans="1:16" x14ac:dyDescent="0.55000000000000004">
      <c r="A486" s="1">
        <f>値貼り付け用シート!F30</f>
        <v>4</v>
      </c>
      <c r="B486" s="1">
        <f>値貼り付け用シート!G30</f>
        <v>20</v>
      </c>
      <c r="C486" s="1">
        <v>5</v>
      </c>
      <c r="D486" s="1">
        <f>IF(OR(ISBLANK(値貼り付け用シート!L30),値貼り付け用シート!L30&gt;9990),NA(),値貼り付け用シート!L30)</f>
        <v>56</v>
      </c>
      <c r="E486" s="1">
        <f t="shared" si="156"/>
        <v>56</v>
      </c>
      <c r="F486" s="1">
        <f t="shared" si="164"/>
        <v>423</v>
      </c>
      <c r="G486" s="1">
        <f t="shared" si="165"/>
        <v>8</v>
      </c>
      <c r="H486" s="1">
        <f t="shared" si="166"/>
        <v>53</v>
      </c>
    </row>
    <row r="487" spans="1:16" x14ac:dyDescent="0.55000000000000004">
      <c r="A487" s="1">
        <f>値貼り付け用シート!F30</f>
        <v>4</v>
      </c>
      <c r="B487" s="1">
        <f>値貼り付け用シート!G30</f>
        <v>20</v>
      </c>
      <c r="C487" s="1">
        <v>6</v>
      </c>
      <c r="D487" s="1">
        <f>IF(OR(ISBLANK(値貼り付け用シート!M30),値貼り付け用シート!M30&gt;9990),NA(),値貼り付け用シート!M30)</f>
        <v>45</v>
      </c>
      <c r="E487" s="1">
        <f t="shared" si="156"/>
        <v>45</v>
      </c>
      <c r="F487" s="1">
        <f t="shared" si="164"/>
        <v>412</v>
      </c>
      <c r="G487" s="1">
        <f t="shared" si="165"/>
        <v>8</v>
      </c>
      <c r="H487" s="1">
        <f t="shared" si="166"/>
        <v>52</v>
      </c>
    </row>
    <row r="488" spans="1:16" x14ac:dyDescent="0.55000000000000004">
      <c r="A488" s="1">
        <f>値貼り付け用シート!F30</f>
        <v>4</v>
      </c>
      <c r="B488" s="1">
        <f>値貼り付け用シート!G30</f>
        <v>20</v>
      </c>
      <c r="C488" s="1">
        <v>7</v>
      </c>
      <c r="D488" s="1">
        <f>IF(OR(ISBLANK(値貼り付け用シート!N30),値貼り付け用シート!N30&gt;9990),NA(),値貼り付け用シート!N30)</f>
        <v>44</v>
      </c>
      <c r="E488" s="1">
        <f t="shared" si="156"/>
        <v>44</v>
      </c>
      <c r="F488" s="1">
        <f t="shared" si="164"/>
        <v>403</v>
      </c>
      <c r="G488" s="1">
        <f t="shared" si="165"/>
        <v>8</v>
      </c>
      <c r="H488" s="1">
        <f t="shared" si="166"/>
        <v>50</v>
      </c>
    </row>
    <row r="489" spans="1:16" x14ac:dyDescent="0.55000000000000004">
      <c r="A489" s="1">
        <f>値貼り付け用シート!F30</f>
        <v>4</v>
      </c>
      <c r="B489" s="1">
        <f>値貼り付け用シート!G30</f>
        <v>20</v>
      </c>
      <c r="C489" s="1">
        <v>8</v>
      </c>
      <c r="D489" s="1">
        <f>IF(OR(ISBLANK(値貼り付け用シート!O30),値貼り付け用シート!O30&gt;9990),NA(),値貼り付け用シート!O30)</f>
        <v>49</v>
      </c>
      <c r="E489" s="1">
        <f t="shared" si="156"/>
        <v>49</v>
      </c>
      <c r="F489" s="1">
        <f t="shared" si="164"/>
        <v>401</v>
      </c>
      <c r="G489" s="1">
        <f t="shared" si="165"/>
        <v>8</v>
      </c>
      <c r="H489" s="1">
        <f t="shared" si="166"/>
        <v>50</v>
      </c>
    </row>
    <row r="490" spans="1:16" x14ac:dyDescent="0.55000000000000004">
      <c r="A490" s="1">
        <f>値貼り付け用シート!F30</f>
        <v>4</v>
      </c>
      <c r="B490" s="1">
        <f>値貼り付け用シート!G30</f>
        <v>20</v>
      </c>
      <c r="C490" s="1">
        <v>9</v>
      </c>
      <c r="D490" s="1">
        <f>IF(OR(ISBLANK(値貼り付け用シート!P30),値貼り付け用シート!P30&gt;9990),NA(),値貼り付け用シート!P30)</f>
        <v>51</v>
      </c>
      <c r="E490" s="1">
        <f t="shared" si="156"/>
        <v>51</v>
      </c>
      <c r="F490" s="1">
        <f t="shared" si="164"/>
        <v>401</v>
      </c>
      <c r="G490" s="1">
        <f t="shared" si="165"/>
        <v>8</v>
      </c>
      <c r="H490" s="1">
        <f t="shared" si="166"/>
        <v>50</v>
      </c>
    </row>
    <row r="491" spans="1:16" x14ac:dyDescent="0.55000000000000004">
      <c r="A491" s="1">
        <f>値貼り付け用シート!F30</f>
        <v>4</v>
      </c>
      <c r="B491" s="1">
        <f>値貼り付け用シート!G30</f>
        <v>20</v>
      </c>
      <c r="C491" s="1">
        <v>10</v>
      </c>
      <c r="D491" s="1">
        <f>IF(OR(ISBLANK(値貼り付け用シート!Q30),値貼り付け用シート!Q30&gt;9990),NA(),値貼り付け用シート!Q30)</f>
        <v>55</v>
      </c>
      <c r="E491" s="1">
        <f t="shared" si="156"/>
        <v>55</v>
      </c>
      <c r="F491" s="1">
        <f t="shared" si="164"/>
        <v>405</v>
      </c>
      <c r="G491" s="1">
        <f t="shared" si="165"/>
        <v>8</v>
      </c>
      <c r="H491" s="1">
        <f t="shared" si="166"/>
        <v>51</v>
      </c>
    </row>
    <row r="492" spans="1:16" x14ac:dyDescent="0.55000000000000004">
      <c r="A492" s="1">
        <f>値貼り付け用シート!F30</f>
        <v>4</v>
      </c>
      <c r="B492" s="1">
        <f>値貼り付け用シート!G30</f>
        <v>20</v>
      </c>
      <c r="C492" s="1">
        <v>11</v>
      </c>
      <c r="D492" s="1">
        <f>IF(OR(ISBLANK(値貼り付け用シート!R30),値貼り付け用シート!R30&gt;9990),NA(),値貼り付け用シート!R30)</f>
        <v>48</v>
      </c>
      <c r="E492" s="1">
        <f t="shared" si="156"/>
        <v>48</v>
      </c>
      <c r="F492" s="1">
        <f t="shared" si="164"/>
        <v>403</v>
      </c>
      <c r="G492" s="1">
        <f t="shared" si="165"/>
        <v>8</v>
      </c>
      <c r="H492" s="1">
        <f t="shared" si="166"/>
        <v>50</v>
      </c>
    </row>
    <row r="493" spans="1:16" x14ac:dyDescent="0.55000000000000004">
      <c r="A493" s="1">
        <f>値貼り付け用シート!F30</f>
        <v>4</v>
      </c>
      <c r="B493" s="1">
        <f>値貼り付け用シート!G30</f>
        <v>20</v>
      </c>
      <c r="C493" s="1">
        <v>12</v>
      </c>
      <c r="D493" s="1">
        <f>IF(OR(ISBLANK(値貼り付け用シート!S30),値貼り付け用シート!S30&gt;9990),NA(),値貼り付け用シート!S30)</f>
        <v>52</v>
      </c>
      <c r="E493" s="1">
        <f t="shared" si="156"/>
        <v>52</v>
      </c>
      <c r="F493" s="1">
        <f t="shared" si="164"/>
        <v>400</v>
      </c>
      <c r="G493" s="1">
        <f t="shared" si="165"/>
        <v>8</v>
      </c>
      <c r="H493" s="1">
        <f t="shared" si="166"/>
        <v>50</v>
      </c>
    </row>
    <row r="494" spans="1:16" x14ac:dyDescent="0.55000000000000004">
      <c r="A494" s="1">
        <f>値貼り付け用シート!F30</f>
        <v>4</v>
      </c>
      <c r="B494" s="1">
        <f>値貼り付け用シート!G30</f>
        <v>20</v>
      </c>
      <c r="C494" s="1">
        <v>13</v>
      </c>
      <c r="D494" s="1">
        <f>IF(OR(ISBLANK(値貼り付け用シート!T30),値貼り付け用シート!T30&gt;9990),NA(),値貼り付け用シート!T30)</f>
        <v>65</v>
      </c>
      <c r="E494" s="1">
        <f t="shared" si="156"/>
        <v>65</v>
      </c>
      <c r="F494" s="1">
        <f t="shared" si="164"/>
        <v>409</v>
      </c>
      <c r="G494" s="1">
        <f t="shared" si="165"/>
        <v>8</v>
      </c>
      <c r="H494" s="1">
        <f t="shared" si="166"/>
        <v>51</v>
      </c>
    </row>
    <row r="495" spans="1:16" x14ac:dyDescent="0.55000000000000004">
      <c r="A495" s="1">
        <f>値貼り付け用シート!F30</f>
        <v>4</v>
      </c>
      <c r="B495" s="1">
        <f>値貼り付け用シート!G30</f>
        <v>20</v>
      </c>
      <c r="C495" s="1">
        <v>14</v>
      </c>
      <c r="D495" s="1">
        <f>IF(OR(ISBLANK(値貼り付け用シート!U30),値貼り付け用シート!U30&gt;9990),NA(),値貼り付け用シート!U30)</f>
        <v>74</v>
      </c>
      <c r="E495" s="1">
        <f t="shared" si="156"/>
        <v>74</v>
      </c>
      <c r="F495" s="1">
        <f t="shared" si="164"/>
        <v>438</v>
      </c>
      <c r="G495" s="1">
        <f t="shared" si="165"/>
        <v>8</v>
      </c>
      <c r="H495" s="1">
        <f t="shared" si="166"/>
        <v>55</v>
      </c>
    </row>
    <row r="496" spans="1:16" x14ac:dyDescent="0.55000000000000004">
      <c r="A496" s="1">
        <f>値貼り付け用シート!F30</f>
        <v>4</v>
      </c>
      <c r="B496" s="1">
        <f>値貼り付け用シート!G30</f>
        <v>20</v>
      </c>
      <c r="C496" s="1">
        <v>15</v>
      </c>
      <c r="D496" s="1">
        <f>IF(OR(ISBLANK(値貼り付け用シート!V30),値貼り付け用シート!V30&gt;9990),NA(),値貼り付け用シート!V30)</f>
        <v>71</v>
      </c>
      <c r="E496" s="1">
        <f t="shared" si="156"/>
        <v>71</v>
      </c>
      <c r="F496" s="1">
        <f t="shared" si="164"/>
        <v>465</v>
      </c>
      <c r="G496" s="1">
        <f t="shared" si="165"/>
        <v>8</v>
      </c>
      <c r="H496" s="1">
        <f t="shared" si="166"/>
        <v>58</v>
      </c>
    </row>
    <row r="497" spans="1:16" x14ac:dyDescent="0.55000000000000004">
      <c r="A497" s="1">
        <f>値貼り付け用シート!F30</f>
        <v>4</v>
      </c>
      <c r="B497" s="1">
        <f>値貼り付け用シート!G30</f>
        <v>20</v>
      </c>
      <c r="C497" s="1">
        <v>16</v>
      </c>
      <c r="D497" s="1">
        <f>IF(OR(ISBLANK(値貼り付け用シート!W30),値貼り付け用シート!W30&gt;9990),NA(),値貼り付け用シート!W30)</f>
        <v>67</v>
      </c>
      <c r="E497" s="1">
        <f t="shared" si="156"/>
        <v>67</v>
      </c>
      <c r="F497" s="1">
        <f t="shared" si="164"/>
        <v>483</v>
      </c>
      <c r="G497" s="1">
        <f t="shared" si="165"/>
        <v>8</v>
      </c>
      <c r="H497" s="1">
        <f t="shared" si="166"/>
        <v>60</v>
      </c>
    </row>
    <row r="498" spans="1:16" x14ac:dyDescent="0.55000000000000004">
      <c r="A498" s="1">
        <f>値貼り付け用シート!F30</f>
        <v>4</v>
      </c>
      <c r="B498" s="1">
        <f>値貼り付け用シート!G30</f>
        <v>20</v>
      </c>
      <c r="C498" s="1">
        <v>17</v>
      </c>
      <c r="D498" s="1">
        <f>IF(OR(ISBLANK(値貼り付け用シート!X30),値貼り付け用シート!X30&gt;9990),NA(),値貼り付け用シート!X30)</f>
        <v>61</v>
      </c>
      <c r="E498" s="1">
        <f t="shared" si="156"/>
        <v>61</v>
      </c>
      <c r="F498" s="1">
        <f t="shared" si="164"/>
        <v>493</v>
      </c>
      <c r="G498" s="1">
        <f t="shared" si="165"/>
        <v>8</v>
      </c>
      <c r="H498" s="1">
        <f t="shared" si="166"/>
        <v>62</v>
      </c>
    </row>
    <row r="499" spans="1:16" x14ac:dyDescent="0.55000000000000004">
      <c r="A499" s="1">
        <f>値貼り付け用シート!F30</f>
        <v>4</v>
      </c>
      <c r="B499" s="1">
        <f>値貼り付け用シート!G30</f>
        <v>20</v>
      </c>
      <c r="C499" s="1">
        <v>18</v>
      </c>
      <c r="D499" s="1">
        <f>IF(OR(ISBLANK(値貼り付け用シート!Y30),値貼り付け用シート!Y30&gt;9990),NA(),値貼り付け用シート!Y30)</f>
        <v>57</v>
      </c>
      <c r="E499" s="1">
        <f t="shared" si="156"/>
        <v>57</v>
      </c>
      <c r="F499" s="1">
        <f t="shared" si="164"/>
        <v>495</v>
      </c>
      <c r="G499" s="1">
        <f t="shared" si="165"/>
        <v>8</v>
      </c>
      <c r="H499" s="1">
        <f t="shared" si="166"/>
        <v>62</v>
      </c>
    </row>
    <row r="500" spans="1:16" x14ac:dyDescent="0.55000000000000004">
      <c r="A500" s="1">
        <f>値貼り付け用シート!F30</f>
        <v>4</v>
      </c>
      <c r="B500" s="1">
        <f>値貼り付け用シート!G30</f>
        <v>20</v>
      </c>
      <c r="C500" s="1">
        <v>19</v>
      </c>
      <c r="D500" s="1">
        <f>IF(OR(ISBLANK(値貼り付け用シート!Z30),値貼り付け用シート!Z30&gt;9990),NA(),値貼り付け用シート!Z30)</f>
        <v>50</v>
      </c>
      <c r="E500" s="1">
        <f t="shared" si="156"/>
        <v>50</v>
      </c>
      <c r="F500" s="1">
        <f t="shared" si="164"/>
        <v>497</v>
      </c>
      <c r="G500" s="1">
        <f t="shared" si="165"/>
        <v>8</v>
      </c>
      <c r="H500" s="1">
        <f t="shared" si="166"/>
        <v>62</v>
      </c>
    </row>
    <row r="501" spans="1:16" x14ac:dyDescent="0.55000000000000004">
      <c r="A501" s="1">
        <f>値貼り付け用シート!F30</f>
        <v>4</v>
      </c>
      <c r="B501" s="1">
        <f>値貼り付け用シート!G30</f>
        <v>20</v>
      </c>
      <c r="C501" s="1">
        <v>20</v>
      </c>
      <c r="D501" s="1">
        <f>IF(OR(ISBLANK(値貼り付け用シート!AA30),値貼り付け用シート!AA30&gt;9990),NA(),値貼り付け用シート!AA30)</f>
        <v>47</v>
      </c>
      <c r="E501" s="1">
        <f t="shared" si="156"/>
        <v>47</v>
      </c>
      <c r="F501" s="1">
        <f t="shared" si="164"/>
        <v>492</v>
      </c>
      <c r="G501" s="1">
        <f t="shared" si="165"/>
        <v>8</v>
      </c>
      <c r="H501" s="1">
        <f t="shared" si="166"/>
        <v>62</v>
      </c>
    </row>
    <row r="502" spans="1:16" x14ac:dyDescent="0.55000000000000004">
      <c r="A502" s="1">
        <f>値貼り付け用シート!F30</f>
        <v>4</v>
      </c>
      <c r="B502" s="1">
        <f>値貼り付け用シート!G30</f>
        <v>20</v>
      </c>
      <c r="C502" s="1">
        <v>21</v>
      </c>
      <c r="D502" s="1">
        <f>IF(OR(ISBLANK(値貼り付け用シート!AB30),値貼り付け用シート!AB30&gt;9990),NA(),値貼り付け用シート!AB30)</f>
        <v>45</v>
      </c>
      <c r="E502" s="1">
        <f t="shared" si="156"/>
        <v>45</v>
      </c>
      <c r="F502" s="1">
        <f t="shared" si="164"/>
        <v>472</v>
      </c>
      <c r="G502" s="1">
        <f t="shared" si="165"/>
        <v>8</v>
      </c>
      <c r="H502" s="1">
        <f t="shared" si="166"/>
        <v>59</v>
      </c>
    </row>
    <row r="503" spans="1:16" x14ac:dyDescent="0.55000000000000004">
      <c r="A503" s="1">
        <f>値貼り付け用シート!F30</f>
        <v>4</v>
      </c>
      <c r="B503" s="1">
        <f>値貼り付け用シート!G30</f>
        <v>20</v>
      </c>
      <c r="C503" s="1">
        <v>22</v>
      </c>
      <c r="D503" s="1">
        <f>IF(OR(ISBLANK(値貼り付け用シート!AC30),値貼り付け用シート!AC30&gt;9990),NA(),値貼り付け用シート!AC30)</f>
        <v>43</v>
      </c>
      <c r="E503" s="1">
        <f t="shared" si="156"/>
        <v>43</v>
      </c>
      <c r="F503" s="1">
        <f t="shared" si="164"/>
        <v>441</v>
      </c>
      <c r="G503" s="1">
        <f t="shared" si="165"/>
        <v>8</v>
      </c>
      <c r="H503" s="1">
        <f t="shared" si="166"/>
        <v>55</v>
      </c>
    </row>
    <row r="504" spans="1:16" x14ac:dyDescent="0.55000000000000004">
      <c r="A504" s="1">
        <f>値貼り付け用シート!F30</f>
        <v>4</v>
      </c>
      <c r="B504" s="1">
        <f>値貼り付け用シート!G30</f>
        <v>20</v>
      </c>
      <c r="C504" s="1">
        <v>23</v>
      </c>
      <c r="D504" s="1">
        <f>IF(OR(ISBLANK(値貼り付け用シート!AD30),値貼り付け用シート!AD30&gt;9990),NA(),値貼り付け用シート!AD30)</f>
        <v>43</v>
      </c>
      <c r="E504" s="1">
        <f t="shared" si="156"/>
        <v>43</v>
      </c>
      <c r="F504" s="1">
        <f t="shared" si="164"/>
        <v>413</v>
      </c>
      <c r="G504" s="1">
        <f t="shared" si="165"/>
        <v>8</v>
      </c>
      <c r="H504" s="1">
        <f t="shared" si="166"/>
        <v>52</v>
      </c>
    </row>
    <row r="505" spans="1:16" x14ac:dyDescent="0.55000000000000004">
      <c r="A505" s="1">
        <f>値貼り付け用シート!F30</f>
        <v>4</v>
      </c>
      <c r="B505" s="1">
        <f>値貼り付け用シート!G30</f>
        <v>20</v>
      </c>
      <c r="C505" s="1">
        <v>24</v>
      </c>
      <c r="D505" s="1">
        <f>IF(OR(ISBLANK(値貼り付け用シート!AE30),値貼り付け用シート!AE30&gt;9990),NA(),値貼り付け用シート!AE30)</f>
        <v>44</v>
      </c>
      <c r="E505" s="1">
        <f t="shared" si="156"/>
        <v>44</v>
      </c>
      <c r="F505" s="1">
        <f t="shared" si="164"/>
        <v>390</v>
      </c>
      <c r="G505" s="1">
        <f t="shared" si="165"/>
        <v>8</v>
      </c>
      <c r="H505" s="1">
        <f t="shared" si="166"/>
        <v>49</v>
      </c>
    </row>
    <row r="506" spans="1:16" x14ac:dyDescent="0.55000000000000004">
      <c r="A506" s="1">
        <f>値貼り付け用シート!F31</f>
        <v>4</v>
      </c>
      <c r="B506" s="1">
        <f>値貼り付け用シート!G31</f>
        <v>21</v>
      </c>
      <c r="C506" s="1">
        <v>1</v>
      </c>
      <c r="D506" s="1">
        <f>IF(OR(ISBLANK(値貼り付け用シート!H31),値貼り付け用シート!H31&gt;9990),NA(),値貼り付け用シート!H31)</f>
        <v>45</v>
      </c>
      <c r="E506" s="1">
        <f t="shared" si="156"/>
        <v>45</v>
      </c>
      <c r="F506" s="1">
        <f t="shared" si="164"/>
        <v>374</v>
      </c>
      <c r="G506" s="1">
        <f t="shared" si="165"/>
        <v>8</v>
      </c>
      <c r="H506" s="1">
        <f t="shared" si="166"/>
        <v>47</v>
      </c>
      <c r="I506" s="1">
        <f t="shared" ref="I506" si="175">COUNT(D506:D529)</f>
        <v>24</v>
      </c>
      <c r="J506" s="1">
        <f t="shared" ref="J506" si="176">COUNT(H506:H529)</f>
        <v>24</v>
      </c>
      <c r="K506" s="1">
        <f t="shared" ref="K506" si="177">IF(AND(I506&gt;=20,J506&gt;=20),0,1)</f>
        <v>0</v>
      </c>
      <c r="L506" s="1">
        <f t="shared" ref="L506" si="178">IF(K506=0,MAX(H506:H529),NA())</f>
        <v>50</v>
      </c>
      <c r="M506" s="1">
        <f t="shared" ref="M506" si="179">IF(K506=0,IF(L506&lt;=70,1,0),NA())</f>
        <v>1</v>
      </c>
      <c r="N506" s="1">
        <f t="shared" ref="N506" si="180">IF(COUNTIF(D506:D529,NA())=24,NA(),MAX(E506:E529))</f>
        <v>55</v>
      </c>
      <c r="O506" s="1">
        <f t="shared" ref="O506" si="181">IF(COUNTIF(D511:D525,NA())=15,NA(),MAX(E511:E525))</f>
        <v>55</v>
      </c>
      <c r="P506" s="1">
        <f t="shared" ref="P506" si="182">COUNTIF(D506:D529,"&gt;=120")</f>
        <v>0</v>
      </c>
    </row>
    <row r="507" spans="1:16" x14ac:dyDescent="0.55000000000000004">
      <c r="A507" s="1">
        <f>値貼り付け用シート!F31</f>
        <v>4</v>
      </c>
      <c r="B507" s="1">
        <f>値貼り付け用シート!G31</f>
        <v>21</v>
      </c>
      <c r="C507" s="1">
        <v>2</v>
      </c>
      <c r="D507" s="1">
        <f>IF(OR(ISBLANK(値貼り付け用シート!I31),値貼り付け用シート!I31&gt;9990),NA(),値貼り付け用シート!I31)</f>
        <v>44</v>
      </c>
      <c r="E507" s="1">
        <f t="shared" si="156"/>
        <v>44</v>
      </c>
      <c r="F507" s="1">
        <f t="shared" si="164"/>
        <v>361</v>
      </c>
      <c r="G507" s="1">
        <f t="shared" si="165"/>
        <v>8</v>
      </c>
      <c r="H507" s="1">
        <f t="shared" si="166"/>
        <v>45</v>
      </c>
    </row>
    <row r="508" spans="1:16" x14ac:dyDescent="0.55000000000000004">
      <c r="A508" s="1">
        <f>値貼り付け用シート!F31</f>
        <v>4</v>
      </c>
      <c r="B508" s="1">
        <f>値貼り付け用シート!G31</f>
        <v>21</v>
      </c>
      <c r="C508" s="1">
        <v>3</v>
      </c>
      <c r="D508" s="1">
        <f>IF(OR(ISBLANK(値貼り付け用シート!J31),値貼り付け用シート!J31&gt;9990),NA(),値貼り付け用シート!J31)</f>
        <v>44</v>
      </c>
      <c r="E508" s="1">
        <f t="shared" si="156"/>
        <v>44</v>
      </c>
      <c r="F508" s="1">
        <f t="shared" si="164"/>
        <v>355</v>
      </c>
      <c r="G508" s="1">
        <f t="shared" si="165"/>
        <v>8</v>
      </c>
      <c r="H508" s="1">
        <f t="shared" si="166"/>
        <v>44</v>
      </c>
    </row>
    <row r="509" spans="1:16" x14ac:dyDescent="0.55000000000000004">
      <c r="A509" s="1">
        <f>値貼り付け用シート!F31</f>
        <v>4</v>
      </c>
      <c r="B509" s="1">
        <f>値貼り付け用シート!G31</f>
        <v>21</v>
      </c>
      <c r="C509" s="1">
        <v>4</v>
      </c>
      <c r="D509" s="1">
        <f>IF(OR(ISBLANK(値貼り付け用シート!K31),値貼り付け用シート!K31&gt;9990),NA(),値貼り付け用シート!K31)</f>
        <v>41</v>
      </c>
      <c r="E509" s="1">
        <f t="shared" si="156"/>
        <v>41</v>
      </c>
      <c r="F509" s="1">
        <f t="shared" si="164"/>
        <v>349</v>
      </c>
      <c r="G509" s="1">
        <f t="shared" si="165"/>
        <v>8</v>
      </c>
      <c r="H509" s="1">
        <f t="shared" si="166"/>
        <v>44</v>
      </c>
    </row>
    <row r="510" spans="1:16" x14ac:dyDescent="0.55000000000000004">
      <c r="A510" s="1">
        <f>値貼り付け用シート!F31</f>
        <v>4</v>
      </c>
      <c r="B510" s="1">
        <f>値貼り付け用シート!G31</f>
        <v>21</v>
      </c>
      <c r="C510" s="1">
        <v>5</v>
      </c>
      <c r="D510" s="1">
        <f>IF(OR(ISBLANK(値貼り付け用シート!L31),値貼り付け用シート!L31&gt;9990),NA(),値貼り付け用シート!L31)</f>
        <v>42</v>
      </c>
      <c r="E510" s="1">
        <f t="shared" si="156"/>
        <v>42</v>
      </c>
      <c r="F510" s="1">
        <f t="shared" si="164"/>
        <v>346</v>
      </c>
      <c r="G510" s="1">
        <f t="shared" si="165"/>
        <v>8</v>
      </c>
      <c r="H510" s="1">
        <f t="shared" si="166"/>
        <v>43</v>
      </c>
    </row>
    <row r="511" spans="1:16" x14ac:dyDescent="0.55000000000000004">
      <c r="A511" s="1">
        <f>値貼り付け用シート!F31</f>
        <v>4</v>
      </c>
      <c r="B511" s="1">
        <f>値貼り付け用シート!G31</f>
        <v>21</v>
      </c>
      <c r="C511" s="1">
        <v>6</v>
      </c>
      <c r="D511" s="1">
        <f>IF(OR(ISBLANK(値貼り付け用シート!M31),値貼り付け用シート!M31&gt;9990),NA(),値貼り付け用シート!M31)</f>
        <v>43</v>
      </c>
      <c r="E511" s="1">
        <f t="shared" si="156"/>
        <v>43</v>
      </c>
      <c r="F511" s="1">
        <f t="shared" si="164"/>
        <v>346</v>
      </c>
      <c r="G511" s="1">
        <f t="shared" si="165"/>
        <v>8</v>
      </c>
      <c r="H511" s="1">
        <f t="shared" si="166"/>
        <v>43</v>
      </c>
    </row>
    <row r="512" spans="1:16" x14ac:dyDescent="0.55000000000000004">
      <c r="A512" s="1">
        <f>値貼り付け用シート!F31</f>
        <v>4</v>
      </c>
      <c r="B512" s="1">
        <f>値貼り付け用シート!G31</f>
        <v>21</v>
      </c>
      <c r="C512" s="1">
        <v>7</v>
      </c>
      <c r="D512" s="1">
        <f>IF(OR(ISBLANK(値貼り付け用シート!N31),値貼り付け用シート!N31&gt;9990),NA(),値貼り付け用シート!N31)</f>
        <v>38</v>
      </c>
      <c r="E512" s="1">
        <f t="shared" si="156"/>
        <v>38</v>
      </c>
      <c r="F512" s="1">
        <f t="shared" si="164"/>
        <v>341</v>
      </c>
      <c r="G512" s="1">
        <f t="shared" si="165"/>
        <v>8</v>
      </c>
      <c r="H512" s="1">
        <f t="shared" si="166"/>
        <v>43</v>
      </c>
    </row>
    <row r="513" spans="1:8" x14ac:dyDescent="0.55000000000000004">
      <c r="A513" s="1">
        <f>値貼り付け用シート!F31</f>
        <v>4</v>
      </c>
      <c r="B513" s="1">
        <f>値貼り付け用シート!G31</f>
        <v>21</v>
      </c>
      <c r="C513" s="1">
        <v>8</v>
      </c>
      <c r="D513" s="1">
        <f>IF(OR(ISBLANK(値貼り付け用シート!O31),値貼り付け用シート!O31&gt;9990),NA(),値貼り付け用シート!O31)</f>
        <v>38</v>
      </c>
      <c r="E513" s="1">
        <f t="shared" si="156"/>
        <v>38</v>
      </c>
      <c r="F513" s="1">
        <f t="shared" si="164"/>
        <v>335</v>
      </c>
      <c r="G513" s="1">
        <f t="shared" si="165"/>
        <v>8</v>
      </c>
      <c r="H513" s="1">
        <f t="shared" si="166"/>
        <v>42</v>
      </c>
    </row>
    <row r="514" spans="1:8" x14ac:dyDescent="0.55000000000000004">
      <c r="A514" s="1">
        <f>値貼り付け用シート!F31</f>
        <v>4</v>
      </c>
      <c r="B514" s="1">
        <f>値貼り付け用シート!G31</f>
        <v>21</v>
      </c>
      <c r="C514" s="1">
        <v>9</v>
      </c>
      <c r="D514" s="1">
        <f>IF(OR(ISBLANK(値貼り付け用シート!P31),値貼り付け用シート!P31&gt;9990),NA(),値貼り付け用シート!P31)</f>
        <v>41</v>
      </c>
      <c r="E514" s="1">
        <f t="shared" si="156"/>
        <v>41</v>
      </c>
      <c r="F514" s="1">
        <f t="shared" si="164"/>
        <v>331</v>
      </c>
      <c r="G514" s="1">
        <f t="shared" si="165"/>
        <v>8</v>
      </c>
      <c r="H514" s="1">
        <f t="shared" si="166"/>
        <v>41</v>
      </c>
    </row>
    <row r="515" spans="1:8" x14ac:dyDescent="0.55000000000000004">
      <c r="A515" s="1">
        <f>値貼り付け用シート!F31</f>
        <v>4</v>
      </c>
      <c r="B515" s="1">
        <f>値貼り付け用シート!G31</f>
        <v>21</v>
      </c>
      <c r="C515" s="1">
        <v>10</v>
      </c>
      <c r="D515" s="1">
        <f>IF(OR(ISBLANK(値貼り付け用シート!Q31),値貼り付け用シート!Q31&gt;9990),NA(),値貼り付け用シート!Q31)</f>
        <v>46</v>
      </c>
      <c r="E515" s="1">
        <f t="shared" ref="E515:E578" si="183">IF(ISERROR(D515),0,D515)</f>
        <v>46</v>
      </c>
      <c r="F515" s="1">
        <f t="shared" si="164"/>
        <v>333</v>
      </c>
      <c r="G515" s="1">
        <f t="shared" si="165"/>
        <v>8</v>
      </c>
      <c r="H515" s="1">
        <f t="shared" si="166"/>
        <v>42</v>
      </c>
    </row>
    <row r="516" spans="1:8" x14ac:dyDescent="0.55000000000000004">
      <c r="A516" s="1">
        <f>値貼り付け用シート!F31</f>
        <v>4</v>
      </c>
      <c r="B516" s="1">
        <f>値貼り付け用シート!G31</f>
        <v>21</v>
      </c>
      <c r="C516" s="1">
        <v>11</v>
      </c>
      <c r="D516" s="1">
        <f>IF(OR(ISBLANK(値貼り付け用シート!R31),値貼り付け用シート!R31&gt;9990),NA(),値貼り付け用シート!R31)</f>
        <v>49</v>
      </c>
      <c r="E516" s="1">
        <f t="shared" si="183"/>
        <v>49</v>
      </c>
      <c r="F516" s="1">
        <f t="shared" si="164"/>
        <v>338</v>
      </c>
      <c r="G516" s="1">
        <f t="shared" si="165"/>
        <v>8</v>
      </c>
      <c r="H516" s="1">
        <f t="shared" si="166"/>
        <v>42</v>
      </c>
    </row>
    <row r="517" spans="1:8" x14ac:dyDescent="0.55000000000000004">
      <c r="A517" s="1">
        <f>値貼り付け用シート!F31</f>
        <v>4</v>
      </c>
      <c r="B517" s="1">
        <f>値貼り付け用シート!G31</f>
        <v>21</v>
      </c>
      <c r="C517" s="1">
        <v>12</v>
      </c>
      <c r="D517" s="1">
        <f>IF(OR(ISBLANK(値貼り付け用シート!S31),値貼り付け用シート!S31&gt;9990),NA(),値貼り付け用シート!S31)</f>
        <v>55</v>
      </c>
      <c r="E517" s="1">
        <f t="shared" si="183"/>
        <v>55</v>
      </c>
      <c r="F517" s="1">
        <f t="shared" si="164"/>
        <v>352</v>
      </c>
      <c r="G517" s="1">
        <f t="shared" si="165"/>
        <v>8</v>
      </c>
      <c r="H517" s="1">
        <f t="shared" si="166"/>
        <v>44</v>
      </c>
    </row>
    <row r="518" spans="1:8" x14ac:dyDescent="0.55000000000000004">
      <c r="A518" s="1">
        <f>値貼り付け用シート!F31</f>
        <v>4</v>
      </c>
      <c r="B518" s="1">
        <f>値貼り付け用シート!G31</f>
        <v>21</v>
      </c>
      <c r="C518" s="1">
        <v>13</v>
      </c>
      <c r="D518" s="1">
        <f>IF(OR(ISBLANK(値貼り付け用シート!T31),値貼り付け用シート!T31&gt;9990),NA(),値貼り付け用シート!T31)</f>
        <v>55</v>
      </c>
      <c r="E518" s="1">
        <f t="shared" si="183"/>
        <v>55</v>
      </c>
      <c r="F518" s="1">
        <f t="shared" si="164"/>
        <v>365</v>
      </c>
      <c r="G518" s="1">
        <f t="shared" si="165"/>
        <v>8</v>
      </c>
      <c r="H518" s="1">
        <f t="shared" si="166"/>
        <v>46</v>
      </c>
    </row>
    <row r="519" spans="1:8" x14ac:dyDescent="0.55000000000000004">
      <c r="A519" s="1">
        <f>値貼り付け用シート!F31</f>
        <v>4</v>
      </c>
      <c r="B519" s="1">
        <f>値貼り付け用シート!G31</f>
        <v>21</v>
      </c>
      <c r="C519" s="1">
        <v>14</v>
      </c>
      <c r="D519" s="1">
        <f>IF(OR(ISBLANK(値貼り付け用シート!U31),値貼り付け用シート!U31&gt;9990),NA(),値貼り付け用シート!U31)</f>
        <v>53</v>
      </c>
      <c r="E519" s="1">
        <f t="shared" si="183"/>
        <v>53</v>
      </c>
      <c r="F519" s="1">
        <f t="shared" si="164"/>
        <v>375</v>
      </c>
      <c r="G519" s="1">
        <f t="shared" si="165"/>
        <v>8</v>
      </c>
      <c r="H519" s="1">
        <f t="shared" si="166"/>
        <v>47</v>
      </c>
    </row>
    <row r="520" spans="1:8" x14ac:dyDescent="0.55000000000000004">
      <c r="A520" s="1">
        <f>値貼り付け用シート!F31</f>
        <v>4</v>
      </c>
      <c r="B520" s="1">
        <f>値貼り付け用シート!G31</f>
        <v>21</v>
      </c>
      <c r="C520" s="1">
        <v>15</v>
      </c>
      <c r="D520" s="1">
        <f>IF(OR(ISBLANK(値貼り付け用シート!V31),値貼り付け用シート!V31&gt;9990),NA(),値貼り付け用シート!V31)</f>
        <v>48</v>
      </c>
      <c r="E520" s="1">
        <f t="shared" si="183"/>
        <v>48</v>
      </c>
      <c r="F520" s="1">
        <f t="shared" si="164"/>
        <v>385</v>
      </c>
      <c r="G520" s="1">
        <f t="shared" si="165"/>
        <v>8</v>
      </c>
      <c r="H520" s="1">
        <f t="shared" si="166"/>
        <v>48</v>
      </c>
    </row>
    <row r="521" spans="1:8" x14ac:dyDescent="0.55000000000000004">
      <c r="A521" s="1">
        <f>値貼り付け用シート!F31</f>
        <v>4</v>
      </c>
      <c r="B521" s="1">
        <f>値貼り付け用シート!G31</f>
        <v>21</v>
      </c>
      <c r="C521" s="1">
        <v>16</v>
      </c>
      <c r="D521" s="1">
        <f>IF(OR(ISBLANK(値貼り付け用シート!W31),値貼り付け用シート!W31&gt;9990),NA(),値貼り付け用シート!W31)</f>
        <v>48</v>
      </c>
      <c r="E521" s="1">
        <f t="shared" si="183"/>
        <v>48</v>
      </c>
      <c r="F521" s="1">
        <f t="shared" si="164"/>
        <v>395</v>
      </c>
      <c r="G521" s="1">
        <f t="shared" si="165"/>
        <v>8</v>
      </c>
      <c r="H521" s="1">
        <f t="shared" si="166"/>
        <v>49</v>
      </c>
    </row>
    <row r="522" spans="1:8" x14ac:dyDescent="0.55000000000000004">
      <c r="A522" s="1">
        <f>値貼り付け用シート!F31</f>
        <v>4</v>
      </c>
      <c r="B522" s="1">
        <f>値貼り付け用シート!G31</f>
        <v>21</v>
      </c>
      <c r="C522" s="1">
        <v>17</v>
      </c>
      <c r="D522" s="1">
        <f>IF(OR(ISBLANK(値貼り付け用シート!X31),値貼り付け用シート!X31&gt;9990),NA(),値貼り付け用シート!X31)</f>
        <v>42</v>
      </c>
      <c r="E522" s="1">
        <f t="shared" si="183"/>
        <v>42</v>
      </c>
      <c r="F522" s="1">
        <f t="shared" si="164"/>
        <v>396</v>
      </c>
      <c r="G522" s="1">
        <f t="shared" si="165"/>
        <v>8</v>
      </c>
      <c r="H522" s="1">
        <f t="shared" si="166"/>
        <v>50</v>
      </c>
    </row>
    <row r="523" spans="1:8" x14ac:dyDescent="0.55000000000000004">
      <c r="A523" s="1">
        <f>値貼り付け用シート!F31</f>
        <v>4</v>
      </c>
      <c r="B523" s="1">
        <f>値貼り付け用シート!G31</f>
        <v>21</v>
      </c>
      <c r="C523" s="1">
        <v>18</v>
      </c>
      <c r="D523" s="1">
        <f>IF(OR(ISBLANK(値貼り付け用シート!Y31),値貼り付け用シート!Y31&gt;9990),NA(),値貼り付け用シート!Y31)</f>
        <v>43</v>
      </c>
      <c r="E523" s="1">
        <f t="shared" si="183"/>
        <v>43</v>
      </c>
      <c r="F523" s="1">
        <f t="shared" si="164"/>
        <v>393</v>
      </c>
      <c r="G523" s="1">
        <f t="shared" si="165"/>
        <v>8</v>
      </c>
      <c r="H523" s="1">
        <f t="shared" si="166"/>
        <v>49</v>
      </c>
    </row>
    <row r="524" spans="1:8" x14ac:dyDescent="0.55000000000000004">
      <c r="A524" s="1">
        <f>値貼り付け用シート!F31</f>
        <v>4</v>
      </c>
      <c r="B524" s="1">
        <f>値貼り付け用シート!G31</f>
        <v>21</v>
      </c>
      <c r="C524" s="1">
        <v>19</v>
      </c>
      <c r="D524" s="1">
        <f>IF(OR(ISBLANK(値貼り付け用シート!Z31),値貼り付け用シート!Z31&gt;9990),NA(),値貼り付け用シート!Z31)</f>
        <v>40</v>
      </c>
      <c r="E524" s="1">
        <f t="shared" si="183"/>
        <v>40</v>
      </c>
      <c r="F524" s="1">
        <f t="shared" si="164"/>
        <v>384</v>
      </c>
      <c r="G524" s="1">
        <f t="shared" si="165"/>
        <v>8</v>
      </c>
      <c r="H524" s="1">
        <f t="shared" si="166"/>
        <v>48</v>
      </c>
    </row>
    <row r="525" spans="1:8" x14ac:dyDescent="0.55000000000000004">
      <c r="A525" s="1">
        <f>値貼り付け用シート!F31</f>
        <v>4</v>
      </c>
      <c r="B525" s="1">
        <f>値貼り付け用シート!G31</f>
        <v>21</v>
      </c>
      <c r="C525" s="1">
        <v>20</v>
      </c>
      <c r="D525" s="1">
        <f>IF(OR(ISBLANK(値貼り付け用シート!AA31),値貼り付け用シート!AA31&gt;9990),NA(),値貼り付け用シート!AA31)</f>
        <v>39</v>
      </c>
      <c r="E525" s="1">
        <f t="shared" si="183"/>
        <v>39</v>
      </c>
      <c r="F525" s="1">
        <f t="shared" si="164"/>
        <v>368</v>
      </c>
      <c r="G525" s="1">
        <f t="shared" si="165"/>
        <v>8</v>
      </c>
      <c r="H525" s="1">
        <f t="shared" si="166"/>
        <v>46</v>
      </c>
    </row>
    <row r="526" spans="1:8" x14ac:dyDescent="0.55000000000000004">
      <c r="A526" s="1">
        <f>値貼り付け用シート!F31</f>
        <v>4</v>
      </c>
      <c r="B526" s="1">
        <f>値貼り付け用シート!G31</f>
        <v>21</v>
      </c>
      <c r="C526" s="1">
        <v>21</v>
      </c>
      <c r="D526" s="1">
        <f>IF(OR(ISBLANK(値貼り付け用シート!AB31),値貼り付け用シート!AB31&gt;9990),NA(),値貼り付け用シート!AB31)</f>
        <v>38</v>
      </c>
      <c r="E526" s="1">
        <f t="shared" si="183"/>
        <v>38</v>
      </c>
      <c r="F526" s="1">
        <f t="shared" si="164"/>
        <v>351</v>
      </c>
      <c r="G526" s="1">
        <f t="shared" si="165"/>
        <v>8</v>
      </c>
      <c r="H526" s="1">
        <f t="shared" si="166"/>
        <v>44</v>
      </c>
    </row>
    <row r="527" spans="1:8" x14ac:dyDescent="0.55000000000000004">
      <c r="A527" s="1">
        <f>値貼り付け用シート!F31</f>
        <v>4</v>
      </c>
      <c r="B527" s="1">
        <f>値貼り付け用シート!G31</f>
        <v>21</v>
      </c>
      <c r="C527" s="1">
        <v>22</v>
      </c>
      <c r="D527" s="1">
        <f>IF(OR(ISBLANK(値貼り付け用シート!AC31),値貼り付け用シート!AC31&gt;9990),NA(),値貼り付け用シート!AC31)</f>
        <v>44</v>
      </c>
      <c r="E527" s="1">
        <f t="shared" si="183"/>
        <v>44</v>
      </c>
      <c r="F527" s="1">
        <f t="shared" si="164"/>
        <v>342</v>
      </c>
      <c r="G527" s="1">
        <f t="shared" si="165"/>
        <v>8</v>
      </c>
      <c r="H527" s="1">
        <f t="shared" si="166"/>
        <v>43</v>
      </c>
    </row>
    <row r="528" spans="1:8" x14ac:dyDescent="0.55000000000000004">
      <c r="A528" s="1">
        <f>値貼り付け用シート!F31</f>
        <v>4</v>
      </c>
      <c r="B528" s="1">
        <f>値貼り付け用シート!G31</f>
        <v>21</v>
      </c>
      <c r="C528" s="1">
        <v>23</v>
      </c>
      <c r="D528" s="1">
        <f>IF(OR(ISBLANK(値貼り付け用シート!AD31),値貼り付け用シート!AD31&gt;9990),NA(),値貼り付け用シート!AD31)</f>
        <v>52</v>
      </c>
      <c r="E528" s="1">
        <f t="shared" si="183"/>
        <v>52</v>
      </c>
      <c r="F528" s="1">
        <f t="shared" si="164"/>
        <v>346</v>
      </c>
      <c r="G528" s="1">
        <f t="shared" si="165"/>
        <v>8</v>
      </c>
      <c r="H528" s="1">
        <f t="shared" si="166"/>
        <v>43</v>
      </c>
    </row>
    <row r="529" spans="1:16" x14ac:dyDescent="0.55000000000000004">
      <c r="A529" s="1">
        <f>値貼り付け用シート!F31</f>
        <v>4</v>
      </c>
      <c r="B529" s="1">
        <f>値貼り付け用シート!G31</f>
        <v>21</v>
      </c>
      <c r="C529" s="1">
        <v>24</v>
      </c>
      <c r="D529" s="1">
        <f>IF(OR(ISBLANK(値貼り付け用シート!AE31),値貼り付け用シート!AE31&gt;9990),NA(),値貼り付け用シート!AE31)</f>
        <v>54</v>
      </c>
      <c r="E529" s="1">
        <f t="shared" si="183"/>
        <v>54</v>
      </c>
      <c r="F529" s="1">
        <f t="shared" si="164"/>
        <v>352</v>
      </c>
      <c r="G529" s="1">
        <f t="shared" si="165"/>
        <v>8</v>
      </c>
      <c r="H529" s="1">
        <f t="shared" si="166"/>
        <v>44</v>
      </c>
    </row>
    <row r="530" spans="1:16" x14ac:dyDescent="0.55000000000000004">
      <c r="A530" s="1">
        <f>値貼り付け用シート!F32</f>
        <v>4</v>
      </c>
      <c r="B530" s="1">
        <f>値貼り付け用シート!G32</f>
        <v>22</v>
      </c>
      <c r="C530" s="1">
        <v>1</v>
      </c>
      <c r="D530" s="1">
        <f>IF(OR(ISBLANK(値貼り付け用シート!H32),値貼り付け用シート!H32&gt;9990),NA(),値貼り付け用シート!H32)</f>
        <v>51</v>
      </c>
      <c r="E530" s="1">
        <f t="shared" si="183"/>
        <v>51</v>
      </c>
      <c r="F530" s="1">
        <f t="shared" si="164"/>
        <v>361</v>
      </c>
      <c r="G530" s="1">
        <f t="shared" si="165"/>
        <v>8</v>
      </c>
      <c r="H530" s="1">
        <f t="shared" si="166"/>
        <v>45</v>
      </c>
      <c r="I530" s="1">
        <f t="shared" ref="I530" si="184">COUNT(D530:D553)</f>
        <v>24</v>
      </c>
      <c r="J530" s="1">
        <f t="shared" ref="J530" si="185">COUNT(H530:H553)</f>
        <v>24</v>
      </c>
      <c r="K530" s="1">
        <f t="shared" ref="K530" si="186">IF(AND(I530&gt;=20,J530&gt;=20),0,1)</f>
        <v>0</v>
      </c>
      <c r="L530" s="1">
        <f t="shared" ref="L530" si="187">IF(K530=0,MAX(H530:H553),NA())</f>
        <v>50</v>
      </c>
      <c r="M530" s="1">
        <f t="shared" ref="M530" si="188">IF(K530=0,IF(L530&lt;=70,1,0),NA())</f>
        <v>1</v>
      </c>
      <c r="N530" s="1">
        <f t="shared" ref="N530" si="189">IF(COUNTIF(D530:D553,NA())=24,NA(),MAX(E530:E553))</f>
        <v>52</v>
      </c>
      <c r="O530" s="1">
        <f t="shared" ref="O530" si="190">IF(COUNTIF(D535:D549,NA())=15,NA(),MAX(E535:E549))</f>
        <v>48</v>
      </c>
      <c r="P530" s="1">
        <f t="shared" ref="P530" si="191">COUNTIF(D530:D553,"&gt;=120")</f>
        <v>0</v>
      </c>
    </row>
    <row r="531" spans="1:16" x14ac:dyDescent="0.55000000000000004">
      <c r="A531" s="1">
        <f>値貼り付け用シート!F32</f>
        <v>4</v>
      </c>
      <c r="B531" s="1">
        <f>値貼り付け用シート!G32</f>
        <v>22</v>
      </c>
      <c r="C531" s="1">
        <v>2</v>
      </c>
      <c r="D531" s="1">
        <f>IF(OR(ISBLANK(値貼り付け用シート!I32),値貼り付け用シート!I32&gt;9990),NA(),値貼り付け用シート!I32)</f>
        <v>50</v>
      </c>
      <c r="E531" s="1">
        <f t="shared" si="183"/>
        <v>50</v>
      </c>
      <c r="F531" s="1">
        <f t="shared" si="164"/>
        <v>368</v>
      </c>
      <c r="G531" s="1">
        <f t="shared" si="165"/>
        <v>8</v>
      </c>
      <c r="H531" s="1">
        <f t="shared" si="166"/>
        <v>46</v>
      </c>
    </row>
    <row r="532" spans="1:16" x14ac:dyDescent="0.55000000000000004">
      <c r="A532" s="1">
        <f>値貼り付け用シート!F32</f>
        <v>4</v>
      </c>
      <c r="B532" s="1">
        <f>値貼り付け用シート!G32</f>
        <v>22</v>
      </c>
      <c r="C532" s="1">
        <v>3</v>
      </c>
      <c r="D532" s="1">
        <f>IF(OR(ISBLANK(値貼り付け用シート!J32),値貼り付け用シート!J32&gt;9990),NA(),値貼り付け用シート!J32)</f>
        <v>51</v>
      </c>
      <c r="E532" s="1">
        <f t="shared" si="183"/>
        <v>51</v>
      </c>
      <c r="F532" s="1">
        <f t="shared" si="164"/>
        <v>379</v>
      </c>
      <c r="G532" s="1">
        <f t="shared" si="165"/>
        <v>8</v>
      </c>
      <c r="H532" s="1">
        <f t="shared" si="166"/>
        <v>47</v>
      </c>
    </row>
    <row r="533" spans="1:16" x14ac:dyDescent="0.55000000000000004">
      <c r="A533" s="1">
        <f>値貼り付け用シート!F32</f>
        <v>4</v>
      </c>
      <c r="B533" s="1">
        <f>値貼り付け用シート!G32</f>
        <v>22</v>
      </c>
      <c r="C533" s="1">
        <v>4</v>
      </c>
      <c r="D533" s="1">
        <f>IF(OR(ISBLANK(値貼り付け用シート!K32),値貼り付け用シート!K32&gt;9990),NA(),値貼り付け用シート!K32)</f>
        <v>47</v>
      </c>
      <c r="E533" s="1">
        <f t="shared" si="183"/>
        <v>47</v>
      </c>
      <c r="F533" s="1">
        <f t="shared" si="164"/>
        <v>387</v>
      </c>
      <c r="G533" s="1">
        <f t="shared" si="165"/>
        <v>8</v>
      </c>
      <c r="H533" s="1">
        <f t="shared" si="166"/>
        <v>48</v>
      </c>
    </row>
    <row r="534" spans="1:16" x14ac:dyDescent="0.55000000000000004">
      <c r="A534" s="1">
        <f>値貼り付け用シート!F32</f>
        <v>4</v>
      </c>
      <c r="B534" s="1">
        <f>値貼り付け用シート!G32</f>
        <v>22</v>
      </c>
      <c r="C534" s="1">
        <v>5</v>
      </c>
      <c r="D534" s="1">
        <f>IF(OR(ISBLANK(値貼り付け用シート!L32),値貼り付け用シート!L32&gt;9990),NA(),値貼り付け用シート!L32)</f>
        <v>47</v>
      </c>
      <c r="E534" s="1">
        <f t="shared" si="183"/>
        <v>47</v>
      </c>
      <c r="F534" s="1">
        <f t="shared" si="164"/>
        <v>396</v>
      </c>
      <c r="G534" s="1">
        <f t="shared" si="165"/>
        <v>8</v>
      </c>
      <c r="H534" s="1">
        <f t="shared" si="166"/>
        <v>50</v>
      </c>
    </row>
    <row r="535" spans="1:16" x14ac:dyDescent="0.55000000000000004">
      <c r="A535" s="1">
        <f>値貼り付け用シート!F32</f>
        <v>4</v>
      </c>
      <c r="B535" s="1">
        <f>値貼り付け用シート!G32</f>
        <v>22</v>
      </c>
      <c r="C535" s="1">
        <v>6</v>
      </c>
      <c r="D535" s="1">
        <f>IF(OR(ISBLANK(値貼り付け用シート!M32),値貼り付け用シート!M32&gt;9990),NA(),値貼り付け用シート!M32)</f>
        <v>48</v>
      </c>
      <c r="E535" s="1">
        <f t="shared" si="183"/>
        <v>48</v>
      </c>
      <c r="F535" s="1">
        <f t="shared" si="164"/>
        <v>400</v>
      </c>
      <c r="G535" s="1">
        <f t="shared" si="165"/>
        <v>8</v>
      </c>
      <c r="H535" s="1">
        <f t="shared" si="166"/>
        <v>50</v>
      </c>
    </row>
    <row r="536" spans="1:16" x14ac:dyDescent="0.55000000000000004">
      <c r="A536" s="1">
        <f>値貼り付け用シート!F32</f>
        <v>4</v>
      </c>
      <c r="B536" s="1">
        <f>値貼り付け用シート!G32</f>
        <v>22</v>
      </c>
      <c r="C536" s="1">
        <v>7</v>
      </c>
      <c r="D536" s="1">
        <f>IF(OR(ISBLANK(値貼り付け用シート!N32),値貼り付け用シート!N32&gt;9990),NA(),値貼り付け用シート!N32)</f>
        <v>47</v>
      </c>
      <c r="E536" s="1">
        <f t="shared" si="183"/>
        <v>47</v>
      </c>
      <c r="F536" s="1">
        <f t="shared" si="164"/>
        <v>395</v>
      </c>
      <c r="G536" s="1">
        <f t="shared" si="165"/>
        <v>8</v>
      </c>
      <c r="H536" s="1">
        <f t="shared" si="166"/>
        <v>49</v>
      </c>
    </row>
    <row r="537" spans="1:16" x14ac:dyDescent="0.55000000000000004">
      <c r="A537" s="1">
        <f>値貼り付け用シート!F32</f>
        <v>4</v>
      </c>
      <c r="B537" s="1">
        <f>値貼り付け用シート!G32</f>
        <v>22</v>
      </c>
      <c r="C537" s="1">
        <v>8</v>
      </c>
      <c r="D537" s="1">
        <f>IF(OR(ISBLANK(値貼り付け用シート!O32),値貼り付け用シート!O32&gt;9990),NA(),値貼り付け用シート!O32)</f>
        <v>46</v>
      </c>
      <c r="E537" s="1">
        <f t="shared" si="183"/>
        <v>46</v>
      </c>
      <c r="F537" s="1">
        <f t="shared" si="164"/>
        <v>387</v>
      </c>
      <c r="G537" s="1">
        <f t="shared" si="165"/>
        <v>8</v>
      </c>
      <c r="H537" s="1">
        <f t="shared" si="166"/>
        <v>48</v>
      </c>
    </row>
    <row r="538" spans="1:16" x14ac:dyDescent="0.55000000000000004">
      <c r="A538" s="1">
        <f>値貼り付け用シート!F32</f>
        <v>4</v>
      </c>
      <c r="B538" s="1">
        <f>値貼り付け用シート!G32</f>
        <v>22</v>
      </c>
      <c r="C538" s="1">
        <v>9</v>
      </c>
      <c r="D538" s="1">
        <f>IF(OR(ISBLANK(値貼り付け用シート!P32),値貼り付け用シート!P32&gt;9990),NA(),値貼り付け用シート!P32)</f>
        <v>47</v>
      </c>
      <c r="E538" s="1">
        <f t="shared" si="183"/>
        <v>47</v>
      </c>
      <c r="F538" s="1">
        <f t="shared" si="164"/>
        <v>383</v>
      </c>
      <c r="G538" s="1">
        <f t="shared" si="165"/>
        <v>8</v>
      </c>
      <c r="H538" s="1">
        <f t="shared" si="166"/>
        <v>48</v>
      </c>
    </row>
    <row r="539" spans="1:16" x14ac:dyDescent="0.55000000000000004">
      <c r="A539" s="1">
        <f>値貼り付け用シート!F32</f>
        <v>4</v>
      </c>
      <c r="B539" s="1">
        <f>値貼り付け用シート!G32</f>
        <v>22</v>
      </c>
      <c r="C539" s="1">
        <v>10</v>
      </c>
      <c r="D539" s="1">
        <f>IF(OR(ISBLANK(値貼り付け用シート!Q32),値貼り付け用シート!Q32&gt;9990),NA(),値貼り付け用シート!Q32)</f>
        <v>45</v>
      </c>
      <c r="E539" s="1">
        <f t="shared" si="183"/>
        <v>45</v>
      </c>
      <c r="F539" s="1">
        <f t="shared" ref="F539:F602" si="192">SUM(E532:E539)</f>
        <v>378</v>
      </c>
      <c r="G539" s="1">
        <f t="shared" ref="G539:G602" si="193">COUNT(D532:D539)</f>
        <v>8</v>
      </c>
      <c r="H539" s="1">
        <f t="shared" ref="H539:H602" si="194">IF(G539&gt;=6,ROUND(F539/G539,0),NA())</f>
        <v>47</v>
      </c>
    </row>
    <row r="540" spans="1:16" x14ac:dyDescent="0.55000000000000004">
      <c r="A540" s="1">
        <f>値貼り付け用シート!F32</f>
        <v>4</v>
      </c>
      <c r="B540" s="1">
        <f>値貼り付け用シート!G32</f>
        <v>22</v>
      </c>
      <c r="C540" s="1">
        <v>11</v>
      </c>
      <c r="D540" s="1">
        <f>IF(OR(ISBLANK(値貼り付け用シート!R32),値貼り付け用シート!R32&gt;9990),NA(),値貼り付け用シート!R32)</f>
        <v>45</v>
      </c>
      <c r="E540" s="1">
        <f t="shared" si="183"/>
        <v>45</v>
      </c>
      <c r="F540" s="1">
        <f t="shared" si="192"/>
        <v>372</v>
      </c>
      <c r="G540" s="1">
        <f t="shared" si="193"/>
        <v>8</v>
      </c>
      <c r="H540" s="1">
        <f t="shared" si="194"/>
        <v>47</v>
      </c>
    </row>
    <row r="541" spans="1:16" x14ac:dyDescent="0.55000000000000004">
      <c r="A541" s="1">
        <f>値貼り付け用シート!F32</f>
        <v>4</v>
      </c>
      <c r="B541" s="1">
        <f>値貼り付け用シート!G32</f>
        <v>22</v>
      </c>
      <c r="C541" s="1">
        <v>12</v>
      </c>
      <c r="D541" s="1">
        <f>IF(OR(ISBLANK(値貼り付け用シート!S32),値貼り付け用シート!S32&gt;9990),NA(),値貼り付け用シート!S32)</f>
        <v>47</v>
      </c>
      <c r="E541" s="1">
        <f t="shared" si="183"/>
        <v>47</v>
      </c>
      <c r="F541" s="1">
        <f t="shared" si="192"/>
        <v>372</v>
      </c>
      <c r="G541" s="1">
        <f t="shared" si="193"/>
        <v>8</v>
      </c>
      <c r="H541" s="1">
        <f t="shared" si="194"/>
        <v>47</v>
      </c>
    </row>
    <row r="542" spans="1:16" x14ac:dyDescent="0.55000000000000004">
      <c r="A542" s="1">
        <f>値貼り付け用シート!F32</f>
        <v>4</v>
      </c>
      <c r="B542" s="1">
        <f>値貼り付け用シート!G32</f>
        <v>22</v>
      </c>
      <c r="C542" s="1">
        <v>13</v>
      </c>
      <c r="D542" s="1">
        <f>IF(OR(ISBLANK(値貼り付け用シート!T32),値貼り付け用シート!T32&gt;9990),NA(),値貼り付け用シート!T32)</f>
        <v>48</v>
      </c>
      <c r="E542" s="1">
        <f t="shared" si="183"/>
        <v>48</v>
      </c>
      <c r="F542" s="1">
        <f t="shared" si="192"/>
        <v>373</v>
      </c>
      <c r="G542" s="1">
        <f t="shared" si="193"/>
        <v>8</v>
      </c>
      <c r="H542" s="1">
        <f t="shared" si="194"/>
        <v>47</v>
      </c>
    </row>
    <row r="543" spans="1:16" x14ac:dyDescent="0.55000000000000004">
      <c r="A543" s="1">
        <f>値貼り付け用シート!F32</f>
        <v>4</v>
      </c>
      <c r="B543" s="1">
        <f>値貼り付け用シート!G32</f>
        <v>22</v>
      </c>
      <c r="C543" s="1">
        <v>14</v>
      </c>
      <c r="D543" s="1">
        <f>IF(OR(ISBLANK(値貼り付け用シート!U32),値貼り付け用シート!U32&gt;9990),NA(),値貼り付け用シート!U32)</f>
        <v>40</v>
      </c>
      <c r="E543" s="1">
        <f t="shared" si="183"/>
        <v>40</v>
      </c>
      <c r="F543" s="1">
        <f t="shared" si="192"/>
        <v>365</v>
      </c>
      <c r="G543" s="1">
        <f t="shared" si="193"/>
        <v>8</v>
      </c>
      <c r="H543" s="1">
        <f t="shared" si="194"/>
        <v>46</v>
      </c>
    </row>
    <row r="544" spans="1:16" x14ac:dyDescent="0.55000000000000004">
      <c r="A544" s="1">
        <f>値貼り付け用シート!F32</f>
        <v>4</v>
      </c>
      <c r="B544" s="1">
        <f>値貼り付け用シート!G32</f>
        <v>22</v>
      </c>
      <c r="C544" s="1">
        <v>15</v>
      </c>
      <c r="D544" s="1">
        <f>IF(OR(ISBLANK(値貼り付け用シート!V32),値貼り付け用シート!V32&gt;9990),NA(),値貼り付け用シート!V32)</f>
        <v>36</v>
      </c>
      <c r="E544" s="1">
        <f t="shared" si="183"/>
        <v>36</v>
      </c>
      <c r="F544" s="1">
        <f t="shared" si="192"/>
        <v>354</v>
      </c>
      <c r="G544" s="1">
        <f t="shared" si="193"/>
        <v>8</v>
      </c>
      <c r="H544" s="1">
        <f t="shared" si="194"/>
        <v>44</v>
      </c>
    </row>
    <row r="545" spans="1:16" x14ac:dyDescent="0.55000000000000004">
      <c r="A545" s="1">
        <f>値貼り付け用シート!F32</f>
        <v>4</v>
      </c>
      <c r="B545" s="1">
        <f>値貼り付け用シート!G32</f>
        <v>22</v>
      </c>
      <c r="C545" s="1">
        <v>16</v>
      </c>
      <c r="D545" s="1">
        <f>IF(OR(ISBLANK(値貼り付け用シート!W32),値貼り付け用シート!W32&gt;9990),NA(),値貼り付け用シート!W32)</f>
        <v>37</v>
      </c>
      <c r="E545" s="1">
        <f t="shared" si="183"/>
        <v>37</v>
      </c>
      <c r="F545" s="1">
        <f t="shared" si="192"/>
        <v>345</v>
      </c>
      <c r="G545" s="1">
        <f t="shared" si="193"/>
        <v>8</v>
      </c>
      <c r="H545" s="1">
        <f t="shared" si="194"/>
        <v>43</v>
      </c>
    </row>
    <row r="546" spans="1:16" x14ac:dyDescent="0.55000000000000004">
      <c r="A546" s="1">
        <f>値貼り付け用シート!F32</f>
        <v>4</v>
      </c>
      <c r="B546" s="1">
        <f>値貼り付け用シート!G32</f>
        <v>22</v>
      </c>
      <c r="C546" s="1">
        <v>17</v>
      </c>
      <c r="D546" s="1">
        <f>IF(OR(ISBLANK(値貼り付け用シート!X32),値貼り付け用シート!X32&gt;9990),NA(),値貼り付け用シート!X32)</f>
        <v>36</v>
      </c>
      <c r="E546" s="1">
        <f t="shared" si="183"/>
        <v>36</v>
      </c>
      <c r="F546" s="1">
        <f t="shared" si="192"/>
        <v>334</v>
      </c>
      <c r="G546" s="1">
        <f t="shared" si="193"/>
        <v>8</v>
      </c>
      <c r="H546" s="1">
        <f t="shared" si="194"/>
        <v>42</v>
      </c>
    </row>
    <row r="547" spans="1:16" x14ac:dyDescent="0.55000000000000004">
      <c r="A547" s="1">
        <f>値貼り付け用シート!F32</f>
        <v>4</v>
      </c>
      <c r="B547" s="1">
        <f>値貼り付け用シート!G32</f>
        <v>22</v>
      </c>
      <c r="C547" s="1">
        <v>18</v>
      </c>
      <c r="D547" s="1">
        <f>IF(OR(ISBLANK(値貼り付け用シート!Y32),値貼り付け用シート!Y32&gt;9990),NA(),値貼り付け用シート!Y32)</f>
        <v>33</v>
      </c>
      <c r="E547" s="1">
        <f t="shared" si="183"/>
        <v>33</v>
      </c>
      <c r="F547" s="1">
        <f t="shared" si="192"/>
        <v>322</v>
      </c>
      <c r="G547" s="1">
        <f t="shared" si="193"/>
        <v>8</v>
      </c>
      <c r="H547" s="1">
        <f t="shared" si="194"/>
        <v>40</v>
      </c>
    </row>
    <row r="548" spans="1:16" x14ac:dyDescent="0.55000000000000004">
      <c r="A548" s="1">
        <f>値貼り付け用シート!F32</f>
        <v>4</v>
      </c>
      <c r="B548" s="1">
        <f>値貼り付け用シート!G32</f>
        <v>22</v>
      </c>
      <c r="C548" s="1">
        <v>19</v>
      </c>
      <c r="D548" s="1">
        <f>IF(OR(ISBLANK(値貼り付け用シート!Z32),値貼り付け用シート!Z32&gt;9990),NA(),値貼り付け用シート!Z32)</f>
        <v>31</v>
      </c>
      <c r="E548" s="1">
        <f t="shared" si="183"/>
        <v>31</v>
      </c>
      <c r="F548" s="1">
        <f t="shared" si="192"/>
        <v>308</v>
      </c>
      <c r="G548" s="1">
        <f t="shared" si="193"/>
        <v>8</v>
      </c>
      <c r="H548" s="1">
        <f t="shared" si="194"/>
        <v>39</v>
      </c>
    </row>
    <row r="549" spans="1:16" x14ac:dyDescent="0.55000000000000004">
      <c r="A549" s="1">
        <f>値貼り付け用シート!F32</f>
        <v>4</v>
      </c>
      <c r="B549" s="1">
        <f>値貼り付け用シート!G32</f>
        <v>22</v>
      </c>
      <c r="C549" s="1">
        <v>20</v>
      </c>
      <c r="D549" s="1">
        <f>IF(OR(ISBLANK(値貼り付け用シート!AA32),値貼り付け用シート!AA32&gt;9990),NA(),値貼り付け用シート!AA32)</f>
        <v>30</v>
      </c>
      <c r="E549" s="1">
        <f t="shared" si="183"/>
        <v>30</v>
      </c>
      <c r="F549" s="1">
        <f t="shared" si="192"/>
        <v>291</v>
      </c>
      <c r="G549" s="1">
        <f t="shared" si="193"/>
        <v>8</v>
      </c>
      <c r="H549" s="1">
        <f t="shared" si="194"/>
        <v>36</v>
      </c>
    </row>
    <row r="550" spans="1:16" x14ac:dyDescent="0.55000000000000004">
      <c r="A550" s="1">
        <f>値貼り付け用シート!F32</f>
        <v>4</v>
      </c>
      <c r="B550" s="1">
        <f>値貼り付け用シート!G32</f>
        <v>22</v>
      </c>
      <c r="C550" s="1">
        <v>21</v>
      </c>
      <c r="D550" s="1">
        <f>IF(OR(ISBLANK(値貼り付け用シート!AB32),値貼り付け用シート!AB32&gt;9990),NA(),値貼り付け用シート!AB32)</f>
        <v>30</v>
      </c>
      <c r="E550" s="1">
        <f t="shared" si="183"/>
        <v>30</v>
      </c>
      <c r="F550" s="1">
        <f t="shared" si="192"/>
        <v>273</v>
      </c>
      <c r="G550" s="1">
        <f t="shared" si="193"/>
        <v>8</v>
      </c>
      <c r="H550" s="1">
        <f t="shared" si="194"/>
        <v>34</v>
      </c>
    </row>
    <row r="551" spans="1:16" x14ac:dyDescent="0.55000000000000004">
      <c r="A551" s="1">
        <f>値貼り付け用シート!F32</f>
        <v>4</v>
      </c>
      <c r="B551" s="1">
        <f>値貼り付け用シート!G32</f>
        <v>22</v>
      </c>
      <c r="C551" s="1">
        <v>22</v>
      </c>
      <c r="D551" s="1">
        <f>IF(OR(ISBLANK(値貼り付け用シート!AC32),値貼り付け用シート!AC32&gt;9990),NA(),値貼り付け用シート!AC32)</f>
        <v>31</v>
      </c>
      <c r="E551" s="1">
        <f t="shared" si="183"/>
        <v>31</v>
      </c>
      <c r="F551" s="1">
        <f t="shared" si="192"/>
        <v>264</v>
      </c>
      <c r="G551" s="1">
        <f t="shared" si="193"/>
        <v>8</v>
      </c>
      <c r="H551" s="1">
        <f t="shared" si="194"/>
        <v>33</v>
      </c>
    </row>
    <row r="552" spans="1:16" x14ac:dyDescent="0.55000000000000004">
      <c r="A552" s="1">
        <f>値貼り付け用シート!F32</f>
        <v>4</v>
      </c>
      <c r="B552" s="1">
        <f>値貼り付け用シート!G32</f>
        <v>22</v>
      </c>
      <c r="C552" s="1">
        <v>23</v>
      </c>
      <c r="D552" s="1">
        <f>IF(OR(ISBLANK(値貼り付け用シート!AD32),値貼り付け用シート!AD32&gt;9990),NA(),値貼り付け用シート!AD32)</f>
        <v>52</v>
      </c>
      <c r="E552" s="1">
        <f t="shared" si="183"/>
        <v>52</v>
      </c>
      <c r="F552" s="1">
        <f t="shared" si="192"/>
        <v>280</v>
      </c>
      <c r="G552" s="1">
        <f t="shared" si="193"/>
        <v>8</v>
      </c>
      <c r="H552" s="1">
        <f t="shared" si="194"/>
        <v>35</v>
      </c>
    </row>
    <row r="553" spans="1:16" x14ac:dyDescent="0.55000000000000004">
      <c r="A553" s="1">
        <f>値貼り付け用シート!F32</f>
        <v>4</v>
      </c>
      <c r="B553" s="1">
        <f>値貼り付け用シート!G32</f>
        <v>22</v>
      </c>
      <c r="C553" s="1">
        <v>24</v>
      </c>
      <c r="D553" s="1">
        <f>IF(OR(ISBLANK(値貼り付け用シート!AE32),値貼り付け用シート!AE32&gt;9990),NA(),値貼り付け用シート!AE32)</f>
        <v>50</v>
      </c>
      <c r="E553" s="1">
        <f t="shared" si="183"/>
        <v>50</v>
      </c>
      <c r="F553" s="1">
        <f t="shared" si="192"/>
        <v>293</v>
      </c>
      <c r="G553" s="1">
        <f t="shared" si="193"/>
        <v>8</v>
      </c>
      <c r="H553" s="1">
        <f t="shared" si="194"/>
        <v>37</v>
      </c>
    </row>
    <row r="554" spans="1:16" x14ac:dyDescent="0.55000000000000004">
      <c r="A554" s="1">
        <f>値貼り付け用シート!F33</f>
        <v>4</v>
      </c>
      <c r="B554" s="1">
        <f>値貼り付け用シート!G33</f>
        <v>23</v>
      </c>
      <c r="C554" s="1">
        <v>1</v>
      </c>
      <c r="D554" s="1">
        <f>IF(OR(ISBLANK(値貼り付け用シート!H33),値貼り付け用シート!H33&gt;9990),NA(),値貼り付け用シート!H33)</f>
        <v>51</v>
      </c>
      <c r="E554" s="1">
        <f t="shared" si="183"/>
        <v>51</v>
      </c>
      <c r="F554" s="1">
        <f t="shared" si="192"/>
        <v>308</v>
      </c>
      <c r="G554" s="1">
        <f t="shared" si="193"/>
        <v>8</v>
      </c>
      <c r="H554" s="1">
        <f t="shared" si="194"/>
        <v>39</v>
      </c>
      <c r="I554" s="1">
        <f t="shared" ref="I554" si="195">COUNT(D554:D577)</f>
        <v>24</v>
      </c>
      <c r="J554" s="1">
        <f t="shared" ref="J554" si="196">COUNT(H554:H577)</f>
        <v>24</v>
      </c>
      <c r="K554" s="1">
        <f t="shared" ref="K554" si="197">IF(AND(I554&gt;=20,J554&gt;=20),0,1)</f>
        <v>0</v>
      </c>
      <c r="L554" s="1">
        <f t="shared" ref="L554" si="198">IF(K554=0,MAX(H554:H577),NA())</f>
        <v>57</v>
      </c>
      <c r="M554" s="1">
        <f t="shared" ref="M554" si="199">IF(K554=0,IF(L554&lt;=70,1,0),NA())</f>
        <v>1</v>
      </c>
      <c r="N554" s="1">
        <f t="shared" ref="N554" si="200">IF(COUNTIF(D554:D577,NA())=24,NA(),MAX(E554:E577))</f>
        <v>59</v>
      </c>
      <c r="O554" s="1">
        <f t="shared" ref="O554" si="201">IF(COUNTIF(D559:D573,NA())=15,NA(),MAX(E559:E573))</f>
        <v>59</v>
      </c>
      <c r="P554" s="1">
        <f t="shared" ref="P554" si="202">COUNTIF(D554:D577,"&gt;=120")</f>
        <v>0</v>
      </c>
    </row>
    <row r="555" spans="1:16" x14ac:dyDescent="0.55000000000000004">
      <c r="A555" s="1">
        <f>値貼り付け用シート!F33</f>
        <v>4</v>
      </c>
      <c r="B555" s="1">
        <f>値貼り付け用シート!G33</f>
        <v>23</v>
      </c>
      <c r="C555" s="1">
        <v>2</v>
      </c>
      <c r="D555" s="1">
        <f>IF(OR(ISBLANK(値貼り付け用シート!I33),値貼り付け用シート!I33&gt;9990),NA(),値貼り付け用シート!I33)</f>
        <v>49</v>
      </c>
      <c r="E555" s="1">
        <f t="shared" si="183"/>
        <v>49</v>
      </c>
      <c r="F555" s="1">
        <f t="shared" si="192"/>
        <v>324</v>
      </c>
      <c r="G555" s="1">
        <f t="shared" si="193"/>
        <v>8</v>
      </c>
      <c r="H555" s="1">
        <f t="shared" si="194"/>
        <v>41</v>
      </c>
    </row>
    <row r="556" spans="1:16" x14ac:dyDescent="0.55000000000000004">
      <c r="A556" s="1">
        <f>値貼り付け用シート!F33</f>
        <v>4</v>
      </c>
      <c r="B556" s="1">
        <f>値貼り付け用シート!G33</f>
        <v>23</v>
      </c>
      <c r="C556" s="1">
        <v>3</v>
      </c>
      <c r="D556" s="1">
        <f>IF(OR(ISBLANK(値貼り付け用シート!J33),値貼り付け用シート!J33&gt;9990),NA(),値貼り付け用シート!J33)</f>
        <v>47</v>
      </c>
      <c r="E556" s="1">
        <f t="shared" si="183"/>
        <v>47</v>
      </c>
      <c r="F556" s="1">
        <f t="shared" si="192"/>
        <v>340</v>
      </c>
      <c r="G556" s="1">
        <f t="shared" si="193"/>
        <v>8</v>
      </c>
      <c r="H556" s="1">
        <f t="shared" si="194"/>
        <v>43</v>
      </c>
    </row>
    <row r="557" spans="1:16" x14ac:dyDescent="0.55000000000000004">
      <c r="A557" s="1">
        <f>値貼り付け用シート!F33</f>
        <v>4</v>
      </c>
      <c r="B557" s="1">
        <f>値貼り付け用シート!G33</f>
        <v>23</v>
      </c>
      <c r="C557" s="1">
        <v>4</v>
      </c>
      <c r="D557" s="1">
        <f>IF(OR(ISBLANK(値貼り付け用シート!K33),値貼り付け用シート!K33&gt;9990),NA(),値貼り付け用シート!K33)</f>
        <v>48</v>
      </c>
      <c r="E557" s="1">
        <f t="shared" si="183"/>
        <v>48</v>
      </c>
      <c r="F557" s="1">
        <f t="shared" si="192"/>
        <v>358</v>
      </c>
      <c r="G557" s="1">
        <f t="shared" si="193"/>
        <v>8</v>
      </c>
      <c r="H557" s="1">
        <f t="shared" si="194"/>
        <v>45</v>
      </c>
    </row>
    <row r="558" spans="1:16" x14ac:dyDescent="0.55000000000000004">
      <c r="A558" s="1">
        <f>値貼り付け用シート!F33</f>
        <v>4</v>
      </c>
      <c r="B558" s="1">
        <f>値貼り付け用シート!G33</f>
        <v>23</v>
      </c>
      <c r="C558" s="1">
        <v>5</v>
      </c>
      <c r="D558" s="1">
        <f>IF(OR(ISBLANK(値貼り付け用シート!L33),値貼り付け用シート!L33&gt;9990),NA(),値貼り付け用シート!L33)</f>
        <v>46</v>
      </c>
      <c r="E558" s="1">
        <f t="shared" si="183"/>
        <v>46</v>
      </c>
      <c r="F558" s="1">
        <f t="shared" si="192"/>
        <v>374</v>
      </c>
      <c r="G558" s="1">
        <f t="shared" si="193"/>
        <v>8</v>
      </c>
      <c r="H558" s="1">
        <f t="shared" si="194"/>
        <v>47</v>
      </c>
    </row>
    <row r="559" spans="1:16" x14ac:dyDescent="0.55000000000000004">
      <c r="A559" s="1">
        <f>値貼り付け用シート!F33</f>
        <v>4</v>
      </c>
      <c r="B559" s="1">
        <f>値貼り付け用シート!G33</f>
        <v>23</v>
      </c>
      <c r="C559" s="1">
        <v>6</v>
      </c>
      <c r="D559" s="1">
        <f>IF(OR(ISBLANK(値貼り付け用シート!M33),値貼り付け用シート!M33&gt;9990),NA(),値貼り付け用シート!M33)</f>
        <v>46</v>
      </c>
      <c r="E559" s="1">
        <f t="shared" si="183"/>
        <v>46</v>
      </c>
      <c r="F559" s="1">
        <f t="shared" si="192"/>
        <v>389</v>
      </c>
      <c r="G559" s="1">
        <f t="shared" si="193"/>
        <v>8</v>
      </c>
      <c r="H559" s="1">
        <f t="shared" si="194"/>
        <v>49</v>
      </c>
    </row>
    <row r="560" spans="1:16" x14ac:dyDescent="0.55000000000000004">
      <c r="A560" s="1">
        <f>値貼り付け用シート!F33</f>
        <v>4</v>
      </c>
      <c r="B560" s="1">
        <f>値貼り付け用シート!G33</f>
        <v>23</v>
      </c>
      <c r="C560" s="1">
        <v>7</v>
      </c>
      <c r="D560" s="1">
        <f>IF(OR(ISBLANK(値貼り付け用シート!N33),値貼り付け用シート!N33&gt;9990),NA(),値貼り付け用シート!N33)</f>
        <v>45</v>
      </c>
      <c r="E560" s="1">
        <f t="shared" si="183"/>
        <v>45</v>
      </c>
      <c r="F560" s="1">
        <f t="shared" si="192"/>
        <v>382</v>
      </c>
      <c r="G560" s="1">
        <f t="shared" si="193"/>
        <v>8</v>
      </c>
      <c r="H560" s="1">
        <f t="shared" si="194"/>
        <v>48</v>
      </c>
    </row>
    <row r="561" spans="1:8" x14ac:dyDescent="0.55000000000000004">
      <c r="A561" s="1">
        <f>値貼り付け用シート!F33</f>
        <v>4</v>
      </c>
      <c r="B561" s="1">
        <f>値貼り付け用シート!G33</f>
        <v>23</v>
      </c>
      <c r="C561" s="1">
        <v>8</v>
      </c>
      <c r="D561" s="1">
        <f>IF(OR(ISBLANK(値貼り付け用シート!O33),値貼り付け用シート!O33&gt;9990),NA(),値貼り付け用シート!O33)</f>
        <v>44</v>
      </c>
      <c r="E561" s="1">
        <f t="shared" si="183"/>
        <v>44</v>
      </c>
      <c r="F561" s="1">
        <f t="shared" si="192"/>
        <v>376</v>
      </c>
      <c r="G561" s="1">
        <f t="shared" si="193"/>
        <v>8</v>
      </c>
      <c r="H561" s="1">
        <f t="shared" si="194"/>
        <v>47</v>
      </c>
    </row>
    <row r="562" spans="1:8" x14ac:dyDescent="0.55000000000000004">
      <c r="A562" s="1">
        <f>値貼り付け用シート!F33</f>
        <v>4</v>
      </c>
      <c r="B562" s="1">
        <f>値貼り付け用シート!G33</f>
        <v>23</v>
      </c>
      <c r="C562" s="1">
        <v>9</v>
      </c>
      <c r="D562" s="1">
        <f>IF(OR(ISBLANK(値貼り付け用シート!P33),値貼り付け用シート!P33&gt;9990),NA(),値貼り付け用シート!P33)</f>
        <v>46</v>
      </c>
      <c r="E562" s="1">
        <f t="shared" si="183"/>
        <v>46</v>
      </c>
      <c r="F562" s="1">
        <f t="shared" si="192"/>
        <v>371</v>
      </c>
      <c r="G562" s="1">
        <f t="shared" si="193"/>
        <v>8</v>
      </c>
      <c r="H562" s="1">
        <f t="shared" si="194"/>
        <v>46</v>
      </c>
    </row>
    <row r="563" spans="1:8" x14ac:dyDescent="0.55000000000000004">
      <c r="A563" s="1">
        <f>値貼り付け用シート!F33</f>
        <v>4</v>
      </c>
      <c r="B563" s="1">
        <f>値貼り付け用シート!G33</f>
        <v>23</v>
      </c>
      <c r="C563" s="1">
        <v>10</v>
      </c>
      <c r="D563" s="1">
        <f>IF(OR(ISBLANK(値貼り付け用シート!Q33),値貼り付け用シート!Q33&gt;9990),NA(),値貼り付け用シート!Q33)</f>
        <v>47</v>
      </c>
      <c r="E563" s="1">
        <f t="shared" si="183"/>
        <v>47</v>
      </c>
      <c r="F563" s="1">
        <f t="shared" si="192"/>
        <v>369</v>
      </c>
      <c r="G563" s="1">
        <f t="shared" si="193"/>
        <v>8</v>
      </c>
      <c r="H563" s="1">
        <f t="shared" si="194"/>
        <v>46</v>
      </c>
    </row>
    <row r="564" spans="1:8" x14ac:dyDescent="0.55000000000000004">
      <c r="A564" s="1">
        <f>値貼り付け用シート!F33</f>
        <v>4</v>
      </c>
      <c r="B564" s="1">
        <f>値貼り付け用シート!G33</f>
        <v>23</v>
      </c>
      <c r="C564" s="1">
        <v>11</v>
      </c>
      <c r="D564" s="1">
        <f>IF(OR(ISBLANK(値貼り付け用シート!R33),値貼り付け用シート!R33&gt;9990),NA(),値貼り付け用シート!R33)</f>
        <v>50</v>
      </c>
      <c r="E564" s="1">
        <f t="shared" si="183"/>
        <v>50</v>
      </c>
      <c r="F564" s="1">
        <f t="shared" si="192"/>
        <v>372</v>
      </c>
      <c r="G564" s="1">
        <f t="shared" si="193"/>
        <v>8</v>
      </c>
      <c r="H564" s="1">
        <f t="shared" si="194"/>
        <v>47</v>
      </c>
    </row>
    <row r="565" spans="1:8" x14ac:dyDescent="0.55000000000000004">
      <c r="A565" s="1">
        <f>値貼り付け用シート!F33</f>
        <v>4</v>
      </c>
      <c r="B565" s="1">
        <f>値貼り付け用シート!G33</f>
        <v>23</v>
      </c>
      <c r="C565" s="1">
        <v>12</v>
      </c>
      <c r="D565" s="1">
        <f>IF(OR(ISBLANK(値貼り付け用シート!S33),値貼り付け用シート!S33&gt;9990),NA(),値貼り付け用シート!S33)</f>
        <v>54</v>
      </c>
      <c r="E565" s="1">
        <f t="shared" si="183"/>
        <v>54</v>
      </c>
      <c r="F565" s="1">
        <f t="shared" si="192"/>
        <v>378</v>
      </c>
      <c r="G565" s="1">
        <f t="shared" si="193"/>
        <v>8</v>
      </c>
      <c r="H565" s="1">
        <f t="shared" si="194"/>
        <v>47</v>
      </c>
    </row>
    <row r="566" spans="1:8" x14ac:dyDescent="0.55000000000000004">
      <c r="A566" s="1">
        <f>値貼り付け用シート!F33</f>
        <v>4</v>
      </c>
      <c r="B566" s="1">
        <f>値貼り付け用シート!G33</f>
        <v>23</v>
      </c>
      <c r="C566" s="1">
        <v>13</v>
      </c>
      <c r="D566" s="1">
        <f>IF(OR(ISBLANK(値貼り付け用シート!T33),値貼り付け用シート!T33&gt;9990),NA(),値貼り付け用シート!T33)</f>
        <v>55</v>
      </c>
      <c r="E566" s="1">
        <f t="shared" si="183"/>
        <v>55</v>
      </c>
      <c r="F566" s="1">
        <f t="shared" si="192"/>
        <v>387</v>
      </c>
      <c r="G566" s="1">
        <f t="shared" si="193"/>
        <v>8</v>
      </c>
      <c r="H566" s="1">
        <f t="shared" si="194"/>
        <v>48</v>
      </c>
    </row>
    <row r="567" spans="1:8" x14ac:dyDescent="0.55000000000000004">
      <c r="A567" s="1">
        <f>値貼り付け用シート!F33</f>
        <v>4</v>
      </c>
      <c r="B567" s="1">
        <f>値貼り付け用シート!G33</f>
        <v>23</v>
      </c>
      <c r="C567" s="1">
        <v>14</v>
      </c>
      <c r="D567" s="1">
        <f>IF(OR(ISBLANK(値貼り付け用シート!U33),値貼り付け用シート!U33&gt;9990),NA(),値貼り付け用シート!U33)</f>
        <v>55</v>
      </c>
      <c r="E567" s="1">
        <f t="shared" si="183"/>
        <v>55</v>
      </c>
      <c r="F567" s="1">
        <f t="shared" si="192"/>
        <v>396</v>
      </c>
      <c r="G567" s="1">
        <f t="shared" si="193"/>
        <v>8</v>
      </c>
      <c r="H567" s="1">
        <f t="shared" si="194"/>
        <v>50</v>
      </c>
    </row>
    <row r="568" spans="1:8" x14ac:dyDescent="0.55000000000000004">
      <c r="A568" s="1">
        <f>値貼り付け用シート!F33</f>
        <v>4</v>
      </c>
      <c r="B568" s="1">
        <f>値貼り付け用シート!G33</f>
        <v>23</v>
      </c>
      <c r="C568" s="1">
        <v>15</v>
      </c>
      <c r="D568" s="1">
        <f>IF(OR(ISBLANK(値貼り付け用シート!V33),値貼り付け用シート!V33&gt;9990),NA(),値貼り付け用シート!V33)</f>
        <v>57</v>
      </c>
      <c r="E568" s="1">
        <f t="shared" si="183"/>
        <v>57</v>
      </c>
      <c r="F568" s="1">
        <f t="shared" si="192"/>
        <v>408</v>
      </c>
      <c r="G568" s="1">
        <f t="shared" si="193"/>
        <v>8</v>
      </c>
      <c r="H568" s="1">
        <f t="shared" si="194"/>
        <v>51</v>
      </c>
    </row>
    <row r="569" spans="1:8" x14ac:dyDescent="0.55000000000000004">
      <c r="A569" s="1">
        <f>値貼り付け用シート!F33</f>
        <v>4</v>
      </c>
      <c r="B569" s="1">
        <f>値貼り付け用シート!G33</f>
        <v>23</v>
      </c>
      <c r="C569" s="1">
        <v>16</v>
      </c>
      <c r="D569" s="1">
        <f>IF(OR(ISBLANK(値貼り付け用シート!W33),値貼り付け用シート!W33&gt;9990),NA(),値貼り付け用シート!W33)</f>
        <v>55</v>
      </c>
      <c r="E569" s="1">
        <f t="shared" si="183"/>
        <v>55</v>
      </c>
      <c r="F569" s="1">
        <f t="shared" si="192"/>
        <v>419</v>
      </c>
      <c r="G569" s="1">
        <f t="shared" si="193"/>
        <v>8</v>
      </c>
      <c r="H569" s="1">
        <f t="shared" si="194"/>
        <v>52</v>
      </c>
    </row>
    <row r="570" spans="1:8" x14ac:dyDescent="0.55000000000000004">
      <c r="A570" s="1">
        <f>値貼り付け用シート!F33</f>
        <v>4</v>
      </c>
      <c r="B570" s="1">
        <f>値貼り付け用シート!G33</f>
        <v>23</v>
      </c>
      <c r="C570" s="1">
        <v>17</v>
      </c>
      <c r="D570" s="1">
        <f>IF(OR(ISBLANK(値貼り付け用シート!X33),値貼り付け用シート!X33&gt;9990),NA(),値貼り付け用シート!X33)</f>
        <v>59</v>
      </c>
      <c r="E570" s="1">
        <f t="shared" si="183"/>
        <v>59</v>
      </c>
      <c r="F570" s="1">
        <f t="shared" si="192"/>
        <v>432</v>
      </c>
      <c r="G570" s="1">
        <f t="shared" si="193"/>
        <v>8</v>
      </c>
      <c r="H570" s="1">
        <f t="shared" si="194"/>
        <v>54</v>
      </c>
    </row>
    <row r="571" spans="1:8" x14ac:dyDescent="0.55000000000000004">
      <c r="A571" s="1">
        <f>値貼り付け用シート!F33</f>
        <v>4</v>
      </c>
      <c r="B571" s="1">
        <f>値貼り付け用シート!G33</f>
        <v>23</v>
      </c>
      <c r="C571" s="1">
        <v>18</v>
      </c>
      <c r="D571" s="1">
        <f>IF(OR(ISBLANK(値貼り付け用シート!Y33),値貼り付け用シート!Y33&gt;9990),NA(),値貼り付け用シート!Y33)</f>
        <v>56</v>
      </c>
      <c r="E571" s="1">
        <f t="shared" si="183"/>
        <v>56</v>
      </c>
      <c r="F571" s="1">
        <f t="shared" si="192"/>
        <v>441</v>
      </c>
      <c r="G571" s="1">
        <f t="shared" si="193"/>
        <v>8</v>
      </c>
      <c r="H571" s="1">
        <f t="shared" si="194"/>
        <v>55</v>
      </c>
    </row>
    <row r="572" spans="1:8" x14ac:dyDescent="0.55000000000000004">
      <c r="A572" s="1">
        <f>値貼り付け用シート!F33</f>
        <v>4</v>
      </c>
      <c r="B572" s="1">
        <f>値貼り付け用シート!G33</f>
        <v>23</v>
      </c>
      <c r="C572" s="1">
        <v>19</v>
      </c>
      <c r="D572" s="1">
        <f>IF(OR(ISBLANK(値貼り付け用シート!Z33),値貼り付け用シート!Z33&gt;9990),NA(),値貼り付け用シート!Z33)</f>
        <v>58</v>
      </c>
      <c r="E572" s="1">
        <f t="shared" si="183"/>
        <v>58</v>
      </c>
      <c r="F572" s="1">
        <f t="shared" si="192"/>
        <v>449</v>
      </c>
      <c r="G572" s="1">
        <f t="shared" si="193"/>
        <v>8</v>
      </c>
      <c r="H572" s="1">
        <f t="shared" si="194"/>
        <v>56</v>
      </c>
    </row>
    <row r="573" spans="1:8" x14ac:dyDescent="0.55000000000000004">
      <c r="A573" s="1">
        <f>値貼り付け用シート!F33</f>
        <v>4</v>
      </c>
      <c r="B573" s="1">
        <f>値貼り付け用シート!G33</f>
        <v>23</v>
      </c>
      <c r="C573" s="1">
        <v>20</v>
      </c>
      <c r="D573" s="1">
        <f>IF(OR(ISBLANK(値貼り付け用シート!AA33),値貼り付け用シート!AA33&gt;9990),NA(),値貼り付け用シート!AA33)</f>
        <v>57</v>
      </c>
      <c r="E573" s="1">
        <f t="shared" si="183"/>
        <v>57</v>
      </c>
      <c r="F573" s="1">
        <f t="shared" si="192"/>
        <v>452</v>
      </c>
      <c r="G573" s="1">
        <f t="shared" si="193"/>
        <v>8</v>
      </c>
      <c r="H573" s="1">
        <f t="shared" si="194"/>
        <v>57</v>
      </c>
    </row>
    <row r="574" spans="1:8" x14ac:dyDescent="0.55000000000000004">
      <c r="A574" s="1">
        <f>値貼り付け用シート!F33</f>
        <v>4</v>
      </c>
      <c r="B574" s="1">
        <f>値貼り付け用シート!G33</f>
        <v>23</v>
      </c>
      <c r="C574" s="1">
        <v>21</v>
      </c>
      <c r="D574" s="1">
        <f>IF(OR(ISBLANK(値貼り付け用シート!AB33),値貼り付け用シート!AB33&gt;9990),NA(),値貼り付け用シート!AB33)</f>
        <v>55</v>
      </c>
      <c r="E574" s="1">
        <f t="shared" si="183"/>
        <v>55</v>
      </c>
      <c r="F574" s="1">
        <f t="shared" si="192"/>
        <v>452</v>
      </c>
      <c r="G574" s="1">
        <f t="shared" si="193"/>
        <v>8</v>
      </c>
      <c r="H574" s="1">
        <f t="shared" si="194"/>
        <v>57</v>
      </c>
    </row>
    <row r="575" spans="1:8" x14ac:dyDescent="0.55000000000000004">
      <c r="A575" s="1">
        <f>値貼り付け用シート!F33</f>
        <v>4</v>
      </c>
      <c r="B575" s="1">
        <f>値貼り付け用シート!G33</f>
        <v>23</v>
      </c>
      <c r="C575" s="1">
        <v>22</v>
      </c>
      <c r="D575" s="1">
        <f>IF(OR(ISBLANK(値貼り付け用シート!AC33),値貼り付け用シート!AC33&gt;9990),NA(),値貼り付け用シート!AC33)</f>
        <v>49</v>
      </c>
      <c r="E575" s="1">
        <f t="shared" si="183"/>
        <v>49</v>
      </c>
      <c r="F575" s="1">
        <f t="shared" si="192"/>
        <v>446</v>
      </c>
      <c r="G575" s="1">
        <f t="shared" si="193"/>
        <v>8</v>
      </c>
      <c r="H575" s="1">
        <f t="shared" si="194"/>
        <v>56</v>
      </c>
    </row>
    <row r="576" spans="1:8" x14ac:dyDescent="0.55000000000000004">
      <c r="A576" s="1">
        <f>値貼り付け用シート!F33</f>
        <v>4</v>
      </c>
      <c r="B576" s="1">
        <f>値貼り付け用シート!G33</f>
        <v>23</v>
      </c>
      <c r="C576" s="1">
        <v>23</v>
      </c>
      <c r="D576" s="1">
        <f>IF(OR(ISBLANK(値貼り付け用シート!AD33),値貼り付け用シート!AD33&gt;9990),NA(),値貼り付け用シート!AD33)</f>
        <v>50</v>
      </c>
      <c r="E576" s="1">
        <f t="shared" si="183"/>
        <v>50</v>
      </c>
      <c r="F576" s="1">
        <f t="shared" si="192"/>
        <v>439</v>
      </c>
      <c r="G576" s="1">
        <f t="shared" si="193"/>
        <v>8</v>
      </c>
      <c r="H576" s="1">
        <f t="shared" si="194"/>
        <v>55</v>
      </c>
    </row>
    <row r="577" spans="1:16" x14ac:dyDescent="0.55000000000000004">
      <c r="A577" s="1">
        <f>値貼り付け用シート!F33</f>
        <v>4</v>
      </c>
      <c r="B577" s="1">
        <f>値貼り付け用シート!G33</f>
        <v>23</v>
      </c>
      <c r="C577" s="1">
        <v>24</v>
      </c>
      <c r="D577" s="1">
        <f>IF(OR(ISBLANK(値貼り付け用シート!AE33),値貼り付け用シート!AE33&gt;9990),NA(),値貼り付け用シート!AE33)</f>
        <v>52</v>
      </c>
      <c r="E577" s="1">
        <f t="shared" si="183"/>
        <v>52</v>
      </c>
      <c r="F577" s="1">
        <f t="shared" si="192"/>
        <v>436</v>
      </c>
      <c r="G577" s="1">
        <f t="shared" si="193"/>
        <v>8</v>
      </c>
      <c r="H577" s="1">
        <f t="shared" si="194"/>
        <v>55</v>
      </c>
    </row>
    <row r="578" spans="1:16" x14ac:dyDescent="0.55000000000000004">
      <c r="A578" s="1">
        <f>値貼り付け用シート!F34</f>
        <v>4</v>
      </c>
      <c r="B578" s="1">
        <f>値貼り付け用シート!G34</f>
        <v>24</v>
      </c>
      <c r="C578" s="1">
        <v>1</v>
      </c>
      <c r="D578" s="1" t="e">
        <f>IF(OR(ISBLANK(値貼り付け用シート!H34),値貼り付け用シート!H34&gt;9990),NA(),値貼り付け用シート!H34)</f>
        <v>#N/A</v>
      </c>
      <c r="E578" s="1">
        <f t="shared" si="183"/>
        <v>0</v>
      </c>
      <c r="F578" s="1">
        <f t="shared" si="192"/>
        <v>377</v>
      </c>
      <c r="G578" s="1">
        <f t="shared" si="193"/>
        <v>7</v>
      </c>
      <c r="H578" s="1">
        <f t="shared" si="194"/>
        <v>54</v>
      </c>
      <c r="I578" s="1">
        <f t="shared" ref="I578" si="203">COUNT(D578:D601)</f>
        <v>23</v>
      </c>
      <c r="J578" s="1">
        <f t="shared" ref="J578" si="204">COUNT(H578:H601)</f>
        <v>24</v>
      </c>
      <c r="K578" s="1">
        <f t="shared" ref="K578" si="205">IF(AND(I578&gt;=20,J578&gt;=20),0,1)</f>
        <v>0</v>
      </c>
      <c r="L578" s="1">
        <f t="shared" ref="L578" si="206">IF(K578=0,MAX(H578:H601),NA())</f>
        <v>54</v>
      </c>
      <c r="M578" s="1">
        <f t="shared" ref="M578" si="207">IF(K578=0,IF(L578&lt;=70,1,0),NA())</f>
        <v>1</v>
      </c>
      <c r="N578" s="1">
        <f t="shared" ref="N578" si="208">IF(COUNTIF(D578:D601,NA())=24,NA(),MAX(E578:E601))</f>
        <v>54</v>
      </c>
      <c r="O578" s="1">
        <f t="shared" ref="O578" si="209">IF(COUNTIF(D583:D597,NA())=15,NA(),MAX(E583:E597))</f>
        <v>50</v>
      </c>
      <c r="P578" s="1">
        <f t="shared" ref="P578" si="210">COUNTIF(D578:D601,"&gt;=120")</f>
        <v>0</v>
      </c>
    </row>
    <row r="579" spans="1:16" x14ac:dyDescent="0.55000000000000004">
      <c r="A579" s="1">
        <f>値貼り付け用シート!F34</f>
        <v>4</v>
      </c>
      <c r="B579" s="1">
        <f>値貼り付け用シート!G34</f>
        <v>24</v>
      </c>
      <c r="C579" s="1">
        <v>2</v>
      </c>
      <c r="D579" s="1">
        <f>IF(OR(ISBLANK(値貼り付け用シート!I34),値貼り付け用シート!I34&gt;9990),NA(),値貼り付け用シート!I34)</f>
        <v>54</v>
      </c>
      <c r="E579" s="1">
        <f t="shared" ref="E579:E642" si="211">IF(ISERROR(D579),0,D579)</f>
        <v>54</v>
      </c>
      <c r="F579" s="1">
        <f t="shared" si="192"/>
        <v>375</v>
      </c>
      <c r="G579" s="1">
        <f t="shared" si="193"/>
        <v>7</v>
      </c>
      <c r="H579" s="1">
        <f t="shared" si="194"/>
        <v>54</v>
      </c>
    </row>
    <row r="580" spans="1:16" x14ac:dyDescent="0.55000000000000004">
      <c r="A580" s="1">
        <f>値貼り付け用シート!F34</f>
        <v>4</v>
      </c>
      <c r="B580" s="1">
        <f>値貼り付け用シート!G34</f>
        <v>24</v>
      </c>
      <c r="C580" s="1">
        <v>3</v>
      </c>
      <c r="D580" s="1">
        <f>IF(OR(ISBLANK(値貼り付け用シート!J34),値貼り付け用シート!J34&gt;9990),NA(),値貼り付け用シート!J34)</f>
        <v>53</v>
      </c>
      <c r="E580" s="1">
        <f t="shared" si="211"/>
        <v>53</v>
      </c>
      <c r="F580" s="1">
        <f t="shared" si="192"/>
        <v>370</v>
      </c>
      <c r="G580" s="1">
        <f t="shared" si="193"/>
        <v>7</v>
      </c>
      <c r="H580" s="1">
        <f t="shared" si="194"/>
        <v>53</v>
      </c>
    </row>
    <row r="581" spans="1:16" x14ac:dyDescent="0.55000000000000004">
      <c r="A581" s="1">
        <f>値貼り付け用シート!F34</f>
        <v>4</v>
      </c>
      <c r="B581" s="1">
        <f>値貼り付け用シート!G34</f>
        <v>24</v>
      </c>
      <c r="C581" s="1">
        <v>4</v>
      </c>
      <c r="D581" s="1">
        <f>IF(OR(ISBLANK(値貼り付け用シート!K34),値貼り付け用シート!K34&gt;9990),NA(),値貼り付け用シート!K34)</f>
        <v>52</v>
      </c>
      <c r="E581" s="1">
        <f t="shared" si="211"/>
        <v>52</v>
      </c>
      <c r="F581" s="1">
        <f t="shared" si="192"/>
        <v>365</v>
      </c>
      <c r="G581" s="1">
        <f t="shared" si="193"/>
        <v>7</v>
      </c>
      <c r="H581" s="1">
        <f t="shared" si="194"/>
        <v>52</v>
      </c>
    </row>
    <row r="582" spans="1:16" x14ac:dyDescent="0.55000000000000004">
      <c r="A582" s="1">
        <f>値貼り付け用シート!F34</f>
        <v>4</v>
      </c>
      <c r="B582" s="1">
        <f>値貼り付け用シート!G34</f>
        <v>24</v>
      </c>
      <c r="C582" s="1">
        <v>5</v>
      </c>
      <c r="D582" s="1">
        <f>IF(OR(ISBLANK(値貼り付け用シート!L34),値貼り付け用シート!L34&gt;9990),NA(),値貼り付け用シート!L34)</f>
        <v>51</v>
      </c>
      <c r="E582" s="1">
        <f t="shared" si="211"/>
        <v>51</v>
      </c>
      <c r="F582" s="1">
        <f t="shared" si="192"/>
        <v>361</v>
      </c>
      <c r="G582" s="1">
        <f t="shared" si="193"/>
        <v>7</v>
      </c>
      <c r="H582" s="1">
        <f t="shared" si="194"/>
        <v>52</v>
      </c>
    </row>
    <row r="583" spans="1:16" x14ac:dyDescent="0.55000000000000004">
      <c r="A583" s="1">
        <f>値貼り付け用シート!F34</f>
        <v>4</v>
      </c>
      <c r="B583" s="1">
        <f>値貼り付け用シート!G34</f>
        <v>24</v>
      </c>
      <c r="C583" s="1">
        <v>6</v>
      </c>
      <c r="D583" s="1">
        <f>IF(OR(ISBLANK(値貼り付け用シート!M34),値貼り付け用シート!M34&gt;9990),NA(),値貼り付け用シート!M34)</f>
        <v>50</v>
      </c>
      <c r="E583" s="1">
        <f t="shared" si="211"/>
        <v>50</v>
      </c>
      <c r="F583" s="1">
        <f t="shared" si="192"/>
        <v>362</v>
      </c>
      <c r="G583" s="1">
        <f t="shared" si="193"/>
        <v>7</v>
      </c>
      <c r="H583" s="1">
        <f t="shared" si="194"/>
        <v>52</v>
      </c>
    </row>
    <row r="584" spans="1:16" x14ac:dyDescent="0.55000000000000004">
      <c r="A584" s="1">
        <f>値貼り付け用シート!F34</f>
        <v>4</v>
      </c>
      <c r="B584" s="1">
        <f>値貼り付け用シート!G34</f>
        <v>24</v>
      </c>
      <c r="C584" s="1">
        <v>7</v>
      </c>
      <c r="D584" s="1">
        <f>IF(OR(ISBLANK(値貼り付け用シート!N34),値貼り付け用シート!N34&gt;9990),NA(),値貼り付け用シート!N34)</f>
        <v>49</v>
      </c>
      <c r="E584" s="1">
        <f t="shared" si="211"/>
        <v>49</v>
      </c>
      <c r="F584" s="1">
        <f t="shared" si="192"/>
        <v>361</v>
      </c>
      <c r="G584" s="1">
        <f t="shared" si="193"/>
        <v>7</v>
      </c>
      <c r="H584" s="1">
        <f t="shared" si="194"/>
        <v>52</v>
      </c>
    </row>
    <row r="585" spans="1:16" x14ac:dyDescent="0.55000000000000004">
      <c r="A585" s="1">
        <f>値貼り付け用シート!F34</f>
        <v>4</v>
      </c>
      <c r="B585" s="1">
        <f>値貼り付け用シート!G34</f>
        <v>24</v>
      </c>
      <c r="C585" s="1">
        <v>8</v>
      </c>
      <c r="D585" s="1">
        <f>IF(OR(ISBLANK(値貼り付け用シート!O34),値貼り付け用シート!O34&gt;9990),NA(),値貼り付け用シート!O34)</f>
        <v>46</v>
      </c>
      <c r="E585" s="1">
        <f t="shared" si="211"/>
        <v>46</v>
      </c>
      <c r="F585" s="1">
        <f t="shared" si="192"/>
        <v>355</v>
      </c>
      <c r="G585" s="1">
        <f t="shared" si="193"/>
        <v>7</v>
      </c>
      <c r="H585" s="1">
        <f t="shared" si="194"/>
        <v>51</v>
      </c>
    </row>
    <row r="586" spans="1:16" x14ac:dyDescent="0.55000000000000004">
      <c r="A586" s="1">
        <f>値貼り付け用シート!F34</f>
        <v>4</v>
      </c>
      <c r="B586" s="1">
        <f>値貼り付け用シート!G34</f>
        <v>24</v>
      </c>
      <c r="C586" s="1">
        <v>9</v>
      </c>
      <c r="D586" s="1">
        <f>IF(OR(ISBLANK(値貼り付け用シート!P34),値貼り付け用シート!P34&gt;9990),NA(),値貼り付け用シート!P34)</f>
        <v>46</v>
      </c>
      <c r="E586" s="1">
        <f t="shared" si="211"/>
        <v>46</v>
      </c>
      <c r="F586" s="1">
        <f t="shared" si="192"/>
        <v>401</v>
      </c>
      <c r="G586" s="1">
        <f t="shared" si="193"/>
        <v>8</v>
      </c>
      <c r="H586" s="1">
        <f t="shared" si="194"/>
        <v>50</v>
      </c>
    </row>
    <row r="587" spans="1:16" x14ac:dyDescent="0.55000000000000004">
      <c r="A587" s="1">
        <f>値貼り付け用シート!F34</f>
        <v>4</v>
      </c>
      <c r="B587" s="1">
        <f>値貼り付け用シート!G34</f>
        <v>24</v>
      </c>
      <c r="C587" s="1">
        <v>10</v>
      </c>
      <c r="D587" s="1">
        <f>IF(OR(ISBLANK(値貼り付け用シート!Q34),値貼り付け用シート!Q34&gt;9990),NA(),値貼り付け用シート!Q34)</f>
        <v>46</v>
      </c>
      <c r="E587" s="1">
        <f t="shared" si="211"/>
        <v>46</v>
      </c>
      <c r="F587" s="1">
        <f t="shared" si="192"/>
        <v>393</v>
      </c>
      <c r="G587" s="1">
        <f t="shared" si="193"/>
        <v>8</v>
      </c>
      <c r="H587" s="1">
        <f t="shared" si="194"/>
        <v>49</v>
      </c>
    </row>
    <row r="588" spans="1:16" x14ac:dyDescent="0.55000000000000004">
      <c r="A588" s="1">
        <f>値貼り付け用シート!F34</f>
        <v>4</v>
      </c>
      <c r="B588" s="1">
        <f>値貼り付け用シート!G34</f>
        <v>24</v>
      </c>
      <c r="C588" s="1">
        <v>11</v>
      </c>
      <c r="D588" s="1">
        <f>IF(OR(ISBLANK(値貼り付け用シート!R34),値貼り付け用シート!R34&gt;9990),NA(),値貼り付け用シート!R34)</f>
        <v>47</v>
      </c>
      <c r="E588" s="1">
        <f t="shared" si="211"/>
        <v>47</v>
      </c>
      <c r="F588" s="1">
        <f t="shared" si="192"/>
        <v>387</v>
      </c>
      <c r="G588" s="1">
        <f t="shared" si="193"/>
        <v>8</v>
      </c>
      <c r="H588" s="1">
        <f t="shared" si="194"/>
        <v>48</v>
      </c>
    </row>
    <row r="589" spans="1:16" x14ac:dyDescent="0.55000000000000004">
      <c r="A589" s="1">
        <f>値貼り付け用シート!F34</f>
        <v>4</v>
      </c>
      <c r="B589" s="1">
        <f>値貼り付け用シート!G34</f>
        <v>24</v>
      </c>
      <c r="C589" s="1">
        <v>12</v>
      </c>
      <c r="D589" s="1">
        <f>IF(OR(ISBLANK(値貼り付け用シート!S34),値貼り付け用シート!S34&gt;9990),NA(),値貼り付け用シート!S34)</f>
        <v>49</v>
      </c>
      <c r="E589" s="1">
        <f t="shared" si="211"/>
        <v>49</v>
      </c>
      <c r="F589" s="1">
        <f t="shared" si="192"/>
        <v>384</v>
      </c>
      <c r="G589" s="1">
        <f t="shared" si="193"/>
        <v>8</v>
      </c>
      <c r="H589" s="1">
        <f t="shared" si="194"/>
        <v>48</v>
      </c>
    </row>
    <row r="590" spans="1:16" x14ac:dyDescent="0.55000000000000004">
      <c r="A590" s="1">
        <f>値貼り付け用シート!F34</f>
        <v>4</v>
      </c>
      <c r="B590" s="1">
        <f>値貼り付け用シート!G34</f>
        <v>24</v>
      </c>
      <c r="C590" s="1">
        <v>13</v>
      </c>
      <c r="D590" s="1">
        <f>IF(OR(ISBLANK(値貼り付け用シート!T34),値貼り付け用シート!T34&gt;9990),NA(),値貼り付け用シート!T34)</f>
        <v>49</v>
      </c>
      <c r="E590" s="1">
        <f t="shared" si="211"/>
        <v>49</v>
      </c>
      <c r="F590" s="1">
        <f t="shared" si="192"/>
        <v>382</v>
      </c>
      <c r="G590" s="1">
        <f t="shared" si="193"/>
        <v>8</v>
      </c>
      <c r="H590" s="1">
        <f t="shared" si="194"/>
        <v>48</v>
      </c>
    </row>
    <row r="591" spans="1:16" x14ac:dyDescent="0.55000000000000004">
      <c r="A591" s="1">
        <f>値貼り付け用シート!F34</f>
        <v>4</v>
      </c>
      <c r="B591" s="1">
        <f>値貼り付け用シート!G34</f>
        <v>24</v>
      </c>
      <c r="C591" s="1">
        <v>14</v>
      </c>
      <c r="D591" s="1">
        <f>IF(OR(ISBLANK(値貼り付け用シート!U34),値貼り付け用シート!U34&gt;9990),NA(),値貼り付け用シート!U34)</f>
        <v>40</v>
      </c>
      <c r="E591" s="1">
        <f t="shared" si="211"/>
        <v>40</v>
      </c>
      <c r="F591" s="1">
        <f t="shared" si="192"/>
        <v>372</v>
      </c>
      <c r="G591" s="1">
        <f t="shared" si="193"/>
        <v>8</v>
      </c>
      <c r="H591" s="1">
        <f t="shared" si="194"/>
        <v>47</v>
      </c>
    </row>
    <row r="592" spans="1:16" x14ac:dyDescent="0.55000000000000004">
      <c r="A592" s="1">
        <f>値貼り付け用シート!F34</f>
        <v>4</v>
      </c>
      <c r="B592" s="1">
        <f>値貼り付け用シート!G34</f>
        <v>24</v>
      </c>
      <c r="C592" s="1">
        <v>15</v>
      </c>
      <c r="D592" s="1">
        <f>IF(OR(ISBLANK(値貼り付け用シート!V34),値貼り付け用シート!V34&gt;9990),NA(),値貼り付け用シート!V34)</f>
        <v>44</v>
      </c>
      <c r="E592" s="1">
        <f t="shared" si="211"/>
        <v>44</v>
      </c>
      <c r="F592" s="1">
        <f t="shared" si="192"/>
        <v>367</v>
      </c>
      <c r="G592" s="1">
        <f t="shared" si="193"/>
        <v>8</v>
      </c>
      <c r="H592" s="1">
        <f t="shared" si="194"/>
        <v>46</v>
      </c>
    </row>
    <row r="593" spans="1:16" x14ac:dyDescent="0.55000000000000004">
      <c r="A593" s="1">
        <f>値貼り付け用シート!F34</f>
        <v>4</v>
      </c>
      <c r="B593" s="1">
        <f>値貼り付け用シート!G34</f>
        <v>24</v>
      </c>
      <c r="C593" s="1">
        <v>16</v>
      </c>
      <c r="D593" s="1">
        <f>IF(OR(ISBLANK(値貼り付け用シート!W34),値貼り付け用シート!W34&gt;9990),NA(),値貼り付け用シート!W34)</f>
        <v>45</v>
      </c>
      <c r="E593" s="1">
        <f t="shared" si="211"/>
        <v>45</v>
      </c>
      <c r="F593" s="1">
        <f t="shared" si="192"/>
        <v>366</v>
      </c>
      <c r="G593" s="1">
        <f t="shared" si="193"/>
        <v>8</v>
      </c>
      <c r="H593" s="1">
        <f t="shared" si="194"/>
        <v>46</v>
      </c>
    </row>
    <row r="594" spans="1:16" x14ac:dyDescent="0.55000000000000004">
      <c r="A594" s="1">
        <f>値貼り付け用シート!F34</f>
        <v>4</v>
      </c>
      <c r="B594" s="1">
        <f>値貼り付け用シート!G34</f>
        <v>24</v>
      </c>
      <c r="C594" s="1">
        <v>17</v>
      </c>
      <c r="D594" s="1">
        <f>IF(OR(ISBLANK(値貼り付け用シート!X34),値貼り付け用シート!X34&gt;9990),NA(),値貼り付け用シート!X34)</f>
        <v>42</v>
      </c>
      <c r="E594" s="1">
        <f t="shared" si="211"/>
        <v>42</v>
      </c>
      <c r="F594" s="1">
        <f t="shared" si="192"/>
        <v>362</v>
      </c>
      <c r="G594" s="1">
        <f t="shared" si="193"/>
        <v>8</v>
      </c>
      <c r="H594" s="1">
        <f t="shared" si="194"/>
        <v>45</v>
      </c>
    </row>
    <row r="595" spans="1:16" x14ac:dyDescent="0.55000000000000004">
      <c r="A595" s="1">
        <f>値貼り付け用シート!F34</f>
        <v>4</v>
      </c>
      <c r="B595" s="1">
        <f>値貼り付け用シート!G34</f>
        <v>24</v>
      </c>
      <c r="C595" s="1">
        <v>18</v>
      </c>
      <c r="D595" s="1">
        <f>IF(OR(ISBLANK(値貼り付け用シート!Y34),値貼り付け用シート!Y34&gt;9990),NA(),値貼り付け用シート!Y34)</f>
        <v>43</v>
      </c>
      <c r="E595" s="1">
        <f t="shared" si="211"/>
        <v>43</v>
      </c>
      <c r="F595" s="1">
        <f t="shared" si="192"/>
        <v>359</v>
      </c>
      <c r="G595" s="1">
        <f t="shared" si="193"/>
        <v>8</v>
      </c>
      <c r="H595" s="1">
        <f t="shared" si="194"/>
        <v>45</v>
      </c>
    </row>
    <row r="596" spans="1:16" x14ac:dyDescent="0.55000000000000004">
      <c r="A596" s="1">
        <f>値貼り付け用シート!F34</f>
        <v>4</v>
      </c>
      <c r="B596" s="1">
        <f>値貼り付け用シート!G34</f>
        <v>24</v>
      </c>
      <c r="C596" s="1">
        <v>19</v>
      </c>
      <c r="D596" s="1">
        <f>IF(OR(ISBLANK(値貼り付け用シート!Z34),値貼り付け用シート!Z34&gt;9990),NA(),値貼り付け用シート!Z34)</f>
        <v>43</v>
      </c>
      <c r="E596" s="1">
        <f t="shared" si="211"/>
        <v>43</v>
      </c>
      <c r="F596" s="1">
        <f t="shared" si="192"/>
        <v>355</v>
      </c>
      <c r="G596" s="1">
        <f t="shared" si="193"/>
        <v>8</v>
      </c>
      <c r="H596" s="1">
        <f t="shared" si="194"/>
        <v>44</v>
      </c>
    </row>
    <row r="597" spans="1:16" x14ac:dyDescent="0.55000000000000004">
      <c r="A597" s="1">
        <f>値貼り付け用シート!F34</f>
        <v>4</v>
      </c>
      <c r="B597" s="1">
        <f>値貼り付け用シート!G34</f>
        <v>24</v>
      </c>
      <c r="C597" s="1">
        <v>20</v>
      </c>
      <c r="D597" s="1">
        <f>IF(OR(ISBLANK(値貼り付け用シート!AA34),値貼り付け用シート!AA34&gt;9990),NA(),値貼り付け用シート!AA34)</f>
        <v>38</v>
      </c>
      <c r="E597" s="1">
        <f t="shared" si="211"/>
        <v>38</v>
      </c>
      <c r="F597" s="1">
        <f t="shared" si="192"/>
        <v>344</v>
      </c>
      <c r="G597" s="1">
        <f t="shared" si="193"/>
        <v>8</v>
      </c>
      <c r="H597" s="1">
        <f t="shared" si="194"/>
        <v>43</v>
      </c>
    </row>
    <row r="598" spans="1:16" x14ac:dyDescent="0.55000000000000004">
      <c r="A598" s="1">
        <f>値貼り付け用シート!F34</f>
        <v>4</v>
      </c>
      <c r="B598" s="1">
        <f>値貼り付け用シート!G34</f>
        <v>24</v>
      </c>
      <c r="C598" s="1">
        <v>21</v>
      </c>
      <c r="D598" s="1">
        <f>IF(OR(ISBLANK(値貼り付け用シート!AB34),値貼り付け用シート!AB34&gt;9990),NA(),値貼り付け用シート!AB34)</f>
        <v>32</v>
      </c>
      <c r="E598" s="1">
        <f t="shared" si="211"/>
        <v>32</v>
      </c>
      <c r="F598" s="1">
        <f t="shared" si="192"/>
        <v>327</v>
      </c>
      <c r="G598" s="1">
        <f t="shared" si="193"/>
        <v>8</v>
      </c>
      <c r="H598" s="1">
        <f t="shared" si="194"/>
        <v>41</v>
      </c>
    </row>
    <row r="599" spans="1:16" x14ac:dyDescent="0.55000000000000004">
      <c r="A599" s="1">
        <f>値貼り付け用シート!F34</f>
        <v>4</v>
      </c>
      <c r="B599" s="1">
        <f>値貼り付け用シート!G34</f>
        <v>24</v>
      </c>
      <c r="C599" s="1">
        <v>22</v>
      </c>
      <c r="D599" s="1">
        <f>IF(OR(ISBLANK(値貼り付け用シート!AC34),値貼り付け用シート!AC34&gt;9990),NA(),値貼り付け用シート!AC34)</f>
        <v>31</v>
      </c>
      <c r="E599" s="1">
        <f t="shared" si="211"/>
        <v>31</v>
      </c>
      <c r="F599" s="1">
        <f t="shared" si="192"/>
        <v>318</v>
      </c>
      <c r="G599" s="1">
        <f t="shared" si="193"/>
        <v>8</v>
      </c>
      <c r="H599" s="1">
        <f t="shared" si="194"/>
        <v>40</v>
      </c>
    </row>
    <row r="600" spans="1:16" x14ac:dyDescent="0.55000000000000004">
      <c r="A600" s="1">
        <f>値貼り付け用シート!F34</f>
        <v>4</v>
      </c>
      <c r="B600" s="1">
        <f>値貼り付け用シート!G34</f>
        <v>24</v>
      </c>
      <c r="C600" s="1">
        <v>23</v>
      </c>
      <c r="D600" s="1">
        <f>IF(OR(ISBLANK(値貼り付け用シート!AD34),値貼り付け用シート!AD34&gt;9990),NA(),値貼り付け用シート!AD34)</f>
        <v>35</v>
      </c>
      <c r="E600" s="1">
        <f t="shared" si="211"/>
        <v>35</v>
      </c>
      <c r="F600" s="1">
        <f t="shared" si="192"/>
        <v>309</v>
      </c>
      <c r="G600" s="1">
        <f t="shared" si="193"/>
        <v>8</v>
      </c>
      <c r="H600" s="1">
        <f t="shared" si="194"/>
        <v>39</v>
      </c>
    </row>
    <row r="601" spans="1:16" x14ac:dyDescent="0.55000000000000004">
      <c r="A601" s="1">
        <f>値貼り付け用シート!F34</f>
        <v>4</v>
      </c>
      <c r="B601" s="1">
        <f>値貼り付け用シート!G34</f>
        <v>24</v>
      </c>
      <c r="C601" s="1">
        <v>24</v>
      </c>
      <c r="D601" s="1">
        <f>IF(OR(ISBLANK(値貼り付け用シート!AE34),値貼り付け用シート!AE34&gt;9990),NA(),値貼り付け用シート!AE34)</f>
        <v>31</v>
      </c>
      <c r="E601" s="1">
        <f t="shared" si="211"/>
        <v>31</v>
      </c>
      <c r="F601" s="1">
        <f t="shared" si="192"/>
        <v>295</v>
      </c>
      <c r="G601" s="1">
        <f t="shared" si="193"/>
        <v>8</v>
      </c>
      <c r="H601" s="1">
        <f t="shared" si="194"/>
        <v>37</v>
      </c>
    </row>
    <row r="602" spans="1:16" x14ac:dyDescent="0.55000000000000004">
      <c r="A602" s="1">
        <f>値貼り付け用シート!F35</f>
        <v>4</v>
      </c>
      <c r="B602" s="1">
        <f>値貼り付け用シート!G35</f>
        <v>25</v>
      </c>
      <c r="C602" s="1">
        <v>1</v>
      </c>
      <c r="D602" s="1">
        <f>IF(OR(ISBLANK(値貼り付け用シート!H35),値貼り付け用シート!H35&gt;9990),NA(),値貼り付け用シート!H35)</f>
        <v>31</v>
      </c>
      <c r="E602" s="1">
        <f t="shared" si="211"/>
        <v>31</v>
      </c>
      <c r="F602" s="1">
        <f t="shared" si="192"/>
        <v>284</v>
      </c>
      <c r="G602" s="1">
        <f t="shared" si="193"/>
        <v>8</v>
      </c>
      <c r="H602" s="1">
        <f t="shared" si="194"/>
        <v>36</v>
      </c>
      <c r="I602" s="1">
        <f t="shared" ref="I602" si="212">COUNT(D602:D625)</f>
        <v>24</v>
      </c>
      <c r="J602" s="1">
        <f t="shared" ref="J602" si="213">COUNT(H602:H625)</f>
        <v>24</v>
      </c>
      <c r="K602" s="1">
        <f t="shared" ref="K602" si="214">IF(AND(I602&gt;=20,J602&gt;=20),0,1)</f>
        <v>0</v>
      </c>
      <c r="L602" s="1">
        <f t="shared" ref="L602" si="215">IF(K602=0,MAX(H602:H625),NA())</f>
        <v>48</v>
      </c>
      <c r="M602" s="1">
        <f t="shared" ref="M602" si="216">IF(K602=0,IF(L602&lt;=70,1,0),NA())</f>
        <v>1</v>
      </c>
      <c r="N602" s="1">
        <f t="shared" ref="N602" si="217">IF(COUNTIF(D602:D625,NA())=24,NA(),MAX(E602:E625))</f>
        <v>56</v>
      </c>
      <c r="O602" s="1">
        <f t="shared" ref="O602" si="218">IF(COUNTIF(D607:D621,NA())=15,NA(),MAX(E607:E621))</f>
        <v>56</v>
      </c>
      <c r="P602" s="1">
        <f t="shared" ref="P602" si="219">COUNTIF(D602:D625,"&gt;=120")</f>
        <v>0</v>
      </c>
    </row>
    <row r="603" spans="1:16" x14ac:dyDescent="0.55000000000000004">
      <c r="A603" s="1">
        <f>値貼り付け用シート!F35</f>
        <v>4</v>
      </c>
      <c r="B603" s="1">
        <f>値貼り付け用シート!G35</f>
        <v>25</v>
      </c>
      <c r="C603" s="1">
        <v>2</v>
      </c>
      <c r="D603" s="1">
        <f>IF(OR(ISBLANK(値貼り付け用シート!I35),値貼り付け用シート!I35&gt;9990),NA(),値貼り付け用シート!I35)</f>
        <v>35</v>
      </c>
      <c r="E603" s="1">
        <f t="shared" si="211"/>
        <v>35</v>
      </c>
      <c r="F603" s="1">
        <f t="shared" ref="F603:F666" si="220">SUM(E596:E603)</f>
        <v>276</v>
      </c>
      <c r="G603" s="1">
        <f t="shared" ref="G603:G666" si="221">COUNT(D596:D603)</f>
        <v>8</v>
      </c>
      <c r="H603" s="1">
        <f t="shared" ref="H603:H666" si="222">IF(G603&gt;=6,ROUND(F603/G603,0),NA())</f>
        <v>35</v>
      </c>
    </row>
    <row r="604" spans="1:16" x14ac:dyDescent="0.55000000000000004">
      <c r="A604" s="1">
        <f>値貼り付け用シート!F35</f>
        <v>4</v>
      </c>
      <c r="B604" s="1">
        <f>値貼り付け用シート!G35</f>
        <v>25</v>
      </c>
      <c r="C604" s="1">
        <v>3</v>
      </c>
      <c r="D604" s="1">
        <f>IF(OR(ISBLANK(値貼り付け用シート!J35),値貼り付け用シート!J35&gt;9990),NA(),値貼り付け用シート!J35)</f>
        <v>33</v>
      </c>
      <c r="E604" s="1">
        <f t="shared" si="211"/>
        <v>33</v>
      </c>
      <c r="F604" s="1">
        <f t="shared" si="220"/>
        <v>266</v>
      </c>
      <c r="G604" s="1">
        <f t="shared" si="221"/>
        <v>8</v>
      </c>
      <c r="H604" s="1">
        <f t="shared" si="222"/>
        <v>33</v>
      </c>
    </row>
    <row r="605" spans="1:16" x14ac:dyDescent="0.55000000000000004">
      <c r="A605" s="1">
        <f>値貼り付け用シート!F35</f>
        <v>4</v>
      </c>
      <c r="B605" s="1">
        <f>値貼り付け用シート!G35</f>
        <v>25</v>
      </c>
      <c r="C605" s="1">
        <v>4</v>
      </c>
      <c r="D605" s="1">
        <f>IF(OR(ISBLANK(値貼り付け用シート!K35),値貼り付け用シート!K35&gt;9990),NA(),値貼り付け用シート!K35)</f>
        <v>28</v>
      </c>
      <c r="E605" s="1">
        <f t="shared" si="211"/>
        <v>28</v>
      </c>
      <c r="F605" s="1">
        <f t="shared" si="220"/>
        <v>256</v>
      </c>
      <c r="G605" s="1">
        <f t="shared" si="221"/>
        <v>8</v>
      </c>
      <c r="H605" s="1">
        <f t="shared" si="222"/>
        <v>32</v>
      </c>
    </row>
    <row r="606" spans="1:16" x14ac:dyDescent="0.55000000000000004">
      <c r="A606" s="1">
        <f>値貼り付け用シート!F35</f>
        <v>4</v>
      </c>
      <c r="B606" s="1">
        <f>値貼り付け用シート!G35</f>
        <v>25</v>
      </c>
      <c r="C606" s="1">
        <v>5</v>
      </c>
      <c r="D606" s="1">
        <f>IF(OR(ISBLANK(値貼り付け用シート!L35),値貼り付け用シート!L35&gt;9990),NA(),値貼り付け用シート!L35)</f>
        <v>20</v>
      </c>
      <c r="E606" s="1">
        <f t="shared" si="211"/>
        <v>20</v>
      </c>
      <c r="F606" s="1">
        <f t="shared" si="220"/>
        <v>244</v>
      </c>
      <c r="G606" s="1">
        <f t="shared" si="221"/>
        <v>8</v>
      </c>
      <c r="H606" s="1">
        <f t="shared" si="222"/>
        <v>31</v>
      </c>
    </row>
    <row r="607" spans="1:16" x14ac:dyDescent="0.55000000000000004">
      <c r="A607" s="1">
        <f>値貼り付け用シート!F35</f>
        <v>4</v>
      </c>
      <c r="B607" s="1">
        <f>値貼り付け用シート!G35</f>
        <v>25</v>
      </c>
      <c r="C607" s="1">
        <v>6</v>
      </c>
      <c r="D607" s="1">
        <f>IF(OR(ISBLANK(値貼り付け用シート!M35),値貼り付け用シート!M35&gt;9990),NA(),値貼り付け用シート!M35)</f>
        <v>22</v>
      </c>
      <c r="E607" s="1">
        <f t="shared" si="211"/>
        <v>22</v>
      </c>
      <c r="F607" s="1">
        <f t="shared" si="220"/>
        <v>235</v>
      </c>
      <c r="G607" s="1">
        <f t="shared" si="221"/>
        <v>8</v>
      </c>
      <c r="H607" s="1">
        <f t="shared" si="222"/>
        <v>29</v>
      </c>
    </row>
    <row r="608" spans="1:16" x14ac:dyDescent="0.55000000000000004">
      <c r="A608" s="1">
        <f>値貼り付け用シート!F35</f>
        <v>4</v>
      </c>
      <c r="B608" s="1">
        <f>値貼り付け用シート!G35</f>
        <v>25</v>
      </c>
      <c r="C608" s="1">
        <v>7</v>
      </c>
      <c r="D608" s="1">
        <f>IF(OR(ISBLANK(値貼り付け用シート!N35),値貼り付け用シート!N35&gt;9990),NA(),値貼り付け用シート!N35)</f>
        <v>27</v>
      </c>
      <c r="E608" s="1">
        <f t="shared" si="211"/>
        <v>27</v>
      </c>
      <c r="F608" s="1">
        <f t="shared" si="220"/>
        <v>227</v>
      </c>
      <c r="G608" s="1">
        <f t="shared" si="221"/>
        <v>8</v>
      </c>
      <c r="H608" s="1">
        <f t="shared" si="222"/>
        <v>28</v>
      </c>
    </row>
    <row r="609" spans="1:8" x14ac:dyDescent="0.55000000000000004">
      <c r="A609" s="1">
        <f>値貼り付け用シート!F35</f>
        <v>4</v>
      </c>
      <c r="B609" s="1">
        <f>値貼り付け用シート!G35</f>
        <v>25</v>
      </c>
      <c r="C609" s="1">
        <v>8</v>
      </c>
      <c r="D609" s="1">
        <f>IF(OR(ISBLANK(値貼り付け用シート!O35),値貼り付け用シート!O35&gt;9990),NA(),値貼り付け用シート!O35)</f>
        <v>33</v>
      </c>
      <c r="E609" s="1">
        <f t="shared" si="211"/>
        <v>33</v>
      </c>
      <c r="F609" s="1">
        <f t="shared" si="220"/>
        <v>229</v>
      </c>
      <c r="G609" s="1">
        <f t="shared" si="221"/>
        <v>8</v>
      </c>
      <c r="H609" s="1">
        <f t="shared" si="222"/>
        <v>29</v>
      </c>
    </row>
    <row r="610" spans="1:8" x14ac:dyDescent="0.55000000000000004">
      <c r="A610" s="1">
        <f>値貼り付け用シート!F35</f>
        <v>4</v>
      </c>
      <c r="B610" s="1">
        <f>値貼り付け用シート!G35</f>
        <v>25</v>
      </c>
      <c r="C610" s="1">
        <v>9</v>
      </c>
      <c r="D610" s="1">
        <f>IF(OR(ISBLANK(値貼り付け用シート!P35),値貼り付け用シート!P35&gt;9990),NA(),値貼り付け用シート!P35)</f>
        <v>36</v>
      </c>
      <c r="E610" s="1">
        <f t="shared" si="211"/>
        <v>36</v>
      </c>
      <c r="F610" s="1">
        <f t="shared" si="220"/>
        <v>234</v>
      </c>
      <c r="G610" s="1">
        <f t="shared" si="221"/>
        <v>8</v>
      </c>
      <c r="H610" s="1">
        <f t="shared" si="222"/>
        <v>29</v>
      </c>
    </row>
    <row r="611" spans="1:8" x14ac:dyDescent="0.55000000000000004">
      <c r="A611" s="1">
        <f>値貼り付け用シート!F35</f>
        <v>4</v>
      </c>
      <c r="B611" s="1">
        <f>値貼り付け用シート!G35</f>
        <v>25</v>
      </c>
      <c r="C611" s="1">
        <v>10</v>
      </c>
      <c r="D611" s="1">
        <f>IF(OR(ISBLANK(値貼り付け用シート!Q35),値貼り付け用シート!Q35&gt;9990),NA(),値貼り付け用シート!Q35)</f>
        <v>41</v>
      </c>
      <c r="E611" s="1">
        <f t="shared" si="211"/>
        <v>41</v>
      </c>
      <c r="F611" s="1">
        <f t="shared" si="220"/>
        <v>240</v>
      </c>
      <c r="G611" s="1">
        <f t="shared" si="221"/>
        <v>8</v>
      </c>
      <c r="H611" s="1">
        <f t="shared" si="222"/>
        <v>30</v>
      </c>
    </row>
    <row r="612" spans="1:8" x14ac:dyDescent="0.55000000000000004">
      <c r="A612" s="1">
        <f>値貼り付け用シート!F35</f>
        <v>4</v>
      </c>
      <c r="B612" s="1">
        <f>値貼り付け用シート!G35</f>
        <v>25</v>
      </c>
      <c r="C612" s="1">
        <v>11</v>
      </c>
      <c r="D612" s="1">
        <f>IF(OR(ISBLANK(値貼り付け用シート!R35),値貼り付け用シート!R35&gt;9990),NA(),値貼り付け用シート!R35)</f>
        <v>48</v>
      </c>
      <c r="E612" s="1">
        <f t="shared" si="211"/>
        <v>48</v>
      </c>
      <c r="F612" s="1">
        <f t="shared" si="220"/>
        <v>255</v>
      </c>
      <c r="G612" s="1">
        <f t="shared" si="221"/>
        <v>8</v>
      </c>
      <c r="H612" s="1">
        <f t="shared" si="222"/>
        <v>32</v>
      </c>
    </row>
    <row r="613" spans="1:8" x14ac:dyDescent="0.55000000000000004">
      <c r="A613" s="1">
        <f>値貼り付け用シート!F35</f>
        <v>4</v>
      </c>
      <c r="B613" s="1">
        <f>値貼り付け用シート!G35</f>
        <v>25</v>
      </c>
      <c r="C613" s="1">
        <v>12</v>
      </c>
      <c r="D613" s="1">
        <f>IF(OR(ISBLANK(値貼り付け用シート!S35),値貼り付け用シート!S35&gt;9990),NA(),値貼り付け用シート!S35)</f>
        <v>56</v>
      </c>
      <c r="E613" s="1">
        <f t="shared" si="211"/>
        <v>56</v>
      </c>
      <c r="F613" s="1">
        <f t="shared" si="220"/>
        <v>283</v>
      </c>
      <c r="G613" s="1">
        <f t="shared" si="221"/>
        <v>8</v>
      </c>
      <c r="H613" s="1">
        <f t="shared" si="222"/>
        <v>35</v>
      </c>
    </row>
    <row r="614" spans="1:8" x14ac:dyDescent="0.55000000000000004">
      <c r="A614" s="1">
        <f>値貼り付け用シート!F35</f>
        <v>4</v>
      </c>
      <c r="B614" s="1">
        <f>値貼り付け用シート!G35</f>
        <v>25</v>
      </c>
      <c r="C614" s="1">
        <v>13</v>
      </c>
      <c r="D614" s="1">
        <f>IF(OR(ISBLANK(値貼り付け用シート!T35),値貼り付け用シート!T35&gt;9990),NA(),値貼り付け用シート!T35)</f>
        <v>56</v>
      </c>
      <c r="E614" s="1">
        <f t="shared" si="211"/>
        <v>56</v>
      </c>
      <c r="F614" s="1">
        <f t="shared" si="220"/>
        <v>319</v>
      </c>
      <c r="G614" s="1">
        <f t="shared" si="221"/>
        <v>8</v>
      </c>
      <c r="H614" s="1">
        <f t="shared" si="222"/>
        <v>40</v>
      </c>
    </row>
    <row r="615" spans="1:8" x14ac:dyDescent="0.55000000000000004">
      <c r="A615" s="1">
        <f>値貼り付け用シート!F35</f>
        <v>4</v>
      </c>
      <c r="B615" s="1">
        <f>値貼り付け用シート!G35</f>
        <v>25</v>
      </c>
      <c r="C615" s="1">
        <v>14</v>
      </c>
      <c r="D615" s="1">
        <f>IF(OR(ISBLANK(値貼り付け用シート!U35),値貼り付け用シート!U35&gt;9990),NA(),値貼り付け用シート!U35)</f>
        <v>50</v>
      </c>
      <c r="E615" s="1">
        <f t="shared" si="211"/>
        <v>50</v>
      </c>
      <c r="F615" s="1">
        <f t="shared" si="220"/>
        <v>347</v>
      </c>
      <c r="G615" s="1">
        <f t="shared" si="221"/>
        <v>8</v>
      </c>
      <c r="H615" s="1">
        <f t="shared" si="222"/>
        <v>43</v>
      </c>
    </row>
    <row r="616" spans="1:8" x14ac:dyDescent="0.55000000000000004">
      <c r="A616" s="1">
        <f>値貼り付け用シート!F35</f>
        <v>4</v>
      </c>
      <c r="B616" s="1">
        <f>値貼り付け用シート!G35</f>
        <v>25</v>
      </c>
      <c r="C616" s="1">
        <v>15</v>
      </c>
      <c r="D616" s="1">
        <f>IF(OR(ISBLANK(値貼り付け用シート!V35),値貼り付け用シート!V35&gt;9990),NA(),値貼り付け用シート!V35)</f>
        <v>46</v>
      </c>
      <c r="E616" s="1">
        <f t="shared" si="211"/>
        <v>46</v>
      </c>
      <c r="F616" s="1">
        <f t="shared" si="220"/>
        <v>366</v>
      </c>
      <c r="G616" s="1">
        <f t="shared" si="221"/>
        <v>8</v>
      </c>
      <c r="H616" s="1">
        <f t="shared" si="222"/>
        <v>46</v>
      </c>
    </row>
    <row r="617" spans="1:8" x14ac:dyDescent="0.55000000000000004">
      <c r="A617" s="1">
        <f>値貼り付け用シート!F35</f>
        <v>4</v>
      </c>
      <c r="B617" s="1">
        <f>値貼り付け用シート!G35</f>
        <v>25</v>
      </c>
      <c r="C617" s="1">
        <v>16</v>
      </c>
      <c r="D617" s="1">
        <f>IF(OR(ISBLANK(値貼り付け用シート!W35),値貼り付け用シート!W35&gt;9990),NA(),値貼り付け用シート!W35)</f>
        <v>44</v>
      </c>
      <c r="E617" s="1">
        <f t="shared" si="211"/>
        <v>44</v>
      </c>
      <c r="F617" s="1">
        <f t="shared" si="220"/>
        <v>377</v>
      </c>
      <c r="G617" s="1">
        <f t="shared" si="221"/>
        <v>8</v>
      </c>
      <c r="H617" s="1">
        <f t="shared" si="222"/>
        <v>47</v>
      </c>
    </row>
    <row r="618" spans="1:8" x14ac:dyDescent="0.55000000000000004">
      <c r="A618" s="1">
        <f>値貼り付け用シート!F35</f>
        <v>4</v>
      </c>
      <c r="B618" s="1">
        <f>値貼り付け用シート!G35</f>
        <v>25</v>
      </c>
      <c r="C618" s="1">
        <v>17</v>
      </c>
      <c r="D618" s="1">
        <f>IF(OR(ISBLANK(値貼り付け用シート!X35),値貼り付け用シート!X35&gt;9990),NA(),値貼り付け用シート!X35)</f>
        <v>44</v>
      </c>
      <c r="E618" s="1">
        <f t="shared" si="211"/>
        <v>44</v>
      </c>
      <c r="F618" s="1">
        <f t="shared" si="220"/>
        <v>385</v>
      </c>
      <c r="G618" s="1">
        <f t="shared" si="221"/>
        <v>8</v>
      </c>
      <c r="H618" s="1">
        <f t="shared" si="222"/>
        <v>48</v>
      </c>
    </row>
    <row r="619" spans="1:8" x14ac:dyDescent="0.55000000000000004">
      <c r="A619" s="1">
        <f>値貼り付け用シート!F35</f>
        <v>4</v>
      </c>
      <c r="B619" s="1">
        <f>値貼り付け用シート!G35</f>
        <v>25</v>
      </c>
      <c r="C619" s="1">
        <v>18</v>
      </c>
      <c r="D619" s="1">
        <f>IF(OR(ISBLANK(値貼り付け用シート!Y35),値貼り付け用シート!Y35&gt;9990),NA(),値貼り付け用シート!Y35)</f>
        <v>39</v>
      </c>
      <c r="E619" s="1">
        <f t="shared" si="211"/>
        <v>39</v>
      </c>
      <c r="F619" s="1">
        <f t="shared" si="220"/>
        <v>383</v>
      </c>
      <c r="G619" s="1">
        <f t="shared" si="221"/>
        <v>8</v>
      </c>
      <c r="H619" s="1">
        <f t="shared" si="222"/>
        <v>48</v>
      </c>
    </row>
    <row r="620" spans="1:8" x14ac:dyDescent="0.55000000000000004">
      <c r="A620" s="1">
        <f>値貼り付け用シート!F35</f>
        <v>4</v>
      </c>
      <c r="B620" s="1">
        <f>値貼り付け用シート!G35</f>
        <v>25</v>
      </c>
      <c r="C620" s="1">
        <v>19</v>
      </c>
      <c r="D620" s="1">
        <f>IF(OR(ISBLANK(値貼り付け用シート!Z35),値貼り付け用シート!Z35&gt;9990),NA(),値貼り付け用シート!Z35)</f>
        <v>43</v>
      </c>
      <c r="E620" s="1">
        <f t="shared" si="211"/>
        <v>43</v>
      </c>
      <c r="F620" s="1">
        <f t="shared" si="220"/>
        <v>378</v>
      </c>
      <c r="G620" s="1">
        <f t="shared" si="221"/>
        <v>8</v>
      </c>
      <c r="H620" s="1">
        <f t="shared" si="222"/>
        <v>47</v>
      </c>
    </row>
    <row r="621" spans="1:8" x14ac:dyDescent="0.55000000000000004">
      <c r="A621" s="1">
        <f>値貼り付け用シート!F35</f>
        <v>4</v>
      </c>
      <c r="B621" s="1">
        <f>値貼り付け用シート!G35</f>
        <v>25</v>
      </c>
      <c r="C621" s="1">
        <v>20</v>
      </c>
      <c r="D621" s="1">
        <f>IF(OR(ISBLANK(値貼り付け用シート!AA35),値貼り付け用シート!AA35&gt;9990),NA(),値貼り付け用シート!AA35)</f>
        <v>44</v>
      </c>
      <c r="E621" s="1">
        <f t="shared" si="211"/>
        <v>44</v>
      </c>
      <c r="F621" s="1">
        <f t="shared" si="220"/>
        <v>366</v>
      </c>
      <c r="G621" s="1">
        <f t="shared" si="221"/>
        <v>8</v>
      </c>
      <c r="H621" s="1">
        <f t="shared" si="222"/>
        <v>46</v>
      </c>
    </row>
    <row r="622" spans="1:8" x14ac:dyDescent="0.55000000000000004">
      <c r="A622" s="1">
        <f>値貼り付け用シート!F35</f>
        <v>4</v>
      </c>
      <c r="B622" s="1">
        <f>値貼り付け用シート!G35</f>
        <v>25</v>
      </c>
      <c r="C622" s="1">
        <v>21</v>
      </c>
      <c r="D622" s="1">
        <f>IF(OR(ISBLANK(値貼り付け用シート!AB35),値貼り付け用シート!AB35&gt;9990),NA(),値貼り付け用シート!AB35)</f>
        <v>48</v>
      </c>
      <c r="E622" s="1">
        <f t="shared" si="211"/>
        <v>48</v>
      </c>
      <c r="F622" s="1">
        <f t="shared" si="220"/>
        <v>358</v>
      </c>
      <c r="G622" s="1">
        <f t="shared" si="221"/>
        <v>8</v>
      </c>
      <c r="H622" s="1">
        <f t="shared" si="222"/>
        <v>45</v>
      </c>
    </row>
    <row r="623" spans="1:8" x14ac:dyDescent="0.55000000000000004">
      <c r="A623" s="1">
        <f>値貼り付け用シート!F35</f>
        <v>4</v>
      </c>
      <c r="B623" s="1">
        <f>値貼り付け用シート!G35</f>
        <v>25</v>
      </c>
      <c r="C623" s="1">
        <v>22</v>
      </c>
      <c r="D623" s="1">
        <f>IF(OR(ISBLANK(値貼り付け用シート!AC35),値貼り付け用シート!AC35&gt;9990),NA(),値貼り付け用シート!AC35)</f>
        <v>47</v>
      </c>
      <c r="E623" s="1">
        <f t="shared" si="211"/>
        <v>47</v>
      </c>
      <c r="F623" s="1">
        <f t="shared" si="220"/>
        <v>355</v>
      </c>
      <c r="G623" s="1">
        <f t="shared" si="221"/>
        <v>8</v>
      </c>
      <c r="H623" s="1">
        <f t="shared" si="222"/>
        <v>44</v>
      </c>
    </row>
    <row r="624" spans="1:8" x14ac:dyDescent="0.55000000000000004">
      <c r="A624" s="1">
        <f>値貼り付け用シート!F35</f>
        <v>4</v>
      </c>
      <c r="B624" s="1">
        <f>値貼り付け用シート!G35</f>
        <v>25</v>
      </c>
      <c r="C624" s="1">
        <v>23</v>
      </c>
      <c r="D624" s="1">
        <f>IF(OR(ISBLANK(値貼り付け用シート!AD35),値貼り付け用シート!AD35&gt;9990),NA(),値貼り付け用シート!AD35)</f>
        <v>47</v>
      </c>
      <c r="E624" s="1">
        <f t="shared" si="211"/>
        <v>47</v>
      </c>
      <c r="F624" s="1">
        <f t="shared" si="220"/>
        <v>356</v>
      </c>
      <c r="G624" s="1">
        <f t="shared" si="221"/>
        <v>8</v>
      </c>
      <c r="H624" s="1">
        <f t="shared" si="222"/>
        <v>45</v>
      </c>
    </row>
    <row r="625" spans="1:16" x14ac:dyDescent="0.55000000000000004">
      <c r="A625" s="1">
        <f>値貼り付け用シート!F35</f>
        <v>4</v>
      </c>
      <c r="B625" s="1">
        <f>値貼り付け用シート!G35</f>
        <v>25</v>
      </c>
      <c r="C625" s="1">
        <v>24</v>
      </c>
      <c r="D625" s="1">
        <f>IF(OR(ISBLANK(値貼り付け用シート!AE35),値貼り付け用シート!AE35&gt;9990),NA(),値貼り付け用シート!AE35)</f>
        <v>39</v>
      </c>
      <c r="E625" s="1">
        <f t="shared" si="211"/>
        <v>39</v>
      </c>
      <c r="F625" s="1">
        <f t="shared" si="220"/>
        <v>351</v>
      </c>
      <c r="G625" s="1">
        <f t="shared" si="221"/>
        <v>8</v>
      </c>
      <c r="H625" s="1">
        <f t="shared" si="222"/>
        <v>44</v>
      </c>
    </row>
    <row r="626" spans="1:16" x14ac:dyDescent="0.55000000000000004">
      <c r="A626" s="1">
        <f>値貼り付け用シート!F36</f>
        <v>4</v>
      </c>
      <c r="B626" s="1">
        <f>値貼り付け用シート!G36</f>
        <v>26</v>
      </c>
      <c r="C626" s="1">
        <v>1</v>
      </c>
      <c r="D626" s="1">
        <f>IF(OR(ISBLANK(値貼り付け用シート!H36),値貼り付け用シート!H36&gt;9990),NA(),値貼り付け用シート!H36)</f>
        <v>34</v>
      </c>
      <c r="E626" s="1">
        <f t="shared" si="211"/>
        <v>34</v>
      </c>
      <c r="F626" s="1">
        <f t="shared" si="220"/>
        <v>341</v>
      </c>
      <c r="G626" s="1">
        <f t="shared" si="221"/>
        <v>8</v>
      </c>
      <c r="H626" s="1">
        <f t="shared" si="222"/>
        <v>43</v>
      </c>
      <c r="I626" s="1">
        <f t="shared" ref="I626" si="223">COUNT(D626:D649)</f>
        <v>23</v>
      </c>
      <c r="J626" s="1">
        <f t="shared" ref="J626" si="224">COUNT(H626:H649)</f>
        <v>24</v>
      </c>
      <c r="K626" s="1">
        <f t="shared" ref="K626" si="225">IF(AND(I626&gt;=20,J626&gt;=20),0,1)</f>
        <v>0</v>
      </c>
      <c r="L626" s="1">
        <f t="shared" ref="L626" si="226">IF(K626=0,MAX(H626:H649),NA())</f>
        <v>43</v>
      </c>
      <c r="M626" s="1">
        <f t="shared" ref="M626" si="227">IF(K626=0,IF(L626&lt;=70,1,0),NA())</f>
        <v>1</v>
      </c>
      <c r="N626" s="1">
        <f t="shared" ref="N626" si="228">IF(COUNTIF(D626:D649,NA())=24,NA(),MAX(E626:E649))</f>
        <v>46</v>
      </c>
      <c r="O626" s="1">
        <f t="shared" ref="O626" si="229">IF(COUNTIF(D631:D645,NA())=15,NA(),MAX(E631:E645))</f>
        <v>35</v>
      </c>
      <c r="P626" s="1">
        <f t="shared" ref="P626" si="230">COUNTIF(D626:D649,"&gt;=120")</f>
        <v>0</v>
      </c>
    </row>
    <row r="627" spans="1:16" x14ac:dyDescent="0.55000000000000004">
      <c r="A627" s="1">
        <f>値貼り付け用シート!F36</f>
        <v>4</v>
      </c>
      <c r="B627" s="1">
        <f>値貼り付け用シート!G36</f>
        <v>26</v>
      </c>
      <c r="C627" s="1">
        <v>2</v>
      </c>
      <c r="D627" s="1">
        <f>IF(OR(ISBLANK(値貼り付け用シート!I36),値貼り付け用シート!I36&gt;9990),NA(),値貼り付け用シート!I36)</f>
        <v>36</v>
      </c>
      <c r="E627" s="1">
        <f t="shared" si="211"/>
        <v>36</v>
      </c>
      <c r="F627" s="1">
        <f t="shared" si="220"/>
        <v>338</v>
      </c>
      <c r="G627" s="1">
        <f t="shared" si="221"/>
        <v>8</v>
      </c>
      <c r="H627" s="1">
        <f t="shared" si="222"/>
        <v>42</v>
      </c>
    </row>
    <row r="628" spans="1:16" x14ac:dyDescent="0.55000000000000004">
      <c r="A628" s="1">
        <f>値貼り付け用シート!F36</f>
        <v>4</v>
      </c>
      <c r="B628" s="1">
        <f>値貼り付け用シート!G36</f>
        <v>26</v>
      </c>
      <c r="C628" s="1">
        <v>3</v>
      </c>
      <c r="D628" s="1">
        <f>IF(OR(ISBLANK(値貼り付け用シート!J36),値貼り付け用シート!J36&gt;9990),NA(),値貼り付け用シート!J36)</f>
        <v>41</v>
      </c>
      <c r="E628" s="1">
        <f t="shared" si="211"/>
        <v>41</v>
      </c>
      <c r="F628" s="1">
        <f t="shared" si="220"/>
        <v>336</v>
      </c>
      <c r="G628" s="1">
        <f t="shared" si="221"/>
        <v>8</v>
      </c>
      <c r="H628" s="1">
        <f t="shared" si="222"/>
        <v>42</v>
      </c>
    </row>
    <row r="629" spans="1:16" x14ac:dyDescent="0.55000000000000004">
      <c r="A629" s="1">
        <f>値貼り付け用シート!F36</f>
        <v>4</v>
      </c>
      <c r="B629" s="1">
        <f>値貼り付け用シート!G36</f>
        <v>26</v>
      </c>
      <c r="C629" s="1">
        <v>4</v>
      </c>
      <c r="D629" s="1">
        <f>IF(OR(ISBLANK(値貼り付け用シート!K36),値貼り付け用シート!K36&gt;9990),NA(),値貼り付け用シート!K36)</f>
        <v>43</v>
      </c>
      <c r="E629" s="1">
        <f t="shared" si="211"/>
        <v>43</v>
      </c>
      <c r="F629" s="1">
        <f t="shared" si="220"/>
        <v>335</v>
      </c>
      <c r="G629" s="1">
        <f t="shared" si="221"/>
        <v>8</v>
      </c>
      <c r="H629" s="1">
        <f t="shared" si="222"/>
        <v>42</v>
      </c>
    </row>
    <row r="630" spans="1:16" x14ac:dyDescent="0.55000000000000004">
      <c r="A630" s="1">
        <f>値貼り付け用シート!F36</f>
        <v>4</v>
      </c>
      <c r="B630" s="1">
        <f>値貼り付け用シート!G36</f>
        <v>26</v>
      </c>
      <c r="C630" s="1">
        <v>5</v>
      </c>
      <c r="D630" s="1">
        <f>IF(OR(ISBLANK(値貼り付け用シート!L36),値貼り付け用シート!L36&gt;9990),NA(),値貼り付け用シート!L36)</f>
        <v>41</v>
      </c>
      <c r="E630" s="1">
        <f t="shared" si="211"/>
        <v>41</v>
      </c>
      <c r="F630" s="1">
        <f t="shared" si="220"/>
        <v>328</v>
      </c>
      <c r="G630" s="1">
        <f t="shared" si="221"/>
        <v>8</v>
      </c>
      <c r="H630" s="1">
        <f t="shared" si="222"/>
        <v>41</v>
      </c>
    </row>
    <row r="631" spans="1:16" x14ac:dyDescent="0.55000000000000004">
      <c r="A631" s="1">
        <f>値貼り付け用シート!F36</f>
        <v>4</v>
      </c>
      <c r="B631" s="1">
        <f>値貼り付け用シート!G36</f>
        <v>26</v>
      </c>
      <c r="C631" s="1">
        <v>6</v>
      </c>
      <c r="D631" s="1">
        <f>IF(OR(ISBLANK(値貼り付け用シート!M36),値貼り付け用シート!M36&gt;9990),NA(),値貼り付け用シート!M36)</f>
        <v>35</v>
      </c>
      <c r="E631" s="1">
        <f t="shared" si="211"/>
        <v>35</v>
      </c>
      <c r="F631" s="1">
        <f t="shared" si="220"/>
        <v>316</v>
      </c>
      <c r="G631" s="1">
        <f t="shared" si="221"/>
        <v>8</v>
      </c>
      <c r="H631" s="1">
        <f t="shared" si="222"/>
        <v>40</v>
      </c>
    </row>
    <row r="632" spans="1:16" x14ac:dyDescent="0.55000000000000004">
      <c r="A632" s="1">
        <f>値貼り付け用シート!F36</f>
        <v>4</v>
      </c>
      <c r="B632" s="1">
        <f>値貼り付け用シート!G36</f>
        <v>26</v>
      </c>
      <c r="C632" s="1">
        <v>7</v>
      </c>
      <c r="D632" s="1">
        <f>IF(OR(ISBLANK(値貼り付け用シート!N36),値貼り付け用シート!N36&gt;9990),NA(),値貼り付け用シート!N36)</f>
        <v>25</v>
      </c>
      <c r="E632" s="1">
        <f t="shared" si="211"/>
        <v>25</v>
      </c>
      <c r="F632" s="1">
        <f t="shared" si="220"/>
        <v>294</v>
      </c>
      <c r="G632" s="1">
        <f t="shared" si="221"/>
        <v>8</v>
      </c>
      <c r="H632" s="1">
        <f t="shared" si="222"/>
        <v>37</v>
      </c>
    </row>
    <row r="633" spans="1:16" x14ac:dyDescent="0.55000000000000004">
      <c r="A633" s="1">
        <f>値貼り付け用シート!F36</f>
        <v>4</v>
      </c>
      <c r="B633" s="1">
        <f>値貼り付け用シート!G36</f>
        <v>26</v>
      </c>
      <c r="C633" s="1">
        <v>8</v>
      </c>
      <c r="D633" s="1">
        <f>IF(OR(ISBLANK(値貼り付け用シート!O36),値貼り付け用シート!O36&gt;9990),NA(),値貼り付け用シート!O36)</f>
        <v>14</v>
      </c>
      <c r="E633" s="1">
        <f t="shared" si="211"/>
        <v>14</v>
      </c>
      <c r="F633" s="1">
        <f t="shared" si="220"/>
        <v>269</v>
      </c>
      <c r="G633" s="1">
        <f t="shared" si="221"/>
        <v>8</v>
      </c>
      <c r="H633" s="1">
        <f t="shared" si="222"/>
        <v>34</v>
      </c>
    </row>
    <row r="634" spans="1:16" x14ac:dyDescent="0.55000000000000004">
      <c r="A634" s="1">
        <f>値貼り付け用シート!F36</f>
        <v>4</v>
      </c>
      <c r="B634" s="1">
        <f>値貼り付け用シート!G36</f>
        <v>26</v>
      </c>
      <c r="C634" s="1">
        <v>9</v>
      </c>
      <c r="D634" s="1">
        <f>IF(OR(ISBLANK(値貼り付け用シート!P36),値貼り付け用シート!P36&gt;9990),NA(),値貼り付け用シート!P36)</f>
        <v>11</v>
      </c>
      <c r="E634" s="1">
        <f t="shared" si="211"/>
        <v>11</v>
      </c>
      <c r="F634" s="1">
        <f t="shared" si="220"/>
        <v>246</v>
      </c>
      <c r="G634" s="1">
        <f t="shared" si="221"/>
        <v>8</v>
      </c>
      <c r="H634" s="1">
        <f t="shared" si="222"/>
        <v>31</v>
      </c>
    </row>
    <row r="635" spans="1:16" x14ac:dyDescent="0.55000000000000004">
      <c r="A635" s="1">
        <f>値貼り付け用シート!F36</f>
        <v>4</v>
      </c>
      <c r="B635" s="1">
        <f>値貼り付け用シート!G36</f>
        <v>26</v>
      </c>
      <c r="C635" s="1">
        <v>10</v>
      </c>
      <c r="D635" s="1" t="e">
        <f>IF(OR(ISBLANK(値貼り付け用シート!Q36),値貼り付け用シート!Q36&gt;9990),NA(),値貼り付け用シート!Q36)</f>
        <v>#N/A</v>
      </c>
      <c r="E635" s="1">
        <f t="shared" si="211"/>
        <v>0</v>
      </c>
      <c r="F635" s="1">
        <f t="shared" si="220"/>
        <v>210</v>
      </c>
      <c r="G635" s="1">
        <f t="shared" si="221"/>
        <v>7</v>
      </c>
      <c r="H635" s="1">
        <f t="shared" si="222"/>
        <v>30</v>
      </c>
    </row>
    <row r="636" spans="1:16" x14ac:dyDescent="0.55000000000000004">
      <c r="A636" s="1">
        <f>値貼り付け用シート!F36</f>
        <v>4</v>
      </c>
      <c r="B636" s="1">
        <f>値貼り付け用シート!G36</f>
        <v>26</v>
      </c>
      <c r="C636" s="1">
        <v>11</v>
      </c>
      <c r="D636" s="1">
        <f>IF(OR(ISBLANK(値貼り付け用シート!R36),値貼り付け用シート!R36&gt;9990),NA(),値貼り付け用シート!R36)</f>
        <v>11</v>
      </c>
      <c r="E636" s="1">
        <f t="shared" si="211"/>
        <v>11</v>
      </c>
      <c r="F636" s="1">
        <f t="shared" si="220"/>
        <v>180</v>
      </c>
      <c r="G636" s="1">
        <f t="shared" si="221"/>
        <v>7</v>
      </c>
      <c r="H636" s="1">
        <f t="shared" si="222"/>
        <v>26</v>
      </c>
    </row>
    <row r="637" spans="1:16" x14ac:dyDescent="0.55000000000000004">
      <c r="A637" s="1">
        <f>値貼り付け用シート!F36</f>
        <v>4</v>
      </c>
      <c r="B637" s="1">
        <f>値貼り付け用シート!G36</f>
        <v>26</v>
      </c>
      <c r="C637" s="1">
        <v>12</v>
      </c>
      <c r="D637" s="1">
        <f>IF(OR(ISBLANK(値貼り付け用シート!S36),値貼り付け用シート!S36&gt;9990),NA(),値貼り付け用シート!S36)</f>
        <v>30</v>
      </c>
      <c r="E637" s="1">
        <f t="shared" si="211"/>
        <v>30</v>
      </c>
      <c r="F637" s="1">
        <f t="shared" si="220"/>
        <v>167</v>
      </c>
      <c r="G637" s="1">
        <f t="shared" si="221"/>
        <v>7</v>
      </c>
      <c r="H637" s="1">
        <f t="shared" si="222"/>
        <v>24</v>
      </c>
    </row>
    <row r="638" spans="1:16" x14ac:dyDescent="0.55000000000000004">
      <c r="A638" s="1">
        <f>値貼り付け用シート!F36</f>
        <v>4</v>
      </c>
      <c r="B638" s="1">
        <f>値貼り付け用シート!G36</f>
        <v>26</v>
      </c>
      <c r="C638" s="1">
        <v>13</v>
      </c>
      <c r="D638" s="1">
        <f>IF(OR(ISBLANK(値貼り付け用シート!T36),値貼り付け用シート!T36&gt;9990),NA(),値貼り付け用シート!T36)</f>
        <v>35</v>
      </c>
      <c r="E638" s="1">
        <f t="shared" si="211"/>
        <v>35</v>
      </c>
      <c r="F638" s="1">
        <f t="shared" si="220"/>
        <v>161</v>
      </c>
      <c r="G638" s="1">
        <f t="shared" si="221"/>
        <v>7</v>
      </c>
      <c r="H638" s="1">
        <f t="shared" si="222"/>
        <v>23</v>
      </c>
    </row>
    <row r="639" spans="1:16" x14ac:dyDescent="0.55000000000000004">
      <c r="A639" s="1">
        <f>値貼り付け用シート!F36</f>
        <v>4</v>
      </c>
      <c r="B639" s="1">
        <f>値貼り付け用シート!G36</f>
        <v>26</v>
      </c>
      <c r="C639" s="1">
        <v>14</v>
      </c>
      <c r="D639" s="1">
        <f>IF(OR(ISBLANK(値貼り付け用シート!U36),値貼り付け用シート!U36&gt;9990),NA(),値貼り付け用シート!U36)</f>
        <v>34</v>
      </c>
      <c r="E639" s="1">
        <f t="shared" si="211"/>
        <v>34</v>
      </c>
      <c r="F639" s="1">
        <f t="shared" si="220"/>
        <v>160</v>
      </c>
      <c r="G639" s="1">
        <f t="shared" si="221"/>
        <v>7</v>
      </c>
      <c r="H639" s="1">
        <f t="shared" si="222"/>
        <v>23</v>
      </c>
    </row>
    <row r="640" spans="1:16" x14ac:dyDescent="0.55000000000000004">
      <c r="A640" s="1">
        <f>値貼り付け用シート!F36</f>
        <v>4</v>
      </c>
      <c r="B640" s="1">
        <f>値貼り付け用シート!G36</f>
        <v>26</v>
      </c>
      <c r="C640" s="1">
        <v>15</v>
      </c>
      <c r="D640" s="1">
        <f>IF(OR(ISBLANK(値貼り付け用シート!V36),値貼り付け用シート!V36&gt;9990),NA(),値貼り付け用シート!V36)</f>
        <v>35</v>
      </c>
      <c r="E640" s="1">
        <f t="shared" si="211"/>
        <v>35</v>
      </c>
      <c r="F640" s="1">
        <f t="shared" si="220"/>
        <v>170</v>
      </c>
      <c r="G640" s="1">
        <f t="shared" si="221"/>
        <v>7</v>
      </c>
      <c r="H640" s="1">
        <f t="shared" si="222"/>
        <v>24</v>
      </c>
    </row>
    <row r="641" spans="1:16" x14ac:dyDescent="0.55000000000000004">
      <c r="A641" s="1">
        <f>値貼り付け用シート!F36</f>
        <v>4</v>
      </c>
      <c r="B641" s="1">
        <f>値貼り付け用シート!G36</f>
        <v>26</v>
      </c>
      <c r="C641" s="1">
        <v>16</v>
      </c>
      <c r="D641" s="1">
        <f>IF(OR(ISBLANK(値貼り付け用シート!W36),値貼り付け用シート!W36&gt;9990),NA(),値貼り付け用シート!W36)</f>
        <v>35</v>
      </c>
      <c r="E641" s="1">
        <f t="shared" si="211"/>
        <v>35</v>
      </c>
      <c r="F641" s="1">
        <f t="shared" si="220"/>
        <v>191</v>
      </c>
      <c r="G641" s="1">
        <f t="shared" si="221"/>
        <v>7</v>
      </c>
      <c r="H641" s="1">
        <f t="shared" si="222"/>
        <v>27</v>
      </c>
    </row>
    <row r="642" spans="1:16" x14ac:dyDescent="0.55000000000000004">
      <c r="A642" s="1">
        <f>値貼り付け用シート!F36</f>
        <v>4</v>
      </c>
      <c r="B642" s="1">
        <f>値貼り付け用シート!G36</f>
        <v>26</v>
      </c>
      <c r="C642" s="1">
        <v>17</v>
      </c>
      <c r="D642" s="1">
        <f>IF(OR(ISBLANK(値貼り付け用シート!X36),値貼り付け用シート!X36&gt;9990),NA(),値貼り付け用シート!X36)</f>
        <v>28</v>
      </c>
      <c r="E642" s="1">
        <f t="shared" si="211"/>
        <v>28</v>
      </c>
      <c r="F642" s="1">
        <f t="shared" si="220"/>
        <v>208</v>
      </c>
      <c r="G642" s="1">
        <f t="shared" si="221"/>
        <v>7</v>
      </c>
      <c r="H642" s="1">
        <f t="shared" si="222"/>
        <v>30</v>
      </c>
    </row>
    <row r="643" spans="1:16" x14ac:dyDescent="0.55000000000000004">
      <c r="A643" s="1">
        <f>値貼り付け用シート!F36</f>
        <v>4</v>
      </c>
      <c r="B643" s="1">
        <f>値貼り付け用シート!G36</f>
        <v>26</v>
      </c>
      <c r="C643" s="1">
        <v>18</v>
      </c>
      <c r="D643" s="1">
        <f>IF(OR(ISBLANK(値貼り付け用シート!Y36),値貼り付け用シート!Y36&gt;9990),NA(),値貼り付け用シート!Y36)</f>
        <v>34</v>
      </c>
      <c r="E643" s="1">
        <f t="shared" ref="E643:E706" si="231">IF(ISERROR(D643),0,D643)</f>
        <v>34</v>
      </c>
      <c r="F643" s="1">
        <f t="shared" si="220"/>
        <v>242</v>
      </c>
      <c r="G643" s="1">
        <f t="shared" si="221"/>
        <v>8</v>
      </c>
      <c r="H643" s="1">
        <f t="shared" si="222"/>
        <v>30</v>
      </c>
    </row>
    <row r="644" spans="1:16" x14ac:dyDescent="0.55000000000000004">
      <c r="A644" s="1">
        <f>値貼り付け用シート!F36</f>
        <v>4</v>
      </c>
      <c r="B644" s="1">
        <f>値貼り付け用シート!G36</f>
        <v>26</v>
      </c>
      <c r="C644" s="1">
        <v>19</v>
      </c>
      <c r="D644" s="1">
        <f>IF(OR(ISBLANK(値貼り付け用シート!Z36),値貼り付け用シート!Z36&gt;9990),NA(),値貼り付け用シート!Z36)</f>
        <v>31</v>
      </c>
      <c r="E644" s="1">
        <f t="shared" si="231"/>
        <v>31</v>
      </c>
      <c r="F644" s="1">
        <f t="shared" si="220"/>
        <v>262</v>
      </c>
      <c r="G644" s="1">
        <f t="shared" si="221"/>
        <v>8</v>
      </c>
      <c r="H644" s="1">
        <f t="shared" si="222"/>
        <v>33</v>
      </c>
    </row>
    <row r="645" spans="1:16" x14ac:dyDescent="0.55000000000000004">
      <c r="A645" s="1">
        <f>値貼り付け用シート!F36</f>
        <v>4</v>
      </c>
      <c r="B645" s="1">
        <f>値貼り付け用シート!G36</f>
        <v>26</v>
      </c>
      <c r="C645" s="1">
        <v>20</v>
      </c>
      <c r="D645" s="1">
        <f>IF(OR(ISBLANK(値貼り付け用シート!AA36),値貼り付け用シート!AA36&gt;9990),NA(),値貼り付け用シート!AA36)</f>
        <v>31</v>
      </c>
      <c r="E645" s="1">
        <f t="shared" si="231"/>
        <v>31</v>
      </c>
      <c r="F645" s="1">
        <f t="shared" si="220"/>
        <v>263</v>
      </c>
      <c r="G645" s="1">
        <f t="shared" si="221"/>
        <v>8</v>
      </c>
      <c r="H645" s="1">
        <f t="shared" si="222"/>
        <v>33</v>
      </c>
    </row>
    <row r="646" spans="1:16" x14ac:dyDescent="0.55000000000000004">
      <c r="A646" s="1">
        <f>値貼り付け用シート!F36</f>
        <v>4</v>
      </c>
      <c r="B646" s="1">
        <f>値貼り付け用シート!G36</f>
        <v>26</v>
      </c>
      <c r="C646" s="1">
        <v>21</v>
      </c>
      <c r="D646" s="1">
        <f>IF(OR(ISBLANK(値貼り付け用シート!AB36),値貼り付け用シート!AB36&gt;9990),NA(),値貼り付け用シート!AB36)</f>
        <v>39</v>
      </c>
      <c r="E646" s="1">
        <f t="shared" si="231"/>
        <v>39</v>
      </c>
      <c r="F646" s="1">
        <f t="shared" si="220"/>
        <v>267</v>
      </c>
      <c r="G646" s="1">
        <f t="shared" si="221"/>
        <v>8</v>
      </c>
      <c r="H646" s="1">
        <f t="shared" si="222"/>
        <v>33</v>
      </c>
    </row>
    <row r="647" spans="1:16" x14ac:dyDescent="0.55000000000000004">
      <c r="A647" s="1">
        <f>値貼り付け用シート!F36</f>
        <v>4</v>
      </c>
      <c r="B647" s="1">
        <f>値貼り付け用シート!G36</f>
        <v>26</v>
      </c>
      <c r="C647" s="1">
        <v>22</v>
      </c>
      <c r="D647" s="1">
        <f>IF(OR(ISBLANK(値貼り付け用シート!AC36),値貼り付け用シート!AC36&gt;9990),NA(),値貼り付け用シート!AC36)</f>
        <v>44</v>
      </c>
      <c r="E647" s="1">
        <f t="shared" si="231"/>
        <v>44</v>
      </c>
      <c r="F647" s="1">
        <f t="shared" si="220"/>
        <v>277</v>
      </c>
      <c r="G647" s="1">
        <f t="shared" si="221"/>
        <v>8</v>
      </c>
      <c r="H647" s="1">
        <f t="shared" si="222"/>
        <v>35</v>
      </c>
    </row>
    <row r="648" spans="1:16" x14ac:dyDescent="0.55000000000000004">
      <c r="A648" s="1">
        <f>値貼り付け用シート!F36</f>
        <v>4</v>
      </c>
      <c r="B648" s="1">
        <f>値貼り付け用シート!G36</f>
        <v>26</v>
      </c>
      <c r="C648" s="1">
        <v>23</v>
      </c>
      <c r="D648" s="1">
        <f>IF(OR(ISBLANK(値貼り付け用シート!AD36),値貼り付け用シート!AD36&gt;9990),NA(),値貼り付け用シート!AD36)</f>
        <v>46</v>
      </c>
      <c r="E648" s="1">
        <f t="shared" si="231"/>
        <v>46</v>
      </c>
      <c r="F648" s="1">
        <f t="shared" si="220"/>
        <v>288</v>
      </c>
      <c r="G648" s="1">
        <f t="shared" si="221"/>
        <v>8</v>
      </c>
      <c r="H648" s="1">
        <f t="shared" si="222"/>
        <v>36</v>
      </c>
    </row>
    <row r="649" spans="1:16" x14ac:dyDescent="0.55000000000000004">
      <c r="A649" s="1">
        <f>値貼り付け用シート!F36</f>
        <v>4</v>
      </c>
      <c r="B649" s="1">
        <f>値貼り付け用シート!G36</f>
        <v>26</v>
      </c>
      <c r="C649" s="1">
        <v>24</v>
      </c>
      <c r="D649" s="1">
        <f>IF(OR(ISBLANK(値貼り付け用シート!AE36),値貼り付け用シート!AE36&gt;9990),NA(),値貼り付け用シート!AE36)</f>
        <v>46</v>
      </c>
      <c r="E649" s="1">
        <f t="shared" si="231"/>
        <v>46</v>
      </c>
      <c r="F649" s="1">
        <f t="shared" si="220"/>
        <v>299</v>
      </c>
      <c r="G649" s="1">
        <f t="shared" si="221"/>
        <v>8</v>
      </c>
      <c r="H649" s="1">
        <f t="shared" si="222"/>
        <v>37</v>
      </c>
    </row>
    <row r="650" spans="1:16" x14ac:dyDescent="0.55000000000000004">
      <c r="A650" s="1">
        <f>値貼り付け用シート!F37</f>
        <v>4</v>
      </c>
      <c r="B650" s="1">
        <f>値貼り付け用シート!G37</f>
        <v>27</v>
      </c>
      <c r="C650" s="1">
        <v>1</v>
      </c>
      <c r="D650" s="1">
        <f>IF(OR(ISBLANK(値貼り付け用シート!H37),値貼り付け用シート!H37&gt;9990),NA(),値貼り付け用シート!H37)</f>
        <v>45</v>
      </c>
      <c r="E650" s="1">
        <f t="shared" si="231"/>
        <v>45</v>
      </c>
      <c r="F650" s="1">
        <f t="shared" si="220"/>
        <v>316</v>
      </c>
      <c r="G650" s="1">
        <f t="shared" si="221"/>
        <v>8</v>
      </c>
      <c r="H650" s="1">
        <f t="shared" si="222"/>
        <v>40</v>
      </c>
      <c r="I650" s="1">
        <f t="shared" ref="I650" si="232">COUNT(D650:D673)</f>
        <v>24</v>
      </c>
      <c r="J650" s="1">
        <f t="shared" ref="J650" si="233">COUNT(H650:H673)</f>
        <v>24</v>
      </c>
      <c r="K650" s="1">
        <f t="shared" ref="K650" si="234">IF(AND(I650&gt;=20,J650&gt;=20),0,1)</f>
        <v>0</v>
      </c>
      <c r="L650" s="1">
        <f t="shared" ref="L650" si="235">IF(K650=0,MAX(H650:H673),NA())</f>
        <v>64</v>
      </c>
      <c r="M650" s="1">
        <f t="shared" ref="M650" si="236">IF(K650=0,IF(L650&lt;=70,1,0),NA())</f>
        <v>1</v>
      </c>
      <c r="N650" s="1">
        <f t="shared" ref="N650" si="237">IF(COUNTIF(D650:D673,NA())=24,NA(),MAX(E650:E673))</f>
        <v>67</v>
      </c>
      <c r="O650" s="1">
        <f t="shared" ref="O650" si="238">IF(COUNTIF(D655:D669,NA())=15,NA(),MAX(E655:E669))</f>
        <v>67</v>
      </c>
      <c r="P650" s="1">
        <f t="shared" ref="P650" si="239">COUNTIF(D650:D673,"&gt;=120")</f>
        <v>0</v>
      </c>
    </row>
    <row r="651" spans="1:16" x14ac:dyDescent="0.55000000000000004">
      <c r="A651" s="1">
        <f>値貼り付け用シート!F37</f>
        <v>4</v>
      </c>
      <c r="B651" s="1">
        <f>値貼り付け用シート!G37</f>
        <v>27</v>
      </c>
      <c r="C651" s="1">
        <v>2</v>
      </c>
      <c r="D651" s="1">
        <f>IF(OR(ISBLANK(値貼り付け用シート!I37),値貼り付け用シート!I37&gt;9990),NA(),値貼り付け用シート!I37)</f>
        <v>44</v>
      </c>
      <c r="E651" s="1">
        <f t="shared" si="231"/>
        <v>44</v>
      </c>
      <c r="F651" s="1">
        <f t="shared" si="220"/>
        <v>326</v>
      </c>
      <c r="G651" s="1">
        <f t="shared" si="221"/>
        <v>8</v>
      </c>
      <c r="H651" s="1">
        <f t="shared" si="222"/>
        <v>41</v>
      </c>
    </row>
    <row r="652" spans="1:16" x14ac:dyDescent="0.55000000000000004">
      <c r="A652" s="1">
        <f>値貼り付け用シート!F37</f>
        <v>4</v>
      </c>
      <c r="B652" s="1">
        <f>値貼り付け用シート!G37</f>
        <v>27</v>
      </c>
      <c r="C652" s="1">
        <v>3</v>
      </c>
      <c r="D652" s="1">
        <f>IF(OR(ISBLANK(値貼り付け用シート!J37),値貼り付け用シート!J37&gt;9990),NA(),値貼り付け用シート!J37)</f>
        <v>47</v>
      </c>
      <c r="E652" s="1">
        <f t="shared" si="231"/>
        <v>47</v>
      </c>
      <c r="F652" s="1">
        <f t="shared" si="220"/>
        <v>342</v>
      </c>
      <c r="G652" s="1">
        <f t="shared" si="221"/>
        <v>8</v>
      </c>
      <c r="H652" s="1">
        <f t="shared" si="222"/>
        <v>43</v>
      </c>
    </row>
    <row r="653" spans="1:16" x14ac:dyDescent="0.55000000000000004">
      <c r="A653" s="1">
        <f>値貼り付け用シート!F37</f>
        <v>4</v>
      </c>
      <c r="B653" s="1">
        <f>値貼り付け用シート!G37</f>
        <v>27</v>
      </c>
      <c r="C653" s="1">
        <v>4</v>
      </c>
      <c r="D653" s="1">
        <f>IF(OR(ISBLANK(値貼り付け用シート!K37),値貼り付け用シート!K37&gt;9990),NA(),値貼り付け用シート!K37)</f>
        <v>46</v>
      </c>
      <c r="E653" s="1">
        <f t="shared" si="231"/>
        <v>46</v>
      </c>
      <c r="F653" s="1">
        <f t="shared" si="220"/>
        <v>357</v>
      </c>
      <c r="G653" s="1">
        <f t="shared" si="221"/>
        <v>8</v>
      </c>
      <c r="H653" s="1">
        <f t="shared" si="222"/>
        <v>45</v>
      </c>
    </row>
    <row r="654" spans="1:16" x14ac:dyDescent="0.55000000000000004">
      <c r="A654" s="1">
        <f>値貼り付け用シート!F37</f>
        <v>4</v>
      </c>
      <c r="B654" s="1">
        <f>値貼り付け用シート!G37</f>
        <v>27</v>
      </c>
      <c r="C654" s="1">
        <v>5</v>
      </c>
      <c r="D654" s="1">
        <f>IF(OR(ISBLANK(値貼り付け用シート!L37),値貼り付け用シート!L37&gt;9990),NA(),値貼り付け用シート!L37)</f>
        <v>42</v>
      </c>
      <c r="E654" s="1">
        <f t="shared" si="231"/>
        <v>42</v>
      </c>
      <c r="F654" s="1">
        <f t="shared" si="220"/>
        <v>360</v>
      </c>
      <c r="G654" s="1">
        <f t="shared" si="221"/>
        <v>8</v>
      </c>
      <c r="H654" s="1">
        <f t="shared" si="222"/>
        <v>45</v>
      </c>
    </row>
    <row r="655" spans="1:16" x14ac:dyDescent="0.55000000000000004">
      <c r="A655" s="1">
        <f>値貼り付け用シート!F37</f>
        <v>4</v>
      </c>
      <c r="B655" s="1">
        <f>値貼り付け用シート!G37</f>
        <v>27</v>
      </c>
      <c r="C655" s="1">
        <v>6</v>
      </c>
      <c r="D655" s="1">
        <f>IF(OR(ISBLANK(値貼り付け用シート!M37),値貼り付け用シート!M37&gt;9990),NA(),値貼り付け用シート!M37)</f>
        <v>41</v>
      </c>
      <c r="E655" s="1">
        <f t="shared" si="231"/>
        <v>41</v>
      </c>
      <c r="F655" s="1">
        <f t="shared" si="220"/>
        <v>357</v>
      </c>
      <c r="G655" s="1">
        <f t="shared" si="221"/>
        <v>8</v>
      </c>
      <c r="H655" s="1">
        <f t="shared" si="222"/>
        <v>45</v>
      </c>
    </row>
    <row r="656" spans="1:16" x14ac:dyDescent="0.55000000000000004">
      <c r="A656" s="1">
        <f>値貼り付け用シート!F37</f>
        <v>4</v>
      </c>
      <c r="B656" s="1">
        <f>値貼り付け用シート!G37</f>
        <v>27</v>
      </c>
      <c r="C656" s="1">
        <v>7</v>
      </c>
      <c r="D656" s="1">
        <f>IF(OR(ISBLANK(値貼り付け用シート!N37),値貼り付け用シート!N37&gt;9990),NA(),値貼り付け用シート!N37)</f>
        <v>42</v>
      </c>
      <c r="E656" s="1">
        <f t="shared" si="231"/>
        <v>42</v>
      </c>
      <c r="F656" s="1">
        <f t="shared" si="220"/>
        <v>353</v>
      </c>
      <c r="G656" s="1">
        <f t="shared" si="221"/>
        <v>8</v>
      </c>
      <c r="H656" s="1">
        <f t="shared" si="222"/>
        <v>44</v>
      </c>
    </row>
    <row r="657" spans="1:8" x14ac:dyDescent="0.55000000000000004">
      <c r="A657" s="1">
        <f>値貼り付け用シート!F37</f>
        <v>4</v>
      </c>
      <c r="B657" s="1">
        <f>値貼り付け用シート!G37</f>
        <v>27</v>
      </c>
      <c r="C657" s="1">
        <v>8</v>
      </c>
      <c r="D657" s="1">
        <f>IF(OR(ISBLANK(値貼り付け用シート!O37),値貼り付け用シート!O37&gt;9990),NA(),値貼り付け用シート!O37)</f>
        <v>45</v>
      </c>
      <c r="E657" s="1">
        <f t="shared" si="231"/>
        <v>45</v>
      </c>
      <c r="F657" s="1">
        <f t="shared" si="220"/>
        <v>352</v>
      </c>
      <c r="G657" s="1">
        <f t="shared" si="221"/>
        <v>8</v>
      </c>
      <c r="H657" s="1">
        <f t="shared" si="222"/>
        <v>44</v>
      </c>
    </row>
    <row r="658" spans="1:8" x14ac:dyDescent="0.55000000000000004">
      <c r="A658" s="1">
        <f>値貼り付け用シート!F37</f>
        <v>4</v>
      </c>
      <c r="B658" s="1">
        <f>値貼り付け用シート!G37</f>
        <v>27</v>
      </c>
      <c r="C658" s="1">
        <v>9</v>
      </c>
      <c r="D658" s="1">
        <f>IF(OR(ISBLANK(値貼り付け用シート!P37),値貼り付け用シート!P37&gt;9990),NA(),値貼り付け用シート!P37)</f>
        <v>51</v>
      </c>
      <c r="E658" s="1">
        <f t="shared" si="231"/>
        <v>51</v>
      </c>
      <c r="F658" s="1">
        <f t="shared" si="220"/>
        <v>358</v>
      </c>
      <c r="G658" s="1">
        <f t="shared" si="221"/>
        <v>8</v>
      </c>
      <c r="H658" s="1">
        <f t="shared" si="222"/>
        <v>45</v>
      </c>
    </row>
    <row r="659" spans="1:8" x14ac:dyDescent="0.55000000000000004">
      <c r="A659" s="1">
        <f>値貼り付け用シート!F37</f>
        <v>4</v>
      </c>
      <c r="B659" s="1">
        <f>値貼り付け用シート!G37</f>
        <v>27</v>
      </c>
      <c r="C659" s="1">
        <v>10</v>
      </c>
      <c r="D659" s="1">
        <f>IF(OR(ISBLANK(値貼り付け用シート!Q37),値貼り付け用シート!Q37&gt;9990),NA(),値貼り付け用シート!Q37)</f>
        <v>53</v>
      </c>
      <c r="E659" s="1">
        <f t="shared" si="231"/>
        <v>53</v>
      </c>
      <c r="F659" s="1">
        <f t="shared" si="220"/>
        <v>367</v>
      </c>
      <c r="G659" s="1">
        <f t="shared" si="221"/>
        <v>8</v>
      </c>
      <c r="H659" s="1">
        <f t="shared" si="222"/>
        <v>46</v>
      </c>
    </row>
    <row r="660" spans="1:8" x14ac:dyDescent="0.55000000000000004">
      <c r="A660" s="1">
        <f>値貼り付け用シート!F37</f>
        <v>4</v>
      </c>
      <c r="B660" s="1">
        <f>値貼り付け用シート!G37</f>
        <v>27</v>
      </c>
      <c r="C660" s="1">
        <v>11</v>
      </c>
      <c r="D660" s="1">
        <f>IF(OR(ISBLANK(値貼り付け用シート!R37),値貼り付け用シート!R37&gt;9990),NA(),値貼り付け用シート!R37)</f>
        <v>57</v>
      </c>
      <c r="E660" s="1">
        <f t="shared" si="231"/>
        <v>57</v>
      </c>
      <c r="F660" s="1">
        <f t="shared" si="220"/>
        <v>377</v>
      </c>
      <c r="G660" s="1">
        <f t="shared" si="221"/>
        <v>8</v>
      </c>
      <c r="H660" s="1">
        <f t="shared" si="222"/>
        <v>47</v>
      </c>
    </row>
    <row r="661" spans="1:8" x14ac:dyDescent="0.55000000000000004">
      <c r="A661" s="1">
        <f>値貼り付け用シート!F37</f>
        <v>4</v>
      </c>
      <c r="B661" s="1">
        <f>値貼り付け用シート!G37</f>
        <v>27</v>
      </c>
      <c r="C661" s="1">
        <v>12</v>
      </c>
      <c r="D661" s="1">
        <f>IF(OR(ISBLANK(値貼り付け用シート!S37),値貼り付け用シート!S37&gt;9990),NA(),値貼り付け用シート!S37)</f>
        <v>59</v>
      </c>
      <c r="E661" s="1">
        <f t="shared" si="231"/>
        <v>59</v>
      </c>
      <c r="F661" s="1">
        <f t="shared" si="220"/>
        <v>390</v>
      </c>
      <c r="G661" s="1">
        <f t="shared" si="221"/>
        <v>8</v>
      </c>
      <c r="H661" s="1">
        <f t="shared" si="222"/>
        <v>49</v>
      </c>
    </row>
    <row r="662" spans="1:8" x14ac:dyDescent="0.55000000000000004">
      <c r="A662" s="1">
        <f>値貼り付け用シート!F37</f>
        <v>4</v>
      </c>
      <c r="B662" s="1">
        <f>値貼り付け用シート!G37</f>
        <v>27</v>
      </c>
      <c r="C662" s="1">
        <v>13</v>
      </c>
      <c r="D662" s="1">
        <f>IF(OR(ISBLANK(値貼り付け用シート!T37),値貼り付け用シート!T37&gt;9990),NA(),値貼り付け用シート!T37)</f>
        <v>63</v>
      </c>
      <c r="E662" s="1">
        <f t="shared" si="231"/>
        <v>63</v>
      </c>
      <c r="F662" s="1">
        <f t="shared" si="220"/>
        <v>411</v>
      </c>
      <c r="G662" s="1">
        <f t="shared" si="221"/>
        <v>8</v>
      </c>
      <c r="H662" s="1">
        <f t="shared" si="222"/>
        <v>51</v>
      </c>
    </row>
    <row r="663" spans="1:8" x14ac:dyDescent="0.55000000000000004">
      <c r="A663" s="1">
        <f>値貼り付け用シート!F37</f>
        <v>4</v>
      </c>
      <c r="B663" s="1">
        <f>値貼り付け用シート!G37</f>
        <v>27</v>
      </c>
      <c r="C663" s="1">
        <v>14</v>
      </c>
      <c r="D663" s="1">
        <f>IF(OR(ISBLANK(値貼り付け用シート!U37),値貼り付け用シート!U37&gt;9990),NA(),値貼り付け用シート!U37)</f>
        <v>63</v>
      </c>
      <c r="E663" s="1">
        <f t="shared" si="231"/>
        <v>63</v>
      </c>
      <c r="F663" s="1">
        <f t="shared" si="220"/>
        <v>433</v>
      </c>
      <c r="G663" s="1">
        <f t="shared" si="221"/>
        <v>8</v>
      </c>
      <c r="H663" s="1">
        <f t="shared" si="222"/>
        <v>54</v>
      </c>
    </row>
    <row r="664" spans="1:8" x14ac:dyDescent="0.55000000000000004">
      <c r="A664" s="1">
        <f>値貼り付け用シート!F37</f>
        <v>4</v>
      </c>
      <c r="B664" s="1">
        <f>値貼り付け用シート!G37</f>
        <v>27</v>
      </c>
      <c r="C664" s="1">
        <v>15</v>
      </c>
      <c r="D664" s="1">
        <f>IF(OR(ISBLANK(値貼り付け用シート!V37),値貼り付け用シート!V37&gt;9990),NA(),値貼り付け用シート!V37)</f>
        <v>67</v>
      </c>
      <c r="E664" s="1">
        <f t="shared" si="231"/>
        <v>67</v>
      </c>
      <c r="F664" s="1">
        <f t="shared" si="220"/>
        <v>458</v>
      </c>
      <c r="G664" s="1">
        <f t="shared" si="221"/>
        <v>8</v>
      </c>
      <c r="H664" s="1">
        <f t="shared" si="222"/>
        <v>57</v>
      </c>
    </row>
    <row r="665" spans="1:8" x14ac:dyDescent="0.55000000000000004">
      <c r="A665" s="1">
        <f>値貼り付け用シート!F37</f>
        <v>4</v>
      </c>
      <c r="B665" s="1">
        <f>値貼り付け用シート!G37</f>
        <v>27</v>
      </c>
      <c r="C665" s="1">
        <v>16</v>
      </c>
      <c r="D665" s="1">
        <f>IF(OR(ISBLANK(値貼り付け用シート!W37),値貼り付け用シート!W37&gt;9990),NA(),値貼り付け用シート!W37)</f>
        <v>67</v>
      </c>
      <c r="E665" s="1">
        <f t="shared" si="231"/>
        <v>67</v>
      </c>
      <c r="F665" s="1">
        <f t="shared" si="220"/>
        <v>480</v>
      </c>
      <c r="G665" s="1">
        <f t="shared" si="221"/>
        <v>8</v>
      </c>
      <c r="H665" s="1">
        <f t="shared" si="222"/>
        <v>60</v>
      </c>
    </row>
    <row r="666" spans="1:8" x14ac:dyDescent="0.55000000000000004">
      <c r="A666" s="1">
        <f>値貼り付け用シート!F37</f>
        <v>4</v>
      </c>
      <c r="B666" s="1">
        <f>値貼り付け用シート!G37</f>
        <v>27</v>
      </c>
      <c r="C666" s="1">
        <v>17</v>
      </c>
      <c r="D666" s="1">
        <f>IF(OR(ISBLANK(値貼り付け用シート!X37),値貼り付け用シート!X37&gt;9990),NA(),値貼り付け用シート!X37)</f>
        <v>63</v>
      </c>
      <c r="E666" s="1">
        <f t="shared" si="231"/>
        <v>63</v>
      </c>
      <c r="F666" s="1">
        <f t="shared" si="220"/>
        <v>492</v>
      </c>
      <c r="G666" s="1">
        <f t="shared" si="221"/>
        <v>8</v>
      </c>
      <c r="H666" s="1">
        <f t="shared" si="222"/>
        <v>62</v>
      </c>
    </row>
    <row r="667" spans="1:8" x14ac:dyDescent="0.55000000000000004">
      <c r="A667" s="1">
        <f>値貼り付け用シート!F37</f>
        <v>4</v>
      </c>
      <c r="B667" s="1">
        <f>値貼り付け用シート!G37</f>
        <v>27</v>
      </c>
      <c r="C667" s="1">
        <v>18</v>
      </c>
      <c r="D667" s="1">
        <f>IF(OR(ISBLANK(値貼り付け用シート!Y37),値貼り付け用シート!Y37&gt;9990),NA(),値貼り付け用シート!Y37)</f>
        <v>65</v>
      </c>
      <c r="E667" s="1">
        <f t="shared" si="231"/>
        <v>65</v>
      </c>
      <c r="F667" s="1">
        <f t="shared" ref="F667:F730" si="240">SUM(E660:E667)</f>
        <v>504</v>
      </c>
      <c r="G667" s="1">
        <f t="shared" ref="G667:G730" si="241">COUNT(D660:D667)</f>
        <v>8</v>
      </c>
      <c r="H667" s="1">
        <f t="shared" ref="H667:H730" si="242">IF(G667&gt;=6,ROUND(F667/G667,0),NA())</f>
        <v>63</v>
      </c>
    </row>
    <row r="668" spans="1:8" x14ac:dyDescent="0.55000000000000004">
      <c r="A668" s="1">
        <f>値貼り付け用シート!F37</f>
        <v>4</v>
      </c>
      <c r="B668" s="1">
        <f>値貼り付け用シート!G37</f>
        <v>27</v>
      </c>
      <c r="C668" s="1">
        <v>19</v>
      </c>
      <c r="D668" s="1">
        <f>IF(OR(ISBLANK(値貼り付け用シート!Z37),値貼り付け用シート!Z37&gt;9990),NA(),値貼り付け用シート!Z37)</f>
        <v>64</v>
      </c>
      <c r="E668" s="1">
        <f t="shared" si="231"/>
        <v>64</v>
      </c>
      <c r="F668" s="1">
        <f t="shared" si="240"/>
        <v>511</v>
      </c>
      <c r="G668" s="1">
        <f t="shared" si="241"/>
        <v>8</v>
      </c>
      <c r="H668" s="1">
        <f t="shared" si="242"/>
        <v>64</v>
      </c>
    </row>
    <row r="669" spans="1:8" x14ac:dyDescent="0.55000000000000004">
      <c r="A669" s="1">
        <f>値貼り付け用シート!F37</f>
        <v>4</v>
      </c>
      <c r="B669" s="1">
        <f>値貼り付け用シート!G37</f>
        <v>27</v>
      </c>
      <c r="C669" s="1">
        <v>20</v>
      </c>
      <c r="D669" s="1">
        <f>IF(OR(ISBLANK(値貼り付け用シート!AA37),値貼り付け用シート!AA37&gt;9990),NA(),値貼り付け用シート!AA37)</f>
        <v>60</v>
      </c>
      <c r="E669" s="1">
        <f t="shared" si="231"/>
        <v>60</v>
      </c>
      <c r="F669" s="1">
        <f t="shared" si="240"/>
        <v>512</v>
      </c>
      <c r="G669" s="1">
        <f t="shared" si="241"/>
        <v>8</v>
      </c>
      <c r="H669" s="1">
        <f t="shared" si="242"/>
        <v>64</v>
      </c>
    </row>
    <row r="670" spans="1:8" x14ac:dyDescent="0.55000000000000004">
      <c r="A670" s="1">
        <f>値貼り付け用シート!F37</f>
        <v>4</v>
      </c>
      <c r="B670" s="1">
        <f>値貼り付け用シート!G37</f>
        <v>27</v>
      </c>
      <c r="C670" s="1">
        <v>21</v>
      </c>
      <c r="D670" s="1">
        <f>IF(OR(ISBLANK(値貼り付け用シート!AB37),値貼り付け用シート!AB37&gt;9990),NA(),値貼り付け用シート!AB37)</f>
        <v>57</v>
      </c>
      <c r="E670" s="1">
        <f t="shared" si="231"/>
        <v>57</v>
      </c>
      <c r="F670" s="1">
        <f t="shared" si="240"/>
        <v>506</v>
      </c>
      <c r="G670" s="1">
        <f t="shared" si="241"/>
        <v>8</v>
      </c>
      <c r="H670" s="1">
        <f t="shared" si="242"/>
        <v>63</v>
      </c>
    </row>
    <row r="671" spans="1:8" x14ac:dyDescent="0.55000000000000004">
      <c r="A671" s="1">
        <f>値貼り付け用シート!F37</f>
        <v>4</v>
      </c>
      <c r="B671" s="1">
        <f>値貼り付け用シート!G37</f>
        <v>27</v>
      </c>
      <c r="C671" s="1">
        <v>22</v>
      </c>
      <c r="D671" s="1">
        <f>IF(OR(ISBLANK(値貼り付け用シート!AC37),値貼り付け用シート!AC37&gt;9990),NA(),値貼り付け用シート!AC37)</f>
        <v>57</v>
      </c>
      <c r="E671" s="1">
        <f t="shared" si="231"/>
        <v>57</v>
      </c>
      <c r="F671" s="1">
        <f t="shared" si="240"/>
        <v>500</v>
      </c>
      <c r="G671" s="1">
        <f t="shared" si="241"/>
        <v>8</v>
      </c>
      <c r="H671" s="1">
        <f t="shared" si="242"/>
        <v>63</v>
      </c>
    </row>
    <row r="672" spans="1:8" x14ac:dyDescent="0.55000000000000004">
      <c r="A672" s="1">
        <f>値貼り付け用シート!F37</f>
        <v>4</v>
      </c>
      <c r="B672" s="1">
        <f>値貼り付け用シート!G37</f>
        <v>27</v>
      </c>
      <c r="C672" s="1">
        <v>23</v>
      </c>
      <c r="D672" s="1">
        <f>IF(OR(ISBLANK(値貼り付け用シート!AD37),値貼り付け用シート!AD37&gt;9990),NA(),値貼り付け用シート!AD37)</f>
        <v>57</v>
      </c>
      <c r="E672" s="1">
        <f t="shared" si="231"/>
        <v>57</v>
      </c>
      <c r="F672" s="1">
        <f t="shared" si="240"/>
        <v>490</v>
      </c>
      <c r="G672" s="1">
        <f t="shared" si="241"/>
        <v>8</v>
      </c>
      <c r="H672" s="1">
        <f t="shared" si="242"/>
        <v>61</v>
      </c>
    </row>
    <row r="673" spans="1:16" x14ac:dyDescent="0.55000000000000004">
      <c r="A673" s="1">
        <f>値貼り付け用シート!F37</f>
        <v>4</v>
      </c>
      <c r="B673" s="1">
        <f>値貼り付け用シート!G37</f>
        <v>27</v>
      </c>
      <c r="C673" s="1">
        <v>24</v>
      </c>
      <c r="D673" s="1">
        <f>IF(OR(ISBLANK(値貼り付け用シート!AE37),値貼り付け用シート!AE37&gt;9990),NA(),値貼り付け用シート!AE37)</f>
        <v>55</v>
      </c>
      <c r="E673" s="1">
        <f t="shared" si="231"/>
        <v>55</v>
      </c>
      <c r="F673" s="1">
        <f t="shared" si="240"/>
        <v>478</v>
      </c>
      <c r="G673" s="1">
        <f t="shared" si="241"/>
        <v>8</v>
      </c>
      <c r="H673" s="1">
        <f t="shared" si="242"/>
        <v>60</v>
      </c>
    </row>
    <row r="674" spans="1:16" x14ac:dyDescent="0.55000000000000004">
      <c r="A674" s="1">
        <f>値貼り付け用シート!F38</f>
        <v>4</v>
      </c>
      <c r="B674" s="1">
        <f>値貼り付け用シート!G38</f>
        <v>28</v>
      </c>
      <c r="C674" s="1">
        <v>1</v>
      </c>
      <c r="D674" s="1">
        <f>IF(OR(ISBLANK(値貼り付け用シート!H38),値貼り付け用シート!H38&gt;9990),NA(),値貼り付け用シート!H38)</f>
        <v>53</v>
      </c>
      <c r="E674" s="1">
        <f t="shared" si="231"/>
        <v>53</v>
      </c>
      <c r="F674" s="1">
        <f t="shared" si="240"/>
        <v>468</v>
      </c>
      <c r="G674" s="1">
        <f t="shared" si="241"/>
        <v>8</v>
      </c>
      <c r="H674" s="1">
        <f t="shared" si="242"/>
        <v>59</v>
      </c>
      <c r="I674" s="1">
        <f t="shared" ref="I674" si="243">COUNT(D674:D697)</f>
        <v>24</v>
      </c>
      <c r="J674" s="1">
        <f t="shared" ref="J674" si="244">COUNT(H674:H697)</f>
        <v>24</v>
      </c>
      <c r="K674" s="1">
        <f t="shared" ref="K674" si="245">IF(AND(I674&gt;=20,J674&gt;=20),0,1)</f>
        <v>0</v>
      </c>
      <c r="L674" s="1">
        <f t="shared" ref="L674" si="246">IF(K674=0,MAX(H674:H697),NA())</f>
        <v>65</v>
      </c>
      <c r="M674" s="1">
        <f t="shared" ref="M674" si="247">IF(K674=0,IF(L674&lt;=70,1,0),NA())</f>
        <v>1</v>
      </c>
      <c r="N674" s="1">
        <f t="shared" ref="N674" si="248">IF(COUNTIF(D674:D697,NA())=24,NA(),MAX(E674:E697))</f>
        <v>68</v>
      </c>
      <c r="O674" s="1">
        <f t="shared" ref="O674" si="249">IF(COUNTIF(D679:D693,NA())=15,NA(),MAX(E679:E693))</f>
        <v>68</v>
      </c>
      <c r="P674" s="1">
        <f t="shared" ref="P674" si="250">COUNTIF(D674:D697,"&gt;=120")</f>
        <v>0</v>
      </c>
    </row>
    <row r="675" spans="1:16" x14ac:dyDescent="0.55000000000000004">
      <c r="A675" s="1">
        <f>値貼り付け用シート!F38</f>
        <v>4</v>
      </c>
      <c r="B675" s="1">
        <f>値貼り付け用シート!G38</f>
        <v>28</v>
      </c>
      <c r="C675" s="1">
        <v>2</v>
      </c>
      <c r="D675" s="1">
        <f>IF(OR(ISBLANK(値貼り付け用シート!I38),値貼り付け用シート!I38&gt;9990),NA(),値貼り付け用シート!I38)</f>
        <v>52</v>
      </c>
      <c r="E675" s="1">
        <f t="shared" si="231"/>
        <v>52</v>
      </c>
      <c r="F675" s="1">
        <f t="shared" si="240"/>
        <v>455</v>
      </c>
      <c r="G675" s="1">
        <f t="shared" si="241"/>
        <v>8</v>
      </c>
      <c r="H675" s="1">
        <f t="shared" si="242"/>
        <v>57</v>
      </c>
    </row>
    <row r="676" spans="1:16" x14ac:dyDescent="0.55000000000000004">
      <c r="A676" s="1">
        <f>値貼り付け用シート!F38</f>
        <v>4</v>
      </c>
      <c r="B676" s="1">
        <f>値貼り付け用シート!G38</f>
        <v>28</v>
      </c>
      <c r="C676" s="1">
        <v>3</v>
      </c>
      <c r="D676" s="1">
        <f>IF(OR(ISBLANK(値貼り付け用シート!J38),値貼り付け用シート!J38&gt;9990),NA(),値貼り付け用シート!J38)</f>
        <v>52</v>
      </c>
      <c r="E676" s="1">
        <f t="shared" si="231"/>
        <v>52</v>
      </c>
      <c r="F676" s="1">
        <f t="shared" si="240"/>
        <v>443</v>
      </c>
      <c r="G676" s="1">
        <f t="shared" si="241"/>
        <v>8</v>
      </c>
      <c r="H676" s="1">
        <f t="shared" si="242"/>
        <v>55</v>
      </c>
    </row>
    <row r="677" spans="1:16" x14ac:dyDescent="0.55000000000000004">
      <c r="A677" s="1">
        <f>値貼り付け用シート!F38</f>
        <v>4</v>
      </c>
      <c r="B677" s="1">
        <f>値貼り付け用シート!G38</f>
        <v>28</v>
      </c>
      <c r="C677" s="1">
        <v>4</v>
      </c>
      <c r="D677" s="1">
        <f>IF(OR(ISBLANK(値貼り付け用シート!K38),値貼り付け用シート!K38&gt;9990),NA(),値貼り付け用シート!K38)</f>
        <v>45</v>
      </c>
      <c r="E677" s="1">
        <f t="shared" si="231"/>
        <v>45</v>
      </c>
      <c r="F677" s="1">
        <f t="shared" si="240"/>
        <v>428</v>
      </c>
      <c r="G677" s="1">
        <f t="shared" si="241"/>
        <v>8</v>
      </c>
      <c r="H677" s="1">
        <f t="shared" si="242"/>
        <v>54</v>
      </c>
    </row>
    <row r="678" spans="1:16" x14ac:dyDescent="0.55000000000000004">
      <c r="A678" s="1">
        <f>値貼り付け用シート!F38</f>
        <v>4</v>
      </c>
      <c r="B678" s="1">
        <f>値貼り付け用シート!G38</f>
        <v>28</v>
      </c>
      <c r="C678" s="1">
        <v>5</v>
      </c>
      <c r="D678" s="1">
        <f>IF(OR(ISBLANK(値貼り付け用シート!L38),値貼り付け用シート!L38&gt;9990),NA(),値貼り付け用シート!L38)</f>
        <v>39</v>
      </c>
      <c r="E678" s="1">
        <f t="shared" si="231"/>
        <v>39</v>
      </c>
      <c r="F678" s="1">
        <f t="shared" si="240"/>
        <v>410</v>
      </c>
      <c r="G678" s="1">
        <f t="shared" si="241"/>
        <v>8</v>
      </c>
      <c r="H678" s="1">
        <f t="shared" si="242"/>
        <v>51</v>
      </c>
    </row>
    <row r="679" spans="1:16" x14ac:dyDescent="0.55000000000000004">
      <c r="A679" s="1">
        <f>値貼り付け用シート!F38</f>
        <v>4</v>
      </c>
      <c r="B679" s="1">
        <f>値貼り付け用シート!G38</f>
        <v>28</v>
      </c>
      <c r="C679" s="1">
        <v>6</v>
      </c>
      <c r="D679" s="1">
        <f>IF(OR(ISBLANK(値貼り付け用シート!M38),値貼り付け用シート!M38&gt;9990),NA(),値貼り付け用シート!M38)</f>
        <v>34</v>
      </c>
      <c r="E679" s="1">
        <f t="shared" si="231"/>
        <v>34</v>
      </c>
      <c r="F679" s="1">
        <f t="shared" si="240"/>
        <v>387</v>
      </c>
      <c r="G679" s="1">
        <f t="shared" si="241"/>
        <v>8</v>
      </c>
      <c r="H679" s="1">
        <f t="shared" si="242"/>
        <v>48</v>
      </c>
    </row>
    <row r="680" spans="1:16" x14ac:dyDescent="0.55000000000000004">
      <c r="A680" s="1">
        <f>値貼り付け用シート!F38</f>
        <v>4</v>
      </c>
      <c r="B680" s="1">
        <f>値貼り付け用シート!G38</f>
        <v>28</v>
      </c>
      <c r="C680" s="1">
        <v>7</v>
      </c>
      <c r="D680" s="1">
        <f>IF(OR(ISBLANK(値貼り付け用シート!N38),値貼り付け用シート!N38&gt;9990),NA(),値貼り付け用シート!N38)</f>
        <v>32</v>
      </c>
      <c r="E680" s="1">
        <f t="shared" si="231"/>
        <v>32</v>
      </c>
      <c r="F680" s="1">
        <f t="shared" si="240"/>
        <v>362</v>
      </c>
      <c r="G680" s="1">
        <f t="shared" si="241"/>
        <v>8</v>
      </c>
      <c r="H680" s="1">
        <f t="shared" si="242"/>
        <v>45</v>
      </c>
    </row>
    <row r="681" spans="1:16" x14ac:dyDescent="0.55000000000000004">
      <c r="A681" s="1">
        <f>値貼り付け用シート!F38</f>
        <v>4</v>
      </c>
      <c r="B681" s="1">
        <f>値貼り付け用シート!G38</f>
        <v>28</v>
      </c>
      <c r="C681" s="1">
        <v>8</v>
      </c>
      <c r="D681" s="1">
        <f>IF(OR(ISBLANK(値貼り付け用シート!O38),値貼り付け用シート!O38&gt;9990),NA(),値貼り付け用シート!O38)</f>
        <v>48</v>
      </c>
      <c r="E681" s="1">
        <f t="shared" si="231"/>
        <v>48</v>
      </c>
      <c r="F681" s="1">
        <f t="shared" si="240"/>
        <v>355</v>
      </c>
      <c r="G681" s="1">
        <f t="shared" si="241"/>
        <v>8</v>
      </c>
      <c r="H681" s="1">
        <f t="shared" si="242"/>
        <v>44</v>
      </c>
    </row>
    <row r="682" spans="1:16" x14ac:dyDescent="0.55000000000000004">
      <c r="A682" s="1">
        <f>値貼り付け用シート!F38</f>
        <v>4</v>
      </c>
      <c r="B682" s="1">
        <f>値貼り付け用シート!G38</f>
        <v>28</v>
      </c>
      <c r="C682" s="1">
        <v>9</v>
      </c>
      <c r="D682" s="1">
        <f>IF(OR(ISBLANK(値貼り付け用シート!P38),値貼り付け用シート!P38&gt;9990),NA(),値貼り付け用シート!P38)</f>
        <v>51</v>
      </c>
      <c r="E682" s="1">
        <f t="shared" si="231"/>
        <v>51</v>
      </c>
      <c r="F682" s="1">
        <f t="shared" si="240"/>
        <v>353</v>
      </c>
      <c r="G682" s="1">
        <f t="shared" si="241"/>
        <v>8</v>
      </c>
      <c r="H682" s="1">
        <f t="shared" si="242"/>
        <v>44</v>
      </c>
    </row>
    <row r="683" spans="1:16" x14ac:dyDescent="0.55000000000000004">
      <c r="A683" s="1">
        <f>値貼り付け用シート!F38</f>
        <v>4</v>
      </c>
      <c r="B683" s="1">
        <f>値貼り付け用シート!G38</f>
        <v>28</v>
      </c>
      <c r="C683" s="1">
        <v>10</v>
      </c>
      <c r="D683" s="1">
        <f>IF(OR(ISBLANK(値貼り付け用シート!Q38),値貼り付け用シート!Q38&gt;9990),NA(),値貼り付け用シート!Q38)</f>
        <v>58</v>
      </c>
      <c r="E683" s="1">
        <f t="shared" si="231"/>
        <v>58</v>
      </c>
      <c r="F683" s="1">
        <f t="shared" si="240"/>
        <v>359</v>
      </c>
      <c r="G683" s="1">
        <f t="shared" si="241"/>
        <v>8</v>
      </c>
      <c r="H683" s="1">
        <f t="shared" si="242"/>
        <v>45</v>
      </c>
    </row>
    <row r="684" spans="1:16" x14ac:dyDescent="0.55000000000000004">
      <c r="A684" s="1">
        <f>値貼り付け用シート!F38</f>
        <v>4</v>
      </c>
      <c r="B684" s="1">
        <f>値貼り付け用シート!G38</f>
        <v>28</v>
      </c>
      <c r="C684" s="1">
        <v>11</v>
      </c>
      <c r="D684" s="1">
        <f>IF(OR(ISBLANK(値貼り付け用シート!R38),値貼り付け用シート!R38&gt;9990),NA(),値貼り付け用シート!R38)</f>
        <v>65</v>
      </c>
      <c r="E684" s="1">
        <f t="shared" si="231"/>
        <v>65</v>
      </c>
      <c r="F684" s="1">
        <f t="shared" si="240"/>
        <v>372</v>
      </c>
      <c r="G684" s="1">
        <f t="shared" si="241"/>
        <v>8</v>
      </c>
      <c r="H684" s="1">
        <f t="shared" si="242"/>
        <v>47</v>
      </c>
    </row>
    <row r="685" spans="1:16" x14ac:dyDescent="0.55000000000000004">
      <c r="A685" s="1">
        <f>値貼り付け用シート!F38</f>
        <v>4</v>
      </c>
      <c r="B685" s="1">
        <f>値貼り付け用シート!G38</f>
        <v>28</v>
      </c>
      <c r="C685" s="1">
        <v>12</v>
      </c>
      <c r="D685" s="1">
        <f>IF(OR(ISBLANK(値貼り付け用シート!S38),値貼り付け用シート!S38&gt;9990),NA(),値貼り付け用シート!S38)</f>
        <v>67</v>
      </c>
      <c r="E685" s="1">
        <f t="shared" si="231"/>
        <v>67</v>
      </c>
      <c r="F685" s="1">
        <f t="shared" si="240"/>
        <v>394</v>
      </c>
      <c r="G685" s="1">
        <f t="shared" si="241"/>
        <v>8</v>
      </c>
      <c r="H685" s="1">
        <f t="shared" si="242"/>
        <v>49</v>
      </c>
    </row>
    <row r="686" spans="1:16" x14ac:dyDescent="0.55000000000000004">
      <c r="A686" s="1">
        <f>値貼り付け用シート!F38</f>
        <v>4</v>
      </c>
      <c r="B686" s="1">
        <f>値貼り付け用シート!G38</f>
        <v>28</v>
      </c>
      <c r="C686" s="1">
        <v>13</v>
      </c>
      <c r="D686" s="1">
        <f>IF(OR(ISBLANK(値貼り付け用シート!T38),値貼り付け用シート!T38&gt;9990),NA(),値貼り付け用シート!T38)</f>
        <v>67</v>
      </c>
      <c r="E686" s="1">
        <f t="shared" si="231"/>
        <v>67</v>
      </c>
      <c r="F686" s="1">
        <f t="shared" si="240"/>
        <v>422</v>
      </c>
      <c r="G686" s="1">
        <f t="shared" si="241"/>
        <v>8</v>
      </c>
      <c r="H686" s="1">
        <f t="shared" si="242"/>
        <v>53</v>
      </c>
    </row>
    <row r="687" spans="1:16" x14ac:dyDescent="0.55000000000000004">
      <c r="A687" s="1">
        <f>値貼り付け用シート!F38</f>
        <v>4</v>
      </c>
      <c r="B687" s="1">
        <f>値貼り付け用シート!G38</f>
        <v>28</v>
      </c>
      <c r="C687" s="1">
        <v>14</v>
      </c>
      <c r="D687" s="1">
        <f>IF(OR(ISBLANK(値貼り付け用シート!U38),値貼り付け用シート!U38&gt;9990),NA(),値貼り付け用シート!U38)</f>
        <v>68</v>
      </c>
      <c r="E687" s="1">
        <f t="shared" si="231"/>
        <v>68</v>
      </c>
      <c r="F687" s="1">
        <f t="shared" si="240"/>
        <v>456</v>
      </c>
      <c r="G687" s="1">
        <f t="shared" si="241"/>
        <v>8</v>
      </c>
      <c r="H687" s="1">
        <f t="shared" si="242"/>
        <v>57</v>
      </c>
    </row>
    <row r="688" spans="1:16" x14ac:dyDescent="0.55000000000000004">
      <c r="A688" s="1">
        <f>値貼り付け用シート!F38</f>
        <v>4</v>
      </c>
      <c r="B688" s="1">
        <f>値貼り付け用シート!G38</f>
        <v>28</v>
      </c>
      <c r="C688" s="1">
        <v>15</v>
      </c>
      <c r="D688" s="1">
        <f>IF(OR(ISBLANK(値貼り付け用シート!V38),値貼り付け用シート!V38&gt;9990),NA(),値貼り付け用シート!V38)</f>
        <v>66</v>
      </c>
      <c r="E688" s="1">
        <f t="shared" si="231"/>
        <v>66</v>
      </c>
      <c r="F688" s="1">
        <f t="shared" si="240"/>
        <v>490</v>
      </c>
      <c r="G688" s="1">
        <f t="shared" si="241"/>
        <v>8</v>
      </c>
      <c r="H688" s="1">
        <f t="shared" si="242"/>
        <v>61</v>
      </c>
    </row>
    <row r="689" spans="1:16" x14ac:dyDescent="0.55000000000000004">
      <c r="A689" s="1">
        <f>値貼り付け用シート!F38</f>
        <v>4</v>
      </c>
      <c r="B689" s="1">
        <f>値貼り付け用シート!G38</f>
        <v>28</v>
      </c>
      <c r="C689" s="1">
        <v>16</v>
      </c>
      <c r="D689" s="1">
        <f>IF(OR(ISBLANK(値貼り付け用シート!W38),値貼り付け用シート!W38&gt;9990),NA(),値貼り付け用シート!W38)</f>
        <v>65</v>
      </c>
      <c r="E689" s="1">
        <f t="shared" si="231"/>
        <v>65</v>
      </c>
      <c r="F689" s="1">
        <f t="shared" si="240"/>
        <v>507</v>
      </c>
      <c r="G689" s="1">
        <f t="shared" si="241"/>
        <v>8</v>
      </c>
      <c r="H689" s="1">
        <f t="shared" si="242"/>
        <v>63</v>
      </c>
    </row>
    <row r="690" spans="1:16" x14ac:dyDescent="0.55000000000000004">
      <c r="A690" s="1">
        <f>値貼り付け用シート!F38</f>
        <v>4</v>
      </c>
      <c r="B690" s="1">
        <f>値貼り付け用シート!G38</f>
        <v>28</v>
      </c>
      <c r="C690" s="1">
        <v>17</v>
      </c>
      <c r="D690" s="1">
        <f>IF(OR(ISBLANK(値貼り付け用シート!X38),値貼り付け用シート!X38&gt;9990),NA(),値貼り付け用シート!X38)</f>
        <v>64</v>
      </c>
      <c r="E690" s="1">
        <f t="shared" si="231"/>
        <v>64</v>
      </c>
      <c r="F690" s="1">
        <f t="shared" si="240"/>
        <v>520</v>
      </c>
      <c r="G690" s="1">
        <f t="shared" si="241"/>
        <v>8</v>
      </c>
      <c r="H690" s="1">
        <f t="shared" si="242"/>
        <v>65</v>
      </c>
    </row>
    <row r="691" spans="1:16" x14ac:dyDescent="0.55000000000000004">
      <c r="A691" s="1">
        <f>値貼り付け用シート!F38</f>
        <v>4</v>
      </c>
      <c r="B691" s="1">
        <f>値貼り付け用シート!G38</f>
        <v>28</v>
      </c>
      <c r="C691" s="1">
        <v>18</v>
      </c>
      <c r="D691" s="1">
        <f>IF(OR(ISBLANK(値貼り付け用シート!Y38),値貼り付け用シート!Y38&gt;9990),NA(),値貼り付け用シート!Y38)</f>
        <v>61</v>
      </c>
      <c r="E691" s="1">
        <f t="shared" si="231"/>
        <v>61</v>
      </c>
      <c r="F691" s="1">
        <f t="shared" si="240"/>
        <v>523</v>
      </c>
      <c r="G691" s="1">
        <f t="shared" si="241"/>
        <v>8</v>
      </c>
      <c r="H691" s="1">
        <f t="shared" si="242"/>
        <v>65</v>
      </c>
    </row>
    <row r="692" spans="1:16" x14ac:dyDescent="0.55000000000000004">
      <c r="A692" s="1">
        <f>値貼り付け用シート!F38</f>
        <v>4</v>
      </c>
      <c r="B692" s="1">
        <f>値貼り付け用シート!G38</f>
        <v>28</v>
      </c>
      <c r="C692" s="1">
        <v>19</v>
      </c>
      <c r="D692" s="1">
        <f>IF(OR(ISBLANK(値貼り付け用シート!Z38),値貼り付け用シート!Z38&gt;9990),NA(),値貼り付け用シート!Z38)</f>
        <v>55</v>
      </c>
      <c r="E692" s="1">
        <f t="shared" si="231"/>
        <v>55</v>
      </c>
      <c r="F692" s="1">
        <f t="shared" si="240"/>
        <v>513</v>
      </c>
      <c r="G692" s="1">
        <f t="shared" si="241"/>
        <v>8</v>
      </c>
      <c r="H692" s="1">
        <f t="shared" si="242"/>
        <v>64</v>
      </c>
    </row>
    <row r="693" spans="1:16" x14ac:dyDescent="0.55000000000000004">
      <c r="A693" s="1">
        <f>値貼り付け用シート!F38</f>
        <v>4</v>
      </c>
      <c r="B693" s="1">
        <f>値貼り付け用シート!G38</f>
        <v>28</v>
      </c>
      <c r="C693" s="1">
        <v>20</v>
      </c>
      <c r="D693" s="1">
        <f>IF(OR(ISBLANK(値貼り付け用シート!AA38),値貼り付け用シート!AA38&gt;9990),NA(),値貼り付け用シート!AA38)</f>
        <v>56</v>
      </c>
      <c r="E693" s="1">
        <f t="shared" si="231"/>
        <v>56</v>
      </c>
      <c r="F693" s="1">
        <f t="shared" si="240"/>
        <v>502</v>
      </c>
      <c r="G693" s="1">
        <f t="shared" si="241"/>
        <v>8</v>
      </c>
      <c r="H693" s="1">
        <f t="shared" si="242"/>
        <v>63</v>
      </c>
    </row>
    <row r="694" spans="1:16" x14ac:dyDescent="0.55000000000000004">
      <c r="A694" s="1">
        <f>値貼り付け用シート!F38</f>
        <v>4</v>
      </c>
      <c r="B694" s="1">
        <f>値貼り付け用シート!G38</f>
        <v>28</v>
      </c>
      <c r="C694" s="1">
        <v>21</v>
      </c>
      <c r="D694" s="1">
        <f>IF(OR(ISBLANK(値貼り付け用シート!AB38),値貼り付け用シート!AB38&gt;9990),NA(),値貼り付け用シート!AB38)</f>
        <v>57</v>
      </c>
      <c r="E694" s="1">
        <f t="shared" si="231"/>
        <v>57</v>
      </c>
      <c r="F694" s="1">
        <f t="shared" si="240"/>
        <v>492</v>
      </c>
      <c r="G694" s="1">
        <f t="shared" si="241"/>
        <v>8</v>
      </c>
      <c r="H694" s="1">
        <f t="shared" si="242"/>
        <v>62</v>
      </c>
    </row>
    <row r="695" spans="1:16" x14ac:dyDescent="0.55000000000000004">
      <c r="A695" s="1">
        <f>値貼り付け用シート!F38</f>
        <v>4</v>
      </c>
      <c r="B695" s="1">
        <f>値貼り付け用シート!G38</f>
        <v>28</v>
      </c>
      <c r="C695" s="1">
        <v>22</v>
      </c>
      <c r="D695" s="1">
        <f>IF(OR(ISBLANK(値貼り付け用シート!AC38),値貼り付け用シート!AC38&gt;9990),NA(),値貼り付け用シート!AC38)</f>
        <v>60</v>
      </c>
      <c r="E695" s="1">
        <f t="shared" si="231"/>
        <v>60</v>
      </c>
      <c r="F695" s="1">
        <f t="shared" si="240"/>
        <v>484</v>
      </c>
      <c r="G695" s="1">
        <f t="shared" si="241"/>
        <v>8</v>
      </c>
      <c r="H695" s="1">
        <f t="shared" si="242"/>
        <v>61</v>
      </c>
    </row>
    <row r="696" spans="1:16" x14ac:dyDescent="0.55000000000000004">
      <c r="A696" s="1">
        <f>値貼り付け用シート!F38</f>
        <v>4</v>
      </c>
      <c r="B696" s="1">
        <f>値貼り付け用シート!G38</f>
        <v>28</v>
      </c>
      <c r="C696" s="1">
        <v>23</v>
      </c>
      <c r="D696" s="1">
        <f>IF(OR(ISBLANK(値貼り付け用シート!AD38),値貼り付け用シート!AD38&gt;9990),NA(),値貼り付け用シート!AD38)</f>
        <v>57</v>
      </c>
      <c r="E696" s="1">
        <f t="shared" si="231"/>
        <v>57</v>
      </c>
      <c r="F696" s="1">
        <f t="shared" si="240"/>
        <v>475</v>
      </c>
      <c r="G696" s="1">
        <f t="shared" si="241"/>
        <v>8</v>
      </c>
      <c r="H696" s="1">
        <f t="shared" si="242"/>
        <v>59</v>
      </c>
    </row>
    <row r="697" spans="1:16" x14ac:dyDescent="0.55000000000000004">
      <c r="A697" s="1">
        <f>値貼り付け用シート!F38</f>
        <v>4</v>
      </c>
      <c r="B697" s="1">
        <f>値貼り付け用シート!G38</f>
        <v>28</v>
      </c>
      <c r="C697" s="1">
        <v>24</v>
      </c>
      <c r="D697" s="1">
        <f>IF(OR(ISBLANK(値貼り付け用シート!AE38),値貼り付け用シート!AE38&gt;9990),NA(),値貼り付け用シート!AE38)</f>
        <v>56</v>
      </c>
      <c r="E697" s="1">
        <f t="shared" si="231"/>
        <v>56</v>
      </c>
      <c r="F697" s="1">
        <f t="shared" si="240"/>
        <v>466</v>
      </c>
      <c r="G697" s="1">
        <f t="shared" si="241"/>
        <v>8</v>
      </c>
      <c r="H697" s="1">
        <f t="shared" si="242"/>
        <v>58</v>
      </c>
    </row>
    <row r="698" spans="1:16" x14ac:dyDescent="0.55000000000000004">
      <c r="A698" s="1">
        <f>値貼り付け用シート!F39</f>
        <v>4</v>
      </c>
      <c r="B698" s="1">
        <f>値貼り付け用シート!G39</f>
        <v>29</v>
      </c>
      <c r="C698" s="1">
        <v>1</v>
      </c>
      <c r="D698" s="1">
        <f>IF(OR(ISBLANK(値貼り付け用シート!H39),値貼り付け用シート!H39&gt;9990),NA(),値貼り付け用シート!H39)</f>
        <v>56</v>
      </c>
      <c r="E698" s="1">
        <f t="shared" si="231"/>
        <v>56</v>
      </c>
      <c r="F698" s="1">
        <f t="shared" si="240"/>
        <v>458</v>
      </c>
      <c r="G698" s="1">
        <f t="shared" si="241"/>
        <v>8</v>
      </c>
      <c r="H698" s="1">
        <f t="shared" si="242"/>
        <v>57</v>
      </c>
      <c r="I698" s="1">
        <f t="shared" ref="I698" si="251">COUNT(D698:D721)</f>
        <v>24</v>
      </c>
      <c r="J698" s="1">
        <f t="shared" ref="J698" si="252">COUNT(H698:H721)</f>
        <v>24</v>
      </c>
      <c r="K698" s="1">
        <f t="shared" ref="K698" si="253">IF(AND(I698&gt;=20,J698&gt;=20),0,1)</f>
        <v>0</v>
      </c>
      <c r="L698" s="1">
        <f t="shared" ref="L698" si="254">IF(K698=0,MAX(H698:H721),NA())</f>
        <v>57</v>
      </c>
      <c r="M698" s="1">
        <f t="shared" ref="M698" si="255">IF(K698=0,IF(L698&lt;=70,1,0),NA())</f>
        <v>1</v>
      </c>
      <c r="N698" s="1">
        <f t="shared" ref="N698" si="256">IF(COUNTIF(D698:D721,NA())=24,NA(),MAX(E698:E721))</f>
        <v>58</v>
      </c>
      <c r="O698" s="1">
        <f t="shared" ref="O698" si="257">IF(COUNTIF(D703:D717,NA())=15,NA(),MAX(E703:E717))</f>
        <v>58</v>
      </c>
      <c r="P698" s="1">
        <f t="shared" ref="P698" si="258">COUNTIF(D698:D721,"&gt;=120")</f>
        <v>0</v>
      </c>
    </row>
    <row r="699" spans="1:16" x14ac:dyDescent="0.55000000000000004">
      <c r="A699" s="1">
        <f>値貼り付け用シート!F39</f>
        <v>4</v>
      </c>
      <c r="B699" s="1">
        <f>値貼り付け用シート!G39</f>
        <v>29</v>
      </c>
      <c r="C699" s="1">
        <v>2</v>
      </c>
      <c r="D699" s="1">
        <f>IF(OR(ISBLANK(値貼り付け用シート!I39),値貼り付け用シート!I39&gt;9990),NA(),値貼り付け用シート!I39)</f>
        <v>55</v>
      </c>
      <c r="E699" s="1">
        <f t="shared" si="231"/>
        <v>55</v>
      </c>
      <c r="F699" s="1">
        <f t="shared" si="240"/>
        <v>452</v>
      </c>
      <c r="G699" s="1">
        <f t="shared" si="241"/>
        <v>8</v>
      </c>
      <c r="H699" s="1">
        <f t="shared" si="242"/>
        <v>57</v>
      </c>
    </row>
    <row r="700" spans="1:16" x14ac:dyDescent="0.55000000000000004">
      <c r="A700" s="1">
        <f>値貼り付け用シート!F39</f>
        <v>4</v>
      </c>
      <c r="B700" s="1">
        <f>値貼り付け用シート!G39</f>
        <v>29</v>
      </c>
      <c r="C700" s="1">
        <v>3</v>
      </c>
      <c r="D700" s="1">
        <f>IF(OR(ISBLANK(値貼り付け用シート!J39),値貼り付け用シート!J39&gt;9990),NA(),値貼り付け用シート!J39)</f>
        <v>56</v>
      </c>
      <c r="E700" s="1">
        <f t="shared" si="231"/>
        <v>56</v>
      </c>
      <c r="F700" s="1">
        <f t="shared" si="240"/>
        <v>453</v>
      </c>
      <c r="G700" s="1">
        <f t="shared" si="241"/>
        <v>8</v>
      </c>
      <c r="H700" s="1">
        <f t="shared" si="242"/>
        <v>57</v>
      </c>
    </row>
    <row r="701" spans="1:16" x14ac:dyDescent="0.55000000000000004">
      <c r="A701" s="1">
        <f>値貼り付け用シート!F39</f>
        <v>4</v>
      </c>
      <c r="B701" s="1">
        <f>値貼り付け用シート!G39</f>
        <v>29</v>
      </c>
      <c r="C701" s="1">
        <v>4</v>
      </c>
      <c r="D701" s="1">
        <f>IF(OR(ISBLANK(値貼り付け用シート!K39),値貼り付け用シート!K39&gt;9990),NA(),値貼り付け用シート!K39)</f>
        <v>55</v>
      </c>
      <c r="E701" s="1">
        <f t="shared" si="231"/>
        <v>55</v>
      </c>
      <c r="F701" s="1">
        <f t="shared" si="240"/>
        <v>452</v>
      </c>
      <c r="G701" s="1">
        <f t="shared" si="241"/>
        <v>8</v>
      </c>
      <c r="H701" s="1">
        <f t="shared" si="242"/>
        <v>57</v>
      </c>
    </row>
    <row r="702" spans="1:16" x14ac:dyDescent="0.55000000000000004">
      <c r="A702" s="1">
        <f>値貼り付け用シート!F39</f>
        <v>4</v>
      </c>
      <c r="B702" s="1">
        <f>値貼り付け用シート!G39</f>
        <v>29</v>
      </c>
      <c r="C702" s="1">
        <v>5</v>
      </c>
      <c r="D702" s="1">
        <f>IF(OR(ISBLANK(値貼り付け用シート!L39),値貼り付け用シート!L39&gt;9990),NA(),値貼り付け用シート!L39)</f>
        <v>54</v>
      </c>
      <c r="E702" s="1">
        <f t="shared" si="231"/>
        <v>54</v>
      </c>
      <c r="F702" s="1">
        <f t="shared" si="240"/>
        <v>449</v>
      </c>
      <c r="G702" s="1">
        <f t="shared" si="241"/>
        <v>8</v>
      </c>
      <c r="H702" s="1">
        <f t="shared" si="242"/>
        <v>56</v>
      </c>
    </row>
    <row r="703" spans="1:16" x14ac:dyDescent="0.55000000000000004">
      <c r="A703" s="1">
        <f>値貼り付け用シート!F39</f>
        <v>4</v>
      </c>
      <c r="B703" s="1">
        <f>値貼り付け用シート!G39</f>
        <v>29</v>
      </c>
      <c r="C703" s="1">
        <v>6</v>
      </c>
      <c r="D703" s="1">
        <f>IF(OR(ISBLANK(値貼り付け用シート!M39),値貼り付け用シート!M39&gt;9990),NA(),値貼り付け用シート!M39)</f>
        <v>52</v>
      </c>
      <c r="E703" s="1">
        <f t="shared" si="231"/>
        <v>52</v>
      </c>
      <c r="F703" s="1">
        <f t="shared" si="240"/>
        <v>441</v>
      </c>
      <c r="G703" s="1">
        <f t="shared" si="241"/>
        <v>8</v>
      </c>
      <c r="H703" s="1">
        <f t="shared" si="242"/>
        <v>55</v>
      </c>
    </row>
    <row r="704" spans="1:16" x14ac:dyDescent="0.55000000000000004">
      <c r="A704" s="1">
        <f>値貼り付け用シート!F39</f>
        <v>4</v>
      </c>
      <c r="B704" s="1">
        <f>値貼り付け用シート!G39</f>
        <v>29</v>
      </c>
      <c r="C704" s="1">
        <v>7</v>
      </c>
      <c r="D704" s="1">
        <f>IF(OR(ISBLANK(値貼り付け用シート!N39),値貼り付け用シート!N39&gt;9990),NA(),値貼り付け用シート!N39)</f>
        <v>52</v>
      </c>
      <c r="E704" s="1">
        <f t="shared" si="231"/>
        <v>52</v>
      </c>
      <c r="F704" s="1">
        <f t="shared" si="240"/>
        <v>436</v>
      </c>
      <c r="G704" s="1">
        <f t="shared" si="241"/>
        <v>8</v>
      </c>
      <c r="H704" s="1">
        <f t="shared" si="242"/>
        <v>55</v>
      </c>
    </row>
    <row r="705" spans="1:8" x14ac:dyDescent="0.55000000000000004">
      <c r="A705" s="1">
        <f>値貼り付け用シート!F39</f>
        <v>4</v>
      </c>
      <c r="B705" s="1">
        <f>値貼り付け用シート!G39</f>
        <v>29</v>
      </c>
      <c r="C705" s="1">
        <v>8</v>
      </c>
      <c r="D705" s="1">
        <f>IF(OR(ISBLANK(値貼り付け用シート!O39),値貼り付け用シート!O39&gt;9990),NA(),値貼り付け用シート!O39)</f>
        <v>52</v>
      </c>
      <c r="E705" s="1">
        <f t="shared" si="231"/>
        <v>52</v>
      </c>
      <c r="F705" s="1">
        <f t="shared" si="240"/>
        <v>432</v>
      </c>
      <c r="G705" s="1">
        <f t="shared" si="241"/>
        <v>8</v>
      </c>
      <c r="H705" s="1">
        <f t="shared" si="242"/>
        <v>54</v>
      </c>
    </row>
    <row r="706" spans="1:8" x14ac:dyDescent="0.55000000000000004">
      <c r="A706" s="1">
        <f>値貼り付け用シート!F39</f>
        <v>4</v>
      </c>
      <c r="B706" s="1">
        <f>値貼り付け用シート!G39</f>
        <v>29</v>
      </c>
      <c r="C706" s="1">
        <v>9</v>
      </c>
      <c r="D706" s="1">
        <f>IF(OR(ISBLANK(値貼り付け用シート!P39),値貼り付け用シート!P39&gt;9990),NA(),値貼り付け用シート!P39)</f>
        <v>57</v>
      </c>
      <c r="E706" s="1">
        <f t="shared" si="231"/>
        <v>57</v>
      </c>
      <c r="F706" s="1">
        <f t="shared" si="240"/>
        <v>433</v>
      </c>
      <c r="G706" s="1">
        <f t="shared" si="241"/>
        <v>8</v>
      </c>
      <c r="H706" s="1">
        <f t="shared" si="242"/>
        <v>54</v>
      </c>
    </row>
    <row r="707" spans="1:8" x14ac:dyDescent="0.55000000000000004">
      <c r="A707" s="1">
        <f>値貼り付け用シート!F39</f>
        <v>4</v>
      </c>
      <c r="B707" s="1">
        <f>値貼り付け用シート!G39</f>
        <v>29</v>
      </c>
      <c r="C707" s="1">
        <v>10</v>
      </c>
      <c r="D707" s="1">
        <f>IF(OR(ISBLANK(値貼り付け用シート!Q39),値貼り付け用シート!Q39&gt;9990),NA(),値貼り付け用シート!Q39)</f>
        <v>58</v>
      </c>
      <c r="E707" s="1">
        <f t="shared" ref="E707:E770" si="259">IF(ISERROR(D707),0,D707)</f>
        <v>58</v>
      </c>
      <c r="F707" s="1">
        <f t="shared" si="240"/>
        <v>436</v>
      </c>
      <c r="G707" s="1">
        <f t="shared" si="241"/>
        <v>8</v>
      </c>
      <c r="H707" s="1">
        <f t="shared" si="242"/>
        <v>55</v>
      </c>
    </row>
    <row r="708" spans="1:8" x14ac:dyDescent="0.55000000000000004">
      <c r="A708" s="1">
        <f>値貼り付け用シート!F39</f>
        <v>4</v>
      </c>
      <c r="B708" s="1">
        <f>値貼り付け用シート!G39</f>
        <v>29</v>
      </c>
      <c r="C708" s="1">
        <v>11</v>
      </c>
      <c r="D708" s="1">
        <f>IF(OR(ISBLANK(値貼り付け用シート!R39),値貼り付け用シート!R39&gt;9990),NA(),値貼り付け用シート!R39)</f>
        <v>57</v>
      </c>
      <c r="E708" s="1">
        <f t="shared" si="259"/>
        <v>57</v>
      </c>
      <c r="F708" s="1">
        <f t="shared" si="240"/>
        <v>437</v>
      </c>
      <c r="G708" s="1">
        <f t="shared" si="241"/>
        <v>8</v>
      </c>
      <c r="H708" s="1">
        <f t="shared" si="242"/>
        <v>55</v>
      </c>
    </row>
    <row r="709" spans="1:8" x14ac:dyDescent="0.55000000000000004">
      <c r="A709" s="1">
        <f>値貼り付け用シート!F39</f>
        <v>4</v>
      </c>
      <c r="B709" s="1">
        <f>値貼り付け用シート!G39</f>
        <v>29</v>
      </c>
      <c r="C709" s="1">
        <v>12</v>
      </c>
      <c r="D709" s="1">
        <f>IF(OR(ISBLANK(値貼り付け用シート!S39),値貼り付け用シート!S39&gt;9990),NA(),値貼り付け用シート!S39)</f>
        <v>57</v>
      </c>
      <c r="E709" s="1">
        <f t="shared" si="259"/>
        <v>57</v>
      </c>
      <c r="F709" s="1">
        <f t="shared" si="240"/>
        <v>439</v>
      </c>
      <c r="G709" s="1">
        <f t="shared" si="241"/>
        <v>8</v>
      </c>
      <c r="H709" s="1">
        <f t="shared" si="242"/>
        <v>55</v>
      </c>
    </row>
    <row r="710" spans="1:8" x14ac:dyDescent="0.55000000000000004">
      <c r="A710" s="1">
        <f>値貼り付け用シート!F39</f>
        <v>4</v>
      </c>
      <c r="B710" s="1">
        <f>値貼り付け用シート!G39</f>
        <v>29</v>
      </c>
      <c r="C710" s="1">
        <v>13</v>
      </c>
      <c r="D710" s="1">
        <f>IF(OR(ISBLANK(値貼り付け用シート!T39),値貼り付け用シート!T39&gt;9990),NA(),値貼り付け用シート!T39)</f>
        <v>56</v>
      </c>
      <c r="E710" s="1">
        <f t="shared" si="259"/>
        <v>56</v>
      </c>
      <c r="F710" s="1">
        <f t="shared" si="240"/>
        <v>441</v>
      </c>
      <c r="G710" s="1">
        <f t="shared" si="241"/>
        <v>8</v>
      </c>
      <c r="H710" s="1">
        <f t="shared" si="242"/>
        <v>55</v>
      </c>
    </row>
    <row r="711" spans="1:8" x14ac:dyDescent="0.55000000000000004">
      <c r="A711" s="1">
        <f>値貼り付け用シート!F39</f>
        <v>4</v>
      </c>
      <c r="B711" s="1">
        <f>値貼り付け用シート!G39</f>
        <v>29</v>
      </c>
      <c r="C711" s="1">
        <v>14</v>
      </c>
      <c r="D711" s="1">
        <f>IF(OR(ISBLANK(値貼り付け用シート!U39),値貼り付け用シート!U39&gt;9990),NA(),値貼り付け用シート!U39)</f>
        <v>55</v>
      </c>
      <c r="E711" s="1">
        <f t="shared" si="259"/>
        <v>55</v>
      </c>
      <c r="F711" s="1">
        <f t="shared" si="240"/>
        <v>444</v>
      </c>
      <c r="G711" s="1">
        <f t="shared" si="241"/>
        <v>8</v>
      </c>
      <c r="H711" s="1">
        <f t="shared" si="242"/>
        <v>56</v>
      </c>
    </row>
    <row r="712" spans="1:8" x14ac:dyDescent="0.55000000000000004">
      <c r="A712" s="1">
        <f>値貼り付け用シート!F39</f>
        <v>4</v>
      </c>
      <c r="B712" s="1">
        <f>値貼り付け用シート!G39</f>
        <v>29</v>
      </c>
      <c r="C712" s="1">
        <v>15</v>
      </c>
      <c r="D712" s="1">
        <f>IF(OR(ISBLANK(値貼り付け用シート!V39),値貼り付け用シート!V39&gt;9990),NA(),値貼り付け用シート!V39)</f>
        <v>55</v>
      </c>
      <c r="E712" s="1">
        <f t="shared" si="259"/>
        <v>55</v>
      </c>
      <c r="F712" s="1">
        <f t="shared" si="240"/>
        <v>447</v>
      </c>
      <c r="G712" s="1">
        <f t="shared" si="241"/>
        <v>8</v>
      </c>
      <c r="H712" s="1">
        <f t="shared" si="242"/>
        <v>56</v>
      </c>
    </row>
    <row r="713" spans="1:8" x14ac:dyDescent="0.55000000000000004">
      <c r="A713" s="1">
        <f>値貼り付け用シート!F39</f>
        <v>4</v>
      </c>
      <c r="B713" s="1">
        <f>値貼り付け用シート!G39</f>
        <v>29</v>
      </c>
      <c r="C713" s="1">
        <v>16</v>
      </c>
      <c r="D713" s="1">
        <f>IF(OR(ISBLANK(値貼り付け用シート!W39),値貼り付け用シート!W39&gt;9990),NA(),値貼り付け用シート!W39)</f>
        <v>54</v>
      </c>
      <c r="E713" s="1">
        <f t="shared" si="259"/>
        <v>54</v>
      </c>
      <c r="F713" s="1">
        <f t="shared" si="240"/>
        <v>449</v>
      </c>
      <c r="G713" s="1">
        <f t="shared" si="241"/>
        <v>8</v>
      </c>
      <c r="H713" s="1">
        <f t="shared" si="242"/>
        <v>56</v>
      </c>
    </row>
    <row r="714" spans="1:8" x14ac:dyDescent="0.55000000000000004">
      <c r="A714" s="1">
        <f>値貼り付け用シート!F39</f>
        <v>4</v>
      </c>
      <c r="B714" s="1">
        <f>値貼り付け用シート!G39</f>
        <v>29</v>
      </c>
      <c r="C714" s="1">
        <v>17</v>
      </c>
      <c r="D714" s="1">
        <f>IF(OR(ISBLANK(値貼り付け用シート!X39),値貼り付け用シート!X39&gt;9990),NA(),値貼り付け用シート!X39)</f>
        <v>52</v>
      </c>
      <c r="E714" s="1">
        <f t="shared" si="259"/>
        <v>52</v>
      </c>
      <c r="F714" s="1">
        <f t="shared" si="240"/>
        <v>444</v>
      </c>
      <c r="G714" s="1">
        <f t="shared" si="241"/>
        <v>8</v>
      </c>
      <c r="H714" s="1">
        <f t="shared" si="242"/>
        <v>56</v>
      </c>
    </row>
    <row r="715" spans="1:8" x14ac:dyDescent="0.55000000000000004">
      <c r="A715" s="1">
        <f>値貼り付け用シート!F39</f>
        <v>4</v>
      </c>
      <c r="B715" s="1">
        <f>値貼り付け用シート!G39</f>
        <v>29</v>
      </c>
      <c r="C715" s="1">
        <v>18</v>
      </c>
      <c r="D715" s="1">
        <f>IF(OR(ISBLANK(値貼り付け用シート!Y39),値貼り付け用シート!Y39&gt;9990),NA(),値貼り付け用シート!Y39)</f>
        <v>50</v>
      </c>
      <c r="E715" s="1">
        <f t="shared" si="259"/>
        <v>50</v>
      </c>
      <c r="F715" s="1">
        <f t="shared" si="240"/>
        <v>436</v>
      </c>
      <c r="G715" s="1">
        <f t="shared" si="241"/>
        <v>8</v>
      </c>
      <c r="H715" s="1">
        <f t="shared" si="242"/>
        <v>55</v>
      </c>
    </row>
    <row r="716" spans="1:8" x14ac:dyDescent="0.55000000000000004">
      <c r="A716" s="1">
        <f>値貼り付け用シート!F39</f>
        <v>4</v>
      </c>
      <c r="B716" s="1">
        <f>値貼り付け用シート!G39</f>
        <v>29</v>
      </c>
      <c r="C716" s="1">
        <v>19</v>
      </c>
      <c r="D716" s="1">
        <f>IF(OR(ISBLANK(値貼り付け用シート!Z39),値貼り付け用シート!Z39&gt;9990),NA(),値貼り付け用シート!Z39)</f>
        <v>48</v>
      </c>
      <c r="E716" s="1">
        <f t="shared" si="259"/>
        <v>48</v>
      </c>
      <c r="F716" s="1">
        <f t="shared" si="240"/>
        <v>427</v>
      </c>
      <c r="G716" s="1">
        <f t="shared" si="241"/>
        <v>8</v>
      </c>
      <c r="H716" s="1">
        <f t="shared" si="242"/>
        <v>53</v>
      </c>
    </row>
    <row r="717" spans="1:8" x14ac:dyDescent="0.55000000000000004">
      <c r="A717" s="1">
        <f>値貼り付け用シート!F39</f>
        <v>4</v>
      </c>
      <c r="B717" s="1">
        <f>値貼り付け用シート!G39</f>
        <v>29</v>
      </c>
      <c r="C717" s="1">
        <v>20</v>
      </c>
      <c r="D717" s="1">
        <f>IF(OR(ISBLANK(値貼り付け用シート!AA39),値貼り付け用シート!AA39&gt;9990),NA(),値貼り付け用シート!AA39)</f>
        <v>48</v>
      </c>
      <c r="E717" s="1">
        <f t="shared" si="259"/>
        <v>48</v>
      </c>
      <c r="F717" s="1">
        <f t="shared" si="240"/>
        <v>418</v>
      </c>
      <c r="G717" s="1">
        <f t="shared" si="241"/>
        <v>8</v>
      </c>
      <c r="H717" s="1">
        <f t="shared" si="242"/>
        <v>52</v>
      </c>
    </row>
    <row r="718" spans="1:8" x14ac:dyDescent="0.55000000000000004">
      <c r="A718" s="1">
        <f>値貼り付け用シート!F39</f>
        <v>4</v>
      </c>
      <c r="B718" s="1">
        <f>値貼り付け用シート!G39</f>
        <v>29</v>
      </c>
      <c r="C718" s="1">
        <v>21</v>
      </c>
      <c r="D718" s="1">
        <f>IF(OR(ISBLANK(値貼り付け用シート!AB39),値貼り付け用シート!AB39&gt;9990),NA(),値貼り付け用シート!AB39)</f>
        <v>47</v>
      </c>
      <c r="E718" s="1">
        <f t="shared" si="259"/>
        <v>47</v>
      </c>
      <c r="F718" s="1">
        <f t="shared" si="240"/>
        <v>409</v>
      </c>
      <c r="G718" s="1">
        <f t="shared" si="241"/>
        <v>8</v>
      </c>
      <c r="H718" s="1">
        <f t="shared" si="242"/>
        <v>51</v>
      </c>
    </row>
    <row r="719" spans="1:8" x14ac:dyDescent="0.55000000000000004">
      <c r="A719" s="1">
        <f>値貼り付け用シート!F39</f>
        <v>4</v>
      </c>
      <c r="B719" s="1">
        <f>値貼り付け用シート!G39</f>
        <v>29</v>
      </c>
      <c r="C719" s="1">
        <v>22</v>
      </c>
      <c r="D719" s="1">
        <f>IF(OR(ISBLANK(値貼り付け用シート!AC39),値貼り付け用シート!AC39&gt;9990),NA(),値貼り付け用シート!AC39)</f>
        <v>46</v>
      </c>
      <c r="E719" s="1">
        <f t="shared" si="259"/>
        <v>46</v>
      </c>
      <c r="F719" s="1">
        <f t="shared" si="240"/>
        <v>400</v>
      </c>
      <c r="G719" s="1">
        <f t="shared" si="241"/>
        <v>8</v>
      </c>
      <c r="H719" s="1">
        <f t="shared" si="242"/>
        <v>50</v>
      </c>
    </row>
    <row r="720" spans="1:8" x14ac:dyDescent="0.55000000000000004">
      <c r="A720" s="1">
        <f>値貼り付け用シート!F39</f>
        <v>4</v>
      </c>
      <c r="B720" s="1">
        <f>値貼り付け用シート!G39</f>
        <v>29</v>
      </c>
      <c r="C720" s="1">
        <v>23</v>
      </c>
      <c r="D720" s="1">
        <f>IF(OR(ISBLANK(値貼り付け用シート!AD39),値貼り付け用シート!AD39&gt;9990),NA(),値貼り付け用シート!AD39)</f>
        <v>46</v>
      </c>
      <c r="E720" s="1">
        <f t="shared" si="259"/>
        <v>46</v>
      </c>
      <c r="F720" s="1">
        <f t="shared" si="240"/>
        <v>391</v>
      </c>
      <c r="G720" s="1">
        <f t="shared" si="241"/>
        <v>8</v>
      </c>
      <c r="H720" s="1">
        <f t="shared" si="242"/>
        <v>49</v>
      </c>
    </row>
    <row r="721" spans="1:16" x14ac:dyDescent="0.55000000000000004">
      <c r="A721" s="1">
        <f>値貼り付け用シート!F39</f>
        <v>4</v>
      </c>
      <c r="B721" s="1">
        <f>値貼り付け用シート!G39</f>
        <v>29</v>
      </c>
      <c r="C721" s="1">
        <v>24</v>
      </c>
      <c r="D721" s="1">
        <f>IF(OR(ISBLANK(値貼り付け用シート!AE39),値貼り付け用シート!AE39&gt;9990),NA(),値貼り付け用シート!AE39)</f>
        <v>45</v>
      </c>
      <c r="E721" s="1">
        <f t="shared" si="259"/>
        <v>45</v>
      </c>
      <c r="F721" s="1">
        <f t="shared" si="240"/>
        <v>382</v>
      </c>
      <c r="G721" s="1">
        <f t="shared" si="241"/>
        <v>8</v>
      </c>
      <c r="H721" s="1">
        <f t="shared" si="242"/>
        <v>48</v>
      </c>
    </row>
    <row r="722" spans="1:16" x14ac:dyDescent="0.55000000000000004">
      <c r="A722" s="1">
        <f>値貼り付け用シート!F40</f>
        <v>4</v>
      </c>
      <c r="B722" s="1">
        <f>値貼り付け用シート!G40</f>
        <v>30</v>
      </c>
      <c r="C722" s="1">
        <v>1</v>
      </c>
      <c r="D722" s="1" t="e">
        <f>IF(OR(ISBLANK(値貼り付け用シート!H40),値貼り付け用シート!H40&gt;9990),NA(),値貼り付け用シート!H40)</f>
        <v>#N/A</v>
      </c>
      <c r="E722" s="1">
        <f t="shared" si="259"/>
        <v>0</v>
      </c>
      <c r="F722" s="1">
        <f t="shared" si="240"/>
        <v>330</v>
      </c>
      <c r="G722" s="1">
        <f t="shared" si="241"/>
        <v>7</v>
      </c>
      <c r="H722" s="1">
        <f t="shared" si="242"/>
        <v>47</v>
      </c>
      <c r="I722" s="1">
        <f t="shared" ref="I722" si="260">COUNT(D722:D745)</f>
        <v>23</v>
      </c>
      <c r="J722" s="1">
        <f t="shared" ref="J722" si="261">COUNT(H722:H745)</f>
        <v>24</v>
      </c>
      <c r="K722" s="1">
        <f t="shared" ref="K722" si="262">IF(AND(I722&gt;=20,J722&gt;=20),0,1)</f>
        <v>0</v>
      </c>
      <c r="L722" s="1">
        <f t="shared" ref="L722" si="263">IF(K722=0,MAX(H722:H745),NA())</f>
        <v>47</v>
      </c>
      <c r="M722" s="1">
        <f t="shared" ref="M722" si="264">IF(K722=0,IF(L722&lt;=70,1,0),NA())</f>
        <v>1</v>
      </c>
      <c r="N722" s="1">
        <f t="shared" ref="N722" si="265">IF(COUNTIF(D722:D745,NA())=24,NA(),MAX(E722:E745))</f>
        <v>42</v>
      </c>
      <c r="O722" s="1">
        <f t="shared" ref="O722" si="266">IF(COUNTIF(D727:D741,NA())=15,NA(),MAX(E727:E741))</f>
        <v>42</v>
      </c>
      <c r="P722" s="1">
        <f t="shared" ref="P722" si="267">COUNTIF(D722:D745,"&gt;=120")</f>
        <v>0</v>
      </c>
    </row>
    <row r="723" spans="1:16" x14ac:dyDescent="0.55000000000000004">
      <c r="A723" s="1">
        <f>値貼り付け用シート!F40</f>
        <v>4</v>
      </c>
      <c r="B723" s="1">
        <f>値貼り付け用シート!G40</f>
        <v>30</v>
      </c>
      <c r="C723" s="1">
        <v>2</v>
      </c>
      <c r="D723" s="1">
        <f>IF(OR(ISBLANK(値貼り付け用シート!I40),値貼り付け用シート!I40&gt;9990),NA(),値貼り付け用シート!I40)</f>
        <v>42</v>
      </c>
      <c r="E723" s="1">
        <f t="shared" si="259"/>
        <v>42</v>
      </c>
      <c r="F723" s="1">
        <f t="shared" si="240"/>
        <v>322</v>
      </c>
      <c r="G723" s="1">
        <f t="shared" si="241"/>
        <v>7</v>
      </c>
      <c r="H723" s="1">
        <f t="shared" si="242"/>
        <v>46</v>
      </c>
    </row>
    <row r="724" spans="1:16" x14ac:dyDescent="0.55000000000000004">
      <c r="A724" s="1">
        <f>値貼り付け用シート!F40</f>
        <v>4</v>
      </c>
      <c r="B724" s="1">
        <f>値貼り付け用シート!G40</f>
        <v>30</v>
      </c>
      <c r="C724" s="1">
        <v>3</v>
      </c>
      <c r="D724" s="1">
        <f>IF(OR(ISBLANK(値貼り付け用シート!J40),値貼り付け用シート!J40&gt;9990),NA(),値貼り付け用シート!J40)</f>
        <v>39</v>
      </c>
      <c r="E724" s="1">
        <f t="shared" si="259"/>
        <v>39</v>
      </c>
      <c r="F724" s="1">
        <f t="shared" si="240"/>
        <v>313</v>
      </c>
      <c r="G724" s="1">
        <f t="shared" si="241"/>
        <v>7</v>
      </c>
      <c r="H724" s="1">
        <f t="shared" si="242"/>
        <v>45</v>
      </c>
    </row>
    <row r="725" spans="1:16" x14ac:dyDescent="0.55000000000000004">
      <c r="A725" s="1">
        <f>値貼り付け用シート!F40</f>
        <v>4</v>
      </c>
      <c r="B725" s="1">
        <f>値貼り付け用シート!G40</f>
        <v>30</v>
      </c>
      <c r="C725" s="1">
        <v>4</v>
      </c>
      <c r="D725" s="1">
        <f>IF(OR(ISBLANK(値貼り付け用シート!K40),値貼り付け用シート!K40&gt;9990),NA(),値貼り付け用シート!K40)</f>
        <v>31</v>
      </c>
      <c r="E725" s="1">
        <f t="shared" si="259"/>
        <v>31</v>
      </c>
      <c r="F725" s="1">
        <f t="shared" si="240"/>
        <v>296</v>
      </c>
      <c r="G725" s="1">
        <f t="shared" si="241"/>
        <v>7</v>
      </c>
      <c r="H725" s="1">
        <f t="shared" si="242"/>
        <v>42</v>
      </c>
    </row>
    <row r="726" spans="1:16" x14ac:dyDescent="0.55000000000000004">
      <c r="A726" s="1">
        <f>値貼り付け用シート!F40</f>
        <v>4</v>
      </c>
      <c r="B726" s="1">
        <f>値貼り付け用シート!G40</f>
        <v>30</v>
      </c>
      <c r="C726" s="1">
        <v>5</v>
      </c>
      <c r="D726" s="1">
        <f>IF(OR(ISBLANK(値貼り付け用シート!L40),値貼り付け用シート!L40&gt;9990),NA(),値貼り付け用シート!L40)</f>
        <v>26</v>
      </c>
      <c r="E726" s="1">
        <f t="shared" si="259"/>
        <v>26</v>
      </c>
      <c r="F726" s="1">
        <f t="shared" si="240"/>
        <v>275</v>
      </c>
      <c r="G726" s="1">
        <f t="shared" si="241"/>
        <v>7</v>
      </c>
      <c r="H726" s="1">
        <f t="shared" si="242"/>
        <v>39</v>
      </c>
    </row>
    <row r="727" spans="1:16" x14ac:dyDescent="0.55000000000000004">
      <c r="A727" s="1">
        <f>値貼り付け用シート!F40</f>
        <v>4</v>
      </c>
      <c r="B727" s="1">
        <f>値貼り付け用シート!G40</f>
        <v>30</v>
      </c>
      <c r="C727" s="1">
        <v>6</v>
      </c>
      <c r="D727" s="1">
        <f>IF(OR(ISBLANK(値貼り付け用シート!M40),値貼り付け用シート!M40&gt;9990),NA(),値貼り付け用シート!M40)</f>
        <v>21</v>
      </c>
      <c r="E727" s="1">
        <f t="shared" si="259"/>
        <v>21</v>
      </c>
      <c r="F727" s="1">
        <f t="shared" si="240"/>
        <v>250</v>
      </c>
      <c r="G727" s="1">
        <f t="shared" si="241"/>
        <v>7</v>
      </c>
      <c r="H727" s="1">
        <f t="shared" si="242"/>
        <v>36</v>
      </c>
    </row>
    <row r="728" spans="1:16" x14ac:dyDescent="0.55000000000000004">
      <c r="A728" s="1">
        <f>値貼り付け用シート!F40</f>
        <v>4</v>
      </c>
      <c r="B728" s="1">
        <f>値貼り付け用シート!G40</f>
        <v>30</v>
      </c>
      <c r="C728" s="1">
        <v>7</v>
      </c>
      <c r="D728" s="1">
        <f>IF(OR(ISBLANK(値貼り付け用シート!N40),値貼り付け用シート!N40&gt;9990),NA(),値貼り付け用シート!N40)</f>
        <v>17</v>
      </c>
      <c r="E728" s="1">
        <f t="shared" si="259"/>
        <v>17</v>
      </c>
      <c r="F728" s="1">
        <f t="shared" si="240"/>
        <v>221</v>
      </c>
      <c r="G728" s="1">
        <f t="shared" si="241"/>
        <v>7</v>
      </c>
      <c r="H728" s="1">
        <f t="shared" si="242"/>
        <v>32</v>
      </c>
    </row>
    <row r="729" spans="1:16" x14ac:dyDescent="0.55000000000000004">
      <c r="A729" s="1">
        <f>値貼り付け用シート!F40</f>
        <v>4</v>
      </c>
      <c r="B729" s="1">
        <f>値貼り付け用シート!G40</f>
        <v>30</v>
      </c>
      <c r="C729" s="1">
        <v>8</v>
      </c>
      <c r="D729" s="1">
        <f>IF(OR(ISBLANK(値貼り付け用シート!O40),値貼り付け用シート!O40&gt;9990),NA(),値貼り付け用シート!O40)</f>
        <v>16</v>
      </c>
      <c r="E729" s="1">
        <f t="shared" si="259"/>
        <v>16</v>
      </c>
      <c r="F729" s="1">
        <f t="shared" si="240"/>
        <v>192</v>
      </c>
      <c r="G729" s="1">
        <f t="shared" si="241"/>
        <v>7</v>
      </c>
      <c r="H729" s="1">
        <f t="shared" si="242"/>
        <v>27</v>
      </c>
    </row>
    <row r="730" spans="1:16" x14ac:dyDescent="0.55000000000000004">
      <c r="A730" s="1">
        <f>値貼り付け用シート!F40</f>
        <v>4</v>
      </c>
      <c r="B730" s="1">
        <f>値貼り付け用シート!G40</f>
        <v>30</v>
      </c>
      <c r="C730" s="1">
        <v>9</v>
      </c>
      <c r="D730" s="1">
        <f>IF(OR(ISBLANK(値貼り付け用シート!P40),値貼り付け用シート!P40&gt;9990),NA(),値貼り付け用シート!P40)</f>
        <v>18</v>
      </c>
      <c r="E730" s="1">
        <f t="shared" si="259"/>
        <v>18</v>
      </c>
      <c r="F730" s="1">
        <f t="shared" si="240"/>
        <v>210</v>
      </c>
      <c r="G730" s="1">
        <f t="shared" si="241"/>
        <v>8</v>
      </c>
      <c r="H730" s="1">
        <f t="shared" si="242"/>
        <v>26</v>
      </c>
    </row>
    <row r="731" spans="1:16" x14ac:dyDescent="0.55000000000000004">
      <c r="A731" s="1">
        <f>値貼り付け用シート!F40</f>
        <v>4</v>
      </c>
      <c r="B731" s="1">
        <f>値貼り付け用シート!G40</f>
        <v>30</v>
      </c>
      <c r="C731" s="1">
        <v>10</v>
      </c>
      <c r="D731" s="1">
        <f>IF(OR(ISBLANK(値貼り付け用シート!Q40),値貼り付け用シート!Q40&gt;9990),NA(),値貼り付け用シート!Q40)</f>
        <v>26</v>
      </c>
      <c r="E731" s="1">
        <f t="shared" si="259"/>
        <v>26</v>
      </c>
      <c r="F731" s="1">
        <f t="shared" ref="F731:F794" si="268">SUM(E724:E731)</f>
        <v>194</v>
      </c>
      <c r="G731" s="1">
        <f t="shared" ref="G731:G794" si="269">COUNT(D724:D731)</f>
        <v>8</v>
      </c>
      <c r="H731" s="1">
        <f t="shared" ref="H731:H794" si="270">IF(G731&gt;=6,ROUND(F731/G731,0),NA())</f>
        <v>24</v>
      </c>
    </row>
    <row r="732" spans="1:16" x14ac:dyDescent="0.55000000000000004">
      <c r="A732" s="1">
        <f>値貼り付け用シート!F40</f>
        <v>4</v>
      </c>
      <c r="B732" s="1">
        <f>値貼り付け用シート!G40</f>
        <v>30</v>
      </c>
      <c r="C732" s="1">
        <v>11</v>
      </c>
      <c r="D732" s="1">
        <f>IF(OR(ISBLANK(値貼り付け用シート!R40),値貼り付け用シート!R40&gt;9990),NA(),値貼り付け用シート!R40)</f>
        <v>27</v>
      </c>
      <c r="E732" s="1">
        <f t="shared" si="259"/>
        <v>27</v>
      </c>
      <c r="F732" s="1">
        <f t="shared" si="268"/>
        <v>182</v>
      </c>
      <c r="G732" s="1">
        <f t="shared" si="269"/>
        <v>8</v>
      </c>
      <c r="H732" s="1">
        <f t="shared" si="270"/>
        <v>23</v>
      </c>
    </row>
    <row r="733" spans="1:16" x14ac:dyDescent="0.55000000000000004">
      <c r="A733" s="1">
        <f>値貼り付け用シート!F40</f>
        <v>4</v>
      </c>
      <c r="B733" s="1">
        <f>値貼り付け用シート!G40</f>
        <v>30</v>
      </c>
      <c r="C733" s="1">
        <v>12</v>
      </c>
      <c r="D733" s="1">
        <f>IF(OR(ISBLANK(値貼り付け用シート!S40),値貼り付け用シート!S40&gt;9990),NA(),値貼り付け用シート!S40)</f>
        <v>25</v>
      </c>
      <c r="E733" s="1">
        <f t="shared" si="259"/>
        <v>25</v>
      </c>
      <c r="F733" s="1">
        <f t="shared" si="268"/>
        <v>176</v>
      </c>
      <c r="G733" s="1">
        <f t="shared" si="269"/>
        <v>8</v>
      </c>
      <c r="H733" s="1">
        <f t="shared" si="270"/>
        <v>22</v>
      </c>
    </row>
    <row r="734" spans="1:16" x14ac:dyDescent="0.55000000000000004">
      <c r="A734" s="1">
        <f>値貼り付け用シート!F40</f>
        <v>4</v>
      </c>
      <c r="B734" s="1">
        <f>値貼り付け用シート!G40</f>
        <v>30</v>
      </c>
      <c r="C734" s="1">
        <v>13</v>
      </c>
      <c r="D734" s="1">
        <f>IF(OR(ISBLANK(値貼り付け用シート!T40),値貼り付け用シート!T40&gt;9990),NA(),値貼り付け用シート!T40)</f>
        <v>30</v>
      </c>
      <c r="E734" s="1">
        <f t="shared" si="259"/>
        <v>30</v>
      </c>
      <c r="F734" s="1">
        <f t="shared" si="268"/>
        <v>180</v>
      </c>
      <c r="G734" s="1">
        <f t="shared" si="269"/>
        <v>8</v>
      </c>
      <c r="H734" s="1">
        <f t="shared" si="270"/>
        <v>23</v>
      </c>
    </row>
    <row r="735" spans="1:16" x14ac:dyDescent="0.55000000000000004">
      <c r="A735" s="1">
        <f>値貼り付け用シート!F40</f>
        <v>4</v>
      </c>
      <c r="B735" s="1">
        <f>値貼り付け用シート!G40</f>
        <v>30</v>
      </c>
      <c r="C735" s="1">
        <v>14</v>
      </c>
      <c r="D735" s="1">
        <f>IF(OR(ISBLANK(値貼り付け用シート!U40),値貼り付け用シート!U40&gt;9990),NA(),値貼り付け用シート!U40)</f>
        <v>32</v>
      </c>
      <c r="E735" s="1">
        <f t="shared" si="259"/>
        <v>32</v>
      </c>
      <c r="F735" s="1">
        <f t="shared" si="268"/>
        <v>191</v>
      </c>
      <c r="G735" s="1">
        <f t="shared" si="269"/>
        <v>8</v>
      </c>
      <c r="H735" s="1">
        <f t="shared" si="270"/>
        <v>24</v>
      </c>
    </row>
    <row r="736" spans="1:16" x14ac:dyDescent="0.55000000000000004">
      <c r="A736" s="1">
        <f>値貼り付け用シート!F40</f>
        <v>4</v>
      </c>
      <c r="B736" s="1">
        <f>値貼り付け用シート!G40</f>
        <v>30</v>
      </c>
      <c r="C736" s="1">
        <v>15</v>
      </c>
      <c r="D736" s="1">
        <f>IF(OR(ISBLANK(値貼り付け用シート!V40),値貼り付け用シート!V40&gt;9990),NA(),値貼り付け用シート!V40)</f>
        <v>32</v>
      </c>
      <c r="E736" s="1">
        <f t="shared" si="259"/>
        <v>32</v>
      </c>
      <c r="F736" s="1">
        <f t="shared" si="268"/>
        <v>206</v>
      </c>
      <c r="G736" s="1">
        <f t="shared" si="269"/>
        <v>8</v>
      </c>
      <c r="H736" s="1">
        <f t="shared" si="270"/>
        <v>26</v>
      </c>
    </row>
    <row r="737" spans="1:16" x14ac:dyDescent="0.55000000000000004">
      <c r="A737" s="1">
        <f>値貼り付け用シート!F40</f>
        <v>4</v>
      </c>
      <c r="B737" s="1">
        <f>値貼り付け用シート!G40</f>
        <v>30</v>
      </c>
      <c r="C737" s="1">
        <v>16</v>
      </c>
      <c r="D737" s="1">
        <f>IF(OR(ISBLANK(値貼り付け用シート!W40),値貼り付け用シート!W40&gt;9990),NA(),値貼り付け用シート!W40)</f>
        <v>37</v>
      </c>
      <c r="E737" s="1">
        <f t="shared" si="259"/>
        <v>37</v>
      </c>
      <c r="F737" s="1">
        <f t="shared" si="268"/>
        <v>227</v>
      </c>
      <c r="G737" s="1">
        <f t="shared" si="269"/>
        <v>8</v>
      </c>
      <c r="H737" s="1">
        <f t="shared" si="270"/>
        <v>28</v>
      </c>
    </row>
    <row r="738" spans="1:16" x14ac:dyDescent="0.55000000000000004">
      <c r="A738" s="1">
        <f>値貼り付け用シート!F40</f>
        <v>4</v>
      </c>
      <c r="B738" s="1">
        <f>値貼り付け用シート!G40</f>
        <v>30</v>
      </c>
      <c r="C738" s="1">
        <v>17</v>
      </c>
      <c r="D738" s="1">
        <f>IF(OR(ISBLANK(値貼り付け用シート!X40),値貼り付け用シート!X40&gt;9990),NA(),値貼り付け用シート!X40)</f>
        <v>42</v>
      </c>
      <c r="E738" s="1">
        <f t="shared" si="259"/>
        <v>42</v>
      </c>
      <c r="F738" s="1">
        <f t="shared" si="268"/>
        <v>251</v>
      </c>
      <c r="G738" s="1">
        <f t="shared" si="269"/>
        <v>8</v>
      </c>
      <c r="H738" s="1">
        <f t="shared" si="270"/>
        <v>31</v>
      </c>
    </row>
    <row r="739" spans="1:16" x14ac:dyDescent="0.55000000000000004">
      <c r="A739" s="1">
        <f>値貼り付け用シート!F40</f>
        <v>4</v>
      </c>
      <c r="B739" s="1">
        <f>値貼り付け用シート!G40</f>
        <v>30</v>
      </c>
      <c r="C739" s="1">
        <v>18</v>
      </c>
      <c r="D739" s="1">
        <f>IF(OR(ISBLANK(値貼り付け用シート!Y40),値貼り付け用シート!Y40&gt;9990),NA(),値貼り付け用シート!Y40)</f>
        <v>39</v>
      </c>
      <c r="E739" s="1">
        <f t="shared" si="259"/>
        <v>39</v>
      </c>
      <c r="F739" s="1">
        <f t="shared" si="268"/>
        <v>264</v>
      </c>
      <c r="G739" s="1">
        <f t="shared" si="269"/>
        <v>8</v>
      </c>
      <c r="H739" s="1">
        <f t="shared" si="270"/>
        <v>33</v>
      </c>
    </row>
    <row r="740" spans="1:16" x14ac:dyDescent="0.55000000000000004">
      <c r="A740" s="1">
        <f>値貼り付け用シート!F40</f>
        <v>4</v>
      </c>
      <c r="B740" s="1">
        <f>値貼り付け用シート!G40</f>
        <v>30</v>
      </c>
      <c r="C740" s="1">
        <v>19</v>
      </c>
      <c r="D740" s="1">
        <f>IF(OR(ISBLANK(値貼り付け用シート!Z40),値貼り付け用シート!Z40&gt;9990),NA(),値貼り付け用シート!Z40)</f>
        <v>32</v>
      </c>
      <c r="E740" s="1">
        <f t="shared" si="259"/>
        <v>32</v>
      </c>
      <c r="F740" s="1">
        <f t="shared" si="268"/>
        <v>269</v>
      </c>
      <c r="G740" s="1">
        <f t="shared" si="269"/>
        <v>8</v>
      </c>
      <c r="H740" s="1">
        <f t="shared" si="270"/>
        <v>34</v>
      </c>
    </row>
    <row r="741" spans="1:16" x14ac:dyDescent="0.55000000000000004">
      <c r="A741" s="1">
        <f>値貼り付け用シート!F40</f>
        <v>4</v>
      </c>
      <c r="B741" s="1">
        <f>値貼り付け用シート!G40</f>
        <v>30</v>
      </c>
      <c r="C741" s="1">
        <v>20</v>
      </c>
      <c r="D741" s="1">
        <f>IF(OR(ISBLANK(値貼り付け用シート!AA40),値貼り付け用シート!AA40&gt;9990),NA(),値貼り付け用シート!AA40)</f>
        <v>26</v>
      </c>
      <c r="E741" s="1">
        <f t="shared" si="259"/>
        <v>26</v>
      </c>
      <c r="F741" s="1">
        <f t="shared" si="268"/>
        <v>270</v>
      </c>
      <c r="G741" s="1">
        <f t="shared" si="269"/>
        <v>8</v>
      </c>
      <c r="H741" s="1">
        <f t="shared" si="270"/>
        <v>34</v>
      </c>
    </row>
    <row r="742" spans="1:16" x14ac:dyDescent="0.55000000000000004">
      <c r="A742" s="1">
        <f>値貼り付け用シート!F40</f>
        <v>4</v>
      </c>
      <c r="B742" s="1">
        <f>値貼り付け用シート!G40</f>
        <v>30</v>
      </c>
      <c r="C742" s="1">
        <v>21</v>
      </c>
      <c r="D742" s="1">
        <f>IF(OR(ISBLANK(値貼り付け用シート!AB40),値貼り付け用シート!AB40&gt;9990),NA(),値貼り付け用シート!AB40)</f>
        <v>26</v>
      </c>
      <c r="E742" s="1">
        <f t="shared" si="259"/>
        <v>26</v>
      </c>
      <c r="F742" s="1">
        <f t="shared" si="268"/>
        <v>266</v>
      </c>
      <c r="G742" s="1">
        <f t="shared" si="269"/>
        <v>8</v>
      </c>
      <c r="H742" s="1">
        <f t="shared" si="270"/>
        <v>33</v>
      </c>
    </row>
    <row r="743" spans="1:16" x14ac:dyDescent="0.55000000000000004">
      <c r="A743" s="1">
        <f>値貼り付け用シート!F40</f>
        <v>4</v>
      </c>
      <c r="B743" s="1">
        <f>値貼り付け用シート!G40</f>
        <v>30</v>
      </c>
      <c r="C743" s="1">
        <v>22</v>
      </c>
      <c r="D743" s="1">
        <f>IF(OR(ISBLANK(値貼り付け用シート!AC40),値貼り付け用シート!AC40&gt;9990),NA(),値貼り付け用シート!AC40)</f>
        <v>31</v>
      </c>
      <c r="E743" s="1">
        <f t="shared" si="259"/>
        <v>31</v>
      </c>
      <c r="F743" s="1">
        <f t="shared" si="268"/>
        <v>265</v>
      </c>
      <c r="G743" s="1">
        <f t="shared" si="269"/>
        <v>8</v>
      </c>
      <c r="H743" s="1">
        <f t="shared" si="270"/>
        <v>33</v>
      </c>
    </row>
    <row r="744" spans="1:16" x14ac:dyDescent="0.55000000000000004">
      <c r="A744" s="1">
        <f>値貼り付け用シート!F40</f>
        <v>4</v>
      </c>
      <c r="B744" s="1">
        <f>値貼り付け用シート!G40</f>
        <v>30</v>
      </c>
      <c r="C744" s="1">
        <v>23</v>
      </c>
      <c r="D744" s="1">
        <f>IF(OR(ISBLANK(値貼り付け用シート!AD40),値貼り付け用シート!AD40&gt;9990),NA(),値貼り付け用シート!AD40)</f>
        <v>36</v>
      </c>
      <c r="E744" s="1">
        <f t="shared" si="259"/>
        <v>36</v>
      </c>
      <c r="F744" s="1">
        <f t="shared" si="268"/>
        <v>269</v>
      </c>
      <c r="G744" s="1">
        <f t="shared" si="269"/>
        <v>8</v>
      </c>
      <c r="H744" s="1">
        <f t="shared" si="270"/>
        <v>34</v>
      </c>
    </row>
    <row r="745" spans="1:16" x14ac:dyDescent="0.55000000000000004">
      <c r="A745" s="1">
        <f>値貼り付け用シート!F40</f>
        <v>4</v>
      </c>
      <c r="B745" s="1">
        <f>値貼り付け用シート!G40</f>
        <v>30</v>
      </c>
      <c r="C745" s="1">
        <v>24</v>
      </c>
      <c r="D745" s="1">
        <f>IF(OR(ISBLANK(値貼り付け用シート!AE40),値貼り付け用シート!AE40&gt;9990),NA(),値貼り付け用シート!AE40)</f>
        <v>38</v>
      </c>
      <c r="E745" s="1">
        <f t="shared" si="259"/>
        <v>38</v>
      </c>
      <c r="F745" s="1">
        <f t="shared" si="268"/>
        <v>270</v>
      </c>
      <c r="G745" s="1">
        <f t="shared" si="269"/>
        <v>8</v>
      </c>
      <c r="H745" s="1">
        <f t="shared" si="270"/>
        <v>34</v>
      </c>
    </row>
    <row r="746" spans="1:16" x14ac:dyDescent="0.55000000000000004">
      <c r="A746" s="1">
        <f>値貼り付け用シート!F41</f>
        <v>5</v>
      </c>
      <c r="B746" s="1">
        <f>値貼り付け用シート!G41</f>
        <v>1</v>
      </c>
      <c r="C746" s="1">
        <v>1</v>
      </c>
      <c r="D746" s="1">
        <f>IF(OR(ISBLANK(値貼り付け用シート!H41),値貼り付け用シート!H41&gt;9990),NA(),値貼り付け用シート!H41)</f>
        <v>41</v>
      </c>
      <c r="E746" s="1">
        <f t="shared" si="259"/>
        <v>41</v>
      </c>
      <c r="F746" s="1">
        <f t="shared" si="268"/>
        <v>269</v>
      </c>
      <c r="G746" s="1">
        <f t="shared" si="269"/>
        <v>8</v>
      </c>
      <c r="H746" s="1">
        <f t="shared" si="270"/>
        <v>34</v>
      </c>
      <c r="I746" s="1">
        <f t="shared" ref="I746" si="271">COUNT(D746:D769)</f>
        <v>24</v>
      </c>
      <c r="J746" s="1">
        <f t="shared" ref="J746" si="272">COUNT(H746:H769)</f>
        <v>24</v>
      </c>
      <c r="K746" s="1">
        <f t="shared" ref="K746" si="273">IF(AND(I746&gt;=20,J746&gt;=20),0,1)</f>
        <v>0</v>
      </c>
      <c r="L746" s="1">
        <f t="shared" ref="L746" si="274">IF(K746=0,MAX(H746:H769),NA())</f>
        <v>56</v>
      </c>
      <c r="M746" s="1">
        <f t="shared" ref="M746" si="275">IF(K746=0,IF(L746&lt;=70,1,0),NA())</f>
        <v>1</v>
      </c>
      <c r="N746" s="1">
        <f t="shared" ref="N746" si="276">IF(COUNTIF(D746:D769,NA())=24,NA(),MAX(E746:E769))</f>
        <v>59</v>
      </c>
      <c r="O746" s="1">
        <f t="shared" ref="O746" si="277">IF(COUNTIF(D751:D765,NA())=15,NA(),MAX(E751:E765))</f>
        <v>59</v>
      </c>
      <c r="P746" s="1">
        <f t="shared" ref="P746" si="278">COUNTIF(D746:D769,"&gt;=120")</f>
        <v>0</v>
      </c>
    </row>
    <row r="747" spans="1:16" x14ac:dyDescent="0.55000000000000004">
      <c r="A747" s="1">
        <f>値貼り付け用シート!F41</f>
        <v>5</v>
      </c>
      <c r="B747" s="1">
        <f>値貼り付け用シート!G41</f>
        <v>1</v>
      </c>
      <c r="C747" s="1">
        <v>2</v>
      </c>
      <c r="D747" s="1">
        <f>IF(OR(ISBLANK(値貼り付け用シート!I41),値貼り付け用シート!I41&gt;9990),NA(),値貼り付け用シート!I41)</f>
        <v>42</v>
      </c>
      <c r="E747" s="1">
        <f t="shared" si="259"/>
        <v>42</v>
      </c>
      <c r="F747" s="1">
        <f t="shared" si="268"/>
        <v>272</v>
      </c>
      <c r="G747" s="1">
        <f t="shared" si="269"/>
        <v>8</v>
      </c>
      <c r="H747" s="1">
        <f t="shared" si="270"/>
        <v>34</v>
      </c>
    </row>
    <row r="748" spans="1:16" x14ac:dyDescent="0.55000000000000004">
      <c r="A748" s="1">
        <f>値貼り付け用シート!F41</f>
        <v>5</v>
      </c>
      <c r="B748" s="1">
        <f>値貼り付け用シート!G41</f>
        <v>1</v>
      </c>
      <c r="C748" s="1">
        <v>3</v>
      </c>
      <c r="D748" s="1">
        <f>IF(OR(ISBLANK(値貼り付け用シート!J41),値貼り付け用シート!J41&gt;9990),NA(),値貼り付け用シート!J41)</f>
        <v>42</v>
      </c>
      <c r="E748" s="1">
        <f t="shared" si="259"/>
        <v>42</v>
      </c>
      <c r="F748" s="1">
        <f t="shared" si="268"/>
        <v>282</v>
      </c>
      <c r="G748" s="1">
        <f t="shared" si="269"/>
        <v>8</v>
      </c>
      <c r="H748" s="1">
        <f t="shared" si="270"/>
        <v>35</v>
      </c>
    </row>
    <row r="749" spans="1:16" x14ac:dyDescent="0.55000000000000004">
      <c r="A749" s="1">
        <f>値貼り付け用シート!F41</f>
        <v>5</v>
      </c>
      <c r="B749" s="1">
        <f>値貼り付け用シート!G41</f>
        <v>1</v>
      </c>
      <c r="C749" s="1">
        <v>4</v>
      </c>
      <c r="D749" s="1">
        <f>IF(OR(ISBLANK(値貼り付け用シート!K41),値貼り付け用シート!K41&gt;9990),NA(),値貼り付け用シート!K41)</f>
        <v>43</v>
      </c>
      <c r="E749" s="1">
        <f t="shared" si="259"/>
        <v>43</v>
      </c>
      <c r="F749" s="1">
        <f t="shared" si="268"/>
        <v>299</v>
      </c>
      <c r="G749" s="1">
        <f t="shared" si="269"/>
        <v>8</v>
      </c>
      <c r="H749" s="1">
        <f t="shared" si="270"/>
        <v>37</v>
      </c>
    </row>
    <row r="750" spans="1:16" x14ac:dyDescent="0.55000000000000004">
      <c r="A750" s="1">
        <f>値貼り付け用シート!F41</f>
        <v>5</v>
      </c>
      <c r="B750" s="1">
        <f>値貼り付け用シート!G41</f>
        <v>1</v>
      </c>
      <c r="C750" s="1">
        <v>5</v>
      </c>
      <c r="D750" s="1">
        <f>IF(OR(ISBLANK(値貼り付け用シート!L41),値貼り付け用シート!L41&gt;9990),NA(),値貼り付け用シート!L41)</f>
        <v>41</v>
      </c>
      <c r="E750" s="1">
        <f t="shared" si="259"/>
        <v>41</v>
      </c>
      <c r="F750" s="1">
        <f t="shared" si="268"/>
        <v>314</v>
      </c>
      <c r="G750" s="1">
        <f t="shared" si="269"/>
        <v>8</v>
      </c>
      <c r="H750" s="1">
        <f t="shared" si="270"/>
        <v>39</v>
      </c>
    </row>
    <row r="751" spans="1:16" x14ac:dyDescent="0.55000000000000004">
      <c r="A751" s="1">
        <f>値貼り付け用シート!F41</f>
        <v>5</v>
      </c>
      <c r="B751" s="1">
        <f>値貼り付け用シート!G41</f>
        <v>1</v>
      </c>
      <c r="C751" s="1">
        <v>6</v>
      </c>
      <c r="D751" s="1">
        <f>IF(OR(ISBLANK(値貼り付け用シート!M41),値貼り付け用シート!M41&gt;9990),NA(),値貼り付け用シート!M41)</f>
        <v>41</v>
      </c>
      <c r="E751" s="1">
        <f t="shared" si="259"/>
        <v>41</v>
      </c>
      <c r="F751" s="1">
        <f t="shared" si="268"/>
        <v>324</v>
      </c>
      <c r="G751" s="1">
        <f t="shared" si="269"/>
        <v>8</v>
      </c>
      <c r="H751" s="1">
        <f t="shared" si="270"/>
        <v>41</v>
      </c>
    </row>
    <row r="752" spans="1:16" x14ac:dyDescent="0.55000000000000004">
      <c r="A752" s="1">
        <f>値貼り付け用シート!F41</f>
        <v>5</v>
      </c>
      <c r="B752" s="1">
        <f>値貼り付け用シート!G41</f>
        <v>1</v>
      </c>
      <c r="C752" s="1">
        <v>7</v>
      </c>
      <c r="D752" s="1">
        <f>IF(OR(ISBLANK(値貼り付け用シート!N41),値貼り付け用シート!N41&gt;9990),NA(),値貼り付け用シート!N41)</f>
        <v>40</v>
      </c>
      <c r="E752" s="1">
        <f t="shared" si="259"/>
        <v>40</v>
      </c>
      <c r="F752" s="1">
        <f t="shared" si="268"/>
        <v>328</v>
      </c>
      <c r="G752" s="1">
        <f t="shared" si="269"/>
        <v>8</v>
      </c>
      <c r="H752" s="1">
        <f t="shared" si="270"/>
        <v>41</v>
      </c>
    </row>
    <row r="753" spans="1:8" x14ac:dyDescent="0.55000000000000004">
      <c r="A753" s="1">
        <f>値貼り付け用シート!F41</f>
        <v>5</v>
      </c>
      <c r="B753" s="1">
        <f>値貼り付け用シート!G41</f>
        <v>1</v>
      </c>
      <c r="C753" s="1">
        <v>8</v>
      </c>
      <c r="D753" s="1">
        <f>IF(OR(ISBLANK(値貼り付け用シート!O41),値貼り付け用シート!O41&gt;9990),NA(),値貼り付け用シート!O41)</f>
        <v>35</v>
      </c>
      <c r="E753" s="1">
        <f t="shared" si="259"/>
        <v>35</v>
      </c>
      <c r="F753" s="1">
        <f t="shared" si="268"/>
        <v>325</v>
      </c>
      <c r="G753" s="1">
        <f t="shared" si="269"/>
        <v>8</v>
      </c>
      <c r="H753" s="1">
        <f t="shared" si="270"/>
        <v>41</v>
      </c>
    </row>
    <row r="754" spans="1:8" x14ac:dyDescent="0.55000000000000004">
      <c r="A754" s="1">
        <f>値貼り付け用シート!F41</f>
        <v>5</v>
      </c>
      <c r="B754" s="1">
        <f>値貼り付け用シート!G41</f>
        <v>1</v>
      </c>
      <c r="C754" s="1">
        <v>9</v>
      </c>
      <c r="D754" s="1">
        <f>IF(OR(ISBLANK(値貼り付け用シート!P41),値貼り付け用シート!P41&gt;9990),NA(),値貼り付け用シート!P41)</f>
        <v>33</v>
      </c>
      <c r="E754" s="1">
        <f t="shared" si="259"/>
        <v>33</v>
      </c>
      <c r="F754" s="1">
        <f t="shared" si="268"/>
        <v>317</v>
      </c>
      <c r="G754" s="1">
        <f t="shared" si="269"/>
        <v>8</v>
      </c>
      <c r="H754" s="1">
        <f t="shared" si="270"/>
        <v>40</v>
      </c>
    </row>
    <row r="755" spans="1:8" x14ac:dyDescent="0.55000000000000004">
      <c r="A755" s="1">
        <f>値貼り付け用シート!F41</f>
        <v>5</v>
      </c>
      <c r="B755" s="1">
        <f>値貼り付け用シート!G41</f>
        <v>1</v>
      </c>
      <c r="C755" s="1">
        <v>10</v>
      </c>
      <c r="D755" s="1">
        <f>IF(OR(ISBLANK(値貼り付け用シート!Q41),値貼り付け用シート!Q41&gt;9990),NA(),値貼り付け用シート!Q41)</f>
        <v>35</v>
      </c>
      <c r="E755" s="1">
        <f t="shared" si="259"/>
        <v>35</v>
      </c>
      <c r="F755" s="1">
        <f t="shared" si="268"/>
        <v>310</v>
      </c>
      <c r="G755" s="1">
        <f t="shared" si="269"/>
        <v>8</v>
      </c>
      <c r="H755" s="1">
        <f t="shared" si="270"/>
        <v>39</v>
      </c>
    </row>
    <row r="756" spans="1:8" x14ac:dyDescent="0.55000000000000004">
      <c r="A756" s="1">
        <f>値貼り付け用シート!F41</f>
        <v>5</v>
      </c>
      <c r="B756" s="1">
        <f>値貼り付け用シート!G41</f>
        <v>1</v>
      </c>
      <c r="C756" s="1">
        <v>11</v>
      </c>
      <c r="D756" s="1">
        <f>IF(OR(ISBLANK(値貼り付け用シート!R41),値貼り付け用シート!R41&gt;9990),NA(),値貼り付け用シート!R41)</f>
        <v>41</v>
      </c>
      <c r="E756" s="1">
        <f t="shared" si="259"/>
        <v>41</v>
      </c>
      <c r="F756" s="1">
        <f t="shared" si="268"/>
        <v>309</v>
      </c>
      <c r="G756" s="1">
        <f t="shared" si="269"/>
        <v>8</v>
      </c>
      <c r="H756" s="1">
        <f t="shared" si="270"/>
        <v>39</v>
      </c>
    </row>
    <row r="757" spans="1:8" x14ac:dyDescent="0.55000000000000004">
      <c r="A757" s="1">
        <f>値貼り付け用シート!F41</f>
        <v>5</v>
      </c>
      <c r="B757" s="1">
        <f>値貼り付け用シート!G41</f>
        <v>1</v>
      </c>
      <c r="C757" s="1">
        <v>12</v>
      </c>
      <c r="D757" s="1">
        <f>IF(OR(ISBLANK(値貼り付け用シート!S41),値貼り付け用シート!S41&gt;9990),NA(),値貼り付け用シート!S41)</f>
        <v>48</v>
      </c>
      <c r="E757" s="1">
        <f t="shared" si="259"/>
        <v>48</v>
      </c>
      <c r="F757" s="1">
        <f t="shared" si="268"/>
        <v>314</v>
      </c>
      <c r="G757" s="1">
        <f t="shared" si="269"/>
        <v>8</v>
      </c>
      <c r="H757" s="1">
        <f t="shared" si="270"/>
        <v>39</v>
      </c>
    </row>
    <row r="758" spans="1:8" x14ac:dyDescent="0.55000000000000004">
      <c r="A758" s="1">
        <f>値貼り付け用シート!F41</f>
        <v>5</v>
      </c>
      <c r="B758" s="1">
        <f>値貼り付け用シート!G41</f>
        <v>1</v>
      </c>
      <c r="C758" s="1">
        <v>13</v>
      </c>
      <c r="D758" s="1">
        <f>IF(OR(ISBLANK(値貼り付け用シート!T41),値貼り付け用シート!T41&gt;9990),NA(),値貼り付け用シート!T41)</f>
        <v>56</v>
      </c>
      <c r="E758" s="1">
        <f t="shared" si="259"/>
        <v>56</v>
      </c>
      <c r="F758" s="1">
        <f t="shared" si="268"/>
        <v>329</v>
      </c>
      <c r="G758" s="1">
        <f t="shared" si="269"/>
        <v>8</v>
      </c>
      <c r="H758" s="1">
        <f t="shared" si="270"/>
        <v>41</v>
      </c>
    </row>
    <row r="759" spans="1:8" x14ac:dyDescent="0.55000000000000004">
      <c r="A759" s="1">
        <f>値貼り付け用シート!F41</f>
        <v>5</v>
      </c>
      <c r="B759" s="1">
        <f>値貼り付け用シート!G41</f>
        <v>1</v>
      </c>
      <c r="C759" s="1">
        <v>14</v>
      </c>
      <c r="D759" s="1">
        <f>IF(OR(ISBLANK(値貼り付け用シート!U41),値貼り付け用シート!U41&gt;9990),NA(),値貼り付け用シート!U41)</f>
        <v>59</v>
      </c>
      <c r="E759" s="1">
        <f t="shared" si="259"/>
        <v>59</v>
      </c>
      <c r="F759" s="1">
        <f t="shared" si="268"/>
        <v>347</v>
      </c>
      <c r="G759" s="1">
        <f t="shared" si="269"/>
        <v>8</v>
      </c>
      <c r="H759" s="1">
        <f t="shared" si="270"/>
        <v>43</v>
      </c>
    </row>
    <row r="760" spans="1:8" x14ac:dyDescent="0.55000000000000004">
      <c r="A760" s="1">
        <f>値貼り付け用シート!F41</f>
        <v>5</v>
      </c>
      <c r="B760" s="1">
        <f>値貼り付け用シート!G41</f>
        <v>1</v>
      </c>
      <c r="C760" s="1">
        <v>15</v>
      </c>
      <c r="D760" s="1">
        <f>IF(OR(ISBLANK(値貼り付け用シート!V41),値貼り付け用シート!V41&gt;9990),NA(),値貼り付け用シート!V41)</f>
        <v>57</v>
      </c>
      <c r="E760" s="1">
        <f t="shared" si="259"/>
        <v>57</v>
      </c>
      <c r="F760" s="1">
        <f t="shared" si="268"/>
        <v>364</v>
      </c>
      <c r="G760" s="1">
        <f t="shared" si="269"/>
        <v>8</v>
      </c>
      <c r="H760" s="1">
        <f t="shared" si="270"/>
        <v>46</v>
      </c>
    </row>
    <row r="761" spans="1:8" x14ac:dyDescent="0.55000000000000004">
      <c r="A761" s="1">
        <f>値貼り付け用シート!F41</f>
        <v>5</v>
      </c>
      <c r="B761" s="1">
        <f>値貼り付け用シート!G41</f>
        <v>1</v>
      </c>
      <c r="C761" s="1">
        <v>16</v>
      </c>
      <c r="D761" s="1">
        <f>IF(OR(ISBLANK(値貼り付け用シート!W41),値貼り付け用シート!W41&gt;9990),NA(),値貼り付け用シート!W41)</f>
        <v>55</v>
      </c>
      <c r="E761" s="1">
        <f t="shared" si="259"/>
        <v>55</v>
      </c>
      <c r="F761" s="1">
        <f t="shared" si="268"/>
        <v>384</v>
      </c>
      <c r="G761" s="1">
        <f t="shared" si="269"/>
        <v>8</v>
      </c>
      <c r="H761" s="1">
        <f t="shared" si="270"/>
        <v>48</v>
      </c>
    </row>
    <row r="762" spans="1:8" x14ac:dyDescent="0.55000000000000004">
      <c r="A762" s="1">
        <f>値貼り付け用シート!F41</f>
        <v>5</v>
      </c>
      <c r="B762" s="1">
        <f>値貼り付け用シート!G41</f>
        <v>1</v>
      </c>
      <c r="C762" s="1">
        <v>17</v>
      </c>
      <c r="D762" s="1">
        <f>IF(OR(ISBLANK(値貼り付け用シート!X41),値貼り付け用シート!X41&gt;9990),NA(),値貼り付け用シート!X41)</f>
        <v>54</v>
      </c>
      <c r="E762" s="1">
        <f t="shared" si="259"/>
        <v>54</v>
      </c>
      <c r="F762" s="1">
        <f t="shared" si="268"/>
        <v>405</v>
      </c>
      <c r="G762" s="1">
        <f t="shared" si="269"/>
        <v>8</v>
      </c>
      <c r="H762" s="1">
        <f t="shared" si="270"/>
        <v>51</v>
      </c>
    </row>
    <row r="763" spans="1:8" x14ac:dyDescent="0.55000000000000004">
      <c r="A763" s="1">
        <f>値貼り付け用シート!F41</f>
        <v>5</v>
      </c>
      <c r="B763" s="1">
        <f>値貼り付け用シート!G41</f>
        <v>1</v>
      </c>
      <c r="C763" s="1">
        <v>18</v>
      </c>
      <c r="D763" s="1">
        <f>IF(OR(ISBLANK(値貼り付け用シート!Y41),値貼り付け用シート!Y41&gt;9990),NA(),値貼り付け用シート!Y41)</f>
        <v>57</v>
      </c>
      <c r="E763" s="1">
        <f t="shared" si="259"/>
        <v>57</v>
      </c>
      <c r="F763" s="1">
        <f t="shared" si="268"/>
        <v>427</v>
      </c>
      <c r="G763" s="1">
        <f t="shared" si="269"/>
        <v>8</v>
      </c>
      <c r="H763" s="1">
        <f t="shared" si="270"/>
        <v>53</v>
      </c>
    </row>
    <row r="764" spans="1:8" x14ac:dyDescent="0.55000000000000004">
      <c r="A764" s="1">
        <f>値貼り付け用シート!F41</f>
        <v>5</v>
      </c>
      <c r="B764" s="1">
        <f>値貼り付け用シート!G41</f>
        <v>1</v>
      </c>
      <c r="C764" s="1">
        <v>19</v>
      </c>
      <c r="D764" s="1">
        <f>IF(OR(ISBLANK(値貼り付け用シート!Z41),値貼り付け用シート!Z41&gt;9990),NA(),値貼り付け用シート!Z41)</f>
        <v>55</v>
      </c>
      <c r="E764" s="1">
        <f t="shared" si="259"/>
        <v>55</v>
      </c>
      <c r="F764" s="1">
        <f t="shared" si="268"/>
        <v>441</v>
      </c>
      <c r="G764" s="1">
        <f t="shared" si="269"/>
        <v>8</v>
      </c>
      <c r="H764" s="1">
        <f t="shared" si="270"/>
        <v>55</v>
      </c>
    </row>
    <row r="765" spans="1:8" x14ac:dyDescent="0.55000000000000004">
      <c r="A765" s="1">
        <f>値貼り付け用シート!F41</f>
        <v>5</v>
      </c>
      <c r="B765" s="1">
        <f>値貼り付け用シート!G41</f>
        <v>1</v>
      </c>
      <c r="C765" s="1">
        <v>20</v>
      </c>
      <c r="D765" s="1">
        <f>IF(OR(ISBLANK(値貼り付け用シート!AA41),値貼り付け用シート!AA41&gt;9990),NA(),値貼り付け用シート!AA41)</f>
        <v>54</v>
      </c>
      <c r="E765" s="1">
        <f t="shared" si="259"/>
        <v>54</v>
      </c>
      <c r="F765" s="1">
        <f t="shared" si="268"/>
        <v>447</v>
      </c>
      <c r="G765" s="1">
        <f t="shared" si="269"/>
        <v>8</v>
      </c>
      <c r="H765" s="1">
        <f t="shared" si="270"/>
        <v>56</v>
      </c>
    </row>
    <row r="766" spans="1:8" x14ac:dyDescent="0.55000000000000004">
      <c r="A766" s="1">
        <f>値貼り付け用シート!F41</f>
        <v>5</v>
      </c>
      <c r="B766" s="1">
        <f>値貼り付け用シート!G41</f>
        <v>1</v>
      </c>
      <c r="C766" s="1">
        <v>21</v>
      </c>
      <c r="D766" s="1">
        <f>IF(OR(ISBLANK(値貼り付け用シート!AB41),値貼り付け用シート!AB41&gt;9990),NA(),値貼り付け用シート!AB41)</f>
        <v>50</v>
      </c>
      <c r="E766" s="1">
        <f t="shared" si="259"/>
        <v>50</v>
      </c>
      <c r="F766" s="1">
        <f t="shared" si="268"/>
        <v>441</v>
      </c>
      <c r="G766" s="1">
        <f t="shared" si="269"/>
        <v>8</v>
      </c>
      <c r="H766" s="1">
        <f t="shared" si="270"/>
        <v>55</v>
      </c>
    </row>
    <row r="767" spans="1:8" x14ac:dyDescent="0.55000000000000004">
      <c r="A767" s="1">
        <f>値貼り付け用シート!F41</f>
        <v>5</v>
      </c>
      <c r="B767" s="1">
        <f>値貼り付け用シート!G41</f>
        <v>1</v>
      </c>
      <c r="C767" s="1">
        <v>22</v>
      </c>
      <c r="D767" s="1">
        <f>IF(OR(ISBLANK(値貼り付け用シート!AC41),値貼り付け用シート!AC41&gt;9990),NA(),値貼り付け用シート!AC41)</f>
        <v>50</v>
      </c>
      <c r="E767" s="1">
        <f t="shared" si="259"/>
        <v>50</v>
      </c>
      <c r="F767" s="1">
        <f t="shared" si="268"/>
        <v>432</v>
      </c>
      <c r="G767" s="1">
        <f t="shared" si="269"/>
        <v>8</v>
      </c>
      <c r="H767" s="1">
        <f t="shared" si="270"/>
        <v>54</v>
      </c>
    </row>
    <row r="768" spans="1:8" x14ac:dyDescent="0.55000000000000004">
      <c r="A768" s="1">
        <f>値貼り付け用シート!F41</f>
        <v>5</v>
      </c>
      <c r="B768" s="1">
        <f>値貼り付け用シート!G41</f>
        <v>1</v>
      </c>
      <c r="C768" s="1">
        <v>23</v>
      </c>
      <c r="D768" s="1">
        <f>IF(OR(ISBLANK(値貼り付け用シート!AD41),値貼り付け用シート!AD41&gt;9990),NA(),値貼り付け用シート!AD41)</f>
        <v>52</v>
      </c>
      <c r="E768" s="1">
        <f t="shared" si="259"/>
        <v>52</v>
      </c>
      <c r="F768" s="1">
        <f t="shared" si="268"/>
        <v>427</v>
      </c>
      <c r="G768" s="1">
        <f t="shared" si="269"/>
        <v>8</v>
      </c>
      <c r="H768" s="1">
        <f t="shared" si="270"/>
        <v>53</v>
      </c>
    </row>
    <row r="769" spans="1:16" x14ac:dyDescent="0.55000000000000004">
      <c r="A769" s="1">
        <f>値貼り付け用シート!F41</f>
        <v>5</v>
      </c>
      <c r="B769" s="1">
        <f>値貼り付け用シート!G41</f>
        <v>1</v>
      </c>
      <c r="C769" s="1">
        <v>24</v>
      </c>
      <c r="D769" s="1">
        <f>IF(OR(ISBLANK(値貼り付け用シート!AE41),値貼り付け用シート!AE41&gt;9990),NA(),値貼り付け用シート!AE41)</f>
        <v>51</v>
      </c>
      <c r="E769" s="1">
        <f t="shared" si="259"/>
        <v>51</v>
      </c>
      <c r="F769" s="1">
        <f t="shared" si="268"/>
        <v>423</v>
      </c>
      <c r="G769" s="1">
        <f t="shared" si="269"/>
        <v>8</v>
      </c>
      <c r="H769" s="1">
        <f t="shared" si="270"/>
        <v>53</v>
      </c>
    </row>
    <row r="770" spans="1:16" x14ac:dyDescent="0.55000000000000004">
      <c r="A770" s="1">
        <f>値貼り付け用シート!F42</f>
        <v>5</v>
      </c>
      <c r="B770" s="1">
        <f>値貼り付け用シート!G42</f>
        <v>2</v>
      </c>
      <c r="C770" s="1">
        <v>1</v>
      </c>
      <c r="D770" s="1">
        <f>IF(OR(ISBLANK(値貼り付け用シート!H42),値貼り付け用シート!H42&gt;9990),NA(),値貼り付け用シート!H42)</f>
        <v>49</v>
      </c>
      <c r="E770" s="1">
        <f t="shared" si="259"/>
        <v>49</v>
      </c>
      <c r="F770" s="1">
        <f t="shared" si="268"/>
        <v>418</v>
      </c>
      <c r="G770" s="1">
        <f t="shared" si="269"/>
        <v>8</v>
      </c>
      <c r="H770" s="1">
        <f t="shared" si="270"/>
        <v>52</v>
      </c>
      <c r="I770" s="1">
        <f t="shared" ref="I770" si="279">COUNT(D770:D793)</f>
        <v>23</v>
      </c>
      <c r="J770" s="1">
        <f t="shared" ref="J770" si="280">COUNT(H770:H793)</f>
        <v>24</v>
      </c>
      <c r="K770" s="1">
        <f t="shared" ref="K770" si="281">IF(AND(I770&gt;=20,J770&gt;=20),0,1)</f>
        <v>0</v>
      </c>
      <c r="L770" s="1">
        <f t="shared" ref="L770" si="282">IF(K770=0,MAX(H770:H793),NA())</f>
        <v>54</v>
      </c>
      <c r="M770" s="1">
        <f t="shared" ref="M770" si="283">IF(K770=0,IF(L770&lt;=70,1,0),NA())</f>
        <v>1</v>
      </c>
      <c r="N770" s="1">
        <f t="shared" ref="N770" si="284">IF(COUNTIF(D770:D793,NA())=24,NA(),MAX(E770:E793))</f>
        <v>56</v>
      </c>
      <c r="O770" s="1">
        <f t="shared" ref="O770" si="285">IF(COUNTIF(D775:D789,NA())=15,NA(),MAX(E775:E789))</f>
        <v>56</v>
      </c>
      <c r="P770" s="1">
        <f t="shared" ref="P770" si="286">COUNTIF(D770:D793,"&gt;=120")</f>
        <v>0</v>
      </c>
    </row>
    <row r="771" spans="1:16" x14ac:dyDescent="0.55000000000000004">
      <c r="A771" s="1">
        <f>値貼り付け用シート!F42</f>
        <v>5</v>
      </c>
      <c r="B771" s="1">
        <f>値貼り付け用シート!G42</f>
        <v>2</v>
      </c>
      <c r="C771" s="1">
        <v>2</v>
      </c>
      <c r="D771" s="1">
        <f>IF(OR(ISBLANK(値貼り付け用シート!I42),値貼り付け用シート!I42&gt;9990),NA(),値貼り付け用シート!I42)</f>
        <v>49</v>
      </c>
      <c r="E771" s="1">
        <f t="shared" ref="E771:E834" si="287">IF(ISERROR(D771),0,D771)</f>
        <v>49</v>
      </c>
      <c r="F771" s="1">
        <f t="shared" si="268"/>
        <v>410</v>
      </c>
      <c r="G771" s="1">
        <f t="shared" si="269"/>
        <v>8</v>
      </c>
      <c r="H771" s="1">
        <f t="shared" si="270"/>
        <v>51</v>
      </c>
    </row>
    <row r="772" spans="1:16" x14ac:dyDescent="0.55000000000000004">
      <c r="A772" s="1">
        <f>値貼り付け用シート!F42</f>
        <v>5</v>
      </c>
      <c r="B772" s="1">
        <f>値貼り付け用シート!G42</f>
        <v>2</v>
      </c>
      <c r="C772" s="1">
        <v>3</v>
      </c>
      <c r="D772" s="1">
        <f>IF(OR(ISBLANK(値貼り付け用シート!J42),値貼り付け用シート!J42&gt;9990),NA(),値貼り付け用シート!J42)</f>
        <v>50</v>
      </c>
      <c r="E772" s="1">
        <f t="shared" si="287"/>
        <v>50</v>
      </c>
      <c r="F772" s="1">
        <f t="shared" si="268"/>
        <v>405</v>
      </c>
      <c r="G772" s="1">
        <f t="shared" si="269"/>
        <v>8</v>
      </c>
      <c r="H772" s="1">
        <f t="shared" si="270"/>
        <v>51</v>
      </c>
    </row>
    <row r="773" spans="1:16" x14ac:dyDescent="0.55000000000000004">
      <c r="A773" s="1">
        <f>値貼り付け用シート!F42</f>
        <v>5</v>
      </c>
      <c r="B773" s="1">
        <f>値貼り付け用シート!G42</f>
        <v>2</v>
      </c>
      <c r="C773" s="1">
        <v>4</v>
      </c>
      <c r="D773" s="1">
        <f>IF(OR(ISBLANK(値貼り付け用シート!K42),値貼り付け用シート!K42&gt;9990),NA(),値貼り付け用シート!K42)</f>
        <v>50</v>
      </c>
      <c r="E773" s="1">
        <f t="shared" si="287"/>
        <v>50</v>
      </c>
      <c r="F773" s="1">
        <f t="shared" si="268"/>
        <v>401</v>
      </c>
      <c r="G773" s="1">
        <f t="shared" si="269"/>
        <v>8</v>
      </c>
      <c r="H773" s="1">
        <f t="shared" si="270"/>
        <v>50</v>
      </c>
    </row>
    <row r="774" spans="1:16" x14ac:dyDescent="0.55000000000000004">
      <c r="A774" s="1">
        <f>値貼り付け用シート!F42</f>
        <v>5</v>
      </c>
      <c r="B774" s="1">
        <f>値貼り付け用シート!G42</f>
        <v>2</v>
      </c>
      <c r="C774" s="1">
        <v>5</v>
      </c>
      <c r="D774" s="1">
        <f>IF(OR(ISBLANK(値貼り付け用シート!L42),値貼り付け用シート!L42&gt;9990),NA(),値貼り付け用シート!L42)</f>
        <v>50</v>
      </c>
      <c r="E774" s="1">
        <f t="shared" si="287"/>
        <v>50</v>
      </c>
      <c r="F774" s="1">
        <f t="shared" si="268"/>
        <v>401</v>
      </c>
      <c r="G774" s="1">
        <f t="shared" si="269"/>
        <v>8</v>
      </c>
      <c r="H774" s="1">
        <f t="shared" si="270"/>
        <v>50</v>
      </c>
    </row>
    <row r="775" spans="1:16" x14ac:dyDescent="0.55000000000000004">
      <c r="A775" s="1">
        <f>値貼り付け用シート!F42</f>
        <v>5</v>
      </c>
      <c r="B775" s="1">
        <f>値貼り付け用シート!G42</f>
        <v>2</v>
      </c>
      <c r="C775" s="1">
        <v>6</v>
      </c>
      <c r="D775" s="1">
        <f>IF(OR(ISBLANK(値貼り付け用シート!M42),値貼り付け用シート!M42&gt;9990),NA(),値貼り付け用シート!M42)</f>
        <v>48</v>
      </c>
      <c r="E775" s="1">
        <f t="shared" si="287"/>
        <v>48</v>
      </c>
      <c r="F775" s="1">
        <f t="shared" si="268"/>
        <v>399</v>
      </c>
      <c r="G775" s="1">
        <f t="shared" si="269"/>
        <v>8</v>
      </c>
      <c r="H775" s="1">
        <f t="shared" si="270"/>
        <v>50</v>
      </c>
    </row>
    <row r="776" spans="1:16" x14ac:dyDescent="0.55000000000000004">
      <c r="A776" s="1">
        <f>値貼り付け用シート!F42</f>
        <v>5</v>
      </c>
      <c r="B776" s="1">
        <f>値貼り付け用シート!G42</f>
        <v>2</v>
      </c>
      <c r="C776" s="1">
        <v>7</v>
      </c>
      <c r="D776" s="1">
        <f>IF(OR(ISBLANK(値貼り付け用シート!N42),値貼り付け用シート!N42&gt;9990),NA(),値貼り付け用シート!N42)</f>
        <v>49</v>
      </c>
      <c r="E776" s="1">
        <f t="shared" si="287"/>
        <v>49</v>
      </c>
      <c r="F776" s="1">
        <f t="shared" si="268"/>
        <v>396</v>
      </c>
      <c r="G776" s="1">
        <f t="shared" si="269"/>
        <v>8</v>
      </c>
      <c r="H776" s="1">
        <f t="shared" si="270"/>
        <v>50</v>
      </c>
    </row>
    <row r="777" spans="1:16" x14ac:dyDescent="0.55000000000000004">
      <c r="A777" s="1">
        <f>値貼り付け用シート!F42</f>
        <v>5</v>
      </c>
      <c r="B777" s="1">
        <f>値貼り付け用シート!G42</f>
        <v>2</v>
      </c>
      <c r="C777" s="1">
        <v>8</v>
      </c>
      <c r="D777" s="1">
        <f>IF(OR(ISBLANK(値貼り付け用シート!O42),値貼り付け用シート!O42&gt;9990),NA(),値貼り付け用シート!O42)</f>
        <v>50</v>
      </c>
      <c r="E777" s="1">
        <f t="shared" si="287"/>
        <v>50</v>
      </c>
      <c r="F777" s="1">
        <f t="shared" si="268"/>
        <v>395</v>
      </c>
      <c r="G777" s="1">
        <f t="shared" si="269"/>
        <v>8</v>
      </c>
      <c r="H777" s="1">
        <f t="shared" si="270"/>
        <v>49</v>
      </c>
    </row>
    <row r="778" spans="1:16" x14ac:dyDescent="0.55000000000000004">
      <c r="A778" s="1">
        <f>値貼り付け用シート!F42</f>
        <v>5</v>
      </c>
      <c r="B778" s="1">
        <f>値貼り付け用シート!G42</f>
        <v>2</v>
      </c>
      <c r="C778" s="1">
        <v>9</v>
      </c>
      <c r="D778" s="1">
        <f>IF(OR(ISBLANK(値貼り付け用シート!P42),値貼り付け用シート!P42&gt;9990),NA(),値貼り付け用シート!P42)</f>
        <v>51</v>
      </c>
      <c r="E778" s="1">
        <f t="shared" si="287"/>
        <v>51</v>
      </c>
      <c r="F778" s="1">
        <f t="shared" si="268"/>
        <v>397</v>
      </c>
      <c r="G778" s="1">
        <f t="shared" si="269"/>
        <v>8</v>
      </c>
      <c r="H778" s="1">
        <f t="shared" si="270"/>
        <v>50</v>
      </c>
    </row>
    <row r="779" spans="1:16" x14ac:dyDescent="0.55000000000000004">
      <c r="A779" s="1">
        <f>値貼り付け用シート!F42</f>
        <v>5</v>
      </c>
      <c r="B779" s="1">
        <f>値貼り付け用シート!G42</f>
        <v>2</v>
      </c>
      <c r="C779" s="1">
        <v>10</v>
      </c>
      <c r="D779" s="1">
        <f>IF(OR(ISBLANK(値貼り付け用シート!Q42),値貼り付け用シート!Q42&gt;9990),NA(),値貼り付け用シート!Q42)</f>
        <v>51</v>
      </c>
      <c r="E779" s="1">
        <f t="shared" si="287"/>
        <v>51</v>
      </c>
      <c r="F779" s="1">
        <f t="shared" si="268"/>
        <v>399</v>
      </c>
      <c r="G779" s="1">
        <f t="shared" si="269"/>
        <v>8</v>
      </c>
      <c r="H779" s="1">
        <f t="shared" si="270"/>
        <v>50</v>
      </c>
    </row>
    <row r="780" spans="1:16" x14ac:dyDescent="0.55000000000000004">
      <c r="A780" s="1">
        <f>値貼り付け用シート!F42</f>
        <v>5</v>
      </c>
      <c r="B780" s="1">
        <f>値貼り付け用シート!G42</f>
        <v>2</v>
      </c>
      <c r="C780" s="1">
        <v>11</v>
      </c>
      <c r="D780" s="1" t="e">
        <f>IF(OR(ISBLANK(値貼り付け用シート!R42),値貼り付け用シート!R42&gt;9990),NA(),値貼り付け用シート!R42)</f>
        <v>#N/A</v>
      </c>
      <c r="E780" s="1">
        <f t="shared" si="287"/>
        <v>0</v>
      </c>
      <c r="F780" s="1">
        <f t="shared" si="268"/>
        <v>349</v>
      </c>
      <c r="G780" s="1">
        <f t="shared" si="269"/>
        <v>7</v>
      </c>
      <c r="H780" s="1">
        <f t="shared" si="270"/>
        <v>50</v>
      </c>
    </row>
    <row r="781" spans="1:16" x14ac:dyDescent="0.55000000000000004">
      <c r="A781" s="1">
        <f>値貼り付け用シート!F42</f>
        <v>5</v>
      </c>
      <c r="B781" s="1">
        <f>値貼り付け用シート!G42</f>
        <v>2</v>
      </c>
      <c r="C781" s="1">
        <v>12</v>
      </c>
      <c r="D781" s="1">
        <f>IF(OR(ISBLANK(値貼り付け用シート!S42),値貼り付け用シート!S42&gt;9990),NA(),値貼り付け用シート!S42)</f>
        <v>50</v>
      </c>
      <c r="E781" s="1">
        <f t="shared" si="287"/>
        <v>50</v>
      </c>
      <c r="F781" s="1">
        <f t="shared" si="268"/>
        <v>349</v>
      </c>
      <c r="G781" s="1">
        <f t="shared" si="269"/>
        <v>7</v>
      </c>
      <c r="H781" s="1">
        <f t="shared" si="270"/>
        <v>50</v>
      </c>
    </row>
    <row r="782" spans="1:16" x14ac:dyDescent="0.55000000000000004">
      <c r="A782" s="1">
        <f>値貼り付け用シート!F42</f>
        <v>5</v>
      </c>
      <c r="B782" s="1">
        <f>値貼り付け用シート!G42</f>
        <v>2</v>
      </c>
      <c r="C782" s="1">
        <v>13</v>
      </c>
      <c r="D782" s="1">
        <f>IF(OR(ISBLANK(値貼り付け用シート!T42),値貼り付け用シート!T42&gt;9990),NA(),値貼り付け用シート!T42)</f>
        <v>52</v>
      </c>
      <c r="E782" s="1">
        <f t="shared" si="287"/>
        <v>52</v>
      </c>
      <c r="F782" s="1">
        <f t="shared" si="268"/>
        <v>351</v>
      </c>
      <c r="G782" s="1">
        <f t="shared" si="269"/>
        <v>7</v>
      </c>
      <c r="H782" s="1">
        <f t="shared" si="270"/>
        <v>50</v>
      </c>
    </row>
    <row r="783" spans="1:16" x14ac:dyDescent="0.55000000000000004">
      <c r="A783" s="1">
        <f>値貼り付け用シート!F42</f>
        <v>5</v>
      </c>
      <c r="B783" s="1">
        <f>値貼り付け用シート!G42</f>
        <v>2</v>
      </c>
      <c r="C783" s="1">
        <v>14</v>
      </c>
      <c r="D783" s="1">
        <f>IF(OR(ISBLANK(値貼り付け用シート!U42),値貼り付け用シート!U42&gt;9990),NA(),値貼り付け用シート!U42)</f>
        <v>53</v>
      </c>
      <c r="E783" s="1">
        <f t="shared" si="287"/>
        <v>53</v>
      </c>
      <c r="F783" s="1">
        <f t="shared" si="268"/>
        <v>356</v>
      </c>
      <c r="G783" s="1">
        <f t="shared" si="269"/>
        <v>7</v>
      </c>
      <c r="H783" s="1">
        <f t="shared" si="270"/>
        <v>51</v>
      </c>
    </row>
    <row r="784" spans="1:16" x14ac:dyDescent="0.55000000000000004">
      <c r="A784" s="1">
        <f>値貼り付け用シート!F42</f>
        <v>5</v>
      </c>
      <c r="B784" s="1">
        <f>値貼り付け用シート!G42</f>
        <v>2</v>
      </c>
      <c r="C784" s="1">
        <v>15</v>
      </c>
      <c r="D784" s="1">
        <f>IF(OR(ISBLANK(値貼り付け用シート!V42),値貼り付け用シート!V42&gt;9990),NA(),値貼り付け用シート!V42)</f>
        <v>55</v>
      </c>
      <c r="E784" s="1">
        <f t="shared" si="287"/>
        <v>55</v>
      </c>
      <c r="F784" s="1">
        <f t="shared" si="268"/>
        <v>362</v>
      </c>
      <c r="G784" s="1">
        <f t="shared" si="269"/>
        <v>7</v>
      </c>
      <c r="H784" s="1">
        <f t="shared" si="270"/>
        <v>52</v>
      </c>
    </row>
    <row r="785" spans="1:16" x14ac:dyDescent="0.55000000000000004">
      <c r="A785" s="1">
        <f>値貼り付け用シート!F42</f>
        <v>5</v>
      </c>
      <c r="B785" s="1">
        <f>値貼り付け用シート!G42</f>
        <v>2</v>
      </c>
      <c r="C785" s="1">
        <v>16</v>
      </c>
      <c r="D785" s="1">
        <f>IF(OR(ISBLANK(値貼り付け用シート!W42),値貼り付け用シート!W42&gt;9990),NA(),値貼り付け用シート!W42)</f>
        <v>56</v>
      </c>
      <c r="E785" s="1">
        <f t="shared" si="287"/>
        <v>56</v>
      </c>
      <c r="F785" s="1">
        <f t="shared" si="268"/>
        <v>368</v>
      </c>
      <c r="G785" s="1">
        <f t="shared" si="269"/>
        <v>7</v>
      </c>
      <c r="H785" s="1">
        <f t="shared" si="270"/>
        <v>53</v>
      </c>
    </row>
    <row r="786" spans="1:16" x14ac:dyDescent="0.55000000000000004">
      <c r="A786" s="1">
        <f>値貼り付け用シート!F42</f>
        <v>5</v>
      </c>
      <c r="B786" s="1">
        <f>値貼り付け用シート!G42</f>
        <v>2</v>
      </c>
      <c r="C786" s="1">
        <v>17</v>
      </c>
      <c r="D786" s="1">
        <f>IF(OR(ISBLANK(値貼り付け用シート!X42),値貼り付け用シート!X42&gt;9990),NA(),値貼り付け用シート!X42)</f>
        <v>56</v>
      </c>
      <c r="E786" s="1">
        <f t="shared" si="287"/>
        <v>56</v>
      </c>
      <c r="F786" s="1">
        <f t="shared" si="268"/>
        <v>373</v>
      </c>
      <c r="G786" s="1">
        <f t="shared" si="269"/>
        <v>7</v>
      </c>
      <c r="H786" s="1">
        <f t="shared" si="270"/>
        <v>53</v>
      </c>
    </row>
    <row r="787" spans="1:16" x14ac:dyDescent="0.55000000000000004">
      <c r="A787" s="1">
        <f>値貼り付け用シート!F42</f>
        <v>5</v>
      </c>
      <c r="B787" s="1">
        <f>値貼り付け用シート!G42</f>
        <v>2</v>
      </c>
      <c r="C787" s="1">
        <v>18</v>
      </c>
      <c r="D787" s="1">
        <f>IF(OR(ISBLANK(値貼り付け用シート!Y42),値貼り付け用シート!Y42&gt;9990),NA(),値貼り付け用シート!Y42)</f>
        <v>54</v>
      </c>
      <c r="E787" s="1">
        <f t="shared" si="287"/>
        <v>54</v>
      </c>
      <c r="F787" s="1">
        <f t="shared" si="268"/>
        <v>376</v>
      </c>
      <c r="G787" s="1">
        <f t="shared" si="269"/>
        <v>7</v>
      </c>
      <c r="H787" s="1">
        <f t="shared" si="270"/>
        <v>54</v>
      </c>
    </row>
    <row r="788" spans="1:16" x14ac:dyDescent="0.55000000000000004">
      <c r="A788" s="1">
        <f>値貼り付け用シート!F42</f>
        <v>5</v>
      </c>
      <c r="B788" s="1">
        <f>値貼り付け用シート!G42</f>
        <v>2</v>
      </c>
      <c r="C788" s="1">
        <v>19</v>
      </c>
      <c r="D788" s="1">
        <f>IF(OR(ISBLANK(値貼り付け用シート!Z42),値貼り付け用シート!Z42&gt;9990),NA(),値貼り付け用シート!Z42)</f>
        <v>52</v>
      </c>
      <c r="E788" s="1">
        <f t="shared" si="287"/>
        <v>52</v>
      </c>
      <c r="F788" s="1">
        <f t="shared" si="268"/>
        <v>428</v>
      </c>
      <c r="G788" s="1">
        <f t="shared" si="269"/>
        <v>8</v>
      </c>
      <c r="H788" s="1">
        <f t="shared" si="270"/>
        <v>54</v>
      </c>
    </row>
    <row r="789" spans="1:16" x14ac:dyDescent="0.55000000000000004">
      <c r="A789" s="1">
        <f>値貼り付け用シート!F42</f>
        <v>5</v>
      </c>
      <c r="B789" s="1">
        <f>値貼り付け用シート!G42</f>
        <v>2</v>
      </c>
      <c r="C789" s="1">
        <v>20</v>
      </c>
      <c r="D789" s="1">
        <f>IF(OR(ISBLANK(値貼り付け用シート!AA42),値貼り付け用シート!AA42&gt;9990),NA(),値貼り付け用シート!AA42)</f>
        <v>49</v>
      </c>
      <c r="E789" s="1">
        <f t="shared" si="287"/>
        <v>49</v>
      </c>
      <c r="F789" s="1">
        <f t="shared" si="268"/>
        <v>427</v>
      </c>
      <c r="G789" s="1">
        <f t="shared" si="269"/>
        <v>8</v>
      </c>
      <c r="H789" s="1">
        <f t="shared" si="270"/>
        <v>53</v>
      </c>
    </row>
    <row r="790" spans="1:16" x14ac:dyDescent="0.55000000000000004">
      <c r="A790" s="1">
        <f>値貼り付け用シート!F42</f>
        <v>5</v>
      </c>
      <c r="B790" s="1">
        <f>値貼り付け用シート!G42</f>
        <v>2</v>
      </c>
      <c r="C790" s="1">
        <v>21</v>
      </c>
      <c r="D790" s="1">
        <f>IF(OR(ISBLANK(値貼り付け用シート!AB42),値貼り付け用シート!AB42&gt;9990),NA(),値貼り付け用シート!AB42)</f>
        <v>50</v>
      </c>
      <c r="E790" s="1">
        <f t="shared" si="287"/>
        <v>50</v>
      </c>
      <c r="F790" s="1">
        <f t="shared" si="268"/>
        <v>425</v>
      </c>
      <c r="G790" s="1">
        <f t="shared" si="269"/>
        <v>8</v>
      </c>
      <c r="H790" s="1">
        <f t="shared" si="270"/>
        <v>53</v>
      </c>
    </row>
    <row r="791" spans="1:16" x14ac:dyDescent="0.55000000000000004">
      <c r="A791" s="1">
        <f>値貼り付け用シート!F42</f>
        <v>5</v>
      </c>
      <c r="B791" s="1">
        <f>値貼り付け用シート!G42</f>
        <v>2</v>
      </c>
      <c r="C791" s="1">
        <v>22</v>
      </c>
      <c r="D791" s="1">
        <f>IF(OR(ISBLANK(値貼り付け用シート!AC42),値貼り付け用シート!AC42&gt;9990),NA(),値貼り付け用シート!AC42)</f>
        <v>50</v>
      </c>
      <c r="E791" s="1">
        <f t="shared" si="287"/>
        <v>50</v>
      </c>
      <c r="F791" s="1">
        <f t="shared" si="268"/>
        <v>422</v>
      </c>
      <c r="G791" s="1">
        <f t="shared" si="269"/>
        <v>8</v>
      </c>
      <c r="H791" s="1">
        <f t="shared" si="270"/>
        <v>53</v>
      </c>
    </row>
    <row r="792" spans="1:16" x14ac:dyDescent="0.55000000000000004">
      <c r="A792" s="1">
        <f>値貼り付け用シート!F42</f>
        <v>5</v>
      </c>
      <c r="B792" s="1">
        <f>値貼り付け用シート!G42</f>
        <v>2</v>
      </c>
      <c r="C792" s="1">
        <v>23</v>
      </c>
      <c r="D792" s="1">
        <f>IF(OR(ISBLANK(値貼り付け用シート!AD42),値貼り付け用シート!AD42&gt;9990),NA(),値貼り付け用シート!AD42)</f>
        <v>41</v>
      </c>
      <c r="E792" s="1">
        <f t="shared" si="287"/>
        <v>41</v>
      </c>
      <c r="F792" s="1">
        <f t="shared" si="268"/>
        <v>408</v>
      </c>
      <c r="G792" s="1">
        <f t="shared" si="269"/>
        <v>8</v>
      </c>
      <c r="H792" s="1">
        <f t="shared" si="270"/>
        <v>51</v>
      </c>
    </row>
    <row r="793" spans="1:16" x14ac:dyDescent="0.55000000000000004">
      <c r="A793" s="1">
        <f>値貼り付け用シート!F42</f>
        <v>5</v>
      </c>
      <c r="B793" s="1">
        <f>値貼り付け用シート!G42</f>
        <v>2</v>
      </c>
      <c r="C793" s="1">
        <v>24</v>
      </c>
      <c r="D793" s="1">
        <f>IF(OR(ISBLANK(値貼り付け用シート!AE42),値貼り付け用シート!AE42&gt;9990),NA(),値貼り付け用シート!AE42)</f>
        <v>32</v>
      </c>
      <c r="E793" s="1">
        <f t="shared" si="287"/>
        <v>32</v>
      </c>
      <c r="F793" s="1">
        <f t="shared" si="268"/>
        <v>384</v>
      </c>
      <c r="G793" s="1">
        <f t="shared" si="269"/>
        <v>8</v>
      </c>
      <c r="H793" s="1">
        <f t="shared" si="270"/>
        <v>48</v>
      </c>
    </row>
    <row r="794" spans="1:16" x14ac:dyDescent="0.55000000000000004">
      <c r="A794" s="1">
        <f>値貼り付け用シート!F43</f>
        <v>5</v>
      </c>
      <c r="B794" s="1">
        <f>値貼り付け用シート!G43</f>
        <v>3</v>
      </c>
      <c r="C794" s="1">
        <v>1</v>
      </c>
      <c r="D794" s="1">
        <f>IF(OR(ISBLANK(値貼り付け用シート!H43),値貼り付け用シート!H43&gt;9990),NA(),値貼り付け用シート!H43)</f>
        <v>30</v>
      </c>
      <c r="E794" s="1">
        <f t="shared" si="287"/>
        <v>30</v>
      </c>
      <c r="F794" s="1">
        <f t="shared" si="268"/>
        <v>358</v>
      </c>
      <c r="G794" s="1">
        <f t="shared" si="269"/>
        <v>8</v>
      </c>
      <c r="H794" s="1">
        <f t="shared" si="270"/>
        <v>45</v>
      </c>
      <c r="I794" s="1">
        <f t="shared" ref="I794" si="288">COUNT(D794:D817)</f>
        <v>24</v>
      </c>
      <c r="J794" s="1">
        <f t="shared" ref="J794" si="289">COUNT(H794:H817)</f>
        <v>24</v>
      </c>
      <c r="K794" s="1">
        <f t="shared" ref="K794" si="290">IF(AND(I794&gt;=20,J794&gt;=20),0,1)</f>
        <v>0</v>
      </c>
      <c r="L794" s="1">
        <f t="shared" ref="L794" si="291">IF(K794=0,MAX(H794:H817),NA())</f>
        <v>60</v>
      </c>
      <c r="M794" s="1">
        <f t="shared" ref="M794" si="292">IF(K794=0,IF(L794&lt;=70,1,0),NA())</f>
        <v>1</v>
      </c>
      <c r="N794" s="1">
        <f t="shared" ref="N794" si="293">IF(COUNTIF(D794:D817,NA())=24,NA(),MAX(E794:E817))</f>
        <v>66</v>
      </c>
      <c r="O794" s="1">
        <f t="shared" ref="O794" si="294">IF(COUNTIF(D799:D813,NA())=15,NA(),MAX(E799:E813))</f>
        <v>66</v>
      </c>
      <c r="P794" s="1">
        <f t="shared" ref="P794" si="295">COUNTIF(D794:D817,"&gt;=120")</f>
        <v>0</v>
      </c>
    </row>
    <row r="795" spans="1:16" x14ac:dyDescent="0.55000000000000004">
      <c r="A795" s="1">
        <f>値貼り付け用シート!F43</f>
        <v>5</v>
      </c>
      <c r="B795" s="1">
        <f>値貼り付け用シート!G43</f>
        <v>3</v>
      </c>
      <c r="C795" s="1">
        <v>2</v>
      </c>
      <c r="D795" s="1">
        <f>IF(OR(ISBLANK(値貼り付け用シート!I43),値貼り付け用シート!I43&gt;9990),NA(),値貼り付け用シート!I43)</f>
        <v>31</v>
      </c>
      <c r="E795" s="1">
        <f t="shared" si="287"/>
        <v>31</v>
      </c>
      <c r="F795" s="1">
        <f t="shared" ref="F795:F858" si="296">SUM(E788:E795)</f>
        <v>335</v>
      </c>
      <c r="G795" s="1">
        <f t="shared" ref="G795:G858" si="297">COUNT(D788:D795)</f>
        <v>8</v>
      </c>
      <c r="H795" s="1">
        <f t="shared" ref="H795:H858" si="298">IF(G795&gt;=6,ROUND(F795/G795,0),NA())</f>
        <v>42</v>
      </c>
    </row>
    <row r="796" spans="1:16" x14ac:dyDescent="0.55000000000000004">
      <c r="A796" s="1">
        <f>値貼り付け用シート!F43</f>
        <v>5</v>
      </c>
      <c r="B796" s="1">
        <f>値貼り付け用シート!G43</f>
        <v>3</v>
      </c>
      <c r="C796" s="1">
        <v>3</v>
      </c>
      <c r="D796" s="1">
        <f>IF(OR(ISBLANK(値貼り付け用シート!J43),値貼り付け用シート!J43&gt;9990),NA(),値貼り付け用シート!J43)</f>
        <v>32</v>
      </c>
      <c r="E796" s="1">
        <f t="shared" si="287"/>
        <v>32</v>
      </c>
      <c r="F796" s="1">
        <f t="shared" si="296"/>
        <v>315</v>
      </c>
      <c r="G796" s="1">
        <f t="shared" si="297"/>
        <v>8</v>
      </c>
      <c r="H796" s="1">
        <f t="shared" si="298"/>
        <v>39</v>
      </c>
    </row>
    <row r="797" spans="1:16" x14ac:dyDescent="0.55000000000000004">
      <c r="A797" s="1">
        <f>値貼り付け用シート!F43</f>
        <v>5</v>
      </c>
      <c r="B797" s="1">
        <f>値貼り付け用シート!G43</f>
        <v>3</v>
      </c>
      <c r="C797" s="1">
        <v>4</v>
      </c>
      <c r="D797" s="1">
        <f>IF(OR(ISBLANK(値貼り付け用シート!K43),値貼り付け用シート!K43&gt;9990),NA(),値貼り付け用シート!K43)</f>
        <v>31</v>
      </c>
      <c r="E797" s="1">
        <f t="shared" si="287"/>
        <v>31</v>
      </c>
      <c r="F797" s="1">
        <f t="shared" si="296"/>
        <v>297</v>
      </c>
      <c r="G797" s="1">
        <f t="shared" si="297"/>
        <v>8</v>
      </c>
      <c r="H797" s="1">
        <f t="shared" si="298"/>
        <v>37</v>
      </c>
    </row>
    <row r="798" spans="1:16" x14ac:dyDescent="0.55000000000000004">
      <c r="A798" s="1">
        <f>値貼り付け用シート!F43</f>
        <v>5</v>
      </c>
      <c r="B798" s="1">
        <f>値貼り付け用シート!G43</f>
        <v>3</v>
      </c>
      <c r="C798" s="1">
        <v>5</v>
      </c>
      <c r="D798" s="1">
        <f>IF(OR(ISBLANK(値貼り付け用シート!L43),値貼り付け用シート!L43&gt;9990),NA(),値貼り付け用シート!L43)</f>
        <v>27</v>
      </c>
      <c r="E798" s="1">
        <f t="shared" si="287"/>
        <v>27</v>
      </c>
      <c r="F798" s="1">
        <f t="shared" si="296"/>
        <v>274</v>
      </c>
      <c r="G798" s="1">
        <f t="shared" si="297"/>
        <v>8</v>
      </c>
      <c r="H798" s="1">
        <f t="shared" si="298"/>
        <v>34</v>
      </c>
    </row>
    <row r="799" spans="1:16" x14ac:dyDescent="0.55000000000000004">
      <c r="A799" s="1">
        <f>値貼り付け用シート!F43</f>
        <v>5</v>
      </c>
      <c r="B799" s="1">
        <f>値貼り付け用シート!G43</f>
        <v>3</v>
      </c>
      <c r="C799" s="1">
        <v>6</v>
      </c>
      <c r="D799" s="1">
        <f>IF(OR(ISBLANK(値貼り付け用シート!M43),値貼り付け用シート!M43&gt;9990),NA(),値貼り付け用シート!M43)</f>
        <v>28</v>
      </c>
      <c r="E799" s="1">
        <f t="shared" si="287"/>
        <v>28</v>
      </c>
      <c r="F799" s="1">
        <f t="shared" si="296"/>
        <v>252</v>
      </c>
      <c r="G799" s="1">
        <f t="shared" si="297"/>
        <v>8</v>
      </c>
      <c r="H799" s="1">
        <f t="shared" si="298"/>
        <v>32</v>
      </c>
    </row>
    <row r="800" spans="1:16" x14ac:dyDescent="0.55000000000000004">
      <c r="A800" s="1">
        <f>値貼り付け用シート!F43</f>
        <v>5</v>
      </c>
      <c r="B800" s="1">
        <f>値貼り付け用シート!G43</f>
        <v>3</v>
      </c>
      <c r="C800" s="1">
        <v>7</v>
      </c>
      <c r="D800" s="1">
        <f>IF(OR(ISBLANK(値貼り付け用シート!N43),値貼り付け用シート!N43&gt;9990),NA(),値貼り付け用シート!N43)</f>
        <v>35</v>
      </c>
      <c r="E800" s="1">
        <f t="shared" si="287"/>
        <v>35</v>
      </c>
      <c r="F800" s="1">
        <f t="shared" si="296"/>
        <v>246</v>
      </c>
      <c r="G800" s="1">
        <f t="shared" si="297"/>
        <v>8</v>
      </c>
      <c r="H800" s="1">
        <f t="shared" si="298"/>
        <v>31</v>
      </c>
    </row>
    <row r="801" spans="1:8" x14ac:dyDescent="0.55000000000000004">
      <c r="A801" s="1">
        <f>値貼り付け用シート!F43</f>
        <v>5</v>
      </c>
      <c r="B801" s="1">
        <f>値貼り付け用シート!G43</f>
        <v>3</v>
      </c>
      <c r="C801" s="1">
        <v>8</v>
      </c>
      <c r="D801" s="1">
        <f>IF(OR(ISBLANK(値貼り付け用シート!O43),値貼り付け用シート!O43&gt;9990),NA(),値貼り付け用シート!O43)</f>
        <v>35</v>
      </c>
      <c r="E801" s="1">
        <f t="shared" si="287"/>
        <v>35</v>
      </c>
      <c r="F801" s="1">
        <f t="shared" si="296"/>
        <v>249</v>
      </c>
      <c r="G801" s="1">
        <f t="shared" si="297"/>
        <v>8</v>
      </c>
      <c r="H801" s="1">
        <f t="shared" si="298"/>
        <v>31</v>
      </c>
    </row>
    <row r="802" spans="1:8" x14ac:dyDescent="0.55000000000000004">
      <c r="A802" s="1">
        <f>値貼り付け用シート!F43</f>
        <v>5</v>
      </c>
      <c r="B802" s="1">
        <f>値貼り付け用シート!G43</f>
        <v>3</v>
      </c>
      <c r="C802" s="1">
        <v>9</v>
      </c>
      <c r="D802" s="1">
        <f>IF(OR(ISBLANK(値貼り付け用シート!P43),値貼り付け用シート!P43&gt;9990),NA(),値貼り付け用シート!P43)</f>
        <v>38</v>
      </c>
      <c r="E802" s="1">
        <f t="shared" si="287"/>
        <v>38</v>
      </c>
      <c r="F802" s="1">
        <f t="shared" si="296"/>
        <v>257</v>
      </c>
      <c r="G802" s="1">
        <f t="shared" si="297"/>
        <v>8</v>
      </c>
      <c r="H802" s="1">
        <f t="shared" si="298"/>
        <v>32</v>
      </c>
    </row>
    <row r="803" spans="1:8" x14ac:dyDescent="0.55000000000000004">
      <c r="A803" s="1">
        <f>値貼り付け用シート!F43</f>
        <v>5</v>
      </c>
      <c r="B803" s="1">
        <f>値貼り付け用シート!G43</f>
        <v>3</v>
      </c>
      <c r="C803" s="1">
        <v>10</v>
      </c>
      <c r="D803" s="1">
        <f>IF(OR(ISBLANK(値貼り付け用シート!Q43),値貼り付け用シート!Q43&gt;9990),NA(),値貼り付け用シート!Q43)</f>
        <v>48</v>
      </c>
      <c r="E803" s="1">
        <f t="shared" si="287"/>
        <v>48</v>
      </c>
      <c r="F803" s="1">
        <f t="shared" si="296"/>
        <v>274</v>
      </c>
      <c r="G803" s="1">
        <f t="shared" si="297"/>
        <v>8</v>
      </c>
      <c r="H803" s="1">
        <f t="shared" si="298"/>
        <v>34</v>
      </c>
    </row>
    <row r="804" spans="1:8" x14ac:dyDescent="0.55000000000000004">
      <c r="A804" s="1">
        <f>値貼り付け用シート!F43</f>
        <v>5</v>
      </c>
      <c r="B804" s="1">
        <f>値貼り付け用シート!G43</f>
        <v>3</v>
      </c>
      <c r="C804" s="1">
        <v>11</v>
      </c>
      <c r="D804" s="1">
        <f>IF(OR(ISBLANK(値貼り付け用シート!R43),値貼り付け用シート!R43&gt;9990),NA(),値貼り付け用シート!R43)</f>
        <v>53</v>
      </c>
      <c r="E804" s="1">
        <f t="shared" si="287"/>
        <v>53</v>
      </c>
      <c r="F804" s="1">
        <f t="shared" si="296"/>
        <v>295</v>
      </c>
      <c r="G804" s="1">
        <f t="shared" si="297"/>
        <v>8</v>
      </c>
      <c r="H804" s="1">
        <f t="shared" si="298"/>
        <v>37</v>
      </c>
    </row>
    <row r="805" spans="1:8" x14ac:dyDescent="0.55000000000000004">
      <c r="A805" s="1">
        <f>値貼り付け用シート!F43</f>
        <v>5</v>
      </c>
      <c r="B805" s="1">
        <f>値貼り付け用シート!G43</f>
        <v>3</v>
      </c>
      <c r="C805" s="1">
        <v>12</v>
      </c>
      <c r="D805" s="1">
        <f>IF(OR(ISBLANK(値貼り付け用シート!S43),値貼り付け用シート!S43&gt;9990),NA(),値貼り付け用シート!S43)</f>
        <v>57</v>
      </c>
      <c r="E805" s="1">
        <f t="shared" si="287"/>
        <v>57</v>
      </c>
      <c r="F805" s="1">
        <f t="shared" si="296"/>
        <v>321</v>
      </c>
      <c r="G805" s="1">
        <f t="shared" si="297"/>
        <v>8</v>
      </c>
      <c r="H805" s="1">
        <f t="shared" si="298"/>
        <v>40</v>
      </c>
    </row>
    <row r="806" spans="1:8" x14ac:dyDescent="0.55000000000000004">
      <c r="A806" s="1">
        <f>値貼り付け用シート!F43</f>
        <v>5</v>
      </c>
      <c r="B806" s="1">
        <f>値貼り付け用シート!G43</f>
        <v>3</v>
      </c>
      <c r="C806" s="1">
        <v>13</v>
      </c>
      <c r="D806" s="1">
        <f>IF(OR(ISBLANK(値貼り付け用シート!T43),値貼り付け用シート!T43&gt;9990),NA(),値貼り付け用シート!T43)</f>
        <v>59</v>
      </c>
      <c r="E806" s="1">
        <f t="shared" si="287"/>
        <v>59</v>
      </c>
      <c r="F806" s="1">
        <f t="shared" si="296"/>
        <v>353</v>
      </c>
      <c r="G806" s="1">
        <f t="shared" si="297"/>
        <v>8</v>
      </c>
      <c r="H806" s="1">
        <f t="shared" si="298"/>
        <v>44</v>
      </c>
    </row>
    <row r="807" spans="1:8" x14ac:dyDescent="0.55000000000000004">
      <c r="A807" s="1">
        <f>値貼り付け用シート!F43</f>
        <v>5</v>
      </c>
      <c r="B807" s="1">
        <f>値貼り付け用シート!G43</f>
        <v>3</v>
      </c>
      <c r="C807" s="1">
        <v>14</v>
      </c>
      <c r="D807" s="1">
        <f>IF(OR(ISBLANK(値貼り付け用シート!U43),値貼り付け用シート!U43&gt;9990),NA(),値貼り付け用シート!U43)</f>
        <v>64</v>
      </c>
      <c r="E807" s="1">
        <f t="shared" si="287"/>
        <v>64</v>
      </c>
      <c r="F807" s="1">
        <f t="shared" si="296"/>
        <v>389</v>
      </c>
      <c r="G807" s="1">
        <f t="shared" si="297"/>
        <v>8</v>
      </c>
      <c r="H807" s="1">
        <f t="shared" si="298"/>
        <v>49</v>
      </c>
    </row>
    <row r="808" spans="1:8" x14ac:dyDescent="0.55000000000000004">
      <c r="A808" s="1">
        <f>値貼り付け用シート!F43</f>
        <v>5</v>
      </c>
      <c r="B808" s="1">
        <f>値貼り付け用シート!G43</f>
        <v>3</v>
      </c>
      <c r="C808" s="1">
        <v>15</v>
      </c>
      <c r="D808" s="1">
        <f>IF(OR(ISBLANK(値貼り付け用シート!V43),値貼り付け用シート!V43&gt;9990),NA(),値貼り付け用シート!V43)</f>
        <v>66</v>
      </c>
      <c r="E808" s="1">
        <f t="shared" si="287"/>
        <v>66</v>
      </c>
      <c r="F808" s="1">
        <f t="shared" si="296"/>
        <v>420</v>
      </c>
      <c r="G808" s="1">
        <f t="shared" si="297"/>
        <v>8</v>
      </c>
      <c r="H808" s="1">
        <f t="shared" si="298"/>
        <v>53</v>
      </c>
    </row>
    <row r="809" spans="1:8" x14ac:dyDescent="0.55000000000000004">
      <c r="A809" s="1">
        <f>値貼り付け用シート!F43</f>
        <v>5</v>
      </c>
      <c r="B809" s="1">
        <f>値貼り付け用シート!G43</f>
        <v>3</v>
      </c>
      <c r="C809" s="1">
        <v>16</v>
      </c>
      <c r="D809" s="1">
        <f>IF(OR(ISBLANK(値貼り付け用シート!W43),値貼り付け用シート!W43&gt;9990),NA(),値貼り付け用シート!W43)</f>
        <v>61</v>
      </c>
      <c r="E809" s="1">
        <f t="shared" si="287"/>
        <v>61</v>
      </c>
      <c r="F809" s="1">
        <f t="shared" si="296"/>
        <v>446</v>
      </c>
      <c r="G809" s="1">
        <f t="shared" si="297"/>
        <v>8</v>
      </c>
      <c r="H809" s="1">
        <f t="shared" si="298"/>
        <v>56</v>
      </c>
    </row>
    <row r="810" spans="1:8" x14ac:dyDescent="0.55000000000000004">
      <c r="A810" s="1">
        <f>値貼り付け用シート!F43</f>
        <v>5</v>
      </c>
      <c r="B810" s="1">
        <f>値貼り付け用シート!G43</f>
        <v>3</v>
      </c>
      <c r="C810" s="1">
        <v>17</v>
      </c>
      <c r="D810" s="1">
        <f>IF(OR(ISBLANK(値貼り付け用シート!X43),値貼り付け用シート!X43&gt;9990),NA(),値貼り付け用シート!X43)</f>
        <v>59</v>
      </c>
      <c r="E810" s="1">
        <f t="shared" si="287"/>
        <v>59</v>
      </c>
      <c r="F810" s="1">
        <f t="shared" si="296"/>
        <v>467</v>
      </c>
      <c r="G810" s="1">
        <f t="shared" si="297"/>
        <v>8</v>
      </c>
      <c r="H810" s="1">
        <f t="shared" si="298"/>
        <v>58</v>
      </c>
    </row>
    <row r="811" spans="1:8" x14ac:dyDescent="0.55000000000000004">
      <c r="A811" s="1">
        <f>値貼り付け用シート!F43</f>
        <v>5</v>
      </c>
      <c r="B811" s="1">
        <f>値貼り付け用シート!G43</f>
        <v>3</v>
      </c>
      <c r="C811" s="1">
        <v>18</v>
      </c>
      <c r="D811" s="1">
        <f>IF(OR(ISBLANK(値貼り付け用シート!Y43),値貼り付け用シート!Y43&gt;9990),NA(),値貼り付け用シート!Y43)</f>
        <v>61</v>
      </c>
      <c r="E811" s="1">
        <f t="shared" si="287"/>
        <v>61</v>
      </c>
      <c r="F811" s="1">
        <f t="shared" si="296"/>
        <v>480</v>
      </c>
      <c r="G811" s="1">
        <f t="shared" si="297"/>
        <v>8</v>
      </c>
      <c r="H811" s="1">
        <f t="shared" si="298"/>
        <v>60</v>
      </c>
    </row>
    <row r="812" spans="1:8" x14ac:dyDescent="0.55000000000000004">
      <c r="A812" s="1">
        <f>値貼り付け用シート!F43</f>
        <v>5</v>
      </c>
      <c r="B812" s="1">
        <f>値貼り付け用シート!G43</f>
        <v>3</v>
      </c>
      <c r="C812" s="1">
        <v>19</v>
      </c>
      <c r="D812" s="1">
        <f>IF(OR(ISBLANK(値貼り付け用シート!Z43),値貼り付け用シート!Z43&gt;9990),NA(),値貼り付け用シート!Z43)</f>
        <v>56</v>
      </c>
      <c r="E812" s="1">
        <f t="shared" si="287"/>
        <v>56</v>
      </c>
      <c r="F812" s="1">
        <f t="shared" si="296"/>
        <v>483</v>
      </c>
      <c r="G812" s="1">
        <f t="shared" si="297"/>
        <v>8</v>
      </c>
      <c r="H812" s="1">
        <f t="shared" si="298"/>
        <v>60</v>
      </c>
    </row>
    <row r="813" spans="1:8" x14ac:dyDescent="0.55000000000000004">
      <c r="A813" s="1">
        <f>値貼り付け用シート!F43</f>
        <v>5</v>
      </c>
      <c r="B813" s="1">
        <f>値貼り付け用シート!G43</f>
        <v>3</v>
      </c>
      <c r="C813" s="1">
        <v>20</v>
      </c>
      <c r="D813" s="1">
        <f>IF(OR(ISBLANK(値貼り付け用シート!AA43),値貼り付け用シート!AA43&gt;9990),NA(),値貼り付け用シート!AA43)</f>
        <v>50</v>
      </c>
      <c r="E813" s="1">
        <f t="shared" si="287"/>
        <v>50</v>
      </c>
      <c r="F813" s="1">
        <f t="shared" si="296"/>
        <v>476</v>
      </c>
      <c r="G813" s="1">
        <f t="shared" si="297"/>
        <v>8</v>
      </c>
      <c r="H813" s="1">
        <f t="shared" si="298"/>
        <v>60</v>
      </c>
    </row>
    <row r="814" spans="1:8" x14ac:dyDescent="0.55000000000000004">
      <c r="A814" s="1">
        <f>値貼り付け用シート!F43</f>
        <v>5</v>
      </c>
      <c r="B814" s="1">
        <f>値貼り付け用シート!G43</f>
        <v>3</v>
      </c>
      <c r="C814" s="1">
        <v>21</v>
      </c>
      <c r="D814" s="1">
        <f>IF(OR(ISBLANK(値貼り付け用シート!AB43),値貼り付け用シート!AB43&gt;9990),NA(),値貼り付け用シート!AB43)</f>
        <v>52</v>
      </c>
      <c r="E814" s="1">
        <f t="shared" si="287"/>
        <v>52</v>
      </c>
      <c r="F814" s="1">
        <f t="shared" si="296"/>
        <v>469</v>
      </c>
      <c r="G814" s="1">
        <f t="shared" si="297"/>
        <v>8</v>
      </c>
      <c r="H814" s="1">
        <f t="shared" si="298"/>
        <v>59</v>
      </c>
    </row>
    <row r="815" spans="1:8" x14ac:dyDescent="0.55000000000000004">
      <c r="A815" s="1">
        <f>値貼り付け用シート!F43</f>
        <v>5</v>
      </c>
      <c r="B815" s="1">
        <f>値貼り付け用シート!G43</f>
        <v>3</v>
      </c>
      <c r="C815" s="1">
        <v>22</v>
      </c>
      <c r="D815" s="1">
        <f>IF(OR(ISBLANK(値貼り付け用シート!AC43),値貼り付け用シート!AC43&gt;9990),NA(),値貼り付け用シート!AC43)</f>
        <v>53</v>
      </c>
      <c r="E815" s="1">
        <f t="shared" si="287"/>
        <v>53</v>
      </c>
      <c r="F815" s="1">
        <f t="shared" si="296"/>
        <v>458</v>
      </c>
      <c r="G815" s="1">
        <f t="shared" si="297"/>
        <v>8</v>
      </c>
      <c r="H815" s="1">
        <f t="shared" si="298"/>
        <v>57</v>
      </c>
    </row>
    <row r="816" spans="1:8" x14ac:dyDescent="0.55000000000000004">
      <c r="A816" s="1">
        <f>値貼り付け用シート!F43</f>
        <v>5</v>
      </c>
      <c r="B816" s="1">
        <f>値貼り付け用シート!G43</f>
        <v>3</v>
      </c>
      <c r="C816" s="1">
        <v>23</v>
      </c>
      <c r="D816" s="1">
        <f>IF(OR(ISBLANK(値貼り付け用シート!AD43),値貼り付け用シート!AD43&gt;9990),NA(),値貼り付け用シート!AD43)</f>
        <v>49</v>
      </c>
      <c r="E816" s="1">
        <f t="shared" si="287"/>
        <v>49</v>
      </c>
      <c r="F816" s="1">
        <f t="shared" si="296"/>
        <v>441</v>
      </c>
      <c r="G816" s="1">
        <f t="shared" si="297"/>
        <v>8</v>
      </c>
      <c r="H816" s="1">
        <f t="shared" si="298"/>
        <v>55</v>
      </c>
    </row>
    <row r="817" spans="1:16" x14ac:dyDescent="0.55000000000000004">
      <c r="A817" s="1">
        <f>値貼り付け用シート!F43</f>
        <v>5</v>
      </c>
      <c r="B817" s="1">
        <f>値貼り付け用シート!G43</f>
        <v>3</v>
      </c>
      <c r="C817" s="1">
        <v>24</v>
      </c>
      <c r="D817" s="1">
        <f>IF(OR(ISBLANK(値貼り付け用シート!AE43),値貼り付け用シート!AE43&gt;9990),NA(),値貼り付け用シート!AE43)</f>
        <v>48</v>
      </c>
      <c r="E817" s="1">
        <f t="shared" si="287"/>
        <v>48</v>
      </c>
      <c r="F817" s="1">
        <f t="shared" si="296"/>
        <v>428</v>
      </c>
      <c r="G817" s="1">
        <f t="shared" si="297"/>
        <v>8</v>
      </c>
      <c r="H817" s="1">
        <f t="shared" si="298"/>
        <v>54</v>
      </c>
    </row>
    <row r="818" spans="1:16" x14ac:dyDescent="0.55000000000000004">
      <c r="A818" s="1">
        <f>値貼り付け用シート!F44</f>
        <v>5</v>
      </c>
      <c r="B818" s="1">
        <f>値貼り付け用シート!G44</f>
        <v>4</v>
      </c>
      <c r="C818" s="1">
        <v>1</v>
      </c>
      <c r="D818" s="1">
        <f>IF(OR(ISBLANK(値貼り付け用シート!H44),値貼り付け用シート!H44&gt;9990),NA(),値貼り付け用シート!H44)</f>
        <v>48</v>
      </c>
      <c r="E818" s="1">
        <f t="shared" si="287"/>
        <v>48</v>
      </c>
      <c r="F818" s="1">
        <f t="shared" si="296"/>
        <v>417</v>
      </c>
      <c r="G818" s="1">
        <f t="shared" si="297"/>
        <v>8</v>
      </c>
      <c r="H818" s="1">
        <f t="shared" si="298"/>
        <v>52</v>
      </c>
      <c r="I818" s="1">
        <f t="shared" ref="I818" si="299">COUNT(D818:D841)</f>
        <v>24</v>
      </c>
      <c r="J818" s="1">
        <f t="shared" ref="J818" si="300">COUNT(H818:H841)</f>
        <v>24</v>
      </c>
      <c r="K818" s="1">
        <f t="shared" ref="K818" si="301">IF(AND(I818&gt;=20,J818&gt;=20),0,1)</f>
        <v>0</v>
      </c>
      <c r="L818" s="1">
        <f t="shared" ref="L818" si="302">IF(K818=0,MAX(H818:H841),NA())</f>
        <v>67</v>
      </c>
      <c r="M818" s="1">
        <f t="shared" ref="M818" si="303">IF(K818=0,IF(L818&lt;=70,1,0),NA())</f>
        <v>1</v>
      </c>
      <c r="N818" s="1">
        <f t="shared" ref="N818" si="304">IF(COUNTIF(D818:D841,NA())=24,NA(),MAX(E818:E841))</f>
        <v>77</v>
      </c>
      <c r="O818" s="1">
        <f t="shared" ref="O818" si="305">IF(COUNTIF(D823:D837,NA())=15,NA(),MAX(E823:E837))</f>
        <v>77</v>
      </c>
      <c r="P818" s="1">
        <f t="shared" ref="P818" si="306">COUNTIF(D818:D841,"&gt;=120")</f>
        <v>0</v>
      </c>
    </row>
    <row r="819" spans="1:16" x14ac:dyDescent="0.55000000000000004">
      <c r="A819" s="1">
        <f>値貼り付け用シート!F44</f>
        <v>5</v>
      </c>
      <c r="B819" s="1">
        <f>値貼り付け用シート!G44</f>
        <v>4</v>
      </c>
      <c r="C819" s="1">
        <v>2</v>
      </c>
      <c r="D819" s="1">
        <f>IF(OR(ISBLANK(値貼り付け用シート!I44),値貼り付け用シート!I44&gt;9990),NA(),値貼り付け用シート!I44)</f>
        <v>41</v>
      </c>
      <c r="E819" s="1">
        <f t="shared" si="287"/>
        <v>41</v>
      </c>
      <c r="F819" s="1">
        <f t="shared" si="296"/>
        <v>397</v>
      </c>
      <c r="G819" s="1">
        <f t="shared" si="297"/>
        <v>8</v>
      </c>
      <c r="H819" s="1">
        <f t="shared" si="298"/>
        <v>50</v>
      </c>
    </row>
    <row r="820" spans="1:16" x14ac:dyDescent="0.55000000000000004">
      <c r="A820" s="1">
        <f>値貼り付け用シート!F44</f>
        <v>5</v>
      </c>
      <c r="B820" s="1">
        <f>値貼り付け用シート!G44</f>
        <v>4</v>
      </c>
      <c r="C820" s="1">
        <v>3</v>
      </c>
      <c r="D820" s="1">
        <f>IF(OR(ISBLANK(値貼り付け用シート!J44),値貼り付け用シート!J44&gt;9990),NA(),値貼り付け用シート!J44)</f>
        <v>33</v>
      </c>
      <c r="E820" s="1">
        <f t="shared" si="287"/>
        <v>33</v>
      </c>
      <c r="F820" s="1">
        <f t="shared" si="296"/>
        <v>374</v>
      </c>
      <c r="G820" s="1">
        <f t="shared" si="297"/>
        <v>8</v>
      </c>
      <c r="H820" s="1">
        <f t="shared" si="298"/>
        <v>47</v>
      </c>
    </row>
    <row r="821" spans="1:16" x14ac:dyDescent="0.55000000000000004">
      <c r="A821" s="1">
        <f>値貼り付け用シート!F44</f>
        <v>5</v>
      </c>
      <c r="B821" s="1">
        <f>値貼り付け用シート!G44</f>
        <v>4</v>
      </c>
      <c r="C821" s="1">
        <v>4</v>
      </c>
      <c r="D821" s="1">
        <f>IF(OR(ISBLANK(値貼り付け用シート!K44),値貼り付け用シート!K44&gt;9990),NA(),値貼り付け用シート!K44)</f>
        <v>22</v>
      </c>
      <c r="E821" s="1">
        <f t="shared" si="287"/>
        <v>22</v>
      </c>
      <c r="F821" s="1">
        <f t="shared" si="296"/>
        <v>346</v>
      </c>
      <c r="G821" s="1">
        <f t="shared" si="297"/>
        <v>8</v>
      </c>
      <c r="H821" s="1">
        <f t="shared" si="298"/>
        <v>43</v>
      </c>
    </row>
    <row r="822" spans="1:16" x14ac:dyDescent="0.55000000000000004">
      <c r="A822" s="1">
        <f>値貼り付け用シート!F44</f>
        <v>5</v>
      </c>
      <c r="B822" s="1">
        <f>値貼り付け用シート!G44</f>
        <v>4</v>
      </c>
      <c r="C822" s="1">
        <v>5</v>
      </c>
      <c r="D822" s="1">
        <f>IF(OR(ISBLANK(値貼り付け用シート!L44),値貼り付け用シート!L44&gt;9990),NA(),値貼り付け用シート!L44)</f>
        <v>17</v>
      </c>
      <c r="E822" s="1">
        <f t="shared" si="287"/>
        <v>17</v>
      </c>
      <c r="F822" s="1">
        <f t="shared" si="296"/>
        <v>311</v>
      </c>
      <c r="G822" s="1">
        <f t="shared" si="297"/>
        <v>8</v>
      </c>
      <c r="H822" s="1">
        <f t="shared" si="298"/>
        <v>39</v>
      </c>
    </row>
    <row r="823" spans="1:16" x14ac:dyDescent="0.55000000000000004">
      <c r="A823" s="1">
        <f>値貼り付け用シート!F44</f>
        <v>5</v>
      </c>
      <c r="B823" s="1">
        <f>値貼り付け用シート!G44</f>
        <v>4</v>
      </c>
      <c r="C823" s="1">
        <v>6</v>
      </c>
      <c r="D823" s="1">
        <f>IF(OR(ISBLANK(値貼り付け用シート!M44),値貼り付け用シート!M44&gt;9990),NA(),値貼り付け用シート!M44)</f>
        <v>20</v>
      </c>
      <c r="E823" s="1">
        <f t="shared" si="287"/>
        <v>20</v>
      </c>
      <c r="F823" s="1">
        <f t="shared" si="296"/>
        <v>278</v>
      </c>
      <c r="G823" s="1">
        <f t="shared" si="297"/>
        <v>8</v>
      </c>
      <c r="H823" s="1">
        <f t="shared" si="298"/>
        <v>35</v>
      </c>
    </row>
    <row r="824" spans="1:16" x14ac:dyDescent="0.55000000000000004">
      <c r="A824" s="1">
        <f>値貼り付け用シート!F44</f>
        <v>5</v>
      </c>
      <c r="B824" s="1">
        <f>値貼り付け用シート!G44</f>
        <v>4</v>
      </c>
      <c r="C824" s="1">
        <v>7</v>
      </c>
      <c r="D824" s="1">
        <f>IF(OR(ISBLANK(値貼り付け用シート!N44),値貼り付け用シート!N44&gt;9990),NA(),値貼り付け用シート!N44)</f>
        <v>33</v>
      </c>
      <c r="E824" s="1">
        <f t="shared" si="287"/>
        <v>33</v>
      </c>
      <c r="F824" s="1">
        <f t="shared" si="296"/>
        <v>262</v>
      </c>
      <c r="G824" s="1">
        <f t="shared" si="297"/>
        <v>8</v>
      </c>
      <c r="H824" s="1">
        <f t="shared" si="298"/>
        <v>33</v>
      </c>
    </row>
    <row r="825" spans="1:16" x14ac:dyDescent="0.55000000000000004">
      <c r="A825" s="1">
        <f>値貼り付け用シート!F44</f>
        <v>5</v>
      </c>
      <c r="B825" s="1">
        <f>値貼り付け用シート!G44</f>
        <v>4</v>
      </c>
      <c r="C825" s="1">
        <v>8</v>
      </c>
      <c r="D825" s="1">
        <f>IF(OR(ISBLANK(値貼り付け用シート!O44),値貼り付け用シート!O44&gt;9990),NA(),値貼り付け用シート!O44)</f>
        <v>42</v>
      </c>
      <c r="E825" s="1">
        <f t="shared" si="287"/>
        <v>42</v>
      </c>
      <c r="F825" s="1">
        <f t="shared" si="296"/>
        <v>256</v>
      </c>
      <c r="G825" s="1">
        <f t="shared" si="297"/>
        <v>8</v>
      </c>
      <c r="H825" s="1">
        <f t="shared" si="298"/>
        <v>32</v>
      </c>
    </row>
    <row r="826" spans="1:16" x14ac:dyDescent="0.55000000000000004">
      <c r="A826" s="1">
        <f>値貼り付け用シート!F44</f>
        <v>5</v>
      </c>
      <c r="B826" s="1">
        <f>値貼り付け用シート!G44</f>
        <v>4</v>
      </c>
      <c r="C826" s="1">
        <v>9</v>
      </c>
      <c r="D826" s="1">
        <f>IF(OR(ISBLANK(値貼り付け用シート!P44),値貼り付け用シート!P44&gt;9990),NA(),値貼り付け用シート!P44)</f>
        <v>52</v>
      </c>
      <c r="E826" s="1">
        <f t="shared" si="287"/>
        <v>52</v>
      </c>
      <c r="F826" s="1">
        <f t="shared" si="296"/>
        <v>260</v>
      </c>
      <c r="G826" s="1">
        <f t="shared" si="297"/>
        <v>8</v>
      </c>
      <c r="H826" s="1">
        <f t="shared" si="298"/>
        <v>33</v>
      </c>
    </row>
    <row r="827" spans="1:16" x14ac:dyDescent="0.55000000000000004">
      <c r="A827" s="1">
        <f>値貼り付け用シート!F44</f>
        <v>5</v>
      </c>
      <c r="B827" s="1">
        <f>値貼り付け用シート!G44</f>
        <v>4</v>
      </c>
      <c r="C827" s="1">
        <v>10</v>
      </c>
      <c r="D827" s="1">
        <f>IF(OR(ISBLANK(値貼り付け用シート!Q44),値貼り付け用シート!Q44&gt;9990),NA(),値貼り付け用シート!Q44)</f>
        <v>61</v>
      </c>
      <c r="E827" s="1">
        <f t="shared" si="287"/>
        <v>61</v>
      </c>
      <c r="F827" s="1">
        <f t="shared" si="296"/>
        <v>280</v>
      </c>
      <c r="G827" s="1">
        <f t="shared" si="297"/>
        <v>8</v>
      </c>
      <c r="H827" s="1">
        <f t="shared" si="298"/>
        <v>35</v>
      </c>
    </row>
    <row r="828" spans="1:16" x14ac:dyDescent="0.55000000000000004">
      <c r="A828" s="1">
        <f>値貼り付け用シート!F44</f>
        <v>5</v>
      </c>
      <c r="B828" s="1">
        <f>値貼り付け用シート!G44</f>
        <v>4</v>
      </c>
      <c r="C828" s="1">
        <v>11</v>
      </c>
      <c r="D828" s="1">
        <f>IF(OR(ISBLANK(値貼り付け用シート!R44),値貼り付け用シート!R44&gt;9990),NA(),値貼り付け用シート!R44)</f>
        <v>66</v>
      </c>
      <c r="E828" s="1">
        <f t="shared" si="287"/>
        <v>66</v>
      </c>
      <c r="F828" s="1">
        <f t="shared" si="296"/>
        <v>313</v>
      </c>
      <c r="G828" s="1">
        <f t="shared" si="297"/>
        <v>8</v>
      </c>
      <c r="H828" s="1">
        <f t="shared" si="298"/>
        <v>39</v>
      </c>
    </row>
    <row r="829" spans="1:16" x14ac:dyDescent="0.55000000000000004">
      <c r="A829" s="1">
        <f>値貼り付け用シート!F44</f>
        <v>5</v>
      </c>
      <c r="B829" s="1">
        <f>値貼り付け用シート!G44</f>
        <v>4</v>
      </c>
      <c r="C829" s="1">
        <v>12</v>
      </c>
      <c r="D829" s="1">
        <f>IF(OR(ISBLANK(値貼り付け用シート!S44),値貼り付け用シート!S44&gt;9990),NA(),値貼り付け用シート!S44)</f>
        <v>77</v>
      </c>
      <c r="E829" s="1">
        <f t="shared" si="287"/>
        <v>77</v>
      </c>
      <c r="F829" s="1">
        <f t="shared" si="296"/>
        <v>368</v>
      </c>
      <c r="G829" s="1">
        <f t="shared" si="297"/>
        <v>8</v>
      </c>
      <c r="H829" s="1">
        <f t="shared" si="298"/>
        <v>46</v>
      </c>
    </row>
    <row r="830" spans="1:16" x14ac:dyDescent="0.55000000000000004">
      <c r="A830" s="1">
        <f>値貼り付け用シート!F44</f>
        <v>5</v>
      </c>
      <c r="B830" s="1">
        <f>値貼り付け用シート!G44</f>
        <v>4</v>
      </c>
      <c r="C830" s="1">
        <v>13</v>
      </c>
      <c r="D830" s="1">
        <f>IF(OR(ISBLANK(値貼り付け用シート!T44),値貼り付け用シート!T44&gt;9990),NA(),値貼り付け用シート!T44)</f>
        <v>77</v>
      </c>
      <c r="E830" s="1">
        <f t="shared" si="287"/>
        <v>77</v>
      </c>
      <c r="F830" s="1">
        <f t="shared" si="296"/>
        <v>428</v>
      </c>
      <c r="G830" s="1">
        <f t="shared" si="297"/>
        <v>8</v>
      </c>
      <c r="H830" s="1">
        <f t="shared" si="298"/>
        <v>54</v>
      </c>
    </row>
    <row r="831" spans="1:16" x14ac:dyDescent="0.55000000000000004">
      <c r="A831" s="1">
        <f>値貼り付け用シート!F44</f>
        <v>5</v>
      </c>
      <c r="B831" s="1">
        <f>値貼り付け用シート!G44</f>
        <v>4</v>
      </c>
      <c r="C831" s="1">
        <v>14</v>
      </c>
      <c r="D831" s="1">
        <f>IF(OR(ISBLANK(値貼り付け用シート!U44),値貼り付け用シート!U44&gt;9990),NA(),値貼り付け用シート!U44)</f>
        <v>68</v>
      </c>
      <c r="E831" s="1">
        <f t="shared" si="287"/>
        <v>68</v>
      </c>
      <c r="F831" s="1">
        <f t="shared" si="296"/>
        <v>476</v>
      </c>
      <c r="G831" s="1">
        <f t="shared" si="297"/>
        <v>8</v>
      </c>
      <c r="H831" s="1">
        <f t="shared" si="298"/>
        <v>60</v>
      </c>
    </row>
    <row r="832" spans="1:16" x14ac:dyDescent="0.55000000000000004">
      <c r="A832" s="1">
        <f>値貼り付け用シート!F44</f>
        <v>5</v>
      </c>
      <c r="B832" s="1">
        <f>値貼り付け用シート!G44</f>
        <v>4</v>
      </c>
      <c r="C832" s="1">
        <v>15</v>
      </c>
      <c r="D832" s="1">
        <f>IF(OR(ISBLANK(値貼り付け用シート!V44),値貼り付け用シート!V44&gt;9990),NA(),値貼り付け用シート!V44)</f>
        <v>64</v>
      </c>
      <c r="E832" s="1">
        <f t="shared" si="287"/>
        <v>64</v>
      </c>
      <c r="F832" s="1">
        <f t="shared" si="296"/>
        <v>507</v>
      </c>
      <c r="G832" s="1">
        <f t="shared" si="297"/>
        <v>8</v>
      </c>
      <c r="H832" s="1">
        <f t="shared" si="298"/>
        <v>63</v>
      </c>
    </row>
    <row r="833" spans="1:16" x14ac:dyDescent="0.55000000000000004">
      <c r="A833" s="1">
        <f>値貼り付け用シート!F44</f>
        <v>5</v>
      </c>
      <c r="B833" s="1">
        <f>値貼り付け用シート!G44</f>
        <v>4</v>
      </c>
      <c r="C833" s="1">
        <v>16</v>
      </c>
      <c r="D833" s="1">
        <f>IF(OR(ISBLANK(値貼り付け用シート!W44),値貼り付け用シート!W44&gt;9990),NA(),値貼り付け用シート!W44)</f>
        <v>61</v>
      </c>
      <c r="E833" s="1">
        <f t="shared" si="287"/>
        <v>61</v>
      </c>
      <c r="F833" s="1">
        <f t="shared" si="296"/>
        <v>526</v>
      </c>
      <c r="G833" s="1">
        <f t="shared" si="297"/>
        <v>8</v>
      </c>
      <c r="H833" s="1">
        <f t="shared" si="298"/>
        <v>66</v>
      </c>
    </row>
    <row r="834" spans="1:16" x14ac:dyDescent="0.55000000000000004">
      <c r="A834" s="1">
        <f>値貼り付け用シート!F44</f>
        <v>5</v>
      </c>
      <c r="B834" s="1">
        <f>値貼り付け用シート!G44</f>
        <v>4</v>
      </c>
      <c r="C834" s="1">
        <v>17</v>
      </c>
      <c r="D834" s="1">
        <f>IF(OR(ISBLANK(値貼り付け用シート!X44),値貼り付け用シート!X44&gt;9990),NA(),値貼り付け用シート!X44)</f>
        <v>60</v>
      </c>
      <c r="E834" s="1">
        <f t="shared" si="287"/>
        <v>60</v>
      </c>
      <c r="F834" s="1">
        <f t="shared" si="296"/>
        <v>534</v>
      </c>
      <c r="G834" s="1">
        <f t="shared" si="297"/>
        <v>8</v>
      </c>
      <c r="H834" s="1">
        <f t="shared" si="298"/>
        <v>67</v>
      </c>
    </row>
    <row r="835" spans="1:16" x14ac:dyDescent="0.55000000000000004">
      <c r="A835" s="1">
        <f>値貼り付け用シート!F44</f>
        <v>5</v>
      </c>
      <c r="B835" s="1">
        <f>値貼り付け用シート!G44</f>
        <v>4</v>
      </c>
      <c r="C835" s="1">
        <v>18</v>
      </c>
      <c r="D835" s="1">
        <f>IF(OR(ISBLANK(値貼り付け用シート!Y44),値貼り付け用シート!Y44&gt;9990),NA(),値貼り付け用シート!Y44)</f>
        <v>57</v>
      </c>
      <c r="E835" s="1">
        <f t="shared" ref="E835:E898" si="307">IF(ISERROR(D835),0,D835)</f>
        <v>57</v>
      </c>
      <c r="F835" s="1">
        <f t="shared" si="296"/>
        <v>530</v>
      </c>
      <c r="G835" s="1">
        <f t="shared" si="297"/>
        <v>8</v>
      </c>
      <c r="H835" s="1">
        <f t="shared" si="298"/>
        <v>66</v>
      </c>
    </row>
    <row r="836" spans="1:16" x14ac:dyDescent="0.55000000000000004">
      <c r="A836" s="1">
        <f>値貼り付け用シート!F44</f>
        <v>5</v>
      </c>
      <c r="B836" s="1">
        <f>値貼り付け用シート!G44</f>
        <v>4</v>
      </c>
      <c r="C836" s="1">
        <v>19</v>
      </c>
      <c r="D836" s="1">
        <f>IF(OR(ISBLANK(値貼り付け用シート!Z44),値貼り付け用シート!Z44&gt;9990),NA(),値貼り付け用シート!Z44)</f>
        <v>55</v>
      </c>
      <c r="E836" s="1">
        <f t="shared" si="307"/>
        <v>55</v>
      </c>
      <c r="F836" s="1">
        <f t="shared" si="296"/>
        <v>519</v>
      </c>
      <c r="G836" s="1">
        <f t="shared" si="297"/>
        <v>8</v>
      </c>
      <c r="H836" s="1">
        <f t="shared" si="298"/>
        <v>65</v>
      </c>
    </row>
    <row r="837" spans="1:16" x14ac:dyDescent="0.55000000000000004">
      <c r="A837" s="1">
        <f>値貼り付け用シート!F44</f>
        <v>5</v>
      </c>
      <c r="B837" s="1">
        <f>値貼り付け用シート!G44</f>
        <v>4</v>
      </c>
      <c r="C837" s="1">
        <v>20</v>
      </c>
      <c r="D837" s="1">
        <f>IF(OR(ISBLANK(値貼り付け用シート!AA44),値貼り付け用シート!AA44&gt;9990),NA(),値貼り付け用シート!AA44)</f>
        <v>53</v>
      </c>
      <c r="E837" s="1">
        <f t="shared" si="307"/>
        <v>53</v>
      </c>
      <c r="F837" s="1">
        <f t="shared" si="296"/>
        <v>495</v>
      </c>
      <c r="G837" s="1">
        <f t="shared" si="297"/>
        <v>8</v>
      </c>
      <c r="H837" s="1">
        <f t="shared" si="298"/>
        <v>62</v>
      </c>
    </row>
    <row r="838" spans="1:16" x14ac:dyDescent="0.55000000000000004">
      <c r="A838" s="1">
        <f>値貼り付け用シート!F44</f>
        <v>5</v>
      </c>
      <c r="B838" s="1">
        <f>値貼り付け用シート!G44</f>
        <v>4</v>
      </c>
      <c r="C838" s="1">
        <v>21</v>
      </c>
      <c r="D838" s="1">
        <f>IF(OR(ISBLANK(値貼り付け用シート!AB44),値貼り付け用シート!AB44&gt;9990),NA(),値貼り付け用シート!AB44)</f>
        <v>52</v>
      </c>
      <c r="E838" s="1">
        <f t="shared" si="307"/>
        <v>52</v>
      </c>
      <c r="F838" s="1">
        <f t="shared" si="296"/>
        <v>470</v>
      </c>
      <c r="G838" s="1">
        <f t="shared" si="297"/>
        <v>8</v>
      </c>
      <c r="H838" s="1">
        <f t="shared" si="298"/>
        <v>59</v>
      </c>
    </row>
    <row r="839" spans="1:16" x14ac:dyDescent="0.55000000000000004">
      <c r="A839" s="1">
        <f>値貼り付け用シート!F44</f>
        <v>5</v>
      </c>
      <c r="B839" s="1">
        <f>値貼り付け用シート!G44</f>
        <v>4</v>
      </c>
      <c r="C839" s="1">
        <v>22</v>
      </c>
      <c r="D839" s="1">
        <f>IF(OR(ISBLANK(値貼り付け用シート!AC44),値貼り付け用シート!AC44&gt;9990),NA(),値貼り付け用シート!AC44)</f>
        <v>50</v>
      </c>
      <c r="E839" s="1">
        <f t="shared" si="307"/>
        <v>50</v>
      </c>
      <c r="F839" s="1">
        <f t="shared" si="296"/>
        <v>452</v>
      </c>
      <c r="G839" s="1">
        <f t="shared" si="297"/>
        <v>8</v>
      </c>
      <c r="H839" s="1">
        <f t="shared" si="298"/>
        <v>57</v>
      </c>
    </row>
    <row r="840" spans="1:16" x14ac:dyDescent="0.55000000000000004">
      <c r="A840" s="1">
        <f>値貼り付け用シート!F44</f>
        <v>5</v>
      </c>
      <c r="B840" s="1">
        <f>値貼り付け用シート!G44</f>
        <v>4</v>
      </c>
      <c r="C840" s="1">
        <v>23</v>
      </c>
      <c r="D840" s="1">
        <f>IF(OR(ISBLANK(値貼り付け用シート!AD44),値貼り付け用シート!AD44&gt;9990),NA(),値貼り付け用シート!AD44)</f>
        <v>48</v>
      </c>
      <c r="E840" s="1">
        <f t="shared" si="307"/>
        <v>48</v>
      </c>
      <c r="F840" s="1">
        <f t="shared" si="296"/>
        <v>436</v>
      </c>
      <c r="G840" s="1">
        <f t="shared" si="297"/>
        <v>8</v>
      </c>
      <c r="H840" s="1">
        <f t="shared" si="298"/>
        <v>55</v>
      </c>
    </row>
    <row r="841" spans="1:16" x14ac:dyDescent="0.55000000000000004">
      <c r="A841" s="1">
        <f>値貼り付け用シート!F44</f>
        <v>5</v>
      </c>
      <c r="B841" s="1">
        <f>値貼り付け用シート!G44</f>
        <v>4</v>
      </c>
      <c r="C841" s="1">
        <v>24</v>
      </c>
      <c r="D841" s="1">
        <f>IF(OR(ISBLANK(値貼り付け用シート!AE44),値貼り付け用シート!AE44&gt;9990),NA(),値貼り付け用シート!AE44)</f>
        <v>49</v>
      </c>
      <c r="E841" s="1">
        <f t="shared" si="307"/>
        <v>49</v>
      </c>
      <c r="F841" s="1">
        <f t="shared" si="296"/>
        <v>424</v>
      </c>
      <c r="G841" s="1">
        <f t="shared" si="297"/>
        <v>8</v>
      </c>
      <c r="H841" s="1">
        <f t="shared" si="298"/>
        <v>53</v>
      </c>
    </row>
    <row r="842" spans="1:16" x14ac:dyDescent="0.55000000000000004">
      <c r="A842" s="1">
        <f>値貼り付け用シート!F45</f>
        <v>5</v>
      </c>
      <c r="B842" s="1">
        <f>値貼り付け用シート!G45</f>
        <v>5</v>
      </c>
      <c r="C842" s="1">
        <v>1</v>
      </c>
      <c r="D842" s="1">
        <f>IF(OR(ISBLANK(値貼り付け用シート!H45),値貼り付け用シート!H45&gt;9990),NA(),値貼り付け用シート!H45)</f>
        <v>49</v>
      </c>
      <c r="E842" s="1">
        <f t="shared" si="307"/>
        <v>49</v>
      </c>
      <c r="F842" s="1">
        <f t="shared" si="296"/>
        <v>413</v>
      </c>
      <c r="G842" s="1">
        <f t="shared" si="297"/>
        <v>8</v>
      </c>
      <c r="H842" s="1">
        <f t="shared" si="298"/>
        <v>52</v>
      </c>
      <c r="I842" s="1">
        <f t="shared" ref="I842" si="308">COUNT(D842:D865)</f>
        <v>24</v>
      </c>
      <c r="J842" s="1">
        <f t="shared" ref="J842" si="309">COUNT(H842:H865)</f>
        <v>24</v>
      </c>
      <c r="K842" s="1">
        <f t="shared" ref="K842" si="310">IF(AND(I842&gt;=20,J842&gt;=20),0,1)</f>
        <v>0</v>
      </c>
      <c r="L842" s="1">
        <f t="shared" ref="L842" si="311">IF(K842=0,MAX(H842:H865),NA())</f>
        <v>55</v>
      </c>
      <c r="M842" s="1">
        <f t="shared" ref="M842" si="312">IF(K842=0,IF(L842&lt;=70,1,0),NA())</f>
        <v>1</v>
      </c>
      <c r="N842" s="1">
        <f t="shared" ref="N842" si="313">IF(COUNTIF(D842:D865,NA())=24,NA(),MAX(E842:E865))</f>
        <v>57</v>
      </c>
      <c r="O842" s="1">
        <f t="shared" ref="O842" si="314">IF(COUNTIF(D847:D861,NA())=15,NA(),MAX(E847:E861))</f>
        <v>57</v>
      </c>
      <c r="P842" s="1">
        <f t="shared" ref="P842" si="315">COUNTIF(D842:D865,"&gt;=120")</f>
        <v>0</v>
      </c>
    </row>
    <row r="843" spans="1:16" x14ac:dyDescent="0.55000000000000004">
      <c r="A843" s="1">
        <f>値貼り付け用シート!F45</f>
        <v>5</v>
      </c>
      <c r="B843" s="1">
        <f>値貼り付け用シート!G45</f>
        <v>5</v>
      </c>
      <c r="C843" s="1">
        <v>2</v>
      </c>
      <c r="D843" s="1">
        <f>IF(OR(ISBLANK(値貼り付け用シート!I45),値貼り付け用シート!I45&gt;9990),NA(),値貼り付け用シート!I45)</f>
        <v>46</v>
      </c>
      <c r="E843" s="1">
        <f t="shared" si="307"/>
        <v>46</v>
      </c>
      <c r="F843" s="1">
        <f t="shared" si="296"/>
        <v>402</v>
      </c>
      <c r="G843" s="1">
        <f t="shared" si="297"/>
        <v>8</v>
      </c>
      <c r="H843" s="1">
        <f t="shared" si="298"/>
        <v>50</v>
      </c>
    </row>
    <row r="844" spans="1:16" x14ac:dyDescent="0.55000000000000004">
      <c r="A844" s="1">
        <f>値貼り付け用シート!F45</f>
        <v>5</v>
      </c>
      <c r="B844" s="1">
        <f>値貼り付け用シート!G45</f>
        <v>5</v>
      </c>
      <c r="C844" s="1">
        <v>3</v>
      </c>
      <c r="D844" s="1">
        <f>IF(OR(ISBLANK(値貼り付け用シート!J45),値貼り付け用シート!J45&gt;9990),NA(),値貼り付け用シート!J45)</f>
        <v>44</v>
      </c>
      <c r="E844" s="1">
        <f t="shared" si="307"/>
        <v>44</v>
      </c>
      <c r="F844" s="1">
        <f t="shared" si="296"/>
        <v>391</v>
      </c>
      <c r="G844" s="1">
        <f t="shared" si="297"/>
        <v>8</v>
      </c>
      <c r="H844" s="1">
        <f t="shared" si="298"/>
        <v>49</v>
      </c>
    </row>
    <row r="845" spans="1:16" x14ac:dyDescent="0.55000000000000004">
      <c r="A845" s="1">
        <f>値貼り付け用シート!F45</f>
        <v>5</v>
      </c>
      <c r="B845" s="1">
        <f>値貼り付け用シート!G45</f>
        <v>5</v>
      </c>
      <c r="C845" s="1">
        <v>4</v>
      </c>
      <c r="D845" s="1">
        <f>IF(OR(ISBLANK(値貼り付け用シート!K45),値貼り付け用シート!K45&gt;9990),NA(),値貼り付け用シート!K45)</f>
        <v>39</v>
      </c>
      <c r="E845" s="1">
        <f t="shared" si="307"/>
        <v>39</v>
      </c>
      <c r="F845" s="1">
        <f t="shared" si="296"/>
        <v>377</v>
      </c>
      <c r="G845" s="1">
        <f t="shared" si="297"/>
        <v>8</v>
      </c>
      <c r="H845" s="1">
        <f t="shared" si="298"/>
        <v>47</v>
      </c>
    </row>
    <row r="846" spans="1:16" x14ac:dyDescent="0.55000000000000004">
      <c r="A846" s="1">
        <f>値貼り付け用シート!F45</f>
        <v>5</v>
      </c>
      <c r="B846" s="1">
        <f>値貼り付け用シート!G45</f>
        <v>5</v>
      </c>
      <c r="C846" s="1">
        <v>5</v>
      </c>
      <c r="D846" s="1">
        <f>IF(OR(ISBLANK(値貼り付け用シート!L45),値貼り付け用シート!L45&gt;9990),NA(),値貼り付け用シート!L45)</f>
        <v>37</v>
      </c>
      <c r="E846" s="1">
        <f t="shared" si="307"/>
        <v>37</v>
      </c>
      <c r="F846" s="1">
        <f t="shared" si="296"/>
        <v>362</v>
      </c>
      <c r="G846" s="1">
        <f t="shared" si="297"/>
        <v>8</v>
      </c>
      <c r="H846" s="1">
        <f t="shared" si="298"/>
        <v>45</v>
      </c>
    </row>
    <row r="847" spans="1:16" x14ac:dyDescent="0.55000000000000004">
      <c r="A847" s="1">
        <f>値貼り付け用シート!F45</f>
        <v>5</v>
      </c>
      <c r="B847" s="1">
        <f>値貼り付け用シート!G45</f>
        <v>5</v>
      </c>
      <c r="C847" s="1">
        <v>6</v>
      </c>
      <c r="D847" s="1">
        <f>IF(OR(ISBLANK(値貼り付け用シート!M45),値貼り付け用シート!M45&gt;9990),NA(),値貼り付け用シート!M45)</f>
        <v>33</v>
      </c>
      <c r="E847" s="1">
        <f t="shared" si="307"/>
        <v>33</v>
      </c>
      <c r="F847" s="1">
        <f t="shared" si="296"/>
        <v>345</v>
      </c>
      <c r="G847" s="1">
        <f t="shared" si="297"/>
        <v>8</v>
      </c>
      <c r="H847" s="1">
        <f t="shared" si="298"/>
        <v>43</v>
      </c>
    </row>
    <row r="848" spans="1:16" x14ac:dyDescent="0.55000000000000004">
      <c r="A848" s="1">
        <f>値貼り付け用シート!F45</f>
        <v>5</v>
      </c>
      <c r="B848" s="1">
        <f>値貼り付け用シート!G45</f>
        <v>5</v>
      </c>
      <c r="C848" s="1">
        <v>7</v>
      </c>
      <c r="D848" s="1">
        <f>IF(OR(ISBLANK(値貼り付け用シート!N45),値貼り付け用シート!N45&gt;9990),NA(),値貼り付け用シート!N45)</f>
        <v>39</v>
      </c>
      <c r="E848" s="1">
        <f t="shared" si="307"/>
        <v>39</v>
      </c>
      <c r="F848" s="1">
        <f t="shared" si="296"/>
        <v>336</v>
      </c>
      <c r="G848" s="1">
        <f t="shared" si="297"/>
        <v>8</v>
      </c>
      <c r="H848" s="1">
        <f t="shared" si="298"/>
        <v>42</v>
      </c>
    </row>
    <row r="849" spans="1:8" x14ac:dyDescent="0.55000000000000004">
      <c r="A849" s="1">
        <f>値貼り付け用シート!F45</f>
        <v>5</v>
      </c>
      <c r="B849" s="1">
        <f>値貼り付け用シート!G45</f>
        <v>5</v>
      </c>
      <c r="C849" s="1">
        <v>8</v>
      </c>
      <c r="D849" s="1">
        <f>IF(OR(ISBLANK(値貼り付け用シート!O45),値貼り付け用シート!O45&gt;9990),NA(),値貼り付け用シート!O45)</f>
        <v>45</v>
      </c>
      <c r="E849" s="1">
        <f t="shared" si="307"/>
        <v>45</v>
      </c>
      <c r="F849" s="1">
        <f t="shared" si="296"/>
        <v>332</v>
      </c>
      <c r="G849" s="1">
        <f t="shared" si="297"/>
        <v>8</v>
      </c>
      <c r="H849" s="1">
        <f t="shared" si="298"/>
        <v>42</v>
      </c>
    </row>
    <row r="850" spans="1:8" x14ac:dyDescent="0.55000000000000004">
      <c r="A850" s="1">
        <f>値貼り付け用シート!F45</f>
        <v>5</v>
      </c>
      <c r="B850" s="1">
        <f>値貼り付け用シート!G45</f>
        <v>5</v>
      </c>
      <c r="C850" s="1">
        <v>9</v>
      </c>
      <c r="D850" s="1">
        <f>IF(OR(ISBLANK(値貼り付け用シート!P45),値貼り付け用シート!P45&gt;9990),NA(),値貼り付け用シート!P45)</f>
        <v>50</v>
      </c>
      <c r="E850" s="1">
        <f t="shared" si="307"/>
        <v>50</v>
      </c>
      <c r="F850" s="1">
        <f t="shared" si="296"/>
        <v>333</v>
      </c>
      <c r="G850" s="1">
        <f t="shared" si="297"/>
        <v>8</v>
      </c>
      <c r="H850" s="1">
        <f t="shared" si="298"/>
        <v>42</v>
      </c>
    </row>
    <row r="851" spans="1:8" x14ac:dyDescent="0.55000000000000004">
      <c r="A851" s="1">
        <f>値貼り付け用シート!F45</f>
        <v>5</v>
      </c>
      <c r="B851" s="1">
        <f>値貼り付け用シート!G45</f>
        <v>5</v>
      </c>
      <c r="C851" s="1">
        <v>10</v>
      </c>
      <c r="D851" s="1">
        <f>IF(OR(ISBLANK(値貼り付け用シート!Q45),値貼り付け用シート!Q45&gt;9990),NA(),値貼り付け用シート!Q45)</f>
        <v>53</v>
      </c>
      <c r="E851" s="1">
        <f t="shared" si="307"/>
        <v>53</v>
      </c>
      <c r="F851" s="1">
        <f t="shared" si="296"/>
        <v>340</v>
      </c>
      <c r="G851" s="1">
        <f t="shared" si="297"/>
        <v>8</v>
      </c>
      <c r="H851" s="1">
        <f t="shared" si="298"/>
        <v>43</v>
      </c>
    </row>
    <row r="852" spans="1:8" x14ac:dyDescent="0.55000000000000004">
      <c r="A852" s="1">
        <f>値貼り付け用シート!F45</f>
        <v>5</v>
      </c>
      <c r="B852" s="1">
        <f>値貼り付け用シート!G45</f>
        <v>5</v>
      </c>
      <c r="C852" s="1">
        <v>11</v>
      </c>
      <c r="D852" s="1">
        <f>IF(OR(ISBLANK(値貼り付け用シート!R45),値貼り付け用シート!R45&gt;9990),NA(),値貼り付け用シート!R45)</f>
        <v>55</v>
      </c>
      <c r="E852" s="1">
        <f t="shared" si="307"/>
        <v>55</v>
      </c>
      <c r="F852" s="1">
        <f t="shared" si="296"/>
        <v>351</v>
      </c>
      <c r="G852" s="1">
        <f t="shared" si="297"/>
        <v>8</v>
      </c>
      <c r="H852" s="1">
        <f t="shared" si="298"/>
        <v>44</v>
      </c>
    </row>
    <row r="853" spans="1:8" x14ac:dyDescent="0.55000000000000004">
      <c r="A853" s="1">
        <f>値貼り付け用シート!F45</f>
        <v>5</v>
      </c>
      <c r="B853" s="1">
        <f>値貼り付け用シート!G45</f>
        <v>5</v>
      </c>
      <c r="C853" s="1">
        <v>12</v>
      </c>
      <c r="D853" s="1">
        <f>IF(OR(ISBLANK(値貼り付け用シート!S45),値貼り付け用シート!S45&gt;9990),NA(),値貼り付け用シート!S45)</f>
        <v>56</v>
      </c>
      <c r="E853" s="1">
        <f t="shared" si="307"/>
        <v>56</v>
      </c>
      <c r="F853" s="1">
        <f t="shared" si="296"/>
        <v>368</v>
      </c>
      <c r="G853" s="1">
        <f t="shared" si="297"/>
        <v>8</v>
      </c>
      <c r="H853" s="1">
        <f t="shared" si="298"/>
        <v>46</v>
      </c>
    </row>
    <row r="854" spans="1:8" x14ac:dyDescent="0.55000000000000004">
      <c r="A854" s="1">
        <f>値貼り付け用シート!F45</f>
        <v>5</v>
      </c>
      <c r="B854" s="1">
        <f>値貼り付け用シート!G45</f>
        <v>5</v>
      </c>
      <c r="C854" s="1">
        <v>13</v>
      </c>
      <c r="D854" s="1">
        <f>IF(OR(ISBLANK(値貼り付け用シート!T45),値貼り付け用シート!T45&gt;9990),NA(),値貼り付け用シート!T45)</f>
        <v>56</v>
      </c>
      <c r="E854" s="1">
        <f t="shared" si="307"/>
        <v>56</v>
      </c>
      <c r="F854" s="1">
        <f t="shared" si="296"/>
        <v>387</v>
      </c>
      <c r="G854" s="1">
        <f t="shared" si="297"/>
        <v>8</v>
      </c>
      <c r="H854" s="1">
        <f t="shared" si="298"/>
        <v>48</v>
      </c>
    </row>
    <row r="855" spans="1:8" x14ac:dyDescent="0.55000000000000004">
      <c r="A855" s="1">
        <f>値貼り付け用シート!F45</f>
        <v>5</v>
      </c>
      <c r="B855" s="1">
        <f>値貼り付け用シート!G45</f>
        <v>5</v>
      </c>
      <c r="C855" s="1">
        <v>14</v>
      </c>
      <c r="D855" s="1">
        <f>IF(OR(ISBLANK(値貼り付け用シート!U45),値貼り付け用シート!U45&gt;9990),NA(),値貼り付け用シート!U45)</f>
        <v>57</v>
      </c>
      <c r="E855" s="1">
        <f t="shared" si="307"/>
        <v>57</v>
      </c>
      <c r="F855" s="1">
        <f t="shared" si="296"/>
        <v>411</v>
      </c>
      <c r="G855" s="1">
        <f t="shared" si="297"/>
        <v>8</v>
      </c>
      <c r="H855" s="1">
        <f t="shared" si="298"/>
        <v>51</v>
      </c>
    </row>
    <row r="856" spans="1:8" x14ac:dyDescent="0.55000000000000004">
      <c r="A856" s="1">
        <f>値貼り付け用シート!F45</f>
        <v>5</v>
      </c>
      <c r="B856" s="1">
        <f>値貼り付け用シート!G45</f>
        <v>5</v>
      </c>
      <c r="C856" s="1">
        <v>15</v>
      </c>
      <c r="D856" s="1">
        <f>IF(OR(ISBLANK(値貼り付け用シート!V45),値貼り付け用シート!V45&gt;9990),NA(),値貼り付け用シート!V45)</f>
        <v>55</v>
      </c>
      <c r="E856" s="1">
        <f t="shared" si="307"/>
        <v>55</v>
      </c>
      <c r="F856" s="1">
        <f t="shared" si="296"/>
        <v>427</v>
      </c>
      <c r="G856" s="1">
        <f t="shared" si="297"/>
        <v>8</v>
      </c>
      <c r="H856" s="1">
        <f t="shared" si="298"/>
        <v>53</v>
      </c>
    </row>
    <row r="857" spans="1:8" x14ac:dyDescent="0.55000000000000004">
      <c r="A857" s="1">
        <f>値貼り付け用シート!F45</f>
        <v>5</v>
      </c>
      <c r="B857" s="1">
        <f>値貼り付け用シート!G45</f>
        <v>5</v>
      </c>
      <c r="C857" s="1">
        <v>16</v>
      </c>
      <c r="D857" s="1">
        <f>IF(OR(ISBLANK(値貼り付け用シート!W45),値貼り付け用シート!W45&gt;9990),NA(),値貼り付け用シート!W45)</f>
        <v>54</v>
      </c>
      <c r="E857" s="1">
        <f t="shared" si="307"/>
        <v>54</v>
      </c>
      <c r="F857" s="1">
        <f t="shared" si="296"/>
        <v>436</v>
      </c>
      <c r="G857" s="1">
        <f t="shared" si="297"/>
        <v>8</v>
      </c>
      <c r="H857" s="1">
        <f t="shared" si="298"/>
        <v>55</v>
      </c>
    </row>
    <row r="858" spans="1:8" x14ac:dyDescent="0.55000000000000004">
      <c r="A858" s="1">
        <f>値貼り付け用シート!F45</f>
        <v>5</v>
      </c>
      <c r="B858" s="1">
        <f>値貼り付け用シート!G45</f>
        <v>5</v>
      </c>
      <c r="C858" s="1">
        <v>17</v>
      </c>
      <c r="D858" s="1">
        <f>IF(OR(ISBLANK(値貼り付け用シート!X45),値貼り付け用シート!X45&gt;9990),NA(),値貼り付け用シート!X45)</f>
        <v>54</v>
      </c>
      <c r="E858" s="1">
        <f t="shared" si="307"/>
        <v>54</v>
      </c>
      <c r="F858" s="1">
        <f t="shared" si="296"/>
        <v>440</v>
      </c>
      <c r="G858" s="1">
        <f t="shared" si="297"/>
        <v>8</v>
      </c>
      <c r="H858" s="1">
        <f t="shared" si="298"/>
        <v>55</v>
      </c>
    </row>
    <row r="859" spans="1:8" x14ac:dyDescent="0.55000000000000004">
      <c r="A859" s="1">
        <f>値貼り付け用シート!F45</f>
        <v>5</v>
      </c>
      <c r="B859" s="1">
        <f>値貼り付け用シート!G45</f>
        <v>5</v>
      </c>
      <c r="C859" s="1">
        <v>18</v>
      </c>
      <c r="D859" s="1">
        <f>IF(OR(ISBLANK(値貼り付け用シート!Y45),値貼り付け用シート!Y45&gt;9990),NA(),値貼り付け用シート!Y45)</f>
        <v>51</v>
      </c>
      <c r="E859" s="1">
        <f t="shared" si="307"/>
        <v>51</v>
      </c>
      <c r="F859" s="1">
        <f t="shared" ref="F859:F922" si="316">SUM(E852:E859)</f>
        <v>438</v>
      </c>
      <c r="G859" s="1">
        <f t="shared" ref="G859:G922" si="317">COUNT(D852:D859)</f>
        <v>8</v>
      </c>
      <c r="H859" s="1">
        <f t="shared" ref="H859:H922" si="318">IF(G859&gt;=6,ROUND(F859/G859,0),NA())</f>
        <v>55</v>
      </c>
    </row>
    <row r="860" spans="1:8" x14ac:dyDescent="0.55000000000000004">
      <c r="A860" s="1">
        <f>値貼り付け用シート!F45</f>
        <v>5</v>
      </c>
      <c r="B860" s="1">
        <f>値貼り付け用シート!G45</f>
        <v>5</v>
      </c>
      <c r="C860" s="1">
        <v>19</v>
      </c>
      <c r="D860" s="1">
        <f>IF(OR(ISBLANK(値貼り付け用シート!Z45),値貼り付け用シート!Z45&gt;9990),NA(),値貼り付け用シート!Z45)</f>
        <v>52</v>
      </c>
      <c r="E860" s="1">
        <f t="shared" si="307"/>
        <v>52</v>
      </c>
      <c r="F860" s="1">
        <f t="shared" si="316"/>
        <v>435</v>
      </c>
      <c r="G860" s="1">
        <f t="shared" si="317"/>
        <v>8</v>
      </c>
      <c r="H860" s="1">
        <f t="shared" si="318"/>
        <v>54</v>
      </c>
    </row>
    <row r="861" spans="1:8" x14ac:dyDescent="0.55000000000000004">
      <c r="A861" s="1">
        <f>値貼り付け用シート!F45</f>
        <v>5</v>
      </c>
      <c r="B861" s="1">
        <f>値貼り付け用シート!G45</f>
        <v>5</v>
      </c>
      <c r="C861" s="1">
        <v>20</v>
      </c>
      <c r="D861" s="1">
        <f>IF(OR(ISBLANK(値貼り付け用シート!AA45),値貼り付け用シート!AA45&gt;9990),NA(),値貼り付け用シート!AA45)</f>
        <v>50</v>
      </c>
      <c r="E861" s="1">
        <f t="shared" si="307"/>
        <v>50</v>
      </c>
      <c r="F861" s="1">
        <f t="shared" si="316"/>
        <v>429</v>
      </c>
      <c r="G861" s="1">
        <f t="shared" si="317"/>
        <v>8</v>
      </c>
      <c r="H861" s="1">
        <f t="shared" si="318"/>
        <v>54</v>
      </c>
    </row>
    <row r="862" spans="1:8" x14ac:dyDescent="0.55000000000000004">
      <c r="A862" s="1">
        <f>値貼り付け用シート!F45</f>
        <v>5</v>
      </c>
      <c r="B862" s="1">
        <f>値貼り付け用シート!G45</f>
        <v>5</v>
      </c>
      <c r="C862" s="1">
        <v>21</v>
      </c>
      <c r="D862" s="1">
        <f>IF(OR(ISBLANK(値貼り付け用シート!AB45),値貼り付け用シート!AB45&gt;9990),NA(),値貼り付け用シート!AB45)</f>
        <v>49</v>
      </c>
      <c r="E862" s="1">
        <f t="shared" si="307"/>
        <v>49</v>
      </c>
      <c r="F862" s="1">
        <f t="shared" si="316"/>
        <v>422</v>
      </c>
      <c r="G862" s="1">
        <f t="shared" si="317"/>
        <v>8</v>
      </c>
      <c r="H862" s="1">
        <f t="shared" si="318"/>
        <v>53</v>
      </c>
    </row>
    <row r="863" spans="1:8" x14ac:dyDescent="0.55000000000000004">
      <c r="A863" s="1">
        <f>値貼り付け用シート!F45</f>
        <v>5</v>
      </c>
      <c r="B863" s="1">
        <f>値貼り付け用シート!G45</f>
        <v>5</v>
      </c>
      <c r="C863" s="1">
        <v>22</v>
      </c>
      <c r="D863" s="1">
        <f>IF(OR(ISBLANK(値貼り付け用シート!AC45),値貼り付け用シート!AC45&gt;9990),NA(),値貼り付け用シート!AC45)</f>
        <v>49</v>
      </c>
      <c r="E863" s="1">
        <f t="shared" si="307"/>
        <v>49</v>
      </c>
      <c r="F863" s="1">
        <f t="shared" si="316"/>
        <v>414</v>
      </c>
      <c r="G863" s="1">
        <f t="shared" si="317"/>
        <v>8</v>
      </c>
      <c r="H863" s="1">
        <f t="shared" si="318"/>
        <v>52</v>
      </c>
    </row>
    <row r="864" spans="1:8" x14ac:dyDescent="0.55000000000000004">
      <c r="A864" s="1">
        <f>値貼り付け用シート!F45</f>
        <v>5</v>
      </c>
      <c r="B864" s="1">
        <f>値貼り付け用シート!G45</f>
        <v>5</v>
      </c>
      <c r="C864" s="1">
        <v>23</v>
      </c>
      <c r="D864" s="1">
        <f>IF(OR(ISBLANK(値貼り付け用シート!AD45),値貼り付け用シート!AD45&gt;9990),NA(),値貼り付け用シート!AD45)</f>
        <v>48</v>
      </c>
      <c r="E864" s="1">
        <f t="shared" si="307"/>
        <v>48</v>
      </c>
      <c r="F864" s="1">
        <f t="shared" si="316"/>
        <v>407</v>
      </c>
      <c r="G864" s="1">
        <f t="shared" si="317"/>
        <v>8</v>
      </c>
      <c r="H864" s="1">
        <f t="shared" si="318"/>
        <v>51</v>
      </c>
    </row>
    <row r="865" spans="1:16" x14ac:dyDescent="0.55000000000000004">
      <c r="A865" s="1">
        <f>値貼り付け用シート!F45</f>
        <v>5</v>
      </c>
      <c r="B865" s="1">
        <f>値貼り付け用シート!G45</f>
        <v>5</v>
      </c>
      <c r="C865" s="1">
        <v>24</v>
      </c>
      <c r="D865" s="1">
        <f>IF(OR(ISBLANK(値貼り付け用シート!AE45),値貼り付け用シート!AE45&gt;9990),NA(),値貼り付け用シート!AE45)</f>
        <v>48</v>
      </c>
      <c r="E865" s="1">
        <f t="shared" si="307"/>
        <v>48</v>
      </c>
      <c r="F865" s="1">
        <f t="shared" si="316"/>
        <v>401</v>
      </c>
      <c r="G865" s="1">
        <f t="shared" si="317"/>
        <v>8</v>
      </c>
      <c r="H865" s="1">
        <f t="shared" si="318"/>
        <v>50</v>
      </c>
    </row>
    <row r="866" spans="1:16" x14ac:dyDescent="0.55000000000000004">
      <c r="A866" s="1">
        <f>値貼り付け用シート!F46</f>
        <v>5</v>
      </c>
      <c r="B866" s="1">
        <f>値貼り付け用シート!G46</f>
        <v>6</v>
      </c>
      <c r="C866" s="1">
        <v>1</v>
      </c>
      <c r="D866" s="1" t="e">
        <f>IF(OR(ISBLANK(値貼り付け用シート!H46),値貼り付け用シート!H46&gt;9990),NA(),値貼り付け用シート!H46)</f>
        <v>#N/A</v>
      </c>
      <c r="E866" s="1">
        <f t="shared" si="307"/>
        <v>0</v>
      </c>
      <c r="F866" s="1">
        <f t="shared" si="316"/>
        <v>347</v>
      </c>
      <c r="G866" s="1">
        <f t="shared" si="317"/>
        <v>7</v>
      </c>
      <c r="H866" s="1">
        <f t="shared" si="318"/>
        <v>50</v>
      </c>
      <c r="I866" s="1">
        <f t="shared" ref="I866" si="319">COUNT(D866:D889)</f>
        <v>23</v>
      </c>
      <c r="J866" s="1">
        <f t="shared" ref="J866" si="320">COUNT(H866:H889)</f>
        <v>24</v>
      </c>
      <c r="K866" s="1">
        <f t="shared" ref="K866" si="321">IF(AND(I866&gt;=20,J866&gt;=20),0,1)</f>
        <v>0</v>
      </c>
      <c r="L866" s="1">
        <f t="shared" ref="L866" si="322">IF(K866=0,MAX(H866:H889),NA())</f>
        <v>50</v>
      </c>
      <c r="M866" s="1">
        <f t="shared" ref="M866" si="323">IF(K866=0,IF(L866&lt;=70,1,0),NA())</f>
        <v>1</v>
      </c>
      <c r="N866" s="1">
        <f t="shared" ref="N866" si="324">IF(COUNTIF(D866:D889,NA())=24,NA(),MAX(E866:E889))</f>
        <v>48</v>
      </c>
      <c r="O866" s="1">
        <f t="shared" ref="O866" si="325">IF(COUNTIF(D871:D885,NA())=15,NA(),MAX(E871:E885))</f>
        <v>48</v>
      </c>
      <c r="P866" s="1">
        <f t="shared" ref="P866" si="326">COUNTIF(D866:D889,"&gt;=120")</f>
        <v>0</v>
      </c>
    </row>
    <row r="867" spans="1:16" x14ac:dyDescent="0.55000000000000004">
      <c r="A867" s="1">
        <f>値貼り付け用シート!F46</f>
        <v>5</v>
      </c>
      <c r="B867" s="1">
        <f>値貼り付け用シート!G46</f>
        <v>6</v>
      </c>
      <c r="C867" s="1">
        <v>2</v>
      </c>
      <c r="D867" s="1">
        <f>IF(OR(ISBLANK(値貼り付け用シート!I46),値貼り付け用シート!I46&gt;9990),NA(),値貼り付け用シート!I46)</f>
        <v>47</v>
      </c>
      <c r="E867" s="1">
        <f t="shared" si="307"/>
        <v>47</v>
      </c>
      <c r="F867" s="1">
        <f t="shared" si="316"/>
        <v>343</v>
      </c>
      <c r="G867" s="1">
        <f t="shared" si="317"/>
        <v>7</v>
      </c>
      <c r="H867" s="1">
        <f t="shared" si="318"/>
        <v>49</v>
      </c>
    </row>
    <row r="868" spans="1:16" x14ac:dyDescent="0.55000000000000004">
      <c r="A868" s="1">
        <f>値貼り付け用シート!F46</f>
        <v>5</v>
      </c>
      <c r="B868" s="1">
        <f>値貼り付け用シート!G46</f>
        <v>6</v>
      </c>
      <c r="C868" s="1">
        <v>3</v>
      </c>
      <c r="D868" s="1">
        <f>IF(OR(ISBLANK(値貼り付け用シート!J46),値貼り付け用シート!J46&gt;9990),NA(),値貼り付け用シート!J46)</f>
        <v>46</v>
      </c>
      <c r="E868" s="1">
        <f t="shared" si="307"/>
        <v>46</v>
      </c>
      <c r="F868" s="1">
        <f t="shared" si="316"/>
        <v>337</v>
      </c>
      <c r="G868" s="1">
        <f t="shared" si="317"/>
        <v>7</v>
      </c>
      <c r="H868" s="1">
        <f t="shared" si="318"/>
        <v>48</v>
      </c>
    </row>
    <row r="869" spans="1:16" x14ac:dyDescent="0.55000000000000004">
      <c r="A869" s="1">
        <f>値貼り付け用シート!F46</f>
        <v>5</v>
      </c>
      <c r="B869" s="1">
        <f>値貼り付け用シート!G46</f>
        <v>6</v>
      </c>
      <c r="C869" s="1">
        <v>4</v>
      </c>
      <c r="D869" s="1">
        <f>IF(OR(ISBLANK(値貼り付け用シート!K46),値貼り付け用シート!K46&gt;9990),NA(),値貼り付け用シート!K46)</f>
        <v>47</v>
      </c>
      <c r="E869" s="1">
        <f t="shared" si="307"/>
        <v>47</v>
      </c>
      <c r="F869" s="1">
        <f t="shared" si="316"/>
        <v>334</v>
      </c>
      <c r="G869" s="1">
        <f t="shared" si="317"/>
        <v>7</v>
      </c>
      <c r="H869" s="1">
        <f t="shared" si="318"/>
        <v>48</v>
      </c>
    </row>
    <row r="870" spans="1:16" x14ac:dyDescent="0.55000000000000004">
      <c r="A870" s="1">
        <f>値貼り付け用シート!F46</f>
        <v>5</v>
      </c>
      <c r="B870" s="1">
        <f>値貼り付け用シート!G46</f>
        <v>6</v>
      </c>
      <c r="C870" s="1">
        <v>5</v>
      </c>
      <c r="D870" s="1">
        <f>IF(OR(ISBLANK(値貼り付け用シート!L46),値貼り付け用シート!L46&gt;9990),NA(),値貼り付け用シート!L46)</f>
        <v>47</v>
      </c>
      <c r="E870" s="1">
        <f t="shared" si="307"/>
        <v>47</v>
      </c>
      <c r="F870" s="1">
        <f t="shared" si="316"/>
        <v>332</v>
      </c>
      <c r="G870" s="1">
        <f t="shared" si="317"/>
        <v>7</v>
      </c>
      <c r="H870" s="1">
        <f t="shared" si="318"/>
        <v>47</v>
      </c>
    </row>
    <row r="871" spans="1:16" x14ac:dyDescent="0.55000000000000004">
      <c r="A871" s="1">
        <f>値貼り付け用シート!F46</f>
        <v>5</v>
      </c>
      <c r="B871" s="1">
        <f>値貼り付け用シート!G46</f>
        <v>6</v>
      </c>
      <c r="C871" s="1">
        <v>6</v>
      </c>
      <c r="D871" s="1">
        <f>IF(OR(ISBLANK(値貼り付け用シート!M46),値貼り付け用シート!M46&gt;9990),NA(),値貼り付け用シート!M46)</f>
        <v>46</v>
      </c>
      <c r="E871" s="1">
        <f t="shared" si="307"/>
        <v>46</v>
      </c>
      <c r="F871" s="1">
        <f t="shared" si="316"/>
        <v>329</v>
      </c>
      <c r="G871" s="1">
        <f t="shared" si="317"/>
        <v>7</v>
      </c>
      <c r="H871" s="1">
        <f t="shared" si="318"/>
        <v>47</v>
      </c>
    </row>
    <row r="872" spans="1:16" x14ac:dyDescent="0.55000000000000004">
      <c r="A872" s="1">
        <f>値貼り付け用シート!F46</f>
        <v>5</v>
      </c>
      <c r="B872" s="1">
        <f>値貼り付け用シート!G46</f>
        <v>6</v>
      </c>
      <c r="C872" s="1">
        <v>7</v>
      </c>
      <c r="D872" s="1">
        <f>IF(OR(ISBLANK(値貼り付け用シート!N46),値貼り付け用シート!N46&gt;9990),NA(),値貼り付け用シート!N46)</f>
        <v>46</v>
      </c>
      <c r="E872" s="1">
        <f t="shared" si="307"/>
        <v>46</v>
      </c>
      <c r="F872" s="1">
        <f t="shared" si="316"/>
        <v>327</v>
      </c>
      <c r="G872" s="1">
        <f t="shared" si="317"/>
        <v>7</v>
      </c>
      <c r="H872" s="1">
        <f t="shared" si="318"/>
        <v>47</v>
      </c>
    </row>
    <row r="873" spans="1:16" x14ac:dyDescent="0.55000000000000004">
      <c r="A873" s="1">
        <f>値貼り付け用シート!F46</f>
        <v>5</v>
      </c>
      <c r="B873" s="1">
        <f>値貼り付け用シート!G46</f>
        <v>6</v>
      </c>
      <c r="C873" s="1">
        <v>8</v>
      </c>
      <c r="D873" s="1">
        <f>IF(OR(ISBLANK(値貼り付け用シート!O46),値貼り付け用シート!O46&gt;9990),NA(),値貼り付け用シート!O46)</f>
        <v>46</v>
      </c>
      <c r="E873" s="1">
        <f t="shared" si="307"/>
        <v>46</v>
      </c>
      <c r="F873" s="1">
        <f t="shared" si="316"/>
        <v>325</v>
      </c>
      <c r="G873" s="1">
        <f t="shared" si="317"/>
        <v>7</v>
      </c>
      <c r="H873" s="1">
        <f t="shared" si="318"/>
        <v>46</v>
      </c>
    </row>
    <row r="874" spans="1:16" x14ac:dyDescent="0.55000000000000004">
      <c r="A874" s="1">
        <f>値貼り付け用シート!F46</f>
        <v>5</v>
      </c>
      <c r="B874" s="1">
        <f>値貼り付け用シート!G46</f>
        <v>6</v>
      </c>
      <c r="C874" s="1">
        <v>9</v>
      </c>
      <c r="D874" s="1">
        <f>IF(OR(ISBLANK(値貼り付け用シート!P46),値貼り付け用シート!P46&gt;9990),NA(),値貼り付け用シート!P46)</f>
        <v>46</v>
      </c>
      <c r="E874" s="1">
        <f t="shared" si="307"/>
        <v>46</v>
      </c>
      <c r="F874" s="1">
        <f t="shared" si="316"/>
        <v>371</v>
      </c>
      <c r="G874" s="1">
        <f t="shared" si="317"/>
        <v>8</v>
      </c>
      <c r="H874" s="1">
        <f t="shared" si="318"/>
        <v>46</v>
      </c>
    </row>
    <row r="875" spans="1:16" x14ac:dyDescent="0.55000000000000004">
      <c r="A875" s="1">
        <f>値貼り付け用シート!F46</f>
        <v>5</v>
      </c>
      <c r="B875" s="1">
        <f>値貼り付け用シート!G46</f>
        <v>6</v>
      </c>
      <c r="C875" s="1">
        <v>10</v>
      </c>
      <c r="D875" s="1">
        <f>IF(OR(ISBLANK(値貼り付け用シート!Q46),値貼り付け用シート!Q46&gt;9990),NA(),値貼り付け用シート!Q46)</f>
        <v>47</v>
      </c>
      <c r="E875" s="1">
        <f t="shared" si="307"/>
        <v>47</v>
      </c>
      <c r="F875" s="1">
        <f t="shared" si="316"/>
        <v>371</v>
      </c>
      <c r="G875" s="1">
        <f t="shared" si="317"/>
        <v>8</v>
      </c>
      <c r="H875" s="1">
        <f t="shared" si="318"/>
        <v>46</v>
      </c>
    </row>
    <row r="876" spans="1:16" x14ac:dyDescent="0.55000000000000004">
      <c r="A876" s="1">
        <f>値貼り付け用シート!F46</f>
        <v>5</v>
      </c>
      <c r="B876" s="1">
        <f>値貼り付け用シート!G46</f>
        <v>6</v>
      </c>
      <c r="C876" s="1">
        <v>11</v>
      </c>
      <c r="D876" s="1">
        <f>IF(OR(ISBLANK(値貼り付け用シート!R46),値貼り付け用シート!R46&gt;9990),NA(),値貼り付け用シート!R46)</f>
        <v>47</v>
      </c>
      <c r="E876" s="1">
        <f t="shared" si="307"/>
        <v>47</v>
      </c>
      <c r="F876" s="1">
        <f t="shared" si="316"/>
        <v>372</v>
      </c>
      <c r="G876" s="1">
        <f t="shared" si="317"/>
        <v>8</v>
      </c>
      <c r="H876" s="1">
        <f t="shared" si="318"/>
        <v>47</v>
      </c>
    </row>
    <row r="877" spans="1:16" x14ac:dyDescent="0.55000000000000004">
      <c r="A877" s="1">
        <f>値貼り付け用シート!F46</f>
        <v>5</v>
      </c>
      <c r="B877" s="1">
        <f>値貼り付け用シート!G46</f>
        <v>6</v>
      </c>
      <c r="C877" s="1">
        <v>12</v>
      </c>
      <c r="D877" s="1">
        <f>IF(OR(ISBLANK(値貼り付け用シート!S46),値貼り付け用シート!S46&gt;9990),NA(),値貼り付け用シート!S46)</f>
        <v>48</v>
      </c>
      <c r="E877" s="1">
        <f t="shared" si="307"/>
        <v>48</v>
      </c>
      <c r="F877" s="1">
        <f t="shared" si="316"/>
        <v>373</v>
      </c>
      <c r="G877" s="1">
        <f t="shared" si="317"/>
        <v>8</v>
      </c>
      <c r="H877" s="1">
        <f t="shared" si="318"/>
        <v>47</v>
      </c>
    </row>
    <row r="878" spans="1:16" x14ac:dyDescent="0.55000000000000004">
      <c r="A878" s="1">
        <f>値貼り付け用シート!F46</f>
        <v>5</v>
      </c>
      <c r="B878" s="1">
        <f>値貼り付け用シート!G46</f>
        <v>6</v>
      </c>
      <c r="C878" s="1">
        <v>13</v>
      </c>
      <c r="D878" s="1">
        <f>IF(OR(ISBLANK(値貼り付け用シート!T46),値貼り付け用シート!T46&gt;9990),NA(),値貼り付け用シート!T46)</f>
        <v>48</v>
      </c>
      <c r="E878" s="1">
        <f t="shared" si="307"/>
        <v>48</v>
      </c>
      <c r="F878" s="1">
        <f t="shared" si="316"/>
        <v>374</v>
      </c>
      <c r="G878" s="1">
        <f t="shared" si="317"/>
        <v>8</v>
      </c>
      <c r="H878" s="1">
        <f t="shared" si="318"/>
        <v>47</v>
      </c>
    </row>
    <row r="879" spans="1:16" x14ac:dyDescent="0.55000000000000004">
      <c r="A879" s="1">
        <f>値貼り付け用シート!F46</f>
        <v>5</v>
      </c>
      <c r="B879" s="1">
        <f>値貼り付け用シート!G46</f>
        <v>6</v>
      </c>
      <c r="C879" s="1">
        <v>14</v>
      </c>
      <c r="D879" s="1">
        <f>IF(OR(ISBLANK(値貼り付け用シート!U46),値貼り付け用シート!U46&gt;9990),NA(),値貼り付け用シート!U46)</f>
        <v>46</v>
      </c>
      <c r="E879" s="1">
        <f t="shared" si="307"/>
        <v>46</v>
      </c>
      <c r="F879" s="1">
        <f t="shared" si="316"/>
        <v>374</v>
      </c>
      <c r="G879" s="1">
        <f t="shared" si="317"/>
        <v>8</v>
      </c>
      <c r="H879" s="1">
        <f t="shared" si="318"/>
        <v>47</v>
      </c>
    </row>
    <row r="880" spans="1:16" x14ac:dyDescent="0.55000000000000004">
      <c r="A880" s="1">
        <f>値貼り付け用シート!F46</f>
        <v>5</v>
      </c>
      <c r="B880" s="1">
        <f>値貼り付け用シート!G46</f>
        <v>6</v>
      </c>
      <c r="C880" s="1">
        <v>15</v>
      </c>
      <c r="D880" s="1">
        <f>IF(OR(ISBLANK(値貼り付け用シート!V46),値貼り付け用シート!V46&gt;9990),NA(),値貼り付け用シート!V46)</f>
        <v>46</v>
      </c>
      <c r="E880" s="1">
        <f t="shared" si="307"/>
        <v>46</v>
      </c>
      <c r="F880" s="1">
        <f t="shared" si="316"/>
        <v>374</v>
      </c>
      <c r="G880" s="1">
        <f t="shared" si="317"/>
        <v>8</v>
      </c>
      <c r="H880" s="1">
        <f t="shared" si="318"/>
        <v>47</v>
      </c>
    </row>
    <row r="881" spans="1:16" x14ac:dyDescent="0.55000000000000004">
      <c r="A881" s="1">
        <f>値貼り付け用シート!F46</f>
        <v>5</v>
      </c>
      <c r="B881" s="1">
        <f>値貼り付け用シート!G46</f>
        <v>6</v>
      </c>
      <c r="C881" s="1">
        <v>16</v>
      </c>
      <c r="D881" s="1">
        <f>IF(OR(ISBLANK(値貼り付け用シート!W46),値貼り付け用シート!W46&gt;9990),NA(),値貼り付け用シート!W46)</f>
        <v>44</v>
      </c>
      <c r="E881" s="1">
        <f t="shared" si="307"/>
        <v>44</v>
      </c>
      <c r="F881" s="1">
        <f t="shared" si="316"/>
        <v>372</v>
      </c>
      <c r="G881" s="1">
        <f t="shared" si="317"/>
        <v>8</v>
      </c>
      <c r="H881" s="1">
        <f t="shared" si="318"/>
        <v>47</v>
      </c>
    </row>
    <row r="882" spans="1:16" x14ac:dyDescent="0.55000000000000004">
      <c r="A882" s="1">
        <f>値貼り付け用シート!F46</f>
        <v>5</v>
      </c>
      <c r="B882" s="1">
        <f>値貼り付け用シート!G46</f>
        <v>6</v>
      </c>
      <c r="C882" s="1">
        <v>17</v>
      </c>
      <c r="D882" s="1">
        <f>IF(OR(ISBLANK(値貼り付け用シート!X46),値貼り付け用シート!X46&gt;9990),NA(),値貼り付け用シート!X46)</f>
        <v>44</v>
      </c>
      <c r="E882" s="1">
        <f t="shared" si="307"/>
        <v>44</v>
      </c>
      <c r="F882" s="1">
        <f t="shared" si="316"/>
        <v>370</v>
      </c>
      <c r="G882" s="1">
        <f t="shared" si="317"/>
        <v>8</v>
      </c>
      <c r="H882" s="1">
        <f t="shared" si="318"/>
        <v>46</v>
      </c>
    </row>
    <row r="883" spans="1:16" x14ac:dyDescent="0.55000000000000004">
      <c r="A883" s="1">
        <f>値貼り付け用シート!F46</f>
        <v>5</v>
      </c>
      <c r="B883" s="1">
        <f>値貼り付け用シート!G46</f>
        <v>6</v>
      </c>
      <c r="C883" s="1">
        <v>18</v>
      </c>
      <c r="D883" s="1">
        <f>IF(OR(ISBLANK(値貼り付け用シート!Y46),値貼り付け用シート!Y46&gt;9990),NA(),値貼り付け用シート!Y46)</f>
        <v>42</v>
      </c>
      <c r="E883" s="1">
        <f t="shared" si="307"/>
        <v>42</v>
      </c>
      <c r="F883" s="1">
        <f t="shared" si="316"/>
        <v>365</v>
      </c>
      <c r="G883" s="1">
        <f t="shared" si="317"/>
        <v>8</v>
      </c>
      <c r="H883" s="1">
        <f t="shared" si="318"/>
        <v>46</v>
      </c>
    </row>
    <row r="884" spans="1:16" x14ac:dyDescent="0.55000000000000004">
      <c r="A884" s="1">
        <f>値貼り付け用シート!F46</f>
        <v>5</v>
      </c>
      <c r="B884" s="1">
        <f>値貼り付け用シート!G46</f>
        <v>6</v>
      </c>
      <c r="C884" s="1">
        <v>19</v>
      </c>
      <c r="D884" s="1">
        <f>IF(OR(ISBLANK(値貼り付け用シート!Z46),値貼り付け用シート!Z46&gt;9990),NA(),値貼り付け用シート!Z46)</f>
        <v>40</v>
      </c>
      <c r="E884" s="1">
        <f t="shared" si="307"/>
        <v>40</v>
      </c>
      <c r="F884" s="1">
        <f t="shared" si="316"/>
        <v>358</v>
      </c>
      <c r="G884" s="1">
        <f t="shared" si="317"/>
        <v>8</v>
      </c>
      <c r="H884" s="1">
        <f t="shared" si="318"/>
        <v>45</v>
      </c>
    </row>
    <row r="885" spans="1:16" x14ac:dyDescent="0.55000000000000004">
      <c r="A885" s="1">
        <f>値貼り付け用シート!F46</f>
        <v>5</v>
      </c>
      <c r="B885" s="1">
        <f>値貼り付け用シート!G46</f>
        <v>6</v>
      </c>
      <c r="C885" s="1">
        <v>20</v>
      </c>
      <c r="D885" s="1">
        <f>IF(OR(ISBLANK(値貼り付け用シート!AA46),値貼り付け用シート!AA46&gt;9990),NA(),値貼り付け用シート!AA46)</f>
        <v>39</v>
      </c>
      <c r="E885" s="1">
        <f t="shared" si="307"/>
        <v>39</v>
      </c>
      <c r="F885" s="1">
        <f t="shared" si="316"/>
        <v>349</v>
      </c>
      <c r="G885" s="1">
        <f t="shared" si="317"/>
        <v>8</v>
      </c>
      <c r="H885" s="1">
        <f t="shared" si="318"/>
        <v>44</v>
      </c>
    </row>
    <row r="886" spans="1:16" x14ac:dyDescent="0.55000000000000004">
      <c r="A886" s="1">
        <f>値貼り付け用シート!F46</f>
        <v>5</v>
      </c>
      <c r="B886" s="1">
        <f>値貼り付け用シート!G46</f>
        <v>6</v>
      </c>
      <c r="C886" s="1">
        <v>21</v>
      </c>
      <c r="D886" s="1">
        <f>IF(OR(ISBLANK(値貼り付け用シート!AB46),値貼り付け用シート!AB46&gt;9990),NA(),値貼り付け用シート!AB46)</f>
        <v>39</v>
      </c>
      <c r="E886" s="1">
        <f t="shared" si="307"/>
        <v>39</v>
      </c>
      <c r="F886" s="1">
        <f t="shared" si="316"/>
        <v>340</v>
      </c>
      <c r="G886" s="1">
        <f t="shared" si="317"/>
        <v>8</v>
      </c>
      <c r="H886" s="1">
        <f t="shared" si="318"/>
        <v>43</v>
      </c>
    </row>
    <row r="887" spans="1:16" x14ac:dyDescent="0.55000000000000004">
      <c r="A887" s="1">
        <f>値貼り付け用シート!F46</f>
        <v>5</v>
      </c>
      <c r="B887" s="1">
        <f>値貼り付け用シート!G46</f>
        <v>6</v>
      </c>
      <c r="C887" s="1">
        <v>22</v>
      </c>
      <c r="D887" s="1">
        <f>IF(OR(ISBLANK(値貼り付け用シート!AC46),値貼り付け用シート!AC46&gt;9990),NA(),値貼り付け用シート!AC46)</f>
        <v>39</v>
      </c>
      <c r="E887" s="1">
        <f t="shared" si="307"/>
        <v>39</v>
      </c>
      <c r="F887" s="1">
        <f t="shared" si="316"/>
        <v>333</v>
      </c>
      <c r="G887" s="1">
        <f t="shared" si="317"/>
        <v>8</v>
      </c>
      <c r="H887" s="1">
        <f t="shared" si="318"/>
        <v>42</v>
      </c>
    </row>
    <row r="888" spans="1:16" x14ac:dyDescent="0.55000000000000004">
      <c r="A888" s="1">
        <f>値貼り付け用シート!F46</f>
        <v>5</v>
      </c>
      <c r="B888" s="1">
        <f>値貼り付け用シート!G46</f>
        <v>6</v>
      </c>
      <c r="C888" s="1">
        <v>23</v>
      </c>
      <c r="D888" s="1">
        <f>IF(OR(ISBLANK(値貼り付け用シート!AD46),値貼り付け用シート!AD46&gt;9990),NA(),値貼り付け用シート!AD46)</f>
        <v>37</v>
      </c>
      <c r="E888" s="1">
        <f t="shared" si="307"/>
        <v>37</v>
      </c>
      <c r="F888" s="1">
        <f t="shared" si="316"/>
        <v>324</v>
      </c>
      <c r="G888" s="1">
        <f t="shared" si="317"/>
        <v>8</v>
      </c>
      <c r="H888" s="1">
        <f t="shared" si="318"/>
        <v>41</v>
      </c>
    </row>
    <row r="889" spans="1:16" x14ac:dyDescent="0.55000000000000004">
      <c r="A889" s="1">
        <f>値貼り付け用シート!F46</f>
        <v>5</v>
      </c>
      <c r="B889" s="1">
        <f>値貼り付け用シート!G46</f>
        <v>6</v>
      </c>
      <c r="C889" s="1">
        <v>24</v>
      </c>
      <c r="D889" s="1">
        <f>IF(OR(ISBLANK(値貼り付け用シート!AE46),値貼り付け用シート!AE46&gt;9990),NA(),値貼り付け用シート!AE46)</f>
        <v>36</v>
      </c>
      <c r="E889" s="1">
        <f t="shared" si="307"/>
        <v>36</v>
      </c>
      <c r="F889" s="1">
        <f t="shared" si="316"/>
        <v>316</v>
      </c>
      <c r="G889" s="1">
        <f t="shared" si="317"/>
        <v>8</v>
      </c>
      <c r="H889" s="1">
        <f t="shared" si="318"/>
        <v>40</v>
      </c>
    </row>
    <row r="890" spans="1:16" x14ac:dyDescent="0.55000000000000004">
      <c r="A890" s="1">
        <f>値貼り付け用シート!F47</f>
        <v>5</v>
      </c>
      <c r="B890" s="1">
        <f>値貼り付け用シート!G47</f>
        <v>7</v>
      </c>
      <c r="C890" s="1">
        <v>1</v>
      </c>
      <c r="D890" s="1">
        <f>IF(OR(ISBLANK(値貼り付け用シート!H47),値貼り付け用シート!H47&gt;9990),NA(),値貼り付け用シート!H47)</f>
        <v>36</v>
      </c>
      <c r="E890" s="1">
        <f t="shared" si="307"/>
        <v>36</v>
      </c>
      <c r="F890" s="1">
        <f t="shared" si="316"/>
        <v>308</v>
      </c>
      <c r="G890" s="1">
        <f t="shared" si="317"/>
        <v>8</v>
      </c>
      <c r="H890" s="1">
        <f t="shared" si="318"/>
        <v>39</v>
      </c>
      <c r="I890" s="1">
        <f t="shared" ref="I890" si="327">COUNT(D890:D913)</f>
        <v>24</v>
      </c>
      <c r="J890" s="1">
        <f t="shared" ref="J890" si="328">COUNT(H890:H913)</f>
        <v>24</v>
      </c>
      <c r="K890" s="1">
        <f t="shared" ref="K890" si="329">IF(AND(I890&gt;=20,J890&gt;=20),0,1)</f>
        <v>0</v>
      </c>
      <c r="L890" s="1">
        <f t="shared" ref="L890" si="330">IF(K890=0,MAX(H890:H913),NA())</f>
        <v>39</v>
      </c>
      <c r="M890" s="1">
        <f t="shared" ref="M890" si="331">IF(K890=0,IF(L890&lt;=70,1,0),NA())</f>
        <v>1</v>
      </c>
      <c r="N890" s="1">
        <f t="shared" ref="N890" si="332">IF(COUNTIF(D890:D913,NA())=24,NA(),MAX(E890:E913))</f>
        <v>41</v>
      </c>
      <c r="O890" s="1">
        <f t="shared" ref="O890" si="333">IF(COUNTIF(D895:D909,NA())=15,NA(),MAX(E895:E909))</f>
        <v>41</v>
      </c>
      <c r="P890" s="1">
        <f t="shared" ref="P890" si="334">COUNTIF(D890:D913,"&gt;=120")</f>
        <v>0</v>
      </c>
    </row>
    <row r="891" spans="1:16" x14ac:dyDescent="0.55000000000000004">
      <c r="A891" s="1">
        <f>値貼り付け用シート!F47</f>
        <v>5</v>
      </c>
      <c r="B891" s="1">
        <f>値貼り付け用シート!G47</f>
        <v>7</v>
      </c>
      <c r="C891" s="1">
        <v>2</v>
      </c>
      <c r="D891" s="1">
        <f>IF(OR(ISBLANK(値貼り付け用シート!I47),値貼り付け用シート!I47&gt;9990),NA(),値貼り付け用シート!I47)</f>
        <v>38</v>
      </c>
      <c r="E891" s="1">
        <f t="shared" si="307"/>
        <v>38</v>
      </c>
      <c r="F891" s="1">
        <f t="shared" si="316"/>
        <v>304</v>
      </c>
      <c r="G891" s="1">
        <f t="shared" si="317"/>
        <v>8</v>
      </c>
      <c r="H891" s="1">
        <f t="shared" si="318"/>
        <v>38</v>
      </c>
    </row>
    <row r="892" spans="1:16" x14ac:dyDescent="0.55000000000000004">
      <c r="A892" s="1">
        <f>値貼り付け用シート!F47</f>
        <v>5</v>
      </c>
      <c r="B892" s="1">
        <f>値貼り付け用シート!G47</f>
        <v>7</v>
      </c>
      <c r="C892" s="1">
        <v>3</v>
      </c>
      <c r="D892" s="1">
        <f>IF(OR(ISBLANK(値貼り付け用シート!J47),値貼り付け用シート!J47&gt;9990),NA(),値貼り付け用シート!J47)</f>
        <v>41</v>
      </c>
      <c r="E892" s="1">
        <f t="shared" si="307"/>
        <v>41</v>
      </c>
      <c r="F892" s="1">
        <f t="shared" si="316"/>
        <v>305</v>
      </c>
      <c r="G892" s="1">
        <f t="shared" si="317"/>
        <v>8</v>
      </c>
      <c r="H892" s="1">
        <f t="shared" si="318"/>
        <v>38</v>
      </c>
    </row>
    <row r="893" spans="1:16" x14ac:dyDescent="0.55000000000000004">
      <c r="A893" s="1">
        <f>値貼り付け用シート!F47</f>
        <v>5</v>
      </c>
      <c r="B893" s="1">
        <f>値貼り付け用シート!G47</f>
        <v>7</v>
      </c>
      <c r="C893" s="1">
        <v>4</v>
      </c>
      <c r="D893" s="1">
        <f>IF(OR(ISBLANK(値貼り付け用シート!K47),値貼り付け用シート!K47&gt;9990),NA(),値貼り付け用シート!K47)</f>
        <v>41</v>
      </c>
      <c r="E893" s="1">
        <f t="shared" si="307"/>
        <v>41</v>
      </c>
      <c r="F893" s="1">
        <f t="shared" si="316"/>
        <v>307</v>
      </c>
      <c r="G893" s="1">
        <f t="shared" si="317"/>
        <v>8</v>
      </c>
      <c r="H893" s="1">
        <f t="shared" si="318"/>
        <v>38</v>
      </c>
    </row>
    <row r="894" spans="1:16" x14ac:dyDescent="0.55000000000000004">
      <c r="A894" s="1">
        <f>値貼り付け用シート!F47</f>
        <v>5</v>
      </c>
      <c r="B894" s="1">
        <f>値貼り付け用シート!G47</f>
        <v>7</v>
      </c>
      <c r="C894" s="1">
        <v>5</v>
      </c>
      <c r="D894" s="1">
        <f>IF(OR(ISBLANK(値貼り付け用シート!L47),値貼り付け用シート!L47&gt;9990),NA(),値貼り付け用シート!L47)</f>
        <v>41</v>
      </c>
      <c r="E894" s="1">
        <f t="shared" si="307"/>
        <v>41</v>
      </c>
      <c r="F894" s="1">
        <f t="shared" si="316"/>
        <v>309</v>
      </c>
      <c r="G894" s="1">
        <f t="shared" si="317"/>
        <v>8</v>
      </c>
      <c r="H894" s="1">
        <f t="shared" si="318"/>
        <v>39</v>
      </c>
    </row>
    <row r="895" spans="1:16" x14ac:dyDescent="0.55000000000000004">
      <c r="A895" s="1">
        <f>値貼り付け用シート!F47</f>
        <v>5</v>
      </c>
      <c r="B895" s="1">
        <f>値貼り付け用シート!G47</f>
        <v>7</v>
      </c>
      <c r="C895" s="1">
        <v>6</v>
      </c>
      <c r="D895" s="1">
        <f>IF(OR(ISBLANK(値貼り付け用シート!M47),値貼り付け用シート!M47&gt;9990),NA(),値貼り付け用シート!M47)</f>
        <v>40</v>
      </c>
      <c r="E895" s="1">
        <f t="shared" si="307"/>
        <v>40</v>
      </c>
      <c r="F895" s="1">
        <f t="shared" si="316"/>
        <v>310</v>
      </c>
      <c r="G895" s="1">
        <f t="shared" si="317"/>
        <v>8</v>
      </c>
      <c r="H895" s="1">
        <f t="shared" si="318"/>
        <v>39</v>
      </c>
    </row>
    <row r="896" spans="1:16" x14ac:dyDescent="0.55000000000000004">
      <c r="A896" s="1">
        <f>値貼り付け用シート!F47</f>
        <v>5</v>
      </c>
      <c r="B896" s="1">
        <f>値貼り付け用シート!G47</f>
        <v>7</v>
      </c>
      <c r="C896" s="1">
        <v>7</v>
      </c>
      <c r="D896" s="1">
        <f>IF(OR(ISBLANK(値貼り付け用シート!N47),値貼り付け用シート!N47&gt;9990),NA(),値貼り付け用シート!N47)</f>
        <v>38</v>
      </c>
      <c r="E896" s="1">
        <f t="shared" si="307"/>
        <v>38</v>
      </c>
      <c r="F896" s="1">
        <f t="shared" si="316"/>
        <v>311</v>
      </c>
      <c r="G896" s="1">
        <f t="shared" si="317"/>
        <v>8</v>
      </c>
      <c r="H896" s="1">
        <f t="shared" si="318"/>
        <v>39</v>
      </c>
    </row>
    <row r="897" spans="1:8" x14ac:dyDescent="0.55000000000000004">
      <c r="A897" s="1">
        <f>値貼り付け用シート!F47</f>
        <v>5</v>
      </c>
      <c r="B897" s="1">
        <f>値貼り付け用シート!G47</f>
        <v>7</v>
      </c>
      <c r="C897" s="1">
        <v>8</v>
      </c>
      <c r="D897" s="1">
        <f>IF(OR(ISBLANK(値貼り付け用シート!O47),値貼り付け用シート!O47&gt;9990),NA(),値貼り付け用シート!O47)</f>
        <v>37</v>
      </c>
      <c r="E897" s="1">
        <f t="shared" si="307"/>
        <v>37</v>
      </c>
      <c r="F897" s="1">
        <f t="shared" si="316"/>
        <v>312</v>
      </c>
      <c r="G897" s="1">
        <f t="shared" si="317"/>
        <v>8</v>
      </c>
      <c r="H897" s="1">
        <f t="shared" si="318"/>
        <v>39</v>
      </c>
    </row>
    <row r="898" spans="1:8" x14ac:dyDescent="0.55000000000000004">
      <c r="A898" s="1">
        <f>値貼り付け用シート!F47</f>
        <v>5</v>
      </c>
      <c r="B898" s="1">
        <f>値貼り付け用シート!G47</f>
        <v>7</v>
      </c>
      <c r="C898" s="1">
        <v>9</v>
      </c>
      <c r="D898" s="1">
        <f>IF(OR(ISBLANK(値貼り付け用シート!P47),値貼り付け用シート!P47&gt;9990),NA(),値貼り付け用シート!P47)</f>
        <v>37</v>
      </c>
      <c r="E898" s="1">
        <f t="shared" si="307"/>
        <v>37</v>
      </c>
      <c r="F898" s="1">
        <f t="shared" si="316"/>
        <v>313</v>
      </c>
      <c r="G898" s="1">
        <f t="shared" si="317"/>
        <v>8</v>
      </c>
      <c r="H898" s="1">
        <f t="shared" si="318"/>
        <v>39</v>
      </c>
    </row>
    <row r="899" spans="1:8" x14ac:dyDescent="0.55000000000000004">
      <c r="A899" s="1">
        <f>値貼り付け用シート!F47</f>
        <v>5</v>
      </c>
      <c r="B899" s="1">
        <f>値貼り付け用シート!G47</f>
        <v>7</v>
      </c>
      <c r="C899" s="1">
        <v>10</v>
      </c>
      <c r="D899" s="1">
        <f>IF(OR(ISBLANK(値貼り付け用シート!Q47),値貼り付け用シート!Q47&gt;9990),NA(),値貼り付け用シート!Q47)</f>
        <v>37</v>
      </c>
      <c r="E899" s="1">
        <f t="shared" ref="E899:E962" si="335">IF(ISERROR(D899),0,D899)</f>
        <v>37</v>
      </c>
      <c r="F899" s="1">
        <f t="shared" si="316"/>
        <v>312</v>
      </c>
      <c r="G899" s="1">
        <f t="shared" si="317"/>
        <v>8</v>
      </c>
      <c r="H899" s="1">
        <f t="shared" si="318"/>
        <v>39</v>
      </c>
    </row>
    <row r="900" spans="1:8" x14ac:dyDescent="0.55000000000000004">
      <c r="A900" s="1">
        <f>値貼り付け用シート!F47</f>
        <v>5</v>
      </c>
      <c r="B900" s="1">
        <f>値貼り付け用シート!G47</f>
        <v>7</v>
      </c>
      <c r="C900" s="1">
        <v>11</v>
      </c>
      <c r="D900" s="1">
        <f>IF(OR(ISBLANK(値貼り付け用シート!R47),値貼り付け用シート!R47&gt;9990),NA(),値貼り付け用シート!R47)</f>
        <v>35</v>
      </c>
      <c r="E900" s="1">
        <f t="shared" si="335"/>
        <v>35</v>
      </c>
      <c r="F900" s="1">
        <f t="shared" si="316"/>
        <v>306</v>
      </c>
      <c r="G900" s="1">
        <f t="shared" si="317"/>
        <v>8</v>
      </c>
      <c r="H900" s="1">
        <f t="shared" si="318"/>
        <v>38</v>
      </c>
    </row>
    <row r="901" spans="1:8" x14ac:dyDescent="0.55000000000000004">
      <c r="A901" s="1">
        <f>値貼り付け用シート!F47</f>
        <v>5</v>
      </c>
      <c r="B901" s="1">
        <f>値貼り付け用シート!G47</f>
        <v>7</v>
      </c>
      <c r="C901" s="1">
        <v>12</v>
      </c>
      <c r="D901" s="1">
        <f>IF(OR(ISBLANK(値貼り付け用シート!S47),値貼り付け用シート!S47&gt;9990),NA(),値貼り付け用シート!S47)</f>
        <v>34</v>
      </c>
      <c r="E901" s="1">
        <f t="shared" si="335"/>
        <v>34</v>
      </c>
      <c r="F901" s="1">
        <f t="shared" si="316"/>
        <v>299</v>
      </c>
      <c r="G901" s="1">
        <f t="shared" si="317"/>
        <v>8</v>
      </c>
      <c r="H901" s="1">
        <f t="shared" si="318"/>
        <v>37</v>
      </c>
    </row>
    <row r="902" spans="1:8" x14ac:dyDescent="0.55000000000000004">
      <c r="A902" s="1">
        <f>値貼り付け用シート!F47</f>
        <v>5</v>
      </c>
      <c r="B902" s="1">
        <f>値貼り付け用シート!G47</f>
        <v>7</v>
      </c>
      <c r="C902" s="1">
        <v>13</v>
      </c>
      <c r="D902" s="1">
        <f>IF(OR(ISBLANK(値貼り付け用シート!T47),値貼り付け用シート!T47&gt;9990),NA(),値貼り付け用シート!T47)</f>
        <v>33</v>
      </c>
      <c r="E902" s="1">
        <f t="shared" si="335"/>
        <v>33</v>
      </c>
      <c r="F902" s="1">
        <f t="shared" si="316"/>
        <v>291</v>
      </c>
      <c r="G902" s="1">
        <f t="shared" si="317"/>
        <v>8</v>
      </c>
      <c r="H902" s="1">
        <f t="shared" si="318"/>
        <v>36</v>
      </c>
    </row>
    <row r="903" spans="1:8" x14ac:dyDescent="0.55000000000000004">
      <c r="A903" s="1">
        <f>値貼り付け用シート!F47</f>
        <v>5</v>
      </c>
      <c r="B903" s="1">
        <f>値貼り付け用シート!G47</f>
        <v>7</v>
      </c>
      <c r="C903" s="1">
        <v>14</v>
      </c>
      <c r="D903" s="1">
        <f>IF(OR(ISBLANK(値貼り付け用シート!U47),値貼り付け用シート!U47&gt;9990),NA(),値貼り付け用シート!U47)</f>
        <v>30</v>
      </c>
      <c r="E903" s="1">
        <f t="shared" si="335"/>
        <v>30</v>
      </c>
      <c r="F903" s="1">
        <f t="shared" si="316"/>
        <v>281</v>
      </c>
      <c r="G903" s="1">
        <f t="shared" si="317"/>
        <v>8</v>
      </c>
      <c r="H903" s="1">
        <f t="shared" si="318"/>
        <v>35</v>
      </c>
    </row>
    <row r="904" spans="1:8" x14ac:dyDescent="0.55000000000000004">
      <c r="A904" s="1">
        <f>値貼り付け用シート!F47</f>
        <v>5</v>
      </c>
      <c r="B904" s="1">
        <f>値貼り付け用シート!G47</f>
        <v>7</v>
      </c>
      <c r="C904" s="1">
        <v>15</v>
      </c>
      <c r="D904" s="1">
        <f>IF(OR(ISBLANK(値貼り付け用シート!V47),値貼り付け用シート!V47&gt;9990),NA(),値貼り付け用シート!V47)</f>
        <v>39</v>
      </c>
      <c r="E904" s="1">
        <f t="shared" si="335"/>
        <v>39</v>
      </c>
      <c r="F904" s="1">
        <f t="shared" si="316"/>
        <v>282</v>
      </c>
      <c r="G904" s="1">
        <f t="shared" si="317"/>
        <v>8</v>
      </c>
      <c r="H904" s="1">
        <f t="shared" si="318"/>
        <v>35</v>
      </c>
    </row>
    <row r="905" spans="1:8" x14ac:dyDescent="0.55000000000000004">
      <c r="A905" s="1">
        <f>値貼り付け用シート!F47</f>
        <v>5</v>
      </c>
      <c r="B905" s="1">
        <f>値貼り付け用シート!G47</f>
        <v>7</v>
      </c>
      <c r="C905" s="1">
        <v>16</v>
      </c>
      <c r="D905" s="1">
        <f>IF(OR(ISBLANK(値貼り付け用シート!W47),値貼り付け用シート!W47&gt;9990),NA(),値貼り付け用シート!W47)</f>
        <v>41</v>
      </c>
      <c r="E905" s="1">
        <f t="shared" si="335"/>
        <v>41</v>
      </c>
      <c r="F905" s="1">
        <f t="shared" si="316"/>
        <v>286</v>
      </c>
      <c r="G905" s="1">
        <f t="shared" si="317"/>
        <v>8</v>
      </c>
      <c r="H905" s="1">
        <f t="shared" si="318"/>
        <v>36</v>
      </c>
    </row>
    <row r="906" spans="1:8" x14ac:dyDescent="0.55000000000000004">
      <c r="A906" s="1">
        <f>値貼り付け用シート!F47</f>
        <v>5</v>
      </c>
      <c r="B906" s="1">
        <f>値貼り付け用シート!G47</f>
        <v>7</v>
      </c>
      <c r="C906" s="1">
        <v>17</v>
      </c>
      <c r="D906" s="1">
        <f>IF(OR(ISBLANK(値貼り付け用シート!X47),値貼り付け用シート!X47&gt;9990),NA(),値貼り付け用シート!X47)</f>
        <v>39</v>
      </c>
      <c r="E906" s="1">
        <f t="shared" si="335"/>
        <v>39</v>
      </c>
      <c r="F906" s="1">
        <f t="shared" si="316"/>
        <v>288</v>
      </c>
      <c r="G906" s="1">
        <f t="shared" si="317"/>
        <v>8</v>
      </c>
      <c r="H906" s="1">
        <f t="shared" si="318"/>
        <v>36</v>
      </c>
    </row>
    <row r="907" spans="1:8" x14ac:dyDescent="0.55000000000000004">
      <c r="A907" s="1">
        <f>値貼り付け用シート!F47</f>
        <v>5</v>
      </c>
      <c r="B907" s="1">
        <f>値貼り付け用シート!G47</f>
        <v>7</v>
      </c>
      <c r="C907" s="1">
        <v>18</v>
      </c>
      <c r="D907" s="1">
        <f>IF(OR(ISBLANK(値貼り付け用シート!Y47),値貼り付け用シート!Y47&gt;9990),NA(),値貼り付け用シート!Y47)</f>
        <v>39</v>
      </c>
      <c r="E907" s="1">
        <f t="shared" si="335"/>
        <v>39</v>
      </c>
      <c r="F907" s="1">
        <f t="shared" si="316"/>
        <v>290</v>
      </c>
      <c r="G907" s="1">
        <f t="shared" si="317"/>
        <v>8</v>
      </c>
      <c r="H907" s="1">
        <f t="shared" si="318"/>
        <v>36</v>
      </c>
    </row>
    <row r="908" spans="1:8" x14ac:dyDescent="0.55000000000000004">
      <c r="A908" s="1">
        <f>値貼り付け用シート!F47</f>
        <v>5</v>
      </c>
      <c r="B908" s="1">
        <f>値貼り付け用シート!G47</f>
        <v>7</v>
      </c>
      <c r="C908" s="1">
        <v>19</v>
      </c>
      <c r="D908" s="1">
        <f>IF(OR(ISBLANK(値貼り付け用シート!Z47),値貼り付け用シート!Z47&gt;9990),NA(),値貼り付け用シート!Z47)</f>
        <v>39</v>
      </c>
      <c r="E908" s="1">
        <f t="shared" si="335"/>
        <v>39</v>
      </c>
      <c r="F908" s="1">
        <f t="shared" si="316"/>
        <v>294</v>
      </c>
      <c r="G908" s="1">
        <f t="shared" si="317"/>
        <v>8</v>
      </c>
      <c r="H908" s="1">
        <f t="shared" si="318"/>
        <v>37</v>
      </c>
    </row>
    <row r="909" spans="1:8" x14ac:dyDescent="0.55000000000000004">
      <c r="A909" s="1">
        <f>値貼り付け用シート!F47</f>
        <v>5</v>
      </c>
      <c r="B909" s="1">
        <f>値貼り付け用シート!G47</f>
        <v>7</v>
      </c>
      <c r="C909" s="1">
        <v>20</v>
      </c>
      <c r="D909" s="1">
        <f>IF(OR(ISBLANK(値貼り付け用シート!AA47),値貼り付け用シート!AA47&gt;9990),NA(),値貼り付け用シート!AA47)</f>
        <v>36</v>
      </c>
      <c r="E909" s="1">
        <f t="shared" si="335"/>
        <v>36</v>
      </c>
      <c r="F909" s="1">
        <f t="shared" si="316"/>
        <v>296</v>
      </c>
      <c r="G909" s="1">
        <f t="shared" si="317"/>
        <v>8</v>
      </c>
      <c r="H909" s="1">
        <f t="shared" si="318"/>
        <v>37</v>
      </c>
    </row>
    <row r="910" spans="1:8" x14ac:dyDescent="0.55000000000000004">
      <c r="A910" s="1">
        <f>値貼り付け用シート!F47</f>
        <v>5</v>
      </c>
      <c r="B910" s="1">
        <f>値貼り付け用シート!G47</f>
        <v>7</v>
      </c>
      <c r="C910" s="1">
        <v>21</v>
      </c>
      <c r="D910" s="1">
        <f>IF(OR(ISBLANK(値貼り付け用シート!AB47),値貼り付け用シート!AB47&gt;9990),NA(),値貼り付け用シート!AB47)</f>
        <v>35</v>
      </c>
      <c r="E910" s="1">
        <f t="shared" si="335"/>
        <v>35</v>
      </c>
      <c r="F910" s="1">
        <f t="shared" si="316"/>
        <v>298</v>
      </c>
      <c r="G910" s="1">
        <f t="shared" si="317"/>
        <v>8</v>
      </c>
      <c r="H910" s="1">
        <f t="shared" si="318"/>
        <v>37</v>
      </c>
    </row>
    <row r="911" spans="1:8" x14ac:dyDescent="0.55000000000000004">
      <c r="A911" s="1">
        <f>値貼り付け用シート!F47</f>
        <v>5</v>
      </c>
      <c r="B911" s="1">
        <f>値貼り付け用シート!G47</f>
        <v>7</v>
      </c>
      <c r="C911" s="1">
        <v>22</v>
      </c>
      <c r="D911" s="1">
        <f>IF(OR(ISBLANK(値貼り付け用シート!AC47),値貼り付け用シート!AC47&gt;9990),NA(),値貼り付け用シート!AC47)</f>
        <v>33</v>
      </c>
      <c r="E911" s="1">
        <f t="shared" si="335"/>
        <v>33</v>
      </c>
      <c r="F911" s="1">
        <f t="shared" si="316"/>
        <v>301</v>
      </c>
      <c r="G911" s="1">
        <f t="shared" si="317"/>
        <v>8</v>
      </c>
      <c r="H911" s="1">
        <f t="shared" si="318"/>
        <v>38</v>
      </c>
    </row>
    <row r="912" spans="1:8" x14ac:dyDescent="0.55000000000000004">
      <c r="A912" s="1">
        <f>値貼り付け用シート!F47</f>
        <v>5</v>
      </c>
      <c r="B912" s="1">
        <f>値貼り付け用シート!G47</f>
        <v>7</v>
      </c>
      <c r="C912" s="1">
        <v>23</v>
      </c>
      <c r="D912" s="1">
        <f>IF(OR(ISBLANK(値貼り付け用シート!AD47),値貼り付け用シート!AD47&gt;9990),NA(),値貼り付け用シート!AD47)</f>
        <v>33</v>
      </c>
      <c r="E912" s="1">
        <f t="shared" si="335"/>
        <v>33</v>
      </c>
      <c r="F912" s="1">
        <f t="shared" si="316"/>
        <v>295</v>
      </c>
      <c r="G912" s="1">
        <f t="shared" si="317"/>
        <v>8</v>
      </c>
      <c r="H912" s="1">
        <f t="shared" si="318"/>
        <v>37</v>
      </c>
    </row>
    <row r="913" spans="1:16" x14ac:dyDescent="0.55000000000000004">
      <c r="A913" s="1">
        <f>値貼り付け用シート!F47</f>
        <v>5</v>
      </c>
      <c r="B913" s="1">
        <f>値貼り付け用シート!G47</f>
        <v>7</v>
      </c>
      <c r="C913" s="1">
        <v>24</v>
      </c>
      <c r="D913" s="1">
        <f>IF(OR(ISBLANK(値貼り付け用シート!AE47),値貼り付け用シート!AE47&gt;9990),NA(),値貼り付け用シート!AE47)</f>
        <v>33</v>
      </c>
      <c r="E913" s="1">
        <f t="shared" si="335"/>
        <v>33</v>
      </c>
      <c r="F913" s="1">
        <f t="shared" si="316"/>
        <v>287</v>
      </c>
      <c r="G913" s="1">
        <f t="shared" si="317"/>
        <v>8</v>
      </c>
      <c r="H913" s="1">
        <f t="shared" si="318"/>
        <v>36</v>
      </c>
    </row>
    <row r="914" spans="1:16" x14ac:dyDescent="0.55000000000000004">
      <c r="A914" s="1">
        <f>値貼り付け用シート!F48</f>
        <v>5</v>
      </c>
      <c r="B914" s="1">
        <f>値貼り付け用シート!G48</f>
        <v>8</v>
      </c>
      <c r="C914" s="1">
        <v>1</v>
      </c>
      <c r="D914" s="1">
        <f>IF(OR(ISBLANK(値貼り付け用シート!H48),値貼り付け用シート!H48&gt;9990),NA(),値貼り付け用シート!H48)</f>
        <v>32</v>
      </c>
      <c r="E914" s="1">
        <f t="shared" si="335"/>
        <v>32</v>
      </c>
      <c r="F914" s="1">
        <f t="shared" si="316"/>
        <v>280</v>
      </c>
      <c r="G914" s="1">
        <f t="shared" si="317"/>
        <v>8</v>
      </c>
      <c r="H914" s="1">
        <f t="shared" si="318"/>
        <v>35</v>
      </c>
      <c r="I914" s="1">
        <f t="shared" ref="I914" si="336">COUNT(D914:D937)</f>
        <v>24</v>
      </c>
      <c r="J914" s="1">
        <f t="shared" ref="J914" si="337">COUNT(H914:H937)</f>
        <v>24</v>
      </c>
      <c r="K914" s="1">
        <f t="shared" ref="K914" si="338">IF(AND(I914&gt;=20,J914&gt;=20),0,1)</f>
        <v>0</v>
      </c>
      <c r="L914" s="1">
        <f t="shared" ref="L914" si="339">IF(K914=0,MAX(H914:H937),NA())</f>
        <v>38</v>
      </c>
      <c r="M914" s="1">
        <f t="shared" ref="M914" si="340">IF(K914=0,IF(L914&lt;=70,1,0),NA())</f>
        <v>1</v>
      </c>
      <c r="N914" s="1">
        <f t="shared" ref="N914" si="341">IF(COUNTIF(D914:D937,NA())=24,NA(),MAX(E914:E937))</f>
        <v>43</v>
      </c>
      <c r="O914" s="1">
        <f t="shared" ref="O914" si="342">IF(COUNTIF(D919:D933,NA())=15,NA(),MAX(E919:E933))</f>
        <v>43</v>
      </c>
      <c r="P914" s="1">
        <f t="shared" ref="P914" si="343">COUNTIF(D914:D937,"&gt;=120")</f>
        <v>0</v>
      </c>
    </row>
    <row r="915" spans="1:16" x14ac:dyDescent="0.55000000000000004">
      <c r="A915" s="1">
        <f>値貼り付け用シート!F48</f>
        <v>5</v>
      </c>
      <c r="B915" s="1">
        <f>値貼り付け用シート!G48</f>
        <v>8</v>
      </c>
      <c r="C915" s="1">
        <v>2</v>
      </c>
      <c r="D915" s="1">
        <f>IF(OR(ISBLANK(値貼り付け用シート!I48),値貼り付け用シート!I48&gt;9990),NA(),値貼り付け用シート!I48)</f>
        <v>31</v>
      </c>
      <c r="E915" s="1">
        <f t="shared" si="335"/>
        <v>31</v>
      </c>
      <c r="F915" s="1">
        <f t="shared" si="316"/>
        <v>272</v>
      </c>
      <c r="G915" s="1">
        <f t="shared" si="317"/>
        <v>8</v>
      </c>
      <c r="H915" s="1">
        <f t="shared" si="318"/>
        <v>34</v>
      </c>
    </row>
    <row r="916" spans="1:16" x14ac:dyDescent="0.55000000000000004">
      <c r="A916" s="1">
        <f>値貼り付け用シート!F48</f>
        <v>5</v>
      </c>
      <c r="B916" s="1">
        <f>値貼り付け用シート!G48</f>
        <v>8</v>
      </c>
      <c r="C916" s="1">
        <v>3</v>
      </c>
      <c r="D916" s="1">
        <f>IF(OR(ISBLANK(値貼り付け用シート!J48),値貼り付け用シート!J48&gt;9990),NA(),値貼り付け用シート!J48)</f>
        <v>28</v>
      </c>
      <c r="E916" s="1">
        <f t="shared" si="335"/>
        <v>28</v>
      </c>
      <c r="F916" s="1">
        <f t="shared" si="316"/>
        <v>261</v>
      </c>
      <c r="G916" s="1">
        <f t="shared" si="317"/>
        <v>8</v>
      </c>
      <c r="H916" s="1">
        <f t="shared" si="318"/>
        <v>33</v>
      </c>
    </row>
    <row r="917" spans="1:16" x14ac:dyDescent="0.55000000000000004">
      <c r="A917" s="1">
        <f>値貼り付け用シート!F48</f>
        <v>5</v>
      </c>
      <c r="B917" s="1">
        <f>値貼り付け用シート!G48</f>
        <v>8</v>
      </c>
      <c r="C917" s="1">
        <v>4</v>
      </c>
      <c r="D917" s="1">
        <f>IF(OR(ISBLANK(値貼り付け用シート!K48),値貼り付け用シート!K48&gt;9990),NA(),値貼り付け用シート!K48)</f>
        <v>28</v>
      </c>
      <c r="E917" s="1">
        <f t="shared" si="335"/>
        <v>28</v>
      </c>
      <c r="F917" s="1">
        <f t="shared" si="316"/>
        <v>253</v>
      </c>
      <c r="G917" s="1">
        <f t="shared" si="317"/>
        <v>8</v>
      </c>
      <c r="H917" s="1">
        <f t="shared" si="318"/>
        <v>32</v>
      </c>
    </row>
    <row r="918" spans="1:16" x14ac:dyDescent="0.55000000000000004">
      <c r="A918" s="1">
        <f>値貼り付け用シート!F48</f>
        <v>5</v>
      </c>
      <c r="B918" s="1">
        <f>値貼り付け用シート!G48</f>
        <v>8</v>
      </c>
      <c r="C918" s="1">
        <v>5</v>
      </c>
      <c r="D918" s="1">
        <f>IF(OR(ISBLANK(値貼り付け用シート!L48),値貼り付け用シート!L48&gt;9990),NA(),値貼り付け用シート!L48)</f>
        <v>27</v>
      </c>
      <c r="E918" s="1">
        <f t="shared" si="335"/>
        <v>27</v>
      </c>
      <c r="F918" s="1">
        <f t="shared" si="316"/>
        <v>245</v>
      </c>
      <c r="G918" s="1">
        <f t="shared" si="317"/>
        <v>8</v>
      </c>
      <c r="H918" s="1">
        <f t="shared" si="318"/>
        <v>31</v>
      </c>
    </row>
    <row r="919" spans="1:16" x14ac:dyDescent="0.55000000000000004">
      <c r="A919" s="1">
        <f>値貼り付け用シート!F48</f>
        <v>5</v>
      </c>
      <c r="B919" s="1">
        <f>値貼り付け用シート!G48</f>
        <v>8</v>
      </c>
      <c r="C919" s="1">
        <v>6</v>
      </c>
      <c r="D919" s="1">
        <f>IF(OR(ISBLANK(値貼り付け用シート!M48),値貼り付け用シート!M48&gt;9990),NA(),値貼り付け用シート!M48)</f>
        <v>25</v>
      </c>
      <c r="E919" s="1">
        <f t="shared" si="335"/>
        <v>25</v>
      </c>
      <c r="F919" s="1">
        <f t="shared" si="316"/>
        <v>237</v>
      </c>
      <c r="G919" s="1">
        <f t="shared" si="317"/>
        <v>8</v>
      </c>
      <c r="H919" s="1">
        <f t="shared" si="318"/>
        <v>30</v>
      </c>
    </row>
    <row r="920" spans="1:16" x14ac:dyDescent="0.55000000000000004">
      <c r="A920" s="1">
        <f>値貼り付け用シート!F48</f>
        <v>5</v>
      </c>
      <c r="B920" s="1">
        <f>値貼り付け用シート!G48</f>
        <v>8</v>
      </c>
      <c r="C920" s="1">
        <v>7</v>
      </c>
      <c r="D920" s="1">
        <f>IF(OR(ISBLANK(値貼り付け用シート!N48),値貼り付け用シート!N48&gt;9990),NA(),値貼り付け用シート!N48)</f>
        <v>23</v>
      </c>
      <c r="E920" s="1">
        <f t="shared" si="335"/>
        <v>23</v>
      </c>
      <c r="F920" s="1">
        <f t="shared" si="316"/>
        <v>227</v>
      </c>
      <c r="G920" s="1">
        <f t="shared" si="317"/>
        <v>8</v>
      </c>
      <c r="H920" s="1">
        <f t="shared" si="318"/>
        <v>28</v>
      </c>
    </row>
    <row r="921" spans="1:16" x14ac:dyDescent="0.55000000000000004">
      <c r="A921" s="1">
        <f>値貼り付け用シート!F48</f>
        <v>5</v>
      </c>
      <c r="B921" s="1">
        <f>値貼り付け用シート!G48</f>
        <v>8</v>
      </c>
      <c r="C921" s="1">
        <v>8</v>
      </c>
      <c r="D921" s="1">
        <f>IF(OR(ISBLANK(値貼り付け用シート!O48),値貼り付け用シート!O48&gt;9990),NA(),値貼り付け用シート!O48)</f>
        <v>28</v>
      </c>
      <c r="E921" s="1">
        <f t="shared" si="335"/>
        <v>28</v>
      </c>
      <c r="F921" s="1">
        <f t="shared" si="316"/>
        <v>222</v>
      </c>
      <c r="G921" s="1">
        <f t="shared" si="317"/>
        <v>8</v>
      </c>
      <c r="H921" s="1">
        <f t="shared" si="318"/>
        <v>28</v>
      </c>
    </row>
    <row r="922" spans="1:16" x14ac:dyDescent="0.55000000000000004">
      <c r="A922" s="1">
        <f>値貼り付け用シート!F48</f>
        <v>5</v>
      </c>
      <c r="B922" s="1">
        <f>値貼り付け用シート!G48</f>
        <v>8</v>
      </c>
      <c r="C922" s="1">
        <v>9</v>
      </c>
      <c r="D922" s="1">
        <f>IF(OR(ISBLANK(値貼り付け用シート!P48),値貼り付け用シート!P48&gt;9990),NA(),値貼り付け用シート!P48)</f>
        <v>27</v>
      </c>
      <c r="E922" s="1">
        <f t="shared" si="335"/>
        <v>27</v>
      </c>
      <c r="F922" s="1">
        <f t="shared" si="316"/>
        <v>217</v>
      </c>
      <c r="G922" s="1">
        <f t="shared" si="317"/>
        <v>8</v>
      </c>
      <c r="H922" s="1">
        <f t="shared" si="318"/>
        <v>27</v>
      </c>
    </row>
    <row r="923" spans="1:16" x14ac:dyDescent="0.55000000000000004">
      <c r="A923" s="1">
        <f>値貼り付け用シート!F48</f>
        <v>5</v>
      </c>
      <c r="B923" s="1">
        <f>値貼り付け用シート!G48</f>
        <v>8</v>
      </c>
      <c r="C923" s="1">
        <v>10</v>
      </c>
      <c r="D923" s="1">
        <f>IF(OR(ISBLANK(値貼り付け用シート!Q48),値貼り付け用シート!Q48&gt;9990),NA(),値貼り付け用シート!Q48)</f>
        <v>25</v>
      </c>
      <c r="E923" s="1">
        <f t="shared" si="335"/>
        <v>25</v>
      </c>
      <c r="F923" s="1">
        <f t="shared" ref="F923:F986" si="344">SUM(E916:E923)</f>
        <v>211</v>
      </c>
      <c r="G923" s="1">
        <f t="shared" ref="G923:G986" si="345">COUNT(D916:D923)</f>
        <v>8</v>
      </c>
      <c r="H923" s="1">
        <f t="shared" ref="H923:H986" si="346">IF(G923&gt;=6,ROUND(F923/G923,0),NA())</f>
        <v>26</v>
      </c>
    </row>
    <row r="924" spans="1:16" x14ac:dyDescent="0.55000000000000004">
      <c r="A924" s="1">
        <f>値貼り付け用シート!F48</f>
        <v>5</v>
      </c>
      <c r="B924" s="1">
        <f>値貼り付け用シート!G48</f>
        <v>8</v>
      </c>
      <c r="C924" s="1">
        <v>11</v>
      </c>
      <c r="D924" s="1">
        <f>IF(OR(ISBLANK(値貼り付け用シート!R48),値貼り付け用シート!R48&gt;9990),NA(),値貼り付け用シート!R48)</f>
        <v>29</v>
      </c>
      <c r="E924" s="1">
        <f t="shared" si="335"/>
        <v>29</v>
      </c>
      <c r="F924" s="1">
        <f t="shared" si="344"/>
        <v>212</v>
      </c>
      <c r="G924" s="1">
        <f t="shared" si="345"/>
        <v>8</v>
      </c>
      <c r="H924" s="1">
        <f t="shared" si="346"/>
        <v>27</v>
      </c>
    </row>
    <row r="925" spans="1:16" x14ac:dyDescent="0.55000000000000004">
      <c r="A925" s="1">
        <f>値貼り付け用シート!F48</f>
        <v>5</v>
      </c>
      <c r="B925" s="1">
        <f>値貼り付け用シート!G48</f>
        <v>8</v>
      </c>
      <c r="C925" s="1">
        <v>12</v>
      </c>
      <c r="D925" s="1">
        <f>IF(OR(ISBLANK(値貼り付け用シート!S48),値貼り付け用シート!S48&gt;9990),NA(),値貼り付け用シート!S48)</f>
        <v>27</v>
      </c>
      <c r="E925" s="1">
        <f t="shared" si="335"/>
        <v>27</v>
      </c>
      <c r="F925" s="1">
        <f t="shared" si="344"/>
        <v>211</v>
      </c>
      <c r="G925" s="1">
        <f t="shared" si="345"/>
        <v>8</v>
      </c>
      <c r="H925" s="1">
        <f t="shared" si="346"/>
        <v>26</v>
      </c>
    </row>
    <row r="926" spans="1:16" x14ac:dyDescent="0.55000000000000004">
      <c r="A926" s="1">
        <f>値貼り付け用シート!F48</f>
        <v>5</v>
      </c>
      <c r="B926" s="1">
        <f>値貼り付け用シート!G48</f>
        <v>8</v>
      </c>
      <c r="C926" s="1">
        <v>13</v>
      </c>
      <c r="D926" s="1">
        <f>IF(OR(ISBLANK(値貼り付け用シート!T48),値貼り付け用シート!T48&gt;9990),NA(),値貼り付け用シート!T48)</f>
        <v>29</v>
      </c>
      <c r="E926" s="1">
        <f t="shared" si="335"/>
        <v>29</v>
      </c>
      <c r="F926" s="1">
        <f t="shared" si="344"/>
        <v>213</v>
      </c>
      <c r="G926" s="1">
        <f t="shared" si="345"/>
        <v>8</v>
      </c>
      <c r="H926" s="1">
        <f t="shared" si="346"/>
        <v>27</v>
      </c>
    </row>
    <row r="927" spans="1:16" x14ac:dyDescent="0.55000000000000004">
      <c r="A927" s="1">
        <f>値貼り付け用シート!F48</f>
        <v>5</v>
      </c>
      <c r="B927" s="1">
        <f>値貼り付け用シート!G48</f>
        <v>8</v>
      </c>
      <c r="C927" s="1">
        <v>14</v>
      </c>
      <c r="D927" s="1">
        <f>IF(OR(ISBLANK(値貼り付け用シート!U48),値貼り付け用シート!U48&gt;9990),NA(),値貼り付け用シート!U48)</f>
        <v>33</v>
      </c>
      <c r="E927" s="1">
        <f t="shared" si="335"/>
        <v>33</v>
      </c>
      <c r="F927" s="1">
        <f t="shared" si="344"/>
        <v>221</v>
      </c>
      <c r="G927" s="1">
        <f t="shared" si="345"/>
        <v>8</v>
      </c>
      <c r="H927" s="1">
        <f t="shared" si="346"/>
        <v>28</v>
      </c>
    </row>
    <row r="928" spans="1:16" x14ac:dyDescent="0.55000000000000004">
      <c r="A928" s="1">
        <f>値貼り付け用シート!F48</f>
        <v>5</v>
      </c>
      <c r="B928" s="1">
        <f>値貼り付け用シート!G48</f>
        <v>8</v>
      </c>
      <c r="C928" s="1">
        <v>15</v>
      </c>
      <c r="D928" s="1">
        <f>IF(OR(ISBLANK(値貼り付け用シート!V48),値貼り付け用シート!V48&gt;9990),NA(),値貼り付け用シート!V48)</f>
        <v>37</v>
      </c>
      <c r="E928" s="1">
        <f t="shared" si="335"/>
        <v>37</v>
      </c>
      <c r="F928" s="1">
        <f t="shared" si="344"/>
        <v>235</v>
      </c>
      <c r="G928" s="1">
        <f t="shared" si="345"/>
        <v>8</v>
      </c>
      <c r="H928" s="1">
        <f t="shared" si="346"/>
        <v>29</v>
      </c>
    </row>
    <row r="929" spans="1:16" x14ac:dyDescent="0.55000000000000004">
      <c r="A929" s="1">
        <f>値貼り付け用シート!F48</f>
        <v>5</v>
      </c>
      <c r="B929" s="1">
        <f>値貼り付け用シート!G48</f>
        <v>8</v>
      </c>
      <c r="C929" s="1">
        <v>16</v>
      </c>
      <c r="D929" s="1">
        <f>IF(OR(ISBLANK(値貼り付け用シート!W48),値貼り付け用シート!W48&gt;9990),NA(),値貼り付け用シート!W48)</f>
        <v>38</v>
      </c>
      <c r="E929" s="1">
        <f t="shared" si="335"/>
        <v>38</v>
      </c>
      <c r="F929" s="1">
        <f t="shared" si="344"/>
        <v>245</v>
      </c>
      <c r="G929" s="1">
        <f t="shared" si="345"/>
        <v>8</v>
      </c>
      <c r="H929" s="1">
        <f t="shared" si="346"/>
        <v>31</v>
      </c>
    </row>
    <row r="930" spans="1:16" x14ac:dyDescent="0.55000000000000004">
      <c r="A930" s="1">
        <f>値貼り付け用シート!F48</f>
        <v>5</v>
      </c>
      <c r="B930" s="1">
        <f>値貼り付け用シート!G48</f>
        <v>8</v>
      </c>
      <c r="C930" s="1">
        <v>17</v>
      </c>
      <c r="D930" s="1">
        <f>IF(OR(ISBLANK(値貼り付け用シート!X48),値貼り付け用シート!X48&gt;9990),NA(),値貼り付け用シート!X48)</f>
        <v>43</v>
      </c>
      <c r="E930" s="1">
        <f t="shared" si="335"/>
        <v>43</v>
      </c>
      <c r="F930" s="1">
        <f t="shared" si="344"/>
        <v>261</v>
      </c>
      <c r="G930" s="1">
        <f t="shared" si="345"/>
        <v>8</v>
      </c>
      <c r="H930" s="1">
        <f t="shared" si="346"/>
        <v>33</v>
      </c>
    </row>
    <row r="931" spans="1:16" x14ac:dyDescent="0.55000000000000004">
      <c r="A931" s="1">
        <f>値貼り付け用シート!F48</f>
        <v>5</v>
      </c>
      <c r="B931" s="1">
        <f>値貼り付け用シート!G48</f>
        <v>8</v>
      </c>
      <c r="C931" s="1">
        <v>18</v>
      </c>
      <c r="D931" s="1">
        <f>IF(OR(ISBLANK(値貼り付け用シート!Y48),値貼り付け用シート!Y48&gt;9990),NA(),値貼り付け用シート!Y48)</f>
        <v>40</v>
      </c>
      <c r="E931" s="1">
        <f t="shared" si="335"/>
        <v>40</v>
      </c>
      <c r="F931" s="1">
        <f t="shared" si="344"/>
        <v>276</v>
      </c>
      <c r="G931" s="1">
        <f t="shared" si="345"/>
        <v>8</v>
      </c>
      <c r="H931" s="1">
        <f t="shared" si="346"/>
        <v>35</v>
      </c>
    </row>
    <row r="932" spans="1:16" x14ac:dyDescent="0.55000000000000004">
      <c r="A932" s="1">
        <f>値貼り付け用シート!F48</f>
        <v>5</v>
      </c>
      <c r="B932" s="1">
        <f>値貼り付け用シート!G48</f>
        <v>8</v>
      </c>
      <c r="C932" s="1">
        <v>19</v>
      </c>
      <c r="D932" s="1">
        <f>IF(OR(ISBLANK(値貼り付け用シート!Z48),値貼り付け用シート!Z48&gt;9990),NA(),値貼り付け用シート!Z48)</f>
        <v>36</v>
      </c>
      <c r="E932" s="1">
        <f t="shared" si="335"/>
        <v>36</v>
      </c>
      <c r="F932" s="1">
        <f t="shared" si="344"/>
        <v>283</v>
      </c>
      <c r="G932" s="1">
        <f t="shared" si="345"/>
        <v>8</v>
      </c>
      <c r="H932" s="1">
        <f t="shared" si="346"/>
        <v>35</v>
      </c>
    </row>
    <row r="933" spans="1:16" x14ac:dyDescent="0.55000000000000004">
      <c r="A933" s="1">
        <f>値貼り付け用シート!F48</f>
        <v>5</v>
      </c>
      <c r="B933" s="1">
        <f>値貼り付け用シート!G48</f>
        <v>8</v>
      </c>
      <c r="C933" s="1">
        <v>20</v>
      </c>
      <c r="D933" s="1">
        <f>IF(OR(ISBLANK(値貼り付け用シート!AA48),値貼り付け用シート!AA48&gt;9990),NA(),値貼り付け用シート!AA48)</f>
        <v>34</v>
      </c>
      <c r="E933" s="1">
        <f t="shared" si="335"/>
        <v>34</v>
      </c>
      <c r="F933" s="1">
        <f t="shared" si="344"/>
        <v>290</v>
      </c>
      <c r="G933" s="1">
        <f t="shared" si="345"/>
        <v>8</v>
      </c>
      <c r="H933" s="1">
        <f t="shared" si="346"/>
        <v>36</v>
      </c>
    </row>
    <row r="934" spans="1:16" x14ac:dyDescent="0.55000000000000004">
      <c r="A934" s="1">
        <f>値貼り付け用シート!F48</f>
        <v>5</v>
      </c>
      <c r="B934" s="1">
        <f>値貼り付け用シート!G48</f>
        <v>8</v>
      </c>
      <c r="C934" s="1">
        <v>21</v>
      </c>
      <c r="D934" s="1">
        <f>IF(OR(ISBLANK(値貼り付け用シート!AB48),値貼り付け用シート!AB48&gt;9990),NA(),値貼り付け用シート!AB48)</f>
        <v>35</v>
      </c>
      <c r="E934" s="1">
        <f t="shared" si="335"/>
        <v>35</v>
      </c>
      <c r="F934" s="1">
        <f t="shared" si="344"/>
        <v>296</v>
      </c>
      <c r="G934" s="1">
        <f t="shared" si="345"/>
        <v>8</v>
      </c>
      <c r="H934" s="1">
        <f t="shared" si="346"/>
        <v>37</v>
      </c>
    </row>
    <row r="935" spans="1:16" x14ac:dyDescent="0.55000000000000004">
      <c r="A935" s="1">
        <f>値貼り付け用シート!F48</f>
        <v>5</v>
      </c>
      <c r="B935" s="1">
        <f>値貼り付け用シート!G48</f>
        <v>8</v>
      </c>
      <c r="C935" s="1">
        <v>22</v>
      </c>
      <c r="D935" s="1">
        <f>IF(OR(ISBLANK(値貼り付け用シート!AC48),値貼り付け用シート!AC48&gt;9990),NA(),値貼り付け用シート!AC48)</f>
        <v>37</v>
      </c>
      <c r="E935" s="1">
        <f t="shared" si="335"/>
        <v>37</v>
      </c>
      <c r="F935" s="1">
        <f t="shared" si="344"/>
        <v>300</v>
      </c>
      <c r="G935" s="1">
        <f t="shared" si="345"/>
        <v>8</v>
      </c>
      <c r="H935" s="1">
        <f t="shared" si="346"/>
        <v>38</v>
      </c>
    </row>
    <row r="936" spans="1:16" x14ac:dyDescent="0.55000000000000004">
      <c r="A936" s="1">
        <f>値貼り付け用シート!F48</f>
        <v>5</v>
      </c>
      <c r="B936" s="1">
        <f>値貼り付け用シート!G48</f>
        <v>8</v>
      </c>
      <c r="C936" s="1">
        <v>23</v>
      </c>
      <c r="D936" s="1">
        <f>IF(OR(ISBLANK(値貼り付け用シート!AD48),値貼り付け用シート!AD48&gt;9990),NA(),値貼り付け用シート!AD48)</f>
        <v>39</v>
      </c>
      <c r="E936" s="1">
        <f t="shared" si="335"/>
        <v>39</v>
      </c>
      <c r="F936" s="1">
        <f t="shared" si="344"/>
        <v>302</v>
      </c>
      <c r="G936" s="1">
        <f t="shared" si="345"/>
        <v>8</v>
      </c>
      <c r="H936" s="1">
        <f t="shared" si="346"/>
        <v>38</v>
      </c>
    </row>
    <row r="937" spans="1:16" x14ac:dyDescent="0.55000000000000004">
      <c r="A937" s="1">
        <f>値貼り付け用シート!F48</f>
        <v>5</v>
      </c>
      <c r="B937" s="1">
        <f>値貼り付け用シート!G48</f>
        <v>8</v>
      </c>
      <c r="C937" s="1">
        <v>24</v>
      </c>
      <c r="D937" s="1">
        <f>IF(OR(ISBLANK(値貼り付け用シート!AE48),値貼り付け用シート!AE48&gt;9990),NA(),値貼り付け用シート!AE48)</f>
        <v>41</v>
      </c>
      <c r="E937" s="1">
        <f t="shared" si="335"/>
        <v>41</v>
      </c>
      <c r="F937" s="1">
        <f t="shared" si="344"/>
        <v>305</v>
      </c>
      <c r="G937" s="1">
        <f t="shared" si="345"/>
        <v>8</v>
      </c>
      <c r="H937" s="1">
        <f t="shared" si="346"/>
        <v>38</v>
      </c>
    </row>
    <row r="938" spans="1:16" x14ac:dyDescent="0.55000000000000004">
      <c r="A938" s="1">
        <f>値貼り付け用シート!F49</f>
        <v>5</v>
      </c>
      <c r="B938" s="1">
        <f>値貼り付け用シート!G49</f>
        <v>9</v>
      </c>
      <c r="C938" s="1">
        <v>1</v>
      </c>
      <c r="D938" s="1">
        <f>IF(OR(ISBLANK(値貼り付け用シート!H49),値貼り付け用シート!H49&gt;9990),NA(),値貼り付け用シート!H49)</f>
        <v>39</v>
      </c>
      <c r="E938" s="1">
        <f t="shared" si="335"/>
        <v>39</v>
      </c>
      <c r="F938" s="1">
        <f t="shared" si="344"/>
        <v>301</v>
      </c>
      <c r="G938" s="1">
        <f t="shared" si="345"/>
        <v>8</v>
      </c>
      <c r="H938" s="1">
        <f t="shared" si="346"/>
        <v>38</v>
      </c>
      <c r="I938" s="1">
        <f t="shared" ref="I938" si="347">COUNT(D938:D961)</f>
        <v>24</v>
      </c>
      <c r="J938" s="1">
        <f t="shared" ref="J938" si="348">COUNT(H938:H961)</f>
        <v>24</v>
      </c>
      <c r="K938" s="1">
        <f t="shared" ref="K938" si="349">IF(AND(I938&gt;=20,J938&gt;=20),0,1)</f>
        <v>0</v>
      </c>
      <c r="L938" s="1">
        <f t="shared" ref="L938" si="350">IF(K938=0,MAX(H938:H961),NA())</f>
        <v>52</v>
      </c>
      <c r="M938" s="1">
        <f t="shared" ref="M938" si="351">IF(K938=0,IF(L938&lt;=70,1,0),NA())</f>
        <v>1</v>
      </c>
      <c r="N938" s="1">
        <f t="shared" ref="N938" si="352">IF(COUNTIF(D938:D961,NA())=24,NA(),MAX(E938:E961))</f>
        <v>54</v>
      </c>
      <c r="O938" s="1">
        <f t="shared" ref="O938" si="353">IF(COUNTIF(D943:D957,NA())=15,NA(),MAX(E943:E957))</f>
        <v>54</v>
      </c>
      <c r="P938" s="1">
        <f t="shared" ref="P938" si="354">COUNTIF(D938:D961,"&gt;=120")</f>
        <v>0</v>
      </c>
    </row>
    <row r="939" spans="1:16" x14ac:dyDescent="0.55000000000000004">
      <c r="A939" s="1">
        <f>値貼り付け用シート!F49</f>
        <v>5</v>
      </c>
      <c r="B939" s="1">
        <f>値貼り付け用シート!G49</f>
        <v>9</v>
      </c>
      <c r="C939" s="1">
        <v>2</v>
      </c>
      <c r="D939" s="1">
        <f>IF(OR(ISBLANK(値貼り付け用シート!I49),値貼り付け用シート!I49&gt;9990),NA(),値貼り付け用シート!I49)</f>
        <v>41</v>
      </c>
      <c r="E939" s="1">
        <f t="shared" si="335"/>
        <v>41</v>
      </c>
      <c r="F939" s="1">
        <f t="shared" si="344"/>
        <v>302</v>
      </c>
      <c r="G939" s="1">
        <f t="shared" si="345"/>
        <v>8</v>
      </c>
      <c r="H939" s="1">
        <f t="shared" si="346"/>
        <v>38</v>
      </c>
    </row>
    <row r="940" spans="1:16" x14ac:dyDescent="0.55000000000000004">
      <c r="A940" s="1">
        <f>値貼り付け用シート!F49</f>
        <v>5</v>
      </c>
      <c r="B940" s="1">
        <f>値貼り付け用シート!G49</f>
        <v>9</v>
      </c>
      <c r="C940" s="1">
        <v>3</v>
      </c>
      <c r="D940" s="1">
        <f>IF(OR(ISBLANK(値貼り付け用シート!J49),値貼り付け用シート!J49&gt;9990),NA(),値貼り付け用シート!J49)</f>
        <v>35</v>
      </c>
      <c r="E940" s="1">
        <f t="shared" si="335"/>
        <v>35</v>
      </c>
      <c r="F940" s="1">
        <f t="shared" si="344"/>
        <v>301</v>
      </c>
      <c r="G940" s="1">
        <f t="shared" si="345"/>
        <v>8</v>
      </c>
      <c r="H940" s="1">
        <f t="shared" si="346"/>
        <v>38</v>
      </c>
    </row>
    <row r="941" spans="1:16" x14ac:dyDescent="0.55000000000000004">
      <c r="A941" s="1">
        <f>値貼り付け用シート!F49</f>
        <v>5</v>
      </c>
      <c r="B941" s="1">
        <f>値貼り付け用シート!G49</f>
        <v>9</v>
      </c>
      <c r="C941" s="1">
        <v>4</v>
      </c>
      <c r="D941" s="1">
        <f>IF(OR(ISBLANK(値貼り付け用シート!K49),値貼り付け用シート!K49&gt;9990),NA(),値貼り付け用シート!K49)</f>
        <v>34</v>
      </c>
      <c r="E941" s="1">
        <f t="shared" si="335"/>
        <v>34</v>
      </c>
      <c r="F941" s="1">
        <f t="shared" si="344"/>
        <v>301</v>
      </c>
      <c r="G941" s="1">
        <f t="shared" si="345"/>
        <v>8</v>
      </c>
      <c r="H941" s="1">
        <f t="shared" si="346"/>
        <v>38</v>
      </c>
    </row>
    <row r="942" spans="1:16" x14ac:dyDescent="0.55000000000000004">
      <c r="A942" s="1">
        <f>値貼り付け用シート!F49</f>
        <v>5</v>
      </c>
      <c r="B942" s="1">
        <f>値貼り付け用シート!G49</f>
        <v>9</v>
      </c>
      <c r="C942" s="1">
        <v>5</v>
      </c>
      <c r="D942" s="1">
        <f>IF(OR(ISBLANK(値貼り付け用シート!L49),値貼り付け用シート!L49&gt;9990),NA(),値貼り付け用シート!L49)</f>
        <v>29</v>
      </c>
      <c r="E942" s="1">
        <f t="shared" si="335"/>
        <v>29</v>
      </c>
      <c r="F942" s="1">
        <f t="shared" si="344"/>
        <v>295</v>
      </c>
      <c r="G942" s="1">
        <f t="shared" si="345"/>
        <v>8</v>
      </c>
      <c r="H942" s="1">
        <f t="shared" si="346"/>
        <v>37</v>
      </c>
    </row>
    <row r="943" spans="1:16" x14ac:dyDescent="0.55000000000000004">
      <c r="A943" s="1">
        <f>値貼り付け用シート!F49</f>
        <v>5</v>
      </c>
      <c r="B943" s="1">
        <f>値貼り付け用シート!G49</f>
        <v>9</v>
      </c>
      <c r="C943" s="1">
        <v>6</v>
      </c>
      <c r="D943" s="1">
        <f>IF(OR(ISBLANK(値貼り付け用シート!M49),値貼り付け用シート!M49&gt;9990),NA(),値貼り付け用シート!M49)</f>
        <v>27</v>
      </c>
      <c r="E943" s="1">
        <f t="shared" si="335"/>
        <v>27</v>
      </c>
      <c r="F943" s="1">
        <f t="shared" si="344"/>
        <v>285</v>
      </c>
      <c r="G943" s="1">
        <f t="shared" si="345"/>
        <v>8</v>
      </c>
      <c r="H943" s="1">
        <f t="shared" si="346"/>
        <v>36</v>
      </c>
    </row>
    <row r="944" spans="1:16" x14ac:dyDescent="0.55000000000000004">
      <c r="A944" s="1">
        <f>値貼り付け用シート!F49</f>
        <v>5</v>
      </c>
      <c r="B944" s="1">
        <f>値貼り付け用シート!G49</f>
        <v>9</v>
      </c>
      <c r="C944" s="1">
        <v>7</v>
      </c>
      <c r="D944" s="1">
        <f>IF(OR(ISBLANK(値貼り付け用シート!N49),値貼り付け用シート!N49&gt;9990),NA(),値貼り付け用シート!N49)</f>
        <v>27</v>
      </c>
      <c r="E944" s="1">
        <f t="shared" si="335"/>
        <v>27</v>
      </c>
      <c r="F944" s="1">
        <f t="shared" si="344"/>
        <v>273</v>
      </c>
      <c r="G944" s="1">
        <f t="shared" si="345"/>
        <v>8</v>
      </c>
      <c r="H944" s="1">
        <f t="shared" si="346"/>
        <v>34</v>
      </c>
    </row>
    <row r="945" spans="1:8" x14ac:dyDescent="0.55000000000000004">
      <c r="A945" s="1">
        <f>値貼り付け用シート!F49</f>
        <v>5</v>
      </c>
      <c r="B945" s="1">
        <f>値貼り付け用シート!G49</f>
        <v>9</v>
      </c>
      <c r="C945" s="1">
        <v>8</v>
      </c>
      <c r="D945" s="1">
        <f>IF(OR(ISBLANK(値貼り付け用シート!O49),値貼り付け用シート!O49&gt;9990),NA(),値貼り付け用シート!O49)</f>
        <v>34</v>
      </c>
      <c r="E945" s="1">
        <f t="shared" si="335"/>
        <v>34</v>
      </c>
      <c r="F945" s="1">
        <f t="shared" si="344"/>
        <v>266</v>
      </c>
      <c r="G945" s="1">
        <f t="shared" si="345"/>
        <v>8</v>
      </c>
      <c r="H945" s="1">
        <f t="shared" si="346"/>
        <v>33</v>
      </c>
    </row>
    <row r="946" spans="1:8" x14ac:dyDescent="0.55000000000000004">
      <c r="A946" s="1">
        <f>値貼り付け用シート!F49</f>
        <v>5</v>
      </c>
      <c r="B946" s="1">
        <f>値貼り付け用シート!G49</f>
        <v>9</v>
      </c>
      <c r="C946" s="1">
        <v>9</v>
      </c>
      <c r="D946" s="1">
        <f>IF(OR(ISBLANK(値貼り付け用シート!P49),値貼り付け用シート!P49&gt;9990),NA(),値貼り付け用シート!P49)</f>
        <v>37</v>
      </c>
      <c r="E946" s="1">
        <f t="shared" si="335"/>
        <v>37</v>
      </c>
      <c r="F946" s="1">
        <f t="shared" si="344"/>
        <v>264</v>
      </c>
      <c r="G946" s="1">
        <f t="shared" si="345"/>
        <v>8</v>
      </c>
      <c r="H946" s="1">
        <f t="shared" si="346"/>
        <v>33</v>
      </c>
    </row>
    <row r="947" spans="1:8" x14ac:dyDescent="0.55000000000000004">
      <c r="A947" s="1">
        <f>値貼り付け用シート!F49</f>
        <v>5</v>
      </c>
      <c r="B947" s="1">
        <f>値貼り付け用シート!G49</f>
        <v>9</v>
      </c>
      <c r="C947" s="1">
        <v>10</v>
      </c>
      <c r="D947" s="1">
        <f>IF(OR(ISBLANK(値貼り付け用シート!Q49),値貼り付け用シート!Q49&gt;9990),NA(),値貼り付け用シート!Q49)</f>
        <v>42</v>
      </c>
      <c r="E947" s="1">
        <f t="shared" si="335"/>
        <v>42</v>
      </c>
      <c r="F947" s="1">
        <f t="shared" si="344"/>
        <v>265</v>
      </c>
      <c r="G947" s="1">
        <f t="shared" si="345"/>
        <v>8</v>
      </c>
      <c r="H947" s="1">
        <f t="shared" si="346"/>
        <v>33</v>
      </c>
    </row>
    <row r="948" spans="1:8" x14ac:dyDescent="0.55000000000000004">
      <c r="A948" s="1">
        <f>値貼り付け用シート!F49</f>
        <v>5</v>
      </c>
      <c r="B948" s="1">
        <f>値貼り付け用シート!G49</f>
        <v>9</v>
      </c>
      <c r="C948" s="1">
        <v>11</v>
      </c>
      <c r="D948" s="1">
        <f>IF(OR(ISBLANK(値貼り付け用シート!R49),値貼り付け用シート!R49&gt;9990),NA(),値貼り付け用シート!R49)</f>
        <v>47</v>
      </c>
      <c r="E948" s="1">
        <f t="shared" si="335"/>
        <v>47</v>
      </c>
      <c r="F948" s="1">
        <f t="shared" si="344"/>
        <v>277</v>
      </c>
      <c r="G948" s="1">
        <f t="shared" si="345"/>
        <v>8</v>
      </c>
      <c r="H948" s="1">
        <f t="shared" si="346"/>
        <v>35</v>
      </c>
    </row>
    <row r="949" spans="1:8" x14ac:dyDescent="0.55000000000000004">
      <c r="A949" s="1">
        <f>値貼り付け用シート!F49</f>
        <v>5</v>
      </c>
      <c r="B949" s="1">
        <f>値貼り付け用シート!G49</f>
        <v>9</v>
      </c>
      <c r="C949" s="1">
        <v>12</v>
      </c>
      <c r="D949" s="1">
        <f>IF(OR(ISBLANK(値貼り付け用シート!S49),値貼り付け用シート!S49&gt;9990),NA(),値貼り付け用シート!S49)</f>
        <v>51</v>
      </c>
      <c r="E949" s="1">
        <f t="shared" si="335"/>
        <v>51</v>
      </c>
      <c r="F949" s="1">
        <f t="shared" si="344"/>
        <v>294</v>
      </c>
      <c r="G949" s="1">
        <f t="shared" si="345"/>
        <v>8</v>
      </c>
      <c r="H949" s="1">
        <f t="shared" si="346"/>
        <v>37</v>
      </c>
    </row>
    <row r="950" spans="1:8" x14ac:dyDescent="0.55000000000000004">
      <c r="A950" s="1">
        <f>値貼り付け用シート!F49</f>
        <v>5</v>
      </c>
      <c r="B950" s="1">
        <f>値貼り付け用シート!G49</f>
        <v>9</v>
      </c>
      <c r="C950" s="1">
        <v>13</v>
      </c>
      <c r="D950" s="1">
        <f>IF(OR(ISBLANK(値貼り付け用シート!T49),値貼り付け用シート!T49&gt;9990),NA(),値貼り付け用シート!T49)</f>
        <v>53</v>
      </c>
      <c r="E950" s="1">
        <f t="shared" si="335"/>
        <v>53</v>
      </c>
      <c r="F950" s="1">
        <f t="shared" si="344"/>
        <v>318</v>
      </c>
      <c r="G950" s="1">
        <f t="shared" si="345"/>
        <v>8</v>
      </c>
      <c r="H950" s="1">
        <f t="shared" si="346"/>
        <v>40</v>
      </c>
    </row>
    <row r="951" spans="1:8" x14ac:dyDescent="0.55000000000000004">
      <c r="A951" s="1">
        <f>値貼り付け用シート!F49</f>
        <v>5</v>
      </c>
      <c r="B951" s="1">
        <f>値貼り付け用シート!G49</f>
        <v>9</v>
      </c>
      <c r="C951" s="1">
        <v>14</v>
      </c>
      <c r="D951" s="1">
        <f>IF(OR(ISBLANK(値貼り付け用シート!U49),値貼り付け用シート!U49&gt;9990),NA(),値貼り付け用シート!U49)</f>
        <v>53</v>
      </c>
      <c r="E951" s="1">
        <f t="shared" si="335"/>
        <v>53</v>
      </c>
      <c r="F951" s="1">
        <f t="shared" si="344"/>
        <v>344</v>
      </c>
      <c r="G951" s="1">
        <f t="shared" si="345"/>
        <v>8</v>
      </c>
      <c r="H951" s="1">
        <f t="shared" si="346"/>
        <v>43</v>
      </c>
    </row>
    <row r="952" spans="1:8" x14ac:dyDescent="0.55000000000000004">
      <c r="A952" s="1">
        <f>値貼り付け用シート!F49</f>
        <v>5</v>
      </c>
      <c r="B952" s="1">
        <f>値貼り付け用シート!G49</f>
        <v>9</v>
      </c>
      <c r="C952" s="1">
        <v>15</v>
      </c>
      <c r="D952" s="1">
        <f>IF(OR(ISBLANK(値貼り付け用シート!V49),値貼り付け用シート!V49&gt;9990),NA(),値貼り付け用シート!V49)</f>
        <v>53</v>
      </c>
      <c r="E952" s="1">
        <f t="shared" si="335"/>
        <v>53</v>
      </c>
      <c r="F952" s="1">
        <f t="shared" si="344"/>
        <v>370</v>
      </c>
      <c r="G952" s="1">
        <f t="shared" si="345"/>
        <v>8</v>
      </c>
      <c r="H952" s="1">
        <f t="shared" si="346"/>
        <v>46</v>
      </c>
    </row>
    <row r="953" spans="1:8" x14ac:dyDescent="0.55000000000000004">
      <c r="A953" s="1">
        <f>値貼り付け用シート!F49</f>
        <v>5</v>
      </c>
      <c r="B953" s="1">
        <f>値貼り付け用シート!G49</f>
        <v>9</v>
      </c>
      <c r="C953" s="1">
        <v>16</v>
      </c>
      <c r="D953" s="1">
        <f>IF(OR(ISBLANK(値貼り付け用シート!W49),値貼り付け用シート!W49&gt;9990),NA(),値貼り付け用シート!W49)</f>
        <v>53</v>
      </c>
      <c r="E953" s="1">
        <f t="shared" si="335"/>
        <v>53</v>
      </c>
      <c r="F953" s="1">
        <f t="shared" si="344"/>
        <v>389</v>
      </c>
      <c r="G953" s="1">
        <f t="shared" si="345"/>
        <v>8</v>
      </c>
      <c r="H953" s="1">
        <f t="shared" si="346"/>
        <v>49</v>
      </c>
    </row>
    <row r="954" spans="1:8" x14ac:dyDescent="0.55000000000000004">
      <c r="A954" s="1">
        <f>値貼り付け用シート!F49</f>
        <v>5</v>
      </c>
      <c r="B954" s="1">
        <f>値貼り付け用シート!G49</f>
        <v>9</v>
      </c>
      <c r="C954" s="1">
        <v>17</v>
      </c>
      <c r="D954" s="1">
        <f>IF(OR(ISBLANK(値貼り付け用シート!X49),値貼り付け用シート!X49&gt;9990),NA(),値貼り付け用シート!X49)</f>
        <v>54</v>
      </c>
      <c r="E954" s="1">
        <f t="shared" si="335"/>
        <v>54</v>
      </c>
      <c r="F954" s="1">
        <f t="shared" si="344"/>
        <v>406</v>
      </c>
      <c r="G954" s="1">
        <f t="shared" si="345"/>
        <v>8</v>
      </c>
      <c r="H954" s="1">
        <f t="shared" si="346"/>
        <v>51</v>
      </c>
    </row>
    <row r="955" spans="1:8" x14ac:dyDescent="0.55000000000000004">
      <c r="A955" s="1">
        <f>値貼り付け用シート!F49</f>
        <v>5</v>
      </c>
      <c r="B955" s="1">
        <f>値貼り付け用シート!G49</f>
        <v>9</v>
      </c>
      <c r="C955" s="1">
        <v>18</v>
      </c>
      <c r="D955" s="1">
        <f>IF(OR(ISBLANK(値貼り付け用シート!Y49),値貼り付け用シート!Y49&gt;9990),NA(),値貼り付け用シート!Y49)</f>
        <v>52</v>
      </c>
      <c r="E955" s="1">
        <f t="shared" si="335"/>
        <v>52</v>
      </c>
      <c r="F955" s="1">
        <f t="shared" si="344"/>
        <v>416</v>
      </c>
      <c r="G955" s="1">
        <f t="shared" si="345"/>
        <v>8</v>
      </c>
      <c r="H955" s="1">
        <f t="shared" si="346"/>
        <v>52</v>
      </c>
    </row>
    <row r="956" spans="1:8" x14ac:dyDescent="0.55000000000000004">
      <c r="A956" s="1">
        <f>値貼り付け用シート!F49</f>
        <v>5</v>
      </c>
      <c r="B956" s="1">
        <f>値貼り付け用シート!G49</f>
        <v>9</v>
      </c>
      <c r="C956" s="1">
        <v>19</v>
      </c>
      <c r="D956" s="1">
        <f>IF(OR(ISBLANK(値貼り付け用シート!Z49),値貼り付け用シート!Z49&gt;9990),NA(),値貼り付け用シート!Z49)</f>
        <v>50</v>
      </c>
      <c r="E956" s="1">
        <f t="shared" si="335"/>
        <v>50</v>
      </c>
      <c r="F956" s="1">
        <f t="shared" si="344"/>
        <v>419</v>
      </c>
      <c r="G956" s="1">
        <f t="shared" si="345"/>
        <v>8</v>
      </c>
      <c r="H956" s="1">
        <f t="shared" si="346"/>
        <v>52</v>
      </c>
    </row>
    <row r="957" spans="1:8" x14ac:dyDescent="0.55000000000000004">
      <c r="A957" s="1">
        <f>値貼り付け用シート!F49</f>
        <v>5</v>
      </c>
      <c r="B957" s="1">
        <f>値貼り付け用シート!G49</f>
        <v>9</v>
      </c>
      <c r="C957" s="1">
        <v>20</v>
      </c>
      <c r="D957" s="1">
        <f>IF(OR(ISBLANK(値貼り付け用シート!AA49),値貼り付け用シート!AA49&gt;9990),NA(),値貼り付け用シート!AA49)</f>
        <v>45</v>
      </c>
      <c r="E957" s="1">
        <f t="shared" si="335"/>
        <v>45</v>
      </c>
      <c r="F957" s="1">
        <f t="shared" si="344"/>
        <v>413</v>
      </c>
      <c r="G957" s="1">
        <f t="shared" si="345"/>
        <v>8</v>
      </c>
      <c r="H957" s="1">
        <f t="shared" si="346"/>
        <v>52</v>
      </c>
    </row>
    <row r="958" spans="1:8" x14ac:dyDescent="0.55000000000000004">
      <c r="A958" s="1">
        <f>値貼り付け用シート!F49</f>
        <v>5</v>
      </c>
      <c r="B958" s="1">
        <f>値貼り付け用シート!G49</f>
        <v>9</v>
      </c>
      <c r="C958" s="1">
        <v>21</v>
      </c>
      <c r="D958" s="1">
        <f>IF(OR(ISBLANK(値貼り付け用シート!AB49),値貼り付け用シート!AB49&gt;9990),NA(),値貼り付け用シート!AB49)</f>
        <v>39</v>
      </c>
      <c r="E958" s="1">
        <f t="shared" si="335"/>
        <v>39</v>
      </c>
      <c r="F958" s="1">
        <f t="shared" si="344"/>
        <v>399</v>
      </c>
      <c r="G958" s="1">
        <f t="shared" si="345"/>
        <v>8</v>
      </c>
      <c r="H958" s="1">
        <f t="shared" si="346"/>
        <v>50</v>
      </c>
    </row>
    <row r="959" spans="1:8" x14ac:dyDescent="0.55000000000000004">
      <c r="A959" s="1">
        <f>値貼り付け用シート!F49</f>
        <v>5</v>
      </c>
      <c r="B959" s="1">
        <f>値貼り付け用シート!G49</f>
        <v>9</v>
      </c>
      <c r="C959" s="1">
        <v>22</v>
      </c>
      <c r="D959" s="1">
        <f>IF(OR(ISBLANK(値貼り付け用シート!AC49),値貼り付け用シート!AC49&gt;9990),NA(),値貼り付け用シート!AC49)</f>
        <v>38</v>
      </c>
      <c r="E959" s="1">
        <f t="shared" si="335"/>
        <v>38</v>
      </c>
      <c r="F959" s="1">
        <f t="shared" si="344"/>
        <v>384</v>
      </c>
      <c r="G959" s="1">
        <f t="shared" si="345"/>
        <v>8</v>
      </c>
      <c r="H959" s="1">
        <f t="shared" si="346"/>
        <v>48</v>
      </c>
    </row>
    <row r="960" spans="1:8" x14ac:dyDescent="0.55000000000000004">
      <c r="A960" s="1">
        <f>値貼り付け用シート!F49</f>
        <v>5</v>
      </c>
      <c r="B960" s="1">
        <f>値貼り付け用シート!G49</f>
        <v>9</v>
      </c>
      <c r="C960" s="1">
        <v>23</v>
      </c>
      <c r="D960" s="1">
        <f>IF(OR(ISBLANK(値貼り付け用シート!AD49),値貼り付け用シート!AD49&gt;9990),NA(),値貼り付け用シート!AD49)</f>
        <v>32</v>
      </c>
      <c r="E960" s="1">
        <f t="shared" si="335"/>
        <v>32</v>
      </c>
      <c r="F960" s="1">
        <f t="shared" si="344"/>
        <v>363</v>
      </c>
      <c r="G960" s="1">
        <f t="shared" si="345"/>
        <v>8</v>
      </c>
      <c r="H960" s="1">
        <f t="shared" si="346"/>
        <v>45</v>
      </c>
    </row>
    <row r="961" spans="1:16" x14ac:dyDescent="0.55000000000000004">
      <c r="A961" s="1">
        <f>値貼り付け用シート!F49</f>
        <v>5</v>
      </c>
      <c r="B961" s="1">
        <f>値貼り付け用シート!G49</f>
        <v>9</v>
      </c>
      <c r="C961" s="1">
        <v>24</v>
      </c>
      <c r="D961" s="1">
        <f>IF(OR(ISBLANK(値貼り付け用シート!AE49),値貼り付け用シート!AE49&gt;9990),NA(),値貼り付け用シート!AE49)</f>
        <v>25</v>
      </c>
      <c r="E961" s="1">
        <f t="shared" si="335"/>
        <v>25</v>
      </c>
      <c r="F961" s="1">
        <f t="shared" si="344"/>
        <v>335</v>
      </c>
      <c r="G961" s="1">
        <f t="shared" si="345"/>
        <v>8</v>
      </c>
      <c r="H961" s="1">
        <f t="shared" si="346"/>
        <v>42</v>
      </c>
    </row>
    <row r="962" spans="1:16" x14ac:dyDescent="0.55000000000000004">
      <c r="A962" s="1">
        <f>値貼り付け用シート!F50</f>
        <v>5</v>
      </c>
      <c r="B962" s="1">
        <f>値貼り付け用シート!G50</f>
        <v>10</v>
      </c>
      <c r="C962" s="1">
        <v>1</v>
      </c>
      <c r="D962" s="1">
        <f>IF(OR(ISBLANK(値貼り付け用シート!H50),値貼り付け用シート!H50&gt;9990),NA(),値貼り付け用シート!H50)</f>
        <v>30</v>
      </c>
      <c r="E962" s="1">
        <f t="shared" si="335"/>
        <v>30</v>
      </c>
      <c r="F962" s="1">
        <f t="shared" si="344"/>
        <v>311</v>
      </c>
      <c r="G962" s="1">
        <f t="shared" si="345"/>
        <v>8</v>
      </c>
      <c r="H962" s="1">
        <f t="shared" si="346"/>
        <v>39</v>
      </c>
      <c r="I962" s="1">
        <f t="shared" ref="I962" si="355">COUNT(D962:D985)</f>
        <v>23</v>
      </c>
      <c r="J962" s="1">
        <f t="shared" ref="J962" si="356">COUNT(H962:H985)</f>
        <v>24</v>
      </c>
      <c r="K962" s="1">
        <f t="shared" ref="K962" si="357">IF(AND(I962&gt;=20,J962&gt;=20),0,1)</f>
        <v>0</v>
      </c>
      <c r="L962" s="1">
        <f t="shared" ref="L962" si="358">IF(K962=0,MAX(H962:H985),NA())</f>
        <v>63</v>
      </c>
      <c r="M962" s="1">
        <f t="shared" ref="M962" si="359">IF(K962=0,IF(L962&lt;=70,1,0),NA())</f>
        <v>1</v>
      </c>
      <c r="N962" s="1">
        <f t="shared" ref="N962" si="360">IF(COUNTIF(D962:D985,NA())=24,NA(),MAX(E962:E985))</f>
        <v>71</v>
      </c>
      <c r="O962" s="1">
        <f t="shared" ref="O962" si="361">IF(COUNTIF(D967:D981,NA())=15,NA(),MAX(E967:E981))</f>
        <v>71</v>
      </c>
      <c r="P962" s="1">
        <f t="shared" ref="P962" si="362">COUNTIF(D962:D985,"&gt;=120")</f>
        <v>0</v>
      </c>
    </row>
    <row r="963" spans="1:16" x14ac:dyDescent="0.55000000000000004">
      <c r="A963" s="1">
        <f>値貼り付け用シート!F50</f>
        <v>5</v>
      </c>
      <c r="B963" s="1">
        <f>値貼り付け用シート!G50</f>
        <v>10</v>
      </c>
      <c r="C963" s="1">
        <v>2</v>
      </c>
      <c r="D963" s="1">
        <f>IF(OR(ISBLANK(値貼り付け用シート!I50),値貼り付け用シート!I50&gt;9990),NA(),値貼り付け用シート!I50)</f>
        <v>29</v>
      </c>
      <c r="E963" s="1">
        <f t="shared" ref="E963:E1026" si="363">IF(ISERROR(D963),0,D963)</f>
        <v>29</v>
      </c>
      <c r="F963" s="1">
        <f t="shared" si="344"/>
        <v>288</v>
      </c>
      <c r="G963" s="1">
        <f t="shared" si="345"/>
        <v>8</v>
      </c>
      <c r="H963" s="1">
        <f t="shared" si="346"/>
        <v>36</v>
      </c>
    </row>
    <row r="964" spans="1:16" x14ac:dyDescent="0.55000000000000004">
      <c r="A964" s="1">
        <f>値貼り付け用シート!F50</f>
        <v>5</v>
      </c>
      <c r="B964" s="1">
        <f>値貼り付け用シート!G50</f>
        <v>10</v>
      </c>
      <c r="C964" s="1">
        <v>3</v>
      </c>
      <c r="D964" s="1">
        <f>IF(OR(ISBLANK(値貼り付け用シート!J50),値貼り付け用シート!J50&gt;9990),NA(),値貼り付け用シート!J50)</f>
        <v>27</v>
      </c>
      <c r="E964" s="1">
        <f t="shared" si="363"/>
        <v>27</v>
      </c>
      <c r="F964" s="1">
        <f t="shared" si="344"/>
        <v>265</v>
      </c>
      <c r="G964" s="1">
        <f t="shared" si="345"/>
        <v>8</v>
      </c>
      <c r="H964" s="1">
        <f t="shared" si="346"/>
        <v>33</v>
      </c>
    </row>
    <row r="965" spans="1:16" x14ac:dyDescent="0.55000000000000004">
      <c r="A965" s="1">
        <f>値貼り付け用シート!F50</f>
        <v>5</v>
      </c>
      <c r="B965" s="1">
        <f>値貼り付け用シート!G50</f>
        <v>10</v>
      </c>
      <c r="C965" s="1">
        <v>4</v>
      </c>
      <c r="D965" s="1">
        <f>IF(OR(ISBLANK(値貼り付け用シート!K50),値貼り付け用シート!K50&gt;9990),NA(),値貼り付け用シート!K50)</f>
        <v>20</v>
      </c>
      <c r="E965" s="1">
        <f t="shared" si="363"/>
        <v>20</v>
      </c>
      <c r="F965" s="1">
        <f t="shared" si="344"/>
        <v>240</v>
      </c>
      <c r="G965" s="1">
        <f t="shared" si="345"/>
        <v>8</v>
      </c>
      <c r="H965" s="1">
        <f t="shared" si="346"/>
        <v>30</v>
      </c>
    </row>
    <row r="966" spans="1:16" x14ac:dyDescent="0.55000000000000004">
      <c r="A966" s="1">
        <f>値貼り付け用シート!F50</f>
        <v>5</v>
      </c>
      <c r="B966" s="1">
        <f>値貼り付け用シート!G50</f>
        <v>10</v>
      </c>
      <c r="C966" s="1">
        <v>5</v>
      </c>
      <c r="D966" s="1">
        <f>IF(OR(ISBLANK(値貼り付け用シート!L50),値貼り付け用シート!L50&gt;9990),NA(),値貼り付け用シート!L50)</f>
        <v>15</v>
      </c>
      <c r="E966" s="1">
        <f t="shared" si="363"/>
        <v>15</v>
      </c>
      <c r="F966" s="1">
        <f t="shared" si="344"/>
        <v>216</v>
      </c>
      <c r="G966" s="1">
        <f t="shared" si="345"/>
        <v>8</v>
      </c>
      <c r="H966" s="1">
        <f t="shared" si="346"/>
        <v>27</v>
      </c>
    </row>
    <row r="967" spans="1:16" x14ac:dyDescent="0.55000000000000004">
      <c r="A967" s="1">
        <f>値貼り付け用シート!F50</f>
        <v>5</v>
      </c>
      <c r="B967" s="1">
        <f>値貼り付け用シート!G50</f>
        <v>10</v>
      </c>
      <c r="C967" s="1">
        <v>6</v>
      </c>
      <c r="D967" s="1">
        <f>IF(OR(ISBLANK(値貼り付け用シート!M50),値貼り付け用シート!M50&gt;9990),NA(),値貼り付け用シート!M50)</f>
        <v>15</v>
      </c>
      <c r="E967" s="1">
        <f t="shared" si="363"/>
        <v>15</v>
      </c>
      <c r="F967" s="1">
        <f t="shared" si="344"/>
        <v>193</v>
      </c>
      <c r="G967" s="1">
        <f t="shared" si="345"/>
        <v>8</v>
      </c>
      <c r="H967" s="1">
        <f t="shared" si="346"/>
        <v>24</v>
      </c>
    </row>
    <row r="968" spans="1:16" x14ac:dyDescent="0.55000000000000004">
      <c r="A968" s="1">
        <f>値貼り付け用シート!F50</f>
        <v>5</v>
      </c>
      <c r="B968" s="1">
        <f>値貼り付け用シート!G50</f>
        <v>10</v>
      </c>
      <c r="C968" s="1">
        <v>7</v>
      </c>
      <c r="D968" s="1">
        <f>IF(OR(ISBLANK(値貼り付け用シート!N50),値貼り付け用シート!N50&gt;9990),NA(),値貼り付け用シート!N50)</f>
        <v>24</v>
      </c>
      <c r="E968" s="1">
        <f t="shared" si="363"/>
        <v>24</v>
      </c>
      <c r="F968" s="1">
        <f t="shared" si="344"/>
        <v>185</v>
      </c>
      <c r="G968" s="1">
        <f t="shared" si="345"/>
        <v>8</v>
      </c>
      <c r="H968" s="1">
        <f t="shared" si="346"/>
        <v>23</v>
      </c>
    </row>
    <row r="969" spans="1:16" x14ac:dyDescent="0.55000000000000004">
      <c r="A969" s="1">
        <f>値貼り付け用シート!F50</f>
        <v>5</v>
      </c>
      <c r="B969" s="1">
        <f>値貼り付け用シート!G50</f>
        <v>10</v>
      </c>
      <c r="C969" s="1">
        <v>8</v>
      </c>
      <c r="D969" s="1">
        <f>IF(OR(ISBLANK(値貼り付け用シート!O50),値貼り付け用シート!O50&gt;9990),NA(),値貼り付け用シート!O50)</f>
        <v>29</v>
      </c>
      <c r="E969" s="1">
        <f t="shared" si="363"/>
        <v>29</v>
      </c>
      <c r="F969" s="1">
        <f t="shared" si="344"/>
        <v>189</v>
      </c>
      <c r="G969" s="1">
        <f t="shared" si="345"/>
        <v>8</v>
      </c>
      <c r="H969" s="1">
        <f t="shared" si="346"/>
        <v>24</v>
      </c>
    </row>
    <row r="970" spans="1:16" x14ac:dyDescent="0.55000000000000004">
      <c r="A970" s="1">
        <f>値貼り付け用シート!F50</f>
        <v>5</v>
      </c>
      <c r="B970" s="1">
        <f>値貼り付け用シート!G50</f>
        <v>10</v>
      </c>
      <c r="C970" s="1">
        <v>9</v>
      </c>
      <c r="D970" s="1">
        <f>IF(OR(ISBLANK(値貼り付け用シート!P50),値貼り付け用シート!P50&gt;9990),NA(),値貼り付け用シート!P50)</f>
        <v>36</v>
      </c>
      <c r="E970" s="1">
        <f t="shared" si="363"/>
        <v>36</v>
      </c>
      <c r="F970" s="1">
        <f t="shared" si="344"/>
        <v>195</v>
      </c>
      <c r="G970" s="1">
        <f t="shared" si="345"/>
        <v>8</v>
      </c>
      <c r="H970" s="1">
        <f t="shared" si="346"/>
        <v>24</v>
      </c>
    </row>
    <row r="971" spans="1:16" x14ac:dyDescent="0.55000000000000004">
      <c r="A971" s="1">
        <f>値貼り付け用シート!F50</f>
        <v>5</v>
      </c>
      <c r="B971" s="1">
        <f>値貼り付け用シート!G50</f>
        <v>10</v>
      </c>
      <c r="C971" s="1">
        <v>10</v>
      </c>
      <c r="D971" s="1">
        <f>IF(OR(ISBLANK(値貼り付け用シート!Q50),値貼り付け用シート!Q50&gt;9990),NA(),値貼り付け用シート!Q50)</f>
        <v>44</v>
      </c>
      <c r="E971" s="1">
        <f t="shared" si="363"/>
        <v>44</v>
      </c>
      <c r="F971" s="1">
        <f t="shared" si="344"/>
        <v>210</v>
      </c>
      <c r="G971" s="1">
        <f t="shared" si="345"/>
        <v>8</v>
      </c>
      <c r="H971" s="1">
        <f t="shared" si="346"/>
        <v>26</v>
      </c>
    </row>
    <row r="972" spans="1:16" x14ac:dyDescent="0.55000000000000004">
      <c r="A972" s="1">
        <f>値貼り付け用シート!F50</f>
        <v>5</v>
      </c>
      <c r="B972" s="1">
        <f>値貼り付け用シート!G50</f>
        <v>10</v>
      </c>
      <c r="C972" s="1">
        <v>11</v>
      </c>
      <c r="D972" s="1">
        <f>IF(OR(ISBLANK(値貼り付け用シート!R50),値貼り付け用シート!R50&gt;9990),NA(),値貼り付け用シート!R50)</f>
        <v>51</v>
      </c>
      <c r="E972" s="1">
        <f t="shared" si="363"/>
        <v>51</v>
      </c>
      <c r="F972" s="1">
        <f t="shared" si="344"/>
        <v>234</v>
      </c>
      <c r="G972" s="1">
        <f t="shared" si="345"/>
        <v>8</v>
      </c>
      <c r="H972" s="1">
        <f t="shared" si="346"/>
        <v>29</v>
      </c>
    </row>
    <row r="973" spans="1:16" x14ac:dyDescent="0.55000000000000004">
      <c r="A973" s="1">
        <f>値貼り付け用シート!F50</f>
        <v>5</v>
      </c>
      <c r="B973" s="1">
        <f>値貼り付け用シート!G50</f>
        <v>10</v>
      </c>
      <c r="C973" s="1">
        <v>12</v>
      </c>
      <c r="D973" s="1">
        <f>IF(OR(ISBLANK(値貼り付け用シート!S50),値貼り付け用シート!S50&gt;9990),NA(),値貼り付け用シート!S50)</f>
        <v>58</v>
      </c>
      <c r="E973" s="1">
        <f t="shared" si="363"/>
        <v>58</v>
      </c>
      <c r="F973" s="1">
        <f t="shared" si="344"/>
        <v>272</v>
      </c>
      <c r="G973" s="1">
        <f t="shared" si="345"/>
        <v>8</v>
      </c>
      <c r="H973" s="1">
        <f t="shared" si="346"/>
        <v>34</v>
      </c>
    </row>
    <row r="974" spans="1:16" x14ac:dyDescent="0.55000000000000004">
      <c r="A974" s="1">
        <f>値貼り付け用シート!F50</f>
        <v>5</v>
      </c>
      <c r="B974" s="1">
        <f>値貼り付け用シート!G50</f>
        <v>10</v>
      </c>
      <c r="C974" s="1">
        <v>13</v>
      </c>
      <c r="D974" s="1" t="e">
        <f>IF(OR(ISBLANK(値貼り付け用シート!T50),値貼り付け用シート!T50&gt;9990),NA(),値貼り付け用シート!T50)</f>
        <v>#N/A</v>
      </c>
      <c r="E974" s="1">
        <f t="shared" si="363"/>
        <v>0</v>
      </c>
      <c r="F974" s="1">
        <f t="shared" si="344"/>
        <v>257</v>
      </c>
      <c r="G974" s="1">
        <f t="shared" si="345"/>
        <v>7</v>
      </c>
      <c r="H974" s="1">
        <f t="shared" si="346"/>
        <v>37</v>
      </c>
    </row>
    <row r="975" spans="1:16" x14ac:dyDescent="0.55000000000000004">
      <c r="A975" s="1">
        <f>値貼り付け用シート!F50</f>
        <v>5</v>
      </c>
      <c r="B975" s="1">
        <f>値貼り付け用シート!G50</f>
        <v>10</v>
      </c>
      <c r="C975" s="1">
        <v>14</v>
      </c>
      <c r="D975" s="1">
        <f>IF(OR(ISBLANK(値貼り付け用シート!U50),値貼り付け用シート!U50&gt;9990),NA(),値貼り付け用シート!U50)</f>
        <v>55</v>
      </c>
      <c r="E975" s="1">
        <f t="shared" si="363"/>
        <v>55</v>
      </c>
      <c r="F975" s="1">
        <f t="shared" si="344"/>
        <v>297</v>
      </c>
      <c r="G975" s="1">
        <f t="shared" si="345"/>
        <v>7</v>
      </c>
      <c r="H975" s="1">
        <f t="shared" si="346"/>
        <v>42</v>
      </c>
    </row>
    <row r="976" spans="1:16" x14ac:dyDescent="0.55000000000000004">
      <c r="A976" s="1">
        <f>値貼り付け用シート!F50</f>
        <v>5</v>
      </c>
      <c r="B976" s="1">
        <f>値貼り付け用シート!G50</f>
        <v>10</v>
      </c>
      <c r="C976" s="1">
        <v>15</v>
      </c>
      <c r="D976" s="1">
        <f>IF(OR(ISBLANK(値貼り付け用シート!V50),値貼り付け用シート!V50&gt;9990),NA(),値貼り付け用シート!V50)</f>
        <v>61</v>
      </c>
      <c r="E976" s="1">
        <f t="shared" si="363"/>
        <v>61</v>
      </c>
      <c r="F976" s="1">
        <f t="shared" si="344"/>
        <v>334</v>
      </c>
      <c r="G976" s="1">
        <f t="shared" si="345"/>
        <v>7</v>
      </c>
      <c r="H976" s="1">
        <f t="shared" si="346"/>
        <v>48</v>
      </c>
    </row>
    <row r="977" spans="1:16" x14ac:dyDescent="0.55000000000000004">
      <c r="A977" s="1">
        <f>値貼り付け用シート!F50</f>
        <v>5</v>
      </c>
      <c r="B977" s="1">
        <f>値貼り付け用シート!G50</f>
        <v>10</v>
      </c>
      <c r="C977" s="1">
        <v>16</v>
      </c>
      <c r="D977" s="1">
        <f>IF(OR(ISBLANK(値貼り付け用シート!W50),値貼り付け用シート!W50&gt;9990),NA(),値貼り付け用シート!W50)</f>
        <v>64</v>
      </c>
      <c r="E977" s="1">
        <f t="shared" si="363"/>
        <v>64</v>
      </c>
      <c r="F977" s="1">
        <f t="shared" si="344"/>
        <v>369</v>
      </c>
      <c r="G977" s="1">
        <f t="shared" si="345"/>
        <v>7</v>
      </c>
      <c r="H977" s="1">
        <f t="shared" si="346"/>
        <v>53</v>
      </c>
    </row>
    <row r="978" spans="1:16" x14ac:dyDescent="0.55000000000000004">
      <c r="A978" s="1">
        <f>値貼り付け用シート!F50</f>
        <v>5</v>
      </c>
      <c r="B978" s="1">
        <f>値貼り付け用シート!G50</f>
        <v>10</v>
      </c>
      <c r="C978" s="1">
        <v>17</v>
      </c>
      <c r="D978" s="1">
        <f>IF(OR(ISBLANK(値貼り付け用シート!X50),値貼り付け用シート!X50&gt;9990),NA(),値貼り付け用シート!X50)</f>
        <v>68</v>
      </c>
      <c r="E978" s="1">
        <f t="shared" si="363"/>
        <v>68</v>
      </c>
      <c r="F978" s="1">
        <f t="shared" si="344"/>
        <v>401</v>
      </c>
      <c r="G978" s="1">
        <f t="shared" si="345"/>
        <v>7</v>
      </c>
      <c r="H978" s="1">
        <f t="shared" si="346"/>
        <v>57</v>
      </c>
    </row>
    <row r="979" spans="1:16" x14ac:dyDescent="0.55000000000000004">
      <c r="A979" s="1">
        <f>値貼り付け用シート!F50</f>
        <v>5</v>
      </c>
      <c r="B979" s="1">
        <f>値貼り付け用シート!G50</f>
        <v>10</v>
      </c>
      <c r="C979" s="1">
        <v>18</v>
      </c>
      <c r="D979" s="1">
        <f>IF(OR(ISBLANK(値貼り付け用シート!Y50),値貼り付け用シート!Y50&gt;9990),NA(),値貼り付け用シート!Y50)</f>
        <v>71</v>
      </c>
      <c r="E979" s="1">
        <f t="shared" si="363"/>
        <v>71</v>
      </c>
      <c r="F979" s="1">
        <f t="shared" si="344"/>
        <v>428</v>
      </c>
      <c r="G979" s="1">
        <f t="shared" si="345"/>
        <v>7</v>
      </c>
      <c r="H979" s="1">
        <f t="shared" si="346"/>
        <v>61</v>
      </c>
    </row>
    <row r="980" spans="1:16" x14ac:dyDescent="0.55000000000000004">
      <c r="A980" s="1">
        <f>値貼り付け用シート!F50</f>
        <v>5</v>
      </c>
      <c r="B980" s="1">
        <f>値貼り付け用シート!G50</f>
        <v>10</v>
      </c>
      <c r="C980" s="1">
        <v>19</v>
      </c>
      <c r="D980" s="1">
        <f>IF(OR(ISBLANK(値貼り付け用シート!Z50),値貼り付け用シート!Z50&gt;9990),NA(),値貼り付け用シート!Z50)</f>
        <v>66</v>
      </c>
      <c r="E980" s="1">
        <f t="shared" si="363"/>
        <v>66</v>
      </c>
      <c r="F980" s="1">
        <f t="shared" si="344"/>
        <v>443</v>
      </c>
      <c r="G980" s="1">
        <f t="shared" si="345"/>
        <v>7</v>
      </c>
      <c r="H980" s="1">
        <f t="shared" si="346"/>
        <v>63</v>
      </c>
    </row>
    <row r="981" spans="1:16" x14ac:dyDescent="0.55000000000000004">
      <c r="A981" s="1">
        <f>値貼り付け用シート!F50</f>
        <v>5</v>
      </c>
      <c r="B981" s="1">
        <f>値貼り付け用シート!G50</f>
        <v>10</v>
      </c>
      <c r="C981" s="1">
        <v>20</v>
      </c>
      <c r="D981" s="1">
        <f>IF(OR(ISBLANK(値貼り付け用シート!AA50),値貼り付け用シート!AA50&gt;9990),NA(),値貼り付け用シート!AA50)</f>
        <v>59</v>
      </c>
      <c r="E981" s="1">
        <f t="shared" si="363"/>
        <v>59</v>
      </c>
      <c r="F981" s="1">
        <f t="shared" si="344"/>
        <v>444</v>
      </c>
      <c r="G981" s="1">
        <f t="shared" si="345"/>
        <v>7</v>
      </c>
      <c r="H981" s="1">
        <f t="shared" si="346"/>
        <v>63</v>
      </c>
    </row>
    <row r="982" spans="1:16" x14ac:dyDescent="0.55000000000000004">
      <c r="A982" s="1">
        <f>値貼り付け用シート!F50</f>
        <v>5</v>
      </c>
      <c r="B982" s="1">
        <f>値貼り付け用シート!G50</f>
        <v>10</v>
      </c>
      <c r="C982" s="1">
        <v>21</v>
      </c>
      <c r="D982" s="1">
        <f>IF(OR(ISBLANK(値貼り付け用シート!AB50),値貼り付け用シート!AB50&gt;9990),NA(),値貼り付け用シート!AB50)</f>
        <v>52</v>
      </c>
      <c r="E982" s="1">
        <f t="shared" si="363"/>
        <v>52</v>
      </c>
      <c r="F982" s="1">
        <f t="shared" si="344"/>
        <v>496</v>
      </c>
      <c r="G982" s="1">
        <f t="shared" si="345"/>
        <v>8</v>
      </c>
      <c r="H982" s="1">
        <f t="shared" si="346"/>
        <v>62</v>
      </c>
    </row>
    <row r="983" spans="1:16" x14ac:dyDescent="0.55000000000000004">
      <c r="A983" s="1">
        <f>値貼り付け用シート!F50</f>
        <v>5</v>
      </c>
      <c r="B983" s="1">
        <f>値貼り付け用シート!G50</f>
        <v>10</v>
      </c>
      <c r="C983" s="1">
        <v>22</v>
      </c>
      <c r="D983" s="1">
        <f>IF(OR(ISBLANK(値貼り付け用シート!AC50),値貼り付け用シート!AC50&gt;9990),NA(),値貼り付け用シート!AC50)</f>
        <v>44</v>
      </c>
      <c r="E983" s="1">
        <f t="shared" si="363"/>
        <v>44</v>
      </c>
      <c r="F983" s="1">
        <f t="shared" si="344"/>
        <v>485</v>
      </c>
      <c r="G983" s="1">
        <f t="shared" si="345"/>
        <v>8</v>
      </c>
      <c r="H983" s="1">
        <f t="shared" si="346"/>
        <v>61</v>
      </c>
    </row>
    <row r="984" spans="1:16" x14ac:dyDescent="0.55000000000000004">
      <c r="A984" s="1">
        <f>値貼り付け用シート!F50</f>
        <v>5</v>
      </c>
      <c r="B984" s="1">
        <f>値貼り付け用シート!G50</f>
        <v>10</v>
      </c>
      <c r="C984" s="1">
        <v>23</v>
      </c>
      <c r="D984" s="1">
        <f>IF(OR(ISBLANK(値貼り付け用シート!AD50),値貼り付け用シート!AD50&gt;9990),NA(),値貼り付け用シート!AD50)</f>
        <v>30</v>
      </c>
      <c r="E984" s="1">
        <f t="shared" si="363"/>
        <v>30</v>
      </c>
      <c r="F984" s="1">
        <f t="shared" si="344"/>
        <v>454</v>
      </c>
      <c r="G984" s="1">
        <f t="shared" si="345"/>
        <v>8</v>
      </c>
      <c r="H984" s="1">
        <f t="shared" si="346"/>
        <v>57</v>
      </c>
    </row>
    <row r="985" spans="1:16" x14ac:dyDescent="0.55000000000000004">
      <c r="A985" s="1">
        <f>値貼り付け用シート!F50</f>
        <v>5</v>
      </c>
      <c r="B985" s="1">
        <f>値貼り付け用シート!G50</f>
        <v>10</v>
      </c>
      <c r="C985" s="1">
        <v>24</v>
      </c>
      <c r="D985" s="1">
        <f>IF(OR(ISBLANK(値貼り付け用シート!AE50),値貼り付け用シート!AE50&gt;9990),NA(),値貼り付け用シート!AE50)</f>
        <v>33</v>
      </c>
      <c r="E985" s="1">
        <f t="shared" si="363"/>
        <v>33</v>
      </c>
      <c r="F985" s="1">
        <f t="shared" si="344"/>
        <v>423</v>
      </c>
      <c r="G985" s="1">
        <f t="shared" si="345"/>
        <v>8</v>
      </c>
      <c r="H985" s="1">
        <f t="shared" si="346"/>
        <v>53</v>
      </c>
    </row>
    <row r="986" spans="1:16" x14ac:dyDescent="0.55000000000000004">
      <c r="A986" s="1">
        <f>値貼り付け用シート!F51</f>
        <v>5</v>
      </c>
      <c r="B986" s="1">
        <f>値貼り付け用シート!G51</f>
        <v>11</v>
      </c>
      <c r="C986" s="1">
        <v>1</v>
      </c>
      <c r="D986" s="1">
        <f>IF(OR(ISBLANK(値貼り付け用シート!H51),値貼り付け用シート!H51&gt;9990),NA(),値貼り付け用シート!H51)</f>
        <v>34</v>
      </c>
      <c r="E986" s="1">
        <f t="shared" si="363"/>
        <v>34</v>
      </c>
      <c r="F986" s="1">
        <f t="shared" si="344"/>
        <v>389</v>
      </c>
      <c r="G986" s="1">
        <f t="shared" si="345"/>
        <v>8</v>
      </c>
      <c r="H986" s="1">
        <f t="shared" si="346"/>
        <v>49</v>
      </c>
      <c r="I986" s="1">
        <f t="shared" ref="I986" si="364">COUNT(D986:D1009)</f>
        <v>24</v>
      </c>
      <c r="J986" s="1">
        <f t="shared" ref="J986" si="365">COUNT(H986:H1009)</f>
        <v>24</v>
      </c>
      <c r="K986" s="1">
        <f t="shared" ref="K986" si="366">IF(AND(I986&gt;=20,J986&gt;=20),0,1)</f>
        <v>0</v>
      </c>
      <c r="L986" s="1">
        <f t="shared" ref="L986" si="367">IF(K986=0,MAX(H986:H1009),NA())</f>
        <v>54</v>
      </c>
      <c r="M986" s="1">
        <f t="shared" ref="M986" si="368">IF(K986=0,IF(L986&lt;=70,1,0),NA())</f>
        <v>1</v>
      </c>
      <c r="N986" s="1">
        <f t="shared" ref="N986" si="369">IF(COUNTIF(D986:D1009,NA())=24,NA(),MAX(E986:E1009))</f>
        <v>66</v>
      </c>
      <c r="O986" s="1">
        <f t="shared" ref="O986" si="370">IF(COUNTIF(D991:D1005,NA())=15,NA(),MAX(E991:E1005))</f>
        <v>66</v>
      </c>
      <c r="P986" s="1">
        <f t="shared" ref="P986" si="371">COUNTIF(D986:D1009,"&gt;=120")</f>
        <v>0</v>
      </c>
    </row>
    <row r="987" spans="1:16" x14ac:dyDescent="0.55000000000000004">
      <c r="A987" s="1">
        <f>値貼り付け用シート!F51</f>
        <v>5</v>
      </c>
      <c r="B987" s="1">
        <f>値貼り付け用シート!G51</f>
        <v>11</v>
      </c>
      <c r="C987" s="1">
        <v>2</v>
      </c>
      <c r="D987" s="1">
        <f>IF(OR(ISBLANK(値貼り付け用シート!I51),値貼り付け用シート!I51&gt;9990),NA(),値貼り付け用シート!I51)</f>
        <v>29</v>
      </c>
      <c r="E987" s="1">
        <f t="shared" si="363"/>
        <v>29</v>
      </c>
      <c r="F987" s="1">
        <f t="shared" ref="F987:F1050" si="372">SUM(E980:E987)</f>
        <v>347</v>
      </c>
      <c r="G987" s="1">
        <f t="shared" ref="G987:G1050" si="373">COUNT(D980:D987)</f>
        <v>8</v>
      </c>
      <c r="H987" s="1">
        <f t="shared" ref="H987:H1050" si="374">IF(G987&gt;=6,ROUND(F987/G987,0),NA())</f>
        <v>43</v>
      </c>
    </row>
    <row r="988" spans="1:16" x14ac:dyDescent="0.55000000000000004">
      <c r="A988" s="1">
        <f>値貼り付け用シート!F51</f>
        <v>5</v>
      </c>
      <c r="B988" s="1">
        <f>値貼り付け用シート!G51</f>
        <v>11</v>
      </c>
      <c r="C988" s="1">
        <v>3</v>
      </c>
      <c r="D988" s="1">
        <f>IF(OR(ISBLANK(値貼り付け用シート!J51),値貼り付け用シート!J51&gt;9990),NA(),値貼り付け用シート!J51)</f>
        <v>27</v>
      </c>
      <c r="E988" s="1">
        <f t="shared" si="363"/>
        <v>27</v>
      </c>
      <c r="F988" s="1">
        <f t="shared" si="372"/>
        <v>308</v>
      </c>
      <c r="G988" s="1">
        <f t="shared" si="373"/>
        <v>8</v>
      </c>
      <c r="H988" s="1">
        <f t="shared" si="374"/>
        <v>39</v>
      </c>
    </row>
    <row r="989" spans="1:16" x14ac:dyDescent="0.55000000000000004">
      <c r="A989" s="1">
        <f>値貼り付け用シート!F51</f>
        <v>5</v>
      </c>
      <c r="B989" s="1">
        <f>値貼り付け用シート!G51</f>
        <v>11</v>
      </c>
      <c r="C989" s="1">
        <v>4</v>
      </c>
      <c r="D989" s="1">
        <f>IF(OR(ISBLANK(値貼り付け用シート!K51),値貼り付け用シート!K51&gt;9990),NA(),値貼り付け用シート!K51)</f>
        <v>31</v>
      </c>
      <c r="E989" s="1">
        <f t="shared" si="363"/>
        <v>31</v>
      </c>
      <c r="F989" s="1">
        <f t="shared" si="372"/>
        <v>280</v>
      </c>
      <c r="G989" s="1">
        <f t="shared" si="373"/>
        <v>8</v>
      </c>
      <c r="H989" s="1">
        <f t="shared" si="374"/>
        <v>35</v>
      </c>
    </row>
    <row r="990" spans="1:16" x14ac:dyDescent="0.55000000000000004">
      <c r="A990" s="1">
        <f>値貼り付け用シート!F51</f>
        <v>5</v>
      </c>
      <c r="B990" s="1">
        <f>値貼り付け用シート!G51</f>
        <v>11</v>
      </c>
      <c r="C990" s="1">
        <v>5</v>
      </c>
      <c r="D990" s="1">
        <f>IF(OR(ISBLANK(値貼り付け用シート!L51),値貼り付け用シート!L51&gt;9990),NA(),値貼り付け用シート!L51)</f>
        <v>39</v>
      </c>
      <c r="E990" s="1">
        <f t="shared" si="363"/>
        <v>39</v>
      </c>
      <c r="F990" s="1">
        <f t="shared" si="372"/>
        <v>267</v>
      </c>
      <c r="G990" s="1">
        <f t="shared" si="373"/>
        <v>8</v>
      </c>
      <c r="H990" s="1">
        <f t="shared" si="374"/>
        <v>33</v>
      </c>
    </row>
    <row r="991" spans="1:16" x14ac:dyDescent="0.55000000000000004">
      <c r="A991" s="1">
        <f>値貼り付け用シート!F51</f>
        <v>5</v>
      </c>
      <c r="B991" s="1">
        <f>値貼り付け用シート!G51</f>
        <v>11</v>
      </c>
      <c r="C991" s="1">
        <v>6</v>
      </c>
      <c r="D991" s="1">
        <f>IF(OR(ISBLANK(値貼り付け用シート!M51),値貼り付け用シート!M51&gt;9990),NA(),値貼り付け用シート!M51)</f>
        <v>41</v>
      </c>
      <c r="E991" s="1">
        <f t="shared" si="363"/>
        <v>41</v>
      </c>
      <c r="F991" s="1">
        <f t="shared" si="372"/>
        <v>264</v>
      </c>
      <c r="G991" s="1">
        <f t="shared" si="373"/>
        <v>8</v>
      </c>
      <c r="H991" s="1">
        <f t="shared" si="374"/>
        <v>33</v>
      </c>
    </row>
    <row r="992" spans="1:16" x14ac:dyDescent="0.55000000000000004">
      <c r="A992" s="1">
        <f>値貼り付け用シート!F51</f>
        <v>5</v>
      </c>
      <c r="B992" s="1">
        <f>値貼り付け用シート!G51</f>
        <v>11</v>
      </c>
      <c r="C992" s="1">
        <v>7</v>
      </c>
      <c r="D992" s="1">
        <f>IF(OR(ISBLANK(値貼り付け用シート!N51),値貼り付け用シート!N51&gt;9990),NA(),値貼り付け用シート!N51)</f>
        <v>44</v>
      </c>
      <c r="E992" s="1">
        <f t="shared" si="363"/>
        <v>44</v>
      </c>
      <c r="F992" s="1">
        <f t="shared" si="372"/>
        <v>278</v>
      </c>
      <c r="G992" s="1">
        <f t="shared" si="373"/>
        <v>8</v>
      </c>
      <c r="H992" s="1">
        <f t="shared" si="374"/>
        <v>35</v>
      </c>
    </row>
    <row r="993" spans="1:8" x14ac:dyDescent="0.55000000000000004">
      <c r="A993" s="1">
        <f>値貼り付け用シート!F51</f>
        <v>5</v>
      </c>
      <c r="B993" s="1">
        <f>値貼り付け用シート!G51</f>
        <v>11</v>
      </c>
      <c r="C993" s="1">
        <v>8</v>
      </c>
      <c r="D993" s="1">
        <f>IF(OR(ISBLANK(値貼り付け用シート!O51),値貼り付け用シート!O51&gt;9990),NA(),値貼り付け用シート!O51)</f>
        <v>44</v>
      </c>
      <c r="E993" s="1">
        <f t="shared" si="363"/>
        <v>44</v>
      </c>
      <c r="F993" s="1">
        <f t="shared" si="372"/>
        <v>289</v>
      </c>
      <c r="G993" s="1">
        <f t="shared" si="373"/>
        <v>8</v>
      </c>
      <c r="H993" s="1">
        <f t="shared" si="374"/>
        <v>36</v>
      </c>
    </row>
    <row r="994" spans="1:8" x14ac:dyDescent="0.55000000000000004">
      <c r="A994" s="1">
        <f>値貼り付け用シート!F51</f>
        <v>5</v>
      </c>
      <c r="B994" s="1">
        <f>値貼り付け用シート!G51</f>
        <v>11</v>
      </c>
      <c r="C994" s="1">
        <v>9</v>
      </c>
      <c r="D994" s="1">
        <f>IF(OR(ISBLANK(値貼り付け用シート!P51),値貼り付け用シート!P51&gt;9990),NA(),値貼り付け用シート!P51)</f>
        <v>44</v>
      </c>
      <c r="E994" s="1">
        <f t="shared" si="363"/>
        <v>44</v>
      </c>
      <c r="F994" s="1">
        <f t="shared" si="372"/>
        <v>299</v>
      </c>
      <c r="G994" s="1">
        <f t="shared" si="373"/>
        <v>8</v>
      </c>
      <c r="H994" s="1">
        <f t="shared" si="374"/>
        <v>37</v>
      </c>
    </row>
    <row r="995" spans="1:8" x14ac:dyDescent="0.55000000000000004">
      <c r="A995" s="1">
        <f>値貼り付け用シート!F51</f>
        <v>5</v>
      </c>
      <c r="B995" s="1">
        <f>値貼り付け用シート!G51</f>
        <v>11</v>
      </c>
      <c r="C995" s="1">
        <v>10</v>
      </c>
      <c r="D995" s="1">
        <f>IF(OR(ISBLANK(値貼り付け用シート!Q51),値貼り付け用シート!Q51&gt;9990),NA(),値貼り付け用シート!Q51)</f>
        <v>48</v>
      </c>
      <c r="E995" s="1">
        <f t="shared" si="363"/>
        <v>48</v>
      </c>
      <c r="F995" s="1">
        <f t="shared" si="372"/>
        <v>318</v>
      </c>
      <c r="G995" s="1">
        <f t="shared" si="373"/>
        <v>8</v>
      </c>
      <c r="H995" s="1">
        <f t="shared" si="374"/>
        <v>40</v>
      </c>
    </row>
    <row r="996" spans="1:8" x14ac:dyDescent="0.55000000000000004">
      <c r="A996" s="1">
        <f>値貼り付け用シート!F51</f>
        <v>5</v>
      </c>
      <c r="B996" s="1">
        <f>値貼り付け用シート!G51</f>
        <v>11</v>
      </c>
      <c r="C996" s="1">
        <v>11</v>
      </c>
      <c r="D996" s="1">
        <f>IF(OR(ISBLANK(値貼り付け用シート!R51),値貼り付け用シート!R51&gt;9990),NA(),値貼り付け用シート!R51)</f>
        <v>49</v>
      </c>
      <c r="E996" s="1">
        <f t="shared" si="363"/>
        <v>49</v>
      </c>
      <c r="F996" s="1">
        <f t="shared" si="372"/>
        <v>340</v>
      </c>
      <c r="G996" s="1">
        <f t="shared" si="373"/>
        <v>8</v>
      </c>
      <c r="H996" s="1">
        <f t="shared" si="374"/>
        <v>43</v>
      </c>
    </row>
    <row r="997" spans="1:8" x14ac:dyDescent="0.55000000000000004">
      <c r="A997" s="1">
        <f>値貼り付け用シート!F51</f>
        <v>5</v>
      </c>
      <c r="B997" s="1">
        <f>値貼り付け用シート!G51</f>
        <v>11</v>
      </c>
      <c r="C997" s="1">
        <v>12</v>
      </c>
      <c r="D997" s="1">
        <f>IF(OR(ISBLANK(値貼り付け用シート!S51),値貼り付け用シート!S51&gt;9990),NA(),値貼り付け用シート!S51)</f>
        <v>52</v>
      </c>
      <c r="E997" s="1">
        <f t="shared" si="363"/>
        <v>52</v>
      </c>
      <c r="F997" s="1">
        <f t="shared" si="372"/>
        <v>361</v>
      </c>
      <c r="G997" s="1">
        <f t="shared" si="373"/>
        <v>8</v>
      </c>
      <c r="H997" s="1">
        <f t="shared" si="374"/>
        <v>45</v>
      </c>
    </row>
    <row r="998" spans="1:8" x14ac:dyDescent="0.55000000000000004">
      <c r="A998" s="1">
        <f>値貼り付け用シート!F51</f>
        <v>5</v>
      </c>
      <c r="B998" s="1">
        <f>値貼り付け用シート!G51</f>
        <v>11</v>
      </c>
      <c r="C998" s="1">
        <v>13</v>
      </c>
      <c r="D998" s="1">
        <f>IF(OR(ISBLANK(値貼り付け用シート!T51),値貼り付け用シート!T51&gt;9990),NA(),値貼り付け用シート!T51)</f>
        <v>60</v>
      </c>
      <c r="E998" s="1">
        <f t="shared" si="363"/>
        <v>60</v>
      </c>
      <c r="F998" s="1">
        <f t="shared" si="372"/>
        <v>382</v>
      </c>
      <c r="G998" s="1">
        <f t="shared" si="373"/>
        <v>8</v>
      </c>
      <c r="H998" s="1">
        <f t="shared" si="374"/>
        <v>48</v>
      </c>
    </row>
    <row r="999" spans="1:8" x14ac:dyDescent="0.55000000000000004">
      <c r="A999" s="1">
        <f>値貼り付け用シート!F51</f>
        <v>5</v>
      </c>
      <c r="B999" s="1">
        <f>値貼り付け用シート!G51</f>
        <v>11</v>
      </c>
      <c r="C999" s="1">
        <v>14</v>
      </c>
      <c r="D999" s="1">
        <f>IF(OR(ISBLANK(値貼り付け用シート!U51),値貼り付け用シート!U51&gt;9990),NA(),値貼り付け用シート!U51)</f>
        <v>66</v>
      </c>
      <c r="E999" s="1">
        <f t="shared" si="363"/>
        <v>66</v>
      </c>
      <c r="F999" s="1">
        <f t="shared" si="372"/>
        <v>407</v>
      </c>
      <c r="G999" s="1">
        <f t="shared" si="373"/>
        <v>8</v>
      </c>
      <c r="H999" s="1">
        <f t="shared" si="374"/>
        <v>51</v>
      </c>
    </row>
    <row r="1000" spans="1:8" x14ac:dyDescent="0.55000000000000004">
      <c r="A1000" s="1">
        <f>値貼り付け用シート!F51</f>
        <v>5</v>
      </c>
      <c r="B1000" s="1">
        <f>値貼り付け用シート!G51</f>
        <v>11</v>
      </c>
      <c r="C1000" s="1">
        <v>15</v>
      </c>
      <c r="D1000" s="1">
        <f>IF(OR(ISBLANK(値貼り付け用シート!V51),値貼り付け用シート!V51&gt;9990),NA(),値貼り付け用シート!V51)</f>
        <v>56</v>
      </c>
      <c r="E1000" s="1">
        <f t="shared" si="363"/>
        <v>56</v>
      </c>
      <c r="F1000" s="1">
        <f t="shared" si="372"/>
        <v>419</v>
      </c>
      <c r="G1000" s="1">
        <f t="shared" si="373"/>
        <v>8</v>
      </c>
      <c r="H1000" s="1">
        <f t="shared" si="374"/>
        <v>52</v>
      </c>
    </row>
    <row r="1001" spans="1:8" x14ac:dyDescent="0.55000000000000004">
      <c r="A1001" s="1">
        <f>値貼り付け用シート!F51</f>
        <v>5</v>
      </c>
      <c r="B1001" s="1">
        <f>値貼り付け用シート!G51</f>
        <v>11</v>
      </c>
      <c r="C1001" s="1">
        <v>16</v>
      </c>
      <c r="D1001" s="1">
        <f>IF(OR(ISBLANK(値貼り付け用シート!W51),値貼り付け用シート!W51&gt;9990),NA(),値貼り付け用シート!W51)</f>
        <v>52</v>
      </c>
      <c r="E1001" s="1">
        <f t="shared" si="363"/>
        <v>52</v>
      </c>
      <c r="F1001" s="1">
        <f t="shared" si="372"/>
        <v>427</v>
      </c>
      <c r="G1001" s="1">
        <f t="shared" si="373"/>
        <v>8</v>
      </c>
      <c r="H1001" s="1">
        <f t="shared" si="374"/>
        <v>53</v>
      </c>
    </row>
    <row r="1002" spans="1:8" x14ac:dyDescent="0.55000000000000004">
      <c r="A1002" s="1">
        <f>値貼り付け用シート!F51</f>
        <v>5</v>
      </c>
      <c r="B1002" s="1">
        <f>値貼り付け用シート!G51</f>
        <v>11</v>
      </c>
      <c r="C1002" s="1">
        <v>17</v>
      </c>
      <c r="D1002" s="1">
        <f>IF(OR(ISBLANK(値貼り付け用シート!X51),値貼り付け用シート!X51&gt;9990),NA(),値貼り付け用シート!X51)</f>
        <v>50</v>
      </c>
      <c r="E1002" s="1">
        <f t="shared" si="363"/>
        <v>50</v>
      </c>
      <c r="F1002" s="1">
        <f t="shared" si="372"/>
        <v>433</v>
      </c>
      <c r="G1002" s="1">
        <f t="shared" si="373"/>
        <v>8</v>
      </c>
      <c r="H1002" s="1">
        <f t="shared" si="374"/>
        <v>54</v>
      </c>
    </row>
    <row r="1003" spans="1:8" x14ac:dyDescent="0.55000000000000004">
      <c r="A1003" s="1">
        <f>値貼り付け用シート!F51</f>
        <v>5</v>
      </c>
      <c r="B1003" s="1">
        <f>値貼り付け用シート!G51</f>
        <v>11</v>
      </c>
      <c r="C1003" s="1">
        <v>18</v>
      </c>
      <c r="D1003" s="1">
        <f>IF(OR(ISBLANK(値貼り付け用シート!Y51),値貼り付け用シート!Y51&gt;9990),NA(),値貼り付け用シート!Y51)</f>
        <v>45</v>
      </c>
      <c r="E1003" s="1">
        <f t="shared" si="363"/>
        <v>45</v>
      </c>
      <c r="F1003" s="1">
        <f t="shared" si="372"/>
        <v>430</v>
      </c>
      <c r="G1003" s="1">
        <f t="shared" si="373"/>
        <v>8</v>
      </c>
      <c r="H1003" s="1">
        <f t="shared" si="374"/>
        <v>54</v>
      </c>
    </row>
    <row r="1004" spans="1:8" x14ac:dyDescent="0.55000000000000004">
      <c r="A1004" s="1">
        <f>値貼り付け用シート!F51</f>
        <v>5</v>
      </c>
      <c r="B1004" s="1">
        <f>値貼り付け用シート!G51</f>
        <v>11</v>
      </c>
      <c r="C1004" s="1">
        <v>19</v>
      </c>
      <c r="D1004" s="1">
        <f>IF(OR(ISBLANK(値貼り付け用シート!Z51),値貼り付け用シート!Z51&gt;9990),NA(),値貼り付け用シート!Z51)</f>
        <v>31</v>
      </c>
      <c r="E1004" s="1">
        <f t="shared" si="363"/>
        <v>31</v>
      </c>
      <c r="F1004" s="1">
        <f t="shared" si="372"/>
        <v>412</v>
      </c>
      <c r="G1004" s="1">
        <f t="shared" si="373"/>
        <v>8</v>
      </c>
      <c r="H1004" s="1">
        <f t="shared" si="374"/>
        <v>52</v>
      </c>
    </row>
    <row r="1005" spans="1:8" x14ac:dyDescent="0.55000000000000004">
      <c r="A1005" s="1">
        <f>値貼り付け用シート!F51</f>
        <v>5</v>
      </c>
      <c r="B1005" s="1">
        <f>値貼り付け用シート!G51</f>
        <v>11</v>
      </c>
      <c r="C1005" s="1">
        <v>20</v>
      </c>
      <c r="D1005" s="1">
        <f>IF(OR(ISBLANK(値貼り付け用シート!AA51),値貼り付け用シート!AA51&gt;9990),NA(),値貼り付け用シート!AA51)</f>
        <v>31</v>
      </c>
      <c r="E1005" s="1">
        <f t="shared" si="363"/>
        <v>31</v>
      </c>
      <c r="F1005" s="1">
        <f t="shared" si="372"/>
        <v>391</v>
      </c>
      <c r="G1005" s="1">
        <f t="shared" si="373"/>
        <v>8</v>
      </c>
      <c r="H1005" s="1">
        <f t="shared" si="374"/>
        <v>49</v>
      </c>
    </row>
    <row r="1006" spans="1:8" x14ac:dyDescent="0.55000000000000004">
      <c r="A1006" s="1">
        <f>値貼り付け用シート!F51</f>
        <v>5</v>
      </c>
      <c r="B1006" s="1">
        <f>値貼り付け用シート!G51</f>
        <v>11</v>
      </c>
      <c r="C1006" s="1">
        <v>21</v>
      </c>
      <c r="D1006" s="1">
        <f>IF(OR(ISBLANK(値貼り付け用シート!AB51),値貼り付け用シート!AB51&gt;9990),NA(),値貼り付け用シート!AB51)</f>
        <v>26</v>
      </c>
      <c r="E1006" s="1">
        <f t="shared" si="363"/>
        <v>26</v>
      </c>
      <c r="F1006" s="1">
        <f t="shared" si="372"/>
        <v>357</v>
      </c>
      <c r="G1006" s="1">
        <f t="shared" si="373"/>
        <v>8</v>
      </c>
      <c r="H1006" s="1">
        <f t="shared" si="374"/>
        <v>45</v>
      </c>
    </row>
    <row r="1007" spans="1:8" x14ac:dyDescent="0.55000000000000004">
      <c r="A1007" s="1">
        <f>値貼り付け用シート!F51</f>
        <v>5</v>
      </c>
      <c r="B1007" s="1">
        <f>値貼り付け用シート!G51</f>
        <v>11</v>
      </c>
      <c r="C1007" s="1">
        <v>22</v>
      </c>
      <c r="D1007" s="1">
        <f>IF(OR(ISBLANK(値貼り付け用シート!AC51),値貼り付け用シート!AC51&gt;9990),NA(),値貼り付け用シート!AC51)</f>
        <v>19</v>
      </c>
      <c r="E1007" s="1">
        <f t="shared" si="363"/>
        <v>19</v>
      </c>
      <c r="F1007" s="1">
        <f t="shared" si="372"/>
        <v>310</v>
      </c>
      <c r="G1007" s="1">
        <f t="shared" si="373"/>
        <v>8</v>
      </c>
      <c r="H1007" s="1">
        <f t="shared" si="374"/>
        <v>39</v>
      </c>
    </row>
    <row r="1008" spans="1:8" x14ac:dyDescent="0.55000000000000004">
      <c r="A1008" s="1">
        <f>値貼り付け用シート!F51</f>
        <v>5</v>
      </c>
      <c r="B1008" s="1">
        <f>値貼り付け用シート!G51</f>
        <v>11</v>
      </c>
      <c r="C1008" s="1">
        <v>23</v>
      </c>
      <c r="D1008" s="1">
        <f>IF(OR(ISBLANK(値貼り付け用シート!AD51),値貼り付け用シート!AD51&gt;9990),NA(),値貼り付け用シート!AD51)</f>
        <v>11</v>
      </c>
      <c r="E1008" s="1">
        <f t="shared" si="363"/>
        <v>11</v>
      </c>
      <c r="F1008" s="1">
        <f t="shared" si="372"/>
        <v>265</v>
      </c>
      <c r="G1008" s="1">
        <f t="shared" si="373"/>
        <v>8</v>
      </c>
      <c r="H1008" s="1">
        <f t="shared" si="374"/>
        <v>33</v>
      </c>
    </row>
    <row r="1009" spans="1:16" x14ac:dyDescent="0.55000000000000004">
      <c r="A1009" s="1">
        <f>値貼り付け用シート!F51</f>
        <v>5</v>
      </c>
      <c r="B1009" s="1">
        <f>値貼り付け用シート!G51</f>
        <v>11</v>
      </c>
      <c r="C1009" s="1">
        <v>24</v>
      </c>
      <c r="D1009" s="1">
        <f>IF(OR(ISBLANK(値貼り付け用シート!AE51),値貼り付け用シート!AE51&gt;9990),NA(),値貼り付け用シート!AE51)</f>
        <v>12</v>
      </c>
      <c r="E1009" s="1">
        <f t="shared" si="363"/>
        <v>12</v>
      </c>
      <c r="F1009" s="1">
        <f t="shared" si="372"/>
        <v>225</v>
      </c>
      <c r="G1009" s="1">
        <f t="shared" si="373"/>
        <v>8</v>
      </c>
      <c r="H1009" s="1">
        <f t="shared" si="374"/>
        <v>28</v>
      </c>
    </row>
    <row r="1010" spans="1:16" x14ac:dyDescent="0.55000000000000004">
      <c r="A1010" s="1">
        <f>値貼り付け用シート!F52</f>
        <v>5</v>
      </c>
      <c r="B1010" s="1">
        <f>値貼り付け用シート!G52</f>
        <v>12</v>
      </c>
      <c r="C1010" s="1">
        <v>1</v>
      </c>
      <c r="D1010" s="1" t="e">
        <f>IF(OR(ISBLANK(値貼り付け用シート!H52),値貼り付け用シート!H52&gt;9990),NA(),値貼り付け用シート!H52)</f>
        <v>#N/A</v>
      </c>
      <c r="E1010" s="1">
        <f t="shared" si="363"/>
        <v>0</v>
      </c>
      <c r="F1010" s="1">
        <f t="shared" si="372"/>
        <v>175</v>
      </c>
      <c r="G1010" s="1">
        <f t="shared" si="373"/>
        <v>7</v>
      </c>
      <c r="H1010" s="1">
        <f t="shared" si="374"/>
        <v>25</v>
      </c>
      <c r="I1010" s="1">
        <f t="shared" ref="I1010" si="375">COUNT(D1010:D1033)</f>
        <v>23</v>
      </c>
      <c r="J1010" s="1">
        <f t="shared" ref="J1010" si="376">COUNT(H1010:H1033)</f>
        <v>24</v>
      </c>
      <c r="K1010" s="1">
        <f t="shared" ref="K1010" si="377">IF(AND(I1010&gt;=20,J1010&gt;=20),0,1)</f>
        <v>0</v>
      </c>
      <c r="L1010" s="1">
        <f t="shared" ref="L1010" si="378">IF(K1010=0,MAX(H1010:H1033),NA())</f>
        <v>51</v>
      </c>
      <c r="M1010" s="1">
        <f t="shared" ref="M1010" si="379">IF(K1010=0,IF(L1010&lt;=70,1,0),NA())</f>
        <v>1</v>
      </c>
      <c r="N1010" s="1">
        <f t="shared" ref="N1010" si="380">IF(COUNTIF(D1010:D1033,NA())=24,NA(),MAX(E1010:E1033))</f>
        <v>54</v>
      </c>
      <c r="O1010" s="1">
        <f t="shared" ref="O1010" si="381">IF(COUNTIF(D1015:D1029,NA())=15,NA(),MAX(E1015:E1029))</f>
        <v>54</v>
      </c>
      <c r="P1010" s="1">
        <f t="shared" ref="P1010" si="382">COUNTIF(D1010:D1033,"&gt;=120")</f>
        <v>0</v>
      </c>
    </row>
    <row r="1011" spans="1:16" x14ac:dyDescent="0.55000000000000004">
      <c r="A1011" s="1">
        <f>値貼り付け用シート!F52</f>
        <v>5</v>
      </c>
      <c r="B1011" s="1">
        <f>値貼り付け用シート!G52</f>
        <v>12</v>
      </c>
      <c r="C1011" s="1">
        <v>2</v>
      </c>
      <c r="D1011" s="1">
        <f>IF(OR(ISBLANK(値貼り付け用シート!I52),値貼り付け用シート!I52&gt;9990),NA(),値貼り付け用シート!I52)</f>
        <v>10</v>
      </c>
      <c r="E1011" s="1">
        <f t="shared" si="363"/>
        <v>10</v>
      </c>
      <c r="F1011" s="1">
        <f t="shared" si="372"/>
        <v>140</v>
      </c>
      <c r="G1011" s="1">
        <f t="shared" si="373"/>
        <v>7</v>
      </c>
      <c r="H1011" s="1">
        <f t="shared" si="374"/>
        <v>20</v>
      </c>
    </row>
    <row r="1012" spans="1:16" x14ac:dyDescent="0.55000000000000004">
      <c r="A1012" s="1">
        <f>値貼り付け用シート!F52</f>
        <v>5</v>
      </c>
      <c r="B1012" s="1">
        <f>値貼り付け用シート!G52</f>
        <v>12</v>
      </c>
      <c r="C1012" s="1">
        <v>3</v>
      </c>
      <c r="D1012" s="1">
        <f>IF(OR(ISBLANK(値貼り付け用シート!J52),値貼り付け用シート!J52&gt;9990),NA(),値貼り付け用シート!J52)</f>
        <v>19</v>
      </c>
      <c r="E1012" s="1">
        <f t="shared" si="363"/>
        <v>19</v>
      </c>
      <c r="F1012" s="1">
        <f t="shared" si="372"/>
        <v>128</v>
      </c>
      <c r="G1012" s="1">
        <f t="shared" si="373"/>
        <v>7</v>
      </c>
      <c r="H1012" s="1">
        <f t="shared" si="374"/>
        <v>18</v>
      </c>
    </row>
    <row r="1013" spans="1:16" x14ac:dyDescent="0.55000000000000004">
      <c r="A1013" s="1">
        <f>値貼り付け用シート!F52</f>
        <v>5</v>
      </c>
      <c r="B1013" s="1">
        <f>値貼り付け用シート!G52</f>
        <v>12</v>
      </c>
      <c r="C1013" s="1">
        <v>4</v>
      </c>
      <c r="D1013" s="1">
        <f>IF(OR(ISBLANK(値貼り付け用シート!K52),値貼り付け用シート!K52&gt;9990),NA(),値貼り付け用シート!K52)</f>
        <v>20</v>
      </c>
      <c r="E1013" s="1">
        <f t="shared" si="363"/>
        <v>20</v>
      </c>
      <c r="F1013" s="1">
        <f t="shared" si="372"/>
        <v>117</v>
      </c>
      <c r="G1013" s="1">
        <f t="shared" si="373"/>
        <v>7</v>
      </c>
      <c r="H1013" s="1">
        <f t="shared" si="374"/>
        <v>17</v>
      </c>
    </row>
    <row r="1014" spans="1:16" x14ac:dyDescent="0.55000000000000004">
      <c r="A1014" s="1">
        <f>値貼り付け用シート!F52</f>
        <v>5</v>
      </c>
      <c r="B1014" s="1">
        <f>値貼り付け用シート!G52</f>
        <v>12</v>
      </c>
      <c r="C1014" s="1">
        <v>5</v>
      </c>
      <c r="D1014" s="1">
        <f>IF(OR(ISBLANK(値貼り付け用シート!L52),値貼り付け用シート!L52&gt;9990),NA(),値貼り付け用シート!L52)</f>
        <v>16</v>
      </c>
      <c r="E1014" s="1">
        <f t="shared" si="363"/>
        <v>16</v>
      </c>
      <c r="F1014" s="1">
        <f t="shared" si="372"/>
        <v>107</v>
      </c>
      <c r="G1014" s="1">
        <f t="shared" si="373"/>
        <v>7</v>
      </c>
      <c r="H1014" s="1">
        <f t="shared" si="374"/>
        <v>15</v>
      </c>
    </row>
    <row r="1015" spans="1:16" x14ac:dyDescent="0.55000000000000004">
      <c r="A1015" s="1">
        <f>値貼り付け用シート!F52</f>
        <v>5</v>
      </c>
      <c r="B1015" s="1">
        <f>値貼り付け用シート!G52</f>
        <v>12</v>
      </c>
      <c r="C1015" s="1">
        <v>6</v>
      </c>
      <c r="D1015" s="1">
        <f>IF(OR(ISBLANK(値貼り付け用シート!M52),値貼り付け用シート!M52&gt;9990),NA(),値貼り付け用シート!M52)</f>
        <v>16</v>
      </c>
      <c r="E1015" s="1">
        <f t="shared" si="363"/>
        <v>16</v>
      </c>
      <c r="F1015" s="1">
        <f t="shared" si="372"/>
        <v>104</v>
      </c>
      <c r="G1015" s="1">
        <f t="shared" si="373"/>
        <v>7</v>
      </c>
      <c r="H1015" s="1">
        <f t="shared" si="374"/>
        <v>15</v>
      </c>
    </row>
    <row r="1016" spans="1:16" x14ac:dyDescent="0.55000000000000004">
      <c r="A1016" s="1">
        <f>値貼り付け用シート!F52</f>
        <v>5</v>
      </c>
      <c r="B1016" s="1">
        <f>値貼り付け用シート!G52</f>
        <v>12</v>
      </c>
      <c r="C1016" s="1">
        <v>7</v>
      </c>
      <c r="D1016" s="1">
        <f>IF(OR(ISBLANK(値貼り付け用シート!N52),値貼り付け用シート!N52&gt;9990),NA(),値貼り付け用シート!N52)</f>
        <v>21</v>
      </c>
      <c r="E1016" s="1">
        <f t="shared" si="363"/>
        <v>21</v>
      </c>
      <c r="F1016" s="1">
        <f t="shared" si="372"/>
        <v>114</v>
      </c>
      <c r="G1016" s="1">
        <f t="shared" si="373"/>
        <v>7</v>
      </c>
      <c r="H1016" s="1">
        <f t="shared" si="374"/>
        <v>16</v>
      </c>
    </row>
    <row r="1017" spans="1:16" x14ac:dyDescent="0.55000000000000004">
      <c r="A1017" s="1">
        <f>値貼り付け用シート!F52</f>
        <v>5</v>
      </c>
      <c r="B1017" s="1">
        <f>値貼り付け用シート!G52</f>
        <v>12</v>
      </c>
      <c r="C1017" s="1">
        <v>8</v>
      </c>
      <c r="D1017" s="1">
        <f>IF(OR(ISBLANK(値貼り付け用シート!O52),値貼り付け用シート!O52&gt;9990),NA(),値貼り付け用シート!O52)</f>
        <v>25</v>
      </c>
      <c r="E1017" s="1">
        <f t="shared" si="363"/>
        <v>25</v>
      </c>
      <c r="F1017" s="1">
        <f t="shared" si="372"/>
        <v>127</v>
      </c>
      <c r="G1017" s="1">
        <f t="shared" si="373"/>
        <v>7</v>
      </c>
      <c r="H1017" s="1">
        <f t="shared" si="374"/>
        <v>18</v>
      </c>
    </row>
    <row r="1018" spans="1:16" x14ac:dyDescent="0.55000000000000004">
      <c r="A1018" s="1">
        <f>値貼り付け用シート!F52</f>
        <v>5</v>
      </c>
      <c r="B1018" s="1">
        <f>値貼り付け用シート!G52</f>
        <v>12</v>
      </c>
      <c r="C1018" s="1">
        <v>9</v>
      </c>
      <c r="D1018" s="1">
        <f>IF(OR(ISBLANK(値貼り付け用シート!P52),値貼り付け用シート!P52&gt;9990),NA(),値貼り付け用シート!P52)</f>
        <v>30</v>
      </c>
      <c r="E1018" s="1">
        <f t="shared" si="363"/>
        <v>30</v>
      </c>
      <c r="F1018" s="1">
        <f t="shared" si="372"/>
        <v>157</v>
      </c>
      <c r="G1018" s="1">
        <f t="shared" si="373"/>
        <v>8</v>
      </c>
      <c r="H1018" s="1">
        <f t="shared" si="374"/>
        <v>20</v>
      </c>
    </row>
    <row r="1019" spans="1:16" x14ac:dyDescent="0.55000000000000004">
      <c r="A1019" s="1">
        <f>値貼り付け用シート!F52</f>
        <v>5</v>
      </c>
      <c r="B1019" s="1">
        <f>値貼り付け用シート!G52</f>
        <v>12</v>
      </c>
      <c r="C1019" s="1">
        <v>10</v>
      </c>
      <c r="D1019" s="1">
        <f>IF(OR(ISBLANK(値貼り付け用シート!Q52),値貼り付け用シート!Q52&gt;9990),NA(),値貼り付け用シート!Q52)</f>
        <v>37</v>
      </c>
      <c r="E1019" s="1">
        <f t="shared" si="363"/>
        <v>37</v>
      </c>
      <c r="F1019" s="1">
        <f t="shared" si="372"/>
        <v>184</v>
      </c>
      <c r="G1019" s="1">
        <f t="shared" si="373"/>
        <v>8</v>
      </c>
      <c r="H1019" s="1">
        <f t="shared" si="374"/>
        <v>23</v>
      </c>
    </row>
    <row r="1020" spans="1:16" x14ac:dyDescent="0.55000000000000004">
      <c r="A1020" s="1">
        <f>値貼り付け用シート!F52</f>
        <v>5</v>
      </c>
      <c r="B1020" s="1">
        <f>値貼り付け用シート!G52</f>
        <v>12</v>
      </c>
      <c r="C1020" s="1">
        <v>11</v>
      </c>
      <c r="D1020" s="1">
        <f>IF(OR(ISBLANK(値貼り付け用シート!R52),値貼り付け用シート!R52&gt;9990),NA(),値貼り付け用シート!R52)</f>
        <v>41</v>
      </c>
      <c r="E1020" s="1">
        <f t="shared" si="363"/>
        <v>41</v>
      </c>
      <c r="F1020" s="1">
        <f t="shared" si="372"/>
        <v>206</v>
      </c>
      <c r="G1020" s="1">
        <f t="shared" si="373"/>
        <v>8</v>
      </c>
      <c r="H1020" s="1">
        <f t="shared" si="374"/>
        <v>26</v>
      </c>
    </row>
    <row r="1021" spans="1:16" x14ac:dyDescent="0.55000000000000004">
      <c r="A1021" s="1">
        <f>値貼り付け用シート!F52</f>
        <v>5</v>
      </c>
      <c r="B1021" s="1">
        <f>値貼り付け用シート!G52</f>
        <v>12</v>
      </c>
      <c r="C1021" s="1">
        <v>12</v>
      </c>
      <c r="D1021" s="1">
        <f>IF(OR(ISBLANK(値貼り付け用シート!S52),値貼り付け用シート!S52&gt;9990),NA(),値貼り付け用シート!S52)</f>
        <v>47</v>
      </c>
      <c r="E1021" s="1">
        <f t="shared" si="363"/>
        <v>47</v>
      </c>
      <c r="F1021" s="1">
        <f t="shared" si="372"/>
        <v>233</v>
      </c>
      <c r="G1021" s="1">
        <f t="shared" si="373"/>
        <v>8</v>
      </c>
      <c r="H1021" s="1">
        <f t="shared" si="374"/>
        <v>29</v>
      </c>
    </row>
    <row r="1022" spans="1:16" x14ac:dyDescent="0.55000000000000004">
      <c r="A1022" s="1">
        <f>値貼り付け用シート!F52</f>
        <v>5</v>
      </c>
      <c r="B1022" s="1">
        <f>値貼り付け用シート!G52</f>
        <v>12</v>
      </c>
      <c r="C1022" s="1">
        <v>13</v>
      </c>
      <c r="D1022" s="1">
        <f>IF(OR(ISBLANK(値貼り付け用シート!T52),値貼り付け用シート!T52&gt;9990),NA(),値貼り付け用シート!T52)</f>
        <v>54</v>
      </c>
      <c r="E1022" s="1">
        <f t="shared" si="363"/>
        <v>54</v>
      </c>
      <c r="F1022" s="1">
        <f t="shared" si="372"/>
        <v>271</v>
      </c>
      <c r="G1022" s="1">
        <f t="shared" si="373"/>
        <v>8</v>
      </c>
      <c r="H1022" s="1">
        <f t="shared" si="374"/>
        <v>34</v>
      </c>
    </row>
    <row r="1023" spans="1:16" x14ac:dyDescent="0.55000000000000004">
      <c r="A1023" s="1">
        <f>値貼り付け用シート!F52</f>
        <v>5</v>
      </c>
      <c r="B1023" s="1">
        <f>値貼り付け用シート!G52</f>
        <v>12</v>
      </c>
      <c r="C1023" s="1">
        <v>14</v>
      </c>
      <c r="D1023" s="1">
        <f>IF(OR(ISBLANK(値貼り付け用シート!U52),値貼り付け用シート!U52&gt;9990),NA(),値貼り付け用シート!U52)</f>
        <v>54</v>
      </c>
      <c r="E1023" s="1">
        <f t="shared" si="363"/>
        <v>54</v>
      </c>
      <c r="F1023" s="1">
        <f t="shared" si="372"/>
        <v>309</v>
      </c>
      <c r="G1023" s="1">
        <f t="shared" si="373"/>
        <v>8</v>
      </c>
      <c r="H1023" s="1">
        <f t="shared" si="374"/>
        <v>39</v>
      </c>
    </row>
    <row r="1024" spans="1:16" x14ac:dyDescent="0.55000000000000004">
      <c r="A1024" s="1">
        <f>値貼り付け用シート!F52</f>
        <v>5</v>
      </c>
      <c r="B1024" s="1">
        <f>値貼り付け用シート!G52</f>
        <v>12</v>
      </c>
      <c r="C1024" s="1">
        <v>15</v>
      </c>
      <c r="D1024" s="1">
        <f>IF(OR(ISBLANK(値貼り付け用シート!V52),値貼り付け用シート!V52&gt;9990),NA(),値貼り付け用シート!V52)</f>
        <v>54</v>
      </c>
      <c r="E1024" s="1">
        <f t="shared" si="363"/>
        <v>54</v>
      </c>
      <c r="F1024" s="1">
        <f t="shared" si="372"/>
        <v>342</v>
      </c>
      <c r="G1024" s="1">
        <f t="shared" si="373"/>
        <v>8</v>
      </c>
      <c r="H1024" s="1">
        <f t="shared" si="374"/>
        <v>43</v>
      </c>
    </row>
    <row r="1025" spans="1:16" x14ac:dyDescent="0.55000000000000004">
      <c r="A1025" s="1">
        <f>値貼り付け用シート!F52</f>
        <v>5</v>
      </c>
      <c r="B1025" s="1">
        <f>値貼り付け用シート!G52</f>
        <v>12</v>
      </c>
      <c r="C1025" s="1">
        <v>16</v>
      </c>
      <c r="D1025" s="1">
        <f>IF(OR(ISBLANK(値貼り付け用シート!W52),値貼り付け用シート!W52&gt;9990),NA(),値貼り付け用シート!W52)</f>
        <v>54</v>
      </c>
      <c r="E1025" s="1">
        <f t="shared" si="363"/>
        <v>54</v>
      </c>
      <c r="F1025" s="1">
        <f t="shared" si="372"/>
        <v>371</v>
      </c>
      <c r="G1025" s="1">
        <f t="shared" si="373"/>
        <v>8</v>
      </c>
      <c r="H1025" s="1">
        <f t="shared" si="374"/>
        <v>46</v>
      </c>
    </row>
    <row r="1026" spans="1:16" x14ac:dyDescent="0.55000000000000004">
      <c r="A1026" s="1">
        <f>値貼り付け用シート!F52</f>
        <v>5</v>
      </c>
      <c r="B1026" s="1">
        <f>値貼り付け用シート!G52</f>
        <v>12</v>
      </c>
      <c r="C1026" s="1">
        <v>17</v>
      </c>
      <c r="D1026" s="1">
        <f>IF(OR(ISBLANK(値貼り付け用シート!X52),値貼り付け用シート!X52&gt;9990),NA(),値貼り付け用シート!X52)</f>
        <v>49</v>
      </c>
      <c r="E1026" s="1">
        <f t="shared" si="363"/>
        <v>49</v>
      </c>
      <c r="F1026" s="1">
        <f t="shared" si="372"/>
        <v>390</v>
      </c>
      <c r="G1026" s="1">
        <f t="shared" si="373"/>
        <v>8</v>
      </c>
      <c r="H1026" s="1">
        <f t="shared" si="374"/>
        <v>49</v>
      </c>
    </row>
    <row r="1027" spans="1:16" x14ac:dyDescent="0.55000000000000004">
      <c r="A1027" s="1">
        <f>値貼り付け用シート!F52</f>
        <v>5</v>
      </c>
      <c r="B1027" s="1">
        <f>値貼り付け用シート!G52</f>
        <v>12</v>
      </c>
      <c r="C1027" s="1">
        <v>18</v>
      </c>
      <c r="D1027" s="1">
        <f>IF(OR(ISBLANK(値貼り付け用シート!Y52),値貼り付け用シート!Y52&gt;9990),NA(),値貼り付け用シート!Y52)</f>
        <v>48</v>
      </c>
      <c r="E1027" s="1">
        <f t="shared" ref="E1027:E1090" si="383">IF(ISERROR(D1027),0,D1027)</f>
        <v>48</v>
      </c>
      <c r="F1027" s="1">
        <f t="shared" si="372"/>
        <v>401</v>
      </c>
      <c r="G1027" s="1">
        <f t="shared" si="373"/>
        <v>8</v>
      </c>
      <c r="H1027" s="1">
        <f t="shared" si="374"/>
        <v>50</v>
      </c>
    </row>
    <row r="1028" spans="1:16" x14ac:dyDescent="0.55000000000000004">
      <c r="A1028" s="1">
        <f>値貼り付け用シート!F52</f>
        <v>5</v>
      </c>
      <c r="B1028" s="1">
        <f>値貼り付け用シート!G52</f>
        <v>12</v>
      </c>
      <c r="C1028" s="1">
        <v>19</v>
      </c>
      <c r="D1028" s="1">
        <f>IF(OR(ISBLANK(値貼り付け用シート!Z52),値貼り付け用シート!Z52&gt;9990),NA(),値貼り付け用シート!Z52)</f>
        <v>45</v>
      </c>
      <c r="E1028" s="1">
        <f t="shared" si="383"/>
        <v>45</v>
      </c>
      <c r="F1028" s="1">
        <f t="shared" si="372"/>
        <v>405</v>
      </c>
      <c r="G1028" s="1">
        <f t="shared" si="373"/>
        <v>8</v>
      </c>
      <c r="H1028" s="1">
        <f t="shared" si="374"/>
        <v>51</v>
      </c>
    </row>
    <row r="1029" spans="1:16" x14ac:dyDescent="0.55000000000000004">
      <c r="A1029" s="1">
        <f>値貼り付け用シート!F52</f>
        <v>5</v>
      </c>
      <c r="B1029" s="1">
        <f>値貼り付け用シート!G52</f>
        <v>12</v>
      </c>
      <c r="C1029" s="1">
        <v>20</v>
      </c>
      <c r="D1029" s="1">
        <f>IF(OR(ISBLANK(値貼り付け用シート!AA52),値貼り付け用シート!AA52&gt;9990),NA(),値貼り付け用シート!AA52)</f>
        <v>45</v>
      </c>
      <c r="E1029" s="1">
        <f t="shared" si="383"/>
        <v>45</v>
      </c>
      <c r="F1029" s="1">
        <f t="shared" si="372"/>
        <v>403</v>
      </c>
      <c r="G1029" s="1">
        <f t="shared" si="373"/>
        <v>8</v>
      </c>
      <c r="H1029" s="1">
        <f t="shared" si="374"/>
        <v>50</v>
      </c>
    </row>
    <row r="1030" spans="1:16" x14ac:dyDescent="0.55000000000000004">
      <c r="A1030" s="1">
        <f>値貼り付け用シート!F52</f>
        <v>5</v>
      </c>
      <c r="B1030" s="1">
        <f>値貼り付け用シート!G52</f>
        <v>12</v>
      </c>
      <c r="C1030" s="1">
        <v>21</v>
      </c>
      <c r="D1030" s="1">
        <f>IF(OR(ISBLANK(値貼り付け用シート!AB52),値貼り付け用シート!AB52&gt;9990),NA(),値貼り付け用シート!AB52)</f>
        <v>47</v>
      </c>
      <c r="E1030" s="1">
        <f t="shared" si="383"/>
        <v>47</v>
      </c>
      <c r="F1030" s="1">
        <f t="shared" si="372"/>
        <v>396</v>
      </c>
      <c r="G1030" s="1">
        <f t="shared" si="373"/>
        <v>8</v>
      </c>
      <c r="H1030" s="1">
        <f t="shared" si="374"/>
        <v>50</v>
      </c>
    </row>
    <row r="1031" spans="1:16" x14ac:dyDescent="0.55000000000000004">
      <c r="A1031" s="1">
        <f>値貼り付け用シート!F52</f>
        <v>5</v>
      </c>
      <c r="B1031" s="1">
        <f>値貼り付け用シート!G52</f>
        <v>12</v>
      </c>
      <c r="C1031" s="1">
        <v>22</v>
      </c>
      <c r="D1031" s="1">
        <f>IF(OR(ISBLANK(値貼り付け用シート!AC52),値貼り付け用シート!AC52&gt;9990),NA(),値貼り付け用シート!AC52)</f>
        <v>40</v>
      </c>
      <c r="E1031" s="1">
        <f t="shared" si="383"/>
        <v>40</v>
      </c>
      <c r="F1031" s="1">
        <f t="shared" si="372"/>
        <v>382</v>
      </c>
      <c r="G1031" s="1">
        <f t="shared" si="373"/>
        <v>8</v>
      </c>
      <c r="H1031" s="1">
        <f t="shared" si="374"/>
        <v>48</v>
      </c>
    </row>
    <row r="1032" spans="1:16" x14ac:dyDescent="0.55000000000000004">
      <c r="A1032" s="1">
        <f>値貼り付け用シート!F52</f>
        <v>5</v>
      </c>
      <c r="B1032" s="1">
        <f>値貼り付け用シート!G52</f>
        <v>12</v>
      </c>
      <c r="C1032" s="1">
        <v>23</v>
      </c>
      <c r="D1032" s="1">
        <f>IF(OR(ISBLANK(値貼り付け用シート!AD52),値貼り付け用シート!AD52&gt;9990),NA(),値貼り付け用シート!AD52)</f>
        <v>44</v>
      </c>
      <c r="E1032" s="1">
        <f t="shared" si="383"/>
        <v>44</v>
      </c>
      <c r="F1032" s="1">
        <f t="shared" si="372"/>
        <v>372</v>
      </c>
      <c r="G1032" s="1">
        <f t="shared" si="373"/>
        <v>8</v>
      </c>
      <c r="H1032" s="1">
        <f t="shared" si="374"/>
        <v>47</v>
      </c>
    </row>
    <row r="1033" spans="1:16" x14ac:dyDescent="0.55000000000000004">
      <c r="A1033" s="1">
        <f>値貼り付け用シート!F52</f>
        <v>5</v>
      </c>
      <c r="B1033" s="1">
        <f>値貼り付け用シート!G52</f>
        <v>12</v>
      </c>
      <c r="C1033" s="1">
        <v>24</v>
      </c>
      <c r="D1033" s="1">
        <f>IF(OR(ISBLANK(値貼り付け用シート!AE52),値貼り付け用シート!AE52&gt;9990),NA(),値貼り付け用シート!AE52)</f>
        <v>45</v>
      </c>
      <c r="E1033" s="1">
        <f t="shared" si="383"/>
        <v>45</v>
      </c>
      <c r="F1033" s="1">
        <f t="shared" si="372"/>
        <v>363</v>
      </c>
      <c r="G1033" s="1">
        <f t="shared" si="373"/>
        <v>8</v>
      </c>
      <c r="H1033" s="1">
        <f t="shared" si="374"/>
        <v>45</v>
      </c>
    </row>
    <row r="1034" spans="1:16" x14ac:dyDescent="0.55000000000000004">
      <c r="A1034" s="1">
        <f>値貼り付け用シート!F53</f>
        <v>5</v>
      </c>
      <c r="B1034" s="1">
        <f>値貼り付け用シート!G53</f>
        <v>13</v>
      </c>
      <c r="C1034" s="1">
        <v>1</v>
      </c>
      <c r="D1034" s="1">
        <f>IF(OR(ISBLANK(値貼り付け用シート!H53),値貼り付け用シート!H53&gt;9990),NA(),値貼り付け用シート!H53)</f>
        <v>46</v>
      </c>
      <c r="E1034" s="1">
        <f t="shared" si="383"/>
        <v>46</v>
      </c>
      <c r="F1034" s="1">
        <f t="shared" si="372"/>
        <v>360</v>
      </c>
      <c r="G1034" s="1">
        <f t="shared" si="373"/>
        <v>8</v>
      </c>
      <c r="H1034" s="1">
        <f t="shared" si="374"/>
        <v>45</v>
      </c>
      <c r="I1034" s="1">
        <f t="shared" ref="I1034" si="384">COUNT(D1034:D1057)</f>
        <v>24</v>
      </c>
      <c r="J1034" s="1">
        <f t="shared" ref="J1034" si="385">COUNT(H1034:H1057)</f>
        <v>24</v>
      </c>
      <c r="K1034" s="1">
        <f t="shared" ref="K1034" si="386">IF(AND(I1034&gt;=20,J1034&gt;=20),0,1)</f>
        <v>0</v>
      </c>
      <c r="L1034" s="1">
        <f t="shared" ref="L1034" si="387">IF(K1034=0,MAX(H1034:H1057),NA())</f>
        <v>45</v>
      </c>
      <c r="M1034" s="1">
        <f t="shared" ref="M1034" si="388">IF(K1034=0,IF(L1034&lt;=70,1,0),NA())</f>
        <v>1</v>
      </c>
      <c r="N1034" s="1">
        <f t="shared" ref="N1034" si="389">IF(COUNTIF(D1034:D1057,NA())=24,NA(),MAX(E1034:E1057))</f>
        <v>47</v>
      </c>
      <c r="O1034" s="1">
        <f t="shared" ref="O1034" si="390">IF(COUNTIF(D1039:D1053,NA())=15,NA(),MAX(E1039:E1053))</f>
        <v>45</v>
      </c>
      <c r="P1034" s="1">
        <f t="shared" ref="P1034" si="391">COUNTIF(D1034:D1057,"&gt;=120")</f>
        <v>0</v>
      </c>
    </row>
    <row r="1035" spans="1:16" x14ac:dyDescent="0.55000000000000004">
      <c r="A1035" s="1">
        <f>値貼り付け用シート!F53</f>
        <v>5</v>
      </c>
      <c r="B1035" s="1">
        <f>値貼り付け用シート!G53</f>
        <v>13</v>
      </c>
      <c r="C1035" s="1">
        <v>2</v>
      </c>
      <c r="D1035" s="1">
        <f>IF(OR(ISBLANK(値貼り付け用シート!I53),値貼り付け用シート!I53&gt;9990),NA(),値貼り付け用シート!I53)</f>
        <v>46</v>
      </c>
      <c r="E1035" s="1">
        <f t="shared" si="383"/>
        <v>46</v>
      </c>
      <c r="F1035" s="1">
        <f t="shared" si="372"/>
        <v>358</v>
      </c>
      <c r="G1035" s="1">
        <f t="shared" si="373"/>
        <v>8</v>
      </c>
      <c r="H1035" s="1">
        <f t="shared" si="374"/>
        <v>45</v>
      </c>
    </row>
    <row r="1036" spans="1:16" x14ac:dyDescent="0.55000000000000004">
      <c r="A1036" s="1">
        <f>値貼り付け用シート!F53</f>
        <v>5</v>
      </c>
      <c r="B1036" s="1">
        <f>値貼り付け用シート!G53</f>
        <v>13</v>
      </c>
      <c r="C1036" s="1">
        <v>3</v>
      </c>
      <c r="D1036" s="1">
        <f>IF(OR(ISBLANK(値貼り付け用シート!J53),値貼り付け用シート!J53&gt;9990),NA(),値貼り付け用シート!J53)</f>
        <v>43</v>
      </c>
      <c r="E1036" s="1">
        <f t="shared" si="383"/>
        <v>43</v>
      </c>
      <c r="F1036" s="1">
        <f t="shared" si="372"/>
        <v>356</v>
      </c>
      <c r="G1036" s="1">
        <f t="shared" si="373"/>
        <v>8</v>
      </c>
      <c r="H1036" s="1">
        <f t="shared" si="374"/>
        <v>45</v>
      </c>
    </row>
    <row r="1037" spans="1:16" x14ac:dyDescent="0.55000000000000004">
      <c r="A1037" s="1">
        <f>値貼り付け用シート!F53</f>
        <v>5</v>
      </c>
      <c r="B1037" s="1">
        <f>値貼り付け用シート!G53</f>
        <v>13</v>
      </c>
      <c r="C1037" s="1">
        <v>4</v>
      </c>
      <c r="D1037" s="1">
        <f>IF(OR(ISBLANK(値貼り付け用シート!K53),値貼り付け用シート!K53&gt;9990),NA(),値貼り付け用シート!K53)</f>
        <v>46</v>
      </c>
      <c r="E1037" s="1">
        <f t="shared" si="383"/>
        <v>46</v>
      </c>
      <c r="F1037" s="1">
        <f t="shared" si="372"/>
        <v>357</v>
      </c>
      <c r="G1037" s="1">
        <f t="shared" si="373"/>
        <v>8</v>
      </c>
      <c r="H1037" s="1">
        <f t="shared" si="374"/>
        <v>45</v>
      </c>
    </row>
    <row r="1038" spans="1:16" x14ac:dyDescent="0.55000000000000004">
      <c r="A1038" s="1">
        <f>値貼り付け用シート!F53</f>
        <v>5</v>
      </c>
      <c r="B1038" s="1">
        <f>値貼り付け用シート!G53</f>
        <v>13</v>
      </c>
      <c r="C1038" s="1">
        <v>5</v>
      </c>
      <c r="D1038" s="1">
        <f>IF(OR(ISBLANK(値貼り付け用シート!L53),値貼り付け用シート!L53&gt;9990),NA(),値貼り付け用シート!L53)</f>
        <v>27</v>
      </c>
      <c r="E1038" s="1">
        <f t="shared" si="383"/>
        <v>27</v>
      </c>
      <c r="F1038" s="1">
        <f t="shared" si="372"/>
        <v>337</v>
      </c>
      <c r="G1038" s="1">
        <f t="shared" si="373"/>
        <v>8</v>
      </c>
      <c r="H1038" s="1">
        <f t="shared" si="374"/>
        <v>42</v>
      </c>
    </row>
    <row r="1039" spans="1:16" x14ac:dyDescent="0.55000000000000004">
      <c r="A1039" s="1">
        <f>値貼り付け用シート!F53</f>
        <v>5</v>
      </c>
      <c r="B1039" s="1">
        <f>値貼り付け用シート!G53</f>
        <v>13</v>
      </c>
      <c r="C1039" s="1">
        <v>6</v>
      </c>
      <c r="D1039" s="1">
        <f>IF(OR(ISBLANK(値貼り付け用シート!M53),値貼り付け用シート!M53&gt;9990),NA(),値貼り付け用シート!M53)</f>
        <v>25</v>
      </c>
      <c r="E1039" s="1">
        <f t="shared" si="383"/>
        <v>25</v>
      </c>
      <c r="F1039" s="1">
        <f t="shared" si="372"/>
        <v>322</v>
      </c>
      <c r="G1039" s="1">
        <f t="shared" si="373"/>
        <v>8</v>
      </c>
      <c r="H1039" s="1">
        <f t="shared" si="374"/>
        <v>40</v>
      </c>
    </row>
    <row r="1040" spans="1:16" x14ac:dyDescent="0.55000000000000004">
      <c r="A1040" s="1">
        <f>値貼り付け用シート!F53</f>
        <v>5</v>
      </c>
      <c r="B1040" s="1">
        <f>値貼り付け用シート!G53</f>
        <v>13</v>
      </c>
      <c r="C1040" s="1">
        <v>7</v>
      </c>
      <c r="D1040" s="1">
        <f>IF(OR(ISBLANK(値貼り付け用シート!N53),値貼り付け用シート!N53&gt;9990),NA(),値貼り付け用シート!N53)</f>
        <v>26</v>
      </c>
      <c r="E1040" s="1">
        <f t="shared" si="383"/>
        <v>26</v>
      </c>
      <c r="F1040" s="1">
        <f t="shared" si="372"/>
        <v>304</v>
      </c>
      <c r="G1040" s="1">
        <f t="shared" si="373"/>
        <v>8</v>
      </c>
      <c r="H1040" s="1">
        <f t="shared" si="374"/>
        <v>38</v>
      </c>
    </row>
    <row r="1041" spans="1:8" x14ac:dyDescent="0.55000000000000004">
      <c r="A1041" s="1">
        <f>値貼り付け用シート!F53</f>
        <v>5</v>
      </c>
      <c r="B1041" s="1">
        <f>値貼り付け用シート!G53</f>
        <v>13</v>
      </c>
      <c r="C1041" s="1">
        <v>8</v>
      </c>
      <c r="D1041" s="1">
        <f>IF(OR(ISBLANK(値貼り付け用シート!O53),値貼り付け用シート!O53&gt;9990),NA(),値貼り付け用シート!O53)</f>
        <v>26</v>
      </c>
      <c r="E1041" s="1">
        <f t="shared" si="383"/>
        <v>26</v>
      </c>
      <c r="F1041" s="1">
        <f t="shared" si="372"/>
        <v>285</v>
      </c>
      <c r="G1041" s="1">
        <f t="shared" si="373"/>
        <v>8</v>
      </c>
      <c r="H1041" s="1">
        <f t="shared" si="374"/>
        <v>36</v>
      </c>
    </row>
    <row r="1042" spans="1:8" x14ac:dyDescent="0.55000000000000004">
      <c r="A1042" s="1">
        <f>値貼り付け用シート!F53</f>
        <v>5</v>
      </c>
      <c r="B1042" s="1">
        <f>値貼り付け用シート!G53</f>
        <v>13</v>
      </c>
      <c r="C1042" s="1">
        <v>9</v>
      </c>
      <c r="D1042" s="1">
        <f>IF(OR(ISBLANK(値貼り付け用シート!P53),値貼り付け用シート!P53&gt;9990),NA(),値貼り付け用シート!P53)</f>
        <v>26</v>
      </c>
      <c r="E1042" s="1">
        <f t="shared" si="383"/>
        <v>26</v>
      </c>
      <c r="F1042" s="1">
        <f t="shared" si="372"/>
        <v>265</v>
      </c>
      <c r="G1042" s="1">
        <f t="shared" si="373"/>
        <v>8</v>
      </c>
      <c r="H1042" s="1">
        <f t="shared" si="374"/>
        <v>33</v>
      </c>
    </row>
    <row r="1043" spans="1:8" x14ac:dyDescent="0.55000000000000004">
      <c r="A1043" s="1">
        <f>値貼り付け用シート!F53</f>
        <v>5</v>
      </c>
      <c r="B1043" s="1">
        <f>値貼り付け用シート!G53</f>
        <v>13</v>
      </c>
      <c r="C1043" s="1">
        <v>10</v>
      </c>
      <c r="D1043" s="1">
        <f>IF(OR(ISBLANK(値貼り付け用シート!Q53),値貼り付け用シート!Q53&gt;9990),NA(),値貼り付け用シート!Q53)</f>
        <v>23</v>
      </c>
      <c r="E1043" s="1">
        <f t="shared" si="383"/>
        <v>23</v>
      </c>
      <c r="F1043" s="1">
        <f t="shared" si="372"/>
        <v>242</v>
      </c>
      <c r="G1043" s="1">
        <f t="shared" si="373"/>
        <v>8</v>
      </c>
      <c r="H1043" s="1">
        <f t="shared" si="374"/>
        <v>30</v>
      </c>
    </row>
    <row r="1044" spans="1:8" x14ac:dyDescent="0.55000000000000004">
      <c r="A1044" s="1">
        <f>値貼り付け用シート!F53</f>
        <v>5</v>
      </c>
      <c r="B1044" s="1">
        <f>値貼り付け用シート!G53</f>
        <v>13</v>
      </c>
      <c r="C1044" s="1">
        <v>11</v>
      </c>
      <c r="D1044" s="1">
        <f>IF(OR(ISBLANK(値貼り付け用シート!R53),値貼り付け用シート!R53&gt;9990),NA(),値貼り付け用シート!R53)</f>
        <v>35</v>
      </c>
      <c r="E1044" s="1">
        <f t="shared" si="383"/>
        <v>35</v>
      </c>
      <c r="F1044" s="1">
        <f t="shared" si="372"/>
        <v>234</v>
      </c>
      <c r="G1044" s="1">
        <f t="shared" si="373"/>
        <v>8</v>
      </c>
      <c r="H1044" s="1">
        <f t="shared" si="374"/>
        <v>29</v>
      </c>
    </row>
    <row r="1045" spans="1:8" x14ac:dyDescent="0.55000000000000004">
      <c r="A1045" s="1">
        <f>値貼り付け用シート!F53</f>
        <v>5</v>
      </c>
      <c r="B1045" s="1">
        <f>値貼り付け用シート!G53</f>
        <v>13</v>
      </c>
      <c r="C1045" s="1">
        <v>12</v>
      </c>
      <c r="D1045" s="1">
        <f>IF(OR(ISBLANK(値貼り付け用シート!S53),値貼り付け用シート!S53&gt;9990),NA(),値貼り付け用シート!S53)</f>
        <v>36</v>
      </c>
      <c r="E1045" s="1">
        <f t="shared" si="383"/>
        <v>36</v>
      </c>
      <c r="F1045" s="1">
        <f t="shared" si="372"/>
        <v>224</v>
      </c>
      <c r="G1045" s="1">
        <f t="shared" si="373"/>
        <v>8</v>
      </c>
      <c r="H1045" s="1">
        <f t="shared" si="374"/>
        <v>28</v>
      </c>
    </row>
    <row r="1046" spans="1:8" x14ac:dyDescent="0.55000000000000004">
      <c r="A1046" s="1">
        <f>値貼り付け用シート!F53</f>
        <v>5</v>
      </c>
      <c r="B1046" s="1">
        <f>値貼り付け用シート!G53</f>
        <v>13</v>
      </c>
      <c r="C1046" s="1">
        <v>13</v>
      </c>
      <c r="D1046" s="1">
        <f>IF(OR(ISBLANK(値貼り付け用シート!T53),値貼り付け用シート!T53&gt;9990),NA(),値貼り付け用シート!T53)</f>
        <v>44</v>
      </c>
      <c r="E1046" s="1">
        <f t="shared" si="383"/>
        <v>44</v>
      </c>
      <c r="F1046" s="1">
        <f t="shared" si="372"/>
        <v>241</v>
      </c>
      <c r="G1046" s="1">
        <f t="shared" si="373"/>
        <v>8</v>
      </c>
      <c r="H1046" s="1">
        <f t="shared" si="374"/>
        <v>30</v>
      </c>
    </row>
    <row r="1047" spans="1:8" x14ac:dyDescent="0.55000000000000004">
      <c r="A1047" s="1">
        <f>値貼り付け用シート!F53</f>
        <v>5</v>
      </c>
      <c r="B1047" s="1">
        <f>値貼り付け用シート!G53</f>
        <v>13</v>
      </c>
      <c r="C1047" s="1">
        <v>14</v>
      </c>
      <c r="D1047" s="1">
        <f>IF(OR(ISBLANK(値貼り付け用シート!U53),値貼り付け用シート!U53&gt;9990),NA(),値貼り付け用シート!U53)</f>
        <v>43</v>
      </c>
      <c r="E1047" s="1">
        <f t="shared" si="383"/>
        <v>43</v>
      </c>
      <c r="F1047" s="1">
        <f t="shared" si="372"/>
        <v>259</v>
      </c>
      <c r="G1047" s="1">
        <f t="shared" si="373"/>
        <v>8</v>
      </c>
      <c r="H1047" s="1">
        <f t="shared" si="374"/>
        <v>32</v>
      </c>
    </row>
    <row r="1048" spans="1:8" x14ac:dyDescent="0.55000000000000004">
      <c r="A1048" s="1">
        <f>値貼り付け用シート!F53</f>
        <v>5</v>
      </c>
      <c r="B1048" s="1">
        <f>値貼り付け用シート!G53</f>
        <v>13</v>
      </c>
      <c r="C1048" s="1">
        <v>15</v>
      </c>
      <c r="D1048" s="1">
        <f>IF(OR(ISBLANK(値貼り付け用シート!V53),値貼り付け用シート!V53&gt;9990),NA(),値貼り付け用シート!V53)</f>
        <v>37</v>
      </c>
      <c r="E1048" s="1">
        <f t="shared" si="383"/>
        <v>37</v>
      </c>
      <c r="F1048" s="1">
        <f t="shared" si="372"/>
        <v>270</v>
      </c>
      <c r="G1048" s="1">
        <f t="shared" si="373"/>
        <v>8</v>
      </c>
      <c r="H1048" s="1">
        <f t="shared" si="374"/>
        <v>34</v>
      </c>
    </row>
    <row r="1049" spans="1:8" x14ac:dyDescent="0.55000000000000004">
      <c r="A1049" s="1">
        <f>値貼り付け用シート!F53</f>
        <v>5</v>
      </c>
      <c r="B1049" s="1">
        <f>値貼り付け用シート!G53</f>
        <v>13</v>
      </c>
      <c r="C1049" s="1">
        <v>16</v>
      </c>
      <c r="D1049" s="1">
        <f>IF(OR(ISBLANK(値貼り付け用シート!W53),値貼り付け用シート!W53&gt;9990),NA(),値貼り付け用シート!W53)</f>
        <v>34</v>
      </c>
      <c r="E1049" s="1">
        <f t="shared" si="383"/>
        <v>34</v>
      </c>
      <c r="F1049" s="1">
        <f t="shared" si="372"/>
        <v>278</v>
      </c>
      <c r="G1049" s="1">
        <f t="shared" si="373"/>
        <v>8</v>
      </c>
      <c r="H1049" s="1">
        <f t="shared" si="374"/>
        <v>35</v>
      </c>
    </row>
    <row r="1050" spans="1:8" x14ac:dyDescent="0.55000000000000004">
      <c r="A1050" s="1">
        <f>値貼り付け用シート!F53</f>
        <v>5</v>
      </c>
      <c r="B1050" s="1">
        <f>値貼り付け用シート!G53</f>
        <v>13</v>
      </c>
      <c r="C1050" s="1">
        <v>17</v>
      </c>
      <c r="D1050" s="1">
        <f>IF(OR(ISBLANK(値貼り付け用シート!X53),値貼り付け用シート!X53&gt;9990),NA(),値貼り付け用シート!X53)</f>
        <v>39</v>
      </c>
      <c r="E1050" s="1">
        <f t="shared" si="383"/>
        <v>39</v>
      </c>
      <c r="F1050" s="1">
        <f t="shared" si="372"/>
        <v>291</v>
      </c>
      <c r="G1050" s="1">
        <f t="shared" si="373"/>
        <v>8</v>
      </c>
      <c r="H1050" s="1">
        <f t="shared" si="374"/>
        <v>36</v>
      </c>
    </row>
    <row r="1051" spans="1:8" x14ac:dyDescent="0.55000000000000004">
      <c r="A1051" s="1">
        <f>値貼り付け用シート!F53</f>
        <v>5</v>
      </c>
      <c r="B1051" s="1">
        <f>値貼り付け用シート!G53</f>
        <v>13</v>
      </c>
      <c r="C1051" s="1">
        <v>18</v>
      </c>
      <c r="D1051" s="1">
        <f>IF(OR(ISBLANK(値貼り付け用シート!Y53),値貼り付け用シート!Y53&gt;9990),NA(),値貼り付け用シート!Y53)</f>
        <v>44</v>
      </c>
      <c r="E1051" s="1">
        <f t="shared" si="383"/>
        <v>44</v>
      </c>
      <c r="F1051" s="1">
        <f t="shared" ref="F1051:F1114" si="392">SUM(E1044:E1051)</f>
        <v>312</v>
      </c>
      <c r="G1051" s="1">
        <f t="shared" ref="G1051:G1114" si="393">COUNT(D1044:D1051)</f>
        <v>8</v>
      </c>
      <c r="H1051" s="1">
        <f t="shared" ref="H1051:H1114" si="394">IF(G1051&gt;=6,ROUND(F1051/G1051,0),NA())</f>
        <v>39</v>
      </c>
    </row>
    <row r="1052" spans="1:8" x14ac:dyDescent="0.55000000000000004">
      <c r="A1052" s="1">
        <f>値貼り付け用シート!F53</f>
        <v>5</v>
      </c>
      <c r="B1052" s="1">
        <f>値貼り付け用シート!G53</f>
        <v>13</v>
      </c>
      <c r="C1052" s="1">
        <v>19</v>
      </c>
      <c r="D1052" s="1">
        <f>IF(OR(ISBLANK(値貼り付け用シート!Z53),値貼り付け用シート!Z53&gt;9990),NA(),値貼り付け用シート!Z53)</f>
        <v>45</v>
      </c>
      <c r="E1052" s="1">
        <f t="shared" si="383"/>
        <v>45</v>
      </c>
      <c r="F1052" s="1">
        <f t="shared" si="392"/>
        <v>322</v>
      </c>
      <c r="G1052" s="1">
        <f t="shared" si="393"/>
        <v>8</v>
      </c>
      <c r="H1052" s="1">
        <f t="shared" si="394"/>
        <v>40</v>
      </c>
    </row>
    <row r="1053" spans="1:8" x14ac:dyDescent="0.55000000000000004">
      <c r="A1053" s="1">
        <f>値貼り付け用シート!F53</f>
        <v>5</v>
      </c>
      <c r="B1053" s="1">
        <f>値貼り付け用シート!G53</f>
        <v>13</v>
      </c>
      <c r="C1053" s="1">
        <v>20</v>
      </c>
      <c r="D1053" s="1">
        <f>IF(OR(ISBLANK(値貼り付け用シート!AA53),値貼り付け用シート!AA53&gt;9990),NA(),値貼り付け用シート!AA53)</f>
        <v>45</v>
      </c>
      <c r="E1053" s="1">
        <f t="shared" si="383"/>
        <v>45</v>
      </c>
      <c r="F1053" s="1">
        <f t="shared" si="392"/>
        <v>331</v>
      </c>
      <c r="G1053" s="1">
        <f t="shared" si="393"/>
        <v>8</v>
      </c>
      <c r="H1053" s="1">
        <f t="shared" si="394"/>
        <v>41</v>
      </c>
    </row>
    <row r="1054" spans="1:8" x14ac:dyDescent="0.55000000000000004">
      <c r="A1054" s="1">
        <f>値貼り付け用シート!F53</f>
        <v>5</v>
      </c>
      <c r="B1054" s="1">
        <f>値貼り付け用シート!G53</f>
        <v>13</v>
      </c>
      <c r="C1054" s="1">
        <v>21</v>
      </c>
      <c r="D1054" s="1">
        <f>IF(OR(ISBLANK(値貼り付け用シート!AB53),値貼り付け用シート!AB53&gt;9990),NA(),値貼り付け用シート!AB53)</f>
        <v>47</v>
      </c>
      <c r="E1054" s="1">
        <f t="shared" si="383"/>
        <v>47</v>
      </c>
      <c r="F1054" s="1">
        <f t="shared" si="392"/>
        <v>334</v>
      </c>
      <c r="G1054" s="1">
        <f t="shared" si="393"/>
        <v>8</v>
      </c>
      <c r="H1054" s="1">
        <f t="shared" si="394"/>
        <v>42</v>
      </c>
    </row>
    <row r="1055" spans="1:8" x14ac:dyDescent="0.55000000000000004">
      <c r="A1055" s="1">
        <f>値貼り付け用シート!F53</f>
        <v>5</v>
      </c>
      <c r="B1055" s="1">
        <f>値貼り付け用シート!G53</f>
        <v>13</v>
      </c>
      <c r="C1055" s="1">
        <v>22</v>
      </c>
      <c r="D1055" s="1">
        <f>IF(OR(ISBLANK(値貼り付け用シート!AC53),値貼り付け用シート!AC53&gt;9990),NA(),値貼り付け用シート!AC53)</f>
        <v>45</v>
      </c>
      <c r="E1055" s="1">
        <f t="shared" si="383"/>
        <v>45</v>
      </c>
      <c r="F1055" s="1">
        <f t="shared" si="392"/>
        <v>336</v>
      </c>
      <c r="G1055" s="1">
        <f t="shared" si="393"/>
        <v>8</v>
      </c>
      <c r="H1055" s="1">
        <f t="shared" si="394"/>
        <v>42</v>
      </c>
    </row>
    <row r="1056" spans="1:8" x14ac:dyDescent="0.55000000000000004">
      <c r="A1056" s="1">
        <f>値貼り付け用シート!F53</f>
        <v>5</v>
      </c>
      <c r="B1056" s="1">
        <f>値貼り付け用シート!G53</f>
        <v>13</v>
      </c>
      <c r="C1056" s="1">
        <v>23</v>
      </c>
      <c r="D1056" s="1">
        <f>IF(OR(ISBLANK(値貼り付け用シート!AD53),値貼り付け用シート!AD53&gt;9990),NA(),値貼り付け用シート!AD53)</f>
        <v>44</v>
      </c>
      <c r="E1056" s="1">
        <f t="shared" si="383"/>
        <v>44</v>
      </c>
      <c r="F1056" s="1">
        <f t="shared" si="392"/>
        <v>343</v>
      </c>
      <c r="G1056" s="1">
        <f t="shared" si="393"/>
        <v>8</v>
      </c>
      <c r="H1056" s="1">
        <f t="shared" si="394"/>
        <v>43</v>
      </c>
    </row>
    <row r="1057" spans="1:16" x14ac:dyDescent="0.55000000000000004">
      <c r="A1057" s="1">
        <f>値貼り付け用シート!F53</f>
        <v>5</v>
      </c>
      <c r="B1057" s="1">
        <f>値貼り付け用シート!G53</f>
        <v>13</v>
      </c>
      <c r="C1057" s="1">
        <v>24</v>
      </c>
      <c r="D1057" s="1">
        <f>IF(OR(ISBLANK(値貼り付け用シート!AE53),値貼り付け用シート!AE53&gt;9990),NA(),値貼り付け用シート!AE53)</f>
        <v>43</v>
      </c>
      <c r="E1057" s="1">
        <f t="shared" si="383"/>
        <v>43</v>
      </c>
      <c r="F1057" s="1">
        <f t="shared" si="392"/>
        <v>352</v>
      </c>
      <c r="G1057" s="1">
        <f t="shared" si="393"/>
        <v>8</v>
      </c>
      <c r="H1057" s="1">
        <f t="shared" si="394"/>
        <v>44</v>
      </c>
    </row>
    <row r="1058" spans="1:16" x14ac:dyDescent="0.55000000000000004">
      <c r="A1058" s="1">
        <f>値貼り付け用シート!F54</f>
        <v>5</v>
      </c>
      <c r="B1058" s="1">
        <f>値貼り付け用シート!G54</f>
        <v>14</v>
      </c>
      <c r="C1058" s="1">
        <v>1</v>
      </c>
      <c r="D1058" s="1">
        <f>IF(OR(ISBLANK(値貼り付け用シート!H54),値貼り付け用シート!H54&gt;9990),NA(),値貼り付け用シート!H54)</f>
        <v>38</v>
      </c>
      <c r="E1058" s="1">
        <f t="shared" si="383"/>
        <v>38</v>
      </c>
      <c r="F1058" s="1">
        <f t="shared" si="392"/>
        <v>351</v>
      </c>
      <c r="G1058" s="1">
        <f t="shared" si="393"/>
        <v>8</v>
      </c>
      <c r="H1058" s="1">
        <f t="shared" si="394"/>
        <v>44</v>
      </c>
      <c r="I1058" s="1">
        <f t="shared" ref="I1058" si="395">COUNT(D1058:D1081)</f>
        <v>24</v>
      </c>
      <c r="J1058" s="1">
        <f t="shared" ref="J1058" si="396">COUNT(H1058:H1081)</f>
        <v>24</v>
      </c>
      <c r="K1058" s="1">
        <f t="shared" ref="K1058" si="397">IF(AND(I1058&gt;=20,J1058&gt;=20),0,1)</f>
        <v>0</v>
      </c>
      <c r="L1058" s="1">
        <f t="shared" ref="L1058" si="398">IF(K1058=0,MAX(H1058:H1081),NA())</f>
        <v>45</v>
      </c>
      <c r="M1058" s="1">
        <f t="shared" ref="M1058" si="399">IF(K1058=0,IF(L1058&lt;=70,1,0),NA())</f>
        <v>1</v>
      </c>
      <c r="N1058" s="1">
        <f t="shared" ref="N1058" si="400">IF(COUNTIF(D1058:D1081,NA())=24,NA(),MAX(E1058:E1081))</f>
        <v>47</v>
      </c>
      <c r="O1058" s="1">
        <f t="shared" ref="O1058" si="401">IF(COUNTIF(D1063:D1077,NA())=15,NA(),MAX(E1063:E1077))</f>
        <v>47</v>
      </c>
      <c r="P1058" s="1">
        <f t="shared" ref="P1058" si="402">COUNTIF(D1058:D1081,"&gt;=120")</f>
        <v>0</v>
      </c>
    </row>
    <row r="1059" spans="1:16" x14ac:dyDescent="0.55000000000000004">
      <c r="A1059" s="1">
        <f>値貼り付け用シート!F54</f>
        <v>5</v>
      </c>
      <c r="B1059" s="1">
        <f>値貼り付け用シート!G54</f>
        <v>14</v>
      </c>
      <c r="C1059" s="1">
        <v>2</v>
      </c>
      <c r="D1059" s="1">
        <f>IF(OR(ISBLANK(値貼り付け用シート!I54),値貼り付け用シート!I54&gt;9990),NA(),値貼り付け用シート!I54)</f>
        <v>36</v>
      </c>
      <c r="E1059" s="1">
        <f t="shared" si="383"/>
        <v>36</v>
      </c>
      <c r="F1059" s="1">
        <f t="shared" si="392"/>
        <v>343</v>
      </c>
      <c r="G1059" s="1">
        <f t="shared" si="393"/>
        <v>8</v>
      </c>
      <c r="H1059" s="1">
        <f t="shared" si="394"/>
        <v>43</v>
      </c>
    </row>
    <row r="1060" spans="1:16" x14ac:dyDescent="0.55000000000000004">
      <c r="A1060" s="1">
        <f>値貼り付け用シート!F54</f>
        <v>5</v>
      </c>
      <c r="B1060" s="1">
        <f>値貼り付け用シート!G54</f>
        <v>14</v>
      </c>
      <c r="C1060" s="1">
        <v>3</v>
      </c>
      <c r="D1060" s="1">
        <f>IF(OR(ISBLANK(値貼り付け用シート!J54),値貼り付け用シート!J54&gt;9990),NA(),値貼り付け用シート!J54)</f>
        <v>41</v>
      </c>
      <c r="E1060" s="1">
        <f t="shared" si="383"/>
        <v>41</v>
      </c>
      <c r="F1060" s="1">
        <f t="shared" si="392"/>
        <v>339</v>
      </c>
      <c r="G1060" s="1">
        <f t="shared" si="393"/>
        <v>8</v>
      </c>
      <c r="H1060" s="1">
        <f t="shared" si="394"/>
        <v>42</v>
      </c>
    </row>
    <row r="1061" spans="1:16" x14ac:dyDescent="0.55000000000000004">
      <c r="A1061" s="1">
        <f>値貼り付け用シート!F54</f>
        <v>5</v>
      </c>
      <c r="B1061" s="1">
        <f>値貼り付け用シート!G54</f>
        <v>14</v>
      </c>
      <c r="C1061" s="1">
        <v>4</v>
      </c>
      <c r="D1061" s="1">
        <f>IF(OR(ISBLANK(値貼り付け用シート!K54),値貼り付け用シート!K54&gt;9990),NA(),値貼り付け用シート!K54)</f>
        <v>43</v>
      </c>
      <c r="E1061" s="1">
        <f t="shared" si="383"/>
        <v>43</v>
      </c>
      <c r="F1061" s="1">
        <f t="shared" si="392"/>
        <v>337</v>
      </c>
      <c r="G1061" s="1">
        <f t="shared" si="393"/>
        <v>8</v>
      </c>
      <c r="H1061" s="1">
        <f t="shared" si="394"/>
        <v>42</v>
      </c>
    </row>
    <row r="1062" spans="1:16" x14ac:dyDescent="0.55000000000000004">
      <c r="A1062" s="1">
        <f>値貼り付け用シート!F54</f>
        <v>5</v>
      </c>
      <c r="B1062" s="1">
        <f>値貼り付け用シート!G54</f>
        <v>14</v>
      </c>
      <c r="C1062" s="1">
        <v>5</v>
      </c>
      <c r="D1062" s="1">
        <f>IF(OR(ISBLANK(値貼り付け用シート!L54),値貼り付け用シート!L54&gt;9990),NA(),値貼り付け用シート!L54)</f>
        <v>44</v>
      </c>
      <c r="E1062" s="1">
        <f t="shared" si="383"/>
        <v>44</v>
      </c>
      <c r="F1062" s="1">
        <f t="shared" si="392"/>
        <v>334</v>
      </c>
      <c r="G1062" s="1">
        <f t="shared" si="393"/>
        <v>8</v>
      </c>
      <c r="H1062" s="1">
        <f t="shared" si="394"/>
        <v>42</v>
      </c>
    </row>
    <row r="1063" spans="1:16" x14ac:dyDescent="0.55000000000000004">
      <c r="A1063" s="1">
        <f>値貼り付け用シート!F54</f>
        <v>5</v>
      </c>
      <c r="B1063" s="1">
        <f>値貼り付け用シート!G54</f>
        <v>14</v>
      </c>
      <c r="C1063" s="1">
        <v>6</v>
      </c>
      <c r="D1063" s="1">
        <f>IF(OR(ISBLANK(値貼り付け用シート!M54),値貼り付け用シート!M54&gt;9990),NA(),値貼り付け用シート!M54)</f>
        <v>32</v>
      </c>
      <c r="E1063" s="1">
        <f t="shared" si="383"/>
        <v>32</v>
      </c>
      <c r="F1063" s="1">
        <f t="shared" si="392"/>
        <v>321</v>
      </c>
      <c r="G1063" s="1">
        <f t="shared" si="393"/>
        <v>8</v>
      </c>
      <c r="H1063" s="1">
        <f t="shared" si="394"/>
        <v>40</v>
      </c>
    </row>
    <row r="1064" spans="1:16" x14ac:dyDescent="0.55000000000000004">
      <c r="A1064" s="1">
        <f>値貼り付け用シート!F54</f>
        <v>5</v>
      </c>
      <c r="B1064" s="1">
        <f>値貼り付け用シート!G54</f>
        <v>14</v>
      </c>
      <c r="C1064" s="1">
        <v>7</v>
      </c>
      <c r="D1064" s="1">
        <f>IF(OR(ISBLANK(値貼り付け用シート!N54),値貼り付け用シート!N54&gt;9990),NA(),値貼り付け用シート!N54)</f>
        <v>34</v>
      </c>
      <c r="E1064" s="1">
        <f t="shared" si="383"/>
        <v>34</v>
      </c>
      <c r="F1064" s="1">
        <f t="shared" si="392"/>
        <v>311</v>
      </c>
      <c r="G1064" s="1">
        <f t="shared" si="393"/>
        <v>8</v>
      </c>
      <c r="H1064" s="1">
        <f t="shared" si="394"/>
        <v>39</v>
      </c>
    </row>
    <row r="1065" spans="1:16" x14ac:dyDescent="0.55000000000000004">
      <c r="A1065" s="1">
        <f>値貼り付け用シート!F54</f>
        <v>5</v>
      </c>
      <c r="B1065" s="1">
        <f>値貼り付け用シート!G54</f>
        <v>14</v>
      </c>
      <c r="C1065" s="1">
        <v>8</v>
      </c>
      <c r="D1065" s="1">
        <f>IF(OR(ISBLANK(値貼り付け用シート!O54),値貼り付け用シート!O54&gt;9990),NA(),値貼り付け用シート!O54)</f>
        <v>30</v>
      </c>
      <c r="E1065" s="1">
        <f t="shared" si="383"/>
        <v>30</v>
      </c>
      <c r="F1065" s="1">
        <f t="shared" si="392"/>
        <v>298</v>
      </c>
      <c r="G1065" s="1">
        <f t="shared" si="393"/>
        <v>8</v>
      </c>
      <c r="H1065" s="1">
        <f t="shared" si="394"/>
        <v>37</v>
      </c>
    </row>
    <row r="1066" spans="1:16" x14ac:dyDescent="0.55000000000000004">
      <c r="A1066" s="1">
        <f>値貼り付け用シート!F54</f>
        <v>5</v>
      </c>
      <c r="B1066" s="1">
        <f>値貼り付け用シート!G54</f>
        <v>14</v>
      </c>
      <c r="C1066" s="1">
        <v>9</v>
      </c>
      <c r="D1066" s="1">
        <f>IF(OR(ISBLANK(値貼り付け用シート!P54),値貼り付け用シート!P54&gt;9990),NA(),値貼り付け用シート!P54)</f>
        <v>31</v>
      </c>
      <c r="E1066" s="1">
        <f t="shared" si="383"/>
        <v>31</v>
      </c>
      <c r="F1066" s="1">
        <f t="shared" si="392"/>
        <v>291</v>
      </c>
      <c r="G1066" s="1">
        <f t="shared" si="393"/>
        <v>8</v>
      </c>
      <c r="H1066" s="1">
        <f t="shared" si="394"/>
        <v>36</v>
      </c>
    </row>
    <row r="1067" spans="1:16" x14ac:dyDescent="0.55000000000000004">
      <c r="A1067" s="1">
        <f>値貼り付け用シート!F54</f>
        <v>5</v>
      </c>
      <c r="B1067" s="1">
        <f>値貼り付け用シート!G54</f>
        <v>14</v>
      </c>
      <c r="C1067" s="1">
        <v>10</v>
      </c>
      <c r="D1067" s="1">
        <f>IF(OR(ISBLANK(値貼り付け用シート!Q54),値貼り付け用シート!Q54&gt;9990),NA(),値貼り付け用シート!Q54)</f>
        <v>37</v>
      </c>
      <c r="E1067" s="1">
        <f t="shared" si="383"/>
        <v>37</v>
      </c>
      <c r="F1067" s="1">
        <f t="shared" si="392"/>
        <v>292</v>
      </c>
      <c r="G1067" s="1">
        <f t="shared" si="393"/>
        <v>8</v>
      </c>
      <c r="H1067" s="1">
        <f t="shared" si="394"/>
        <v>37</v>
      </c>
    </row>
    <row r="1068" spans="1:16" x14ac:dyDescent="0.55000000000000004">
      <c r="A1068" s="1">
        <f>値貼り付け用シート!F54</f>
        <v>5</v>
      </c>
      <c r="B1068" s="1">
        <f>値貼り付け用シート!G54</f>
        <v>14</v>
      </c>
      <c r="C1068" s="1">
        <v>11</v>
      </c>
      <c r="D1068" s="1">
        <f>IF(OR(ISBLANK(値貼り付け用シート!R54),値貼り付け用シート!R54&gt;9990),NA(),値貼り付け用シート!R54)</f>
        <v>41</v>
      </c>
      <c r="E1068" s="1">
        <f t="shared" si="383"/>
        <v>41</v>
      </c>
      <c r="F1068" s="1">
        <f t="shared" si="392"/>
        <v>292</v>
      </c>
      <c r="G1068" s="1">
        <f t="shared" si="393"/>
        <v>8</v>
      </c>
      <c r="H1068" s="1">
        <f t="shared" si="394"/>
        <v>37</v>
      </c>
    </row>
    <row r="1069" spans="1:16" x14ac:dyDescent="0.55000000000000004">
      <c r="A1069" s="1">
        <f>値貼り付け用シート!F54</f>
        <v>5</v>
      </c>
      <c r="B1069" s="1">
        <f>値貼り付け用シート!G54</f>
        <v>14</v>
      </c>
      <c r="C1069" s="1">
        <v>12</v>
      </c>
      <c r="D1069" s="1">
        <f>IF(OR(ISBLANK(値貼り付け用シート!S54),値貼り付け用シート!S54&gt;9990),NA(),値貼り付け用シート!S54)</f>
        <v>41</v>
      </c>
      <c r="E1069" s="1">
        <f t="shared" si="383"/>
        <v>41</v>
      </c>
      <c r="F1069" s="1">
        <f t="shared" si="392"/>
        <v>290</v>
      </c>
      <c r="G1069" s="1">
        <f t="shared" si="393"/>
        <v>8</v>
      </c>
      <c r="H1069" s="1">
        <f t="shared" si="394"/>
        <v>36</v>
      </c>
    </row>
    <row r="1070" spans="1:16" x14ac:dyDescent="0.55000000000000004">
      <c r="A1070" s="1">
        <f>値貼り付け用シート!F54</f>
        <v>5</v>
      </c>
      <c r="B1070" s="1">
        <f>値貼り付け用シート!G54</f>
        <v>14</v>
      </c>
      <c r="C1070" s="1">
        <v>13</v>
      </c>
      <c r="D1070" s="1">
        <f>IF(OR(ISBLANK(値貼り付け用シート!T54),値貼り付け用シート!T54&gt;9990),NA(),値貼り付け用シート!T54)</f>
        <v>45</v>
      </c>
      <c r="E1070" s="1">
        <f t="shared" si="383"/>
        <v>45</v>
      </c>
      <c r="F1070" s="1">
        <f t="shared" si="392"/>
        <v>291</v>
      </c>
      <c r="G1070" s="1">
        <f t="shared" si="393"/>
        <v>8</v>
      </c>
      <c r="H1070" s="1">
        <f t="shared" si="394"/>
        <v>36</v>
      </c>
    </row>
    <row r="1071" spans="1:16" x14ac:dyDescent="0.55000000000000004">
      <c r="A1071" s="1">
        <f>値貼り付け用シート!F54</f>
        <v>5</v>
      </c>
      <c r="B1071" s="1">
        <f>値貼り付け用シート!G54</f>
        <v>14</v>
      </c>
      <c r="C1071" s="1">
        <v>14</v>
      </c>
      <c r="D1071" s="1">
        <f>IF(OR(ISBLANK(値貼り付け用シート!U54),値貼り付け用シート!U54&gt;9990),NA(),値貼り付け用シート!U54)</f>
        <v>46</v>
      </c>
      <c r="E1071" s="1">
        <f t="shared" si="383"/>
        <v>46</v>
      </c>
      <c r="F1071" s="1">
        <f t="shared" si="392"/>
        <v>305</v>
      </c>
      <c r="G1071" s="1">
        <f t="shared" si="393"/>
        <v>8</v>
      </c>
      <c r="H1071" s="1">
        <f t="shared" si="394"/>
        <v>38</v>
      </c>
    </row>
    <row r="1072" spans="1:16" x14ac:dyDescent="0.55000000000000004">
      <c r="A1072" s="1">
        <f>値貼り付け用シート!F54</f>
        <v>5</v>
      </c>
      <c r="B1072" s="1">
        <f>値貼り付け用シート!G54</f>
        <v>14</v>
      </c>
      <c r="C1072" s="1">
        <v>15</v>
      </c>
      <c r="D1072" s="1">
        <f>IF(OR(ISBLANK(値貼り付け用シート!V54),値貼り付け用シート!V54&gt;9990),NA(),値貼り付け用シート!V54)</f>
        <v>47</v>
      </c>
      <c r="E1072" s="1">
        <f t="shared" si="383"/>
        <v>47</v>
      </c>
      <c r="F1072" s="1">
        <f t="shared" si="392"/>
        <v>318</v>
      </c>
      <c r="G1072" s="1">
        <f t="shared" si="393"/>
        <v>8</v>
      </c>
      <c r="H1072" s="1">
        <f t="shared" si="394"/>
        <v>40</v>
      </c>
    </row>
    <row r="1073" spans="1:16" x14ac:dyDescent="0.55000000000000004">
      <c r="A1073" s="1">
        <f>値貼り付け用シート!F54</f>
        <v>5</v>
      </c>
      <c r="B1073" s="1">
        <f>値貼り付け用シート!G54</f>
        <v>14</v>
      </c>
      <c r="C1073" s="1">
        <v>16</v>
      </c>
      <c r="D1073" s="1">
        <f>IF(OR(ISBLANK(値貼り付け用シート!W54),値貼り付け用シート!W54&gt;9990),NA(),値貼り付け用シート!W54)</f>
        <v>47</v>
      </c>
      <c r="E1073" s="1">
        <f t="shared" si="383"/>
        <v>47</v>
      </c>
      <c r="F1073" s="1">
        <f t="shared" si="392"/>
        <v>335</v>
      </c>
      <c r="G1073" s="1">
        <f t="shared" si="393"/>
        <v>8</v>
      </c>
      <c r="H1073" s="1">
        <f t="shared" si="394"/>
        <v>42</v>
      </c>
    </row>
    <row r="1074" spans="1:16" x14ac:dyDescent="0.55000000000000004">
      <c r="A1074" s="1">
        <f>値貼り付け用シート!F54</f>
        <v>5</v>
      </c>
      <c r="B1074" s="1">
        <f>値貼り付け用シート!G54</f>
        <v>14</v>
      </c>
      <c r="C1074" s="1">
        <v>17</v>
      </c>
      <c r="D1074" s="1">
        <f>IF(OR(ISBLANK(値貼り付け用シート!X54),値貼り付け用シート!X54&gt;9990),NA(),値貼り付け用シート!X54)</f>
        <v>43</v>
      </c>
      <c r="E1074" s="1">
        <f t="shared" si="383"/>
        <v>43</v>
      </c>
      <c r="F1074" s="1">
        <f t="shared" si="392"/>
        <v>347</v>
      </c>
      <c r="G1074" s="1">
        <f t="shared" si="393"/>
        <v>8</v>
      </c>
      <c r="H1074" s="1">
        <f t="shared" si="394"/>
        <v>43</v>
      </c>
    </row>
    <row r="1075" spans="1:16" x14ac:dyDescent="0.55000000000000004">
      <c r="A1075" s="1">
        <f>値貼り付け用シート!F54</f>
        <v>5</v>
      </c>
      <c r="B1075" s="1">
        <f>値貼り付け用シート!G54</f>
        <v>14</v>
      </c>
      <c r="C1075" s="1">
        <v>18</v>
      </c>
      <c r="D1075" s="1">
        <f>IF(OR(ISBLANK(値貼り付け用シート!Y54),値貼り付け用シート!Y54&gt;9990),NA(),値貼り付け用シート!Y54)</f>
        <v>42</v>
      </c>
      <c r="E1075" s="1">
        <f t="shared" si="383"/>
        <v>42</v>
      </c>
      <c r="F1075" s="1">
        <f t="shared" si="392"/>
        <v>352</v>
      </c>
      <c r="G1075" s="1">
        <f t="shared" si="393"/>
        <v>8</v>
      </c>
      <c r="H1075" s="1">
        <f t="shared" si="394"/>
        <v>44</v>
      </c>
    </row>
    <row r="1076" spans="1:16" x14ac:dyDescent="0.55000000000000004">
      <c r="A1076" s="1">
        <f>値貼り付け用シート!F54</f>
        <v>5</v>
      </c>
      <c r="B1076" s="1">
        <f>値貼り付け用シート!G54</f>
        <v>14</v>
      </c>
      <c r="C1076" s="1">
        <v>19</v>
      </c>
      <c r="D1076" s="1">
        <f>IF(OR(ISBLANK(値貼り付け用シート!Z54),値貼り付け用シート!Z54&gt;9990),NA(),値貼り付け用シート!Z54)</f>
        <v>44</v>
      </c>
      <c r="E1076" s="1">
        <f t="shared" si="383"/>
        <v>44</v>
      </c>
      <c r="F1076" s="1">
        <f t="shared" si="392"/>
        <v>355</v>
      </c>
      <c r="G1076" s="1">
        <f t="shared" si="393"/>
        <v>8</v>
      </c>
      <c r="H1076" s="1">
        <f t="shared" si="394"/>
        <v>44</v>
      </c>
    </row>
    <row r="1077" spans="1:16" x14ac:dyDescent="0.55000000000000004">
      <c r="A1077" s="1">
        <f>値貼り付け用シート!F54</f>
        <v>5</v>
      </c>
      <c r="B1077" s="1">
        <f>値貼り付け用シート!G54</f>
        <v>14</v>
      </c>
      <c r="C1077" s="1">
        <v>20</v>
      </c>
      <c r="D1077" s="1">
        <f>IF(OR(ISBLANK(値貼り付け用シート!AA54),値貼り付け用シート!AA54&gt;9990),NA(),値貼り付け用シート!AA54)</f>
        <v>43</v>
      </c>
      <c r="E1077" s="1">
        <f t="shared" si="383"/>
        <v>43</v>
      </c>
      <c r="F1077" s="1">
        <f t="shared" si="392"/>
        <v>357</v>
      </c>
      <c r="G1077" s="1">
        <f t="shared" si="393"/>
        <v>8</v>
      </c>
      <c r="H1077" s="1">
        <f t="shared" si="394"/>
        <v>45</v>
      </c>
    </row>
    <row r="1078" spans="1:16" x14ac:dyDescent="0.55000000000000004">
      <c r="A1078" s="1">
        <f>値貼り付け用シート!F54</f>
        <v>5</v>
      </c>
      <c r="B1078" s="1">
        <f>値貼り付け用シート!G54</f>
        <v>14</v>
      </c>
      <c r="C1078" s="1">
        <v>21</v>
      </c>
      <c r="D1078" s="1">
        <f>IF(OR(ISBLANK(値貼り付け用シート!AB54),値貼り付け用シート!AB54&gt;9990),NA(),値貼り付け用シート!AB54)</f>
        <v>38</v>
      </c>
      <c r="E1078" s="1">
        <f t="shared" si="383"/>
        <v>38</v>
      </c>
      <c r="F1078" s="1">
        <f t="shared" si="392"/>
        <v>350</v>
      </c>
      <c r="G1078" s="1">
        <f t="shared" si="393"/>
        <v>8</v>
      </c>
      <c r="H1078" s="1">
        <f t="shared" si="394"/>
        <v>44</v>
      </c>
    </row>
    <row r="1079" spans="1:16" x14ac:dyDescent="0.55000000000000004">
      <c r="A1079" s="1">
        <f>値貼り付け用シート!F54</f>
        <v>5</v>
      </c>
      <c r="B1079" s="1">
        <f>値貼り付け用シート!G54</f>
        <v>14</v>
      </c>
      <c r="C1079" s="1">
        <v>22</v>
      </c>
      <c r="D1079" s="1">
        <f>IF(OR(ISBLANK(値貼り付け用シート!AC54),値貼り付け用シート!AC54&gt;9990),NA(),値貼り付け用シート!AC54)</f>
        <v>33</v>
      </c>
      <c r="E1079" s="1">
        <f t="shared" si="383"/>
        <v>33</v>
      </c>
      <c r="F1079" s="1">
        <f t="shared" si="392"/>
        <v>337</v>
      </c>
      <c r="G1079" s="1">
        <f t="shared" si="393"/>
        <v>8</v>
      </c>
      <c r="H1079" s="1">
        <f t="shared" si="394"/>
        <v>42</v>
      </c>
    </row>
    <row r="1080" spans="1:16" x14ac:dyDescent="0.55000000000000004">
      <c r="A1080" s="1">
        <f>値貼り付け用シート!F54</f>
        <v>5</v>
      </c>
      <c r="B1080" s="1">
        <f>値貼り付け用シート!G54</f>
        <v>14</v>
      </c>
      <c r="C1080" s="1">
        <v>23</v>
      </c>
      <c r="D1080" s="1">
        <f>IF(OR(ISBLANK(値貼り付け用シート!AD54),値貼り付け用シート!AD54&gt;9990),NA(),値貼り付け用シート!AD54)</f>
        <v>22</v>
      </c>
      <c r="E1080" s="1">
        <f t="shared" si="383"/>
        <v>22</v>
      </c>
      <c r="F1080" s="1">
        <f t="shared" si="392"/>
        <v>312</v>
      </c>
      <c r="G1080" s="1">
        <f t="shared" si="393"/>
        <v>8</v>
      </c>
      <c r="H1080" s="1">
        <f t="shared" si="394"/>
        <v>39</v>
      </c>
    </row>
    <row r="1081" spans="1:16" x14ac:dyDescent="0.55000000000000004">
      <c r="A1081" s="1">
        <f>値貼り付け用シート!F54</f>
        <v>5</v>
      </c>
      <c r="B1081" s="1">
        <f>値貼り付け用シート!G54</f>
        <v>14</v>
      </c>
      <c r="C1081" s="1">
        <v>24</v>
      </c>
      <c r="D1081" s="1">
        <f>IF(OR(ISBLANK(値貼り付け用シート!AE54),値貼り付け用シート!AE54&gt;9990),NA(),値貼り付け用シート!AE54)</f>
        <v>19</v>
      </c>
      <c r="E1081" s="1">
        <f t="shared" si="383"/>
        <v>19</v>
      </c>
      <c r="F1081" s="1">
        <f t="shared" si="392"/>
        <v>284</v>
      </c>
      <c r="G1081" s="1">
        <f t="shared" si="393"/>
        <v>8</v>
      </c>
      <c r="H1081" s="1">
        <f t="shared" si="394"/>
        <v>36</v>
      </c>
    </row>
    <row r="1082" spans="1:16" x14ac:dyDescent="0.55000000000000004">
      <c r="A1082" s="1">
        <f>値貼り付け用シート!F55</f>
        <v>5</v>
      </c>
      <c r="B1082" s="1">
        <f>値貼り付け用シート!G55</f>
        <v>15</v>
      </c>
      <c r="C1082" s="1">
        <v>1</v>
      </c>
      <c r="D1082" s="1">
        <f>IF(OR(ISBLANK(値貼り付け用シート!H55),値貼り付け用シート!H55&gt;9990),NA(),値貼り付け用シート!H55)</f>
        <v>21</v>
      </c>
      <c r="E1082" s="1">
        <f t="shared" si="383"/>
        <v>21</v>
      </c>
      <c r="F1082" s="1">
        <f t="shared" si="392"/>
        <v>262</v>
      </c>
      <c r="G1082" s="1">
        <f t="shared" si="393"/>
        <v>8</v>
      </c>
      <c r="H1082" s="1">
        <f t="shared" si="394"/>
        <v>33</v>
      </c>
      <c r="I1082" s="1">
        <f t="shared" ref="I1082" si="403">COUNT(D1082:D1105)</f>
        <v>24</v>
      </c>
      <c r="J1082" s="1">
        <f t="shared" ref="J1082" si="404">COUNT(H1082:H1105)</f>
        <v>24</v>
      </c>
      <c r="K1082" s="1">
        <f t="shared" ref="K1082" si="405">IF(AND(I1082&gt;=20,J1082&gt;=20),0,1)</f>
        <v>0</v>
      </c>
      <c r="L1082" s="1">
        <f t="shared" ref="L1082" si="406">IF(K1082=0,MAX(H1082:H1105),NA())</f>
        <v>45</v>
      </c>
      <c r="M1082" s="1">
        <f t="shared" ref="M1082" si="407">IF(K1082=0,IF(L1082&lt;=70,1,0),NA())</f>
        <v>1</v>
      </c>
      <c r="N1082" s="1">
        <f t="shared" ref="N1082" si="408">IF(COUNTIF(D1082:D1105,NA())=24,NA(),MAX(E1082:E1105))</f>
        <v>48</v>
      </c>
      <c r="O1082" s="1">
        <f t="shared" ref="O1082" si="409">IF(COUNTIF(D1087:D1101,NA())=15,NA(),MAX(E1087:E1101))</f>
        <v>48</v>
      </c>
      <c r="P1082" s="1">
        <f t="shared" ref="P1082" si="410">COUNTIF(D1082:D1105,"&gt;=120")</f>
        <v>0</v>
      </c>
    </row>
    <row r="1083" spans="1:16" x14ac:dyDescent="0.55000000000000004">
      <c r="A1083" s="1">
        <f>値貼り付け用シート!F55</f>
        <v>5</v>
      </c>
      <c r="B1083" s="1">
        <f>値貼り付け用シート!G55</f>
        <v>15</v>
      </c>
      <c r="C1083" s="1">
        <v>2</v>
      </c>
      <c r="D1083" s="1">
        <f>IF(OR(ISBLANK(値貼り付け用シート!I55),値貼り付け用シート!I55&gt;9990),NA(),値貼り付け用シート!I55)</f>
        <v>25</v>
      </c>
      <c r="E1083" s="1">
        <f t="shared" si="383"/>
        <v>25</v>
      </c>
      <c r="F1083" s="1">
        <f t="shared" si="392"/>
        <v>245</v>
      </c>
      <c r="G1083" s="1">
        <f t="shared" si="393"/>
        <v>8</v>
      </c>
      <c r="H1083" s="1">
        <f t="shared" si="394"/>
        <v>31</v>
      </c>
    </row>
    <row r="1084" spans="1:16" x14ac:dyDescent="0.55000000000000004">
      <c r="A1084" s="1">
        <f>値貼り付け用シート!F55</f>
        <v>5</v>
      </c>
      <c r="B1084" s="1">
        <f>値貼り付け用シート!G55</f>
        <v>15</v>
      </c>
      <c r="C1084" s="1">
        <v>3</v>
      </c>
      <c r="D1084" s="1">
        <f>IF(OR(ISBLANK(値貼り付け用シート!J55),値貼り付け用シート!J55&gt;9990),NA(),値貼り付け用シート!J55)</f>
        <v>16</v>
      </c>
      <c r="E1084" s="1">
        <f t="shared" si="383"/>
        <v>16</v>
      </c>
      <c r="F1084" s="1">
        <f t="shared" si="392"/>
        <v>217</v>
      </c>
      <c r="G1084" s="1">
        <f t="shared" si="393"/>
        <v>8</v>
      </c>
      <c r="H1084" s="1">
        <f t="shared" si="394"/>
        <v>27</v>
      </c>
    </row>
    <row r="1085" spans="1:16" x14ac:dyDescent="0.55000000000000004">
      <c r="A1085" s="1">
        <f>値貼り付け用シート!F55</f>
        <v>5</v>
      </c>
      <c r="B1085" s="1">
        <f>値貼り付け用シート!G55</f>
        <v>15</v>
      </c>
      <c r="C1085" s="1">
        <v>4</v>
      </c>
      <c r="D1085" s="1">
        <f>IF(OR(ISBLANK(値貼り付け用シート!K55),値貼り付け用シート!K55&gt;9990),NA(),値貼り付け用シート!K55)</f>
        <v>15</v>
      </c>
      <c r="E1085" s="1">
        <f t="shared" si="383"/>
        <v>15</v>
      </c>
      <c r="F1085" s="1">
        <f t="shared" si="392"/>
        <v>189</v>
      </c>
      <c r="G1085" s="1">
        <f t="shared" si="393"/>
        <v>8</v>
      </c>
      <c r="H1085" s="1">
        <f t="shared" si="394"/>
        <v>24</v>
      </c>
    </row>
    <row r="1086" spans="1:16" x14ac:dyDescent="0.55000000000000004">
      <c r="A1086" s="1">
        <f>値貼り付け用シート!F55</f>
        <v>5</v>
      </c>
      <c r="B1086" s="1">
        <f>値貼り付け用シート!G55</f>
        <v>15</v>
      </c>
      <c r="C1086" s="1">
        <v>5</v>
      </c>
      <c r="D1086" s="1">
        <f>IF(OR(ISBLANK(値貼り付け用シート!L55),値貼り付け用シート!L55&gt;9990),NA(),値貼り付け用シート!L55)</f>
        <v>13</v>
      </c>
      <c r="E1086" s="1">
        <f t="shared" si="383"/>
        <v>13</v>
      </c>
      <c r="F1086" s="1">
        <f t="shared" si="392"/>
        <v>164</v>
      </c>
      <c r="G1086" s="1">
        <f t="shared" si="393"/>
        <v>8</v>
      </c>
      <c r="H1086" s="1">
        <f t="shared" si="394"/>
        <v>21</v>
      </c>
    </row>
    <row r="1087" spans="1:16" x14ac:dyDescent="0.55000000000000004">
      <c r="A1087" s="1">
        <f>値貼り付け用シート!F55</f>
        <v>5</v>
      </c>
      <c r="B1087" s="1">
        <f>値貼り付け用シート!G55</f>
        <v>15</v>
      </c>
      <c r="C1087" s="1">
        <v>6</v>
      </c>
      <c r="D1087" s="1">
        <f>IF(OR(ISBLANK(値貼り付け用シート!M55),値貼り付け用シート!M55&gt;9990),NA(),値貼り付け用シート!M55)</f>
        <v>18</v>
      </c>
      <c r="E1087" s="1">
        <f t="shared" si="383"/>
        <v>18</v>
      </c>
      <c r="F1087" s="1">
        <f t="shared" si="392"/>
        <v>149</v>
      </c>
      <c r="G1087" s="1">
        <f t="shared" si="393"/>
        <v>8</v>
      </c>
      <c r="H1087" s="1">
        <f t="shared" si="394"/>
        <v>19</v>
      </c>
    </row>
    <row r="1088" spans="1:16" x14ac:dyDescent="0.55000000000000004">
      <c r="A1088" s="1">
        <f>値貼り付け用シート!F55</f>
        <v>5</v>
      </c>
      <c r="B1088" s="1">
        <f>値貼り付け用シート!G55</f>
        <v>15</v>
      </c>
      <c r="C1088" s="1">
        <v>7</v>
      </c>
      <c r="D1088" s="1">
        <f>IF(OR(ISBLANK(値貼り付け用シート!N55),値貼り付け用シート!N55&gt;9990),NA(),値貼り付け用シート!N55)</f>
        <v>20</v>
      </c>
      <c r="E1088" s="1">
        <f t="shared" si="383"/>
        <v>20</v>
      </c>
      <c r="F1088" s="1">
        <f t="shared" si="392"/>
        <v>147</v>
      </c>
      <c r="G1088" s="1">
        <f t="shared" si="393"/>
        <v>8</v>
      </c>
      <c r="H1088" s="1">
        <f t="shared" si="394"/>
        <v>18</v>
      </c>
    </row>
    <row r="1089" spans="1:8" x14ac:dyDescent="0.55000000000000004">
      <c r="A1089" s="1">
        <f>値貼り付け用シート!F55</f>
        <v>5</v>
      </c>
      <c r="B1089" s="1">
        <f>値貼り付け用シート!G55</f>
        <v>15</v>
      </c>
      <c r="C1089" s="1">
        <v>8</v>
      </c>
      <c r="D1089" s="1">
        <f>IF(OR(ISBLANK(値貼り付け用シート!O55),値貼り付け用シート!O55&gt;9990),NA(),値貼り付け用シート!O55)</f>
        <v>22</v>
      </c>
      <c r="E1089" s="1">
        <f t="shared" si="383"/>
        <v>22</v>
      </c>
      <c r="F1089" s="1">
        <f t="shared" si="392"/>
        <v>150</v>
      </c>
      <c r="G1089" s="1">
        <f t="shared" si="393"/>
        <v>8</v>
      </c>
      <c r="H1089" s="1">
        <f t="shared" si="394"/>
        <v>19</v>
      </c>
    </row>
    <row r="1090" spans="1:8" x14ac:dyDescent="0.55000000000000004">
      <c r="A1090" s="1">
        <f>値貼り付け用シート!F55</f>
        <v>5</v>
      </c>
      <c r="B1090" s="1">
        <f>値貼り付け用シート!G55</f>
        <v>15</v>
      </c>
      <c r="C1090" s="1">
        <v>9</v>
      </c>
      <c r="D1090" s="1">
        <f>IF(OR(ISBLANK(値貼り付け用シート!P55),値貼り付け用シート!P55&gt;9990),NA(),値貼り付け用シート!P55)</f>
        <v>28</v>
      </c>
      <c r="E1090" s="1">
        <f t="shared" si="383"/>
        <v>28</v>
      </c>
      <c r="F1090" s="1">
        <f t="shared" si="392"/>
        <v>157</v>
      </c>
      <c r="G1090" s="1">
        <f t="shared" si="393"/>
        <v>8</v>
      </c>
      <c r="H1090" s="1">
        <f t="shared" si="394"/>
        <v>20</v>
      </c>
    </row>
    <row r="1091" spans="1:8" x14ac:dyDescent="0.55000000000000004">
      <c r="A1091" s="1">
        <f>値貼り付け用シート!F55</f>
        <v>5</v>
      </c>
      <c r="B1091" s="1">
        <f>値貼り付け用シート!G55</f>
        <v>15</v>
      </c>
      <c r="C1091" s="1">
        <v>10</v>
      </c>
      <c r="D1091" s="1">
        <f>IF(OR(ISBLANK(値貼り付け用シート!Q55),値貼り付け用シート!Q55&gt;9990),NA(),値貼り付け用シート!Q55)</f>
        <v>32</v>
      </c>
      <c r="E1091" s="1">
        <f t="shared" ref="E1091:E1154" si="411">IF(ISERROR(D1091),0,D1091)</f>
        <v>32</v>
      </c>
      <c r="F1091" s="1">
        <f t="shared" si="392"/>
        <v>164</v>
      </c>
      <c r="G1091" s="1">
        <f t="shared" si="393"/>
        <v>8</v>
      </c>
      <c r="H1091" s="1">
        <f t="shared" si="394"/>
        <v>21</v>
      </c>
    </row>
    <row r="1092" spans="1:8" x14ac:dyDescent="0.55000000000000004">
      <c r="A1092" s="1">
        <f>値貼り付け用シート!F55</f>
        <v>5</v>
      </c>
      <c r="B1092" s="1">
        <f>値貼り付け用シート!G55</f>
        <v>15</v>
      </c>
      <c r="C1092" s="1">
        <v>11</v>
      </c>
      <c r="D1092" s="1">
        <f>IF(OR(ISBLANK(値貼り付け用シート!R55),値貼り付け用シート!R55&gt;9990),NA(),値貼り付け用シート!R55)</f>
        <v>33</v>
      </c>
      <c r="E1092" s="1">
        <f t="shared" si="411"/>
        <v>33</v>
      </c>
      <c r="F1092" s="1">
        <f t="shared" si="392"/>
        <v>181</v>
      </c>
      <c r="G1092" s="1">
        <f t="shared" si="393"/>
        <v>8</v>
      </c>
      <c r="H1092" s="1">
        <f t="shared" si="394"/>
        <v>23</v>
      </c>
    </row>
    <row r="1093" spans="1:8" x14ac:dyDescent="0.55000000000000004">
      <c r="A1093" s="1">
        <f>値貼り付け用シート!F55</f>
        <v>5</v>
      </c>
      <c r="B1093" s="1">
        <f>値貼り付け用シート!G55</f>
        <v>15</v>
      </c>
      <c r="C1093" s="1">
        <v>12</v>
      </c>
      <c r="D1093" s="1">
        <f>IF(OR(ISBLANK(値貼り付け用シート!S55),値貼り付け用シート!S55&gt;9990),NA(),値貼り付け用シート!S55)</f>
        <v>38</v>
      </c>
      <c r="E1093" s="1">
        <f t="shared" si="411"/>
        <v>38</v>
      </c>
      <c r="F1093" s="1">
        <f t="shared" si="392"/>
        <v>204</v>
      </c>
      <c r="G1093" s="1">
        <f t="shared" si="393"/>
        <v>8</v>
      </c>
      <c r="H1093" s="1">
        <f t="shared" si="394"/>
        <v>26</v>
      </c>
    </row>
    <row r="1094" spans="1:8" x14ac:dyDescent="0.55000000000000004">
      <c r="A1094" s="1">
        <f>値貼り付け用シート!F55</f>
        <v>5</v>
      </c>
      <c r="B1094" s="1">
        <f>値貼り付け用シート!G55</f>
        <v>15</v>
      </c>
      <c r="C1094" s="1">
        <v>13</v>
      </c>
      <c r="D1094" s="1">
        <f>IF(OR(ISBLANK(値貼り付け用シート!T55),値貼り付け用シート!T55&gt;9990),NA(),値貼り付け用シート!T55)</f>
        <v>39</v>
      </c>
      <c r="E1094" s="1">
        <f t="shared" si="411"/>
        <v>39</v>
      </c>
      <c r="F1094" s="1">
        <f t="shared" si="392"/>
        <v>230</v>
      </c>
      <c r="G1094" s="1">
        <f t="shared" si="393"/>
        <v>8</v>
      </c>
      <c r="H1094" s="1">
        <f t="shared" si="394"/>
        <v>29</v>
      </c>
    </row>
    <row r="1095" spans="1:8" x14ac:dyDescent="0.55000000000000004">
      <c r="A1095" s="1">
        <f>値貼り付け用シート!F55</f>
        <v>5</v>
      </c>
      <c r="B1095" s="1">
        <f>値貼り付け用シート!G55</f>
        <v>15</v>
      </c>
      <c r="C1095" s="1">
        <v>14</v>
      </c>
      <c r="D1095" s="1">
        <f>IF(OR(ISBLANK(値貼り付け用シート!U55),値貼り付け用シート!U55&gt;9990),NA(),値貼り付け用シート!U55)</f>
        <v>45</v>
      </c>
      <c r="E1095" s="1">
        <f t="shared" si="411"/>
        <v>45</v>
      </c>
      <c r="F1095" s="1">
        <f t="shared" si="392"/>
        <v>257</v>
      </c>
      <c r="G1095" s="1">
        <f t="shared" si="393"/>
        <v>8</v>
      </c>
      <c r="H1095" s="1">
        <f t="shared" si="394"/>
        <v>32</v>
      </c>
    </row>
    <row r="1096" spans="1:8" x14ac:dyDescent="0.55000000000000004">
      <c r="A1096" s="1">
        <f>値貼り付け用シート!F55</f>
        <v>5</v>
      </c>
      <c r="B1096" s="1">
        <f>値貼り付け用シート!G55</f>
        <v>15</v>
      </c>
      <c r="C1096" s="1">
        <v>15</v>
      </c>
      <c r="D1096" s="1">
        <f>IF(OR(ISBLANK(値貼り付け用シート!V55),値貼り付け用シート!V55&gt;9990),NA(),値貼り付け用シート!V55)</f>
        <v>48</v>
      </c>
      <c r="E1096" s="1">
        <f t="shared" si="411"/>
        <v>48</v>
      </c>
      <c r="F1096" s="1">
        <f t="shared" si="392"/>
        <v>285</v>
      </c>
      <c r="G1096" s="1">
        <f t="shared" si="393"/>
        <v>8</v>
      </c>
      <c r="H1096" s="1">
        <f t="shared" si="394"/>
        <v>36</v>
      </c>
    </row>
    <row r="1097" spans="1:8" x14ac:dyDescent="0.55000000000000004">
      <c r="A1097" s="1">
        <f>値貼り付け用シート!F55</f>
        <v>5</v>
      </c>
      <c r="B1097" s="1">
        <f>値貼り付け用シート!G55</f>
        <v>15</v>
      </c>
      <c r="C1097" s="1">
        <v>16</v>
      </c>
      <c r="D1097" s="1">
        <f>IF(OR(ISBLANK(値貼り付け用シート!W55),値貼り付け用シート!W55&gt;9990),NA(),値貼り付け用シート!W55)</f>
        <v>47</v>
      </c>
      <c r="E1097" s="1">
        <f t="shared" si="411"/>
        <v>47</v>
      </c>
      <c r="F1097" s="1">
        <f t="shared" si="392"/>
        <v>310</v>
      </c>
      <c r="G1097" s="1">
        <f t="shared" si="393"/>
        <v>8</v>
      </c>
      <c r="H1097" s="1">
        <f t="shared" si="394"/>
        <v>39</v>
      </c>
    </row>
    <row r="1098" spans="1:8" x14ac:dyDescent="0.55000000000000004">
      <c r="A1098" s="1">
        <f>値貼り付け用シート!F55</f>
        <v>5</v>
      </c>
      <c r="B1098" s="1">
        <f>値貼り付け用シート!G55</f>
        <v>15</v>
      </c>
      <c r="C1098" s="1">
        <v>17</v>
      </c>
      <c r="D1098" s="1">
        <f>IF(OR(ISBLANK(値貼り付け用シート!X55),値貼り付け用シート!X55&gt;9990),NA(),値貼り付け用シート!X55)</f>
        <v>48</v>
      </c>
      <c r="E1098" s="1">
        <f t="shared" si="411"/>
        <v>48</v>
      </c>
      <c r="F1098" s="1">
        <f t="shared" si="392"/>
        <v>330</v>
      </c>
      <c r="G1098" s="1">
        <f t="shared" si="393"/>
        <v>8</v>
      </c>
      <c r="H1098" s="1">
        <f t="shared" si="394"/>
        <v>41</v>
      </c>
    </row>
    <row r="1099" spans="1:8" x14ac:dyDescent="0.55000000000000004">
      <c r="A1099" s="1">
        <f>値貼り付け用シート!F55</f>
        <v>5</v>
      </c>
      <c r="B1099" s="1">
        <f>値貼り付け用シート!G55</f>
        <v>15</v>
      </c>
      <c r="C1099" s="1">
        <v>18</v>
      </c>
      <c r="D1099" s="1">
        <f>IF(OR(ISBLANK(値貼り付け用シート!Y55),値貼り付け用シート!Y55&gt;9990),NA(),値貼り付け用シート!Y55)</f>
        <v>45</v>
      </c>
      <c r="E1099" s="1">
        <f t="shared" si="411"/>
        <v>45</v>
      </c>
      <c r="F1099" s="1">
        <f t="shared" si="392"/>
        <v>343</v>
      </c>
      <c r="G1099" s="1">
        <f t="shared" si="393"/>
        <v>8</v>
      </c>
      <c r="H1099" s="1">
        <f t="shared" si="394"/>
        <v>43</v>
      </c>
    </row>
    <row r="1100" spans="1:8" x14ac:dyDescent="0.55000000000000004">
      <c r="A1100" s="1">
        <f>値貼り付け用シート!F55</f>
        <v>5</v>
      </c>
      <c r="B1100" s="1">
        <f>値貼り付け用シート!G55</f>
        <v>15</v>
      </c>
      <c r="C1100" s="1">
        <v>19</v>
      </c>
      <c r="D1100" s="1">
        <f>IF(OR(ISBLANK(値貼り付け用シート!Z55),値貼り付け用シート!Z55&gt;9990),NA(),値貼り付け用シート!Z55)</f>
        <v>44</v>
      </c>
      <c r="E1100" s="1">
        <f t="shared" si="411"/>
        <v>44</v>
      </c>
      <c r="F1100" s="1">
        <f t="shared" si="392"/>
        <v>354</v>
      </c>
      <c r="G1100" s="1">
        <f t="shared" si="393"/>
        <v>8</v>
      </c>
      <c r="H1100" s="1">
        <f t="shared" si="394"/>
        <v>44</v>
      </c>
    </row>
    <row r="1101" spans="1:8" x14ac:dyDescent="0.55000000000000004">
      <c r="A1101" s="1">
        <f>値貼り付け用シート!F55</f>
        <v>5</v>
      </c>
      <c r="B1101" s="1">
        <f>値貼り付け用シート!G55</f>
        <v>15</v>
      </c>
      <c r="C1101" s="1">
        <v>20</v>
      </c>
      <c r="D1101" s="1">
        <f>IF(OR(ISBLANK(値貼り付け用シート!AA55),値貼り付け用シート!AA55&gt;9990),NA(),値貼り付け用シート!AA55)</f>
        <v>42</v>
      </c>
      <c r="E1101" s="1">
        <f t="shared" si="411"/>
        <v>42</v>
      </c>
      <c r="F1101" s="1">
        <f t="shared" si="392"/>
        <v>358</v>
      </c>
      <c r="G1101" s="1">
        <f t="shared" si="393"/>
        <v>8</v>
      </c>
      <c r="H1101" s="1">
        <f t="shared" si="394"/>
        <v>45</v>
      </c>
    </row>
    <row r="1102" spans="1:8" x14ac:dyDescent="0.55000000000000004">
      <c r="A1102" s="1">
        <f>値貼り付け用シート!F55</f>
        <v>5</v>
      </c>
      <c r="B1102" s="1">
        <f>値貼り付け用シート!G55</f>
        <v>15</v>
      </c>
      <c r="C1102" s="1">
        <v>21</v>
      </c>
      <c r="D1102" s="1">
        <f>IF(OR(ISBLANK(値貼り付け用シート!AB55),値貼り付け用シート!AB55&gt;9990),NA(),値貼り付け用シート!AB55)</f>
        <v>42</v>
      </c>
      <c r="E1102" s="1">
        <f t="shared" si="411"/>
        <v>42</v>
      </c>
      <c r="F1102" s="1">
        <f t="shared" si="392"/>
        <v>361</v>
      </c>
      <c r="G1102" s="1">
        <f t="shared" si="393"/>
        <v>8</v>
      </c>
      <c r="H1102" s="1">
        <f t="shared" si="394"/>
        <v>45</v>
      </c>
    </row>
    <row r="1103" spans="1:8" x14ac:dyDescent="0.55000000000000004">
      <c r="A1103" s="1">
        <f>値貼り付け用シート!F55</f>
        <v>5</v>
      </c>
      <c r="B1103" s="1">
        <f>値貼り付け用シート!G55</f>
        <v>15</v>
      </c>
      <c r="C1103" s="1">
        <v>22</v>
      </c>
      <c r="D1103" s="1">
        <f>IF(OR(ISBLANK(値貼り付け用シート!AC55),値貼り付け用シート!AC55&gt;9990),NA(),値貼り付け用シート!AC55)</f>
        <v>37</v>
      </c>
      <c r="E1103" s="1">
        <f t="shared" si="411"/>
        <v>37</v>
      </c>
      <c r="F1103" s="1">
        <f t="shared" si="392"/>
        <v>353</v>
      </c>
      <c r="G1103" s="1">
        <f t="shared" si="393"/>
        <v>8</v>
      </c>
      <c r="H1103" s="1">
        <f t="shared" si="394"/>
        <v>44</v>
      </c>
    </row>
    <row r="1104" spans="1:8" x14ac:dyDescent="0.55000000000000004">
      <c r="A1104" s="1">
        <f>値貼り付け用シート!F55</f>
        <v>5</v>
      </c>
      <c r="B1104" s="1">
        <f>値貼り付け用シート!G55</f>
        <v>15</v>
      </c>
      <c r="C1104" s="1">
        <v>23</v>
      </c>
      <c r="D1104" s="1">
        <f>IF(OR(ISBLANK(値貼り付け用シート!AD55),値貼り付け用シート!AD55&gt;9990),NA(),値貼り付け用シート!AD55)</f>
        <v>33</v>
      </c>
      <c r="E1104" s="1">
        <f t="shared" si="411"/>
        <v>33</v>
      </c>
      <c r="F1104" s="1">
        <f t="shared" si="392"/>
        <v>338</v>
      </c>
      <c r="G1104" s="1">
        <f t="shared" si="393"/>
        <v>8</v>
      </c>
      <c r="H1104" s="1">
        <f t="shared" si="394"/>
        <v>42</v>
      </c>
    </row>
    <row r="1105" spans="1:16" x14ac:dyDescent="0.55000000000000004">
      <c r="A1105" s="1">
        <f>値貼り付け用シート!F55</f>
        <v>5</v>
      </c>
      <c r="B1105" s="1">
        <f>値貼り付け用シート!G55</f>
        <v>15</v>
      </c>
      <c r="C1105" s="1">
        <v>24</v>
      </c>
      <c r="D1105" s="1">
        <f>IF(OR(ISBLANK(値貼り付け用シート!AE55),値貼り付け用シート!AE55&gt;9990),NA(),値貼り付け用シート!AE55)</f>
        <v>26</v>
      </c>
      <c r="E1105" s="1">
        <f t="shared" si="411"/>
        <v>26</v>
      </c>
      <c r="F1105" s="1">
        <f t="shared" si="392"/>
        <v>317</v>
      </c>
      <c r="G1105" s="1">
        <f t="shared" si="393"/>
        <v>8</v>
      </c>
      <c r="H1105" s="1">
        <f t="shared" si="394"/>
        <v>40</v>
      </c>
    </row>
    <row r="1106" spans="1:16" x14ac:dyDescent="0.55000000000000004">
      <c r="A1106" s="1">
        <f>値貼り付け用シート!F56</f>
        <v>5</v>
      </c>
      <c r="B1106" s="1">
        <f>値貼り付け用シート!G56</f>
        <v>16</v>
      </c>
      <c r="C1106" s="1">
        <v>1</v>
      </c>
      <c r="D1106" s="1">
        <f>IF(OR(ISBLANK(値貼り付け用シート!H56),値貼り付け用シート!H56&gt;9990),NA(),値貼り付け用シート!H56)</f>
        <v>25</v>
      </c>
      <c r="E1106" s="1">
        <f t="shared" si="411"/>
        <v>25</v>
      </c>
      <c r="F1106" s="1">
        <f t="shared" si="392"/>
        <v>294</v>
      </c>
      <c r="G1106" s="1">
        <f t="shared" si="393"/>
        <v>8</v>
      </c>
      <c r="H1106" s="1">
        <f t="shared" si="394"/>
        <v>37</v>
      </c>
      <c r="I1106" s="1">
        <f t="shared" ref="I1106" si="412">COUNT(D1106:D1129)</f>
        <v>24</v>
      </c>
      <c r="J1106" s="1">
        <f t="shared" ref="J1106" si="413">COUNT(H1106:H1129)</f>
        <v>24</v>
      </c>
      <c r="K1106" s="1">
        <f t="shared" ref="K1106" si="414">IF(AND(I1106&gt;=20,J1106&gt;=20),0,1)</f>
        <v>0</v>
      </c>
      <c r="L1106" s="1">
        <f t="shared" ref="L1106" si="415">IF(K1106=0,MAX(H1106:H1129),NA())</f>
        <v>72</v>
      </c>
      <c r="M1106" s="1">
        <f t="shared" ref="M1106" si="416">IF(K1106=0,IF(L1106&lt;=70,1,0),NA())</f>
        <v>0</v>
      </c>
      <c r="N1106" s="1">
        <f t="shared" ref="N1106" si="417">IF(COUNTIF(D1106:D1129,NA())=24,NA(),MAX(E1106:E1129))</f>
        <v>78</v>
      </c>
      <c r="O1106" s="1">
        <f t="shared" ref="O1106" si="418">IF(COUNTIF(D1111:D1125,NA())=15,NA(),MAX(E1111:E1125))</f>
        <v>78</v>
      </c>
      <c r="P1106" s="1">
        <f t="shared" ref="P1106" si="419">COUNTIF(D1106:D1129,"&gt;=120")</f>
        <v>0</v>
      </c>
    </row>
    <row r="1107" spans="1:16" x14ac:dyDescent="0.55000000000000004">
      <c r="A1107" s="1">
        <f>値貼り付け用シート!F56</f>
        <v>5</v>
      </c>
      <c r="B1107" s="1">
        <f>値貼り付け用シート!G56</f>
        <v>16</v>
      </c>
      <c r="C1107" s="1">
        <v>2</v>
      </c>
      <c r="D1107" s="1">
        <f>IF(OR(ISBLANK(値貼り付け用シート!I56),値貼り付け用シート!I56&gt;9990),NA(),値貼り付け用シート!I56)</f>
        <v>21</v>
      </c>
      <c r="E1107" s="1">
        <f t="shared" si="411"/>
        <v>21</v>
      </c>
      <c r="F1107" s="1">
        <f t="shared" si="392"/>
        <v>270</v>
      </c>
      <c r="G1107" s="1">
        <f t="shared" si="393"/>
        <v>8</v>
      </c>
      <c r="H1107" s="1">
        <f t="shared" si="394"/>
        <v>34</v>
      </c>
    </row>
    <row r="1108" spans="1:16" x14ac:dyDescent="0.55000000000000004">
      <c r="A1108" s="1">
        <f>値貼り付け用シート!F56</f>
        <v>5</v>
      </c>
      <c r="B1108" s="1">
        <f>値貼り付け用シート!G56</f>
        <v>16</v>
      </c>
      <c r="C1108" s="1">
        <v>3</v>
      </c>
      <c r="D1108" s="1">
        <f>IF(OR(ISBLANK(値貼り付け用シート!J56),値貼り付け用シート!J56&gt;9990),NA(),値貼り付け用シート!J56)</f>
        <v>19</v>
      </c>
      <c r="E1108" s="1">
        <f t="shared" si="411"/>
        <v>19</v>
      </c>
      <c r="F1108" s="1">
        <f t="shared" si="392"/>
        <v>245</v>
      </c>
      <c r="G1108" s="1">
        <f t="shared" si="393"/>
        <v>8</v>
      </c>
      <c r="H1108" s="1">
        <f t="shared" si="394"/>
        <v>31</v>
      </c>
    </row>
    <row r="1109" spans="1:16" x14ac:dyDescent="0.55000000000000004">
      <c r="A1109" s="1">
        <f>値貼り付け用シート!F56</f>
        <v>5</v>
      </c>
      <c r="B1109" s="1">
        <f>値貼り付け用シート!G56</f>
        <v>16</v>
      </c>
      <c r="C1109" s="1">
        <v>4</v>
      </c>
      <c r="D1109" s="1">
        <f>IF(OR(ISBLANK(値貼り付け用シート!K56),値貼り付け用シート!K56&gt;9990),NA(),値貼り付け用シート!K56)</f>
        <v>17</v>
      </c>
      <c r="E1109" s="1">
        <f t="shared" si="411"/>
        <v>17</v>
      </c>
      <c r="F1109" s="1">
        <f t="shared" si="392"/>
        <v>220</v>
      </c>
      <c r="G1109" s="1">
        <f t="shared" si="393"/>
        <v>8</v>
      </c>
      <c r="H1109" s="1">
        <f t="shared" si="394"/>
        <v>28</v>
      </c>
    </row>
    <row r="1110" spans="1:16" x14ac:dyDescent="0.55000000000000004">
      <c r="A1110" s="1">
        <f>値貼り付け用シート!F56</f>
        <v>5</v>
      </c>
      <c r="B1110" s="1">
        <f>値貼り付け用シート!G56</f>
        <v>16</v>
      </c>
      <c r="C1110" s="1">
        <v>5</v>
      </c>
      <c r="D1110" s="1">
        <f>IF(OR(ISBLANK(値貼り付け用シート!L56),値貼り付け用シート!L56&gt;9990),NA(),値貼り付け用シート!L56)</f>
        <v>14</v>
      </c>
      <c r="E1110" s="1">
        <f t="shared" si="411"/>
        <v>14</v>
      </c>
      <c r="F1110" s="1">
        <f t="shared" si="392"/>
        <v>192</v>
      </c>
      <c r="G1110" s="1">
        <f t="shared" si="393"/>
        <v>8</v>
      </c>
      <c r="H1110" s="1">
        <f t="shared" si="394"/>
        <v>24</v>
      </c>
    </row>
    <row r="1111" spans="1:16" x14ac:dyDescent="0.55000000000000004">
      <c r="A1111" s="1">
        <f>値貼り付け用シート!F56</f>
        <v>5</v>
      </c>
      <c r="B1111" s="1">
        <f>値貼り付け用シート!G56</f>
        <v>16</v>
      </c>
      <c r="C1111" s="1">
        <v>6</v>
      </c>
      <c r="D1111" s="1">
        <f>IF(OR(ISBLANK(値貼り付け用シート!M56),値貼り付け用シート!M56&gt;9990),NA(),値貼り付け用シート!M56)</f>
        <v>17</v>
      </c>
      <c r="E1111" s="1">
        <f t="shared" si="411"/>
        <v>17</v>
      </c>
      <c r="F1111" s="1">
        <f t="shared" si="392"/>
        <v>172</v>
      </c>
      <c r="G1111" s="1">
        <f t="shared" si="393"/>
        <v>8</v>
      </c>
      <c r="H1111" s="1">
        <f t="shared" si="394"/>
        <v>22</v>
      </c>
    </row>
    <row r="1112" spans="1:16" x14ac:dyDescent="0.55000000000000004">
      <c r="A1112" s="1">
        <f>値貼り付け用シート!F56</f>
        <v>5</v>
      </c>
      <c r="B1112" s="1">
        <f>値貼り付け用シート!G56</f>
        <v>16</v>
      </c>
      <c r="C1112" s="1">
        <v>7</v>
      </c>
      <c r="D1112" s="1">
        <f>IF(OR(ISBLANK(値貼り付け用シート!N56),値貼り付け用シート!N56&gt;9990),NA(),値貼り付け用シート!N56)</f>
        <v>21</v>
      </c>
      <c r="E1112" s="1">
        <f t="shared" si="411"/>
        <v>21</v>
      </c>
      <c r="F1112" s="1">
        <f t="shared" si="392"/>
        <v>160</v>
      </c>
      <c r="G1112" s="1">
        <f t="shared" si="393"/>
        <v>8</v>
      </c>
      <c r="H1112" s="1">
        <f t="shared" si="394"/>
        <v>20</v>
      </c>
    </row>
    <row r="1113" spans="1:16" x14ac:dyDescent="0.55000000000000004">
      <c r="A1113" s="1">
        <f>値貼り付け用シート!F56</f>
        <v>5</v>
      </c>
      <c r="B1113" s="1">
        <f>値貼り付け用シート!G56</f>
        <v>16</v>
      </c>
      <c r="C1113" s="1">
        <v>8</v>
      </c>
      <c r="D1113" s="1">
        <f>IF(OR(ISBLANK(値貼り付け用シート!O56),値貼り付け用シート!O56&gt;9990),NA(),値貼り付け用シート!O56)</f>
        <v>24</v>
      </c>
      <c r="E1113" s="1">
        <f t="shared" si="411"/>
        <v>24</v>
      </c>
      <c r="F1113" s="1">
        <f t="shared" si="392"/>
        <v>158</v>
      </c>
      <c r="G1113" s="1">
        <f t="shared" si="393"/>
        <v>8</v>
      </c>
      <c r="H1113" s="1">
        <f t="shared" si="394"/>
        <v>20</v>
      </c>
    </row>
    <row r="1114" spans="1:16" x14ac:dyDescent="0.55000000000000004">
      <c r="A1114" s="1">
        <f>値貼り付け用シート!F56</f>
        <v>5</v>
      </c>
      <c r="B1114" s="1">
        <f>値貼り付け用シート!G56</f>
        <v>16</v>
      </c>
      <c r="C1114" s="1">
        <v>9</v>
      </c>
      <c r="D1114" s="1">
        <f>IF(OR(ISBLANK(値貼り付け用シート!P56),値貼り付け用シート!P56&gt;9990),NA(),値貼り付け用シート!P56)</f>
        <v>34</v>
      </c>
      <c r="E1114" s="1">
        <f t="shared" si="411"/>
        <v>34</v>
      </c>
      <c r="F1114" s="1">
        <f t="shared" si="392"/>
        <v>167</v>
      </c>
      <c r="G1114" s="1">
        <f t="shared" si="393"/>
        <v>8</v>
      </c>
      <c r="H1114" s="1">
        <f t="shared" si="394"/>
        <v>21</v>
      </c>
    </row>
    <row r="1115" spans="1:16" x14ac:dyDescent="0.55000000000000004">
      <c r="A1115" s="1">
        <f>値貼り付け用シート!F56</f>
        <v>5</v>
      </c>
      <c r="B1115" s="1">
        <f>値貼り付け用シート!G56</f>
        <v>16</v>
      </c>
      <c r="C1115" s="1">
        <v>10</v>
      </c>
      <c r="D1115" s="1">
        <f>IF(OR(ISBLANK(値貼り付け用シート!Q56),値貼り付け用シート!Q56&gt;9990),NA(),値貼り付け用シート!Q56)</f>
        <v>48</v>
      </c>
      <c r="E1115" s="1">
        <f t="shared" si="411"/>
        <v>48</v>
      </c>
      <c r="F1115" s="1">
        <f t="shared" ref="F1115:F1178" si="420">SUM(E1108:E1115)</f>
        <v>194</v>
      </c>
      <c r="G1115" s="1">
        <f t="shared" ref="G1115:G1178" si="421">COUNT(D1108:D1115)</f>
        <v>8</v>
      </c>
      <c r="H1115" s="1">
        <f t="shared" ref="H1115:H1178" si="422">IF(G1115&gt;=6,ROUND(F1115/G1115,0),NA())</f>
        <v>24</v>
      </c>
    </row>
    <row r="1116" spans="1:16" x14ac:dyDescent="0.55000000000000004">
      <c r="A1116" s="1">
        <f>値貼り付け用シート!F56</f>
        <v>5</v>
      </c>
      <c r="B1116" s="1">
        <f>値貼り付け用シート!G56</f>
        <v>16</v>
      </c>
      <c r="C1116" s="1">
        <v>11</v>
      </c>
      <c r="D1116" s="1">
        <f>IF(OR(ISBLANK(値貼り付け用シート!R56),値貼り付け用シート!R56&gt;9990),NA(),値貼り付け用シート!R56)</f>
        <v>53</v>
      </c>
      <c r="E1116" s="1">
        <f t="shared" si="411"/>
        <v>53</v>
      </c>
      <c r="F1116" s="1">
        <f t="shared" si="420"/>
        <v>228</v>
      </c>
      <c r="G1116" s="1">
        <f t="shared" si="421"/>
        <v>8</v>
      </c>
      <c r="H1116" s="1">
        <f t="shared" si="422"/>
        <v>29</v>
      </c>
    </row>
    <row r="1117" spans="1:16" x14ac:dyDescent="0.55000000000000004">
      <c r="A1117" s="1">
        <f>値貼り付け用シート!F56</f>
        <v>5</v>
      </c>
      <c r="B1117" s="1">
        <f>値貼り付け用シート!G56</f>
        <v>16</v>
      </c>
      <c r="C1117" s="1">
        <v>12</v>
      </c>
      <c r="D1117" s="1">
        <f>IF(OR(ISBLANK(値貼り付け用シート!S56),値貼り付け用シート!S56&gt;9990),NA(),値貼り付け用シート!S56)</f>
        <v>60</v>
      </c>
      <c r="E1117" s="1">
        <f t="shared" si="411"/>
        <v>60</v>
      </c>
      <c r="F1117" s="1">
        <f t="shared" si="420"/>
        <v>271</v>
      </c>
      <c r="G1117" s="1">
        <f t="shared" si="421"/>
        <v>8</v>
      </c>
      <c r="H1117" s="1">
        <f t="shared" si="422"/>
        <v>34</v>
      </c>
    </row>
    <row r="1118" spans="1:16" x14ac:dyDescent="0.55000000000000004">
      <c r="A1118" s="1">
        <f>値貼り付け用シート!F56</f>
        <v>5</v>
      </c>
      <c r="B1118" s="1">
        <f>値貼り付け用シート!G56</f>
        <v>16</v>
      </c>
      <c r="C1118" s="1">
        <v>13</v>
      </c>
      <c r="D1118" s="1">
        <f>IF(OR(ISBLANK(値貼り付け用シート!T56),値貼り付け用シート!T56&gt;9990),NA(),値貼り付け用シート!T56)</f>
        <v>68</v>
      </c>
      <c r="E1118" s="1">
        <f t="shared" si="411"/>
        <v>68</v>
      </c>
      <c r="F1118" s="1">
        <f t="shared" si="420"/>
        <v>325</v>
      </c>
      <c r="G1118" s="1">
        <f t="shared" si="421"/>
        <v>8</v>
      </c>
      <c r="H1118" s="1">
        <f t="shared" si="422"/>
        <v>41</v>
      </c>
    </row>
    <row r="1119" spans="1:16" x14ac:dyDescent="0.55000000000000004">
      <c r="A1119" s="1">
        <f>値貼り付け用シート!F56</f>
        <v>5</v>
      </c>
      <c r="B1119" s="1">
        <f>値貼り付け用シート!G56</f>
        <v>16</v>
      </c>
      <c r="C1119" s="1">
        <v>14</v>
      </c>
      <c r="D1119" s="1">
        <f>IF(OR(ISBLANK(値貼り付け用シート!U56),値貼り付け用シート!U56&gt;9990),NA(),値貼り付け用シート!U56)</f>
        <v>70</v>
      </c>
      <c r="E1119" s="1">
        <f t="shared" si="411"/>
        <v>70</v>
      </c>
      <c r="F1119" s="1">
        <f t="shared" si="420"/>
        <v>378</v>
      </c>
      <c r="G1119" s="1">
        <f t="shared" si="421"/>
        <v>8</v>
      </c>
      <c r="H1119" s="1">
        <f t="shared" si="422"/>
        <v>47</v>
      </c>
    </row>
    <row r="1120" spans="1:16" x14ac:dyDescent="0.55000000000000004">
      <c r="A1120" s="1">
        <f>値貼り付け用シート!F56</f>
        <v>5</v>
      </c>
      <c r="B1120" s="1">
        <f>値貼り付け用シート!G56</f>
        <v>16</v>
      </c>
      <c r="C1120" s="1">
        <v>15</v>
      </c>
      <c r="D1120" s="1">
        <f>IF(OR(ISBLANK(値貼り付け用シート!V56),値貼り付け用シート!V56&gt;9990),NA(),値貼り付け用シート!V56)</f>
        <v>73</v>
      </c>
      <c r="E1120" s="1">
        <f t="shared" si="411"/>
        <v>73</v>
      </c>
      <c r="F1120" s="1">
        <f t="shared" si="420"/>
        <v>430</v>
      </c>
      <c r="G1120" s="1">
        <f t="shared" si="421"/>
        <v>8</v>
      </c>
      <c r="H1120" s="1">
        <f t="shared" si="422"/>
        <v>54</v>
      </c>
    </row>
    <row r="1121" spans="1:16" x14ac:dyDescent="0.55000000000000004">
      <c r="A1121" s="1">
        <f>値貼り付け用シート!F56</f>
        <v>5</v>
      </c>
      <c r="B1121" s="1">
        <f>値貼り付け用シート!G56</f>
        <v>16</v>
      </c>
      <c r="C1121" s="1">
        <v>16</v>
      </c>
      <c r="D1121" s="1">
        <f>IF(OR(ISBLANK(値貼り付け用シート!W56),値貼り付け用シート!W56&gt;9990),NA(),値貼り付け用シート!W56)</f>
        <v>75</v>
      </c>
      <c r="E1121" s="1">
        <f t="shared" si="411"/>
        <v>75</v>
      </c>
      <c r="F1121" s="1">
        <f t="shared" si="420"/>
        <v>481</v>
      </c>
      <c r="G1121" s="1">
        <f t="shared" si="421"/>
        <v>8</v>
      </c>
      <c r="H1121" s="1">
        <f t="shared" si="422"/>
        <v>60</v>
      </c>
    </row>
    <row r="1122" spans="1:16" x14ac:dyDescent="0.55000000000000004">
      <c r="A1122" s="1">
        <f>値貼り付け用シート!F56</f>
        <v>5</v>
      </c>
      <c r="B1122" s="1">
        <f>値貼り付け用シート!G56</f>
        <v>16</v>
      </c>
      <c r="C1122" s="1">
        <v>17</v>
      </c>
      <c r="D1122" s="1">
        <f>IF(OR(ISBLANK(値貼り付け用シート!X56),値貼り付け用シート!X56&gt;9990),NA(),値貼り付け用シート!X56)</f>
        <v>75</v>
      </c>
      <c r="E1122" s="1">
        <f t="shared" si="411"/>
        <v>75</v>
      </c>
      <c r="F1122" s="1">
        <f t="shared" si="420"/>
        <v>522</v>
      </c>
      <c r="G1122" s="1">
        <f t="shared" si="421"/>
        <v>8</v>
      </c>
      <c r="H1122" s="1">
        <f t="shared" si="422"/>
        <v>65</v>
      </c>
    </row>
    <row r="1123" spans="1:16" x14ac:dyDescent="0.55000000000000004">
      <c r="A1123" s="1">
        <f>値貼り付け用シート!F56</f>
        <v>5</v>
      </c>
      <c r="B1123" s="1">
        <f>値貼り付け用シート!G56</f>
        <v>16</v>
      </c>
      <c r="C1123" s="1">
        <v>18</v>
      </c>
      <c r="D1123" s="1">
        <f>IF(OR(ISBLANK(値貼り付け用シート!Y56),値貼り付け用シート!Y56&gt;9990),NA(),値貼り付け用シート!Y56)</f>
        <v>78</v>
      </c>
      <c r="E1123" s="1">
        <f t="shared" si="411"/>
        <v>78</v>
      </c>
      <c r="F1123" s="1">
        <f t="shared" si="420"/>
        <v>552</v>
      </c>
      <c r="G1123" s="1">
        <f t="shared" si="421"/>
        <v>8</v>
      </c>
      <c r="H1123" s="1">
        <f t="shared" si="422"/>
        <v>69</v>
      </c>
    </row>
    <row r="1124" spans="1:16" x14ac:dyDescent="0.55000000000000004">
      <c r="A1124" s="1">
        <f>値貼り付け用シート!F56</f>
        <v>5</v>
      </c>
      <c r="B1124" s="1">
        <f>値貼り付け用シート!G56</f>
        <v>16</v>
      </c>
      <c r="C1124" s="1">
        <v>19</v>
      </c>
      <c r="D1124" s="1">
        <f>IF(OR(ISBLANK(値貼り付け用シート!Z56),値貼り付け用シート!Z56&gt;9990),NA(),値貼り付け用シート!Z56)</f>
        <v>76</v>
      </c>
      <c r="E1124" s="1">
        <f t="shared" si="411"/>
        <v>76</v>
      </c>
      <c r="F1124" s="1">
        <f t="shared" si="420"/>
        <v>575</v>
      </c>
      <c r="G1124" s="1">
        <f t="shared" si="421"/>
        <v>8</v>
      </c>
      <c r="H1124" s="1">
        <f t="shared" si="422"/>
        <v>72</v>
      </c>
    </row>
    <row r="1125" spans="1:16" x14ac:dyDescent="0.55000000000000004">
      <c r="A1125" s="1">
        <f>値貼り付け用シート!F56</f>
        <v>5</v>
      </c>
      <c r="B1125" s="1">
        <f>値貼り付け用シート!G56</f>
        <v>16</v>
      </c>
      <c r="C1125" s="1">
        <v>20</v>
      </c>
      <c r="D1125" s="1">
        <f>IF(OR(ISBLANK(値貼り付け用シート!AA56),値貼り付け用シート!AA56&gt;9990),NA(),値貼り付け用シート!AA56)</f>
        <v>50</v>
      </c>
      <c r="E1125" s="1">
        <f t="shared" si="411"/>
        <v>50</v>
      </c>
      <c r="F1125" s="1">
        <f t="shared" si="420"/>
        <v>565</v>
      </c>
      <c r="G1125" s="1">
        <f t="shared" si="421"/>
        <v>8</v>
      </c>
      <c r="H1125" s="1">
        <f t="shared" si="422"/>
        <v>71</v>
      </c>
    </row>
    <row r="1126" spans="1:16" x14ac:dyDescent="0.55000000000000004">
      <c r="A1126" s="1">
        <f>値貼り付け用シート!F56</f>
        <v>5</v>
      </c>
      <c r="B1126" s="1">
        <f>値貼り付け用シート!G56</f>
        <v>16</v>
      </c>
      <c r="C1126" s="1">
        <v>21</v>
      </c>
      <c r="D1126" s="1">
        <f>IF(OR(ISBLANK(値貼り付け用シート!AB56),値貼り付け用シート!AB56&gt;9990),NA(),値貼り付け用シート!AB56)</f>
        <v>25</v>
      </c>
      <c r="E1126" s="1">
        <f t="shared" si="411"/>
        <v>25</v>
      </c>
      <c r="F1126" s="1">
        <f t="shared" si="420"/>
        <v>522</v>
      </c>
      <c r="G1126" s="1">
        <f t="shared" si="421"/>
        <v>8</v>
      </c>
      <c r="H1126" s="1">
        <f t="shared" si="422"/>
        <v>65</v>
      </c>
    </row>
    <row r="1127" spans="1:16" x14ac:dyDescent="0.55000000000000004">
      <c r="A1127" s="1">
        <f>値貼り付け用シート!F56</f>
        <v>5</v>
      </c>
      <c r="B1127" s="1">
        <f>値貼り付け用シート!G56</f>
        <v>16</v>
      </c>
      <c r="C1127" s="1">
        <v>22</v>
      </c>
      <c r="D1127" s="1">
        <f>IF(OR(ISBLANK(値貼り付け用シート!AC56),値貼り付け用シート!AC56&gt;9990),NA(),値貼り付け用シート!AC56)</f>
        <v>26</v>
      </c>
      <c r="E1127" s="1">
        <f t="shared" si="411"/>
        <v>26</v>
      </c>
      <c r="F1127" s="1">
        <f t="shared" si="420"/>
        <v>478</v>
      </c>
      <c r="G1127" s="1">
        <f t="shared" si="421"/>
        <v>8</v>
      </c>
      <c r="H1127" s="1">
        <f t="shared" si="422"/>
        <v>60</v>
      </c>
    </row>
    <row r="1128" spans="1:16" x14ac:dyDescent="0.55000000000000004">
      <c r="A1128" s="1">
        <f>値貼り付け用シート!F56</f>
        <v>5</v>
      </c>
      <c r="B1128" s="1">
        <f>値貼り付け用シート!G56</f>
        <v>16</v>
      </c>
      <c r="C1128" s="1">
        <v>23</v>
      </c>
      <c r="D1128" s="1">
        <f>IF(OR(ISBLANK(値貼り付け用シート!AD56),値貼り付け用シート!AD56&gt;9990),NA(),値貼り付け用シート!AD56)</f>
        <v>27</v>
      </c>
      <c r="E1128" s="1">
        <f t="shared" si="411"/>
        <v>27</v>
      </c>
      <c r="F1128" s="1">
        <f t="shared" si="420"/>
        <v>432</v>
      </c>
      <c r="G1128" s="1">
        <f t="shared" si="421"/>
        <v>8</v>
      </c>
      <c r="H1128" s="1">
        <f t="shared" si="422"/>
        <v>54</v>
      </c>
    </row>
    <row r="1129" spans="1:16" x14ac:dyDescent="0.55000000000000004">
      <c r="A1129" s="1">
        <f>値貼り付け用シート!F56</f>
        <v>5</v>
      </c>
      <c r="B1129" s="1">
        <f>値貼り付け用シート!G56</f>
        <v>16</v>
      </c>
      <c r="C1129" s="1">
        <v>24</v>
      </c>
      <c r="D1129" s="1">
        <f>IF(OR(ISBLANK(値貼り付け用シート!AE56),値貼り付け用シート!AE56&gt;9990),NA(),値貼り付け用シート!AE56)</f>
        <v>21</v>
      </c>
      <c r="E1129" s="1">
        <f t="shared" si="411"/>
        <v>21</v>
      </c>
      <c r="F1129" s="1">
        <f t="shared" si="420"/>
        <v>378</v>
      </c>
      <c r="G1129" s="1">
        <f t="shared" si="421"/>
        <v>8</v>
      </c>
      <c r="H1129" s="1">
        <f t="shared" si="422"/>
        <v>47</v>
      </c>
    </row>
    <row r="1130" spans="1:16" x14ac:dyDescent="0.55000000000000004">
      <c r="A1130" s="1">
        <f>値貼り付け用シート!F57</f>
        <v>5</v>
      </c>
      <c r="B1130" s="1">
        <f>値貼り付け用シート!G57</f>
        <v>17</v>
      </c>
      <c r="C1130" s="1">
        <v>1</v>
      </c>
      <c r="D1130" s="1">
        <f>IF(OR(ISBLANK(値貼り付け用シート!H57),値貼り付け用シート!H57&gt;9990),NA(),値貼り付け用シート!H57)</f>
        <v>19</v>
      </c>
      <c r="E1130" s="1">
        <f t="shared" si="411"/>
        <v>19</v>
      </c>
      <c r="F1130" s="1">
        <f t="shared" si="420"/>
        <v>322</v>
      </c>
      <c r="G1130" s="1">
        <f t="shared" si="421"/>
        <v>8</v>
      </c>
      <c r="H1130" s="1">
        <f t="shared" si="422"/>
        <v>40</v>
      </c>
      <c r="I1130" s="1">
        <f t="shared" ref="I1130" si="423">COUNT(D1130:D1153)</f>
        <v>23</v>
      </c>
      <c r="J1130" s="1">
        <f t="shared" ref="J1130" si="424">COUNT(H1130:H1153)</f>
        <v>24</v>
      </c>
      <c r="K1130" s="1">
        <f t="shared" ref="K1130" si="425">IF(AND(I1130&gt;=20,J1130&gt;=20),0,1)</f>
        <v>0</v>
      </c>
      <c r="L1130" s="1">
        <f t="shared" ref="L1130" si="426">IF(K1130=0,MAX(H1130:H1153),NA())</f>
        <v>71</v>
      </c>
      <c r="M1130" s="1">
        <f t="shared" ref="M1130" si="427">IF(K1130=0,IF(L1130&lt;=70,1,0),NA())</f>
        <v>0</v>
      </c>
      <c r="N1130" s="1">
        <f t="shared" ref="N1130" si="428">IF(COUNTIF(D1130:D1153,NA())=24,NA(),MAX(E1130:E1153))</f>
        <v>82</v>
      </c>
      <c r="O1130" s="1">
        <f t="shared" ref="O1130" si="429">IF(COUNTIF(D1135:D1149,NA())=15,NA(),MAX(E1135:E1149))</f>
        <v>82</v>
      </c>
      <c r="P1130" s="1">
        <f t="shared" ref="P1130" si="430">COUNTIF(D1130:D1153,"&gt;=120")</f>
        <v>0</v>
      </c>
    </row>
    <row r="1131" spans="1:16" x14ac:dyDescent="0.55000000000000004">
      <c r="A1131" s="1">
        <f>値貼り付け用シート!F57</f>
        <v>5</v>
      </c>
      <c r="B1131" s="1">
        <f>値貼り付け用シート!G57</f>
        <v>17</v>
      </c>
      <c r="C1131" s="1">
        <v>2</v>
      </c>
      <c r="D1131" s="1">
        <f>IF(OR(ISBLANK(値貼り付け用シート!I57),値貼り付け用シート!I57&gt;9990),NA(),値貼り付け用シート!I57)</f>
        <v>19</v>
      </c>
      <c r="E1131" s="1">
        <f t="shared" si="411"/>
        <v>19</v>
      </c>
      <c r="F1131" s="1">
        <f t="shared" si="420"/>
        <v>263</v>
      </c>
      <c r="G1131" s="1">
        <f t="shared" si="421"/>
        <v>8</v>
      </c>
      <c r="H1131" s="1">
        <f t="shared" si="422"/>
        <v>33</v>
      </c>
    </row>
    <row r="1132" spans="1:16" x14ac:dyDescent="0.55000000000000004">
      <c r="A1132" s="1">
        <f>値貼り付け用シート!F57</f>
        <v>5</v>
      </c>
      <c r="B1132" s="1">
        <f>値貼り付け用シート!G57</f>
        <v>17</v>
      </c>
      <c r="C1132" s="1">
        <v>3</v>
      </c>
      <c r="D1132" s="1">
        <f>IF(OR(ISBLANK(値貼り付け用シート!J57),値貼り付け用シート!J57&gt;9990),NA(),値貼り付け用シート!J57)</f>
        <v>22</v>
      </c>
      <c r="E1132" s="1">
        <f t="shared" si="411"/>
        <v>22</v>
      </c>
      <c r="F1132" s="1">
        <f t="shared" si="420"/>
        <v>209</v>
      </c>
      <c r="G1132" s="1">
        <f t="shared" si="421"/>
        <v>8</v>
      </c>
      <c r="H1132" s="1">
        <f t="shared" si="422"/>
        <v>26</v>
      </c>
    </row>
    <row r="1133" spans="1:16" x14ac:dyDescent="0.55000000000000004">
      <c r="A1133" s="1">
        <f>値貼り付け用シート!F57</f>
        <v>5</v>
      </c>
      <c r="B1133" s="1">
        <f>値貼り付け用シート!G57</f>
        <v>17</v>
      </c>
      <c r="C1133" s="1">
        <v>4</v>
      </c>
      <c r="D1133" s="1">
        <f>IF(OR(ISBLANK(値貼り付け用シート!K57),値貼り付け用シート!K57&gt;9990),NA(),値貼り付け用シート!K57)</f>
        <v>22</v>
      </c>
      <c r="E1133" s="1">
        <f t="shared" si="411"/>
        <v>22</v>
      </c>
      <c r="F1133" s="1">
        <f t="shared" si="420"/>
        <v>181</v>
      </c>
      <c r="G1133" s="1">
        <f t="shared" si="421"/>
        <v>8</v>
      </c>
      <c r="H1133" s="1">
        <f t="shared" si="422"/>
        <v>23</v>
      </c>
    </row>
    <row r="1134" spans="1:16" x14ac:dyDescent="0.55000000000000004">
      <c r="A1134" s="1">
        <f>値貼り付け用シート!F57</f>
        <v>5</v>
      </c>
      <c r="B1134" s="1">
        <f>値貼り付け用シート!G57</f>
        <v>17</v>
      </c>
      <c r="C1134" s="1">
        <v>5</v>
      </c>
      <c r="D1134" s="1">
        <f>IF(OR(ISBLANK(値貼り付け用シート!L57),値貼り付け用シート!L57&gt;9990),NA(),値貼り付け用シート!L57)</f>
        <v>18</v>
      </c>
      <c r="E1134" s="1">
        <f t="shared" si="411"/>
        <v>18</v>
      </c>
      <c r="F1134" s="1">
        <f t="shared" si="420"/>
        <v>174</v>
      </c>
      <c r="G1134" s="1">
        <f t="shared" si="421"/>
        <v>8</v>
      </c>
      <c r="H1134" s="1">
        <f t="shared" si="422"/>
        <v>22</v>
      </c>
    </row>
    <row r="1135" spans="1:16" x14ac:dyDescent="0.55000000000000004">
      <c r="A1135" s="1">
        <f>値貼り付け用シート!F57</f>
        <v>5</v>
      </c>
      <c r="B1135" s="1">
        <f>値貼り付け用シート!G57</f>
        <v>17</v>
      </c>
      <c r="C1135" s="1">
        <v>6</v>
      </c>
      <c r="D1135" s="1">
        <f>IF(OR(ISBLANK(値貼り付け用シート!M57),値貼り付け用シート!M57&gt;9990),NA(),値貼り付け用シート!M57)</f>
        <v>9</v>
      </c>
      <c r="E1135" s="1">
        <f t="shared" si="411"/>
        <v>9</v>
      </c>
      <c r="F1135" s="1">
        <f t="shared" si="420"/>
        <v>157</v>
      </c>
      <c r="G1135" s="1">
        <f t="shared" si="421"/>
        <v>8</v>
      </c>
      <c r="H1135" s="1">
        <f t="shared" si="422"/>
        <v>20</v>
      </c>
    </row>
    <row r="1136" spans="1:16" x14ac:dyDescent="0.55000000000000004">
      <c r="A1136" s="1">
        <f>値貼り付け用シート!F57</f>
        <v>5</v>
      </c>
      <c r="B1136" s="1">
        <f>値貼り付け用シート!G57</f>
        <v>17</v>
      </c>
      <c r="C1136" s="1">
        <v>7</v>
      </c>
      <c r="D1136" s="1">
        <f>IF(OR(ISBLANK(値貼り付け用シート!N57),値貼り付け用シート!N57&gt;9990),NA(),値貼り付け用シート!N57)</f>
        <v>17</v>
      </c>
      <c r="E1136" s="1">
        <f t="shared" si="411"/>
        <v>17</v>
      </c>
      <c r="F1136" s="1">
        <f t="shared" si="420"/>
        <v>147</v>
      </c>
      <c r="G1136" s="1">
        <f t="shared" si="421"/>
        <v>8</v>
      </c>
      <c r="H1136" s="1">
        <f t="shared" si="422"/>
        <v>18</v>
      </c>
    </row>
    <row r="1137" spans="1:8" x14ac:dyDescent="0.55000000000000004">
      <c r="A1137" s="1">
        <f>値貼り付け用シート!F57</f>
        <v>5</v>
      </c>
      <c r="B1137" s="1">
        <f>値貼り付け用シート!G57</f>
        <v>17</v>
      </c>
      <c r="C1137" s="1">
        <v>8</v>
      </c>
      <c r="D1137" s="1">
        <f>IF(OR(ISBLANK(値貼り付け用シート!O57),値貼り付け用シート!O57&gt;9990),NA(),値貼り付け用シート!O57)</f>
        <v>26</v>
      </c>
      <c r="E1137" s="1">
        <f t="shared" si="411"/>
        <v>26</v>
      </c>
      <c r="F1137" s="1">
        <f t="shared" si="420"/>
        <v>152</v>
      </c>
      <c r="G1137" s="1">
        <f t="shared" si="421"/>
        <v>8</v>
      </c>
      <c r="H1137" s="1">
        <f t="shared" si="422"/>
        <v>19</v>
      </c>
    </row>
    <row r="1138" spans="1:8" x14ac:dyDescent="0.55000000000000004">
      <c r="A1138" s="1">
        <f>値貼り付け用シート!F57</f>
        <v>5</v>
      </c>
      <c r="B1138" s="1">
        <f>値貼り付け用シート!G57</f>
        <v>17</v>
      </c>
      <c r="C1138" s="1">
        <v>9</v>
      </c>
      <c r="D1138" s="1">
        <f>IF(OR(ISBLANK(値貼り付け用シート!P57),値貼り付け用シート!P57&gt;9990),NA(),値貼り付け用シート!P57)</f>
        <v>37</v>
      </c>
      <c r="E1138" s="1">
        <f t="shared" si="411"/>
        <v>37</v>
      </c>
      <c r="F1138" s="1">
        <f t="shared" si="420"/>
        <v>170</v>
      </c>
      <c r="G1138" s="1">
        <f t="shared" si="421"/>
        <v>8</v>
      </c>
      <c r="H1138" s="1">
        <f t="shared" si="422"/>
        <v>21</v>
      </c>
    </row>
    <row r="1139" spans="1:8" x14ac:dyDescent="0.55000000000000004">
      <c r="A1139" s="1">
        <f>値貼り付け用シート!F57</f>
        <v>5</v>
      </c>
      <c r="B1139" s="1">
        <f>値貼り付け用シート!G57</f>
        <v>17</v>
      </c>
      <c r="C1139" s="1">
        <v>10</v>
      </c>
      <c r="D1139" s="1" t="e">
        <f>IF(OR(ISBLANK(値貼り付け用シート!Q57),値貼り付け用シート!Q57&gt;9990),NA(),値貼り付け用シート!Q57)</f>
        <v>#N/A</v>
      </c>
      <c r="E1139" s="1">
        <f t="shared" si="411"/>
        <v>0</v>
      </c>
      <c r="F1139" s="1">
        <f t="shared" si="420"/>
        <v>151</v>
      </c>
      <c r="G1139" s="1">
        <f t="shared" si="421"/>
        <v>7</v>
      </c>
      <c r="H1139" s="1">
        <f t="shared" si="422"/>
        <v>22</v>
      </c>
    </row>
    <row r="1140" spans="1:8" x14ac:dyDescent="0.55000000000000004">
      <c r="A1140" s="1">
        <f>値貼り付け用シート!F57</f>
        <v>5</v>
      </c>
      <c r="B1140" s="1">
        <f>値貼り付け用シート!G57</f>
        <v>17</v>
      </c>
      <c r="C1140" s="1">
        <v>11</v>
      </c>
      <c r="D1140" s="1">
        <f>IF(OR(ISBLANK(値貼り付け用シート!R57),値貼り付け用シート!R57&gt;9990),NA(),値貼り付け用シート!R57)</f>
        <v>38</v>
      </c>
      <c r="E1140" s="1">
        <f t="shared" si="411"/>
        <v>38</v>
      </c>
      <c r="F1140" s="1">
        <f t="shared" si="420"/>
        <v>167</v>
      </c>
      <c r="G1140" s="1">
        <f t="shared" si="421"/>
        <v>7</v>
      </c>
      <c r="H1140" s="1">
        <f t="shared" si="422"/>
        <v>24</v>
      </c>
    </row>
    <row r="1141" spans="1:8" x14ac:dyDescent="0.55000000000000004">
      <c r="A1141" s="1">
        <f>値貼り付け用シート!F57</f>
        <v>5</v>
      </c>
      <c r="B1141" s="1">
        <f>値貼り付け用シート!G57</f>
        <v>17</v>
      </c>
      <c r="C1141" s="1">
        <v>12</v>
      </c>
      <c r="D1141" s="1">
        <f>IF(OR(ISBLANK(値貼り付け用シート!S57),値貼り付け用シート!S57&gt;9990),NA(),値貼り付け用シート!S57)</f>
        <v>47</v>
      </c>
      <c r="E1141" s="1">
        <f t="shared" si="411"/>
        <v>47</v>
      </c>
      <c r="F1141" s="1">
        <f t="shared" si="420"/>
        <v>192</v>
      </c>
      <c r="G1141" s="1">
        <f t="shared" si="421"/>
        <v>7</v>
      </c>
      <c r="H1141" s="1">
        <f t="shared" si="422"/>
        <v>27</v>
      </c>
    </row>
    <row r="1142" spans="1:8" x14ac:dyDescent="0.55000000000000004">
      <c r="A1142" s="1">
        <f>値貼り付け用シート!F57</f>
        <v>5</v>
      </c>
      <c r="B1142" s="1">
        <f>値貼り付け用シート!G57</f>
        <v>17</v>
      </c>
      <c r="C1142" s="1">
        <v>13</v>
      </c>
      <c r="D1142" s="1">
        <f>IF(OR(ISBLANK(値貼り付け用シート!T57),値貼り付け用シート!T57&gt;9990),NA(),値貼り付け用シート!T57)</f>
        <v>63</v>
      </c>
      <c r="E1142" s="1">
        <f t="shared" si="411"/>
        <v>63</v>
      </c>
      <c r="F1142" s="1">
        <f t="shared" si="420"/>
        <v>237</v>
      </c>
      <c r="G1142" s="1">
        <f t="shared" si="421"/>
        <v>7</v>
      </c>
      <c r="H1142" s="1">
        <f t="shared" si="422"/>
        <v>34</v>
      </c>
    </row>
    <row r="1143" spans="1:8" x14ac:dyDescent="0.55000000000000004">
      <c r="A1143" s="1">
        <f>値貼り付け用シート!F57</f>
        <v>5</v>
      </c>
      <c r="B1143" s="1">
        <f>値貼り付け用シート!G57</f>
        <v>17</v>
      </c>
      <c r="C1143" s="1">
        <v>14</v>
      </c>
      <c r="D1143" s="1">
        <f>IF(OR(ISBLANK(値貼り付け用シート!U57),値貼り付け用シート!U57&gt;9990),NA(),値貼り付け用シート!U57)</f>
        <v>67</v>
      </c>
      <c r="E1143" s="1">
        <f t="shared" si="411"/>
        <v>67</v>
      </c>
      <c r="F1143" s="1">
        <f t="shared" si="420"/>
        <v>295</v>
      </c>
      <c r="G1143" s="1">
        <f t="shared" si="421"/>
        <v>7</v>
      </c>
      <c r="H1143" s="1">
        <f t="shared" si="422"/>
        <v>42</v>
      </c>
    </row>
    <row r="1144" spans="1:8" x14ac:dyDescent="0.55000000000000004">
      <c r="A1144" s="1">
        <f>値貼り付け用シート!F57</f>
        <v>5</v>
      </c>
      <c r="B1144" s="1">
        <f>値貼り付け用シート!G57</f>
        <v>17</v>
      </c>
      <c r="C1144" s="1">
        <v>15</v>
      </c>
      <c r="D1144" s="1">
        <f>IF(OR(ISBLANK(値貼り付け用シート!V57),値貼り付け用シート!V57&gt;9990),NA(),値貼り付け用シート!V57)</f>
        <v>69</v>
      </c>
      <c r="E1144" s="1">
        <f t="shared" si="411"/>
        <v>69</v>
      </c>
      <c r="F1144" s="1">
        <f t="shared" si="420"/>
        <v>347</v>
      </c>
      <c r="G1144" s="1">
        <f t="shared" si="421"/>
        <v>7</v>
      </c>
      <c r="H1144" s="1">
        <f t="shared" si="422"/>
        <v>50</v>
      </c>
    </row>
    <row r="1145" spans="1:8" x14ac:dyDescent="0.55000000000000004">
      <c r="A1145" s="1">
        <f>値貼り付け用シート!F57</f>
        <v>5</v>
      </c>
      <c r="B1145" s="1">
        <f>値貼り付け用シート!G57</f>
        <v>17</v>
      </c>
      <c r="C1145" s="1">
        <v>16</v>
      </c>
      <c r="D1145" s="1">
        <f>IF(OR(ISBLANK(値貼り付け用シート!W57),値貼り付け用シート!W57&gt;9990),NA(),値貼り付け用シート!W57)</f>
        <v>67</v>
      </c>
      <c r="E1145" s="1">
        <f t="shared" si="411"/>
        <v>67</v>
      </c>
      <c r="F1145" s="1">
        <f t="shared" si="420"/>
        <v>388</v>
      </c>
      <c r="G1145" s="1">
        <f t="shared" si="421"/>
        <v>7</v>
      </c>
      <c r="H1145" s="1">
        <f t="shared" si="422"/>
        <v>55</v>
      </c>
    </row>
    <row r="1146" spans="1:8" x14ac:dyDescent="0.55000000000000004">
      <c r="A1146" s="1">
        <f>値貼り付け用シート!F57</f>
        <v>5</v>
      </c>
      <c r="B1146" s="1">
        <f>値貼り付け用シート!G57</f>
        <v>17</v>
      </c>
      <c r="C1146" s="1">
        <v>17</v>
      </c>
      <c r="D1146" s="1">
        <f>IF(OR(ISBLANK(値貼り付け用シート!X57),値貼り付け用シート!X57&gt;9990),NA(),値貼り付け用シート!X57)</f>
        <v>70</v>
      </c>
      <c r="E1146" s="1">
        <f t="shared" si="411"/>
        <v>70</v>
      </c>
      <c r="F1146" s="1">
        <f t="shared" si="420"/>
        <v>421</v>
      </c>
      <c r="G1146" s="1">
        <f t="shared" si="421"/>
        <v>7</v>
      </c>
      <c r="H1146" s="1">
        <f t="shared" si="422"/>
        <v>60</v>
      </c>
    </row>
    <row r="1147" spans="1:8" x14ac:dyDescent="0.55000000000000004">
      <c r="A1147" s="1">
        <f>値貼り付け用シート!F57</f>
        <v>5</v>
      </c>
      <c r="B1147" s="1">
        <f>値貼り付け用シート!G57</f>
        <v>17</v>
      </c>
      <c r="C1147" s="1">
        <v>18</v>
      </c>
      <c r="D1147" s="1">
        <f>IF(OR(ISBLANK(値貼り付け用シート!Y57),値貼り付け用シート!Y57&gt;9990),NA(),値貼り付け用シート!Y57)</f>
        <v>82</v>
      </c>
      <c r="E1147" s="1">
        <f t="shared" si="411"/>
        <v>82</v>
      </c>
      <c r="F1147" s="1">
        <f t="shared" si="420"/>
        <v>503</v>
      </c>
      <c r="G1147" s="1">
        <f t="shared" si="421"/>
        <v>8</v>
      </c>
      <c r="H1147" s="1">
        <f t="shared" si="422"/>
        <v>63</v>
      </c>
    </row>
    <row r="1148" spans="1:8" x14ac:dyDescent="0.55000000000000004">
      <c r="A1148" s="1">
        <f>値貼り付け用シート!F57</f>
        <v>5</v>
      </c>
      <c r="B1148" s="1">
        <f>値貼り付け用シート!G57</f>
        <v>17</v>
      </c>
      <c r="C1148" s="1">
        <v>19</v>
      </c>
      <c r="D1148" s="1">
        <f>IF(OR(ISBLANK(値貼り付け用シート!Z57),値貼り付け用シート!Z57&gt;9990),NA(),値貼り付け用シート!Z57)</f>
        <v>80</v>
      </c>
      <c r="E1148" s="1">
        <f t="shared" si="411"/>
        <v>80</v>
      </c>
      <c r="F1148" s="1">
        <f t="shared" si="420"/>
        <v>545</v>
      </c>
      <c r="G1148" s="1">
        <f t="shared" si="421"/>
        <v>8</v>
      </c>
      <c r="H1148" s="1">
        <f t="shared" si="422"/>
        <v>68</v>
      </c>
    </row>
    <row r="1149" spans="1:8" x14ac:dyDescent="0.55000000000000004">
      <c r="A1149" s="1">
        <f>値貼り付け用シート!F57</f>
        <v>5</v>
      </c>
      <c r="B1149" s="1">
        <f>値貼り付け用シート!G57</f>
        <v>17</v>
      </c>
      <c r="C1149" s="1">
        <v>20</v>
      </c>
      <c r="D1149" s="1">
        <f>IF(OR(ISBLANK(値貼り付け用シート!AA57),値貼り付け用シート!AA57&gt;9990),NA(),値貼り付け用シート!AA57)</f>
        <v>71</v>
      </c>
      <c r="E1149" s="1">
        <f t="shared" si="411"/>
        <v>71</v>
      </c>
      <c r="F1149" s="1">
        <f t="shared" si="420"/>
        <v>569</v>
      </c>
      <c r="G1149" s="1">
        <f t="shared" si="421"/>
        <v>8</v>
      </c>
      <c r="H1149" s="1">
        <f t="shared" si="422"/>
        <v>71</v>
      </c>
    </row>
    <row r="1150" spans="1:8" x14ac:dyDescent="0.55000000000000004">
      <c r="A1150" s="1">
        <f>値貼り付け用シート!F57</f>
        <v>5</v>
      </c>
      <c r="B1150" s="1">
        <f>値貼り付け用シート!G57</f>
        <v>17</v>
      </c>
      <c r="C1150" s="1">
        <v>21</v>
      </c>
      <c r="D1150" s="1">
        <f>IF(OR(ISBLANK(値貼り付け用シート!AB57),値貼り付け用シート!AB57&gt;9990),NA(),値貼り付け用シート!AB57)</f>
        <v>59</v>
      </c>
      <c r="E1150" s="1">
        <f t="shared" si="411"/>
        <v>59</v>
      </c>
      <c r="F1150" s="1">
        <f t="shared" si="420"/>
        <v>565</v>
      </c>
      <c r="G1150" s="1">
        <f t="shared" si="421"/>
        <v>8</v>
      </c>
      <c r="H1150" s="1">
        <f t="shared" si="422"/>
        <v>71</v>
      </c>
    </row>
    <row r="1151" spans="1:8" x14ac:dyDescent="0.55000000000000004">
      <c r="A1151" s="1">
        <f>値貼り付け用シート!F57</f>
        <v>5</v>
      </c>
      <c r="B1151" s="1">
        <f>値貼り付け用シート!G57</f>
        <v>17</v>
      </c>
      <c r="C1151" s="1">
        <v>22</v>
      </c>
      <c r="D1151" s="1">
        <f>IF(OR(ISBLANK(値貼り付け用シート!AC57),値貼り付け用シート!AC57&gt;9990),NA(),値貼り付け用シート!AC57)</f>
        <v>49</v>
      </c>
      <c r="E1151" s="1">
        <f t="shared" si="411"/>
        <v>49</v>
      </c>
      <c r="F1151" s="1">
        <f t="shared" si="420"/>
        <v>547</v>
      </c>
      <c r="G1151" s="1">
        <f t="shared" si="421"/>
        <v>8</v>
      </c>
      <c r="H1151" s="1">
        <f t="shared" si="422"/>
        <v>68</v>
      </c>
    </row>
    <row r="1152" spans="1:8" x14ac:dyDescent="0.55000000000000004">
      <c r="A1152" s="1">
        <f>値貼り付け用シート!F57</f>
        <v>5</v>
      </c>
      <c r="B1152" s="1">
        <f>値貼り付け用シート!G57</f>
        <v>17</v>
      </c>
      <c r="C1152" s="1">
        <v>23</v>
      </c>
      <c r="D1152" s="1">
        <f>IF(OR(ISBLANK(値貼り付け用シート!AD57),値貼り付け用シート!AD57&gt;9990),NA(),値貼り付け用シート!AD57)</f>
        <v>43</v>
      </c>
      <c r="E1152" s="1">
        <f t="shared" si="411"/>
        <v>43</v>
      </c>
      <c r="F1152" s="1">
        <f t="shared" si="420"/>
        <v>521</v>
      </c>
      <c r="G1152" s="1">
        <f t="shared" si="421"/>
        <v>8</v>
      </c>
      <c r="H1152" s="1">
        <f t="shared" si="422"/>
        <v>65</v>
      </c>
    </row>
    <row r="1153" spans="1:16" x14ac:dyDescent="0.55000000000000004">
      <c r="A1153" s="1">
        <f>値貼り付け用シート!F57</f>
        <v>5</v>
      </c>
      <c r="B1153" s="1">
        <f>値貼り付け用シート!G57</f>
        <v>17</v>
      </c>
      <c r="C1153" s="1">
        <v>24</v>
      </c>
      <c r="D1153" s="1">
        <f>IF(OR(ISBLANK(値貼り付け用シート!AE57),値貼り付け用シート!AE57&gt;9990),NA(),値貼り付け用シート!AE57)</f>
        <v>34</v>
      </c>
      <c r="E1153" s="1">
        <f t="shared" si="411"/>
        <v>34</v>
      </c>
      <c r="F1153" s="1">
        <f t="shared" si="420"/>
        <v>488</v>
      </c>
      <c r="G1153" s="1">
        <f t="shared" si="421"/>
        <v>8</v>
      </c>
      <c r="H1153" s="1">
        <f t="shared" si="422"/>
        <v>61</v>
      </c>
    </row>
    <row r="1154" spans="1:16" x14ac:dyDescent="0.55000000000000004">
      <c r="A1154" s="1">
        <f>値貼り付け用シート!F58</f>
        <v>5</v>
      </c>
      <c r="B1154" s="1">
        <f>値貼り付け用シート!G58</f>
        <v>18</v>
      </c>
      <c r="C1154" s="1">
        <v>1</v>
      </c>
      <c r="D1154" s="1" t="e">
        <f>IF(OR(ISBLANK(値貼り付け用シート!H58),値貼り付け用シート!H58&gt;9990),NA(),値貼り付け用シート!H58)</f>
        <v>#N/A</v>
      </c>
      <c r="E1154" s="1">
        <f t="shared" si="411"/>
        <v>0</v>
      </c>
      <c r="F1154" s="1">
        <f t="shared" si="420"/>
        <v>418</v>
      </c>
      <c r="G1154" s="1">
        <f t="shared" si="421"/>
        <v>7</v>
      </c>
      <c r="H1154" s="1">
        <f t="shared" si="422"/>
        <v>60</v>
      </c>
      <c r="I1154" s="1">
        <f t="shared" ref="I1154" si="431">COUNT(D1154:D1177)</f>
        <v>23</v>
      </c>
      <c r="J1154" s="1">
        <f t="shared" ref="J1154" si="432">COUNT(H1154:H1177)</f>
        <v>24</v>
      </c>
      <c r="K1154" s="1">
        <f t="shared" ref="K1154" si="433">IF(AND(I1154&gt;=20,J1154&gt;=20),0,1)</f>
        <v>0</v>
      </c>
      <c r="L1154" s="1">
        <f t="shared" ref="L1154" si="434">IF(K1154=0,MAX(H1154:H1177),NA())</f>
        <v>91</v>
      </c>
      <c r="M1154" s="1">
        <f>IF(K1154=0,IF(L1154&lt;=70,1,0),NA())</f>
        <v>0</v>
      </c>
      <c r="N1154" s="1">
        <f t="shared" ref="N1154" si="435">IF(COUNTIF(D1154:D1177,NA())=24,NA(),MAX(E1154:E1177))</f>
        <v>122</v>
      </c>
      <c r="O1154" s="1">
        <f t="shared" ref="O1154" si="436">IF(COUNTIF(D1159:D1173,NA())=15,NA(),MAX(E1159:E1173))</f>
        <v>122</v>
      </c>
      <c r="P1154" s="1">
        <f t="shared" ref="P1154" si="437">COUNTIF(D1154:D1177,"&gt;=120")</f>
        <v>1</v>
      </c>
    </row>
    <row r="1155" spans="1:16" x14ac:dyDescent="0.55000000000000004">
      <c r="A1155" s="1">
        <f>値貼り付け用シート!F58</f>
        <v>5</v>
      </c>
      <c r="B1155" s="1">
        <f>値貼り付け用シート!G58</f>
        <v>18</v>
      </c>
      <c r="C1155" s="1">
        <v>2</v>
      </c>
      <c r="D1155" s="1">
        <f>IF(OR(ISBLANK(値貼り付け用シート!I58),値貼り付け用シート!I58&gt;9990),NA(),値貼り付け用シート!I58)</f>
        <v>19</v>
      </c>
      <c r="E1155" s="1">
        <f t="shared" ref="E1155:E1218" si="438">IF(ISERROR(D1155),0,D1155)</f>
        <v>19</v>
      </c>
      <c r="F1155" s="1">
        <f t="shared" si="420"/>
        <v>355</v>
      </c>
      <c r="G1155" s="1">
        <f t="shared" si="421"/>
        <v>7</v>
      </c>
      <c r="H1155" s="1">
        <f t="shared" si="422"/>
        <v>51</v>
      </c>
    </row>
    <row r="1156" spans="1:16" x14ac:dyDescent="0.55000000000000004">
      <c r="A1156" s="1">
        <f>値貼り付け用シート!F58</f>
        <v>5</v>
      </c>
      <c r="B1156" s="1">
        <f>値貼り付け用シート!G58</f>
        <v>18</v>
      </c>
      <c r="C1156" s="1">
        <v>3</v>
      </c>
      <c r="D1156" s="1">
        <f>IF(OR(ISBLANK(値貼り付け用シート!J58),値貼り付け用シート!J58&gt;9990),NA(),値貼り付け用シート!J58)</f>
        <v>24</v>
      </c>
      <c r="E1156" s="1">
        <f t="shared" si="438"/>
        <v>24</v>
      </c>
      <c r="F1156" s="1">
        <f t="shared" si="420"/>
        <v>299</v>
      </c>
      <c r="G1156" s="1">
        <f t="shared" si="421"/>
        <v>7</v>
      </c>
      <c r="H1156" s="1">
        <f t="shared" si="422"/>
        <v>43</v>
      </c>
    </row>
    <row r="1157" spans="1:16" x14ac:dyDescent="0.55000000000000004">
      <c r="A1157" s="1">
        <f>値貼り付け用シート!F58</f>
        <v>5</v>
      </c>
      <c r="B1157" s="1">
        <f>値貼り付け用シート!G58</f>
        <v>18</v>
      </c>
      <c r="C1157" s="1">
        <v>4</v>
      </c>
      <c r="D1157" s="1">
        <f>IF(OR(ISBLANK(値貼り付け用シート!K58),値貼り付け用シート!K58&gt;9990),NA(),値貼り付け用シート!K58)</f>
        <v>27</v>
      </c>
      <c r="E1157" s="1">
        <f t="shared" si="438"/>
        <v>27</v>
      </c>
      <c r="F1157" s="1">
        <f t="shared" si="420"/>
        <v>255</v>
      </c>
      <c r="G1157" s="1">
        <f t="shared" si="421"/>
        <v>7</v>
      </c>
      <c r="H1157" s="1">
        <f t="shared" si="422"/>
        <v>36</v>
      </c>
    </row>
    <row r="1158" spans="1:16" x14ac:dyDescent="0.55000000000000004">
      <c r="A1158" s="1">
        <f>値貼り付け用シート!F58</f>
        <v>5</v>
      </c>
      <c r="B1158" s="1">
        <f>値貼り付け用シート!G58</f>
        <v>18</v>
      </c>
      <c r="C1158" s="1">
        <v>5</v>
      </c>
      <c r="D1158" s="1">
        <f>IF(OR(ISBLANK(値貼り付け用シート!L58),値貼り付け用シート!L58&gt;9990),NA(),値貼り付け用シート!L58)</f>
        <v>37</v>
      </c>
      <c r="E1158" s="1">
        <f t="shared" si="438"/>
        <v>37</v>
      </c>
      <c r="F1158" s="1">
        <f t="shared" si="420"/>
        <v>233</v>
      </c>
      <c r="G1158" s="1">
        <f t="shared" si="421"/>
        <v>7</v>
      </c>
      <c r="H1158" s="1">
        <f t="shared" si="422"/>
        <v>33</v>
      </c>
    </row>
    <row r="1159" spans="1:16" x14ac:dyDescent="0.55000000000000004">
      <c r="A1159" s="1">
        <f>値貼り付け用シート!F58</f>
        <v>5</v>
      </c>
      <c r="B1159" s="1">
        <f>値貼り付け用シート!G58</f>
        <v>18</v>
      </c>
      <c r="C1159" s="1">
        <v>6</v>
      </c>
      <c r="D1159" s="1">
        <f>IF(OR(ISBLANK(値貼り付け用シート!M58),値貼り付け用シート!M58&gt;9990),NA(),値貼り付け用シート!M58)</f>
        <v>42</v>
      </c>
      <c r="E1159" s="1">
        <f t="shared" si="438"/>
        <v>42</v>
      </c>
      <c r="F1159" s="1">
        <f t="shared" si="420"/>
        <v>226</v>
      </c>
      <c r="G1159" s="1">
        <f t="shared" si="421"/>
        <v>7</v>
      </c>
      <c r="H1159" s="1">
        <f t="shared" si="422"/>
        <v>32</v>
      </c>
    </row>
    <row r="1160" spans="1:16" x14ac:dyDescent="0.55000000000000004">
      <c r="A1160" s="1">
        <f>値貼り付け用シート!F58</f>
        <v>5</v>
      </c>
      <c r="B1160" s="1">
        <f>値貼り付け用シート!G58</f>
        <v>18</v>
      </c>
      <c r="C1160" s="1">
        <v>7</v>
      </c>
      <c r="D1160" s="1">
        <f>IF(OR(ISBLANK(値貼り付け用シート!N58),値貼り付け用シート!N58&gt;9990),NA(),値貼り付け用シート!N58)</f>
        <v>37</v>
      </c>
      <c r="E1160" s="1">
        <f t="shared" si="438"/>
        <v>37</v>
      </c>
      <c r="F1160" s="1">
        <f t="shared" si="420"/>
        <v>220</v>
      </c>
      <c r="G1160" s="1">
        <f t="shared" si="421"/>
        <v>7</v>
      </c>
      <c r="H1160" s="1">
        <f t="shared" si="422"/>
        <v>31</v>
      </c>
    </row>
    <row r="1161" spans="1:16" x14ac:dyDescent="0.55000000000000004">
      <c r="A1161" s="1">
        <f>値貼り付け用シート!F58</f>
        <v>5</v>
      </c>
      <c r="B1161" s="1">
        <f>値貼り付け用シート!G58</f>
        <v>18</v>
      </c>
      <c r="C1161" s="1">
        <v>8</v>
      </c>
      <c r="D1161" s="1">
        <f>IF(OR(ISBLANK(値貼り付け用シート!O58),値貼り付け用シート!O58&gt;9990),NA(),値貼り付け用シート!O58)</f>
        <v>42</v>
      </c>
      <c r="E1161" s="1">
        <f t="shared" si="438"/>
        <v>42</v>
      </c>
      <c r="F1161" s="1">
        <f t="shared" si="420"/>
        <v>228</v>
      </c>
      <c r="G1161" s="1">
        <f t="shared" si="421"/>
        <v>7</v>
      </c>
      <c r="H1161" s="1">
        <f t="shared" si="422"/>
        <v>33</v>
      </c>
    </row>
    <row r="1162" spans="1:16" x14ac:dyDescent="0.55000000000000004">
      <c r="A1162" s="1">
        <f>値貼り付け用シート!F58</f>
        <v>5</v>
      </c>
      <c r="B1162" s="1">
        <f>値貼り付け用シート!G58</f>
        <v>18</v>
      </c>
      <c r="C1162" s="1">
        <v>9</v>
      </c>
      <c r="D1162" s="1">
        <f>IF(OR(ISBLANK(値貼り付け用シート!P58),値貼り付け用シート!P58&gt;9990),NA(),値貼り付け用シート!P58)</f>
        <v>51</v>
      </c>
      <c r="E1162" s="1">
        <f t="shared" si="438"/>
        <v>51</v>
      </c>
      <c r="F1162" s="1">
        <f t="shared" si="420"/>
        <v>279</v>
      </c>
      <c r="G1162" s="1">
        <f t="shared" si="421"/>
        <v>8</v>
      </c>
      <c r="H1162" s="1">
        <f t="shared" si="422"/>
        <v>35</v>
      </c>
    </row>
    <row r="1163" spans="1:16" x14ac:dyDescent="0.55000000000000004">
      <c r="A1163" s="1">
        <f>値貼り付け用シート!F58</f>
        <v>5</v>
      </c>
      <c r="B1163" s="1">
        <f>値貼り付け用シート!G58</f>
        <v>18</v>
      </c>
      <c r="C1163" s="1">
        <v>10</v>
      </c>
      <c r="D1163" s="1">
        <f>IF(OR(ISBLANK(値貼り付け用シート!Q58),値貼り付け用シート!Q58&gt;9990),NA(),値貼り付け用シート!Q58)</f>
        <v>63</v>
      </c>
      <c r="E1163" s="1">
        <f t="shared" si="438"/>
        <v>63</v>
      </c>
      <c r="F1163" s="1">
        <f t="shared" si="420"/>
        <v>323</v>
      </c>
      <c r="G1163" s="1">
        <f t="shared" si="421"/>
        <v>8</v>
      </c>
      <c r="H1163" s="1">
        <f t="shared" si="422"/>
        <v>40</v>
      </c>
    </row>
    <row r="1164" spans="1:16" x14ac:dyDescent="0.55000000000000004">
      <c r="A1164" s="1">
        <f>値貼り付け用シート!F58</f>
        <v>5</v>
      </c>
      <c r="B1164" s="1">
        <f>値貼り付け用シート!G58</f>
        <v>18</v>
      </c>
      <c r="C1164" s="1">
        <v>11</v>
      </c>
      <c r="D1164" s="1">
        <f>IF(OR(ISBLANK(値貼り付け用シート!R58),値貼り付け用シート!R58&gt;9990),NA(),値貼り付け用シート!R58)</f>
        <v>71</v>
      </c>
      <c r="E1164" s="1">
        <f t="shared" si="438"/>
        <v>71</v>
      </c>
      <c r="F1164" s="1">
        <f t="shared" si="420"/>
        <v>370</v>
      </c>
      <c r="G1164" s="1">
        <f t="shared" si="421"/>
        <v>8</v>
      </c>
      <c r="H1164" s="1">
        <f t="shared" si="422"/>
        <v>46</v>
      </c>
    </row>
    <row r="1165" spans="1:16" x14ac:dyDescent="0.55000000000000004">
      <c r="A1165" s="1">
        <f>値貼り付け用シート!F58</f>
        <v>5</v>
      </c>
      <c r="B1165" s="1">
        <f>値貼り付け用シート!G58</f>
        <v>18</v>
      </c>
      <c r="C1165" s="1">
        <v>12</v>
      </c>
      <c r="D1165" s="1">
        <f>IF(OR(ISBLANK(値貼り付け用シート!S58),値貼り付け用シート!S58&gt;9990),NA(),値貼り付け用シート!S58)</f>
        <v>93</v>
      </c>
      <c r="E1165" s="1">
        <f t="shared" si="438"/>
        <v>93</v>
      </c>
      <c r="F1165" s="1">
        <f t="shared" si="420"/>
        <v>436</v>
      </c>
      <c r="G1165" s="1">
        <f t="shared" si="421"/>
        <v>8</v>
      </c>
      <c r="H1165" s="1">
        <f t="shared" si="422"/>
        <v>55</v>
      </c>
    </row>
    <row r="1166" spans="1:16" x14ac:dyDescent="0.55000000000000004">
      <c r="A1166" s="1">
        <f>値貼り付け用シート!F58</f>
        <v>5</v>
      </c>
      <c r="B1166" s="1">
        <f>値貼り付け用シート!G58</f>
        <v>18</v>
      </c>
      <c r="C1166" s="1">
        <v>13</v>
      </c>
      <c r="D1166" s="1">
        <f>IF(OR(ISBLANK(値貼り付け用シート!T58),値貼り付け用シート!T58&gt;9990),NA(),値貼り付け用シート!T58)</f>
        <v>107</v>
      </c>
      <c r="E1166" s="1">
        <f t="shared" si="438"/>
        <v>107</v>
      </c>
      <c r="F1166" s="1">
        <f t="shared" si="420"/>
        <v>506</v>
      </c>
      <c r="G1166" s="1">
        <f t="shared" si="421"/>
        <v>8</v>
      </c>
      <c r="H1166" s="1">
        <f t="shared" si="422"/>
        <v>63</v>
      </c>
    </row>
    <row r="1167" spans="1:16" x14ac:dyDescent="0.55000000000000004">
      <c r="A1167" s="1">
        <f>値貼り付け用シート!F58</f>
        <v>5</v>
      </c>
      <c r="B1167" s="1">
        <f>値貼り付け用シート!G58</f>
        <v>18</v>
      </c>
      <c r="C1167" s="1">
        <v>14</v>
      </c>
      <c r="D1167" s="1">
        <f>IF(OR(ISBLANK(値貼り付け用シート!U58),値貼り付け用シート!U58&gt;9990),NA(),値貼り付け用シート!U58)</f>
        <v>122</v>
      </c>
      <c r="E1167" s="1">
        <f t="shared" si="438"/>
        <v>122</v>
      </c>
      <c r="F1167" s="1">
        <f t="shared" si="420"/>
        <v>586</v>
      </c>
      <c r="G1167" s="1">
        <f t="shared" si="421"/>
        <v>8</v>
      </c>
      <c r="H1167" s="1">
        <f t="shared" si="422"/>
        <v>73</v>
      </c>
    </row>
    <row r="1168" spans="1:16" x14ac:dyDescent="0.55000000000000004">
      <c r="A1168" s="1">
        <f>値貼り付け用シート!F58</f>
        <v>5</v>
      </c>
      <c r="B1168" s="1">
        <f>値貼り付け用シート!G58</f>
        <v>18</v>
      </c>
      <c r="C1168" s="1">
        <v>15</v>
      </c>
      <c r="D1168" s="1">
        <f>IF(OR(ISBLANK(値貼り付け用シート!V58),値貼り付け用シート!V58&gt;9990),NA(),値貼り付け用シート!V58)</f>
        <v>107</v>
      </c>
      <c r="E1168" s="1">
        <f t="shared" si="438"/>
        <v>107</v>
      </c>
      <c r="F1168" s="1">
        <f t="shared" si="420"/>
        <v>656</v>
      </c>
      <c r="G1168" s="1">
        <f t="shared" si="421"/>
        <v>8</v>
      </c>
      <c r="H1168" s="1">
        <f t="shared" si="422"/>
        <v>82</v>
      </c>
    </row>
    <row r="1169" spans="1:16" x14ac:dyDescent="0.55000000000000004">
      <c r="A1169" s="1">
        <f>値貼り付け用シート!F58</f>
        <v>5</v>
      </c>
      <c r="B1169" s="1">
        <f>値貼り付け用シート!G58</f>
        <v>18</v>
      </c>
      <c r="C1169" s="1">
        <v>16</v>
      </c>
      <c r="D1169" s="1">
        <f>IF(OR(ISBLANK(値貼り付け用シート!W58),値貼り付け用シート!W58&gt;9990),NA(),値貼り付け用シート!W58)</f>
        <v>86</v>
      </c>
      <c r="E1169" s="1">
        <f t="shared" si="438"/>
        <v>86</v>
      </c>
      <c r="F1169" s="1">
        <f t="shared" si="420"/>
        <v>700</v>
      </c>
      <c r="G1169" s="1">
        <f t="shared" si="421"/>
        <v>8</v>
      </c>
      <c r="H1169" s="1">
        <f t="shared" si="422"/>
        <v>88</v>
      </c>
    </row>
    <row r="1170" spans="1:16" x14ac:dyDescent="0.55000000000000004">
      <c r="A1170" s="1">
        <f>値貼り付け用シート!F58</f>
        <v>5</v>
      </c>
      <c r="B1170" s="1">
        <f>値貼り付け用シート!G58</f>
        <v>18</v>
      </c>
      <c r="C1170" s="1">
        <v>17</v>
      </c>
      <c r="D1170" s="1">
        <f>IF(OR(ISBLANK(値貼り付け用シート!X58),値貼り付け用シート!X58&gt;9990),NA(),値貼り付け用シート!X58)</f>
        <v>74</v>
      </c>
      <c r="E1170" s="1">
        <f t="shared" si="438"/>
        <v>74</v>
      </c>
      <c r="F1170" s="1">
        <f t="shared" si="420"/>
        <v>723</v>
      </c>
      <c r="G1170" s="1">
        <f t="shared" si="421"/>
        <v>8</v>
      </c>
      <c r="H1170" s="1">
        <f t="shared" si="422"/>
        <v>90</v>
      </c>
    </row>
    <row r="1171" spans="1:16" x14ac:dyDescent="0.55000000000000004">
      <c r="A1171" s="1">
        <f>値貼り付け用シート!F58</f>
        <v>5</v>
      </c>
      <c r="B1171" s="1">
        <f>値貼り付け用シート!G58</f>
        <v>18</v>
      </c>
      <c r="C1171" s="1">
        <v>18</v>
      </c>
      <c r="D1171" s="1">
        <f>IF(OR(ISBLANK(値貼り付け用シート!Y58),値貼り付け用シート!Y58&gt;9990),NA(),値貼り付け用シート!Y58)</f>
        <v>68</v>
      </c>
      <c r="E1171" s="1">
        <f t="shared" si="438"/>
        <v>68</v>
      </c>
      <c r="F1171" s="1">
        <f t="shared" si="420"/>
        <v>728</v>
      </c>
      <c r="G1171" s="1">
        <f t="shared" si="421"/>
        <v>8</v>
      </c>
      <c r="H1171" s="1">
        <f t="shared" si="422"/>
        <v>91</v>
      </c>
    </row>
    <row r="1172" spans="1:16" x14ac:dyDescent="0.55000000000000004">
      <c r="A1172" s="1">
        <f>値貼り付け用シート!F58</f>
        <v>5</v>
      </c>
      <c r="B1172" s="1">
        <f>値貼り付け用シート!G58</f>
        <v>18</v>
      </c>
      <c r="C1172" s="1">
        <v>19</v>
      </c>
      <c r="D1172" s="1">
        <f>IF(OR(ISBLANK(値貼り付け用シート!Z58),値貼り付け用シート!Z58&gt;9990),NA(),値貼り付け用シート!Z58)</f>
        <v>59</v>
      </c>
      <c r="E1172" s="1">
        <f t="shared" si="438"/>
        <v>59</v>
      </c>
      <c r="F1172" s="1">
        <f t="shared" si="420"/>
        <v>716</v>
      </c>
      <c r="G1172" s="1">
        <f t="shared" si="421"/>
        <v>8</v>
      </c>
      <c r="H1172" s="1">
        <f t="shared" si="422"/>
        <v>90</v>
      </c>
    </row>
    <row r="1173" spans="1:16" x14ac:dyDescent="0.55000000000000004">
      <c r="A1173" s="1">
        <f>値貼り付け用シート!F58</f>
        <v>5</v>
      </c>
      <c r="B1173" s="1">
        <f>値貼り付け用シート!G58</f>
        <v>18</v>
      </c>
      <c r="C1173" s="1">
        <v>20</v>
      </c>
      <c r="D1173" s="1">
        <f>IF(OR(ISBLANK(値貼り付け用シート!AA58),値貼り付け用シート!AA58&gt;9990),NA(),値貼り付け用シート!AA58)</f>
        <v>53</v>
      </c>
      <c r="E1173" s="1">
        <f t="shared" si="438"/>
        <v>53</v>
      </c>
      <c r="F1173" s="1">
        <f t="shared" si="420"/>
        <v>676</v>
      </c>
      <c r="G1173" s="1">
        <f t="shared" si="421"/>
        <v>8</v>
      </c>
      <c r="H1173" s="1">
        <f t="shared" si="422"/>
        <v>85</v>
      </c>
    </row>
    <row r="1174" spans="1:16" x14ac:dyDescent="0.55000000000000004">
      <c r="A1174" s="1">
        <f>値貼り付け用シート!F58</f>
        <v>5</v>
      </c>
      <c r="B1174" s="1">
        <f>値貼り付け用シート!G58</f>
        <v>18</v>
      </c>
      <c r="C1174" s="1">
        <v>21</v>
      </c>
      <c r="D1174" s="1">
        <f>IF(OR(ISBLANK(値貼り付け用シート!AB58),値貼り付け用シート!AB58&gt;9990),NA(),値貼り付け用シート!AB58)</f>
        <v>51</v>
      </c>
      <c r="E1174" s="1">
        <f t="shared" si="438"/>
        <v>51</v>
      </c>
      <c r="F1174" s="1">
        <f t="shared" si="420"/>
        <v>620</v>
      </c>
      <c r="G1174" s="1">
        <f t="shared" si="421"/>
        <v>8</v>
      </c>
      <c r="H1174" s="1">
        <f t="shared" si="422"/>
        <v>78</v>
      </c>
    </row>
    <row r="1175" spans="1:16" x14ac:dyDescent="0.55000000000000004">
      <c r="A1175" s="1">
        <f>値貼り付け用シート!F58</f>
        <v>5</v>
      </c>
      <c r="B1175" s="1">
        <f>値貼り付け用シート!G58</f>
        <v>18</v>
      </c>
      <c r="C1175" s="1">
        <v>22</v>
      </c>
      <c r="D1175" s="1">
        <f>IF(OR(ISBLANK(値貼り付け用シート!AC58),値貼り付け用シート!AC58&gt;9990),NA(),値貼り付け用シート!AC58)</f>
        <v>48</v>
      </c>
      <c r="E1175" s="1">
        <f t="shared" si="438"/>
        <v>48</v>
      </c>
      <c r="F1175" s="1">
        <f t="shared" si="420"/>
        <v>546</v>
      </c>
      <c r="G1175" s="1">
        <f t="shared" si="421"/>
        <v>8</v>
      </c>
      <c r="H1175" s="1">
        <f t="shared" si="422"/>
        <v>68</v>
      </c>
    </row>
    <row r="1176" spans="1:16" x14ac:dyDescent="0.55000000000000004">
      <c r="A1176" s="1">
        <f>値貼り付け用シート!F58</f>
        <v>5</v>
      </c>
      <c r="B1176" s="1">
        <f>値貼り付け用シート!G58</f>
        <v>18</v>
      </c>
      <c r="C1176" s="1">
        <v>23</v>
      </c>
      <c r="D1176" s="1">
        <f>IF(OR(ISBLANK(値貼り付け用シート!AD58),値貼り付け用シート!AD58&gt;9990),NA(),値貼り付け用シート!AD58)</f>
        <v>47</v>
      </c>
      <c r="E1176" s="1">
        <f t="shared" si="438"/>
        <v>47</v>
      </c>
      <c r="F1176" s="1">
        <f t="shared" si="420"/>
        <v>486</v>
      </c>
      <c r="G1176" s="1">
        <f t="shared" si="421"/>
        <v>8</v>
      </c>
      <c r="H1176" s="1">
        <f t="shared" si="422"/>
        <v>61</v>
      </c>
    </row>
    <row r="1177" spans="1:16" x14ac:dyDescent="0.55000000000000004">
      <c r="A1177" s="1">
        <f>値貼り付け用シート!F58</f>
        <v>5</v>
      </c>
      <c r="B1177" s="1">
        <f>値貼り付け用シート!G58</f>
        <v>18</v>
      </c>
      <c r="C1177" s="1">
        <v>24</v>
      </c>
      <c r="D1177" s="1">
        <f>IF(OR(ISBLANK(値貼り付け用シート!AE58),値貼り付け用シート!AE58&gt;9990),NA(),値貼り付け用シート!AE58)</f>
        <v>50</v>
      </c>
      <c r="E1177" s="1">
        <f t="shared" si="438"/>
        <v>50</v>
      </c>
      <c r="F1177" s="1">
        <f t="shared" si="420"/>
        <v>450</v>
      </c>
      <c r="G1177" s="1">
        <f t="shared" si="421"/>
        <v>8</v>
      </c>
      <c r="H1177" s="1">
        <f t="shared" si="422"/>
        <v>56</v>
      </c>
    </row>
    <row r="1178" spans="1:16" x14ac:dyDescent="0.55000000000000004">
      <c r="A1178" s="1">
        <f>値貼り付け用シート!F59</f>
        <v>5</v>
      </c>
      <c r="B1178" s="1">
        <f>値貼り付け用シート!G59</f>
        <v>19</v>
      </c>
      <c r="C1178" s="1">
        <v>1</v>
      </c>
      <c r="D1178" s="1">
        <f>IF(OR(ISBLANK(値貼り付け用シート!H59),値貼り付け用シート!H59&gt;9990),NA(),値貼り付け用シート!H59)</f>
        <v>50</v>
      </c>
      <c r="E1178" s="1">
        <f t="shared" si="438"/>
        <v>50</v>
      </c>
      <c r="F1178" s="1">
        <f t="shared" si="420"/>
        <v>426</v>
      </c>
      <c r="G1178" s="1">
        <f t="shared" si="421"/>
        <v>8</v>
      </c>
      <c r="H1178" s="1">
        <f t="shared" si="422"/>
        <v>53</v>
      </c>
      <c r="I1178" s="1">
        <f t="shared" ref="I1178" si="439">COUNT(D1178:D1201)</f>
        <v>24</v>
      </c>
      <c r="J1178" s="1">
        <f t="shared" ref="J1178" si="440">COUNT(H1178:H1201)</f>
        <v>24</v>
      </c>
      <c r="K1178" s="1">
        <f t="shared" ref="K1178" si="441">IF(AND(I1178&gt;=20,J1178&gt;=20),0,1)</f>
        <v>0</v>
      </c>
      <c r="L1178" s="1">
        <f t="shared" ref="L1178" si="442">IF(K1178=0,MAX(H1178:H1201),NA())</f>
        <v>53</v>
      </c>
      <c r="M1178" s="1">
        <f t="shared" ref="M1178" si="443">IF(K1178=0,IF(L1178&lt;=70,1,0),NA())</f>
        <v>1</v>
      </c>
      <c r="N1178" s="1">
        <f t="shared" ref="N1178" si="444">IF(COUNTIF(D1178:D1201,NA())=24,NA(),MAX(E1178:E1201))</f>
        <v>51</v>
      </c>
      <c r="O1178" s="1">
        <f t="shared" ref="O1178" si="445">IF(COUNTIF(D1183:D1197,NA())=15,NA(),MAX(E1183:E1197))</f>
        <v>43</v>
      </c>
      <c r="P1178" s="1">
        <f t="shared" ref="P1178" si="446">COUNTIF(D1178:D1201,"&gt;=120")</f>
        <v>0</v>
      </c>
    </row>
    <row r="1179" spans="1:16" x14ac:dyDescent="0.55000000000000004">
      <c r="A1179" s="1">
        <f>値貼り付け用シート!F59</f>
        <v>5</v>
      </c>
      <c r="B1179" s="1">
        <f>値貼り付け用シート!G59</f>
        <v>19</v>
      </c>
      <c r="C1179" s="1">
        <v>2</v>
      </c>
      <c r="D1179" s="1">
        <f>IF(OR(ISBLANK(値貼り付け用シート!I59),値貼り付け用シート!I59&gt;9990),NA(),値貼り付け用シート!I59)</f>
        <v>50</v>
      </c>
      <c r="E1179" s="1">
        <f t="shared" si="438"/>
        <v>50</v>
      </c>
      <c r="F1179" s="1">
        <f t="shared" ref="F1179:F1242" si="447">SUM(E1172:E1179)</f>
        <v>408</v>
      </c>
      <c r="G1179" s="1">
        <f t="shared" ref="G1179:G1242" si="448">COUNT(D1172:D1179)</f>
        <v>8</v>
      </c>
      <c r="H1179" s="1">
        <f t="shared" ref="H1179:H1242" si="449">IF(G1179&gt;=6,ROUND(F1179/G1179,0),NA())</f>
        <v>51</v>
      </c>
    </row>
    <row r="1180" spans="1:16" x14ac:dyDescent="0.55000000000000004">
      <c r="A1180" s="1">
        <f>値貼り付け用シート!F59</f>
        <v>5</v>
      </c>
      <c r="B1180" s="1">
        <f>値貼り付け用シート!G59</f>
        <v>19</v>
      </c>
      <c r="C1180" s="1">
        <v>3</v>
      </c>
      <c r="D1180" s="1">
        <f>IF(OR(ISBLANK(値貼り付け用シート!J59),値貼り付け用シート!J59&gt;9990),NA(),値貼り付け用シート!J59)</f>
        <v>51</v>
      </c>
      <c r="E1180" s="1">
        <f t="shared" si="438"/>
        <v>51</v>
      </c>
      <c r="F1180" s="1">
        <f t="shared" si="447"/>
        <v>400</v>
      </c>
      <c r="G1180" s="1">
        <f t="shared" si="448"/>
        <v>8</v>
      </c>
      <c r="H1180" s="1">
        <f t="shared" si="449"/>
        <v>50</v>
      </c>
    </row>
    <row r="1181" spans="1:16" x14ac:dyDescent="0.55000000000000004">
      <c r="A1181" s="1">
        <f>値貼り付け用シート!F59</f>
        <v>5</v>
      </c>
      <c r="B1181" s="1">
        <f>値貼り付け用シート!G59</f>
        <v>19</v>
      </c>
      <c r="C1181" s="1">
        <v>4</v>
      </c>
      <c r="D1181" s="1">
        <f>IF(OR(ISBLANK(値貼り付け用シート!K59),値貼り付け用シート!K59&gt;9990),NA(),値貼り付け用シート!K59)</f>
        <v>49</v>
      </c>
      <c r="E1181" s="1">
        <f t="shared" si="438"/>
        <v>49</v>
      </c>
      <c r="F1181" s="1">
        <f t="shared" si="447"/>
        <v>396</v>
      </c>
      <c r="G1181" s="1">
        <f t="shared" si="448"/>
        <v>8</v>
      </c>
      <c r="H1181" s="1">
        <f t="shared" si="449"/>
        <v>50</v>
      </c>
    </row>
    <row r="1182" spans="1:16" x14ac:dyDescent="0.55000000000000004">
      <c r="A1182" s="1">
        <f>値貼り付け用シート!F59</f>
        <v>5</v>
      </c>
      <c r="B1182" s="1">
        <f>値貼り付け用シート!G59</f>
        <v>19</v>
      </c>
      <c r="C1182" s="1">
        <v>5</v>
      </c>
      <c r="D1182" s="1">
        <f>IF(OR(ISBLANK(値貼り付け用シート!L59),値貼り付け用シート!L59&gt;9990),NA(),値貼り付け用シート!L59)</f>
        <v>49</v>
      </c>
      <c r="E1182" s="1">
        <f t="shared" si="438"/>
        <v>49</v>
      </c>
      <c r="F1182" s="1">
        <f t="shared" si="447"/>
        <v>394</v>
      </c>
      <c r="G1182" s="1">
        <f t="shared" si="448"/>
        <v>8</v>
      </c>
      <c r="H1182" s="1">
        <f t="shared" si="449"/>
        <v>49</v>
      </c>
    </row>
    <row r="1183" spans="1:16" x14ac:dyDescent="0.55000000000000004">
      <c r="A1183" s="1">
        <f>値貼り付け用シート!F59</f>
        <v>5</v>
      </c>
      <c r="B1183" s="1">
        <f>値貼り付け用シート!G59</f>
        <v>19</v>
      </c>
      <c r="C1183" s="1">
        <v>6</v>
      </c>
      <c r="D1183" s="1">
        <f>IF(OR(ISBLANK(値貼り付け用シート!M59),値貼り付け用シート!M59&gt;9990),NA(),値貼り付け用シート!M59)</f>
        <v>43</v>
      </c>
      <c r="E1183" s="1">
        <f t="shared" si="438"/>
        <v>43</v>
      </c>
      <c r="F1183" s="1">
        <f t="shared" si="447"/>
        <v>389</v>
      </c>
      <c r="G1183" s="1">
        <f t="shared" si="448"/>
        <v>8</v>
      </c>
      <c r="H1183" s="1">
        <f t="shared" si="449"/>
        <v>49</v>
      </c>
    </row>
    <row r="1184" spans="1:16" x14ac:dyDescent="0.55000000000000004">
      <c r="A1184" s="1">
        <f>値貼り付け用シート!F59</f>
        <v>5</v>
      </c>
      <c r="B1184" s="1">
        <f>値貼り付け用シート!G59</f>
        <v>19</v>
      </c>
      <c r="C1184" s="1">
        <v>7</v>
      </c>
      <c r="D1184" s="1">
        <f>IF(OR(ISBLANK(値貼り付け用シート!N59),値貼り付け用シート!N59&gt;9990),NA(),値貼り付け用シート!N59)</f>
        <v>37</v>
      </c>
      <c r="E1184" s="1">
        <f t="shared" si="438"/>
        <v>37</v>
      </c>
      <c r="F1184" s="1">
        <f t="shared" si="447"/>
        <v>379</v>
      </c>
      <c r="G1184" s="1">
        <f t="shared" si="448"/>
        <v>8</v>
      </c>
      <c r="H1184" s="1">
        <f t="shared" si="449"/>
        <v>47</v>
      </c>
    </row>
    <row r="1185" spans="1:8" x14ac:dyDescent="0.55000000000000004">
      <c r="A1185" s="1">
        <f>値貼り付け用シート!F59</f>
        <v>5</v>
      </c>
      <c r="B1185" s="1">
        <f>値貼り付け用シート!G59</f>
        <v>19</v>
      </c>
      <c r="C1185" s="1">
        <v>8</v>
      </c>
      <c r="D1185" s="1">
        <f>IF(OR(ISBLANK(値貼り付け用シート!O59),値貼り付け用シート!O59&gt;9990),NA(),値貼り付け用シート!O59)</f>
        <v>39</v>
      </c>
      <c r="E1185" s="1">
        <f t="shared" si="438"/>
        <v>39</v>
      </c>
      <c r="F1185" s="1">
        <f t="shared" si="447"/>
        <v>368</v>
      </c>
      <c r="G1185" s="1">
        <f t="shared" si="448"/>
        <v>8</v>
      </c>
      <c r="H1185" s="1">
        <f t="shared" si="449"/>
        <v>46</v>
      </c>
    </row>
    <row r="1186" spans="1:8" x14ac:dyDescent="0.55000000000000004">
      <c r="A1186" s="1">
        <f>値貼り付け用シート!F59</f>
        <v>5</v>
      </c>
      <c r="B1186" s="1">
        <f>値貼り付け用シート!G59</f>
        <v>19</v>
      </c>
      <c r="C1186" s="1">
        <v>9</v>
      </c>
      <c r="D1186" s="1">
        <f>IF(OR(ISBLANK(値貼り付け用シート!P59),値貼り付け用シート!P59&gt;9990),NA(),値貼り付け用シート!P59)</f>
        <v>36</v>
      </c>
      <c r="E1186" s="1">
        <f t="shared" si="438"/>
        <v>36</v>
      </c>
      <c r="F1186" s="1">
        <f t="shared" si="447"/>
        <v>354</v>
      </c>
      <c r="G1186" s="1">
        <f t="shared" si="448"/>
        <v>8</v>
      </c>
      <c r="H1186" s="1">
        <f t="shared" si="449"/>
        <v>44</v>
      </c>
    </row>
    <row r="1187" spans="1:8" x14ac:dyDescent="0.55000000000000004">
      <c r="A1187" s="1">
        <f>値貼り付け用シート!F59</f>
        <v>5</v>
      </c>
      <c r="B1187" s="1">
        <f>値貼り付け用シート!G59</f>
        <v>19</v>
      </c>
      <c r="C1187" s="1">
        <v>10</v>
      </c>
      <c r="D1187" s="1">
        <f>IF(OR(ISBLANK(値貼り付け用シート!Q59),値貼り付け用シート!Q59&gt;9990),NA(),値貼り付け用シート!Q59)</f>
        <v>38</v>
      </c>
      <c r="E1187" s="1">
        <f t="shared" si="438"/>
        <v>38</v>
      </c>
      <c r="F1187" s="1">
        <f t="shared" si="447"/>
        <v>342</v>
      </c>
      <c r="G1187" s="1">
        <f t="shared" si="448"/>
        <v>8</v>
      </c>
      <c r="H1187" s="1">
        <f t="shared" si="449"/>
        <v>43</v>
      </c>
    </row>
    <row r="1188" spans="1:8" x14ac:dyDescent="0.55000000000000004">
      <c r="A1188" s="1">
        <f>値貼り付け用シート!F59</f>
        <v>5</v>
      </c>
      <c r="B1188" s="1">
        <f>値貼り付け用シート!G59</f>
        <v>19</v>
      </c>
      <c r="C1188" s="1">
        <v>11</v>
      </c>
      <c r="D1188" s="1">
        <f>IF(OR(ISBLANK(値貼り付け用シート!R59),値貼り付け用シート!R59&gt;9990),NA(),値貼り付け用シート!R59)</f>
        <v>39</v>
      </c>
      <c r="E1188" s="1">
        <f t="shared" si="438"/>
        <v>39</v>
      </c>
      <c r="F1188" s="1">
        <f t="shared" si="447"/>
        <v>330</v>
      </c>
      <c r="G1188" s="1">
        <f t="shared" si="448"/>
        <v>8</v>
      </c>
      <c r="H1188" s="1">
        <f t="shared" si="449"/>
        <v>41</v>
      </c>
    </row>
    <row r="1189" spans="1:8" x14ac:dyDescent="0.55000000000000004">
      <c r="A1189" s="1">
        <f>値貼り付け用シート!F59</f>
        <v>5</v>
      </c>
      <c r="B1189" s="1">
        <f>値貼り付け用シート!G59</f>
        <v>19</v>
      </c>
      <c r="C1189" s="1">
        <v>12</v>
      </c>
      <c r="D1189" s="1">
        <f>IF(OR(ISBLANK(値貼り付け用シート!S59),値貼り付け用シート!S59&gt;9990),NA(),値貼り付け用シート!S59)</f>
        <v>40</v>
      </c>
      <c r="E1189" s="1">
        <f t="shared" si="438"/>
        <v>40</v>
      </c>
      <c r="F1189" s="1">
        <f t="shared" si="447"/>
        <v>321</v>
      </c>
      <c r="G1189" s="1">
        <f t="shared" si="448"/>
        <v>8</v>
      </c>
      <c r="H1189" s="1">
        <f t="shared" si="449"/>
        <v>40</v>
      </c>
    </row>
    <row r="1190" spans="1:8" x14ac:dyDescent="0.55000000000000004">
      <c r="A1190" s="1">
        <f>値貼り付け用シート!F59</f>
        <v>5</v>
      </c>
      <c r="B1190" s="1">
        <f>値貼り付け用シート!G59</f>
        <v>19</v>
      </c>
      <c r="C1190" s="1">
        <v>13</v>
      </c>
      <c r="D1190" s="1">
        <f>IF(OR(ISBLANK(値貼り付け用シート!T59),値貼り付け用シート!T59&gt;9990),NA(),値貼り付け用シート!T59)</f>
        <v>36</v>
      </c>
      <c r="E1190" s="1">
        <f t="shared" si="438"/>
        <v>36</v>
      </c>
      <c r="F1190" s="1">
        <f t="shared" si="447"/>
        <v>308</v>
      </c>
      <c r="G1190" s="1">
        <f t="shared" si="448"/>
        <v>8</v>
      </c>
      <c r="H1190" s="1">
        <f t="shared" si="449"/>
        <v>39</v>
      </c>
    </row>
    <row r="1191" spans="1:8" x14ac:dyDescent="0.55000000000000004">
      <c r="A1191" s="1">
        <f>値貼り付け用シート!F59</f>
        <v>5</v>
      </c>
      <c r="B1191" s="1">
        <f>値貼り付け用シート!G59</f>
        <v>19</v>
      </c>
      <c r="C1191" s="1">
        <v>14</v>
      </c>
      <c r="D1191" s="1">
        <f>IF(OR(ISBLANK(値貼り付け用シート!U59),値貼り付け用シート!U59&gt;9990),NA(),値貼り付け用シート!U59)</f>
        <v>37</v>
      </c>
      <c r="E1191" s="1">
        <f t="shared" si="438"/>
        <v>37</v>
      </c>
      <c r="F1191" s="1">
        <f t="shared" si="447"/>
        <v>302</v>
      </c>
      <c r="G1191" s="1">
        <f t="shared" si="448"/>
        <v>8</v>
      </c>
      <c r="H1191" s="1">
        <f t="shared" si="449"/>
        <v>38</v>
      </c>
    </row>
    <row r="1192" spans="1:8" x14ac:dyDescent="0.55000000000000004">
      <c r="A1192" s="1">
        <f>値貼り付け用シート!F59</f>
        <v>5</v>
      </c>
      <c r="B1192" s="1">
        <f>値貼り付け用シート!G59</f>
        <v>19</v>
      </c>
      <c r="C1192" s="1">
        <v>15</v>
      </c>
      <c r="D1192" s="1">
        <f>IF(OR(ISBLANK(値貼り付け用シート!V59),値貼り付け用シート!V59&gt;9990),NA(),値貼り付け用シート!V59)</f>
        <v>31</v>
      </c>
      <c r="E1192" s="1">
        <f t="shared" si="438"/>
        <v>31</v>
      </c>
      <c r="F1192" s="1">
        <f t="shared" si="447"/>
        <v>296</v>
      </c>
      <c r="G1192" s="1">
        <f t="shared" si="448"/>
        <v>8</v>
      </c>
      <c r="H1192" s="1">
        <f t="shared" si="449"/>
        <v>37</v>
      </c>
    </row>
    <row r="1193" spans="1:8" x14ac:dyDescent="0.55000000000000004">
      <c r="A1193" s="1">
        <f>値貼り付け用シート!F59</f>
        <v>5</v>
      </c>
      <c r="B1193" s="1">
        <f>値貼り付け用シート!G59</f>
        <v>19</v>
      </c>
      <c r="C1193" s="1">
        <v>16</v>
      </c>
      <c r="D1193" s="1">
        <f>IF(OR(ISBLANK(値貼り付け用シート!W59),値貼り付け用シート!W59&gt;9990),NA(),値貼り付け用シート!W59)</f>
        <v>35</v>
      </c>
      <c r="E1193" s="1">
        <f t="shared" si="438"/>
        <v>35</v>
      </c>
      <c r="F1193" s="1">
        <f t="shared" si="447"/>
        <v>292</v>
      </c>
      <c r="G1193" s="1">
        <f t="shared" si="448"/>
        <v>8</v>
      </c>
      <c r="H1193" s="1">
        <f t="shared" si="449"/>
        <v>37</v>
      </c>
    </row>
    <row r="1194" spans="1:8" x14ac:dyDescent="0.55000000000000004">
      <c r="A1194" s="1">
        <f>値貼り付け用シート!F59</f>
        <v>5</v>
      </c>
      <c r="B1194" s="1">
        <f>値貼り付け用シート!G59</f>
        <v>19</v>
      </c>
      <c r="C1194" s="1">
        <v>17</v>
      </c>
      <c r="D1194" s="1">
        <f>IF(OR(ISBLANK(値貼り付け用シート!X59),値貼り付け用シート!X59&gt;9990),NA(),値貼り付け用シート!X59)</f>
        <v>41</v>
      </c>
      <c r="E1194" s="1">
        <f t="shared" si="438"/>
        <v>41</v>
      </c>
      <c r="F1194" s="1">
        <f t="shared" si="447"/>
        <v>297</v>
      </c>
      <c r="G1194" s="1">
        <f t="shared" si="448"/>
        <v>8</v>
      </c>
      <c r="H1194" s="1">
        <f t="shared" si="449"/>
        <v>37</v>
      </c>
    </row>
    <row r="1195" spans="1:8" x14ac:dyDescent="0.55000000000000004">
      <c r="A1195" s="1">
        <f>値貼り付け用シート!F59</f>
        <v>5</v>
      </c>
      <c r="B1195" s="1">
        <f>値貼り付け用シート!G59</f>
        <v>19</v>
      </c>
      <c r="C1195" s="1">
        <v>18</v>
      </c>
      <c r="D1195" s="1">
        <f>IF(OR(ISBLANK(値貼り付け用シート!Y59),値貼り付け用シート!Y59&gt;9990),NA(),値貼り付け用シート!Y59)</f>
        <v>39</v>
      </c>
      <c r="E1195" s="1">
        <f t="shared" si="438"/>
        <v>39</v>
      </c>
      <c r="F1195" s="1">
        <f t="shared" si="447"/>
        <v>298</v>
      </c>
      <c r="G1195" s="1">
        <f t="shared" si="448"/>
        <v>8</v>
      </c>
      <c r="H1195" s="1">
        <f t="shared" si="449"/>
        <v>37</v>
      </c>
    </row>
    <row r="1196" spans="1:8" x14ac:dyDescent="0.55000000000000004">
      <c r="A1196" s="1">
        <f>値貼り付け用シート!F59</f>
        <v>5</v>
      </c>
      <c r="B1196" s="1">
        <f>値貼り付け用シート!G59</f>
        <v>19</v>
      </c>
      <c r="C1196" s="1">
        <v>19</v>
      </c>
      <c r="D1196" s="1">
        <f>IF(OR(ISBLANK(値貼り付け用シート!Z59),値貼り付け用シート!Z59&gt;9990),NA(),値貼り付け用シート!Z59)</f>
        <v>42</v>
      </c>
      <c r="E1196" s="1">
        <f t="shared" si="438"/>
        <v>42</v>
      </c>
      <c r="F1196" s="1">
        <f t="shared" si="447"/>
        <v>301</v>
      </c>
      <c r="G1196" s="1">
        <f t="shared" si="448"/>
        <v>8</v>
      </c>
      <c r="H1196" s="1">
        <f t="shared" si="449"/>
        <v>38</v>
      </c>
    </row>
    <row r="1197" spans="1:8" x14ac:dyDescent="0.55000000000000004">
      <c r="A1197" s="1">
        <f>値貼り付け用シート!F59</f>
        <v>5</v>
      </c>
      <c r="B1197" s="1">
        <f>値貼り付け用シート!G59</f>
        <v>19</v>
      </c>
      <c r="C1197" s="1">
        <v>20</v>
      </c>
      <c r="D1197" s="1">
        <f>IF(OR(ISBLANK(値貼り付け用シート!AA59),値貼り付け用シート!AA59&gt;9990),NA(),値貼り付け用シート!AA59)</f>
        <v>43</v>
      </c>
      <c r="E1197" s="1">
        <f t="shared" si="438"/>
        <v>43</v>
      </c>
      <c r="F1197" s="1">
        <f t="shared" si="447"/>
        <v>304</v>
      </c>
      <c r="G1197" s="1">
        <f t="shared" si="448"/>
        <v>8</v>
      </c>
      <c r="H1197" s="1">
        <f t="shared" si="449"/>
        <v>38</v>
      </c>
    </row>
    <row r="1198" spans="1:8" x14ac:dyDescent="0.55000000000000004">
      <c r="A1198" s="1">
        <f>値貼り付け用シート!F59</f>
        <v>5</v>
      </c>
      <c r="B1198" s="1">
        <f>値貼り付け用シート!G59</f>
        <v>19</v>
      </c>
      <c r="C1198" s="1">
        <v>21</v>
      </c>
      <c r="D1198" s="1">
        <f>IF(OR(ISBLANK(値貼り付け用シート!AB59),値貼り付け用シート!AB59&gt;9990),NA(),値貼り付け用シート!AB59)</f>
        <v>38</v>
      </c>
      <c r="E1198" s="1">
        <f t="shared" si="438"/>
        <v>38</v>
      </c>
      <c r="F1198" s="1">
        <f t="shared" si="447"/>
        <v>306</v>
      </c>
      <c r="G1198" s="1">
        <f t="shared" si="448"/>
        <v>8</v>
      </c>
      <c r="H1198" s="1">
        <f t="shared" si="449"/>
        <v>38</v>
      </c>
    </row>
    <row r="1199" spans="1:8" x14ac:dyDescent="0.55000000000000004">
      <c r="A1199" s="1">
        <f>値貼り付け用シート!F59</f>
        <v>5</v>
      </c>
      <c r="B1199" s="1">
        <f>値貼り付け用シート!G59</f>
        <v>19</v>
      </c>
      <c r="C1199" s="1">
        <v>22</v>
      </c>
      <c r="D1199" s="1">
        <f>IF(OR(ISBLANK(値貼り付け用シート!AC59),値貼り付け用シート!AC59&gt;9990),NA(),値貼り付け用シート!AC59)</f>
        <v>34</v>
      </c>
      <c r="E1199" s="1">
        <f t="shared" si="438"/>
        <v>34</v>
      </c>
      <c r="F1199" s="1">
        <f t="shared" si="447"/>
        <v>303</v>
      </c>
      <c r="G1199" s="1">
        <f t="shared" si="448"/>
        <v>8</v>
      </c>
      <c r="H1199" s="1">
        <f t="shared" si="449"/>
        <v>38</v>
      </c>
    </row>
    <row r="1200" spans="1:8" x14ac:dyDescent="0.55000000000000004">
      <c r="A1200" s="1">
        <f>値貼り付け用シート!F59</f>
        <v>5</v>
      </c>
      <c r="B1200" s="1">
        <f>値貼り付け用シート!G59</f>
        <v>19</v>
      </c>
      <c r="C1200" s="1">
        <v>23</v>
      </c>
      <c r="D1200" s="1">
        <f>IF(OR(ISBLANK(値貼り付け用シート!AD59),値貼り付け用シート!AD59&gt;9990),NA(),値貼り付け用シート!AD59)</f>
        <v>27</v>
      </c>
      <c r="E1200" s="1">
        <f t="shared" si="438"/>
        <v>27</v>
      </c>
      <c r="F1200" s="1">
        <f t="shared" si="447"/>
        <v>299</v>
      </c>
      <c r="G1200" s="1">
        <f t="shared" si="448"/>
        <v>8</v>
      </c>
      <c r="H1200" s="1">
        <f t="shared" si="449"/>
        <v>37</v>
      </c>
    </row>
    <row r="1201" spans="1:16" x14ac:dyDescent="0.55000000000000004">
      <c r="A1201" s="1">
        <f>値貼り付け用シート!F59</f>
        <v>5</v>
      </c>
      <c r="B1201" s="1">
        <f>値貼り付け用シート!G59</f>
        <v>19</v>
      </c>
      <c r="C1201" s="1">
        <v>24</v>
      </c>
      <c r="D1201" s="1">
        <f>IF(OR(ISBLANK(値貼り付け用シート!AE59),値貼り付け用シート!AE59&gt;9990),NA(),値貼り付け用シート!AE59)</f>
        <v>34</v>
      </c>
      <c r="E1201" s="1">
        <f t="shared" si="438"/>
        <v>34</v>
      </c>
      <c r="F1201" s="1">
        <f t="shared" si="447"/>
        <v>298</v>
      </c>
      <c r="G1201" s="1">
        <f t="shared" si="448"/>
        <v>8</v>
      </c>
      <c r="H1201" s="1">
        <f t="shared" si="449"/>
        <v>37</v>
      </c>
    </row>
    <row r="1202" spans="1:16" x14ac:dyDescent="0.55000000000000004">
      <c r="A1202" s="1">
        <f>値貼り付け用シート!F60</f>
        <v>5</v>
      </c>
      <c r="B1202" s="1">
        <f>値貼り付け用シート!G60</f>
        <v>20</v>
      </c>
      <c r="C1202" s="1">
        <v>1</v>
      </c>
      <c r="D1202" s="1">
        <f>IF(OR(ISBLANK(値貼り付け用シート!H60),値貼り付け用シート!H60&gt;9990),NA(),値貼り付け用シート!H60)</f>
        <v>34</v>
      </c>
      <c r="E1202" s="1">
        <f t="shared" si="438"/>
        <v>34</v>
      </c>
      <c r="F1202" s="1">
        <f t="shared" si="447"/>
        <v>291</v>
      </c>
      <c r="G1202" s="1">
        <f t="shared" si="448"/>
        <v>8</v>
      </c>
      <c r="H1202" s="1">
        <f t="shared" si="449"/>
        <v>36</v>
      </c>
      <c r="I1202" s="1">
        <f t="shared" ref="I1202" si="450">COUNT(D1202:D1225)</f>
        <v>24</v>
      </c>
      <c r="J1202" s="1">
        <f t="shared" ref="J1202" si="451">COUNT(H1202:H1225)</f>
        <v>24</v>
      </c>
      <c r="K1202" s="1">
        <f t="shared" ref="K1202" si="452">IF(AND(I1202&gt;=20,J1202&gt;=20),0,1)</f>
        <v>0</v>
      </c>
      <c r="L1202" s="1">
        <f t="shared" ref="L1202" si="453">IF(K1202=0,MAX(H1202:H1225),NA())</f>
        <v>45</v>
      </c>
      <c r="M1202" s="1">
        <f t="shared" ref="M1202" si="454">IF(K1202=0,IF(L1202&lt;=70,1,0),NA())</f>
        <v>1</v>
      </c>
      <c r="N1202" s="1">
        <f t="shared" ref="N1202" si="455">IF(COUNTIF(D1202:D1225,NA())=24,NA(),MAX(E1202:E1225))</f>
        <v>46</v>
      </c>
      <c r="O1202" s="1">
        <f t="shared" ref="O1202" si="456">IF(COUNTIF(D1207:D1221,NA())=15,NA(),MAX(E1207:E1221))</f>
        <v>46</v>
      </c>
      <c r="P1202" s="1">
        <f t="shared" ref="P1202" si="457">COUNTIF(D1202:D1225,"&gt;=120")</f>
        <v>0</v>
      </c>
    </row>
    <row r="1203" spans="1:16" x14ac:dyDescent="0.55000000000000004">
      <c r="A1203" s="1">
        <f>値貼り付け用シート!F60</f>
        <v>5</v>
      </c>
      <c r="B1203" s="1">
        <f>値貼り付け用シート!G60</f>
        <v>20</v>
      </c>
      <c r="C1203" s="1">
        <v>2</v>
      </c>
      <c r="D1203" s="1">
        <f>IF(OR(ISBLANK(値貼り付け用シート!I60),値貼り付け用シート!I60&gt;9990),NA(),値貼り付け用シート!I60)</f>
        <v>36</v>
      </c>
      <c r="E1203" s="1">
        <f t="shared" si="438"/>
        <v>36</v>
      </c>
      <c r="F1203" s="1">
        <f t="shared" si="447"/>
        <v>288</v>
      </c>
      <c r="G1203" s="1">
        <f t="shared" si="448"/>
        <v>8</v>
      </c>
      <c r="H1203" s="1">
        <f t="shared" si="449"/>
        <v>36</v>
      </c>
    </row>
    <row r="1204" spans="1:16" x14ac:dyDescent="0.55000000000000004">
      <c r="A1204" s="1">
        <f>値貼り付け用シート!F60</f>
        <v>5</v>
      </c>
      <c r="B1204" s="1">
        <f>値貼り付け用シート!G60</f>
        <v>20</v>
      </c>
      <c r="C1204" s="1">
        <v>3</v>
      </c>
      <c r="D1204" s="1">
        <f>IF(OR(ISBLANK(値貼り付け用シート!J60),値貼り付け用シート!J60&gt;9990),NA(),値貼り付け用シート!J60)</f>
        <v>36</v>
      </c>
      <c r="E1204" s="1">
        <f t="shared" si="438"/>
        <v>36</v>
      </c>
      <c r="F1204" s="1">
        <f t="shared" si="447"/>
        <v>282</v>
      </c>
      <c r="G1204" s="1">
        <f t="shared" si="448"/>
        <v>8</v>
      </c>
      <c r="H1204" s="1">
        <f t="shared" si="449"/>
        <v>35</v>
      </c>
    </row>
    <row r="1205" spans="1:16" x14ac:dyDescent="0.55000000000000004">
      <c r="A1205" s="1">
        <f>値貼り付け用シート!F60</f>
        <v>5</v>
      </c>
      <c r="B1205" s="1">
        <f>値貼り付け用シート!G60</f>
        <v>20</v>
      </c>
      <c r="C1205" s="1">
        <v>4</v>
      </c>
      <c r="D1205" s="1">
        <f>IF(OR(ISBLANK(値貼り付け用シート!K60),値貼り付け用シート!K60&gt;9990),NA(),値貼り付け用シート!K60)</f>
        <v>38</v>
      </c>
      <c r="E1205" s="1">
        <f t="shared" si="438"/>
        <v>38</v>
      </c>
      <c r="F1205" s="1">
        <f t="shared" si="447"/>
        <v>277</v>
      </c>
      <c r="G1205" s="1">
        <f t="shared" si="448"/>
        <v>8</v>
      </c>
      <c r="H1205" s="1">
        <f t="shared" si="449"/>
        <v>35</v>
      </c>
    </row>
    <row r="1206" spans="1:16" x14ac:dyDescent="0.55000000000000004">
      <c r="A1206" s="1">
        <f>値貼り付け用シート!F60</f>
        <v>5</v>
      </c>
      <c r="B1206" s="1">
        <f>値貼り付け用シート!G60</f>
        <v>20</v>
      </c>
      <c r="C1206" s="1">
        <v>5</v>
      </c>
      <c r="D1206" s="1">
        <f>IF(OR(ISBLANK(値貼り付け用シート!L60),値貼り付け用シート!L60&gt;9990),NA(),値貼り付け用シート!L60)</f>
        <v>38</v>
      </c>
      <c r="E1206" s="1">
        <f t="shared" si="438"/>
        <v>38</v>
      </c>
      <c r="F1206" s="1">
        <f t="shared" si="447"/>
        <v>277</v>
      </c>
      <c r="G1206" s="1">
        <f t="shared" si="448"/>
        <v>8</v>
      </c>
      <c r="H1206" s="1">
        <f t="shared" si="449"/>
        <v>35</v>
      </c>
    </row>
    <row r="1207" spans="1:16" x14ac:dyDescent="0.55000000000000004">
      <c r="A1207" s="1">
        <f>値貼り付け用シート!F60</f>
        <v>5</v>
      </c>
      <c r="B1207" s="1">
        <f>値貼り付け用シート!G60</f>
        <v>20</v>
      </c>
      <c r="C1207" s="1">
        <v>6</v>
      </c>
      <c r="D1207" s="1">
        <f>IF(OR(ISBLANK(値貼り付け用シート!M60),値貼り付け用シート!M60&gt;9990),NA(),値貼り付け用シート!M60)</f>
        <v>39</v>
      </c>
      <c r="E1207" s="1">
        <f t="shared" si="438"/>
        <v>39</v>
      </c>
      <c r="F1207" s="1">
        <f t="shared" si="447"/>
        <v>282</v>
      </c>
      <c r="G1207" s="1">
        <f t="shared" si="448"/>
        <v>8</v>
      </c>
      <c r="H1207" s="1">
        <f t="shared" si="449"/>
        <v>35</v>
      </c>
    </row>
    <row r="1208" spans="1:16" x14ac:dyDescent="0.55000000000000004">
      <c r="A1208" s="1">
        <f>値貼り付け用シート!F60</f>
        <v>5</v>
      </c>
      <c r="B1208" s="1">
        <f>値貼り付け用シート!G60</f>
        <v>20</v>
      </c>
      <c r="C1208" s="1">
        <v>7</v>
      </c>
      <c r="D1208" s="1">
        <f>IF(OR(ISBLANK(値貼り付け用シート!N60),値貼り付け用シート!N60&gt;9990),NA(),値貼り付け用シート!N60)</f>
        <v>37</v>
      </c>
      <c r="E1208" s="1">
        <f t="shared" si="438"/>
        <v>37</v>
      </c>
      <c r="F1208" s="1">
        <f t="shared" si="447"/>
        <v>292</v>
      </c>
      <c r="G1208" s="1">
        <f t="shared" si="448"/>
        <v>8</v>
      </c>
      <c r="H1208" s="1">
        <f t="shared" si="449"/>
        <v>37</v>
      </c>
    </row>
    <row r="1209" spans="1:16" x14ac:dyDescent="0.55000000000000004">
      <c r="A1209" s="1">
        <f>値貼り付け用シート!F60</f>
        <v>5</v>
      </c>
      <c r="B1209" s="1">
        <f>値貼り付け用シート!G60</f>
        <v>20</v>
      </c>
      <c r="C1209" s="1">
        <v>8</v>
      </c>
      <c r="D1209" s="1">
        <f>IF(OR(ISBLANK(値貼り付け用シート!O60),値貼り付け用シート!O60&gt;9990),NA(),値貼り付け用シート!O60)</f>
        <v>35</v>
      </c>
      <c r="E1209" s="1">
        <f t="shared" si="438"/>
        <v>35</v>
      </c>
      <c r="F1209" s="1">
        <f t="shared" si="447"/>
        <v>293</v>
      </c>
      <c r="G1209" s="1">
        <f t="shared" si="448"/>
        <v>8</v>
      </c>
      <c r="H1209" s="1">
        <f t="shared" si="449"/>
        <v>37</v>
      </c>
    </row>
    <row r="1210" spans="1:16" x14ac:dyDescent="0.55000000000000004">
      <c r="A1210" s="1">
        <f>値貼り付け用シート!F60</f>
        <v>5</v>
      </c>
      <c r="B1210" s="1">
        <f>値貼り付け用シート!G60</f>
        <v>20</v>
      </c>
      <c r="C1210" s="1">
        <v>9</v>
      </c>
      <c r="D1210" s="1">
        <f>IF(OR(ISBLANK(値貼り付け用シート!P60),値貼り付け用シート!P60&gt;9990),NA(),値貼り付け用シート!P60)</f>
        <v>37</v>
      </c>
      <c r="E1210" s="1">
        <f t="shared" si="438"/>
        <v>37</v>
      </c>
      <c r="F1210" s="1">
        <f t="shared" si="447"/>
        <v>296</v>
      </c>
      <c r="G1210" s="1">
        <f t="shared" si="448"/>
        <v>8</v>
      </c>
      <c r="H1210" s="1">
        <f t="shared" si="449"/>
        <v>37</v>
      </c>
    </row>
    <row r="1211" spans="1:16" x14ac:dyDescent="0.55000000000000004">
      <c r="A1211" s="1">
        <f>値貼り付け用シート!F60</f>
        <v>5</v>
      </c>
      <c r="B1211" s="1">
        <f>値貼り付け用シート!G60</f>
        <v>20</v>
      </c>
      <c r="C1211" s="1">
        <v>10</v>
      </c>
      <c r="D1211" s="1">
        <f>IF(OR(ISBLANK(値貼り付け用シート!Q60),値貼り付け用シート!Q60&gt;9990),NA(),値貼り付け用シート!Q60)</f>
        <v>36</v>
      </c>
      <c r="E1211" s="1">
        <f t="shared" si="438"/>
        <v>36</v>
      </c>
      <c r="F1211" s="1">
        <f t="shared" si="447"/>
        <v>296</v>
      </c>
      <c r="G1211" s="1">
        <f t="shared" si="448"/>
        <v>8</v>
      </c>
      <c r="H1211" s="1">
        <f t="shared" si="449"/>
        <v>37</v>
      </c>
    </row>
    <row r="1212" spans="1:16" x14ac:dyDescent="0.55000000000000004">
      <c r="A1212" s="1">
        <f>値貼り付け用シート!F60</f>
        <v>5</v>
      </c>
      <c r="B1212" s="1">
        <f>値貼り付け用シート!G60</f>
        <v>20</v>
      </c>
      <c r="C1212" s="1">
        <v>11</v>
      </c>
      <c r="D1212" s="1">
        <f>IF(OR(ISBLANK(値貼り付け用シート!R60),値貼り付け用シート!R60&gt;9990),NA(),値貼り付け用シート!R60)</f>
        <v>37</v>
      </c>
      <c r="E1212" s="1">
        <f t="shared" si="438"/>
        <v>37</v>
      </c>
      <c r="F1212" s="1">
        <f t="shared" si="447"/>
        <v>297</v>
      </c>
      <c r="G1212" s="1">
        <f t="shared" si="448"/>
        <v>8</v>
      </c>
      <c r="H1212" s="1">
        <f t="shared" si="449"/>
        <v>37</v>
      </c>
    </row>
    <row r="1213" spans="1:16" x14ac:dyDescent="0.55000000000000004">
      <c r="A1213" s="1">
        <f>値貼り付け用シート!F60</f>
        <v>5</v>
      </c>
      <c r="B1213" s="1">
        <f>値貼り付け用シート!G60</f>
        <v>20</v>
      </c>
      <c r="C1213" s="1">
        <v>12</v>
      </c>
      <c r="D1213" s="1">
        <f>IF(OR(ISBLANK(値貼り付け用シート!S60),値貼り付け用シート!S60&gt;9990),NA(),値貼り付け用シート!S60)</f>
        <v>38</v>
      </c>
      <c r="E1213" s="1">
        <f t="shared" si="438"/>
        <v>38</v>
      </c>
      <c r="F1213" s="1">
        <f t="shared" si="447"/>
        <v>297</v>
      </c>
      <c r="G1213" s="1">
        <f t="shared" si="448"/>
        <v>8</v>
      </c>
      <c r="H1213" s="1">
        <f t="shared" si="449"/>
        <v>37</v>
      </c>
    </row>
    <row r="1214" spans="1:16" x14ac:dyDescent="0.55000000000000004">
      <c r="A1214" s="1">
        <f>値貼り付け用シート!F60</f>
        <v>5</v>
      </c>
      <c r="B1214" s="1">
        <f>値貼り付け用シート!G60</f>
        <v>20</v>
      </c>
      <c r="C1214" s="1">
        <v>13</v>
      </c>
      <c r="D1214" s="1">
        <f>IF(OR(ISBLANK(値貼り付け用シート!T60),値貼り付け用シート!T60&gt;9990),NA(),値貼り付け用シート!T60)</f>
        <v>42</v>
      </c>
      <c r="E1214" s="1">
        <f t="shared" si="438"/>
        <v>42</v>
      </c>
      <c r="F1214" s="1">
        <f t="shared" si="447"/>
        <v>301</v>
      </c>
      <c r="G1214" s="1">
        <f t="shared" si="448"/>
        <v>8</v>
      </c>
      <c r="H1214" s="1">
        <f t="shared" si="449"/>
        <v>38</v>
      </c>
    </row>
    <row r="1215" spans="1:16" x14ac:dyDescent="0.55000000000000004">
      <c r="A1215" s="1">
        <f>値貼り付け用シート!F60</f>
        <v>5</v>
      </c>
      <c r="B1215" s="1">
        <f>値貼り付け用シート!G60</f>
        <v>20</v>
      </c>
      <c r="C1215" s="1">
        <v>14</v>
      </c>
      <c r="D1215" s="1">
        <f>IF(OR(ISBLANK(値貼り付け用シート!U60),値貼り付け用シート!U60&gt;9990),NA(),値貼り付け用シート!U60)</f>
        <v>46</v>
      </c>
      <c r="E1215" s="1">
        <f t="shared" si="438"/>
        <v>46</v>
      </c>
      <c r="F1215" s="1">
        <f t="shared" si="447"/>
        <v>308</v>
      </c>
      <c r="G1215" s="1">
        <f t="shared" si="448"/>
        <v>8</v>
      </c>
      <c r="H1215" s="1">
        <f t="shared" si="449"/>
        <v>39</v>
      </c>
    </row>
    <row r="1216" spans="1:16" x14ac:dyDescent="0.55000000000000004">
      <c r="A1216" s="1">
        <f>値貼り付け用シート!F60</f>
        <v>5</v>
      </c>
      <c r="B1216" s="1">
        <f>値貼り付け用シート!G60</f>
        <v>20</v>
      </c>
      <c r="C1216" s="1">
        <v>15</v>
      </c>
      <c r="D1216" s="1">
        <f>IF(OR(ISBLANK(値貼り付け用シート!V60),値貼り付け用シート!V60&gt;9990),NA(),値貼り付け用シート!V60)</f>
        <v>45</v>
      </c>
      <c r="E1216" s="1">
        <f t="shared" si="438"/>
        <v>45</v>
      </c>
      <c r="F1216" s="1">
        <f t="shared" si="447"/>
        <v>316</v>
      </c>
      <c r="G1216" s="1">
        <f t="shared" si="448"/>
        <v>8</v>
      </c>
      <c r="H1216" s="1">
        <f t="shared" si="449"/>
        <v>40</v>
      </c>
    </row>
    <row r="1217" spans="1:16" x14ac:dyDescent="0.55000000000000004">
      <c r="A1217" s="1">
        <f>値貼り付け用シート!F60</f>
        <v>5</v>
      </c>
      <c r="B1217" s="1">
        <f>値貼り付け用シート!G60</f>
        <v>20</v>
      </c>
      <c r="C1217" s="1">
        <v>16</v>
      </c>
      <c r="D1217" s="1">
        <f>IF(OR(ISBLANK(値貼り付け用シート!W60),値貼り付け用シート!W60&gt;9990),NA(),値貼り付け用シート!W60)</f>
        <v>46</v>
      </c>
      <c r="E1217" s="1">
        <f t="shared" si="438"/>
        <v>46</v>
      </c>
      <c r="F1217" s="1">
        <f t="shared" si="447"/>
        <v>327</v>
      </c>
      <c r="G1217" s="1">
        <f t="shared" si="448"/>
        <v>8</v>
      </c>
      <c r="H1217" s="1">
        <f t="shared" si="449"/>
        <v>41</v>
      </c>
    </row>
    <row r="1218" spans="1:16" x14ac:dyDescent="0.55000000000000004">
      <c r="A1218" s="1">
        <f>値貼り付け用シート!F60</f>
        <v>5</v>
      </c>
      <c r="B1218" s="1">
        <f>値貼り付け用シート!G60</f>
        <v>20</v>
      </c>
      <c r="C1218" s="1">
        <v>17</v>
      </c>
      <c r="D1218" s="1">
        <f>IF(OR(ISBLANK(値貼り付け用シート!X60),値貼り付け用シート!X60&gt;9990),NA(),値貼り付け用シート!X60)</f>
        <v>46</v>
      </c>
      <c r="E1218" s="1">
        <f t="shared" si="438"/>
        <v>46</v>
      </c>
      <c r="F1218" s="1">
        <f t="shared" si="447"/>
        <v>336</v>
      </c>
      <c r="G1218" s="1">
        <f t="shared" si="448"/>
        <v>8</v>
      </c>
      <c r="H1218" s="1">
        <f t="shared" si="449"/>
        <v>42</v>
      </c>
    </row>
    <row r="1219" spans="1:16" x14ac:dyDescent="0.55000000000000004">
      <c r="A1219" s="1">
        <f>値貼り付け用シート!F60</f>
        <v>5</v>
      </c>
      <c r="B1219" s="1">
        <f>値貼り付け用シート!G60</f>
        <v>20</v>
      </c>
      <c r="C1219" s="1">
        <v>18</v>
      </c>
      <c r="D1219" s="1">
        <f>IF(OR(ISBLANK(値貼り付け用シート!Y60),値貼り付け用シート!Y60&gt;9990),NA(),値貼り付け用シート!Y60)</f>
        <v>45</v>
      </c>
      <c r="E1219" s="1">
        <f t="shared" ref="E1219:E1282" si="458">IF(ISERROR(D1219),0,D1219)</f>
        <v>45</v>
      </c>
      <c r="F1219" s="1">
        <f t="shared" si="447"/>
        <v>345</v>
      </c>
      <c r="G1219" s="1">
        <f t="shared" si="448"/>
        <v>8</v>
      </c>
      <c r="H1219" s="1">
        <f t="shared" si="449"/>
        <v>43</v>
      </c>
    </row>
    <row r="1220" spans="1:16" x14ac:dyDescent="0.55000000000000004">
      <c r="A1220" s="1">
        <f>値貼り付け用シート!F60</f>
        <v>5</v>
      </c>
      <c r="B1220" s="1">
        <f>値貼り付け用シート!G60</f>
        <v>20</v>
      </c>
      <c r="C1220" s="1">
        <v>19</v>
      </c>
      <c r="D1220" s="1">
        <f>IF(OR(ISBLANK(値貼り付け用シート!Z60),値貼り付け用シート!Z60&gt;9990),NA(),値貼り付け用シート!Z60)</f>
        <v>45</v>
      </c>
      <c r="E1220" s="1">
        <f t="shared" si="458"/>
        <v>45</v>
      </c>
      <c r="F1220" s="1">
        <f t="shared" si="447"/>
        <v>353</v>
      </c>
      <c r="G1220" s="1">
        <f t="shared" si="448"/>
        <v>8</v>
      </c>
      <c r="H1220" s="1">
        <f t="shared" si="449"/>
        <v>44</v>
      </c>
    </row>
    <row r="1221" spans="1:16" x14ac:dyDescent="0.55000000000000004">
      <c r="A1221" s="1">
        <f>値貼り付け用シート!F60</f>
        <v>5</v>
      </c>
      <c r="B1221" s="1">
        <f>値貼り付け用シート!G60</f>
        <v>20</v>
      </c>
      <c r="C1221" s="1">
        <v>20</v>
      </c>
      <c r="D1221" s="1">
        <f>IF(OR(ISBLANK(値貼り付け用シート!AA60),値貼り付け用シート!AA60&gt;9990),NA(),値貼り付け用シート!AA60)</f>
        <v>43</v>
      </c>
      <c r="E1221" s="1">
        <f t="shared" si="458"/>
        <v>43</v>
      </c>
      <c r="F1221" s="1">
        <f t="shared" si="447"/>
        <v>358</v>
      </c>
      <c r="G1221" s="1">
        <f t="shared" si="448"/>
        <v>8</v>
      </c>
      <c r="H1221" s="1">
        <f t="shared" si="449"/>
        <v>45</v>
      </c>
    </row>
    <row r="1222" spans="1:16" x14ac:dyDescent="0.55000000000000004">
      <c r="A1222" s="1">
        <f>値貼り付け用シート!F60</f>
        <v>5</v>
      </c>
      <c r="B1222" s="1">
        <f>値貼り付け用シート!G60</f>
        <v>20</v>
      </c>
      <c r="C1222" s="1">
        <v>21</v>
      </c>
      <c r="D1222" s="1">
        <f>IF(OR(ISBLANK(値貼り付け用シート!AB60),値貼り付け用シート!AB60&gt;9990),NA(),値貼り付け用シート!AB60)</f>
        <v>42</v>
      </c>
      <c r="E1222" s="1">
        <f t="shared" si="458"/>
        <v>42</v>
      </c>
      <c r="F1222" s="1">
        <f t="shared" si="447"/>
        <v>358</v>
      </c>
      <c r="G1222" s="1">
        <f t="shared" si="448"/>
        <v>8</v>
      </c>
      <c r="H1222" s="1">
        <f t="shared" si="449"/>
        <v>45</v>
      </c>
    </row>
    <row r="1223" spans="1:16" x14ac:dyDescent="0.55000000000000004">
      <c r="A1223" s="1">
        <f>値貼り付け用シート!F60</f>
        <v>5</v>
      </c>
      <c r="B1223" s="1">
        <f>値貼り付け用シート!G60</f>
        <v>20</v>
      </c>
      <c r="C1223" s="1">
        <v>22</v>
      </c>
      <c r="D1223" s="1">
        <f>IF(OR(ISBLANK(値貼り付け用シート!AC60),値貼り付け用シート!AC60&gt;9990),NA(),値貼り付け用シート!AC60)</f>
        <v>43</v>
      </c>
      <c r="E1223" s="1">
        <f t="shared" si="458"/>
        <v>43</v>
      </c>
      <c r="F1223" s="1">
        <f t="shared" si="447"/>
        <v>355</v>
      </c>
      <c r="G1223" s="1">
        <f t="shared" si="448"/>
        <v>8</v>
      </c>
      <c r="H1223" s="1">
        <f t="shared" si="449"/>
        <v>44</v>
      </c>
    </row>
    <row r="1224" spans="1:16" x14ac:dyDescent="0.55000000000000004">
      <c r="A1224" s="1">
        <f>値貼り付け用シート!F60</f>
        <v>5</v>
      </c>
      <c r="B1224" s="1">
        <f>値貼り付け用シート!G60</f>
        <v>20</v>
      </c>
      <c r="C1224" s="1">
        <v>23</v>
      </c>
      <c r="D1224" s="1">
        <f>IF(OR(ISBLANK(値貼り付け用シート!AD60),値貼り付け用シート!AD60&gt;9990),NA(),値貼り付け用シート!AD60)</f>
        <v>41</v>
      </c>
      <c r="E1224" s="1">
        <f t="shared" si="458"/>
        <v>41</v>
      </c>
      <c r="F1224" s="1">
        <f t="shared" si="447"/>
        <v>351</v>
      </c>
      <c r="G1224" s="1">
        <f t="shared" si="448"/>
        <v>8</v>
      </c>
      <c r="H1224" s="1">
        <f t="shared" si="449"/>
        <v>44</v>
      </c>
    </row>
    <row r="1225" spans="1:16" x14ac:dyDescent="0.55000000000000004">
      <c r="A1225" s="1">
        <f>値貼り付け用シート!F60</f>
        <v>5</v>
      </c>
      <c r="B1225" s="1">
        <f>値貼り付け用シート!G60</f>
        <v>20</v>
      </c>
      <c r="C1225" s="1">
        <v>24</v>
      </c>
      <c r="D1225" s="1">
        <f>IF(OR(ISBLANK(値貼り付け用シート!AE60),値貼り付け用シート!AE60&gt;9990),NA(),値貼り付け用シート!AE60)</f>
        <v>38</v>
      </c>
      <c r="E1225" s="1">
        <f t="shared" si="458"/>
        <v>38</v>
      </c>
      <c r="F1225" s="1">
        <f t="shared" si="447"/>
        <v>343</v>
      </c>
      <c r="G1225" s="1">
        <f t="shared" si="448"/>
        <v>8</v>
      </c>
      <c r="H1225" s="1">
        <f t="shared" si="449"/>
        <v>43</v>
      </c>
    </row>
    <row r="1226" spans="1:16" x14ac:dyDescent="0.55000000000000004">
      <c r="A1226" s="1">
        <f>値貼り付け用シート!F61</f>
        <v>5</v>
      </c>
      <c r="B1226" s="1">
        <f>値貼り付け用シート!G61</f>
        <v>21</v>
      </c>
      <c r="C1226" s="1">
        <v>1</v>
      </c>
      <c r="D1226" s="1">
        <f>IF(OR(ISBLANK(値貼り付け用シート!H61),値貼り付け用シート!H61&gt;9990),NA(),値貼り付け用シート!H61)</f>
        <v>29</v>
      </c>
      <c r="E1226" s="1">
        <f t="shared" si="458"/>
        <v>29</v>
      </c>
      <c r="F1226" s="1">
        <f t="shared" si="447"/>
        <v>326</v>
      </c>
      <c r="G1226" s="1">
        <f t="shared" si="448"/>
        <v>8</v>
      </c>
      <c r="H1226" s="1">
        <f t="shared" si="449"/>
        <v>41</v>
      </c>
      <c r="I1226" s="1">
        <f t="shared" ref="I1226" si="459">COUNT(D1226:D1249)</f>
        <v>24</v>
      </c>
      <c r="J1226" s="1">
        <f t="shared" ref="J1226" si="460">COUNT(H1226:H1249)</f>
        <v>24</v>
      </c>
      <c r="K1226" s="1">
        <f t="shared" ref="K1226" si="461">IF(AND(I1226&gt;=20,J1226&gt;=20),0,1)</f>
        <v>0</v>
      </c>
      <c r="L1226" s="1">
        <f t="shared" ref="L1226" si="462">IF(K1226=0,MAX(H1226:H1249),NA())</f>
        <v>56</v>
      </c>
      <c r="M1226" s="1">
        <f t="shared" ref="M1226" si="463">IF(K1226=0,IF(L1226&lt;=70,1,0),NA())</f>
        <v>1</v>
      </c>
      <c r="N1226" s="1">
        <f t="shared" ref="N1226" si="464">IF(COUNTIF(D1226:D1249,NA())=24,NA(),MAX(E1226:E1249))</f>
        <v>71</v>
      </c>
      <c r="O1226" s="1">
        <f t="shared" ref="O1226" si="465">IF(COUNTIF(D1231:D1245,NA())=15,NA(),MAX(E1231:E1245))</f>
        <v>71</v>
      </c>
      <c r="P1226" s="1">
        <f t="shared" ref="P1226" si="466">COUNTIF(D1226:D1249,"&gt;=120")</f>
        <v>0</v>
      </c>
    </row>
    <row r="1227" spans="1:16" x14ac:dyDescent="0.55000000000000004">
      <c r="A1227" s="1">
        <f>値貼り付け用シート!F61</f>
        <v>5</v>
      </c>
      <c r="B1227" s="1">
        <f>値貼り付け用シート!G61</f>
        <v>21</v>
      </c>
      <c r="C1227" s="1">
        <v>2</v>
      </c>
      <c r="D1227" s="1">
        <f>IF(OR(ISBLANK(値貼り付け用シート!I61),値貼り付け用シート!I61&gt;9990),NA(),値貼り付け用シート!I61)</f>
        <v>35</v>
      </c>
      <c r="E1227" s="1">
        <f t="shared" si="458"/>
        <v>35</v>
      </c>
      <c r="F1227" s="1">
        <f t="shared" si="447"/>
        <v>316</v>
      </c>
      <c r="G1227" s="1">
        <f t="shared" si="448"/>
        <v>8</v>
      </c>
      <c r="H1227" s="1">
        <f t="shared" si="449"/>
        <v>40</v>
      </c>
    </row>
    <row r="1228" spans="1:16" x14ac:dyDescent="0.55000000000000004">
      <c r="A1228" s="1">
        <f>値貼り付け用シート!F61</f>
        <v>5</v>
      </c>
      <c r="B1228" s="1">
        <f>値貼り付け用シート!G61</f>
        <v>21</v>
      </c>
      <c r="C1228" s="1">
        <v>3</v>
      </c>
      <c r="D1228" s="1">
        <f>IF(OR(ISBLANK(値貼り付け用シート!J61),値貼り付け用シート!J61&gt;9990),NA(),値貼り付け用シート!J61)</f>
        <v>37</v>
      </c>
      <c r="E1228" s="1">
        <f t="shared" si="458"/>
        <v>37</v>
      </c>
      <c r="F1228" s="1">
        <f t="shared" si="447"/>
        <v>308</v>
      </c>
      <c r="G1228" s="1">
        <f t="shared" si="448"/>
        <v>8</v>
      </c>
      <c r="H1228" s="1">
        <f t="shared" si="449"/>
        <v>39</v>
      </c>
    </row>
    <row r="1229" spans="1:16" x14ac:dyDescent="0.55000000000000004">
      <c r="A1229" s="1">
        <f>値貼り付け用シート!F61</f>
        <v>5</v>
      </c>
      <c r="B1229" s="1">
        <f>値貼り付け用シート!G61</f>
        <v>21</v>
      </c>
      <c r="C1229" s="1">
        <v>4</v>
      </c>
      <c r="D1229" s="1">
        <f>IF(OR(ISBLANK(値貼り付け用シート!K61),値貼り付け用シート!K61&gt;9990),NA(),値貼り付け用シート!K61)</f>
        <v>32</v>
      </c>
      <c r="E1229" s="1">
        <f t="shared" si="458"/>
        <v>32</v>
      </c>
      <c r="F1229" s="1">
        <f t="shared" si="447"/>
        <v>297</v>
      </c>
      <c r="G1229" s="1">
        <f t="shared" si="448"/>
        <v>8</v>
      </c>
      <c r="H1229" s="1">
        <f t="shared" si="449"/>
        <v>37</v>
      </c>
    </row>
    <row r="1230" spans="1:16" x14ac:dyDescent="0.55000000000000004">
      <c r="A1230" s="1">
        <f>値貼り付け用シート!F61</f>
        <v>5</v>
      </c>
      <c r="B1230" s="1">
        <f>値貼り付け用シート!G61</f>
        <v>21</v>
      </c>
      <c r="C1230" s="1">
        <v>5</v>
      </c>
      <c r="D1230" s="1">
        <f>IF(OR(ISBLANK(値貼り付け用シート!L61),値貼り付け用シート!L61&gt;9990),NA(),値貼り付け用シート!L61)</f>
        <v>32</v>
      </c>
      <c r="E1230" s="1">
        <f t="shared" si="458"/>
        <v>32</v>
      </c>
      <c r="F1230" s="1">
        <f t="shared" si="447"/>
        <v>287</v>
      </c>
      <c r="G1230" s="1">
        <f t="shared" si="448"/>
        <v>8</v>
      </c>
      <c r="H1230" s="1">
        <f t="shared" si="449"/>
        <v>36</v>
      </c>
    </row>
    <row r="1231" spans="1:16" x14ac:dyDescent="0.55000000000000004">
      <c r="A1231" s="1">
        <f>値貼り付け用シート!F61</f>
        <v>5</v>
      </c>
      <c r="B1231" s="1">
        <f>値貼り付け用シート!G61</f>
        <v>21</v>
      </c>
      <c r="C1231" s="1">
        <v>6</v>
      </c>
      <c r="D1231" s="1">
        <f>IF(OR(ISBLANK(値貼り付け用シート!M61),値貼り付け用シート!M61&gt;9990),NA(),値貼り付け用シート!M61)</f>
        <v>27</v>
      </c>
      <c r="E1231" s="1">
        <f t="shared" si="458"/>
        <v>27</v>
      </c>
      <c r="F1231" s="1">
        <f t="shared" si="447"/>
        <v>271</v>
      </c>
      <c r="G1231" s="1">
        <f t="shared" si="448"/>
        <v>8</v>
      </c>
      <c r="H1231" s="1">
        <f t="shared" si="449"/>
        <v>34</v>
      </c>
    </row>
    <row r="1232" spans="1:16" x14ac:dyDescent="0.55000000000000004">
      <c r="A1232" s="1">
        <f>値貼り付け用シート!F61</f>
        <v>5</v>
      </c>
      <c r="B1232" s="1">
        <f>値貼り付け用シート!G61</f>
        <v>21</v>
      </c>
      <c r="C1232" s="1">
        <v>7</v>
      </c>
      <c r="D1232" s="1">
        <f>IF(OR(ISBLANK(値貼り付け用シート!N61),値貼り付け用シート!N61&gt;9990),NA(),値貼り付け用シート!N61)</f>
        <v>29</v>
      </c>
      <c r="E1232" s="1">
        <f t="shared" si="458"/>
        <v>29</v>
      </c>
      <c r="F1232" s="1">
        <f t="shared" si="447"/>
        <v>259</v>
      </c>
      <c r="G1232" s="1">
        <f t="shared" si="448"/>
        <v>8</v>
      </c>
      <c r="H1232" s="1">
        <f t="shared" si="449"/>
        <v>32</v>
      </c>
    </row>
    <row r="1233" spans="1:8" x14ac:dyDescent="0.55000000000000004">
      <c r="A1233" s="1">
        <f>値貼り付け用シート!F61</f>
        <v>5</v>
      </c>
      <c r="B1233" s="1">
        <f>値貼り付け用シート!G61</f>
        <v>21</v>
      </c>
      <c r="C1233" s="1">
        <v>8</v>
      </c>
      <c r="D1233" s="1">
        <f>IF(OR(ISBLANK(値貼り付け用シート!O61),値貼り付け用シート!O61&gt;9990),NA(),値貼り付け用シート!O61)</f>
        <v>34</v>
      </c>
      <c r="E1233" s="1">
        <f t="shared" si="458"/>
        <v>34</v>
      </c>
      <c r="F1233" s="1">
        <f t="shared" si="447"/>
        <v>255</v>
      </c>
      <c r="G1233" s="1">
        <f t="shared" si="448"/>
        <v>8</v>
      </c>
      <c r="H1233" s="1">
        <f t="shared" si="449"/>
        <v>32</v>
      </c>
    </row>
    <row r="1234" spans="1:8" x14ac:dyDescent="0.55000000000000004">
      <c r="A1234" s="1">
        <f>値貼り付け用シート!F61</f>
        <v>5</v>
      </c>
      <c r="B1234" s="1">
        <f>値貼り付け用シート!G61</f>
        <v>21</v>
      </c>
      <c r="C1234" s="1">
        <v>9</v>
      </c>
      <c r="D1234" s="1">
        <f>IF(OR(ISBLANK(値貼り付け用シート!P61),値貼り付け用シート!P61&gt;9990),NA(),値貼り付け用シート!P61)</f>
        <v>35</v>
      </c>
      <c r="E1234" s="1">
        <f t="shared" si="458"/>
        <v>35</v>
      </c>
      <c r="F1234" s="1">
        <f t="shared" si="447"/>
        <v>261</v>
      </c>
      <c r="G1234" s="1">
        <f t="shared" si="448"/>
        <v>8</v>
      </c>
      <c r="H1234" s="1">
        <f t="shared" si="449"/>
        <v>33</v>
      </c>
    </row>
    <row r="1235" spans="1:8" x14ac:dyDescent="0.55000000000000004">
      <c r="A1235" s="1">
        <f>値貼り付け用シート!F61</f>
        <v>5</v>
      </c>
      <c r="B1235" s="1">
        <f>値貼り付け用シート!G61</f>
        <v>21</v>
      </c>
      <c r="C1235" s="1">
        <v>10</v>
      </c>
      <c r="D1235" s="1">
        <f>IF(OR(ISBLANK(値貼り付け用シート!Q61),値貼り付け用シート!Q61&gt;9990),NA(),値貼り付け用シート!Q61)</f>
        <v>40</v>
      </c>
      <c r="E1235" s="1">
        <f t="shared" si="458"/>
        <v>40</v>
      </c>
      <c r="F1235" s="1">
        <f t="shared" si="447"/>
        <v>266</v>
      </c>
      <c r="G1235" s="1">
        <f t="shared" si="448"/>
        <v>8</v>
      </c>
      <c r="H1235" s="1">
        <f t="shared" si="449"/>
        <v>33</v>
      </c>
    </row>
    <row r="1236" spans="1:8" x14ac:dyDescent="0.55000000000000004">
      <c r="A1236" s="1">
        <f>値貼り付け用シート!F61</f>
        <v>5</v>
      </c>
      <c r="B1236" s="1">
        <f>値貼り付け用シート!G61</f>
        <v>21</v>
      </c>
      <c r="C1236" s="1">
        <v>11</v>
      </c>
      <c r="D1236" s="1">
        <f>IF(OR(ISBLANK(値貼り付け用シート!R61),値貼り付け用シート!R61&gt;9990),NA(),値貼り付け用シート!R61)</f>
        <v>43</v>
      </c>
      <c r="E1236" s="1">
        <f t="shared" si="458"/>
        <v>43</v>
      </c>
      <c r="F1236" s="1">
        <f t="shared" si="447"/>
        <v>272</v>
      </c>
      <c r="G1236" s="1">
        <f t="shared" si="448"/>
        <v>8</v>
      </c>
      <c r="H1236" s="1">
        <f t="shared" si="449"/>
        <v>34</v>
      </c>
    </row>
    <row r="1237" spans="1:8" x14ac:dyDescent="0.55000000000000004">
      <c r="A1237" s="1">
        <f>値貼り付け用シート!F61</f>
        <v>5</v>
      </c>
      <c r="B1237" s="1">
        <f>値貼り付け用シート!G61</f>
        <v>21</v>
      </c>
      <c r="C1237" s="1">
        <v>12</v>
      </c>
      <c r="D1237" s="1">
        <f>IF(OR(ISBLANK(値貼り付け用シート!S61),値貼り付け用シート!S61&gt;9990),NA(),値貼り付け用シート!S61)</f>
        <v>44</v>
      </c>
      <c r="E1237" s="1">
        <f t="shared" si="458"/>
        <v>44</v>
      </c>
      <c r="F1237" s="1">
        <f t="shared" si="447"/>
        <v>284</v>
      </c>
      <c r="G1237" s="1">
        <f t="shared" si="448"/>
        <v>8</v>
      </c>
      <c r="H1237" s="1">
        <f t="shared" si="449"/>
        <v>36</v>
      </c>
    </row>
    <row r="1238" spans="1:8" x14ac:dyDescent="0.55000000000000004">
      <c r="A1238" s="1">
        <f>値貼り付け用シート!F61</f>
        <v>5</v>
      </c>
      <c r="B1238" s="1">
        <f>値貼り付け用シート!G61</f>
        <v>21</v>
      </c>
      <c r="C1238" s="1">
        <v>13</v>
      </c>
      <c r="D1238" s="1">
        <f>IF(OR(ISBLANK(値貼り付け用シート!T61),値貼り付け用シート!T61&gt;9990),NA(),値貼り付け用シート!T61)</f>
        <v>53</v>
      </c>
      <c r="E1238" s="1">
        <f t="shared" si="458"/>
        <v>53</v>
      </c>
      <c r="F1238" s="1">
        <f t="shared" si="447"/>
        <v>305</v>
      </c>
      <c r="G1238" s="1">
        <f t="shared" si="448"/>
        <v>8</v>
      </c>
      <c r="H1238" s="1">
        <f t="shared" si="449"/>
        <v>38</v>
      </c>
    </row>
    <row r="1239" spans="1:8" x14ac:dyDescent="0.55000000000000004">
      <c r="A1239" s="1">
        <f>値貼り付け用シート!F61</f>
        <v>5</v>
      </c>
      <c r="B1239" s="1">
        <f>値貼り付け用シート!G61</f>
        <v>21</v>
      </c>
      <c r="C1239" s="1">
        <v>14</v>
      </c>
      <c r="D1239" s="1">
        <f>IF(OR(ISBLANK(値貼り付け用シート!U61),値貼り付け用シート!U61&gt;9990),NA(),値貼り付け用シート!U61)</f>
        <v>67</v>
      </c>
      <c r="E1239" s="1">
        <f t="shared" si="458"/>
        <v>67</v>
      </c>
      <c r="F1239" s="1">
        <f t="shared" si="447"/>
        <v>345</v>
      </c>
      <c r="G1239" s="1">
        <f t="shared" si="448"/>
        <v>8</v>
      </c>
      <c r="H1239" s="1">
        <f t="shared" si="449"/>
        <v>43</v>
      </c>
    </row>
    <row r="1240" spans="1:8" x14ac:dyDescent="0.55000000000000004">
      <c r="A1240" s="1">
        <f>値貼り付け用シート!F61</f>
        <v>5</v>
      </c>
      <c r="B1240" s="1">
        <f>値貼り付け用シート!G61</f>
        <v>21</v>
      </c>
      <c r="C1240" s="1">
        <v>15</v>
      </c>
      <c r="D1240" s="1">
        <f>IF(OR(ISBLANK(値貼り付け用シート!V61),値貼り付け用シート!V61&gt;9990),NA(),値貼り付け用シート!V61)</f>
        <v>71</v>
      </c>
      <c r="E1240" s="1">
        <f t="shared" si="458"/>
        <v>71</v>
      </c>
      <c r="F1240" s="1">
        <f t="shared" si="447"/>
        <v>387</v>
      </c>
      <c r="G1240" s="1">
        <f t="shared" si="448"/>
        <v>8</v>
      </c>
      <c r="H1240" s="1">
        <f t="shared" si="449"/>
        <v>48</v>
      </c>
    </row>
    <row r="1241" spans="1:8" x14ac:dyDescent="0.55000000000000004">
      <c r="A1241" s="1">
        <f>値貼り付け用シート!F61</f>
        <v>5</v>
      </c>
      <c r="B1241" s="1">
        <f>値貼り付け用シート!G61</f>
        <v>21</v>
      </c>
      <c r="C1241" s="1">
        <v>16</v>
      </c>
      <c r="D1241" s="1">
        <f>IF(OR(ISBLANK(値貼り付け用シート!W61),値貼り付け用シート!W61&gt;9990),NA(),値貼り付け用シート!W61)</f>
        <v>52</v>
      </c>
      <c r="E1241" s="1">
        <f t="shared" si="458"/>
        <v>52</v>
      </c>
      <c r="F1241" s="1">
        <f t="shared" si="447"/>
        <v>405</v>
      </c>
      <c r="G1241" s="1">
        <f t="shared" si="448"/>
        <v>8</v>
      </c>
      <c r="H1241" s="1">
        <f t="shared" si="449"/>
        <v>51</v>
      </c>
    </row>
    <row r="1242" spans="1:8" x14ac:dyDescent="0.55000000000000004">
      <c r="A1242" s="1">
        <f>値貼り付け用シート!F61</f>
        <v>5</v>
      </c>
      <c r="B1242" s="1">
        <f>値貼り付け用シート!G61</f>
        <v>21</v>
      </c>
      <c r="C1242" s="1">
        <v>17</v>
      </c>
      <c r="D1242" s="1">
        <f>IF(OR(ISBLANK(値貼り付け用シート!X61),値貼り付け用シート!X61&gt;9990),NA(),値貼り付け用シート!X61)</f>
        <v>48</v>
      </c>
      <c r="E1242" s="1">
        <f t="shared" si="458"/>
        <v>48</v>
      </c>
      <c r="F1242" s="1">
        <f t="shared" si="447"/>
        <v>418</v>
      </c>
      <c r="G1242" s="1">
        <f t="shared" si="448"/>
        <v>8</v>
      </c>
      <c r="H1242" s="1">
        <f t="shared" si="449"/>
        <v>52</v>
      </c>
    </row>
    <row r="1243" spans="1:8" x14ac:dyDescent="0.55000000000000004">
      <c r="A1243" s="1">
        <f>値貼り付け用シート!F61</f>
        <v>5</v>
      </c>
      <c r="B1243" s="1">
        <f>値貼り付け用シート!G61</f>
        <v>21</v>
      </c>
      <c r="C1243" s="1">
        <v>18</v>
      </c>
      <c r="D1243" s="1">
        <f>IF(OR(ISBLANK(値貼り付け用シート!Y61),値貼り付け用シート!Y61&gt;9990),NA(),値貼り付け用シート!Y61)</f>
        <v>51</v>
      </c>
      <c r="E1243" s="1">
        <f t="shared" si="458"/>
        <v>51</v>
      </c>
      <c r="F1243" s="1">
        <f t="shared" ref="F1243:F1306" si="467">SUM(E1236:E1243)</f>
        <v>429</v>
      </c>
      <c r="G1243" s="1">
        <f t="shared" ref="G1243:G1306" si="468">COUNT(D1236:D1243)</f>
        <v>8</v>
      </c>
      <c r="H1243" s="1">
        <f t="shared" ref="H1243:H1306" si="469">IF(G1243&gt;=6,ROUND(F1243/G1243,0),NA())</f>
        <v>54</v>
      </c>
    </row>
    <row r="1244" spans="1:8" x14ac:dyDescent="0.55000000000000004">
      <c r="A1244" s="1">
        <f>値貼り付け用シート!F61</f>
        <v>5</v>
      </c>
      <c r="B1244" s="1">
        <f>値貼り付け用シート!G61</f>
        <v>21</v>
      </c>
      <c r="C1244" s="1">
        <v>19</v>
      </c>
      <c r="D1244" s="1">
        <f>IF(OR(ISBLANK(値貼り付け用シート!Z61),値貼り付け用シート!Z61&gt;9990),NA(),値貼り付け用シート!Z61)</f>
        <v>50</v>
      </c>
      <c r="E1244" s="1">
        <f t="shared" si="458"/>
        <v>50</v>
      </c>
      <c r="F1244" s="1">
        <f t="shared" si="467"/>
        <v>436</v>
      </c>
      <c r="G1244" s="1">
        <f t="shared" si="468"/>
        <v>8</v>
      </c>
      <c r="H1244" s="1">
        <f t="shared" si="469"/>
        <v>55</v>
      </c>
    </row>
    <row r="1245" spans="1:8" x14ac:dyDescent="0.55000000000000004">
      <c r="A1245" s="1">
        <f>値貼り付け用シート!F61</f>
        <v>5</v>
      </c>
      <c r="B1245" s="1">
        <f>値貼り付け用シート!G61</f>
        <v>21</v>
      </c>
      <c r="C1245" s="1">
        <v>20</v>
      </c>
      <c r="D1245" s="1">
        <f>IF(OR(ISBLANK(値貼り付け用シート!AA61),値貼り付け用シート!AA61&gt;9990),NA(),値貼り付け用シート!AA61)</f>
        <v>53</v>
      </c>
      <c r="E1245" s="1">
        <f t="shared" si="458"/>
        <v>53</v>
      </c>
      <c r="F1245" s="1">
        <f t="shared" si="467"/>
        <v>445</v>
      </c>
      <c r="G1245" s="1">
        <f t="shared" si="468"/>
        <v>8</v>
      </c>
      <c r="H1245" s="1">
        <f t="shared" si="469"/>
        <v>56</v>
      </c>
    </row>
    <row r="1246" spans="1:8" x14ac:dyDescent="0.55000000000000004">
      <c r="A1246" s="1">
        <f>値貼り付け用シート!F61</f>
        <v>5</v>
      </c>
      <c r="B1246" s="1">
        <f>値貼り付け用シート!G61</f>
        <v>21</v>
      </c>
      <c r="C1246" s="1">
        <v>21</v>
      </c>
      <c r="D1246" s="1">
        <f>IF(OR(ISBLANK(値貼り付け用シート!AB61),値貼り付け用シート!AB61&gt;9990),NA(),値貼り付け用シート!AB61)</f>
        <v>48</v>
      </c>
      <c r="E1246" s="1">
        <f t="shared" si="458"/>
        <v>48</v>
      </c>
      <c r="F1246" s="1">
        <f t="shared" si="467"/>
        <v>440</v>
      </c>
      <c r="G1246" s="1">
        <f t="shared" si="468"/>
        <v>8</v>
      </c>
      <c r="H1246" s="1">
        <f t="shared" si="469"/>
        <v>55</v>
      </c>
    </row>
    <row r="1247" spans="1:8" x14ac:dyDescent="0.55000000000000004">
      <c r="A1247" s="1">
        <f>値貼り付け用シート!F61</f>
        <v>5</v>
      </c>
      <c r="B1247" s="1">
        <f>値貼り付け用シート!G61</f>
        <v>21</v>
      </c>
      <c r="C1247" s="1">
        <v>22</v>
      </c>
      <c r="D1247" s="1">
        <f>IF(OR(ISBLANK(値貼り付け用シート!AC61),値貼り付け用シート!AC61&gt;9990),NA(),値貼り付け用シート!AC61)</f>
        <v>44</v>
      </c>
      <c r="E1247" s="1">
        <f t="shared" si="458"/>
        <v>44</v>
      </c>
      <c r="F1247" s="1">
        <f t="shared" si="467"/>
        <v>417</v>
      </c>
      <c r="G1247" s="1">
        <f t="shared" si="468"/>
        <v>8</v>
      </c>
      <c r="H1247" s="1">
        <f t="shared" si="469"/>
        <v>52</v>
      </c>
    </row>
    <row r="1248" spans="1:8" x14ac:dyDescent="0.55000000000000004">
      <c r="A1248" s="1">
        <f>値貼り付け用シート!F61</f>
        <v>5</v>
      </c>
      <c r="B1248" s="1">
        <f>値貼り付け用シート!G61</f>
        <v>21</v>
      </c>
      <c r="C1248" s="1">
        <v>23</v>
      </c>
      <c r="D1248" s="1">
        <f>IF(OR(ISBLANK(値貼り付け用シート!AD61),値貼り付け用シート!AD61&gt;9990),NA(),値貼り付け用シート!AD61)</f>
        <v>44</v>
      </c>
      <c r="E1248" s="1">
        <f t="shared" si="458"/>
        <v>44</v>
      </c>
      <c r="F1248" s="1">
        <f t="shared" si="467"/>
        <v>390</v>
      </c>
      <c r="G1248" s="1">
        <f t="shared" si="468"/>
        <v>8</v>
      </c>
      <c r="H1248" s="1">
        <f t="shared" si="469"/>
        <v>49</v>
      </c>
    </row>
    <row r="1249" spans="1:16" x14ac:dyDescent="0.55000000000000004">
      <c r="A1249" s="1">
        <f>値貼り付け用シート!F61</f>
        <v>5</v>
      </c>
      <c r="B1249" s="1">
        <f>値貼り付け用シート!G61</f>
        <v>21</v>
      </c>
      <c r="C1249" s="1">
        <v>24</v>
      </c>
      <c r="D1249" s="1">
        <f>IF(OR(ISBLANK(値貼り付け用シート!AE61),値貼り付け用シート!AE61&gt;9990),NA(),値貼り付け用シート!AE61)</f>
        <v>37</v>
      </c>
      <c r="E1249" s="1">
        <f t="shared" si="458"/>
        <v>37</v>
      </c>
      <c r="F1249" s="1">
        <f t="shared" si="467"/>
        <v>375</v>
      </c>
      <c r="G1249" s="1">
        <f t="shared" si="468"/>
        <v>8</v>
      </c>
      <c r="H1249" s="1">
        <f t="shared" si="469"/>
        <v>47</v>
      </c>
    </row>
    <row r="1250" spans="1:16" x14ac:dyDescent="0.55000000000000004">
      <c r="A1250" s="1">
        <f>値貼り付け用シート!F62</f>
        <v>5</v>
      </c>
      <c r="B1250" s="1">
        <f>値貼り付け用シート!G62</f>
        <v>22</v>
      </c>
      <c r="C1250" s="1">
        <v>1</v>
      </c>
      <c r="D1250" s="1">
        <f>IF(OR(ISBLANK(値貼り付け用シート!H62),値貼り付け用シート!H62&gt;9990),NA(),値貼り付け用シート!H62)</f>
        <v>32</v>
      </c>
      <c r="E1250" s="1">
        <f t="shared" si="458"/>
        <v>32</v>
      </c>
      <c r="F1250" s="1">
        <f t="shared" si="467"/>
        <v>359</v>
      </c>
      <c r="G1250" s="1">
        <f t="shared" si="468"/>
        <v>8</v>
      </c>
      <c r="H1250" s="1">
        <f t="shared" si="469"/>
        <v>45</v>
      </c>
      <c r="I1250" s="1">
        <f t="shared" ref="I1250" si="470">COUNT(D1250:D1273)</f>
        <v>24</v>
      </c>
      <c r="J1250" s="1">
        <f t="shared" ref="J1250" si="471">COUNT(H1250:H1273)</f>
        <v>24</v>
      </c>
      <c r="K1250" s="1">
        <f t="shared" ref="K1250" si="472">IF(AND(I1250&gt;=20,J1250&gt;=20),0,1)</f>
        <v>0</v>
      </c>
      <c r="L1250" s="1">
        <f t="shared" ref="L1250" si="473">IF(K1250=0,MAX(H1250:H1273),NA())</f>
        <v>70</v>
      </c>
      <c r="M1250" s="1">
        <f t="shared" ref="M1250" si="474">IF(K1250=0,IF(L1250&lt;=70,1,0),NA())</f>
        <v>1</v>
      </c>
      <c r="N1250" s="1">
        <f t="shared" ref="N1250" si="475">IF(COUNTIF(D1250:D1273,NA())=24,NA(),MAX(E1250:E1273))</f>
        <v>85</v>
      </c>
      <c r="O1250" s="1">
        <f t="shared" ref="O1250" si="476">IF(COUNTIF(D1255:D1269,NA())=15,NA(),MAX(E1255:E1269))</f>
        <v>85</v>
      </c>
      <c r="P1250" s="1">
        <f t="shared" ref="P1250" si="477">COUNTIF(D1250:D1273,"&gt;=120")</f>
        <v>0</v>
      </c>
    </row>
    <row r="1251" spans="1:16" x14ac:dyDescent="0.55000000000000004">
      <c r="A1251" s="1">
        <f>値貼り付け用シート!F62</f>
        <v>5</v>
      </c>
      <c r="B1251" s="1">
        <f>値貼り付け用シート!G62</f>
        <v>22</v>
      </c>
      <c r="C1251" s="1">
        <v>2</v>
      </c>
      <c r="D1251" s="1">
        <f>IF(OR(ISBLANK(値貼り付け用シート!I62),値貼り付け用シート!I62&gt;9990),NA(),値貼り付け用シート!I62)</f>
        <v>20</v>
      </c>
      <c r="E1251" s="1">
        <f t="shared" si="458"/>
        <v>20</v>
      </c>
      <c r="F1251" s="1">
        <f t="shared" si="467"/>
        <v>328</v>
      </c>
      <c r="G1251" s="1">
        <f t="shared" si="468"/>
        <v>8</v>
      </c>
      <c r="H1251" s="1">
        <f t="shared" si="469"/>
        <v>41</v>
      </c>
    </row>
    <row r="1252" spans="1:16" x14ac:dyDescent="0.55000000000000004">
      <c r="A1252" s="1">
        <f>値貼り付け用シート!F62</f>
        <v>5</v>
      </c>
      <c r="B1252" s="1">
        <f>値貼り付け用シート!G62</f>
        <v>22</v>
      </c>
      <c r="C1252" s="1">
        <v>3</v>
      </c>
      <c r="D1252" s="1">
        <f>IF(OR(ISBLANK(値貼り付け用シート!J62),値貼り付け用シート!J62&gt;9990),NA(),値貼り付け用シート!J62)</f>
        <v>14</v>
      </c>
      <c r="E1252" s="1">
        <f t="shared" si="458"/>
        <v>14</v>
      </c>
      <c r="F1252" s="1">
        <f t="shared" si="467"/>
        <v>292</v>
      </c>
      <c r="G1252" s="1">
        <f t="shared" si="468"/>
        <v>8</v>
      </c>
      <c r="H1252" s="1">
        <f t="shared" si="469"/>
        <v>37</v>
      </c>
    </row>
    <row r="1253" spans="1:16" x14ac:dyDescent="0.55000000000000004">
      <c r="A1253" s="1">
        <f>値貼り付け用シート!F62</f>
        <v>5</v>
      </c>
      <c r="B1253" s="1">
        <f>値貼り付け用シート!G62</f>
        <v>22</v>
      </c>
      <c r="C1253" s="1">
        <v>4</v>
      </c>
      <c r="D1253" s="1">
        <f>IF(OR(ISBLANK(値貼り付け用シート!K62),値貼り付け用シート!K62&gt;9990),NA(),値貼り付け用シート!K62)</f>
        <v>12</v>
      </c>
      <c r="E1253" s="1">
        <f t="shared" si="458"/>
        <v>12</v>
      </c>
      <c r="F1253" s="1">
        <f t="shared" si="467"/>
        <v>251</v>
      </c>
      <c r="G1253" s="1">
        <f t="shared" si="468"/>
        <v>8</v>
      </c>
      <c r="H1253" s="1">
        <f t="shared" si="469"/>
        <v>31</v>
      </c>
    </row>
    <row r="1254" spans="1:16" x14ac:dyDescent="0.55000000000000004">
      <c r="A1254" s="1">
        <f>値貼り付け用シート!F62</f>
        <v>5</v>
      </c>
      <c r="B1254" s="1">
        <f>値貼り付け用シート!G62</f>
        <v>22</v>
      </c>
      <c r="C1254" s="1">
        <v>5</v>
      </c>
      <c r="D1254" s="1">
        <f>IF(OR(ISBLANK(値貼り付け用シート!L62),値貼り付け用シート!L62&gt;9990),NA(),値貼り付け用シート!L62)</f>
        <v>17</v>
      </c>
      <c r="E1254" s="1">
        <f t="shared" si="458"/>
        <v>17</v>
      </c>
      <c r="F1254" s="1">
        <f t="shared" si="467"/>
        <v>220</v>
      </c>
      <c r="G1254" s="1">
        <f t="shared" si="468"/>
        <v>8</v>
      </c>
      <c r="H1254" s="1">
        <f t="shared" si="469"/>
        <v>28</v>
      </c>
    </row>
    <row r="1255" spans="1:16" x14ac:dyDescent="0.55000000000000004">
      <c r="A1255" s="1">
        <f>値貼り付け用シート!F62</f>
        <v>5</v>
      </c>
      <c r="B1255" s="1">
        <f>値貼り付け用シート!G62</f>
        <v>22</v>
      </c>
      <c r="C1255" s="1">
        <v>6</v>
      </c>
      <c r="D1255" s="1">
        <f>IF(OR(ISBLANK(値貼り付け用シート!M62),値貼り付け用シート!M62&gt;9990),NA(),値貼り付け用シート!M62)</f>
        <v>12</v>
      </c>
      <c r="E1255" s="1">
        <f t="shared" si="458"/>
        <v>12</v>
      </c>
      <c r="F1255" s="1">
        <f t="shared" si="467"/>
        <v>188</v>
      </c>
      <c r="G1255" s="1">
        <f t="shared" si="468"/>
        <v>8</v>
      </c>
      <c r="H1255" s="1">
        <f t="shared" si="469"/>
        <v>24</v>
      </c>
    </row>
    <row r="1256" spans="1:16" x14ac:dyDescent="0.55000000000000004">
      <c r="A1256" s="1">
        <f>値貼り付け用シート!F62</f>
        <v>5</v>
      </c>
      <c r="B1256" s="1">
        <f>値貼り付け用シート!G62</f>
        <v>22</v>
      </c>
      <c r="C1256" s="1">
        <v>7</v>
      </c>
      <c r="D1256" s="1">
        <f>IF(OR(ISBLANK(値貼り付け用シート!N62),値貼り付け用シート!N62&gt;9990),NA(),値貼り付け用シート!N62)</f>
        <v>23</v>
      </c>
      <c r="E1256" s="1">
        <f t="shared" si="458"/>
        <v>23</v>
      </c>
      <c r="F1256" s="1">
        <f t="shared" si="467"/>
        <v>167</v>
      </c>
      <c r="G1256" s="1">
        <f t="shared" si="468"/>
        <v>8</v>
      </c>
      <c r="H1256" s="1">
        <f t="shared" si="469"/>
        <v>21</v>
      </c>
    </row>
    <row r="1257" spans="1:16" x14ac:dyDescent="0.55000000000000004">
      <c r="A1257" s="1">
        <f>値貼り付け用シート!F62</f>
        <v>5</v>
      </c>
      <c r="B1257" s="1">
        <f>値貼り付け用シート!G62</f>
        <v>22</v>
      </c>
      <c r="C1257" s="1">
        <v>8</v>
      </c>
      <c r="D1257" s="1">
        <f>IF(OR(ISBLANK(値貼り付け用シート!O62),値貼り付け用シート!O62&gt;9990),NA(),値貼り付け用シート!O62)</f>
        <v>29</v>
      </c>
      <c r="E1257" s="1">
        <f t="shared" si="458"/>
        <v>29</v>
      </c>
      <c r="F1257" s="1">
        <f t="shared" si="467"/>
        <v>159</v>
      </c>
      <c r="G1257" s="1">
        <f t="shared" si="468"/>
        <v>8</v>
      </c>
      <c r="H1257" s="1">
        <f t="shared" si="469"/>
        <v>20</v>
      </c>
    </row>
    <row r="1258" spans="1:16" x14ac:dyDescent="0.55000000000000004">
      <c r="A1258" s="1">
        <f>値貼り付け用シート!F62</f>
        <v>5</v>
      </c>
      <c r="B1258" s="1">
        <f>値貼り付け用シート!G62</f>
        <v>22</v>
      </c>
      <c r="C1258" s="1">
        <v>9</v>
      </c>
      <c r="D1258" s="1">
        <f>IF(OR(ISBLANK(値貼り付け用シート!P62),値貼り付け用シート!P62&gt;9990),NA(),値貼り付け用シート!P62)</f>
        <v>39</v>
      </c>
      <c r="E1258" s="1">
        <f t="shared" si="458"/>
        <v>39</v>
      </c>
      <c r="F1258" s="1">
        <f t="shared" si="467"/>
        <v>166</v>
      </c>
      <c r="G1258" s="1">
        <f t="shared" si="468"/>
        <v>8</v>
      </c>
      <c r="H1258" s="1">
        <f t="shared" si="469"/>
        <v>21</v>
      </c>
    </row>
    <row r="1259" spans="1:16" x14ac:dyDescent="0.55000000000000004">
      <c r="A1259" s="1">
        <f>値貼り付け用シート!F62</f>
        <v>5</v>
      </c>
      <c r="B1259" s="1">
        <f>値貼り付け用シート!G62</f>
        <v>22</v>
      </c>
      <c r="C1259" s="1">
        <v>10</v>
      </c>
      <c r="D1259" s="1">
        <f>IF(OR(ISBLANK(値貼り付け用シート!Q62),値貼り付け用シート!Q62&gt;9990),NA(),値貼り付け用シート!Q62)</f>
        <v>47</v>
      </c>
      <c r="E1259" s="1">
        <f t="shared" si="458"/>
        <v>47</v>
      </c>
      <c r="F1259" s="1">
        <f t="shared" si="467"/>
        <v>193</v>
      </c>
      <c r="G1259" s="1">
        <f t="shared" si="468"/>
        <v>8</v>
      </c>
      <c r="H1259" s="1">
        <f t="shared" si="469"/>
        <v>24</v>
      </c>
    </row>
    <row r="1260" spans="1:16" x14ac:dyDescent="0.55000000000000004">
      <c r="A1260" s="1">
        <f>値貼り付け用シート!F62</f>
        <v>5</v>
      </c>
      <c r="B1260" s="1">
        <f>値貼り付け用シート!G62</f>
        <v>22</v>
      </c>
      <c r="C1260" s="1">
        <v>11</v>
      </c>
      <c r="D1260" s="1">
        <f>IF(OR(ISBLANK(値貼り付け用シート!R62),値貼り付け用シート!R62&gt;9990),NA(),値貼り付け用シート!R62)</f>
        <v>53</v>
      </c>
      <c r="E1260" s="1">
        <f t="shared" si="458"/>
        <v>53</v>
      </c>
      <c r="F1260" s="1">
        <f t="shared" si="467"/>
        <v>232</v>
      </c>
      <c r="G1260" s="1">
        <f t="shared" si="468"/>
        <v>8</v>
      </c>
      <c r="H1260" s="1">
        <f t="shared" si="469"/>
        <v>29</v>
      </c>
    </row>
    <row r="1261" spans="1:16" x14ac:dyDescent="0.55000000000000004">
      <c r="A1261" s="1">
        <f>値貼り付け用シート!F62</f>
        <v>5</v>
      </c>
      <c r="B1261" s="1">
        <f>値貼り付け用シート!G62</f>
        <v>22</v>
      </c>
      <c r="C1261" s="1">
        <v>12</v>
      </c>
      <c r="D1261" s="1">
        <f>IF(OR(ISBLANK(値貼り付け用シート!S62),値貼り付け用シート!S62&gt;9990),NA(),値貼り付け用シート!S62)</f>
        <v>63</v>
      </c>
      <c r="E1261" s="1">
        <f t="shared" si="458"/>
        <v>63</v>
      </c>
      <c r="F1261" s="1">
        <f t="shared" si="467"/>
        <v>283</v>
      </c>
      <c r="G1261" s="1">
        <f t="shared" si="468"/>
        <v>8</v>
      </c>
      <c r="H1261" s="1">
        <f t="shared" si="469"/>
        <v>35</v>
      </c>
    </row>
    <row r="1262" spans="1:16" x14ac:dyDescent="0.55000000000000004">
      <c r="A1262" s="1">
        <f>値貼り付け用シート!F62</f>
        <v>5</v>
      </c>
      <c r="B1262" s="1">
        <f>値貼り付け用シート!G62</f>
        <v>22</v>
      </c>
      <c r="C1262" s="1">
        <v>13</v>
      </c>
      <c r="D1262" s="1">
        <f>IF(OR(ISBLANK(値貼り付け用シート!T62),値貼り付け用シート!T62&gt;9990),NA(),値貼り付け用シート!T62)</f>
        <v>69</v>
      </c>
      <c r="E1262" s="1">
        <f t="shared" si="458"/>
        <v>69</v>
      </c>
      <c r="F1262" s="1">
        <f t="shared" si="467"/>
        <v>335</v>
      </c>
      <c r="G1262" s="1">
        <f t="shared" si="468"/>
        <v>8</v>
      </c>
      <c r="H1262" s="1">
        <f t="shared" si="469"/>
        <v>42</v>
      </c>
    </row>
    <row r="1263" spans="1:16" x14ac:dyDescent="0.55000000000000004">
      <c r="A1263" s="1">
        <f>値貼り付け用シート!F62</f>
        <v>5</v>
      </c>
      <c r="B1263" s="1">
        <f>値貼り付け用シート!G62</f>
        <v>22</v>
      </c>
      <c r="C1263" s="1">
        <v>14</v>
      </c>
      <c r="D1263" s="1">
        <f>IF(OR(ISBLANK(値貼り付け用シート!U62),値貼り付け用シート!U62&gt;9990),NA(),値貼り付け用シート!U62)</f>
        <v>68</v>
      </c>
      <c r="E1263" s="1">
        <f t="shared" si="458"/>
        <v>68</v>
      </c>
      <c r="F1263" s="1">
        <f t="shared" si="467"/>
        <v>391</v>
      </c>
      <c r="G1263" s="1">
        <f t="shared" si="468"/>
        <v>8</v>
      </c>
      <c r="H1263" s="1">
        <f t="shared" si="469"/>
        <v>49</v>
      </c>
    </row>
    <row r="1264" spans="1:16" x14ac:dyDescent="0.55000000000000004">
      <c r="A1264" s="1">
        <f>値貼り付け用シート!F62</f>
        <v>5</v>
      </c>
      <c r="B1264" s="1">
        <f>値貼り付け用シート!G62</f>
        <v>22</v>
      </c>
      <c r="C1264" s="1">
        <v>15</v>
      </c>
      <c r="D1264" s="1">
        <f>IF(OR(ISBLANK(値貼り付け用シート!V62),値貼り付け用シート!V62&gt;9990),NA(),値貼り付け用シート!V62)</f>
        <v>72</v>
      </c>
      <c r="E1264" s="1">
        <f t="shared" si="458"/>
        <v>72</v>
      </c>
      <c r="F1264" s="1">
        <f t="shared" si="467"/>
        <v>440</v>
      </c>
      <c r="G1264" s="1">
        <f t="shared" si="468"/>
        <v>8</v>
      </c>
      <c r="H1264" s="1">
        <f t="shared" si="469"/>
        <v>55</v>
      </c>
    </row>
    <row r="1265" spans="1:16" x14ac:dyDescent="0.55000000000000004">
      <c r="A1265" s="1">
        <f>値貼り付け用シート!F62</f>
        <v>5</v>
      </c>
      <c r="B1265" s="1">
        <f>値貼り付け用シート!G62</f>
        <v>22</v>
      </c>
      <c r="C1265" s="1">
        <v>16</v>
      </c>
      <c r="D1265" s="1">
        <f>IF(OR(ISBLANK(値貼り付け用シート!W62),値貼り付け用シート!W62&gt;9990),NA(),値貼り付け用シート!W62)</f>
        <v>69</v>
      </c>
      <c r="E1265" s="1">
        <f t="shared" si="458"/>
        <v>69</v>
      </c>
      <c r="F1265" s="1">
        <f t="shared" si="467"/>
        <v>480</v>
      </c>
      <c r="G1265" s="1">
        <f t="shared" si="468"/>
        <v>8</v>
      </c>
      <c r="H1265" s="1">
        <f t="shared" si="469"/>
        <v>60</v>
      </c>
    </row>
    <row r="1266" spans="1:16" x14ac:dyDescent="0.55000000000000004">
      <c r="A1266" s="1">
        <f>値貼り付け用シート!F62</f>
        <v>5</v>
      </c>
      <c r="B1266" s="1">
        <f>値貼り付け用シート!G62</f>
        <v>22</v>
      </c>
      <c r="C1266" s="1">
        <v>17</v>
      </c>
      <c r="D1266" s="1">
        <f>IF(OR(ISBLANK(値貼り付け用シート!X62),値貼り付け用シート!X62&gt;9990),NA(),値貼り付け用シート!X62)</f>
        <v>66</v>
      </c>
      <c r="E1266" s="1">
        <f t="shared" si="458"/>
        <v>66</v>
      </c>
      <c r="F1266" s="1">
        <f t="shared" si="467"/>
        <v>507</v>
      </c>
      <c r="G1266" s="1">
        <f t="shared" si="468"/>
        <v>8</v>
      </c>
      <c r="H1266" s="1">
        <f t="shared" si="469"/>
        <v>63</v>
      </c>
    </row>
    <row r="1267" spans="1:16" x14ac:dyDescent="0.55000000000000004">
      <c r="A1267" s="1">
        <f>値貼り付け用シート!F62</f>
        <v>5</v>
      </c>
      <c r="B1267" s="1">
        <f>値貼り付け用シート!G62</f>
        <v>22</v>
      </c>
      <c r="C1267" s="1">
        <v>18</v>
      </c>
      <c r="D1267" s="1">
        <f>IF(OR(ISBLANK(値貼り付け用シート!Y62),値貼り付け用シート!Y62&gt;9990),NA(),値貼り付け用シート!Y62)</f>
        <v>85</v>
      </c>
      <c r="E1267" s="1">
        <f t="shared" si="458"/>
        <v>85</v>
      </c>
      <c r="F1267" s="1">
        <f t="shared" si="467"/>
        <v>545</v>
      </c>
      <c r="G1267" s="1">
        <f t="shared" si="468"/>
        <v>8</v>
      </c>
      <c r="H1267" s="1">
        <f t="shared" si="469"/>
        <v>68</v>
      </c>
    </row>
    <row r="1268" spans="1:16" x14ac:dyDescent="0.55000000000000004">
      <c r="A1268" s="1">
        <f>値貼り付け用シート!F62</f>
        <v>5</v>
      </c>
      <c r="B1268" s="1">
        <f>値貼り付け用シート!G62</f>
        <v>22</v>
      </c>
      <c r="C1268" s="1">
        <v>19</v>
      </c>
      <c r="D1268" s="1">
        <f>IF(OR(ISBLANK(値貼り付け用シート!Z62),値貼り付け用シート!Z62&gt;9990),NA(),値貼り付け用シート!Z62)</f>
        <v>67</v>
      </c>
      <c r="E1268" s="1">
        <f t="shared" si="458"/>
        <v>67</v>
      </c>
      <c r="F1268" s="1">
        <f t="shared" si="467"/>
        <v>559</v>
      </c>
      <c r="G1268" s="1">
        <f t="shared" si="468"/>
        <v>8</v>
      </c>
      <c r="H1268" s="1">
        <f t="shared" si="469"/>
        <v>70</v>
      </c>
    </row>
    <row r="1269" spans="1:16" x14ac:dyDescent="0.55000000000000004">
      <c r="A1269" s="1">
        <f>値貼り付け用シート!F62</f>
        <v>5</v>
      </c>
      <c r="B1269" s="1">
        <f>値貼り付け用シート!G62</f>
        <v>22</v>
      </c>
      <c r="C1269" s="1">
        <v>20</v>
      </c>
      <c r="D1269" s="1">
        <f>IF(OR(ISBLANK(値貼り付け用シート!AA62),値貼り付け用シート!AA62&gt;9990),NA(),値貼り付け用シート!AA62)</f>
        <v>51</v>
      </c>
      <c r="E1269" s="1">
        <f t="shared" si="458"/>
        <v>51</v>
      </c>
      <c r="F1269" s="1">
        <f t="shared" si="467"/>
        <v>547</v>
      </c>
      <c r="G1269" s="1">
        <f t="shared" si="468"/>
        <v>8</v>
      </c>
      <c r="H1269" s="1">
        <f t="shared" si="469"/>
        <v>68</v>
      </c>
    </row>
    <row r="1270" spans="1:16" x14ac:dyDescent="0.55000000000000004">
      <c r="A1270" s="1">
        <f>値貼り付け用シート!F62</f>
        <v>5</v>
      </c>
      <c r="B1270" s="1">
        <f>値貼り付け用シート!G62</f>
        <v>22</v>
      </c>
      <c r="C1270" s="1">
        <v>21</v>
      </c>
      <c r="D1270" s="1">
        <f>IF(OR(ISBLANK(値貼り付け用シート!AB62),値貼り付け用シート!AB62&gt;9990),NA(),値貼り付け用シート!AB62)</f>
        <v>49</v>
      </c>
      <c r="E1270" s="1">
        <f t="shared" si="458"/>
        <v>49</v>
      </c>
      <c r="F1270" s="1">
        <f t="shared" si="467"/>
        <v>527</v>
      </c>
      <c r="G1270" s="1">
        <f t="shared" si="468"/>
        <v>8</v>
      </c>
      <c r="H1270" s="1">
        <f t="shared" si="469"/>
        <v>66</v>
      </c>
    </row>
    <row r="1271" spans="1:16" x14ac:dyDescent="0.55000000000000004">
      <c r="A1271" s="1">
        <f>値貼り付け用シート!F62</f>
        <v>5</v>
      </c>
      <c r="B1271" s="1">
        <f>値貼り付け用シート!G62</f>
        <v>22</v>
      </c>
      <c r="C1271" s="1">
        <v>22</v>
      </c>
      <c r="D1271" s="1">
        <f>IF(OR(ISBLANK(値貼り付け用シート!AC62),値貼り付け用シート!AC62&gt;9990),NA(),値貼り付け用シート!AC62)</f>
        <v>52</v>
      </c>
      <c r="E1271" s="1">
        <f t="shared" si="458"/>
        <v>52</v>
      </c>
      <c r="F1271" s="1">
        <f t="shared" si="467"/>
        <v>511</v>
      </c>
      <c r="G1271" s="1">
        <f t="shared" si="468"/>
        <v>8</v>
      </c>
      <c r="H1271" s="1">
        <f t="shared" si="469"/>
        <v>64</v>
      </c>
    </row>
    <row r="1272" spans="1:16" x14ac:dyDescent="0.55000000000000004">
      <c r="A1272" s="1">
        <f>値貼り付け用シート!F62</f>
        <v>5</v>
      </c>
      <c r="B1272" s="1">
        <f>値貼り付け用シート!G62</f>
        <v>22</v>
      </c>
      <c r="C1272" s="1">
        <v>23</v>
      </c>
      <c r="D1272" s="1">
        <f>IF(OR(ISBLANK(値貼り付け用シート!AD62),値貼り付け用シート!AD62&gt;9990),NA(),値貼り付け用シート!AD62)</f>
        <v>51</v>
      </c>
      <c r="E1272" s="1">
        <f t="shared" si="458"/>
        <v>51</v>
      </c>
      <c r="F1272" s="1">
        <f t="shared" si="467"/>
        <v>490</v>
      </c>
      <c r="G1272" s="1">
        <f t="shared" si="468"/>
        <v>8</v>
      </c>
      <c r="H1272" s="1">
        <f t="shared" si="469"/>
        <v>61</v>
      </c>
    </row>
    <row r="1273" spans="1:16" x14ac:dyDescent="0.55000000000000004">
      <c r="A1273" s="1">
        <f>値貼り付け用シート!F62</f>
        <v>5</v>
      </c>
      <c r="B1273" s="1">
        <f>値貼り付け用シート!G62</f>
        <v>22</v>
      </c>
      <c r="C1273" s="1">
        <v>24</v>
      </c>
      <c r="D1273" s="1">
        <f>IF(OR(ISBLANK(値貼り付け用シート!AE62),値貼り付け用シート!AE62&gt;9990),NA(),値貼り付け用シート!AE62)</f>
        <v>49</v>
      </c>
      <c r="E1273" s="1">
        <f t="shared" si="458"/>
        <v>49</v>
      </c>
      <c r="F1273" s="1">
        <f t="shared" si="467"/>
        <v>470</v>
      </c>
      <c r="G1273" s="1">
        <f t="shared" si="468"/>
        <v>8</v>
      </c>
      <c r="H1273" s="1">
        <f t="shared" si="469"/>
        <v>59</v>
      </c>
    </row>
    <row r="1274" spans="1:16" x14ac:dyDescent="0.55000000000000004">
      <c r="A1274" s="1">
        <f>値貼り付け用シート!F63</f>
        <v>5</v>
      </c>
      <c r="B1274" s="1">
        <f>値貼り付け用シート!G63</f>
        <v>23</v>
      </c>
      <c r="C1274" s="1">
        <v>1</v>
      </c>
      <c r="D1274" s="1">
        <f>IF(OR(ISBLANK(値貼り付け用シート!H63),値貼り付け用シート!H63&gt;9990),NA(),値貼り付け用シート!H63)</f>
        <v>46</v>
      </c>
      <c r="E1274" s="1">
        <f t="shared" si="458"/>
        <v>46</v>
      </c>
      <c r="F1274" s="1">
        <f t="shared" si="467"/>
        <v>450</v>
      </c>
      <c r="G1274" s="1">
        <f t="shared" si="468"/>
        <v>8</v>
      </c>
      <c r="H1274" s="1">
        <f t="shared" si="469"/>
        <v>56</v>
      </c>
      <c r="I1274" s="1">
        <f t="shared" ref="I1274" si="478">COUNT(D1274:D1297)</f>
        <v>24</v>
      </c>
      <c r="J1274" s="1">
        <f t="shared" ref="J1274" si="479">COUNT(H1274:H1297)</f>
        <v>24</v>
      </c>
      <c r="K1274" s="1">
        <f t="shared" ref="K1274" si="480">IF(AND(I1274&gt;=20,J1274&gt;=20),0,1)</f>
        <v>0</v>
      </c>
      <c r="L1274" s="1">
        <f t="shared" ref="L1274" si="481">IF(K1274=0,MAX(H1274:H1297),NA())</f>
        <v>56</v>
      </c>
      <c r="M1274" s="1">
        <f t="shared" ref="M1274" si="482">IF(K1274=0,IF(L1274&lt;=70,1,0),NA())</f>
        <v>1</v>
      </c>
      <c r="N1274" s="1">
        <f t="shared" ref="N1274" si="483">IF(COUNTIF(D1274:D1297,NA())=24,NA(),MAX(E1274:E1297))</f>
        <v>51</v>
      </c>
      <c r="O1274" s="1">
        <f t="shared" ref="O1274" si="484">IF(COUNTIF(D1279:D1293,NA())=15,NA(),MAX(E1279:E1293))</f>
        <v>49</v>
      </c>
      <c r="P1274" s="1">
        <f t="shared" ref="P1274" si="485">COUNTIF(D1274:D1297,"&gt;=120")</f>
        <v>0</v>
      </c>
    </row>
    <row r="1275" spans="1:16" x14ac:dyDescent="0.55000000000000004">
      <c r="A1275" s="1">
        <f>値貼り付け用シート!F63</f>
        <v>5</v>
      </c>
      <c r="B1275" s="1">
        <f>値貼り付け用シート!G63</f>
        <v>23</v>
      </c>
      <c r="C1275" s="1">
        <v>2</v>
      </c>
      <c r="D1275" s="1">
        <f>IF(OR(ISBLANK(値貼り付け用シート!I63),値貼り付け用シート!I63&gt;9990),NA(),値貼り付け用シート!I63)</f>
        <v>45</v>
      </c>
      <c r="E1275" s="1">
        <f t="shared" si="458"/>
        <v>45</v>
      </c>
      <c r="F1275" s="1">
        <f t="shared" si="467"/>
        <v>410</v>
      </c>
      <c r="G1275" s="1">
        <f t="shared" si="468"/>
        <v>8</v>
      </c>
      <c r="H1275" s="1">
        <f t="shared" si="469"/>
        <v>51</v>
      </c>
    </row>
    <row r="1276" spans="1:16" x14ac:dyDescent="0.55000000000000004">
      <c r="A1276" s="1">
        <f>値貼り付け用シート!F63</f>
        <v>5</v>
      </c>
      <c r="B1276" s="1">
        <f>値貼り付け用シート!G63</f>
        <v>23</v>
      </c>
      <c r="C1276" s="1">
        <v>3</v>
      </c>
      <c r="D1276" s="1">
        <f>IF(OR(ISBLANK(値貼り付け用シート!J63),値貼り付け用シート!J63&gt;9990),NA(),値貼り付け用シート!J63)</f>
        <v>41</v>
      </c>
      <c r="E1276" s="1">
        <f t="shared" si="458"/>
        <v>41</v>
      </c>
      <c r="F1276" s="1">
        <f t="shared" si="467"/>
        <v>384</v>
      </c>
      <c r="G1276" s="1">
        <f t="shared" si="468"/>
        <v>8</v>
      </c>
      <c r="H1276" s="1">
        <f t="shared" si="469"/>
        <v>48</v>
      </c>
    </row>
    <row r="1277" spans="1:16" x14ac:dyDescent="0.55000000000000004">
      <c r="A1277" s="1">
        <f>値貼り付け用シート!F63</f>
        <v>5</v>
      </c>
      <c r="B1277" s="1">
        <f>値貼り付け用シート!G63</f>
        <v>23</v>
      </c>
      <c r="C1277" s="1">
        <v>4</v>
      </c>
      <c r="D1277" s="1">
        <f>IF(OR(ISBLANK(値貼り付け用シート!K63),値貼り付け用シート!K63&gt;9990),NA(),値貼り付け用シート!K63)</f>
        <v>46</v>
      </c>
      <c r="E1277" s="1">
        <f t="shared" si="458"/>
        <v>46</v>
      </c>
      <c r="F1277" s="1">
        <f t="shared" si="467"/>
        <v>379</v>
      </c>
      <c r="G1277" s="1">
        <f t="shared" si="468"/>
        <v>8</v>
      </c>
      <c r="H1277" s="1">
        <f t="shared" si="469"/>
        <v>47</v>
      </c>
    </row>
    <row r="1278" spans="1:16" x14ac:dyDescent="0.55000000000000004">
      <c r="A1278" s="1">
        <f>値貼り付け用シート!F63</f>
        <v>5</v>
      </c>
      <c r="B1278" s="1">
        <f>値貼り付け用シート!G63</f>
        <v>23</v>
      </c>
      <c r="C1278" s="1">
        <v>5</v>
      </c>
      <c r="D1278" s="1">
        <f>IF(OR(ISBLANK(値貼り付け用シート!L63),値貼り付け用シート!L63&gt;9990),NA(),値貼り付け用シート!L63)</f>
        <v>51</v>
      </c>
      <c r="E1278" s="1">
        <f t="shared" si="458"/>
        <v>51</v>
      </c>
      <c r="F1278" s="1">
        <f t="shared" si="467"/>
        <v>381</v>
      </c>
      <c r="G1278" s="1">
        <f t="shared" si="468"/>
        <v>8</v>
      </c>
      <c r="H1278" s="1">
        <f t="shared" si="469"/>
        <v>48</v>
      </c>
    </row>
    <row r="1279" spans="1:16" x14ac:dyDescent="0.55000000000000004">
      <c r="A1279" s="1">
        <f>値貼り付け用シート!F63</f>
        <v>5</v>
      </c>
      <c r="B1279" s="1">
        <f>値貼り付け用シート!G63</f>
        <v>23</v>
      </c>
      <c r="C1279" s="1">
        <v>6</v>
      </c>
      <c r="D1279" s="1">
        <f>IF(OR(ISBLANK(値貼り付け用シート!M63),値貼り付け用シート!M63&gt;9990),NA(),値貼り付け用シート!M63)</f>
        <v>49</v>
      </c>
      <c r="E1279" s="1">
        <f t="shared" si="458"/>
        <v>49</v>
      </c>
      <c r="F1279" s="1">
        <f t="shared" si="467"/>
        <v>378</v>
      </c>
      <c r="G1279" s="1">
        <f t="shared" si="468"/>
        <v>8</v>
      </c>
      <c r="H1279" s="1">
        <f t="shared" si="469"/>
        <v>47</v>
      </c>
    </row>
    <row r="1280" spans="1:16" x14ac:dyDescent="0.55000000000000004">
      <c r="A1280" s="1">
        <f>値貼り付け用シート!F63</f>
        <v>5</v>
      </c>
      <c r="B1280" s="1">
        <f>値貼り付け用シート!G63</f>
        <v>23</v>
      </c>
      <c r="C1280" s="1">
        <v>7</v>
      </c>
      <c r="D1280" s="1">
        <f>IF(OR(ISBLANK(値貼り付け用シート!N63),値貼り付け用シート!N63&gt;9990),NA(),値貼り付け用シート!N63)</f>
        <v>46</v>
      </c>
      <c r="E1280" s="1">
        <f t="shared" si="458"/>
        <v>46</v>
      </c>
      <c r="F1280" s="1">
        <f t="shared" si="467"/>
        <v>373</v>
      </c>
      <c r="G1280" s="1">
        <f t="shared" si="468"/>
        <v>8</v>
      </c>
      <c r="H1280" s="1">
        <f t="shared" si="469"/>
        <v>47</v>
      </c>
    </row>
    <row r="1281" spans="1:8" x14ac:dyDescent="0.55000000000000004">
      <c r="A1281" s="1">
        <f>値貼り付け用シート!F63</f>
        <v>5</v>
      </c>
      <c r="B1281" s="1">
        <f>値貼り付け用シート!G63</f>
        <v>23</v>
      </c>
      <c r="C1281" s="1">
        <v>8</v>
      </c>
      <c r="D1281" s="1">
        <f>IF(OR(ISBLANK(値貼り付け用シート!O63),値貼り付け用シート!O63&gt;9990),NA(),値貼り付け用シート!O63)</f>
        <v>43</v>
      </c>
      <c r="E1281" s="1">
        <f t="shared" si="458"/>
        <v>43</v>
      </c>
      <c r="F1281" s="1">
        <f t="shared" si="467"/>
        <v>367</v>
      </c>
      <c r="G1281" s="1">
        <f t="shared" si="468"/>
        <v>8</v>
      </c>
      <c r="H1281" s="1">
        <f t="shared" si="469"/>
        <v>46</v>
      </c>
    </row>
    <row r="1282" spans="1:8" x14ac:dyDescent="0.55000000000000004">
      <c r="A1282" s="1">
        <f>値貼り付け用シート!F63</f>
        <v>5</v>
      </c>
      <c r="B1282" s="1">
        <f>値貼り付け用シート!G63</f>
        <v>23</v>
      </c>
      <c r="C1282" s="1">
        <v>9</v>
      </c>
      <c r="D1282" s="1">
        <f>IF(OR(ISBLANK(値貼り付け用シート!P63),値貼り付け用シート!P63&gt;9990),NA(),値貼り付け用シート!P63)</f>
        <v>39</v>
      </c>
      <c r="E1282" s="1">
        <f t="shared" si="458"/>
        <v>39</v>
      </c>
      <c r="F1282" s="1">
        <f t="shared" si="467"/>
        <v>360</v>
      </c>
      <c r="G1282" s="1">
        <f t="shared" si="468"/>
        <v>8</v>
      </c>
      <c r="H1282" s="1">
        <f t="shared" si="469"/>
        <v>45</v>
      </c>
    </row>
    <row r="1283" spans="1:8" x14ac:dyDescent="0.55000000000000004">
      <c r="A1283" s="1">
        <f>値貼り付け用シート!F63</f>
        <v>5</v>
      </c>
      <c r="B1283" s="1">
        <f>値貼り付け用シート!G63</f>
        <v>23</v>
      </c>
      <c r="C1283" s="1">
        <v>10</v>
      </c>
      <c r="D1283" s="1">
        <f>IF(OR(ISBLANK(値貼り付け用シート!Q63),値貼り付け用シート!Q63&gt;9990),NA(),値貼り付け用シート!Q63)</f>
        <v>38</v>
      </c>
      <c r="E1283" s="1">
        <f t="shared" ref="E1283:E1346" si="486">IF(ISERROR(D1283),0,D1283)</f>
        <v>38</v>
      </c>
      <c r="F1283" s="1">
        <f t="shared" si="467"/>
        <v>353</v>
      </c>
      <c r="G1283" s="1">
        <f t="shared" si="468"/>
        <v>8</v>
      </c>
      <c r="H1283" s="1">
        <f t="shared" si="469"/>
        <v>44</v>
      </c>
    </row>
    <row r="1284" spans="1:8" x14ac:dyDescent="0.55000000000000004">
      <c r="A1284" s="1">
        <f>値貼り付け用シート!F63</f>
        <v>5</v>
      </c>
      <c r="B1284" s="1">
        <f>値貼り付け用シート!G63</f>
        <v>23</v>
      </c>
      <c r="C1284" s="1">
        <v>11</v>
      </c>
      <c r="D1284" s="1">
        <f>IF(OR(ISBLANK(値貼り付け用シート!R63),値貼り付け用シート!R63&gt;9990),NA(),値貼り付け用シート!R63)</f>
        <v>39</v>
      </c>
      <c r="E1284" s="1">
        <f t="shared" si="486"/>
        <v>39</v>
      </c>
      <c r="F1284" s="1">
        <f t="shared" si="467"/>
        <v>351</v>
      </c>
      <c r="G1284" s="1">
        <f t="shared" si="468"/>
        <v>8</v>
      </c>
      <c r="H1284" s="1">
        <f t="shared" si="469"/>
        <v>44</v>
      </c>
    </row>
    <row r="1285" spans="1:8" x14ac:dyDescent="0.55000000000000004">
      <c r="A1285" s="1">
        <f>値貼り付け用シート!F63</f>
        <v>5</v>
      </c>
      <c r="B1285" s="1">
        <f>値貼り付け用シート!G63</f>
        <v>23</v>
      </c>
      <c r="C1285" s="1">
        <v>12</v>
      </c>
      <c r="D1285" s="1">
        <f>IF(OR(ISBLANK(値貼り付け用シート!S63),値貼り付け用シート!S63&gt;9990),NA(),値貼り付け用シート!S63)</f>
        <v>38</v>
      </c>
      <c r="E1285" s="1">
        <f t="shared" si="486"/>
        <v>38</v>
      </c>
      <c r="F1285" s="1">
        <f t="shared" si="467"/>
        <v>343</v>
      </c>
      <c r="G1285" s="1">
        <f t="shared" si="468"/>
        <v>8</v>
      </c>
      <c r="H1285" s="1">
        <f t="shared" si="469"/>
        <v>43</v>
      </c>
    </row>
    <row r="1286" spans="1:8" x14ac:dyDescent="0.55000000000000004">
      <c r="A1286" s="1">
        <f>値貼り付け用シート!F63</f>
        <v>5</v>
      </c>
      <c r="B1286" s="1">
        <f>値貼り付け用シート!G63</f>
        <v>23</v>
      </c>
      <c r="C1286" s="1">
        <v>13</v>
      </c>
      <c r="D1286" s="1">
        <f>IF(OR(ISBLANK(値貼り付け用シート!T63),値貼り付け用シート!T63&gt;9990),NA(),値貼り付け用シート!T63)</f>
        <v>39</v>
      </c>
      <c r="E1286" s="1">
        <f t="shared" si="486"/>
        <v>39</v>
      </c>
      <c r="F1286" s="1">
        <f t="shared" si="467"/>
        <v>331</v>
      </c>
      <c r="G1286" s="1">
        <f t="shared" si="468"/>
        <v>8</v>
      </c>
      <c r="H1286" s="1">
        <f t="shared" si="469"/>
        <v>41</v>
      </c>
    </row>
    <row r="1287" spans="1:8" x14ac:dyDescent="0.55000000000000004">
      <c r="A1287" s="1">
        <f>値貼り付け用シート!F63</f>
        <v>5</v>
      </c>
      <c r="B1287" s="1">
        <f>値貼り付け用シート!G63</f>
        <v>23</v>
      </c>
      <c r="C1287" s="1">
        <v>14</v>
      </c>
      <c r="D1287" s="1">
        <f>IF(OR(ISBLANK(値貼り付け用シート!U63),値貼り付け用シート!U63&gt;9990),NA(),値貼り付け用シート!U63)</f>
        <v>35</v>
      </c>
      <c r="E1287" s="1">
        <f t="shared" si="486"/>
        <v>35</v>
      </c>
      <c r="F1287" s="1">
        <f t="shared" si="467"/>
        <v>317</v>
      </c>
      <c r="G1287" s="1">
        <f t="shared" si="468"/>
        <v>8</v>
      </c>
      <c r="H1287" s="1">
        <f t="shared" si="469"/>
        <v>40</v>
      </c>
    </row>
    <row r="1288" spans="1:8" x14ac:dyDescent="0.55000000000000004">
      <c r="A1288" s="1">
        <f>値貼り付け用シート!F63</f>
        <v>5</v>
      </c>
      <c r="B1288" s="1">
        <f>値貼り付け用シート!G63</f>
        <v>23</v>
      </c>
      <c r="C1288" s="1">
        <v>15</v>
      </c>
      <c r="D1288" s="1">
        <f>IF(OR(ISBLANK(値貼り付け用シート!V63),値貼り付け用シート!V63&gt;9990),NA(),値貼り付け用シート!V63)</f>
        <v>36</v>
      </c>
      <c r="E1288" s="1">
        <f t="shared" si="486"/>
        <v>36</v>
      </c>
      <c r="F1288" s="1">
        <f t="shared" si="467"/>
        <v>307</v>
      </c>
      <c r="G1288" s="1">
        <f t="shared" si="468"/>
        <v>8</v>
      </c>
      <c r="H1288" s="1">
        <f t="shared" si="469"/>
        <v>38</v>
      </c>
    </row>
    <row r="1289" spans="1:8" x14ac:dyDescent="0.55000000000000004">
      <c r="A1289" s="1">
        <f>値貼り付け用シート!F63</f>
        <v>5</v>
      </c>
      <c r="B1289" s="1">
        <f>値貼り付け用シート!G63</f>
        <v>23</v>
      </c>
      <c r="C1289" s="1">
        <v>16</v>
      </c>
      <c r="D1289" s="1">
        <f>IF(OR(ISBLANK(値貼り付け用シート!W63),値貼り付け用シート!W63&gt;9990),NA(),値貼り付け用シート!W63)</f>
        <v>35</v>
      </c>
      <c r="E1289" s="1">
        <f t="shared" si="486"/>
        <v>35</v>
      </c>
      <c r="F1289" s="1">
        <f t="shared" si="467"/>
        <v>299</v>
      </c>
      <c r="G1289" s="1">
        <f t="shared" si="468"/>
        <v>8</v>
      </c>
      <c r="H1289" s="1">
        <f t="shared" si="469"/>
        <v>37</v>
      </c>
    </row>
    <row r="1290" spans="1:8" x14ac:dyDescent="0.55000000000000004">
      <c r="A1290" s="1">
        <f>値貼り付け用シート!F63</f>
        <v>5</v>
      </c>
      <c r="B1290" s="1">
        <f>値貼り付け用シート!G63</f>
        <v>23</v>
      </c>
      <c r="C1290" s="1">
        <v>17</v>
      </c>
      <c r="D1290" s="1">
        <f>IF(OR(ISBLANK(値貼り付け用シート!X63),値貼り付け用シート!X63&gt;9990),NA(),値貼り付け用シート!X63)</f>
        <v>34</v>
      </c>
      <c r="E1290" s="1">
        <f t="shared" si="486"/>
        <v>34</v>
      </c>
      <c r="F1290" s="1">
        <f t="shared" si="467"/>
        <v>294</v>
      </c>
      <c r="G1290" s="1">
        <f t="shared" si="468"/>
        <v>8</v>
      </c>
      <c r="H1290" s="1">
        <f t="shared" si="469"/>
        <v>37</v>
      </c>
    </row>
    <row r="1291" spans="1:8" x14ac:dyDescent="0.55000000000000004">
      <c r="A1291" s="1">
        <f>値貼り付け用シート!F63</f>
        <v>5</v>
      </c>
      <c r="B1291" s="1">
        <f>値貼り付け用シート!G63</f>
        <v>23</v>
      </c>
      <c r="C1291" s="1">
        <v>18</v>
      </c>
      <c r="D1291" s="1">
        <f>IF(OR(ISBLANK(値貼り付け用シート!Y63),値貼り付け用シート!Y63&gt;9990),NA(),値貼り付け用シート!Y63)</f>
        <v>37</v>
      </c>
      <c r="E1291" s="1">
        <f t="shared" si="486"/>
        <v>37</v>
      </c>
      <c r="F1291" s="1">
        <f t="shared" si="467"/>
        <v>293</v>
      </c>
      <c r="G1291" s="1">
        <f t="shared" si="468"/>
        <v>8</v>
      </c>
      <c r="H1291" s="1">
        <f t="shared" si="469"/>
        <v>37</v>
      </c>
    </row>
    <row r="1292" spans="1:8" x14ac:dyDescent="0.55000000000000004">
      <c r="A1292" s="1">
        <f>値貼り付け用シート!F63</f>
        <v>5</v>
      </c>
      <c r="B1292" s="1">
        <f>値貼り付け用シート!G63</f>
        <v>23</v>
      </c>
      <c r="C1292" s="1">
        <v>19</v>
      </c>
      <c r="D1292" s="1">
        <f>IF(OR(ISBLANK(値貼り付け用シート!Z63),値貼り付け用シート!Z63&gt;9990),NA(),値貼り付け用シート!Z63)</f>
        <v>32</v>
      </c>
      <c r="E1292" s="1">
        <f t="shared" si="486"/>
        <v>32</v>
      </c>
      <c r="F1292" s="1">
        <f t="shared" si="467"/>
        <v>286</v>
      </c>
      <c r="G1292" s="1">
        <f t="shared" si="468"/>
        <v>8</v>
      </c>
      <c r="H1292" s="1">
        <f t="shared" si="469"/>
        <v>36</v>
      </c>
    </row>
    <row r="1293" spans="1:8" x14ac:dyDescent="0.55000000000000004">
      <c r="A1293" s="1">
        <f>値貼り付け用シート!F63</f>
        <v>5</v>
      </c>
      <c r="B1293" s="1">
        <f>値貼り付け用シート!G63</f>
        <v>23</v>
      </c>
      <c r="C1293" s="1">
        <v>20</v>
      </c>
      <c r="D1293" s="1">
        <f>IF(OR(ISBLANK(値貼り付け用シート!AA63),値貼り付け用シート!AA63&gt;9990),NA(),値貼り付け用シート!AA63)</f>
        <v>31</v>
      </c>
      <c r="E1293" s="1">
        <f t="shared" si="486"/>
        <v>31</v>
      </c>
      <c r="F1293" s="1">
        <f t="shared" si="467"/>
        <v>279</v>
      </c>
      <c r="G1293" s="1">
        <f t="shared" si="468"/>
        <v>8</v>
      </c>
      <c r="H1293" s="1">
        <f t="shared" si="469"/>
        <v>35</v>
      </c>
    </row>
    <row r="1294" spans="1:8" x14ac:dyDescent="0.55000000000000004">
      <c r="A1294" s="1">
        <f>値貼り付け用シート!F63</f>
        <v>5</v>
      </c>
      <c r="B1294" s="1">
        <f>値貼り付け用シート!G63</f>
        <v>23</v>
      </c>
      <c r="C1294" s="1">
        <v>21</v>
      </c>
      <c r="D1294" s="1">
        <f>IF(OR(ISBLANK(値貼り付け用シート!AB63),値貼り付け用シート!AB63&gt;9990),NA(),値貼り付け用シート!AB63)</f>
        <v>32</v>
      </c>
      <c r="E1294" s="1">
        <f t="shared" si="486"/>
        <v>32</v>
      </c>
      <c r="F1294" s="1">
        <f t="shared" si="467"/>
        <v>272</v>
      </c>
      <c r="G1294" s="1">
        <f t="shared" si="468"/>
        <v>8</v>
      </c>
      <c r="H1294" s="1">
        <f t="shared" si="469"/>
        <v>34</v>
      </c>
    </row>
    <row r="1295" spans="1:8" x14ac:dyDescent="0.55000000000000004">
      <c r="A1295" s="1">
        <f>値貼り付け用シート!F63</f>
        <v>5</v>
      </c>
      <c r="B1295" s="1">
        <f>値貼り付け用シート!G63</f>
        <v>23</v>
      </c>
      <c r="C1295" s="1">
        <v>22</v>
      </c>
      <c r="D1295" s="1">
        <f>IF(OR(ISBLANK(値貼り付け用シート!AC63),値貼り付け用シート!AC63&gt;9990),NA(),値貼り付け用シート!AC63)</f>
        <v>36</v>
      </c>
      <c r="E1295" s="1">
        <f t="shared" si="486"/>
        <v>36</v>
      </c>
      <c r="F1295" s="1">
        <f t="shared" si="467"/>
        <v>273</v>
      </c>
      <c r="G1295" s="1">
        <f t="shared" si="468"/>
        <v>8</v>
      </c>
      <c r="H1295" s="1">
        <f t="shared" si="469"/>
        <v>34</v>
      </c>
    </row>
    <row r="1296" spans="1:8" x14ac:dyDescent="0.55000000000000004">
      <c r="A1296" s="1">
        <f>値貼り付け用シート!F63</f>
        <v>5</v>
      </c>
      <c r="B1296" s="1">
        <f>値貼り付け用シート!G63</f>
        <v>23</v>
      </c>
      <c r="C1296" s="1">
        <v>23</v>
      </c>
      <c r="D1296" s="1">
        <f>IF(OR(ISBLANK(値貼り付け用シート!AD63),値貼り付け用シート!AD63&gt;9990),NA(),値貼り付け用シート!AD63)</f>
        <v>32</v>
      </c>
      <c r="E1296" s="1">
        <f t="shared" si="486"/>
        <v>32</v>
      </c>
      <c r="F1296" s="1">
        <f t="shared" si="467"/>
        <v>269</v>
      </c>
      <c r="G1296" s="1">
        <f t="shared" si="468"/>
        <v>8</v>
      </c>
      <c r="H1296" s="1">
        <f t="shared" si="469"/>
        <v>34</v>
      </c>
    </row>
    <row r="1297" spans="1:16" x14ac:dyDescent="0.55000000000000004">
      <c r="A1297" s="1">
        <f>値貼り付け用シート!F63</f>
        <v>5</v>
      </c>
      <c r="B1297" s="1">
        <f>値貼り付け用シート!G63</f>
        <v>23</v>
      </c>
      <c r="C1297" s="1">
        <v>24</v>
      </c>
      <c r="D1297" s="1">
        <f>IF(OR(ISBLANK(値貼り付け用シート!AE63),値貼り付け用シート!AE63&gt;9990),NA(),値貼り付け用シート!AE63)</f>
        <v>25</v>
      </c>
      <c r="E1297" s="1">
        <f t="shared" si="486"/>
        <v>25</v>
      </c>
      <c r="F1297" s="1">
        <f t="shared" si="467"/>
        <v>259</v>
      </c>
      <c r="G1297" s="1">
        <f t="shared" si="468"/>
        <v>8</v>
      </c>
      <c r="H1297" s="1">
        <f t="shared" si="469"/>
        <v>32</v>
      </c>
    </row>
    <row r="1298" spans="1:16" x14ac:dyDescent="0.55000000000000004">
      <c r="A1298" s="1">
        <f>値貼り付け用シート!F64</f>
        <v>5</v>
      </c>
      <c r="B1298" s="1">
        <f>値貼り付け用シート!G64</f>
        <v>24</v>
      </c>
      <c r="C1298" s="1">
        <v>1</v>
      </c>
      <c r="D1298" s="1" t="e">
        <f>IF(OR(ISBLANK(値貼り付け用シート!H64),値貼り付け用シート!H64&gt;9990),NA(),値貼り付け用シート!H64)</f>
        <v>#N/A</v>
      </c>
      <c r="E1298" s="1">
        <f t="shared" si="486"/>
        <v>0</v>
      </c>
      <c r="F1298" s="1">
        <f t="shared" si="467"/>
        <v>225</v>
      </c>
      <c r="G1298" s="1">
        <f t="shared" si="468"/>
        <v>7</v>
      </c>
      <c r="H1298" s="1">
        <f t="shared" si="469"/>
        <v>32</v>
      </c>
      <c r="I1298" s="1">
        <f t="shared" ref="I1298" si="487">COUNT(D1298:D1321)</f>
        <v>22</v>
      </c>
      <c r="J1298" s="1">
        <f t="shared" ref="J1298" si="488">COUNT(H1298:H1321)</f>
        <v>24</v>
      </c>
      <c r="K1298" s="1">
        <f t="shared" ref="K1298" si="489">IF(AND(I1298&gt;=20,J1298&gt;=20),0,1)</f>
        <v>0</v>
      </c>
      <c r="L1298" s="1">
        <f t="shared" ref="L1298" si="490">IF(K1298=0,MAX(H1298:H1321),NA())</f>
        <v>44</v>
      </c>
      <c r="M1298" s="1">
        <f t="shared" ref="M1298" si="491">IF(K1298=0,IF(L1298&lt;=70,1,0),NA())</f>
        <v>1</v>
      </c>
      <c r="N1298" s="1">
        <f t="shared" ref="N1298" si="492">IF(COUNTIF(D1298:D1321,NA())=24,NA(),MAX(E1298:E1321))</f>
        <v>47</v>
      </c>
      <c r="O1298" s="1">
        <f t="shared" ref="O1298" si="493">IF(COUNTIF(D1303:D1317,NA())=15,NA(),MAX(E1303:E1317))</f>
        <v>47</v>
      </c>
      <c r="P1298" s="1">
        <f t="shared" ref="P1298" si="494">COUNTIF(D1298:D1321,"&gt;=120")</f>
        <v>0</v>
      </c>
    </row>
    <row r="1299" spans="1:16" x14ac:dyDescent="0.55000000000000004">
      <c r="A1299" s="1">
        <f>値貼り付け用シート!F64</f>
        <v>5</v>
      </c>
      <c r="B1299" s="1">
        <f>値貼り付け用シート!G64</f>
        <v>24</v>
      </c>
      <c r="C1299" s="1">
        <v>2</v>
      </c>
      <c r="D1299" s="1">
        <f>IF(OR(ISBLANK(値貼り付け用シート!I64),値貼り付け用シート!I64&gt;9990),NA(),値貼り付け用シート!I64)</f>
        <v>17</v>
      </c>
      <c r="E1299" s="1">
        <f t="shared" si="486"/>
        <v>17</v>
      </c>
      <c r="F1299" s="1">
        <f t="shared" si="467"/>
        <v>205</v>
      </c>
      <c r="G1299" s="1">
        <f t="shared" si="468"/>
        <v>7</v>
      </c>
      <c r="H1299" s="1">
        <f t="shared" si="469"/>
        <v>29</v>
      </c>
    </row>
    <row r="1300" spans="1:16" x14ac:dyDescent="0.55000000000000004">
      <c r="A1300" s="1">
        <f>値貼り付け用シート!F64</f>
        <v>5</v>
      </c>
      <c r="B1300" s="1">
        <f>値貼り付け用シート!G64</f>
        <v>24</v>
      </c>
      <c r="C1300" s="1">
        <v>3</v>
      </c>
      <c r="D1300" s="1">
        <f>IF(OR(ISBLANK(値貼り付け用シート!J64),値貼り付け用シート!J64&gt;9990),NA(),値貼り付け用シート!J64)</f>
        <v>19</v>
      </c>
      <c r="E1300" s="1">
        <f t="shared" si="486"/>
        <v>19</v>
      </c>
      <c r="F1300" s="1">
        <f t="shared" si="467"/>
        <v>192</v>
      </c>
      <c r="G1300" s="1">
        <f t="shared" si="468"/>
        <v>7</v>
      </c>
      <c r="H1300" s="1">
        <f t="shared" si="469"/>
        <v>27</v>
      </c>
    </row>
    <row r="1301" spans="1:16" x14ac:dyDescent="0.55000000000000004">
      <c r="A1301" s="1">
        <f>値貼り付け用シート!F64</f>
        <v>5</v>
      </c>
      <c r="B1301" s="1">
        <f>値貼り付け用シート!G64</f>
        <v>24</v>
      </c>
      <c r="C1301" s="1">
        <v>4</v>
      </c>
      <c r="D1301" s="1">
        <f>IF(OR(ISBLANK(値貼り付け用シート!K64),値貼り付け用シート!K64&gt;9990),NA(),値貼り付け用シート!K64)</f>
        <v>20</v>
      </c>
      <c r="E1301" s="1">
        <f t="shared" si="486"/>
        <v>20</v>
      </c>
      <c r="F1301" s="1">
        <f t="shared" si="467"/>
        <v>181</v>
      </c>
      <c r="G1301" s="1">
        <f t="shared" si="468"/>
        <v>7</v>
      </c>
      <c r="H1301" s="1">
        <f t="shared" si="469"/>
        <v>26</v>
      </c>
    </row>
    <row r="1302" spans="1:16" x14ac:dyDescent="0.55000000000000004">
      <c r="A1302" s="1">
        <f>値貼り付け用シート!F64</f>
        <v>5</v>
      </c>
      <c r="B1302" s="1">
        <f>値貼り付け用シート!G64</f>
        <v>24</v>
      </c>
      <c r="C1302" s="1">
        <v>5</v>
      </c>
      <c r="D1302" s="1">
        <f>IF(OR(ISBLANK(値貼り付け用シート!L64),値貼り付け用シート!L64&gt;9990),NA(),値貼り付け用シート!L64)</f>
        <v>17</v>
      </c>
      <c r="E1302" s="1">
        <f t="shared" si="486"/>
        <v>17</v>
      </c>
      <c r="F1302" s="1">
        <f t="shared" si="467"/>
        <v>166</v>
      </c>
      <c r="G1302" s="1">
        <f t="shared" si="468"/>
        <v>7</v>
      </c>
      <c r="H1302" s="1">
        <f t="shared" si="469"/>
        <v>24</v>
      </c>
    </row>
    <row r="1303" spans="1:16" x14ac:dyDescent="0.55000000000000004">
      <c r="A1303" s="1">
        <f>値貼り付け用シート!F64</f>
        <v>5</v>
      </c>
      <c r="B1303" s="1">
        <f>値貼り付け用シート!G64</f>
        <v>24</v>
      </c>
      <c r="C1303" s="1">
        <v>6</v>
      </c>
      <c r="D1303" s="1">
        <f>IF(OR(ISBLANK(値貼り付け用シート!M64),値貼り付け用シート!M64&gt;9990),NA(),値貼り付け用シート!M64)</f>
        <v>17</v>
      </c>
      <c r="E1303" s="1">
        <f t="shared" si="486"/>
        <v>17</v>
      </c>
      <c r="F1303" s="1">
        <f t="shared" si="467"/>
        <v>147</v>
      </c>
      <c r="G1303" s="1">
        <f t="shared" si="468"/>
        <v>7</v>
      </c>
      <c r="H1303" s="1">
        <f t="shared" si="469"/>
        <v>21</v>
      </c>
    </row>
    <row r="1304" spans="1:16" x14ac:dyDescent="0.55000000000000004">
      <c r="A1304" s="1">
        <f>値貼り付け用シート!F64</f>
        <v>5</v>
      </c>
      <c r="B1304" s="1">
        <f>値貼り付け用シート!G64</f>
        <v>24</v>
      </c>
      <c r="C1304" s="1">
        <v>7</v>
      </c>
      <c r="D1304" s="1">
        <f>IF(OR(ISBLANK(値貼り付け用シート!N64),値貼り付け用シート!N64&gt;9990),NA(),値貼り付け用シート!N64)</f>
        <v>25</v>
      </c>
      <c r="E1304" s="1">
        <f t="shared" si="486"/>
        <v>25</v>
      </c>
      <c r="F1304" s="1">
        <f t="shared" si="467"/>
        <v>140</v>
      </c>
      <c r="G1304" s="1">
        <f t="shared" si="468"/>
        <v>7</v>
      </c>
      <c r="H1304" s="1">
        <f t="shared" si="469"/>
        <v>20</v>
      </c>
    </row>
    <row r="1305" spans="1:16" x14ac:dyDescent="0.55000000000000004">
      <c r="A1305" s="1">
        <f>値貼り付け用シート!F64</f>
        <v>5</v>
      </c>
      <c r="B1305" s="1">
        <f>値貼り付け用シート!G64</f>
        <v>24</v>
      </c>
      <c r="C1305" s="1">
        <v>8</v>
      </c>
      <c r="D1305" s="1">
        <f>IF(OR(ISBLANK(値貼り付け用シート!O64),値貼り付け用シート!O64&gt;9990),NA(),値貼り付け用シート!O64)</f>
        <v>31</v>
      </c>
      <c r="E1305" s="1">
        <f t="shared" si="486"/>
        <v>31</v>
      </c>
      <c r="F1305" s="1">
        <f t="shared" si="467"/>
        <v>146</v>
      </c>
      <c r="G1305" s="1">
        <f t="shared" si="468"/>
        <v>7</v>
      </c>
      <c r="H1305" s="1">
        <f t="shared" si="469"/>
        <v>21</v>
      </c>
    </row>
    <row r="1306" spans="1:16" x14ac:dyDescent="0.55000000000000004">
      <c r="A1306" s="1">
        <f>値貼り付け用シート!F64</f>
        <v>5</v>
      </c>
      <c r="B1306" s="1">
        <f>値貼り付け用シート!G64</f>
        <v>24</v>
      </c>
      <c r="C1306" s="1">
        <v>9</v>
      </c>
      <c r="D1306" s="1">
        <f>IF(OR(ISBLANK(値貼り付け用シート!P64),値貼り付け用シート!P64&gt;9990),NA(),値貼り付け用シート!P64)</f>
        <v>36</v>
      </c>
      <c r="E1306" s="1">
        <f t="shared" si="486"/>
        <v>36</v>
      </c>
      <c r="F1306" s="1">
        <f t="shared" si="467"/>
        <v>182</v>
      </c>
      <c r="G1306" s="1">
        <f t="shared" si="468"/>
        <v>8</v>
      </c>
      <c r="H1306" s="1">
        <f t="shared" si="469"/>
        <v>23</v>
      </c>
    </row>
    <row r="1307" spans="1:16" x14ac:dyDescent="0.55000000000000004">
      <c r="A1307" s="1">
        <f>値貼り付け用シート!F64</f>
        <v>5</v>
      </c>
      <c r="B1307" s="1">
        <f>値貼り付け用シート!G64</f>
        <v>24</v>
      </c>
      <c r="C1307" s="1">
        <v>10</v>
      </c>
      <c r="D1307" s="1">
        <f>IF(OR(ISBLANK(値貼り付け用シート!Q64),値貼り付け用シート!Q64&gt;9990),NA(),値貼り付け用シート!Q64)</f>
        <v>39</v>
      </c>
      <c r="E1307" s="1">
        <f t="shared" si="486"/>
        <v>39</v>
      </c>
      <c r="F1307" s="1">
        <f t="shared" ref="F1307:F1370" si="495">SUM(E1300:E1307)</f>
        <v>204</v>
      </c>
      <c r="G1307" s="1">
        <f t="shared" ref="G1307:G1370" si="496">COUNT(D1300:D1307)</f>
        <v>8</v>
      </c>
      <c r="H1307" s="1">
        <f t="shared" ref="H1307:H1370" si="497">IF(G1307&gt;=6,ROUND(F1307/G1307,0),NA())</f>
        <v>26</v>
      </c>
    </row>
    <row r="1308" spans="1:16" x14ac:dyDescent="0.55000000000000004">
      <c r="A1308" s="1">
        <f>値貼り付け用シート!F64</f>
        <v>5</v>
      </c>
      <c r="B1308" s="1">
        <f>値貼り付け用シート!G64</f>
        <v>24</v>
      </c>
      <c r="C1308" s="1">
        <v>11</v>
      </c>
      <c r="D1308" s="1">
        <f>IF(OR(ISBLANK(値貼り付け用シート!R64),値貼り付け用シート!R64&gt;9990),NA(),値貼り付け用シート!R64)</f>
        <v>41</v>
      </c>
      <c r="E1308" s="1">
        <f t="shared" si="486"/>
        <v>41</v>
      </c>
      <c r="F1308" s="1">
        <f t="shared" si="495"/>
        <v>226</v>
      </c>
      <c r="G1308" s="1">
        <f t="shared" si="496"/>
        <v>8</v>
      </c>
      <c r="H1308" s="1">
        <f t="shared" si="497"/>
        <v>28</v>
      </c>
    </row>
    <row r="1309" spans="1:16" x14ac:dyDescent="0.55000000000000004">
      <c r="A1309" s="1">
        <f>値貼り付け用シート!F64</f>
        <v>5</v>
      </c>
      <c r="B1309" s="1">
        <f>値貼り付け用シート!G64</f>
        <v>24</v>
      </c>
      <c r="C1309" s="1">
        <v>12</v>
      </c>
      <c r="D1309" s="1" t="e">
        <f>IF(OR(ISBLANK(値貼り付け用シート!S64),値貼り付け用シート!S64&gt;9990),NA(),値貼り付け用シート!S64)</f>
        <v>#N/A</v>
      </c>
      <c r="E1309" s="1">
        <f t="shared" si="486"/>
        <v>0</v>
      </c>
      <c r="F1309" s="1">
        <f t="shared" si="495"/>
        <v>206</v>
      </c>
      <c r="G1309" s="1">
        <f t="shared" si="496"/>
        <v>7</v>
      </c>
      <c r="H1309" s="1">
        <f t="shared" si="497"/>
        <v>29</v>
      </c>
    </row>
    <row r="1310" spans="1:16" x14ac:dyDescent="0.55000000000000004">
      <c r="A1310" s="1">
        <f>値貼り付け用シート!F64</f>
        <v>5</v>
      </c>
      <c r="B1310" s="1">
        <f>値貼り付け用シート!G64</f>
        <v>24</v>
      </c>
      <c r="C1310" s="1">
        <v>13</v>
      </c>
      <c r="D1310" s="1">
        <f>IF(OR(ISBLANK(値貼り付け用シート!T64),値貼り付け用シート!T64&gt;9990),NA(),値貼り付け用シート!T64)</f>
        <v>40</v>
      </c>
      <c r="E1310" s="1">
        <f t="shared" si="486"/>
        <v>40</v>
      </c>
      <c r="F1310" s="1">
        <f t="shared" si="495"/>
        <v>229</v>
      </c>
      <c r="G1310" s="1">
        <f t="shared" si="496"/>
        <v>7</v>
      </c>
      <c r="H1310" s="1">
        <f t="shared" si="497"/>
        <v>33</v>
      </c>
    </row>
    <row r="1311" spans="1:16" x14ac:dyDescent="0.55000000000000004">
      <c r="A1311" s="1">
        <f>値貼り付け用シート!F64</f>
        <v>5</v>
      </c>
      <c r="B1311" s="1">
        <f>値貼り付け用シート!G64</f>
        <v>24</v>
      </c>
      <c r="C1311" s="1">
        <v>14</v>
      </c>
      <c r="D1311" s="1">
        <f>IF(OR(ISBLANK(値貼り付け用シート!U64),値貼り付け用シート!U64&gt;9990),NA(),値貼り付け用シート!U64)</f>
        <v>43</v>
      </c>
      <c r="E1311" s="1">
        <f t="shared" si="486"/>
        <v>43</v>
      </c>
      <c r="F1311" s="1">
        <f t="shared" si="495"/>
        <v>255</v>
      </c>
      <c r="G1311" s="1">
        <f t="shared" si="496"/>
        <v>7</v>
      </c>
      <c r="H1311" s="1">
        <f t="shared" si="497"/>
        <v>36</v>
      </c>
    </row>
    <row r="1312" spans="1:16" x14ac:dyDescent="0.55000000000000004">
      <c r="A1312" s="1">
        <f>値貼り付け用シート!F64</f>
        <v>5</v>
      </c>
      <c r="B1312" s="1">
        <f>値貼り付け用シート!G64</f>
        <v>24</v>
      </c>
      <c r="C1312" s="1">
        <v>15</v>
      </c>
      <c r="D1312" s="1">
        <f>IF(OR(ISBLANK(値貼り付け用シート!V64),値貼り付け用シート!V64&gt;9990),NA(),値貼り付け用シート!V64)</f>
        <v>46</v>
      </c>
      <c r="E1312" s="1">
        <f t="shared" si="486"/>
        <v>46</v>
      </c>
      <c r="F1312" s="1">
        <f t="shared" si="495"/>
        <v>276</v>
      </c>
      <c r="G1312" s="1">
        <f t="shared" si="496"/>
        <v>7</v>
      </c>
      <c r="H1312" s="1">
        <f t="shared" si="497"/>
        <v>39</v>
      </c>
    </row>
    <row r="1313" spans="1:16" x14ac:dyDescent="0.55000000000000004">
      <c r="A1313" s="1">
        <f>値貼り付け用シート!F64</f>
        <v>5</v>
      </c>
      <c r="B1313" s="1">
        <f>値貼り付け用シート!G64</f>
        <v>24</v>
      </c>
      <c r="C1313" s="1">
        <v>16</v>
      </c>
      <c r="D1313" s="1">
        <f>IF(OR(ISBLANK(値貼り付け用シート!W64),値貼り付け用シート!W64&gt;9990),NA(),値貼り付け用シート!W64)</f>
        <v>47</v>
      </c>
      <c r="E1313" s="1">
        <f t="shared" si="486"/>
        <v>47</v>
      </c>
      <c r="F1313" s="1">
        <f t="shared" si="495"/>
        <v>292</v>
      </c>
      <c r="G1313" s="1">
        <f t="shared" si="496"/>
        <v>7</v>
      </c>
      <c r="H1313" s="1">
        <f t="shared" si="497"/>
        <v>42</v>
      </c>
    </row>
    <row r="1314" spans="1:16" x14ac:dyDescent="0.55000000000000004">
      <c r="A1314" s="1">
        <f>値貼り付け用シート!F64</f>
        <v>5</v>
      </c>
      <c r="B1314" s="1">
        <f>値貼り付け用シート!G64</f>
        <v>24</v>
      </c>
      <c r="C1314" s="1">
        <v>17</v>
      </c>
      <c r="D1314" s="1">
        <f>IF(OR(ISBLANK(値貼り付け用シート!X64),値貼り付け用シート!X64&gt;9990),NA(),値貼り付け用シート!X64)</f>
        <v>45</v>
      </c>
      <c r="E1314" s="1">
        <f t="shared" si="486"/>
        <v>45</v>
      </c>
      <c r="F1314" s="1">
        <f t="shared" si="495"/>
        <v>301</v>
      </c>
      <c r="G1314" s="1">
        <f t="shared" si="496"/>
        <v>7</v>
      </c>
      <c r="H1314" s="1">
        <f t="shared" si="497"/>
        <v>43</v>
      </c>
    </row>
    <row r="1315" spans="1:16" x14ac:dyDescent="0.55000000000000004">
      <c r="A1315" s="1">
        <f>値貼り付け用シート!F64</f>
        <v>5</v>
      </c>
      <c r="B1315" s="1">
        <f>値貼り付け用シート!G64</f>
        <v>24</v>
      </c>
      <c r="C1315" s="1">
        <v>18</v>
      </c>
      <c r="D1315" s="1">
        <f>IF(OR(ISBLANK(値貼り付け用シート!Y64),値貼り付け用シート!Y64&gt;9990),NA(),値貼り付け用シート!Y64)</f>
        <v>44</v>
      </c>
      <c r="E1315" s="1">
        <f t="shared" si="486"/>
        <v>44</v>
      </c>
      <c r="F1315" s="1">
        <f t="shared" si="495"/>
        <v>306</v>
      </c>
      <c r="G1315" s="1">
        <f t="shared" si="496"/>
        <v>7</v>
      </c>
      <c r="H1315" s="1">
        <f t="shared" si="497"/>
        <v>44</v>
      </c>
    </row>
    <row r="1316" spans="1:16" x14ac:dyDescent="0.55000000000000004">
      <c r="A1316" s="1">
        <f>値貼り付け用シート!F64</f>
        <v>5</v>
      </c>
      <c r="B1316" s="1">
        <f>値貼り付け用シート!G64</f>
        <v>24</v>
      </c>
      <c r="C1316" s="1">
        <v>19</v>
      </c>
      <c r="D1316" s="1">
        <f>IF(OR(ISBLANK(値貼り付け用シート!Z64),値貼り付け用シート!Z64&gt;9990),NA(),値貼り付け用シート!Z64)</f>
        <v>42</v>
      </c>
      <c r="E1316" s="1">
        <f t="shared" si="486"/>
        <v>42</v>
      </c>
      <c r="F1316" s="1">
        <f t="shared" si="495"/>
        <v>307</v>
      </c>
      <c r="G1316" s="1">
        <f t="shared" si="496"/>
        <v>7</v>
      </c>
      <c r="H1316" s="1">
        <f t="shared" si="497"/>
        <v>44</v>
      </c>
    </row>
    <row r="1317" spans="1:16" x14ac:dyDescent="0.55000000000000004">
      <c r="A1317" s="1">
        <f>値貼り付け用シート!F64</f>
        <v>5</v>
      </c>
      <c r="B1317" s="1">
        <f>値貼り付け用シート!G64</f>
        <v>24</v>
      </c>
      <c r="C1317" s="1">
        <v>20</v>
      </c>
      <c r="D1317" s="1">
        <f>IF(OR(ISBLANK(値貼り付け用シート!AA64),値貼り付け用シート!AA64&gt;9990),NA(),値貼り付け用シート!AA64)</f>
        <v>39</v>
      </c>
      <c r="E1317" s="1">
        <f t="shared" si="486"/>
        <v>39</v>
      </c>
      <c r="F1317" s="1">
        <f t="shared" si="495"/>
        <v>346</v>
      </c>
      <c r="G1317" s="1">
        <f t="shared" si="496"/>
        <v>8</v>
      </c>
      <c r="H1317" s="1">
        <f t="shared" si="497"/>
        <v>43</v>
      </c>
    </row>
    <row r="1318" spans="1:16" x14ac:dyDescent="0.55000000000000004">
      <c r="A1318" s="1">
        <f>値貼り付け用シート!F64</f>
        <v>5</v>
      </c>
      <c r="B1318" s="1">
        <f>値貼り付け用シート!G64</f>
        <v>24</v>
      </c>
      <c r="C1318" s="1">
        <v>21</v>
      </c>
      <c r="D1318" s="1">
        <f>IF(OR(ISBLANK(値貼り付け用シート!AB64),値貼り付け用シート!AB64&gt;9990),NA(),値貼り付け用シート!AB64)</f>
        <v>34</v>
      </c>
      <c r="E1318" s="1">
        <f t="shared" si="486"/>
        <v>34</v>
      </c>
      <c r="F1318" s="1">
        <f t="shared" si="495"/>
        <v>340</v>
      </c>
      <c r="G1318" s="1">
        <f t="shared" si="496"/>
        <v>8</v>
      </c>
      <c r="H1318" s="1">
        <f t="shared" si="497"/>
        <v>43</v>
      </c>
    </row>
    <row r="1319" spans="1:16" x14ac:dyDescent="0.55000000000000004">
      <c r="A1319" s="1">
        <f>値貼り付け用シート!F64</f>
        <v>5</v>
      </c>
      <c r="B1319" s="1">
        <f>値貼り付け用シート!G64</f>
        <v>24</v>
      </c>
      <c r="C1319" s="1">
        <v>22</v>
      </c>
      <c r="D1319" s="1">
        <f>IF(OR(ISBLANK(値貼り付け用シート!AC64),値貼り付け用シート!AC64&gt;9990),NA(),値貼り付け用シート!AC64)</f>
        <v>35</v>
      </c>
      <c r="E1319" s="1">
        <f t="shared" si="486"/>
        <v>35</v>
      </c>
      <c r="F1319" s="1">
        <f t="shared" si="495"/>
        <v>332</v>
      </c>
      <c r="G1319" s="1">
        <f t="shared" si="496"/>
        <v>8</v>
      </c>
      <c r="H1319" s="1">
        <f t="shared" si="497"/>
        <v>42</v>
      </c>
    </row>
    <row r="1320" spans="1:16" x14ac:dyDescent="0.55000000000000004">
      <c r="A1320" s="1">
        <f>値貼り付け用シート!F64</f>
        <v>5</v>
      </c>
      <c r="B1320" s="1">
        <f>値貼り付け用シート!G64</f>
        <v>24</v>
      </c>
      <c r="C1320" s="1">
        <v>23</v>
      </c>
      <c r="D1320" s="1">
        <f>IF(OR(ISBLANK(値貼り付け用シート!AD64),値貼り付け用シート!AD64&gt;9990),NA(),値貼り付け用シート!AD64)</f>
        <v>34</v>
      </c>
      <c r="E1320" s="1">
        <f t="shared" si="486"/>
        <v>34</v>
      </c>
      <c r="F1320" s="1">
        <f t="shared" si="495"/>
        <v>320</v>
      </c>
      <c r="G1320" s="1">
        <f t="shared" si="496"/>
        <v>8</v>
      </c>
      <c r="H1320" s="1">
        <f t="shared" si="497"/>
        <v>40</v>
      </c>
    </row>
    <row r="1321" spans="1:16" x14ac:dyDescent="0.55000000000000004">
      <c r="A1321" s="1">
        <f>値貼り付け用シート!F64</f>
        <v>5</v>
      </c>
      <c r="B1321" s="1">
        <f>値貼り付け用シート!G64</f>
        <v>24</v>
      </c>
      <c r="C1321" s="1">
        <v>24</v>
      </c>
      <c r="D1321" s="1">
        <f>IF(OR(ISBLANK(値貼り付け用シート!AE64),値貼り付け用シート!AE64&gt;9990),NA(),値貼り付け用シート!AE64)</f>
        <v>33</v>
      </c>
      <c r="E1321" s="1">
        <f t="shared" si="486"/>
        <v>33</v>
      </c>
      <c r="F1321" s="1">
        <f t="shared" si="495"/>
        <v>306</v>
      </c>
      <c r="G1321" s="1">
        <f t="shared" si="496"/>
        <v>8</v>
      </c>
      <c r="H1321" s="1">
        <f t="shared" si="497"/>
        <v>38</v>
      </c>
    </row>
    <row r="1322" spans="1:16" x14ac:dyDescent="0.55000000000000004">
      <c r="A1322" s="1">
        <f>値貼り付け用シート!F65</f>
        <v>5</v>
      </c>
      <c r="B1322" s="1">
        <f>値貼り付け用シート!G65</f>
        <v>25</v>
      </c>
      <c r="C1322" s="1">
        <v>1</v>
      </c>
      <c r="D1322" s="1">
        <f>IF(OR(ISBLANK(値貼り付け用シート!H65),値貼り付け用シート!H65&gt;9990),NA(),値貼り付け用シート!H65)</f>
        <v>33</v>
      </c>
      <c r="E1322" s="1">
        <f t="shared" si="486"/>
        <v>33</v>
      </c>
      <c r="F1322" s="1">
        <f t="shared" si="495"/>
        <v>294</v>
      </c>
      <c r="G1322" s="1">
        <f t="shared" si="496"/>
        <v>8</v>
      </c>
      <c r="H1322" s="1">
        <f t="shared" si="497"/>
        <v>37</v>
      </c>
      <c r="I1322" s="1">
        <f t="shared" ref="I1322" si="498">COUNT(D1322:D1345)</f>
        <v>24</v>
      </c>
      <c r="J1322" s="1">
        <f t="shared" ref="J1322" si="499">COUNT(H1322:H1345)</f>
        <v>24</v>
      </c>
      <c r="K1322" s="1">
        <f t="shared" ref="K1322" si="500">IF(AND(I1322&gt;=20,J1322&gt;=20),0,1)</f>
        <v>0</v>
      </c>
      <c r="L1322" s="1">
        <f t="shared" ref="L1322" si="501">IF(K1322=0,MAX(H1322:H1345),NA())</f>
        <v>42</v>
      </c>
      <c r="M1322" s="1">
        <f t="shared" ref="M1322" si="502">IF(K1322=0,IF(L1322&lt;=70,1,0),NA())</f>
        <v>1</v>
      </c>
      <c r="N1322" s="1">
        <f t="shared" ref="N1322" si="503">IF(COUNTIF(D1322:D1345,NA())=24,NA(),MAX(E1322:E1345))</f>
        <v>43</v>
      </c>
      <c r="O1322" s="1">
        <f t="shared" ref="O1322" si="504">IF(COUNTIF(D1327:D1341,NA())=15,NA(),MAX(E1327:E1341))</f>
        <v>43</v>
      </c>
      <c r="P1322" s="1">
        <f t="shared" ref="P1322" si="505">COUNTIF(D1322:D1345,"&gt;=120")</f>
        <v>0</v>
      </c>
    </row>
    <row r="1323" spans="1:16" x14ac:dyDescent="0.55000000000000004">
      <c r="A1323" s="1">
        <f>値貼り付け用シート!F65</f>
        <v>5</v>
      </c>
      <c r="B1323" s="1">
        <f>値貼り付け用シート!G65</f>
        <v>25</v>
      </c>
      <c r="C1323" s="1">
        <v>2</v>
      </c>
      <c r="D1323" s="1">
        <f>IF(OR(ISBLANK(値貼り付け用シート!I65),値貼り付け用シート!I65&gt;9990),NA(),値貼り付け用シート!I65)</f>
        <v>25</v>
      </c>
      <c r="E1323" s="1">
        <f t="shared" si="486"/>
        <v>25</v>
      </c>
      <c r="F1323" s="1">
        <f t="shared" si="495"/>
        <v>275</v>
      </c>
      <c r="G1323" s="1">
        <f t="shared" si="496"/>
        <v>8</v>
      </c>
      <c r="H1323" s="1">
        <f t="shared" si="497"/>
        <v>34</v>
      </c>
    </row>
    <row r="1324" spans="1:16" x14ac:dyDescent="0.55000000000000004">
      <c r="A1324" s="1">
        <f>値貼り付け用シート!F65</f>
        <v>5</v>
      </c>
      <c r="B1324" s="1">
        <f>値貼り付け用シート!G65</f>
        <v>25</v>
      </c>
      <c r="C1324" s="1">
        <v>3</v>
      </c>
      <c r="D1324" s="1">
        <f>IF(OR(ISBLANK(値貼り付け用シート!J65),値貼り付け用シート!J65&gt;9990),NA(),値貼り付け用シート!J65)</f>
        <v>20</v>
      </c>
      <c r="E1324" s="1">
        <f t="shared" si="486"/>
        <v>20</v>
      </c>
      <c r="F1324" s="1">
        <f t="shared" si="495"/>
        <v>253</v>
      </c>
      <c r="G1324" s="1">
        <f t="shared" si="496"/>
        <v>8</v>
      </c>
      <c r="H1324" s="1">
        <f t="shared" si="497"/>
        <v>32</v>
      </c>
    </row>
    <row r="1325" spans="1:16" x14ac:dyDescent="0.55000000000000004">
      <c r="A1325" s="1">
        <f>値貼り付け用シート!F65</f>
        <v>5</v>
      </c>
      <c r="B1325" s="1">
        <f>値貼り付け用シート!G65</f>
        <v>25</v>
      </c>
      <c r="C1325" s="1">
        <v>4</v>
      </c>
      <c r="D1325" s="1">
        <f>IF(OR(ISBLANK(値貼り付け用シート!K65),値貼り付け用シート!K65&gt;9990),NA(),値貼り付け用シート!K65)</f>
        <v>22</v>
      </c>
      <c r="E1325" s="1">
        <f t="shared" si="486"/>
        <v>22</v>
      </c>
      <c r="F1325" s="1">
        <f t="shared" si="495"/>
        <v>236</v>
      </c>
      <c r="G1325" s="1">
        <f t="shared" si="496"/>
        <v>8</v>
      </c>
      <c r="H1325" s="1">
        <f t="shared" si="497"/>
        <v>30</v>
      </c>
    </row>
    <row r="1326" spans="1:16" x14ac:dyDescent="0.55000000000000004">
      <c r="A1326" s="1">
        <f>値貼り付け用シート!F65</f>
        <v>5</v>
      </c>
      <c r="B1326" s="1">
        <f>値貼り付け用シート!G65</f>
        <v>25</v>
      </c>
      <c r="C1326" s="1">
        <v>5</v>
      </c>
      <c r="D1326" s="1">
        <f>IF(OR(ISBLANK(値貼り付け用シート!L65),値貼り付け用シート!L65&gt;9990),NA(),値貼り付け用シート!L65)</f>
        <v>19</v>
      </c>
      <c r="E1326" s="1">
        <f t="shared" si="486"/>
        <v>19</v>
      </c>
      <c r="F1326" s="1">
        <f t="shared" si="495"/>
        <v>221</v>
      </c>
      <c r="G1326" s="1">
        <f t="shared" si="496"/>
        <v>8</v>
      </c>
      <c r="H1326" s="1">
        <f t="shared" si="497"/>
        <v>28</v>
      </c>
    </row>
    <row r="1327" spans="1:16" x14ac:dyDescent="0.55000000000000004">
      <c r="A1327" s="1">
        <f>値貼り付け用シート!F65</f>
        <v>5</v>
      </c>
      <c r="B1327" s="1">
        <f>値貼り付け用シート!G65</f>
        <v>25</v>
      </c>
      <c r="C1327" s="1">
        <v>6</v>
      </c>
      <c r="D1327" s="1">
        <f>IF(OR(ISBLANK(値貼り付け用シート!M65),値貼り付け用シート!M65&gt;9990),NA(),値貼り付け用シート!M65)</f>
        <v>17</v>
      </c>
      <c r="E1327" s="1">
        <f t="shared" si="486"/>
        <v>17</v>
      </c>
      <c r="F1327" s="1">
        <f t="shared" si="495"/>
        <v>203</v>
      </c>
      <c r="G1327" s="1">
        <f t="shared" si="496"/>
        <v>8</v>
      </c>
      <c r="H1327" s="1">
        <f t="shared" si="497"/>
        <v>25</v>
      </c>
    </row>
    <row r="1328" spans="1:16" x14ac:dyDescent="0.55000000000000004">
      <c r="A1328" s="1">
        <f>値貼り付け用シート!F65</f>
        <v>5</v>
      </c>
      <c r="B1328" s="1">
        <f>値貼り付け用シート!G65</f>
        <v>25</v>
      </c>
      <c r="C1328" s="1">
        <v>7</v>
      </c>
      <c r="D1328" s="1">
        <f>IF(OR(ISBLANK(値貼り付け用シート!N65),値貼り付け用シート!N65&gt;9990),NA(),値貼り付け用シート!N65)</f>
        <v>16</v>
      </c>
      <c r="E1328" s="1">
        <f t="shared" si="486"/>
        <v>16</v>
      </c>
      <c r="F1328" s="1">
        <f t="shared" si="495"/>
        <v>185</v>
      </c>
      <c r="G1328" s="1">
        <f t="shared" si="496"/>
        <v>8</v>
      </c>
      <c r="H1328" s="1">
        <f t="shared" si="497"/>
        <v>23</v>
      </c>
    </row>
    <row r="1329" spans="1:8" x14ac:dyDescent="0.55000000000000004">
      <c r="A1329" s="1">
        <f>値貼り付け用シート!F65</f>
        <v>5</v>
      </c>
      <c r="B1329" s="1">
        <f>値貼り付け用シート!G65</f>
        <v>25</v>
      </c>
      <c r="C1329" s="1">
        <v>8</v>
      </c>
      <c r="D1329" s="1">
        <f>IF(OR(ISBLANK(値貼り付け用シート!O65),値貼り付け用シート!O65&gt;9990),NA(),値貼り付け用シート!O65)</f>
        <v>22</v>
      </c>
      <c r="E1329" s="1">
        <f t="shared" si="486"/>
        <v>22</v>
      </c>
      <c r="F1329" s="1">
        <f t="shared" si="495"/>
        <v>174</v>
      </c>
      <c r="G1329" s="1">
        <f t="shared" si="496"/>
        <v>8</v>
      </c>
      <c r="H1329" s="1">
        <f t="shared" si="497"/>
        <v>22</v>
      </c>
    </row>
    <row r="1330" spans="1:8" x14ac:dyDescent="0.55000000000000004">
      <c r="A1330" s="1">
        <f>値貼り付け用シート!F65</f>
        <v>5</v>
      </c>
      <c r="B1330" s="1">
        <f>値貼り付け用シート!G65</f>
        <v>25</v>
      </c>
      <c r="C1330" s="1">
        <v>9</v>
      </c>
      <c r="D1330" s="1">
        <f>IF(OR(ISBLANK(値貼り付け用シート!P65),値貼り付け用シート!P65&gt;9990),NA(),値貼り付け用シート!P65)</f>
        <v>25</v>
      </c>
      <c r="E1330" s="1">
        <f t="shared" si="486"/>
        <v>25</v>
      </c>
      <c r="F1330" s="1">
        <f t="shared" si="495"/>
        <v>166</v>
      </c>
      <c r="G1330" s="1">
        <f t="shared" si="496"/>
        <v>8</v>
      </c>
      <c r="H1330" s="1">
        <f t="shared" si="497"/>
        <v>21</v>
      </c>
    </row>
    <row r="1331" spans="1:8" x14ac:dyDescent="0.55000000000000004">
      <c r="A1331" s="1">
        <f>値貼り付け用シート!F65</f>
        <v>5</v>
      </c>
      <c r="B1331" s="1">
        <f>値貼り付け用シート!G65</f>
        <v>25</v>
      </c>
      <c r="C1331" s="1">
        <v>10</v>
      </c>
      <c r="D1331" s="1">
        <f>IF(OR(ISBLANK(値貼り付け用シート!Q65),値貼り付け用シート!Q65&gt;9990),NA(),値貼り付け用シート!Q65)</f>
        <v>24</v>
      </c>
      <c r="E1331" s="1">
        <f t="shared" si="486"/>
        <v>24</v>
      </c>
      <c r="F1331" s="1">
        <f t="shared" si="495"/>
        <v>165</v>
      </c>
      <c r="G1331" s="1">
        <f t="shared" si="496"/>
        <v>8</v>
      </c>
      <c r="H1331" s="1">
        <f t="shared" si="497"/>
        <v>21</v>
      </c>
    </row>
    <row r="1332" spans="1:8" x14ac:dyDescent="0.55000000000000004">
      <c r="A1332" s="1">
        <f>値貼り付け用シート!F65</f>
        <v>5</v>
      </c>
      <c r="B1332" s="1">
        <f>値貼り付け用シート!G65</f>
        <v>25</v>
      </c>
      <c r="C1332" s="1">
        <v>11</v>
      </c>
      <c r="D1332" s="1">
        <f>IF(OR(ISBLANK(値貼り付け用シート!R65),値貼り付け用シート!R65&gt;9990),NA(),値貼り付け用シート!R65)</f>
        <v>28</v>
      </c>
      <c r="E1332" s="1">
        <f t="shared" si="486"/>
        <v>28</v>
      </c>
      <c r="F1332" s="1">
        <f t="shared" si="495"/>
        <v>173</v>
      </c>
      <c r="G1332" s="1">
        <f t="shared" si="496"/>
        <v>8</v>
      </c>
      <c r="H1332" s="1">
        <f t="shared" si="497"/>
        <v>22</v>
      </c>
    </row>
    <row r="1333" spans="1:8" x14ac:dyDescent="0.55000000000000004">
      <c r="A1333" s="1">
        <f>値貼り付け用シート!F65</f>
        <v>5</v>
      </c>
      <c r="B1333" s="1">
        <f>値貼り付け用シート!G65</f>
        <v>25</v>
      </c>
      <c r="C1333" s="1">
        <v>12</v>
      </c>
      <c r="D1333" s="1">
        <f>IF(OR(ISBLANK(値貼り付け用シート!S65),値貼り付け用シート!S65&gt;9990),NA(),値貼り付け用シート!S65)</f>
        <v>31</v>
      </c>
      <c r="E1333" s="1">
        <f t="shared" si="486"/>
        <v>31</v>
      </c>
      <c r="F1333" s="1">
        <f t="shared" si="495"/>
        <v>182</v>
      </c>
      <c r="G1333" s="1">
        <f t="shared" si="496"/>
        <v>8</v>
      </c>
      <c r="H1333" s="1">
        <f t="shared" si="497"/>
        <v>23</v>
      </c>
    </row>
    <row r="1334" spans="1:8" x14ac:dyDescent="0.55000000000000004">
      <c r="A1334" s="1">
        <f>値貼り付け用シート!F65</f>
        <v>5</v>
      </c>
      <c r="B1334" s="1">
        <f>値貼り付け用シート!G65</f>
        <v>25</v>
      </c>
      <c r="C1334" s="1">
        <v>13</v>
      </c>
      <c r="D1334" s="1">
        <f>IF(OR(ISBLANK(値貼り付け用シート!T65),値貼り付け用シート!T65&gt;9990),NA(),値貼り付け用シート!T65)</f>
        <v>41</v>
      </c>
      <c r="E1334" s="1">
        <f t="shared" si="486"/>
        <v>41</v>
      </c>
      <c r="F1334" s="1">
        <f t="shared" si="495"/>
        <v>204</v>
      </c>
      <c r="G1334" s="1">
        <f t="shared" si="496"/>
        <v>8</v>
      </c>
      <c r="H1334" s="1">
        <f t="shared" si="497"/>
        <v>26</v>
      </c>
    </row>
    <row r="1335" spans="1:8" x14ac:dyDescent="0.55000000000000004">
      <c r="A1335" s="1">
        <f>値貼り付け用シート!F65</f>
        <v>5</v>
      </c>
      <c r="B1335" s="1">
        <f>値貼り付け用シート!G65</f>
        <v>25</v>
      </c>
      <c r="C1335" s="1">
        <v>14</v>
      </c>
      <c r="D1335" s="1">
        <f>IF(OR(ISBLANK(値貼り付け用シート!U65),値貼り付け用シート!U65&gt;9990),NA(),値貼り付け用シート!U65)</f>
        <v>43</v>
      </c>
      <c r="E1335" s="1">
        <f t="shared" si="486"/>
        <v>43</v>
      </c>
      <c r="F1335" s="1">
        <f t="shared" si="495"/>
        <v>230</v>
      </c>
      <c r="G1335" s="1">
        <f t="shared" si="496"/>
        <v>8</v>
      </c>
      <c r="H1335" s="1">
        <f t="shared" si="497"/>
        <v>29</v>
      </c>
    </row>
    <row r="1336" spans="1:8" x14ac:dyDescent="0.55000000000000004">
      <c r="A1336" s="1">
        <f>値貼り付け用シート!F65</f>
        <v>5</v>
      </c>
      <c r="B1336" s="1">
        <f>値貼り付け用シート!G65</f>
        <v>25</v>
      </c>
      <c r="C1336" s="1">
        <v>15</v>
      </c>
      <c r="D1336" s="1">
        <f>IF(OR(ISBLANK(値貼り付け用シート!V65),値貼り付け用シート!V65&gt;9990),NA(),値貼り付け用シート!V65)</f>
        <v>42</v>
      </c>
      <c r="E1336" s="1">
        <f t="shared" si="486"/>
        <v>42</v>
      </c>
      <c r="F1336" s="1">
        <f t="shared" si="495"/>
        <v>256</v>
      </c>
      <c r="G1336" s="1">
        <f t="shared" si="496"/>
        <v>8</v>
      </c>
      <c r="H1336" s="1">
        <f t="shared" si="497"/>
        <v>32</v>
      </c>
    </row>
    <row r="1337" spans="1:8" x14ac:dyDescent="0.55000000000000004">
      <c r="A1337" s="1">
        <f>値貼り付け用シート!F65</f>
        <v>5</v>
      </c>
      <c r="B1337" s="1">
        <f>値貼り付け用シート!G65</f>
        <v>25</v>
      </c>
      <c r="C1337" s="1">
        <v>16</v>
      </c>
      <c r="D1337" s="1">
        <f>IF(OR(ISBLANK(値貼り付け用シート!W65),値貼り付け用シート!W65&gt;9990),NA(),値貼り付け用シート!W65)</f>
        <v>41</v>
      </c>
      <c r="E1337" s="1">
        <f t="shared" si="486"/>
        <v>41</v>
      </c>
      <c r="F1337" s="1">
        <f t="shared" si="495"/>
        <v>275</v>
      </c>
      <c r="G1337" s="1">
        <f t="shared" si="496"/>
        <v>8</v>
      </c>
      <c r="H1337" s="1">
        <f t="shared" si="497"/>
        <v>34</v>
      </c>
    </row>
    <row r="1338" spans="1:8" x14ac:dyDescent="0.55000000000000004">
      <c r="A1338" s="1">
        <f>値貼り付け用シート!F65</f>
        <v>5</v>
      </c>
      <c r="B1338" s="1">
        <f>値貼り付け用シート!G65</f>
        <v>25</v>
      </c>
      <c r="C1338" s="1">
        <v>17</v>
      </c>
      <c r="D1338" s="1">
        <f>IF(OR(ISBLANK(値貼り付け用シート!X65),値貼り付け用シート!X65&gt;9990),NA(),値貼り付け用シート!X65)</f>
        <v>42</v>
      </c>
      <c r="E1338" s="1">
        <f t="shared" si="486"/>
        <v>42</v>
      </c>
      <c r="F1338" s="1">
        <f t="shared" si="495"/>
        <v>292</v>
      </c>
      <c r="G1338" s="1">
        <f t="shared" si="496"/>
        <v>8</v>
      </c>
      <c r="H1338" s="1">
        <f t="shared" si="497"/>
        <v>37</v>
      </c>
    </row>
    <row r="1339" spans="1:8" x14ac:dyDescent="0.55000000000000004">
      <c r="A1339" s="1">
        <f>値貼り付け用シート!F65</f>
        <v>5</v>
      </c>
      <c r="B1339" s="1">
        <f>値貼り付け用シート!G65</f>
        <v>25</v>
      </c>
      <c r="C1339" s="1">
        <v>18</v>
      </c>
      <c r="D1339" s="1">
        <f>IF(OR(ISBLANK(値貼り付け用シート!Y65),値貼り付け用シート!Y65&gt;9990),NA(),値貼り付け用シート!Y65)</f>
        <v>42</v>
      </c>
      <c r="E1339" s="1">
        <f t="shared" si="486"/>
        <v>42</v>
      </c>
      <c r="F1339" s="1">
        <f t="shared" si="495"/>
        <v>310</v>
      </c>
      <c r="G1339" s="1">
        <f t="shared" si="496"/>
        <v>8</v>
      </c>
      <c r="H1339" s="1">
        <f t="shared" si="497"/>
        <v>39</v>
      </c>
    </row>
    <row r="1340" spans="1:8" x14ac:dyDescent="0.55000000000000004">
      <c r="A1340" s="1">
        <f>値貼り付け用シート!F65</f>
        <v>5</v>
      </c>
      <c r="B1340" s="1">
        <f>値貼り付け用シート!G65</f>
        <v>25</v>
      </c>
      <c r="C1340" s="1">
        <v>19</v>
      </c>
      <c r="D1340" s="1">
        <f>IF(OR(ISBLANK(値貼り付け用シート!Z65),値貼り付け用シート!Z65&gt;9990),NA(),値貼り付け用シート!Z65)</f>
        <v>43</v>
      </c>
      <c r="E1340" s="1">
        <f t="shared" si="486"/>
        <v>43</v>
      </c>
      <c r="F1340" s="1">
        <f t="shared" si="495"/>
        <v>325</v>
      </c>
      <c r="G1340" s="1">
        <f t="shared" si="496"/>
        <v>8</v>
      </c>
      <c r="H1340" s="1">
        <f t="shared" si="497"/>
        <v>41</v>
      </c>
    </row>
    <row r="1341" spans="1:8" x14ac:dyDescent="0.55000000000000004">
      <c r="A1341" s="1">
        <f>値貼り付け用シート!F65</f>
        <v>5</v>
      </c>
      <c r="B1341" s="1">
        <f>値貼り付け用シート!G65</f>
        <v>25</v>
      </c>
      <c r="C1341" s="1">
        <v>20</v>
      </c>
      <c r="D1341" s="1">
        <f>IF(OR(ISBLANK(値貼り付け用シート!AA65),値貼り付け用シート!AA65&gt;9990),NA(),値貼り付け用シート!AA65)</f>
        <v>38</v>
      </c>
      <c r="E1341" s="1">
        <f t="shared" si="486"/>
        <v>38</v>
      </c>
      <c r="F1341" s="1">
        <f t="shared" si="495"/>
        <v>332</v>
      </c>
      <c r="G1341" s="1">
        <f t="shared" si="496"/>
        <v>8</v>
      </c>
      <c r="H1341" s="1">
        <f t="shared" si="497"/>
        <v>42</v>
      </c>
    </row>
    <row r="1342" spans="1:8" x14ac:dyDescent="0.55000000000000004">
      <c r="A1342" s="1">
        <f>値貼り付け用シート!F65</f>
        <v>5</v>
      </c>
      <c r="B1342" s="1">
        <f>値貼り付け用シート!G65</f>
        <v>25</v>
      </c>
      <c r="C1342" s="1">
        <v>21</v>
      </c>
      <c r="D1342" s="1">
        <f>IF(OR(ISBLANK(値貼り付け用シート!AB65),値貼り付け用シート!AB65&gt;9990),NA(),値貼り付け用シート!AB65)</f>
        <v>41</v>
      </c>
      <c r="E1342" s="1">
        <f t="shared" si="486"/>
        <v>41</v>
      </c>
      <c r="F1342" s="1">
        <f t="shared" si="495"/>
        <v>332</v>
      </c>
      <c r="G1342" s="1">
        <f t="shared" si="496"/>
        <v>8</v>
      </c>
      <c r="H1342" s="1">
        <f t="shared" si="497"/>
        <v>42</v>
      </c>
    </row>
    <row r="1343" spans="1:8" x14ac:dyDescent="0.55000000000000004">
      <c r="A1343" s="1">
        <f>値貼り付け用シート!F65</f>
        <v>5</v>
      </c>
      <c r="B1343" s="1">
        <f>値貼り付け用シート!G65</f>
        <v>25</v>
      </c>
      <c r="C1343" s="1">
        <v>22</v>
      </c>
      <c r="D1343" s="1">
        <f>IF(OR(ISBLANK(値貼り付け用シート!AC65),値貼り付け用シート!AC65&gt;9990),NA(),値貼り付け用シート!AC65)</f>
        <v>40</v>
      </c>
      <c r="E1343" s="1">
        <f t="shared" si="486"/>
        <v>40</v>
      </c>
      <c r="F1343" s="1">
        <f t="shared" si="495"/>
        <v>329</v>
      </c>
      <c r="G1343" s="1">
        <f t="shared" si="496"/>
        <v>8</v>
      </c>
      <c r="H1343" s="1">
        <f t="shared" si="497"/>
        <v>41</v>
      </c>
    </row>
    <row r="1344" spans="1:8" x14ac:dyDescent="0.55000000000000004">
      <c r="A1344" s="1">
        <f>値貼り付け用シート!F65</f>
        <v>5</v>
      </c>
      <c r="B1344" s="1">
        <f>値貼り付け用シート!G65</f>
        <v>25</v>
      </c>
      <c r="C1344" s="1">
        <v>23</v>
      </c>
      <c r="D1344" s="1">
        <f>IF(OR(ISBLANK(値貼り付け用シート!AD65),値貼り付け用シート!AD65&gt;9990),NA(),値貼り付け用シート!AD65)</f>
        <v>39</v>
      </c>
      <c r="E1344" s="1">
        <f t="shared" si="486"/>
        <v>39</v>
      </c>
      <c r="F1344" s="1">
        <f t="shared" si="495"/>
        <v>326</v>
      </c>
      <c r="G1344" s="1">
        <f t="shared" si="496"/>
        <v>8</v>
      </c>
      <c r="H1344" s="1">
        <f t="shared" si="497"/>
        <v>41</v>
      </c>
    </row>
    <row r="1345" spans="1:16" x14ac:dyDescent="0.55000000000000004">
      <c r="A1345" s="1">
        <f>値貼り付け用シート!F65</f>
        <v>5</v>
      </c>
      <c r="B1345" s="1">
        <f>値貼り付け用シート!G65</f>
        <v>25</v>
      </c>
      <c r="C1345" s="1">
        <v>24</v>
      </c>
      <c r="D1345" s="1">
        <f>IF(OR(ISBLANK(値貼り付け用シート!AE65),値貼り付け用シート!AE65&gt;9990),NA(),値貼り付け用シート!AE65)</f>
        <v>32</v>
      </c>
      <c r="E1345" s="1">
        <f t="shared" si="486"/>
        <v>32</v>
      </c>
      <c r="F1345" s="1">
        <f t="shared" si="495"/>
        <v>317</v>
      </c>
      <c r="G1345" s="1">
        <f t="shared" si="496"/>
        <v>8</v>
      </c>
      <c r="H1345" s="1">
        <f t="shared" si="497"/>
        <v>40</v>
      </c>
    </row>
    <row r="1346" spans="1:16" x14ac:dyDescent="0.55000000000000004">
      <c r="A1346" s="1">
        <f>値貼り付け用シート!F66</f>
        <v>5</v>
      </c>
      <c r="B1346" s="1">
        <f>値貼り付け用シート!G66</f>
        <v>26</v>
      </c>
      <c r="C1346" s="1">
        <v>1</v>
      </c>
      <c r="D1346" s="1">
        <f>IF(OR(ISBLANK(値貼り付け用シート!H66),値貼り付け用シート!H66&gt;9990),NA(),値貼り付け用シート!H66)</f>
        <v>27</v>
      </c>
      <c r="E1346" s="1">
        <f t="shared" si="486"/>
        <v>27</v>
      </c>
      <c r="F1346" s="1">
        <f t="shared" si="495"/>
        <v>302</v>
      </c>
      <c r="G1346" s="1">
        <f t="shared" si="496"/>
        <v>8</v>
      </c>
      <c r="H1346" s="1">
        <f t="shared" si="497"/>
        <v>38</v>
      </c>
      <c r="I1346" s="1">
        <f t="shared" ref="I1346" si="506">COUNT(D1346:D1369)</f>
        <v>24</v>
      </c>
      <c r="J1346" s="1">
        <f t="shared" ref="J1346" si="507">COUNT(H1346:H1369)</f>
        <v>24</v>
      </c>
      <c r="K1346" s="1">
        <f t="shared" ref="K1346" si="508">IF(AND(I1346&gt;=20,J1346&gt;=20),0,1)</f>
        <v>0</v>
      </c>
      <c r="L1346" s="1">
        <f t="shared" ref="L1346" si="509">IF(K1346=0,MAX(H1346:H1369),NA())</f>
        <v>45</v>
      </c>
      <c r="M1346" s="1">
        <f t="shared" ref="M1346" si="510">IF(K1346=0,IF(L1346&lt;=70,1,0),NA())</f>
        <v>1</v>
      </c>
      <c r="N1346" s="1">
        <f t="shared" ref="N1346" si="511">IF(COUNTIF(D1346:D1369,NA())=24,NA(),MAX(E1346:E1369))</f>
        <v>50</v>
      </c>
      <c r="O1346" s="1">
        <f t="shared" ref="O1346" si="512">IF(COUNTIF(D1351:D1365,NA())=15,NA(),MAX(E1351:E1365))</f>
        <v>50</v>
      </c>
      <c r="P1346" s="1">
        <f t="shared" ref="P1346" si="513">COUNTIF(D1346:D1369,"&gt;=120")</f>
        <v>0</v>
      </c>
    </row>
    <row r="1347" spans="1:16" x14ac:dyDescent="0.55000000000000004">
      <c r="A1347" s="1">
        <f>値貼り付け用シート!F66</f>
        <v>5</v>
      </c>
      <c r="B1347" s="1">
        <f>値貼り付け用シート!G66</f>
        <v>26</v>
      </c>
      <c r="C1347" s="1">
        <v>2</v>
      </c>
      <c r="D1347" s="1">
        <f>IF(OR(ISBLANK(値貼り付け用シート!I66),値貼り付け用シート!I66&gt;9990),NA(),値貼り付け用シート!I66)</f>
        <v>27</v>
      </c>
      <c r="E1347" s="1">
        <f t="shared" ref="E1347:E1410" si="514">IF(ISERROR(D1347),0,D1347)</f>
        <v>27</v>
      </c>
      <c r="F1347" s="1">
        <f t="shared" si="495"/>
        <v>287</v>
      </c>
      <c r="G1347" s="1">
        <f t="shared" si="496"/>
        <v>8</v>
      </c>
      <c r="H1347" s="1">
        <f t="shared" si="497"/>
        <v>36</v>
      </c>
    </row>
    <row r="1348" spans="1:16" x14ac:dyDescent="0.55000000000000004">
      <c r="A1348" s="1">
        <f>値貼り付け用シート!F66</f>
        <v>5</v>
      </c>
      <c r="B1348" s="1">
        <f>値貼り付け用シート!G66</f>
        <v>26</v>
      </c>
      <c r="C1348" s="1">
        <v>3</v>
      </c>
      <c r="D1348" s="1">
        <f>IF(OR(ISBLANK(値貼り付け用シート!J66),値貼り付け用シート!J66&gt;9990),NA(),値貼り付け用シート!J66)</f>
        <v>26</v>
      </c>
      <c r="E1348" s="1">
        <f t="shared" si="514"/>
        <v>26</v>
      </c>
      <c r="F1348" s="1">
        <f t="shared" si="495"/>
        <v>270</v>
      </c>
      <c r="G1348" s="1">
        <f t="shared" si="496"/>
        <v>8</v>
      </c>
      <c r="H1348" s="1">
        <f t="shared" si="497"/>
        <v>34</v>
      </c>
    </row>
    <row r="1349" spans="1:16" x14ac:dyDescent="0.55000000000000004">
      <c r="A1349" s="1">
        <f>値貼り付け用シート!F66</f>
        <v>5</v>
      </c>
      <c r="B1349" s="1">
        <f>値貼り付け用シート!G66</f>
        <v>26</v>
      </c>
      <c r="C1349" s="1">
        <v>4</v>
      </c>
      <c r="D1349" s="1">
        <f>IF(OR(ISBLANK(値貼り付け用シート!K66),値貼り付け用シート!K66&gt;9990),NA(),値貼り付け用シート!K66)</f>
        <v>28</v>
      </c>
      <c r="E1349" s="1">
        <f t="shared" si="514"/>
        <v>28</v>
      </c>
      <c r="F1349" s="1">
        <f t="shared" si="495"/>
        <v>260</v>
      </c>
      <c r="G1349" s="1">
        <f t="shared" si="496"/>
        <v>8</v>
      </c>
      <c r="H1349" s="1">
        <f t="shared" si="497"/>
        <v>33</v>
      </c>
    </row>
    <row r="1350" spans="1:16" x14ac:dyDescent="0.55000000000000004">
      <c r="A1350" s="1">
        <f>値貼り付け用シート!F66</f>
        <v>5</v>
      </c>
      <c r="B1350" s="1">
        <f>値貼り付け用シート!G66</f>
        <v>26</v>
      </c>
      <c r="C1350" s="1">
        <v>5</v>
      </c>
      <c r="D1350" s="1">
        <f>IF(OR(ISBLANK(値貼り付け用シート!L66),値貼り付け用シート!L66&gt;9990),NA(),値貼り付け用シート!L66)</f>
        <v>27</v>
      </c>
      <c r="E1350" s="1">
        <f t="shared" si="514"/>
        <v>27</v>
      </c>
      <c r="F1350" s="1">
        <f t="shared" si="495"/>
        <v>246</v>
      </c>
      <c r="G1350" s="1">
        <f t="shared" si="496"/>
        <v>8</v>
      </c>
      <c r="H1350" s="1">
        <f t="shared" si="497"/>
        <v>31</v>
      </c>
    </row>
    <row r="1351" spans="1:16" x14ac:dyDescent="0.55000000000000004">
      <c r="A1351" s="1">
        <f>値貼り付け用シート!F66</f>
        <v>5</v>
      </c>
      <c r="B1351" s="1">
        <f>値貼り付け用シート!G66</f>
        <v>26</v>
      </c>
      <c r="C1351" s="1">
        <v>6</v>
      </c>
      <c r="D1351" s="1">
        <f>IF(OR(ISBLANK(値貼り付け用シート!M66),値貼り付け用シート!M66&gt;9990),NA(),値貼り付け用シート!M66)</f>
        <v>24</v>
      </c>
      <c r="E1351" s="1">
        <f t="shared" si="514"/>
        <v>24</v>
      </c>
      <c r="F1351" s="1">
        <f t="shared" si="495"/>
        <v>230</v>
      </c>
      <c r="G1351" s="1">
        <f t="shared" si="496"/>
        <v>8</v>
      </c>
      <c r="H1351" s="1">
        <f t="shared" si="497"/>
        <v>29</v>
      </c>
    </row>
    <row r="1352" spans="1:16" x14ac:dyDescent="0.55000000000000004">
      <c r="A1352" s="1">
        <f>値貼り付け用シート!F66</f>
        <v>5</v>
      </c>
      <c r="B1352" s="1">
        <f>値貼り付け用シート!G66</f>
        <v>26</v>
      </c>
      <c r="C1352" s="1">
        <v>7</v>
      </c>
      <c r="D1352" s="1">
        <f>IF(OR(ISBLANK(値貼り付け用シート!N66),値貼り付け用シート!N66&gt;9990),NA(),値貼り付け用シート!N66)</f>
        <v>26</v>
      </c>
      <c r="E1352" s="1">
        <f t="shared" si="514"/>
        <v>26</v>
      </c>
      <c r="F1352" s="1">
        <f t="shared" si="495"/>
        <v>217</v>
      </c>
      <c r="G1352" s="1">
        <f t="shared" si="496"/>
        <v>8</v>
      </c>
      <c r="H1352" s="1">
        <f t="shared" si="497"/>
        <v>27</v>
      </c>
    </row>
    <row r="1353" spans="1:16" x14ac:dyDescent="0.55000000000000004">
      <c r="A1353" s="1">
        <f>値貼り付け用シート!F66</f>
        <v>5</v>
      </c>
      <c r="B1353" s="1">
        <f>値貼り付け用シート!G66</f>
        <v>26</v>
      </c>
      <c r="C1353" s="1">
        <v>8</v>
      </c>
      <c r="D1353" s="1">
        <f>IF(OR(ISBLANK(値貼り付け用シート!O66),値貼り付け用シート!O66&gt;9990),NA(),値貼り付け用シート!O66)</f>
        <v>34</v>
      </c>
      <c r="E1353" s="1">
        <f t="shared" si="514"/>
        <v>34</v>
      </c>
      <c r="F1353" s="1">
        <f t="shared" si="495"/>
        <v>219</v>
      </c>
      <c r="G1353" s="1">
        <f t="shared" si="496"/>
        <v>8</v>
      </c>
      <c r="H1353" s="1">
        <f t="shared" si="497"/>
        <v>27</v>
      </c>
    </row>
    <row r="1354" spans="1:16" x14ac:dyDescent="0.55000000000000004">
      <c r="A1354" s="1">
        <f>値貼り付け用シート!F66</f>
        <v>5</v>
      </c>
      <c r="B1354" s="1">
        <f>値貼り付け用シート!G66</f>
        <v>26</v>
      </c>
      <c r="C1354" s="1">
        <v>9</v>
      </c>
      <c r="D1354" s="1">
        <f>IF(OR(ISBLANK(値貼り付け用シート!P66),値貼り付け用シート!P66&gt;9990),NA(),値貼り付け用シート!P66)</f>
        <v>36</v>
      </c>
      <c r="E1354" s="1">
        <f t="shared" si="514"/>
        <v>36</v>
      </c>
      <c r="F1354" s="1">
        <f t="shared" si="495"/>
        <v>228</v>
      </c>
      <c r="G1354" s="1">
        <f t="shared" si="496"/>
        <v>8</v>
      </c>
      <c r="H1354" s="1">
        <f t="shared" si="497"/>
        <v>29</v>
      </c>
    </row>
    <row r="1355" spans="1:16" x14ac:dyDescent="0.55000000000000004">
      <c r="A1355" s="1">
        <f>値貼り付け用シート!F66</f>
        <v>5</v>
      </c>
      <c r="B1355" s="1">
        <f>値貼り付け用シート!G66</f>
        <v>26</v>
      </c>
      <c r="C1355" s="1">
        <v>10</v>
      </c>
      <c r="D1355" s="1">
        <f>IF(OR(ISBLANK(値貼り付け用シート!Q66),値貼り付け用シート!Q66&gt;9990),NA(),値貼り付け用シート!Q66)</f>
        <v>36</v>
      </c>
      <c r="E1355" s="1">
        <f t="shared" si="514"/>
        <v>36</v>
      </c>
      <c r="F1355" s="1">
        <f t="shared" si="495"/>
        <v>237</v>
      </c>
      <c r="G1355" s="1">
        <f t="shared" si="496"/>
        <v>8</v>
      </c>
      <c r="H1355" s="1">
        <f t="shared" si="497"/>
        <v>30</v>
      </c>
    </row>
    <row r="1356" spans="1:16" x14ac:dyDescent="0.55000000000000004">
      <c r="A1356" s="1">
        <f>値貼り付け用シート!F66</f>
        <v>5</v>
      </c>
      <c r="B1356" s="1">
        <f>値貼り付け用シート!G66</f>
        <v>26</v>
      </c>
      <c r="C1356" s="1">
        <v>11</v>
      </c>
      <c r="D1356" s="1">
        <f>IF(OR(ISBLANK(値貼り付け用シート!R66),値貼り付け用シート!R66&gt;9990),NA(),値貼り付け用シート!R66)</f>
        <v>40</v>
      </c>
      <c r="E1356" s="1">
        <f t="shared" si="514"/>
        <v>40</v>
      </c>
      <c r="F1356" s="1">
        <f t="shared" si="495"/>
        <v>251</v>
      </c>
      <c r="G1356" s="1">
        <f t="shared" si="496"/>
        <v>8</v>
      </c>
      <c r="H1356" s="1">
        <f t="shared" si="497"/>
        <v>31</v>
      </c>
    </row>
    <row r="1357" spans="1:16" x14ac:dyDescent="0.55000000000000004">
      <c r="A1357" s="1">
        <f>値貼り付け用シート!F66</f>
        <v>5</v>
      </c>
      <c r="B1357" s="1">
        <f>値貼り付け用シート!G66</f>
        <v>26</v>
      </c>
      <c r="C1357" s="1">
        <v>12</v>
      </c>
      <c r="D1357" s="1">
        <f>IF(OR(ISBLANK(値貼り付け用シート!S66),値貼り付け用シート!S66&gt;9990),NA(),値貼り付け用シート!S66)</f>
        <v>47</v>
      </c>
      <c r="E1357" s="1">
        <f t="shared" si="514"/>
        <v>47</v>
      </c>
      <c r="F1357" s="1">
        <f t="shared" si="495"/>
        <v>270</v>
      </c>
      <c r="G1357" s="1">
        <f t="shared" si="496"/>
        <v>8</v>
      </c>
      <c r="H1357" s="1">
        <f t="shared" si="497"/>
        <v>34</v>
      </c>
    </row>
    <row r="1358" spans="1:16" x14ac:dyDescent="0.55000000000000004">
      <c r="A1358" s="1">
        <f>値貼り付け用シート!F66</f>
        <v>5</v>
      </c>
      <c r="B1358" s="1">
        <f>値貼り付け用シート!G66</f>
        <v>26</v>
      </c>
      <c r="C1358" s="1">
        <v>13</v>
      </c>
      <c r="D1358" s="1">
        <f>IF(OR(ISBLANK(値貼り付け用シート!T66),値貼り付け用シート!T66&gt;9990),NA(),値貼り付け用シート!T66)</f>
        <v>50</v>
      </c>
      <c r="E1358" s="1">
        <f t="shared" si="514"/>
        <v>50</v>
      </c>
      <c r="F1358" s="1">
        <f t="shared" si="495"/>
        <v>293</v>
      </c>
      <c r="G1358" s="1">
        <f t="shared" si="496"/>
        <v>8</v>
      </c>
      <c r="H1358" s="1">
        <f t="shared" si="497"/>
        <v>37</v>
      </c>
    </row>
    <row r="1359" spans="1:16" x14ac:dyDescent="0.55000000000000004">
      <c r="A1359" s="1">
        <f>値貼り付け用シート!F66</f>
        <v>5</v>
      </c>
      <c r="B1359" s="1">
        <f>値貼り付け用シート!G66</f>
        <v>26</v>
      </c>
      <c r="C1359" s="1">
        <v>14</v>
      </c>
      <c r="D1359" s="1">
        <f>IF(OR(ISBLANK(値貼り付け用シート!U66),値貼り付け用シート!U66&gt;9990),NA(),値貼り付け用シート!U66)</f>
        <v>47</v>
      </c>
      <c r="E1359" s="1">
        <f t="shared" si="514"/>
        <v>47</v>
      </c>
      <c r="F1359" s="1">
        <f t="shared" si="495"/>
        <v>316</v>
      </c>
      <c r="G1359" s="1">
        <f t="shared" si="496"/>
        <v>8</v>
      </c>
      <c r="H1359" s="1">
        <f t="shared" si="497"/>
        <v>40</v>
      </c>
    </row>
    <row r="1360" spans="1:16" x14ac:dyDescent="0.55000000000000004">
      <c r="A1360" s="1">
        <f>値貼り付け用シート!F66</f>
        <v>5</v>
      </c>
      <c r="B1360" s="1">
        <f>値貼り付け用シート!G66</f>
        <v>26</v>
      </c>
      <c r="C1360" s="1">
        <v>15</v>
      </c>
      <c r="D1360" s="1">
        <f>IF(OR(ISBLANK(値貼り付け用シート!V66),値貼り付け用シート!V66&gt;9990),NA(),値貼り付け用シート!V66)</f>
        <v>47</v>
      </c>
      <c r="E1360" s="1">
        <f t="shared" si="514"/>
        <v>47</v>
      </c>
      <c r="F1360" s="1">
        <f t="shared" si="495"/>
        <v>337</v>
      </c>
      <c r="G1360" s="1">
        <f t="shared" si="496"/>
        <v>8</v>
      </c>
      <c r="H1360" s="1">
        <f t="shared" si="497"/>
        <v>42</v>
      </c>
    </row>
    <row r="1361" spans="1:16" x14ac:dyDescent="0.55000000000000004">
      <c r="A1361" s="1">
        <f>値貼り付け用シート!F66</f>
        <v>5</v>
      </c>
      <c r="B1361" s="1">
        <f>値貼り付け用シート!G66</f>
        <v>26</v>
      </c>
      <c r="C1361" s="1">
        <v>16</v>
      </c>
      <c r="D1361" s="1">
        <f>IF(OR(ISBLANK(値貼り付け用シート!W66),値貼り付け用シート!W66&gt;9990),NA(),値貼り付け用シート!W66)</f>
        <v>46</v>
      </c>
      <c r="E1361" s="1">
        <f t="shared" si="514"/>
        <v>46</v>
      </c>
      <c r="F1361" s="1">
        <f t="shared" si="495"/>
        <v>349</v>
      </c>
      <c r="G1361" s="1">
        <f t="shared" si="496"/>
        <v>8</v>
      </c>
      <c r="H1361" s="1">
        <f t="shared" si="497"/>
        <v>44</v>
      </c>
    </row>
    <row r="1362" spans="1:16" x14ac:dyDescent="0.55000000000000004">
      <c r="A1362" s="1">
        <f>値貼り付け用シート!F66</f>
        <v>5</v>
      </c>
      <c r="B1362" s="1">
        <f>値貼り付け用シート!G66</f>
        <v>26</v>
      </c>
      <c r="C1362" s="1">
        <v>17</v>
      </c>
      <c r="D1362" s="1">
        <f>IF(OR(ISBLANK(値貼り付け用シート!X66),値貼り付け用シート!X66&gt;9990),NA(),値貼り付け用シート!X66)</f>
        <v>42</v>
      </c>
      <c r="E1362" s="1">
        <f t="shared" si="514"/>
        <v>42</v>
      </c>
      <c r="F1362" s="1">
        <f t="shared" si="495"/>
        <v>355</v>
      </c>
      <c r="G1362" s="1">
        <f t="shared" si="496"/>
        <v>8</v>
      </c>
      <c r="H1362" s="1">
        <f t="shared" si="497"/>
        <v>44</v>
      </c>
    </row>
    <row r="1363" spans="1:16" x14ac:dyDescent="0.55000000000000004">
      <c r="A1363" s="1">
        <f>値貼り付け用シート!F66</f>
        <v>5</v>
      </c>
      <c r="B1363" s="1">
        <f>値貼り付け用シート!G66</f>
        <v>26</v>
      </c>
      <c r="C1363" s="1">
        <v>18</v>
      </c>
      <c r="D1363" s="1">
        <f>IF(OR(ISBLANK(値貼り付け用シート!Y66),値貼り付け用シート!Y66&gt;9990),NA(),値貼り付け用シート!Y66)</f>
        <v>42</v>
      </c>
      <c r="E1363" s="1">
        <f t="shared" si="514"/>
        <v>42</v>
      </c>
      <c r="F1363" s="1">
        <f t="shared" si="495"/>
        <v>361</v>
      </c>
      <c r="G1363" s="1">
        <f t="shared" si="496"/>
        <v>8</v>
      </c>
      <c r="H1363" s="1">
        <f t="shared" si="497"/>
        <v>45</v>
      </c>
    </row>
    <row r="1364" spans="1:16" x14ac:dyDescent="0.55000000000000004">
      <c r="A1364" s="1">
        <f>値貼り付け用シート!F66</f>
        <v>5</v>
      </c>
      <c r="B1364" s="1">
        <f>値貼り付け用シート!G66</f>
        <v>26</v>
      </c>
      <c r="C1364" s="1">
        <v>19</v>
      </c>
      <c r="D1364" s="1">
        <f>IF(OR(ISBLANK(値貼り付け用シート!Z66),値貼り付け用シート!Z66&gt;9990),NA(),値貼り付け用シート!Z66)</f>
        <v>39</v>
      </c>
      <c r="E1364" s="1">
        <f t="shared" si="514"/>
        <v>39</v>
      </c>
      <c r="F1364" s="1">
        <f t="shared" si="495"/>
        <v>360</v>
      </c>
      <c r="G1364" s="1">
        <f t="shared" si="496"/>
        <v>8</v>
      </c>
      <c r="H1364" s="1">
        <f t="shared" si="497"/>
        <v>45</v>
      </c>
    </row>
    <row r="1365" spans="1:16" x14ac:dyDescent="0.55000000000000004">
      <c r="A1365" s="1">
        <f>値貼り付け用シート!F66</f>
        <v>5</v>
      </c>
      <c r="B1365" s="1">
        <f>値貼り付け用シート!G66</f>
        <v>26</v>
      </c>
      <c r="C1365" s="1">
        <v>20</v>
      </c>
      <c r="D1365" s="1">
        <f>IF(OR(ISBLANK(値貼り付け用シート!AA66),値貼り付け用シート!AA66&gt;9990),NA(),値貼り付け用シート!AA66)</f>
        <v>37</v>
      </c>
      <c r="E1365" s="1">
        <f t="shared" si="514"/>
        <v>37</v>
      </c>
      <c r="F1365" s="1">
        <f t="shared" si="495"/>
        <v>350</v>
      </c>
      <c r="G1365" s="1">
        <f t="shared" si="496"/>
        <v>8</v>
      </c>
      <c r="H1365" s="1">
        <f t="shared" si="497"/>
        <v>44</v>
      </c>
    </row>
    <row r="1366" spans="1:16" x14ac:dyDescent="0.55000000000000004">
      <c r="A1366" s="1">
        <f>値貼り付け用シート!F66</f>
        <v>5</v>
      </c>
      <c r="B1366" s="1">
        <f>値貼り付け用シート!G66</f>
        <v>26</v>
      </c>
      <c r="C1366" s="1">
        <v>21</v>
      </c>
      <c r="D1366" s="1">
        <f>IF(OR(ISBLANK(値貼り付け用シート!AB66),値貼り付け用シート!AB66&gt;9990),NA(),値貼り付け用シート!AB66)</f>
        <v>34</v>
      </c>
      <c r="E1366" s="1">
        <f t="shared" si="514"/>
        <v>34</v>
      </c>
      <c r="F1366" s="1">
        <f t="shared" si="495"/>
        <v>334</v>
      </c>
      <c r="G1366" s="1">
        <f t="shared" si="496"/>
        <v>8</v>
      </c>
      <c r="H1366" s="1">
        <f t="shared" si="497"/>
        <v>42</v>
      </c>
    </row>
    <row r="1367" spans="1:16" x14ac:dyDescent="0.55000000000000004">
      <c r="A1367" s="1">
        <f>値貼り付け用シート!F66</f>
        <v>5</v>
      </c>
      <c r="B1367" s="1">
        <f>値貼り付け用シート!G66</f>
        <v>26</v>
      </c>
      <c r="C1367" s="1">
        <v>22</v>
      </c>
      <c r="D1367" s="1">
        <f>IF(OR(ISBLANK(値貼り付け用シート!AC66),値貼り付け用シート!AC66&gt;9990),NA(),値貼り付け用シート!AC66)</f>
        <v>30</v>
      </c>
      <c r="E1367" s="1">
        <f t="shared" si="514"/>
        <v>30</v>
      </c>
      <c r="F1367" s="1">
        <f t="shared" si="495"/>
        <v>317</v>
      </c>
      <c r="G1367" s="1">
        <f t="shared" si="496"/>
        <v>8</v>
      </c>
      <c r="H1367" s="1">
        <f t="shared" si="497"/>
        <v>40</v>
      </c>
    </row>
    <row r="1368" spans="1:16" x14ac:dyDescent="0.55000000000000004">
      <c r="A1368" s="1">
        <f>値貼り付け用シート!F66</f>
        <v>5</v>
      </c>
      <c r="B1368" s="1">
        <f>値貼り付け用シート!G66</f>
        <v>26</v>
      </c>
      <c r="C1368" s="1">
        <v>23</v>
      </c>
      <c r="D1368" s="1">
        <f>IF(OR(ISBLANK(値貼り付け用シート!AD66),値貼り付け用シート!AD66&gt;9990),NA(),値貼り付け用シート!AD66)</f>
        <v>26</v>
      </c>
      <c r="E1368" s="1">
        <f t="shared" si="514"/>
        <v>26</v>
      </c>
      <c r="F1368" s="1">
        <f t="shared" si="495"/>
        <v>296</v>
      </c>
      <c r="G1368" s="1">
        <f t="shared" si="496"/>
        <v>8</v>
      </c>
      <c r="H1368" s="1">
        <f t="shared" si="497"/>
        <v>37</v>
      </c>
    </row>
    <row r="1369" spans="1:16" x14ac:dyDescent="0.55000000000000004">
      <c r="A1369" s="1">
        <f>値貼り付け用シート!F66</f>
        <v>5</v>
      </c>
      <c r="B1369" s="1">
        <f>値貼り付け用シート!G66</f>
        <v>26</v>
      </c>
      <c r="C1369" s="1">
        <v>24</v>
      </c>
      <c r="D1369" s="1">
        <f>IF(OR(ISBLANK(値貼り付け用シート!AE66),値貼り付け用シート!AE66&gt;9990),NA(),値貼り付け用シート!AE66)</f>
        <v>27</v>
      </c>
      <c r="E1369" s="1">
        <f t="shared" si="514"/>
        <v>27</v>
      </c>
      <c r="F1369" s="1">
        <f t="shared" si="495"/>
        <v>277</v>
      </c>
      <c r="G1369" s="1">
        <f t="shared" si="496"/>
        <v>8</v>
      </c>
      <c r="H1369" s="1">
        <f t="shared" si="497"/>
        <v>35</v>
      </c>
    </row>
    <row r="1370" spans="1:16" x14ac:dyDescent="0.55000000000000004">
      <c r="A1370" s="1">
        <f>値貼り付け用シート!F67</f>
        <v>5</v>
      </c>
      <c r="B1370" s="1">
        <f>値貼り付け用シート!G67</f>
        <v>27</v>
      </c>
      <c r="C1370" s="1">
        <v>1</v>
      </c>
      <c r="D1370" s="1">
        <f>IF(OR(ISBLANK(値貼り付け用シート!H67),値貼り付け用シート!H67&gt;9990),NA(),値貼り付け用シート!H67)</f>
        <v>29</v>
      </c>
      <c r="E1370" s="1">
        <f t="shared" si="514"/>
        <v>29</v>
      </c>
      <c r="F1370" s="1">
        <f t="shared" si="495"/>
        <v>264</v>
      </c>
      <c r="G1370" s="1">
        <f t="shared" si="496"/>
        <v>8</v>
      </c>
      <c r="H1370" s="1">
        <f t="shared" si="497"/>
        <v>33</v>
      </c>
      <c r="I1370" s="1">
        <f t="shared" ref="I1370" si="515">COUNT(D1370:D1393)</f>
        <v>24</v>
      </c>
      <c r="J1370" s="1">
        <f t="shared" ref="J1370" si="516">COUNT(H1370:H1393)</f>
        <v>24</v>
      </c>
      <c r="K1370" s="1">
        <f t="shared" ref="K1370" si="517">IF(AND(I1370&gt;=20,J1370&gt;=20),0,1)</f>
        <v>0</v>
      </c>
      <c r="L1370" s="1">
        <f t="shared" ref="L1370" si="518">IF(K1370=0,MAX(H1370:H1393),NA())</f>
        <v>59</v>
      </c>
      <c r="M1370" s="1">
        <f t="shared" ref="M1370" si="519">IF(K1370=0,IF(L1370&lt;=70,1,0),NA())</f>
        <v>1</v>
      </c>
      <c r="N1370" s="1">
        <f t="shared" ref="N1370" si="520">IF(COUNTIF(D1370:D1393,NA())=24,NA(),MAX(E1370:E1393))</f>
        <v>109</v>
      </c>
      <c r="O1370" s="1">
        <f t="shared" ref="O1370" si="521">IF(COUNTIF(D1375:D1389,NA())=15,NA(),MAX(E1375:E1389))</f>
        <v>109</v>
      </c>
      <c r="P1370" s="1">
        <f t="shared" ref="P1370" si="522">COUNTIF(D1370:D1393,"&gt;=120")</f>
        <v>0</v>
      </c>
    </row>
    <row r="1371" spans="1:16" x14ac:dyDescent="0.55000000000000004">
      <c r="A1371" s="1">
        <f>値貼り付け用シート!F67</f>
        <v>5</v>
      </c>
      <c r="B1371" s="1">
        <f>値貼り付け用シート!G67</f>
        <v>27</v>
      </c>
      <c r="C1371" s="1">
        <v>2</v>
      </c>
      <c r="D1371" s="1">
        <f>IF(OR(ISBLANK(値貼り付け用シート!I67),値貼り付け用シート!I67&gt;9990),NA(),値貼り付け用シート!I67)</f>
        <v>30</v>
      </c>
      <c r="E1371" s="1">
        <f t="shared" si="514"/>
        <v>30</v>
      </c>
      <c r="F1371" s="1">
        <f t="shared" ref="F1371:F1434" si="523">SUM(E1364:E1371)</f>
        <v>252</v>
      </c>
      <c r="G1371" s="1">
        <f t="shared" ref="G1371:G1434" si="524">COUNT(D1364:D1371)</f>
        <v>8</v>
      </c>
      <c r="H1371" s="1">
        <f t="shared" ref="H1371:H1434" si="525">IF(G1371&gt;=6,ROUND(F1371/G1371,0),NA())</f>
        <v>32</v>
      </c>
    </row>
    <row r="1372" spans="1:16" x14ac:dyDescent="0.55000000000000004">
      <c r="A1372" s="1">
        <f>値貼り付け用シート!F67</f>
        <v>5</v>
      </c>
      <c r="B1372" s="1">
        <f>値貼り付け用シート!G67</f>
        <v>27</v>
      </c>
      <c r="C1372" s="1">
        <v>3</v>
      </c>
      <c r="D1372" s="1">
        <f>IF(OR(ISBLANK(値貼り付け用シート!J67),値貼り付け用シート!J67&gt;9990),NA(),値貼り付け用シート!J67)</f>
        <v>32</v>
      </c>
      <c r="E1372" s="1">
        <f t="shared" si="514"/>
        <v>32</v>
      </c>
      <c r="F1372" s="1">
        <f t="shared" si="523"/>
        <v>245</v>
      </c>
      <c r="G1372" s="1">
        <f t="shared" si="524"/>
        <v>8</v>
      </c>
      <c r="H1372" s="1">
        <f t="shared" si="525"/>
        <v>31</v>
      </c>
    </row>
    <row r="1373" spans="1:16" x14ac:dyDescent="0.55000000000000004">
      <c r="A1373" s="1">
        <f>値貼り付け用シート!F67</f>
        <v>5</v>
      </c>
      <c r="B1373" s="1">
        <f>値貼り付け用シート!G67</f>
        <v>27</v>
      </c>
      <c r="C1373" s="1">
        <v>4</v>
      </c>
      <c r="D1373" s="1">
        <f>IF(OR(ISBLANK(値貼り付け用シート!K67),値貼り付け用シート!K67&gt;9990),NA(),値貼り付け用シート!K67)</f>
        <v>31</v>
      </c>
      <c r="E1373" s="1">
        <f t="shared" si="514"/>
        <v>31</v>
      </c>
      <c r="F1373" s="1">
        <f t="shared" si="523"/>
        <v>239</v>
      </c>
      <c r="G1373" s="1">
        <f t="shared" si="524"/>
        <v>8</v>
      </c>
      <c r="H1373" s="1">
        <f t="shared" si="525"/>
        <v>30</v>
      </c>
    </row>
    <row r="1374" spans="1:16" x14ac:dyDescent="0.55000000000000004">
      <c r="A1374" s="1">
        <f>値貼り付け用シート!F67</f>
        <v>5</v>
      </c>
      <c r="B1374" s="1">
        <f>値貼り付け用シート!G67</f>
        <v>27</v>
      </c>
      <c r="C1374" s="1">
        <v>5</v>
      </c>
      <c r="D1374" s="1">
        <f>IF(OR(ISBLANK(値貼り付け用シート!L67),値貼り付け用シート!L67&gt;9990),NA(),値貼り付け用シート!L67)</f>
        <v>28</v>
      </c>
      <c r="E1374" s="1">
        <f t="shared" si="514"/>
        <v>28</v>
      </c>
      <c r="F1374" s="1">
        <f t="shared" si="523"/>
        <v>233</v>
      </c>
      <c r="G1374" s="1">
        <f t="shared" si="524"/>
        <v>8</v>
      </c>
      <c r="H1374" s="1">
        <f t="shared" si="525"/>
        <v>29</v>
      </c>
    </row>
    <row r="1375" spans="1:16" x14ac:dyDescent="0.55000000000000004">
      <c r="A1375" s="1">
        <f>値貼り付け用シート!F67</f>
        <v>5</v>
      </c>
      <c r="B1375" s="1">
        <f>値貼り付け用シート!G67</f>
        <v>27</v>
      </c>
      <c r="C1375" s="1">
        <v>6</v>
      </c>
      <c r="D1375" s="1">
        <f>IF(OR(ISBLANK(値貼り付け用シート!M67),値貼り付け用シート!M67&gt;9990),NA(),値貼り付け用シート!M67)</f>
        <v>20</v>
      </c>
      <c r="E1375" s="1">
        <f t="shared" si="514"/>
        <v>20</v>
      </c>
      <c r="F1375" s="1">
        <f t="shared" si="523"/>
        <v>223</v>
      </c>
      <c r="G1375" s="1">
        <f t="shared" si="524"/>
        <v>8</v>
      </c>
      <c r="H1375" s="1">
        <f t="shared" si="525"/>
        <v>28</v>
      </c>
    </row>
    <row r="1376" spans="1:16" x14ac:dyDescent="0.55000000000000004">
      <c r="A1376" s="1">
        <f>値貼り付け用シート!F67</f>
        <v>5</v>
      </c>
      <c r="B1376" s="1">
        <f>値貼り付け用シート!G67</f>
        <v>27</v>
      </c>
      <c r="C1376" s="1">
        <v>7</v>
      </c>
      <c r="D1376" s="1">
        <f>IF(OR(ISBLANK(値貼り付け用シート!N67),値貼り付け用シート!N67&gt;9990),NA(),値貼り付け用シート!N67)</f>
        <v>21</v>
      </c>
      <c r="E1376" s="1">
        <f t="shared" si="514"/>
        <v>21</v>
      </c>
      <c r="F1376" s="1">
        <f t="shared" si="523"/>
        <v>218</v>
      </c>
      <c r="G1376" s="1">
        <f t="shared" si="524"/>
        <v>8</v>
      </c>
      <c r="H1376" s="1">
        <f t="shared" si="525"/>
        <v>27</v>
      </c>
    </row>
    <row r="1377" spans="1:8" x14ac:dyDescent="0.55000000000000004">
      <c r="A1377" s="1">
        <f>値貼り付け用シート!F67</f>
        <v>5</v>
      </c>
      <c r="B1377" s="1">
        <f>値貼り付け用シート!G67</f>
        <v>27</v>
      </c>
      <c r="C1377" s="1">
        <v>8</v>
      </c>
      <c r="D1377" s="1">
        <f>IF(OR(ISBLANK(値貼り付け用シート!O67),値貼り付け用シート!O67&gt;9990),NA(),値貼り付け用シート!O67)</f>
        <v>25</v>
      </c>
      <c r="E1377" s="1">
        <f t="shared" si="514"/>
        <v>25</v>
      </c>
      <c r="F1377" s="1">
        <f t="shared" si="523"/>
        <v>216</v>
      </c>
      <c r="G1377" s="1">
        <f t="shared" si="524"/>
        <v>8</v>
      </c>
      <c r="H1377" s="1">
        <f t="shared" si="525"/>
        <v>27</v>
      </c>
    </row>
    <row r="1378" spans="1:8" x14ac:dyDescent="0.55000000000000004">
      <c r="A1378" s="1">
        <f>値貼り付け用シート!F67</f>
        <v>5</v>
      </c>
      <c r="B1378" s="1">
        <f>値貼り付け用シート!G67</f>
        <v>27</v>
      </c>
      <c r="C1378" s="1">
        <v>9</v>
      </c>
      <c r="D1378" s="1">
        <f>IF(OR(ISBLANK(値貼り付け用シート!P67),値貼り付け用シート!P67&gt;9990),NA(),値貼り付け用シート!P67)</f>
        <v>33</v>
      </c>
      <c r="E1378" s="1">
        <f t="shared" si="514"/>
        <v>33</v>
      </c>
      <c r="F1378" s="1">
        <f t="shared" si="523"/>
        <v>220</v>
      </c>
      <c r="G1378" s="1">
        <f t="shared" si="524"/>
        <v>8</v>
      </c>
      <c r="H1378" s="1">
        <f t="shared" si="525"/>
        <v>28</v>
      </c>
    </row>
    <row r="1379" spans="1:8" x14ac:dyDescent="0.55000000000000004">
      <c r="A1379" s="1">
        <f>値貼り付け用シート!F67</f>
        <v>5</v>
      </c>
      <c r="B1379" s="1">
        <f>値貼り付け用シート!G67</f>
        <v>27</v>
      </c>
      <c r="C1379" s="1">
        <v>10</v>
      </c>
      <c r="D1379" s="1">
        <f>IF(OR(ISBLANK(値貼り付け用シート!Q67),値貼り付け用シート!Q67&gt;9990),NA(),値貼り付け用シート!Q67)</f>
        <v>41</v>
      </c>
      <c r="E1379" s="1">
        <f t="shared" si="514"/>
        <v>41</v>
      </c>
      <c r="F1379" s="1">
        <f t="shared" si="523"/>
        <v>231</v>
      </c>
      <c r="G1379" s="1">
        <f t="shared" si="524"/>
        <v>8</v>
      </c>
      <c r="H1379" s="1">
        <f t="shared" si="525"/>
        <v>29</v>
      </c>
    </row>
    <row r="1380" spans="1:8" x14ac:dyDescent="0.55000000000000004">
      <c r="A1380" s="1">
        <f>値貼り付け用シート!F67</f>
        <v>5</v>
      </c>
      <c r="B1380" s="1">
        <f>値貼り付け用シート!G67</f>
        <v>27</v>
      </c>
      <c r="C1380" s="1">
        <v>11</v>
      </c>
      <c r="D1380" s="1">
        <f>IF(OR(ISBLANK(値貼り付け用シート!R67),値貼り付け用シート!R67&gt;9990),NA(),値貼り付け用シート!R67)</f>
        <v>49</v>
      </c>
      <c r="E1380" s="1">
        <f t="shared" si="514"/>
        <v>49</v>
      </c>
      <c r="F1380" s="1">
        <f t="shared" si="523"/>
        <v>248</v>
      </c>
      <c r="G1380" s="1">
        <f t="shared" si="524"/>
        <v>8</v>
      </c>
      <c r="H1380" s="1">
        <f t="shared" si="525"/>
        <v>31</v>
      </c>
    </row>
    <row r="1381" spans="1:8" x14ac:dyDescent="0.55000000000000004">
      <c r="A1381" s="1">
        <f>値貼り付け用シート!F67</f>
        <v>5</v>
      </c>
      <c r="B1381" s="1">
        <f>値貼り付け用シート!G67</f>
        <v>27</v>
      </c>
      <c r="C1381" s="1">
        <v>12</v>
      </c>
      <c r="D1381" s="1">
        <f>IF(OR(ISBLANK(値貼り付け用シート!S67),値貼り付け用シート!S67&gt;9990),NA(),値貼り付け用シート!S67)</f>
        <v>109</v>
      </c>
      <c r="E1381" s="1">
        <f t="shared" si="514"/>
        <v>109</v>
      </c>
      <c r="F1381" s="1">
        <f t="shared" si="523"/>
        <v>326</v>
      </c>
      <c r="G1381" s="1">
        <f t="shared" si="524"/>
        <v>8</v>
      </c>
      <c r="H1381" s="1">
        <f t="shared" si="525"/>
        <v>41</v>
      </c>
    </row>
    <row r="1382" spans="1:8" x14ac:dyDescent="0.55000000000000004">
      <c r="A1382" s="1">
        <f>値貼り付け用シート!F67</f>
        <v>5</v>
      </c>
      <c r="B1382" s="1">
        <f>値貼り付け用シート!G67</f>
        <v>27</v>
      </c>
      <c r="C1382" s="1">
        <v>13</v>
      </c>
      <c r="D1382" s="1">
        <f>IF(OR(ISBLANK(値貼り付け用シート!T67),値貼り付け用シート!T67&gt;9990),NA(),値貼り付け用シート!T67)</f>
        <v>60</v>
      </c>
      <c r="E1382" s="1">
        <f t="shared" si="514"/>
        <v>60</v>
      </c>
      <c r="F1382" s="1">
        <f t="shared" si="523"/>
        <v>358</v>
      </c>
      <c r="G1382" s="1">
        <f t="shared" si="524"/>
        <v>8</v>
      </c>
      <c r="H1382" s="1">
        <f t="shared" si="525"/>
        <v>45</v>
      </c>
    </row>
    <row r="1383" spans="1:8" x14ac:dyDescent="0.55000000000000004">
      <c r="A1383" s="1">
        <f>値貼り付け用シート!F67</f>
        <v>5</v>
      </c>
      <c r="B1383" s="1">
        <f>値貼り付け用シート!G67</f>
        <v>27</v>
      </c>
      <c r="C1383" s="1">
        <v>14</v>
      </c>
      <c r="D1383" s="1">
        <f>IF(OR(ISBLANK(値貼り付け用シート!U67),値貼り付け用シート!U67&gt;9990),NA(),値貼り付け用シート!U67)</f>
        <v>53</v>
      </c>
      <c r="E1383" s="1">
        <f t="shared" si="514"/>
        <v>53</v>
      </c>
      <c r="F1383" s="1">
        <f t="shared" si="523"/>
        <v>391</v>
      </c>
      <c r="G1383" s="1">
        <f t="shared" si="524"/>
        <v>8</v>
      </c>
      <c r="H1383" s="1">
        <f t="shared" si="525"/>
        <v>49</v>
      </c>
    </row>
    <row r="1384" spans="1:8" x14ac:dyDescent="0.55000000000000004">
      <c r="A1384" s="1">
        <f>値貼り付け用シート!F67</f>
        <v>5</v>
      </c>
      <c r="B1384" s="1">
        <f>値貼り付け用シート!G67</f>
        <v>27</v>
      </c>
      <c r="C1384" s="1">
        <v>15</v>
      </c>
      <c r="D1384" s="1">
        <f>IF(OR(ISBLANK(値貼り付け用シート!V67),値貼り付け用シート!V67&gt;9990),NA(),値貼り付け用シート!V67)</f>
        <v>50</v>
      </c>
      <c r="E1384" s="1">
        <f t="shared" si="514"/>
        <v>50</v>
      </c>
      <c r="F1384" s="1">
        <f t="shared" si="523"/>
        <v>420</v>
      </c>
      <c r="G1384" s="1">
        <f t="shared" si="524"/>
        <v>8</v>
      </c>
      <c r="H1384" s="1">
        <f t="shared" si="525"/>
        <v>53</v>
      </c>
    </row>
    <row r="1385" spans="1:8" x14ac:dyDescent="0.55000000000000004">
      <c r="A1385" s="1">
        <f>値貼り付け用シート!F67</f>
        <v>5</v>
      </c>
      <c r="B1385" s="1">
        <f>値貼り付け用シート!G67</f>
        <v>27</v>
      </c>
      <c r="C1385" s="1">
        <v>16</v>
      </c>
      <c r="D1385" s="1">
        <f>IF(OR(ISBLANK(値貼り付け用シート!W67),値貼り付け用シート!W67&gt;9990),NA(),値貼り付け用シート!W67)</f>
        <v>52</v>
      </c>
      <c r="E1385" s="1">
        <f t="shared" si="514"/>
        <v>52</v>
      </c>
      <c r="F1385" s="1">
        <f t="shared" si="523"/>
        <v>447</v>
      </c>
      <c r="G1385" s="1">
        <f t="shared" si="524"/>
        <v>8</v>
      </c>
      <c r="H1385" s="1">
        <f t="shared" si="525"/>
        <v>56</v>
      </c>
    </row>
    <row r="1386" spans="1:8" x14ac:dyDescent="0.55000000000000004">
      <c r="A1386" s="1">
        <f>値貼り付け用シート!F67</f>
        <v>5</v>
      </c>
      <c r="B1386" s="1">
        <f>値貼り付け用シート!G67</f>
        <v>27</v>
      </c>
      <c r="C1386" s="1">
        <v>17</v>
      </c>
      <c r="D1386" s="1">
        <f>IF(OR(ISBLANK(値貼り付け用シート!X67),値貼り付け用シート!X67&gt;9990),NA(),値貼り付け用シート!X67)</f>
        <v>49</v>
      </c>
      <c r="E1386" s="1">
        <f t="shared" si="514"/>
        <v>49</v>
      </c>
      <c r="F1386" s="1">
        <f t="shared" si="523"/>
        <v>463</v>
      </c>
      <c r="G1386" s="1">
        <f t="shared" si="524"/>
        <v>8</v>
      </c>
      <c r="H1386" s="1">
        <f t="shared" si="525"/>
        <v>58</v>
      </c>
    </row>
    <row r="1387" spans="1:8" x14ac:dyDescent="0.55000000000000004">
      <c r="A1387" s="1">
        <f>値貼り付け用シート!F67</f>
        <v>5</v>
      </c>
      <c r="B1387" s="1">
        <f>値貼り付け用シート!G67</f>
        <v>27</v>
      </c>
      <c r="C1387" s="1">
        <v>18</v>
      </c>
      <c r="D1387" s="1">
        <f>IF(OR(ISBLANK(値貼り付け用シート!Y67),値貼り付け用シート!Y67&gt;9990),NA(),値貼り付け用シート!Y67)</f>
        <v>46</v>
      </c>
      <c r="E1387" s="1">
        <f t="shared" si="514"/>
        <v>46</v>
      </c>
      <c r="F1387" s="1">
        <f t="shared" si="523"/>
        <v>468</v>
      </c>
      <c r="G1387" s="1">
        <f t="shared" si="524"/>
        <v>8</v>
      </c>
      <c r="H1387" s="1">
        <f t="shared" si="525"/>
        <v>59</v>
      </c>
    </row>
    <row r="1388" spans="1:8" x14ac:dyDescent="0.55000000000000004">
      <c r="A1388" s="1">
        <f>値貼り付け用シート!F67</f>
        <v>5</v>
      </c>
      <c r="B1388" s="1">
        <f>値貼り付け用シート!G67</f>
        <v>27</v>
      </c>
      <c r="C1388" s="1">
        <v>19</v>
      </c>
      <c r="D1388" s="1">
        <f>IF(OR(ISBLANK(値貼り付け用シート!Z67),値貼り付け用シート!Z67&gt;9990),NA(),値貼り付け用シート!Z67)</f>
        <v>41</v>
      </c>
      <c r="E1388" s="1">
        <f t="shared" si="514"/>
        <v>41</v>
      </c>
      <c r="F1388" s="1">
        <f t="shared" si="523"/>
        <v>460</v>
      </c>
      <c r="G1388" s="1">
        <f t="shared" si="524"/>
        <v>8</v>
      </c>
      <c r="H1388" s="1">
        <f t="shared" si="525"/>
        <v>58</v>
      </c>
    </row>
    <row r="1389" spans="1:8" x14ac:dyDescent="0.55000000000000004">
      <c r="A1389" s="1">
        <f>値貼り付け用シート!F67</f>
        <v>5</v>
      </c>
      <c r="B1389" s="1">
        <f>値貼り付け用シート!G67</f>
        <v>27</v>
      </c>
      <c r="C1389" s="1">
        <v>20</v>
      </c>
      <c r="D1389" s="1">
        <f>IF(OR(ISBLANK(値貼り付け用シート!AA67),値貼り付け用シート!AA67&gt;9990),NA(),値貼り付け用シート!AA67)</f>
        <v>40</v>
      </c>
      <c r="E1389" s="1">
        <f t="shared" si="514"/>
        <v>40</v>
      </c>
      <c r="F1389" s="1">
        <f t="shared" si="523"/>
        <v>391</v>
      </c>
      <c r="G1389" s="1">
        <f t="shared" si="524"/>
        <v>8</v>
      </c>
      <c r="H1389" s="1">
        <f t="shared" si="525"/>
        <v>49</v>
      </c>
    </row>
    <row r="1390" spans="1:8" x14ac:dyDescent="0.55000000000000004">
      <c r="A1390" s="1">
        <f>値貼り付け用シート!F67</f>
        <v>5</v>
      </c>
      <c r="B1390" s="1">
        <f>値貼り付け用シート!G67</f>
        <v>27</v>
      </c>
      <c r="C1390" s="1">
        <v>21</v>
      </c>
      <c r="D1390" s="1">
        <f>IF(OR(ISBLANK(値貼り付け用シート!AB67),値貼り付け用シート!AB67&gt;9990),NA(),値貼り付け用シート!AB67)</f>
        <v>35</v>
      </c>
      <c r="E1390" s="1">
        <f t="shared" si="514"/>
        <v>35</v>
      </c>
      <c r="F1390" s="1">
        <f t="shared" si="523"/>
        <v>366</v>
      </c>
      <c r="G1390" s="1">
        <f t="shared" si="524"/>
        <v>8</v>
      </c>
      <c r="H1390" s="1">
        <f t="shared" si="525"/>
        <v>46</v>
      </c>
    </row>
    <row r="1391" spans="1:8" x14ac:dyDescent="0.55000000000000004">
      <c r="A1391" s="1">
        <f>値貼り付け用シート!F67</f>
        <v>5</v>
      </c>
      <c r="B1391" s="1">
        <f>値貼り付け用シート!G67</f>
        <v>27</v>
      </c>
      <c r="C1391" s="1">
        <v>22</v>
      </c>
      <c r="D1391" s="1">
        <f>IF(OR(ISBLANK(値貼り付け用シート!AC67),値貼り付け用シート!AC67&gt;9990),NA(),値貼り付け用シート!AC67)</f>
        <v>35</v>
      </c>
      <c r="E1391" s="1">
        <f t="shared" si="514"/>
        <v>35</v>
      </c>
      <c r="F1391" s="1">
        <f t="shared" si="523"/>
        <v>348</v>
      </c>
      <c r="G1391" s="1">
        <f t="shared" si="524"/>
        <v>8</v>
      </c>
      <c r="H1391" s="1">
        <f t="shared" si="525"/>
        <v>44</v>
      </c>
    </row>
    <row r="1392" spans="1:8" x14ac:dyDescent="0.55000000000000004">
      <c r="A1392" s="1">
        <f>値貼り付け用シート!F67</f>
        <v>5</v>
      </c>
      <c r="B1392" s="1">
        <f>値貼り付け用シート!G67</f>
        <v>27</v>
      </c>
      <c r="C1392" s="1">
        <v>23</v>
      </c>
      <c r="D1392" s="1">
        <f>IF(OR(ISBLANK(値貼り付け用シート!AD67),値貼り付け用シート!AD67&gt;9990),NA(),値貼り付け用シート!AD67)</f>
        <v>35</v>
      </c>
      <c r="E1392" s="1">
        <f t="shared" si="514"/>
        <v>35</v>
      </c>
      <c r="F1392" s="1">
        <f t="shared" si="523"/>
        <v>333</v>
      </c>
      <c r="G1392" s="1">
        <f t="shared" si="524"/>
        <v>8</v>
      </c>
      <c r="H1392" s="1">
        <f t="shared" si="525"/>
        <v>42</v>
      </c>
    </row>
    <row r="1393" spans="1:16" x14ac:dyDescent="0.55000000000000004">
      <c r="A1393" s="1">
        <f>値貼り付け用シート!F67</f>
        <v>5</v>
      </c>
      <c r="B1393" s="1">
        <f>値貼り付け用シート!G67</f>
        <v>27</v>
      </c>
      <c r="C1393" s="1">
        <v>24</v>
      </c>
      <c r="D1393" s="1">
        <f>IF(OR(ISBLANK(値貼り付け用シート!AE67),値貼り付け用シート!AE67&gt;9990),NA(),値貼り付け用シート!AE67)</f>
        <v>34</v>
      </c>
      <c r="E1393" s="1">
        <f t="shared" si="514"/>
        <v>34</v>
      </c>
      <c r="F1393" s="1">
        <f t="shared" si="523"/>
        <v>315</v>
      </c>
      <c r="G1393" s="1">
        <f t="shared" si="524"/>
        <v>8</v>
      </c>
      <c r="H1393" s="1">
        <f t="shared" si="525"/>
        <v>39</v>
      </c>
    </row>
    <row r="1394" spans="1:16" x14ac:dyDescent="0.55000000000000004">
      <c r="A1394" s="1">
        <f>値貼り付け用シート!F68</f>
        <v>5</v>
      </c>
      <c r="B1394" s="1">
        <f>値貼り付け用シート!G68</f>
        <v>28</v>
      </c>
      <c r="C1394" s="1">
        <v>1</v>
      </c>
      <c r="D1394" s="1">
        <f>IF(OR(ISBLANK(値貼り付け用シート!H68),値貼り付け用シート!H68&gt;9990),NA(),値貼り付け用シート!H68)</f>
        <v>34</v>
      </c>
      <c r="E1394" s="1">
        <f t="shared" si="514"/>
        <v>34</v>
      </c>
      <c r="F1394" s="1">
        <f t="shared" si="523"/>
        <v>300</v>
      </c>
      <c r="G1394" s="1">
        <f t="shared" si="524"/>
        <v>8</v>
      </c>
      <c r="H1394" s="1">
        <f t="shared" si="525"/>
        <v>38</v>
      </c>
      <c r="I1394" s="1">
        <f t="shared" ref="I1394" si="526">COUNT(D1394:D1417)</f>
        <v>24</v>
      </c>
      <c r="J1394" s="1">
        <f t="shared" ref="J1394" si="527">COUNT(H1394:H1417)</f>
        <v>24</v>
      </c>
      <c r="K1394" s="1">
        <f t="shared" ref="K1394" si="528">IF(AND(I1394&gt;=20,J1394&gt;=20),0,1)</f>
        <v>0</v>
      </c>
      <c r="L1394" s="1">
        <f t="shared" ref="L1394" si="529">IF(K1394=0,MAX(H1394:H1417),NA())</f>
        <v>45</v>
      </c>
      <c r="M1394" s="1">
        <f t="shared" ref="M1394" si="530">IF(K1394=0,IF(L1394&lt;=70,1,0),NA())</f>
        <v>1</v>
      </c>
      <c r="N1394" s="1">
        <f t="shared" ref="N1394" si="531">IF(COUNTIF(D1394:D1417,NA())=24,NA(),MAX(E1394:E1417))</f>
        <v>47</v>
      </c>
      <c r="O1394" s="1">
        <f t="shared" ref="O1394" si="532">IF(COUNTIF(D1399:D1413,NA())=15,NA(),MAX(E1399:E1413))</f>
        <v>47</v>
      </c>
      <c r="P1394" s="1">
        <f t="shared" ref="P1394" si="533">COUNTIF(D1394:D1417,"&gt;=120")</f>
        <v>0</v>
      </c>
    </row>
    <row r="1395" spans="1:16" x14ac:dyDescent="0.55000000000000004">
      <c r="A1395" s="1">
        <f>値貼り付け用シート!F68</f>
        <v>5</v>
      </c>
      <c r="B1395" s="1">
        <f>値貼り付け用シート!G68</f>
        <v>28</v>
      </c>
      <c r="C1395" s="1">
        <v>2</v>
      </c>
      <c r="D1395" s="1">
        <f>IF(OR(ISBLANK(値貼り付け用シート!I68),値貼り付け用シート!I68&gt;9990),NA(),値貼り付け用シート!I68)</f>
        <v>35</v>
      </c>
      <c r="E1395" s="1">
        <f t="shared" si="514"/>
        <v>35</v>
      </c>
      <c r="F1395" s="1">
        <f t="shared" si="523"/>
        <v>289</v>
      </c>
      <c r="G1395" s="1">
        <f t="shared" si="524"/>
        <v>8</v>
      </c>
      <c r="H1395" s="1">
        <f t="shared" si="525"/>
        <v>36</v>
      </c>
    </row>
    <row r="1396" spans="1:16" x14ac:dyDescent="0.55000000000000004">
      <c r="A1396" s="1">
        <f>値貼り付け用シート!F68</f>
        <v>5</v>
      </c>
      <c r="B1396" s="1">
        <f>値貼り付け用シート!G68</f>
        <v>28</v>
      </c>
      <c r="C1396" s="1">
        <v>3</v>
      </c>
      <c r="D1396" s="1">
        <f>IF(OR(ISBLANK(値貼り付け用シート!J68),値貼り付け用シート!J68&gt;9990),NA(),値貼り付け用シート!J68)</f>
        <v>33</v>
      </c>
      <c r="E1396" s="1">
        <f t="shared" si="514"/>
        <v>33</v>
      </c>
      <c r="F1396" s="1">
        <f t="shared" si="523"/>
        <v>281</v>
      </c>
      <c r="G1396" s="1">
        <f t="shared" si="524"/>
        <v>8</v>
      </c>
      <c r="H1396" s="1">
        <f t="shared" si="525"/>
        <v>35</v>
      </c>
    </row>
    <row r="1397" spans="1:16" x14ac:dyDescent="0.55000000000000004">
      <c r="A1397" s="1">
        <f>値貼り付け用シート!F68</f>
        <v>5</v>
      </c>
      <c r="B1397" s="1">
        <f>値貼り付け用シート!G68</f>
        <v>28</v>
      </c>
      <c r="C1397" s="1">
        <v>4</v>
      </c>
      <c r="D1397" s="1">
        <f>IF(OR(ISBLANK(値貼り付け用シート!K68),値貼り付け用シート!K68&gt;9990),NA(),値貼り付け用シート!K68)</f>
        <v>31</v>
      </c>
      <c r="E1397" s="1">
        <f t="shared" si="514"/>
        <v>31</v>
      </c>
      <c r="F1397" s="1">
        <f t="shared" si="523"/>
        <v>272</v>
      </c>
      <c r="G1397" s="1">
        <f t="shared" si="524"/>
        <v>8</v>
      </c>
      <c r="H1397" s="1">
        <f t="shared" si="525"/>
        <v>34</v>
      </c>
    </row>
    <row r="1398" spans="1:16" x14ac:dyDescent="0.55000000000000004">
      <c r="A1398" s="1">
        <f>値貼り付け用シート!F68</f>
        <v>5</v>
      </c>
      <c r="B1398" s="1">
        <f>値貼り付け用シート!G68</f>
        <v>28</v>
      </c>
      <c r="C1398" s="1">
        <v>5</v>
      </c>
      <c r="D1398" s="1">
        <f>IF(OR(ISBLANK(値貼り付け用シート!L68),値貼り付け用シート!L68&gt;9990),NA(),値貼り付け用シート!L68)</f>
        <v>33</v>
      </c>
      <c r="E1398" s="1">
        <f t="shared" si="514"/>
        <v>33</v>
      </c>
      <c r="F1398" s="1">
        <f t="shared" si="523"/>
        <v>270</v>
      </c>
      <c r="G1398" s="1">
        <f t="shared" si="524"/>
        <v>8</v>
      </c>
      <c r="H1398" s="1">
        <f t="shared" si="525"/>
        <v>34</v>
      </c>
    </row>
    <row r="1399" spans="1:16" x14ac:dyDescent="0.55000000000000004">
      <c r="A1399" s="1">
        <f>値貼り付け用シート!F68</f>
        <v>5</v>
      </c>
      <c r="B1399" s="1">
        <f>値貼り付け用シート!G68</f>
        <v>28</v>
      </c>
      <c r="C1399" s="1">
        <v>6</v>
      </c>
      <c r="D1399" s="1">
        <f>IF(OR(ISBLANK(値貼り付け用シート!M68),値貼り付け用シート!M68&gt;9990),NA(),値貼り付け用シート!M68)</f>
        <v>34</v>
      </c>
      <c r="E1399" s="1">
        <f t="shared" si="514"/>
        <v>34</v>
      </c>
      <c r="F1399" s="1">
        <f t="shared" si="523"/>
        <v>269</v>
      </c>
      <c r="G1399" s="1">
        <f t="shared" si="524"/>
        <v>8</v>
      </c>
      <c r="H1399" s="1">
        <f t="shared" si="525"/>
        <v>34</v>
      </c>
    </row>
    <row r="1400" spans="1:16" x14ac:dyDescent="0.55000000000000004">
      <c r="A1400" s="1">
        <f>値貼り付け用シート!F68</f>
        <v>5</v>
      </c>
      <c r="B1400" s="1">
        <f>値貼り付け用シート!G68</f>
        <v>28</v>
      </c>
      <c r="C1400" s="1">
        <v>7</v>
      </c>
      <c r="D1400" s="1">
        <f>IF(OR(ISBLANK(値貼り付け用シート!N68),値貼り付け用シート!N68&gt;9990),NA(),値貼り付け用シート!N68)</f>
        <v>37</v>
      </c>
      <c r="E1400" s="1">
        <f t="shared" si="514"/>
        <v>37</v>
      </c>
      <c r="F1400" s="1">
        <f t="shared" si="523"/>
        <v>271</v>
      </c>
      <c r="G1400" s="1">
        <f t="shared" si="524"/>
        <v>8</v>
      </c>
      <c r="H1400" s="1">
        <f t="shared" si="525"/>
        <v>34</v>
      </c>
    </row>
    <row r="1401" spans="1:16" x14ac:dyDescent="0.55000000000000004">
      <c r="A1401" s="1">
        <f>値貼り付け用シート!F68</f>
        <v>5</v>
      </c>
      <c r="B1401" s="1">
        <f>値貼り付け用シート!G68</f>
        <v>28</v>
      </c>
      <c r="C1401" s="1">
        <v>8</v>
      </c>
      <c r="D1401" s="1">
        <f>IF(OR(ISBLANK(値貼り付け用シート!O68),値貼り付け用シート!O68&gt;9990),NA(),値貼り付け用シート!O68)</f>
        <v>40</v>
      </c>
      <c r="E1401" s="1">
        <f t="shared" si="514"/>
        <v>40</v>
      </c>
      <c r="F1401" s="1">
        <f t="shared" si="523"/>
        <v>277</v>
      </c>
      <c r="G1401" s="1">
        <f t="shared" si="524"/>
        <v>8</v>
      </c>
      <c r="H1401" s="1">
        <f t="shared" si="525"/>
        <v>35</v>
      </c>
    </row>
    <row r="1402" spans="1:16" x14ac:dyDescent="0.55000000000000004">
      <c r="A1402" s="1">
        <f>値貼り付け用シート!F68</f>
        <v>5</v>
      </c>
      <c r="B1402" s="1">
        <f>値貼り付け用シート!G68</f>
        <v>28</v>
      </c>
      <c r="C1402" s="1">
        <v>9</v>
      </c>
      <c r="D1402" s="1">
        <f>IF(OR(ISBLANK(値貼り付け用シート!P68),値貼り付け用シート!P68&gt;9990),NA(),値貼り付け用シート!P68)</f>
        <v>42</v>
      </c>
      <c r="E1402" s="1">
        <f t="shared" si="514"/>
        <v>42</v>
      </c>
      <c r="F1402" s="1">
        <f t="shared" si="523"/>
        <v>285</v>
      </c>
      <c r="G1402" s="1">
        <f t="shared" si="524"/>
        <v>8</v>
      </c>
      <c r="H1402" s="1">
        <f t="shared" si="525"/>
        <v>36</v>
      </c>
    </row>
    <row r="1403" spans="1:16" x14ac:dyDescent="0.55000000000000004">
      <c r="A1403" s="1">
        <f>値貼り付け用シート!F68</f>
        <v>5</v>
      </c>
      <c r="B1403" s="1">
        <f>値貼り付け用シート!G68</f>
        <v>28</v>
      </c>
      <c r="C1403" s="1">
        <v>10</v>
      </c>
      <c r="D1403" s="1">
        <f>IF(OR(ISBLANK(値貼り付け用シート!Q68),値貼り付け用シート!Q68&gt;9990),NA(),値貼り付け用シート!Q68)</f>
        <v>45</v>
      </c>
      <c r="E1403" s="1">
        <f t="shared" si="514"/>
        <v>45</v>
      </c>
      <c r="F1403" s="1">
        <f t="shared" si="523"/>
        <v>295</v>
      </c>
      <c r="G1403" s="1">
        <f t="shared" si="524"/>
        <v>8</v>
      </c>
      <c r="H1403" s="1">
        <f t="shared" si="525"/>
        <v>37</v>
      </c>
    </row>
    <row r="1404" spans="1:16" x14ac:dyDescent="0.55000000000000004">
      <c r="A1404" s="1">
        <f>値貼り付け用シート!F68</f>
        <v>5</v>
      </c>
      <c r="B1404" s="1">
        <f>値貼り付け用シート!G68</f>
        <v>28</v>
      </c>
      <c r="C1404" s="1">
        <v>11</v>
      </c>
      <c r="D1404" s="1">
        <f>IF(OR(ISBLANK(値貼り付け用シート!R68),値貼り付け用シート!R68&gt;9990),NA(),値貼り付け用シート!R68)</f>
        <v>47</v>
      </c>
      <c r="E1404" s="1">
        <f t="shared" si="514"/>
        <v>47</v>
      </c>
      <c r="F1404" s="1">
        <f t="shared" si="523"/>
        <v>309</v>
      </c>
      <c r="G1404" s="1">
        <f t="shared" si="524"/>
        <v>8</v>
      </c>
      <c r="H1404" s="1">
        <f t="shared" si="525"/>
        <v>39</v>
      </c>
    </row>
    <row r="1405" spans="1:16" x14ac:dyDescent="0.55000000000000004">
      <c r="A1405" s="1">
        <f>値貼り付け用シート!F68</f>
        <v>5</v>
      </c>
      <c r="B1405" s="1">
        <f>値貼り付け用シート!G68</f>
        <v>28</v>
      </c>
      <c r="C1405" s="1">
        <v>12</v>
      </c>
      <c r="D1405" s="1">
        <f>IF(OR(ISBLANK(値貼り付け用シート!S68),値貼り付け用シート!S68&gt;9990),NA(),値貼り付け用シート!S68)</f>
        <v>47</v>
      </c>
      <c r="E1405" s="1">
        <f t="shared" si="514"/>
        <v>47</v>
      </c>
      <c r="F1405" s="1">
        <f t="shared" si="523"/>
        <v>325</v>
      </c>
      <c r="G1405" s="1">
        <f t="shared" si="524"/>
        <v>8</v>
      </c>
      <c r="H1405" s="1">
        <f t="shared" si="525"/>
        <v>41</v>
      </c>
    </row>
    <row r="1406" spans="1:16" x14ac:dyDescent="0.55000000000000004">
      <c r="A1406" s="1">
        <f>値貼り付け用シート!F68</f>
        <v>5</v>
      </c>
      <c r="B1406" s="1">
        <f>値貼り付け用シート!G68</f>
        <v>28</v>
      </c>
      <c r="C1406" s="1">
        <v>13</v>
      </c>
      <c r="D1406" s="1">
        <f>IF(OR(ISBLANK(値貼り付け用シート!T68),値貼り付け用シート!T68&gt;9990),NA(),値貼り付け用シート!T68)</f>
        <v>44</v>
      </c>
      <c r="E1406" s="1">
        <f t="shared" si="514"/>
        <v>44</v>
      </c>
      <c r="F1406" s="1">
        <f t="shared" si="523"/>
        <v>336</v>
      </c>
      <c r="G1406" s="1">
        <f t="shared" si="524"/>
        <v>8</v>
      </c>
      <c r="H1406" s="1">
        <f t="shared" si="525"/>
        <v>42</v>
      </c>
    </row>
    <row r="1407" spans="1:16" x14ac:dyDescent="0.55000000000000004">
      <c r="A1407" s="1">
        <f>値貼り付け用シート!F68</f>
        <v>5</v>
      </c>
      <c r="B1407" s="1">
        <f>値貼り付け用シート!G68</f>
        <v>28</v>
      </c>
      <c r="C1407" s="1">
        <v>14</v>
      </c>
      <c r="D1407" s="1">
        <f>IF(OR(ISBLANK(値貼り付け用シート!U68),値貼り付け用シート!U68&gt;9990),NA(),値貼り付け用シート!U68)</f>
        <v>44</v>
      </c>
      <c r="E1407" s="1">
        <f t="shared" si="514"/>
        <v>44</v>
      </c>
      <c r="F1407" s="1">
        <f t="shared" si="523"/>
        <v>346</v>
      </c>
      <c r="G1407" s="1">
        <f t="shared" si="524"/>
        <v>8</v>
      </c>
      <c r="H1407" s="1">
        <f t="shared" si="525"/>
        <v>43</v>
      </c>
    </row>
    <row r="1408" spans="1:16" x14ac:dyDescent="0.55000000000000004">
      <c r="A1408" s="1">
        <f>値貼り付け用シート!F68</f>
        <v>5</v>
      </c>
      <c r="B1408" s="1">
        <f>値貼り付け用シート!G68</f>
        <v>28</v>
      </c>
      <c r="C1408" s="1">
        <v>15</v>
      </c>
      <c r="D1408" s="1">
        <f>IF(OR(ISBLANK(値貼り付け用シート!V68),値貼り付け用シート!V68&gt;9990),NA(),値貼り付け用シート!V68)</f>
        <v>45</v>
      </c>
      <c r="E1408" s="1">
        <f t="shared" si="514"/>
        <v>45</v>
      </c>
      <c r="F1408" s="1">
        <f t="shared" si="523"/>
        <v>354</v>
      </c>
      <c r="G1408" s="1">
        <f t="shared" si="524"/>
        <v>8</v>
      </c>
      <c r="H1408" s="1">
        <f t="shared" si="525"/>
        <v>44</v>
      </c>
    </row>
    <row r="1409" spans="1:16" x14ac:dyDescent="0.55000000000000004">
      <c r="A1409" s="1">
        <f>値貼り付け用シート!F68</f>
        <v>5</v>
      </c>
      <c r="B1409" s="1">
        <f>値貼り付け用シート!G68</f>
        <v>28</v>
      </c>
      <c r="C1409" s="1">
        <v>16</v>
      </c>
      <c r="D1409" s="1">
        <f>IF(OR(ISBLANK(値貼り付け用シート!W68),値貼り付け用シート!W68&gt;9990),NA(),値貼り付け用シート!W68)</f>
        <v>44</v>
      </c>
      <c r="E1409" s="1">
        <f t="shared" si="514"/>
        <v>44</v>
      </c>
      <c r="F1409" s="1">
        <f t="shared" si="523"/>
        <v>358</v>
      </c>
      <c r="G1409" s="1">
        <f t="shared" si="524"/>
        <v>8</v>
      </c>
      <c r="H1409" s="1">
        <f t="shared" si="525"/>
        <v>45</v>
      </c>
    </row>
    <row r="1410" spans="1:16" x14ac:dyDescent="0.55000000000000004">
      <c r="A1410" s="1">
        <f>値貼り付け用シート!F68</f>
        <v>5</v>
      </c>
      <c r="B1410" s="1">
        <f>値貼り付け用シート!G68</f>
        <v>28</v>
      </c>
      <c r="C1410" s="1">
        <v>17</v>
      </c>
      <c r="D1410" s="1">
        <f>IF(OR(ISBLANK(値貼り付け用シート!X68),値貼り付け用シート!X68&gt;9990),NA(),値貼り付け用シート!X68)</f>
        <v>43</v>
      </c>
      <c r="E1410" s="1">
        <f t="shared" si="514"/>
        <v>43</v>
      </c>
      <c r="F1410" s="1">
        <f t="shared" si="523"/>
        <v>359</v>
      </c>
      <c r="G1410" s="1">
        <f t="shared" si="524"/>
        <v>8</v>
      </c>
      <c r="H1410" s="1">
        <f t="shared" si="525"/>
        <v>45</v>
      </c>
    </row>
    <row r="1411" spans="1:16" x14ac:dyDescent="0.55000000000000004">
      <c r="A1411" s="1">
        <f>値貼り付け用シート!F68</f>
        <v>5</v>
      </c>
      <c r="B1411" s="1">
        <f>値貼り付け用シート!G68</f>
        <v>28</v>
      </c>
      <c r="C1411" s="1">
        <v>18</v>
      </c>
      <c r="D1411" s="1">
        <f>IF(OR(ISBLANK(値貼り付け用シート!Y68),値貼り付け用シート!Y68&gt;9990),NA(),値貼り付け用シート!Y68)</f>
        <v>45</v>
      </c>
      <c r="E1411" s="1">
        <f t="shared" ref="E1411:E1474" si="534">IF(ISERROR(D1411),0,D1411)</f>
        <v>45</v>
      </c>
      <c r="F1411" s="1">
        <f t="shared" si="523"/>
        <v>359</v>
      </c>
      <c r="G1411" s="1">
        <f t="shared" si="524"/>
        <v>8</v>
      </c>
      <c r="H1411" s="1">
        <f t="shared" si="525"/>
        <v>45</v>
      </c>
    </row>
    <row r="1412" spans="1:16" x14ac:dyDescent="0.55000000000000004">
      <c r="A1412" s="1">
        <f>値貼り付け用シート!F68</f>
        <v>5</v>
      </c>
      <c r="B1412" s="1">
        <f>値貼り付け用シート!G68</f>
        <v>28</v>
      </c>
      <c r="C1412" s="1">
        <v>19</v>
      </c>
      <c r="D1412" s="1">
        <f>IF(OR(ISBLANK(値貼り付け用シート!Z68),値貼り付け用シート!Z68&gt;9990),NA(),値貼り付け用シート!Z68)</f>
        <v>43</v>
      </c>
      <c r="E1412" s="1">
        <f t="shared" si="534"/>
        <v>43</v>
      </c>
      <c r="F1412" s="1">
        <f t="shared" si="523"/>
        <v>355</v>
      </c>
      <c r="G1412" s="1">
        <f t="shared" si="524"/>
        <v>8</v>
      </c>
      <c r="H1412" s="1">
        <f t="shared" si="525"/>
        <v>44</v>
      </c>
    </row>
    <row r="1413" spans="1:16" x14ac:dyDescent="0.55000000000000004">
      <c r="A1413" s="1">
        <f>値貼り付け用シート!F68</f>
        <v>5</v>
      </c>
      <c r="B1413" s="1">
        <f>値貼り付け用シート!G68</f>
        <v>28</v>
      </c>
      <c r="C1413" s="1">
        <v>20</v>
      </c>
      <c r="D1413" s="1">
        <f>IF(OR(ISBLANK(値貼り付け用シート!AA68),値貼り付け用シート!AA68&gt;9990),NA(),値貼り付け用シート!AA68)</f>
        <v>40</v>
      </c>
      <c r="E1413" s="1">
        <f t="shared" si="534"/>
        <v>40</v>
      </c>
      <c r="F1413" s="1">
        <f t="shared" si="523"/>
        <v>348</v>
      </c>
      <c r="G1413" s="1">
        <f t="shared" si="524"/>
        <v>8</v>
      </c>
      <c r="H1413" s="1">
        <f t="shared" si="525"/>
        <v>44</v>
      </c>
    </row>
    <row r="1414" spans="1:16" x14ac:dyDescent="0.55000000000000004">
      <c r="A1414" s="1">
        <f>値貼り付け用シート!F68</f>
        <v>5</v>
      </c>
      <c r="B1414" s="1">
        <f>値貼り付け用シート!G68</f>
        <v>28</v>
      </c>
      <c r="C1414" s="1">
        <v>21</v>
      </c>
      <c r="D1414" s="1">
        <f>IF(OR(ISBLANK(値貼り付け用シート!AB68),値貼り付け用シート!AB68&gt;9990),NA(),値貼り付け用シート!AB68)</f>
        <v>39</v>
      </c>
      <c r="E1414" s="1">
        <f t="shared" si="534"/>
        <v>39</v>
      </c>
      <c r="F1414" s="1">
        <f t="shared" si="523"/>
        <v>343</v>
      </c>
      <c r="G1414" s="1">
        <f t="shared" si="524"/>
        <v>8</v>
      </c>
      <c r="H1414" s="1">
        <f t="shared" si="525"/>
        <v>43</v>
      </c>
    </row>
    <row r="1415" spans="1:16" x14ac:dyDescent="0.55000000000000004">
      <c r="A1415" s="1">
        <f>値貼り付け用シート!F68</f>
        <v>5</v>
      </c>
      <c r="B1415" s="1">
        <f>値貼り付け用シート!G68</f>
        <v>28</v>
      </c>
      <c r="C1415" s="1">
        <v>22</v>
      </c>
      <c r="D1415" s="1">
        <f>IF(OR(ISBLANK(値貼り付け用シート!AC68),値貼り付け用シート!AC68&gt;9990),NA(),値貼り付け用シート!AC68)</f>
        <v>36</v>
      </c>
      <c r="E1415" s="1">
        <f t="shared" si="534"/>
        <v>36</v>
      </c>
      <c r="F1415" s="1">
        <f t="shared" si="523"/>
        <v>335</v>
      </c>
      <c r="G1415" s="1">
        <f t="shared" si="524"/>
        <v>8</v>
      </c>
      <c r="H1415" s="1">
        <f t="shared" si="525"/>
        <v>42</v>
      </c>
    </row>
    <row r="1416" spans="1:16" x14ac:dyDescent="0.55000000000000004">
      <c r="A1416" s="1">
        <f>値貼り付け用シート!F68</f>
        <v>5</v>
      </c>
      <c r="B1416" s="1">
        <f>値貼り付け用シート!G68</f>
        <v>28</v>
      </c>
      <c r="C1416" s="1">
        <v>23</v>
      </c>
      <c r="D1416" s="1">
        <f>IF(OR(ISBLANK(値貼り付け用シート!AD68),値貼り付け用シート!AD68&gt;9990),NA(),値貼り付け用シート!AD68)</f>
        <v>33</v>
      </c>
      <c r="E1416" s="1">
        <f t="shared" si="534"/>
        <v>33</v>
      </c>
      <c r="F1416" s="1">
        <f t="shared" si="523"/>
        <v>323</v>
      </c>
      <c r="G1416" s="1">
        <f t="shared" si="524"/>
        <v>8</v>
      </c>
      <c r="H1416" s="1">
        <f t="shared" si="525"/>
        <v>40</v>
      </c>
    </row>
    <row r="1417" spans="1:16" x14ac:dyDescent="0.55000000000000004">
      <c r="A1417" s="1">
        <f>値貼り付け用シート!F68</f>
        <v>5</v>
      </c>
      <c r="B1417" s="1">
        <f>値貼り付け用シート!G68</f>
        <v>28</v>
      </c>
      <c r="C1417" s="1">
        <v>24</v>
      </c>
      <c r="D1417" s="1">
        <f>IF(OR(ISBLANK(値貼り付け用シート!AE68),値貼り付け用シート!AE68&gt;9990),NA(),値貼り付け用シート!AE68)</f>
        <v>29</v>
      </c>
      <c r="E1417" s="1">
        <f t="shared" si="534"/>
        <v>29</v>
      </c>
      <c r="F1417" s="1">
        <f t="shared" si="523"/>
        <v>308</v>
      </c>
      <c r="G1417" s="1">
        <f t="shared" si="524"/>
        <v>8</v>
      </c>
      <c r="H1417" s="1">
        <f t="shared" si="525"/>
        <v>39</v>
      </c>
    </row>
    <row r="1418" spans="1:16" x14ac:dyDescent="0.55000000000000004">
      <c r="A1418" s="1">
        <f>値貼り付け用シート!F69</f>
        <v>5</v>
      </c>
      <c r="B1418" s="1">
        <f>値貼り付け用シート!G69</f>
        <v>29</v>
      </c>
      <c r="C1418" s="1">
        <v>1</v>
      </c>
      <c r="D1418" s="1">
        <f>IF(OR(ISBLANK(値貼り付け用シート!H69),値貼り付け用シート!H69&gt;9990),NA(),値貼り付け用シート!H69)</f>
        <v>27</v>
      </c>
      <c r="E1418" s="1">
        <f t="shared" si="534"/>
        <v>27</v>
      </c>
      <c r="F1418" s="1">
        <f t="shared" si="523"/>
        <v>292</v>
      </c>
      <c r="G1418" s="1">
        <f t="shared" si="524"/>
        <v>8</v>
      </c>
      <c r="H1418" s="1">
        <f t="shared" si="525"/>
        <v>37</v>
      </c>
      <c r="I1418" s="1">
        <f t="shared" ref="I1418" si="535">COUNT(D1418:D1441)</f>
        <v>24</v>
      </c>
      <c r="J1418" s="1">
        <f t="shared" ref="J1418" si="536">COUNT(H1418:H1441)</f>
        <v>24</v>
      </c>
      <c r="K1418" s="1">
        <f t="shared" ref="K1418" si="537">IF(AND(I1418&gt;=20,J1418&gt;=20),0,1)</f>
        <v>0</v>
      </c>
      <c r="L1418" s="1">
        <f t="shared" ref="L1418" si="538">IF(K1418=0,MAX(H1418:H1441),NA())</f>
        <v>37</v>
      </c>
      <c r="M1418" s="1">
        <f t="shared" ref="M1418" si="539">IF(K1418=0,IF(L1418&lt;=70,1,0),NA())</f>
        <v>1</v>
      </c>
      <c r="N1418" s="1">
        <f t="shared" ref="N1418" si="540">IF(COUNTIF(D1418:D1441,NA())=24,NA(),MAX(E1418:E1441))</f>
        <v>30</v>
      </c>
      <c r="O1418" s="1">
        <f t="shared" ref="O1418" si="541">IF(COUNTIF(D1423:D1437,NA())=15,NA(),MAX(E1423:E1437))</f>
        <v>30</v>
      </c>
      <c r="P1418" s="1">
        <f t="shared" ref="P1418" si="542">COUNTIF(D1418:D1441,"&gt;=120")</f>
        <v>0</v>
      </c>
    </row>
    <row r="1419" spans="1:16" x14ac:dyDescent="0.55000000000000004">
      <c r="A1419" s="1">
        <f>値貼り付け用シート!F69</f>
        <v>5</v>
      </c>
      <c r="B1419" s="1">
        <f>値貼り付け用シート!G69</f>
        <v>29</v>
      </c>
      <c r="C1419" s="1">
        <v>2</v>
      </c>
      <c r="D1419" s="1">
        <f>IF(OR(ISBLANK(値貼り付け用シート!I69),値貼り付け用シート!I69&gt;9990),NA(),値貼り付け用シート!I69)</f>
        <v>25</v>
      </c>
      <c r="E1419" s="1">
        <f t="shared" si="534"/>
        <v>25</v>
      </c>
      <c r="F1419" s="1">
        <f t="shared" si="523"/>
        <v>272</v>
      </c>
      <c r="G1419" s="1">
        <f t="shared" si="524"/>
        <v>8</v>
      </c>
      <c r="H1419" s="1">
        <f t="shared" si="525"/>
        <v>34</v>
      </c>
    </row>
    <row r="1420" spans="1:16" x14ac:dyDescent="0.55000000000000004">
      <c r="A1420" s="1">
        <f>値貼り付け用シート!F69</f>
        <v>5</v>
      </c>
      <c r="B1420" s="1">
        <f>値貼り付け用シート!G69</f>
        <v>29</v>
      </c>
      <c r="C1420" s="1">
        <v>3</v>
      </c>
      <c r="D1420" s="1">
        <f>IF(OR(ISBLANK(値貼り付け用シート!J69),値貼り付け用シート!J69&gt;9990),NA(),値貼り付け用シート!J69)</f>
        <v>21</v>
      </c>
      <c r="E1420" s="1">
        <f t="shared" si="534"/>
        <v>21</v>
      </c>
      <c r="F1420" s="1">
        <f t="shared" si="523"/>
        <v>250</v>
      </c>
      <c r="G1420" s="1">
        <f t="shared" si="524"/>
        <v>8</v>
      </c>
      <c r="H1420" s="1">
        <f t="shared" si="525"/>
        <v>31</v>
      </c>
    </row>
    <row r="1421" spans="1:16" x14ac:dyDescent="0.55000000000000004">
      <c r="A1421" s="1">
        <f>値貼り付け用シート!F69</f>
        <v>5</v>
      </c>
      <c r="B1421" s="1">
        <f>値貼り付け用シート!G69</f>
        <v>29</v>
      </c>
      <c r="C1421" s="1">
        <v>4</v>
      </c>
      <c r="D1421" s="1">
        <f>IF(OR(ISBLANK(値貼り付け用シート!K69),値貼り付け用シート!K69&gt;9990),NA(),値貼り付け用シート!K69)</f>
        <v>14</v>
      </c>
      <c r="E1421" s="1">
        <f t="shared" si="534"/>
        <v>14</v>
      </c>
      <c r="F1421" s="1">
        <f t="shared" si="523"/>
        <v>224</v>
      </c>
      <c r="G1421" s="1">
        <f t="shared" si="524"/>
        <v>8</v>
      </c>
      <c r="H1421" s="1">
        <f t="shared" si="525"/>
        <v>28</v>
      </c>
    </row>
    <row r="1422" spans="1:16" x14ac:dyDescent="0.55000000000000004">
      <c r="A1422" s="1">
        <f>値貼り付け用シート!F69</f>
        <v>5</v>
      </c>
      <c r="B1422" s="1">
        <f>値貼り付け用シート!G69</f>
        <v>29</v>
      </c>
      <c r="C1422" s="1">
        <v>5</v>
      </c>
      <c r="D1422" s="1">
        <f>IF(OR(ISBLANK(値貼り付け用シート!L69),値貼り付け用シート!L69&gt;9990),NA(),値貼り付け用シート!L69)</f>
        <v>6</v>
      </c>
      <c r="E1422" s="1">
        <f t="shared" si="534"/>
        <v>6</v>
      </c>
      <c r="F1422" s="1">
        <f t="shared" si="523"/>
        <v>191</v>
      </c>
      <c r="G1422" s="1">
        <f t="shared" si="524"/>
        <v>8</v>
      </c>
      <c r="H1422" s="1">
        <f t="shared" si="525"/>
        <v>24</v>
      </c>
    </row>
    <row r="1423" spans="1:16" x14ac:dyDescent="0.55000000000000004">
      <c r="A1423" s="1">
        <f>値貼り付け用シート!F69</f>
        <v>5</v>
      </c>
      <c r="B1423" s="1">
        <f>値貼り付け用シート!G69</f>
        <v>29</v>
      </c>
      <c r="C1423" s="1">
        <v>6</v>
      </c>
      <c r="D1423" s="1">
        <f>IF(OR(ISBLANK(値貼り付け用シート!M69),値貼り付け用シート!M69&gt;9990),NA(),値貼り付け用シート!M69)</f>
        <v>6</v>
      </c>
      <c r="E1423" s="1">
        <f t="shared" si="534"/>
        <v>6</v>
      </c>
      <c r="F1423" s="1">
        <f t="shared" si="523"/>
        <v>161</v>
      </c>
      <c r="G1423" s="1">
        <f t="shared" si="524"/>
        <v>8</v>
      </c>
      <c r="H1423" s="1">
        <f t="shared" si="525"/>
        <v>20</v>
      </c>
    </row>
    <row r="1424" spans="1:16" x14ac:dyDescent="0.55000000000000004">
      <c r="A1424" s="1">
        <f>値貼り付け用シート!F69</f>
        <v>5</v>
      </c>
      <c r="B1424" s="1">
        <f>値貼り付け用シート!G69</f>
        <v>29</v>
      </c>
      <c r="C1424" s="1">
        <v>7</v>
      </c>
      <c r="D1424" s="1">
        <f>IF(OR(ISBLANK(値貼り付け用シート!N69),値貼り付け用シート!N69&gt;9990),NA(),値貼り付け用シート!N69)</f>
        <v>11</v>
      </c>
      <c r="E1424" s="1">
        <f t="shared" si="534"/>
        <v>11</v>
      </c>
      <c r="F1424" s="1">
        <f t="shared" si="523"/>
        <v>139</v>
      </c>
      <c r="G1424" s="1">
        <f t="shared" si="524"/>
        <v>8</v>
      </c>
      <c r="H1424" s="1">
        <f t="shared" si="525"/>
        <v>17</v>
      </c>
    </row>
    <row r="1425" spans="1:8" x14ac:dyDescent="0.55000000000000004">
      <c r="A1425" s="1">
        <f>値貼り付け用シート!F69</f>
        <v>5</v>
      </c>
      <c r="B1425" s="1">
        <f>値貼り付け用シート!G69</f>
        <v>29</v>
      </c>
      <c r="C1425" s="1">
        <v>8</v>
      </c>
      <c r="D1425" s="1">
        <f>IF(OR(ISBLANK(値貼り付け用シート!O69),値貼り付け用シート!O69&gt;9990),NA(),値貼り付け用シート!O69)</f>
        <v>8</v>
      </c>
      <c r="E1425" s="1">
        <f t="shared" si="534"/>
        <v>8</v>
      </c>
      <c r="F1425" s="1">
        <f t="shared" si="523"/>
        <v>118</v>
      </c>
      <c r="G1425" s="1">
        <f t="shared" si="524"/>
        <v>8</v>
      </c>
      <c r="H1425" s="1">
        <f t="shared" si="525"/>
        <v>15</v>
      </c>
    </row>
    <row r="1426" spans="1:8" x14ac:dyDescent="0.55000000000000004">
      <c r="A1426" s="1">
        <f>値貼り付け用シート!F69</f>
        <v>5</v>
      </c>
      <c r="B1426" s="1">
        <f>値貼り付け用シート!G69</f>
        <v>29</v>
      </c>
      <c r="C1426" s="1">
        <v>9</v>
      </c>
      <c r="D1426" s="1">
        <f>IF(OR(ISBLANK(値貼り付け用シート!P69),値貼り付け用シート!P69&gt;9990),NA(),値貼り付け用シート!P69)</f>
        <v>13</v>
      </c>
      <c r="E1426" s="1">
        <f t="shared" si="534"/>
        <v>13</v>
      </c>
      <c r="F1426" s="1">
        <f t="shared" si="523"/>
        <v>104</v>
      </c>
      <c r="G1426" s="1">
        <f t="shared" si="524"/>
        <v>8</v>
      </c>
      <c r="H1426" s="1">
        <f t="shared" si="525"/>
        <v>13</v>
      </c>
    </row>
    <row r="1427" spans="1:8" x14ac:dyDescent="0.55000000000000004">
      <c r="A1427" s="1">
        <f>値貼り付け用シート!F69</f>
        <v>5</v>
      </c>
      <c r="B1427" s="1">
        <f>値貼り付け用シート!G69</f>
        <v>29</v>
      </c>
      <c r="C1427" s="1">
        <v>10</v>
      </c>
      <c r="D1427" s="1">
        <f>IF(OR(ISBLANK(値貼り付け用シート!Q69),値貼り付け用シート!Q69&gt;9990),NA(),値貼り付け用シート!Q69)</f>
        <v>11</v>
      </c>
      <c r="E1427" s="1">
        <f t="shared" si="534"/>
        <v>11</v>
      </c>
      <c r="F1427" s="1">
        <f t="shared" si="523"/>
        <v>90</v>
      </c>
      <c r="G1427" s="1">
        <f t="shared" si="524"/>
        <v>8</v>
      </c>
      <c r="H1427" s="1">
        <f t="shared" si="525"/>
        <v>11</v>
      </c>
    </row>
    <row r="1428" spans="1:8" x14ac:dyDescent="0.55000000000000004">
      <c r="A1428" s="1">
        <f>値貼り付け用シート!F69</f>
        <v>5</v>
      </c>
      <c r="B1428" s="1">
        <f>値貼り付け用シート!G69</f>
        <v>29</v>
      </c>
      <c r="C1428" s="1">
        <v>11</v>
      </c>
      <c r="D1428" s="1">
        <f>IF(OR(ISBLANK(値貼り付け用シート!R69),値貼り付け用シート!R69&gt;9990),NA(),値貼り付け用シート!R69)</f>
        <v>14</v>
      </c>
      <c r="E1428" s="1">
        <f t="shared" si="534"/>
        <v>14</v>
      </c>
      <c r="F1428" s="1">
        <f t="shared" si="523"/>
        <v>83</v>
      </c>
      <c r="G1428" s="1">
        <f t="shared" si="524"/>
        <v>8</v>
      </c>
      <c r="H1428" s="1">
        <f t="shared" si="525"/>
        <v>10</v>
      </c>
    </row>
    <row r="1429" spans="1:8" x14ac:dyDescent="0.55000000000000004">
      <c r="A1429" s="1">
        <f>値貼り付け用シート!F69</f>
        <v>5</v>
      </c>
      <c r="B1429" s="1">
        <f>値貼り付け用シート!G69</f>
        <v>29</v>
      </c>
      <c r="C1429" s="1">
        <v>12</v>
      </c>
      <c r="D1429" s="1">
        <f>IF(OR(ISBLANK(値貼り付け用シート!S69),値貼り付け用シート!S69&gt;9990),NA(),値貼り付け用シート!S69)</f>
        <v>18</v>
      </c>
      <c r="E1429" s="1">
        <f t="shared" si="534"/>
        <v>18</v>
      </c>
      <c r="F1429" s="1">
        <f t="shared" si="523"/>
        <v>87</v>
      </c>
      <c r="G1429" s="1">
        <f t="shared" si="524"/>
        <v>8</v>
      </c>
      <c r="H1429" s="1">
        <f t="shared" si="525"/>
        <v>11</v>
      </c>
    </row>
    <row r="1430" spans="1:8" x14ac:dyDescent="0.55000000000000004">
      <c r="A1430" s="1">
        <f>値貼り付け用シート!F69</f>
        <v>5</v>
      </c>
      <c r="B1430" s="1">
        <f>値貼り付け用シート!G69</f>
        <v>29</v>
      </c>
      <c r="C1430" s="1">
        <v>13</v>
      </c>
      <c r="D1430" s="1">
        <f>IF(OR(ISBLANK(値貼り付け用シート!T69),値貼り付け用シート!T69&gt;9990),NA(),値貼り付け用シート!T69)</f>
        <v>23</v>
      </c>
      <c r="E1430" s="1">
        <f t="shared" si="534"/>
        <v>23</v>
      </c>
      <c r="F1430" s="1">
        <f t="shared" si="523"/>
        <v>104</v>
      </c>
      <c r="G1430" s="1">
        <f t="shared" si="524"/>
        <v>8</v>
      </c>
      <c r="H1430" s="1">
        <f t="shared" si="525"/>
        <v>13</v>
      </c>
    </row>
    <row r="1431" spans="1:8" x14ac:dyDescent="0.55000000000000004">
      <c r="A1431" s="1">
        <f>値貼り付け用シート!F69</f>
        <v>5</v>
      </c>
      <c r="B1431" s="1">
        <f>値貼り付け用シート!G69</f>
        <v>29</v>
      </c>
      <c r="C1431" s="1">
        <v>14</v>
      </c>
      <c r="D1431" s="1">
        <f>IF(OR(ISBLANK(値貼り付け用シート!U69),値貼り付け用シート!U69&gt;9990),NA(),値貼り付け用シート!U69)</f>
        <v>27</v>
      </c>
      <c r="E1431" s="1">
        <f t="shared" si="534"/>
        <v>27</v>
      </c>
      <c r="F1431" s="1">
        <f t="shared" si="523"/>
        <v>125</v>
      </c>
      <c r="G1431" s="1">
        <f t="shared" si="524"/>
        <v>8</v>
      </c>
      <c r="H1431" s="1">
        <f t="shared" si="525"/>
        <v>16</v>
      </c>
    </row>
    <row r="1432" spans="1:8" x14ac:dyDescent="0.55000000000000004">
      <c r="A1432" s="1">
        <f>値貼り付け用シート!F69</f>
        <v>5</v>
      </c>
      <c r="B1432" s="1">
        <f>値貼り付け用シート!G69</f>
        <v>29</v>
      </c>
      <c r="C1432" s="1">
        <v>15</v>
      </c>
      <c r="D1432" s="1">
        <f>IF(OR(ISBLANK(値貼り付け用シート!V69),値貼り付け用シート!V69&gt;9990),NA(),値貼り付け用シート!V69)</f>
        <v>30</v>
      </c>
      <c r="E1432" s="1">
        <f t="shared" si="534"/>
        <v>30</v>
      </c>
      <c r="F1432" s="1">
        <f t="shared" si="523"/>
        <v>144</v>
      </c>
      <c r="G1432" s="1">
        <f t="shared" si="524"/>
        <v>8</v>
      </c>
      <c r="H1432" s="1">
        <f t="shared" si="525"/>
        <v>18</v>
      </c>
    </row>
    <row r="1433" spans="1:8" x14ac:dyDescent="0.55000000000000004">
      <c r="A1433" s="1">
        <f>値貼り付け用シート!F69</f>
        <v>5</v>
      </c>
      <c r="B1433" s="1">
        <f>値貼り付け用シート!G69</f>
        <v>29</v>
      </c>
      <c r="C1433" s="1">
        <v>16</v>
      </c>
      <c r="D1433" s="1">
        <f>IF(OR(ISBLANK(値貼り付け用シート!W69),値貼り付け用シート!W69&gt;9990),NA(),値貼り付け用シート!W69)</f>
        <v>30</v>
      </c>
      <c r="E1433" s="1">
        <f t="shared" si="534"/>
        <v>30</v>
      </c>
      <c r="F1433" s="1">
        <f t="shared" si="523"/>
        <v>166</v>
      </c>
      <c r="G1433" s="1">
        <f t="shared" si="524"/>
        <v>8</v>
      </c>
      <c r="H1433" s="1">
        <f t="shared" si="525"/>
        <v>21</v>
      </c>
    </row>
    <row r="1434" spans="1:8" x14ac:dyDescent="0.55000000000000004">
      <c r="A1434" s="1">
        <f>値貼り付け用シート!F69</f>
        <v>5</v>
      </c>
      <c r="B1434" s="1">
        <f>値貼り付け用シート!G69</f>
        <v>29</v>
      </c>
      <c r="C1434" s="1">
        <v>17</v>
      </c>
      <c r="D1434" s="1">
        <f>IF(OR(ISBLANK(値貼り付け用シート!X69),値貼り付け用シート!X69&gt;9990),NA(),値貼り付け用シート!X69)</f>
        <v>30</v>
      </c>
      <c r="E1434" s="1">
        <f t="shared" si="534"/>
        <v>30</v>
      </c>
      <c r="F1434" s="1">
        <f t="shared" si="523"/>
        <v>183</v>
      </c>
      <c r="G1434" s="1">
        <f t="shared" si="524"/>
        <v>8</v>
      </c>
      <c r="H1434" s="1">
        <f t="shared" si="525"/>
        <v>23</v>
      </c>
    </row>
    <row r="1435" spans="1:8" x14ac:dyDescent="0.55000000000000004">
      <c r="A1435" s="1">
        <f>値貼り付け用シート!F69</f>
        <v>5</v>
      </c>
      <c r="B1435" s="1">
        <f>値貼り付け用シート!G69</f>
        <v>29</v>
      </c>
      <c r="C1435" s="1">
        <v>18</v>
      </c>
      <c r="D1435" s="1">
        <f>IF(OR(ISBLANK(値貼り付け用シート!Y69),値貼り付け用シート!Y69&gt;9990),NA(),値貼り付け用シート!Y69)</f>
        <v>29</v>
      </c>
      <c r="E1435" s="1">
        <f t="shared" si="534"/>
        <v>29</v>
      </c>
      <c r="F1435" s="1">
        <f t="shared" ref="F1435:F1498" si="543">SUM(E1428:E1435)</f>
        <v>201</v>
      </c>
      <c r="G1435" s="1">
        <f t="shared" ref="G1435:G1498" si="544">COUNT(D1428:D1435)</f>
        <v>8</v>
      </c>
      <c r="H1435" s="1">
        <f t="shared" ref="H1435:H1498" si="545">IF(G1435&gt;=6,ROUND(F1435/G1435,0),NA())</f>
        <v>25</v>
      </c>
    </row>
    <row r="1436" spans="1:8" x14ac:dyDescent="0.55000000000000004">
      <c r="A1436" s="1">
        <f>値貼り付け用シート!F69</f>
        <v>5</v>
      </c>
      <c r="B1436" s="1">
        <f>値貼り付け用シート!G69</f>
        <v>29</v>
      </c>
      <c r="C1436" s="1">
        <v>19</v>
      </c>
      <c r="D1436" s="1">
        <f>IF(OR(ISBLANK(値貼り付け用シート!Z69),値貼り付け用シート!Z69&gt;9990),NA(),値貼り付け用シート!Z69)</f>
        <v>30</v>
      </c>
      <c r="E1436" s="1">
        <f t="shared" si="534"/>
        <v>30</v>
      </c>
      <c r="F1436" s="1">
        <f t="shared" si="543"/>
        <v>217</v>
      </c>
      <c r="G1436" s="1">
        <f t="shared" si="544"/>
        <v>8</v>
      </c>
      <c r="H1436" s="1">
        <f t="shared" si="545"/>
        <v>27</v>
      </c>
    </row>
    <row r="1437" spans="1:8" x14ac:dyDescent="0.55000000000000004">
      <c r="A1437" s="1">
        <f>値貼り付け用シート!F69</f>
        <v>5</v>
      </c>
      <c r="B1437" s="1">
        <f>値貼り付け用シート!G69</f>
        <v>29</v>
      </c>
      <c r="C1437" s="1">
        <v>20</v>
      </c>
      <c r="D1437" s="1">
        <f>IF(OR(ISBLANK(値貼り付け用シート!AA69),値貼り付け用シート!AA69&gt;9990),NA(),値貼り付け用シート!AA69)</f>
        <v>26</v>
      </c>
      <c r="E1437" s="1">
        <f t="shared" si="534"/>
        <v>26</v>
      </c>
      <c r="F1437" s="1">
        <f t="shared" si="543"/>
        <v>225</v>
      </c>
      <c r="G1437" s="1">
        <f t="shared" si="544"/>
        <v>8</v>
      </c>
      <c r="H1437" s="1">
        <f t="shared" si="545"/>
        <v>28</v>
      </c>
    </row>
    <row r="1438" spans="1:8" x14ac:dyDescent="0.55000000000000004">
      <c r="A1438" s="1">
        <f>値貼り付け用シート!F69</f>
        <v>5</v>
      </c>
      <c r="B1438" s="1">
        <f>値貼り付け用シート!G69</f>
        <v>29</v>
      </c>
      <c r="C1438" s="1">
        <v>21</v>
      </c>
      <c r="D1438" s="1">
        <f>IF(OR(ISBLANK(値貼り付け用シート!AB69),値貼り付け用シート!AB69&gt;9990),NA(),値貼り付け用シート!AB69)</f>
        <v>27</v>
      </c>
      <c r="E1438" s="1">
        <f t="shared" si="534"/>
        <v>27</v>
      </c>
      <c r="F1438" s="1">
        <f t="shared" si="543"/>
        <v>229</v>
      </c>
      <c r="G1438" s="1">
        <f t="shared" si="544"/>
        <v>8</v>
      </c>
      <c r="H1438" s="1">
        <f t="shared" si="545"/>
        <v>29</v>
      </c>
    </row>
    <row r="1439" spans="1:8" x14ac:dyDescent="0.55000000000000004">
      <c r="A1439" s="1">
        <f>値貼り付け用シート!F69</f>
        <v>5</v>
      </c>
      <c r="B1439" s="1">
        <f>値貼り付け用シート!G69</f>
        <v>29</v>
      </c>
      <c r="C1439" s="1">
        <v>22</v>
      </c>
      <c r="D1439" s="1">
        <f>IF(OR(ISBLANK(値貼り付け用シート!AC69),値貼り付け用シート!AC69&gt;9990),NA(),値貼り付け用シート!AC69)</f>
        <v>24</v>
      </c>
      <c r="E1439" s="1">
        <f t="shared" si="534"/>
        <v>24</v>
      </c>
      <c r="F1439" s="1">
        <f t="shared" si="543"/>
        <v>226</v>
      </c>
      <c r="G1439" s="1">
        <f t="shared" si="544"/>
        <v>8</v>
      </c>
      <c r="H1439" s="1">
        <f t="shared" si="545"/>
        <v>28</v>
      </c>
    </row>
    <row r="1440" spans="1:8" x14ac:dyDescent="0.55000000000000004">
      <c r="A1440" s="1">
        <f>値貼り付け用シート!F69</f>
        <v>5</v>
      </c>
      <c r="B1440" s="1">
        <f>値貼り付け用シート!G69</f>
        <v>29</v>
      </c>
      <c r="C1440" s="1">
        <v>23</v>
      </c>
      <c r="D1440" s="1">
        <f>IF(OR(ISBLANK(値貼り付け用シート!AD69),値貼り付け用シート!AD69&gt;9990),NA(),値貼り付け用シート!AD69)</f>
        <v>22</v>
      </c>
      <c r="E1440" s="1">
        <f t="shared" si="534"/>
        <v>22</v>
      </c>
      <c r="F1440" s="1">
        <f t="shared" si="543"/>
        <v>218</v>
      </c>
      <c r="G1440" s="1">
        <f t="shared" si="544"/>
        <v>8</v>
      </c>
      <c r="H1440" s="1">
        <f t="shared" si="545"/>
        <v>27</v>
      </c>
    </row>
    <row r="1441" spans="1:16" x14ac:dyDescent="0.55000000000000004">
      <c r="A1441" s="1">
        <f>値貼り付け用シート!F69</f>
        <v>5</v>
      </c>
      <c r="B1441" s="1">
        <f>値貼り付け用シート!G69</f>
        <v>29</v>
      </c>
      <c r="C1441" s="1">
        <v>24</v>
      </c>
      <c r="D1441" s="1">
        <f>IF(OR(ISBLANK(値貼り付け用シート!AE69),値貼り付け用シート!AE69&gt;9990),NA(),値貼り付け用シート!AE69)</f>
        <v>19</v>
      </c>
      <c r="E1441" s="1">
        <f t="shared" si="534"/>
        <v>19</v>
      </c>
      <c r="F1441" s="1">
        <f t="shared" si="543"/>
        <v>207</v>
      </c>
      <c r="G1441" s="1">
        <f t="shared" si="544"/>
        <v>8</v>
      </c>
      <c r="H1441" s="1">
        <f t="shared" si="545"/>
        <v>26</v>
      </c>
    </row>
    <row r="1442" spans="1:16" x14ac:dyDescent="0.55000000000000004">
      <c r="A1442" s="1">
        <f>値貼り付け用シート!F70</f>
        <v>5</v>
      </c>
      <c r="B1442" s="1">
        <f>値貼り付け用シート!G70</f>
        <v>30</v>
      </c>
      <c r="C1442" s="1">
        <v>1</v>
      </c>
      <c r="D1442" s="1" t="e">
        <f>IF(OR(ISBLANK(値貼り付け用シート!H70),値貼り付け用シート!H70&gt;9990),NA(),値貼り付け用シート!H70)</f>
        <v>#N/A</v>
      </c>
      <c r="E1442" s="1">
        <f t="shared" si="534"/>
        <v>0</v>
      </c>
      <c r="F1442" s="1">
        <f t="shared" si="543"/>
        <v>177</v>
      </c>
      <c r="G1442" s="1">
        <f t="shared" si="544"/>
        <v>7</v>
      </c>
      <c r="H1442" s="1">
        <f t="shared" si="545"/>
        <v>25</v>
      </c>
      <c r="I1442" s="1">
        <f t="shared" ref="I1442" si="546">COUNT(D1442:D1465)</f>
        <v>23</v>
      </c>
      <c r="J1442" s="1">
        <f t="shared" ref="J1442" si="547">COUNT(H1442:H1465)</f>
        <v>24</v>
      </c>
      <c r="K1442" s="1">
        <f t="shared" ref="K1442" si="548">IF(AND(I1442&gt;=20,J1442&gt;=20),0,1)</f>
        <v>0</v>
      </c>
      <c r="L1442" s="1">
        <f t="shared" ref="L1442" si="549">IF(K1442=0,MAX(H1442:H1465),NA())</f>
        <v>46</v>
      </c>
      <c r="M1442" s="1">
        <f t="shared" ref="M1442" si="550">IF(K1442=0,IF(L1442&lt;=70,1,0),NA())</f>
        <v>1</v>
      </c>
      <c r="N1442" s="1">
        <f t="shared" ref="N1442" si="551">IF(COUNTIF(D1442:D1465,NA())=24,NA(),MAX(E1442:E1465))</f>
        <v>49</v>
      </c>
      <c r="O1442" s="1">
        <f t="shared" ref="O1442" si="552">IF(COUNTIF(D1447:D1461,NA())=15,NA(),MAX(E1447:E1461))</f>
        <v>49</v>
      </c>
      <c r="P1442" s="1">
        <f t="shared" ref="P1442" si="553">COUNTIF(D1442:D1465,"&gt;=120")</f>
        <v>0</v>
      </c>
    </row>
    <row r="1443" spans="1:16" x14ac:dyDescent="0.55000000000000004">
      <c r="A1443" s="1">
        <f>値貼り付け用シート!F70</f>
        <v>5</v>
      </c>
      <c r="B1443" s="1">
        <f>値貼り付け用シート!G70</f>
        <v>30</v>
      </c>
      <c r="C1443" s="1">
        <v>2</v>
      </c>
      <c r="D1443" s="1">
        <f>IF(OR(ISBLANK(値貼り付け用シート!I70),値貼り付け用シート!I70&gt;9990),NA(),値貼り付け用シート!I70)</f>
        <v>25</v>
      </c>
      <c r="E1443" s="1">
        <f t="shared" si="534"/>
        <v>25</v>
      </c>
      <c r="F1443" s="1">
        <f t="shared" si="543"/>
        <v>173</v>
      </c>
      <c r="G1443" s="1">
        <f t="shared" si="544"/>
        <v>7</v>
      </c>
      <c r="H1443" s="1">
        <f t="shared" si="545"/>
        <v>25</v>
      </c>
    </row>
    <row r="1444" spans="1:16" x14ac:dyDescent="0.55000000000000004">
      <c r="A1444" s="1">
        <f>値貼り付け用シート!F70</f>
        <v>5</v>
      </c>
      <c r="B1444" s="1">
        <f>値貼り付け用シート!G70</f>
        <v>30</v>
      </c>
      <c r="C1444" s="1">
        <v>3</v>
      </c>
      <c r="D1444" s="1">
        <f>IF(OR(ISBLANK(値貼り付け用シート!J70),値貼り付け用シート!J70&gt;9990),NA(),値貼り付け用シート!J70)</f>
        <v>31</v>
      </c>
      <c r="E1444" s="1">
        <f t="shared" si="534"/>
        <v>31</v>
      </c>
      <c r="F1444" s="1">
        <f t="shared" si="543"/>
        <v>174</v>
      </c>
      <c r="G1444" s="1">
        <f t="shared" si="544"/>
        <v>7</v>
      </c>
      <c r="H1444" s="1">
        <f t="shared" si="545"/>
        <v>25</v>
      </c>
    </row>
    <row r="1445" spans="1:16" x14ac:dyDescent="0.55000000000000004">
      <c r="A1445" s="1">
        <f>値貼り付け用シート!F70</f>
        <v>5</v>
      </c>
      <c r="B1445" s="1">
        <f>値貼り付け用シート!G70</f>
        <v>30</v>
      </c>
      <c r="C1445" s="1">
        <v>4</v>
      </c>
      <c r="D1445" s="1">
        <f>IF(OR(ISBLANK(値貼り付け用シート!K70),値貼り付け用シート!K70&gt;9990),NA(),値貼り付け用シート!K70)</f>
        <v>28</v>
      </c>
      <c r="E1445" s="1">
        <f t="shared" si="534"/>
        <v>28</v>
      </c>
      <c r="F1445" s="1">
        <f t="shared" si="543"/>
        <v>176</v>
      </c>
      <c r="G1445" s="1">
        <f t="shared" si="544"/>
        <v>7</v>
      </c>
      <c r="H1445" s="1">
        <f t="shared" si="545"/>
        <v>25</v>
      </c>
    </row>
    <row r="1446" spans="1:16" x14ac:dyDescent="0.55000000000000004">
      <c r="A1446" s="1">
        <f>値貼り付け用シート!F70</f>
        <v>5</v>
      </c>
      <c r="B1446" s="1">
        <f>値貼り付け用シート!G70</f>
        <v>30</v>
      </c>
      <c r="C1446" s="1">
        <v>5</v>
      </c>
      <c r="D1446" s="1">
        <f>IF(OR(ISBLANK(値貼り付け用シート!L70),値貼り付け用シート!L70&gt;9990),NA(),値貼り付け用シート!L70)</f>
        <v>35</v>
      </c>
      <c r="E1446" s="1">
        <f t="shared" si="534"/>
        <v>35</v>
      </c>
      <c r="F1446" s="1">
        <f t="shared" si="543"/>
        <v>184</v>
      </c>
      <c r="G1446" s="1">
        <f t="shared" si="544"/>
        <v>7</v>
      </c>
      <c r="H1446" s="1">
        <f t="shared" si="545"/>
        <v>26</v>
      </c>
    </row>
    <row r="1447" spans="1:16" x14ac:dyDescent="0.55000000000000004">
      <c r="A1447" s="1">
        <f>値貼り付け用シート!F70</f>
        <v>5</v>
      </c>
      <c r="B1447" s="1">
        <f>値貼り付け用シート!G70</f>
        <v>30</v>
      </c>
      <c r="C1447" s="1">
        <v>6</v>
      </c>
      <c r="D1447" s="1">
        <f>IF(OR(ISBLANK(値貼り付け用シート!M70),値貼り付け用シート!M70&gt;9990),NA(),値貼り付け用シート!M70)</f>
        <v>33</v>
      </c>
      <c r="E1447" s="1">
        <f t="shared" si="534"/>
        <v>33</v>
      </c>
      <c r="F1447" s="1">
        <f t="shared" si="543"/>
        <v>193</v>
      </c>
      <c r="G1447" s="1">
        <f t="shared" si="544"/>
        <v>7</v>
      </c>
      <c r="H1447" s="1">
        <f t="shared" si="545"/>
        <v>28</v>
      </c>
    </row>
    <row r="1448" spans="1:16" x14ac:dyDescent="0.55000000000000004">
      <c r="A1448" s="1">
        <f>値貼り付け用シート!F70</f>
        <v>5</v>
      </c>
      <c r="B1448" s="1">
        <f>値貼り付け用シート!G70</f>
        <v>30</v>
      </c>
      <c r="C1448" s="1">
        <v>7</v>
      </c>
      <c r="D1448" s="1">
        <f>IF(OR(ISBLANK(値貼り付け用シート!N70),値貼り付け用シート!N70&gt;9990),NA(),値貼り付け用シート!N70)</f>
        <v>30</v>
      </c>
      <c r="E1448" s="1">
        <f t="shared" si="534"/>
        <v>30</v>
      </c>
      <c r="F1448" s="1">
        <f t="shared" si="543"/>
        <v>201</v>
      </c>
      <c r="G1448" s="1">
        <f t="shared" si="544"/>
        <v>7</v>
      </c>
      <c r="H1448" s="1">
        <f t="shared" si="545"/>
        <v>29</v>
      </c>
    </row>
    <row r="1449" spans="1:16" x14ac:dyDescent="0.55000000000000004">
      <c r="A1449" s="1">
        <f>値貼り付け用シート!F70</f>
        <v>5</v>
      </c>
      <c r="B1449" s="1">
        <f>値貼り付け用シート!G70</f>
        <v>30</v>
      </c>
      <c r="C1449" s="1">
        <v>8</v>
      </c>
      <c r="D1449" s="1">
        <f>IF(OR(ISBLANK(値貼り付け用シート!O70),値貼り付け用シート!O70&gt;9990),NA(),値貼り付け用シート!O70)</f>
        <v>30</v>
      </c>
      <c r="E1449" s="1">
        <f t="shared" si="534"/>
        <v>30</v>
      </c>
      <c r="F1449" s="1">
        <f t="shared" si="543"/>
        <v>212</v>
      </c>
      <c r="G1449" s="1">
        <f t="shared" si="544"/>
        <v>7</v>
      </c>
      <c r="H1449" s="1">
        <f t="shared" si="545"/>
        <v>30</v>
      </c>
    </row>
    <row r="1450" spans="1:16" x14ac:dyDescent="0.55000000000000004">
      <c r="A1450" s="1">
        <f>値貼り付け用シート!F70</f>
        <v>5</v>
      </c>
      <c r="B1450" s="1">
        <f>値貼り付け用シート!G70</f>
        <v>30</v>
      </c>
      <c r="C1450" s="1">
        <v>9</v>
      </c>
      <c r="D1450" s="1">
        <f>IF(OR(ISBLANK(値貼り付け用シート!P70),値貼り付け用シート!P70&gt;9990),NA(),値貼り付け用シート!P70)</f>
        <v>29</v>
      </c>
      <c r="E1450" s="1">
        <f t="shared" si="534"/>
        <v>29</v>
      </c>
      <c r="F1450" s="1">
        <f t="shared" si="543"/>
        <v>241</v>
      </c>
      <c r="G1450" s="1">
        <f t="shared" si="544"/>
        <v>8</v>
      </c>
      <c r="H1450" s="1">
        <f t="shared" si="545"/>
        <v>30</v>
      </c>
    </row>
    <row r="1451" spans="1:16" x14ac:dyDescent="0.55000000000000004">
      <c r="A1451" s="1">
        <f>値貼り付け用シート!F70</f>
        <v>5</v>
      </c>
      <c r="B1451" s="1">
        <f>値貼り付け用シート!G70</f>
        <v>30</v>
      </c>
      <c r="C1451" s="1">
        <v>10</v>
      </c>
      <c r="D1451" s="1">
        <f>IF(OR(ISBLANK(値貼り付け用シート!Q70),値貼り付け用シート!Q70&gt;9990),NA(),値貼り付け用シート!Q70)</f>
        <v>33</v>
      </c>
      <c r="E1451" s="1">
        <f t="shared" si="534"/>
        <v>33</v>
      </c>
      <c r="F1451" s="1">
        <f t="shared" si="543"/>
        <v>249</v>
      </c>
      <c r="G1451" s="1">
        <f t="shared" si="544"/>
        <v>8</v>
      </c>
      <c r="H1451" s="1">
        <f t="shared" si="545"/>
        <v>31</v>
      </c>
    </row>
    <row r="1452" spans="1:16" x14ac:dyDescent="0.55000000000000004">
      <c r="A1452" s="1">
        <f>値貼り付け用シート!F70</f>
        <v>5</v>
      </c>
      <c r="B1452" s="1">
        <f>値貼り付け用シート!G70</f>
        <v>30</v>
      </c>
      <c r="C1452" s="1">
        <v>11</v>
      </c>
      <c r="D1452" s="1">
        <f>IF(OR(ISBLANK(値貼り付け用シート!R70),値貼り付け用シート!R70&gt;9990),NA(),値貼り付け用シート!R70)</f>
        <v>31</v>
      </c>
      <c r="E1452" s="1">
        <f t="shared" si="534"/>
        <v>31</v>
      </c>
      <c r="F1452" s="1">
        <f t="shared" si="543"/>
        <v>249</v>
      </c>
      <c r="G1452" s="1">
        <f t="shared" si="544"/>
        <v>8</v>
      </c>
      <c r="H1452" s="1">
        <f t="shared" si="545"/>
        <v>31</v>
      </c>
    </row>
    <row r="1453" spans="1:16" x14ac:dyDescent="0.55000000000000004">
      <c r="A1453" s="1">
        <f>値貼り付け用シート!F70</f>
        <v>5</v>
      </c>
      <c r="B1453" s="1">
        <f>値貼り付け用シート!G70</f>
        <v>30</v>
      </c>
      <c r="C1453" s="1">
        <v>12</v>
      </c>
      <c r="D1453" s="1">
        <f>IF(OR(ISBLANK(値貼り付け用シート!S70),値貼り付け用シート!S70&gt;9990),NA(),値貼り付け用シート!S70)</f>
        <v>19</v>
      </c>
      <c r="E1453" s="1">
        <f t="shared" si="534"/>
        <v>19</v>
      </c>
      <c r="F1453" s="1">
        <f t="shared" si="543"/>
        <v>240</v>
      </c>
      <c r="G1453" s="1">
        <f t="shared" si="544"/>
        <v>8</v>
      </c>
      <c r="H1453" s="1">
        <f t="shared" si="545"/>
        <v>30</v>
      </c>
    </row>
    <row r="1454" spans="1:16" x14ac:dyDescent="0.55000000000000004">
      <c r="A1454" s="1">
        <f>値貼り付け用シート!F70</f>
        <v>5</v>
      </c>
      <c r="B1454" s="1">
        <f>値貼り付け用シート!G70</f>
        <v>30</v>
      </c>
      <c r="C1454" s="1">
        <v>13</v>
      </c>
      <c r="D1454" s="1">
        <f>IF(OR(ISBLANK(値貼り付け用シート!T70),値貼り付け用シート!T70&gt;9990),NA(),値貼り付け用シート!T70)</f>
        <v>29</v>
      </c>
      <c r="E1454" s="1">
        <f t="shared" si="534"/>
        <v>29</v>
      </c>
      <c r="F1454" s="1">
        <f t="shared" si="543"/>
        <v>234</v>
      </c>
      <c r="G1454" s="1">
        <f t="shared" si="544"/>
        <v>8</v>
      </c>
      <c r="H1454" s="1">
        <f t="shared" si="545"/>
        <v>29</v>
      </c>
    </row>
    <row r="1455" spans="1:16" x14ac:dyDescent="0.55000000000000004">
      <c r="A1455" s="1">
        <f>値貼り付け用シート!F70</f>
        <v>5</v>
      </c>
      <c r="B1455" s="1">
        <f>値貼り付け用シート!G70</f>
        <v>30</v>
      </c>
      <c r="C1455" s="1">
        <v>14</v>
      </c>
      <c r="D1455" s="1">
        <f>IF(OR(ISBLANK(値貼り付け用シート!U70),値貼り付け用シート!U70&gt;9990),NA(),値貼り付け用シート!U70)</f>
        <v>39</v>
      </c>
      <c r="E1455" s="1">
        <f t="shared" si="534"/>
        <v>39</v>
      </c>
      <c r="F1455" s="1">
        <f t="shared" si="543"/>
        <v>240</v>
      </c>
      <c r="G1455" s="1">
        <f t="shared" si="544"/>
        <v>8</v>
      </c>
      <c r="H1455" s="1">
        <f t="shared" si="545"/>
        <v>30</v>
      </c>
    </row>
    <row r="1456" spans="1:16" x14ac:dyDescent="0.55000000000000004">
      <c r="A1456" s="1">
        <f>値貼り付け用シート!F70</f>
        <v>5</v>
      </c>
      <c r="B1456" s="1">
        <f>値貼り付け用シート!G70</f>
        <v>30</v>
      </c>
      <c r="C1456" s="1">
        <v>15</v>
      </c>
      <c r="D1456" s="1">
        <f>IF(OR(ISBLANK(値貼り付け用シート!V70),値貼り付け用シート!V70&gt;9990),NA(),値貼り付け用シート!V70)</f>
        <v>44</v>
      </c>
      <c r="E1456" s="1">
        <f t="shared" si="534"/>
        <v>44</v>
      </c>
      <c r="F1456" s="1">
        <f t="shared" si="543"/>
        <v>254</v>
      </c>
      <c r="G1456" s="1">
        <f t="shared" si="544"/>
        <v>8</v>
      </c>
      <c r="H1456" s="1">
        <f t="shared" si="545"/>
        <v>32</v>
      </c>
    </row>
    <row r="1457" spans="1:16" x14ac:dyDescent="0.55000000000000004">
      <c r="A1457" s="1">
        <f>値貼り付け用シート!F70</f>
        <v>5</v>
      </c>
      <c r="B1457" s="1">
        <f>値貼り付け用シート!G70</f>
        <v>30</v>
      </c>
      <c r="C1457" s="1">
        <v>16</v>
      </c>
      <c r="D1457" s="1">
        <f>IF(OR(ISBLANK(値貼り付け用シート!W70),値貼り付け用シート!W70&gt;9990),NA(),値貼り付け用シート!W70)</f>
        <v>49</v>
      </c>
      <c r="E1457" s="1">
        <f t="shared" si="534"/>
        <v>49</v>
      </c>
      <c r="F1457" s="1">
        <f t="shared" si="543"/>
        <v>273</v>
      </c>
      <c r="G1457" s="1">
        <f t="shared" si="544"/>
        <v>8</v>
      </c>
      <c r="H1457" s="1">
        <f t="shared" si="545"/>
        <v>34</v>
      </c>
    </row>
    <row r="1458" spans="1:16" x14ac:dyDescent="0.55000000000000004">
      <c r="A1458" s="1">
        <f>値貼り付け用シート!F70</f>
        <v>5</v>
      </c>
      <c r="B1458" s="1">
        <f>値貼り付け用シート!G70</f>
        <v>30</v>
      </c>
      <c r="C1458" s="1">
        <v>17</v>
      </c>
      <c r="D1458" s="1">
        <f>IF(OR(ISBLANK(値貼り付け用シート!X70),値貼り付け用シート!X70&gt;9990),NA(),値貼り付け用シート!X70)</f>
        <v>48</v>
      </c>
      <c r="E1458" s="1">
        <f t="shared" si="534"/>
        <v>48</v>
      </c>
      <c r="F1458" s="1">
        <f t="shared" si="543"/>
        <v>292</v>
      </c>
      <c r="G1458" s="1">
        <f t="shared" si="544"/>
        <v>8</v>
      </c>
      <c r="H1458" s="1">
        <f t="shared" si="545"/>
        <v>37</v>
      </c>
    </row>
    <row r="1459" spans="1:16" x14ac:dyDescent="0.55000000000000004">
      <c r="A1459" s="1">
        <f>値貼り付け用シート!F70</f>
        <v>5</v>
      </c>
      <c r="B1459" s="1">
        <f>値貼り付け用シート!G70</f>
        <v>30</v>
      </c>
      <c r="C1459" s="1">
        <v>18</v>
      </c>
      <c r="D1459" s="1">
        <f>IF(OR(ISBLANK(値貼り付け用シート!Y70),値貼り付け用シート!Y70&gt;9990),NA(),値貼り付け用シート!Y70)</f>
        <v>47</v>
      </c>
      <c r="E1459" s="1">
        <f t="shared" si="534"/>
        <v>47</v>
      </c>
      <c r="F1459" s="1">
        <f t="shared" si="543"/>
        <v>306</v>
      </c>
      <c r="G1459" s="1">
        <f t="shared" si="544"/>
        <v>8</v>
      </c>
      <c r="H1459" s="1">
        <f t="shared" si="545"/>
        <v>38</v>
      </c>
    </row>
    <row r="1460" spans="1:16" x14ac:dyDescent="0.55000000000000004">
      <c r="A1460" s="1">
        <f>値貼り付け用シート!F70</f>
        <v>5</v>
      </c>
      <c r="B1460" s="1">
        <f>値貼り付け用シート!G70</f>
        <v>30</v>
      </c>
      <c r="C1460" s="1">
        <v>19</v>
      </c>
      <c r="D1460" s="1">
        <f>IF(OR(ISBLANK(値貼り付け用シート!Z70),値貼り付け用シート!Z70&gt;9990),NA(),値貼り付け用シート!Z70)</f>
        <v>48</v>
      </c>
      <c r="E1460" s="1">
        <f t="shared" si="534"/>
        <v>48</v>
      </c>
      <c r="F1460" s="1">
        <f t="shared" si="543"/>
        <v>323</v>
      </c>
      <c r="G1460" s="1">
        <f t="shared" si="544"/>
        <v>8</v>
      </c>
      <c r="H1460" s="1">
        <f t="shared" si="545"/>
        <v>40</v>
      </c>
    </row>
    <row r="1461" spans="1:16" x14ac:dyDescent="0.55000000000000004">
      <c r="A1461" s="1">
        <f>値貼り付け用シート!F70</f>
        <v>5</v>
      </c>
      <c r="B1461" s="1">
        <f>値貼り付け用シート!G70</f>
        <v>30</v>
      </c>
      <c r="C1461" s="1">
        <v>20</v>
      </c>
      <c r="D1461" s="1">
        <f>IF(OR(ISBLANK(値貼り付け用シート!AA70),値貼り付け用シート!AA70&gt;9990),NA(),値貼り付け用シート!AA70)</f>
        <v>46</v>
      </c>
      <c r="E1461" s="1">
        <f t="shared" si="534"/>
        <v>46</v>
      </c>
      <c r="F1461" s="1">
        <f t="shared" si="543"/>
        <v>350</v>
      </c>
      <c r="G1461" s="1">
        <f t="shared" si="544"/>
        <v>8</v>
      </c>
      <c r="H1461" s="1">
        <f t="shared" si="545"/>
        <v>44</v>
      </c>
    </row>
    <row r="1462" spans="1:16" x14ac:dyDescent="0.55000000000000004">
      <c r="A1462" s="1">
        <f>値貼り付け用シート!F70</f>
        <v>5</v>
      </c>
      <c r="B1462" s="1">
        <f>値貼り付け用シート!G70</f>
        <v>30</v>
      </c>
      <c r="C1462" s="1">
        <v>21</v>
      </c>
      <c r="D1462" s="1">
        <f>IF(OR(ISBLANK(値貼り付け用シート!AB70),値貼り付け用シート!AB70&gt;9990),NA(),値貼り付け用シート!AB70)</f>
        <v>44</v>
      </c>
      <c r="E1462" s="1">
        <f t="shared" si="534"/>
        <v>44</v>
      </c>
      <c r="F1462" s="1">
        <f t="shared" si="543"/>
        <v>365</v>
      </c>
      <c r="G1462" s="1">
        <f t="shared" si="544"/>
        <v>8</v>
      </c>
      <c r="H1462" s="1">
        <f t="shared" si="545"/>
        <v>46</v>
      </c>
    </row>
    <row r="1463" spans="1:16" x14ac:dyDescent="0.55000000000000004">
      <c r="A1463" s="1">
        <f>値貼り付け用シート!F70</f>
        <v>5</v>
      </c>
      <c r="B1463" s="1">
        <f>値貼り付け用シート!G70</f>
        <v>30</v>
      </c>
      <c r="C1463" s="1">
        <v>22</v>
      </c>
      <c r="D1463" s="1">
        <f>IF(OR(ISBLANK(値貼り付け用シート!AC70),値貼り付け用シート!AC70&gt;9990),NA(),値貼り付け用シート!AC70)</f>
        <v>42</v>
      </c>
      <c r="E1463" s="1">
        <f t="shared" si="534"/>
        <v>42</v>
      </c>
      <c r="F1463" s="1">
        <f t="shared" si="543"/>
        <v>368</v>
      </c>
      <c r="G1463" s="1">
        <f t="shared" si="544"/>
        <v>8</v>
      </c>
      <c r="H1463" s="1">
        <f t="shared" si="545"/>
        <v>46</v>
      </c>
    </row>
    <row r="1464" spans="1:16" x14ac:dyDescent="0.55000000000000004">
      <c r="A1464" s="1">
        <f>値貼り付け用シート!F70</f>
        <v>5</v>
      </c>
      <c r="B1464" s="1">
        <f>値貼り付け用シート!G70</f>
        <v>30</v>
      </c>
      <c r="C1464" s="1">
        <v>23</v>
      </c>
      <c r="D1464" s="1">
        <f>IF(OR(ISBLANK(値貼り付け用シート!AD70),値貼り付け用シート!AD70&gt;9990),NA(),値貼り付け用シート!AD70)</f>
        <v>38</v>
      </c>
      <c r="E1464" s="1">
        <f t="shared" si="534"/>
        <v>38</v>
      </c>
      <c r="F1464" s="1">
        <f t="shared" si="543"/>
        <v>362</v>
      </c>
      <c r="G1464" s="1">
        <f t="shared" si="544"/>
        <v>8</v>
      </c>
      <c r="H1464" s="1">
        <f t="shared" si="545"/>
        <v>45</v>
      </c>
    </row>
    <row r="1465" spans="1:16" x14ac:dyDescent="0.55000000000000004">
      <c r="A1465" s="1">
        <f>値貼り付け用シート!F70</f>
        <v>5</v>
      </c>
      <c r="B1465" s="1">
        <f>値貼り付け用シート!G70</f>
        <v>30</v>
      </c>
      <c r="C1465" s="1">
        <v>24</v>
      </c>
      <c r="D1465" s="1">
        <f>IF(OR(ISBLANK(値貼り付け用シート!AE70),値貼り付け用シート!AE70&gt;9990),NA(),値貼り付け用シート!AE70)</f>
        <v>27</v>
      </c>
      <c r="E1465" s="1">
        <f t="shared" si="534"/>
        <v>27</v>
      </c>
      <c r="F1465" s="1">
        <f t="shared" si="543"/>
        <v>340</v>
      </c>
      <c r="G1465" s="1">
        <f t="shared" si="544"/>
        <v>8</v>
      </c>
      <c r="H1465" s="1">
        <f t="shared" si="545"/>
        <v>43</v>
      </c>
    </row>
    <row r="1466" spans="1:16" x14ac:dyDescent="0.55000000000000004">
      <c r="A1466" s="1">
        <f>値貼り付け用シート!F71</f>
        <v>5</v>
      </c>
      <c r="B1466" s="1">
        <f>値貼り付け用シート!G71</f>
        <v>31</v>
      </c>
      <c r="C1466" s="1">
        <v>1</v>
      </c>
      <c r="D1466" s="1">
        <f>IF(OR(ISBLANK(値貼り付け用シート!H71),値貼り付け用シート!H71&gt;9990),NA(),値貼り付け用シート!H71)</f>
        <v>28</v>
      </c>
      <c r="E1466" s="1">
        <f t="shared" si="534"/>
        <v>28</v>
      </c>
      <c r="F1466" s="1">
        <f t="shared" si="543"/>
        <v>320</v>
      </c>
      <c r="G1466" s="1">
        <f t="shared" si="544"/>
        <v>8</v>
      </c>
      <c r="H1466" s="1">
        <f t="shared" si="545"/>
        <v>40</v>
      </c>
      <c r="I1466" s="1">
        <f t="shared" ref="I1466" si="554">COUNT(D1466:D1489)</f>
        <v>23</v>
      </c>
      <c r="J1466" s="1">
        <f t="shared" ref="J1466" si="555">COUNT(H1466:H1489)</f>
        <v>24</v>
      </c>
      <c r="K1466" s="1">
        <f t="shared" ref="K1466" si="556">IF(AND(I1466&gt;=20,J1466&gt;=20),0,1)</f>
        <v>0</v>
      </c>
      <c r="L1466" s="1">
        <f t="shared" ref="L1466" si="557">IF(K1466=0,MAX(H1466:H1489),NA())</f>
        <v>40</v>
      </c>
      <c r="M1466" s="1">
        <f t="shared" ref="M1466" si="558">IF(K1466=0,IF(L1466&lt;=70,1,0),NA())</f>
        <v>1</v>
      </c>
      <c r="N1466" s="1">
        <f t="shared" ref="N1466" si="559">IF(COUNTIF(D1466:D1489,NA())=24,NA(),MAX(E1466:E1489))</f>
        <v>40</v>
      </c>
      <c r="O1466" s="1">
        <f t="shared" ref="O1466" si="560">IF(COUNTIF(D1471:D1485,NA())=15,NA(),MAX(E1471:E1485))</f>
        <v>40</v>
      </c>
      <c r="P1466" s="1">
        <f t="shared" ref="P1466" si="561">COUNTIF(D1466:D1489,"&gt;=120")</f>
        <v>0</v>
      </c>
    </row>
    <row r="1467" spans="1:16" x14ac:dyDescent="0.55000000000000004">
      <c r="A1467" s="1">
        <f>値貼り付け用シート!F71</f>
        <v>5</v>
      </c>
      <c r="B1467" s="1">
        <f>値貼り付け用シート!G71</f>
        <v>31</v>
      </c>
      <c r="C1467" s="1">
        <v>2</v>
      </c>
      <c r="D1467" s="1">
        <f>IF(OR(ISBLANK(値貼り付け用シート!I71),値貼り付け用シート!I71&gt;9990),NA(),値貼り付け用シート!I71)</f>
        <v>30</v>
      </c>
      <c r="E1467" s="1">
        <f t="shared" si="534"/>
        <v>30</v>
      </c>
      <c r="F1467" s="1">
        <f t="shared" si="543"/>
        <v>303</v>
      </c>
      <c r="G1467" s="1">
        <f t="shared" si="544"/>
        <v>8</v>
      </c>
      <c r="H1467" s="1">
        <f t="shared" si="545"/>
        <v>38</v>
      </c>
    </row>
    <row r="1468" spans="1:16" x14ac:dyDescent="0.55000000000000004">
      <c r="A1468" s="1">
        <f>値貼り付け用シート!F71</f>
        <v>5</v>
      </c>
      <c r="B1468" s="1">
        <f>値貼り付け用シート!G71</f>
        <v>31</v>
      </c>
      <c r="C1468" s="1">
        <v>3</v>
      </c>
      <c r="D1468" s="1">
        <f>IF(OR(ISBLANK(値貼り付け用シート!J71),値貼り付け用シート!J71&gt;9990),NA(),値貼り付け用シート!J71)</f>
        <v>32</v>
      </c>
      <c r="E1468" s="1">
        <f t="shared" si="534"/>
        <v>32</v>
      </c>
      <c r="F1468" s="1">
        <f t="shared" si="543"/>
        <v>287</v>
      </c>
      <c r="G1468" s="1">
        <f t="shared" si="544"/>
        <v>8</v>
      </c>
      <c r="H1468" s="1">
        <f t="shared" si="545"/>
        <v>36</v>
      </c>
    </row>
    <row r="1469" spans="1:16" x14ac:dyDescent="0.55000000000000004">
      <c r="A1469" s="1">
        <f>値貼り付け用シート!F71</f>
        <v>5</v>
      </c>
      <c r="B1469" s="1">
        <f>値貼り付け用シート!G71</f>
        <v>31</v>
      </c>
      <c r="C1469" s="1">
        <v>4</v>
      </c>
      <c r="D1469" s="1">
        <f>IF(OR(ISBLANK(値貼り付け用シート!K71),値貼り付け用シート!K71&gt;9990),NA(),値貼り付け用シート!K71)</f>
        <v>39</v>
      </c>
      <c r="E1469" s="1">
        <f t="shared" si="534"/>
        <v>39</v>
      </c>
      <c r="F1469" s="1">
        <f t="shared" si="543"/>
        <v>280</v>
      </c>
      <c r="G1469" s="1">
        <f t="shared" si="544"/>
        <v>8</v>
      </c>
      <c r="H1469" s="1">
        <f t="shared" si="545"/>
        <v>35</v>
      </c>
    </row>
    <row r="1470" spans="1:16" x14ac:dyDescent="0.55000000000000004">
      <c r="A1470" s="1">
        <f>値貼り付け用シート!F71</f>
        <v>5</v>
      </c>
      <c r="B1470" s="1">
        <f>値貼り付け用シート!G71</f>
        <v>31</v>
      </c>
      <c r="C1470" s="1">
        <v>5</v>
      </c>
      <c r="D1470" s="1">
        <f>IF(OR(ISBLANK(値貼り付け用シート!L71),値貼り付け用シート!L71&gt;9990),NA(),値貼り付け用シート!L71)</f>
        <v>37</v>
      </c>
      <c r="E1470" s="1">
        <f t="shared" si="534"/>
        <v>37</v>
      </c>
      <c r="F1470" s="1">
        <f t="shared" si="543"/>
        <v>273</v>
      </c>
      <c r="G1470" s="1">
        <f t="shared" si="544"/>
        <v>8</v>
      </c>
      <c r="H1470" s="1">
        <f t="shared" si="545"/>
        <v>34</v>
      </c>
    </row>
    <row r="1471" spans="1:16" x14ac:dyDescent="0.55000000000000004">
      <c r="A1471" s="1">
        <f>値貼り付け用シート!F71</f>
        <v>5</v>
      </c>
      <c r="B1471" s="1">
        <f>値貼り付け用シート!G71</f>
        <v>31</v>
      </c>
      <c r="C1471" s="1">
        <v>6</v>
      </c>
      <c r="D1471" s="1">
        <f>IF(OR(ISBLANK(値貼り付け用シート!M71),値貼り付け用シート!M71&gt;9990),NA(),値貼り付け用シート!M71)</f>
        <v>30</v>
      </c>
      <c r="E1471" s="1">
        <f t="shared" si="534"/>
        <v>30</v>
      </c>
      <c r="F1471" s="1">
        <f t="shared" si="543"/>
        <v>261</v>
      </c>
      <c r="G1471" s="1">
        <f t="shared" si="544"/>
        <v>8</v>
      </c>
      <c r="H1471" s="1">
        <f t="shared" si="545"/>
        <v>33</v>
      </c>
    </row>
    <row r="1472" spans="1:16" x14ac:dyDescent="0.55000000000000004">
      <c r="A1472" s="1">
        <f>値貼り付け用シート!F71</f>
        <v>5</v>
      </c>
      <c r="B1472" s="1">
        <f>値貼り付け用シート!G71</f>
        <v>31</v>
      </c>
      <c r="C1472" s="1">
        <v>7</v>
      </c>
      <c r="D1472" s="1">
        <f>IF(OR(ISBLANK(値貼り付け用シート!N71),値貼り付け用シート!N71&gt;9990),NA(),値貼り付け用シート!N71)</f>
        <v>35</v>
      </c>
      <c r="E1472" s="1">
        <f t="shared" si="534"/>
        <v>35</v>
      </c>
      <c r="F1472" s="1">
        <f t="shared" si="543"/>
        <v>258</v>
      </c>
      <c r="G1472" s="1">
        <f t="shared" si="544"/>
        <v>8</v>
      </c>
      <c r="H1472" s="1">
        <f t="shared" si="545"/>
        <v>32</v>
      </c>
    </row>
    <row r="1473" spans="1:8" x14ac:dyDescent="0.55000000000000004">
      <c r="A1473" s="1">
        <f>値貼り付け用シート!F71</f>
        <v>5</v>
      </c>
      <c r="B1473" s="1">
        <f>値貼り付け用シート!G71</f>
        <v>31</v>
      </c>
      <c r="C1473" s="1">
        <v>8</v>
      </c>
      <c r="D1473" s="1">
        <f>IF(OR(ISBLANK(値貼り付け用シート!O71),値貼り付け用シート!O71&gt;9990),NA(),値貼り付け用シート!O71)</f>
        <v>38</v>
      </c>
      <c r="E1473" s="1">
        <f t="shared" si="534"/>
        <v>38</v>
      </c>
      <c r="F1473" s="1">
        <f t="shared" si="543"/>
        <v>269</v>
      </c>
      <c r="G1473" s="1">
        <f t="shared" si="544"/>
        <v>8</v>
      </c>
      <c r="H1473" s="1">
        <f t="shared" si="545"/>
        <v>34</v>
      </c>
    </row>
    <row r="1474" spans="1:8" x14ac:dyDescent="0.55000000000000004">
      <c r="A1474" s="1">
        <f>値貼り付け用シート!F71</f>
        <v>5</v>
      </c>
      <c r="B1474" s="1">
        <f>値貼り付け用シート!G71</f>
        <v>31</v>
      </c>
      <c r="C1474" s="1">
        <v>9</v>
      </c>
      <c r="D1474" s="1">
        <f>IF(OR(ISBLANK(値貼り付け用シート!P71),値貼り付け用シート!P71&gt;9990),NA(),値貼り付け用シート!P71)</f>
        <v>35</v>
      </c>
      <c r="E1474" s="1">
        <f t="shared" si="534"/>
        <v>35</v>
      </c>
      <c r="F1474" s="1">
        <f t="shared" si="543"/>
        <v>276</v>
      </c>
      <c r="G1474" s="1">
        <f t="shared" si="544"/>
        <v>8</v>
      </c>
      <c r="H1474" s="1">
        <f t="shared" si="545"/>
        <v>35</v>
      </c>
    </row>
    <row r="1475" spans="1:8" x14ac:dyDescent="0.55000000000000004">
      <c r="A1475" s="1">
        <f>値貼り付け用シート!F71</f>
        <v>5</v>
      </c>
      <c r="B1475" s="1">
        <f>値貼り付け用シート!G71</f>
        <v>31</v>
      </c>
      <c r="C1475" s="1">
        <v>10</v>
      </c>
      <c r="D1475" s="1" t="e">
        <f>IF(OR(ISBLANK(値貼り付け用シート!Q71),値貼り付け用シート!Q71&gt;9990),NA(),値貼り付け用シート!Q71)</f>
        <v>#N/A</v>
      </c>
      <c r="E1475" s="1">
        <f t="shared" ref="E1475:E1538" si="562">IF(ISERROR(D1475),0,D1475)</f>
        <v>0</v>
      </c>
      <c r="F1475" s="1">
        <f t="shared" si="543"/>
        <v>246</v>
      </c>
      <c r="G1475" s="1">
        <f t="shared" si="544"/>
        <v>7</v>
      </c>
      <c r="H1475" s="1">
        <f t="shared" si="545"/>
        <v>35</v>
      </c>
    </row>
    <row r="1476" spans="1:8" x14ac:dyDescent="0.55000000000000004">
      <c r="A1476" s="1">
        <f>値貼り付け用シート!F71</f>
        <v>5</v>
      </c>
      <c r="B1476" s="1">
        <f>値貼り付け用シート!G71</f>
        <v>31</v>
      </c>
      <c r="C1476" s="1">
        <v>11</v>
      </c>
      <c r="D1476" s="1">
        <f>IF(OR(ISBLANK(値貼り付け用シート!R71),値貼り付け用シート!R71&gt;9990),NA(),値貼り付け用シート!R71)</f>
        <v>34</v>
      </c>
      <c r="E1476" s="1">
        <f t="shared" si="562"/>
        <v>34</v>
      </c>
      <c r="F1476" s="1">
        <f t="shared" si="543"/>
        <v>248</v>
      </c>
      <c r="G1476" s="1">
        <f t="shared" si="544"/>
        <v>7</v>
      </c>
      <c r="H1476" s="1">
        <f t="shared" si="545"/>
        <v>35</v>
      </c>
    </row>
    <row r="1477" spans="1:8" x14ac:dyDescent="0.55000000000000004">
      <c r="A1477" s="1">
        <f>値貼り付け用シート!F71</f>
        <v>5</v>
      </c>
      <c r="B1477" s="1">
        <f>値貼り付け用シート!G71</f>
        <v>31</v>
      </c>
      <c r="C1477" s="1">
        <v>12</v>
      </c>
      <c r="D1477" s="1">
        <f>IF(OR(ISBLANK(値貼り付け用シート!S71),値貼り付け用シート!S71&gt;9990),NA(),値貼り付け用シート!S71)</f>
        <v>36</v>
      </c>
      <c r="E1477" s="1">
        <f t="shared" si="562"/>
        <v>36</v>
      </c>
      <c r="F1477" s="1">
        <f t="shared" si="543"/>
        <v>245</v>
      </c>
      <c r="G1477" s="1">
        <f t="shared" si="544"/>
        <v>7</v>
      </c>
      <c r="H1477" s="1">
        <f t="shared" si="545"/>
        <v>35</v>
      </c>
    </row>
    <row r="1478" spans="1:8" x14ac:dyDescent="0.55000000000000004">
      <c r="A1478" s="1">
        <f>値貼り付け用シート!F71</f>
        <v>5</v>
      </c>
      <c r="B1478" s="1">
        <f>値貼り付け用シート!G71</f>
        <v>31</v>
      </c>
      <c r="C1478" s="1">
        <v>13</v>
      </c>
      <c r="D1478" s="1">
        <f>IF(OR(ISBLANK(値貼り付け用シート!T71),値貼り付け用シート!T71&gt;9990),NA(),値貼り付け用シート!T71)</f>
        <v>38</v>
      </c>
      <c r="E1478" s="1">
        <f t="shared" si="562"/>
        <v>38</v>
      </c>
      <c r="F1478" s="1">
        <f t="shared" si="543"/>
        <v>246</v>
      </c>
      <c r="G1478" s="1">
        <f t="shared" si="544"/>
        <v>7</v>
      </c>
      <c r="H1478" s="1">
        <f t="shared" si="545"/>
        <v>35</v>
      </c>
    </row>
    <row r="1479" spans="1:8" x14ac:dyDescent="0.55000000000000004">
      <c r="A1479" s="1">
        <f>値貼り付け用シート!F71</f>
        <v>5</v>
      </c>
      <c r="B1479" s="1">
        <f>値貼り付け用シート!G71</f>
        <v>31</v>
      </c>
      <c r="C1479" s="1">
        <v>14</v>
      </c>
      <c r="D1479" s="1">
        <f>IF(OR(ISBLANK(値貼り付け用シート!U71),値貼り付け用シート!U71&gt;9990),NA(),値貼り付け用シート!U71)</f>
        <v>38</v>
      </c>
      <c r="E1479" s="1">
        <f t="shared" si="562"/>
        <v>38</v>
      </c>
      <c r="F1479" s="1">
        <f t="shared" si="543"/>
        <v>254</v>
      </c>
      <c r="G1479" s="1">
        <f t="shared" si="544"/>
        <v>7</v>
      </c>
      <c r="H1479" s="1">
        <f t="shared" si="545"/>
        <v>36</v>
      </c>
    </row>
    <row r="1480" spans="1:8" x14ac:dyDescent="0.55000000000000004">
      <c r="A1480" s="1">
        <f>値貼り付け用シート!F71</f>
        <v>5</v>
      </c>
      <c r="B1480" s="1">
        <f>値貼り付け用シート!G71</f>
        <v>31</v>
      </c>
      <c r="C1480" s="1">
        <v>15</v>
      </c>
      <c r="D1480" s="1">
        <f>IF(OR(ISBLANK(値貼り付け用シート!V71),値貼り付け用シート!V71&gt;9990),NA(),値貼り付け用シート!V71)</f>
        <v>40</v>
      </c>
      <c r="E1480" s="1">
        <f t="shared" si="562"/>
        <v>40</v>
      </c>
      <c r="F1480" s="1">
        <f t="shared" si="543"/>
        <v>259</v>
      </c>
      <c r="G1480" s="1">
        <f t="shared" si="544"/>
        <v>7</v>
      </c>
      <c r="H1480" s="1">
        <f t="shared" si="545"/>
        <v>37</v>
      </c>
    </row>
    <row r="1481" spans="1:8" x14ac:dyDescent="0.55000000000000004">
      <c r="A1481" s="1">
        <f>値貼り付け用シート!F71</f>
        <v>5</v>
      </c>
      <c r="B1481" s="1">
        <f>値貼り付け用シート!G71</f>
        <v>31</v>
      </c>
      <c r="C1481" s="1">
        <v>16</v>
      </c>
      <c r="D1481" s="1">
        <f>IF(OR(ISBLANK(値貼り付け用シート!W71),値貼り付け用シート!W71&gt;9990),NA(),値貼り付け用シート!W71)</f>
        <v>40</v>
      </c>
      <c r="E1481" s="1">
        <f t="shared" si="562"/>
        <v>40</v>
      </c>
      <c r="F1481" s="1">
        <f t="shared" si="543"/>
        <v>261</v>
      </c>
      <c r="G1481" s="1">
        <f t="shared" si="544"/>
        <v>7</v>
      </c>
      <c r="H1481" s="1">
        <f t="shared" si="545"/>
        <v>37</v>
      </c>
    </row>
    <row r="1482" spans="1:8" x14ac:dyDescent="0.55000000000000004">
      <c r="A1482" s="1">
        <f>値貼り付け用シート!F71</f>
        <v>5</v>
      </c>
      <c r="B1482" s="1">
        <f>値貼り付け用シート!G71</f>
        <v>31</v>
      </c>
      <c r="C1482" s="1">
        <v>17</v>
      </c>
      <c r="D1482" s="1">
        <f>IF(OR(ISBLANK(値貼り付け用シート!X71),値貼り付け用シート!X71&gt;9990),NA(),値貼り付け用シート!X71)</f>
        <v>38</v>
      </c>
      <c r="E1482" s="1">
        <f t="shared" si="562"/>
        <v>38</v>
      </c>
      <c r="F1482" s="1">
        <f t="shared" si="543"/>
        <v>264</v>
      </c>
      <c r="G1482" s="1">
        <f t="shared" si="544"/>
        <v>7</v>
      </c>
      <c r="H1482" s="1">
        <f t="shared" si="545"/>
        <v>38</v>
      </c>
    </row>
    <row r="1483" spans="1:8" x14ac:dyDescent="0.55000000000000004">
      <c r="A1483" s="1">
        <f>値貼り付け用シート!F71</f>
        <v>5</v>
      </c>
      <c r="B1483" s="1">
        <f>値貼り付け用シート!G71</f>
        <v>31</v>
      </c>
      <c r="C1483" s="1">
        <v>18</v>
      </c>
      <c r="D1483" s="1">
        <f>IF(OR(ISBLANK(値貼り付け用シート!Y71),値貼り付け用シート!Y71&gt;9990),NA(),値貼り付け用シート!Y71)</f>
        <v>34</v>
      </c>
      <c r="E1483" s="1">
        <f t="shared" si="562"/>
        <v>34</v>
      </c>
      <c r="F1483" s="1">
        <f t="shared" si="543"/>
        <v>298</v>
      </c>
      <c r="G1483" s="1">
        <f t="shared" si="544"/>
        <v>8</v>
      </c>
      <c r="H1483" s="1">
        <f t="shared" si="545"/>
        <v>37</v>
      </c>
    </row>
    <row r="1484" spans="1:8" x14ac:dyDescent="0.55000000000000004">
      <c r="A1484" s="1">
        <f>値貼り付け用シート!F71</f>
        <v>5</v>
      </c>
      <c r="B1484" s="1">
        <f>値貼り付け用シート!G71</f>
        <v>31</v>
      </c>
      <c r="C1484" s="1">
        <v>19</v>
      </c>
      <c r="D1484" s="1">
        <f>IF(OR(ISBLANK(値貼り付け用シート!Z71),値貼り付け用シート!Z71&gt;9990),NA(),値貼り付け用シート!Z71)</f>
        <v>31</v>
      </c>
      <c r="E1484" s="1">
        <f t="shared" si="562"/>
        <v>31</v>
      </c>
      <c r="F1484" s="1">
        <f t="shared" si="543"/>
        <v>295</v>
      </c>
      <c r="G1484" s="1">
        <f t="shared" si="544"/>
        <v>8</v>
      </c>
      <c r="H1484" s="1">
        <f t="shared" si="545"/>
        <v>37</v>
      </c>
    </row>
    <row r="1485" spans="1:8" x14ac:dyDescent="0.55000000000000004">
      <c r="A1485" s="1">
        <f>値貼り付け用シート!F71</f>
        <v>5</v>
      </c>
      <c r="B1485" s="1">
        <f>値貼り付け用シート!G71</f>
        <v>31</v>
      </c>
      <c r="C1485" s="1">
        <v>20</v>
      </c>
      <c r="D1485" s="1">
        <f>IF(OR(ISBLANK(値貼り付け用シート!AA71),値貼り付け用シート!AA71&gt;9990),NA(),値貼り付け用シート!AA71)</f>
        <v>29</v>
      </c>
      <c r="E1485" s="1">
        <f t="shared" si="562"/>
        <v>29</v>
      </c>
      <c r="F1485" s="1">
        <f t="shared" si="543"/>
        <v>288</v>
      </c>
      <c r="G1485" s="1">
        <f t="shared" si="544"/>
        <v>8</v>
      </c>
      <c r="H1485" s="1">
        <f t="shared" si="545"/>
        <v>36</v>
      </c>
    </row>
    <row r="1486" spans="1:8" x14ac:dyDescent="0.55000000000000004">
      <c r="A1486" s="1">
        <f>値貼り付け用シート!F71</f>
        <v>5</v>
      </c>
      <c r="B1486" s="1">
        <f>値貼り付け用シート!G71</f>
        <v>31</v>
      </c>
      <c r="C1486" s="1">
        <v>21</v>
      </c>
      <c r="D1486" s="1">
        <f>IF(OR(ISBLANK(値貼り付け用シート!AB71),値貼り付け用シート!AB71&gt;9990),NA(),値貼り付け用シート!AB71)</f>
        <v>27</v>
      </c>
      <c r="E1486" s="1">
        <f t="shared" si="562"/>
        <v>27</v>
      </c>
      <c r="F1486" s="1">
        <f t="shared" si="543"/>
        <v>277</v>
      </c>
      <c r="G1486" s="1">
        <f t="shared" si="544"/>
        <v>8</v>
      </c>
      <c r="H1486" s="1">
        <f t="shared" si="545"/>
        <v>35</v>
      </c>
    </row>
    <row r="1487" spans="1:8" x14ac:dyDescent="0.55000000000000004">
      <c r="A1487" s="1">
        <f>値貼り付け用シート!F71</f>
        <v>5</v>
      </c>
      <c r="B1487" s="1">
        <f>値貼り付け用シート!G71</f>
        <v>31</v>
      </c>
      <c r="C1487" s="1">
        <v>22</v>
      </c>
      <c r="D1487" s="1">
        <f>IF(OR(ISBLANK(値貼り付け用シート!AC71),値貼り付け用シート!AC71&gt;9990),NA(),値貼り付け用シート!AC71)</f>
        <v>19</v>
      </c>
      <c r="E1487" s="1">
        <f t="shared" si="562"/>
        <v>19</v>
      </c>
      <c r="F1487" s="1">
        <f t="shared" si="543"/>
        <v>258</v>
      </c>
      <c r="G1487" s="1">
        <f t="shared" si="544"/>
        <v>8</v>
      </c>
      <c r="H1487" s="1">
        <f t="shared" si="545"/>
        <v>32</v>
      </c>
    </row>
    <row r="1488" spans="1:8" x14ac:dyDescent="0.55000000000000004">
      <c r="A1488" s="1">
        <f>値貼り付け用シート!F71</f>
        <v>5</v>
      </c>
      <c r="B1488" s="1">
        <f>値貼り付け用シート!G71</f>
        <v>31</v>
      </c>
      <c r="C1488" s="1">
        <v>23</v>
      </c>
      <c r="D1488" s="1">
        <f>IF(OR(ISBLANK(値貼り付け用シート!AD71),値貼り付け用シート!AD71&gt;9990),NA(),値貼り付け用シート!AD71)</f>
        <v>15</v>
      </c>
      <c r="E1488" s="1">
        <f t="shared" si="562"/>
        <v>15</v>
      </c>
      <c r="F1488" s="1">
        <f t="shared" si="543"/>
        <v>233</v>
      </c>
      <c r="G1488" s="1">
        <f t="shared" si="544"/>
        <v>8</v>
      </c>
      <c r="H1488" s="1">
        <f t="shared" si="545"/>
        <v>29</v>
      </c>
    </row>
    <row r="1489" spans="1:16" x14ac:dyDescent="0.55000000000000004">
      <c r="A1489" s="1">
        <f>値貼り付け用シート!F71</f>
        <v>5</v>
      </c>
      <c r="B1489" s="1">
        <f>値貼り付け用シート!G71</f>
        <v>31</v>
      </c>
      <c r="C1489" s="1">
        <v>24</v>
      </c>
      <c r="D1489" s="1">
        <f>IF(OR(ISBLANK(値貼り付け用シート!AE71),値貼り付け用シート!AE71&gt;9990),NA(),値貼り付け用シート!AE71)</f>
        <v>11</v>
      </c>
      <c r="E1489" s="1">
        <f t="shared" si="562"/>
        <v>11</v>
      </c>
      <c r="F1489" s="1">
        <f t="shared" si="543"/>
        <v>204</v>
      </c>
      <c r="G1489" s="1">
        <f t="shared" si="544"/>
        <v>8</v>
      </c>
      <c r="H1489" s="1">
        <f t="shared" si="545"/>
        <v>26</v>
      </c>
    </row>
    <row r="1490" spans="1:16" x14ac:dyDescent="0.55000000000000004">
      <c r="A1490" s="1">
        <f>値貼り付け用シート!F72</f>
        <v>6</v>
      </c>
      <c r="B1490" s="1">
        <f>値貼り付け用シート!G72</f>
        <v>1</v>
      </c>
      <c r="C1490" s="1">
        <v>1</v>
      </c>
      <c r="D1490" s="1">
        <f>IF(OR(ISBLANK(値貼り付け用シート!H72),値貼り付け用シート!H72&gt;9990),NA(),値貼り付け用シート!H72)</f>
        <v>10</v>
      </c>
      <c r="E1490" s="1">
        <f t="shared" si="562"/>
        <v>10</v>
      </c>
      <c r="F1490" s="1">
        <f t="shared" si="543"/>
        <v>176</v>
      </c>
      <c r="G1490" s="1">
        <f t="shared" si="544"/>
        <v>8</v>
      </c>
      <c r="H1490" s="1">
        <f t="shared" si="545"/>
        <v>22</v>
      </c>
      <c r="I1490" s="1">
        <f t="shared" ref="I1490" si="563">COUNT(D1490:D1513)</f>
        <v>24</v>
      </c>
      <c r="J1490" s="1">
        <f t="shared" ref="J1490" si="564">COUNT(H1490:H1513)</f>
        <v>24</v>
      </c>
      <c r="K1490" s="1">
        <f t="shared" ref="K1490" si="565">IF(AND(I1490&gt;=20,J1490&gt;=20),0,1)</f>
        <v>0</v>
      </c>
      <c r="L1490" s="1">
        <f t="shared" ref="L1490" si="566">IF(K1490=0,MAX(H1490:H1513),NA())</f>
        <v>44</v>
      </c>
      <c r="M1490" s="1">
        <f t="shared" ref="M1490" si="567">IF(K1490=0,IF(L1490&lt;=70,1,0),NA())</f>
        <v>1</v>
      </c>
      <c r="N1490" s="1">
        <f t="shared" ref="N1490" si="568">IF(COUNTIF(D1490:D1513,NA())=24,NA(),MAX(E1490:E1513))</f>
        <v>47</v>
      </c>
      <c r="O1490" s="1">
        <f t="shared" ref="O1490" si="569">IF(COUNTIF(D1495:D1509,NA())=15,NA(),MAX(E1495:E1509))</f>
        <v>47</v>
      </c>
      <c r="P1490" s="1">
        <f t="shared" ref="P1490" si="570">COUNTIF(D1490:D1513,"&gt;=120")</f>
        <v>0</v>
      </c>
    </row>
    <row r="1491" spans="1:16" x14ac:dyDescent="0.55000000000000004">
      <c r="A1491" s="1">
        <f>値貼り付け用シート!F72</f>
        <v>6</v>
      </c>
      <c r="B1491" s="1">
        <f>値貼り付け用シート!G72</f>
        <v>1</v>
      </c>
      <c r="C1491" s="1">
        <v>2</v>
      </c>
      <c r="D1491" s="1">
        <f>IF(OR(ISBLANK(値貼り付け用シート!I72),値貼り付け用シート!I72&gt;9990),NA(),値貼り付け用シート!I72)</f>
        <v>9</v>
      </c>
      <c r="E1491" s="1">
        <f t="shared" si="562"/>
        <v>9</v>
      </c>
      <c r="F1491" s="1">
        <f t="shared" si="543"/>
        <v>151</v>
      </c>
      <c r="G1491" s="1">
        <f t="shared" si="544"/>
        <v>8</v>
      </c>
      <c r="H1491" s="1">
        <f t="shared" si="545"/>
        <v>19</v>
      </c>
    </row>
    <row r="1492" spans="1:16" x14ac:dyDescent="0.55000000000000004">
      <c r="A1492" s="1">
        <f>値貼り付け用シート!F72</f>
        <v>6</v>
      </c>
      <c r="B1492" s="1">
        <f>値貼り付け用シート!G72</f>
        <v>1</v>
      </c>
      <c r="C1492" s="1">
        <v>3</v>
      </c>
      <c r="D1492" s="1">
        <f>IF(OR(ISBLANK(値貼り付け用シート!J72),値貼り付け用シート!J72&gt;9990),NA(),値貼り付け用シート!J72)</f>
        <v>2</v>
      </c>
      <c r="E1492" s="1">
        <f t="shared" si="562"/>
        <v>2</v>
      </c>
      <c r="F1492" s="1">
        <f t="shared" si="543"/>
        <v>122</v>
      </c>
      <c r="G1492" s="1">
        <f t="shared" si="544"/>
        <v>8</v>
      </c>
      <c r="H1492" s="1">
        <f t="shared" si="545"/>
        <v>15</v>
      </c>
    </row>
    <row r="1493" spans="1:16" x14ac:dyDescent="0.55000000000000004">
      <c r="A1493" s="1">
        <f>値貼り付け用シート!F72</f>
        <v>6</v>
      </c>
      <c r="B1493" s="1">
        <f>値貼り付け用シート!G72</f>
        <v>1</v>
      </c>
      <c r="C1493" s="1">
        <v>4</v>
      </c>
      <c r="D1493" s="1">
        <f>IF(OR(ISBLANK(値貼り付け用シート!K72),値貼り付け用シート!K72&gt;9990),NA(),値貼り付け用シート!K72)</f>
        <v>1</v>
      </c>
      <c r="E1493" s="1">
        <f t="shared" si="562"/>
        <v>1</v>
      </c>
      <c r="F1493" s="1">
        <f t="shared" si="543"/>
        <v>94</v>
      </c>
      <c r="G1493" s="1">
        <f t="shared" si="544"/>
        <v>8</v>
      </c>
      <c r="H1493" s="1">
        <f t="shared" si="545"/>
        <v>12</v>
      </c>
    </row>
    <row r="1494" spans="1:16" x14ac:dyDescent="0.55000000000000004">
      <c r="A1494" s="1">
        <f>値貼り付け用シート!F72</f>
        <v>6</v>
      </c>
      <c r="B1494" s="1">
        <f>値貼り付け用シート!G72</f>
        <v>1</v>
      </c>
      <c r="C1494" s="1">
        <v>5</v>
      </c>
      <c r="D1494" s="1">
        <f>IF(OR(ISBLANK(値貼り付け用シート!L72),値貼り付け用シート!L72&gt;9990),NA(),値貼り付け用シート!L72)</f>
        <v>1</v>
      </c>
      <c r="E1494" s="1">
        <f t="shared" si="562"/>
        <v>1</v>
      </c>
      <c r="F1494" s="1">
        <f t="shared" si="543"/>
        <v>68</v>
      </c>
      <c r="G1494" s="1">
        <f t="shared" si="544"/>
        <v>8</v>
      </c>
      <c r="H1494" s="1">
        <f t="shared" si="545"/>
        <v>9</v>
      </c>
    </row>
    <row r="1495" spans="1:16" x14ac:dyDescent="0.55000000000000004">
      <c r="A1495" s="1">
        <f>値貼り付け用シート!F72</f>
        <v>6</v>
      </c>
      <c r="B1495" s="1">
        <f>値貼り付け用シート!G72</f>
        <v>1</v>
      </c>
      <c r="C1495" s="1">
        <v>6</v>
      </c>
      <c r="D1495" s="1">
        <f>IF(OR(ISBLANK(値貼り付け用シート!M72),値貼り付け用シート!M72&gt;9990),NA(),値貼り付け用シート!M72)</f>
        <v>2</v>
      </c>
      <c r="E1495" s="1">
        <f t="shared" si="562"/>
        <v>2</v>
      </c>
      <c r="F1495" s="1">
        <f t="shared" si="543"/>
        <v>51</v>
      </c>
      <c r="G1495" s="1">
        <f t="shared" si="544"/>
        <v>8</v>
      </c>
      <c r="H1495" s="1">
        <f t="shared" si="545"/>
        <v>6</v>
      </c>
    </row>
    <row r="1496" spans="1:16" x14ac:dyDescent="0.55000000000000004">
      <c r="A1496" s="1">
        <f>値貼り付け用シート!F72</f>
        <v>6</v>
      </c>
      <c r="B1496" s="1">
        <f>値貼り付け用シート!G72</f>
        <v>1</v>
      </c>
      <c r="C1496" s="1">
        <v>7</v>
      </c>
      <c r="D1496" s="1">
        <f>IF(OR(ISBLANK(値貼り付け用シート!N72),値貼り付け用シート!N72&gt;9990),NA(),値貼り付け用シート!N72)</f>
        <v>9</v>
      </c>
      <c r="E1496" s="1">
        <f t="shared" si="562"/>
        <v>9</v>
      </c>
      <c r="F1496" s="1">
        <f t="shared" si="543"/>
        <v>45</v>
      </c>
      <c r="G1496" s="1">
        <f t="shared" si="544"/>
        <v>8</v>
      </c>
      <c r="H1496" s="1">
        <f t="shared" si="545"/>
        <v>6</v>
      </c>
    </row>
    <row r="1497" spans="1:16" x14ac:dyDescent="0.55000000000000004">
      <c r="A1497" s="1">
        <f>値貼り付け用シート!F72</f>
        <v>6</v>
      </c>
      <c r="B1497" s="1">
        <f>値貼り付け用シート!G72</f>
        <v>1</v>
      </c>
      <c r="C1497" s="1">
        <v>8</v>
      </c>
      <c r="D1497" s="1">
        <f>IF(OR(ISBLANK(値貼り付け用シート!O72),値貼り付け用シート!O72&gt;9990),NA(),値貼り付け用シート!O72)</f>
        <v>17</v>
      </c>
      <c r="E1497" s="1">
        <f t="shared" si="562"/>
        <v>17</v>
      </c>
      <c r="F1497" s="1">
        <f t="shared" si="543"/>
        <v>51</v>
      </c>
      <c r="G1497" s="1">
        <f t="shared" si="544"/>
        <v>8</v>
      </c>
      <c r="H1497" s="1">
        <f t="shared" si="545"/>
        <v>6</v>
      </c>
    </row>
    <row r="1498" spans="1:16" x14ac:dyDescent="0.55000000000000004">
      <c r="A1498" s="1">
        <f>値貼り付け用シート!F72</f>
        <v>6</v>
      </c>
      <c r="B1498" s="1">
        <f>値貼り付け用シート!G72</f>
        <v>1</v>
      </c>
      <c r="C1498" s="1">
        <v>9</v>
      </c>
      <c r="D1498" s="1">
        <f>IF(OR(ISBLANK(値貼り付け用シート!P72),値貼り付け用シート!P72&gt;9990),NA(),値貼り付け用シート!P72)</f>
        <v>24</v>
      </c>
      <c r="E1498" s="1">
        <f t="shared" si="562"/>
        <v>24</v>
      </c>
      <c r="F1498" s="1">
        <f t="shared" si="543"/>
        <v>65</v>
      </c>
      <c r="G1498" s="1">
        <f t="shared" si="544"/>
        <v>8</v>
      </c>
      <c r="H1498" s="1">
        <f t="shared" si="545"/>
        <v>8</v>
      </c>
    </row>
    <row r="1499" spans="1:16" x14ac:dyDescent="0.55000000000000004">
      <c r="A1499" s="1">
        <f>値貼り付け用シート!F72</f>
        <v>6</v>
      </c>
      <c r="B1499" s="1">
        <f>値貼り付け用シート!G72</f>
        <v>1</v>
      </c>
      <c r="C1499" s="1">
        <v>10</v>
      </c>
      <c r="D1499" s="1">
        <f>IF(OR(ISBLANK(値貼り付け用シート!Q72),値貼り付け用シート!Q72&gt;9990),NA(),値貼り付け用シート!Q72)</f>
        <v>33</v>
      </c>
      <c r="E1499" s="1">
        <f t="shared" si="562"/>
        <v>33</v>
      </c>
      <c r="F1499" s="1">
        <f t="shared" ref="F1499:F1562" si="571">SUM(E1492:E1499)</f>
        <v>89</v>
      </c>
      <c r="G1499" s="1">
        <f t="shared" ref="G1499:G1562" si="572">COUNT(D1492:D1499)</f>
        <v>8</v>
      </c>
      <c r="H1499" s="1">
        <f t="shared" ref="H1499:H1562" si="573">IF(G1499&gt;=6,ROUND(F1499/G1499,0),NA())</f>
        <v>11</v>
      </c>
    </row>
    <row r="1500" spans="1:16" x14ac:dyDescent="0.55000000000000004">
      <c r="A1500" s="1">
        <f>値貼り付け用シート!F72</f>
        <v>6</v>
      </c>
      <c r="B1500" s="1">
        <f>値貼り付け用シート!G72</f>
        <v>1</v>
      </c>
      <c r="C1500" s="1">
        <v>11</v>
      </c>
      <c r="D1500" s="1">
        <f>IF(OR(ISBLANK(値貼り付け用シート!R72),値貼り付け用シート!R72&gt;9990),NA(),値貼り付け用シート!R72)</f>
        <v>43</v>
      </c>
      <c r="E1500" s="1">
        <f t="shared" si="562"/>
        <v>43</v>
      </c>
      <c r="F1500" s="1">
        <f t="shared" si="571"/>
        <v>130</v>
      </c>
      <c r="G1500" s="1">
        <f t="shared" si="572"/>
        <v>8</v>
      </c>
      <c r="H1500" s="1">
        <f t="shared" si="573"/>
        <v>16</v>
      </c>
    </row>
    <row r="1501" spans="1:16" x14ac:dyDescent="0.55000000000000004">
      <c r="A1501" s="1">
        <f>値貼り付け用シート!F72</f>
        <v>6</v>
      </c>
      <c r="B1501" s="1">
        <f>値貼り付け用シート!G72</f>
        <v>1</v>
      </c>
      <c r="C1501" s="1">
        <v>12</v>
      </c>
      <c r="D1501" s="1">
        <f>IF(OR(ISBLANK(値貼り付け用シート!S72),値貼り付け用シート!S72&gt;9990),NA(),値貼り付け用シート!S72)</f>
        <v>44</v>
      </c>
      <c r="E1501" s="1">
        <f t="shared" si="562"/>
        <v>44</v>
      </c>
      <c r="F1501" s="1">
        <f t="shared" si="571"/>
        <v>173</v>
      </c>
      <c r="G1501" s="1">
        <f t="shared" si="572"/>
        <v>8</v>
      </c>
      <c r="H1501" s="1">
        <f t="shared" si="573"/>
        <v>22</v>
      </c>
    </row>
    <row r="1502" spans="1:16" x14ac:dyDescent="0.55000000000000004">
      <c r="A1502" s="1">
        <f>値貼り付け用シート!F72</f>
        <v>6</v>
      </c>
      <c r="B1502" s="1">
        <f>値貼り付け用シート!G72</f>
        <v>1</v>
      </c>
      <c r="C1502" s="1">
        <v>13</v>
      </c>
      <c r="D1502" s="1">
        <f>IF(OR(ISBLANK(値貼り付け用シート!T72),値貼り付け用シート!T72&gt;9990),NA(),値貼り付け用シート!T72)</f>
        <v>47</v>
      </c>
      <c r="E1502" s="1">
        <f t="shared" si="562"/>
        <v>47</v>
      </c>
      <c r="F1502" s="1">
        <f t="shared" si="571"/>
        <v>219</v>
      </c>
      <c r="G1502" s="1">
        <f t="shared" si="572"/>
        <v>8</v>
      </c>
      <c r="H1502" s="1">
        <f t="shared" si="573"/>
        <v>27</v>
      </c>
    </row>
    <row r="1503" spans="1:16" x14ac:dyDescent="0.55000000000000004">
      <c r="A1503" s="1">
        <f>値貼り付け用シート!F72</f>
        <v>6</v>
      </c>
      <c r="B1503" s="1">
        <f>値貼り付け用シート!G72</f>
        <v>1</v>
      </c>
      <c r="C1503" s="1">
        <v>14</v>
      </c>
      <c r="D1503" s="1">
        <f>IF(OR(ISBLANK(値貼り付け用シート!U72),値貼り付け用シート!U72&gt;9990),NA(),値貼り付け用シート!U72)</f>
        <v>46</v>
      </c>
      <c r="E1503" s="1">
        <f t="shared" si="562"/>
        <v>46</v>
      </c>
      <c r="F1503" s="1">
        <f t="shared" si="571"/>
        <v>263</v>
      </c>
      <c r="G1503" s="1">
        <f t="shared" si="572"/>
        <v>8</v>
      </c>
      <c r="H1503" s="1">
        <f t="shared" si="573"/>
        <v>33</v>
      </c>
    </row>
    <row r="1504" spans="1:16" x14ac:dyDescent="0.55000000000000004">
      <c r="A1504" s="1">
        <f>値貼り付け用シート!F72</f>
        <v>6</v>
      </c>
      <c r="B1504" s="1">
        <f>値貼り付け用シート!G72</f>
        <v>1</v>
      </c>
      <c r="C1504" s="1">
        <v>15</v>
      </c>
      <c r="D1504" s="1">
        <f>IF(OR(ISBLANK(値貼り付け用シート!V72),値貼り付け用シート!V72&gt;9990),NA(),値貼り付け用シート!V72)</f>
        <v>45</v>
      </c>
      <c r="E1504" s="1">
        <f t="shared" si="562"/>
        <v>45</v>
      </c>
      <c r="F1504" s="1">
        <f t="shared" si="571"/>
        <v>299</v>
      </c>
      <c r="G1504" s="1">
        <f t="shared" si="572"/>
        <v>8</v>
      </c>
      <c r="H1504" s="1">
        <f t="shared" si="573"/>
        <v>37</v>
      </c>
    </row>
    <row r="1505" spans="1:16" x14ac:dyDescent="0.55000000000000004">
      <c r="A1505" s="1">
        <f>値貼り付け用シート!F72</f>
        <v>6</v>
      </c>
      <c r="B1505" s="1">
        <f>値貼り付け用シート!G72</f>
        <v>1</v>
      </c>
      <c r="C1505" s="1">
        <v>16</v>
      </c>
      <c r="D1505" s="1">
        <f>IF(OR(ISBLANK(値貼り付け用シート!W72),値貼り付け用シート!W72&gt;9990),NA(),値貼り付け用シート!W72)</f>
        <v>46</v>
      </c>
      <c r="E1505" s="1">
        <f t="shared" si="562"/>
        <v>46</v>
      </c>
      <c r="F1505" s="1">
        <f t="shared" si="571"/>
        <v>328</v>
      </c>
      <c r="G1505" s="1">
        <f t="shared" si="572"/>
        <v>8</v>
      </c>
      <c r="H1505" s="1">
        <f t="shared" si="573"/>
        <v>41</v>
      </c>
    </row>
    <row r="1506" spans="1:16" x14ac:dyDescent="0.55000000000000004">
      <c r="A1506" s="1">
        <f>値貼り付け用シート!F72</f>
        <v>6</v>
      </c>
      <c r="B1506" s="1">
        <f>値貼り付け用シート!G72</f>
        <v>1</v>
      </c>
      <c r="C1506" s="1">
        <v>17</v>
      </c>
      <c r="D1506" s="1">
        <f>IF(OR(ISBLANK(値貼り付け用シート!X72),値貼り付け用シート!X72&gt;9990),NA(),値貼り付け用シート!X72)</f>
        <v>42</v>
      </c>
      <c r="E1506" s="1">
        <f t="shared" si="562"/>
        <v>42</v>
      </c>
      <c r="F1506" s="1">
        <f t="shared" si="571"/>
        <v>346</v>
      </c>
      <c r="G1506" s="1">
        <f t="shared" si="572"/>
        <v>8</v>
      </c>
      <c r="H1506" s="1">
        <f t="shared" si="573"/>
        <v>43</v>
      </c>
    </row>
    <row r="1507" spans="1:16" x14ac:dyDescent="0.55000000000000004">
      <c r="A1507" s="1">
        <f>値貼り付け用シート!F72</f>
        <v>6</v>
      </c>
      <c r="B1507" s="1">
        <f>値貼り付け用シート!G72</f>
        <v>1</v>
      </c>
      <c r="C1507" s="1">
        <v>18</v>
      </c>
      <c r="D1507" s="1">
        <f>IF(OR(ISBLANK(値貼り付け用シート!Y72),値貼り付け用シート!Y72&gt;9990),NA(),値貼り付け用シート!Y72)</f>
        <v>39</v>
      </c>
      <c r="E1507" s="1">
        <f t="shared" si="562"/>
        <v>39</v>
      </c>
      <c r="F1507" s="1">
        <f t="shared" si="571"/>
        <v>352</v>
      </c>
      <c r="G1507" s="1">
        <f t="shared" si="572"/>
        <v>8</v>
      </c>
      <c r="H1507" s="1">
        <f t="shared" si="573"/>
        <v>44</v>
      </c>
    </row>
    <row r="1508" spans="1:16" x14ac:dyDescent="0.55000000000000004">
      <c r="A1508" s="1">
        <f>値貼り付け用シート!F72</f>
        <v>6</v>
      </c>
      <c r="B1508" s="1">
        <f>値貼り付け用シート!G72</f>
        <v>1</v>
      </c>
      <c r="C1508" s="1">
        <v>19</v>
      </c>
      <c r="D1508" s="1">
        <f>IF(OR(ISBLANK(値貼り付け用シート!Z72),値貼り付け用シート!Z72&gt;9990),NA(),値貼り付け用シート!Z72)</f>
        <v>37</v>
      </c>
      <c r="E1508" s="1">
        <f t="shared" si="562"/>
        <v>37</v>
      </c>
      <c r="F1508" s="1">
        <f t="shared" si="571"/>
        <v>346</v>
      </c>
      <c r="G1508" s="1">
        <f t="shared" si="572"/>
        <v>8</v>
      </c>
      <c r="H1508" s="1">
        <f t="shared" si="573"/>
        <v>43</v>
      </c>
    </row>
    <row r="1509" spans="1:16" x14ac:dyDescent="0.55000000000000004">
      <c r="A1509" s="1">
        <f>値貼り付け用シート!F72</f>
        <v>6</v>
      </c>
      <c r="B1509" s="1">
        <f>値貼り付け用シート!G72</f>
        <v>1</v>
      </c>
      <c r="C1509" s="1">
        <v>20</v>
      </c>
      <c r="D1509" s="1">
        <f>IF(OR(ISBLANK(値貼り付け用シート!AA72),値貼り付け用シート!AA72&gt;9990),NA(),値貼り付け用シート!AA72)</f>
        <v>36</v>
      </c>
      <c r="E1509" s="1">
        <f t="shared" si="562"/>
        <v>36</v>
      </c>
      <c r="F1509" s="1">
        <f t="shared" si="571"/>
        <v>338</v>
      </c>
      <c r="G1509" s="1">
        <f t="shared" si="572"/>
        <v>8</v>
      </c>
      <c r="H1509" s="1">
        <f t="shared" si="573"/>
        <v>42</v>
      </c>
    </row>
    <row r="1510" spans="1:16" x14ac:dyDescent="0.55000000000000004">
      <c r="A1510" s="1">
        <f>値貼り付け用シート!F72</f>
        <v>6</v>
      </c>
      <c r="B1510" s="1">
        <f>値貼り付け用シート!G72</f>
        <v>1</v>
      </c>
      <c r="C1510" s="1">
        <v>21</v>
      </c>
      <c r="D1510" s="1">
        <f>IF(OR(ISBLANK(値貼り付け用シート!AB72),値貼り付け用シート!AB72&gt;9990),NA(),値貼り付け用シート!AB72)</f>
        <v>35</v>
      </c>
      <c r="E1510" s="1">
        <f t="shared" si="562"/>
        <v>35</v>
      </c>
      <c r="F1510" s="1">
        <f t="shared" si="571"/>
        <v>326</v>
      </c>
      <c r="G1510" s="1">
        <f t="shared" si="572"/>
        <v>8</v>
      </c>
      <c r="H1510" s="1">
        <f t="shared" si="573"/>
        <v>41</v>
      </c>
    </row>
    <row r="1511" spans="1:16" x14ac:dyDescent="0.55000000000000004">
      <c r="A1511" s="1">
        <f>値貼り付け用シート!F72</f>
        <v>6</v>
      </c>
      <c r="B1511" s="1">
        <f>値貼り付け用シート!G72</f>
        <v>1</v>
      </c>
      <c r="C1511" s="1">
        <v>22</v>
      </c>
      <c r="D1511" s="1">
        <f>IF(OR(ISBLANK(値貼り付け用シート!AC72),値貼り付け用シート!AC72&gt;9990),NA(),値貼り付け用シート!AC72)</f>
        <v>36</v>
      </c>
      <c r="E1511" s="1">
        <f t="shared" si="562"/>
        <v>36</v>
      </c>
      <c r="F1511" s="1">
        <f t="shared" si="571"/>
        <v>316</v>
      </c>
      <c r="G1511" s="1">
        <f t="shared" si="572"/>
        <v>8</v>
      </c>
      <c r="H1511" s="1">
        <f t="shared" si="573"/>
        <v>40</v>
      </c>
    </row>
    <row r="1512" spans="1:16" x14ac:dyDescent="0.55000000000000004">
      <c r="A1512" s="1">
        <f>値貼り付け用シート!F72</f>
        <v>6</v>
      </c>
      <c r="B1512" s="1">
        <f>値貼り付け用シート!G72</f>
        <v>1</v>
      </c>
      <c r="C1512" s="1">
        <v>23</v>
      </c>
      <c r="D1512" s="1">
        <f>IF(OR(ISBLANK(値貼り付け用シート!AD72),値貼り付け用シート!AD72&gt;9990),NA(),値貼り付け用シート!AD72)</f>
        <v>35</v>
      </c>
      <c r="E1512" s="1">
        <f t="shared" si="562"/>
        <v>35</v>
      </c>
      <c r="F1512" s="1">
        <f t="shared" si="571"/>
        <v>306</v>
      </c>
      <c r="G1512" s="1">
        <f t="shared" si="572"/>
        <v>8</v>
      </c>
      <c r="H1512" s="1">
        <f t="shared" si="573"/>
        <v>38</v>
      </c>
    </row>
    <row r="1513" spans="1:16" x14ac:dyDescent="0.55000000000000004">
      <c r="A1513" s="1">
        <f>値貼り付け用シート!F72</f>
        <v>6</v>
      </c>
      <c r="B1513" s="1">
        <f>値貼り付け用シート!G72</f>
        <v>1</v>
      </c>
      <c r="C1513" s="1">
        <v>24</v>
      </c>
      <c r="D1513" s="1">
        <f>IF(OR(ISBLANK(値貼り付け用シート!AE72),値貼り付け用シート!AE72&gt;9990),NA(),値貼り付け用シート!AE72)</f>
        <v>35</v>
      </c>
      <c r="E1513" s="1">
        <f t="shared" si="562"/>
        <v>35</v>
      </c>
      <c r="F1513" s="1">
        <f t="shared" si="571"/>
        <v>295</v>
      </c>
      <c r="G1513" s="1">
        <f t="shared" si="572"/>
        <v>8</v>
      </c>
      <c r="H1513" s="1">
        <f t="shared" si="573"/>
        <v>37</v>
      </c>
    </row>
    <row r="1514" spans="1:16" x14ac:dyDescent="0.55000000000000004">
      <c r="A1514" s="1">
        <f>値貼り付け用シート!F73</f>
        <v>6</v>
      </c>
      <c r="B1514" s="1">
        <f>値貼り付け用シート!G73</f>
        <v>2</v>
      </c>
      <c r="C1514" s="1">
        <v>1</v>
      </c>
      <c r="D1514" s="1">
        <f>IF(OR(ISBLANK(値貼り付け用シート!H73),値貼り付け用シート!H73&gt;9990),NA(),値貼り付け用シート!H73)</f>
        <v>35</v>
      </c>
      <c r="E1514" s="1">
        <f t="shared" si="562"/>
        <v>35</v>
      </c>
      <c r="F1514" s="1">
        <f t="shared" si="571"/>
        <v>288</v>
      </c>
      <c r="G1514" s="1">
        <f t="shared" si="572"/>
        <v>8</v>
      </c>
      <c r="H1514" s="1">
        <f t="shared" si="573"/>
        <v>36</v>
      </c>
      <c r="I1514" s="1">
        <f t="shared" ref="I1514" si="574">COUNT(D1514:D1537)</f>
        <v>24</v>
      </c>
      <c r="J1514" s="1">
        <f t="shared" ref="J1514" si="575">COUNT(H1514:H1537)</f>
        <v>24</v>
      </c>
      <c r="K1514" s="1">
        <f t="shared" ref="K1514" si="576">IF(AND(I1514&gt;=20,J1514&gt;=20),0,1)</f>
        <v>0</v>
      </c>
      <c r="L1514" s="1">
        <f t="shared" ref="L1514" si="577">IF(K1514=0,MAX(H1514:H1537),NA())</f>
        <v>36</v>
      </c>
      <c r="M1514" s="1">
        <f t="shared" ref="M1514" si="578">IF(K1514=0,IF(L1514&lt;=70,1,0),NA())</f>
        <v>1</v>
      </c>
      <c r="N1514" s="1">
        <f t="shared" ref="N1514" si="579">IF(COUNTIF(D1514:D1537,NA())=24,NA(),MAX(E1514:E1537))</f>
        <v>35</v>
      </c>
      <c r="O1514" s="1">
        <f t="shared" ref="O1514" si="580">IF(COUNTIF(D1519:D1533,NA())=15,NA(),MAX(E1519:E1533))</f>
        <v>27</v>
      </c>
      <c r="P1514" s="1">
        <f t="shared" ref="P1514" si="581">COUNTIF(D1514:D1537,"&gt;=120")</f>
        <v>0</v>
      </c>
    </row>
    <row r="1515" spans="1:16" x14ac:dyDescent="0.55000000000000004">
      <c r="A1515" s="1">
        <f>値貼り付け用シート!F73</f>
        <v>6</v>
      </c>
      <c r="B1515" s="1">
        <f>値貼り付け用シート!G73</f>
        <v>2</v>
      </c>
      <c r="C1515" s="1">
        <v>2</v>
      </c>
      <c r="D1515" s="1">
        <f>IF(OR(ISBLANK(値貼り付け用シート!I73),値貼り付け用シート!I73&gt;9990),NA(),値貼り付け用シート!I73)</f>
        <v>35</v>
      </c>
      <c r="E1515" s="1">
        <f t="shared" si="562"/>
        <v>35</v>
      </c>
      <c r="F1515" s="1">
        <f t="shared" si="571"/>
        <v>284</v>
      </c>
      <c r="G1515" s="1">
        <f t="shared" si="572"/>
        <v>8</v>
      </c>
      <c r="H1515" s="1">
        <f t="shared" si="573"/>
        <v>36</v>
      </c>
    </row>
    <row r="1516" spans="1:16" x14ac:dyDescent="0.55000000000000004">
      <c r="A1516" s="1">
        <f>値貼り付け用シート!F73</f>
        <v>6</v>
      </c>
      <c r="B1516" s="1">
        <f>値貼り付け用シート!G73</f>
        <v>2</v>
      </c>
      <c r="C1516" s="1">
        <v>3</v>
      </c>
      <c r="D1516" s="1">
        <f>IF(OR(ISBLANK(値貼り付け用シート!J73),値貼り付け用シート!J73&gt;9990),NA(),値貼り付け用シート!J73)</f>
        <v>35</v>
      </c>
      <c r="E1516" s="1">
        <f t="shared" si="562"/>
        <v>35</v>
      </c>
      <c r="F1516" s="1">
        <f t="shared" si="571"/>
        <v>282</v>
      </c>
      <c r="G1516" s="1">
        <f t="shared" si="572"/>
        <v>8</v>
      </c>
      <c r="H1516" s="1">
        <f t="shared" si="573"/>
        <v>35</v>
      </c>
    </row>
    <row r="1517" spans="1:16" x14ac:dyDescent="0.55000000000000004">
      <c r="A1517" s="1">
        <f>値貼り付け用シート!F73</f>
        <v>6</v>
      </c>
      <c r="B1517" s="1">
        <f>値貼り付け用シート!G73</f>
        <v>2</v>
      </c>
      <c r="C1517" s="1">
        <v>4</v>
      </c>
      <c r="D1517" s="1">
        <f>IF(OR(ISBLANK(値貼り付け用シート!K73),値貼り付け用シート!K73&gt;9990),NA(),値貼り付け用シート!K73)</f>
        <v>30</v>
      </c>
      <c r="E1517" s="1">
        <f t="shared" si="562"/>
        <v>30</v>
      </c>
      <c r="F1517" s="1">
        <f t="shared" si="571"/>
        <v>276</v>
      </c>
      <c r="G1517" s="1">
        <f t="shared" si="572"/>
        <v>8</v>
      </c>
      <c r="H1517" s="1">
        <f t="shared" si="573"/>
        <v>35</v>
      </c>
    </row>
    <row r="1518" spans="1:16" x14ac:dyDescent="0.55000000000000004">
      <c r="A1518" s="1">
        <f>値貼り付け用シート!F73</f>
        <v>6</v>
      </c>
      <c r="B1518" s="1">
        <f>値貼り付け用シート!G73</f>
        <v>2</v>
      </c>
      <c r="C1518" s="1">
        <v>5</v>
      </c>
      <c r="D1518" s="1">
        <f>IF(OR(ISBLANK(値貼り付け用シート!L73),値貼り付け用シート!L73&gt;9990),NA(),値貼り付け用シート!L73)</f>
        <v>30</v>
      </c>
      <c r="E1518" s="1">
        <f t="shared" si="562"/>
        <v>30</v>
      </c>
      <c r="F1518" s="1">
        <f t="shared" si="571"/>
        <v>271</v>
      </c>
      <c r="G1518" s="1">
        <f t="shared" si="572"/>
        <v>8</v>
      </c>
      <c r="H1518" s="1">
        <f t="shared" si="573"/>
        <v>34</v>
      </c>
    </row>
    <row r="1519" spans="1:16" x14ac:dyDescent="0.55000000000000004">
      <c r="A1519" s="1">
        <f>値貼り付け用シート!F73</f>
        <v>6</v>
      </c>
      <c r="B1519" s="1">
        <f>値貼り付け用シート!G73</f>
        <v>2</v>
      </c>
      <c r="C1519" s="1">
        <v>6</v>
      </c>
      <c r="D1519" s="1">
        <f>IF(OR(ISBLANK(値貼り付け用シート!M73),値貼り付け用シート!M73&gt;9990),NA(),値貼り付け用シート!M73)</f>
        <v>25</v>
      </c>
      <c r="E1519" s="1">
        <f t="shared" si="562"/>
        <v>25</v>
      </c>
      <c r="F1519" s="1">
        <f t="shared" si="571"/>
        <v>260</v>
      </c>
      <c r="G1519" s="1">
        <f t="shared" si="572"/>
        <v>8</v>
      </c>
      <c r="H1519" s="1">
        <f t="shared" si="573"/>
        <v>33</v>
      </c>
    </row>
    <row r="1520" spans="1:16" x14ac:dyDescent="0.55000000000000004">
      <c r="A1520" s="1">
        <f>値貼り付け用シート!F73</f>
        <v>6</v>
      </c>
      <c r="B1520" s="1">
        <f>値貼り付け用シート!G73</f>
        <v>2</v>
      </c>
      <c r="C1520" s="1">
        <v>7</v>
      </c>
      <c r="D1520" s="1">
        <f>IF(OR(ISBLANK(値貼り付け用シート!N73),値貼り付け用シート!N73&gt;9990),NA(),値貼り付け用シート!N73)</f>
        <v>19</v>
      </c>
      <c r="E1520" s="1">
        <f t="shared" si="562"/>
        <v>19</v>
      </c>
      <c r="F1520" s="1">
        <f t="shared" si="571"/>
        <v>244</v>
      </c>
      <c r="G1520" s="1">
        <f t="shared" si="572"/>
        <v>8</v>
      </c>
      <c r="H1520" s="1">
        <f t="shared" si="573"/>
        <v>31</v>
      </c>
    </row>
    <row r="1521" spans="1:8" x14ac:dyDescent="0.55000000000000004">
      <c r="A1521" s="1">
        <f>値貼り付け用シート!F73</f>
        <v>6</v>
      </c>
      <c r="B1521" s="1">
        <f>値貼り付け用シート!G73</f>
        <v>2</v>
      </c>
      <c r="C1521" s="1">
        <v>8</v>
      </c>
      <c r="D1521" s="1">
        <f>IF(OR(ISBLANK(値貼り付け用シート!O73),値貼り付け用シート!O73&gt;9990),NA(),値貼り付け用シート!O73)</f>
        <v>13</v>
      </c>
      <c r="E1521" s="1">
        <f t="shared" si="562"/>
        <v>13</v>
      </c>
      <c r="F1521" s="1">
        <f t="shared" si="571"/>
        <v>222</v>
      </c>
      <c r="G1521" s="1">
        <f t="shared" si="572"/>
        <v>8</v>
      </c>
      <c r="H1521" s="1">
        <f t="shared" si="573"/>
        <v>28</v>
      </c>
    </row>
    <row r="1522" spans="1:8" x14ac:dyDescent="0.55000000000000004">
      <c r="A1522" s="1">
        <f>値貼り付け用シート!F73</f>
        <v>6</v>
      </c>
      <c r="B1522" s="1">
        <f>値貼り付け用シート!G73</f>
        <v>2</v>
      </c>
      <c r="C1522" s="1">
        <v>9</v>
      </c>
      <c r="D1522" s="1">
        <f>IF(OR(ISBLANK(値貼り付け用シート!P73),値貼り付け用シート!P73&gt;9990),NA(),値貼り付け用シート!P73)</f>
        <v>11</v>
      </c>
      <c r="E1522" s="1">
        <f t="shared" si="562"/>
        <v>11</v>
      </c>
      <c r="F1522" s="1">
        <f t="shared" si="571"/>
        <v>198</v>
      </c>
      <c r="G1522" s="1">
        <f t="shared" si="572"/>
        <v>8</v>
      </c>
      <c r="H1522" s="1">
        <f t="shared" si="573"/>
        <v>25</v>
      </c>
    </row>
    <row r="1523" spans="1:8" x14ac:dyDescent="0.55000000000000004">
      <c r="A1523" s="1">
        <f>値貼り付け用シート!F73</f>
        <v>6</v>
      </c>
      <c r="B1523" s="1">
        <f>値貼り付け用シート!G73</f>
        <v>2</v>
      </c>
      <c r="C1523" s="1">
        <v>10</v>
      </c>
      <c r="D1523" s="1">
        <f>IF(OR(ISBLANK(値貼り付け用シート!Q73),値貼り付け用シート!Q73&gt;9990),NA(),値貼り付け用シート!Q73)</f>
        <v>11</v>
      </c>
      <c r="E1523" s="1">
        <f t="shared" si="562"/>
        <v>11</v>
      </c>
      <c r="F1523" s="1">
        <f t="shared" si="571"/>
        <v>174</v>
      </c>
      <c r="G1523" s="1">
        <f t="shared" si="572"/>
        <v>8</v>
      </c>
      <c r="H1523" s="1">
        <f t="shared" si="573"/>
        <v>22</v>
      </c>
    </row>
    <row r="1524" spans="1:8" x14ac:dyDescent="0.55000000000000004">
      <c r="A1524" s="1">
        <f>値貼り付け用シート!F73</f>
        <v>6</v>
      </c>
      <c r="B1524" s="1">
        <f>値貼り付け用シート!G73</f>
        <v>2</v>
      </c>
      <c r="C1524" s="1">
        <v>11</v>
      </c>
      <c r="D1524" s="1">
        <f>IF(OR(ISBLANK(値貼り付け用シート!R73),値貼り付け用シート!R73&gt;9990),NA(),値貼り付け用シート!R73)</f>
        <v>13</v>
      </c>
      <c r="E1524" s="1">
        <f t="shared" si="562"/>
        <v>13</v>
      </c>
      <c r="F1524" s="1">
        <f t="shared" si="571"/>
        <v>152</v>
      </c>
      <c r="G1524" s="1">
        <f t="shared" si="572"/>
        <v>8</v>
      </c>
      <c r="H1524" s="1">
        <f t="shared" si="573"/>
        <v>19</v>
      </c>
    </row>
    <row r="1525" spans="1:8" x14ac:dyDescent="0.55000000000000004">
      <c r="A1525" s="1">
        <f>値貼り付け用シート!F73</f>
        <v>6</v>
      </c>
      <c r="B1525" s="1">
        <f>値貼り付け用シート!G73</f>
        <v>2</v>
      </c>
      <c r="C1525" s="1">
        <v>12</v>
      </c>
      <c r="D1525" s="1">
        <f>IF(OR(ISBLANK(値貼り付け用シート!S73),値貼り付け用シート!S73&gt;9990),NA(),値貼り付け用シート!S73)</f>
        <v>19</v>
      </c>
      <c r="E1525" s="1">
        <f t="shared" si="562"/>
        <v>19</v>
      </c>
      <c r="F1525" s="1">
        <f t="shared" si="571"/>
        <v>141</v>
      </c>
      <c r="G1525" s="1">
        <f t="shared" si="572"/>
        <v>8</v>
      </c>
      <c r="H1525" s="1">
        <f t="shared" si="573"/>
        <v>18</v>
      </c>
    </row>
    <row r="1526" spans="1:8" x14ac:dyDescent="0.55000000000000004">
      <c r="A1526" s="1">
        <f>値貼り付け用シート!F73</f>
        <v>6</v>
      </c>
      <c r="B1526" s="1">
        <f>値貼り付け用シート!G73</f>
        <v>2</v>
      </c>
      <c r="C1526" s="1">
        <v>13</v>
      </c>
      <c r="D1526" s="1">
        <f>IF(OR(ISBLANK(値貼り付け用シート!T73),値貼り付け用シート!T73&gt;9990),NA(),値貼り付け用シート!T73)</f>
        <v>16</v>
      </c>
      <c r="E1526" s="1">
        <f t="shared" si="562"/>
        <v>16</v>
      </c>
      <c r="F1526" s="1">
        <f t="shared" si="571"/>
        <v>127</v>
      </c>
      <c r="G1526" s="1">
        <f t="shared" si="572"/>
        <v>8</v>
      </c>
      <c r="H1526" s="1">
        <f t="shared" si="573"/>
        <v>16</v>
      </c>
    </row>
    <row r="1527" spans="1:8" x14ac:dyDescent="0.55000000000000004">
      <c r="A1527" s="1">
        <f>値貼り付け用シート!F73</f>
        <v>6</v>
      </c>
      <c r="B1527" s="1">
        <f>値貼り付け用シート!G73</f>
        <v>2</v>
      </c>
      <c r="C1527" s="1">
        <v>14</v>
      </c>
      <c r="D1527" s="1">
        <f>IF(OR(ISBLANK(値貼り付け用シート!U73),値貼り付け用シート!U73&gt;9990),NA(),値貼り付け用シート!U73)</f>
        <v>14</v>
      </c>
      <c r="E1527" s="1">
        <f t="shared" si="562"/>
        <v>14</v>
      </c>
      <c r="F1527" s="1">
        <f t="shared" si="571"/>
        <v>116</v>
      </c>
      <c r="G1527" s="1">
        <f t="shared" si="572"/>
        <v>8</v>
      </c>
      <c r="H1527" s="1">
        <f t="shared" si="573"/>
        <v>15</v>
      </c>
    </row>
    <row r="1528" spans="1:8" x14ac:dyDescent="0.55000000000000004">
      <c r="A1528" s="1">
        <f>値貼り付け用シート!F73</f>
        <v>6</v>
      </c>
      <c r="B1528" s="1">
        <f>値貼り付け用シート!G73</f>
        <v>2</v>
      </c>
      <c r="C1528" s="1">
        <v>15</v>
      </c>
      <c r="D1528" s="1">
        <f>IF(OR(ISBLANK(値貼り付け用シート!V73),値貼り付け用シート!V73&gt;9990),NA(),値貼り付け用シート!V73)</f>
        <v>12</v>
      </c>
      <c r="E1528" s="1">
        <f t="shared" si="562"/>
        <v>12</v>
      </c>
      <c r="F1528" s="1">
        <f t="shared" si="571"/>
        <v>109</v>
      </c>
      <c r="G1528" s="1">
        <f t="shared" si="572"/>
        <v>8</v>
      </c>
      <c r="H1528" s="1">
        <f t="shared" si="573"/>
        <v>14</v>
      </c>
    </row>
    <row r="1529" spans="1:8" x14ac:dyDescent="0.55000000000000004">
      <c r="A1529" s="1">
        <f>値貼り付け用シート!F73</f>
        <v>6</v>
      </c>
      <c r="B1529" s="1">
        <f>値貼り付け用シート!G73</f>
        <v>2</v>
      </c>
      <c r="C1529" s="1">
        <v>16</v>
      </c>
      <c r="D1529" s="1">
        <f>IF(OR(ISBLANK(値貼り付け用シート!W73),値貼り付け用シート!W73&gt;9990),NA(),値貼り付け用シート!W73)</f>
        <v>12</v>
      </c>
      <c r="E1529" s="1">
        <f t="shared" si="562"/>
        <v>12</v>
      </c>
      <c r="F1529" s="1">
        <f t="shared" si="571"/>
        <v>108</v>
      </c>
      <c r="G1529" s="1">
        <f t="shared" si="572"/>
        <v>8</v>
      </c>
      <c r="H1529" s="1">
        <f t="shared" si="573"/>
        <v>14</v>
      </c>
    </row>
    <row r="1530" spans="1:8" x14ac:dyDescent="0.55000000000000004">
      <c r="A1530" s="1">
        <f>値貼り付け用シート!F73</f>
        <v>6</v>
      </c>
      <c r="B1530" s="1">
        <f>値貼り付け用シート!G73</f>
        <v>2</v>
      </c>
      <c r="C1530" s="1">
        <v>17</v>
      </c>
      <c r="D1530" s="1">
        <f>IF(OR(ISBLANK(値貼り付け用シート!X73),値貼り付け用シート!X73&gt;9990),NA(),値貼り付け用シート!X73)</f>
        <v>17</v>
      </c>
      <c r="E1530" s="1">
        <f t="shared" si="562"/>
        <v>17</v>
      </c>
      <c r="F1530" s="1">
        <f t="shared" si="571"/>
        <v>114</v>
      </c>
      <c r="G1530" s="1">
        <f t="shared" si="572"/>
        <v>8</v>
      </c>
      <c r="H1530" s="1">
        <f t="shared" si="573"/>
        <v>14</v>
      </c>
    </row>
    <row r="1531" spans="1:8" x14ac:dyDescent="0.55000000000000004">
      <c r="A1531" s="1">
        <f>値貼り付け用シート!F73</f>
        <v>6</v>
      </c>
      <c r="B1531" s="1">
        <f>値貼り付け用シート!G73</f>
        <v>2</v>
      </c>
      <c r="C1531" s="1">
        <v>18</v>
      </c>
      <c r="D1531" s="1">
        <f>IF(OR(ISBLANK(値貼り付け用シート!Y73),値貼り付け用シート!Y73&gt;9990),NA(),値貼り付け用シート!Y73)</f>
        <v>24</v>
      </c>
      <c r="E1531" s="1">
        <f t="shared" si="562"/>
        <v>24</v>
      </c>
      <c r="F1531" s="1">
        <f t="shared" si="571"/>
        <v>127</v>
      </c>
      <c r="G1531" s="1">
        <f t="shared" si="572"/>
        <v>8</v>
      </c>
      <c r="H1531" s="1">
        <f t="shared" si="573"/>
        <v>16</v>
      </c>
    </row>
    <row r="1532" spans="1:8" x14ac:dyDescent="0.55000000000000004">
      <c r="A1532" s="1">
        <f>値貼り付け用シート!F73</f>
        <v>6</v>
      </c>
      <c r="B1532" s="1">
        <f>値貼り付け用シート!G73</f>
        <v>2</v>
      </c>
      <c r="C1532" s="1">
        <v>19</v>
      </c>
      <c r="D1532" s="1">
        <f>IF(OR(ISBLANK(値貼り付け用シート!Z73),値貼り付け用シート!Z73&gt;9990),NA(),値貼り付け用シート!Z73)</f>
        <v>26</v>
      </c>
      <c r="E1532" s="1">
        <f t="shared" si="562"/>
        <v>26</v>
      </c>
      <c r="F1532" s="1">
        <f t="shared" si="571"/>
        <v>140</v>
      </c>
      <c r="G1532" s="1">
        <f t="shared" si="572"/>
        <v>8</v>
      </c>
      <c r="H1532" s="1">
        <f t="shared" si="573"/>
        <v>18</v>
      </c>
    </row>
    <row r="1533" spans="1:8" x14ac:dyDescent="0.55000000000000004">
      <c r="A1533" s="1">
        <f>値貼り付け用シート!F73</f>
        <v>6</v>
      </c>
      <c r="B1533" s="1">
        <f>値貼り付け用シート!G73</f>
        <v>2</v>
      </c>
      <c r="C1533" s="1">
        <v>20</v>
      </c>
      <c r="D1533" s="1">
        <f>IF(OR(ISBLANK(値貼り付け用シート!AA73),値貼り付け用シート!AA73&gt;9990),NA(),値貼り付け用シート!AA73)</f>
        <v>27</v>
      </c>
      <c r="E1533" s="1">
        <f t="shared" si="562"/>
        <v>27</v>
      </c>
      <c r="F1533" s="1">
        <f t="shared" si="571"/>
        <v>148</v>
      </c>
      <c r="G1533" s="1">
        <f t="shared" si="572"/>
        <v>8</v>
      </c>
      <c r="H1533" s="1">
        <f t="shared" si="573"/>
        <v>19</v>
      </c>
    </row>
    <row r="1534" spans="1:8" x14ac:dyDescent="0.55000000000000004">
      <c r="A1534" s="1">
        <f>値貼り付け用シート!F73</f>
        <v>6</v>
      </c>
      <c r="B1534" s="1">
        <f>値貼り付け用シート!G73</f>
        <v>2</v>
      </c>
      <c r="C1534" s="1">
        <v>21</v>
      </c>
      <c r="D1534" s="1">
        <f>IF(OR(ISBLANK(値貼り付け用シート!AB73),値貼り付け用シート!AB73&gt;9990),NA(),値貼り付け用シート!AB73)</f>
        <v>19</v>
      </c>
      <c r="E1534" s="1">
        <f t="shared" si="562"/>
        <v>19</v>
      </c>
      <c r="F1534" s="1">
        <f t="shared" si="571"/>
        <v>151</v>
      </c>
      <c r="G1534" s="1">
        <f t="shared" si="572"/>
        <v>8</v>
      </c>
      <c r="H1534" s="1">
        <f t="shared" si="573"/>
        <v>19</v>
      </c>
    </row>
    <row r="1535" spans="1:8" x14ac:dyDescent="0.55000000000000004">
      <c r="A1535" s="1">
        <f>値貼り付け用シート!F73</f>
        <v>6</v>
      </c>
      <c r="B1535" s="1">
        <f>値貼り付け用シート!G73</f>
        <v>2</v>
      </c>
      <c r="C1535" s="1">
        <v>22</v>
      </c>
      <c r="D1535" s="1">
        <f>IF(OR(ISBLANK(値貼り付け用シート!AC73),値貼り付け用シート!AC73&gt;9990),NA(),値貼り付け用シート!AC73)</f>
        <v>14</v>
      </c>
      <c r="E1535" s="1">
        <f t="shared" si="562"/>
        <v>14</v>
      </c>
      <c r="F1535" s="1">
        <f t="shared" si="571"/>
        <v>151</v>
      </c>
      <c r="G1535" s="1">
        <f t="shared" si="572"/>
        <v>8</v>
      </c>
      <c r="H1535" s="1">
        <f t="shared" si="573"/>
        <v>19</v>
      </c>
    </row>
    <row r="1536" spans="1:8" x14ac:dyDescent="0.55000000000000004">
      <c r="A1536" s="1">
        <f>値貼り付け用シート!F73</f>
        <v>6</v>
      </c>
      <c r="B1536" s="1">
        <f>値貼り付け用シート!G73</f>
        <v>2</v>
      </c>
      <c r="C1536" s="1">
        <v>23</v>
      </c>
      <c r="D1536" s="1">
        <f>IF(OR(ISBLANK(値貼り付け用シート!AD73),値貼り付け用シート!AD73&gt;9990),NA(),値貼り付け用シート!AD73)</f>
        <v>11</v>
      </c>
      <c r="E1536" s="1">
        <f t="shared" si="562"/>
        <v>11</v>
      </c>
      <c r="F1536" s="1">
        <f t="shared" si="571"/>
        <v>150</v>
      </c>
      <c r="G1536" s="1">
        <f t="shared" si="572"/>
        <v>8</v>
      </c>
      <c r="H1536" s="1">
        <f t="shared" si="573"/>
        <v>19</v>
      </c>
    </row>
    <row r="1537" spans="1:16" x14ac:dyDescent="0.55000000000000004">
      <c r="A1537" s="1">
        <f>値貼り付け用シート!F73</f>
        <v>6</v>
      </c>
      <c r="B1537" s="1">
        <f>値貼り付け用シート!G73</f>
        <v>2</v>
      </c>
      <c r="C1537" s="1">
        <v>24</v>
      </c>
      <c r="D1537" s="1">
        <f>IF(OR(ISBLANK(値貼り付け用シート!AE73),値貼り付け用シート!AE73&gt;9990),NA(),値貼り付け用シート!AE73)</f>
        <v>12</v>
      </c>
      <c r="E1537" s="1">
        <f t="shared" si="562"/>
        <v>12</v>
      </c>
      <c r="F1537" s="1">
        <f t="shared" si="571"/>
        <v>150</v>
      </c>
      <c r="G1537" s="1">
        <f t="shared" si="572"/>
        <v>8</v>
      </c>
      <c r="H1537" s="1">
        <f t="shared" si="573"/>
        <v>19</v>
      </c>
    </row>
    <row r="1538" spans="1:16" x14ac:dyDescent="0.55000000000000004">
      <c r="A1538" s="1">
        <f>値貼り付け用シート!F74</f>
        <v>6</v>
      </c>
      <c r="B1538" s="1">
        <f>値貼り付け用シート!G74</f>
        <v>3</v>
      </c>
      <c r="C1538" s="1">
        <v>1</v>
      </c>
      <c r="D1538" s="1">
        <f>IF(OR(ISBLANK(値貼り付け用シート!H74),値貼り付け用シート!H74&gt;9990),NA(),値貼り付け用シート!H74)</f>
        <v>16</v>
      </c>
      <c r="E1538" s="1">
        <f t="shared" si="562"/>
        <v>16</v>
      </c>
      <c r="F1538" s="1">
        <f t="shared" si="571"/>
        <v>149</v>
      </c>
      <c r="G1538" s="1">
        <f t="shared" si="572"/>
        <v>8</v>
      </c>
      <c r="H1538" s="1">
        <f t="shared" si="573"/>
        <v>19</v>
      </c>
      <c r="I1538" s="1">
        <f t="shared" ref="I1538" si="582">COUNT(D1538:D1561)</f>
        <v>24</v>
      </c>
      <c r="J1538" s="1">
        <f t="shared" ref="J1538" si="583">COUNT(H1538:H1561)</f>
        <v>24</v>
      </c>
      <c r="K1538" s="1">
        <f t="shared" ref="K1538" si="584">IF(AND(I1538&gt;=20,J1538&gt;=20),0,1)</f>
        <v>0</v>
      </c>
      <c r="L1538" s="1">
        <f t="shared" ref="L1538" si="585">IF(K1538=0,MAX(H1538:H1561),NA())</f>
        <v>50</v>
      </c>
      <c r="M1538" s="1">
        <f t="shared" ref="M1538" si="586">IF(K1538=0,IF(L1538&lt;=70,1,0),NA())</f>
        <v>1</v>
      </c>
      <c r="N1538" s="1">
        <f t="shared" ref="N1538" si="587">IF(COUNTIF(D1538:D1561,NA())=24,NA(),MAX(E1538:E1561))</f>
        <v>57</v>
      </c>
      <c r="O1538" s="1">
        <f t="shared" ref="O1538" si="588">IF(COUNTIF(D1543:D1557,NA())=15,NA(),MAX(E1543:E1557))</f>
        <v>57</v>
      </c>
      <c r="P1538" s="1">
        <f t="shared" ref="P1538" si="589">COUNTIF(D1538:D1561,"&gt;=120")</f>
        <v>0</v>
      </c>
    </row>
    <row r="1539" spans="1:16" x14ac:dyDescent="0.55000000000000004">
      <c r="A1539" s="1">
        <f>値貼り付け用シート!F74</f>
        <v>6</v>
      </c>
      <c r="B1539" s="1">
        <f>値貼り付け用シート!G74</f>
        <v>3</v>
      </c>
      <c r="C1539" s="1">
        <v>2</v>
      </c>
      <c r="D1539" s="1">
        <f>IF(OR(ISBLANK(値貼り付け用シート!I74),値貼り付け用シート!I74&gt;9990),NA(),値貼り付け用シート!I74)</f>
        <v>15</v>
      </c>
      <c r="E1539" s="1">
        <f t="shared" ref="E1539:E1602" si="590">IF(ISERROR(D1539),0,D1539)</f>
        <v>15</v>
      </c>
      <c r="F1539" s="1">
        <f t="shared" si="571"/>
        <v>140</v>
      </c>
      <c r="G1539" s="1">
        <f t="shared" si="572"/>
        <v>8</v>
      </c>
      <c r="H1539" s="1">
        <f t="shared" si="573"/>
        <v>18</v>
      </c>
    </row>
    <row r="1540" spans="1:16" x14ac:dyDescent="0.55000000000000004">
      <c r="A1540" s="1">
        <f>値貼り付け用シート!F74</f>
        <v>6</v>
      </c>
      <c r="B1540" s="1">
        <f>値貼り付け用シート!G74</f>
        <v>3</v>
      </c>
      <c r="C1540" s="1">
        <v>3</v>
      </c>
      <c r="D1540" s="1">
        <f>IF(OR(ISBLANK(値貼り付け用シート!J74),値貼り付け用シート!J74&gt;9990),NA(),値貼り付け用シート!J74)</f>
        <v>18</v>
      </c>
      <c r="E1540" s="1">
        <f t="shared" si="590"/>
        <v>18</v>
      </c>
      <c r="F1540" s="1">
        <f t="shared" si="571"/>
        <v>132</v>
      </c>
      <c r="G1540" s="1">
        <f t="shared" si="572"/>
        <v>8</v>
      </c>
      <c r="H1540" s="1">
        <f t="shared" si="573"/>
        <v>17</v>
      </c>
    </row>
    <row r="1541" spans="1:16" x14ac:dyDescent="0.55000000000000004">
      <c r="A1541" s="1">
        <f>値貼り付け用シート!F74</f>
        <v>6</v>
      </c>
      <c r="B1541" s="1">
        <f>値貼り付け用シート!G74</f>
        <v>3</v>
      </c>
      <c r="C1541" s="1">
        <v>4</v>
      </c>
      <c r="D1541" s="1">
        <f>IF(OR(ISBLANK(値貼り付け用シート!K74),値貼り付け用シート!K74&gt;9990),NA(),値貼り付け用シート!K74)</f>
        <v>20</v>
      </c>
      <c r="E1541" s="1">
        <f t="shared" si="590"/>
        <v>20</v>
      </c>
      <c r="F1541" s="1">
        <f t="shared" si="571"/>
        <v>125</v>
      </c>
      <c r="G1541" s="1">
        <f t="shared" si="572"/>
        <v>8</v>
      </c>
      <c r="H1541" s="1">
        <f t="shared" si="573"/>
        <v>16</v>
      </c>
    </row>
    <row r="1542" spans="1:16" x14ac:dyDescent="0.55000000000000004">
      <c r="A1542" s="1">
        <f>値貼り付け用シート!F74</f>
        <v>6</v>
      </c>
      <c r="B1542" s="1">
        <f>値貼り付け用シート!G74</f>
        <v>3</v>
      </c>
      <c r="C1542" s="1">
        <v>5</v>
      </c>
      <c r="D1542" s="1">
        <f>IF(OR(ISBLANK(値貼り付け用シート!L74),値貼り付け用シート!L74&gt;9990),NA(),値貼り付け用シート!L74)</f>
        <v>28</v>
      </c>
      <c r="E1542" s="1">
        <f t="shared" si="590"/>
        <v>28</v>
      </c>
      <c r="F1542" s="1">
        <f t="shared" si="571"/>
        <v>134</v>
      </c>
      <c r="G1542" s="1">
        <f t="shared" si="572"/>
        <v>8</v>
      </c>
      <c r="H1542" s="1">
        <f t="shared" si="573"/>
        <v>17</v>
      </c>
    </row>
    <row r="1543" spans="1:16" x14ac:dyDescent="0.55000000000000004">
      <c r="A1543" s="1">
        <f>値貼り付け用シート!F74</f>
        <v>6</v>
      </c>
      <c r="B1543" s="1">
        <f>値貼り付け用シート!G74</f>
        <v>3</v>
      </c>
      <c r="C1543" s="1">
        <v>6</v>
      </c>
      <c r="D1543" s="1">
        <f>IF(OR(ISBLANK(値貼り付け用シート!M74),値貼り付け用シート!M74&gt;9990),NA(),値貼り付け用シート!M74)</f>
        <v>29</v>
      </c>
      <c r="E1543" s="1">
        <f t="shared" si="590"/>
        <v>29</v>
      </c>
      <c r="F1543" s="1">
        <f t="shared" si="571"/>
        <v>149</v>
      </c>
      <c r="G1543" s="1">
        <f t="shared" si="572"/>
        <v>8</v>
      </c>
      <c r="H1543" s="1">
        <f t="shared" si="573"/>
        <v>19</v>
      </c>
    </row>
    <row r="1544" spans="1:16" x14ac:dyDescent="0.55000000000000004">
      <c r="A1544" s="1">
        <f>値貼り付け用シート!F74</f>
        <v>6</v>
      </c>
      <c r="B1544" s="1">
        <f>値貼り付け用シート!G74</f>
        <v>3</v>
      </c>
      <c r="C1544" s="1">
        <v>7</v>
      </c>
      <c r="D1544" s="1">
        <f>IF(OR(ISBLANK(値貼り付け用シート!N74),値貼り付け用シート!N74&gt;9990),NA(),値貼り付け用シート!N74)</f>
        <v>37</v>
      </c>
      <c r="E1544" s="1">
        <f t="shared" si="590"/>
        <v>37</v>
      </c>
      <c r="F1544" s="1">
        <f t="shared" si="571"/>
        <v>175</v>
      </c>
      <c r="G1544" s="1">
        <f t="shared" si="572"/>
        <v>8</v>
      </c>
      <c r="H1544" s="1">
        <f t="shared" si="573"/>
        <v>22</v>
      </c>
    </row>
    <row r="1545" spans="1:16" x14ac:dyDescent="0.55000000000000004">
      <c r="A1545" s="1">
        <f>値貼り付け用シート!F74</f>
        <v>6</v>
      </c>
      <c r="B1545" s="1">
        <f>値貼り付け用シート!G74</f>
        <v>3</v>
      </c>
      <c r="C1545" s="1">
        <v>8</v>
      </c>
      <c r="D1545" s="1">
        <f>IF(OR(ISBLANK(値貼り付け用シート!O74),値貼り付け用シート!O74&gt;9990),NA(),値貼り付け用シート!O74)</f>
        <v>39</v>
      </c>
      <c r="E1545" s="1">
        <f t="shared" si="590"/>
        <v>39</v>
      </c>
      <c r="F1545" s="1">
        <f t="shared" si="571"/>
        <v>202</v>
      </c>
      <c r="G1545" s="1">
        <f t="shared" si="572"/>
        <v>8</v>
      </c>
      <c r="H1545" s="1">
        <f t="shared" si="573"/>
        <v>25</v>
      </c>
    </row>
    <row r="1546" spans="1:16" x14ac:dyDescent="0.55000000000000004">
      <c r="A1546" s="1">
        <f>値貼り付け用シート!F74</f>
        <v>6</v>
      </c>
      <c r="B1546" s="1">
        <f>値貼り付け用シート!G74</f>
        <v>3</v>
      </c>
      <c r="C1546" s="1">
        <v>9</v>
      </c>
      <c r="D1546" s="1">
        <f>IF(OR(ISBLANK(値貼り付け用シート!P74),値貼り付け用シート!P74&gt;9990),NA(),値貼り付け用シート!P74)</f>
        <v>38</v>
      </c>
      <c r="E1546" s="1">
        <f t="shared" si="590"/>
        <v>38</v>
      </c>
      <c r="F1546" s="1">
        <f t="shared" si="571"/>
        <v>224</v>
      </c>
      <c r="G1546" s="1">
        <f t="shared" si="572"/>
        <v>8</v>
      </c>
      <c r="H1546" s="1">
        <f t="shared" si="573"/>
        <v>28</v>
      </c>
    </row>
    <row r="1547" spans="1:16" x14ac:dyDescent="0.55000000000000004">
      <c r="A1547" s="1">
        <f>値貼り付け用シート!F74</f>
        <v>6</v>
      </c>
      <c r="B1547" s="1">
        <f>値貼り付け用シート!G74</f>
        <v>3</v>
      </c>
      <c r="C1547" s="1">
        <v>10</v>
      </c>
      <c r="D1547" s="1">
        <f>IF(OR(ISBLANK(値貼り付け用シート!Q74),値貼り付け用シート!Q74&gt;9990),NA(),値貼り付け用シート!Q74)</f>
        <v>38</v>
      </c>
      <c r="E1547" s="1">
        <f t="shared" si="590"/>
        <v>38</v>
      </c>
      <c r="F1547" s="1">
        <f t="shared" si="571"/>
        <v>247</v>
      </c>
      <c r="G1547" s="1">
        <f t="shared" si="572"/>
        <v>8</v>
      </c>
      <c r="H1547" s="1">
        <f t="shared" si="573"/>
        <v>31</v>
      </c>
    </row>
    <row r="1548" spans="1:16" x14ac:dyDescent="0.55000000000000004">
      <c r="A1548" s="1">
        <f>値貼り付け用シート!F74</f>
        <v>6</v>
      </c>
      <c r="B1548" s="1">
        <f>値貼り付け用シート!G74</f>
        <v>3</v>
      </c>
      <c r="C1548" s="1">
        <v>11</v>
      </c>
      <c r="D1548" s="1">
        <f>IF(OR(ISBLANK(値貼り付け用シート!R74),値貼り付け用シート!R74&gt;9990),NA(),値貼り付け用シート!R74)</f>
        <v>43</v>
      </c>
      <c r="E1548" s="1">
        <f t="shared" si="590"/>
        <v>43</v>
      </c>
      <c r="F1548" s="1">
        <f t="shared" si="571"/>
        <v>272</v>
      </c>
      <c r="G1548" s="1">
        <f t="shared" si="572"/>
        <v>8</v>
      </c>
      <c r="H1548" s="1">
        <f t="shared" si="573"/>
        <v>34</v>
      </c>
    </row>
    <row r="1549" spans="1:16" x14ac:dyDescent="0.55000000000000004">
      <c r="A1549" s="1">
        <f>値貼り付け用シート!F74</f>
        <v>6</v>
      </c>
      <c r="B1549" s="1">
        <f>値貼り付け用シート!G74</f>
        <v>3</v>
      </c>
      <c r="C1549" s="1">
        <v>12</v>
      </c>
      <c r="D1549" s="1">
        <f>IF(OR(ISBLANK(値貼り付け用シート!S74),値貼り付け用シート!S74&gt;9990),NA(),値貼り付け用シート!S74)</f>
        <v>43</v>
      </c>
      <c r="E1549" s="1">
        <f t="shared" si="590"/>
        <v>43</v>
      </c>
      <c r="F1549" s="1">
        <f t="shared" si="571"/>
        <v>295</v>
      </c>
      <c r="G1549" s="1">
        <f t="shared" si="572"/>
        <v>8</v>
      </c>
      <c r="H1549" s="1">
        <f t="shared" si="573"/>
        <v>37</v>
      </c>
    </row>
    <row r="1550" spans="1:16" x14ac:dyDescent="0.55000000000000004">
      <c r="A1550" s="1">
        <f>値貼り付け用シート!F74</f>
        <v>6</v>
      </c>
      <c r="B1550" s="1">
        <f>値貼り付け用シート!G74</f>
        <v>3</v>
      </c>
      <c r="C1550" s="1">
        <v>13</v>
      </c>
      <c r="D1550" s="1">
        <f>IF(OR(ISBLANK(値貼り付け用シート!T74),値貼り付け用シート!T74&gt;9990),NA(),値貼り付け用シート!T74)</f>
        <v>51</v>
      </c>
      <c r="E1550" s="1">
        <f t="shared" si="590"/>
        <v>51</v>
      </c>
      <c r="F1550" s="1">
        <f t="shared" si="571"/>
        <v>318</v>
      </c>
      <c r="G1550" s="1">
        <f t="shared" si="572"/>
        <v>8</v>
      </c>
      <c r="H1550" s="1">
        <f t="shared" si="573"/>
        <v>40</v>
      </c>
    </row>
    <row r="1551" spans="1:16" x14ac:dyDescent="0.55000000000000004">
      <c r="A1551" s="1">
        <f>値貼り付け用シート!F74</f>
        <v>6</v>
      </c>
      <c r="B1551" s="1">
        <f>値貼り付け用シート!G74</f>
        <v>3</v>
      </c>
      <c r="C1551" s="1">
        <v>14</v>
      </c>
      <c r="D1551" s="1">
        <f>IF(OR(ISBLANK(値貼り付け用シート!U74),値貼り付け用シート!U74&gt;9990),NA(),値貼り付け用シート!U74)</f>
        <v>50</v>
      </c>
      <c r="E1551" s="1">
        <f t="shared" si="590"/>
        <v>50</v>
      </c>
      <c r="F1551" s="1">
        <f t="shared" si="571"/>
        <v>339</v>
      </c>
      <c r="G1551" s="1">
        <f t="shared" si="572"/>
        <v>8</v>
      </c>
      <c r="H1551" s="1">
        <f t="shared" si="573"/>
        <v>42</v>
      </c>
    </row>
    <row r="1552" spans="1:16" x14ac:dyDescent="0.55000000000000004">
      <c r="A1552" s="1">
        <f>値貼り付け用シート!F74</f>
        <v>6</v>
      </c>
      <c r="B1552" s="1">
        <f>値貼り付け用シート!G74</f>
        <v>3</v>
      </c>
      <c r="C1552" s="1">
        <v>15</v>
      </c>
      <c r="D1552" s="1">
        <f>IF(OR(ISBLANK(値貼り付け用シート!V74),値貼り付け用シート!V74&gt;9990),NA(),値貼り付け用シート!V74)</f>
        <v>56</v>
      </c>
      <c r="E1552" s="1">
        <f t="shared" si="590"/>
        <v>56</v>
      </c>
      <c r="F1552" s="1">
        <f t="shared" si="571"/>
        <v>358</v>
      </c>
      <c r="G1552" s="1">
        <f t="shared" si="572"/>
        <v>8</v>
      </c>
      <c r="H1552" s="1">
        <f t="shared" si="573"/>
        <v>45</v>
      </c>
    </row>
    <row r="1553" spans="1:16" x14ac:dyDescent="0.55000000000000004">
      <c r="A1553" s="1">
        <f>値貼り付け用シート!F74</f>
        <v>6</v>
      </c>
      <c r="B1553" s="1">
        <f>値貼り付け用シート!G74</f>
        <v>3</v>
      </c>
      <c r="C1553" s="1">
        <v>16</v>
      </c>
      <c r="D1553" s="1">
        <f>IF(OR(ISBLANK(値貼り付け用シート!W74),値貼り付け用シート!W74&gt;9990),NA(),値貼り付け用シート!W74)</f>
        <v>57</v>
      </c>
      <c r="E1553" s="1">
        <f t="shared" si="590"/>
        <v>57</v>
      </c>
      <c r="F1553" s="1">
        <f t="shared" si="571"/>
        <v>376</v>
      </c>
      <c r="G1553" s="1">
        <f t="shared" si="572"/>
        <v>8</v>
      </c>
      <c r="H1553" s="1">
        <f t="shared" si="573"/>
        <v>47</v>
      </c>
    </row>
    <row r="1554" spans="1:16" x14ac:dyDescent="0.55000000000000004">
      <c r="A1554" s="1">
        <f>値貼り付け用シート!F74</f>
        <v>6</v>
      </c>
      <c r="B1554" s="1">
        <f>値貼り付け用シート!G74</f>
        <v>3</v>
      </c>
      <c r="C1554" s="1">
        <v>17</v>
      </c>
      <c r="D1554" s="1">
        <f>IF(OR(ISBLANK(値貼り付け用シート!X74),値貼り付け用シート!X74&gt;9990),NA(),値貼り付け用シート!X74)</f>
        <v>52</v>
      </c>
      <c r="E1554" s="1">
        <f t="shared" si="590"/>
        <v>52</v>
      </c>
      <c r="F1554" s="1">
        <f t="shared" si="571"/>
        <v>390</v>
      </c>
      <c r="G1554" s="1">
        <f t="shared" si="572"/>
        <v>8</v>
      </c>
      <c r="H1554" s="1">
        <f t="shared" si="573"/>
        <v>49</v>
      </c>
    </row>
    <row r="1555" spans="1:16" x14ac:dyDescent="0.55000000000000004">
      <c r="A1555" s="1">
        <f>値貼り付け用シート!F74</f>
        <v>6</v>
      </c>
      <c r="B1555" s="1">
        <f>値貼り付け用シート!G74</f>
        <v>3</v>
      </c>
      <c r="C1555" s="1">
        <v>18</v>
      </c>
      <c r="D1555" s="1">
        <f>IF(OR(ISBLANK(値貼り付け用シート!Y74),値貼り付け用シート!Y74&gt;9990),NA(),値貼り付け用シート!Y74)</f>
        <v>48</v>
      </c>
      <c r="E1555" s="1">
        <f t="shared" si="590"/>
        <v>48</v>
      </c>
      <c r="F1555" s="1">
        <f t="shared" si="571"/>
        <v>400</v>
      </c>
      <c r="G1555" s="1">
        <f t="shared" si="572"/>
        <v>8</v>
      </c>
      <c r="H1555" s="1">
        <f t="shared" si="573"/>
        <v>50</v>
      </c>
    </row>
    <row r="1556" spans="1:16" x14ac:dyDescent="0.55000000000000004">
      <c r="A1556" s="1">
        <f>値貼り付け用シート!F74</f>
        <v>6</v>
      </c>
      <c r="B1556" s="1">
        <f>値貼り付け用シート!G74</f>
        <v>3</v>
      </c>
      <c r="C1556" s="1">
        <v>19</v>
      </c>
      <c r="D1556" s="1">
        <f>IF(OR(ISBLANK(値貼り付け用シート!Z74),値貼り付け用シート!Z74&gt;9990),NA(),値貼り付け用シート!Z74)</f>
        <v>43</v>
      </c>
      <c r="E1556" s="1">
        <f t="shared" si="590"/>
        <v>43</v>
      </c>
      <c r="F1556" s="1">
        <f t="shared" si="571"/>
        <v>400</v>
      </c>
      <c r="G1556" s="1">
        <f t="shared" si="572"/>
        <v>8</v>
      </c>
      <c r="H1556" s="1">
        <f t="shared" si="573"/>
        <v>50</v>
      </c>
    </row>
    <row r="1557" spans="1:16" x14ac:dyDescent="0.55000000000000004">
      <c r="A1557" s="1">
        <f>値貼り付け用シート!F74</f>
        <v>6</v>
      </c>
      <c r="B1557" s="1">
        <f>値貼り付け用シート!G74</f>
        <v>3</v>
      </c>
      <c r="C1557" s="1">
        <v>20</v>
      </c>
      <c r="D1557" s="1">
        <f>IF(OR(ISBLANK(値貼り付け用シート!AA74),値貼り付け用シート!AA74&gt;9990),NA(),値貼り付け用シート!AA74)</f>
        <v>37</v>
      </c>
      <c r="E1557" s="1">
        <f t="shared" si="590"/>
        <v>37</v>
      </c>
      <c r="F1557" s="1">
        <f t="shared" si="571"/>
        <v>394</v>
      </c>
      <c r="G1557" s="1">
        <f t="shared" si="572"/>
        <v>8</v>
      </c>
      <c r="H1557" s="1">
        <f t="shared" si="573"/>
        <v>49</v>
      </c>
    </row>
    <row r="1558" spans="1:16" x14ac:dyDescent="0.55000000000000004">
      <c r="A1558" s="1">
        <f>値貼り付け用シート!F74</f>
        <v>6</v>
      </c>
      <c r="B1558" s="1">
        <f>値貼り付け用シート!G74</f>
        <v>3</v>
      </c>
      <c r="C1558" s="1">
        <v>21</v>
      </c>
      <c r="D1558" s="1">
        <f>IF(OR(ISBLANK(値貼り付け用シート!AB74),値貼り付け用シート!AB74&gt;9990),NA(),値貼り付け用シート!AB74)</f>
        <v>42</v>
      </c>
      <c r="E1558" s="1">
        <f t="shared" si="590"/>
        <v>42</v>
      </c>
      <c r="F1558" s="1">
        <f t="shared" si="571"/>
        <v>385</v>
      </c>
      <c r="G1558" s="1">
        <f t="shared" si="572"/>
        <v>8</v>
      </c>
      <c r="H1558" s="1">
        <f t="shared" si="573"/>
        <v>48</v>
      </c>
    </row>
    <row r="1559" spans="1:16" x14ac:dyDescent="0.55000000000000004">
      <c r="A1559" s="1">
        <f>値貼り付け用シート!F74</f>
        <v>6</v>
      </c>
      <c r="B1559" s="1">
        <f>値貼り付け用シート!G74</f>
        <v>3</v>
      </c>
      <c r="C1559" s="1">
        <v>22</v>
      </c>
      <c r="D1559" s="1">
        <f>IF(OR(ISBLANK(値貼り付け用シート!AC74),値貼り付け用シート!AC74&gt;9990),NA(),値貼り付け用シート!AC74)</f>
        <v>39</v>
      </c>
      <c r="E1559" s="1">
        <f t="shared" si="590"/>
        <v>39</v>
      </c>
      <c r="F1559" s="1">
        <f t="shared" si="571"/>
        <v>374</v>
      </c>
      <c r="G1559" s="1">
        <f t="shared" si="572"/>
        <v>8</v>
      </c>
      <c r="H1559" s="1">
        <f t="shared" si="573"/>
        <v>47</v>
      </c>
    </row>
    <row r="1560" spans="1:16" x14ac:dyDescent="0.55000000000000004">
      <c r="A1560" s="1">
        <f>値貼り付け用シート!F74</f>
        <v>6</v>
      </c>
      <c r="B1560" s="1">
        <f>値貼り付け用シート!G74</f>
        <v>3</v>
      </c>
      <c r="C1560" s="1">
        <v>23</v>
      </c>
      <c r="D1560" s="1">
        <f>IF(OR(ISBLANK(値貼り付け用シート!AD74),値貼り付け用シート!AD74&gt;9990),NA(),値貼り付け用シート!AD74)</f>
        <v>35</v>
      </c>
      <c r="E1560" s="1">
        <f t="shared" si="590"/>
        <v>35</v>
      </c>
      <c r="F1560" s="1">
        <f t="shared" si="571"/>
        <v>353</v>
      </c>
      <c r="G1560" s="1">
        <f t="shared" si="572"/>
        <v>8</v>
      </c>
      <c r="H1560" s="1">
        <f t="shared" si="573"/>
        <v>44</v>
      </c>
    </row>
    <row r="1561" spans="1:16" x14ac:dyDescent="0.55000000000000004">
      <c r="A1561" s="1">
        <f>値貼り付け用シート!F74</f>
        <v>6</v>
      </c>
      <c r="B1561" s="1">
        <f>値貼り付け用シート!G74</f>
        <v>3</v>
      </c>
      <c r="C1561" s="1">
        <v>24</v>
      </c>
      <c r="D1561" s="1">
        <f>IF(OR(ISBLANK(値貼り付け用シート!AE74),値貼り付け用シート!AE74&gt;9990),NA(),値貼り付け用シート!AE74)</f>
        <v>37</v>
      </c>
      <c r="E1561" s="1">
        <f t="shared" si="590"/>
        <v>37</v>
      </c>
      <c r="F1561" s="1">
        <f t="shared" si="571"/>
        <v>333</v>
      </c>
      <c r="G1561" s="1">
        <f t="shared" si="572"/>
        <v>8</v>
      </c>
      <c r="H1561" s="1">
        <f t="shared" si="573"/>
        <v>42</v>
      </c>
    </row>
    <row r="1562" spans="1:16" x14ac:dyDescent="0.55000000000000004">
      <c r="A1562" s="1">
        <f>値貼り付け用シート!F75</f>
        <v>6</v>
      </c>
      <c r="B1562" s="1">
        <f>値貼り付け用シート!G75</f>
        <v>4</v>
      </c>
      <c r="C1562" s="1">
        <v>1</v>
      </c>
      <c r="D1562" s="1">
        <f>IF(OR(ISBLANK(値貼り付け用シート!H75),値貼り付け用シート!H75&gt;9990),NA(),値貼り付け用シート!H75)</f>
        <v>35</v>
      </c>
      <c r="E1562" s="1">
        <f t="shared" si="590"/>
        <v>35</v>
      </c>
      <c r="F1562" s="1">
        <f t="shared" si="571"/>
        <v>316</v>
      </c>
      <c r="G1562" s="1">
        <f t="shared" si="572"/>
        <v>8</v>
      </c>
      <c r="H1562" s="1">
        <f t="shared" si="573"/>
        <v>40</v>
      </c>
      <c r="I1562" s="1">
        <f t="shared" ref="I1562" si="591">COUNT(D1562:D1585)</f>
        <v>24</v>
      </c>
      <c r="J1562" s="1">
        <f t="shared" ref="J1562" si="592">COUNT(H1562:H1585)</f>
        <v>24</v>
      </c>
      <c r="K1562" s="1">
        <f t="shared" ref="K1562" si="593">IF(AND(I1562&gt;=20,J1562&gt;=20),0,1)</f>
        <v>0</v>
      </c>
      <c r="L1562" s="1">
        <f t="shared" ref="L1562" si="594">IF(K1562=0,MAX(H1562:H1585),NA())</f>
        <v>52</v>
      </c>
      <c r="M1562" s="1">
        <f t="shared" ref="M1562" si="595">IF(K1562=0,IF(L1562&lt;=70,1,0),NA())</f>
        <v>1</v>
      </c>
      <c r="N1562" s="1">
        <f t="shared" ref="N1562" si="596">IF(COUNTIF(D1562:D1585,NA())=24,NA(),MAX(E1562:E1585))</f>
        <v>57</v>
      </c>
      <c r="O1562" s="1">
        <f t="shared" ref="O1562" si="597">IF(COUNTIF(D1567:D1581,NA())=15,NA(),MAX(E1567:E1581))</f>
        <v>57</v>
      </c>
      <c r="P1562" s="1">
        <f t="shared" ref="P1562" si="598">COUNTIF(D1562:D1585,"&gt;=120")</f>
        <v>0</v>
      </c>
    </row>
    <row r="1563" spans="1:16" x14ac:dyDescent="0.55000000000000004">
      <c r="A1563" s="1">
        <f>値貼り付け用シート!F75</f>
        <v>6</v>
      </c>
      <c r="B1563" s="1">
        <f>値貼り付け用シート!G75</f>
        <v>4</v>
      </c>
      <c r="C1563" s="1">
        <v>2</v>
      </c>
      <c r="D1563" s="1">
        <f>IF(OR(ISBLANK(値貼り付け用シート!I75),値貼り付け用シート!I75&gt;9990),NA(),値貼り付け用シート!I75)</f>
        <v>34</v>
      </c>
      <c r="E1563" s="1">
        <f t="shared" si="590"/>
        <v>34</v>
      </c>
      <c r="F1563" s="1">
        <f t="shared" ref="F1563:F1626" si="599">SUM(E1556:E1563)</f>
        <v>302</v>
      </c>
      <c r="G1563" s="1">
        <f t="shared" ref="G1563:G1626" si="600">COUNT(D1556:D1563)</f>
        <v>8</v>
      </c>
      <c r="H1563" s="1">
        <f t="shared" ref="H1563:H1626" si="601">IF(G1563&gt;=6,ROUND(F1563/G1563,0),NA())</f>
        <v>38</v>
      </c>
    </row>
    <row r="1564" spans="1:16" x14ac:dyDescent="0.55000000000000004">
      <c r="A1564" s="1">
        <f>値貼り付け用シート!F75</f>
        <v>6</v>
      </c>
      <c r="B1564" s="1">
        <f>値貼り付け用シート!G75</f>
        <v>4</v>
      </c>
      <c r="C1564" s="1">
        <v>3</v>
      </c>
      <c r="D1564" s="1">
        <f>IF(OR(ISBLANK(値貼り付け用シート!J75),値貼り付け用シート!J75&gt;9990),NA(),値貼り付け用シート!J75)</f>
        <v>31</v>
      </c>
      <c r="E1564" s="1">
        <f t="shared" si="590"/>
        <v>31</v>
      </c>
      <c r="F1564" s="1">
        <f t="shared" si="599"/>
        <v>290</v>
      </c>
      <c r="G1564" s="1">
        <f t="shared" si="600"/>
        <v>8</v>
      </c>
      <c r="H1564" s="1">
        <f t="shared" si="601"/>
        <v>36</v>
      </c>
    </row>
    <row r="1565" spans="1:16" x14ac:dyDescent="0.55000000000000004">
      <c r="A1565" s="1">
        <f>値貼り付け用シート!F75</f>
        <v>6</v>
      </c>
      <c r="B1565" s="1">
        <f>値貼り付け用シート!G75</f>
        <v>4</v>
      </c>
      <c r="C1565" s="1">
        <v>4</v>
      </c>
      <c r="D1565" s="1">
        <f>IF(OR(ISBLANK(値貼り付け用シート!K75),値貼り付け用シート!K75&gt;9990),NA(),値貼り付け用シート!K75)</f>
        <v>24</v>
      </c>
      <c r="E1565" s="1">
        <f t="shared" si="590"/>
        <v>24</v>
      </c>
      <c r="F1565" s="1">
        <f t="shared" si="599"/>
        <v>277</v>
      </c>
      <c r="G1565" s="1">
        <f t="shared" si="600"/>
        <v>8</v>
      </c>
      <c r="H1565" s="1">
        <f t="shared" si="601"/>
        <v>35</v>
      </c>
    </row>
    <row r="1566" spans="1:16" x14ac:dyDescent="0.55000000000000004">
      <c r="A1566" s="1">
        <f>値貼り付け用シート!F75</f>
        <v>6</v>
      </c>
      <c r="B1566" s="1">
        <f>値貼り付け用シート!G75</f>
        <v>4</v>
      </c>
      <c r="C1566" s="1">
        <v>5</v>
      </c>
      <c r="D1566" s="1">
        <f>IF(OR(ISBLANK(値貼り付け用シート!L75),値貼り付け用シート!L75&gt;9990),NA(),値貼り付け用シート!L75)</f>
        <v>19</v>
      </c>
      <c r="E1566" s="1">
        <f t="shared" si="590"/>
        <v>19</v>
      </c>
      <c r="F1566" s="1">
        <f t="shared" si="599"/>
        <v>254</v>
      </c>
      <c r="G1566" s="1">
        <f t="shared" si="600"/>
        <v>8</v>
      </c>
      <c r="H1566" s="1">
        <f t="shared" si="601"/>
        <v>32</v>
      </c>
    </row>
    <row r="1567" spans="1:16" x14ac:dyDescent="0.55000000000000004">
      <c r="A1567" s="1">
        <f>値貼り付け用シート!F75</f>
        <v>6</v>
      </c>
      <c r="B1567" s="1">
        <f>値貼り付け用シート!G75</f>
        <v>4</v>
      </c>
      <c r="C1567" s="1">
        <v>6</v>
      </c>
      <c r="D1567" s="1">
        <f>IF(OR(ISBLANK(値貼り付け用シート!M75),値貼り付け用シート!M75&gt;9990),NA(),値貼り付け用シート!M75)</f>
        <v>18</v>
      </c>
      <c r="E1567" s="1">
        <f t="shared" si="590"/>
        <v>18</v>
      </c>
      <c r="F1567" s="1">
        <f t="shared" si="599"/>
        <v>233</v>
      </c>
      <c r="G1567" s="1">
        <f t="shared" si="600"/>
        <v>8</v>
      </c>
      <c r="H1567" s="1">
        <f t="shared" si="601"/>
        <v>29</v>
      </c>
    </row>
    <row r="1568" spans="1:16" x14ac:dyDescent="0.55000000000000004">
      <c r="A1568" s="1">
        <f>値貼り付け用シート!F75</f>
        <v>6</v>
      </c>
      <c r="B1568" s="1">
        <f>値貼り付け用シート!G75</f>
        <v>4</v>
      </c>
      <c r="C1568" s="1">
        <v>7</v>
      </c>
      <c r="D1568" s="1">
        <f>IF(OR(ISBLANK(値貼り付け用シート!N75),値貼り付け用シート!N75&gt;9990),NA(),値貼り付け用シート!N75)</f>
        <v>22</v>
      </c>
      <c r="E1568" s="1">
        <f t="shared" si="590"/>
        <v>22</v>
      </c>
      <c r="F1568" s="1">
        <f t="shared" si="599"/>
        <v>220</v>
      </c>
      <c r="G1568" s="1">
        <f t="shared" si="600"/>
        <v>8</v>
      </c>
      <c r="H1568" s="1">
        <f t="shared" si="601"/>
        <v>28</v>
      </c>
    </row>
    <row r="1569" spans="1:8" x14ac:dyDescent="0.55000000000000004">
      <c r="A1569" s="1">
        <f>値貼り付け用シート!F75</f>
        <v>6</v>
      </c>
      <c r="B1569" s="1">
        <f>値貼り付け用シート!G75</f>
        <v>4</v>
      </c>
      <c r="C1569" s="1">
        <v>8</v>
      </c>
      <c r="D1569" s="1">
        <f>IF(OR(ISBLANK(値貼り付け用シート!O75),値貼り付け用シート!O75&gt;9990),NA(),値貼り付け用シート!O75)</f>
        <v>35</v>
      </c>
      <c r="E1569" s="1">
        <f t="shared" si="590"/>
        <v>35</v>
      </c>
      <c r="F1569" s="1">
        <f t="shared" si="599"/>
        <v>218</v>
      </c>
      <c r="G1569" s="1">
        <f t="shared" si="600"/>
        <v>8</v>
      </c>
      <c r="H1569" s="1">
        <f t="shared" si="601"/>
        <v>27</v>
      </c>
    </row>
    <row r="1570" spans="1:8" x14ac:dyDescent="0.55000000000000004">
      <c r="A1570" s="1">
        <f>値貼り付け用シート!F75</f>
        <v>6</v>
      </c>
      <c r="B1570" s="1">
        <f>値貼り付け用シート!G75</f>
        <v>4</v>
      </c>
      <c r="C1570" s="1">
        <v>9</v>
      </c>
      <c r="D1570" s="1">
        <f>IF(OR(ISBLANK(値貼り付け用シート!P75),値貼り付け用シート!P75&gt;9990),NA(),値貼り付け用シート!P75)</f>
        <v>47</v>
      </c>
      <c r="E1570" s="1">
        <f t="shared" si="590"/>
        <v>47</v>
      </c>
      <c r="F1570" s="1">
        <f t="shared" si="599"/>
        <v>230</v>
      </c>
      <c r="G1570" s="1">
        <f t="shared" si="600"/>
        <v>8</v>
      </c>
      <c r="H1570" s="1">
        <f t="shared" si="601"/>
        <v>29</v>
      </c>
    </row>
    <row r="1571" spans="1:8" x14ac:dyDescent="0.55000000000000004">
      <c r="A1571" s="1">
        <f>値貼り付け用シート!F75</f>
        <v>6</v>
      </c>
      <c r="B1571" s="1">
        <f>値貼り付け用シート!G75</f>
        <v>4</v>
      </c>
      <c r="C1571" s="1">
        <v>10</v>
      </c>
      <c r="D1571" s="1">
        <f>IF(OR(ISBLANK(値貼り付け用シート!Q75),値貼り付け用シート!Q75&gt;9990),NA(),値貼り付け用シート!Q75)</f>
        <v>53</v>
      </c>
      <c r="E1571" s="1">
        <f t="shared" si="590"/>
        <v>53</v>
      </c>
      <c r="F1571" s="1">
        <f t="shared" si="599"/>
        <v>249</v>
      </c>
      <c r="G1571" s="1">
        <f t="shared" si="600"/>
        <v>8</v>
      </c>
      <c r="H1571" s="1">
        <f t="shared" si="601"/>
        <v>31</v>
      </c>
    </row>
    <row r="1572" spans="1:8" x14ac:dyDescent="0.55000000000000004">
      <c r="A1572" s="1">
        <f>値貼り付け用シート!F75</f>
        <v>6</v>
      </c>
      <c r="B1572" s="1">
        <f>値貼り付け用シート!G75</f>
        <v>4</v>
      </c>
      <c r="C1572" s="1">
        <v>11</v>
      </c>
      <c r="D1572" s="1">
        <f>IF(OR(ISBLANK(値貼り付け用シート!R75),値貼り付け用シート!R75&gt;9990),NA(),値貼り付け用シート!R75)</f>
        <v>55</v>
      </c>
      <c r="E1572" s="1">
        <f t="shared" si="590"/>
        <v>55</v>
      </c>
      <c r="F1572" s="1">
        <f t="shared" si="599"/>
        <v>273</v>
      </c>
      <c r="G1572" s="1">
        <f t="shared" si="600"/>
        <v>8</v>
      </c>
      <c r="H1572" s="1">
        <f t="shared" si="601"/>
        <v>34</v>
      </c>
    </row>
    <row r="1573" spans="1:8" x14ac:dyDescent="0.55000000000000004">
      <c r="A1573" s="1">
        <f>値貼り付け用シート!F75</f>
        <v>6</v>
      </c>
      <c r="B1573" s="1">
        <f>値貼り付け用シート!G75</f>
        <v>4</v>
      </c>
      <c r="C1573" s="1">
        <v>12</v>
      </c>
      <c r="D1573" s="1">
        <f>IF(OR(ISBLANK(値貼り付け用シート!S75),値貼り付け用シート!S75&gt;9990),NA(),値貼り付け用シート!S75)</f>
        <v>57</v>
      </c>
      <c r="E1573" s="1">
        <f t="shared" si="590"/>
        <v>57</v>
      </c>
      <c r="F1573" s="1">
        <f t="shared" si="599"/>
        <v>306</v>
      </c>
      <c r="G1573" s="1">
        <f t="shared" si="600"/>
        <v>8</v>
      </c>
      <c r="H1573" s="1">
        <f t="shared" si="601"/>
        <v>38</v>
      </c>
    </row>
    <row r="1574" spans="1:8" x14ac:dyDescent="0.55000000000000004">
      <c r="A1574" s="1">
        <f>値貼り付け用シート!F75</f>
        <v>6</v>
      </c>
      <c r="B1574" s="1">
        <f>値貼り付け用シート!G75</f>
        <v>4</v>
      </c>
      <c r="C1574" s="1">
        <v>13</v>
      </c>
      <c r="D1574" s="1">
        <f>IF(OR(ISBLANK(値貼り付け用シート!T75),値貼り付け用シート!T75&gt;9990),NA(),値貼り付け用シート!T75)</f>
        <v>53</v>
      </c>
      <c r="E1574" s="1">
        <f t="shared" si="590"/>
        <v>53</v>
      </c>
      <c r="F1574" s="1">
        <f t="shared" si="599"/>
        <v>340</v>
      </c>
      <c r="G1574" s="1">
        <f t="shared" si="600"/>
        <v>8</v>
      </c>
      <c r="H1574" s="1">
        <f t="shared" si="601"/>
        <v>43</v>
      </c>
    </row>
    <row r="1575" spans="1:8" x14ac:dyDescent="0.55000000000000004">
      <c r="A1575" s="1">
        <f>値貼り付け用シート!F75</f>
        <v>6</v>
      </c>
      <c r="B1575" s="1">
        <f>値貼り付け用シート!G75</f>
        <v>4</v>
      </c>
      <c r="C1575" s="1">
        <v>14</v>
      </c>
      <c r="D1575" s="1">
        <f>IF(OR(ISBLANK(値貼り付け用シート!U75),値貼り付け用シート!U75&gt;9990),NA(),値貼り付け用シート!U75)</f>
        <v>51</v>
      </c>
      <c r="E1575" s="1">
        <f t="shared" si="590"/>
        <v>51</v>
      </c>
      <c r="F1575" s="1">
        <f t="shared" si="599"/>
        <v>373</v>
      </c>
      <c r="G1575" s="1">
        <f t="shared" si="600"/>
        <v>8</v>
      </c>
      <c r="H1575" s="1">
        <f t="shared" si="601"/>
        <v>47</v>
      </c>
    </row>
    <row r="1576" spans="1:8" x14ac:dyDescent="0.55000000000000004">
      <c r="A1576" s="1">
        <f>値貼り付け用シート!F75</f>
        <v>6</v>
      </c>
      <c r="B1576" s="1">
        <f>値貼り付け用シート!G75</f>
        <v>4</v>
      </c>
      <c r="C1576" s="1">
        <v>15</v>
      </c>
      <c r="D1576" s="1">
        <f>IF(OR(ISBLANK(値貼り付け用シート!V75),値貼り付け用シート!V75&gt;9990),NA(),値貼り付け用シート!V75)</f>
        <v>51</v>
      </c>
      <c r="E1576" s="1">
        <f t="shared" si="590"/>
        <v>51</v>
      </c>
      <c r="F1576" s="1">
        <f t="shared" si="599"/>
        <v>402</v>
      </c>
      <c r="G1576" s="1">
        <f t="shared" si="600"/>
        <v>8</v>
      </c>
      <c r="H1576" s="1">
        <f t="shared" si="601"/>
        <v>50</v>
      </c>
    </row>
    <row r="1577" spans="1:8" x14ac:dyDescent="0.55000000000000004">
      <c r="A1577" s="1">
        <f>値貼り付け用シート!F75</f>
        <v>6</v>
      </c>
      <c r="B1577" s="1">
        <f>値貼り付け用シート!G75</f>
        <v>4</v>
      </c>
      <c r="C1577" s="1">
        <v>16</v>
      </c>
      <c r="D1577" s="1">
        <f>IF(OR(ISBLANK(値貼り付け用シート!W75),値貼り付け用シート!W75&gt;9990),NA(),値貼り付け用シート!W75)</f>
        <v>50</v>
      </c>
      <c r="E1577" s="1">
        <f t="shared" si="590"/>
        <v>50</v>
      </c>
      <c r="F1577" s="1">
        <f t="shared" si="599"/>
        <v>417</v>
      </c>
      <c r="G1577" s="1">
        <f t="shared" si="600"/>
        <v>8</v>
      </c>
      <c r="H1577" s="1">
        <f t="shared" si="601"/>
        <v>52</v>
      </c>
    </row>
    <row r="1578" spans="1:8" x14ac:dyDescent="0.55000000000000004">
      <c r="A1578" s="1">
        <f>値貼り付け用シート!F75</f>
        <v>6</v>
      </c>
      <c r="B1578" s="1">
        <f>値貼り付け用シート!G75</f>
        <v>4</v>
      </c>
      <c r="C1578" s="1">
        <v>17</v>
      </c>
      <c r="D1578" s="1">
        <f>IF(OR(ISBLANK(値貼り付け用シート!X75),値貼り付け用シート!X75&gt;9990),NA(),値貼り付け用シート!X75)</f>
        <v>46</v>
      </c>
      <c r="E1578" s="1">
        <f t="shared" si="590"/>
        <v>46</v>
      </c>
      <c r="F1578" s="1">
        <f t="shared" si="599"/>
        <v>416</v>
      </c>
      <c r="G1578" s="1">
        <f t="shared" si="600"/>
        <v>8</v>
      </c>
      <c r="H1578" s="1">
        <f t="shared" si="601"/>
        <v>52</v>
      </c>
    </row>
    <row r="1579" spans="1:8" x14ac:dyDescent="0.55000000000000004">
      <c r="A1579" s="1">
        <f>値貼り付け用シート!F75</f>
        <v>6</v>
      </c>
      <c r="B1579" s="1">
        <f>値貼り付け用シート!G75</f>
        <v>4</v>
      </c>
      <c r="C1579" s="1">
        <v>18</v>
      </c>
      <c r="D1579" s="1">
        <f>IF(OR(ISBLANK(値貼り付け用シート!Y75),値貼り付け用シート!Y75&gt;9990),NA(),値貼り付け用シート!Y75)</f>
        <v>45</v>
      </c>
      <c r="E1579" s="1">
        <f t="shared" si="590"/>
        <v>45</v>
      </c>
      <c r="F1579" s="1">
        <f t="shared" si="599"/>
        <v>408</v>
      </c>
      <c r="G1579" s="1">
        <f t="shared" si="600"/>
        <v>8</v>
      </c>
      <c r="H1579" s="1">
        <f t="shared" si="601"/>
        <v>51</v>
      </c>
    </row>
    <row r="1580" spans="1:8" x14ac:dyDescent="0.55000000000000004">
      <c r="A1580" s="1">
        <f>値貼り付け用シート!F75</f>
        <v>6</v>
      </c>
      <c r="B1580" s="1">
        <f>値貼り付け用シート!G75</f>
        <v>4</v>
      </c>
      <c r="C1580" s="1">
        <v>19</v>
      </c>
      <c r="D1580" s="1">
        <f>IF(OR(ISBLANK(値貼り付け用シート!Z75),値貼り付け用シート!Z75&gt;9990),NA(),値貼り付け用シート!Z75)</f>
        <v>45</v>
      </c>
      <c r="E1580" s="1">
        <f t="shared" si="590"/>
        <v>45</v>
      </c>
      <c r="F1580" s="1">
        <f t="shared" si="599"/>
        <v>398</v>
      </c>
      <c r="G1580" s="1">
        <f t="shared" si="600"/>
        <v>8</v>
      </c>
      <c r="H1580" s="1">
        <f t="shared" si="601"/>
        <v>50</v>
      </c>
    </row>
    <row r="1581" spans="1:8" x14ac:dyDescent="0.55000000000000004">
      <c r="A1581" s="1">
        <f>値貼り付け用シート!F75</f>
        <v>6</v>
      </c>
      <c r="B1581" s="1">
        <f>値貼り付け用シート!G75</f>
        <v>4</v>
      </c>
      <c r="C1581" s="1">
        <v>20</v>
      </c>
      <c r="D1581" s="1">
        <f>IF(OR(ISBLANK(値貼り付け用シート!AA75),値貼り付け用シート!AA75&gt;9990),NA(),値貼り付け用シート!AA75)</f>
        <v>37</v>
      </c>
      <c r="E1581" s="1">
        <f t="shared" si="590"/>
        <v>37</v>
      </c>
      <c r="F1581" s="1">
        <f t="shared" si="599"/>
        <v>378</v>
      </c>
      <c r="G1581" s="1">
        <f t="shared" si="600"/>
        <v>8</v>
      </c>
      <c r="H1581" s="1">
        <f t="shared" si="601"/>
        <v>47</v>
      </c>
    </row>
    <row r="1582" spans="1:8" x14ac:dyDescent="0.55000000000000004">
      <c r="A1582" s="1">
        <f>値貼り付け用シート!F75</f>
        <v>6</v>
      </c>
      <c r="B1582" s="1">
        <f>値貼り付け用シート!G75</f>
        <v>4</v>
      </c>
      <c r="C1582" s="1">
        <v>21</v>
      </c>
      <c r="D1582" s="1">
        <f>IF(OR(ISBLANK(値貼り付け用シート!AB75),値貼り付け用シート!AB75&gt;9990),NA(),値貼り付け用シート!AB75)</f>
        <v>30</v>
      </c>
      <c r="E1582" s="1">
        <f t="shared" si="590"/>
        <v>30</v>
      </c>
      <c r="F1582" s="1">
        <f t="shared" si="599"/>
        <v>355</v>
      </c>
      <c r="G1582" s="1">
        <f t="shared" si="600"/>
        <v>8</v>
      </c>
      <c r="H1582" s="1">
        <f t="shared" si="601"/>
        <v>44</v>
      </c>
    </row>
    <row r="1583" spans="1:8" x14ac:dyDescent="0.55000000000000004">
      <c r="A1583" s="1">
        <f>値貼り付け用シート!F75</f>
        <v>6</v>
      </c>
      <c r="B1583" s="1">
        <f>値貼り付け用シート!G75</f>
        <v>4</v>
      </c>
      <c r="C1583" s="1">
        <v>22</v>
      </c>
      <c r="D1583" s="1">
        <f>IF(OR(ISBLANK(値貼り付け用シート!AC75),値貼り付け用シート!AC75&gt;9990),NA(),値貼り付け用シート!AC75)</f>
        <v>21</v>
      </c>
      <c r="E1583" s="1">
        <f t="shared" si="590"/>
        <v>21</v>
      </c>
      <c r="F1583" s="1">
        <f t="shared" si="599"/>
        <v>325</v>
      </c>
      <c r="G1583" s="1">
        <f t="shared" si="600"/>
        <v>8</v>
      </c>
      <c r="H1583" s="1">
        <f t="shared" si="601"/>
        <v>41</v>
      </c>
    </row>
    <row r="1584" spans="1:8" x14ac:dyDescent="0.55000000000000004">
      <c r="A1584" s="1">
        <f>値貼り付け用シート!F75</f>
        <v>6</v>
      </c>
      <c r="B1584" s="1">
        <f>値貼り付け用シート!G75</f>
        <v>4</v>
      </c>
      <c r="C1584" s="1">
        <v>23</v>
      </c>
      <c r="D1584" s="1">
        <f>IF(OR(ISBLANK(値貼り付け用シート!AD75),値貼り付け用シート!AD75&gt;9990),NA(),値貼り付け用シート!AD75)</f>
        <v>17</v>
      </c>
      <c r="E1584" s="1">
        <f t="shared" si="590"/>
        <v>17</v>
      </c>
      <c r="F1584" s="1">
        <f t="shared" si="599"/>
        <v>291</v>
      </c>
      <c r="G1584" s="1">
        <f t="shared" si="600"/>
        <v>8</v>
      </c>
      <c r="H1584" s="1">
        <f t="shared" si="601"/>
        <v>36</v>
      </c>
    </row>
    <row r="1585" spans="1:16" x14ac:dyDescent="0.55000000000000004">
      <c r="A1585" s="1">
        <f>値貼り付け用シート!F75</f>
        <v>6</v>
      </c>
      <c r="B1585" s="1">
        <f>値貼り付け用シート!G75</f>
        <v>4</v>
      </c>
      <c r="C1585" s="1">
        <v>24</v>
      </c>
      <c r="D1585" s="1">
        <f>IF(OR(ISBLANK(値貼り付け用シート!AE75),値貼り付け用シート!AE75&gt;9990),NA(),値貼り付け用シート!AE75)</f>
        <v>12</v>
      </c>
      <c r="E1585" s="1">
        <f t="shared" si="590"/>
        <v>12</v>
      </c>
      <c r="F1585" s="1">
        <f t="shared" si="599"/>
        <v>253</v>
      </c>
      <c r="G1585" s="1">
        <f t="shared" si="600"/>
        <v>8</v>
      </c>
      <c r="H1585" s="1">
        <f t="shared" si="601"/>
        <v>32</v>
      </c>
    </row>
    <row r="1586" spans="1:16" x14ac:dyDescent="0.55000000000000004">
      <c r="A1586" s="1">
        <f>値貼り付け用シート!F76</f>
        <v>6</v>
      </c>
      <c r="B1586" s="1">
        <f>値貼り付け用シート!G76</f>
        <v>5</v>
      </c>
      <c r="C1586" s="1">
        <v>1</v>
      </c>
      <c r="D1586" s="1" t="e">
        <f>IF(OR(ISBLANK(値貼り付け用シート!H76),値貼り付け用シート!H76&gt;9990),NA(),値貼り付け用シート!H76)</f>
        <v>#N/A</v>
      </c>
      <c r="E1586" s="1">
        <f t="shared" si="590"/>
        <v>0</v>
      </c>
      <c r="F1586" s="1">
        <f t="shared" si="599"/>
        <v>207</v>
      </c>
      <c r="G1586" s="1">
        <f t="shared" si="600"/>
        <v>7</v>
      </c>
      <c r="H1586" s="1">
        <f t="shared" si="601"/>
        <v>30</v>
      </c>
      <c r="I1586" s="1">
        <f t="shared" ref="I1586" si="602">COUNT(D1586:D1609)</f>
        <v>23</v>
      </c>
      <c r="J1586" s="1">
        <f t="shared" ref="J1586" si="603">COUNT(H1586:H1609)</f>
        <v>24</v>
      </c>
      <c r="K1586" s="1">
        <f t="shared" ref="K1586" si="604">IF(AND(I1586&gt;=20,J1586&gt;=20),0,1)</f>
        <v>0</v>
      </c>
      <c r="L1586" s="1">
        <f t="shared" ref="L1586" si="605">IF(K1586=0,MAX(H1586:H1609),NA())</f>
        <v>62</v>
      </c>
      <c r="M1586" s="1">
        <f t="shared" ref="M1586" si="606">IF(K1586=0,IF(L1586&lt;=70,1,0),NA())</f>
        <v>1</v>
      </c>
      <c r="N1586" s="1">
        <f t="shared" ref="N1586" si="607">IF(COUNTIF(D1586:D1609,NA())=24,NA(),MAX(E1586:E1609))</f>
        <v>76</v>
      </c>
      <c r="O1586" s="1">
        <f t="shared" ref="O1586" si="608">IF(COUNTIF(D1591:D1605,NA())=15,NA(),MAX(E1591:E1605))</f>
        <v>76</v>
      </c>
      <c r="P1586" s="1">
        <f t="shared" ref="P1586" si="609">COUNTIF(D1586:D1609,"&gt;=120")</f>
        <v>0</v>
      </c>
    </row>
    <row r="1587" spans="1:16" x14ac:dyDescent="0.55000000000000004">
      <c r="A1587" s="1">
        <f>値貼り付け用シート!F76</f>
        <v>6</v>
      </c>
      <c r="B1587" s="1">
        <f>値貼り付け用シート!G76</f>
        <v>5</v>
      </c>
      <c r="C1587" s="1">
        <v>2</v>
      </c>
      <c r="D1587" s="1">
        <f>IF(OR(ISBLANK(値貼り付け用シート!I76),値貼り付け用シート!I76&gt;9990),NA(),値貼り付け用シート!I76)</f>
        <v>10</v>
      </c>
      <c r="E1587" s="1">
        <f t="shared" si="590"/>
        <v>10</v>
      </c>
      <c r="F1587" s="1">
        <f t="shared" si="599"/>
        <v>172</v>
      </c>
      <c r="G1587" s="1">
        <f t="shared" si="600"/>
        <v>7</v>
      </c>
      <c r="H1587" s="1">
        <f t="shared" si="601"/>
        <v>25</v>
      </c>
    </row>
    <row r="1588" spans="1:16" x14ac:dyDescent="0.55000000000000004">
      <c r="A1588" s="1">
        <f>値貼り付け用シート!F76</f>
        <v>6</v>
      </c>
      <c r="B1588" s="1">
        <f>値貼り付け用シート!G76</f>
        <v>5</v>
      </c>
      <c r="C1588" s="1">
        <v>3</v>
      </c>
      <c r="D1588" s="1">
        <f>IF(OR(ISBLANK(値貼り付け用シート!J76),値貼り付け用シート!J76&gt;9990),NA(),値貼り付け用シート!J76)</f>
        <v>12</v>
      </c>
      <c r="E1588" s="1">
        <f t="shared" si="590"/>
        <v>12</v>
      </c>
      <c r="F1588" s="1">
        <f t="shared" si="599"/>
        <v>139</v>
      </c>
      <c r="G1588" s="1">
        <f t="shared" si="600"/>
        <v>7</v>
      </c>
      <c r="H1588" s="1">
        <f t="shared" si="601"/>
        <v>20</v>
      </c>
    </row>
    <row r="1589" spans="1:16" x14ac:dyDescent="0.55000000000000004">
      <c r="A1589" s="1">
        <f>値貼り付け用シート!F76</f>
        <v>6</v>
      </c>
      <c r="B1589" s="1">
        <f>値貼り付け用シート!G76</f>
        <v>5</v>
      </c>
      <c r="C1589" s="1">
        <v>4</v>
      </c>
      <c r="D1589" s="1">
        <f>IF(OR(ISBLANK(値貼り付け用シート!K76),値貼り付け用シート!K76&gt;9990),NA(),値貼り付け用シート!K76)</f>
        <v>11</v>
      </c>
      <c r="E1589" s="1">
        <f t="shared" si="590"/>
        <v>11</v>
      </c>
      <c r="F1589" s="1">
        <f t="shared" si="599"/>
        <v>113</v>
      </c>
      <c r="G1589" s="1">
        <f t="shared" si="600"/>
        <v>7</v>
      </c>
      <c r="H1589" s="1">
        <f t="shared" si="601"/>
        <v>16</v>
      </c>
    </row>
    <row r="1590" spans="1:16" x14ac:dyDescent="0.55000000000000004">
      <c r="A1590" s="1">
        <f>値貼り付け用シート!F76</f>
        <v>6</v>
      </c>
      <c r="B1590" s="1">
        <f>値貼り付け用シート!G76</f>
        <v>5</v>
      </c>
      <c r="C1590" s="1">
        <v>5</v>
      </c>
      <c r="D1590" s="1">
        <f>IF(OR(ISBLANK(値貼り付け用シート!L76),値貼り付け用シート!L76&gt;9990),NA(),値貼り付け用シート!L76)</f>
        <v>5</v>
      </c>
      <c r="E1590" s="1">
        <f t="shared" si="590"/>
        <v>5</v>
      </c>
      <c r="F1590" s="1">
        <f t="shared" si="599"/>
        <v>88</v>
      </c>
      <c r="G1590" s="1">
        <f t="shared" si="600"/>
        <v>7</v>
      </c>
      <c r="H1590" s="1">
        <f t="shared" si="601"/>
        <v>13</v>
      </c>
    </row>
    <row r="1591" spans="1:16" x14ac:dyDescent="0.55000000000000004">
      <c r="A1591" s="1">
        <f>値貼り付け用シート!F76</f>
        <v>6</v>
      </c>
      <c r="B1591" s="1">
        <f>値貼り付け用シート!G76</f>
        <v>5</v>
      </c>
      <c r="C1591" s="1">
        <v>6</v>
      </c>
      <c r="D1591" s="1">
        <f>IF(OR(ISBLANK(値貼り付け用シート!M76),値貼り付け用シート!M76&gt;9990),NA(),値貼り付け用シート!M76)</f>
        <v>4</v>
      </c>
      <c r="E1591" s="1">
        <f t="shared" si="590"/>
        <v>4</v>
      </c>
      <c r="F1591" s="1">
        <f t="shared" si="599"/>
        <v>71</v>
      </c>
      <c r="G1591" s="1">
        <f t="shared" si="600"/>
        <v>7</v>
      </c>
      <c r="H1591" s="1">
        <f t="shared" si="601"/>
        <v>10</v>
      </c>
    </row>
    <row r="1592" spans="1:16" x14ac:dyDescent="0.55000000000000004">
      <c r="A1592" s="1">
        <f>値貼り付け用シート!F76</f>
        <v>6</v>
      </c>
      <c r="B1592" s="1">
        <f>値貼り付け用シート!G76</f>
        <v>5</v>
      </c>
      <c r="C1592" s="1">
        <v>7</v>
      </c>
      <c r="D1592" s="1">
        <f>IF(OR(ISBLANK(値貼り付け用シート!N76),値貼り付け用シート!N76&gt;9990),NA(),値貼り付け用シート!N76)</f>
        <v>14</v>
      </c>
      <c r="E1592" s="1">
        <f t="shared" si="590"/>
        <v>14</v>
      </c>
      <c r="F1592" s="1">
        <f t="shared" si="599"/>
        <v>68</v>
      </c>
      <c r="G1592" s="1">
        <f t="shared" si="600"/>
        <v>7</v>
      </c>
      <c r="H1592" s="1">
        <f t="shared" si="601"/>
        <v>10</v>
      </c>
    </row>
    <row r="1593" spans="1:16" x14ac:dyDescent="0.55000000000000004">
      <c r="A1593" s="1">
        <f>値貼り付け用シート!F76</f>
        <v>6</v>
      </c>
      <c r="B1593" s="1">
        <f>値貼り付け用シート!G76</f>
        <v>5</v>
      </c>
      <c r="C1593" s="1">
        <v>8</v>
      </c>
      <c r="D1593" s="1">
        <f>IF(OR(ISBLANK(値貼り付け用シート!O76),値貼り付け用シート!O76&gt;9990),NA(),値貼り付け用シート!O76)</f>
        <v>17</v>
      </c>
      <c r="E1593" s="1">
        <f t="shared" si="590"/>
        <v>17</v>
      </c>
      <c r="F1593" s="1">
        <f t="shared" si="599"/>
        <v>73</v>
      </c>
      <c r="G1593" s="1">
        <f t="shared" si="600"/>
        <v>7</v>
      </c>
      <c r="H1593" s="1">
        <f t="shared" si="601"/>
        <v>10</v>
      </c>
    </row>
    <row r="1594" spans="1:16" x14ac:dyDescent="0.55000000000000004">
      <c r="A1594" s="1">
        <f>値貼り付け用シート!F76</f>
        <v>6</v>
      </c>
      <c r="B1594" s="1">
        <f>値貼り付け用シート!G76</f>
        <v>5</v>
      </c>
      <c r="C1594" s="1">
        <v>9</v>
      </c>
      <c r="D1594" s="1">
        <f>IF(OR(ISBLANK(値貼り付け用シート!P76),値貼り付け用シート!P76&gt;9990),NA(),値貼り付け用シート!P76)</f>
        <v>29</v>
      </c>
      <c r="E1594" s="1">
        <f t="shared" si="590"/>
        <v>29</v>
      </c>
      <c r="F1594" s="1">
        <f t="shared" si="599"/>
        <v>102</v>
      </c>
      <c r="G1594" s="1">
        <f t="shared" si="600"/>
        <v>8</v>
      </c>
      <c r="H1594" s="1">
        <f t="shared" si="601"/>
        <v>13</v>
      </c>
    </row>
    <row r="1595" spans="1:16" x14ac:dyDescent="0.55000000000000004">
      <c r="A1595" s="1">
        <f>値貼り付け用シート!F76</f>
        <v>6</v>
      </c>
      <c r="B1595" s="1">
        <f>値貼り付け用シート!G76</f>
        <v>5</v>
      </c>
      <c r="C1595" s="1">
        <v>10</v>
      </c>
      <c r="D1595" s="1">
        <f>IF(OR(ISBLANK(値貼り付け用シート!Q76),値貼り付け用シート!Q76&gt;9990),NA(),値貼り付け用シート!Q76)</f>
        <v>41</v>
      </c>
      <c r="E1595" s="1">
        <f t="shared" si="590"/>
        <v>41</v>
      </c>
      <c r="F1595" s="1">
        <f t="shared" si="599"/>
        <v>133</v>
      </c>
      <c r="G1595" s="1">
        <f t="shared" si="600"/>
        <v>8</v>
      </c>
      <c r="H1595" s="1">
        <f t="shared" si="601"/>
        <v>17</v>
      </c>
    </row>
    <row r="1596" spans="1:16" x14ac:dyDescent="0.55000000000000004">
      <c r="A1596" s="1">
        <f>値貼り付け用シート!F76</f>
        <v>6</v>
      </c>
      <c r="B1596" s="1">
        <f>値貼り付け用シート!G76</f>
        <v>5</v>
      </c>
      <c r="C1596" s="1">
        <v>11</v>
      </c>
      <c r="D1596" s="1">
        <f>IF(OR(ISBLANK(値貼り付け用シート!R76),値貼り付け用シート!R76&gt;9990),NA(),値貼り付け用シート!R76)</f>
        <v>47</v>
      </c>
      <c r="E1596" s="1">
        <f t="shared" si="590"/>
        <v>47</v>
      </c>
      <c r="F1596" s="1">
        <f t="shared" si="599"/>
        <v>168</v>
      </c>
      <c r="G1596" s="1">
        <f t="shared" si="600"/>
        <v>8</v>
      </c>
      <c r="H1596" s="1">
        <f t="shared" si="601"/>
        <v>21</v>
      </c>
    </row>
    <row r="1597" spans="1:16" x14ac:dyDescent="0.55000000000000004">
      <c r="A1597" s="1">
        <f>値貼り付け用シート!F76</f>
        <v>6</v>
      </c>
      <c r="B1597" s="1">
        <f>値貼り付け用シート!G76</f>
        <v>5</v>
      </c>
      <c r="C1597" s="1">
        <v>12</v>
      </c>
      <c r="D1597" s="1">
        <f>IF(OR(ISBLANK(値貼り付け用シート!S76),値貼り付け用シート!S76&gt;9990),NA(),値貼り付け用シート!S76)</f>
        <v>53</v>
      </c>
      <c r="E1597" s="1">
        <f t="shared" si="590"/>
        <v>53</v>
      </c>
      <c r="F1597" s="1">
        <f t="shared" si="599"/>
        <v>210</v>
      </c>
      <c r="G1597" s="1">
        <f t="shared" si="600"/>
        <v>8</v>
      </c>
      <c r="H1597" s="1">
        <f t="shared" si="601"/>
        <v>26</v>
      </c>
    </row>
    <row r="1598" spans="1:16" x14ac:dyDescent="0.55000000000000004">
      <c r="A1598" s="1">
        <f>値貼り付け用シート!F76</f>
        <v>6</v>
      </c>
      <c r="B1598" s="1">
        <f>値貼り付け用シート!G76</f>
        <v>5</v>
      </c>
      <c r="C1598" s="1">
        <v>13</v>
      </c>
      <c r="D1598" s="1">
        <f>IF(OR(ISBLANK(値貼り付け用シート!T76),値貼り付け用シート!T76&gt;9990),NA(),値貼り付け用シート!T76)</f>
        <v>64</v>
      </c>
      <c r="E1598" s="1">
        <f t="shared" si="590"/>
        <v>64</v>
      </c>
      <c r="F1598" s="1">
        <f t="shared" si="599"/>
        <v>269</v>
      </c>
      <c r="G1598" s="1">
        <f t="shared" si="600"/>
        <v>8</v>
      </c>
      <c r="H1598" s="1">
        <f t="shared" si="601"/>
        <v>34</v>
      </c>
    </row>
    <row r="1599" spans="1:16" x14ac:dyDescent="0.55000000000000004">
      <c r="A1599" s="1">
        <f>値貼り付け用シート!F76</f>
        <v>6</v>
      </c>
      <c r="B1599" s="1">
        <f>値貼り付け用シート!G76</f>
        <v>5</v>
      </c>
      <c r="C1599" s="1">
        <v>14</v>
      </c>
      <c r="D1599" s="1">
        <f>IF(OR(ISBLANK(値貼り付け用シート!U76),値貼り付け用シート!U76&gt;9990),NA(),値貼り付け用シート!U76)</f>
        <v>76</v>
      </c>
      <c r="E1599" s="1">
        <f t="shared" si="590"/>
        <v>76</v>
      </c>
      <c r="F1599" s="1">
        <f t="shared" si="599"/>
        <v>341</v>
      </c>
      <c r="G1599" s="1">
        <f t="shared" si="600"/>
        <v>8</v>
      </c>
      <c r="H1599" s="1">
        <f t="shared" si="601"/>
        <v>43</v>
      </c>
    </row>
    <row r="1600" spans="1:16" x14ac:dyDescent="0.55000000000000004">
      <c r="A1600" s="1">
        <f>値貼り付け用シート!F76</f>
        <v>6</v>
      </c>
      <c r="B1600" s="1">
        <f>値貼り付け用シート!G76</f>
        <v>5</v>
      </c>
      <c r="C1600" s="1">
        <v>15</v>
      </c>
      <c r="D1600" s="1">
        <f>IF(OR(ISBLANK(値貼り付け用シート!V76),値貼り付け用シート!V76&gt;9990),NA(),値貼り付け用シート!V76)</f>
        <v>68</v>
      </c>
      <c r="E1600" s="1">
        <f t="shared" si="590"/>
        <v>68</v>
      </c>
      <c r="F1600" s="1">
        <f t="shared" si="599"/>
        <v>395</v>
      </c>
      <c r="G1600" s="1">
        <f t="shared" si="600"/>
        <v>8</v>
      </c>
      <c r="H1600" s="1">
        <f t="shared" si="601"/>
        <v>49</v>
      </c>
    </row>
    <row r="1601" spans="1:16" x14ac:dyDescent="0.55000000000000004">
      <c r="A1601" s="1">
        <f>値貼り付け用シート!F76</f>
        <v>6</v>
      </c>
      <c r="B1601" s="1">
        <f>値貼り付け用シート!G76</f>
        <v>5</v>
      </c>
      <c r="C1601" s="1">
        <v>16</v>
      </c>
      <c r="D1601" s="1">
        <f>IF(OR(ISBLANK(値貼り付け用シート!W76),値貼り付け用シート!W76&gt;9990),NA(),値貼り付け用シート!W76)</f>
        <v>61</v>
      </c>
      <c r="E1601" s="1">
        <f t="shared" si="590"/>
        <v>61</v>
      </c>
      <c r="F1601" s="1">
        <f t="shared" si="599"/>
        <v>439</v>
      </c>
      <c r="G1601" s="1">
        <f t="shared" si="600"/>
        <v>8</v>
      </c>
      <c r="H1601" s="1">
        <f t="shared" si="601"/>
        <v>55</v>
      </c>
    </row>
    <row r="1602" spans="1:16" x14ac:dyDescent="0.55000000000000004">
      <c r="A1602" s="1">
        <f>値貼り付け用シート!F76</f>
        <v>6</v>
      </c>
      <c r="B1602" s="1">
        <f>値貼り付け用シート!G76</f>
        <v>5</v>
      </c>
      <c r="C1602" s="1">
        <v>17</v>
      </c>
      <c r="D1602" s="1">
        <f>IF(OR(ISBLANK(値貼り付け用シート!X76),値貼り付け用シート!X76&gt;9990),NA(),値貼り付け用シート!X76)</f>
        <v>54</v>
      </c>
      <c r="E1602" s="1">
        <f t="shared" si="590"/>
        <v>54</v>
      </c>
      <c r="F1602" s="1">
        <f t="shared" si="599"/>
        <v>464</v>
      </c>
      <c r="G1602" s="1">
        <f t="shared" si="600"/>
        <v>8</v>
      </c>
      <c r="H1602" s="1">
        <f t="shared" si="601"/>
        <v>58</v>
      </c>
    </row>
    <row r="1603" spans="1:16" x14ac:dyDescent="0.55000000000000004">
      <c r="A1603" s="1">
        <f>値貼り付け用シート!F76</f>
        <v>6</v>
      </c>
      <c r="B1603" s="1">
        <f>値貼り付け用シート!G76</f>
        <v>5</v>
      </c>
      <c r="C1603" s="1">
        <v>18</v>
      </c>
      <c r="D1603" s="1">
        <f>IF(OR(ISBLANK(値貼り付け用シート!Y76),値貼り付け用シート!Y76&gt;9990),NA(),値貼り付け用シート!Y76)</f>
        <v>57</v>
      </c>
      <c r="E1603" s="1">
        <f t="shared" ref="E1603:E1666" si="610">IF(ISERROR(D1603),0,D1603)</f>
        <v>57</v>
      </c>
      <c r="F1603" s="1">
        <f t="shared" si="599"/>
        <v>480</v>
      </c>
      <c r="G1603" s="1">
        <f t="shared" si="600"/>
        <v>8</v>
      </c>
      <c r="H1603" s="1">
        <f t="shared" si="601"/>
        <v>60</v>
      </c>
    </row>
    <row r="1604" spans="1:16" x14ac:dyDescent="0.55000000000000004">
      <c r="A1604" s="1">
        <f>値貼り付け用シート!F76</f>
        <v>6</v>
      </c>
      <c r="B1604" s="1">
        <f>値貼り付け用シート!G76</f>
        <v>5</v>
      </c>
      <c r="C1604" s="1">
        <v>19</v>
      </c>
      <c r="D1604" s="1">
        <f>IF(OR(ISBLANK(値貼り付け用シート!Z76),値貼り付け用シート!Z76&gt;9990),NA(),値貼り付け用シート!Z76)</f>
        <v>60</v>
      </c>
      <c r="E1604" s="1">
        <f t="shared" si="610"/>
        <v>60</v>
      </c>
      <c r="F1604" s="1">
        <f t="shared" si="599"/>
        <v>493</v>
      </c>
      <c r="G1604" s="1">
        <f t="shared" si="600"/>
        <v>8</v>
      </c>
      <c r="H1604" s="1">
        <f t="shared" si="601"/>
        <v>62</v>
      </c>
    </row>
    <row r="1605" spans="1:16" x14ac:dyDescent="0.55000000000000004">
      <c r="A1605" s="1">
        <f>値貼り付け用シート!F76</f>
        <v>6</v>
      </c>
      <c r="B1605" s="1">
        <f>値貼り付け用シート!G76</f>
        <v>5</v>
      </c>
      <c r="C1605" s="1">
        <v>20</v>
      </c>
      <c r="D1605" s="1">
        <f>IF(OR(ISBLANK(値貼り付け用シート!AA76),値貼り付け用シート!AA76&gt;9990),NA(),値貼り付け用シート!AA76)</f>
        <v>57</v>
      </c>
      <c r="E1605" s="1">
        <f t="shared" si="610"/>
        <v>57</v>
      </c>
      <c r="F1605" s="1">
        <f t="shared" si="599"/>
        <v>497</v>
      </c>
      <c r="G1605" s="1">
        <f t="shared" si="600"/>
        <v>8</v>
      </c>
      <c r="H1605" s="1">
        <f t="shared" si="601"/>
        <v>62</v>
      </c>
    </row>
    <row r="1606" spans="1:16" x14ac:dyDescent="0.55000000000000004">
      <c r="A1606" s="1">
        <f>値貼り付け用シート!F76</f>
        <v>6</v>
      </c>
      <c r="B1606" s="1">
        <f>値貼り付け用シート!G76</f>
        <v>5</v>
      </c>
      <c r="C1606" s="1">
        <v>21</v>
      </c>
      <c r="D1606" s="1">
        <f>IF(OR(ISBLANK(値貼り付け用シート!AB76),値貼り付け用シート!AB76&gt;9990),NA(),値貼り付け用シート!AB76)</f>
        <v>53</v>
      </c>
      <c r="E1606" s="1">
        <f t="shared" si="610"/>
        <v>53</v>
      </c>
      <c r="F1606" s="1">
        <f t="shared" si="599"/>
        <v>486</v>
      </c>
      <c r="G1606" s="1">
        <f t="shared" si="600"/>
        <v>8</v>
      </c>
      <c r="H1606" s="1">
        <f t="shared" si="601"/>
        <v>61</v>
      </c>
    </row>
    <row r="1607" spans="1:16" x14ac:dyDescent="0.55000000000000004">
      <c r="A1607" s="1">
        <f>値貼り付け用シート!F76</f>
        <v>6</v>
      </c>
      <c r="B1607" s="1">
        <f>値貼り付け用シート!G76</f>
        <v>5</v>
      </c>
      <c r="C1607" s="1">
        <v>22</v>
      </c>
      <c r="D1607" s="1">
        <f>IF(OR(ISBLANK(値貼り付け用シート!AC76),値貼り付け用シート!AC76&gt;9990),NA(),値貼り付け用シート!AC76)</f>
        <v>44</v>
      </c>
      <c r="E1607" s="1">
        <f t="shared" si="610"/>
        <v>44</v>
      </c>
      <c r="F1607" s="1">
        <f t="shared" si="599"/>
        <v>454</v>
      </c>
      <c r="G1607" s="1">
        <f t="shared" si="600"/>
        <v>8</v>
      </c>
      <c r="H1607" s="1">
        <f t="shared" si="601"/>
        <v>57</v>
      </c>
    </row>
    <row r="1608" spans="1:16" x14ac:dyDescent="0.55000000000000004">
      <c r="A1608" s="1">
        <f>値貼り付け用シート!F76</f>
        <v>6</v>
      </c>
      <c r="B1608" s="1">
        <f>値貼り付け用シート!G76</f>
        <v>5</v>
      </c>
      <c r="C1608" s="1">
        <v>23</v>
      </c>
      <c r="D1608" s="1">
        <f>IF(OR(ISBLANK(値貼り付け用シート!AD76),値貼り付け用シート!AD76&gt;9990),NA(),値貼り付け用シート!AD76)</f>
        <v>33</v>
      </c>
      <c r="E1608" s="1">
        <f t="shared" si="610"/>
        <v>33</v>
      </c>
      <c r="F1608" s="1">
        <f t="shared" si="599"/>
        <v>419</v>
      </c>
      <c r="G1608" s="1">
        <f t="shared" si="600"/>
        <v>8</v>
      </c>
      <c r="H1608" s="1">
        <f t="shared" si="601"/>
        <v>52</v>
      </c>
    </row>
    <row r="1609" spans="1:16" x14ac:dyDescent="0.55000000000000004">
      <c r="A1609" s="1">
        <f>値貼り付け用シート!F76</f>
        <v>6</v>
      </c>
      <c r="B1609" s="1">
        <f>値貼り付け用シート!G76</f>
        <v>5</v>
      </c>
      <c r="C1609" s="1">
        <v>24</v>
      </c>
      <c r="D1609" s="1">
        <f>IF(OR(ISBLANK(値貼り付け用シート!AE76),値貼り付け用シート!AE76&gt;9990),NA(),値貼り付け用シート!AE76)</f>
        <v>34</v>
      </c>
      <c r="E1609" s="1">
        <f t="shared" si="610"/>
        <v>34</v>
      </c>
      <c r="F1609" s="1">
        <f t="shared" si="599"/>
        <v>392</v>
      </c>
      <c r="G1609" s="1">
        <f t="shared" si="600"/>
        <v>8</v>
      </c>
      <c r="H1609" s="1">
        <f t="shared" si="601"/>
        <v>49</v>
      </c>
    </row>
    <row r="1610" spans="1:16" x14ac:dyDescent="0.55000000000000004">
      <c r="A1610" s="1">
        <f>値貼り付け用シート!F77</f>
        <v>6</v>
      </c>
      <c r="B1610" s="1">
        <f>値貼り付け用シート!G77</f>
        <v>6</v>
      </c>
      <c r="C1610" s="1">
        <v>1</v>
      </c>
      <c r="D1610" s="1">
        <f>IF(OR(ISBLANK(値貼り付け用シート!H77),値貼り付け用シート!H77&gt;9990),NA(),値貼り付け用シート!H77)</f>
        <v>37</v>
      </c>
      <c r="E1610" s="1">
        <f t="shared" si="610"/>
        <v>37</v>
      </c>
      <c r="F1610" s="1">
        <f t="shared" si="599"/>
        <v>375</v>
      </c>
      <c r="G1610" s="1">
        <f t="shared" si="600"/>
        <v>8</v>
      </c>
      <c r="H1610" s="1">
        <f t="shared" si="601"/>
        <v>47</v>
      </c>
      <c r="I1610" s="1">
        <f t="shared" ref="I1610" si="611">COUNT(D1610:D1633)</f>
        <v>24</v>
      </c>
      <c r="J1610" s="1">
        <f t="shared" ref="J1610" si="612">COUNT(H1610:H1633)</f>
        <v>24</v>
      </c>
      <c r="K1610" s="1">
        <f t="shared" ref="K1610" si="613">IF(AND(I1610&gt;=20,J1610&gt;=20),0,1)</f>
        <v>0</v>
      </c>
      <c r="L1610" s="1">
        <f t="shared" ref="L1610" si="614">IF(K1610=0,MAX(H1610:H1633),NA())</f>
        <v>55</v>
      </c>
      <c r="M1610" s="1">
        <f t="shared" ref="M1610" si="615">IF(K1610=0,IF(L1610&lt;=70,1,0),NA())</f>
        <v>1</v>
      </c>
      <c r="N1610" s="1">
        <f t="shared" ref="N1610" si="616">IF(COUNTIF(D1610:D1633,NA())=24,NA(),MAX(E1610:E1633))</f>
        <v>60</v>
      </c>
      <c r="O1610" s="1">
        <f t="shared" ref="O1610" si="617">IF(COUNTIF(D1615:D1629,NA())=15,NA(),MAX(E1615:E1629))</f>
        <v>60</v>
      </c>
      <c r="P1610" s="1">
        <f t="shared" ref="P1610" si="618">COUNTIF(D1610:D1633,"&gt;=120")</f>
        <v>0</v>
      </c>
    </row>
    <row r="1611" spans="1:16" x14ac:dyDescent="0.55000000000000004">
      <c r="A1611" s="1">
        <f>値貼り付け用シート!F77</f>
        <v>6</v>
      </c>
      <c r="B1611" s="1">
        <f>値貼り付け用シート!G77</f>
        <v>6</v>
      </c>
      <c r="C1611" s="1">
        <v>2</v>
      </c>
      <c r="D1611" s="1">
        <f>IF(OR(ISBLANK(値貼り付け用シート!I77),値貼り付け用シート!I77&gt;9990),NA(),値貼り付け用シート!I77)</f>
        <v>34</v>
      </c>
      <c r="E1611" s="1">
        <f t="shared" si="610"/>
        <v>34</v>
      </c>
      <c r="F1611" s="1">
        <f t="shared" si="599"/>
        <v>352</v>
      </c>
      <c r="G1611" s="1">
        <f t="shared" si="600"/>
        <v>8</v>
      </c>
      <c r="H1611" s="1">
        <f t="shared" si="601"/>
        <v>44</v>
      </c>
    </row>
    <row r="1612" spans="1:16" x14ac:dyDescent="0.55000000000000004">
      <c r="A1612" s="1">
        <f>値貼り付け用シート!F77</f>
        <v>6</v>
      </c>
      <c r="B1612" s="1">
        <f>値貼り付け用シート!G77</f>
        <v>6</v>
      </c>
      <c r="C1612" s="1">
        <v>3</v>
      </c>
      <c r="D1612" s="1">
        <f>IF(OR(ISBLANK(値貼り付け用シート!J77),値貼り付け用シート!J77&gt;9990),NA(),値貼り付け用シート!J77)</f>
        <v>28</v>
      </c>
      <c r="E1612" s="1">
        <f t="shared" si="610"/>
        <v>28</v>
      </c>
      <c r="F1612" s="1">
        <f t="shared" si="599"/>
        <v>320</v>
      </c>
      <c r="G1612" s="1">
        <f t="shared" si="600"/>
        <v>8</v>
      </c>
      <c r="H1612" s="1">
        <f t="shared" si="601"/>
        <v>40</v>
      </c>
    </row>
    <row r="1613" spans="1:16" x14ac:dyDescent="0.55000000000000004">
      <c r="A1613" s="1">
        <f>値貼り付け用シート!F77</f>
        <v>6</v>
      </c>
      <c r="B1613" s="1">
        <f>値貼り付け用シート!G77</f>
        <v>6</v>
      </c>
      <c r="C1613" s="1">
        <v>4</v>
      </c>
      <c r="D1613" s="1">
        <f>IF(OR(ISBLANK(値貼り付け用シート!K77),値貼り付け用シート!K77&gt;9990),NA(),値貼り付け用シート!K77)</f>
        <v>27</v>
      </c>
      <c r="E1613" s="1">
        <f t="shared" si="610"/>
        <v>27</v>
      </c>
      <c r="F1613" s="1">
        <f t="shared" si="599"/>
        <v>290</v>
      </c>
      <c r="G1613" s="1">
        <f t="shared" si="600"/>
        <v>8</v>
      </c>
      <c r="H1613" s="1">
        <f t="shared" si="601"/>
        <v>36</v>
      </c>
    </row>
    <row r="1614" spans="1:16" x14ac:dyDescent="0.55000000000000004">
      <c r="A1614" s="1">
        <f>値貼り付け用シート!F77</f>
        <v>6</v>
      </c>
      <c r="B1614" s="1">
        <f>値貼り付け用シート!G77</f>
        <v>6</v>
      </c>
      <c r="C1614" s="1">
        <v>5</v>
      </c>
      <c r="D1614" s="1">
        <f>IF(OR(ISBLANK(値貼り付け用シート!L77),値貼り付け用シート!L77&gt;9990),NA(),値貼り付け用シート!L77)</f>
        <v>25</v>
      </c>
      <c r="E1614" s="1">
        <f t="shared" si="610"/>
        <v>25</v>
      </c>
      <c r="F1614" s="1">
        <f t="shared" si="599"/>
        <v>262</v>
      </c>
      <c r="G1614" s="1">
        <f t="shared" si="600"/>
        <v>8</v>
      </c>
      <c r="H1614" s="1">
        <f t="shared" si="601"/>
        <v>33</v>
      </c>
    </row>
    <row r="1615" spans="1:16" x14ac:dyDescent="0.55000000000000004">
      <c r="A1615" s="1">
        <f>値貼り付け用シート!F77</f>
        <v>6</v>
      </c>
      <c r="B1615" s="1">
        <f>値貼り付け用シート!G77</f>
        <v>6</v>
      </c>
      <c r="C1615" s="1">
        <v>6</v>
      </c>
      <c r="D1615" s="1">
        <f>IF(OR(ISBLANK(値貼り付け用シート!M77),値貼り付け用シート!M77&gt;9990),NA(),値貼り付け用シート!M77)</f>
        <v>16</v>
      </c>
      <c r="E1615" s="1">
        <f t="shared" si="610"/>
        <v>16</v>
      </c>
      <c r="F1615" s="1">
        <f t="shared" si="599"/>
        <v>234</v>
      </c>
      <c r="G1615" s="1">
        <f t="shared" si="600"/>
        <v>8</v>
      </c>
      <c r="H1615" s="1">
        <f t="shared" si="601"/>
        <v>29</v>
      </c>
    </row>
    <row r="1616" spans="1:16" x14ac:dyDescent="0.55000000000000004">
      <c r="A1616" s="1">
        <f>値貼り付け用シート!F77</f>
        <v>6</v>
      </c>
      <c r="B1616" s="1">
        <f>値貼り付け用シート!G77</f>
        <v>6</v>
      </c>
      <c r="C1616" s="1">
        <v>7</v>
      </c>
      <c r="D1616" s="1">
        <f>IF(OR(ISBLANK(値貼り付け用シート!N77),値貼り付け用シート!N77&gt;9990),NA(),値貼り付け用シート!N77)</f>
        <v>23</v>
      </c>
      <c r="E1616" s="1">
        <f t="shared" si="610"/>
        <v>23</v>
      </c>
      <c r="F1616" s="1">
        <f t="shared" si="599"/>
        <v>224</v>
      </c>
      <c r="G1616" s="1">
        <f t="shared" si="600"/>
        <v>8</v>
      </c>
      <c r="H1616" s="1">
        <f t="shared" si="601"/>
        <v>28</v>
      </c>
    </row>
    <row r="1617" spans="1:8" x14ac:dyDescent="0.55000000000000004">
      <c r="A1617" s="1">
        <f>値貼り付け用シート!F77</f>
        <v>6</v>
      </c>
      <c r="B1617" s="1">
        <f>値貼り付け用シート!G77</f>
        <v>6</v>
      </c>
      <c r="C1617" s="1">
        <v>8</v>
      </c>
      <c r="D1617" s="1">
        <f>IF(OR(ISBLANK(値貼り付け用シート!O77),値貼り付け用シート!O77&gt;9990),NA(),値貼り付け用シート!O77)</f>
        <v>31</v>
      </c>
      <c r="E1617" s="1">
        <f t="shared" si="610"/>
        <v>31</v>
      </c>
      <c r="F1617" s="1">
        <f t="shared" si="599"/>
        <v>221</v>
      </c>
      <c r="G1617" s="1">
        <f t="shared" si="600"/>
        <v>8</v>
      </c>
      <c r="H1617" s="1">
        <f t="shared" si="601"/>
        <v>28</v>
      </c>
    </row>
    <row r="1618" spans="1:8" x14ac:dyDescent="0.55000000000000004">
      <c r="A1618" s="1">
        <f>値貼り付け用シート!F77</f>
        <v>6</v>
      </c>
      <c r="B1618" s="1">
        <f>値貼り付け用シート!G77</f>
        <v>6</v>
      </c>
      <c r="C1618" s="1">
        <v>9</v>
      </c>
      <c r="D1618" s="1">
        <f>IF(OR(ISBLANK(値貼り付け用シート!P77),値貼り付け用シート!P77&gt;9990),NA(),値貼り付け用シート!P77)</f>
        <v>34</v>
      </c>
      <c r="E1618" s="1">
        <f t="shared" si="610"/>
        <v>34</v>
      </c>
      <c r="F1618" s="1">
        <f t="shared" si="599"/>
        <v>218</v>
      </c>
      <c r="G1618" s="1">
        <f t="shared" si="600"/>
        <v>8</v>
      </c>
      <c r="H1618" s="1">
        <f t="shared" si="601"/>
        <v>27</v>
      </c>
    </row>
    <row r="1619" spans="1:8" x14ac:dyDescent="0.55000000000000004">
      <c r="A1619" s="1">
        <f>値貼り付け用シート!F77</f>
        <v>6</v>
      </c>
      <c r="B1619" s="1">
        <f>値貼り付け用シート!G77</f>
        <v>6</v>
      </c>
      <c r="C1619" s="1">
        <v>10</v>
      </c>
      <c r="D1619" s="1">
        <f>IF(OR(ISBLANK(値貼り付け用シート!Q77),値貼り付け用シート!Q77&gt;9990),NA(),値貼り付け用シート!Q77)</f>
        <v>39</v>
      </c>
      <c r="E1619" s="1">
        <f t="shared" si="610"/>
        <v>39</v>
      </c>
      <c r="F1619" s="1">
        <f t="shared" si="599"/>
        <v>223</v>
      </c>
      <c r="G1619" s="1">
        <f t="shared" si="600"/>
        <v>8</v>
      </c>
      <c r="H1619" s="1">
        <f t="shared" si="601"/>
        <v>28</v>
      </c>
    </row>
    <row r="1620" spans="1:8" x14ac:dyDescent="0.55000000000000004">
      <c r="A1620" s="1">
        <f>値貼り付け用シート!F77</f>
        <v>6</v>
      </c>
      <c r="B1620" s="1">
        <f>値貼り付け用シート!G77</f>
        <v>6</v>
      </c>
      <c r="C1620" s="1">
        <v>11</v>
      </c>
      <c r="D1620" s="1">
        <f>IF(OR(ISBLANK(値貼り付け用シート!R77),値貼り付け用シート!R77&gt;9990),NA(),値貼り付け用シート!R77)</f>
        <v>45</v>
      </c>
      <c r="E1620" s="1">
        <f t="shared" si="610"/>
        <v>45</v>
      </c>
      <c r="F1620" s="1">
        <f t="shared" si="599"/>
        <v>240</v>
      </c>
      <c r="G1620" s="1">
        <f t="shared" si="600"/>
        <v>8</v>
      </c>
      <c r="H1620" s="1">
        <f t="shared" si="601"/>
        <v>30</v>
      </c>
    </row>
    <row r="1621" spans="1:8" x14ac:dyDescent="0.55000000000000004">
      <c r="A1621" s="1">
        <f>値貼り付け用シート!F77</f>
        <v>6</v>
      </c>
      <c r="B1621" s="1">
        <f>値貼り付け用シート!G77</f>
        <v>6</v>
      </c>
      <c r="C1621" s="1">
        <v>12</v>
      </c>
      <c r="D1621" s="1">
        <f>IF(OR(ISBLANK(値貼り付け用シート!S77),値貼り付け用シート!S77&gt;9990),NA(),値貼り付け用シート!S77)</f>
        <v>52</v>
      </c>
      <c r="E1621" s="1">
        <f t="shared" si="610"/>
        <v>52</v>
      </c>
      <c r="F1621" s="1">
        <f t="shared" si="599"/>
        <v>265</v>
      </c>
      <c r="G1621" s="1">
        <f t="shared" si="600"/>
        <v>8</v>
      </c>
      <c r="H1621" s="1">
        <f t="shared" si="601"/>
        <v>33</v>
      </c>
    </row>
    <row r="1622" spans="1:8" x14ac:dyDescent="0.55000000000000004">
      <c r="A1622" s="1">
        <f>値貼り付け用シート!F77</f>
        <v>6</v>
      </c>
      <c r="B1622" s="1">
        <f>値貼り付け用シート!G77</f>
        <v>6</v>
      </c>
      <c r="C1622" s="1">
        <v>13</v>
      </c>
      <c r="D1622" s="1">
        <f>IF(OR(ISBLANK(値貼り付け用シート!T77),値貼り付け用シート!T77&gt;9990),NA(),値貼り付け用シート!T77)</f>
        <v>54</v>
      </c>
      <c r="E1622" s="1">
        <f t="shared" si="610"/>
        <v>54</v>
      </c>
      <c r="F1622" s="1">
        <f t="shared" si="599"/>
        <v>294</v>
      </c>
      <c r="G1622" s="1">
        <f t="shared" si="600"/>
        <v>8</v>
      </c>
      <c r="H1622" s="1">
        <f t="shared" si="601"/>
        <v>37</v>
      </c>
    </row>
    <row r="1623" spans="1:8" x14ac:dyDescent="0.55000000000000004">
      <c r="A1623" s="1">
        <f>値貼り付け用シート!F77</f>
        <v>6</v>
      </c>
      <c r="B1623" s="1">
        <f>値貼り付け用シート!G77</f>
        <v>6</v>
      </c>
      <c r="C1623" s="1">
        <v>14</v>
      </c>
      <c r="D1623" s="1">
        <f>IF(OR(ISBLANK(値貼り付け用シート!U77),値貼り付け用シート!U77&gt;9990),NA(),値貼り付け用シート!U77)</f>
        <v>60</v>
      </c>
      <c r="E1623" s="1">
        <f t="shared" si="610"/>
        <v>60</v>
      </c>
      <c r="F1623" s="1">
        <f t="shared" si="599"/>
        <v>338</v>
      </c>
      <c r="G1623" s="1">
        <f t="shared" si="600"/>
        <v>8</v>
      </c>
      <c r="H1623" s="1">
        <f t="shared" si="601"/>
        <v>42</v>
      </c>
    </row>
    <row r="1624" spans="1:8" x14ac:dyDescent="0.55000000000000004">
      <c r="A1624" s="1">
        <f>値貼り付け用シート!F77</f>
        <v>6</v>
      </c>
      <c r="B1624" s="1">
        <f>値貼り付け用シート!G77</f>
        <v>6</v>
      </c>
      <c r="C1624" s="1">
        <v>15</v>
      </c>
      <c r="D1624" s="1">
        <f>IF(OR(ISBLANK(値貼り付け用シート!V77),値貼り付け用シート!V77&gt;9990),NA(),値貼り付け用シート!V77)</f>
        <v>60</v>
      </c>
      <c r="E1624" s="1">
        <f t="shared" si="610"/>
        <v>60</v>
      </c>
      <c r="F1624" s="1">
        <f t="shared" si="599"/>
        <v>375</v>
      </c>
      <c r="G1624" s="1">
        <f t="shared" si="600"/>
        <v>8</v>
      </c>
      <c r="H1624" s="1">
        <f t="shared" si="601"/>
        <v>47</v>
      </c>
    </row>
    <row r="1625" spans="1:8" x14ac:dyDescent="0.55000000000000004">
      <c r="A1625" s="1">
        <f>値貼り付け用シート!F77</f>
        <v>6</v>
      </c>
      <c r="B1625" s="1">
        <f>値貼り付け用シート!G77</f>
        <v>6</v>
      </c>
      <c r="C1625" s="1">
        <v>16</v>
      </c>
      <c r="D1625" s="1">
        <f>IF(OR(ISBLANK(値貼り付け用シート!W77),値貼り付け用シート!W77&gt;9990),NA(),値貼り付け用シート!W77)</f>
        <v>58</v>
      </c>
      <c r="E1625" s="1">
        <f t="shared" si="610"/>
        <v>58</v>
      </c>
      <c r="F1625" s="1">
        <f t="shared" si="599"/>
        <v>402</v>
      </c>
      <c r="G1625" s="1">
        <f t="shared" si="600"/>
        <v>8</v>
      </c>
      <c r="H1625" s="1">
        <f t="shared" si="601"/>
        <v>50</v>
      </c>
    </row>
    <row r="1626" spans="1:8" x14ac:dyDescent="0.55000000000000004">
      <c r="A1626" s="1">
        <f>値貼り付け用シート!F77</f>
        <v>6</v>
      </c>
      <c r="B1626" s="1">
        <f>値貼り付け用シート!G77</f>
        <v>6</v>
      </c>
      <c r="C1626" s="1">
        <v>17</v>
      </c>
      <c r="D1626" s="1">
        <f>IF(OR(ISBLANK(値貼り付け用シート!X77),値貼り付け用シート!X77&gt;9990),NA(),値貼り付け用シート!X77)</f>
        <v>55</v>
      </c>
      <c r="E1626" s="1">
        <f t="shared" si="610"/>
        <v>55</v>
      </c>
      <c r="F1626" s="1">
        <f t="shared" si="599"/>
        <v>423</v>
      </c>
      <c r="G1626" s="1">
        <f t="shared" si="600"/>
        <v>8</v>
      </c>
      <c r="H1626" s="1">
        <f t="shared" si="601"/>
        <v>53</v>
      </c>
    </row>
    <row r="1627" spans="1:8" x14ac:dyDescent="0.55000000000000004">
      <c r="A1627" s="1">
        <f>値貼り付け用シート!F77</f>
        <v>6</v>
      </c>
      <c r="B1627" s="1">
        <f>値貼り付け用シート!G77</f>
        <v>6</v>
      </c>
      <c r="C1627" s="1">
        <v>18</v>
      </c>
      <c r="D1627" s="1">
        <f>IF(OR(ISBLANK(値貼り付け用シート!Y77),値貼り付け用シート!Y77&gt;9990),NA(),値貼り付け用シート!Y77)</f>
        <v>51</v>
      </c>
      <c r="E1627" s="1">
        <f t="shared" si="610"/>
        <v>51</v>
      </c>
      <c r="F1627" s="1">
        <f t="shared" ref="F1627:F1690" si="619">SUM(E1620:E1627)</f>
        <v>435</v>
      </c>
      <c r="G1627" s="1">
        <f t="shared" ref="G1627:G1690" si="620">COUNT(D1620:D1627)</f>
        <v>8</v>
      </c>
      <c r="H1627" s="1">
        <f t="shared" ref="H1627:H1690" si="621">IF(G1627&gt;=6,ROUND(F1627/G1627,0),NA())</f>
        <v>54</v>
      </c>
    </row>
    <row r="1628" spans="1:8" x14ac:dyDescent="0.55000000000000004">
      <c r="A1628" s="1">
        <f>値貼り付け用シート!F77</f>
        <v>6</v>
      </c>
      <c r="B1628" s="1">
        <f>値貼り付け用シート!G77</f>
        <v>6</v>
      </c>
      <c r="C1628" s="1">
        <v>19</v>
      </c>
      <c r="D1628" s="1">
        <f>IF(OR(ISBLANK(値貼り付け用シート!Z77),値貼り付け用シート!Z77&gt;9990),NA(),値貼り付け用シート!Z77)</f>
        <v>51</v>
      </c>
      <c r="E1628" s="1">
        <f t="shared" si="610"/>
        <v>51</v>
      </c>
      <c r="F1628" s="1">
        <f t="shared" si="619"/>
        <v>441</v>
      </c>
      <c r="G1628" s="1">
        <f t="shared" si="620"/>
        <v>8</v>
      </c>
      <c r="H1628" s="1">
        <f t="shared" si="621"/>
        <v>55</v>
      </c>
    </row>
    <row r="1629" spans="1:8" x14ac:dyDescent="0.55000000000000004">
      <c r="A1629" s="1">
        <f>値貼り付け用シート!F77</f>
        <v>6</v>
      </c>
      <c r="B1629" s="1">
        <f>値貼り付け用シート!G77</f>
        <v>6</v>
      </c>
      <c r="C1629" s="1">
        <v>20</v>
      </c>
      <c r="D1629" s="1">
        <f>IF(OR(ISBLANK(値貼り付け用シート!AA77),値貼り付け用シート!AA77&gt;9990),NA(),値貼り付け用シート!AA77)</f>
        <v>51</v>
      </c>
      <c r="E1629" s="1">
        <f t="shared" si="610"/>
        <v>51</v>
      </c>
      <c r="F1629" s="1">
        <f t="shared" si="619"/>
        <v>440</v>
      </c>
      <c r="G1629" s="1">
        <f t="shared" si="620"/>
        <v>8</v>
      </c>
      <c r="H1629" s="1">
        <f t="shared" si="621"/>
        <v>55</v>
      </c>
    </row>
    <row r="1630" spans="1:8" x14ac:dyDescent="0.55000000000000004">
      <c r="A1630" s="1">
        <f>値貼り付け用シート!F77</f>
        <v>6</v>
      </c>
      <c r="B1630" s="1">
        <f>値貼り付け用シート!G77</f>
        <v>6</v>
      </c>
      <c r="C1630" s="1">
        <v>21</v>
      </c>
      <c r="D1630" s="1">
        <f>IF(OR(ISBLANK(値貼り付け用シート!AB77),値貼り付け用シート!AB77&gt;9990),NA(),値貼り付け用シート!AB77)</f>
        <v>49</v>
      </c>
      <c r="E1630" s="1">
        <f t="shared" si="610"/>
        <v>49</v>
      </c>
      <c r="F1630" s="1">
        <f t="shared" si="619"/>
        <v>435</v>
      </c>
      <c r="G1630" s="1">
        <f t="shared" si="620"/>
        <v>8</v>
      </c>
      <c r="H1630" s="1">
        <f t="shared" si="621"/>
        <v>54</v>
      </c>
    </row>
    <row r="1631" spans="1:8" x14ac:dyDescent="0.55000000000000004">
      <c r="A1631" s="1">
        <f>値貼り付け用シート!F77</f>
        <v>6</v>
      </c>
      <c r="B1631" s="1">
        <f>値貼り付け用シート!G77</f>
        <v>6</v>
      </c>
      <c r="C1631" s="1">
        <v>22</v>
      </c>
      <c r="D1631" s="1">
        <f>IF(OR(ISBLANK(値貼り付け用シート!AC77),値貼り付け用シート!AC77&gt;9990),NA(),値貼り付け用シート!AC77)</f>
        <v>49</v>
      </c>
      <c r="E1631" s="1">
        <f t="shared" si="610"/>
        <v>49</v>
      </c>
      <c r="F1631" s="1">
        <f t="shared" si="619"/>
        <v>424</v>
      </c>
      <c r="G1631" s="1">
        <f t="shared" si="620"/>
        <v>8</v>
      </c>
      <c r="H1631" s="1">
        <f t="shared" si="621"/>
        <v>53</v>
      </c>
    </row>
    <row r="1632" spans="1:8" x14ac:dyDescent="0.55000000000000004">
      <c r="A1632" s="1">
        <f>値貼り付け用シート!F77</f>
        <v>6</v>
      </c>
      <c r="B1632" s="1">
        <f>値貼り付け用シート!G77</f>
        <v>6</v>
      </c>
      <c r="C1632" s="1">
        <v>23</v>
      </c>
      <c r="D1632" s="1">
        <f>IF(OR(ISBLANK(値貼り付け用シート!AD77),値貼り付け用シート!AD77&gt;9990),NA(),値貼り付け用シート!AD77)</f>
        <v>46</v>
      </c>
      <c r="E1632" s="1">
        <f t="shared" si="610"/>
        <v>46</v>
      </c>
      <c r="F1632" s="1">
        <f t="shared" si="619"/>
        <v>410</v>
      </c>
      <c r="G1632" s="1">
        <f t="shared" si="620"/>
        <v>8</v>
      </c>
      <c r="H1632" s="1">
        <f t="shared" si="621"/>
        <v>51</v>
      </c>
    </row>
    <row r="1633" spans="1:16" x14ac:dyDescent="0.55000000000000004">
      <c r="A1633" s="1">
        <f>値貼り付け用シート!F77</f>
        <v>6</v>
      </c>
      <c r="B1633" s="1">
        <f>値貼り付け用シート!G77</f>
        <v>6</v>
      </c>
      <c r="C1633" s="1">
        <v>24</v>
      </c>
      <c r="D1633" s="1">
        <f>IF(OR(ISBLANK(値貼り付け用シート!AE77),値貼り付け用シート!AE77&gt;9990),NA(),値貼り付け用シート!AE77)</f>
        <v>40</v>
      </c>
      <c r="E1633" s="1">
        <f t="shared" si="610"/>
        <v>40</v>
      </c>
      <c r="F1633" s="1">
        <f t="shared" si="619"/>
        <v>392</v>
      </c>
      <c r="G1633" s="1">
        <f t="shared" si="620"/>
        <v>8</v>
      </c>
      <c r="H1633" s="1">
        <f t="shared" si="621"/>
        <v>49</v>
      </c>
    </row>
    <row r="1634" spans="1:16" x14ac:dyDescent="0.55000000000000004">
      <c r="A1634" s="1">
        <f>値貼り付け用シート!F78</f>
        <v>6</v>
      </c>
      <c r="B1634" s="1">
        <f>値貼り付け用シート!G78</f>
        <v>7</v>
      </c>
      <c r="C1634" s="1">
        <v>1</v>
      </c>
      <c r="D1634" s="1">
        <f>IF(OR(ISBLANK(値貼り付け用シート!H78),値貼り付け用シート!H78&gt;9990),NA(),値貼り付け用シート!H78)</f>
        <v>40</v>
      </c>
      <c r="E1634" s="1">
        <f t="shared" si="610"/>
        <v>40</v>
      </c>
      <c r="F1634" s="1">
        <f t="shared" si="619"/>
        <v>377</v>
      </c>
      <c r="G1634" s="1">
        <f t="shared" si="620"/>
        <v>8</v>
      </c>
      <c r="H1634" s="1">
        <f t="shared" si="621"/>
        <v>47</v>
      </c>
      <c r="I1634" s="1">
        <f t="shared" ref="I1634" si="622">COUNT(D1634:D1657)</f>
        <v>23</v>
      </c>
      <c r="J1634" s="1">
        <f t="shared" ref="J1634" si="623">COUNT(H1634:H1657)</f>
        <v>24</v>
      </c>
      <c r="K1634" s="1">
        <f t="shared" ref="K1634" si="624">IF(AND(I1634&gt;=20,J1634&gt;=20),0,1)</f>
        <v>0</v>
      </c>
      <c r="L1634" s="1">
        <f t="shared" ref="L1634" si="625">IF(K1634=0,MAX(H1634:H1657),NA())</f>
        <v>68</v>
      </c>
      <c r="M1634" s="1">
        <f t="shared" ref="M1634" si="626">IF(K1634=0,IF(L1634&lt;=70,1,0),NA())</f>
        <v>1</v>
      </c>
      <c r="N1634" s="1">
        <f t="shared" ref="N1634" si="627">IF(COUNTIF(D1634:D1657,NA())=24,NA(),MAX(E1634:E1657))</f>
        <v>79</v>
      </c>
      <c r="O1634" s="1">
        <f t="shared" ref="O1634" si="628">IF(COUNTIF(D1639:D1653,NA())=15,NA(),MAX(E1639:E1653))</f>
        <v>79</v>
      </c>
      <c r="P1634" s="1">
        <f t="shared" ref="P1634" si="629">COUNTIF(D1634:D1657,"&gt;=120")</f>
        <v>0</v>
      </c>
    </row>
    <row r="1635" spans="1:16" x14ac:dyDescent="0.55000000000000004">
      <c r="A1635" s="1">
        <f>値貼り付け用シート!F78</f>
        <v>6</v>
      </c>
      <c r="B1635" s="1">
        <f>値貼り付け用シート!G78</f>
        <v>7</v>
      </c>
      <c r="C1635" s="1">
        <v>2</v>
      </c>
      <c r="D1635" s="1">
        <f>IF(OR(ISBLANK(値貼り付け用シート!I78),値貼り付け用シート!I78&gt;9990),NA(),値貼り付け用シート!I78)</f>
        <v>38</v>
      </c>
      <c r="E1635" s="1">
        <f t="shared" si="610"/>
        <v>38</v>
      </c>
      <c r="F1635" s="1">
        <f t="shared" si="619"/>
        <v>364</v>
      </c>
      <c r="G1635" s="1">
        <f t="shared" si="620"/>
        <v>8</v>
      </c>
      <c r="H1635" s="1">
        <f t="shared" si="621"/>
        <v>46</v>
      </c>
    </row>
    <row r="1636" spans="1:16" x14ac:dyDescent="0.55000000000000004">
      <c r="A1636" s="1">
        <f>値貼り付け用シート!F78</f>
        <v>6</v>
      </c>
      <c r="B1636" s="1">
        <f>値貼り付け用シート!G78</f>
        <v>7</v>
      </c>
      <c r="C1636" s="1">
        <v>3</v>
      </c>
      <c r="D1636" s="1">
        <f>IF(OR(ISBLANK(値貼り付け用シート!J78),値貼り付け用シート!J78&gt;9990),NA(),値貼り付け用シート!J78)</f>
        <v>39</v>
      </c>
      <c r="E1636" s="1">
        <f t="shared" si="610"/>
        <v>39</v>
      </c>
      <c r="F1636" s="1">
        <f t="shared" si="619"/>
        <v>352</v>
      </c>
      <c r="G1636" s="1">
        <f t="shared" si="620"/>
        <v>8</v>
      </c>
      <c r="H1636" s="1">
        <f t="shared" si="621"/>
        <v>44</v>
      </c>
    </row>
    <row r="1637" spans="1:16" x14ac:dyDescent="0.55000000000000004">
      <c r="A1637" s="1">
        <f>値貼り付け用シート!F78</f>
        <v>6</v>
      </c>
      <c r="B1637" s="1">
        <f>値貼り付け用シート!G78</f>
        <v>7</v>
      </c>
      <c r="C1637" s="1">
        <v>4</v>
      </c>
      <c r="D1637" s="1">
        <f>IF(OR(ISBLANK(値貼り付け用シート!K78),値貼り付け用シート!K78&gt;9990),NA(),値貼り付け用シート!K78)</f>
        <v>36</v>
      </c>
      <c r="E1637" s="1">
        <f t="shared" si="610"/>
        <v>36</v>
      </c>
      <c r="F1637" s="1">
        <f t="shared" si="619"/>
        <v>337</v>
      </c>
      <c r="G1637" s="1">
        <f t="shared" si="620"/>
        <v>8</v>
      </c>
      <c r="H1637" s="1">
        <f t="shared" si="621"/>
        <v>42</v>
      </c>
    </row>
    <row r="1638" spans="1:16" x14ac:dyDescent="0.55000000000000004">
      <c r="A1638" s="1">
        <f>値貼り付け用シート!F78</f>
        <v>6</v>
      </c>
      <c r="B1638" s="1">
        <f>値貼り付け用シート!G78</f>
        <v>7</v>
      </c>
      <c r="C1638" s="1">
        <v>5</v>
      </c>
      <c r="D1638" s="1">
        <f>IF(OR(ISBLANK(値貼り付け用シート!L78),値貼り付け用シート!L78&gt;9990),NA(),値貼り付け用シート!L78)</f>
        <v>39</v>
      </c>
      <c r="E1638" s="1">
        <f t="shared" si="610"/>
        <v>39</v>
      </c>
      <c r="F1638" s="1">
        <f t="shared" si="619"/>
        <v>327</v>
      </c>
      <c r="G1638" s="1">
        <f t="shared" si="620"/>
        <v>8</v>
      </c>
      <c r="H1638" s="1">
        <f t="shared" si="621"/>
        <v>41</v>
      </c>
    </row>
    <row r="1639" spans="1:16" x14ac:dyDescent="0.55000000000000004">
      <c r="A1639" s="1">
        <f>値貼り付け用シート!F78</f>
        <v>6</v>
      </c>
      <c r="B1639" s="1">
        <f>値貼り付け用シート!G78</f>
        <v>7</v>
      </c>
      <c r="C1639" s="1">
        <v>6</v>
      </c>
      <c r="D1639" s="1">
        <f>IF(OR(ISBLANK(値貼り付け用シート!M78),値貼り付け用シート!M78&gt;9990),NA(),値貼り付け用シート!M78)</f>
        <v>38</v>
      </c>
      <c r="E1639" s="1">
        <f t="shared" si="610"/>
        <v>38</v>
      </c>
      <c r="F1639" s="1">
        <f t="shared" si="619"/>
        <v>316</v>
      </c>
      <c r="G1639" s="1">
        <f t="shared" si="620"/>
        <v>8</v>
      </c>
      <c r="H1639" s="1">
        <f t="shared" si="621"/>
        <v>40</v>
      </c>
    </row>
    <row r="1640" spans="1:16" x14ac:dyDescent="0.55000000000000004">
      <c r="A1640" s="1">
        <f>値貼り付け用シート!F78</f>
        <v>6</v>
      </c>
      <c r="B1640" s="1">
        <f>値貼り付け用シート!G78</f>
        <v>7</v>
      </c>
      <c r="C1640" s="1">
        <v>7</v>
      </c>
      <c r="D1640" s="1">
        <f>IF(OR(ISBLANK(値貼り付け用シート!N78),値貼り付け用シート!N78&gt;9990),NA(),値貼り付け用シート!N78)</f>
        <v>38</v>
      </c>
      <c r="E1640" s="1">
        <f t="shared" si="610"/>
        <v>38</v>
      </c>
      <c r="F1640" s="1">
        <f t="shared" si="619"/>
        <v>308</v>
      </c>
      <c r="G1640" s="1">
        <f t="shared" si="620"/>
        <v>8</v>
      </c>
      <c r="H1640" s="1">
        <f t="shared" si="621"/>
        <v>39</v>
      </c>
    </row>
    <row r="1641" spans="1:16" x14ac:dyDescent="0.55000000000000004">
      <c r="A1641" s="1">
        <f>値貼り付け用シート!F78</f>
        <v>6</v>
      </c>
      <c r="B1641" s="1">
        <f>値貼り付け用シート!G78</f>
        <v>7</v>
      </c>
      <c r="C1641" s="1">
        <v>8</v>
      </c>
      <c r="D1641" s="1">
        <f>IF(OR(ISBLANK(値貼り付け用シート!O78),値貼り付け用シート!O78&gt;9990),NA(),値貼り付け用シート!O78)</f>
        <v>39</v>
      </c>
      <c r="E1641" s="1">
        <f t="shared" si="610"/>
        <v>39</v>
      </c>
      <c r="F1641" s="1">
        <f t="shared" si="619"/>
        <v>307</v>
      </c>
      <c r="G1641" s="1">
        <f t="shared" si="620"/>
        <v>8</v>
      </c>
      <c r="H1641" s="1">
        <f t="shared" si="621"/>
        <v>38</v>
      </c>
    </row>
    <row r="1642" spans="1:16" x14ac:dyDescent="0.55000000000000004">
      <c r="A1642" s="1">
        <f>値貼り付け用シート!F78</f>
        <v>6</v>
      </c>
      <c r="B1642" s="1">
        <f>値貼り付け用シート!G78</f>
        <v>7</v>
      </c>
      <c r="C1642" s="1">
        <v>9</v>
      </c>
      <c r="D1642" s="1">
        <f>IF(OR(ISBLANK(値貼り付け用シート!P78),値貼り付け用シート!P78&gt;9990),NA(),値貼り付け用シート!P78)</f>
        <v>41</v>
      </c>
      <c r="E1642" s="1">
        <f t="shared" si="610"/>
        <v>41</v>
      </c>
      <c r="F1642" s="1">
        <f t="shared" si="619"/>
        <v>308</v>
      </c>
      <c r="G1642" s="1">
        <f t="shared" si="620"/>
        <v>8</v>
      </c>
      <c r="H1642" s="1">
        <f t="shared" si="621"/>
        <v>39</v>
      </c>
    </row>
    <row r="1643" spans="1:16" x14ac:dyDescent="0.55000000000000004">
      <c r="A1643" s="1">
        <f>値貼り付け用シート!F78</f>
        <v>6</v>
      </c>
      <c r="B1643" s="1">
        <f>値貼り付け用シート!G78</f>
        <v>7</v>
      </c>
      <c r="C1643" s="1">
        <v>10</v>
      </c>
      <c r="D1643" s="1" t="e">
        <f>IF(OR(ISBLANK(値貼り付け用シート!Q78),値貼り付け用シート!Q78&gt;9990),NA(),値貼り付け用シート!Q78)</f>
        <v>#N/A</v>
      </c>
      <c r="E1643" s="1">
        <f t="shared" si="610"/>
        <v>0</v>
      </c>
      <c r="F1643" s="1">
        <f t="shared" si="619"/>
        <v>270</v>
      </c>
      <c r="G1643" s="1">
        <f t="shared" si="620"/>
        <v>7</v>
      </c>
      <c r="H1643" s="1">
        <f t="shared" si="621"/>
        <v>39</v>
      </c>
    </row>
    <row r="1644" spans="1:16" x14ac:dyDescent="0.55000000000000004">
      <c r="A1644" s="1">
        <f>値貼り付け用シート!F78</f>
        <v>6</v>
      </c>
      <c r="B1644" s="1">
        <f>値貼り付け用シート!G78</f>
        <v>7</v>
      </c>
      <c r="C1644" s="1">
        <v>11</v>
      </c>
      <c r="D1644" s="1">
        <f>IF(OR(ISBLANK(値貼り付け用シート!R78),値貼り付け用シート!R78&gt;9990),NA(),値貼り付け用シート!R78)</f>
        <v>54</v>
      </c>
      <c r="E1644" s="1">
        <f t="shared" si="610"/>
        <v>54</v>
      </c>
      <c r="F1644" s="1">
        <f t="shared" si="619"/>
        <v>285</v>
      </c>
      <c r="G1644" s="1">
        <f t="shared" si="620"/>
        <v>7</v>
      </c>
      <c r="H1644" s="1">
        <f t="shared" si="621"/>
        <v>41</v>
      </c>
    </row>
    <row r="1645" spans="1:16" x14ac:dyDescent="0.55000000000000004">
      <c r="A1645" s="1">
        <f>値貼り付け用シート!F78</f>
        <v>6</v>
      </c>
      <c r="B1645" s="1">
        <f>値貼り付け用シート!G78</f>
        <v>7</v>
      </c>
      <c r="C1645" s="1">
        <v>12</v>
      </c>
      <c r="D1645" s="1">
        <f>IF(OR(ISBLANK(値貼り付け用シート!S78),値貼り付け用シート!S78&gt;9990),NA(),値貼り付け用シート!S78)</f>
        <v>61</v>
      </c>
      <c r="E1645" s="1">
        <f t="shared" si="610"/>
        <v>61</v>
      </c>
      <c r="F1645" s="1">
        <f t="shared" si="619"/>
        <v>310</v>
      </c>
      <c r="G1645" s="1">
        <f t="shared" si="620"/>
        <v>7</v>
      </c>
      <c r="H1645" s="1">
        <f t="shared" si="621"/>
        <v>44</v>
      </c>
    </row>
    <row r="1646" spans="1:16" x14ac:dyDescent="0.55000000000000004">
      <c r="A1646" s="1">
        <f>値貼り付け用シート!F78</f>
        <v>6</v>
      </c>
      <c r="B1646" s="1">
        <f>値貼り付け用シート!G78</f>
        <v>7</v>
      </c>
      <c r="C1646" s="1">
        <v>13</v>
      </c>
      <c r="D1646" s="1">
        <f>IF(OR(ISBLANK(値貼り付け用シート!T78),値貼り付け用シート!T78&gt;9990),NA(),値貼り付け用シート!T78)</f>
        <v>65</v>
      </c>
      <c r="E1646" s="1">
        <f t="shared" si="610"/>
        <v>65</v>
      </c>
      <c r="F1646" s="1">
        <f t="shared" si="619"/>
        <v>336</v>
      </c>
      <c r="G1646" s="1">
        <f t="shared" si="620"/>
        <v>7</v>
      </c>
      <c r="H1646" s="1">
        <f t="shared" si="621"/>
        <v>48</v>
      </c>
    </row>
    <row r="1647" spans="1:16" x14ac:dyDescent="0.55000000000000004">
      <c r="A1647" s="1">
        <f>値貼り付け用シート!F78</f>
        <v>6</v>
      </c>
      <c r="B1647" s="1">
        <f>値貼り付け用シート!G78</f>
        <v>7</v>
      </c>
      <c r="C1647" s="1">
        <v>14</v>
      </c>
      <c r="D1647" s="1">
        <f>IF(OR(ISBLANK(値貼り付け用シート!U78),値貼り付け用シート!U78&gt;9990),NA(),値貼り付け用シート!U78)</f>
        <v>70</v>
      </c>
      <c r="E1647" s="1">
        <f t="shared" si="610"/>
        <v>70</v>
      </c>
      <c r="F1647" s="1">
        <f t="shared" si="619"/>
        <v>368</v>
      </c>
      <c r="G1647" s="1">
        <f t="shared" si="620"/>
        <v>7</v>
      </c>
      <c r="H1647" s="1">
        <f t="shared" si="621"/>
        <v>53</v>
      </c>
    </row>
    <row r="1648" spans="1:16" x14ac:dyDescent="0.55000000000000004">
      <c r="A1648" s="1">
        <f>値貼り付け用シート!F78</f>
        <v>6</v>
      </c>
      <c r="B1648" s="1">
        <f>値貼り付け用シート!G78</f>
        <v>7</v>
      </c>
      <c r="C1648" s="1">
        <v>15</v>
      </c>
      <c r="D1648" s="1">
        <f>IF(OR(ISBLANK(値貼り付け用シート!V78),値貼り付け用シート!V78&gt;9990),NA(),値貼り付け用シート!V78)</f>
        <v>73</v>
      </c>
      <c r="E1648" s="1">
        <f t="shared" si="610"/>
        <v>73</v>
      </c>
      <c r="F1648" s="1">
        <f t="shared" si="619"/>
        <v>403</v>
      </c>
      <c r="G1648" s="1">
        <f t="shared" si="620"/>
        <v>7</v>
      </c>
      <c r="H1648" s="1">
        <f t="shared" si="621"/>
        <v>58</v>
      </c>
    </row>
    <row r="1649" spans="1:16" x14ac:dyDescent="0.55000000000000004">
      <c r="A1649" s="1">
        <f>値貼り付け用シート!F78</f>
        <v>6</v>
      </c>
      <c r="B1649" s="1">
        <f>値貼り付け用シート!G78</f>
        <v>7</v>
      </c>
      <c r="C1649" s="1">
        <v>16</v>
      </c>
      <c r="D1649" s="1">
        <f>IF(OR(ISBLANK(値貼り付け用シート!W78),値貼り付け用シート!W78&gt;9990),NA(),値貼り付け用シート!W78)</f>
        <v>68</v>
      </c>
      <c r="E1649" s="1">
        <f t="shared" si="610"/>
        <v>68</v>
      </c>
      <c r="F1649" s="1">
        <f t="shared" si="619"/>
        <v>432</v>
      </c>
      <c r="G1649" s="1">
        <f t="shared" si="620"/>
        <v>7</v>
      </c>
      <c r="H1649" s="1">
        <f t="shared" si="621"/>
        <v>62</v>
      </c>
    </row>
    <row r="1650" spans="1:16" x14ac:dyDescent="0.55000000000000004">
      <c r="A1650" s="1">
        <f>値貼り付け用シート!F78</f>
        <v>6</v>
      </c>
      <c r="B1650" s="1">
        <f>値貼り付け用シート!G78</f>
        <v>7</v>
      </c>
      <c r="C1650" s="1">
        <v>17</v>
      </c>
      <c r="D1650" s="1">
        <f>IF(OR(ISBLANK(値貼り付け用シート!X78),値貼り付け用シート!X78&gt;9990),NA(),値貼り付け用シート!X78)</f>
        <v>65</v>
      </c>
      <c r="E1650" s="1">
        <f t="shared" si="610"/>
        <v>65</v>
      </c>
      <c r="F1650" s="1">
        <f t="shared" si="619"/>
        <v>456</v>
      </c>
      <c r="G1650" s="1">
        <f t="shared" si="620"/>
        <v>7</v>
      </c>
      <c r="H1650" s="1">
        <f t="shared" si="621"/>
        <v>65</v>
      </c>
    </row>
    <row r="1651" spans="1:16" x14ac:dyDescent="0.55000000000000004">
      <c r="A1651" s="1">
        <f>値貼り付け用シート!F78</f>
        <v>6</v>
      </c>
      <c r="B1651" s="1">
        <f>値貼り付け用シート!G78</f>
        <v>7</v>
      </c>
      <c r="C1651" s="1">
        <v>18</v>
      </c>
      <c r="D1651" s="1">
        <f>IF(OR(ISBLANK(値貼り付け用シート!Y78),値貼り付け用シート!Y78&gt;9990),NA(),値貼り付け用シート!Y78)</f>
        <v>60</v>
      </c>
      <c r="E1651" s="1">
        <f t="shared" si="610"/>
        <v>60</v>
      </c>
      <c r="F1651" s="1">
        <f t="shared" si="619"/>
        <v>516</v>
      </c>
      <c r="G1651" s="1">
        <f t="shared" si="620"/>
        <v>8</v>
      </c>
      <c r="H1651" s="1">
        <f t="shared" si="621"/>
        <v>65</v>
      </c>
    </row>
    <row r="1652" spans="1:16" x14ac:dyDescent="0.55000000000000004">
      <c r="A1652" s="1">
        <f>値貼り付け用シート!F78</f>
        <v>6</v>
      </c>
      <c r="B1652" s="1">
        <f>値貼り付け用シート!G78</f>
        <v>7</v>
      </c>
      <c r="C1652" s="1">
        <v>19</v>
      </c>
      <c r="D1652" s="1">
        <f>IF(OR(ISBLANK(値貼り付け用シート!Z78),値貼り付け用シート!Z78&gt;9990),NA(),値貼り付け用シート!Z78)</f>
        <v>61</v>
      </c>
      <c r="E1652" s="1">
        <f t="shared" si="610"/>
        <v>61</v>
      </c>
      <c r="F1652" s="1">
        <f t="shared" si="619"/>
        <v>523</v>
      </c>
      <c r="G1652" s="1">
        <f t="shared" si="620"/>
        <v>8</v>
      </c>
      <c r="H1652" s="1">
        <f t="shared" si="621"/>
        <v>65</v>
      </c>
    </row>
    <row r="1653" spans="1:16" x14ac:dyDescent="0.55000000000000004">
      <c r="A1653" s="1">
        <f>値貼り付け用シート!F78</f>
        <v>6</v>
      </c>
      <c r="B1653" s="1">
        <f>値貼り付け用シート!G78</f>
        <v>7</v>
      </c>
      <c r="C1653" s="1">
        <v>20</v>
      </c>
      <c r="D1653" s="1">
        <f>IF(OR(ISBLANK(値貼り付け用シート!AA78),値貼り付け用シート!AA78&gt;9990),NA(),値貼り付け用シート!AA78)</f>
        <v>79</v>
      </c>
      <c r="E1653" s="1">
        <f t="shared" si="610"/>
        <v>79</v>
      </c>
      <c r="F1653" s="1">
        <f t="shared" si="619"/>
        <v>541</v>
      </c>
      <c r="G1653" s="1">
        <f t="shared" si="620"/>
        <v>8</v>
      </c>
      <c r="H1653" s="1">
        <f t="shared" si="621"/>
        <v>68</v>
      </c>
    </row>
    <row r="1654" spans="1:16" x14ac:dyDescent="0.55000000000000004">
      <c r="A1654" s="1">
        <f>値貼り付け用シート!F78</f>
        <v>6</v>
      </c>
      <c r="B1654" s="1">
        <f>値貼り付け用シート!G78</f>
        <v>7</v>
      </c>
      <c r="C1654" s="1">
        <v>21</v>
      </c>
      <c r="D1654" s="1">
        <f>IF(OR(ISBLANK(値貼り付け用シート!AB78),値貼り付け用シート!AB78&gt;9990),NA(),値貼り付け用シート!AB78)</f>
        <v>68</v>
      </c>
      <c r="E1654" s="1">
        <f t="shared" si="610"/>
        <v>68</v>
      </c>
      <c r="F1654" s="1">
        <f t="shared" si="619"/>
        <v>544</v>
      </c>
      <c r="G1654" s="1">
        <f t="shared" si="620"/>
        <v>8</v>
      </c>
      <c r="H1654" s="1">
        <f t="shared" si="621"/>
        <v>68</v>
      </c>
    </row>
    <row r="1655" spans="1:16" x14ac:dyDescent="0.55000000000000004">
      <c r="A1655" s="1">
        <f>値貼り付け用シート!F78</f>
        <v>6</v>
      </c>
      <c r="B1655" s="1">
        <f>値貼り付け用シート!G78</f>
        <v>7</v>
      </c>
      <c r="C1655" s="1">
        <v>22</v>
      </c>
      <c r="D1655" s="1">
        <f>IF(OR(ISBLANK(値貼り付け用シート!AC78),値貼り付け用シート!AC78&gt;9990),NA(),値貼り付け用シート!AC78)</f>
        <v>51</v>
      </c>
      <c r="E1655" s="1">
        <f t="shared" si="610"/>
        <v>51</v>
      </c>
      <c r="F1655" s="1">
        <f t="shared" si="619"/>
        <v>525</v>
      </c>
      <c r="G1655" s="1">
        <f t="shared" si="620"/>
        <v>8</v>
      </c>
      <c r="H1655" s="1">
        <f t="shared" si="621"/>
        <v>66</v>
      </c>
    </row>
    <row r="1656" spans="1:16" x14ac:dyDescent="0.55000000000000004">
      <c r="A1656" s="1">
        <f>値貼り付け用シート!F78</f>
        <v>6</v>
      </c>
      <c r="B1656" s="1">
        <f>値貼り付け用シート!G78</f>
        <v>7</v>
      </c>
      <c r="C1656" s="1">
        <v>23</v>
      </c>
      <c r="D1656" s="1">
        <f>IF(OR(ISBLANK(値貼り付け用シート!AD78),値貼り付け用シート!AD78&gt;9990),NA(),値貼り付け用シート!AD78)</f>
        <v>36</v>
      </c>
      <c r="E1656" s="1">
        <f t="shared" si="610"/>
        <v>36</v>
      </c>
      <c r="F1656" s="1">
        <f t="shared" si="619"/>
        <v>488</v>
      </c>
      <c r="G1656" s="1">
        <f t="shared" si="620"/>
        <v>8</v>
      </c>
      <c r="H1656" s="1">
        <f t="shared" si="621"/>
        <v>61</v>
      </c>
    </row>
    <row r="1657" spans="1:16" x14ac:dyDescent="0.55000000000000004">
      <c r="A1657" s="1">
        <f>値貼り付け用シート!F78</f>
        <v>6</v>
      </c>
      <c r="B1657" s="1">
        <f>値貼り付け用シート!G78</f>
        <v>7</v>
      </c>
      <c r="C1657" s="1">
        <v>24</v>
      </c>
      <c r="D1657" s="1">
        <f>IF(OR(ISBLANK(値貼り付け用シート!AE78),値貼り付け用シート!AE78&gt;9990),NA(),値貼り付け用シート!AE78)</f>
        <v>41</v>
      </c>
      <c r="E1657" s="1">
        <f t="shared" si="610"/>
        <v>41</v>
      </c>
      <c r="F1657" s="1">
        <f t="shared" si="619"/>
        <v>461</v>
      </c>
      <c r="G1657" s="1">
        <f t="shared" si="620"/>
        <v>8</v>
      </c>
      <c r="H1657" s="1">
        <f t="shared" si="621"/>
        <v>58</v>
      </c>
    </row>
    <row r="1658" spans="1:16" x14ac:dyDescent="0.55000000000000004">
      <c r="A1658" s="1">
        <f>値貼り付け用シート!F79</f>
        <v>6</v>
      </c>
      <c r="B1658" s="1">
        <f>値貼り付け用シート!G79</f>
        <v>8</v>
      </c>
      <c r="C1658" s="1">
        <v>1</v>
      </c>
      <c r="D1658" s="1">
        <f>IF(OR(ISBLANK(値貼り付け用シート!H79),値貼り付け用シート!H79&gt;9990),NA(),値貼り付け用シート!H79)</f>
        <v>45</v>
      </c>
      <c r="E1658" s="1">
        <f t="shared" si="610"/>
        <v>45</v>
      </c>
      <c r="F1658" s="1">
        <f t="shared" si="619"/>
        <v>441</v>
      </c>
      <c r="G1658" s="1">
        <f t="shared" si="620"/>
        <v>8</v>
      </c>
      <c r="H1658" s="1">
        <f t="shared" si="621"/>
        <v>55</v>
      </c>
      <c r="I1658" s="1">
        <f t="shared" ref="I1658" si="630">COUNT(D1658:D1681)</f>
        <v>24</v>
      </c>
      <c r="J1658" s="1">
        <f t="shared" ref="J1658" si="631">COUNT(H1658:H1681)</f>
        <v>24</v>
      </c>
      <c r="K1658" s="1">
        <f t="shared" ref="K1658" si="632">IF(AND(I1658&gt;=20,J1658&gt;=20),0,1)</f>
        <v>0</v>
      </c>
      <c r="L1658" s="1">
        <f t="shared" ref="L1658" si="633">IF(K1658=0,MAX(H1658:H1681),NA())</f>
        <v>59</v>
      </c>
      <c r="M1658" s="1">
        <f t="shared" ref="M1658" si="634">IF(K1658=0,IF(L1658&lt;=70,1,0),NA())</f>
        <v>1</v>
      </c>
      <c r="N1658" s="1">
        <f t="shared" ref="N1658" si="635">IF(COUNTIF(D1658:D1681,NA())=24,NA(),MAX(E1658:E1681))</f>
        <v>65</v>
      </c>
      <c r="O1658" s="1">
        <f t="shared" ref="O1658" si="636">IF(COUNTIF(D1663:D1677,NA())=15,NA(),MAX(E1663:E1677))</f>
        <v>65</v>
      </c>
      <c r="P1658" s="1">
        <f t="shared" ref="P1658" si="637">COUNTIF(D1658:D1681,"&gt;=120")</f>
        <v>0</v>
      </c>
    </row>
    <row r="1659" spans="1:16" x14ac:dyDescent="0.55000000000000004">
      <c r="A1659" s="1">
        <f>値貼り付け用シート!F79</f>
        <v>6</v>
      </c>
      <c r="B1659" s="1">
        <f>値貼り付け用シート!G79</f>
        <v>8</v>
      </c>
      <c r="C1659" s="1">
        <v>2</v>
      </c>
      <c r="D1659" s="1">
        <f>IF(OR(ISBLANK(値貼り付け用シート!I79),値貼り付け用シート!I79&gt;9990),NA(),値貼り付け用シート!I79)</f>
        <v>41</v>
      </c>
      <c r="E1659" s="1">
        <f t="shared" si="610"/>
        <v>41</v>
      </c>
      <c r="F1659" s="1">
        <f t="shared" si="619"/>
        <v>422</v>
      </c>
      <c r="G1659" s="1">
        <f t="shared" si="620"/>
        <v>8</v>
      </c>
      <c r="H1659" s="1">
        <f t="shared" si="621"/>
        <v>53</v>
      </c>
    </row>
    <row r="1660" spans="1:16" x14ac:dyDescent="0.55000000000000004">
      <c r="A1660" s="1">
        <f>値貼り付け用シート!F79</f>
        <v>6</v>
      </c>
      <c r="B1660" s="1">
        <f>値貼り付け用シート!G79</f>
        <v>8</v>
      </c>
      <c r="C1660" s="1">
        <v>3</v>
      </c>
      <c r="D1660" s="1">
        <f>IF(OR(ISBLANK(値貼り付け用シート!J79),値貼り付け用シート!J79&gt;9990),NA(),値貼り付け用シート!J79)</f>
        <v>34</v>
      </c>
      <c r="E1660" s="1">
        <f t="shared" si="610"/>
        <v>34</v>
      </c>
      <c r="F1660" s="1">
        <f t="shared" si="619"/>
        <v>395</v>
      </c>
      <c r="G1660" s="1">
        <f t="shared" si="620"/>
        <v>8</v>
      </c>
      <c r="H1660" s="1">
        <f t="shared" si="621"/>
        <v>49</v>
      </c>
    </row>
    <row r="1661" spans="1:16" x14ac:dyDescent="0.55000000000000004">
      <c r="A1661" s="1">
        <f>値貼り付け用シート!F79</f>
        <v>6</v>
      </c>
      <c r="B1661" s="1">
        <f>値貼り付け用シート!G79</f>
        <v>8</v>
      </c>
      <c r="C1661" s="1">
        <v>4</v>
      </c>
      <c r="D1661" s="1">
        <f>IF(OR(ISBLANK(値貼り付け用シート!K79),値貼り付け用シート!K79&gt;9990),NA(),値貼り付け用シート!K79)</f>
        <v>23</v>
      </c>
      <c r="E1661" s="1">
        <f t="shared" si="610"/>
        <v>23</v>
      </c>
      <c r="F1661" s="1">
        <f t="shared" si="619"/>
        <v>339</v>
      </c>
      <c r="G1661" s="1">
        <f t="shared" si="620"/>
        <v>8</v>
      </c>
      <c r="H1661" s="1">
        <f t="shared" si="621"/>
        <v>42</v>
      </c>
    </row>
    <row r="1662" spans="1:16" x14ac:dyDescent="0.55000000000000004">
      <c r="A1662" s="1">
        <f>値貼り付け用シート!F79</f>
        <v>6</v>
      </c>
      <c r="B1662" s="1">
        <f>値貼り付け用シート!G79</f>
        <v>8</v>
      </c>
      <c r="C1662" s="1">
        <v>5</v>
      </c>
      <c r="D1662" s="1">
        <f>IF(OR(ISBLANK(値貼り付け用シート!L79),値貼り付け用シート!L79&gt;9990),NA(),値貼り付け用シート!L79)</f>
        <v>12</v>
      </c>
      <c r="E1662" s="1">
        <f t="shared" si="610"/>
        <v>12</v>
      </c>
      <c r="F1662" s="1">
        <f t="shared" si="619"/>
        <v>283</v>
      </c>
      <c r="G1662" s="1">
        <f t="shared" si="620"/>
        <v>8</v>
      </c>
      <c r="H1662" s="1">
        <f t="shared" si="621"/>
        <v>35</v>
      </c>
    </row>
    <row r="1663" spans="1:16" x14ac:dyDescent="0.55000000000000004">
      <c r="A1663" s="1">
        <f>値貼り付け用シート!F79</f>
        <v>6</v>
      </c>
      <c r="B1663" s="1">
        <f>値貼り付け用シート!G79</f>
        <v>8</v>
      </c>
      <c r="C1663" s="1">
        <v>6</v>
      </c>
      <c r="D1663" s="1">
        <f>IF(OR(ISBLANK(値貼り付け用シート!M79),値貼り付け用シート!M79&gt;9990),NA(),値貼り付け用シート!M79)</f>
        <v>11</v>
      </c>
      <c r="E1663" s="1">
        <f t="shared" si="610"/>
        <v>11</v>
      </c>
      <c r="F1663" s="1">
        <f t="shared" si="619"/>
        <v>243</v>
      </c>
      <c r="G1663" s="1">
        <f t="shared" si="620"/>
        <v>8</v>
      </c>
      <c r="H1663" s="1">
        <f t="shared" si="621"/>
        <v>30</v>
      </c>
    </row>
    <row r="1664" spans="1:16" x14ac:dyDescent="0.55000000000000004">
      <c r="A1664" s="1">
        <f>値貼り付け用シート!F79</f>
        <v>6</v>
      </c>
      <c r="B1664" s="1">
        <f>値貼り付け用シート!G79</f>
        <v>8</v>
      </c>
      <c r="C1664" s="1">
        <v>7</v>
      </c>
      <c r="D1664" s="1">
        <f>IF(OR(ISBLANK(値貼り付け用シート!N79),値貼り付け用シート!N79&gt;9990),NA(),値貼り付け用シート!N79)</f>
        <v>19</v>
      </c>
      <c r="E1664" s="1">
        <f t="shared" si="610"/>
        <v>19</v>
      </c>
      <c r="F1664" s="1">
        <f t="shared" si="619"/>
        <v>226</v>
      </c>
      <c r="G1664" s="1">
        <f t="shared" si="620"/>
        <v>8</v>
      </c>
      <c r="H1664" s="1">
        <f t="shared" si="621"/>
        <v>28</v>
      </c>
    </row>
    <row r="1665" spans="1:8" x14ac:dyDescent="0.55000000000000004">
      <c r="A1665" s="1">
        <f>値貼り付け用シート!F79</f>
        <v>6</v>
      </c>
      <c r="B1665" s="1">
        <f>値貼り付け用シート!G79</f>
        <v>8</v>
      </c>
      <c r="C1665" s="1">
        <v>8</v>
      </c>
      <c r="D1665" s="1">
        <f>IF(OR(ISBLANK(値貼り付け用シート!O79),値貼り付け用シート!O79&gt;9990),NA(),値貼り付け用シート!O79)</f>
        <v>27</v>
      </c>
      <c r="E1665" s="1">
        <f t="shared" si="610"/>
        <v>27</v>
      </c>
      <c r="F1665" s="1">
        <f t="shared" si="619"/>
        <v>212</v>
      </c>
      <c r="G1665" s="1">
        <f t="shared" si="620"/>
        <v>8</v>
      </c>
      <c r="H1665" s="1">
        <f t="shared" si="621"/>
        <v>27</v>
      </c>
    </row>
    <row r="1666" spans="1:8" x14ac:dyDescent="0.55000000000000004">
      <c r="A1666" s="1">
        <f>値貼り付け用シート!F79</f>
        <v>6</v>
      </c>
      <c r="B1666" s="1">
        <f>値貼り付け用シート!G79</f>
        <v>8</v>
      </c>
      <c r="C1666" s="1">
        <v>9</v>
      </c>
      <c r="D1666" s="1">
        <f>IF(OR(ISBLANK(値貼り付け用シート!P79),値貼り付け用シート!P79&gt;9990),NA(),値貼り付け用シート!P79)</f>
        <v>39</v>
      </c>
      <c r="E1666" s="1">
        <f t="shared" si="610"/>
        <v>39</v>
      </c>
      <c r="F1666" s="1">
        <f t="shared" si="619"/>
        <v>206</v>
      </c>
      <c r="G1666" s="1">
        <f t="shared" si="620"/>
        <v>8</v>
      </c>
      <c r="H1666" s="1">
        <f t="shared" si="621"/>
        <v>26</v>
      </c>
    </row>
    <row r="1667" spans="1:8" x14ac:dyDescent="0.55000000000000004">
      <c r="A1667" s="1">
        <f>値貼り付け用シート!F79</f>
        <v>6</v>
      </c>
      <c r="B1667" s="1">
        <f>値貼り付け用シート!G79</f>
        <v>8</v>
      </c>
      <c r="C1667" s="1">
        <v>10</v>
      </c>
      <c r="D1667" s="1">
        <f>IF(OR(ISBLANK(値貼り付け用シート!Q79),値貼り付け用シート!Q79&gt;9990),NA(),値貼り付け用シート!Q79)</f>
        <v>60</v>
      </c>
      <c r="E1667" s="1">
        <f t="shared" ref="E1667:E1730" si="638">IF(ISERROR(D1667),0,D1667)</f>
        <v>60</v>
      </c>
      <c r="F1667" s="1">
        <f t="shared" si="619"/>
        <v>225</v>
      </c>
      <c r="G1667" s="1">
        <f t="shared" si="620"/>
        <v>8</v>
      </c>
      <c r="H1667" s="1">
        <f t="shared" si="621"/>
        <v>28</v>
      </c>
    </row>
    <row r="1668" spans="1:8" x14ac:dyDescent="0.55000000000000004">
      <c r="A1668" s="1">
        <f>値貼り付け用シート!F79</f>
        <v>6</v>
      </c>
      <c r="B1668" s="1">
        <f>値貼り付け用シート!G79</f>
        <v>8</v>
      </c>
      <c r="C1668" s="1">
        <v>11</v>
      </c>
      <c r="D1668" s="1">
        <f>IF(OR(ISBLANK(値貼り付け用シート!R79),値貼り付け用シート!R79&gt;9990),NA(),値貼り付け用シート!R79)</f>
        <v>63</v>
      </c>
      <c r="E1668" s="1">
        <f t="shared" si="638"/>
        <v>63</v>
      </c>
      <c r="F1668" s="1">
        <f t="shared" si="619"/>
        <v>254</v>
      </c>
      <c r="G1668" s="1">
        <f t="shared" si="620"/>
        <v>8</v>
      </c>
      <c r="H1668" s="1">
        <f t="shared" si="621"/>
        <v>32</v>
      </c>
    </row>
    <row r="1669" spans="1:8" x14ac:dyDescent="0.55000000000000004">
      <c r="A1669" s="1">
        <f>値貼り付け用シート!F79</f>
        <v>6</v>
      </c>
      <c r="B1669" s="1">
        <f>値貼り付け用シート!G79</f>
        <v>8</v>
      </c>
      <c r="C1669" s="1">
        <v>12</v>
      </c>
      <c r="D1669" s="1">
        <f>IF(OR(ISBLANK(値貼り付け用シート!S79),値貼り付け用シート!S79&gt;9990),NA(),値貼り付け用シート!S79)</f>
        <v>52</v>
      </c>
      <c r="E1669" s="1">
        <f t="shared" si="638"/>
        <v>52</v>
      </c>
      <c r="F1669" s="1">
        <f t="shared" si="619"/>
        <v>283</v>
      </c>
      <c r="G1669" s="1">
        <f t="shared" si="620"/>
        <v>8</v>
      </c>
      <c r="H1669" s="1">
        <f t="shared" si="621"/>
        <v>35</v>
      </c>
    </row>
    <row r="1670" spans="1:8" x14ac:dyDescent="0.55000000000000004">
      <c r="A1670" s="1">
        <f>値貼り付け用シート!F79</f>
        <v>6</v>
      </c>
      <c r="B1670" s="1">
        <f>値貼り付け用シート!G79</f>
        <v>8</v>
      </c>
      <c r="C1670" s="1">
        <v>13</v>
      </c>
      <c r="D1670" s="1">
        <f>IF(OR(ISBLANK(値貼り付け用シート!T79),値貼り付け用シート!T79&gt;9990),NA(),値貼り付け用シート!T79)</f>
        <v>63</v>
      </c>
      <c r="E1670" s="1">
        <f t="shared" si="638"/>
        <v>63</v>
      </c>
      <c r="F1670" s="1">
        <f t="shared" si="619"/>
        <v>334</v>
      </c>
      <c r="G1670" s="1">
        <f t="shared" si="620"/>
        <v>8</v>
      </c>
      <c r="H1670" s="1">
        <f t="shared" si="621"/>
        <v>42</v>
      </c>
    </row>
    <row r="1671" spans="1:8" x14ac:dyDescent="0.55000000000000004">
      <c r="A1671" s="1">
        <f>値貼り付け用シート!F79</f>
        <v>6</v>
      </c>
      <c r="B1671" s="1">
        <f>値貼り付け用シート!G79</f>
        <v>8</v>
      </c>
      <c r="C1671" s="1">
        <v>14</v>
      </c>
      <c r="D1671" s="1">
        <f>IF(OR(ISBLANK(値貼り付け用シート!U79),値貼り付け用シート!U79&gt;9990),NA(),値貼り付け用シート!U79)</f>
        <v>65</v>
      </c>
      <c r="E1671" s="1">
        <f t="shared" si="638"/>
        <v>65</v>
      </c>
      <c r="F1671" s="1">
        <f t="shared" si="619"/>
        <v>388</v>
      </c>
      <c r="G1671" s="1">
        <f t="shared" si="620"/>
        <v>8</v>
      </c>
      <c r="H1671" s="1">
        <f t="shared" si="621"/>
        <v>49</v>
      </c>
    </row>
    <row r="1672" spans="1:8" x14ac:dyDescent="0.55000000000000004">
      <c r="A1672" s="1">
        <f>値貼り付け用シート!F79</f>
        <v>6</v>
      </c>
      <c r="B1672" s="1">
        <f>値貼り付け用シート!G79</f>
        <v>8</v>
      </c>
      <c r="C1672" s="1">
        <v>15</v>
      </c>
      <c r="D1672" s="1">
        <f>IF(OR(ISBLANK(値貼り付け用シート!V79),値貼り付け用シート!V79&gt;9990),NA(),値貼り付け用シート!V79)</f>
        <v>59</v>
      </c>
      <c r="E1672" s="1">
        <f t="shared" si="638"/>
        <v>59</v>
      </c>
      <c r="F1672" s="1">
        <f t="shared" si="619"/>
        <v>428</v>
      </c>
      <c r="G1672" s="1">
        <f t="shared" si="620"/>
        <v>8</v>
      </c>
      <c r="H1672" s="1">
        <f t="shared" si="621"/>
        <v>54</v>
      </c>
    </row>
    <row r="1673" spans="1:8" x14ac:dyDescent="0.55000000000000004">
      <c r="A1673" s="1">
        <f>値貼り付け用シート!F79</f>
        <v>6</v>
      </c>
      <c r="B1673" s="1">
        <f>値貼り付け用シート!G79</f>
        <v>8</v>
      </c>
      <c r="C1673" s="1">
        <v>16</v>
      </c>
      <c r="D1673" s="1">
        <f>IF(OR(ISBLANK(値貼り付け用シート!W79),値貼り付け用シート!W79&gt;9990),NA(),値貼り付け用シート!W79)</f>
        <v>55</v>
      </c>
      <c r="E1673" s="1">
        <f t="shared" si="638"/>
        <v>55</v>
      </c>
      <c r="F1673" s="1">
        <f t="shared" si="619"/>
        <v>456</v>
      </c>
      <c r="G1673" s="1">
        <f t="shared" si="620"/>
        <v>8</v>
      </c>
      <c r="H1673" s="1">
        <f t="shared" si="621"/>
        <v>57</v>
      </c>
    </row>
    <row r="1674" spans="1:8" x14ac:dyDescent="0.55000000000000004">
      <c r="A1674" s="1">
        <f>値貼り付け用シート!F79</f>
        <v>6</v>
      </c>
      <c r="B1674" s="1">
        <f>値貼り付け用シート!G79</f>
        <v>8</v>
      </c>
      <c r="C1674" s="1">
        <v>17</v>
      </c>
      <c r="D1674" s="1">
        <f>IF(OR(ISBLANK(値貼り付け用シート!X79),値貼り付け用シート!X79&gt;9990),NA(),値貼り付け用シート!X79)</f>
        <v>52</v>
      </c>
      <c r="E1674" s="1">
        <f t="shared" si="638"/>
        <v>52</v>
      </c>
      <c r="F1674" s="1">
        <f t="shared" si="619"/>
        <v>469</v>
      </c>
      <c r="G1674" s="1">
        <f t="shared" si="620"/>
        <v>8</v>
      </c>
      <c r="H1674" s="1">
        <f t="shared" si="621"/>
        <v>59</v>
      </c>
    </row>
    <row r="1675" spans="1:8" x14ac:dyDescent="0.55000000000000004">
      <c r="A1675" s="1">
        <f>値貼り付け用シート!F79</f>
        <v>6</v>
      </c>
      <c r="B1675" s="1">
        <f>値貼り付け用シート!G79</f>
        <v>8</v>
      </c>
      <c r="C1675" s="1">
        <v>18</v>
      </c>
      <c r="D1675" s="1">
        <f>IF(OR(ISBLANK(値貼り付け用シート!Y79),値貼り付け用シート!Y79&gt;9990),NA(),値貼り付け用シート!Y79)</f>
        <v>50</v>
      </c>
      <c r="E1675" s="1">
        <f t="shared" si="638"/>
        <v>50</v>
      </c>
      <c r="F1675" s="1">
        <f t="shared" si="619"/>
        <v>459</v>
      </c>
      <c r="G1675" s="1">
        <f t="shared" si="620"/>
        <v>8</v>
      </c>
      <c r="H1675" s="1">
        <f t="shared" si="621"/>
        <v>57</v>
      </c>
    </row>
    <row r="1676" spans="1:8" x14ac:dyDescent="0.55000000000000004">
      <c r="A1676" s="1">
        <f>値貼り付け用シート!F79</f>
        <v>6</v>
      </c>
      <c r="B1676" s="1">
        <f>値貼り付け用シート!G79</f>
        <v>8</v>
      </c>
      <c r="C1676" s="1">
        <v>19</v>
      </c>
      <c r="D1676" s="1">
        <f>IF(OR(ISBLANK(値貼り付け用シート!Z79),値貼り付け用シート!Z79&gt;9990),NA(),値貼り付け用シート!Z79)</f>
        <v>48</v>
      </c>
      <c r="E1676" s="1">
        <f t="shared" si="638"/>
        <v>48</v>
      </c>
      <c r="F1676" s="1">
        <f t="shared" si="619"/>
        <v>444</v>
      </c>
      <c r="G1676" s="1">
        <f t="shared" si="620"/>
        <v>8</v>
      </c>
      <c r="H1676" s="1">
        <f t="shared" si="621"/>
        <v>56</v>
      </c>
    </row>
    <row r="1677" spans="1:8" x14ac:dyDescent="0.55000000000000004">
      <c r="A1677" s="1">
        <f>値貼り付け用シート!F79</f>
        <v>6</v>
      </c>
      <c r="B1677" s="1">
        <f>値貼り付け用シート!G79</f>
        <v>8</v>
      </c>
      <c r="C1677" s="1">
        <v>20</v>
      </c>
      <c r="D1677" s="1">
        <f>IF(OR(ISBLANK(値貼り付け用シート!AA79),値貼り付け用シート!AA79&gt;9990),NA(),値貼り付け用シート!AA79)</f>
        <v>37</v>
      </c>
      <c r="E1677" s="1">
        <f t="shared" si="638"/>
        <v>37</v>
      </c>
      <c r="F1677" s="1">
        <f t="shared" si="619"/>
        <v>429</v>
      </c>
      <c r="G1677" s="1">
        <f t="shared" si="620"/>
        <v>8</v>
      </c>
      <c r="H1677" s="1">
        <f t="shared" si="621"/>
        <v>54</v>
      </c>
    </row>
    <row r="1678" spans="1:8" x14ac:dyDescent="0.55000000000000004">
      <c r="A1678" s="1">
        <f>値貼り付け用シート!F79</f>
        <v>6</v>
      </c>
      <c r="B1678" s="1">
        <f>値貼り付け用シート!G79</f>
        <v>8</v>
      </c>
      <c r="C1678" s="1">
        <v>21</v>
      </c>
      <c r="D1678" s="1">
        <f>IF(OR(ISBLANK(値貼り付け用シート!AB79),値貼り付け用シート!AB79&gt;9990),NA(),値貼り付け用シート!AB79)</f>
        <v>34</v>
      </c>
      <c r="E1678" s="1">
        <f t="shared" si="638"/>
        <v>34</v>
      </c>
      <c r="F1678" s="1">
        <f t="shared" si="619"/>
        <v>400</v>
      </c>
      <c r="G1678" s="1">
        <f t="shared" si="620"/>
        <v>8</v>
      </c>
      <c r="H1678" s="1">
        <f t="shared" si="621"/>
        <v>50</v>
      </c>
    </row>
    <row r="1679" spans="1:8" x14ac:dyDescent="0.55000000000000004">
      <c r="A1679" s="1">
        <f>値貼り付け用シート!F79</f>
        <v>6</v>
      </c>
      <c r="B1679" s="1">
        <f>値貼り付け用シート!G79</f>
        <v>8</v>
      </c>
      <c r="C1679" s="1">
        <v>22</v>
      </c>
      <c r="D1679" s="1">
        <f>IF(OR(ISBLANK(値貼り付け用シート!AC79),値貼り付け用シート!AC79&gt;9990),NA(),値貼り付け用シート!AC79)</f>
        <v>32</v>
      </c>
      <c r="E1679" s="1">
        <f t="shared" si="638"/>
        <v>32</v>
      </c>
      <c r="F1679" s="1">
        <f t="shared" si="619"/>
        <v>367</v>
      </c>
      <c r="G1679" s="1">
        <f t="shared" si="620"/>
        <v>8</v>
      </c>
      <c r="H1679" s="1">
        <f t="shared" si="621"/>
        <v>46</v>
      </c>
    </row>
    <row r="1680" spans="1:8" x14ac:dyDescent="0.55000000000000004">
      <c r="A1680" s="1">
        <f>値貼り付け用シート!F79</f>
        <v>6</v>
      </c>
      <c r="B1680" s="1">
        <f>値貼り付け用シート!G79</f>
        <v>8</v>
      </c>
      <c r="C1680" s="1">
        <v>23</v>
      </c>
      <c r="D1680" s="1">
        <f>IF(OR(ISBLANK(値貼り付け用シート!AD79),値貼り付け用シート!AD79&gt;9990),NA(),値貼り付け用シート!AD79)</f>
        <v>33</v>
      </c>
      <c r="E1680" s="1">
        <f t="shared" si="638"/>
        <v>33</v>
      </c>
      <c r="F1680" s="1">
        <f t="shared" si="619"/>
        <v>341</v>
      </c>
      <c r="G1680" s="1">
        <f t="shared" si="620"/>
        <v>8</v>
      </c>
      <c r="H1680" s="1">
        <f t="shared" si="621"/>
        <v>43</v>
      </c>
    </row>
    <row r="1681" spans="1:16" x14ac:dyDescent="0.55000000000000004">
      <c r="A1681" s="1">
        <f>値貼り付け用シート!F79</f>
        <v>6</v>
      </c>
      <c r="B1681" s="1">
        <f>値貼り付け用シート!G79</f>
        <v>8</v>
      </c>
      <c r="C1681" s="1">
        <v>24</v>
      </c>
      <c r="D1681" s="1">
        <f>IF(OR(ISBLANK(値貼り付け用シート!AE79),値貼り付け用シート!AE79&gt;9990),NA(),値貼り付け用シート!AE79)</f>
        <v>40</v>
      </c>
      <c r="E1681" s="1">
        <f t="shared" si="638"/>
        <v>40</v>
      </c>
      <c r="F1681" s="1">
        <f t="shared" si="619"/>
        <v>326</v>
      </c>
      <c r="G1681" s="1">
        <f t="shared" si="620"/>
        <v>8</v>
      </c>
      <c r="H1681" s="1">
        <f t="shared" si="621"/>
        <v>41</v>
      </c>
    </row>
    <row r="1682" spans="1:16" x14ac:dyDescent="0.55000000000000004">
      <c r="A1682" s="1">
        <f>値貼り付け用シート!F80</f>
        <v>6</v>
      </c>
      <c r="B1682" s="1">
        <f>値貼り付け用シート!G80</f>
        <v>9</v>
      </c>
      <c r="C1682" s="1">
        <v>1</v>
      </c>
      <c r="D1682" s="1">
        <f>IF(OR(ISBLANK(値貼り付け用シート!H80),値貼り付け用シート!H80&gt;9990),NA(),値貼り付け用シート!H80)</f>
        <v>48</v>
      </c>
      <c r="E1682" s="1">
        <f t="shared" si="638"/>
        <v>48</v>
      </c>
      <c r="F1682" s="1">
        <f t="shared" si="619"/>
        <v>322</v>
      </c>
      <c r="G1682" s="1">
        <f t="shared" si="620"/>
        <v>8</v>
      </c>
      <c r="H1682" s="1">
        <f t="shared" si="621"/>
        <v>40</v>
      </c>
      <c r="I1682" s="1">
        <f t="shared" ref="I1682" si="639">COUNT(D1682:D1705)</f>
        <v>24</v>
      </c>
      <c r="J1682" s="1">
        <f t="shared" ref="J1682" si="640">COUNT(H1682:H1705)</f>
        <v>24</v>
      </c>
      <c r="K1682" s="1">
        <f t="shared" ref="K1682" si="641">IF(AND(I1682&gt;=20,J1682&gt;=20),0,1)</f>
        <v>0</v>
      </c>
      <c r="L1682" s="1">
        <f t="shared" ref="L1682" si="642">IF(K1682=0,MAX(H1682:H1705),NA())</f>
        <v>40</v>
      </c>
      <c r="M1682" s="1">
        <f t="shared" ref="M1682" si="643">IF(K1682=0,IF(L1682&lt;=70,1,0),NA())</f>
        <v>1</v>
      </c>
      <c r="N1682" s="1">
        <f t="shared" ref="N1682" si="644">IF(COUNTIF(D1682:D1705,NA())=24,NA(),MAX(E1682:E1705))</f>
        <v>48</v>
      </c>
      <c r="O1682" s="1">
        <f t="shared" ref="O1682" si="645">IF(COUNTIF(D1687:D1701,NA())=15,NA(),MAX(E1687:E1701))</f>
        <v>34</v>
      </c>
      <c r="P1682" s="1">
        <f t="shared" ref="P1682" si="646">COUNTIF(D1682:D1705,"&gt;=120")</f>
        <v>0</v>
      </c>
    </row>
    <row r="1683" spans="1:16" x14ac:dyDescent="0.55000000000000004">
      <c r="A1683" s="1">
        <f>値貼り付け用シート!F80</f>
        <v>6</v>
      </c>
      <c r="B1683" s="1">
        <f>値貼り付け用シート!G80</f>
        <v>9</v>
      </c>
      <c r="C1683" s="1">
        <v>2</v>
      </c>
      <c r="D1683" s="1">
        <f>IF(OR(ISBLANK(値貼り付け用シート!I80),値貼り付け用シート!I80&gt;9990),NA(),値貼り付け用シート!I80)</f>
        <v>38</v>
      </c>
      <c r="E1683" s="1">
        <f t="shared" si="638"/>
        <v>38</v>
      </c>
      <c r="F1683" s="1">
        <f t="shared" si="619"/>
        <v>310</v>
      </c>
      <c r="G1683" s="1">
        <f t="shared" si="620"/>
        <v>8</v>
      </c>
      <c r="H1683" s="1">
        <f t="shared" si="621"/>
        <v>39</v>
      </c>
    </row>
    <row r="1684" spans="1:16" x14ac:dyDescent="0.55000000000000004">
      <c r="A1684" s="1">
        <f>値貼り付け用シート!F80</f>
        <v>6</v>
      </c>
      <c r="B1684" s="1">
        <f>値貼り付け用シート!G80</f>
        <v>9</v>
      </c>
      <c r="C1684" s="1">
        <v>3</v>
      </c>
      <c r="D1684" s="1">
        <f>IF(OR(ISBLANK(値貼り付け用シート!J80),値貼り付け用シート!J80&gt;9990),NA(),値貼り付け用シート!J80)</f>
        <v>38</v>
      </c>
      <c r="E1684" s="1">
        <f t="shared" si="638"/>
        <v>38</v>
      </c>
      <c r="F1684" s="1">
        <f t="shared" si="619"/>
        <v>300</v>
      </c>
      <c r="G1684" s="1">
        <f t="shared" si="620"/>
        <v>8</v>
      </c>
      <c r="H1684" s="1">
        <f t="shared" si="621"/>
        <v>38</v>
      </c>
    </row>
    <row r="1685" spans="1:16" x14ac:dyDescent="0.55000000000000004">
      <c r="A1685" s="1">
        <f>値貼り付け用シート!F80</f>
        <v>6</v>
      </c>
      <c r="B1685" s="1">
        <f>値貼り付け用シート!G80</f>
        <v>9</v>
      </c>
      <c r="C1685" s="1">
        <v>4</v>
      </c>
      <c r="D1685" s="1">
        <f>IF(OR(ISBLANK(値貼り付け用シート!K80),値貼り付け用シート!K80&gt;9990),NA(),値貼り付け用シート!K80)</f>
        <v>37</v>
      </c>
      <c r="E1685" s="1">
        <f t="shared" si="638"/>
        <v>37</v>
      </c>
      <c r="F1685" s="1">
        <f t="shared" si="619"/>
        <v>300</v>
      </c>
      <c r="G1685" s="1">
        <f t="shared" si="620"/>
        <v>8</v>
      </c>
      <c r="H1685" s="1">
        <f t="shared" si="621"/>
        <v>38</v>
      </c>
    </row>
    <row r="1686" spans="1:16" x14ac:dyDescent="0.55000000000000004">
      <c r="A1686" s="1">
        <f>値貼り付け用シート!F80</f>
        <v>6</v>
      </c>
      <c r="B1686" s="1">
        <f>値貼り付け用シート!G80</f>
        <v>9</v>
      </c>
      <c r="C1686" s="1">
        <v>5</v>
      </c>
      <c r="D1686" s="1">
        <f>IF(OR(ISBLANK(値貼り付け用シート!L80),値貼り付け用シート!L80&gt;9990),NA(),値貼り付け用シート!L80)</f>
        <v>35</v>
      </c>
      <c r="E1686" s="1">
        <f t="shared" si="638"/>
        <v>35</v>
      </c>
      <c r="F1686" s="1">
        <f t="shared" si="619"/>
        <v>301</v>
      </c>
      <c r="G1686" s="1">
        <f t="shared" si="620"/>
        <v>8</v>
      </c>
      <c r="H1686" s="1">
        <f t="shared" si="621"/>
        <v>38</v>
      </c>
    </row>
    <row r="1687" spans="1:16" x14ac:dyDescent="0.55000000000000004">
      <c r="A1687" s="1">
        <f>値貼り付け用シート!F80</f>
        <v>6</v>
      </c>
      <c r="B1687" s="1">
        <f>値貼り付け用シート!G80</f>
        <v>9</v>
      </c>
      <c r="C1687" s="1">
        <v>6</v>
      </c>
      <c r="D1687" s="1">
        <f>IF(OR(ISBLANK(値貼り付け用シート!M80),値貼り付け用シート!M80&gt;9990),NA(),値貼り付け用シート!M80)</f>
        <v>34</v>
      </c>
      <c r="E1687" s="1">
        <f t="shared" si="638"/>
        <v>34</v>
      </c>
      <c r="F1687" s="1">
        <f t="shared" si="619"/>
        <v>303</v>
      </c>
      <c r="G1687" s="1">
        <f t="shared" si="620"/>
        <v>8</v>
      </c>
      <c r="H1687" s="1">
        <f t="shared" si="621"/>
        <v>38</v>
      </c>
    </row>
    <row r="1688" spans="1:16" x14ac:dyDescent="0.55000000000000004">
      <c r="A1688" s="1">
        <f>値貼り付け用シート!F80</f>
        <v>6</v>
      </c>
      <c r="B1688" s="1">
        <f>値貼り付け用シート!G80</f>
        <v>9</v>
      </c>
      <c r="C1688" s="1">
        <v>7</v>
      </c>
      <c r="D1688" s="1">
        <f>IF(OR(ISBLANK(値貼り付け用シート!N80),値貼り付け用シート!N80&gt;9990),NA(),値貼り付け用シート!N80)</f>
        <v>28</v>
      </c>
      <c r="E1688" s="1">
        <f t="shared" si="638"/>
        <v>28</v>
      </c>
      <c r="F1688" s="1">
        <f t="shared" si="619"/>
        <v>298</v>
      </c>
      <c r="G1688" s="1">
        <f t="shared" si="620"/>
        <v>8</v>
      </c>
      <c r="H1688" s="1">
        <f t="shared" si="621"/>
        <v>37</v>
      </c>
    </row>
    <row r="1689" spans="1:16" x14ac:dyDescent="0.55000000000000004">
      <c r="A1689" s="1">
        <f>値貼り付け用シート!F80</f>
        <v>6</v>
      </c>
      <c r="B1689" s="1">
        <f>値貼り付け用シート!G80</f>
        <v>9</v>
      </c>
      <c r="C1689" s="1">
        <v>8</v>
      </c>
      <c r="D1689" s="1">
        <f>IF(OR(ISBLANK(値貼り付け用シート!O80),値貼り付け用シート!O80&gt;9990),NA(),値貼り付け用シート!O80)</f>
        <v>29</v>
      </c>
      <c r="E1689" s="1">
        <f t="shared" si="638"/>
        <v>29</v>
      </c>
      <c r="F1689" s="1">
        <f t="shared" si="619"/>
        <v>287</v>
      </c>
      <c r="G1689" s="1">
        <f t="shared" si="620"/>
        <v>8</v>
      </c>
      <c r="H1689" s="1">
        <f t="shared" si="621"/>
        <v>36</v>
      </c>
    </row>
    <row r="1690" spans="1:16" x14ac:dyDescent="0.55000000000000004">
      <c r="A1690" s="1">
        <f>値貼り付け用シート!F80</f>
        <v>6</v>
      </c>
      <c r="B1690" s="1">
        <f>値貼り付け用シート!G80</f>
        <v>9</v>
      </c>
      <c r="C1690" s="1">
        <v>9</v>
      </c>
      <c r="D1690" s="1">
        <f>IF(OR(ISBLANK(値貼り付け用シート!P80),値貼り付け用シート!P80&gt;9990),NA(),値貼り付け用シート!P80)</f>
        <v>27</v>
      </c>
      <c r="E1690" s="1">
        <f t="shared" si="638"/>
        <v>27</v>
      </c>
      <c r="F1690" s="1">
        <f t="shared" si="619"/>
        <v>266</v>
      </c>
      <c r="G1690" s="1">
        <f t="shared" si="620"/>
        <v>8</v>
      </c>
      <c r="H1690" s="1">
        <f t="shared" si="621"/>
        <v>33</v>
      </c>
    </row>
    <row r="1691" spans="1:16" x14ac:dyDescent="0.55000000000000004">
      <c r="A1691" s="1">
        <f>値貼り付け用シート!F80</f>
        <v>6</v>
      </c>
      <c r="B1691" s="1">
        <f>値貼り付け用シート!G80</f>
        <v>9</v>
      </c>
      <c r="C1691" s="1">
        <v>10</v>
      </c>
      <c r="D1691" s="1">
        <f>IF(OR(ISBLANK(値貼り付け用シート!Q80),値貼り付け用シート!Q80&gt;9990),NA(),値貼り付け用シート!Q80)</f>
        <v>25</v>
      </c>
      <c r="E1691" s="1">
        <f t="shared" si="638"/>
        <v>25</v>
      </c>
      <c r="F1691" s="1">
        <f t="shared" ref="F1691:F1754" si="647">SUM(E1684:E1691)</f>
        <v>253</v>
      </c>
      <c r="G1691" s="1">
        <f t="shared" ref="G1691:G1754" si="648">COUNT(D1684:D1691)</f>
        <v>8</v>
      </c>
      <c r="H1691" s="1">
        <f t="shared" ref="H1691:H1754" si="649">IF(G1691&gt;=6,ROUND(F1691/G1691,0),NA())</f>
        <v>32</v>
      </c>
    </row>
    <row r="1692" spans="1:16" x14ac:dyDescent="0.55000000000000004">
      <c r="A1692" s="1">
        <f>値貼り付け用シート!F80</f>
        <v>6</v>
      </c>
      <c r="B1692" s="1">
        <f>値貼り付け用シート!G80</f>
        <v>9</v>
      </c>
      <c r="C1692" s="1">
        <v>11</v>
      </c>
      <c r="D1692" s="1">
        <f>IF(OR(ISBLANK(値貼り付け用シート!R80),値貼り付け用シート!R80&gt;9990),NA(),値貼り付け用シート!R80)</f>
        <v>22</v>
      </c>
      <c r="E1692" s="1">
        <f t="shared" si="638"/>
        <v>22</v>
      </c>
      <c r="F1692" s="1">
        <f t="shared" si="647"/>
        <v>237</v>
      </c>
      <c r="G1692" s="1">
        <f t="shared" si="648"/>
        <v>8</v>
      </c>
      <c r="H1692" s="1">
        <f t="shared" si="649"/>
        <v>30</v>
      </c>
    </row>
    <row r="1693" spans="1:16" x14ac:dyDescent="0.55000000000000004">
      <c r="A1693" s="1">
        <f>値貼り付け用シート!F80</f>
        <v>6</v>
      </c>
      <c r="B1693" s="1">
        <f>値貼り付け用シート!G80</f>
        <v>9</v>
      </c>
      <c r="C1693" s="1">
        <v>12</v>
      </c>
      <c r="D1693" s="1">
        <f>IF(OR(ISBLANK(値貼り付け用シート!S80),値貼り付け用シート!S80&gt;9990),NA(),値貼り付け用シート!S80)</f>
        <v>27</v>
      </c>
      <c r="E1693" s="1">
        <f t="shared" si="638"/>
        <v>27</v>
      </c>
      <c r="F1693" s="1">
        <f t="shared" si="647"/>
        <v>227</v>
      </c>
      <c r="G1693" s="1">
        <f t="shared" si="648"/>
        <v>8</v>
      </c>
      <c r="H1693" s="1">
        <f t="shared" si="649"/>
        <v>28</v>
      </c>
    </row>
    <row r="1694" spans="1:16" x14ac:dyDescent="0.55000000000000004">
      <c r="A1694" s="1">
        <f>値貼り付け用シート!F80</f>
        <v>6</v>
      </c>
      <c r="B1694" s="1">
        <f>値貼り付け用シート!G80</f>
        <v>9</v>
      </c>
      <c r="C1694" s="1">
        <v>13</v>
      </c>
      <c r="D1694" s="1">
        <f>IF(OR(ISBLANK(値貼り付け用シート!T80),値貼り付け用シート!T80&gt;9990),NA(),値貼り付け用シート!T80)</f>
        <v>26</v>
      </c>
      <c r="E1694" s="1">
        <f t="shared" si="638"/>
        <v>26</v>
      </c>
      <c r="F1694" s="1">
        <f t="shared" si="647"/>
        <v>218</v>
      </c>
      <c r="G1694" s="1">
        <f t="shared" si="648"/>
        <v>8</v>
      </c>
      <c r="H1694" s="1">
        <f t="shared" si="649"/>
        <v>27</v>
      </c>
    </row>
    <row r="1695" spans="1:16" x14ac:dyDescent="0.55000000000000004">
      <c r="A1695" s="1">
        <f>値貼り付け用シート!F80</f>
        <v>6</v>
      </c>
      <c r="B1695" s="1">
        <f>値貼り付け用シート!G80</f>
        <v>9</v>
      </c>
      <c r="C1695" s="1">
        <v>14</v>
      </c>
      <c r="D1695" s="1">
        <f>IF(OR(ISBLANK(値貼り付け用シート!U80),値貼り付け用シート!U80&gt;9990),NA(),値貼り付け用シート!U80)</f>
        <v>30</v>
      </c>
      <c r="E1695" s="1">
        <f t="shared" si="638"/>
        <v>30</v>
      </c>
      <c r="F1695" s="1">
        <f t="shared" si="647"/>
        <v>214</v>
      </c>
      <c r="G1695" s="1">
        <f t="shared" si="648"/>
        <v>8</v>
      </c>
      <c r="H1695" s="1">
        <f t="shared" si="649"/>
        <v>27</v>
      </c>
    </row>
    <row r="1696" spans="1:16" x14ac:dyDescent="0.55000000000000004">
      <c r="A1696" s="1">
        <f>値貼り付け用シート!F80</f>
        <v>6</v>
      </c>
      <c r="B1696" s="1">
        <f>値貼り付け用シート!G80</f>
        <v>9</v>
      </c>
      <c r="C1696" s="1">
        <v>15</v>
      </c>
      <c r="D1696" s="1">
        <f>IF(OR(ISBLANK(値貼り付け用シート!V80),値貼り付け用シート!V80&gt;9990),NA(),値貼り付け用シート!V80)</f>
        <v>34</v>
      </c>
      <c r="E1696" s="1">
        <f t="shared" si="638"/>
        <v>34</v>
      </c>
      <c r="F1696" s="1">
        <f t="shared" si="647"/>
        <v>220</v>
      </c>
      <c r="G1696" s="1">
        <f t="shared" si="648"/>
        <v>8</v>
      </c>
      <c r="H1696" s="1">
        <f t="shared" si="649"/>
        <v>28</v>
      </c>
    </row>
    <row r="1697" spans="1:16" x14ac:dyDescent="0.55000000000000004">
      <c r="A1697" s="1">
        <f>値貼り付け用シート!F80</f>
        <v>6</v>
      </c>
      <c r="B1697" s="1">
        <f>値貼り付け用シート!G80</f>
        <v>9</v>
      </c>
      <c r="C1697" s="1">
        <v>16</v>
      </c>
      <c r="D1697" s="1">
        <f>IF(OR(ISBLANK(値貼り付け用シート!W80),値貼り付け用シート!W80&gt;9990),NA(),値貼り付け用シート!W80)</f>
        <v>30</v>
      </c>
      <c r="E1697" s="1">
        <f t="shared" si="638"/>
        <v>30</v>
      </c>
      <c r="F1697" s="1">
        <f t="shared" si="647"/>
        <v>221</v>
      </c>
      <c r="G1697" s="1">
        <f t="shared" si="648"/>
        <v>8</v>
      </c>
      <c r="H1697" s="1">
        <f t="shared" si="649"/>
        <v>28</v>
      </c>
    </row>
    <row r="1698" spans="1:16" x14ac:dyDescent="0.55000000000000004">
      <c r="A1698" s="1">
        <f>値貼り付け用シート!F80</f>
        <v>6</v>
      </c>
      <c r="B1698" s="1">
        <f>値貼り付け用シート!G80</f>
        <v>9</v>
      </c>
      <c r="C1698" s="1">
        <v>17</v>
      </c>
      <c r="D1698" s="1">
        <f>IF(OR(ISBLANK(値貼り付け用シート!X80),値貼り付け用シート!X80&gt;9990),NA(),値貼り付け用シート!X80)</f>
        <v>29</v>
      </c>
      <c r="E1698" s="1">
        <f t="shared" si="638"/>
        <v>29</v>
      </c>
      <c r="F1698" s="1">
        <f t="shared" si="647"/>
        <v>223</v>
      </c>
      <c r="G1698" s="1">
        <f t="shared" si="648"/>
        <v>8</v>
      </c>
      <c r="H1698" s="1">
        <f t="shared" si="649"/>
        <v>28</v>
      </c>
    </row>
    <row r="1699" spans="1:16" x14ac:dyDescent="0.55000000000000004">
      <c r="A1699" s="1">
        <f>値貼り付け用シート!F80</f>
        <v>6</v>
      </c>
      <c r="B1699" s="1">
        <f>値貼り付け用シート!G80</f>
        <v>9</v>
      </c>
      <c r="C1699" s="1">
        <v>18</v>
      </c>
      <c r="D1699" s="1">
        <f>IF(OR(ISBLANK(値貼り付け用シート!Y80),値貼り付け用シート!Y80&gt;9990),NA(),値貼り付け用シート!Y80)</f>
        <v>23</v>
      </c>
      <c r="E1699" s="1">
        <f t="shared" si="638"/>
        <v>23</v>
      </c>
      <c r="F1699" s="1">
        <f t="shared" si="647"/>
        <v>221</v>
      </c>
      <c r="G1699" s="1">
        <f t="shared" si="648"/>
        <v>8</v>
      </c>
      <c r="H1699" s="1">
        <f t="shared" si="649"/>
        <v>28</v>
      </c>
    </row>
    <row r="1700" spans="1:16" x14ac:dyDescent="0.55000000000000004">
      <c r="A1700" s="1">
        <f>値貼り付け用シート!F80</f>
        <v>6</v>
      </c>
      <c r="B1700" s="1">
        <f>値貼り付け用シート!G80</f>
        <v>9</v>
      </c>
      <c r="C1700" s="1">
        <v>19</v>
      </c>
      <c r="D1700" s="1">
        <f>IF(OR(ISBLANK(値貼り付け用シート!Z80),値貼り付け用シート!Z80&gt;9990),NA(),値貼り付け用シート!Z80)</f>
        <v>21</v>
      </c>
      <c r="E1700" s="1">
        <f t="shared" si="638"/>
        <v>21</v>
      </c>
      <c r="F1700" s="1">
        <f t="shared" si="647"/>
        <v>220</v>
      </c>
      <c r="G1700" s="1">
        <f t="shared" si="648"/>
        <v>8</v>
      </c>
      <c r="H1700" s="1">
        <f t="shared" si="649"/>
        <v>28</v>
      </c>
    </row>
    <row r="1701" spans="1:16" x14ac:dyDescent="0.55000000000000004">
      <c r="A1701" s="1">
        <f>値貼り付け用シート!F80</f>
        <v>6</v>
      </c>
      <c r="B1701" s="1">
        <f>値貼り付け用シート!G80</f>
        <v>9</v>
      </c>
      <c r="C1701" s="1">
        <v>20</v>
      </c>
      <c r="D1701" s="1">
        <f>IF(OR(ISBLANK(値貼り付け用シート!AA80),値貼り付け用シート!AA80&gt;9990),NA(),値貼り付け用シート!AA80)</f>
        <v>15</v>
      </c>
      <c r="E1701" s="1">
        <f t="shared" si="638"/>
        <v>15</v>
      </c>
      <c r="F1701" s="1">
        <f t="shared" si="647"/>
        <v>208</v>
      </c>
      <c r="G1701" s="1">
        <f t="shared" si="648"/>
        <v>8</v>
      </c>
      <c r="H1701" s="1">
        <f t="shared" si="649"/>
        <v>26</v>
      </c>
    </row>
    <row r="1702" spans="1:16" x14ac:dyDescent="0.55000000000000004">
      <c r="A1702" s="1">
        <f>値貼り付け用シート!F80</f>
        <v>6</v>
      </c>
      <c r="B1702" s="1">
        <f>値貼り付け用シート!G80</f>
        <v>9</v>
      </c>
      <c r="C1702" s="1">
        <v>21</v>
      </c>
      <c r="D1702" s="1">
        <f>IF(OR(ISBLANK(値貼り付け用シート!AB80),値貼り付け用シート!AB80&gt;9990),NA(),値貼り付け用シート!AB80)</f>
        <v>12</v>
      </c>
      <c r="E1702" s="1">
        <f t="shared" si="638"/>
        <v>12</v>
      </c>
      <c r="F1702" s="1">
        <f t="shared" si="647"/>
        <v>194</v>
      </c>
      <c r="G1702" s="1">
        <f t="shared" si="648"/>
        <v>8</v>
      </c>
      <c r="H1702" s="1">
        <f t="shared" si="649"/>
        <v>24</v>
      </c>
    </row>
    <row r="1703" spans="1:16" x14ac:dyDescent="0.55000000000000004">
      <c r="A1703" s="1">
        <f>値貼り付け用シート!F80</f>
        <v>6</v>
      </c>
      <c r="B1703" s="1">
        <f>値貼り付け用シート!G80</f>
        <v>9</v>
      </c>
      <c r="C1703" s="1">
        <v>22</v>
      </c>
      <c r="D1703" s="1">
        <f>IF(OR(ISBLANK(値貼り付け用シート!AC80),値貼り付け用シート!AC80&gt;9990),NA(),値貼り付け用シート!AC80)</f>
        <v>10</v>
      </c>
      <c r="E1703" s="1">
        <f t="shared" si="638"/>
        <v>10</v>
      </c>
      <c r="F1703" s="1">
        <f t="shared" si="647"/>
        <v>174</v>
      </c>
      <c r="G1703" s="1">
        <f t="shared" si="648"/>
        <v>8</v>
      </c>
      <c r="H1703" s="1">
        <f t="shared" si="649"/>
        <v>22</v>
      </c>
    </row>
    <row r="1704" spans="1:16" x14ac:dyDescent="0.55000000000000004">
      <c r="A1704" s="1">
        <f>値貼り付け用シート!F80</f>
        <v>6</v>
      </c>
      <c r="B1704" s="1">
        <f>値貼り付け用シート!G80</f>
        <v>9</v>
      </c>
      <c r="C1704" s="1">
        <v>23</v>
      </c>
      <c r="D1704" s="1">
        <f>IF(OR(ISBLANK(値貼り付け用シート!AD80),値貼り付け用シート!AD80&gt;9990),NA(),値貼り付け用シート!AD80)</f>
        <v>14</v>
      </c>
      <c r="E1704" s="1">
        <f t="shared" si="638"/>
        <v>14</v>
      </c>
      <c r="F1704" s="1">
        <f t="shared" si="647"/>
        <v>154</v>
      </c>
      <c r="G1704" s="1">
        <f t="shared" si="648"/>
        <v>8</v>
      </c>
      <c r="H1704" s="1">
        <f t="shared" si="649"/>
        <v>19</v>
      </c>
    </row>
    <row r="1705" spans="1:16" x14ac:dyDescent="0.55000000000000004">
      <c r="A1705" s="1">
        <f>値貼り付け用シート!F80</f>
        <v>6</v>
      </c>
      <c r="B1705" s="1">
        <f>値貼り付け用シート!G80</f>
        <v>9</v>
      </c>
      <c r="C1705" s="1">
        <v>24</v>
      </c>
      <c r="D1705" s="1">
        <f>IF(OR(ISBLANK(値貼り付け用シート!AE80),値貼り付け用シート!AE80&gt;9990),NA(),値貼り付け用シート!AE80)</f>
        <v>13</v>
      </c>
      <c r="E1705" s="1">
        <f t="shared" si="638"/>
        <v>13</v>
      </c>
      <c r="F1705" s="1">
        <f t="shared" si="647"/>
        <v>137</v>
      </c>
      <c r="G1705" s="1">
        <f t="shared" si="648"/>
        <v>8</v>
      </c>
      <c r="H1705" s="1">
        <f t="shared" si="649"/>
        <v>17</v>
      </c>
    </row>
    <row r="1706" spans="1:16" x14ac:dyDescent="0.55000000000000004">
      <c r="A1706" s="1">
        <f>値貼り付け用シート!F81</f>
        <v>6</v>
      </c>
      <c r="B1706" s="1">
        <f>値貼り付け用シート!G81</f>
        <v>10</v>
      </c>
      <c r="C1706" s="1">
        <v>1</v>
      </c>
      <c r="D1706" s="1">
        <f>IF(OR(ISBLANK(値貼り付け用シート!H81),値貼り付け用シート!H81&gt;9990),NA(),値貼り付け用シート!H81)</f>
        <v>17</v>
      </c>
      <c r="E1706" s="1">
        <f t="shared" si="638"/>
        <v>17</v>
      </c>
      <c r="F1706" s="1">
        <f t="shared" si="647"/>
        <v>125</v>
      </c>
      <c r="G1706" s="1">
        <f t="shared" si="648"/>
        <v>8</v>
      </c>
      <c r="H1706" s="1">
        <f t="shared" si="649"/>
        <v>16</v>
      </c>
      <c r="I1706" s="1">
        <f t="shared" ref="I1706" si="650">COUNT(D1706:D1729)</f>
        <v>24</v>
      </c>
      <c r="J1706" s="1">
        <f t="shared" ref="J1706" si="651">COUNT(H1706:H1729)</f>
        <v>24</v>
      </c>
      <c r="K1706" s="1">
        <f t="shared" ref="K1706" si="652">IF(AND(I1706&gt;=20,J1706&gt;=20),0,1)</f>
        <v>0</v>
      </c>
      <c r="L1706" s="1">
        <f t="shared" ref="L1706" si="653">IF(K1706=0,MAX(H1706:H1729),NA())</f>
        <v>47</v>
      </c>
      <c r="M1706" s="1">
        <f t="shared" ref="M1706" si="654">IF(K1706=0,IF(L1706&lt;=70,1,0),NA())</f>
        <v>1</v>
      </c>
      <c r="N1706" s="1">
        <f t="shared" ref="N1706" si="655">IF(COUNTIF(D1706:D1729,NA())=24,NA(),MAX(E1706:E1729))</f>
        <v>53</v>
      </c>
      <c r="O1706" s="1">
        <f t="shared" ref="O1706" si="656">IF(COUNTIF(D1711:D1725,NA())=15,NA(),MAX(E1711:E1725))</f>
        <v>53</v>
      </c>
      <c r="P1706" s="1">
        <f t="shared" ref="P1706" si="657">COUNTIF(D1706:D1729,"&gt;=120")</f>
        <v>0</v>
      </c>
    </row>
    <row r="1707" spans="1:16" x14ac:dyDescent="0.55000000000000004">
      <c r="A1707" s="1">
        <f>値貼り付け用シート!F81</f>
        <v>6</v>
      </c>
      <c r="B1707" s="1">
        <f>値貼り付け用シート!G81</f>
        <v>10</v>
      </c>
      <c r="C1707" s="1">
        <v>2</v>
      </c>
      <c r="D1707" s="1">
        <f>IF(OR(ISBLANK(値貼り付け用シート!I81),値貼り付け用シート!I81&gt;9990),NA(),値貼り付け用シート!I81)</f>
        <v>27</v>
      </c>
      <c r="E1707" s="1">
        <f t="shared" si="638"/>
        <v>27</v>
      </c>
      <c r="F1707" s="1">
        <f t="shared" si="647"/>
        <v>129</v>
      </c>
      <c r="G1707" s="1">
        <f t="shared" si="648"/>
        <v>8</v>
      </c>
      <c r="H1707" s="1">
        <f t="shared" si="649"/>
        <v>16</v>
      </c>
    </row>
    <row r="1708" spans="1:16" x14ac:dyDescent="0.55000000000000004">
      <c r="A1708" s="1">
        <f>値貼り付け用シート!F81</f>
        <v>6</v>
      </c>
      <c r="B1708" s="1">
        <f>値貼り付け用シート!G81</f>
        <v>10</v>
      </c>
      <c r="C1708" s="1">
        <v>3</v>
      </c>
      <c r="D1708" s="1">
        <f>IF(OR(ISBLANK(値貼り付け用シート!J81),値貼り付け用シート!J81&gt;9990),NA(),値貼り付け用シート!J81)</f>
        <v>32</v>
      </c>
      <c r="E1708" s="1">
        <f t="shared" si="638"/>
        <v>32</v>
      </c>
      <c r="F1708" s="1">
        <f t="shared" si="647"/>
        <v>140</v>
      </c>
      <c r="G1708" s="1">
        <f t="shared" si="648"/>
        <v>8</v>
      </c>
      <c r="H1708" s="1">
        <f t="shared" si="649"/>
        <v>18</v>
      </c>
    </row>
    <row r="1709" spans="1:16" x14ac:dyDescent="0.55000000000000004">
      <c r="A1709" s="1">
        <f>値貼り付け用シート!F81</f>
        <v>6</v>
      </c>
      <c r="B1709" s="1">
        <f>値貼り付け用シート!G81</f>
        <v>10</v>
      </c>
      <c r="C1709" s="1">
        <v>4</v>
      </c>
      <c r="D1709" s="1">
        <f>IF(OR(ISBLANK(値貼り付け用シート!K81),値貼り付け用シート!K81&gt;9990),NA(),値貼り付け用シート!K81)</f>
        <v>32</v>
      </c>
      <c r="E1709" s="1">
        <f t="shared" si="638"/>
        <v>32</v>
      </c>
      <c r="F1709" s="1">
        <f t="shared" si="647"/>
        <v>157</v>
      </c>
      <c r="G1709" s="1">
        <f t="shared" si="648"/>
        <v>8</v>
      </c>
      <c r="H1709" s="1">
        <f t="shared" si="649"/>
        <v>20</v>
      </c>
    </row>
    <row r="1710" spans="1:16" x14ac:dyDescent="0.55000000000000004">
      <c r="A1710" s="1">
        <f>値貼り付け用シート!F81</f>
        <v>6</v>
      </c>
      <c r="B1710" s="1">
        <f>値貼り付け用シート!G81</f>
        <v>10</v>
      </c>
      <c r="C1710" s="1">
        <v>5</v>
      </c>
      <c r="D1710" s="1">
        <f>IF(OR(ISBLANK(値貼り付け用シート!L81),値貼り付け用シート!L81&gt;9990),NA(),値貼り付け用シート!L81)</f>
        <v>32</v>
      </c>
      <c r="E1710" s="1">
        <f t="shared" si="638"/>
        <v>32</v>
      </c>
      <c r="F1710" s="1">
        <f t="shared" si="647"/>
        <v>177</v>
      </c>
      <c r="G1710" s="1">
        <f t="shared" si="648"/>
        <v>8</v>
      </c>
      <c r="H1710" s="1">
        <f t="shared" si="649"/>
        <v>22</v>
      </c>
    </row>
    <row r="1711" spans="1:16" x14ac:dyDescent="0.55000000000000004">
      <c r="A1711" s="1">
        <f>値貼り付け用シート!F81</f>
        <v>6</v>
      </c>
      <c r="B1711" s="1">
        <f>値貼り付け用シート!G81</f>
        <v>10</v>
      </c>
      <c r="C1711" s="1">
        <v>6</v>
      </c>
      <c r="D1711" s="1">
        <f>IF(OR(ISBLANK(値貼り付け用シート!M81),値貼り付け用シート!M81&gt;9990),NA(),値貼り付け用シート!M81)</f>
        <v>34</v>
      </c>
      <c r="E1711" s="1">
        <f t="shared" si="638"/>
        <v>34</v>
      </c>
      <c r="F1711" s="1">
        <f t="shared" si="647"/>
        <v>201</v>
      </c>
      <c r="G1711" s="1">
        <f t="shared" si="648"/>
        <v>8</v>
      </c>
      <c r="H1711" s="1">
        <f t="shared" si="649"/>
        <v>25</v>
      </c>
    </row>
    <row r="1712" spans="1:16" x14ac:dyDescent="0.55000000000000004">
      <c r="A1712" s="1">
        <f>値貼り付け用シート!F81</f>
        <v>6</v>
      </c>
      <c r="B1712" s="1">
        <f>値貼り付け用シート!G81</f>
        <v>10</v>
      </c>
      <c r="C1712" s="1">
        <v>7</v>
      </c>
      <c r="D1712" s="1">
        <f>IF(OR(ISBLANK(値貼り付け用シート!N81),値貼り付け用シート!N81&gt;9990),NA(),値貼り付け用シート!N81)</f>
        <v>33</v>
      </c>
      <c r="E1712" s="1">
        <f t="shared" si="638"/>
        <v>33</v>
      </c>
      <c r="F1712" s="1">
        <f t="shared" si="647"/>
        <v>220</v>
      </c>
      <c r="G1712" s="1">
        <f t="shared" si="648"/>
        <v>8</v>
      </c>
      <c r="H1712" s="1">
        <f t="shared" si="649"/>
        <v>28</v>
      </c>
    </row>
    <row r="1713" spans="1:8" x14ac:dyDescent="0.55000000000000004">
      <c r="A1713" s="1">
        <f>値貼り付け用シート!F81</f>
        <v>6</v>
      </c>
      <c r="B1713" s="1">
        <f>値貼り付け用シート!G81</f>
        <v>10</v>
      </c>
      <c r="C1713" s="1">
        <v>8</v>
      </c>
      <c r="D1713" s="1">
        <f>IF(OR(ISBLANK(値貼り付け用シート!O81),値貼り付け用シート!O81&gt;9990),NA(),値貼り付け用シート!O81)</f>
        <v>31</v>
      </c>
      <c r="E1713" s="1">
        <f t="shared" si="638"/>
        <v>31</v>
      </c>
      <c r="F1713" s="1">
        <f t="shared" si="647"/>
        <v>238</v>
      </c>
      <c r="G1713" s="1">
        <f t="shared" si="648"/>
        <v>8</v>
      </c>
      <c r="H1713" s="1">
        <f t="shared" si="649"/>
        <v>30</v>
      </c>
    </row>
    <row r="1714" spans="1:8" x14ac:dyDescent="0.55000000000000004">
      <c r="A1714" s="1">
        <f>値貼り付け用シート!F81</f>
        <v>6</v>
      </c>
      <c r="B1714" s="1">
        <f>値貼り付け用シート!G81</f>
        <v>10</v>
      </c>
      <c r="C1714" s="1">
        <v>9</v>
      </c>
      <c r="D1714" s="1">
        <f>IF(OR(ISBLANK(値貼り付け用シート!P81),値貼り付け用シート!P81&gt;9990),NA(),値貼り付け用シート!P81)</f>
        <v>31</v>
      </c>
      <c r="E1714" s="1">
        <f t="shared" si="638"/>
        <v>31</v>
      </c>
      <c r="F1714" s="1">
        <f t="shared" si="647"/>
        <v>252</v>
      </c>
      <c r="G1714" s="1">
        <f t="shared" si="648"/>
        <v>8</v>
      </c>
      <c r="H1714" s="1">
        <f t="shared" si="649"/>
        <v>32</v>
      </c>
    </row>
    <row r="1715" spans="1:8" x14ac:dyDescent="0.55000000000000004">
      <c r="A1715" s="1">
        <f>値貼り付け用シート!F81</f>
        <v>6</v>
      </c>
      <c r="B1715" s="1">
        <f>値貼り付け用シート!G81</f>
        <v>10</v>
      </c>
      <c r="C1715" s="1">
        <v>10</v>
      </c>
      <c r="D1715" s="1">
        <f>IF(OR(ISBLANK(値貼り付け用シート!Q81),値貼り付け用シート!Q81&gt;9990),NA(),値貼り付け用シート!Q81)</f>
        <v>29</v>
      </c>
      <c r="E1715" s="1">
        <f t="shared" si="638"/>
        <v>29</v>
      </c>
      <c r="F1715" s="1">
        <f t="shared" si="647"/>
        <v>254</v>
      </c>
      <c r="G1715" s="1">
        <f t="shared" si="648"/>
        <v>8</v>
      </c>
      <c r="H1715" s="1">
        <f t="shared" si="649"/>
        <v>32</v>
      </c>
    </row>
    <row r="1716" spans="1:8" x14ac:dyDescent="0.55000000000000004">
      <c r="A1716" s="1">
        <f>値貼り付け用シート!F81</f>
        <v>6</v>
      </c>
      <c r="B1716" s="1">
        <f>値貼り付け用シート!G81</f>
        <v>10</v>
      </c>
      <c r="C1716" s="1">
        <v>11</v>
      </c>
      <c r="D1716" s="1">
        <f>IF(OR(ISBLANK(値貼り付け用シート!R81),値貼り付け用シート!R81&gt;9990),NA(),値貼り付け用シート!R81)</f>
        <v>37</v>
      </c>
      <c r="E1716" s="1">
        <f t="shared" si="638"/>
        <v>37</v>
      </c>
      <c r="F1716" s="1">
        <f t="shared" si="647"/>
        <v>259</v>
      </c>
      <c r="G1716" s="1">
        <f t="shared" si="648"/>
        <v>8</v>
      </c>
      <c r="H1716" s="1">
        <f t="shared" si="649"/>
        <v>32</v>
      </c>
    </row>
    <row r="1717" spans="1:8" x14ac:dyDescent="0.55000000000000004">
      <c r="A1717" s="1">
        <f>値貼り付け用シート!F81</f>
        <v>6</v>
      </c>
      <c r="B1717" s="1">
        <f>値貼り付け用シート!G81</f>
        <v>10</v>
      </c>
      <c r="C1717" s="1">
        <v>12</v>
      </c>
      <c r="D1717" s="1">
        <f>IF(OR(ISBLANK(値貼り付け用シート!S81),値貼り付け用シート!S81&gt;9990),NA(),値貼り付け用シート!S81)</f>
        <v>46</v>
      </c>
      <c r="E1717" s="1">
        <f t="shared" si="638"/>
        <v>46</v>
      </c>
      <c r="F1717" s="1">
        <f t="shared" si="647"/>
        <v>273</v>
      </c>
      <c r="G1717" s="1">
        <f t="shared" si="648"/>
        <v>8</v>
      </c>
      <c r="H1717" s="1">
        <f t="shared" si="649"/>
        <v>34</v>
      </c>
    </row>
    <row r="1718" spans="1:8" x14ac:dyDescent="0.55000000000000004">
      <c r="A1718" s="1">
        <f>値貼り付け用シート!F81</f>
        <v>6</v>
      </c>
      <c r="B1718" s="1">
        <f>値貼り付け用シート!G81</f>
        <v>10</v>
      </c>
      <c r="C1718" s="1">
        <v>13</v>
      </c>
      <c r="D1718" s="1">
        <f>IF(OR(ISBLANK(値貼り付け用シート!T81),値貼り付け用シート!T81&gt;9990),NA(),値貼り付け用シート!T81)</f>
        <v>34</v>
      </c>
      <c r="E1718" s="1">
        <f t="shared" si="638"/>
        <v>34</v>
      </c>
      <c r="F1718" s="1">
        <f t="shared" si="647"/>
        <v>275</v>
      </c>
      <c r="G1718" s="1">
        <f t="shared" si="648"/>
        <v>8</v>
      </c>
      <c r="H1718" s="1">
        <f t="shared" si="649"/>
        <v>34</v>
      </c>
    </row>
    <row r="1719" spans="1:8" x14ac:dyDescent="0.55000000000000004">
      <c r="A1719" s="1">
        <f>値貼り付け用シート!F81</f>
        <v>6</v>
      </c>
      <c r="B1719" s="1">
        <f>値貼り付け用シート!G81</f>
        <v>10</v>
      </c>
      <c r="C1719" s="1">
        <v>14</v>
      </c>
      <c r="D1719" s="1">
        <f>IF(OR(ISBLANK(値貼り付け用シート!U81),値貼り付け用シート!U81&gt;9990),NA(),値貼り付け用シート!U81)</f>
        <v>26</v>
      </c>
      <c r="E1719" s="1">
        <f t="shared" si="638"/>
        <v>26</v>
      </c>
      <c r="F1719" s="1">
        <f t="shared" si="647"/>
        <v>267</v>
      </c>
      <c r="G1719" s="1">
        <f t="shared" si="648"/>
        <v>8</v>
      </c>
      <c r="H1719" s="1">
        <f t="shared" si="649"/>
        <v>33</v>
      </c>
    </row>
    <row r="1720" spans="1:8" x14ac:dyDescent="0.55000000000000004">
      <c r="A1720" s="1">
        <f>値貼り付け用シート!F81</f>
        <v>6</v>
      </c>
      <c r="B1720" s="1">
        <f>値貼り付け用シート!G81</f>
        <v>10</v>
      </c>
      <c r="C1720" s="1">
        <v>15</v>
      </c>
      <c r="D1720" s="1">
        <f>IF(OR(ISBLANK(値貼り付け用シート!V81),値貼り付け用シート!V81&gt;9990),NA(),値貼り付け用シート!V81)</f>
        <v>41</v>
      </c>
      <c r="E1720" s="1">
        <f t="shared" si="638"/>
        <v>41</v>
      </c>
      <c r="F1720" s="1">
        <f t="shared" si="647"/>
        <v>275</v>
      </c>
      <c r="G1720" s="1">
        <f t="shared" si="648"/>
        <v>8</v>
      </c>
      <c r="H1720" s="1">
        <f t="shared" si="649"/>
        <v>34</v>
      </c>
    </row>
    <row r="1721" spans="1:8" x14ac:dyDescent="0.55000000000000004">
      <c r="A1721" s="1">
        <f>値貼り付け用シート!F81</f>
        <v>6</v>
      </c>
      <c r="B1721" s="1">
        <f>値貼り付け用シート!G81</f>
        <v>10</v>
      </c>
      <c r="C1721" s="1">
        <v>16</v>
      </c>
      <c r="D1721" s="1">
        <f>IF(OR(ISBLANK(値貼り付け用シート!W81),値貼り付け用シート!W81&gt;9990),NA(),値貼り付け用シート!W81)</f>
        <v>53</v>
      </c>
      <c r="E1721" s="1">
        <f t="shared" si="638"/>
        <v>53</v>
      </c>
      <c r="F1721" s="1">
        <f t="shared" si="647"/>
        <v>297</v>
      </c>
      <c r="G1721" s="1">
        <f t="shared" si="648"/>
        <v>8</v>
      </c>
      <c r="H1721" s="1">
        <f t="shared" si="649"/>
        <v>37</v>
      </c>
    </row>
    <row r="1722" spans="1:8" x14ac:dyDescent="0.55000000000000004">
      <c r="A1722" s="1">
        <f>値貼り付け用シート!F81</f>
        <v>6</v>
      </c>
      <c r="B1722" s="1">
        <f>値貼り付け用シート!G81</f>
        <v>10</v>
      </c>
      <c r="C1722" s="1">
        <v>17</v>
      </c>
      <c r="D1722" s="1">
        <f>IF(OR(ISBLANK(値貼り付け用シート!X81),値貼り付け用シート!X81&gt;9990),NA(),値貼り付け用シート!X81)</f>
        <v>50</v>
      </c>
      <c r="E1722" s="1">
        <f t="shared" si="638"/>
        <v>50</v>
      </c>
      <c r="F1722" s="1">
        <f t="shared" si="647"/>
        <v>316</v>
      </c>
      <c r="G1722" s="1">
        <f t="shared" si="648"/>
        <v>8</v>
      </c>
      <c r="H1722" s="1">
        <f t="shared" si="649"/>
        <v>40</v>
      </c>
    </row>
    <row r="1723" spans="1:8" x14ac:dyDescent="0.55000000000000004">
      <c r="A1723" s="1">
        <f>値貼り付け用シート!F81</f>
        <v>6</v>
      </c>
      <c r="B1723" s="1">
        <f>値貼り付け用シート!G81</f>
        <v>10</v>
      </c>
      <c r="C1723" s="1">
        <v>18</v>
      </c>
      <c r="D1723" s="1">
        <f>IF(OR(ISBLANK(値貼り付け用シート!Y81),値貼り付け用シート!Y81&gt;9990),NA(),値貼り付け用シート!Y81)</f>
        <v>45</v>
      </c>
      <c r="E1723" s="1">
        <f t="shared" si="638"/>
        <v>45</v>
      </c>
      <c r="F1723" s="1">
        <f t="shared" si="647"/>
        <v>332</v>
      </c>
      <c r="G1723" s="1">
        <f t="shared" si="648"/>
        <v>8</v>
      </c>
      <c r="H1723" s="1">
        <f t="shared" si="649"/>
        <v>42</v>
      </c>
    </row>
    <row r="1724" spans="1:8" x14ac:dyDescent="0.55000000000000004">
      <c r="A1724" s="1">
        <f>値貼り付け用シート!F81</f>
        <v>6</v>
      </c>
      <c r="B1724" s="1">
        <f>値貼り付け用シート!G81</f>
        <v>10</v>
      </c>
      <c r="C1724" s="1">
        <v>19</v>
      </c>
      <c r="D1724" s="1">
        <f>IF(OR(ISBLANK(値貼り付け用シート!Z81),値貼り付け用シート!Z81&gt;9990),NA(),値貼り付け用シート!Z81)</f>
        <v>50</v>
      </c>
      <c r="E1724" s="1">
        <f t="shared" si="638"/>
        <v>50</v>
      </c>
      <c r="F1724" s="1">
        <f t="shared" si="647"/>
        <v>345</v>
      </c>
      <c r="G1724" s="1">
        <f t="shared" si="648"/>
        <v>8</v>
      </c>
      <c r="H1724" s="1">
        <f t="shared" si="649"/>
        <v>43</v>
      </c>
    </row>
    <row r="1725" spans="1:8" x14ac:dyDescent="0.55000000000000004">
      <c r="A1725" s="1">
        <f>値貼り付け用シート!F81</f>
        <v>6</v>
      </c>
      <c r="B1725" s="1">
        <f>値貼り付け用シート!G81</f>
        <v>10</v>
      </c>
      <c r="C1725" s="1">
        <v>20</v>
      </c>
      <c r="D1725" s="1">
        <f>IF(OR(ISBLANK(値貼り付け用シート!AA81),値貼り付け用シート!AA81&gt;9990),NA(),値貼り付け用シート!AA81)</f>
        <v>49</v>
      </c>
      <c r="E1725" s="1">
        <f t="shared" si="638"/>
        <v>49</v>
      </c>
      <c r="F1725" s="1">
        <f t="shared" si="647"/>
        <v>348</v>
      </c>
      <c r="G1725" s="1">
        <f t="shared" si="648"/>
        <v>8</v>
      </c>
      <c r="H1725" s="1">
        <f t="shared" si="649"/>
        <v>44</v>
      </c>
    </row>
    <row r="1726" spans="1:8" x14ac:dyDescent="0.55000000000000004">
      <c r="A1726" s="1">
        <f>値貼り付け用シート!F81</f>
        <v>6</v>
      </c>
      <c r="B1726" s="1">
        <f>値貼り付け用シート!G81</f>
        <v>10</v>
      </c>
      <c r="C1726" s="1">
        <v>21</v>
      </c>
      <c r="D1726" s="1">
        <f>IF(OR(ISBLANK(値貼り付け用シート!AB81),値貼り付け用シート!AB81&gt;9990),NA(),値貼り付け用シート!AB81)</f>
        <v>43</v>
      </c>
      <c r="E1726" s="1">
        <f t="shared" si="638"/>
        <v>43</v>
      </c>
      <c r="F1726" s="1">
        <f t="shared" si="647"/>
        <v>357</v>
      </c>
      <c r="G1726" s="1">
        <f t="shared" si="648"/>
        <v>8</v>
      </c>
      <c r="H1726" s="1">
        <f t="shared" si="649"/>
        <v>45</v>
      </c>
    </row>
    <row r="1727" spans="1:8" x14ac:dyDescent="0.55000000000000004">
      <c r="A1727" s="1">
        <f>値貼り付け用シート!F81</f>
        <v>6</v>
      </c>
      <c r="B1727" s="1">
        <f>値貼り付け用シート!G81</f>
        <v>10</v>
      </c>
      <c r="C1727" s="1">
        <v>22</v>
      </c>
      <c r="D1727" s="1">
        <f>IF(OR(ISBLANK(値貼り付け用シート!AC81),値貼り付け用シート!AC81&gt;9990),NA(),値貼り付け用シート!AC81)</f>
        <v>43</v>
      </c>
      <c r="E1727" s="1">
        <f t="shared" si="638"/>
        <v>43</v>
      </c>
      <c r="F1727" s="1">
        <f t="shared" si="647"/>
        <v>374</v>
      </c>
      <c r="G1727" s="1">
        <f t="shared" si="648"/>
        <v>8</v>
      </c>
      <c r="H1727" s="1">
        <f t="shared" si="649"/>
        <v>47</v>
      </c>
    </row>
    <row r="1728" spans="1:8" x14ac:dyDescent="0.55000000000000004">
      <c r="A1728" s="1">
        <f>値貼り付け用シート!F81</f>
        <v>6</v>
      </c>
      <c r="B1728" s="1">
        <f>値貼り付け用シート!G81</f>
        <v>10</v>
      </c>
      <c r="C1728" s="1">
        <v>23</v>
      </c>
      <c r="D1728" s="1">
        <f>IF(OR(ISBLANK(値貼り付け用シート!AD81),値貼り付け用シート!AD81&gt;9990),NA(),値貼り付け用シート!AD81)</f>
        <v>43</v>
      </c>
      <c r="E1728" s="1">
        <f t="shared" si="638"/>
        <v>43</v>
      </c>
      <c r="F1728" s="1">
        <f t="shared" si="647"/>
        <v>376</v>
      </c>
      <c r="G1728" s="1">
        <f t="shared" si="648"/>
        <v>8</v>
      </c>
      <c r="H1728" s="1">
        <f t="shared" si="649"/>
        <v>47</v>
      </c>
    </row>
    <row r="1729" spans="1:16" x14ac:dyDescent="0.55000000000000004">
      <c r="A1729" s="1">
        <f>値貼り付け用シート!F81</f>
        <v>6</v>
      </c>
      <c r="B1729" s="1">
        <f>値貼り付け用シート!G81</f>
        <v>10</v>
      </c>
      <c r="C1729" s="1">
        <v>24</v>
      </c>
      <c r="D1729" s="1">
        <f>IF(OR(ISBLANK(値貼り付け用シート!AE81),値貼り付け用シート!AE81&gt;9990),NA(),値貼り付け用シート!AE81)</f>
        <v>43</v>
      </c>
      <c r="E1729" s="1">
        <f t="shared" si="638"/>
        <v>43</v>
      </c>
      <c r="F1729" s="1">
        <f t="shared" si="647"/>
        <v>366</v>
      </c>
      <c r="G1729" s="1">
        <f t="shared" si="648"/>
        <v>8</v>
      </c>
      <c r="H1729" s="1">
        <f t="shared" si="649"/>
        <v>46</v>
      </c>
    </row>
    <row r="1730" spans="1:16" x14ac:dyDescent="0.55000000000000004">
      <c r="A1730" s="1">
        <f>値貼り付け用シート!F82</f>
        <v>6</v>
      </c>
      <c r="B1730" s="1">
        <f>値貼り付け用シート!G82</f>
        <v>11</v>
      </c>
      <c r="C1730" s="1">
        <v>1</v>
      </c>
      <c r="D1730" s="1" t="e">
        <f>IF(OR(ISBLANK(値貼り付け用シート!H82),値貼り付け用シート!H82&gt;9990),NA(),値貼り付け用シート!H82)</f>
        <v>#N/A</v>
      </c>
      <c r="E1730" s="1">
        <f t="shared" si="638"/>
        <v>0</v>
      </c>
      <c r="F1730" s="1">
        <f t="shared" si="647"/>
        <v>316</v>
      </c>
      <c r="G1730" s="1">
        <f t="shared" si="648"/>
        <v>7</v>
      </c>
      <c r="H1730" s="1">
        <f t="shared" si="649"/>
        <v>45</v>
      </c>
      <c r="I1730" s="1">
        <f t="shared" ref="I1730" si="658">COUNT(D1730:D1753)</f>
        <v>23</v>
      </c>
      <c r="J1730" s="1">
        <f t="shared" ref="J1730" si="659">COUNT(H1730:H1753)</f>
        <v>24</v>
      </c>
      <c r="K1730" s="1">
        <f t="shared" ref="K1730" si="660">IF(AND(I1730&gt;=20,J1730&gt;=20),0,1)</f>
        <v>0</v>
      </c>
      <c r="L1730" s="1">
        <f t="shared" ref="L1730" si="661">IF(K1730=0,MAX(H1730:H1753),NA())</f>
        <v>45</v>
      </c>
      <c r="M1730" s="1">
        <f t="shared" ref="M1730" si="662">IF(K1730=0,IF(L1730&lt;=70,1,0),NA())</f>
        <v>1</v>
      </c>
      <c r="N1730" s="1">
        <f t="shared" ref="N1730" si="663">IF(COUNTIF(D1730:D1753,NA())=24,NA(),MAX(E1730:E1753))</f>
        <v>47</v>
      </c>
      <c r="O1730" s="1">
        <f t="shared" ref="O1730" si="664">IF(COUNTIF(D1735:D1749,NA())=15,NA(),MAX(E1735:E1749))</f>
        <v>47</v>
      </c>
      <c r="P1730" s="1">
        <f t="shared" ref="P1730" si="665">COUNTIF(D1730:D1753,"&gt;=120")</f>
        <v>0</v>
      </c>
    </row>
    <row r="1731" spans="1:16" x14ac:dyDescent="0.55000000000000004">
      <c r="A1731" s="1">
        <f>値貼り付け用シート!F82</f>
        <v>6</v>
      </c>
      <c r="B1731" s="1">
        <f>値貼り付け用シート!G82</f>
        <v>11</v>
      </c>
      <c r="C1731" s="1">
        <v>2</v>
      </c>
      <c r="D1731" s="1">
        <f>IF(OR(ISBLANK(値貼り付け用シート!I82),値貼り付け用シート!I82&gt;9990),NA(),値貼り付け用シート!I82)</f>
        <v>47</v>
      </c>
      <c r="E1731" s="1">
        <f t="shared" ref="E1731:E1794" si="666">IF(ISERROR(D1731),0,D1731)</f>
        <v>47</v>
      </c>
      <c r="F1731" s="1">
        <f t="shared" si="647"/>
        <v>318</v>
      </c>
      <c r="G1731" s="1">
        <f t="shared" si="648"/>
        <v>7</v>
      </c>
      <c r="H1731" s="1">
        <f t="shared" si="649"/>
        <v>45</v>
      </c>
    </row>
    <row r="1732" spans="1:16" x14ac:dyDescent="0.55000000000000004">
      <c r="A1732" s="1">
        <f>値貼り付け用シート!F82</f>
        <v>6</v>
      </c>
      <c r="B1732" s="1">
        <f>値貼り付け用シート!G82</f>
        <v>11</v>
      </c>
      <c r="C1732" s="1">
        <v>3</v>
      </c>
      <c r="D1732" s="1">
        <f>IF(OR(ISBLANK(値貼り付け用シート!J82),値貼り付け用シート!J82&gt;9990),NA(),値貼り付け用シート!J82)</f>
        <v>45</v>
      </c>
      <c r="E1732" s="1">
        <f t="shared" si="666"/>
        <v>45</v>
      </c>
      <c r="F1732" s="1">
        <f t="shared" si="647"/>
        <v>313</v>
      </c>
      <c r="G1732" s="1">
        <f t="shared" si="648"/>
        <v>7</v>
      </c>
      <c r="H1732" s="1">
        <f t="shared" si="649"/>
        <v>45</v>
      </c>
    </row>
    <row r="1733" spans="1:16" x14ac:dyDescent="0.55000000000000004">
      <c r="A1733" s="1">
        <f>値貼り付け用シート!F82</f>
        <v>6</v>
      </c>
      <c r="B1733" s="1">
        <f>値貼り付け用シート!G82</f>
        <v>11</v>
      </c>
      <c r="C1733" s="1">
        <v>4</v>
      </c>
      <c r="D1733" s="1">
        <f>IF(OR(ISBLANK(値貼り付け用シート!K82),値貼り付け用シート!K82&gt;9990),NA(),値貼り付け用シート!K82)</f>
        <v>38</v>
      </c>
      <c r="E1733" s="1">
        <f t="shared" si="666"/>
        <v>38</v>
      </c>
      <c r="F1733" s="1">
        <f t="shared" si="647"/>
        <v>302</v>
      </c>
      <c r="G1733" s="1">
        <f t="shared" si="648"/>
        <v>7</v>
      </c>
      <c r="H1733" s="1">
        <f t="shared" si="649"/>
        <v>43</v>
      </c>
    </row>
    <row r="1734" spans="1:16" x14ac:dyDescent="0.55000000000000004">
      <c r="A1734" s="1">
        <f>値貼り付け用シート!F82</f>
        <v>6</v>
      </c>
      <c r="B1734" s="1">
        <f>値貼り付け用シート!G82</f>
        <v>11</v>
      </c>
      <c r="C1734" s="1">
        <v>5</v>
      </c>
      <c r="D1734" s="1">
        <f>IF(OR(ISBLANK(値貼り付け用シート!L82),値貼り付け用シート!L82&gt;9990),NA(),値貼り付け用シート!L82)</f>
        <v>30</v>
      </c>
      <c r="E1734" s="1">
        <f t="shared" si="666"/>
        <v>30</v>
      </c>
      <c r="F1734" s="1">
        <f t="shared" si="647"/>
        <v>289</v>
      </c>
      <c r="G1734" s="1">
        <f t="shared" si="648"/>
        <v>7</v>
      </c>
      <c r="H1734" s="1">
        <f t="shared" si="649"/>
        <v>41</v>
      </c>
    </row>
    <row r="1735" spans="1:16" x14ac:dyDescent="0.55000000000000004">
      <c r="A1735" s="1">
        <f>値貼り付け用シート!F82</f>
        <v>6</v>
      </c>
      <c r="B1735" s="1">
        <f>値貼り付け用シート!G82</f>
        <v>11</v>
      </c>
      <c r="C1735" s="1">
        <v>6</v>
      </c>
      <c r="D1735" s="1">
        <f>IF(OR(ISBLANK(値貼り付け用シート!M82),値貼り付け用シート!M82&gt;9990),NA(),値貼り付け用シート!M82)</f>
        <v>29</v>
      </c>
      <c r="E1735" s="1">
        <f t="shared" si="666"/>
        <v>29</v>
      </c>
      <c r="F1735" s="1">
        <f t="shared" si="647"/>
        <v>275</v>
      </c>
      <c r="G1735" s="1">
        <f t="shared" si="648"/>
        <v>7</v>
      </c>
      <c r="H1735" s="1">
        <f t="shared" si="649"/>
        <v>39</v>
      </c>
    </row>
    <row r="1736" spans="1:16" x14ac:dyDescent="0.55000000000000004">
      <c r="A1736" s="1">
        <f>値貼り付け用シート!F82</f>
        <v>6</v>
      </c>
      <c r="B1736" s="1">
        <f>値貼り付け用シート!G82</f>
        <v>11</v>
      </c>
      <c r="C1736" s="1">
        <v>7</v>
      </c>
      <c r="D1736" s="1">
        <f>IF(OR(ISBLANK(値貼り付け用シート!N82),値貼り付け用シート!N82&gt;9990),NA(),値貼り付け用シート!N82)</f>
        <v>31</v>
      </c>
      <c r="E1736" s="1">
        <f t="shared" si="666"/>
        <v>31</v>
      </c>
      <c r="F1736" s="1">
        <f t="shared" si="647"/>
        <v>263</v>
      </c>
      <c r="G1736" s="1">
        <f t="shared" si="648"/>
        <v>7</v>
      </c>
      <c r="H1736" s="1">
        <f t="shared" si="649"/>
        <v>38</v>
      </c>
    </row>
    <row r="1737" spans="1:16" x14ac:dyDescent="0.55000000000000004">
      <c r="A1737" s="1">
        <f>値貼り付け用シート!F82</f>
        <v>6</v>
      </c>
      <c r="B1737" s="1">
        <f>値貼り付け用シート!G82</f>
        <v>11</v>
      </c>
      <c r="C1737" s="1">
        <v>8</v>
      </c>
      <c r="D1737" s="1">
        <f>IF(OR(ISBLANK(値貼り付け用シート!O82),値貼り付け用シート!O82&gt;9990),NA(),値貼り付け用シート!O82)</f>
        <v>35</v>
      </c>
      <c r="E1737" s="1">
        <f t="shared" si="666"/>
        <v>35</v>
      </c>
      <c r="F1737" s="1">
        <f t="shared" si="647"/>
        <v>255</v>
      </c>
      <c r="G1737" s="1">
        <f t="shared" si="648"/>
        <v>7</v>
      </c>
      <c r="H1737" s="1">
        <f t="shared" si="649"/>
        <v>36</v>
      </c>
    </row>
    <row r="1738" spans="1:16" x14ac:dyDescent="0.55000000000000004">
      <c r="A1738" s="1">
        <f>値貼り付け用シート!F82</f>
        <v>6</v>
      </c>
      <c r="B1738" s="1">
        <f>値貼り付け用シート!G82</f>
        <v>11</v>
      </c>
      <c r="C1738" s="1">
        <v>9</v>
      </c>
      <c r="D1738" s="1">
        <f>IF(OR(ISBLANK(値貼り付け用シート!P82),値貼り付け用シート!P82&gt;9990),NA(),値貼り付け用シート!P82)</f>
        <v>36</v>
      </c>
      <c r="E1738" s="1">
        <f t="shared" si="666"/>
        <v>36</v>
      </c>
      <c r="F1738" s="1">
        <f t="shared" si="647"/>
        <v>291</v>
      </c>
      <c r="G1738" s="1">
        <f t="shared" si="648"/>
        <v>8</v>
      </c>
      <c r="H1738" s="1">
        <f t="shared" si="649"/>
        <v>36</v>
      </c>
    </row>
    <row r="1739" spans="1:16" x14ac:dyDescent="0.55000000000000004">
      <c r="A1739" s="1">
        <f>値貼り付け用シート!F82</f>
        <v>6</v>
      </c>
      <c r="B1739" s="1">
        <f>値貼り付け用シート!G82</f>
        <v>11</v>
      </c>
      <c r="C1739" s="1">
        <v>10</v>
      </c>
      <c r="D1739" s="1">
        <f>IF(OR(ISBLANK(値貼り付け用シート!Q82),値貼り付け用シート!Q82&gt;9990),NA(),値貼り付け用シート!Q82)</f>
        <v>40</v>
      </c>
      <c r="E1739" s="1">
        <f t="shared" si="666"/>
        <v>40</v>
      </c>
      <c r="F1739" s="1">
        <f t="shared" si="647"/>
        <v>284</v>
      </c>
      <c r="G1739" s="1">
        <f t="shared" si="648"/>
        <v>8</v>
      </c>
      <c r="H1739" s="1">
        <f t="shared" si="649"/>
        <v>36</v>
      </c>
    </row>
    <row r="1740" spans="1:16" x14ac:dyDescent="0.55000000000000004">
      <c r="A1740" s="1">
        <f>値貼り付け用シート!F82</f>
        <v>6</v>
      </c>
      <c r="B1740" s="1">
        <f>値貼り付け用シート!G82</f>
        <v>11</v>
      </c>
      <c r="C1740" s="1">
        <v>11</v>
      </c>
      <c r="D1740" s="1">
        <f>IF(OR(ISBLANK(値貼り付け用シート!R82),値貼り付け用シート!R82&gt;9990),NA(),値貼り付け用シート!R82)</f>
        <v>38</v>
      </c>
      <c r="E1740" s="1">
        <f t="shared" si="666"/>
        <v>38</v>
      </c>
      <c r="F1740" s="1">
        <f t="shared" si="647"/>
        <v>277</v>
      </c>
      <c r="G1740" s="1">
        <f t="shared" si="648"/>
        <v>8</v>
      </c>
      <c r="H1740" s="1">
        <f t="shared" si="649"/>
        <v>35</v>
      </c>
    </row>
    <row r="1741" spans="1:16" x14ac:dyDescent="0.55000000000000004">
      <c r="A1741" s="1">
        <f>値貼り付け用シート!F82</f>
        <v>6</v>
      </c>
      <c r="B1741" s="1">
        <f>値貼り付け用シート!G82</f>
        <v>11</v>
      </c>
      <c r="C1741" s="1">
        <v>12</v>
      </c>
      <c r="D1741" s="1">
        <f>IF(OR(ISBLANK(値貼り付け用シート!S82),値貼り付け用シート!S82&gt;9990),NA(),値貼り付け用シート!S82)</f>
        <v>45</v>
      </c>
      <c r="E1741" s="1">
        <f t="shared" si="666"/>
        <v>45</v>
      </c>
      <c r="F1741" s="1">
        <f t="shared" si="647"/>
        <v>284</v>
      </c>
      <c r="G1741" s="1">
        <f t="shared" si="648"/>
        <v>8</v>
      </c>
      <c r="H1741" s="1">
        <f t="shared" si="649"/>
        <v>36</v>
      </c>
    </row>
    <row r="1742" spans="1:16" x14ac:dyDescent="0.55000000000000004">
      <c r="A1742" s="1">
        <f>値貼り付け用シート!F82</f>
        <v>6</v>
      </c>
      <c r="B1742" s="1">
        <f>値貼り付け用シート!G82</f>
        <v>11</v>
      </c>
      <c r="C1742" s="1">
        <v>13</v>
      </c>
      <c r="D1742" s="1">
        <f>IF(OR(ISBLANK(値貼り付け用シート!T82),値貼り付け用シート!T82&gt;9990),NA(),値貼り付け用シート!T82)</f>
        <v>47</v>
      </c>
      <c r="E1742" s="1">
        <f t="shared" si="666"/>
        <v>47</v>
      </c>
      <c r="F1742" s="1">
        <f t="shared" si="647"/>
        <v>301</v>
      </c>
      <c r="G1742" s="1">
        <f t="shared" si="648"/>
        <v>8</v>
      </c>
      <c r="H1742" s="1">
        <f t="shared" si="649"/>
        <v>38</v>
      </c>
    </row>
    <row r="1743" spans="1:16" x14ac:dyDescent="0.55000000000000004">
      <c r="A1743" s="1">
        <f>値貼り付け用シート!F82</f>
        <v>6</v>
      </c>
      <c r="B1743" s="1">
        <f>値貼り付け用シート!G82</f>
        <v>11</v>
      </c>
      <c r="C1743" s="1">
        <v>14</v>
      </c>
      <c r="D1743" s="1">
        <f>IF(OR(ISBLANK(値貼り付け用シート!U82),値貼り付け用シート!U82&gt;9990),NA(),値貼り付け用シート!U82)</f>
        <v>44</v>
      </c>
      <c r="E1743" s="1">
        <f t="shared" si="666"/>
        <v>44</v>
      </c>
      <c r="F1743" s="1">
        <f t="shared" si="647"/>
        <v>316</v>
      </c>
      <c r="G1743" s="1">
        <f t="shared" si="648"/>
        <v>8</v>
      </c>
      <c r="H1743" s="1">
        <f t="shared" si="649"/>
        <v>40</v>
      </c>
    </row>
    <row r="1744" spans="1:16" x14ac:dyDescent="0.55000000000000004">
      <c r="A1744" s="1">
        <f>値貼り付け用シート!F82</f>
        <v>6</v>
      </c>
      <c r="B1744" s="1">
        <f>値貼り付け用シート!G82</f>
        <v>11</v>
      </c>
      <c r="C1744" s="1">
        <v>15</v>
      </c>
      <c r="D1744" s="1">
        <f>IF(OR(ISBLANK(値貼り付け用シート!V82),値貼り付け用シート!V82&gt;9990),NA(),値貼り付け用シート!V82)</f>
        <v>41</v>
      </c>
      <c r="E1744" s="1">
        <f t="shared" si="666"/>
        <v>41</v>
      </c>
      <c r="F1744" s="1">
        <f t="shared" si="647"/>
        <v>326</v>
      </c>
      <c r="G1744" s="1">
        <f t="shared" si="648"/>
        <v>8</v>
      </c>
      <c r="H1744" s="1">
        <f t="shared" si="649"/>
        <v>41</v>
      </c>
    </row>
    <row r="1745" spans="1:16" x14ac:dyDescent="0.55000000000000004">
      <c r="A1745" s="1">
        <f>値貼り付け用シート!F82</f>
        <v>6</v>
      </c>
      <c r="B1745" s="1">
        <f>値貼り付け用シート!G82</f>
        <v>11</v>
      </c>
      <c r="C1745" s="1">
        <v>16</v>
      </c>
      <c r="D1745" s="1">
        <f>IF(OR(ISBLANK(値貼り付け用シート!W82),値貼り付け用シート!W82&gt;9990),NA(),値貼り付け用シート!W82)</f>
        <v>41</v>
      </c>
      <c r="E1745" s="1">
        <f t="shared" si="666"/>
        <v>41</v>
      </c>
      <c r="F1745" s="1">
        <f t="shared" si="647"/>
        <v>332</v>
      </c>
      <c r="G1745" s="1">
        <f t="shared" si="648"/>
        <v>8</v>
      </c>
      <c r="H1745" s="1">
        <f t="shared" si="649"/>
        <v>42</v>
      </c>
    </row>
    <row r="1746" spans="1:16" x14ac:dyDescent="0.55000000000000004">
      <c r="A1746" s="1">
        <f>値貼り付け用シート!F82</f>
        <v>6</v>
      </c>
      <c r="B1746" s="1">
        <f>値貼り付け用シート!G82</f>
        <v>11</v>
      </c>
      <c r="C1746" s="1">
        <v>17</v>
      </c>
      <c r="D1746" s="1">
        <f>IF(OR(ISBLANK(値貼り付け用シート!X82),値貼り付け用シート!X82&gt;9990),NA(),値貼り付け用シート!X82)</f>
        <v>43</v>
      </c>
      <c r="E1746" s="1">
        <f t="shared" si="666"/>
        <v>43</v>
      </c>
      <c r="F1746" s="1">
        <f t="shared" si="647"/>
        <v>339</v>
      </c>
      <c r="G1746" s="1">
        <f t="shared" si="648"/>
        <v>8</v>
      </c>
      <c r="H1746" s="1">
        <f t="shared" si="649"/>
        <v>42</v>
      </c>
    </row>
    <row r="1747" spans="1:16" x14ac:dyDescent="0.55000000000000004">
      <c r="A1747" s="1">
        <f>値貼り付け用シート!F82</f>
        <v>6</v>
      </c>
      <c r="B1747" s="1">
        <f>値貼り付け用シート!G82</f>
        <v>11</v>
      </c>
      <c r="C1747" s="1">
        <v>18</v>
      </c>
      <c r="D1747" s="1">
        <f>IF(OR(ISBLANK(値貼り付け用シート!Y82),値貼り付け用シート!Y82&gt;9990),NA(),値貼り付け用シート!Y82)</f>
        <v>40</v>
      </c>
      <c r="E1747" s="1">
        <f t="shared" si="666"/>
        <v>40</v>
      </c>
      <c r="F1747" s="1">
        <f t="shared" si="647"/>
        <v>339</v>
      </c>
      <c r="G1747" s="1">
        <f t="shared" si="648"/>
        <v>8</v>
      </c>
      <c r="H1747" s="1">
        <f t="shared" si="649"/>
        <v>42</v>
      </c>
    </row>
    <row r="1748" spans="1:16" x14ac:dyDescent="0.55000000000000004">
      <c r="A1748" s="1">
        <f>値貼り付け用シート!F82</f>
        <v>6</v>
      </c>
      <c r="B1748" s="1">
        <f>値貼り付け用シート!G82</f>
        <v>11</v>
      </c>
      <c r="C1748" s="1">
        <v>19</v>
      </c>
      <c r="D1748" s="1">
        <f>IF(OR(ISBLANK(値貼り付け用シート!Z82),値貼り付け用シート!Z82&gt;9990),NA(),値貼り付け用シート!Z82)</f>
        <v>36</v>
      </c>
      <c r="E1748" s="1">
        <f t="shared" si="666"/>
        <v>36</v>
      </c>
      <c r="F1748" s="1">
        <f t="shared" si="647"/>
        <v>337</v>
      </c>
      <c r="G1748" s="1">
        <f t="shared" si="648"/>
        <v>8</v>
      </c>
      <c r="H1748" s="1">
        <f t="shared" si="649"/>
        <v>42</v>
      </c>
    </row>
    <row r="1749" spans="1:16" x14ac:dyDescent="0.55000000000000004">
      <c r="A1749" s="1">
        <f>値貼り付け用シート!F82</f>
        <v>6</v>
      </c>
      <c r="B1749" s="1">
        <f>値貼り付け用シート!G82</f>
        <v>11</v>
      </c>
      <c r="C1749" s="1">
        <v>20</v>
      </c>
      <c r="D1749" s="1">
        <f>IF(OR(ISBLANK(値貼り付け用シート!AA82),値貼り付け用シート!AA82&gt;9990),NA(),値貼り付け用シート!AA82)</f>
        <v>33</v>
      </c>
      <c r="E1749" s="1">
        <f t="shared" si="666"/>
        <v>33</v>
      </c>
      <c r="F1749" s="1">
        <f t="shared" si="647"/>
        <v>325</v>
      </c>
      <c r="G1749" s="1">
        <f t="shared" si="648"/>
        <v>8</v>
      </c>
      <c r="H1749" s="1">
        <f t="shared" si="649"/>
        <v>41</v>
      </c>
    </row>
    <row r="1750" spans="1:16" x14ac:dyDescent="0.55000000000000004">
      <c r="A1750" s="1">
        <f>値貼り付け用シート!F82</f>
        <v>6</v>
      </c>
      <c r="B1750" s="1">
        <f>値貼り付け用シート!G82</f>
        <v>11</v>
      </c>
      <c r="C1750" s="1">
        <v>21</v>
      </c>
      <c r="D1750" s="1">
        <f>IF(OR(ISBLANK(値貼り付け用シート!AB82),値貼り付け用シート!AB82&gt;9990),NA(),値貼り付け用シート!AB82)</f>
        <v>30</v>
      </c>
      <c r="E1750" s="1">
        <f t="shared" si="666"/>
        <v>30</v>
      </c>
      <c r="F1750" s="1">
        <f t="shared" si="647"/>
        <v>308</v>
      </c>
      <c r="G1750" s="1">
        <f t="shared" si="648"/>
        <v>8</v>
      </c>
      <c r="H1750" s="1">
        <f t="shared" si="649"/>
        <v>39</v>
      </c>
    </row>
    <row r="1751" spans="1:16" x14ac:dyDescent="0.55000000000000004">
      <c r="A1751" s="1">
        <f>値貼り付け用シート!F82</f>
        <v>6</v>
      </c>
      <c r="B1751" s="1">
        <f>値貼り付け用シート!G82</f>
        <v>11</v>
      </c>
      <c r="C1751" s="1">
        <v>22</v>
      </c>
      <c r="D1751" s="1">
        <f>IF(OR(ISBLANK(値貼り付け用シート!AC82),値貼り付け用シート!AC82&gt;9990),NA(),値貼り付け用シート!AC82)</f>
        <v>20</v>
      </c>
      <c r="E1751" s="1">
        <f t="shared" si="666"/>
        <v>20</v>
      </c>
      <c r="F1751" s="1">
        <f t="shared" si="647"/>
        <v>284</v>
      </c>
      <c r="G1751" s="1">
        <f t="shared" si="648"/>
        <v>8</v>
      </c>
      <c r="H1751" s="1">
        <f t="shared" si="649"/>
        <v>36</v>
      </c>
    </row>
    <row r="1752" spans="1:16" x14ac:dyDescent="0.55000000000000004">
      <c r="A1752" s="1">
        <f>値貼り付け用シート!F82</f>
        <v>6</v>
      </c>
      <c r="B1752" s="1">
        <f>値貼り付け用シート!G82</f>
        <v>11</v>
      </c>
      <c r="C1752" s="1">
        <v>23</v>
      </c>
      <c r="D1752" s="1">
        <f>IF(OR(ISBLANK(値貼り付け用シート!AD82),値貼り付け用シート!AD82&gt;9990),NA(),値貼り付け用シート!AD82)</f>
        <v>15</v>
      </c>
      <c r="E1752" s="1">
        <f t="shared" si="666"/>
        <v>15</v>
      </c>
      <c r="F1752" s="1">
        <f t="shared" si="647"/>
        <v>258</v>
      </c>
      <c r="G1752" s="1">
        <f t="shared" si="648"/>
        <v>8</v>
      </c>
      <c r="H1752" s="1">
        <f t="shared" si="649"/>
        <v>32</v>
      </c>
    </row>
    <row r="1753" spans="1:16" x14ac:dyDescent="0.55000000000000004">
      <c r="A1753" s="1">
        <f>値貼り付け用シート!F82</f>
        <v>6</v>
      </c>
      <c r="B1753" s="1">
        <f>値貼り付け用シート!G82</f>
        <v>11</v>
      </c>
      <c r="C1753" s="1">
        <v>24</v>
      </c>
      <c r="D1753" s="1">
        <f>IF(OR(ISBLANK(値貼り付け用シート!AE82),値貼り付け用シート!AE82&gt;9990),NA(),値貼り付け用シート!AE82)</f>
        <v>12</v>
      </c>
      <c r="E1753" s="1">
        <f t="shared" si="666"/>
        <v>12</v>
      </c>
      <c r="F1753" s="1">
        <f t="shared" si="647"/>
        <v>229</v>
      </c>
      <c r="G1753" s="1">
        <f t="shared" si="648"/>
        <v>8</v>
      </c>
      <c r="H1753" s="1">
        <f t="shared" si="649"/>
        <v>29</v>
      </c>
    </row>
    <row r="1754" spans="1:16" x14ac:dyDescent="0.55000000000000004">
      <c r="A1754" s="1">
        <f>値貼り付け用シート!F83</f>
        <v>6</v>
      </c>
      <c r="B1754" s="1">
        <f>値貼り付け用シート!G83</f>
        <v>12</v>
      </c>
      <c r="C1754" s="1">
        <v>1</v>
      </c>
      <c r="D1754" s="1">
        <f>IF(OR(ISBLANK(値貼り付け用シート!H83),値貼り付け用シート!H83&gt;9990),NA(),値貼り付け用シート!H83)</f>
        <v>10</v>
      </c>
      <c r="E1754" s="1">
        <f t="shared" si="666"/>
        <v>10</v>
      </c>
      <c r="F1754" s="1">
        <f t="shared" si="647"/>
        <v>196</v>
      </c>
      <c r="G1754" s="1">
        <f t="shared" si="648"/>
        <v>8</v>
      </c>
      <c r="H1754" s="1">
        <f t="shared" si="649"/>
        <v>25</v>
      </c>
      <c r="I1754" s="1">
        <f t="shared" ref="I1754" si="667">COUNT(D1754:D1777)</f>
        <v>24</v>
      </c>
      <c r="J1754" s="1">
        <f t="shared" ref="J1754" si="668">COUNT(H1754:H1777)</f>
        <v>24</v>
      </c>
      <c r="K1754" s="1">
        <f t="shared" ref="K1754" si="669">IF(AND(I1754&gt;=20,J1754&gt;=20),0,1)</f>
        <v>0</v>
      </c>
      <c r="L1754" s="1">
        <f t="shared" ref="L1754" si="670">IF(K1754=0,MAX(H1754:H1777),NA())</f>
        <v>25</v>
      </c>
      <c r="M1754" s="1">
        <f t="shared" ref="M1754" si="671">IF(K1754=0,IF(L1754&lt;=70,1,0),NA())</f>
        <v>1</v>
      </c>
      <c r="N1754" s="1">
        <f t="shared" ref="N1754" si="672">IF(COUNTIF(D1754:D1777,NA())=24,NA(),MAX(E1754:E1777))</f>
        <v>27</v>
      </c>
      <c r="O1754" s="1">
        <f t="shared" ref="O1754" si="673">IF(COUNTIF(D1759:D1773,NA())=15,NA(),MAX(E1759:E1773))</f>
        <v>27</v>
      </c>
      <c r="P1754" s="1">
        <f t="shared" ref="P1754" si="674">COUNTIF(D1754:D1777,"&gt;=120")</f>
        <v>0</v>
      </c>
    </row>
    <row r="1755" spans="1:16" x14ac:dyDescent="0.55000000000000004">
      <c r="A1755" s="1">
        <f>値貼り付け用シート!F83</f>
        <v>6</v>
      </c>
      <c r="B1755" s="1">
        <f>値貼り付け用シート!G83</f>
        <v>12</v>
      </c>
      <c r="C1755" s="1">
        <v>2</v>
      </c>
      <c r="D1755" s="1">
        <f>IF(OR(ISBLANK(値貼り付け用シート!I83),値貼り付け用シート!I83&gt;9990),NA(),値貼り付け用シート!I83)</f>
        <v>12</v>
      </c>
      <c r="E1755" s="1">
        <f t="shared" si="666"/>
        <v>12</v>
      </c>
      <c r="F1755" s="1">
        <f t="shared" ref="F1755:F1818" si="675">SUM(E1748:E1755)</f>
        <v>168</v>
      </c>
      <c r="G1755" s="1">
        <f t="shared" ref="G1755:G1818" si="676">COUNT(D1748:D1755)</f>
        <v>8</v>
      </c>
      <c r="H1755" s="1">
        <f t="shared" ref="H1755:H1818" si="677">IF(G1755&gt;=6,ROUND(F1755/G1755,0),NA())</f>
        <v>21</v>
      </c>
    </row>
    <row r="1756" spans="1:16" x14ac:dyDescent="0.55000000000000004">
      <c r="A1756" s="1">
        <f>値貼り付け用シート!F83</f>
        <v>6</v>
      </c>
      <c r="B1756" s="1">
        <f>値貼り付け用シート!G83</f>
        <v>12</v>
      </c>
      <c r="C1756" s="1">
        <v>3</v>
      </c>
      <c r="D1756" s="1">
        <f>IF(OR(ISBLANK(値貼り付け用シート!J83),値貼り付け用シート!J83&gt;9990),NA(),値貼り付け用シート!J83)</f>
        <v>11</v>
      </c>
      <c r="E1756" s="1">
        <f t="shared" si="666"/>
        <v>11</v>
      </c>
      <c r="F1756" s="1">
        <f t="shared" si="675"/>
        <v>143</v>
      </c>
      <c r="G1756" s="1">
        <f t="shared" si="676"/>
        <v>8</v>
      </c>
      <c r="H1756" s="1">
        <f t="shared" si="677"/>
        <v>18</v>
      </c>
    </row>
    <row r="1757" spans="1:16" x14ac:dyDescent="0.55000000000000004">
      <c r="A1757" s="1">
        <f>値貼り付け用シート!F83</f>
        <v>6</v>
      </c>
      <c r="B1757" s="1">
        <f>値貼り付け用シート!G83</f>
        <v>12</v>
      </c>
      <c r="C1757" s="1">
        <v>4</v>
      </c>
      <c r="D1757" s="1">
        <f>IF(OR(ISBLANK(値貼り付け用シート!K83),値貼り付け用シート!K83&gt;9990),NA(),値貼り付け用シート!K83)</f>
        <v>18</v>
      </c>
      <c r="E1757" s="1">
        <f t="shared" si="666"/>
        <v>18</v>
      </c>
      <c r="F1757" s="1">
        <f t="shared" si="675"/>
        <v>128</v>
      </c>
      <c r="G1757" s="1">
        <f t="shared" si="676"/>
        <v>8</v>
      </c>
      <c r="H1757" s="1">
        <f t="shared" si="677"/>
        <v>16</v>
      </c>
    </row>
    <row r="1758" spans="1:16" x14ac:dyDescent="0.55000000000000004">
      <c r="A1758" s="1">
        <f>値貼り付け用シート!F83</f>
        <v>6</v>
      </c>
      <c r="B1758" s="1">
        <f>値貼り付け用シート!G83</f>
        <v>12</v>
      </c>
      <c r="C1758" s="1">
        <v>5</v>
      </c>
      <c r="D1758" s="1">
        <f>IF(OR(ISBLANK(値貼り付け用シート!L83),値貼り付け用シート!L83&gt;9990),NA(),値貼り付け用シート!L83)</f>
        <v>24</v>
      </c>
      <c r="E1758" s="1">
        <f t="shared" si="666"/>
        <v>24</v>
      </c>
      <c r="F1758" s="1">
        <f t="shared" si="675"/>
        <v>122</v>
      </c>
      <c r="G1758" s="1">
        <f t="shared" si="676"/>
        <v>8</v>
      </c>
      <c r="H1758" s="1">
        <f t="shared" si="677"/>
        <v>15</v>
      </c>
    </row>
    <row r="1759" spans="1:16" x14ac:dyDescent="0.55000000000000004">
      <c r="A1759" s="1">
        <f>値貼り付け用シート!F83</f>
        <v>6</v>
      </c>
      <c r="B1759" s="1">
        <f>値貼り付け用シート!G83</f>
        <v>12</v>
      </c>
      <c r="C1759" s="1">
        <v>6</v>
      </c>
      <c r="D1759" s="1">
        <f>IF(OR(ISBLANK(値貼り付け用シート!M83),値貼り付け用シート!M83&gt;9990),NA(),値貼り付け用シート!M83)</f>
        <v>27</v>
      </c>
      <c r="E1759" s="1">
        <f t="shared" si="666"/>
        <v>27</v>
      </c>
      <c r="F1759" s="1">
        <f t="shared" si="675"/>
        <v>129</v>
      </c>
      <c r="G1759" s="1">
        <f t="shared" si="676"/>
        <v>8</v>
      </c>
      <c r="H1759" s="1">
        <f t="shared" si="677"/>
        <v>16</v>
      </c>
    </row>
    <row r="1760" spans="1:16" x14ac:dyDescent="0.55000000000000004">
      <c r="A1760" s="1">
        <f>値貼り付け用シート!F83</f>
        <v>6</v>
      </c>
      <c r="B1760" s="1">
        <f>値貼り付け用シート!G83</f>
        <v>12</v>
      </c>
      <c r="C1760" s="1">
        <v>7</v>
      </c>
      <c r="D1760" s="1">
        <f>IF(OR(ISBLANK(値貼り付け用シート!N83),値貼り付け用シート!N83&gt;9990),NA(),値貼り付け用シート!N83)</f>
        <v>25</v>
      </c>
      <c r="E1760" s="1">
        <f t="shared" si="666"/>
        <v>25</v>
      </c>
      <c r="F1760" s="1">
        <f t="shared" si="675"/>
        <v>139</v>
      </c>
      <c r="G1760" s="1">
        <f t="shared" si="676"/>
        <v>8</v>
      </c>
      <c r="H1760" s="1">
        <f t="shared" si="677"/>
        <v>17</v>
      </c>
    </row>
    <row r="1761" spans="1:8" x14ac:dyDescent="0.55000000000000004">
      <c r="A1761" s="1">
        <f>値貼り付け用シート!F83</f>
        <v>6</v>
      </c>
      <c r="B1761" s="1">
        <f>値貼り付け用シート!G83</f>
        <v>12</v>
      </c>
      <c r="C1761" s="1">
        <v>8</v>
      </c>
      <c r="D1761" s="1">
        <f>IF(OR(ISBLANK(値貼り付け用シート!O83),値貼り付け用シート!O83&gt;9990),NA(),値貼り付け用シート!O83)</f>
        <v>21</v>
      </c>
      <c r="E1761" s="1">
        <f t="shared" si="666"/>
        <v>21</v>
      </c>
      <c r="F1761" s="1">
        <f t="shared" si="675"/>
        <v>148</v>
      </c>
      <c r="G1761" s="1">
        <f t="shared" si="676"/>
        <v>8</v>
      </c>
      <c r="H1761" s="1">
        <f t="shared" si="677"/>
        <v>19</v>
      </c>
    </row>
    <row r="1762" spans="1:8" x14ac:dyDescent="0.55000000000000004">
      <c r="A1762" s="1">
        <f>値貼り付け用シート!F83</f>
        <v>6</v>
      </c>
      <c r="B1762" s="1">
        <f>値貼り付け用シート!G83</f>
        <v>12</v>
      </c>
      <c r="C1762" s="1">
        <v>9</v>
      </c>
      <c r="D1762" s="1">
        <f>IF(OR(ISBLANK(値貼り付け用シート!P83),値貼り付け用シート!P83&gt;9990),NA(),値貼り付け用シート!P83)</f>
        <v>17</v>
      </c>
      <c r="E1762" s="1">
        <f t="shared" si="666"/>
        <v>17</v>
      </c>
      <c r="F1762" s="1">
        <f t="shared" si="675"/>
        <v>155</v>
      </c>
      <c r="G1762" s="1">
        <f t="shared" si="676"/>
        <v>8</v>
      </c>
      <c r="H1762" s="1">
        <f t="shared" si="677"/>
        <v>19</v>
      </c>
    </row>
    <row r="1763" spans="1:8" x14ac:dyDescent="0.55000000000000004">
      <c r="A1763" s="1">
        <f>値貼り付け用シート!F83</f>
        <v>6</v>
      </c>
      <c r="B1763" s="1">
        <f>値貼り付け用シート!G83</f>
        <v>12</v>
      </c>
      <c r="C1763" s="1">
        <v>10</v>
      </c>
      <c r="D1763" s="1">
        <f>IF(OR(ISBLANK(値貼り付け用シート!Q83),値貼り付け用シート!Q83&gt;9990),NA(),値貼り付け用シート!Q83)</f>
        <v>18</v>
      </c>
      <c r="E1763" s="1">
        <f t="shared" si="666"/>
        <v>18</v>
      </c>
      <c r="F1763" s="1">
        <f t="shared" si="675"/>
        <v>161</v>
      </c>
      <c r="G1763" s="1">
        <f t="shared" si="676"/>
        <v>8</v>
      </c>
      <c r="H1763" s="1">
        <f t="shared" si="677"/>
        <v>20</v>
      </c>
    </row>
    <row r="1764" spans="1:8" x14ac:dyDescent="0.55000000000000004">
      <c r="A1764" s="1">
        <f>値貼り付け用シート!F83</f>
        <v>6</v>
      </c>
      <c r="B1764" s="1">
        <f>値貼り付け用シート!G83</f>
        <v>12</v>
      </c>
      <c r="C1764" s="1">
        <v>11</v>
      </c>
      <c r="D1764" s="1">
        <f>IF(OR(ISBLANK(値貼り付け用シート!R83),値貼り付け用シート!R83&gt;9990),NA(),値貼り付け用シート!R83)</f>
        <v>18</v>
      </c>
      <c r="E1764" s="1">
        <f t="shared" si="666"/>
        <v>18</v>
      </c>
      <c r="F1764" s="1">
        <f t="shared" si="675"/>
        <v>168</v>
      </c>
      <c r="G1764" s="1">
        <f t="shared" si="676"/>
        <v>8</v>
      </c>
      <c r="H1764" s="1">
        <f t="shared" si="677"/>
        <v>21</v>
      </c>
    </row>
    <row r="1765" spans="1:8" x14ac:dyDescent="0.55000000000000004">
      <c r="A1765" s="1">
        <f>値貼り付け用シート!F83</f>
        <v>6</v>
      </c>
      <c r="B1765" s="1">
        <f>値貼り付け用シート!G83</f>
        <v>12</v>
      </c>
      <c r="C1765" s="1">
        <v>12</v>
      </c>
      <c r="D1765" s="1">
        <f>IF(OR(ISBLANK(値貼り付け用シート!S83),値貼り付け用シート!S83&gt;9990),NA(),値貼り付け用シート!S83)</f>
        <v>19</v>
      </c>
      <c r="E1765" s="1">
        <f t="shared" si="666"/>
        <v>19</v>
      </c>
      <c r="F1765" s="1">
        <f t="shared" si="675"/>
        <v>169</v>
      </c>
      <c r="G1765" s="1">
        <f t="shared" si="676"/>
        <v>8</v>
      </c>
      <c r="H1765" s="1">
        <f t="shared" si="677"/>
        <v>21</v>
      </c>
    </row>
    <row r="1766" spans="1:8" x14ac:dyDescent="0.55000000000000004">
      <c r="A1766" s="1">
        <f>値貼り付け用シート!F83</f>
        <v>6</v>
      </c>
      <c r="B1766" s="1">
        <f>値貼り付け用シート!G83</f>
        <v>12</v>
      </c>
      <c r="C1766" s="1">
        <v>13</v>
      </c>
      <c r="D1766" s="1">
        <f>IF(OR(ISBLANK(値貼り付け用シート!T83),値貼り付け用シート!T83&gt;9990),NA(),値貼り付け用シート!T83)</f>
        <v>20</v>
      </c>
      <c r="E1766" s="1">
        <f t="shared" si="666"/>
        <v>20</v>
      </c>
      <c r="F1766" s="1">
        <f t="shared" si="675"/>
        <v>165</v>
      </c>
      <c r="G1766" s="1">
        <f t="shared" si="676"/>
        <v>8</v>
      </c>
      <c r="H1766" s="1">
        <f t="shared" si="677"/>
        <v>21</v>
      </c>
    </row>
    <row r="1767" spans="1:8" x14ac:dyDescent="0.55000000000000004">
      <c r="A1767" s="1">
        <f>値貼り付け用シート!F83</f>
        <v>6</v>
      </c>
      <c r="B1767" s="1">
        <f>値貼り付け用シート!G83</f>
        <v>12</v>
      </c>
      <c r="C1767" s="1">
        <v>14</v>
      </c>
      <c r="D1767" s="1">
        <f>IF(OR(ISBLANK(値貼り付け用シート!U83),値貼り付け用シート!U83&gt;9990),NA(),値貼り付け用シート!U83)</f>
        <v>25</v>
      </c>
      <c r="E1767" s="1">
        <f t="shared" si="666"/>
        <v>25</v>
      </c>
      <c r="F1767" s="1">
        <f t="shared" si="675"/>
        <v>163</v>
      </c>
      <c r="G1767" s="1">
        <f t="shared" si="676"/>
        <v>8</v>
      </c>
      <c r="H1767" s="1">
        <f t="shared" si="677"/>
        <v>20</v>
      </c>
    </row>
    <row r="1768" spans="1:8" x14ac:dyDescent="0.55000000000000004">
      <c r="A1768" s="1">
        <f>値貼り付け用シート!F83</f>
        <v>6</v>
      </c>
      <c r="B1768" s="1">
        <f>値貼り付け用シート!G83</f>
        <v>12</v>
      </c>
      <c r="C1768" s="1">
        <v>15</v>
      </c>
      <c r="D1768" s="1">
        <f>IF(OR(ISBLANK(値貼り付け用シート!V83),値貼り付け用シート!V83&gt;9990),NA(),値貼り付け用シート!V83)</f>
        <v>27</v>
      </c>
      <c r="E1768" s="1">
        <f t="shared" si="666"/>
        <v>27</v>
      </c>
      <c r="F1768" s="1">
        <f t="shared" si="675"/>
        <v>165</v>
      </c>
      <c r="G1768" s="1">
        <f t="shared" si="676"/>
        <v>8</v>
      </c>
      <c r="H1768" s="1">
        <f t="shared" si="677"/>
        <v>21</v>
      </c>
    </row>
    <row r="1769" spans="1:8" x14ac:dyDescent="0.55000000000000004">
      <c r="A1769" s="1">
        <f>値貼り付け用シート!F83</f>
        <v>6</v>
      </c>
      <c r="B1769" s="1">
        <f>値貼り付け用シート!G83</f>
        <v>12</v>
      </c>
      <c r="C1769" s="1">
        <v>16</v>
      </c>
      <c r="D1769" s="1">
        <f>IF(OR(ISBLANK(値貼り付け用シート!W83),値貼り付け用シート!W83&gt;9990),NA(),値貼り付け用シート!W83)</f>
        <v>27</v>
      </c>
      <c r="E1769" s="1">
        <f t="shared" si="666"/>
        <v>27</v>
      </c>
      <c r="F1769" s="1">
        <f t="shared" si="675"/>
        <v>171</v>
      </c>
      <c r="G1769" s="1">
        <f t="shared" si="676"/>
        <v>8</v>
      </c>
      <c r="H1769" s="1">
        <f t="shared" si="677"/>
        <v>21</v>
      </c>
    </row>
    <row r="1770" spans="1:8" x14ac:dyDescent="0.55000000000000004">
      <c r="A1770" s="1">
        <f>値貼り付け用シート!F83</f>
        <v>6</v>
      </c>
      <c r="B1770" s="1">
        <f>値貼り付け用シート!G83</f>
        <v>12</v>
      </c>
      <c r="C1770" s="1">
        <v>17</v>
      </c>
      <c r="D1770" s="1">
        <f>IF(OR(ISBLANK(値貼り付け用シート!X83),値貼り付け用シート!X83&gt;9990),NA(),値貼り付け用シート!X83)</f>
        <v>20</v>
      </c>
      <c r="E1770" s="1">
        <f t="shared" si="666"/>
        <v>20</v>
      </c>
      <c r="F1770" s="1">
        <f t="shared" si="675"/>
        <v>174</v>
      </c>
      <c r="G1770" s="1">
        <f t="shared" si="676"/>
        <v>8</v>
      </c>
      <c r="H1770" s="1">
        <f t="shared" si="677"/>
        <v>22</v>
      </c>
    </row>
    <row r="1771" spans="1:8" x14ac:dyDescent="0.55000000000000004">
      <c r="A1771" s="1">
        <f>値貼り付け用シート!F83</f>
        <v>6</v>
      </c>
      <c r="B1771" s="1">
        <f>値貼り付け用シート!G83</f>
        <v>12</v>
      </c>
      <c r="C1771" s="1">
        <v>18</v>
      </c>
      <c r="D1771" s="1">
        <f>IF(OR(ISBLANK(値貼り付け用シート!Y83),値貼り付け用シート!Y83&gt;9990),NA(),値貼り付け用シート!Y83)</f>
        <v>13</v>
      </c>
      <c r="E1771" s="1">
        <f t="shared" si="666"/>
        <v>13</v>
      </c>
      <c r="F1771" s="1">
        <f t="shared" si="675"/>
        <v>169</v>
      </c>
      <c r="G1771" s="1">
        <f t="shared" si="676"/>
        <v>8</v>
      </c>
      <c r="H1771" s="1">
        <f t="shared" si="677"/>
        <v>21</v>
      </c>
    </row>
    <row r="1772" spans="1:8" x14ac:dyDescent="0.55000000000000004">
      <c r="A1772" s="1">
        <f>値貼り付け用シート!F83</f>
        <v>6</v>
      </c>
      <c r="B1772" s="1">
        <f>値貼り付け用シート!G83</f>
        <v>12</v>
      </c>
      <c r="C1772" s="1">
        <v>19</v>
      </c>
      <c r="D1772" s="1">
        <f>IF(OR(ISBLANK(値貼り付け用シート!Z83),値貼り付け用シート!Z83&gt;9990),NA(),値貼り付け用シート!Z83)</f>
        <v>10</v>
      </c>
      <c r="E1772" s="1">
        <f t="shared" si="666"/>
        <v>10</v>
      </c>
      <c r="F1772" s="1">
        <f t="shared" si="675"/>
        <v>161</v>
      </c>
      <c r="G1772" s="1">
        <f t="shared" si="676"/>
        <v>8</v>
      </c>
      <c r="H1772" s="1">
        <f t="shared" si="677"/>
        <v>20</v>
      </c>
    </row>
    <row r="1773" spans="1:8" x14ac:dyDescent="0.55000000000000004">
      <c r="A1773" s="1">
        <f>値貼り付け用シート!F83</f>
        <v>6</v>
      </c>
      <c r="B1773" s="1">
        <f>値貼り付け用シート!G83</f>
        <v>12</v>
      </c>
      <c r="C1773" s="1">
        <v>20</v>
      </c>
      <c r="D1773" s="1">
        <f>IF(OR(ISBLANK(値貼り付け用シート!AA83),値貼り付け用シート!AA83&gt;9990),NA(),値貼り付け用シート!AA83)</f>
        <v>8</v>
      </c>
      <c r="E1773" s="1">
        <f t="shared" si="666"/>
        <v>8</v>
      </c>
      <c r="F1773" s="1">
        <f t="shared" si="675"/>
        <v>150</v>
      </c>
      <c r="G1773" s="1">
        <f t="shared" si="676"/>
        <v>8</v>
      </c>
      <c r="H1773" s="1">
        <f t="shared" si="677"/>
        <v>19</v>
      </c>
    </row>
    <row r="1774" spans="1:8" x14ac:dyDescent="0.55000000000000004">
      <c r="A1774" s="1">
        <f>値貼り付け用シート!F83</f>
        <v>6</v>
      </c>
      <c r="B1774" s="1">
        <f>値貼り付け用シート!G83</f>
        <v>12</v>
      </c>
      <c r="C1774" s="1">
        <v>21</v>
      </c>
      <c r="D1774" s="1">
        <f>IF(OR(ISBLANK(値貼り付け用シート!AB83),値貼り付け用シート!AB83&gt;9990),NA(),値貼り付け用シート!AB83)</f>
        <v>6</v>
      </c>
      <c r="E1774" s="1">
        <f t="shared" si="666"/>
        <v>6</v>
      </c>
      <c r="F1774" s="1">
        <f t="shared" si="675"/>
        <v>136</v>
      </c>
      <c r="G1774" s="1">
        <f t="shared" si="676"/>
        <v>8</v>
      </c>
      <c r="H1774" s="1">
        <f t="shared" si="677"/>
        <v>17</v>
      </c>
    </row>
    <row r="1775" spans="1:8" x14ac:dyDescent="0.55000000000000004">
      <c r="A1775" s="1">
        <f>値貼り付け用シート!F83</f>
        <v>6</v>
      </c>
      <c r="B1775" s="1">
        <f>値貼り付け用シート!G83</f>
        <v>12</v>
      </c>
      <c r="C1775" s="1">
        <v>22</v>
      </c>
      <c r="D1775" s="1">
        <f>IF(OR(ISBLANK(値貼り付け用シート!AC83),値貼り付け用シート!AC83&gt;9990),NA(),値貼り付け用シート!AC83)</f>
        <v>5</v>
      </c>
      <c r="E1775" s="1">
        <f t="shared" si="666"/>
        <v>5</v>
      </c>
      <c r="F1775" s="1">
        <f t="shared" si="675"/>
        <v>116</v>
      </c>
      <c r="G1775" s="1">
        <f t="shared" si="676"/>
        <v>8</v>
      </c>
      <c r="H1775" s="1">
        <f t="shared" si="677"/>
        <v>15</v>
      </c>
    </row>
    <row r="1776" spans="1:8" x14ac:dyDescent="0.55000000000000004">
      <c r="A1776" s="1">
        <f>値貼り付け用シート!F83</f>
        <v>6</v>
      </c>
      <c r="B1776" s="1">
        <f>値貼り付け用シート!G83</f>
        <v>12</v>
      </c>
      <c r="C1776" s="1">
        <v>23</v>
      </c>
      <c r="D1776" s="1">
        <f>IF(OR(ISBLANK(値貼り付け用シート!AD83),値貼り付け用シート!AD83&gt;9990),NA(),値貼り付け用シート!AD83)</f>
        <v>7</v>
      </c>
      <c r="E1776" s="1">
        <f t="shared" si="666"/>
        <v>7</v>
      </c>
      <c r="F1776" s="1">
        <f t="shared" si="675"/>
        <v>96</v>
      </c>
      <c r="G1776" s="1">
        <f t="shared" si="676"/>
        <v>8</v>
      </c>
      <c r="H1776" s="1">
        <f t="shared" si="677"/>
        <v>12</v>
      </c>
    </row>
    <row r="1777" spans="1:16" x14ac:dyDescent="0.55000000000000004">
      <c r="A1777" s="1">
        <f>値貼り付け用シート!F83</f>
        <v>6</v>
      </c>
      <c r="B1777" s="1">
        <f>値貼り付け用シート!G83</f>
        <v>12</v>
      </c>
      <c r="C1777" s="1">
        <v>24</v>
      </c>
      <c r="D1777" s="1">
        <f>IF(OR(ISBLANK(値貼り付け用シート!AE83),値貼り付け用シート!AE83&gt;9990),NA(),値貼り付け用シート!AE83)</f>
        <v>15</v>
      </c>
      <c r="E1777" s="1">
        <f t="shared" si="666"/>
        <v>15</v>
      </c>
      <c r="F1777" s="1">
        <f t="shared" si="675"/>
        <v>84</v>
      </c>
      <c r="G1777" s="1">
        <f t="shared" si="676"/>
        <v>8</v>
      </c>
      <c r="H1777" s="1">
        <f t="shared" si="677"/>
        <v>11</v>
      </c>
    </row>
    <row r="1778" spans="1:16" x14ac:dyDescent="0.55000000000000004">
      <c r="A1778" s="1">
        <f>値貼り付け用シート!F84</f>
        <v>6</v>
      </c>
      <c r="B1778" s="1">
        <f>値貼り付け用シート!G84</f>
        <v>13</v>
      </c>
      <c r="C1778" s="1">
        <v>1</v>
      </c>
      <c r="D1778" s="1">
        <f>IF(OR(ISBLANK(値貼り付け用シート!H84),値貼り付け用シート!H84&gt;9990),NA(),値貼り付け用シート!H84)</f>
        <v>19</v>
      </c>
      <c r="E1778" s="1">
        <f t="shared" si="666"/>
        <v>19</v>
      </c>
      <c r="F1778" s="1">
        <f t="shared" si="675"/>
        <v>83</v>
      </c>
      <c r="G1778" s="1">
        <f t="shared" si="676"/>
        <v>8</v>
      </c>
      <c r="H1778" s="1">
        <f t="shared" si="677"/>
        <v>10</v>
      </c>
      <c r="I1778" s="1">
        <f t="shared" ref="I1778" si="678">COUNT(D1778:D1801)</f>
        <v>24</v>
      </c>
      <c r="J1778" s="1">
        <f t="shared" ref="J1778" si="679">COUNT(H1778:H1801)</f>
        <v>24</v>
      </c>
      <c r="K1778" s="1">
        <f t="shared" ref="K1778" si="680">IF(AND(I1778&gt;=20,J1778&gt;=20),0,1)</f>
        <v>0</v>
      </c>
      <c r="L1778" s="1">
        <f t="shared" ref="L1778" si="681">IF(K1778=0,MAX(H1778:H1801),NA())</f>
        <v>52</v>
      </c>
      <c r="M1778" s="1">
        <f t="shared" ref="M1778" si="682">IF(K1778=0,IF(L1778&lt;=70,1,0),NA())</f>
        <v>1</v>
      </c>
      <c r="N1778" s="1">
        <f t="shared" ref="N1778" si="683">IF(COUNTIF(D1778:D1801,NA())=24,NA(),MAX(E1778:E1801))</f>
        <v>63</v>
      </c>
      <c r="O1778" s="1">
        <f t="shared" ref="O1778" si="684">IF(COUNTIF(D1783:D1797,NA())=15,NA(),MAX(E1783:E1797))</f>
        <v>63</v>
      </c>
      <c r="P1778" s="1">
        <f t="shared" ref="P1778" si="685">COUNTIF(D1778:D1801,"&gt;=120")</f>
        <v>0</v>
      </c>
    </row>
    <row r="1779" spans="1:16" x14ac:dyDescent="0.55000000000000004">
      <c r="A1779" s="1">
        <f>値貼り付け用シート!F84</f>
        <v>6</v>
      </c>
      <c r="B1779" s="1">
        <f>値貼り付け用シート!G84</f>
        <v>13</v>
      </c>
      <c r="C1779" s="1">
        <v>2</v>
      </c>
      <c r="D1779" s="1">
        <f>IF(OR(ISBLANK(値貼り付け用シート!I84),値貼り付け用シート!I84&gt;9990),NA(),値貼り付け用シート!I84)</f>
        <v>27</v>
      </c>
      <c r="E1779" s="1">
        <f t="shared" si="666"/>
        <v>27</v>
      </c>
      <c r="F1779" s="1">
        <f t="shared" si="675"/>
        <v>97</v>
      </c>
      <c r="G1779" s="1">
        <f t="shared" si="676"/>
        <v>8</v>
      </c>
      <c r="H1779" s="1">
        <f t="shared" si="677"/>
        <v>12</v>
      </c>
    </row>
    <row r="1780" spans="1:16" x14ac:dyDescent="0.55000000000000004">
      <c r="A1780" s="1">
        <f>値貼り付け用シート!F84</f>
        <v>6</v>
      </c>
      <c r="B1780" s="1">
        <f>値貼り付け用シート!G84</f>
        <v>13</v>
      </c>
      <c r="C1780" s="1">
        <v>3</v>
      </c>
      <c r="D1780" s="1">
        <f>IF(OR(ISBLANK(値貼り付け用シート!J84),値貼り付け用シート!J84&gt;9990),NA(),値貼り付け用シート!J84)</f>
        <v>27</v>
      </c>
      <c r="E1780" s="1">
        <f t="shared" si="666"/>
        <v>27</v>
      </c>
      <c r="F1780" s="1">
        <f t="shared" si="675"/>
        <v>114</v>
      </c>
      <c r="G1780" s="1">
        <f t="shared" si="676"/>
        <v>8</v>
      </c>
      <c r="H1780" s="1">
        <f t="shared" si="677"/>
        <v>14</v>
      </c>
    </row>
    <row r="1781" spans="1:16" x14ac:dyDescent="0.55000000000000004">
      <c r="A1781" s="1">
        <f>値貼り付け用シート!F84</f>
        <v>6</v>
      </c>
      <c r="B1781" s="1">
        <f>値貼り付け用シート!G84</f>
        <v>13</v>
      </c>
      <c r="C1781" s="1">
        <v>4</v>
      </c>
      <c r="D1781" s="1">
        <f>IF(OR(ISBLANK(値貼り付け用シート!K84),値貼り付け用シート!K84&gt;9990),NA(),値貼り付け用シート!K84)</f>
        <v>23</v>
      </c>
      <c r="E1781" s="1">
        <f t="shared" si="666"/>
        <v>23</v>
      </c>
      <c r="F1781" s="1">
        <f t="shared" si="675"/>
        <v>129</v>
      </c>
      <c r="G1781" s="1">
        <f t="shared" si="676"/>
        <v>8</v>
      </c>
      <c r="H1781" s="1">
        <f t="shared" si="677"/>
        <v>16</v>
      </c>
    </row>
    <row r="1782" spans="1:16" x14ac:dyDescent="0.55000000000000004">
      <c r="A1782" s="1">
        <f>値貼り付け用シート!F84</f>
        <v>6</v>
      </c>
      <c r="B1782" s="1">
        <f>値貼り付け用シート!G84</f>
        <v>13</v>
      </c>
      <c r="C1782" s="1">
        <v>5</v>
      </c>
      <c r="D1782" s="1">
        <f>IF(OR(ISBLANK(値貼り付け用シート!L84),値貼り付け用シート!L84&gt;9990),NA(),値貼り付け用シート!L84)</f>
        <v>24</v>
      </c>
      <c r="E1782" s="1">
        <f t="shared" si="666"/>
        <v>24</v>
      </c>
      <c r="F1782" s="1">
        <f t="shared" si="675"/>
        <v>147</v>
      </c>
      <c r="G1782" s="1">
        <f t="shared" si="676"/>
        <v>8</v>
      </c>
      <c r="H1782" s="1">
        <f t="shared" si="677"/>
        <v>18</v>
      </c>
    </row>
    <row r="1783" spans="1:16" x14ac:dyDescent="0.55000000000000004">
      <c r="A1783" s="1">
        <f>値貼り付け用シート!F84</f>
        <v>6</v>
      </c>
      <c r="B1783" s="1">
        <f>値貼り付け用シート!G84</f>
        <v>13</v>
      </c>
      <c r="C1783" s="1">
        <v>6</v>
      </c>
      <c r="D1783" s="1">
        <f>IF(OR(ISBLANK(値貼り付け用シート!M84),値貼り付け用シート!M84&gt;9990),NA(),値貼り付け用シート!M84)</f>
        <v>23</v>
      </c>
      <c r="E1783" s="1">
        <f t="shared" si="666"/>
        <v>23</v>
      </c>
      <c r="F1783" s="1">
        <f t="shared" si="675"/>
        <v>165</v>
      </c>
      <c r="G1783" s="1">
        <f t="shared" si="676"/>
        <v>8</v>
      </c>
      <c r="H1783" s="1">
        <f t="shared" si="677"/>
        <v>21</v>
      </c>
    </row>
    <row r="1784" spans="1:16" x14ac:dyDescent="0.55000000000000004">
      <c r="A1784" s="1">
        <f>値貼り付け用シート!F84</f>
        <v>6</v>
      </c>
      <c r="B1784" s="1">
        <f>値貼り付け用シート!G84</f>
        <v>13</v>
      </c>
      <c r="C1784" s="1">
        <v>7</v>
      </c>
      <c r="D1784" s="1">
        <f>IF(OR(ISBLANK(値貼り付け用シート!N84),値貼り付け用シート!N84&gt;9990),NA(),値貼り付け用シート!N84)</f>
        <v>16</v>
      </c>
      <c r="E1784" s="1">
        <f t="shared" si="666"/>
        <v>16</v>
      </c>
      <c r="F1784" s="1">
        <f t="shared" si="675"/>
        <v>174</v>
      </c>
      <c r="G1784" s="1">
        <f t="shared" si="676"/>
        <v>8</v>
      </c>
      <c r="H1784" s="1">
        <f t="shared" si="677"/>
        <v>22</v>
      </c>
    </row>
    <row r="1785" spans="1:16" x14ac:dyDescent="0.55000000000000004">
      <c r="A1785" s="1">
        <f>値貼り付け用シート!F84</f>
        <v>6</v>
      </c>
      <c r="B1785" s="1">
        <f>値貼り付け用シート!G84</f>
        <v>13</v>
      </c>
      <c r="C1785" s="1">
        <v>8</v>
      </c>
      <c r="D1785" s="1">
        <f>IF(OR(ISBLANK(値貼り付け用シート!O84),値貼り付け用シート!O84&gt;9990),NA(),値貼り付け用シート!O84)</f>
        <v>15</v>
      </c>
      <c r="E1785" s="1">
        <f t="shared" si="666"/>
        <v>15</v>
      </c>
      <c r="F1785" s="1">
        <f t="shared" si="675"/>
        <v>174</v>
      </c>
      <c r="G1785" s="1">
        <f t="shared" si="676"/>
        <v>8</v>
      </c>
      <c r="H1785" s="1">
        <f t="shared" si="677"/>
        <v>22</v>
      </c>
    </row>
    <row r="1786" spans="1:16" x14ac:dyDescent="0.55000000000000004">
      <c r="A1786" s="1">
        <f>値貼り付け用シート!F84</f>
        <v>6</v>
      </c>
      <c r="B1786" s="1">
        <f>値貼り付け用シート!G84</f>
        <v>13</v>
      </c>
      <c r="C1786" s="1">
        <v>9</v>
      </c>
      <c r="D1786" s="1">
        <f>IF(OR(ISBLANK(値貼り付け用シート!P84),値貼り付け用シート!P84&gt;9990),NA(),値貼り付け用シート!P84)</f>
        <v>15</v>
      </c>
      <c r="E1786" s="1">
        <f t="shared" si="666"/>
        <v>15</v>
      </c>
      <c r="F1786" s="1">
        <f t="shared" si="675"/>
        <v>170</v>
      </c>
      <c r="G1786" s="1">
        <f t="shared" si="676"/>
        <v>8</v>
      </c>
      <c r="H1786" s="1">
        <f t="shared" si="677"/>
        <v>21</v>
      </c>
    </row>
    <row r="1787" spans="1:16" x14ac:dyDescent="0.55000000000000004">
      <c r="A1787" s="1">
        <f>値貼り付け用シート!F84</f>
        <v>6</v>
      </c>
      <c r="B1787" s="1">
        <f>値貼り付け用シート!G84</f>
        <v>13</v>
      </c>
      <c r="C1787" s="1">
        <v>10</v>
      </c>
      <c r="D1787" s="1">
        <f>IF(OR(ISBLANK(値貼り付け用シート!Q84),値貼り付け用シート!Q84&gt;9990),NA(),値貼り付け用シート!Q84)</f>
        <v>17</v>
      </c>
      <c r="E1787" s="1">
        <f t="shared" si="666"/>
        <v>17</v>
      </c>
      <c r="F1787" s="1">
        <f t="shared" si="675"/>
        <v>160</v>
      </c>
      <c r="G1787" s="1">
        <f t="shared" si="676"/>
        <v>8</v>
      </c>
      <c r="H1787" s="1">
        <f t="shared" si="677"/>
        <v>20</v>
      </c>
    </row>
    <row r="1788" spans="1:16" x14ac:dyDescent="0.55000000000000004">
      <c r="A1788" s="1">
        <f>値貼り付け用シート!F84</f>
        <v>6</v>
      </c>
      <c r="B1788" s="1">
        <f>値貼り付け用シート!G84</f>
        <v>13</v>
      </c>
      <c r="C1788" s="1">
        <v>11</v>
      </c>
      <c r="D1788" s="1">
        <f>IF(OR(ISBLANK(値貼り付け用シート!R84),値貼り付け用シート!R84&gt;9990),NA(),値貼り付け用シート!R84)</f>
        <v>26</v>
      </c>
      <c r="E1788" s="1">
        <f t="shared" si="666"/>
        <v>26</v>
      </c>
      <c r="F1788" s="1">
        <f t="shared" si="675"/>
        <v>159</v>
      </c>
      <c r="G1788" s="1">
        <f t="shared" si="676"/>
        <v>8</v>
      </c>
      <c r="H1788" s="1">
        <f t="shared" si="677"/>
        <v>20</v>
      </c>
    </row>
    <row r="1789" spans="1:16" x14ac:dyDescent="0.55000000000000004">
      <c r="A1789" s="1">
        <f>値貼り付け用シート!F84</f>
        <v>6</v>
      </c>
      <c r="B1789" s="1">
        <f>値貼り付け用シート!G84</f>
        <v>13</v>
      </c>
      <c r="C1789" s="1">
        <v>12</v>
      </c>
      <c r="D1789" s="1">
        <f>IF(OR(ISBLANK(値貼り付け用シート!S84),値貼り付け用シート!S84&gt;9990),NA(),値貼り付け用シート!S84)</f>
        <v>39</v>
      </c>
      <c r="E1789" s="1">
        <f t="shared" si="666"/>
        <v>39</v>
      </c>
      <c r="F1789" s="1">
        <f t="shared" si="675"/>
        <v>175</v>
      </c>
      <c r="G1789" s="1">
        <f t="shared" si="676"/>
        <v>8</v>
      </c>
      <c r="H1789" s="1">
        <f t="shared" si="677"/>
        <v>22</v>
      </c>
    </row>
    <row r="1790" spans="1:16" x14ac:dyDescent="0.55000000000000004">
      <c r="A1790" s="1">
        <f>値貼り付け用シート!F84</f>
        <v>6</v>
      </c>
      <c r="B1790" s="1">
        <f>値貼り付け用シート!G84</f>
        <v>13</v>
      </c>
      <c r="C1790" s="1">
        <v>13</v>
      </c>
      <c r="D1790" s="1">
        <f>IF(OR(ISBLANK(値貼り付け用シート!T84),値貼り付け用シート!T84&gt;9990),NA(),値貼り付け用シート!T84)</f>
        <v>51</v>
      </c>
      <c r="E1790" s="1">
        <f t="shared" si="666"/>
        <v>51</v>
      </c>
      <c r="F1790" s="1">
        <f t="shared" si="675"/>
        <v>202</v>
      </c>
      <c r="G1790" s="1">
        <f t="shared" si="676"/>
        <v>8</v>
      </c>
      <c r="H1790" s="1">
        <f t="shared" si="677"/>
        <v>25</v>
      </c>
    </row>
    <row r="1791" spans="1:16" x14ac:dyDescent="0.55000000000000004">
      <c r="A1791" s="1">
        <f>値貼り付け用シート!F84</f>
        <v>6</v>
      </c>
      <c r="B1791" s="1">
        <f>値貼り付け用シート!G84</f>
        <v>13</v>
      </c>
      <c r="C1791" s="1">
        <v>14</v>
      </c>
      <c r="D1791" s="1">
        <f>IF(OR(ISBLANK(値貼り付け用シート!U84),値貼り付け用シート!U84&gt;9990),NA(),値貼り付け用シート!U84)</f>
        <v>48</v>
      </c>
      <c r="E1791" s="1">
        <f t="shared" si="666"/>
        <v>48</v>
      </c>
      <c r="F1791" s="1">
        <f t="shared" si="675"/>
        <v>227</v>
      </c>
      <c r="G1791" s="1">
        <f t="shared" si="676"/>
        <v>8</v>
      </c>
      <c r="H1791" s="1">
        <f t="shared" si="677"/>
        <v>28</v>
      </c>
    </row>
    <row r="1792" spans="1:16" x14ac:dyDescent="0.55000000000000004">
      <c r="A1792" s="1">
        <f>値貼り付け用シート!F84</f>
        <v>6</v>
      </c>
      <c r="B1792" s="1">
        <f>値貼り付け用シート!G84</f>
        <v>13</v>
      </c>
      <c r="C1792" s="1">
        <v>15</v>
      </c>
      <c r="D1792" s="1">
        <f>IF(OR(ISBLANK(値貼り付け用シート!V84),値貼り付け用シート!V84&gt;9990),NA(),値貼り付け用シート!V84)</f>
        <v>51</v>
      </c>
      <c r="E1792" s="1">
        <f t="shared" si="666"/>
        <v>51</v>
      </c>
      <c r="F1792" s="1">
        <f t="shared" si="675"/>
        <v>262</v>
      </c>
      <c r="G1792" s="1">
        <f t="shared" si="676"/>
        <v>8</v>
      </c>
      <c r="H1792" s="1">
        <f t="shared" si="677"/>
        <v>33</v>
      </c>
    </row>
    <row r="1793" spans="1:16" x14ac:dyDescent="0.55000000000000004">
      <c r="A1793" s="1">
        <f>値貼り付け用シート!F84</f>
        <v>6</v>
      </c>
      <c r="B1793" s="1">
        <f>値貼り付け用シート!G84</f>
        <v>13</v>
      </c>
      <c r="C1793" s="1">
        <v>16</v>
      </c>
      <c r="D1793" s="1">
        <f>IF(OR(ISBLANK(値貼り付け用シート!W84),値貼り付け用シート!W84&gt;9990),NA(),値貼り付け用シート!W84)</f>
        <v>63</v>
      </c>
      <c r="E1793" s="1">
        <f t="shared" si="666"/>
        <v>63</v>
      </c>
      <c r="F1793" s="1">
        <f t="shared" si="675"/>
        <v>310</v>
      </c>
      <c r="G1793" s="1">
        <f t="shared" si="676"/>
        <v>8</v>
      </c>
      <c r="H1793" s="1">
        <f t="shared" si="677"/>
        <v>39</v>
      </c>
    </row>
    <row r="1794" spans="1:16" x14ac:dyDescent="0.55000000000000004">
      <c r="A1794" s="1">
        <f>値貼り付け用シート!F84</f>
        <v>6</v>
      </c>
      <c r="B1794" s="1">
        <f>値貼り付け用シート!G84</f>
        <v>13</v>
      </c>
      <c r="C1794" s="1">
        <v>17</v>
      </c>
      <c r="D1794" s="1">
        <f>IF(OR(ISBLANK(値貼り付け用シート!X84),値貼り付け用シート!X84&gt;9990),NA(),値貼り付け用シート!X84)</f>
        <v>55</v>
      </c>
      <c r="E1794" s="1">
        <f t="shared" si="666"/>
        <v>55</v>
      </c>
      <c r="F1794" s="1">
        <f t="shared" si="675"/>
        <v>350</v>
      </c>
      <c r="G1794" s="1">
        <f t="shared" si="676"/>
        <v>8</v>
      </c>
      <c r="H1794" s="1">
        <f t="shared" si="677"/>
        <v>44</v>
      </c>
    </row>
    <row r="1795" spans="1:16" x14ac:dyDescent="0.55000000000000004">
      <c r="A1795" s="1">
        <f>値貼り付け用シート!F84</f>
        <v>6</v>
      </c>
      <c r="B1795" s="1">
        <f>値貼り付け用シート!G84</f>
        <v>13</v>
      </c>
      <c r="C1795" s="1">
        <v>18</v>
      </c>
      <c r="D1795" s="1">
        <f>IF(OR(ISBLANK(値貼り付け用シート!Y84),値貼り付け用シート!Y84&gt;9990),NA(),値貼り付け用シート!Y84)</f>
        <v>55</v>
      </c>
      <c r="E1795" s="1">
        <f t="shared" ref="E1795:E1858" si="686">IF(ISERROR(D1795),0,D1795)</f>
        <v>55</v>
      </c>
      <c r="F1795" s="1">
        <f t="shared" si="675"/>
        <v>388</v>
      </c>
      <c r="G1795" s="1">
        <f t="shared" si="676"/>
        <v>8</v>
      </c>
      <c r="H1795" s="1">
        <f t="shared" si="677"/>
        <v>49</v>
      </c>
    </row>
    <row r="1796" spans="1:16" x14ac:dyDescent="0.55000000000000004">
      <c r="A1796" s="1">
        <f>値貼り付け用シート!F84</f>
        <v>6</v>
      </c>
      <c r="B1796" s="1">
        <f>値貼り付け用シート!G84</f>
        <v>13</v>
      </c>
      <c r="C1796" s="1">
        <v>19</v>
      </c>
      <c r="D1796" s="1">
        <f>IF(OR(ISBLANK(値貼り付け用シート!Z84),値貼り付け用シート!Z84&gt;9990),NA(),値貼り付け用シート!Z84)</f>
        <v>47</v>
      </c>
      <c r="E1796" s="1">
        <f t="shared" si="686"/>
        <v>47</v>
      </c>
      <c r="F1796" s="1">
        <f t="shared" si="675"/>
        <v>409</v>
      </c>
      <c r="G1796" s="1">
        <f t="shared" si="676"/>
        <v>8</v>
      </c>
      <c r="H1796" s="1">
        <f t="shared" si="677"/>
        <v>51</v>
      </c>
    </row>
    <row r="1797" spans="1:16" x14ac:dyDescent="0.55000000000000004">
      <c r="A1797" s="1">
        <f>値貼り付け用シート!F84</f>
        <v>6</v>
      </c>
      <c r="B1797" s="1">
        <f>値貼り付け用シート!G84</f>
        <v>13</v>
      </c>
      <c r="C1797" s="1">
        <v>20</v>
      </c>
      <c r="D1797" s="1">
        <f>IF(OR(ISBLANK(値貼り付け用シート!AA84),値貼り付け用シート!AA84&gt;9990),NA(),値貼り付け用シート!AA84)</f>
        <v>42</v>
      </c>
      <c r="E1797" s="1">
        <f t="shared" si="686"/>
        <v>42</v>
      </c>
      <c r="F1797" s="1">
        <f t="shared" si="675"/>
        <v>412</v>
      </c>
      <c r="G1797" s="1">
        <f t="shared" si="676"/>
        <v>8</v>
      </c>
      <c r="H1797" s="1">
        <f t="shared" si="677"/>
        <v>52</v>
      </c>
    </row>
    <row r="1798" spans="1:16" x14ac:dyDescent="0.55000000000000004">
      <c r="A1798" s="1">
        <f>値貼り付け用シート!F84</f>
        <v>6</v>
      </c>
      <c r="B1798" s="1">
        <f>値貼り付け用シート!G84</f>
        <v>13</v>
      </c>
      <c r="C1798" s="1">
        <v>21</v>
      </c>
      <c r="D1798" s="1">
        <f>IF(OR(ISBLANK(値貼り付け用シート!AB84),値貼り付け用シート!AB84&gt;9990),NA(),値貼り付け用シート!AB84)</f>
        <v>43</v>
      </c>
      <c r="E1798" s="1">
        <f t="shared" si="686"/>
        <v>43</v>
      </c>
      <c r="F1798" s="1">
        <f t="shared" si="675"/>
        <v>404</v>
      </c>
      <c r="G1798" s="1">
        <f t="shared" si="676"/>
        <v>8</v>
      </c>
      <c r="H1798" s="1">
        <f t="shared" si="677"/>
        <v>51</v>
      </c>
    </row>
    <row r="1799" spans="1:16" x14ac:dyDescent="0.55000000000000004">
      <c r="A1799" s="1">
        <f>値貼り付け用シート!F84</f>
        <v>6</v>
      </c>
      <c r="B1799" s="1">
        <f>値貼り付け用シート!G84</f>
        <v>13</v>
      </c>
      <c r="C1799" s="1">
        <v>22</v>
      </c>
      <c r="D1799" s="1">
        <f>IF(OR(ISBLANK(値貼り付け用シート!AC84),値貼り付け用シート!AC84&gt;9990),NA(),値貼り付け用シート!AC84)</f>
        <v>36</v>
      </c>
      <c r="E1799" s="1">
        <f t="shared" si="686"/>
        <v>36</v>
      </c>
      <c r="F1799" s="1">
        <f t="shared" si="675"/>
        <v>392</v>
      </c>
      <c r="G1799" s="1">
        <f t="shared" si="676"/>
        <v>8</v>
      </c>
      <c r="H1799" s="1">
        <f t="shared" si="677"/>
        <v>49</v>
      </c>
    </row>
    <row r="1800" spans="1:16" x14ac:dyDescent="0.55000000000000004">
      <c r="A1800" s="1">
        <f>値貼り付け用シート!F84</f>
        <v>6</v>
      </c>
      <c r="B1800" s="1">
        <f>値貼り付け用シート!G84</f>
        <v>13</v>
      </c>
      <c r="C1800" s="1">
        <v>23</v>
      </c>
      <c r="D1800" s="1">
        <f>IF(OR(ISBLANK(値貼り付け用シート!AD84),値貼り付け用シート!AD84&gt;9990),NA(),値貼り付け用シート!AD84)</f>
        <v>17</v>
      </c>
      <c r="E1800" s="1">
        <f t="shared" si="686"/>
        <v>17</v>
      </c>
      <c r="F1800" s="1">
        <f t="shared" si="675"/>
        <v>358</v>
      </c>
      <c r="G1800" s="1">
        <f t="shared" si="676"/>
        <v>8</v>
      </c>
      <c r="H1800" s="1">
        <f t="shared" si="677"/>
        <v>45</v>
      </c>
    </row>
    <row r="1801" spans="1:16" x14ac:dyDescent="0.55000000000000004">
      <c r="A1801" s="1">
        <f>値貼り付け用シート!F84</f>
        <v>6</v>
      </c>
      <c r="B1801" s="1">
        <f>値貼り付け用シート!G84</f>
        <v>13</v>
      </c>
      <c r="C1801" s="1">
        <v>24</v>
      </c>
      <c r="D1801" s="1">
        <f>IF(OR(ISBLANK(値貼り付け用シート!AE84),値貼り付け用シート!AE84&gt;9990),NA(),値貼り付け用シート!AE84)</f>
        <v>8</v>
      </c>
      <c r="E1801" s="1">
        <f t="shared" si="686"/>
        <v>8</v>
      </c>
      <c r="F1801" s="1">
        <f t="shared" si="675"/>
        <v>303</v>
      </c>
      <c r="G1801" s="1">
        <f t="shared" si="676"/>
        <v>8</v>
      </c>
      <c r="H1801" s="1">
        <f t="shared" si="677"/>
        <v>38</v>
      </c>
    </row>
    <row r="1802" spans="1:16" x14ac:dyDescent="0.55000000000000004">
      <c r="A1802" s="1">
        <f>値貼り付け用シート!F85</f>
        <v>6</v>
      </c>
      <c r="B1802" s="1">
        <f>値貼り付け用シート!G85</f>
        <v>14</v>
      </c>
      <c r="C1802" s="1">
        <v>1</v>
      </c>
      <c r="D1802" s="1">
        <f>IF(OR(ISBLANK(値貼り付け用シート!H85),値貼り付け用シート!H85&gt;9990),NA(),値貼り付け用シート!H85)</f>
        <v>12</v>
      </c>
      <c r="E1802" s="1">
        <f t="shared" si="686"/>
        <v>12</v>
      </c>
      <c r="F1802" s="1">
        <f t="shared" si="675"/>
        <v>260</v>
      </c>
      <c r="G1802" s="1">
        <f t="shared" si="676"/>
        <v>8</v>
      </c>
      <c r="H1802" s="1">
        <f t="shared" si="677"/>
        <v>33</v>
      </c>
      <c r="I1802" s="1">
        <f t="shared" ref="I1802" si="687">COUNT(D1802:D1825)</f>
        <v>23</v>
      </c>
      <c r="J1802" s="1">
        <f t="shared" ref="J1802" si="688">COUNT(H1802:H1825)</f>
        <v>24</v>
      </c>
      <c r="K1802" s="1">
        <f t="shared" ref="K1802" si="689">IF(AND(I1802&gt;=20,J1802&gt;=20),0,1)</f>
        <v>0</v>
      </c>
      <c r="L1802" s="1">
        <f t="shared" ref="L1802" si="690">IF(K1802=0,MAX(H1802:H1825),NA())</f>
        <v>38</v>
      </c>
      <c r="M1802" s="1">
        <f t="shared" ref="M1802" si="691">IF(K1802=0,IF(L1802&lt;=70,1,0),NA())</f>
        <v>1</v>
      </c>
      <c r="N1802" s="1">
        <f t="shared" ref="N1802" si="692">IF(COUNTIF(D1802:D1825,NA())=24,NA(),MAX(E1802:E1825))</f>
        <v>54</v>
      </c>
      <c r="O1802" s="1">
        <f t="shared" ref="O1802" si="693">IF(COUNTIF(D1807:D1821,NA())=15,NA(),MAX(E1807:E1821))</f>
        <v>54</v>
      </c>
      <c r="P1802" s="1">
        <f t="shared" ref="P1802" si="694">COUNTIF(D1802:D1825,"&gt;=120")</f>
        <v>0</v>
      </c>
    </row>
    <row r="1803" spans="1:16" x14ac:dyDescent="0.55000000000000004">
      <c r="A1803" s="1">
        <f>値貼り付け用シート!F85</f>
        <v>6</v>
      </c>
      <c r="B1803" s="1">
        <f>値貼り付け用シート!G85</f>
        <v>14</v>
      </c>
      <c r="C1803" s="1">
        <v>2</v>
      </c>
      <c r="D1803" s="1">
        <f>IF(OR(ISBLANK(値貼り付け用シート!I85),値貼り付け用シート!I85&gt;9990),NA(),値貼り付け用シート!I85)</f>
        <v>27</v>
      </c>
      <c r="E1803" s="1">
        <f t="shared" si="686"/>
        <v>27</v>
      </c>
      <c r="F1803" s="1">
        <f t="shared" si="675"/>
        <v>232</v>
      </c>
      <c r="G1803" s="1">
        <f t="shared" si="676"/>
        <v>8</v>
      </c>
      <c r="H1803" s="1">
        <f t="shared" si="677"/>
        <v>29</v>
      </c>
    </row>
    <row r="1804" spans="1:16" x14ac:dyDescent="0.55000000000000004">
      <c r="A1804" s="1">
        <f>値貼り付け用シート!F85</f>
        <v>6</v>
      </c>
      <c r="B1804" s="1">
        <f>値貼り付け用シート!G85</f>
        <v>14</v>
      </c>
      <c r="C1804" s="1">
        <v>3</v>
      </c>
      <c r="D1804" s="1">
        <f>IF(OR(ISBLANK(値貼り付け用シート!J85),値貼り付け用シート!J85&gt;9990),NA(),値貼り付け用シート!J85)</f>
        <v>32</v>
      </c>
      <c r="E1804" s="1">
        <f t="shared" si="686"/>
        <v>32</v>
      </c>
      <c r="F1804" s="1">
        <f t="shared" si="675"/>
        <v>217</v>
      </c>
      <c r="G1804" s="1">
        <f t="shared" si="676"/>
        <v>8</v>
      </c>
      <c r="H1804" s="1">
        <f t="shared" si="677"/>
        <v>27</v>
      </c>
    </row>
    <row r="1805" spans="1:16" x14ac:dyDescent="0.55000000000000004">
      <c r="A1805" s="1">
        <f>値貼り付け用シート!F85</f>
        <v>6</v>
      </c>
      <c r="B1805" s="1">
        <f>値貼り付け用シート!G85</f>
        <v>14</v>
      </c>
      <c r="C1805" s="1">
        <v>4</v>
      </c>
      <c r="D1805" s="1">
        <f>IF(OR(ISBLANK(値貼り付け用シート!K85),値貼り付け用シート!K85&gt;9990),NA(),値貼り付け用シート!K85)</f>
        <v>27</v>
      </c>
      <c r="E1805" s="1">
        <f t="shared" si="686"/>
        <v>27</v>
      </c>
      <c r="F1805" s="1">
        <f t="shared" si="675"/>
        <v>202</v>
      </c>
      <c r="G1805" s="1">
        <f t="shared" si="676"/>
        <v>8</v>
      </c>
      <c r="H1805" s="1">
        <f t="shared" si="677"/>
        <v>25</v>
      </c>
    </row>
    <row r="1806" spans="1:16" x14ac:dyDescent="0.55000000000000004">
      <c r="A1806" s="1">
        <f>値貼り付け用シート!F85</f>
        <v>6</v>
      </c>
      <c r="B1806" s="1">
        <f>値貼り付け用シート!G85</f>
        <v>14</v>
      </c>
      <c r="C1806" s="1">
        <v>5</v>
      </c>
      <c r="D1806" s="1">
        <f>IF(OR(ISBLANK(値貼り付け用シート!L85),値貼り付け用シート!L85&gt;9990),NA(),値貼り付け用シート!L85)</f>
        <v>21</v>
      </c>
      <c r="E1806" s="1">
        <f t="shared" si="686"/>
        <v>21</v>
      </c>
      <c r="F1806" s="1">
        <f t="shared" si="675"/>
        <v>180</v>
      </c>
      <c r="G1806" s="1">
        <f t="shared" si="676"/>
        <v>8</v>
      </c>
      <c r="H1806" s="1">
        <f t="shared" si="677"/>
        <v>23</v>
      </c>
    </row>
    <row r="1807" spans="1:16" x14ac:dyDescent="0.55000000000000004">
      <c r="A1807" s="1">
        <f>値貼り付け用シート!F85</f>
        <v>6</v>
      </c>
      <c r="B1807" s="1">
        <f>値貼り付け用シート!G85</f>
        <v>14</v>
      </c>
      <c r="C1807" s="1">
        <v>6</v>
      </c>
      <c r="D1807" s="1">
        <f>IF(OR(ISBLANK(値貼り付け用シート!M85),値貼り付け用シート!M85&gt;9990),NA(),値貼り付け用シート!M85)</f>
        <v>18</v>
      </c>
      <c r="E1807" s="1">
        <f t="shared" si="686"/>
        <v>18</v>
      </c>
      <c r="F1807" s="1">
        <f t="shared" si="675"/>
        <v>162</v>
      </c>
      <c r="G1807" s="1">
        <f t="shared" si="676"/>
        <v>8</v>
      </c>
      <c r="H1807" s="1">
        <f t="shared" si="677"/>
        <v>20</v>
      </c>
    </row>
    <row r="1808" spans="1:16" x14ac:dyDescent="0.55000000000000004">
      <c r="A1808" s="1">
        <f>値貼り付け用シート!F85</f>
        <v>6</v>
      </c>
      <c r="B1808" s="1">
        <f>値貼り付け用シート!G85</f>
        <v>14</v>
      </c>
      <c r="C1808" s="1">
        <v>7</v>
      </c>
      <c r="D1808" s="1">
        <f>IF(OR(ISBLANK(値貼り付け用シート!N85),値貼り付け用シート!N85&gt;9990),NA(),値貼り付け用シート!N85)</f>
        <v>22</v>
      </c>
      <c r="E1808" s="1">
        <f t="shared" si="686"/>
        <v>22</v>
      </c>
      <c r="F1808" s="1">
        <f t="shared" si="675"/>
        <v>167</v>
      </c>
      <c r="G1808" s="1">
        <f t="shared" si="676"/>
        <v>8</v>
      </c>
      <c r="H1808" s="1">
        <f t="shared" si="677"/>
        <v>21</v>
      </c>
    </row>
    <row r="1809" spans="1:8" x14ac:dyDescent="0.55000000000000004">
      <c r="A1809" s="1">
        <f>値貼り付け用シート!F85</f>
        <v>6</v>
      </c>
      <c r="B1809" s="1">
        <f>値貼り付け用シート!G85</f>
        <v>14</v>
      </c>
      <c r="C1809" s="1">
        <v>8</v>
      </c>
      <c r="D1809" s="1">
        <f>IF(OR(ISBLANK(値貼り付け用シート!O85),値貼り付け用シート!O85&gt;9990),NA(),値貼り付け用シート!O85)</f>
        <v>24</v>
      </c>
      <c r="E1809" s="1">
        <f t="shared" si="686"/>
        <v>24</v>
      </c>
      <c r="F1809" s="1">
        <f t="shared" si="675"/>
        <v>183</v>
      </c>
      <c r="G1809" s="1">
        <f t="shared" si="676"/>
        <v>8</v>
      </c>
      <c r="H1809" s="1">
        <f t="shared" si="677"/>
        <v>23</v>
      </c>
    </row>
    <row r="1810" spans="1:8" x14ac:dyDescent="0.55000000000000004">
      <c r="A1810" s="1">
        <f>値貼り付け用シート!F85</f>
        <v>6</v>
      </c>
      <c r="B1810" s="1">
        <f>値貼り付け用シート!G85</f>
        <v>14</v>
      </c>
      <c r="C1810" s="1">
        <v>9</v>
      </c>
      <c r="D1810" s="1">
        <f>IF(OR(ISBLANK(値貼り付け用シート!P85),値貼り付け用シート!P85&gt;9990),NA(),値貼り付け用シート!P85)</f>
        <v>22</v>
      </c>
      <c r="E1810" s="1">
        <f t="shared" si="686"/>
        <v>22</v>
      </c>
      <c r="F1810" s="1">
        <f t="shared" si="675"/>
        <v>193</v>
      </c>
      <c r="G1810" s="1">
        <f t="shared" si="676"/>
        <v>8</v>
      </c>
      <c r="H1810" s="1">
        <f t="shared" si="677"/>
        <v>24</v>
      </c>
    </row>
    <row r="1811" spans="1:8" x14ac:dyDescent="0.55000000000000004">
      <c r="A1811" s="1">
        <f>値貼り付け用シート!F85</f>
        <v>6</v>
      </c>
      <c r="B1811" s="1">
        <f>値貼り付け用シート!G85</f>
        <v>14</v>
      </c>
      <c r="C1811" s="1">
        <v>10</v>
      </c>
      <c r="D1811" s="1" t="e">
        <f>IF(OR(ISBLANK(値貼り付け用シート!Q85),値貼り付け用シート!Q85&gt;9990),NA(),値貼り付け用シート!Q85)</f>
        <v>#N/A</v>
      </c>
      <c r="E1811" s="1">
        <f t="shared" si="686"/>
        <v>0</v>
      </c>
      <c r="F1811" s="1">
        <f t="shared" si="675"/>
        <v>166</v>
      </c>
      <c r="G1811" s="1">
        <f t="shared" si="676"/>
        <v>7</v>
      </c>
      <c r="H1811" s="1">
        <f t="shared" si="677"/>
        <v>24</v>
      </c>
    </row>
    <row r="1812" spans="1:8" x14ac:dyDescent="0.55000000000000004">
      <c r="A1812" s="1">
        <f>値貼り付け用シート!F85</f>
        <v>6</v>
      </c>
      <c r="B1812" s="1">
        <f>値貼り付け用シート!G85</f>
        <v>14</v>
      </c>
      <c r="C1812" s="1">
        <v>11</v>
      </c>
      <c r="D1812" s="1">
        <f>IF(OR(ISBLANK(値貼り付け用シート!R85),値貼り付け用シート!R85&gt;9990),NA(),値貼り付け用シート!R85)</f>
        <v>16</v>
      </c>
      <c r="E1812" s="1">
        <f t="shared" si="686"/>
        <v>16</v>
      </c>
      <c r="F1812" s="1">
        <f t="shared" si="675"/>
        <v>150</v>
      </c>
      <c r="G1812" s="1">
        <f t="shared" si="676"/>
        <v>7</v>
      </c>
      <c r="H1812" s="1">
        <f t="shared" si="677"/>
        <v>21</v>
      </c>
    </row>
    <row r="1813" spans="1:8" x14ac:dyDescent="0.55000000000000004">
      <c r="A1813" s="1">
        <f>値貼り付け用シート!F85</f>
        <v>6</v>
      </c>
      <c r="B1813" s="1">
        <f>値貼り付け用シート!G85</f>
        <v>14</v>
      </c>
      <c r="C1813" s="1">
        <v>12</v>
      </c>
      <c r="D1813" s="1">
        <f>IF(OR(ISBLANK(値貼り付け用シート!S85),値貼り付け用シート!S85&gt;9990),NA(),値貼り付け用シート!S85)</f>
        <v>16</v>
      </c>
      <c r="E1813" s="1">
        <f t="shared" si="686"/>
        <v>16</v>
      </c>
      <c r="F1813" s="1">
        <f t="shared" si="675"/>
        <v>139</v>
      </c>
      <c r="G1813" s="1">
        <f t="shared" si="676"/>
        <v>7</v>
      </c>
      <c r="H1813" s="1">
        <f t="shared" si="677"/>
        <v>20</v>
      </c>
    </row>
    <row r="1814" spans="1:8" x14ac:dyDescent="0.55000000000000004">
      <c r="A1814" s="1">
        <f>値貼り付け用シート!F85</f>
        <v>6</v>
      </c>
      <c r="B1814" s="1">
        <f>値貼り付け用シート!G85</f>
        <v>14</v>
      </c>
      <c r="C1814" s="1">
        <v>13</v>
      </c>
      <c r="D1814" s="1">
        <f>IF(OR(ISBLANK(値貼り付け用シート!T85),値貼り付け用シート!T85&gt;9990),NA(),値貼り付け用シート!T85)</f>
        <v>31</v>
      </c>
      <c r="E1814" s="1">
        <f t="shared" si="686"/>
        <v>31</v>
      </c>
      <c r="F1814" s="1">
        <f t="shared" si="675"/>
        <v>149</v>
      </c>
      <c r="G1814" s="1">
        <f t="shared" si="676"/>
        <v>7</v>
      </c>
      <c r="H1814" s="1">
        <f t="shared" si="677"/>
        <v>21</v>
      </c>
    </row>
    <row r="1815" spans="1:8" x14ac:dyDescent="0.55000000000000004">
      <c r="A1815" s="1">
        <f>値貼り付け用シート!F85</f>
        <v>6</v>
      </c>
      <c r="B1815" s="1">
        <f>値貼り付け用シート!G85</f>
        <v>14</v>
      </c>
      <c r="C1815" s="1">
        <v>14</v>
      </c>
      <c r="D1815" s="1">
        <f>IF(OR(ISBLANK(値貼り付け用シート!U85),値貼り付け用シート!U85&gt;9990),NA(),値貼り付け用シート!U85)</f>
        <v>54</v>
      </c>
      <c r="E1815" s="1">
        <f t="shared" si="686"/>
        <v>54</v>
      </c>
      <c r="F1815" s="1">
        <f t="shared" si="675"/>
        <v>185</v>
      </c>
      <c r="G1815" s="1">
        <f t="shared" si="676"/>
        <v>7</v>
      </c>
      <c r="H1815" s="1">
        <f t="shared" si="677"/>
        <v>26</v>
      </c>
    </row>
    <row r="1816" spans="1:8" x14ac:dyDescent="0.55000000000000004">
      <c r="A1816" s="1">
        <f>値貼り付け用シート!F85</f>
        <v>6</v>
      </c>
      <c r="B1816" s="1">
        <f>値貼り付け用シート!G85</f>
        <v>14</v>
      </c>
      <c r="C1816" s="1">
        <v>15</v>
      </c>
      <c r="D1816" s="1">
        <f>IF(OR(ISBLANK(値貼り付け用シート!V85),値貼り付け用シート!V85&gt;9990),NA(),値貼り付け用シート!V85)</f>
        <v>31</v>
      </c>
      <c r="E1816" s="1">
        <f t="shared" si="686"/>
        <v>31</v>
      </c>
      <c r="F1816" s="1">
        <f t="shared" si="675"/>
        <v>194</v>
      </c>
      <c r="G1816" s="1">
        <f t="shared" si="676"/>
        <v>7</v>
      </c>
      <c r="H1816" s="1">
        <f t="shared" si="677"/>
        <v>28</v>
      </c>
    </row>
    <row r="1817" spans="1:8" x14ac:dyDescent="0.55000000000000004">
      <c r="A1817" s="1">
        <f>値貼り付け用シート!F85</f>
        <v>6</v>
      </c>
      <c r="B1817" s="1">
        <f>値貼り付け用シート!G85</f>
        <v>14</v>
      </c>
      <c r="C1817" s="1">
        <v>16</v>
      </c>
      <c r="D1817" s="1">
        <f>IF(OR(ISBLANK(値貼り付け用シート!W85),値貼り付け用シート!W85&gt;9990),NA(),値貼り付け用シート!W85)</f>
        <v>38</v>
      </c>
      <c r="E1817" s="1">
        <f t="shared" si="686"/>
        <v>38</v>
      </c>
      <c r="F1817" s="1">
        <f t="shared" si="675"/>
        <v>208</v>
      </c>
      <c r="G1817" s="1">
        <f t="shared" si="676"/>
        <v>7</v>
      </c>
      <c r="H1817" s="1">
        <f t="shared" si="677"/>
        <v>30</v>
      </c>
    </row>
    <row r="1818" spans="1:8" x14ac:dyDescent="0.55000000000000004">
      <c r="A1818" s="1">
        <f>値貼り付け用シート!F85</f>
        <v>6</v>
      </c>
      <c r="B1818" s="1">
        <f>値貼り付け用シート!G85</f>
        <v>14</v>
      </c>
      <c r="C1818" s="1">
        <v>17</v>
      </c>
      <c r="D1818" s="1">
        <f>IF(OR(ISBLANK(値貼り付け用シート!X85),値貼り付け用シート!X85&gt;9990),NA(),値貼り付け用シート!X85)</f>
        <v>43</v>
      </c>
      <c r="E1818" s="1">
        <f t="shared" si="686"/>
        <v>43</v>
      </c>
      <c r="F1818" s="1">
        <f t="shared" si="675"/>
        <v>229</v>
      </c>
      <c r="G1818" s="1">
        <f t="shared" si="676"/>
        <v>7</v>
      </c>
      <c r="H1818" s="1">
        <f t="shared" si="677"/>
        <v>33</v>
      </c>
    </row>
    <row r="1819" spans="1:8" x14ac:dyDescent="0.55000000000000004">
      <c r="A1819" s="1">
        <f>値貼り付け用シート!F85</f>
        <v>6</v>
      </c>
      <c r="B1819" s="1">
        <f>値貼り付け用シート!G85</f>
        <v>14</v>
      </c>
      <c r="C1819" s="1">
        <v>18</v>
      </c>
      <c r="D1819" s="1">
        <f>IF(OR(ISBLANK(値貼り付け用シート!Y85),値貼り付け用シート!Y85&gt;9990),NA(),値貼り付け用シート!Y85)</f>
        <v>40</v>
      </c>
      <c r="E1819" s="1">
        <f t="shared" si="686"/>
        <v>40</v>
      </c>
      <c r="F1819" s="1">
        <f t="shared" ref="F1819:F1882" si="695">SUM(E1812:E1819)</f>
        <v>269</v>
      </c>
      <c r="G1819" s="1">
        <f t="shared" ref="G1819:G1882" si="696">COUNT(D1812:D1819)</f>
        <v>8</v>
      </c>
      <c r="H1819" s="1">
        <f t="shared" ref="H1819:H1882" si="697">IF(G1819&gt;=6,ROUND(F1819/G1819,0),NA())</f>
        <v>34</v>
      </c>
    </row>
    <row r="1820" spans="1:8" x14ac:dyDescent="0.55000000000000004">
      <c r="A1820" s="1">
        <f>値貼り付け用シート!F85</f>
        <v>6</v>
      </c>
      <c r="B1820" s="1">
        <f>値貼り付け用シート!G85</f>
        <v>14</v>
      </c>
      <c r="C1820" s="1">
        <v>19</v>
      </c>
      <c r="D1820" s="1">
        <f>IF(OR(ISBLANK(値貼り付け用シート!Z85),値貼り付け用シート!Z85&gt;9990),NA(),値貼り付け用シート!Z85)</f>
        <v>37</v>
      </c>
      <c r="E1820" s="1">
        <f t="shared" si="686"/>
        <v>37</v>
      </c>
      <c r="F1820" s="1">
        <f t="shared" si="695"/>
        <v>290</v>
      </c>
      <c r="G1820" s="1">
        <f t="shared" si="696"/>
        <v>8</v>
      </c>
      <c r="H1820" s="1">
        <f t="shared" si="697"/>
        <v>36</v>
      </c>
    </row>
    <row r="1821" spans="1:8" x14ac:dyDescent="0.55000000000000004">
      <c r="A1821" s="1">
        <f>値貼り付け用シート!F85</f>
        <v>6</v>
      </c>
      <c r="B1821" s="1">
        <f>値貼り付け用シート!G85</f>
        <v>14</v>
      </c>
      <c r="C1821" s="1">
        <v>20</v>
      </c>
      <c r="D1821" s="1">
        <f>IF(OR(ISBLANK(値貼り付け用シート!AA85),値貼り付け用シート!AA85&gt;9990),NA(),値貼り付け用シート!AA85)</f>
        <v>30</v>
      </c>
      <c r="E1821" s="1">
        <f t="shared" si="686"/>
        <v>30</v>
      </c>
      <c r="F1821" s="1">
        <f t="shared" si="695"/>
        <v>304</v>
      </c>
      <c r="G1821" s="1">
        <f t="shared" si="696"/>
        <v>8</v>
      </c>
      <c r="H1821" s="1">
        <f t="shared" si="697"/>
        <v>38</v>
      </c>
    </row>
    <row r="1822" spans="1:8" x14ac:dyDescent="0.55000000000000004">
      <c r="A1822" s="1">
        <f>値貼り付け用シート!F85</f>
        <v>6</v>
      </c>
      <c r="B1822" s="1">
        <f>値貼り付け用シート!G85</f>
        <v>14</v>
      </c>
      <c r="C1822" s="1">
        <v>21</v>
      </c>
      <c r="D1822" s="1">
        <f>IF(OR(ISBLANK(値貼り付け用シート!AB85),値貼り付け用シート!AB85&gt;9990),NA(),値貼り付け用シート!AB85)</f>
        <v>32</v>
      </c>
      <c r="E1822" s="1">
        <f t="shared" si="686"/>
        <v>32</v>
      </c>
      <c r="F1822" s="1">
        <f t="shared" si="695"/>
        <v>305</v>
      </c>
      <c r="G1822" s="1">
        <f t="shared" si="696"/>
        <v>8</v>
      </c>
      <c r="H1822" s="1">
        <f t="shared" si="697"/>
        <v>38</v>
      </c>
    </row>
    <row r="1823" spans="1:8" x14ac:dyDescent="0.55000000000000004">
      <c r="A1823" s="1">
        <f>値貼り付け用シート!F85</f>
        <v>6</v>
      </c>
      <c r="B1823" s="1">
        <f>値貼り付け用シート!G85</f>
        <v>14</v>
      </c>
      <c r="C1823" s="1">
        <v>22</v>
      </c>
      <c r="D1823" s="1">
        <f>IF(OR(ISBLANK(値貼り付け用シート!AC85),値貼り付け用シート!AC85&gt;9990),NA(),値貼り付け用シート!AC85)</f>
        <v>34</v>
      </c>
      <c r="E1823" s="1">
        <f t="shared" si="686"/>
        <v>34</v>
      </c>
      <c r="F1823" s="1">
        <f t="shared" si="695"/>
        <v>285</v>
      </c>
      <c r="G1823" s="1">
        <f t="shared" si="696"/>
        <v>8</v>
      </c>
      <c r="H1823" s="1">
        <f t="shared" si="697"/>
        <v>36</v>
      </c>
    </row>
    <row r="1824" spans="1:8" x14ac:dyDescent="0.55000000000000004">
      <c r="A1824" s="1">
        <f>値貼り付け用シート!F85</f>
        <v>6</v>
      </c>
      <c r="B1824" s="1">
        <f>値貼り付け用シート!G85</f>
        <v>14</v>
      </c>
      <c r="C1824" s="1">
        <v>23</v>
      </c>
      <c r="D1824" s="1">
        <f>IF(OR(ISBLANK(値貼り付け用シート!AD85),値貼り付け用シート!AD85&gt;9990),NA(),値貼り付け用シート!AD85)</f>
        <v>35</v>
      </c>
      <c r="E1824" s="1">
        <f t="shared" si="686"/>
        <v>35</v>
      </c>
      <c r="F1824" s="1">
        <f t="shared" si="695"/>
        <v>289</v>
      </c>
      <c r="G1824" s="1">
        <f t="shared" si="696"/>
        <v>8</v>
      </c>
      <c r="H1824" s="1">
        <f t="shared" si="697"/>
        <v>36</v>
      </c>
    </row>
    <row r="1825" spans="1:16" x14ac:dyDescent="0.55000000000000004">
      <c r="A1825" s="1">
        <f>値貼り付け用シート!F85</f>
        <v>6</v>
      </c>
      <c r="B1825" s="1">
        <f>値貼り付け用シート!G85</f>
        <v>14</v>
      </c>
      <c r="C1825" s="1">
        <v>24</v>
      </c>
      <c r="D1825" s="1">
        <f>IF(OR(ISBLANK(値貼り付け用シート!AE85),値貼り付け用シート!AE85&gt;9990),NA(),値貼り付け用シート!AE85)</f>
        <v>33</v>
      </c>
      <c r="E1825" s="1">
        <f t="shared" si="686"/>
        <v>33</v>
      </c>
      <c r="F1825" s="1">
        <f t="shared" si="695"/>
        <v>284</v>
      </c>
      <c r="G1825" s="1">
        <f t="shared" si="696"/>
        <v>8</v>
      </c>
      <c r="H1825" s="1">
        <f t="shared" si="697"/>
        <v>36</v>
      </c>
    </row>
    <row r="1826" spans="1:16" x14ac:dyDescent="0.55000000000000004">
      <c r="A1826" s="1">
        <f>値貼り付け用シート!F86</f>
        <v>6</v>
      </c>
      <c r="B1826" s="1">
        <f>値貼り付け用シート!G86</f>
        <v>15</v>
      </c>
      <c r="C1826" s="1">
        <v>1</v>
      </c>
      <c r="D1826" s="1">
        <f>IF(OR(ISBLANK(値貼り付け用シート!H86),値貼り付け用シート!H86&gt;9990),NA(),値貼り付け用シート!H86)</f>
        <v>29</v>
      </c>
      <c r="E1826" s="1">
        <f t="shared" si="686"/>
        <v>29</v>
      </c>
      <c r="F1826" s="1">
        <f t="shared" si="695"/>
        <v>270</v>
      </c>
      <c r="G1826" s="1">
        <f t="shared" si="696"/>
        <v>8</v>
      </c>
      <c r="H1826" s="1">
        <f t="shared" si="697"/>
        <v>34</v>
      </c>
      <c r="I1826" s="1">
        <f t="shared" ref="I1826" si="698">COUNT(D1826:D1849)</f>
        <v>24</v>
      </c>
      <c r="J1826" s="1">
        <f t="shared" ref="J1826" si="699">COUNT(H1826:H1849)</f>
        <v>24</v>
      </c>
      <c r="K1826" s="1">
        <f t="shared" ref="K1826" si="700">IF(AND(I1826&gt;=20,J1826&gt;=20),0,1)</f>
        <v>0</v>
      </c>
      <c r="L1826" s="1">
        <f t="shared" ref="L1826" si="701">IF(K1826=0,MAX(H1826:H1849),NA())</f>
        <v>34</v>
      </c>
      <c r="M1826" s="1">
        <f t="shared" ref="M1826" si="702">IF(K1826=0,IF(L1826&lt;=70,1,0),NA())</f>
        <v>1</v>
      </c>
      <c r="N1826" s="1">
        <f t="shared" ref="N1826" si="703">IF(COUNTIF(D1826:D1849,NA())=24,NA(),MAX(E1826:E1849))</f>
        <v>37</v>
      </c>
      <c r="O1826" s="1">
        <f t="shared" ref="O1826" si="704">IF(COUNTIF(D1831:D1845,NA())=15,NA(),MAX(E1831:E1845))</f>
        <v>34</v>
      </c>
      <c r="P1826" s="1">
        <f t="shared" ref="P1826" si="705">COUNTIF(D1826:D1849,"&gt;=120")</f>
        <v>0</v>
      </c>
    </row>
    <row r="1827" spans="1:16" x14ac:dyDescent="0.55000000000000004">
      <c r="A1827" s="1">
        <f>値貼り付け用シート!F86</f>
        <v>6</v>
      </c>
      <c r="B1827" s="1">
        <f>値貼り付け用シート!G86</f>
        <v>15</v>
      </c>
      <c r="C1827" s="1">
        <v>2</v>
      </c>
      <c r="D1827" s="1">
        <f>IF(OR(ISBLANK(値貼り付け用シート!I86),値貼り付け用シート!I86&gt;9990),NA(),値貼り付け用シート!I86)</f>
        <v>31</v>
      </c>
      <c r="E1827" s="1">
        <f t="shared" si="686"/>
        <v>31</v>
      </c>
      <c r="F1827" s="1">
        <f t="shared" si="695"/>
        <v>261</v>
      </c>
      <c r="G1827" s="1">
        <f t="shared" si="696"/>
        <v>8</v>
      </c>
      <c r="H1827" s="1">
        <f t="shared" si="697"/>
        <v>33</v>
      </c>
    </row>
    <row r="1828" spans="1:16" x14ac:dyDescent="0.55000000000000004">
      <c r="A1828" s="1">
        <f>値貼り付け用シート!F86</f>
        <v>6</v>
      </c>
      <c r="B1828" s="1">
        <f>値貼り付け用シート!G86</f>
        <v>15</v>
      </c>
      <c r="C1828" s="1">
        <v>3</v>
      </c>
      <c r="D1828" s="1">
        <f>IF(OR(ISBLANK(値貼り付け用シート!J86),値貼り付け用シート!J86&gt;9990),NA(),値貼り付け用シート!J86)</f>
        <v>31</v>
      </c>
      <c r="E1828" s="1">
        <f t="shared" si="686"/>
        <v>31</v>
      </c>
      <c r="F1828" s="1">
        <f t="shared" si="695"/>
        <v>255</v>
      </c>
      <c r="G1828" s="1">
        <f t="shared" si="696"/>
        <v>8</v>
      </c>
      <c r="H1828" s="1">
        <f t="shared" si="697"/>
        <v>32</v>
      </c>
    </row>
    <row r="1829" spans="1:16" x14ac:dyDescent="0.55000000000000004">
      <c r="A1829" s="1">
        <f>値貼り付け用シート!F86</f>
        <v>6</v>
      </c>
      <c r="B1829" s="1">
        <f>値貼り付け用シート!G86</f>
        <v>15</v>
      </c>
      <c r="C1829" s="1">
        <v>4</v>
      </c>
      <c r="D1829" s="1">
        <f>IF(OR(ISBLANK(値貼り付け用シート!K86),値貼り付け用シート!K86&gt;9990),NA(),値貼り付け用シート!K86)</f>
        <v>30</v>
      </c>
      <c r="E1829" s="1">
        <f t="shared" si="686"/>
        <v>30</v>
      </c>
      <c r="F1829" s="1">
        <f t="shared" si="695"/>
        <v>255</v>
      </c>
      <c r="G1829" s="1">
        <f t="shared" si="696"/>
        <v>8</v>
      </c>
      <c r="H1829" s="1">
        <f t="shared" si="697"/>
        <v>32</v>
      </c>
    </row>
    <row r="1830" spans="1:16" x14ac:dyDescent="0.55000000000000004">
      <c r="A1830" s="1">
        <f>値貼り付け用シート!F86</f>
        <v>6</v>
      </c>
      <c r="B1830" s="1">
        <f>値貼り付け用シート!G86</f>
        <v>15</v>
      </c>
      <c r="C1830" s="1">
        <v>5</v>
      </c>
      <c r="D1830" s="1">
        <f>IF(OR(ISBLANK(値貼り付け用シート!L86),値貼り付け用シート!L86&gt;9990),NA(),値貼り付け用シート!L86)</f>
        <v>32</v>
      </c>
      <c r="E1830" s="1">
        <f t="shared" si="686"/>
        <v>32</v>
      </c>
      <c r="F1830" s="1">
        <f t="shared" si="695"/>
        <v>255</v>
      </c>
      <c r="G1830" s="1">
        <f t="shared" si="696"/>
        <v>8</v>
      </c>
      <c r="H1830" s="1">
        <f t="shared" si="697"/>
        <v>32</v>
      </c>
    </row>
    <row r="1831" spans="1:16" x14ac:dyDescent="0.55000000000000004">
      <c r="A1831" s="1">
        <f>値貼り付け用シート!F86</f>
        <v>6</v>
      </c>
      <c r="B1831" s="1">
        <f>値貼り付け用シート!G86</f>
        <v>15</v>
      </c>
      <c r="C1831" s="1">
        <v>6</v>
      </c>
      <c r="D1831" s="1">
        <f>IF(OR(ISBLANK(値貼り付け用シート!M86),値貼り付け用シート!M86&gt;9990),NA(),値貼り付け用シート!M86)</f>
        <v>30</v>
      </c>
      <c r="E1831" s="1">
        <f t="shared" si="686"/>
        <v>30</v>
      </c>
      <c r="F1831" s="1">
        <f t="shared" si="695"/>
        <v>251</v>
      </c>
      <c r="G1831" s="1">
        <f t="shared" si="696"/>
        <v>8</v>
      </c>
      <c r="H1831" s="1">
        <f t="shared" si="697"/>
        <v>31</v>
      </c>
    </row>
    <row r="1832" spans="1:16" x14ac:dyDescent="0.55000000000000004">
      <c r="A1832" s="1">
        <f>値貼り付け用シート!F86</f>
        <v>6</v>
      </c>
      <c r="B1832" s="1">
        <f>値貼り付け用シート!G86</f>
        <v>15</v>
      </c>
      <c r="C1832" s="1">
        <v>7</v>
      </c>
      <c r="D1832" s="1">
        <f>IF(OR(ISBLANK(値貼り付け用シート!N86),値貼り付け用シート!N86&gt;9990),NA(),値貼り付け用シート!N86)</f>
        <v>29</v>
      </c>
      <c r="E1832" s="1">
        <f t="shared" si="686"/>
        <v>29</v>
      </c>
      <c r="F1832" s="1">
        <f t="shared" si="695"/>
        <v>245</v>
      </c>
      <c r="G1832" s="1">
        <f t="shared" si="696"/>
        <v>8</v>
      </c>
      <c r="H1832" s="1">
        <f t="shared" si="697"/>
        <v>31</v>
      </c>
    </row>
    <row r="1833" spans="1:16" x14ac:dyDescent="0.55000000000000004">
      <c r="A1833" s="1">
        <f>値貼り付け用シート!F86</f>
        <v>6</v>
      </c>
      <c r="B1833" s="1">
        <f>値貼り付け用シート!G86</f>
        <v>15</v>
      </c>
      <c r="C1833" s="1">
        <v>8</v>
      </c>
      <c r="D1833" s="1">
        <f>IF(OR(ISBLANK(値貼り付け用シート!O86),値貼り付け用シート!O86&gt;9990),NA(),値貼り付け用シート!O86)</f>
        <v>30</v>
      </c>
      <c r="E1833" s="1">
        <f t="shared" si="686"/>
        <v>30</v>
      </c>
      <c r="F1833" s="1">
        <f t="shared" si="695"/>
        <v>242</v>
      </c>
      <c r="G1833" s="1">
        <f t="shared" si="696"/>
        <v>8</v>
      </c>
      <c r="H1833" s="1">
        <f t="shared" si="697"/>
        <v>30</v>
      </c>
    </row>
    <row r="1834" spans="1:16" x14ac:dyDescent="0.55000000000000004">
      <c r="A1834" s="1">
        <f>値貼り付け用シート!F86</f>
        <v>6</v>
      </c>
      <c r="B1834" s="1">
        <f>値貼り付け用シート!G86</f>
        <v>15</v>
      </c>
      <c r="C1834" s="1">
        <v>9</v>
      </c>
      <c r="D1834" s="1">
        <f>IF(OR(ISBLANK(値貼り付け用シート!P86),値貼り付け用シート!P86&gt;9990),NA(),値貼り付け用シート!P86)</f>
        <v>31</v>
      </c>
      <c r="E1834" s="1">
        <f t="shared" si="686"/>
        <v>31</v>
      </c>
      <c r="F1834" s="1">
        <f t="shared" si="695"/>
        <v>244</v>
      </c>
      <c r="G1834" s="1">
        <f t="shared" si="696"/>
        <v>8</v>
      </c>
      <c r="H1834" s="1">
        <f t="shared" si="697"/>
        <v>31</v>
      </c>
    </row>
    <row r="1835" spans="1:16" x14ac:dyDescent="0.55000000000000004">
      <c r="A1835" s="1">
        <f>値貼り付け用シート!F86</f>
        <v>6</v>
      </c>
      <c r="B1835" s="1">
        <f>値貼り付け用シート!G86</f>
        <v>15</v>
      </c>
      <c r="C1835" s="1">
        <v>10</v>
      </c>
      <c r="D1835" s="1">
        <f>IF(OR(ISBLANK(値貼り付け用シート!Q86),値貼り付け用シート!Q86&gt;9990),NA(),値貼り付け用シート!Q86)</f>
        <v>33</v>
      </c>
      <c r="E1835" s="1">
        <f t="shared" si="686"/>
        <v>33</v>
      </c>
      <c r="F1835" s="1">
        <f t="shared" si="695"/>
        <v>246</v>
      </c>
      <c r="G1835" s="1">
        <f t="shared" si="696"/>
        <v>8</v>
      </c>
      <c r="H1835" s="1">
        <f t="shared" si="697"/>
        <v>31</v>
      </c>
    </row>
    <row r="1836" spans="1:16" x14ac:dyDescent="0.55000000000000004">
      <c r="A1836" s="1">
        <f>値貼り付け用シート!F86</f>
        <v>6</v>
      </c>
      <c r="B1836" s="1">
        <f>値貼り付け用シート!G86</f>
        <v>15</v>
      </c>
      <c r="C1836" s="1">
        <v>11</v>
      </c>
      <c r="D1836" s="1">
        <f>IF(OR(ISBLANK(値貼り付け用シート!R86),値貼り付け用シート!R86&gt;9990),NA(),値貼り付け用シート!R86)</f>
        <v>34</v>
      </c>
      <c r="E1836" s="1">
        <f t="shared" si="686"/>
        <v>34</v>
      </c>
      <c r="F1836" s="1">
        <f t="shared" si="695"/>
        <v>249</v>
      </c>
      <c r="G1836" s="1">
        <f t="shared" si="696"/>
        <v>8</v>
      </c>
      <c r="H1836" s="1">
        <f t="shared" si="697"/>
        <v>31</v>
      </c>
    </row>
    <row r="1837" spans="1:16" x14ac:dyDescent="0.55000000000000004">
      <c r="A1837" s="1">
        <f>値貼り付け用シート!F86</f>
        <v>6</v>
      </c>
      <c r="B1837" s="1">
        <f>値貼り付け用シート!G86</f>
        <v>15</v>
      </c>
      <c r="C1837" s="1">
        <v>12</v>
      </c>
      <c r="D1837" s="1">
        <f>IF(OR(ISBLANK(値貼り付け用シート!S86),値貼り付け用シート!S86&gt;9990),NA(),値貼り付け用シート!S86)</f>
        <v>32</v>
      </c>
      <c r="E1837" s="1">
        <f t="shared" si="686"/>
        <v>32</v>
      </c>
      <c r="F1837" s="1">
        <f t="shared" si="695"/>
        <v>251</v>
      </c>
      <c r="G1837" s="1">
        <f t="shared" si="696"/>
        <v>8</v>
      </c>
      <c r="H1837" s="1">
        <f t="shared" si="697"/>
        <v>31</v>
      </c>
    </row>
    <row r="1838" spans="1:16" x14ac:dyDescent="0.55000000000000004">
      <c r="A1838" s="1">
        <f>値貼り付け用シート!F86</f>
        <v>6</v>
      </c>
      <c r="B1838" s="1">
        <f>値貼り付け用シート!G86</f>
        <v>15</v>
      </c>
      <c r="C1838" s="1">
        <v>13</v>
      </c>
      <c r="D1838" s="1">
        <f>IF(OR(ISBLANK(値貼り付け用シート!T86),値貼り付け用シート!T86&gt;9990),NA(),値貼り付け用シート!T86)</f>
        <v>27</v>
      </c>
      <c r="E1838" s="1">
        <f t="shared" si="686"/>
        <v>27</v>
      </c>
      <c r="F1838" s="1">
        <f t="shared" si="695"/>
        <v>246</v>
      </c>
      <c r="G1838" s="1">
        <f t="shared" si="696"/>
        <v>8</v>
      </c>
      <c r="H1838" s="1">
        <f t="shared" si="697"/>
        <v>31</v>
      </c>
    </row>
    <row r="1839" spans="1:16" x14ac:dyDescent="0.55000000000000004">
      <c r="A1839" s="1">
        <f>値貼り付け用シート!F86</f>
        <v>6</v>
      </c>
      <c r="B1839" s="1">
        <f>値貼り付け用シート!G86</f>
        <v>15</v>
      </c>
      <c r="C1839" s="1">
        <v>14</v>
      </c>
      <c r="D1839" s="1">
        <f>IF(OR(ISBLANK(値貼り付け用シート!U86),値貼り付け用シート!U86&gt;9990),NA(),値貼り付け用シート!U86)</f>
        <v>24</v>
      </c>
      <c r="E1839" s="1">
        <f t="shared" si="686"/>
        <v>24</v>
      </c>
      <c r="F1839" s="1">
        <f t="shared" si="695"/>
        <v>240</v>
      </c>
      <c r="G1839" s="1">
        <f t="shared" si="696"/>
        <v>8</v>
      </c>
      <c r="H1839" s="1">
        <f t="shared" si="697"/>
        <v>30</v>
      </c>
    </row>
    <row r="1840" spans="1:16" x14ac:dyDescent="0.55000000000000004">
      <c r="A1840" s="1">
        <f>値貼り付け用シート!F86</f>
        <v>6</v>
      </c>
      <c r="B1840" s="1">
        <f>値貼り付け用シート!G86</f>
        <v>15</v>
      </c>
      <c r="C1840" s="1">
        <v>15</v>
      </c>
      <c r="D1840" s="1">
        <f>IF(OR(ISBLANK(値貼り付け用シート!V86),値貼り付け用シート!V86&gt;9990),NA(),値貼り付け用シート!V86)</f>
        <v>26</v>
      </c>
      <c r="E1840" s="1">
        <f t="shared" si="686"/>
        <v>26</v>
      </c>
      <c r="F1840" s="1">
        <f t="shared" si="695"/>
        <v>237</v>
      </c>
      <c r="G1840" s="1">
        <f t="shared" si="696"/>
        <v>8</v>
      </c>
      <c r="H1840" s="1">
        <f t="shared" si="697"/>
        <v>30</v>
      </c>
    </row>
    <row r="1841" spans="1:16" x14ac:dyDescent="0.55000000000000004">
      <c r="A1841" s="1">
        <f>値貼り付け用シート!F86</f>
        <v>6</v>
      </c>
      <c r="B1841" s="1">
        <f>値貼り付け用シート!G86</f>
        <v>15</v>
      </c>
      <c r="C1841" s="1">
        <v>16</v>
      </c>
      <c r="D1841" s="1">
        <f>IF(OR(ISBLANK(値貼り付け用シート!W86),値貼り付け用シート!W86&gt;9990),NA(),値貼り付け用シート!W86)</f>
        <v>32</v>
      </c>
      <c r="E1841" s="1">
        <f t="shared" si="686"/>
        <v>32</v>
      </c>
      <c r="F1841" s="1">
        <f t="shared" si="695"/>
        <v>239</v>
      </c>
      <c r="G1841" s="1">
        <f t="shared" si="696"/>
        <v>8</v>
      </c>
      <c r="H1841" s="1">
        <f t="shared" si="697"/>
        <v>30</v>
      </c>
    </row>
    <row r="1842" spans="1:16" x14ac:dyDescent="0.55000000000000004">
      <c r="A1842" s="1">
        <f>値貼り付け用シート!F86</f>
        <v>6</v>
      </c>
      <c r="B1842" s="1">
        <f>値貼り付け用シート!G86</f>
        <v>15</v>
      </c>
      <c r="C1842" s="1">
        <v>17</v>
      </c>
      <c r="D1842" s="1">
        <f>IF(OR(ISBLANK(値貼り付け用シート!X86),値貼り付け用シート!X86&gt;9990),NA(),値貼り付け用シート!X86)</f>
        <v>29</v>
      </c>
      <c r="E1842" s="1">
        <f t="shared" si="686"/>
        <v>29</v>
      </c>
      <c r="F1842" s="1">
        <f t="shared" si="695"/>
        <v>237</v>
      </c>
      <c r="G1842" s="1">
        <f t="shared" si="696"/>
        <v>8</v>
      </c>
      <c r="H1842" s="1">
        <f t="shared" si="697"/>
        <v>30</v>
      </c>
    </row>
    <row r="1843" spans="1:16" x14ac:dyDescent="0.55000000000000004">
      <c r="A1843" s="1">
        <f>値貼り付け用シート!F86</f>
        <v>6</v>
      </c>
      <c r="B1843" s="1">
        <f>値貼り付け用シート!G86</f>
        <v>15</v>
      </c>
      <c r="C1843" s="1">
        <v>18</v>
      </c>
      <c r="D1843" s="1">
        <f>IF(OR(ISBLANK(値貼り付け用シート!Y86),値貼り付け用シート!Y86&gt;9990),NA(),値貼り付け用シート!Y86)</f>
        <v>23</v>
      </c>
      <c r="E1843" s="1">
        <f t="shared" si="686"/>
        <v>23</v>
      </c>
      <c r="F1843" s="1">
        <f t="shared" si="695"/>
        <v>227</v>
      </c>
      <c r="G1843" s="1">
        <f t="shared" si="696"/>
        <v>8</v>
      </c>
      <c r="H1843" s="1">
        <f t="shared" si="697"/>
        <v>28</v>
      </c>
    </row>
    <row r="1844" spans="1:16" x14ac:dyDescent="0.55000000000000004">
      <c r="A1844" s="1">
        <f>値貼り付け用シート!F86</f>
        <v>6</v>
      </c>
      <c r="B1844" s="1">
        <f>値貼り付け用シート!G86</f>
        <v>15</v>
      </c>
      <c r="C1844" s="1">
        <v>19</v>
      </c>
      <c r="D1844" s="1">
        <f>IF(OR(ISBLANK(値貼り付け用シート!Z86),値貼り付け用シート!Z86&gt;9990),NA(),値貼り付け用シート!Z86)</f>
        <v>28</v>
      </c>
      <c r="E1844" s="1">
        <f t="shared" si="686"/>
        <v>28</v>
      </c>
      <c r="F1844" s="1">
        <f t="shared" si="695"/>
        <v>221</v>
      </c>
      <c r="G1844" s="1">
        <f t="shared" si="696"/>
        <v>8</v>
      </c>
      <c r="H1844" s="1">
        <f t="shared" si="697"/>
        <v>28</v>
      </c>
    </row>
    <row r="1845" spans="1:16" x14ac:dyDescent="0.55000000000000004">
      <c r="A1845" s="1">
        <f>値貼り付け用シート!F86</f>
        <v>6</v>
      </c>
      <c r="B1845" s="1">
        <f>値貼り付け用シート!G86</f>
        <v>15</v>
      </c>
      <c r="C1845" s="1">
        <v>20</v>
      </c>
      <c r="D1845" s="1">
        <f>IF(OR(ISBLANK(値貼り付け用シート!AA86),値貼り付け用シート!AA86&gt;9990),NA(),値貼り付け用シート!AA86)</f>
        <v>30</v>
      </c>
      <c r="E1845" s="1">
        <f t="shared" si="686"/>
        <v>30</v>
      </c>
      <c r="F1845" s="1">
        <f t="shared" si="695"/>
        <v>219</v>
      </c>
      <c r="G1845" s="1">
        <f t="shared" si="696"/>
        <v>8</v>
      </c>
      <c r="H1845" s="1">
        <f t="shared" si="697"/>
        <v>27</v>
      </c>
    </row>
    <row r="1846" spans="1:16" x14ac:dyDescent="0.55000000000000004">
      <c r="A1846" s="1">
        <f>値貼り付け用シート!F86</f>
        <v>6</v>
      </c>
      <c r="B1846" s="1">
        <f>値貼り付け用シート!G86</f>
        <v>15</v>
      </c>
      <c r="C1846" s="1">
        <v>21</v>
      </c>
      <c r="D1846" s="1">
        <f>IF(OR(ISBLANK(値貼り付け用シート!AB86),値貼り付け用シート!AB86&gt;9990),NA(),値貼り付け用シート!AB86)</f>
        <v>31</v>
      </c>
      <c r="E1846" s="1">
        <f t="shared" si="686"/>
        <v>31</v>
      </c>
      <c r="F1846" s="1">
        <f t="shared" si="695"/>
        <v>223</v>
      </c>
      <c r="G1846" s="1">
        <f t="shared" si="696"/>
        <v>8</v>
      </c>
      <c r="H1846" s="1">
        <f t="shared" si="697"/>
        <v>28</v>
      </c>
    </row>
    <row r="1847" spans="1:16" x14ac:dyDescent="0.55000000000000004">
      <c r="A1847" s="1">
        <f>値貼り付け用シート!F86</f>
        <v>6</v>
      </c>
      <c r="B1847" s="1">
        <f>値貼り付け用シート!G86</f>
        <v>15</v>
      </c>
      <c r="C1847" s="1">
        <v>22</v>
      </c>
      <c r="D1847" s="1">
        <f>IF(OR(ISBLANK(値貼り付け用シート!AC86),値貼り付け用シート!AC86&gt;9990),NA(),値貼り付け用シート!AC86)</f>
        <v>34</v>
      </c>
      <c r="E1847" s="1">
        <f t="shared" si="686"/>
        <v>34</v>
      </c>
      <c r="F1847" s="1">
        <f t="shared" si="695"/>
        <v>233</v>
      </c>
      <c r="G1847" s="1">
        <f t="shared" si="696"/>
        <v>8</v>
      </c>
      <c r="H1847" s="1">
        <f t="shared" si="697"/>
        <v>29</v>
      </c>
    </row>
    <row r="1848" spans="1:16" x14ac:dyDescent="0.55000000000000004">
      <c r="A1848" s="1">
        <f>値貼り付け用シート!F86</f>
        <v>6</v>
      </c>
      <c r="B1848" s="1">
        <f>値貼り付け用シート!G86</f>
        <v>15</v>
      </c>
      <c r="C1848" s="1">
        <v>23</v>
      </c>
      <c r="D1848" s="1">
        <f>IF(OR(ISBLANK(値貼り付け用シート!AD86),値貼り付け用シート!AD86&gt;9990),NA(),値貼り付け用シート!AD86)</f>
        <v>34</v>
      </c>
      <c r="E1848" s="1">
        <f t="shared" si="686"/>
        <v>34</v>
      </c>
      <c r="F1848" s="1">
        <f t="shared" si="695"/>
        <v>241</v>
      </c>
      <c r="G1848" s="1">
        <f t="shared" si="696"/>
        <v>8</v>
      </c>
      <c r="H1848" s="1">
        <f t="shared" si="697"/>
        <v>30</v>
      </c>
    </row>
    <row r="1849" spans="1:16" x14ac:dyDescent="0.55000000000000004">
      <c r="A1849" s="1">
        <f>値貼り付け用シート!F86</f>
        <v>6</v>
      </c>
      <c r="B1849" s="1">
        <f>値貼り付け用シート!G86</f>
        <v>15</v>
      </c>
      <c r="C1849" s="1">
        <v>24</v>
      </c>
      <c r="D1849" s="1">
        <f>IF(OR(ISBLANK(値貼り付け用シート!AE86),値貼り付け用シート!AE86&gt;9990),NA(),値貼り付け用シート!AE86)</f>
        <v>37</v>
      </c>
      <c r="E1849" s="1">
        <f t="shared" si="686"/>
        <v>37</v>
      </c>
      <c r="F1849" s="1">
        <f t="shared" si="695"/>
        <v>246</v>
      </c>
      <c r="G1849" s="1">
        <f t="shared" si="696"/>
        <v>8</v>
      </c>
      <c r="H1849" s="1">
        <f t="shared" si="697"/>
        <v>31</v>
      </c>
    </row>
    <row r="1850" spans="1:16" x14ac:dyDescent="0.55000000000000004">
      <c r="A1850" s="1">
        <f>値貼り付け用シート!F87</f>
        <v>6</v>
      </c>
      <c r="B1850" s="1">
        <f>値貼り付け用シート!G87</f>
        <v>16</v>
      </c>
      <c r="C1850" s="1">
        <v>1</v>
      </c>
      <c r="D1850" s="1">
        <f>IF(OR(ISBLANK(値貼り付け用シート!H87),値貼り付け用シート!H87&gt;9990),NA(),値貼り付け用シート!H87)</f>
        <v>32</v>
      </c>
      <c r="E1850" s="1">
        <f t="shared" si="686"/>
        <v>32</v>
      </c>
      <c r="F1850" s="1">
        <f t="shared" si="695"/>
        <v>249</v>
      </c>
      <c r="G1850" s="1">
        <f t="shared" si="696"/>
        <v>8</v>
      </c>
      <c r="H1850" s="1">
        <f t="shared" si="697"/>
        <v>31</v>
      </c>
      <c r="I1850" s="1">
        <f t="shared" ref="I1850" si="706">COUNT(D1850:D1873)</f>
        <v>24</v>
      </c>
      <c r="J1850" s="1">
        <f t="shared" ref="J1850" si="707">COUNT(H1850:H1873)</f>
        <v>24</v>
      </c>
      <c r="K1850" s="1">
        <f t="shared" ref="K1850" si="708">IF(AND(I1850&gt;=20,J1850&gt;=20),0,1)</f>
        <v>0</v>
      </c>
      <c r="L1850" s="1">
        <f t="shared" ref="L1850" si="709">IF(K1850=0,MAX(H1850:H1873),NA())</f>
        <v>61</v>
      </c>
      <c r="M1850" s="1">
        <f t="shared" ref="M1850" si="710">IF(K1850=0,IF(L1850&lt;=70,1,0),NA())</f>
        <v>1</v>
      </c>
      <c r="N1850" s="1">
        <f t="shared" ref="N1850" si="711">IF(COUNTIF(D1850:D1873,NA())=24,NA(),MAX(E1850:E1873))</f>
        <v>67</v>
      </c>
      <c r="O1850" s="1">
        <f t="shared" ref="O1850" si="712">IF(COUNTIF(D1855:D1869,NA())=15,NA(),MAX(E1855:E1869))</f>
        <v>67</v>
      </c>
      <c r="P1850" s="1">
        <f t="shared" ref="P1850" si="713">COUNTIF(D1850:D1873,"&gt;=120")</f>
        <v>0</v>
      </c>
    </row>
    <row r="1851" spans="1:16" x14ac:dyDescent="0.55000000000000004">
      <c r="A1851" s="1">
        <f>値貼り付け用シート!F87</f>
        <v>6</v>
      </c>
      <c r="B1851" s="1">
        <f>値貼り付け用シート!G87</f>
        <v>16</v>
      </c>
      <c r="C1851" s="1">
        <v>2</v>
      </c>
      <c r="D1851" s="1">
        <f>IF(OR(ISBLANK(値貼り付け用シート!I87),値貼り付け用シート!I87&gt;9990),NA(),値貼り付け用シート!I87)</f>
        <v>31</v>
      </c>
      <c r="E1851" s="1">
        <f t="shared" si="686"/>
        <v>31</v>
      </c>
      <c r="F1851" s="1">
        <f t="shared" si="695"/>
        <v>257</v>
      </c>
      <c r="G1851" s="1">
        <f t="shared" si="696"/>
        <v>8</v>
      </c>
      <c r="H1851" s="1">
        <f t="shared" si="697"/>
        <v>32</v>
      </c>
    </row>
    <row r="1852" spans="1:16" x14ac:dyDescent="0.55000000000000004">
      <c r="A1852" s="1">
        <f>値貼り付け用シート!F87</f>
        <v>6</v>
      </c>
      <c r="B1852" s="1">
        <f>値貼り付け用シート!G87</f>
        <v>16</v>
      </c>
      <c r="C1852" s="1">
        <v>3</v>
      </c>
      <c r="D1852" s="1">
        <f>IF(OR(ISBLANK(値貼り付け用シート!J87),値貼り付け用シート!J87&gt;9990),NA(),値貼り付け用シート!J87)</f>
        <v>30</v>
      </c>
      <c r="E1852" s="1">
        <f t="shared" si="686"/>
        <v>30</v>
      </c>
      <c r="F1852" s="1">
        <f t="shared" si="695"/>
        <v>259</v>
      </c>
      <c r="G1852" s="1">
        <f t="shared" si="696"/>
        <v>8</v>
      </c>
      <c r="H1852" s="1">
        <f t="shared" si="697"/>
        <v>32</v>
      </c>
    </row>
    <row r="1853" spans="1:16" x14ac:dyDescent="0.55000000000000004">
      <c r="A1853" s="1">
        <f>値貼り付け用シート!F87</f>
        <v>6</v>
      </c>
      <c r="B1853" s="1">
        <f>値貼り付け用シート!G87</f>
        <v>16</v>
      </c>
      <c r="C1853" s="1">
        <v>4</v>
      </c>
      <c r="D1853" s="1">
        <f>IF(OR(ISBLANK(値貼り付け用シート!K87),値貼り付け用シート!K87&gt;9990),NA(),値貼り付け用シート!K87)</f>
        <v>24</v>
      </c>
      <c r="E1853" s="1">
        <f t="shared" si="686"/>
        <v>24</v>
      </c>
      <c r="F1853" s="1">
        <f t="shared" si="695"/>
        <v>253</v>
      </c>
      <c r="G1853" s="1">
        <f t="shared" si="696"/>
        <v>8</v>
      </c>
      <c r="H1853" s="1">
        <f t="shared" si="697"/>
        <v>32</v>
      </c>
    </row>
    <row r="1854" spans="1:16" x14ac:dyDescent="0.55000000000000004">
      <c r="A1854" s="1">
        <f>値貼り付け用シート!F87</f>
        <v>6</v>
      </c>
      <c r="B1854" s="1">
        <f>値貼り付け用シート!G87</f>
        <v>16</v>
      </c>
      <c r="C1854" s="1">
        <v>5</v>
      </c>
      <c r="D1854" s="1">
        <f>IF(OR(ISBLANK(値貼り付け用シート!L87),値貼り付け用シート!L87&gt;9990),NA(),値貼り付け用シート!L87)</f>
        <v>22</v>
      </c>
      <c r="E1854" s="1">
        <f t="shared" si="686"/>
        <v>22</v>
      </c>
      <c r="F1854" s="1">
        <f t="shared" si="695"/>
        <v>244</v>
      </c>
      <c r="G1854" s="1">
        <f t="shared" si="696"/>
        <v>8</v>
      </c>
      <c r="H1854" s="1">
        <f t="shared" si="697"/>
        <v>31</v>
      </c>
    </row>
    <row r="1855" spans="1:16" x14ac:dyDescent="0.55000000000000004">
      <c r="A1855" s="1">
        <f>値貼り付け用シート!F87</f>
        <v>6</v>
      </c>
      <c r="B1855" s="1">
        <f>値貼り付け用シート!G87</f>
        <v>16</v>
      </c>
      <c r="C1855" s="1">
        <v>6</v>
      </c>
      <c r="D1855" s="1">
        <f>IF(OR(ISBLANK(値貼り付け用シート!M87),値貼り付け用シート!M87&gt;9990),NA(),値貼り付け用シート!M87)</f>
        <v>17</v>
      </c>
      <c r="E1855" s="1">
        <f t="shared" si="686"/>
        <v>17</v>
      </c>
      <c r="F1855" s="1">
        <f t="shared" si="695"/>
        <v>227</v>
      </c>
      <c r="G1855" s="1">
        <f t="shared" si="696"/>
        <v>8</v>
      </c>
      <c r="H1855" s="1">
        <f t="shared" si="697"/>
        <v>28</v>
      </c>
    </row>
    <row r="1856" spans="1:16" x14ac:dyDescent="0.55000000000000004">
      <c r="A1856" s="1">
        <f>値貼り付け用シート!F87</f>
        <v>6</v>
      </c>
      <c r="B1856" s="1">
        <f>値貼り付け用シート!G87</f>
        <v>16</v>
      </c>
      <c r="C1856" s="1">
        <v>7</v>
      </c>
      <c r="D1856" s="1">
        <f>IF(OR(ISBLANK(値貼り付け用シート!N87),値貼り付け用シート!N87&gt;9990),NA(),値貼り付け用シート!N87)</f>
        <v>22</v>
      </c>
      <c r="E1856" s="1">
        <f t="shared" si="686"/>
        <v>22</v>
      </c>
      <c r="F1856" s="1">
        <f t="shared" si="695"/>
        <v>215</v>
      </c>
      <c r="G1856" s="1">
        <f t="shared" si="696"/>
        <v>8</v>
      </c>
      <c r="H1856" s="1">
        <f t="shared" si="697"/>
        <v>27</v>
      </c>
    </row>
    <row r="1857" spans="1:8" x14ac:dyDescent="0.55000000000000004">
      <c r="A1857" s="1">
        <f>値貼り付け用シート!F87</f>
        <v>6</v>
      </c>
      <c r="B1857" s="1">
        <f>値貼り付け用シート!G87</f>
        <v>16</v>
      </c>
      <c r="C1857" s="1">
        <v>8</v>
      </c>
      <c r="D1857" s="1">
        <f>IF(OR(ISBLANK(値貼り付け用シート!O87),値貼り付け用シート!O87&gt;9990),NA(),値貼り付け用シート!O87)</f>
        <v>25</v>
      </c>
      <c r="E1857" s="1">
        <f t="shared" si="686"/>
        <v>25</v>
      </c>
      <c r="F1857" s="1">
        <f t="shared" si="695"/>
        <v>203</v>
      </c>
      <c r="G1857" s="1">
        <f t="shared" si="696"/>
        <v>8</v>
      </c>
      <c r="H1857" s="1">
        <f t="shared" si="697"/>
        <v>25</v>
      </c>
    </row>
    <row r="1858" spans="1:8" x14ac:dyDescent="0.55000000000000004">
      <c r="A1858" s="1">
        <f>値貼り付け用シート!F87</f>
        <v>6</v>
      </c>
      <c r="B1858" s="1">
        <f>値貼り付け用シート!G87</f>
        <v>16</v>
      </c>
      <c r="C1858" s="1">
        <v>9</v>
      </c>
      <c r="D1858" s="1">
        <f>IF(OR(ISBLANK(値貼り付け用シート!P87),値貼り付け用シート!P87&gt;9990),NA(),値貼り付け用シート!P87)</f>
        <v>35</v>
      </c>
      <c r="E1858" s="1">
        <f t="shared" si="686"/>
        <v>35</v>
      </c>
      <c r="F1858" s="1">
        <f t="shared" si="695"/>
        <v>206</v>
      </c>
      <c r="G1858" s="1">
        <f t="shared" si="696"/>
        <v>8</v>
      </c>
      <c r="H1858" s="1">
        <f t="shared" si="697"/>
        <v>26</v>
      </c>
    </row>
    <row r="1859" spans="1:8" x14ac:dyDescent="0.55000000000000004">
      <c r="A1859" s="1">
        <f>値貼り付け用シート!F87</f>
        <v>6</v>
      </c>
      <c r="B1859" s="1">
        <f>値貼り付け用シート!G87</f>
        <v>16</v>
      </c>
      <c r="C1859" s="1">
        <v>10</v>
      </c>
      <c r="D1859" s="1">
        <f>IF(OR(ISBLANK(値貼り付け用シート!Q87),値貼り付け用シート!Q87&gt;9990),NA(),値貼り付け用シート!Q87)</f>
        <v>46</v>
      </c>
      <c r="E1859" s="1">
        <f t="shared" ref="E1859:E1922" si="714">IF(ISERROR(D1859),0,D1859)</f>
        <v>46</v>
      </c>
      <c r="F1859" s="1">
        <f t="shared" si="695"/>
        <v>221</v>
      </c>
      <c r="G1859" s="1">
        <f t="shared" si="696"/>
        <v>8</v>
      </c>
      <c r="H1859" s="1">
        <f t="shared" si="697"/>
        <v>28</v>
      </c>
    </row>
    <row r="1860" spans="1:8" x14ac:dyDescent="0.55000000000000004">
      <c r="A1860" s="1">
        <f>値貼り付け用シート!F87</f>
        <v>6</v>
      </c>
      <c r="B1860" s="1">
        <f>値貼り付け用シート!G87</f>
        <v>16</v>
      </c>
      <c r="C1860" s="1">
        <v>11</v>
      </c>
      <c r="D1860" s="1">
        <f>IF(OR(ISBLANK(値貼り付け用シート!R87),値貼り付け用シート!R87&gt;9990),NA(),値貼り付け用シート!R87)</f>
        <v>59</v>
      </c>
      <c r="E1860" s="1">
        <f t="shared" si="714"/>
        <v>59</v>
      </c>
      <c r="F1860" s="1">
        <f t="shared" si="695"/>
        <v>250</v>
      </c>
      <c r="G1860" s="1">
        <f t="shared" si="696"/>
        <v>8</v>
      </c>
      <c r="H1860" s="1">
        <f t="shared" si="697"/>
        <v>31</v>
      </c>
    </row>
    <row r="1861" spans="1:8" x14ac:dyDescent="0.55000000000000004">
      <c r="A1861" s="1">
        <f>値貼り付け用シート!F87</f>
        <v>6</v>
      </c>
      <c r="B1861" s="1">
        <f>値貼り付け用シート!G87</f>
        <v>16</v>
      </c>
      <c r="C1861" s="1">
        <v>12</v>
      </c>
      <c r="D1861" s="1">
        <f>IF(OR(ISBLANK(値貼り付け用シート!S87),値貼り付け用シート!S87&gt;9990),NA(),値貼り付け用シート!S87)</f>
        <v>63</v>
      </c>
      <c r="E1861" s="1">
        <f t="shared" si="714"/>
        <v>63</v>
      </c>
      <c r="F1861" s="1">
        <f t="shared" si="695"/>
        <v>289</v>
      </c>
      <c r="G1861" s="1">
        <f t="shared" si="696"/>
        <v>8</v>
      </c>
      <c r="H1861" s="1">
        <f t="shared" si="697"/>
        <v>36</v>
      </c>
    </row>
    <row r="1862" spans="1:8" x14ac:dyDescent="0.55000000000000004">
      <c r="A1862" s="1">
        <f>値貼り付け用シート!F87</f>
        <v>6</v>
      </c>
      <c r="B1862" s="1">
        <f>値貼り付け用シート!G87</f>
        <v>16</v>
      </c>
      <c r="C1862" s="1">
        <v>13</v>
      </c>
      <c r="D1862" s="1">
        <f>IF(OR(ISBLANK(値貼り付け用シート!T87),値貼り付け用シート!T87&gt;9990),NA(),値貼り付け用シート!T87)</f>
        <v>64</v>
      </c>
      <c r="E1862" s="1">
        <f t="shared" si="714"/>
        <v>64</v>
      </c>
      <c r="F1862" s="1">
        <f t="shared" si="695"/>
        <v>331</v>
      </c>
      <c r="G1862" s="1">
        <f t="shared" si="696"/>
        <v>8</v>
      </c>
      <c r="H1862" s="1">
        <f t="shared" si="697"/>
        <v>41</v>
      </c>
    </row>
    <row r="1863" spans="1:8" x14ac:dyDescent="0.55000000000000004">
      <c r="A1863" s="1">
        <f>値貼り付け用シート!F87</f>
        <v>6</v>
      </c>
      <c r="B1863" s="1">
        <f>値貼り付け用シート!G87</f>
        <v>16</v>
      </c>
      <c r="C1863" s="1">
        <v>14</v>
      </c>
      <c r="D1863" s="1">
        <f>IF(OR(ISBLANK(値貼り付け用シート!U87),値貼り付け用シート!U87&gt;9990),NA(),値貼り付け用シート!U87)</f>
        <v>67</v>
      </c>
      <c r="E1863" s="1">
        <f t="shared" si="714"/>
        <v>67</v>
      </c>
      <c r="F1863" s="1">
        <f t="shared" si="695"/>
        <v>381</v>
      </c>
      <c r="G1863" s="1">
        <f t="shared" si="696"/>
        <v>8</v>
      </c>
      <c r="H1863" s="1">
        <f t="shared" si="697"/>
        <v>48</v>
      </c>
    </row>
    <row r="1864" spans="1:8" x14ac:dyDescent="0.55000000000000004">
      <c r="A1864" s="1">
        <f>値貼り付け用シート!F87</f>
        <v>6</v>
      </c>
      <c r="B1864" s="1">
        <f>値貼り付け用シート!G87</f>
        <v>16</v>
      </c>
      <c r="C1864" s="1">
        <v>15</v>
      </c>
      <c r="D1864" s="1">
        <f>IF(OR(ISBLANK(値貼り付け用シート!V87),値貼り付け用シート!V87&gt;9990),NA(),値貼り付け用シート!V87)</f>
        <v>62</v>
      </c>
      <c r="E1864" s="1">
        <f t="shared" si="714"/>
        <v>62</v>
      </c>
      <c r="F1864" s="1">
        <f t="shared" si="695"/>
        <v>421</v>
      </c>
      <c r="G1864" s="1">
        <f t="shared" si="696"/>
        <v>8</v>
      </c>
      <c r="H1864" s="1">
        <f t="shared" si="697"/>
        <v>53</v>
      </c>
    </row>
    <row r="1865" spans="1:8" x14ac:dyDescent="0.55000000000000004">
      <c r="A1865" s="1">
        <f>値貼り付け用シート!F87</f>
        <v>6</v>
      </c>
      <c r="B1865" s="1">
        <f>値貼り付け用シート!G87</f>
        <v>16</v>
      </c>
      <c r="C1865" s="1">
        <v>16</v>
      </c>
      <c r="D1865" s="1">
        <f>IF(OR(ISBLANK(値貼り付け用シート!W87),値貼り付け用シート!W87&gt;9990),NA(),値貼り付け用シート!W87)</f>
        <v>57</v>
      </c>
      <c r="E1865" s="1">
        <f t="shared" si="714"/>
        <v>57</v>
      </c>
      <c r="F1865" s="1">
        <f t="shared" si="695"/>
        <v>453</v>
      </c>
      <c r="G1865" s="1">
        <f t="shared" si="696"/>
        <v>8</v>
      </c>
      <c r="H1865" s="1">
        <f t="shared" si="697"/>
        <v>57</v>
      </c>
    </row>
    <row r="1866" spans="1:8" x14ac:dyDescent="0.55000000000000004">
      <c r="A1866" s="1">
        <f>値貼り付け用シート!F87</f>
        <v>6</v>
      </c>
      <c r="B1866" s="1">
        <f>値貼り付け用シート!G87</f>
        <v>16</v>
      </c>
      <c r="C1866" s="1">
        <v>17</v>
      </c>
      <c r="D1866" s="1">
        <f>IF(OR(ISBLANK(値貼り付け用シート!X87),値貼り付け用シート!X87&gt;9990),NA(),値貼り付け用シート!X87)</f>
        <v>57</v>
      </c>
      <c r="E1866" s="1">
        <f t="shared" si="714"/>
        <v>57</v>
      </c>
      <c r="F1866" s="1">
        <f t="shared" si="695"/>
        <v>475</v>
      </c>
      <c r="G1866" s="1">
        <f t="shared" si="696"/>
        <v>8</v>
      </c>
      <c r="H1866" s="1">
        <f t="shared" si="697"/>
        <v>59</v>
      </c>
    </row>
    <row r="1867" spans="1:8" x14ac:dyDescent="0.55000000000000004">
      <c r="A1867" s="1">
        <f>値貼り付け用シート!F87</f>
        <v>6</v>
      </c>
      <c r="B1867" s="1">
        <f>値貼り付け用シート!G87</f>
        <v>16</v>
      </c>
      <c r="C1867" s="1">
        <v>18</v>
      </c>
      <c r="D1867" s="1">
        <f>IF(OR(ISBLANK(値貼り付け用シート!Y87),値貼り付け用シート!Y87&gt;9990),NA(),値貼り付け用シート!Y87)</f>
        <v>56</v>
      </c>
      <c r="E1867" s="1">
        <f t="shared" si="714"/>
        <v>56</v>
      </c>
      <c r="F1867" s="1">
        <f t="shared" si="695"/>
        <v>485</v>
      </c>
      <c r="G1867" s="1">
        <f t="shared" si="696"/>
        <v>8</v>
      </c>
      <c r="H1867" s="1">
        <f t="shared" si="697"/>
        <v>61</v>
      </c>
    </row>
    <row r="1868" spans="1:8" x14ac:dyDescent="0.55000000000000004">
      <c r="A1868" s="1">
        <f>値貼り付け用シート!F87</f>
        <v>6</v>
      </c>
      <c r="B1868" s="1">
        <f>値貼り付け用シート!G87</f>
        <v>16</v>
      </c>
      <c r="C1868" s="1">
        <v>19</v>
      </c>
      <c r="D1868" s="1">
        <f>IF(OR(ISBLANK(値貼り付け用シート!Z87),値貼り付け用シート!Z87&gt;9990),NA(),値貼り付け用シート!Z87)</f>
        <v>53</v>
      </c>
      <c r="E1868" s="1">
        <f t="shared" si="714"/>
        <v>53</v>
      </c>
      <c r="F1868" s="1">
        <f t="shared" si="695"/>
        <v>479</v>
      </c>
      <c r="G1868" s="1">
        <f t="shared" si="696"/>
        <v>8</v>
      </c>
      <c r="H1868" s="1">
        <f t="shared" si="697"/>
        <v>60</v>
      </c>
    </row>
    <row r="1869" spans="1:8" x14ac:dyDescent="0.55000000000000004">
      <c r="A1869" s="1">
        <f>値貼り付け用シート!F87</f>
        <v>6</v>
      </c>
      <c r="B1869" s="1">
        <f>値貼り付け用シート!G87</f>
        <v>16</v>
      </c>
      <c r="C1869" s="1">
        <v>20</v>
      </c>
      <c r="D1869" s="1">
        <f>IF(OR(ISBLANK(値貼り付け用シート!AA87),値貼り付け用シート!AA87&gt;9990),NA(),値貼り付け用シート!AA87)</f>
        <v>53</v>
      </c>
      <c r="E1869" s="1">
        <f t="shared" si="714"/>
        <v>53</v>
      </c>
      <c r="F1869" s="1">
        <f t="shared" si="695"/>
        <v>469</v>
      </c>
      <c r="G1869" s="1">
        <f t="shared" si="696"/>
        <v>8</v>
      </c>
      <c r="H1869" s="1">
        <f t="shared" si="697"/>
        <v>59</v>
      </c>
    </row>
    <row r="1870" spans="1:8" x14ac:dyDescent="0.55000000000000004">
      <c r="A1870" s="1">
        <f>値貼り付け用シート!F87</f>
        <v>6</v>
      </c>
      <c r="B1870" s="1">
        <f>値貼り付け用シート!G87</f>
        <v>16</v>
      </c>
      <c r="C1870" s="1">
        <v>21</v>
      </c>
      <c r="D1870" s="1">
        <f>IF(OR(ISBLANK(値貼り付け用シート!AB87),値貼り付け用シート!AB87&gt;9990),NA(),値貼り付け用シート!AB87)</f>
        <v>50</v>
      </c>
      <c r="E1870" s="1">
        <f t="shared" si="714"/>
        <v>50</v>
      </c>
      <c r="F1870" s="1">
        <f t="shared" si="695"/>
        <v>455</v>
      </c>
      <c r="G1870" s="1">
        <f t="shared" si="696"/>
        <v>8</v>
      </c>
      <c r="H1870" s="1">
        <f t="shared" si="697"/>
        <v>57</v>
      </c>
    </row>
    <row r="1871" spans="1:8" x14ac:dyDescent="0.55000000000000004">
      <c r="A1871" s="1">
        <f>値貼り付け用シート!F87</f>
        <v>6</v>
      </c>
      <c r="B1871" s="1">
        <f>値貼り付け用シート!G87</f>
        <v>16</v>
      </c>
      <c r="C1871" s="1">
        <v>22</v>
      </c>
      <c r="D1871" s="1">
        <f>IF(OR(ISBLANK(値貼り付け用シート!AC87),値貼り付け用シート!AC87&gt;9990),NA(),値貼り付け用シート!AC87)</f>
        <v>48</v>
      </c>
      <c r="E1871" s="1">
        <f t="shared" si="714"/>
        <v>48</v>
      </c>
      <c r="F1871" s="1">
        <f t="shared" si="695"/>
        <v>436</v>
      </c>
      <c r="G1871" s="1">
        <f t="shared" si="696"/>
        <v>8</v>
      </c>
      <c r="H1871" s="1">
        <f t="shared" si="697"/>
        <v>55</v>
      </c>
    </row>
    <row r="1872" spans="1:8" x14ac:dyDescent="0.55000000000000004">
      <c r="A1872" s="1">
        <f>値貼り付け用シート!F87</f>
        <v>6</v>
      </c>
      <c r="B1872" s="1">
        <f>値貼り付け用シート!G87</f>
        <v>16</v>
      </c>
      <c r="C1872" s="1">
        <v>23</v>
      </c>
      <c r="D1872" s="1">
        <f>IF(OR(ISBLANK(値貼り付け用シート!AD87),値貼り付け用シート!AD87&gt;9990),NA(),値貼り付け用シート!AD87)</f>
        <v>45</v>
      </c>
      <c r="E1872" s="1">
        <f t="shared" si="714"/>
        <v>45</v>
      </c>
      <c r="F1872" s="1">
        <f t="shared" si="695"/>
        <v>419</v>
      </c>
      <c r="G1872" s="1">
        <f t="shared" si="696"/>
        <v>8</v>
      </c>
      <c r="H1872" s="1">
        <f t="shared" si="697"/>
        <v>52</v>
      </c>
    </row>
    <row r="1873" spans="1:16" x14ac:dyDescent="0.55000000000000004">
      <c r="A1873" s="1">
        <f>値貼り付け用シート!F87</f>
        <v>6</v>
      </c>
      <c r="B1873" s="1">
        <f>値貼り付け用シート!G87</f>
        <v>16</v>
      </c>
      <c r="C1873" s="1">
        <v>24</v>
      </c>
      <c r="D1873" s="1">
        <f>IF(OR(ISBLANK(値貼り付け用シート!AE87),値貼り付け用シート!AE87&gt;9990),NA(),値貼り付け用シート!AE87)</f>
        <v>46</v>
      </c>
      <c r="E1873" s="1">
        <f t="shared" si="714"/>
        <v>46</v>
      </c>
      <c r="F1873" s="1">
        <f t="shared" si="695"/>
        <v>408</v>
      </c>
      <c r="G1873" s="1">
        <f t="shared" si="696"/>
        <v>8</v>
      </c>
      <c r="H1873" s="1">
        <f t="shared" si="697"/>
        <v>51</v>
      </c>
    </row>
    <row r="1874" spans="1:16" x14ac:dyDescent="0.55000000000000004">
      <c r="A1874" s="1">
        <f>値貼り付け用シート!F88</f>
        <v>6</v>
      </c>
      <c r="B1874" s="1">
        <f>値貼り付け用シート!G88</f>
        <v>17</v>
      </c>
      <c r="C1874" s="1">
        <v>1</v>
      </c>
      <c r="D1874" s="1" t="e">
        <f>IF(OR(ISBLANK(値貼り付け用シート!H88),値貼り付け用シート!H88&gt;9990),NA(),値貼り付け用シート!H88)</f>
        <v>#N/A</v>
      </c>
      <c r="E1874" s="1">
        <f t="shared" si="714"/>
        <v>0</v>
      </c>
      <c r="F1874" s="1">
        <f t="shared" si="695"/>
        <v>351</v>
      </c>
      <c r="G1874" s="1">
        <f t="shared" si="696"/>
        <v>7</v>
      </c>
      <c r="H1874" s="1">
        <f t="shared" si="697"/>
        <v>50</v>
      </c>
      <c r="I1874" s="1">
        <f t="shared" ref="I1874" si="715">COUNT(D1874:D1897)</f>
        <v>23</v>
      </c>
      <c r="J1874" s="1">
        <f t="shared" ref="J1874" si="716">COUNT(H1874:H1897)</f>
        <v>24</v>
      </c>
      <c r="K1874" s="1">
        <f t="shared" ref="K1874" si="717">IF(AND(I1874&gt;=20,J1874&gt;=20),0,1)</f>
        <v>0</v>
      </c>
      <c r="L1874" s="1">
        <f t="shared" ref="L1874" si="718">IF(K1874=0,MAX(H1874:H1897),NA())</f>
        <v>69</v>
      </c>
      <c r="M1874" s="1">
        <f t="shared" ref="M1874" si="719">IF(K1874=0,IF(L1874&lt;=70,1,0),NA())</f>
        <v>1</v>
      </c>
      <c r="N1874" s="1">
        <f t="shared" ref="N1874" si="720">IF(COUNTIF(D1874:D1897,NA())=24,NA(),MAX(E1874:E1897))</f>
        <v>78</v>
      </c>
      <c r="O1874" s="1">
        <f t="shared" ref="O1874" si="721">IF(COUNTIF(D1879:D1893,NA())=15,NA(),MAX(E1879:E1893))</f>
        <v>78</v>
      </c>
      <c r="P1874" s="1">
        <f t="shared" ref="P1874" si="722">COUNTIF(D1874:D1897,"&gt;=120")</f>
        <v>0</v>
      </c>
    </row>
    <row r="1875" spans="1:16" x14ac:dyDescent="0.55000000000000004">
      <c r="A1875" s="1">
        <f>値貼り付け用シート!F88</f>
        <v>6</v>
      </c>
      <c r="B1875" s="1">
        <f>値貼り付け用シート!G88</f>
        <v>17</v>
      </c>
      <c r="C1875" s="1">
        <v>2</v>
      </c>
      <c r="D1875" s="1">
        <f>IF(OR(ISBLANK(値貼り付け用シート!I88),値貼り付け用シート!I88&gt;9990),NA(),値貼り付け用シート!I88)</f>
        <v>47</v>
      </c>
      <c r="E1875" s="1">
        <f t="shared" si="714"/>
        <v>47</v>
      </c>
      <c r="F1875" s="1">
        <f t="shared" si="695"/>
        <v>342</v>
      </c>
      <c r="G1875" s="1">
        <f t="shared" si="696"/>
        <v>7</v>
      </c>
      <c r="H1875" s="1">
        <f t="shared" si="697"/>
        <v>49</v>
      </c>
    </row>
    <row r="1876" spans="1:16" x14ac:dyDescent="0.55000000000000004">
      <c r="A1876" s="1">
        <f>値貼り付け用シート!F88</f>
        <v>6</v>
      </c>
      <c r="B1876" s="1">
        <f>値貼り付け用シート!G88</f>
        <v>17</v>
      </c>
      <c r="C1876" s="1">
        <v>3</v>
      </c>
      <c r="D1876" s="1">
        <f>IF(OR(ISBLANK(値貼り付け用シート!J88),値貼り付け用シート!J88&gt;9990),NA(),値貼り付け用シート!J88)</f>
        <v>42</v>
      </c>
      <c r="E1876" s="1">
        <f t="shared" si="714"/>
        <v>42</v>
      </c>
      <c r="F1876" s="1">
        <f t="shared" si="695"/>
        <v>331</v>
      </c>
      <c r="G1876" s="1">
        <f t="shared" si="696"/>
        <v>7</v>
      </c>
      <c r="H1876" s="1">
        <f t="shared" si="697"/>
        <v>47</v>
      </c>
    </row>
    <row r="1877" spans="1:16" x14ac:dyDescent="0.55000000000000004">
      <c r="A1877" s="1">
        <f>値貼り付け用シート!F88</f>
        <v>6</v>
      </c>
      <c r="B1877" s="1">
        <f>値貼り付け用シート!G88</f>
        <v>17</v>
      </c>
      <c r="C1877" s="1">
        <v>4</v>
      </c>
      <c r="D1877" s="1">
        <f>IF(OR(ISBLANK(値貼り付け用シート!K88),値貼り付け用シート!K88&gt;9990),NA(),値貼り付け用シート!K88)</f>
        <v>35</v>
      </c>
      <c r="E1877" s="1">
        <f t="shared" si="714"/>
        <v>35</v>
      </c>
      <c r="F1877" s="1">
        <f t="shared" si="695"/>
        <v>313</v>
      </c>
      <c r="G1877" s="1">
        <f t="shared" si="696"/>
        <v>7</v>
      </c>
      <c r="H1877" s="1">
        <f t="shared" si="697"/>
        <v>45</v>
      </c>
    </row>
    <row r="1878" spans="1:16" x14ac:dyDescent="0.55000000000000004">
      <c r="A1878" s="1">
        <f>値貼り付け用シート!F88</f>
        <v>6</v>
      </c>
      <c r="B1878" s="1">
        <f>値貼り付け用シート!G88</f>
        <v>17</v>
      </c>
      <c r="C1878" s="1">
        <v>5</v>
      </c>
      <c r="D1878" s="1">
        <f>IF(OR(ISBLANK(値貼り付け用シート!L88),値貼り付け用シート!L88&gt;9990),NA(),値貼り付け用シート!L88)</f>
        <v>23</v>
      </c>
      <c r="E1878" s="1">
        <f t="shared" si="714"/>
        <v>23</v>
      </c>
      <c r="F1878" s="1">
        <f t="shared" si="695"/>
        <v>286</v>
      </c>
      <c r="G1878" s="1">
        <f t="shared" si="696"/>
        <v>7</v>
      </c>
      <c r="H1878" s="1">
        <f t="shared" si="697"/>
        <v>41</v>
      </c>
    </row>
    <row r="1879" spans="1:16" x14ac:dyDescent="0.55000000000000004">
      <c r="A1879" s="1">
        <f>値貼り付け用シート!F88</f>
        <v>6</v>
      </c>
      <c r="B1879" s="1">
        <f>値貼り付け用シート!G88</f>
        <v>17</v>
      </c>
      <c r="C1879" s="1">
        <v>6</v>
      </c>
      <c r="D1879" s="1">
        <f>IF(OR(ISBLANK(値貼り付け用シート!M88),値貼り付け用シート!M88&gt;9990),NA(),値貼り付け用シート!M88)</f>
        <v>14</v>
      </c>
      <c r="E1879" s="1">
        <f t="shared" si="714"/>
        <v>14</v>
      </c>
      <c r="F1879" s="1">
        <f t="shared" si="695"/>
        <v>252</v>
      </c>
      <c r="G1879" s="1">
        <f t="shared" si="696"/>
        <v>7</v>
      </c>
      <c r="H1879" s="1">
        <f t="shared" si="697"/>
        <v>36</v>
      </c>
    </row>
    <row r="1880" spans="1:16" x14ac:dyDescent="0.55000000000000004">
      <c r="A1880" s="1">
        <f>値貼り付け用シート!F88</f>
        <v>6</v>
      </c>
      <c r="B1880" s="1">
        <f>値貼り付け用シート!G88</f>
        <v>17</v>
      </c>
      <c r="C1880" s="1">
        <v>7</v>
      </c>
      <c r="D1880" s="1">
        <f>IF(OR(ISBLANK(値貼り付け用シート!N88),値貼り付け用シート!N88&gt;9990),NA(),値貼り付け用シート!N88)</f>
        <v>16</v>
      </c>
      <c r="E1880" s="1">
        <f t="shared" si="714"/>
        <v>16</v>
      </c>
      <c r="F1880" s="1">
        <f t="shared" si="695"/>
        <v>223</v>
      </c>
      <c r="G1880" s="1">
        <f t="shared" si="696"/>
        <v>7</v>
      </c>
      <c r="H1880" s="1">
        <f t="shared" si="697"/>
        <v>32</v>
      </c>
    </row>
    <row r="1881" spans="1:16" x14ac:dyDescent="0.55000000000000004">
      <c r="A1881" s="1">
        <f>値貼り付け用シート!F88</f>
        <v>6</v>
      </c>
      <c r="B1881" s="1">
        <f>値貼り付け用シート!G88</f>
        <v>17</v>
      </c>
      <c r="C1881" s="1">
        <v>8</v>
      </c>
      <c r="D1881" s="1">
        <f>IF(OR(ISBLANK(値貼り付け用シート!O88),値貼り付け用シート!O88&gt;9990),NA(),値貼り付け用シート!O88)</f>
        <v>29</v>
      </c>
      <c r="E1881" s="1">
        <f t="shared" si="714"/>
        <v>29</v>
      </c>
      <c r="F1881" s="1">
        <f t="shared" si="695"/>
        <v>206</v>
      </c>
      <c r="G1881" s="1">
        <f t="shared" si="696"/>
        <v>7</v>
      </c>
      <c r="H1881" s="1">
        <f t="shared" si="697"/>
        <v>29</v>
      </c>
    </row>
    <row r="1882" spans="1:16" x14ac:dyDescent="0.55000000000000004">
      <c r="A1882" s="1">
        <f>値貼り付け用シート!F88</f>
        <v>6</v>
      </c>
      <c r="B1882" s="1">
        <f>値貼り付け用シート!G88</f>
        <v>17</v>
      </c>
      <c r="C1882" s="1">
        <v>9</v>
      </c>
      <c r="D1882" s="1">
        <f>IF(OR(ISBLANK(値貼り付け用シート!P88),値貼り付け用シート!P88&gt;9990),NA(),値貼り付け用シート!P88)</f>
        <v>39</v>
      </c>
      <c r="E1882" s="1">
        <f t="shared" si="714"/>
        <v>39</v>
      </c>
      <c r="F1882" s="1">
        <f t="shared" si="695"/>
        <v>245</v>
      </c>
      <c r="G1882" s="1">
        <f t="shared" si="696"/>
        <v>8</v>
      </c>
      <c r="H1882" s="1">
        <f t="shared" si="697"/>
        <v>31</v>
      </c>
    </row>
    <row r="1883" spans="1:16" x14ac:dyDescent="0.55000000000000004">
      <c r="A1883" s="1">
        <f>値貼り付け用シート!F88</f>
        <v>6</v>
      </c>
      <c r="B1883" s="1">
        <f>値貼り付け用シート!G88</f>
        <v>17</v>
      </c>
      <c r="C1883" s="1">
        <v>10</v>
      </c>
      <c r="D1883" s="1">
        <f>IF(OR(ISBLANK(値貼り付け用シート!Q88),値貼り付け用シート!Q88&gt;9990),NA(),値貼り付け用シート!Q88)</f>
        <v>52</v>
      </c>
      <c r="E1883" s="1">
        <f t="shared" si="714"/>
        <v>52</v>
      </c>
      <c r="F1883" s="1">
        <f t="shared" ref="F1883:F1946" si="723">SUM(E1876:E1883)</f>
        <v>250</v>
      </c>
      <c r="G1883" s="1">
        <f t="shared" ref="G1883:G1946" si="724">COUNT(D1876:D1883)</f>
        <v>8</v>
      </c>
      <c r="H1883" s="1">
        <f t="shared" ref="H1883:H1946" si="725">IF(G1883&gt;=6,ROUND(F1883/G1883,0),NA())</f>
        <v>31</v>
      </c>
    </row>
    <row r="1884" spans="1:16" x14ac:dyDescent="0.55000000000000004">
      <c r="A1884" s="1">
        <f>値貼り付け用シート!F88</f>
        <v>6</v>
      </c>
      <c r="B1884" s="1">
        <f>値貼り付け用シート!G88</f>
        <v>17</v>
      </c>
      <c r="C1884" s="1">
        <v>11</v>
      </c>
      <c r="D1884" s="1">
        <f>IF(OR(ISBLANK(値貼り付け用シート!R88),値貼り付け用シート!R88&gt;9990),NA(),値貼り付け用シート!R88)</f>
        <v>57</v>
      </c>
      <c r="E1884" s="1">
        <f t="shared" si="714"/>
        <v>57</v>
      </c>
      <c r="F1884" s="1">
        <f t="shared" si="723"/>
        <v>265</v>
      </c>
      <c r="G1884" s="1">
        <f t="shared" si="724"/>
        <v>8</v>
      </c>
      <c r="H1884" s="1">
        <f t="shared" si="725"/>
        <v>33</v>
      </c>
    </row>
    <row r="1885" spans="1:16" x14ac:dyDescent="0.55000000000000004">
      <c r="A1885" s="1">
        <f>値貼り付け用シート!F88</f>
        <v>6</v>
      </c>
      <c r="B1885" s="1">
        <f>値貼り付け用シート!G88</f>
        <v>17</v>
      </c>
      <c r="C1885" s="1">
        <v>12</v>
      </c>
      <c r="D1885" s="1">
        <f>IF(OR(ISBLANK(値貼り付け用シート!S88),値貼り付け用シート!S88&gt;9990),NA(),値貼り付け用シート!S88)</f>
        <v>60</v>
      </c>
      <c r="E1885" s="1">
        <f t="shared" si="714"/>
        <v>60</v>
      </c>
      <c r="F1885" s="1">
        <f t="shared" si="723"/>
        <v>290</v>
      </c>
      <c r="G1885" s="1">
        <f t="shared" si="724"/>
        <v>8</v>
      </c>
      <c r="H1885" s="1">
        <f t="shared" si="725"/>
        <v>36</v>
      </c>
    </row>
    <row r="1886" spans="1:16" x14ac:dyDescent="0.55000000000000004">
      <c r="A1886" s="1">
        <f>値貼り付け用シート!F88</f>
        <v>6</v>
      </c>
      <c r="B1886" s="1">
        <f>値貼り付け用シート!G88</f>
        <v>17</v>
      </c>
      <c r="C1886" s="1">
        <v>13</v>
      </c>
      <c r="D1886" s="1">
        <f>IF(OR(ISBLANK(値貼り付け用シート!T88),値貼り付け用シート!T88&gt;9990),NA(),値貼り付け用シート!T88)</f>
        <v>70</v>
      </c>
      <c r="E1886" s="1">
        <f t="shared" si="714"/>
        <v>70</v>
      </c>
      <c r="F1886" s="1">
        <f t="shared" si="723"/>
        <v>337</v>
      </c>
      <c r="G1886" s="1">
        <f t="shared" si="724"/>
        <v>8</v>
      </c>
      <c r="H1886" s="1">
        <f t="shared" si="725"/>
        <v>42</v>
      </c>
    </row>
    <row r="1887" spans="1:16" x14ac:dyDescent="0.55000000000000004">
      <c r="A1887" s="1">
        <f>値貼り付け用シート!F88</f>
        <v>6</v>
      </c>
      <c r="B1887" s="1">
        <f>値貼り付け用シート!G88</f>
        <v>17</v>
      </c>
      <c r="C1887" s="1">
        <v>14</v>
      </c>
      <c r="D1887" s="1">
        <f>IF(OR(ISBLANK(値貼り付け用シート!U88),値貼り付け用シート!U88&gt;9990),NA(),値貼り付け用シート!U88)</f>
        <v>78</v>
      </c>
      <c r="E1887" s="1">
        <f t="shared" si="714"/>
        <v>78</v>
      </c>
      <c r="F1887" s="1">
        <f t="shared" si="723"/>
        <v>401</v>
      </c>
      <c r="G1887" s="1">
        <f t="shared" si="724"/>
        <v>8</v>
      </c>
      <c r="H1887" s="1">
        <f t="shared" si="725"/>
        <v>50</v>
      </c>
    </row>
    <row r="1888" spans="1:16" x14ac:dyDescent="0.55000000000000004">
      <c r="A1888" s="1">
        <f>値貼り付け用シート!F88</f>
        <v>6</v>
      </c>
      <c r="B1888" s="1">
        <f>値貼り付け用シート!G88</f>
        <v>17</v>
      </c>
      <c r="C1888" s="1">
        <v>15</v>
      </c>
      <c r="D1888" s="1">
        <f>IF(OR(ISBLANK(値貼り付け用シート!V88),値貼り付け用シート!V88&gt;9990),NA(),値貼り付け用シート!V88)</f>
        <v>73</v>
      </c>
      <c r="E1888" s="1">
        <f t="shared" si="714"/>
        <v>73</v>
      </c>
      <c r="F1888" s="1">
        <f t="shared" si="723"/>
        <v>458</v>
      </c>
      <c r="G1888" s="1">
        <f t="shared" si="724"/>
        <v>8</v>
      </c>
      <c r="H1888" s="1">
        <f t="shared" si="725"/>
        <v>57</v>
      </c>
    </row>
    <row r="1889" spans="1:16" x14ac:dyDescent="0.55000000000000004">
      <c r="A1889" s="1">
        <f>値貼り付け用シート!F88</f>
        <v>6</v>
      </c>
      <c r="B1889" s="1">
        <f>値貼り付け用シート!G88</f>
        <v>17</v>
      </c>
      <c r="C1889" s="1">
        <v>16</v>
      </c>
      <c r="D1889" s="1">
        <f>IF(OR(ISBLANK(値貼り付け用シート!W88),値貼り付け用シート!W88&gt;9990),NA(),値貼り付け用シート!W88)</f>
        <v>70</v>
      </c>
      <c r="E1889" s="1">
        <f t="shared" si="714"/>
        <v>70</v>
      </c>
      <c r="F1889" s="1">
        <f t="shared" si="723"/>
        <v>499</v>
      </c>
      <c r="G1889" s="1">
        <f t="shared" si="724"/>
        <v>8</v>
      </c>
      <c r="H1889" s="1">
        <f t="shared" si="725"/>
        <v>62</v>
      </c>
    </row>
    <row r="1890" spans="1:16" x14ac:dyDescent="0.55000000000000004">
      <c r="A1890" s="1">
        <f>値貼り付け用シート!F88</f>
        <v>6</v>
      </c>
      <c r="B1890" s="1">
        <f>値貼り付け用シート!G88</f>
        <v>17</v>
      </c>
      <c r="C1890" s="1">
        <v>17</v>
      </c>
      <c r="D1890" s="1">
        <f>IF(OR(ISBLANK(値貼り付け用シート!X88),値貼り付け用シート!X88&gt;9990),NA(),値貼り付け用シート!X88)</f>
        <v>67</v>
      </c>
      <c r="E1890" s="1">
        <f t="shared" si="714"/>
        <v>67</v>
      </c>
      <c r="F1890" s="1">
        <f t="shared" si="723"/>
        <v>527</v>
      </c>
      <c r="G1890" s="1">
        <f t="shared" si="724"/>
        <v>8</v>
      </c>
      <c r="H1890" s="1">
        <f t="shared" si="725"/>
        <v>66</v>
      </c>
    </row>
    <row r="1891" spans="1:16" x14ac:dyDescent="0.55000000000000004">
      <c r="A1891" s="1">
        <f>値貼り付け用シート!F88</f>
        <v>6</v>
      </c>
      <c r="B1891" s="1">
        <f>値貼り付け用シート!G88</f>
        <v>17</v>
      </c>
      <c r="C1891" s="1">
        <v>18</v>
      </c>
      <c r="D1891" s="1">
        <f>IF(OR(ISBLANK(値貼り付け用シート!Y88),値貼り付け用シート!Y88&gt;9990),NA(),値貼り付け用シート!Y88)</f>
        <v>65</v>
      </c>
      <c r="E1891" s="1">
        <f t="shared" si="714"/>
        <v>65</v>
      </c>
      <c r="F1891" s="1">
        <f t="shared" si="723"/>
        <v>540</v>
      </c>
      <c r="G1891" s="1">
        <f t="shared" si="724"/>
        <v>8</v>
      </c>
      <c r="H1891" s="1">
        <f t="shared" si="725"/>
        <v>68</v>
      </c>
    </row>
    <row r="1892" spans="1:16" x14ac:dyDescent="0.55000000000000004">
      <c r="A1892" s="1">
        <f>値貼り付け用シート!F88</f>
        <v>6</v>
      </c>
      <c r="B1892" s="1">
        <f>値貼り付け用シート!G88</f>
        <v>17</v>
      </c>
      <c r="C1892" s="1">
        <v>19</v>
      </c>
      <c r="D1892" s="1">
        <f>IF(OR(ISBLANK(値貼り付け用シート!Z88),値貼り付け用シート!Z88&gt;9990),NA(),値貼り付け用シート!Z88)</f>
        <v>63</v>
      </c>
      <c r="E1892" s="1">
        <f t="shared" si="714"/>
        <v>63</v>
      </c>
      <c r="F1892" s="1">
        <f t="shared" si="723"/>
        <v>546</v>
      </c>
      <c r="G1892" s="1">
        <f t="shared" si="724"/>
        <v>8</v>
      </c>
      <c r="H1892" s="1">
        <f t="shared" si="725"/>
        <v>68</v>
      </c>
    </row>
    <row r="1893" spans="1:16" x14ac:dyDescent="0.55000000000000004">
      <c r="A1893" s="1">
        <f>値貼り付け用シート!F88</f>
        <v>6</v>
      </c>
      <c r="B1893" s="1">
        <f>値貼り付け用シート!G88</f>
        <v>17</v>
      </c>
      <c r="C1893" s="1">
        <v>20</v>
      </c>
      <c r="D1893" s="1">
        <f>IF(OR(ISBLANK(値貼り付け用シート!AA88),値貼り付け用シート!AA88&gt;9990),NA(),値貼り付け用シート!AA88)</f>
        <v>64</v>
      </c>
      <c r="E1893" s="1">
        <f t="shared" si="714"/>
        <v>64</v>
      </c>
      <c r="F1893" s="1">
        <f t="shared" si="723"/>
        <v>550</v>
      </c>
      <c r="G1893" s="1">
        <f t="shared" si="724"/>
        <v>8</v>
      </c>
      <c r="H1893" s="1">
        <f t="shared" si="725"/>
        <v>69</v>
      </c>
    </row>
    <row r="1894" spans="1:16" x14ac:dyDescent="0.55000000000000004">
      <c r="A1894" s="1">
        <f>値貼り付け用シート!F88</f>
        <v>6</v>
      </c>
      <c r="B1894" s="1">
        <f>値貼り付け用シート!G88</f>
        <v>17</v>
      </c>
      <c r="C1894" s="1">
        <v>21</v>
      </c>
      <c r="D1894" s="1">
        <f>IF(OR(ISBLANK(値貼り付け用シート!AB88),値貼り付け用シート!AB88&gt;9990),NA(),値貼り付け用シート!AB88)</f>
        <v>62</v>
      </c>
      <c r="E1894" s="1">
        <f t="shared" si="714"/>
        <v>62</v>
      </c>
      <c r="F1894" s="1">
        <f t="shared" si="723"/>
        <v>542</v>
      </c>
      <c r="G1894" s="1">
        <f t="shared" si="724"/>
        <v>8</v>
      </c>
      <c r="H1894" s="1">
        <f t="shared" si="725"/>
        <v>68</v>
      </c>
    </row>
    <row r="1895" spans="1:16" x14ac:dyDescent="0.55000000000000004">
      <c r="A1895" s="1">
        <f>値貼り付け用シート!F88</f>
        <v>6</v>
      </c>
      <c r="B1895" s="1">
        <f>値貼り付け用シート!G88</f>
        <v>17</v>
      </c>
      <c r="C1895" s="1">
        <v>22</v>
      </c>
      <c r="D1895" s="1">
        <f>IF(OR(ISBLANK(値貼り付け用シート!AC88),値貼り付け用シート!AC88&gt;9990),NA(),値貼り付け用シート!AC88)</f>
        <v>61</v>
      </c>
      <c r="E1895" s="1">
        <f t="shared" si="714"/>
        <v>61</v>
      </c>
      <c r="F1895" s="1">
        <f t="shared" si="723"/>
        <v>525</v>
      </c>
      <c r="G1895" s="1">
        <f t="shared" si="724"/>
        <v>8</v>
      </c>
      <c r="H1895" s="1">
        <f t="shared" si="725"/>
        <v>66</v>
      </c>
    </row>
    <row r="1896" spans="1:16" x14ac:dyDescent="0.55000000000000004">
      <c r="A1896" s="1">
        <f>値貼り付け用シート!F88</f>
        <v>6</v>
      </c>
      <c r="B1896" s="1">
        <f>値貼り付け用シート!G88</f>
        <v>17</v>
      </c>
      <c r="C1896" s="1">
        <v>23</v>
      </c>
      <c r="D1896" s="1">
        <f>IF(OR(ISBLANK(値貼り付け用シート!AD88),値貼り付け用シート!AD88&gt;9990),NA(),値貼り付け用シート!AD88)</f>
        <v>59</v>
      </c>
      <c r="E1896" s="1">
        <f t="shared" si="714"/>
        <v>59</v>
      </c>
      <c r="F1896" s="1">
        <f t="shared" si="723"/>
        <v>511</v>
      </c>
      <c r="G1896" s="1">
        <f t="shared" si="724"/>
        <v>8</v>
      </c>
      <c r="H1896" s="1">
        <f t="shared" si="725"/>
        <v>64</v>
      </c>
    </row>
    <row r="1897" spans="1:16" x14ac:dyDescent="0.55000000000000004">
      <c r="A1897" s="1">
        <f>値貼り付け用シート!F88</f>
        <v>6</v>
      </c>
      <c r="B1897" s="1">
        <f>値貼り付け用シート!G88</f>
        <v>17</v>
      </c>
      <c r="C1897" s="1">
        <v>24</v>
      </c>
      <c r="D1897" s="1">
        <f>IF(OR(ISBLANK(値貼り付け用シート!AE88),値貼り付け用シート!AE88&gt;9990),NA(),値貼り付け用シート!AE88)</f>
        <v>54</v>
      </c>
      <c r="E1897" s="1">
        <f t="shared" si="714"/>
        <v>54</v>
      </c>
      <c r="F1897" s="1">
        <f t="shared" si="723"/>
        <v>495</v>
      </c>
      <c r="G1897" s="1">
        <f t="shared" si="724"/>
        <v>8</v>
      </c>
      <c r="H1897" s="1">
        <f t="shared" si="725"/>
        <v>62</v>
      </c>
    </row>
    <row r="1898" spans="1:16" x14ac:dyDescent="0.55000000000000004">
      <c r="A1898" s="1">
        <f>値貼り付け用シート!F89</f>
        <v>6</v>
      </c>
      <c r="B1898" s="1">
        <f>値貼り付け用シート!G89</f>
        <v>18</v>
      </c>
      <c r="C1898" s="1">
        <v>1</v>
      </c>
      <c r="D1898" s="1">
        <f>IF(OR(ISBLANK(値貼り付け用シート!H89),値貼り付け用シート!H89&gt;9990),NA(),値貼り付け用シート!H89)</f>
        <v>49</v>
      </c>
      <c r="E1898" s="1">
        <f t="shared" si="714"/>
        <v>49</v>
      </c>
      <c r="F1898" s="1">
        <f t="shared" si="723"/>
        <v>477</v>
      </c>
      <c r="G1898" s="1">
        <f t="shared" si="724"/>
        <v>8</v>
      </c>
      <c r="H1898" s="1">
        <f t="shared" si="725"/>
        <v>60</v>
      </c>
      <c r="I1898" s="1">
        <f t="shared" ref="I1898" si="726">COUNT(D1898:D1921)</f>
        <v>24</v>
      </c>
      <c r="J1898" s="1">
        <f t="shared" ref="J1898" si="727">COUNT(H1898:H1921)</f>
        <v>24</v>
      </c>
      <c r="K1898" s="1">
        <f t="shared" ref="K1898" si="728">IF(AND(I1898&gt;=20,J1898&gt;=20),0,1)</f>
        <v>0</v>
      </c>
      <c r="L1898" s="1">
        <f t="shared" ref="L1898" si="729">IF(K1898=0,MAX(H1898:H1921),NA())</f>
        <v>70</v>
      </c>
      <c r="M1898" s="1">
        <f t="shared" ref="M1898" si="730">IF(K1898=0,IF(L1898&lt;=70,1,0),NA())</f>
        <v>1</v>
      </c>
      <c r="N1898" s="1">
        <f t="shared" ref="N1898" si="731">IF(COUNTIF(D1898:D1921,NA())=24,NA(),MAX(E1898:E1921))</f>
        <v>75</v>
      </c>
      <c r="O1898" s="1">
        <f t="shared" ref="O1898" si="732">IF(COUNTIF(D1903:D1917,NA())=15,NA(),MAX(E1903:E1917))</f>
        <v>75</v>
      </c>
      <c r="P1898" s="1">
        <f t="shared" ref="P1898" si="733">COUNTIF(D1898:D1921,"&gt;=120")</f>
        <v>0</v>
      </c>
    </row>
    <row r="1899" spans="1:16" x14ac:dyDescent="0.55000000000000004">
      <c r="A1899" s="1">
        <f>値貼り付け用シート!F89</f>
        <v>6</v>
      </c>
      <c r="B1899" s="1">
        <f>値貼り付け用シート!G89</f>
        <v>18</v>
      </c>
      <c r="C1899" s="1">
        <v>2</v>
      </c>
      <c r="D1899" s="1">
        <f>IF(OR(ISBLANK(値貼り付け用シート!I89),値貼り付け用シート!I89&gt;9990),NA(),値貼り付け用シート!I89)</f>
        <v>44</v>
      </c>
      <c r="E1899" s="1">
        <f t="shared" si="714"/>
        <v>44</v>
      </c>
      <c r="F1899" s="1">
        <f t="shared" si="723"/>
        <v>456</v>
      </c>
      <c r="G1899" s="1">
        <f t="shared" si="724"/>
        <v>8</v>
      </c>
      <c r="H1899" s="1">
        <f t="shared" si="725"/>
        <v>57</v>
      </c>
    </row>
    <row r="1900" spans="1:16" x14ac:dyDescent="0.55000000000000004">
      <c r="A1900" s="1">
        <f>値貼り付け用シート!F89</f>
        <v>6</v>
      </c>
      <c r="B1900" s="1">
        <f>値貼り付け用シート!G89</f>
        <v>18</v>
      </c>
      <c r="C1900" s="1">
        <v>3</v>
      </c>
      <c r="D1900" s="1">
        <f>IF(OR(ISBLANK(値貼り付け用シート!J89),値貼り付け用シート!J89&gt;9990),NA(),値貼り付け用シート!J89)</f>
        <v>40</v>
      </c>
      <c r="E1900" s="1">
        <f t="shared" si="714"/>
        <v>40</v>
      </c>
      <c r="F1900" s="1">
        <f t="shared" si="723"/>
        <v>433</v>
      </c>
      <c r="G1900" s="1">
        <f t="shared" si="724"/>
        <v>8</v>
      </c>
      <c r="H1900" s="1">
        <f t="shared" si="725"/>
        <v>54</v>
      </c>
    </row>
    <row r="1901" spans="1:16" x14ac:dyDescent="0.55000000000000004">
      <c r="A1901" s="1">
        <f>値貼り付け用シート!F89</f>
        <v>6</v>
      </c>
      <c r="B1901" s="1">
        <f>値貼り付け用シート!G89</f>
        <v>18</v>
      </c>
      <c r="C1901" s="1">
        <v>4</v>
      </c>
      <c r="D1901" s="1">
        <f>IF(OR(ISBLANK(値貼り付け用シート!K89),値貼り付け用シート!K89&gt;9990),NA(),値貼り付け用シート!K89)</f>
        <v>33</v>
      </c>
      <c r="E1901" s="1">
        <f t="shared" si="714"/>
        <v>33</v>
      </c>
      <c r="F1901" s="1">
        <f t="shared" si="723"/>
        <v>402</v>
      </c>
      <c r="G1901" s="1">
        <f t="shared" si="724"/>
        <v>8</v>
      </c>
      <c r="H1901" s="1">
        <f t="shared" si="725"/>
        <v>50</v>
      </c>
    </row>
    <row r="1902" spans="1:16" x14ac:dyDescent="0.55000000000000004">
      <c r="A1902" s="1">
        <f>値貼り付け用シート!F89</f>
        <v>6</v>
      </c>
      <c r="B1902" s="1">
        <f>値貼り付け用シート!G89</f>
        <v>18</v>
      </c>
      <c r="C1902" s="1">
        <v>5</v>
      </c>
      <c r="D1902" s="1">
        <f>IF(OR(ISBLANK(値貼り付け用シート!L89),値貼り付け用シート!L89&gt;9990),NA(),値貼り付け用シート!L89)</f>
        <v>28</v>
      </c>
      <c r="E1902" s="1">
        <f t="shared" si="714"/>
        <v>28</v>
      </c>
      <c r="F1902" s="1">
        <f t="shared" si="723"/>
        <v>368</v>
      </c>
      <c r="G1902" s="1">
        <f t="shared" si="724"/>
        <v>8</v>
      </c>
      <c r="H1902" s="1">
        <f t="shared" si="725"/>
        <v>46</v>
      </c>
    </row>
    <row r="1903" spans="1:16" x14ac:dyDescent="0.55000000000000004">
      <c r="A1903" s="1">
        <f>値貼り付け用シート!F89</f>
        <v>6</v>
      </c>
      <c r="B1903" s="1">
        <f>値貼り付け用シート!G89</f>
        <v>18</v>
      </c>
      <c r="C1903" s="1">
        <v>6</v>
      </c>
      <c r="D1903" s="1">
        <f>IF(OR(ISBLANK(値貼り付け用シート!M89),値貼り付け用シート!M89&gt;9990),NA(),値貼り付け用シート!M89)</f>
        <v>23</v>
      </c>
      <c r="E1903" s="1">
        <f t="shared" si="714"/>
        <v>23</v>
      </c>
      <c r="F1903" s="1">
        <f t="shared" si="723"/>
        <v>330</v>
      </c>
      <c r="G1903" s="1">
        <f t="shared" si="724"/>
        <v>8</v>
      </c>
      <c r="H1903" s="1">
        <f t="shared" si="725"/>
        <v>41</v>
      </c>
    </row>
    <row r="1904" spans="1:16" x14ac:dyDescent="0.55000000000000004">
      <c r="A1904" s="1">
        <f>値貼り付け用シート!F89</f>
        <v>6</v>
      </c>
      <c r="B1904" s="1">
        <f>値貼り付け用シート!G89</f>
        <v>18</v>
      </c>
      <c r="C1904" s="1">
        <v>7</v>
      </c>
      <c r="D1904" s="1">
        <f>IF(OR(ISBLANK(値貼り付け用シート!N89),値貼り付け用シート!N89&gt;9990),NA(),値貼り付け用シート!N89)</f>
        <v>32</v>
      </c>
      <c r="E1904" s="1">
        <f t="shared" si="714"/>
        <v>32</v>
      </c>
      <c r="F1904" s="1">
        <f t="shared" si="723"/>
        <v>303</v>
      </c>
      <c r="G1904" s="1">
        <f t="shared" si="724"/>
        <v>8</v>
      </c>
      <c r="H1904" s="1">
        <f t="shared" si="725"/>
        <v>38</v>
      </c>
    </row>
    <row r="1905" spans="1:8" x14ac:dyDescent="0.55000000000000004">
      <c r="A1905" s="1">
        <f>値貼り付け用シート!F89</f>
        <v>6</v>
      </c>
      <c r="B1905" s="1">
        <f>値貼り付け用シート!G89</f>
        <v>18</v>
      </c>
      <c r="C1905" s="1">
        <v>8</v>
      </c>
      <c r="D1905" s="1">
        <f>IF(OR(ISBLANK(値貼り付け用シート!O89),値貼り付け用シート!O89&gt;9990),NA(),値貼り付け用シート!O89)</f>
        <v>42</v>
      </c>
      <c r="E1905" s="1">
        <f t="shared" si="714"/>
        <v>42</v>
      </c>
      <c r="F1905" s="1">
        <f t="shared" si="723"/>
        <v>291</v>
      </c>
      <c r="G1905" s="1">
        <f t="shared" si="724"/>
        <v>8</v>
      </c>
      <c r="H1905" s="1">
        <f t="shared" si="725"/>
        <v>36</v>
      </c>
    </row>
    <row r="1906" spans="1:8" x14ac:dyDescent="0.55000000000000004">
      <c r="A1906" s="1">
        <f>値貼り付け用シート!F89</f>
        <v>6</v>
      </c>
      <c r="B1906" s="1">
        <f>値貼り付け用シート!G89</f>
        <v>18</v>
      </c>
      <c r="C1906" s="1">
        <v>9</v>
      </c>
      <c r="D1906" s="1">
        <f>IF(OR(ISBLANK(値貼り付け用シート!P89),値貼り付け用シート!P89&gt;9990),NA(),値貼り付け用シート!P89)</f>
        <v>54</v>
      </c>
      <c r="E1906" s="1">
        <f t="shared" si="714"/>
        <v>54</v>
      </c>
      <c r="F1906" s="1">
        <f t="shared" si="723"/>
        <v>296</v>
      </c>
      <c r="G1906" s="1">
        <f t="shared" si="724"/>
        <v>8</v>
      </c>
      <c r="H1906" s="1">
        <f t="shared" si="725"/>
        <v>37</v>
      </c>
    </row>
    <row r="1907" spans="1:8" x14ac:dyDescent="0.55000000000000004">
      <c r="A1907" s="1">
        <f>値貼り付け用シート!F89</f>
        <v>6</v>
      </c>
      <c r="B1907" s="1">
        <f>値貼り付け用シート!G89</f>
        <v>18</v>
      </c>
      <c r="C1907" s="1">
        <v>10</v>
      </c>
      <c r="D1907" s="1">
        <f>IF(OR(ISBLANK(値貼り付け用シート!Q89),値貼り付け用シート!Q89&gt;9990),NA(),値貼り付け用シート!Q89)</f>
        <v>68</v>
      </c>
      <c r="E1907" s="1">
        <f t="shared" si="714"/>
        <v>68</v>
      </c>
      <c r="F1907" s="1">
        <f t="shared" si="723"/>
        <v>320</v>
      </c>
      <c r="G1907" s="1">
        <f t="shared" si="724"/>
        <v>8</v>
      </c>
      <c r="H1907" s="1">
        <f t="shared" si="725"/>
        <v>40</v>
      </c>
    </row>
    <row r="1908" spans="1:8" x14ac:dyDescent="0.55000000000000004">
      <c r="A1908" s="1">
        <f>値貼り付け用シート!F89</f>
        <v>6</v>
      </c>
      <c r="B1908" s="1">
        <f>値貼り付け用シート!G89</f>
        <v>18</v>
      </c>
      <c r="C1908" s="1">
        <v>11</v>
      </c>
      <c r="D1908" s="1">
        <f>IF(OR(ISBLANK(値貼り付け用シート!R89),値貼り付け用シート!R89&gt;9990),NA(),値貼り付け用シート!R89)</f>
        <v>67</v>
      </c>
      <c r="E1908" s="1">
        <f t="shared" si="714"/>
        <v>67</v>
      </c>
      <c r="F1908" s="1">
        <f t="shared" si="723"/>
        <v>347</v>
      </c>
      <c r="G1908" s="1">
        <f t="shared" si="724"/>
        <v>8</v>
      </c>
      <c r="H1908" s="1">
        <f t="shared" si="725"/>
        <v>43</v>
      </c>
    </row>
    <row r="1909" spans="1:8" x14ac:dyDescent="0.55000000000000004">
      <c r="A1909" s="1">
        <f>値貼り付け用シート!F89</f>
        <v>6</v>
      </c>
      <c r="B1909" s="1">
        <f>値貼り付け用シート!G89</f>
        <v>18</v>
      </c>
      <c r="C1909" s="1">
        <v>12</v>
      </c>
      <c r="D1909" s="1">
        <f>IF(OR(ISBLANK(値貼り付け用シート!S89),値貼り付け用シート!S89&gt;9990),NA(),値貼り付け用シート!S89)</f>
        <v>71</v>
      </c>
      <c r="E1909" s="1">
        <f t="shared" si="714"/>
        <v>71</v>
      </c>
      <c r="F1909" s="1">
        <f t="shared" si="723"/>
        <v>385</v>
      </c>
      <c r="G1909" s="1">
        <f t="shared" si="724"/>
        <v>8</v>
      </c>
      <c r="H1909" s="1">
        <f t="shared" si="725"/>
        <v>48</v>
      </c>
    </row>
    <row r="1910" spans="1:8" x14ac:dyDescent="0.55000000000000004">
      <c r="A1910" s="1">
        <f>値貼り付け用シート!F89</f>
        <v>6</v>
      </c>
      <c r="B1910" s="1">
        <f>値貼り付け用シート!G89</f>
        <v>18</v>
      </c>
      <c r="C1910" s="1">
        <v>13</v>
      </c>
      <c r="D1910" s="1">
        <f>IF(OR(ISBLANK(値貼り付け用シート!T89),値貼り付け用シート!T89&gt;9990),NA(),値貼り付け用シート!T89)</f>
        <v>75</v>
      </c>
      <c r="E1910" s="1">
        <f t="shared" si="714"/>
        <v>75</v>
      </c>
      <c r="F1910" s="1">
        <f t="shared" si="723"/>
        <v>432</v>
      </c>
      <c r="G1910" s="1">
        <f t="shared" si="724"/>
        <v>8</v>
      </c>
      <c r="H1910" s="1">
        <f t="shared" si="725"/>
        <v>54</v>
      </c>
    </row>
    <row r="1911" spans="1:8" x14ac:dyDescent="0.55000000000000004">
      <c r="A1911" s="1">
        <f>値貼り付け用シート!F89</f>
        <v>6</v>
      </c>
      <c r="B1911" s="1">
        <f>値貼り付け用シート!G89</f>
        <v>18</v>
      </c>
      <c r="C1911" s="1">
        <v>14</v>
      </c>
      <c r="D1911" s="1">
        <f>IF(OR(ISBLANK(値貼り付け用シート!U89),値貼り付け用シート!U89&gt;9990),NA(),値貼り付け用シート!U89)</f>
        <v>75</v>
      </c>
      <c r="E1911" s="1">
        <f t="shared" si="714"/>
        <v>75</v>
      </c>
      <c r="F1911" s="1">
        <f t="shared" si="723"/>
        <v>484</v>
      </c>
      <c r="G1911" s="1">
        <f t="shared" si="724"/>
        <v>8</v>
      </c>
      <c r="H1911" s="1">
        <f t="shared" si="725"/>
        <v>61</v>
      </c>
    </row>
    <row r="1912" spans="1:8" x14ac:dyDescent="0.55000000000000004">
      <c r="A1912" s="1">
        <f>値貼り付け用シート!F89</f>
        <v>6</v>
      </c>
      <c r="B1912" s="1">
        <f>値貼り付け用シート!G89</f>
        <v>18</v>
      </c>
      <c r="C1912" s="1">
        <v>15</v>
      </c>
      <c r="D1912" s="1">
        <f>IF(OR(ISBLANK(値貼り付け用シート!V89),値貼り付け用シート!V89&gt;9990),NA(),値貼り付け用シート!V89)</f>
        <v>68</v>
      </c>
      <c r="E1912" s="1">
        <f t="shared" si="714"/>
        <v>68</v>
      </c>
      <c r="F1912" s="1">
        <f t="shared" si="723"/>
        <v>520</v>
      </c>
      <c r="G1912" s="1">
        <f t="shared" si="724"/>
        <v>8</v>
      </c>
      <c r="H1912" s="1">
        <f t="shared" si="725"/>
        <v>65</v>
      </c>
    </row>
    <row r="1913" spans="1:8" x14ac:dyDescent="0.55000000000000004">
      <c r="A1913" s="1">
        <f>値貼り付け用シート!F89</f>
        <v>6</v>
      </c>
      <c r="B1913" s="1">
        <f>値貼り付け用シート!G89</f>
        <v>18</v>
      </c>
      <c r="C1913" s="1">
        <v>16</v>
      </c>
      <c r="D1913" s="1">
        <f>IF(OR(ISBLANK(値貼り付け用シート!W89),値貼り付け用シート!W89&gt;9990),NA(),値貼り付け用シート!W89)</f>
        <v>68</v>
      </c>
      <c r="E1913" s="1">
        <f t="shared" si="714"/>
        <v>68</v>
      </c>
      <c r="F1913" s="1">
        <f t="shared" si="723"/>
        <v>546</v>
      </c>
      <c r="G1913" s="1">
        <f t="shared" si="724"/>
        <v>8</v>
      </c>
      <c r="H1913" s="1">
        <f t="shared" si="725"/>
        <v>68</v>
      </c>
    </row>
    <row r="1914" spans="1:8" x14ac:dyDescent="0.55000000000000004">
      <c r="A1914" s="1">
        <f>値貼り付け用シート!F89</f>
        <v>6</v>
      </c>
      <c r="B1914" s="1">
        <f>値貼り付け用シート!G89</f>
        <v>18</v>
      </c>
      <c r="C1914" s="1">
        <v>17</v>
      </c>
      <c r="D1914" s="1">
        <f>IF(OR(ISBLANK(値貼り付け用シート!X89),値貼り付け用シート!X89&gt;9990),NA(),値貼り付け用シート!X89)</f>
        <v>65</v>
      </c>
      <c r="E1914" s="1">
        <f t="shared" si="714"/>
        <v>65</v>
      </c>
      <c r="F1914" s="1">
        <f t="shared" si="723"/>
        <v>557</v>
      </c>
      <c r="G1914" s="1">
        <f t="shared" si="724"/>
        <v>8</v>
      </c>
      <c r="H1914" s="1">
        <f t="shared" si="725"/>
        <v>70</v>
      </c>
    </row>
    <row r="1915" spans="1:8" x14ac:dyDescent="0.55000000000000004">
      <c r="A1915" s="1">
        <f>値貼り付け用シート!F89</f>
        <v>6</v>
      </c>
      <c r="B1915" s="1">
        <f>値貼り付け用シート!G89</f>
        <v>18</v>
      </c>
      <c r="C1915" s="1">
        <v>18</v>
      </c>
      <c r="D1915" s="1">
        <f>IF(OR(ISBLANK(値貼り付け用シート!Y89),値貼り付け用シート!Y89&gt;9990),NA(),値貼り付け用シート!Y89)</f>
        <v>60</v>
      </c>
      <c r="E1915" s="1">
        <f t="shared" si="714"/>
        <v>60</v>
      </c>
      <c r="F1915" s="1">
        <f t="shared" si="723"/>
        <v>549</v>
      </c>
      <c r="G1915" s="1">
        <f t="shared" si="724"/>
        <v>8</v>
      </c>
      <c r="H1915" s="1">
        <f t="shared" si="725"/>
        <v>69</v>
      </c>
    </row>
    <row r="1916" spans="1:8" x14ac:dyDescent="0.55000000000000004">
      <c r="A1916" s="1">
        <f>値貼り付け用シート!F89</f>
        <v>6</v>
      </c>
      <c r="B1916" s="1">
        <f>値貼り付け用シート!G89</f>
        <v>18</v>
      </c>
      <c r="C1916" s="1">
        <v>19</v>
      </c>
      <c r="D1916" s="1">
        <f>IF(OR(ISBLANK(値貼り付け用シート!Z89),値貼り付け用シート!Z89&gt;9990),NA(),値貼り付け用シート!Z89)</f>
        <v>55</v>
      </c>
      <c r="E1916" s="1">
        <f t="shared" si="714"/>
        <v>55</v>
      </c>
      <c r="F1916" s="1">
        <f t="shared" si="723"/>
        <v>537</v>
      </c>
      <c r="G1916" s="1">
        <f t="shared" si="724"/>
        <v>8</v>
      </c>
      <c r="H1916" s="1">
        <f t="shared" si="725"/>
        <v>67</v>
      </c>
    </row>
    <row r="1917" spans="1:8" x14ac:dyDescent="0.55000000000000004">
      <c r="A1917" s="1">
        <f>値貼り付け用シート!F89</f>
        <v>6</v>
      </c>
      <c r="B1917" s="1">
        <f>値貼り付け用シート!G89</f>
        <v>18</v>
      </c>
      <c r="C1917" s="1">
        <v>20</v>
      </c>
      <c r="D1917" s="1">
        <f>IF(OR(ISBLANK(値貼り付け用シート!AA89),値貼り付け用シート!AA89&gt;9990),NA(),値貼り付け用シート!AA89)</f>
        <v>51</v>
      </c>
      <c r="E1917" s="1">
        <f t="shared" si="714"/>
        <v>51</v>
      </c>
      <c r="F1917" s="1">
        <f t="shared" si="723"/>
        <v>517</v>
      </c>
      <c r="G1917" s="1">
        <f t="shared" si="724"/>
        <v>8</v>
      </c>
      <c r="H1917" s="1">
        <f t="shared" si="725"/>
        <v>65</v>
      </c>
    </row>
    <row r="1918" spans="1:8" x14ac:dyDescent="0.55000000000000004">
      <c r="A1918" s="1">
        <f>値貼り付け用シート!F89</f>
        <v>6</v>
      </c>
      <c r="B1918" s="1">
        <f>値貼り付け用シート!G89</f>
        <v>18</v>
      </c>
      <c r="C1918" s="1">
        <v>21</v>
      </c>
      <c r="D1918" s="1">
        <f>IF(OR(ISBLANK(値貼り付け用シート!AB89),値貼り付け用シート!AB89&gt;9990),NA(),値貼り付け用シート!AB89)</f>
        <v>46</v>
      </c>
      <c r="E1918" s="1">
        <f t="shared" si="714"/>
        <v>46</v>
      </c>
      <c r="F1918" s="1">
        <f t="shared" si="723"/>
        <v>488</v>
      </c>
      <c r="G1918" s="1">
        <f t="shared" si="724"/>
        <v>8</v>
      </c>
      <c r="H1918" s="1">
        <f t="shared" si="725"/>
        <v>61</v>
      </c>
    </row>
    <row r="1919" spans="1:8" x14ac:dyDescent="0.55000000000000004">
      <c r="A1919" s="1">
        <f>値貼り付け用シート!F89</f>
        <v>6</v>
      </c>
      <c r="B1919" s="1">
        <f>値貼り付け用シート!G89</f>
        <v>18</v>
      </c>
      <c r="C1919" s="1">
        <v>22</v>
      </c>
      <c r="D1919" s="1">
        <f>IF(OR(ISBLANK(値貼り付け用シート!AC89),値貼り付け用シート!AC89&gt;9990),NA(),値貼り付け用シート!AC89)</f>
        <v>26</v>
      </c>
      <c r="E1919" s="1">
        <f t="shared" si="714"/>
        <v>26</v>
      </c>
      <c r="F1919" s="1">
        <f t="shared" si="723"/>
        <v>439</v>
      </c>
      <c r="G1919" s="1">
        <f t="shared" si="724"/>
        <v>8</v>
      </c>
      <c r="H1919" s="1">
        <f t="shared" si="725"/>
        <v>55</v>
      </c>
    </row>
    <row r="1920" spans="1:8" x14ac:dyDescent="0.55000000000000004">
      <c r="A1920" s="1">
        <f>値貼り付け用シート!F89</f>
        <v>6</v>
      </c>
      <c r="B1920" s="1">
        <f>値貼り付け用シート!G89</f>
        <v>18</v>
      </c>
      <c r="C1920" s="1">
        <v>23</v>
      </c>
      <c r="D1920" s="1">
        <f>IF(OR(ISBLANK(値貼り付け用シート!AD89),値貼り付け用シート!AD89&gt;9990),NA(),値貼り付け用シート!AD89)</f>
        <v>21</v>
      </c>
      <c r="E1920" s="1">
        <f t="shared" si="714"/>
        <v>21</v>
      </c>
      <c r="F1920" s="1">
        <f t="shared" si="723"/>
        <v>392</v>
      </c>
      <c r="G1920" s="1">
        <f t="shared" si="724"/>
        <v>8</v>
      </c>
      <c r="H1920" s="1">
        <f t="shared" si="725"/>
        <v>49</v>
      </c>
    </row>
    <row r="1921" spans="1:16" x14ac:dyDescent="0.55000000000000004">
      <c r="A1921" s="1">
        <f>値貼り付け用シート!F89</f>
        <v>6</v>
      </c>
      <c r="B1921" s="1">
        <f>値貼り付け用シート!G89</f>
        <v>18</v>
      </c>
      <c r="C1921" s="1">
        <v>24</v>
      </c>
      <c r="D1921" s="1">
        <f>IF(OR(ISBLANK(値貼り付け用シート!AE89),値貼り付け用シート!AE89&gt;9990),NA(),値貼り付け用シート!AE89)</f>
        <v>14</v>
      </c>
      <c r="E1921" s="1">
        <f t="shared" si="714"/>
        <v>14</v>
      </c>
      <c r="F1921" s="1">
        <f t="shared" si="723"/>
        <v>338</v>
      </c>
      <c r="G1921" s="1">
        <f t="shared" si="724"/>
        <v>8</v>
      </c>
      <c r="H1921" s="1">
        <f t="shared" si="725"/>
        <v>42</v>
      </c>
    </row>
    <row r="1922" spans="1:16" x14ac:dyDescent="0.55000000000000004">
      <c r="A1922" s="1">
        <f>値貼り付け用シート!F90</f>
        <v>6</v>
      </c>
      <c r="B1922" s="1">
        <f>値貼り付け用シート!G90</f>
        <v>19</v>
      </c>
      <c r="C1922" s="1">
        <v>1</v>
      </c>
      <c r="D1922" s="1">
        <f>IF(OR(ISBLANK(値貼り付け用シート!H90),値貼り付け用シート!H90&gt;9990),NA(),値貼り付け用シート!H90)</f>
        <v>23</v>
      </c>
      <c r="E1922" s="1">
        <f t="shared" si="714"/>
        <v>23</v>
      </c>
      <c r="F1922" s="1">
        <f t="shared" si="723"/>
        <v>296</v>
      </c>
      <c r="G1922" s="1">
        <f t="shared" si="724"/>
        <v>8</v>
      </c>
      <c r="H1922" s="1">
        <f t="shared" si="725"/>
        <v>37</v>
      </c>
      <c r="I1922" s="1">
        <f t="shared" ref="I1922" si="734">COUNT(D1922:D1945)</f>
        <v>24</v>
      </c>
      <c r="J1922" s="1">
        <f t="shared" ref="J1922" si="735">COUNT(H1922:H1945)</f>
        <v>24</v>
      </c>
      <c r="K1922" s="1">
        <f t="shared" ref="K1922" si="736">IF(AND(I1922&gt;=20,J1922&gt;=20),0,1)</f>
        <v>0</v>
      </c>
      <c r="L1922" s="1">
        <f t="shared" ref="L1922" si="737">IF(K1922=0,MAX(H1922:H1945),NA())</f>
        <v>59</v>
      </c>
      <c r="M1922" s="1">
        <f t="shared" ref="M1922" si="738">IF(K1922=0,IF(L1922&lt;=70,1,0),NA())</f>
        <v>1</v>
      </c>
      <c r="N1922" s="1">
        <f t="shared" ref="N1922" si="739">IF(COUNTIF(D1922:D1945,NA())=24,NA(),MAX(E1922:E1945))</f>
        <v>80</v>
      </c>
      <c r="O1922" s="1">
        <f t="shared" ref="O1922" si="740">IF(COUNTIF(D1927:D1941,NA())=15,NA(),MAX(E1927:E1941))</f>
        <v>58</v>
      </c>
      <c r="P1922" s="1">
        <f t="shared" ref="P1922" si="741">COUNTIF(D1922:D1945,"&gt;=120")</f>
        <v>0</v>
      </c>
    </row>
    <row r="1923" spans="1:16" x14ac:dyDescent="0.55000000000000004">
      <c r="A1923" s="1">
        <f>値貼り付け用シート!F90</f>
        <v>6</v>
      </c>
      <c r="B1923" s="1">
        <f>値貼り付け用シート!G90</f>
        <v>19</v>
      </c>
      <c r="C1923" s="1">
        <v>2</v>
      </c>
      <c r="D1923" s="1">
        <f>IF(OR(ISBLANK(値貼り付け用シート!I90),値貼り付け用シート!I90&gt;9990),NA(),値貼り付け用シート!I90)</f>
        <v>36</v>
      </c>
      <c r="E1923" s="1">
        <f t="shared" ref="E1923:E1986" si="742">IF(ISERROR(D1923),0,D1923)</f>
        <v>36</v>
      </c>
      <c r="F1923" s="1">
        <f t="shared" si="723"/>
        <v>272</v>
      </c>
      <c r="G1923" s="1">
        <f t="shared" si="724"/>
        <v>8</v>
      </c>
      <c r="H1923" s="1">
        <f t="shared" si="725"/>
        <v>34</v>
      </c>
    </row>
    <row r="1924" spans="1:16" x14ac:dyDescent="0.55000000000000004">
      <c r="A1924" s="1">
        <f>値貼り付け用シート!F90</f>
        <v>6</v>
      </c>
      <c r="B1924" s="1">
        <f>値貼り付け用シート!G90</f>
        <v>19</v>
      </c>
      <c r="C1924" s="1">
        <v>3</v>
      </c>
      <c r="D1924" s="1">
        <f>IF(OR(ISBLANK(値貼り付け用シート!J90),値貼り付け用シート!J90&gt;9990),NA(),値貼り付け用シート!J90)</f>
        <v>80</v>
      </c>
      <c r="E1924" s="1">
        <f t="shared" si="742"/>
        <v>80</v>
      </c>
      <c r="F1924" s="1">
        <f t="shared" si="723"/>
        <v>297</v>
      </c>
      <c r="G1924" s="1">
        <f t="shared" si="724"/>
        <v>8</v>
      </c>
      <c r="H1924" s="1">
        <f t="shared" si="725"/>
        <v>37</v>
      </c>
    </row>
    <row r="1925" spans="1:16" x14ac:dyDescent="0.55000000000000004">
      <c r="A1925" s="1">
        <f>値貼り付け用シート!F90</f>
        <v>6</v>
      </c>
      <c r="B1925" s="1">
        <f>値貼り付け用シート!G90</f>
        <v>19</v>
      </c>
      <c r="C1925" s="1">
        <v>4</v>
      </c>
      <c r="D1925" s="1">
        <f>IF(OR(ISBLANK(値貼り付け用シート!K90),値貼り付け用シート!K90&gt;9990),NA(),値貼り付け用シート!K90)</f>
        <v>70</v>
      </c>
      <c r="E1925" s="1">
        <f t="shared" si="742"/>
        <v>70</v>
      </c>
      <c r="F1925" s="1">
        <f t="shared" si="723"/>
        <v>316</v>
      </c>
      <c r="G1925" s="1">
        <f t="shared" si="724"/>
        <v>8</v>
      </c>
      <c r="H1925" s="1">
        <f t="shared" si="725"/>
        <v>40</v>
      </c>
    </row>
    <row r="1926" spans="1:16" x14ac:dyDescent="0.55000000000000004">
      <c r="A1926" s="1">
        <f>値貼り付け用シート!F90</f>
        <v>6</v>
      </c>
      <c r="B1926" s="1">
        <f>値貼り付け用シート!G90</f>
        <v>19</v>
      </c>
      <c r="C1926" s="1">
        <v>5</v>
      </c>
      <c r="D1926" s="1">
        <f>IF(OR(ISBLANK(値貼り付け用シート!L90),値貼り付け用シート!L90&gt;9990),NA(),値貼り付け用シート!L90)</f>
        <v>65</v>
      </c>
      <c r="E1926" s="1">
        <f t="shared" si="742"/>
        <v>65</v>
      </c>
      <c r="F1926" s="1">
        <f t="shared" si="723"/>
        <v>335</v>
      </c>
      <c r="G1926" s="1">
        <f t="shared" si="724"/>
        <v>8</v>
      </c>
      <c r="H1926" s="1">
        <f t="shared" si="725"/>
        <v>42</v>
      </c>
    </row>
    <row r="1927" spans="1:16" x14ac:dyDescent="0.55000000000000004">
      <c r="A1927" s="1">
        <f>値貼り付け用シート!F90</f>
        <v>6</v>
      </c>
      <c r="B1927" s="1">
        <f>値貼り付け用シート!G90</f>
        <v>19</v>
      </c>
      <c r="C1927" s="1">
        <v>6</v>
      </c>
      <c r="D1927" s="1">
        <f>IF(OR(ISBLANK(値貼り付け用シート!M90),値貼り付け用シート!M90&gt;9990),NA(),値貼り付け用シート!M90)</f>
        <v>58</v>
      </c>
      <c r="E1927" s="1">
        <f t="shared" si="742"/>
        <v>58</v>
      </c>
      <c r="F1927" s="1">
        <f t="shared" si="723"/>
        <v>367</v>
      </c>
      <c r="G1927" s="1">
        <f t="shared" si="724"/>
        <v>8</v>
      </c>
      <c r="H1927" s="1">
        <f t="shared" si="725"/>
        <v>46</v>
      </c>
    </row>
    <row r="1928" spans="1:16" x14ac:dyDescent="0.55000000000000004">
      <c r="A1928" s="1">
        <f>値貼り付け用シート!F90</f>
        <v>6</v>
      </c>
      <c r="B1928" s="1">
        <f>値貼り付け用シート!G90</f>
        <v>19</v>
      </c>
      <c r="C1928" s="1">
        <v>7</v>
      </c>
      <c r="D1928" s="1">
        <f>IF(OR(ISBLANK(値貼り付け用シート!N90),値貼り付け用シート!N90&gt;9990),NA(),値貼り付け用シート!N90)</f>
        <v>52</v>
      </c>
      <c r="E1928" s="1">
        <f t="shared" si="742"/>
        <v>52</v>
      </c>
      <c r="F1928" s="1">
        <f t="shared" si="723"/>
        <v>398</v>
      </c>
      <c r="G1928" s="1">
        <f t="shared" si="724"/>
        <v>8</v>
      </c>
      <c r="H1928" s="1">
        <f t="shared" si="725"/>
        <v>50</v>
      </c>
    </row>
    <row r="1929" spans="1:16" x14ac:dyDescent="0.55000000000000004">
      <c r="A1929" s="1">
        <f>値貼り付け用シート!F90</f>
        <v>6</v>
      </c>
      <c r="B1929" s="1">
        <f>値貼り付け用シート!G90</f>
        <v>19</v>
      </c>
      <c r="C1929" s="1">
        <v>8</v>
      </c>
      <c r="D1929" s="1">
        <f>IF(OR(ISBLANK(値貼り付け用シート!O90),値貼り付け用シート!O90&gt;9990),NA(),値貼り付け用シート!O90)</f>
        <v>50</v>
      </c>
      <c r="E1929" s="1">
        <f t="shared" si="742"/>
        <v>50</v>
      </c>
      <c r="F1929" s="1">
        <f t="shared" si="723"/>
        <v>434</v>
      </c>
      <c r="G1929" s="1">
        <f t="shared" si="724"/>
        <v>8</v>
      </c>
      <c r="H1929" s="1">
        <f t="shared" si="725"/>
        <v>54</v>
      </c>
    </row>
    <row r="1930" spans="1:16" x14ac:dyDescent="0.55000000000000004">
      <c r="A1930" s="1">
        <f>値貼り付け用シート!F90</f>
        <v>6</v>
      </c>
      <c r="B1930" s="1">
        <f>値貼り付け用シート!G90</f>
        <v>19</v>
      </c>
      <c r="C1930" s="1">
        <v>9</v>
      </c>
      <c r="D1930" s="1">
        <f>IF(OR(ISBLANK(値貼り付け用シート!P90),値貼り付け用シート!P90&gt;9990),NA(),値貼り付け用シート!P90)</f>
        <v>50</v>
      </c>
      <c r="E1930" s="1">
        <f t="shared" si="742"/>
        <v>50</v>
      </c>
      <c r="F1930" s="1">
        <f t="shared" si="723"/>
        <v>461</v>
      </c>
      <c r="G1930" s="1">
        <f t="shared" si="724"/>
        <v>8</v>
      </c>
      <c r="H1930" s="1">
        <f t="shared" si="725"/>
        <v>58</v>
      </c>
    </row>
    <row r="1931" spans="1:16" x14ac:dyDescent="0.55000000000000004">
      <c r="A1931" s="1">
        <f>値貼り付け用シート!F90</f>
        <v>6</v>
      </c>
      <c r="B1931" s="1">
        <f>値貼り付け用シート!G90</f>
        <v>19</v>
      </c>
      <c r="C1931" s="1">
        <v>10</v>
      </c>
      <c r="D1931" s="1">
        <f>IF(OR(ISBLANK(値貼り付け用シート!Q90),値貼り付け用シート!Q90&gt;9990),NA(),値貼り付け用シート!Q90)</f>
        <v>50</v>
      </c>
      <c r="E1931" s="1">
        <f t="shared" si="742"/>
        <v>50</v>
      </c>
      <c r="F1931" s="1">
        <f t="shared" si="723"/>
        <v>475</v>
      </c>
      <c r="G1931" s="1">
        <f t="shared" si="724"/>
        <v>8</v>
      </c>
      <c r="H1931" s="1">
        <f t="shared" si="725"/>
        <v>59</v>
      </c>
    </row>
    <row r="1932" spans="1:16" x14ac:dyDescent="0.55000000000000004">
      <c r="A1932" s="1">
        <f>値貼り付け用シート!F90</f>
        <v>6</v>
      </c>
      <c r="B1932" s="1">
        <f>値貼り付け用シート!G90</f>
        <v>19</v>
      </c>
      <c r="C1932" s="1">
        <v>11</v>
      </c>
      <c r="D1932" s="1">
        <f>IF(OR(ISBLANK(値貼り付け用シート!R90),値貼り付け用シート!R90&gt;9990),NA(),値貼り付け用シート!R90)</f>
        <v>51</v>
      </c>
      <c r="E1932" s="1">
        <f t="shared" si="742"/>
        <v>51</v>
      </c>
      <c r="F1932" s="1">
        <f t="shared" si="723"/>
        <v>446</v>
      </c>
      <c r="G1932" s="1">
        <f t="shared" si="724"/>
        <v>8</v>
      </c>
      <c r="H1932" s="1">
        <f t="shared" si="725"/>
        <v>56</v>
      </c>
    </row>
    <row r="1933" spans="1:16" x14ac:dyDescent="0.55000000000000004">
      <c r="A1933" s="1">
        <f>値貼り付け用シート!F90</f>
        <v>6</v>
      </c>
      <c r="B1933" s="1">
        <f>値貼り付け用シート!G90</f>
        <v>19</v>
      </c>
      <c r="C1933" s="1">
        <v>12</v>
      </c>
      <c r="D1933" s="1">
        <f>IF(OR(ISBLANK(値貼り付け用シート!S90),値貼り付け用シート!S90&gt;9990),NA(),値貼り付け用シート!S90)</f>
        <v>50</v>
      </c>
      <c r="E1933" s="1">
        <f t="shared" si="742"/>
        <v>50</v>
      </c>
      <c r="F1933" s="1">
        <f t="shared" si="723"/>
        <v>426</v>
      </c>
      <c r="G1933" s="1">
        <f t="shared" si="724"/>
        <v>8</v>
      </c>
      <c r="H1933" s="1">
        <f t="shared" si="725"/>
        <v>53</v>
      </c>
    </row>
    <row r="1934" spans="1:16" x14ac:dyDescent="0.55000000000000004">
      <c r="A1934" s="1">
        <f>値貼り付け用シート!F90</f>
        <v>6</v>
      </c>
      <c r="B1934" s="1">
        <f>値貼り付け用シート!G90</f>
        <v>19</v>
      </c>
      <c r="C1934" s="1">
        <v>13</v>
      </c>
      <c r="D1934" s="1">
        <f>IF(OR(ISBLANK(値貼り付け用シート!T90),値貼り付け用シート!T90&gt;9990),NA(),値貼り付け用シート!T90)</f>
        <v>50</v>
      </c>
      <c r="E1934" s="1">
        <f t="shared" si="742"/>
        <v>50</v>
      </c>
      <c r="F1934" s="1">
        <f t="shared" si="723"/>
        <v>411</v>
      </c>
      <c r="G1934" s="1">
        <f t="shared" si="724"/>
        <v>8</v>
      </c>
      <c r="H1934" s="1">
        <f t="shared" si="725"/>
        <v>51</v>
      </c>
    </row>
    <row r="1935" spans="1:16" x14ac:dyDescent="0.55000000000000004">
      <c r="A1935" s="1">
        <f>値貼り付け用シート!F90</f>
        <v>6</v>
      </c>
      <c r="B1935" s="1">
        <f>値貼り付け用シート!G90</f>
        <v>19</v>
      </c>
      <c r="C1935" s="1">
        <v>14</v>
      </c>
      <c r="D1935" s="1">
        <f>IF(OR(ISBLANK(値貼り付け用シート!U90),値貼り付け用シート!U90&gt;9990),NA(),値貼り付け用シート!U90)</f>
        <v>47</v>
      </c>
      <c r="E1935" s="1">
        <f t="shared" si="742"/>
        <v>47</v>
      </c>
      <c r="F1935" s="1">
        <f t="shared" si="723"/>
        <v>400</v>
      </c>
      <c r="G1935" s="1">
        <f t="shared" si="724"/>
        <v>8</v>
      </c>
      <c r="H1935" s="1">
        <f t="shared" si="725"/>
        <v>50</v>
      </c>
    </row>
    <row r="1936" spans="1:16" x14ac:dyDescent="0.55000000000000004">
      <c r="A1936" s="1">
        <f>値貼り付け用シート!F90</f>
        <v>6</v>
      </c>
      <c r="B1936" s="1">
        <f>値貼り付け用シート!G90</f>
        <v>19</v>
      </c>
      <c r="C1936" s="1">
        <v>15</v>
      </c>
      <c r="D1936" s="1">
        <f>IF(OR(ISBLANK(値貼り付け用シート!V90),値貼り付け用シート!V90&gt;9990),NA(),値貼り付け用シート!V90)</f>
        <v>46</v>
      </c>
      <c r="E1936" s="1">
        <f t="shared" si="742"/>
        <v>46</v>
      </c>
      <c r="F1936" s="1">
        <f t="shared" si="723"/>
        <v>394</v>
      </c>
      <c r="G1936" s="1">
        <f t="shared" si="724"/>
        <v>8</v>
      </c>
      <c r="H1936" s="1">
        <f t="shared" si="725"/>
        <v>49</v>
      </c>
    </row>
    <row r="1937" spans="1:16" x14ac:dyDescent="0.55000000000000004">
      <c r="A1937" s="1">
        <f>値貼り付け用シート!F90</f>
        <v>6</v>
      </c>
      <c r="B1937" s="1">
        <f>値貼り付け用シート!G90</f>
        <v>19</v>
      </c>
      <c r="C1937" s="1">
        <v>16</v>
      </c>
      <c r="D1937" s="1">
        <f>IF(OR(ISBLANK(値貼り付け用シート!W90),値貼り付け用シート!W90&gt;9990),NA(),値貼り付け用シート!W90)</f>
        <v>46</v>
      </c>
      <c r="E1937" s="1">
        <f t="shared" si="742"/>
        <v>46</v>
      </c>
      <c r="F1937" s="1">
        <f t="shared" si="723"/>
        <v>390</v>
      </c>
      <c r="G1937" s="1">
        <f t="shared" si="724"/>
        <v>8</v>
      </c>
      <c r="H1937" s="1">
        <f t="shared" si="725"/>
        <v>49</v>
      </c>
    </row>
    <row r="1938" spans="1:16" x14ac:dyDescent="0.55000000000000004">
      <c r="A1938" s="1">
        <f>値貼り付け用シート!F90</f>
        <v>6</v>
      </c>
      <c r="B1938" s="1">
        <f>値貼り付け用シート!G90</f>
        <v>19</v>
      </c>
      <c r="C1938" s="1">
        <v>17</v>
      </c>
      <c r="D1938" s="1">
        <f>IF(OR(ISBLANK(値貼り付け用シート!X90),値貼り付け用シート!X90&gt;9990),NA(),値貼り付け用シート!X90)</f>
        <v>45</v>
      </c>
      <c r="E1938" s="1">
        <f t="shared" si="742"/>
        <v>45</v>
      </c>
      <c r="F1938" s="1">
        <f t="shared" si="723"/>
        <v>385</v>
      </c>
      <c r="G1938" s="1">
        <f t="shared" si="724"/>
        <v>8</v>
      </c>
      <c r="H1938" s="1">
        <f t="shared" si="725"/>
        <v>48</v>
      </c>
    </row>
    <row r="1939" spans="1:16" x14ac:dyDescent="0.55000000000000004">
      <c r="A1939" s="1">
        <f>値貼り付け用シート!F90</f>
        <v>6</v>
      </c>
      <c r="B1939" s="1">
        <f>値貼り付け用シート!G90</f>
        <v>19</v>
      </c>
      <c r="C1939" s="1">
        <v>18</v>
      </c>
      <c r="D1939" s="1">
        <f>IF(OR(ISBLANK(値貼り付け用シート!Y90),値貼り付け用シート!Y90&gt;9990),NA(),値貼り付け用シート!Y90)</f>
        <v>44</v>
      </c>
      <c r="E1939" s="1">
        <f t="shared" si="742"/>
        <v>44</v>
      </c>
      <c r="F1939" s="1">
        <f t="shared" si="723"/>
        <v>379</v>
      </c>
      <c r="G1939" s="1">
        <f t="shared" si="724"/>
        <v>8</v>
      </c>
      <c r="H1939" s="1">
        <f t="shared" si="725"/>
        <v>47</v>
      </c>
    </row>
    <row r="1940" spans="1:16" x14ac:dyDescent="0.55000000000000004">
      <c r="A1940" s="1">
        <f>値貼り付け用シート!F90</f>
        <v>6</v>
      </c>
      <c r="B1940" s="1">
        <f>値貼り付け用シート!G90</f>
        <v>19</v>
      </c>
      <c r="C1940" s="1">
        <v>19</v>
      </c>
      <c r="D1940" s="1">
        <f>IF(OR(ISBLANK(値貼り付け用シート!Z90),値貼り付け用シート!Z90&gt;9990),NA(),値貼り付け用シート!Z90)</f>
        <v>39</v>
      </c>
      <c r="E1940" s="1">
        <f t="shared" si="742"/>
        <v>39</v>
      </c>
      <c r="F1940" s="1">
        <f t="shared" si="723"/>
        <v>367</v>
      </c>
      <c r="G1940" s="1">
        <f t="shared" si="724"/>
        <v>8</v>
      </c>
      <c r="H1940" s="1">
        <f t="shared" si="725"/>
        <v>46</v>
      </c>
    </row>
    <row r="1941" spans="1:16" x14ac:dyDescent="0.55000000000000004">
      <c r="A1941" s="1">
        <f>値貼り付け用シート!F90</f>
        <v>6</v>
      </c>
      <c r="B1941" s="1">
        <f>値貼り付け用シート!G90</f>
        <v>19</v>
      </c>
      <c r="C1941" s="1">
        <v>20</v>
      </c>
      <c r="D1941" s="1">
        <f>IF(OR(ISBLANK(値貼り付け用シート!AA90),値貼り付け用シート!AA90&gt;9990),NA(),値貼り付け用シート!AA90)</f>
        <v>35</v>
      </c>
      <c r="E1941" s="1">
        <f t="shared" si="742"/>
        <v>35</v>
      </c>
      <c r="F1941" s="1">
        <f t="shared" si="723"/>
        <v>352</v>
      </c>
      <c r="G1941" s="1">
        <f t="shared" si="724"/>
        <v>8</v>
      </c>
      <c r="H1941" s="1">
        <f t="shared" si="725"/>
        <v>44</v>
      </c>
    </row>
    <row r="1942" spans="1:16" x14ac:dyDescent="0.55000000000000004">
      <c r="A1942" s="1">
        <f>値貼り付け用シート!F90</f>
        <v>6</v>
      </c>
      <c r="B1942" s="1">
        <f>値貼り付け用シート!G90</f>
        <v>19</v>
      </c>
      <c r="C1942" s="1">
        <v>21</v>
      </c>
      <c r="D1942" s="1">
        <f>IF(OR(ISBLANK(値貼り付け用シート!AB90),値貼り付け用シート!AB90&gt;9990),NA(),値貼り付け用シート!AB90)</f>
        <v>32</v>
      </c>
      <c r="E1942" s="1">
        <f t="shared" si="742"/>
        <v>32</v>
      </c>
      <c r="F1942" s="1">
        <f t="shared" si="723"/>
        <v>334</v>
      </c>
      <c r="G1942" s="1">
        <f t="shared" si="724"/>
        <v>8</v>
      </c>
      <c r="H1942" s="1">
        <f t="shared" si="725"/>
        <v>42</v>
      </c>
    </row>
    <row r="1943" spans="1:16" x14ac:dyDescent="0.55000000000000004">
      <c r="A1943" s="1">
        <f>値貼り付け用シート!F90</f>
        <v>6</v>
      </c>
      <c r="B1943" s="1">
        <f>値貼り付け用シート!G90</f>
        <v>19</v>
      </c>
      <c r="C1943" s="1">
        <v>22</v>
      </c>
      <c r="D1943" s="1">
        <f>IF(OR(ISBLANK(値貼り付け用シート!AC90),値貼り付け用シート!AC90&gt;9990),NA(),値貼り付け用シート!AC90)</f>
        <v>28</v>
      </c>
      <c r="E1943" s="1">
        <f t="shared" si="742"/>
        <v>28</v>
      </c>
      <c r="F1943" s="1">
        <f t="shared" si="723"/>
        <v>315</v>
      </c>
      <c r="G1943" s="1">
        <f t="shared" si="724"/>
        <v>8</v>
      </c>
      <c r="H1943" s="1">
        <f t="shared" si="725"/>
        <v>39</v>
      </c>
    </row>
    <row r="1944" spans="1:16" x14ac:dyDescent="0.55000000000000004">
      <c r="A1944" s="1">
        <f>値貼り付け用シート!F90</f>
        <v>6</v>
      </c>
      <c r="B1944" s="1">
        <f>値貼り付け用シート!G90</f>
        <v>19</v>
      </c>
      <c r="C1944" s="1">
        <v>23</v>
      </c>
      <c r="D1944" s="1">
        <f>IF(OR(ISBLANK(値貼り付け用シート!AD90),値貼り付け用シート!AD90&gt;9990),NA(),値貼り付け用シート!AD90)</f>
        <v>31</v>
      </c>
      <c r="E1944" s="1">
        <f t="shared" si="742"/>
        <v>31</v>
      </c>
      <c r="F1944" s="1">
        <f t="shared" si="723"/>
        <v>300</v>
      </c>
      <c r="G1944" s="1">
        <f t="shared" si="724"/>
        <v>8</v>
      </c>
      <c r="H1944" s="1">
        <f t="shared" si="725"/>
        <v>38</v>
      </c>
    </row>
    <row r="1945" spans="1:16" x14ac:dyDescent="0.55000000000000004">
      <c r="A1945" s="1">
        <f>値貼り付け用シート!F90</f>
        <v>6</v>
      </c>
      <c r="B1945" s="1">
        <f>値貼り付け用シート!G90</f>
        <v>19</v>
      </c>
      <c r="C1945" s="1">
        <v>24</v>
      </c>
      <c r="D1945" s="1">
        <f>IF(OR(ISBLANK(値貼り付け用シート!AE90),値貼り付け用シート!AE90&gt;9990),NA(),値貼り付け用シート!AE90)</f>
        <v>27</v>
      </c>
      <c r="E1945" s="1">
        <f t="shared" si="742"/>
        <v>27</v>
      </c>
      <c r="F1945" s="1">
        <f t="shared" si="723"/>
        <v>281</v>
      </c>
      <c r="G1945" s="1">
        <f t="shared" si="724"/>
        <v>8</v>
      </c>
      <c r="H1945" s="1">
        <f t="shared" si="725"/>
        <v>35</v>
      </c>
    </row>
    <row r="1946" spans="1:16" x14ac:dyDescent="0.55000000000000004">
      <c r="A1946" s="1">
        <f>値貼り付け用シート!F91</f>
        <v>6</v>
      </c>
      <c r="B1946" s="1">
        <f>値貼り付け用シート!G91</f>
        <v>20</v>
      </c>
      <c r="C1946" s="1">
        <v>1</v>
      </c>
      <c r="D1946" s="1">
        <f>IF(OR(ISBLANK(値貼り付け用シート!H91),値貼り付け用シート!H91&gt;9990),NA(),値貼り付け用シート!H91)</f>
        <v>19</v>
      </c>
      <c r="E1946" s="1">
        <f t="shared" si="742"/>
        <v>19</v>
      </c>
      <c r="F1946" s="1">
        <f t="shared" si="723"/>
        <v>255</v>
      </c>
      <c r="G1946" s="1">
        <f t="shared" si="724"/>
        <v>8</v>
      </c>
      <c r="H1946" s="1">
        <f t="shared" si="725"/>
        <v>32</v>
      </c>
      <c r="I1946" s="1">
        <f t="shared" ref="I1946" si="743">COUNT(D1946:D1969)</f>
        <v>24</v>
      </c>
      <c r="J1946" s="1">
        <f t="shared" ref="J1946" si="744">COUNT(H1946:H1969)</f>
        <v>24</v>
      </c>
      <c r="K1946" s="1">
        <f t="shared" ref="K1946" si="745">IF(AND(I1946&gt;=20,J1946&gt;=20),0,1)</f>
        <v>0</v>
      </c>
      <c r="L1946" s="1">
        <f t="shared" ref="L1946" si="746">IF(K1946=0,MAX(H1946:H1969),NA())</f>
        <v>41</v>
      </c>
      <c r="M1946" s="1">
        <f t="shared" ref="M1946" si="747">IF(K1946=0,IF(L1946&lt;=70,1,0),NA())</f>
        <v>1</v>
      </c>
      <c r="N1946" s="1">
        <f t="shared" ref="N1946" si="748">IF(COUNTIF(D1946:D1969,NA())=24,NA(),MAX(E1946:E1969))</f>
        <v>50</v>
      </c>
      <c r="O1946" s="1">
        <f t="shared" ref="O1946" si="749">IF(COUNTIF(D1951:D1965,NA())=15,NA(),MAX(E1951:E1965))</f>
        <v>50</v>
      </c>
      <c r="P1946" s="1">
        <f t="shared" ref="P1946" si="750">COUNTIF(D1946:D1969,"&gt;=120")</f>
        <v>0</v>
      </c>
    </row>
    <row r="1947" spans="1:16" x14ac:dyDescent="0.55000000000000004">
      <c r="A1947" s="1">
        <f>値貼り付け用シート!F91</f>
        <v>6</v>
      </c>
      <c r="B1947" s="1">
        <f>値貼り付け用シート!G91</f>
        <v>20</v>
      </c>
      <c r="C1947" s="1">
        <v>2</v>
      </c>
      <c r="D1947" s="1">
        <f>IF(OR(ISBLANK(値貼り付け用シート!I91),値貼り付け用シート!I91&gt;9990),NA(),値貼り付け用シート!I91)</f>
        <v>25</v>
      </c>
      <c r="E1947" s="1">
        <f t="shared" si="742"/>
        <v>25</v>
      </c>
      <c r="F1947" s="1">
        <f t="shared" ref="F1947:F2010" si="751">SUM(E1940:E1947)</f>
        <v>236</v>
      </c>
      <c r="G1947" s="1">
        <f t="shared" ref="G1947:G2010" si="752">COUNT(D1940:D1947)</f>
        <v>8</v>
      </c>
      <c r="H1947" s="1">
        <f t="shared" ref="H1947:H2010" si="753">IF(G1947&gt;=6,ROUND(F1947/G1947,0),NA())</f>
        <v>30</v>
      </c>
    </row>
    <row r="1948" spans="1:16" x14ac:dyDescent="0.55000000000000004">
      <c r="A1948" s="1">
        <f>値貼り付け用シート!F91</f>
        <v>6</v>
      </c>
      <c r="B1948" s="1">
        <f>値貼り付け用シート!G91</f>
        <v>20</v>
      </c>
      <c r="C1948" s="1">
        <v>3</v>
      </c>
      <c r="D1948" s="1">
        <f>IF(OR(ISBLANK(値貼り付け用シート!J91),値貼り付け用シート!J91&gt;9990),NA(),値貼り付け用シート!J91)</f>
        <v>30</v>
      </c>
      <c r="E1948" s="1">
        <f t="shared" si="742"/>
        <v>30</v>
      </c>
      <c r="F1948" s="1">
        <f t="shared" si="751"/>
        <v>227</v>
      </c>
      <c r="G1948" s="1">
        <f t="shared" si="752"/>
        <v>8</v>
      </c>
      <c r="H1948" s="1">
        <f t="shared" si="753"/>
        <v>28</v>
      </c>
    </row>
    <row r="1949" spans="1:16" x14ac:dyDescent="0.55000000000000004">
      <c r="A1949" s="1">
        <f>値貼り付け用シート!F91</f>
        <v>6</v>
      </c>
      <c r="B1949" s="1">
        <f>値貼り付け用シート!G91</f>
        <v>20</v>
      </c>
      <c r="C1949" s="1">
        <v>4</v>
      </c>
      <c r="D1949" s="1">
        <f>IF(OR(ISBLANK(値貼り付け用シート!K91),値貼り付け用シート!K91&gt;9990),NA(),値貼り付け用シート!K91)</f>
        <v>28</v>
      </c>
      <c r="E1949" s="1">
        <f t="shared" si="742"/>
        <v>28</v>
      </c>
      <c r="F1949" s="1">
        <f t="shared" si="751"/>
        <v>220</v>
      </c>
      <c r="G1949" s="1">
        <f t="shared" si="752"/>
        <v>8</v>
      </c>
      <c r="H1949" s="1">
        <f t="shared" si="753"/>
        <v>28</v>
      </c>
    </row>
    <row r="1950" spans="1:16" x14ac:dyDescent="0.55000000000000004">
      <c r="A1950" s="1">
        <f>値貼り付け用シート!F91</f>
        <v>6</v>
      </c>
      <c r="B1950" s="1">
        <f>値貼り付け用シート!G91</f>
        <v>20</v>
      </c>
      <c r="C1950" s="1">
        <v>5</v>
      </c>
      <c r="D1950" s="1">
        <f>IF(OR(ISBLANK(値貼り付け用シート!L91),値貼り付け用シート!L91&gt;9990),NA(),値貼り付け用シート!L91)</f>
        <v>29</v>
      </c>
      <c r="E1950" s="1">
        <f t="shared" si="742"/>
        <v>29</v>
      </c>
      <c r="F1950" s="1">
        <f t="shared" si="751"/>
        <v>217</v>
      </c>
      <c r="G1950" s="1">
        <f t="shared" si="752"/>
        <v>8</v>
      </c>
      <c r="H1950" s="1">
        <f t="shared" si="753"/>
        <v>27</v>
      </c>
    </row>
    <row r="1951" spans="1:16" x14ac:dyDescent="0.55000000000000004">
      <c r="A1951" s="1">
        <f>値貼り付け用シート!F91</f>
        <v>6</v>
      </c>
      <c r="B1951" s="1">
        <f>値貼り付け用シート!G91</f>
        <v>20</v>
      </c>
      <c r="C1951" s="1">
        <v>6</v>
      </c>
      <c r="D1951" s="1">
        <f>IF(OR(ISBLANK(値貼り付け用シート!M91),値貼り付け用シート!M91&gt;9990),NA(),値貼り付け用シート!M91)</f>
        <v>27</v>
      </c>
      <c r="E1951" s="1">
        <f t="shared" si="742"/>
        <v>27</v>
      </c>
      <c r="F1951" s="1">
        <f t="shared" si="751"/>
        <v>216</v>
      </c>
      <c r="G1951" s="1">
        <f t="shared" si="752"/>
        <v>8</v>
      </c>
      <c r="H1951" s="1">
        <f t="shared" si="753"/>
        <v>27</v>
      </c>
    </row>
    <row r="1952" spans="1:16" x14ac:dyDescent="0.55000000000000004">
      <c r="A1952" s="1">
        <f>値貼り付け用シート!F91</f>
        <v>6</v>
      </c>
      <c r="B1952" s="1">
        <f>値貼り付け用シート!G91</f>
        <v>20</v>
      </c>
      <c r="C1952" s="1">
        <v>7</v>
      </c>
      <c r="D1952" s="1">
        <f>IF(OR(ISBLANK(値貼り付け用シート!N91),値貼り付け用シート!N91&gt;9990),NA(),値貼り付け用シート!N91)</f>
        <v>26</v>
      </c>
      <c r="E1952" s="1">
        <f t="shared" si="742"/>
        <v>26</v>
      </c>
      <c r="F1952" s="1">
        <f t="shared" si="751"/>
        <v>211</v>
      </c>
      <c r="G1952" s="1">
        <f t="shared" si="752"/>
        <v>8</v>
      </c>
      <c r="H1952" s="1">
        <f t="shared" si="753"/>
        <v>26</v>
      </c>
    </row>
    <row r="1953" spans="1:8" x14ac:dyDescent="0.55000000000000004">
      <c r="A1953" s="1">
        <f>値貼り付け用シート!F91</f>
        <v>6</v>
      </c>
      <c r="B1953" s="1">
        <f>値貼り付け用シート!G91</f>
        <v>20</v>
      </c>
      <c r="C1953" s="1">
        <v>8</v>
      </c>
      <c r="D1953" s="1">
        <f>IF(OR(ISBLANK(値貼り付け用シート!O91),値貼り付け用シート!O91&gt;9990),NA(),値貼り付け用シート!O91)</f>
        <v>27</v>
      </c>
      <c r="E1953" s="1">
        <f t="shared" si="742"/>
        <v>27</v>
      </c>
      <c r="F1953" s="1">
        <f t="shared" si="751"/>
        <v>211</v>
      </c>
      <c r="G1953" s="1">
        <f t="shared" si="752"/>
        <v>8</v>
      </c>
      <c r="H1953" s="1">
        <f t="shared" si="753"/>
        <v>26</v>
      </c>
    </row>
    <row r="1954" spans="1:8" x14ac:dyDescent="0.55000000000000004">
      <c r="A1954" s="1">
        <f>値貼り付け用シート!F91</f>
        <v>6</v>
      </c>
      <c r="B1954" s="1">
        <f>値貼り付け用シート!G91</f>
        <v>20</v>
      </c>
      <c r="C1954" s="1">
        <v>9</v>
      </c>
      <c r="D1954" s="1">
        <f>IF(OR(ISBLANK(値貼り付け用シート!P91),値貼り付け用シート!P91&gt;9990),NA(),値貼り付け用シート!P91)</f>
        <v>29</v>
      </c>
      <c r="E1954" s="1">
        <f t="shared" si="742"/>
        <v>29</v>
      </c>
      <c r="F1954" s="1">
        <f t="shared" si="751"/>
        <v>221</v>
      </c>
      <c r="G1954" s="1">
        <f t="shared" si="752"/>
        <v>8</v>
      </c>
      <c r="H1954" s="1">
        <f t="shared" si="753"/>
        <v>28</v>
      </c>
    </row>
    <row r="1955" spans="1:8" x14ac:dyDescent="0.55000000000000004">
      <c r="A1955" s="1">
        <f>値貼り付け用シート!F91</f>
        <v>6</v>
      </c>
      <c r="B1955" s="1">
        <f>値貼り付け用シート!G91</f>
        <v>20</v>
      </c>
      <c r="C1955" s="1">
        <v>10</v>
      </c>
      <c r="D1955" s="1">
        <f>IF(OR(ISBLANK(値貼り付け用シート!Q91),値貼り付け用シート!Q91&gt;9990),NA(),値貼り付け用シート!Q91)</f>
        <v>28</v>
      </c>
      <c r="E1955" s="1">
        <f t="shared" si="742"/>
        <v>28</v>
      </c>
      <c r="F1955" s="1">
        <f t="shared" si="751"/>
        <v>224</v>
      </c>
      <c r="G1955" s="1">
        <f t="shared" si="752"/>
        <v>8</v>
      </c>
      <c r="H1955" s="1">
        <f t="shared" si="753"/>
        <v>28</v>
      </c>
    </row>
    <row r="1956" spans="1:8" x14ac:dyDescent="0.55000000000000004">
      <c r="A1956" s="1">
        <f>値貼り付け用シート!F91</f>
        <v>6</v>
      </c>
      <c r="B1956" s="1">
        <f>値貼り付け用シート!G91</f>
        <v>20</v>
      </c>
      <c r="C1956" s="1">
        <v>11</v>
      </c>
      <c r="D1956" s="1">
        <f>IF(OR(ISBLANK(値貼り付け用シート!R91),値貼り付け用シート!R91&gt;9990),NA(),値貼り付け用シート!R91)</f>
        <v>34</v>
      </c>
      <c r="E1956" s="1">
        <f t="shared" si="742"/>
        <v>34</v>
      </c>
      <c r="F1956" s="1">
        <f t="shared" si="751"/>
        <v>228</v>
      </c>
      <c r="G1956" s="1">
        <f t="shared" si="752"/>
        <v>8</v>
      </c>
      <c r="H1956" s="1">
        <f t="shared" si="753"/>
        <v>29</v>
      </c>
    </row>
    <row r="1957" spans="1:8" x14ac:dyDescent="0.55000000000000004">
      <c r="A1957" s="1">
        <f>値貼り付け用シート!F91</f>
        <v>6</v>
      </c>
      <c r="B1957" s="1">
        <f>値貼り付け用シート!G91</f>
        <v>20</v>
      </c>
      <c r="C1957" s="1">
        <v>12</v>
      </c>
      <c r="D1957" s="1">
        <f>IF(OR(ISBLANK(値貼り付け用シート!S91),値貼り付け用シート!S91&gt;9990),NA(),値貼り付け用シート!S91)</f>
        <v>34</v>
      </c>
      <c r="E1957" s="1">
        <f t="shared" si="742"/>
        <v>34</v>
      </c>
      <c r="F1957" s="1">
        <f t="shared" si="751"/>
        <v>234</v>
      </c>
      <c r="G1957" s="1">
        <f t="shared" si="752"/>
        <v>8</v>
      </c>
      <c r="H1957" s="1">
        <f t="shared" si="753"/>
        <v>29</v>
      </c>
    </row>
    <row r="1958" spans="1:8" x14ac:dyDescent="0.55000000000000004">
      <c r="A1958" s="1">
        <f>値貼り付け用シート!F91</f>
        <v>6</v>
      </c>
      <c r="B1958" s="1">
        <f>値貼り付け用シート!G91</f>
        <v>20</v>
      </c>
      <c r="C1958" s="1">
        <v>13</v>
      </c>
      <c r="D1958" s="1">
        <f>IF(OR(ISBLANK(値貼り付け用シート!T91),値貼り付け用シート!T91&gt;9990),NA(),値貼り付け用シート!T91)</f>
        <v>38</v>
      </c>
      <c r="E1958" s="1">
        <f t="shared" si="742"/>
        <v>38</v>
      </c>
      <c r="F1958" s="1">
        <f t="shared" si="751"/>
        <v>243</v>
      </c>
      <c r="G1958" s="1">
        <f t="shared" si="752"/>
        <v>8</v>
      </c>
      <c r="H1958" s="1">
        <f t="shared" si="753"/>
        <v>30</v>
      </c>
    </row>
    <row r="1959" spans="1:8" x14ac:dyDescent="0.55000000000000004">
      <c r="A1959" s="1">
        <f>値貼り付け用シート!F91</f>
        <v>6</v>
      </c>
      <c r="B1959" s="1">
        <f>値貼り付け用シート!G91</f>
        <v>20</v>
      </c>
      <c r="C1959" s="1">
        <v>14</v>
      </c>
      <c r="D1959" s="1">
        <f>IF(OR(ISBLANK(値貼り付け用シート!U91),値貼り付け用シート!U91&gt;9990),NA(),値貼り付け用シート!U91)</f>
        <v>45</v>
      </c>
      <c r="E1959" s="1">
        <f t="shared" si="742"/>
        <v>45</v>
      </c>
      <c r="F1959" s="1">
        <f t="shared" si="751"/>
        <v>261</v>
      </c>
      <c r="G1959" s="1">
        <f t="shared" si="752"/>
        <v>8</v>
      </c>
      <c r="H1959" s="1">
        <f t="shared" si="753"/>
        <v>33</v>
      </c>
    </row>
    <row r="1960" spans="1:8" x14ac:dyDescent="0.55000000000000004">
      <c r="A1960" s="1">
        <f>値貼り付け用シート!F91</f>
        <v>6</v>
      </c>
      <c r="B1960" s="1">
        <f>値貼り付け用シート!G91</f>
        <v>20</v>
      </c>
      <c r="C1960" s="1">
        <v>15</v>
      </c>
      <c r="D1960" s="1">
        <f>IF(OR(ISBLANK(値貼り付け用シート!V91),値貼り付け用シート!V91&gt;9990),NA(),値貼り付け用シート!V91)</f>
        <v>50</v>
      </c>
      <c r="E1960" s="1">
        <f t="shared" si="742"/>
        <v>50</v>
      </c>
      <c r="F1960" s="1">
        <f t="shared" si="751"/>
        <v>285</v>
      </c>
      <c r="G1960" s="1">
        <f t="shared" si="752"/>
        <v>8</v>
      </c>
      <c r="H1960" s="1">
        <f t="shared" si="753"/>
        <v>36</v>
      </c>
    </row>
    <row r="1961" spans="1:8" x14ac:dyDescent="0.55000000000000004">
      <c r="A1961" s="1">
        <f>値貼り付け用シート!F91</f>
        <v>6</v>
      </c>
      <c r="B1961" s="1">
        <f>値貼り付け用シート!G91</f>
        <v>20</v>
      </c>
      <c r="C1961" s="1">
        <v>16</v>
      </c>
      <c r="D1961" s="1">
        <f>IF(OR(ISBLANK(値貼り付け用シート!W91),値貼り付け用シート!W91&gt;9990),NA(),値貼り付け用シート!W91)</f>
        <v>45</v>
      </c>
      <c r="E1961" s="1">
        <f t="shared" si="742"/>
        <v>45</v>
      </c>
      <c r="F1961" s="1">
        <f t="shared" si="751"/>
        <v>303</v>
      </c>
      <c r="G1961" s="1">
        <f t="shared" si="752"/>
        <v>8</v>
      </c>
      <c r="H1961" s="1">
        <f t="shared" si="753"/>
        <v>38</v>
      </c>
    </row>
    <row r="1962" spans="1:8" x14ac:dyDescent="0.55000000000000004">
      <c r="A1962" s="1">
        <f>値貼り付け用シート!F91</f>
        <v>6</v>
      </c>
      <c r="B1962" s="1">
        <f>値貼り付け用シート!G91</f>
        <v>20</v>
      </c>
      <c r="C1962" s="1">
        <v>17</v>
      </c>
      <c r="D1962" s="1">
        <f>IF(OR(ISBLANK(値貼り付け用シート!X91),値貼り付け用シート!X91&gt;9990),NA(),値貼り付け用シート!X91)</f>
        <v>44</v>
      </c>
      <c r="E1962" s="1">
        <f t="shared" si="742"/>
        <v>44</v>
      </c>
      <c r="F1962" s="1">
        <f t="shared" si="751"/>
        <v>318</v>
      </c>
      <c r="G1962" s="1">
        <f t="shared" si="752"/>
        <v>8</v>
      </c>
      <c r="H1962" s="1">
        <f t="shared" si="753"/>
        <v>40</v>
      </c>
    </row>
    <row r="1963" spans="1:8" x14ac:dyDescent="0.55000000000000004">
      <c r="A1963" s="1">
        <f>値貼り付け用シート!F91</f>
        <v>6</v>
      </c>
      <c r="B1963" s="1">
        <f>値貼り付け用シート!G91</f>
        <v>20</v>
      </c>
      <c r="C1963" s="1">
        <v>18</v>
      </c>
      <c r="D1963" s="1">
        <f>IF(OR(ISBLANK(値貼り付け用シート!Y91),値貼り付け用シート!Y91&gt;9990),NA(),値貼り付け用シート!Y91)</f>
        <v>40</v>
      </c>
      <c r="E1963" s="1">
        <f t="shared" si="742"/>
        <v>40</v>
      </c>
      <c r="F1963" s="1">
        <f t="shared" si="751"/>
        <v>330</v>
      </c>
      <c r="G1963" s="1">
        <f t="shared" si="752"/>
        <v>8</v>
      </c>
      <c r="H1963" s="1">
        <f t="shared" si="753"/>
        <v>41</v>
      </c>
    </row>
    <row r="1964" spans="1:8" x14ac:dyDescent="0.55000000000000004">
      <c r="A1964" s="1">
        <f>値貼り付け用シート!F91</f>
        <v>6</v>
      </c>
      <c r="B1964" s="1">
        <f>値貼り付け用シート!G91</f>
        <v>20</v>
      </c>
      <c r="C1964" s="1">
        <v>19</v>
      </c>
      <c r="D1964" s="1">
        <f>IF(OR(ISBLANK(値貼り付け用シート!Z91),値貼り付け用シート!Z91&gt;9990),NA(),値貼り付け用シート!Z91)</f>
        <v>30</v>
      </c>
      <c r="E1964" s="1">
        <f t="shared" si="742"/>
        <v>30</v>
      </c>
      <c r="F1964" s="1">
        <f t="shared" si="751"/>
        <v>326</v>
      </c>
      <c r="G1964" s="1">
        <f t="shared" si="752"/>
        <v>8</v>
      </c>
      <c r="H1964" s="1">
        <f t="shared" si="753"/>
        <v>41</v>
      </c>
    </row>
    <row r="1965" spans="1:8" x14ac:dyDescent="0.55000000000000004">
      <c r="A1965" s="1">
        <f>値貼り付け用シート!F91</f>
        <v>6</v>
      </c>
      <c r="B1965" s="1">
        <f>値貼り付け用シート!G91</f>
        <v>20</v>
      </c>
      <c r="C1965" s="1">
        <v>20</v>
      </c>
      <c r="D1965" s="1">
        <f>IF(OR(ISBLANK(値貼り付け用シート!AA91),値貼り付け用シート!AA91&gt;9990),NA(),値貼り付け用シート!AA91)</f>
        <v>27</v>
      </c>
      <c r="E1965" s="1">
        <f t="shared" si="742"/>
        <v>27</v>
      </c>
      <c r="F1965" s="1">
        <f t="shared" si="751"/>
        <v>319</v>
      </c>
      <c r="G1965" s="1">
        <f t="shared" si="752"/>
        <v>8</v>
      </c>
      <c r="H1965" s="1">
        <f t="shared" si="753"/>
        <v>40</v>
      </c>
    </row>
    <row r="1966" spans="1:8" x14ac:dyDescent="0.55000000000000004">
      <c r="A1966" s="1">
        <f>値貼り付け用シート!F91</f>
        <v>6</v>
      </c>
      <c r="B1966" s="1">
        <f>値貼り付け用シート!G91</f>
        <v>20</v>
      </c>
      <c r="C1966" s="1">
        <v>21</v>
      </c>
      <c r="D1966" s="1">
        <f>IF(OR(ISBLANK(値貼り付け用シート!AB91),値貼り付け用シート!AB91&gt;9990),NA(),値貼り付け用シート!AB91)</f>
        <v>25</v>
      </c>
      <c r="E1966" s="1">
        <f t="shared" si="742"/>
        <v>25</v>
      </c>
      <c r="F1966" s="1">
        <f t="shared" si="751"/>
        <v>306</v>
      </c>
      <c r="G1966" s="1">
        <f t="shared" si="752"/>
        <v>8</v>
      </c>
      <c r="H1966" s="1">
        <f t="shared" si="753"/>
        <v>38</v>
      </c>
    </row>
    <row r="1967" spans="1:8" x14ac:dyDescent="0.55000000000000004">
      <c r="A1967" s="1">
        <f>値貼り付け用シート!F91</f>
        <v>6</v>
      </c>
      <c r="B1967" s="1">
        <f>値貼り付け用シート!G91</f>
        <v>20</v>
      </c>
      <c r="C1967" s="1">
        <v>22</v>
      </c>
      <c r="D1967" s="1">
        <f>IF(OR(ISBLANK(値貼り付け用シート!AC91),値貼り付け用シート!AC91&gt;9990),NA(),値貼り付け用シート!AC91)</f>
        <v>25</v>
      </c>
      <c r="E1967" s="1">
        <f t="shared" si="742"/>
        <v>25</v>
      </c>
      <c r="F1967" s="1">
        <f t="shared" si="751"/>
        <v>286</v>
      </c>
      <c r="G1967" s="1">
        <f t="shared" si="752"/>
        <v>8</v>
      </c>
      <c r="H1967" s="1">
        <f t="shared" si="753"/>
        <v>36</v>
      </c>
    </row>
    <row r="1968" spans="1:8" x14ac:dyDescent="0.55000000000000004">
      <c r="A1968" s="1">
        <f>値貼り付け用シート!F91</f>
        <v>6</v>
      </c>
      <c r="B1968" s="1">
        <f>値貼り付け用シート!G91</f>
        <v>20</v>
      </c>
      <c r="C1968" s="1">
        <v>23</v>
      </c>
      <c r="D1968" s="1">
        <f>IF(OR(ISBLANK(値貼り付け用シート!AD91),値貼り付け用シート!AD91&gt;9990),NA(),値貼り付け用シート!AD91)</f>
        <v>27</v>
      </c>
      <c r="E1968" s="1">
        <f t="shared" si="742"/>
        <v>27</v>
      </c>
      <c r="F1968" s="1">
        <f t="shared" si="751"/>
        <v>263</v>
      </c>
      <c r="G1968" s="1">
        <f t="shared" si="752"/>
        <v>8</v>
      </c>
      <c r="H1968" s="1">
        <f t="shared" si="753"/>
        <v>33</v>
      </c>
    </row>
    <row r="1969" spans="1:16" x14ac:dyDescent="0.55000000000000004">
      <c r="A1969" s="1">
        <f>値貼り付け用シート!F91</f>
        <v>6</v>
      </c>
      <c r="B1969" s="1">
        <f>値貼り付け用シート!G91</f>
        <v>20</v>
      </c>
      <c r="C1969" s="1">
        <v>24</v>
      </c>
      <c r="D1969" s="1">
        <f>IF(OR(ISBLANK(値貼り付け用シート!AE91),値貼り付け用シート!AE91&gt;9990),NA(),値貼り付け用シート!AE91)</f>
        <v>23</v>
      </c>
      <c r="E1969" s="1">
        <f t="shared" si="742"/>
        <v>23</v>
      </c>
      <c r="F1969" s="1">
        <f t="shared" si="751"/>
        <v>241</v>
      </c>
      <c r="G1969" s="1">
        <f t="shared" si="752"/>
        <v>8</v>
      </c>
      <c r="H1969" s="1">
        <f t="shared" si="753"/>
        <v>30</v>
      </c>
    </row>
    <row r="1970" spans="1:16" x14ac:dyDescent="0.55000000000000004">
      <c r="A1970" s="1">
        <f>値貼り付け用シート!F92</f>
        <v>6</v>
      </c>
      <c r="B1970" s="1">
        <f>値貼り付け用シート!G92</f>
        <v>21</v>
      </c>
      <c r="C1970" s="1">
        <v>1</v>
      </c>
      <c r="D1970" s="1">
        <f>IF(OR(ISBLANK(値貼り付け用シート!H92),値貼り付け用シート!H92&gt;9990),NA(),値貼り付け用シート!H92)</f>
        <v>20</v>
      </c>
      <c r="E1970" s="1">
        <f t="shared" si="742"/>
        <v>20</v>
      </c>
      <c r="F1970" s="1">
        <f t="shared" si="751"/>
        <v>217</v>
      </c>
      <c r="G1970" s="1">
        <f t="shared" si="752"/>
        <v>8</v>
      </c>
      <c r="H1970" s="1">
        <f t="shared" si="753"/>
        <v>27</v>
      </c>
      <c r="I1970" s="1">
        <f t="shared" ref="I1970" si="754">COUNT(D1970:D1993)</f>
        <v>23</v>
      </c>
      <c r="J1970" s="1">
        <f t="shared" ref="J1970" si="755">COUNT(H1970:H1993)</f>
        <v>24</v>
      </c>
      <c r="K1970" s="1">
        <f t="shared" ref="K1970" si="756">IF(AND(I1970&gt;=20,J1970&gt;=20),0,1)</f>
        <v>0</v>
      </c>
      <c r="L1970" s="1">
        <f t="shared" ref="L1970" si="757">IF(K1970=0,MAX(H1970:H1993),NA())</f>
        <v>49</v>
      </c>
      <c r="M1970" s="1">
        <f t="shared" ref="M1970" si="758">IF(K1970=0,IF(L1970&lt;=70,1,0),NA())</f>
        <v>1</v>
      </c>
      <c r="N1970" s="1">
        <f t="shared" ref="N1970" si="759">IF(COUNTIF(D1970:D1993,NA())=24,NA(),MAX(E1970:E1993))</f>
        <v>55</v>
      </c>
      <c r="O1970" s="1">
        <f t="shared" ref="O1970" si="760">IF(COUNTIF(D1975:D1989,NA())=15,NA(),MAX(E1975:E1989))</f>
        <v>55</v>
      </c>
      <c r="P1970" s="1">
        <f t="shared" ref="P1970" si="761">COUNTIF(D1970:D1993,"&gt;=120")</f>
        <v>0</v>
      </c>
    </row>
    <row r="1971" spans="1:16" x14ac:dyDescent="0.55000000000000004">
      <c r="A1971" s="1">
        <f>値貼り付け用シート!F92</f>
        <v>6</v>
      </c>
      <c r="B1971" s="1">
        <f>値貼り付け用シート!G92</f>
        <v>21</v>
      </c>
      <c r="C1971" s="1">
        <v>2</v>
      </c>
      <c r="D1971" s="1">
        <f>IF(OR(ISBLANK(値貼り付け用シート!I92),値貼り付け用シート!I92&gt;9990),NA(),値貼り付け用シート!I92)</f>
        <v>17</v>
      </c>
      <c r="E1971" s="1">
        <f t="shared" si="742"/>
        <v>17</v>
      </c>
      <c r="F1971" s="1">
        <f t="shared" si="751"/>
        <v>194</v>
      </c>
      <c r="G1971" s="1">
        <f t="shared" si="752"/>
        <v>8</v>
      </c>
      <c r="H1971" s="1">
        <f t="shared" si="753"/>
        <v>24</v>
      </c>
    </row>
    <row r="1972" spans="1:16" x14ac:dyDescent="0.55000000000000004">
      <c r="A1972" s="1">
        <f>値貼り付け用シート!F92</f>
        <v>6</v>
      </c>
      <c r="B1972" s="1">
        <f>値貼り付け用シート!G92</f>
        <v>21</v>
      </c>
      <c r="C1972" s="1">
        <v>3</v>
      </c>
      <c r="D1972" s="1">
        <f>IF(OR(ISBLANK(値貼り付け用シート!J92),値貼り付け用シート!J92&gt;9990),NA(),値貼り付け用シート!J92)</f>
        <v>19</v>
      </c>
      <c r="E1972" s="1">
        <f t="shared" si="742"/>
        <v>19</v>
      </c>
      <c r="F1972" s="1">
        <f t="shared" si="751"/>
        <v>183</v>
      </c>
      <c r="G1972" s="1">
        <f t="shared" si="752"/>
        <v>8</v>
      </c>
      <c r="H1972" s="1">
        <f t="shared" si="753"/>
        <v>23</v>
      </c>
    </row>
    <row r="1973" spans="1:16" x14ac:dyDescent="0.55000000000000004">
      <c r="A1973" s="1">
        <f>値貼り付け用シート!F92</f>
        <v>6</v>
      </c>
      <c r="B1973" s="1">
        <f>値貼り付け用シート!G92</f>
        <v>21</v>
      </c>
      <c r="C1973" s="1">
        <v>4</v>
      </c>
      <c r="D1973" s="1">
        <f>IF(OR(ISBLANK(値貼り付け用シート!K92),値貼り付け用シート!K92&gt;9990),NA(),値貼り付け用シート!K92)</f>
        <v>21</v>
      </c>
      <c r="E1973" s="1">
        <f t="shared" si="742"/>
        <v>21</v>
      </c>
      <c r="F1973" s="1">
        <f t="shared" si="751"/>
        <v>177</v>
      </c>
      <c r="G1973" s="1">
        <f t="shared" si="752"/>
        <v>8</v>
      </c>
      <c r="H1973" s="1">
        <f t="shared" si="753"/>
        <v>22</v>
      </c>
    </row>
    <row r="1974" spans="1:16" x14ac:dyDescent="0.55000000000000004">
      <c r="A1974" s="1">
        <f>値貼り付け用シート!F92</f>
        <v>6</v>
      </c>
      <c r="B1974" s="1">
        <f>値貼り付け用シート!G92</f>
        <v>21</v>
      </c>
      <c r="C1974" s="1">
        <v>5</v>
      </c>
      <c r="D1974" s="1">
        <f>IF(OR(ISBLANK(値貼り付け用シート!L92),値貼り付け用シート!L92&gt;9990),NA(),値貼り付け用シート!L92)</f>
        <v>18</v>
      </c>
      <c r="E1974" s="1">
        <f t="shared" si="742"/>
        <v>18</v>
      </c>
      <c r="F1974" s="1">
        <f t="shared" si="751"/>
        <v>170</v>
      </c>
      <c r="G1974" s="1">
        <f t="shared" si="752"/>
        <v>8</v>
      </c>
      <c r="H1974" s="1">
        <f t="shared" si="753"/>
        <v>21</v>
      </c>
    </row>
    <row r="1975" spans="1:16" x14ac:dyDescent="0.55000000000000004">
      <c r="A1975" s="1">
        <f>値貼り付け用シート!F92</f>
        <v>6</v>
      </c>
      <c r="B1975" s="1">
        <f>値貼り付け用シート!G92</f>
        <v>21</v>
      </c>
      <c r="C1975" s="1">
        <v>6</v>
      </c>
      <c r="D1975" s="1">
        <f>IF(OR(ISBLANK(値貼り付け用シート!M92),値貼り付け用シート!M92&gt;9990),NA(),値貼り付け用シート!M92)</f>
        <v>21</v>
      </c>
      <c r="E1975" s="1">
        <f t="shared" si="742"/>
        <v>21</v>
      </c>
      <c r="F1975" s="1">
        <f t="shared" si="751"/>
        <v>166</v>
      </c>
      <c r="G1975" s="1">
        <f t="shared" si="752"/>
        <v>8</v>
      </c>
      <c r="H1975" s="1">
        <f t="shared" si="753"/>
        <v>21</v>
      </c>
    </row>
    <row r="1976" spans="1:16" x14ac:dyDescent="0.55000000000000004">
      <c r="A1976" s="1">
        <f>値貼り付け用シート!F92</f>
        <v>6</v>
      </c>
      <c r="B1976" s="1">
        <f>値貼り付け用シート!G92</f>
        <v>21</v>
      </c>
      <c r="C1976" s="1">
        <v>7</v>
      </c>
      <c r="D1976" s="1">
        <f>IF(OR(ISBLANK(値貼り付け用シート!N92),値貼り付け用シート!N92&gt;9990),NA(),値貼り付け用シート!N92)</f>
        <v>28</v>
      </c>
      <c r="E1976" s="1">
        <f t="shared" si="742"/>
        <v>28</v>
      </c>
      <c r="F1976" s="1">
        <f t="shared" si="751"/>
        <v>167</v>
      </c>
      <c r="G1976" s="1">
        <f t="shared" si="752"/>
        <v>8</v>
      </c>
      <c r="H1976" s="1">
        <f t="shared" si="753"/>
        <v>21</v>
      </c>
    </row>
    <row r="1977" spans="1:16" x14ac:dyDescent="0.55000000000000004">
      <c r="A1977" s="1">
        <f>値貼り付け用シート!F92</f>
        <v>6</v>
      </c>
      <c r="B1977" s="1">
        <f>値貼り付け用シート!G92</f>
        <v>21</v>
      </c>
      <c r="C1977" s="1">
        <v>8</v>
      </c>
      <c r="D1977" s="1">
        <f>IF(OR(ISBLANK(値貼り付け用シート!O92),値貼り付け用シート!O92&gt;9990),NA(),値貼り付け用シート!O92)</f>
        <v>26</v>
      </c>
      <c r="E1977" s="1">
        <f t="shared" si="742"/>
        <v>26</v>
      </c>
      <c r="F1977" s="1">
        <f t="shared" si="751"/>
        <v>170</v>
      </c>
      <c r="G1977" s="1">
        <f t="shared" si="752"/>
        <v>8</v>
      </c>
      <c r="H1977" s="1">
        <f t="shared" si="753"/>
        <v>21</v>
      </c>
    </row>
    <row r="1978" spans="1:16" x14ac:dyDescent="0.55000000000000004">
      <c r="A1978" s="1">
        <f>値貼り付け用シート!F92</f>
        <v>6</v>
      </c>
      <c r="B1978" s="1">
        <f>値貼り付け用シート!G92</f>
        <v>21</v>
      </c>
      <c r="C1978" s="1">
        <v>9</v>
      </c>
      <c r="D1978" s="1">
        <f>IF(OR(ISBLANK(値貼り付け用シート!P92),値貼り付け用シート!P92&gt;9990),NA(),値貼り付け用シート!P92)</f>
        <v>32</v>
      </c>
      <c r="E1978" s="1">
        <f t="shared" si="742"/>
        <v>32</v>
      </c>
      <c r="F1978" s="1">
        <f t="shared" si="751"/>
        <v>182</v>
      </c>
      <c r="G1978" s="1">
        <f t="shared" si="752"/>
        <v>8</v>
      </c>
      <c r="H1978" s="1">
        <f t="shared" si="753"/>
        <v>23</v>
      </c>
    </row>
    <row r="1979" spans="1:16" x14ac:dyDescent="0.55000000000000004">
      <c r="A1979" s="1">
        <f>値貼り付け用シート!F92</f>
        <v>6</v>
      </c>
      <c r="B1979" s="1">
        <f>値貼り付け用シート!G92</f>
        <v>21</v>
      </c>
      <c r="C1979" s="1">
        <v>10</v>
      </c>
      <c r="D1979" s="1" t="e">
        <f>IF(OR(ISBLANK(値貼り付け用シート!Q92),値貼り付け用シート!Q92&gt;9990),NA(),値貼り付け用シート!Q92)</f>
        <v>#N/A</v>
      </c>
      <c r="E1979" s="1">
        <f t="shared" si="742"/>
        <v>0</v>
      </c>
      <c r="F1979" s="1">
        <f t="shared" si="751"/>
        <v>165</v>
      </c>
      <c r="G1979" s="1">
        <f t="shared" si="752"/>
        <v>7</v>
      </c>
      <c r="H1979" s="1">
        <f t="shared" si="753"/>
        <v>24</v>
      </c>
    </row>
    <row r="1980" spans="1:16" x14ac:dyDescent="0.55000000000000004">
      <c r="A1980" s="1">
        <f>値貼り付け用シート!F92</f>
        <v>6</v>
      </c>
      <c r="B1980" s="1">
        <f>値貼り付け用シート!G92</f>
        <v>21</v>
      </c>
      <c r="C1980" s="1">
        <v>11</v>
      </c>
      <c r="D1980" s="1">
        <f>IF(OR(ISBLANK(値貼り付け用シート!R92),値貼り付け用シート!R92&gt;9990),NA(),値貼り付け用シート!R92)</f>
        <v>39</v>
      </c>
      <c r="E1980" s="1">
        <f t="shared" si="742"/>
        <v>39</v>
      </c>
      <c r="F1980" s="1">
        <f t="shared" si="751"/>
        <v>185</v>
      </c>
      <c r="G1980" s="1">
        <f t="shared" si="752"/>
        <v>7</v>
      </c>
      <c r="H1980" s="1">
        <f t="shared" si="753"/>
        <v>26</v>
      </c>
    </row>
    <row r="1981" spans="1:16" x14ac:dyDescent="0.55000000000000004">
      <c r="A1981" s="1">
        <f>値貼り付け用シート!F92</f>
        <v>6</v>
      </c>
      <c r="B1981" s="1">
        <f>値貼り付け用シート!G92</f>
        <v>21</v>
      </c>
      <c r="C1981" s="1">
        <v>12</v>
      </c>
      <c r="D1981" s="1">
        <f>IF(OR(ISBLANK(値貼り付け用シート!S92),値貼り付け用シート!S92&gt;9990),NA(),値貼り付け用シート!S92)</f>
        <v>48</v>
      </c>
      <c r="E1981" s="1">
        <f t="shared" si="742"/>
        <v>48</v>
      </c>
      <c r="F1981" s="1">
        <f t="shared" si="751"/>
        <v>212</v>
      </c>
      <c r="G1981" s="1">
        <f t="shared" si="752"/>
        <v>7</v>
      </c>
      <c r="H1981" s="1">
        <f t="shared" si="753"/>
        <v>30</v>
      </c>
    </row>
    <row r="1982" spans="1:16" x14ac:dyDescent="0.55000000000000004">
      <c r="A1982" s="1">
        <f>値貼り付け用シート!F92</f>
        <v>6</v>
      </c>
      <c r="B1982" s="1">
        <f>値貼り付け用シート!G92</f>
        <v>21</v>
      </c>
      <c r="C1982" s="1">
        <v>13</v>
      </c>
      <c r="D1982" s="1">
        <f>IF(OR(ISBLANK(値貼り付け用シート!T92),値貼り付け用シート!T92&gt;9990),NA(),値貼り付け用シート!T92)</f>
        <v>54</v>
      </c>
      <c r="E1982" s="1">
        <f t="shared" si="742"/>
        <v>54</v>
      </c>
      <c r="F1982" s="1">
        <f t="shared" si="751"/>
        <v>248</v>
      </c>
      <c r="G1982" s="1">
        <f t="shared" si="752"/>
        <v>7</v>
      </c>
      <c r="H1982" s="1">
        <f t="shared" si="753"/>
        <v>35</v>
      </c>
    </row>
    <row r="1983" spans="1:16" x14ac:dyDescent="0.55000000000000004">
      <c r="A1983" s="1">
        <f>値貼り付け用シート!F92</f>
        <v>6</v>
      </c>
      <c r="B1983" s="1">
        <f>値貼り付け用シート!G92</f>
        <v>21</v>
      </c>
      <c r="C1983" s="1">
        <v>14</v>
      </c>
      <c r="D1983" s="1">
        <f>IF(OR(ISBLANK(値貼り付け用シート!U92),値貼り付け用シート!U92&gt;9990),NA(),値貼り付け用シート!U92)</f>
        <v>55</v>
      </c>
      <c r="E1983" s="1">
        <f t="shared" si="742"/>
        <v>55</v>
      </c>
      <c r="F1983" s="1">
        <f t="shared" si="751"/>
        <v>282</v>
      </c>
      <c r="G1983" s="1">
        <f t="shared" si="752"/>
        <v>7</v>
      </c>
      <c r="H1983" s="1">
        <f t="shared" si="753"/>
        <v>40</v>
      </c>
    </row>
    <row r="1984" spans="1:16" x14ac:dyDescent="0.55000000000000004">
      <c r="A1984" s="1">
        <f>値貼り付け用シート!F92</f>
        <v>6</v>
      </c>
      <c r="B1984" s="1">
        <f>値貼り付け用シート!G92</f>
        <v>21</v>
      </c>
      <c r="C1984" s="1">
        <v>15</v>
      </c>
      <c r="D1984" s="1">
        <f>IF(OR(ISBLANK(値貼り付け用シート!V92),値貼り付け用シート!V92&gt;9990),NA(),値貼り付け用シート!V92)</f>
        <v>53</v>
      </c>
      <c r="E1984" s="1">
        <f t="shared" si="742"/>
        <v>53</v>
      </c>
      <c r="F1984" s="1">
        <f t="shared" si="751"/>
        <v>307</v>
      </c>
      <c r="G1984" s="1">
        <f t="shared" si="752"/>
        <v>7</v>
      </c>
      <c r="H1984" s="1">
        <f t="shared" si="753"/>
        <v>44</v>
      </c>
    </row>
    <row r="1985" spans="1:16" x14ac:dyDescent="0.55000000000000004">
      <c r="A1985" s="1">
        <f>値貼り付け用シート!F92</f>
        <v>6</v>
      </c>
      <c r="B1985" s="1">
        <f>値貼り付け用シート!G92</f>
        <v>21</v>
      </c>
      <c r="C1985" s="1">
        <v>16</v>
      </c>
      <c r="D1985" s="1">
        <f>IF(OR(ISBLANK(値貼り付け用シート!W92),値貼り付け用シート!W92&gt;9990),NA(),値貼り付け用シート!W92)</f>
        <v>50</v>
      </c>
      <c r="E1985" s="1">
        <f t="shared" si="742"/>
        <v>50</v>
      </c>
      <c r="F1985" s="1">
        <f t="shared" si="751"/>
        <v>331</v>
      </c>
      <c r="G1985" s="1">
        <f t="shared" si="752"/>
        <v>7</v>
      </c>
      <c r="H1985" s="1">
        <f t="shared" si="753"/>
        <v>47</v>
      </c>
    </row>
    <row r="1986" spans="1:16" x14ac:dyDescent="0.55000000000000004">
      <c r="A1986" s="1">
        <f>値貼り付け用シート!F92</f>
        <v>6</v>
      </c>
      <c r="B1986" s="1">
        <f>値貼り付け用シート!G92</f>
        <v>21</v>
      </c>
      <c r="C1986" s="1">
        <v>17</v>
      </c>
      <c r="D1986" s="1">
        <f>IF(OR(ISBLANK(値貼り付け用シート!X92),値貼り付け用シート!X92&gt;9990),NA(),値貼り付け用シート!X92)</f>
        <v>44</v>
      </c>
      <c r="E1986" s="1">
        <f t="shared" si="742"/>
        <v>44</v>
      </c>
      <c r="F1986" s="1">
        <f t="shared" si="751"/>
        <v>343</v>
      </c>
      <c r="G1986" s="1">
        <f t="shared" si="752"/>
        <v>7</v>
      </c>
      <c r="H1986" s="1">
        <f t="shared" si="753"/>
        <v>49</v>
      </c>
    </row>
    <row r="1987" spans="1:16" x14ac:dyDescent="0.55000000000000004">
      <c r="A1987" s="1">
        <f>値貼り付け用シート!F92</f>
        <v>6</v>
      </c>
      <c r="B1987" s="1">
        <f>値貼り付け用シート!G92</f>
        <v>21</v>
      </c>
      <c r="C1987" s="1">
        <v>18</v>
      </c>
      <c r="D1987" s="1">
        <f>IF(OR(ISBLANK(値貼り付け用シート!Y92),値貼り付け用シート!Y92&gt;9990),NA(),値貼り付け用シート!Y92)</f>
        <v>43</v>
      </c>
      <c r="E1987" s="1">
        <f t="shared" ref="E1987:E2050" si="762">IF(ISERROR(D1987),0,D1987)</f>
        <v>43</v>
      </c>
      <c r="F1987" s="1">
        <f t="shared" si="751"/>
        <v>386</v>
      </c>
      <c r="G1987" s="1">
        <f t="shared" si="752"/>
        <v>8</v>
      </c>
      <c r="H1987" s="1">
        <f t="shared" si="753"/>
        <v>48</v>
      </c>
    </row>
    <row r="1988" spans="1:16" x14ac:dyDescent="0.55000000000000004">
      <c r="A1988" s="1">
        <f>値貼り付け用シート!F92</f>
        <v>6</v>
      </c>
      <c r="B1988" s="1">
        <f>値貼り付け用シート!G92</f>
        <v>21</v>
      </c>
      <c r="C1988" s="1">
        <v>19</v>
      </c>
      <c r="D1988" s="1">
        <f>IF(OR(ISBLANK(値貼り付け用シート!Z92),値貼り付け用シート!Z92&gt;9990),NA(),値貼り付け用シート!Z92)</f>
        <v>39</v>
      </c>
      <c r="E1988" s="1">
        <f t="shared" si="762"/>
        <v>39</v>
      </c>
      <c r="F1988" s="1">
        <f t="shared" si="751"/>
        <v>386</v>
      </c>
      <c r="G1988" s="1">
        <f t="shared" si="752"/>
        <v>8</v>
      </c>
      <c r="H1988" s="1">
        <f t="shared" si="753"/>
        <v>48</v>
      </c>
    </row>
    <row r="1989" spans="1:16" x14ac:dyDescent="0.55000000000000004">
      <c r="A1989" s="1">
        <f>値貼り付け用シート!F92</f>
        <v>6</v>
      </c>
      <c r="B1989" s="1">
        <f>値貼り付け用シート!G92</f>
        <v>21</v>
      </c>
      <c r="C1989" s="1">
        <v>20</v>
      </c>
      <c r="D1989" s="1">
        <f>IF(OR(ISBLANK(値貼り付け用シート!AA92),値貼り付け用シート!AA92&gt;9990),NA(),値貼り付け用シート!AA92)</f>
        <v>31</v>
      </c>
      <c r="E1989" s="1">
        <f t="shared" si="762"/>
        <v>31</v>
      </c>
      <c r="F1989" s="1">
        <f t="shared" si="751"/>
        <v>369</v>
      </c>
      <c r="G1989" s="1">
        <f t="shared" si="752"/>
        <v>8</v>
      </c>
      <c r="H1989" s="1">
        <f t="shared" si="753"/>
        <v>46</v>
      </c>
    </row>
    <row r="1990" spans="1:16" x14ac:dyDescent="0.55000000000000004">
      <c r="A1990" s="1">
        <f>値貼り付け用シート!F92</f>
        <v>6</v>
      </c>
      <c r="B1990" s="1">
        <f>値貼り付け用シート!G92</f>
        <v>21</v>
      </c>
      <c r="C1990" s="1">
        <v>21</v>
      </c>
      <c r="D1990" s="1">
        <f>IF(OR(ISBLANK(値貼り付け用シート!AB92),値貼り付け用シート!AB92&gt;9990),NA(),値貼り付け用シート!AB92)</f>
        <v>25</v>
      </c>
      <c r="E1990" s="1">
        <f t="shared" si="762"/>
        <v>25</v>
      </c>
      <c r="F1990" s="1">
        <f t="shared" si="751"/>
        <v>340</v>
      </c>
      <c r="G1990" s="1">
        <f t="shared" si="752"/>
        <v>8</v>
      </c>
      <c r="H1990" s="1">
        <f t="shared" si="753"/>
        <v>43</v>
      </c>
    </row>
    <row r="1991" spans="1:16" x14ac:dyDescent="0.55000000000000004">
      <c r="A1991" s="1">
        <f>値貼り付け用シート!F92</f>
        <v>6</v>
      </c>
      <c r="B1991" s="1">
        <f>値貼り付け用シート!G92</f>
        <v>21</v>
      </c>
      <c r="C1991" s="1">
        <v>22</v>
      </c>
      <c r="D1991" s="1">
        <f>IF(OR(ISBLANK(値貼り付け用シート!AC92),値貼り付け用シート!AC92&gt;9990),NA(),値貼り付け用シート!AC92)</f>
        <v>24</v>
      </c>
      <c r="E1991" s="1">
        <f t="shared" si="762"/>
        <v>24</v>
      </c>
      <c r="F1991" s="1">
        <f t="shared" si="751"/>
        <v>309</v>
      </c>
      <c r="G1991" s="1">
        <f t="shared" si="752"/>
        <v>8</v>
      </c>
      <c r="H1991" s="1">
        <f t="shared" si="753"/>
        <v>39</v>
      </c>
    </row>
    <row r="1992" spans="1:16" x14ac:dyDescent="0.55000000000000004">
      <c r="A1992" s="1">
        <f>値貼り付け用シート!F92</f>
        <v>6</v>
      </c>
      <c r="B1992" s="1">
        <f>値貼り付け用シート!G92</f>
        <v>21</v>
      </c>
      <c r="C1992" s="1">
        <v>23</v>
      </c>
      <c r="D1992" s="1">
        <f>IF(OR(ISBLANK(値貼り付け用シート!AD92),値貼り付け用シート!AD92&gt;9990),NA(),値貼り付け用シート!AD92)</f>
        <v>26</v>
      </c>
      <c r="E1992" s="1">
        <f t="shared" si="762"/>
        <v>26</v>
      </c>
      <c r="F1992" s="1">
        <f t="shared" si="751"/>
        <v>282</v>
      </c>
      <c r="G1992" s="1">
        <f t="shared" si="752"/>
        <v>8</v>
      </c>
      <c r="H1992" s="1">
        <f t="shared" si="753"/>
        <v>35</v>
      </c>
    </row>
    <row r="1993" spans="1:16" x14ac:dyDescent="0.55000000000000004">
      <c r="A1993" s="1">
        <f>値貼り付け用シート!F92</f>
        <v>6</v>
      </c>
      <c r="B1993" s="1">
        <f>値貼り付け用シート!G92</f>
        <v>21</v>
      </c>
      <c r="C1993" s="1">
        <v>24</v>
      </c>
      <c r="D1993" s="1">
        <f>IF(OR(ISBLANK(値貼り付け用シート!AE92),値貼り付け用シート!AE92&gt;9990),NA(),値貼り付け用シート!AE92)</f>
        <v>24</v>
      </c>
      <c r="E1993" s="1">
        <f t="shared" si="762"/>
        <v>24</v>
      </c>
      <c r="F1993" s="1">
        <f t="shared" si="751"/>
        <v>256</v>
      </c>
      <c r="G1993" s="1">
        <f t="shared" si="752"/>
        <v>8</v>
      </c>
      <c r="H1993" s="1">
        <f t="shared" si="753"/>
        <v>32</v>
      </c>
    </row>
    <row r="1994" spans="1:16" x14ac:dyDescent="0.55000000000000004">
      <c r="A1994" s="1">
        <f>値貼り付け用シート!F93</f>
        <v>6</v>
      </c>
      <c r="B1994" s="1">
        <f>値貼り付け用シート!G93</f>
        <v>22</v>
      </c>
      <c r="C1994" s="1">
        <v>1</v>
      </c>
      <c r="D1994" s="1">
        <f>IF(OR(ISBLANK(値貼り付け用シート!H93),値貼り付け用シート!H93&gt;9990),NA(),値貼り付け用シート!H93)</f>
        <v>23</v>
      </c>
      <c r="E1994" s="1">
        <f t="shared" si="762"/>
        <v>23</v>
      </c>
      <c r="F1994" s="1">
        <f t="shared" si="751"/>
        <v>235</v>
      </c>
      <c r="G1994" s="1">
        <f t="shared" si="752"/>
        <v>8</v>
      </c>
      <c r="H1994" s="1">
        <f t="shared" si="753"/>
        <v>29</v>
      </c>
      <c r="I1994" s="1">
        <f t="shared" ref="I1994" si="763">COUNT(D1994:D2017)</f>
        <v>24</v>
      </c>
      <c r="J1994" s="1">
        <f t="shared" ref="J1994" si="764">COUNT(H1994:H2017)</f>
        <v>24</v>
      </c>
      <c r="K1994" s="1">
        <f t="shared" ref="K1994" si="765">IF(AND(I1994&gt;=20,J1994&gt;=20),0,1)</f>
        <v>0</v>
      </c>
      <c r="L1994" s="1">
        <f t="shared" ref="L1994" si="766">IF(K1994=0,MAX(H1994:H2017),NA())</f>
        <v>30</v>
      </c>
      <c r="M1994" s="1">
        <f t="shared" ref="M1994" si="767">IF(K1994=0,IF(L1994&lt;=70,1,0),NA())</f>
        <v>1</v>
      </c>
      <c r="N1994" s="1">
        <f t="shared" ref="N1994" si="768">IF(COUNTIF(D1994:D2017,NA())=24,NA(),MAX(E1994:E2017))</f>
        <v>36</v>
      </c>
      <c r="O1994" s="1">
        <f t="shared" ref="O1994" si="769">IF(COUNTIF(D1999:D2013,NA())=15,NA(),MAX(E1999:E2013))</f>
        <v>32</v>
      </c>
      <c r="P1994" s="1">
        <f t="shared" ref="P1994" si="770">COUNTIF(D1994:D2017,"&gt;=120")</f>
        <v>0</v>
      </c>
    </row>
    <row r="1995" spans="1:16" x14ac:dyDescent="0.55000000000000004">
      <c r="A1995" s="1">
        <f>値貼り付け用シート!F93</f>
        <v>6</v>
      </c>
      <c r="B1995" s="1">
        <f>値貼り付け用シート!G93</f>
        <v>22</v>
      </c>
      <c r="C1995" s="1">
        <v>2</v>
      </c>
      <c r="D1995" s="1">
        <f>IF(OR(ISBLANK(値貼り付け用シート!I93),値貼り付け用シート!I93&gt;9990),NA(),値貼り付け用シート!I93)</f>
        <v>23</v>
      </c>
      <c r="E1995" s="1">
        <f t="shared" si="762"/>
        <v>23</v>
      </c>
      <c r="F1995" s="1">
        <f t="shared" si="751"/>
        <v>215</v>
      </c>
      <c r="G1995" s="1">
        <f t="shared" si="752"/>
        <v>8</v>
      </c>
      <c r="H1995" s="1">
        <f t="shared" si="753"/>
        <v>27</v>
      </c>
    </row>
    <row r="1996" spans="1:16" x14ac:dyDescent="0.55000000000000004">
      <c r="A1996" s="1">
        <f>値貼り付け用シート!F93</f>
        <v>6</v>
      </c>
      <c r="B1996" s="1">
        <f>値貼り付け用シート!G93</f>
        <v>22</v>
      </c>
      <c r="C1996" s="1">
        <v>3</v>
      </c>
      <c r="D1996" s="1">
        <f>IF(OR(ISBLANK(値貼り付け用シート!J93),値貼り付け用シート!J93&gt;9990),NA(),値貼り付け用シート!J93)</f>
        <v>24</v>
      </c>
      <c r="E1996" s="1">
        <f t="shared" si="762"/>
        <v>24</v>
      </c>
      <c r="F1996" s="1">
        <f t="shared" si="751"/>
        <v>200</v>
      </c>
      <c r="G1996" s="1">
        <f t="shared" si="752"/>
        <v>8</v>
      </c>
      <c r="H1996" s="1">
        <f t="shared" si="753"/>
        <v>25</v>
      </c>
    </row>
    <row r="1997" spans="1:16" x14ac:dyDescent="0.55000000000000004">
      <c r="A1997" s="1">
        <f>値貼り付け用シート!F93</f>
        <v>6</v>
      </c>
      <c r="B1997" s="1">
        <f>値貼り付け用シート!G93</f>
        <v>22</v>
      </c>
      <c r="C1997" s="1">
        <v>4</v>
      </c>
      <c r="D1997" s="1">
        <f>IF(OR(ISBLANK(値貼り付け用シート!K93),値貼り付け用シート!K93&gt;9990),NA(),値貼り付け用シート!K93)</f>
        <v>30</v>
      </c>
      <c r="E1997" s="1">
        <f t="shared" si="762"/>
        <v>30</v>
      </c>
      <c r="F1997" s="1">
        <f t="shared" si="751"/>
        <v>199</v>
      </c>
      <c r="G1997" s="1">
        <f t="shared" si="752"/>
        <v>8</v>
      </c>
      <c r="H1997" s="1">
        <f t="shared" si="753"/>
        <v>25</v>
      </c>
    </row>
    <row r="1998" spans="1:16" x14ac:dyDescent="0.55000000000000004">
      <c r="A1998" s="1">
        <f>値貼り付け用シート!F93</f>
        <v>6</v>
      </c>
      <c r="B1998" s="1">
        <f>値貼り付け用シート!G93</f>
        <v>22</v>
      </c>
      <c r="C1998" s="1">
        <v>5</v>
      </c>
      <c r="D1998" s="1">
        <f>IF(OR(ISBLANK(値貼り付け用シート!L93),値貼り付け用シート!L93&gt;9990),NA(),値貼り付け用シート!L93)</f>
        <v>30</v>
      </c>
      <c r="E1998" s="1">
        <f t="shared" si="762"/>
        <v>30</v>
      </c>
      <c r="F1998" s="1">
        <f t="shared" si="751"/>
        <v>204</v>
      </c>
      <c r="G1998" s="1">
        <f t="shared" si="752"/>
        <v>8</v>
      </c>
      <c r="H1998" s="1">
        <f t="shared" si="753"/>
        <v>26</v>
      </c>
    </row>
    <row r="1999" spans="1:16" x14ac:dyDescent="0.55000000000000004">
      <c r="A1999" s="1">
        <f>値貼り付け用シート!F93</f>
        <v>6</v>
      </c>
      <c r="B1999" s="1">
        <f>値貼り付け用シート!G93</f>
        <v>22</v>
      </c>
      <c r="C1999" s="1">
        <v>6</v>
      </c>
      <c r="D1999" s="1">
        <f>IF(OR(ISBLANK(値貼り付け用シート!M93),値貼り付け用シート!M93&gt;9990),NA(),値貼り付け用シート!M93)</f>
        <v>26</v>
      </c>
      <c r="E1999" s="1">
        <f t="shared" si="762"/>
        <v>26</v>
      </c>
      <c r="F1999" s="1">
        <f t="shared" si="751"/>
        <v>206</v>
      </c>
      <c r="G1999" s="1">
        <f t="shared" si="752"/>
        <v>8</v>
      </c>
      <c r="H1999" s="1">
        <f t="shared" si="753"/>
        <v>26</v>
      </c>
    </row>
    <row r="2000" spans="1:16" x14ac:dyDescent="0.55000000000000004">
      <c r="A2000" s="1">
        <f>値貼り付け用シート!F93</f>
        <v>6</v>
      </c>
      <c r="B2000" s="1">
        <f>値貼り付け用シート!G93</f>
        <v>22</v>
      </c>
      <c r="C2000" s="1">
        <v>7</v>
      </c>
      <c r="D2000" s="1">
        <f>IF(OR(ISBLANK(値貼り付け用シート!N93),値貼り付け用シート!N93&gt;9990),NA(),値貼り付け用シート!N93)</f>
        <v>21</v>
      </c>
      <c r="E2000" s="1">
        <f t="shared" si="762"/>
        <v>21</v>
      </c>
      <c r="F2000" s="1">
        <f t="shared" si="751"/>
        <v>201</v>
      </c>
      <c r="G2000" s="1">
        <f t="shared" si="752"/>
        <v>8</v>
      </c>
      <c r="H2000" s="1">
        <f t="shared" si="753"/>
        <v>25</v>
      </c>
    </row>
    <row r="2001" spans="1:8" x14ac:dyDescent="0.55000000000000004">
      <c r="A2001" s="1">
        <f>値貼り付け用シート!F93</f>
        <v>6</v>
      </c>
      <c r="B2001" s="1">
        <f>値貼り付け用シート!G93</f>
        <v>22</v>
      </c>
      <c r="C2001" s="1">
        <v>8</v>
      </c>
      <c r="D2001" s="1">
        <f>IF(OR(ISBLANK(値貼り付け用シート!O93),値貼り付け用シート!O93&gt;9990),NA(),値貼り付け用シート!O93)</f>
        <v>16</v>
      </c>
      <c r="E2001" s="1">
        <f t="shared" si="762"/>
        <v>16</v>
      </c>
      <c r="F2001" s="1">
        <f t="shared" si="751"/>
        <v>193</v>
      </c>
      <c r="G2001" s="1">
        <f t="shared" si="752"/>
        <v>8</v>
      </c>
      <c r="H2001" s="1">
        <f t="shared" si="753"/>
        <v>24</v>
      </c>
    </row>
    <row r="2002" spans="1:8" x14ac:dyDescent="0.55000000000000004">
      <c r="A2002" s="1">
        <f>値貼り付け用シート!F93</f>
        <v>6</v>
      </c>
      <c r="B2002" s="1">
        <f>値貼り付け用シート!G93</f>
        <v>22</v>
      </c>
      <c r="C2002" s="1">
        <v>9</v>
      </c>
      <c r="D2002" s="1">
        <f>IF(OR(ISBLANK(値貼り付け用シート!P93),値貼り付け用シート!P93&gt;9990),NA(),値貼り付け用シート!P93)</f>
        <v>18</v>
      </c>
      <c r="E2002" s="1">
        <f t="shared" si="762"/>
        <v>18</v>
      </c>
      <c r="F2002" s="1">
        <f t="shared" si="751"/>
        <v>188</v>
      </c>
      <c r="G2002" s="1">
        <f t="shared" si="752"/>
        <v>8</v>
      </c>
      <c r="H2002" s="1">
        <f t="shared" si="753"/>
        <v>24</v>
      </c>
    </row>
    <row r="2003" spans="1:8" x14ac:dyDescent="0.55000000000000004">
      <c r="A2003" s="1">
        <f>値貼り付け用シート!F93</f>
        <v>6</v>
      </c>
      <c r="B2003" s="1">
        <f>値貼り付け用シート!G93</f>
        <v>22</v>
      </c>
      <c r="C2003" s="1">
        <v>10</v>
      </c>
      <c r="D2003" s="1">
        <f>IF(OR(ISBLANK(値貼り付け用シート!Q93),値貼り付け用シート!Q93&gt;9990),NA(),値貼り付け用シート!Q93)</f>
        <v>15</v>
      </c>
      <c r="E2003" s="1">
        <f t="shared" si="762"/>
        <v>15</v>
      </c>
      <c r="F2003" s="1">
        <f t="shared" si="751"/>
        <v>180</v>
      </c>
      <c r="G2003" s="1">
        <f t="shared" si="752"/>
        <v>8</v>
      </c>
      <c r="H2003" s="1">
        <f t="shared" si="753"/>
        <v>23</v>
      </c>
    </row>
    <row r="2004" spans="1:8" x14ac:dyDescent="0.55000000000000004">
      <c r="A2004" s="1">
        <f>値貼り付け用シート!F93</f>
        <v>6</v>
      </c>
      <c r="B2004" s="1">
        <f>値貼り付け用シート!G93</f>
        <v>22</v>
      </c>
      <c r="C2004" s="1">
        <v>11</v>
      </c>
      <c r="D2004" s="1">
        <f>IF(OR(ISBLANK(値貼り付け用シート!R93),値貼り付け用シート!R93&gt;9990),NA(),値貼り付け用シート!R93)</f>
        <v>22</v>
      </c>
      <c r="E2004" s="1">
        <f t="shared" si="762"/>
        <v>22</v>
      </c>
      <c r="F2004" s="1">
        <f t="shared" si="751"/>
        <v>178</v>
      </c>
      <c r="G2004" s="1">
        <f t="shared" si="752"/>
        <v>8</v>
      </c>
      <c r="H2004" s="1">
        <f t="shared" si="753"/>
        <v>22</v>
      </c>
    </row>
    <row r="2005" spans="1:8" x14ac:dyDescent="0.55000000000000004">
      <c r="A2005" s="1">
        <f>値貼り付け用シート!F93</f>
        <v>6</v>
      </c>
      <c r="B2005" s="1">
        <f>値貼り付け用シート!G93</f>
        <v>22</v>
      </c>
      <c r="C2005" s="1">
        <v>12</v>
      </c>
      <c r="D2005" s="1">
        <f>IF(OR(ISBLANK(値貼り付け用シート!S93),値貼り付け用シート!S93&gt;9990),NA(),値貼り付け用シート!S93)</f>
        <v>26</v>
      </c>
      <c r="E2005" s="1">
        <f t="shared" si="762"/>
        <v>26</v>
      </c>
      <c r="F2005" s="1">
        <f t="shared" si="751"/>
        <v>174</v>
      </c>
      <c r="G2005" s="1">
        <f t="shared" si="752"/>
        <v>8</v>
      </c>
      <c r="H2005" s="1">
        <f t="shared" si="753"/>
        <v>22</v>
      </c>
    </row>
    <row r="2006" spans="1:8" x14ac:dyDescent="0.55000000000000004">
      <c r="A2006" s="1">
        <f>値貼り付け用シート!F93</f>
        <v>6</v>
      </c>
      <c r="B2006" s="1">
        <f>値貼り付け用シート!G93</f>
        <v>22</v>
      </c>
      <c r="C2006" s="1">
        <v>13</v>
      </c>
      <c r="D2006" s="1">
        <f>IF(OR(ISBLANK(値貼り付け用シート!T93),値貼り付け用シート!T93&gt;9990),NA(),値貼り付け用シート!T93)</f>
        <v>28</v>
      </c>
      <c r="E2006" s="1">
        <f t="shared" si="762"/>
        <v>28</v>
      </c>
      <c r="F2006" s="1">
        <f t="shared" si="751"/>
        <v>172</v>
      </c>
      <c r="G2006" s="1">
        <f t="shared" si="752"/>
        <v>8</v>
      </c>
      <c r="H2006" s="1">
        <f t="shared" si="753"/>
        <v>22</v>
      </c>
    </row>
    <row r="2007" spans="1:8" x14ac:dyDescent="0.55000000000000004">
      <c r="A2007" s="1">
        <f>値貼り付け用シート!F93</f>
        <v>6</v>
      </c>
      <c r="B2007" s="1">
        <f>値貼り付け用シート!G93</f>
        <v>22</v>
      </c>
      <c r="C2007" s="1">
        <v>14</v>
      </c>
      <c r="D2007" s="1">
        <f>IF(OR(ISBLANK(値貼り付け用シート!U93),値貼り付け用シート!U93&gt;9990),NA(),値貼り付け用シート!U93)</f>
        <v>31</v>
      </c>
      <c r="E2007" s="1">
        <f t="shared" si="762"/>
        <v>31</v>
      </c>
      <c r="F2007" s="1">
        <f t="shared" si="751"/>
        <v>177</v>
      </c>
      <c r="G2007" s="1">
        <f t="shared" si="752"/>
        <v>8</v>
      </c>
      <c r="H2007" s="1">
        <f t="shared" si="753"/>
        <v>22</v>
      </c>
    </row>
    <row r="2008" spans="1:8" x14ac:dyDescent="0.55000000000000004">
      <c r="A2008" s="1">
        <f>値貼り付け用シート!F93</f>
        <v>6</v>
      </c>
      <c r="B2008" s="1">
        <f>値貼り付け用シート!G93</f>
        <v>22</v>
      </c>
      <c r="C2008" s="1">
        <v>15</v>
      </c>
      <c r="D2008" s="1">
        <f>IF(OR(ISBLANK(値貼り付け用シート!V93),値貼り付け用シート!V93&gt;9990),NA(),値貼り付け用シート!V93)</f>
        <v>32</v>
      </c>
      <c r="E2008" s="1">
        <f t="shared" si="762"/>
        <v>32</v>
      </c>
      <c r="F2008" s="1">
        <f t="shared" si="751"/>
        <v>188</v>
      </c>
      <c r="G2008" s="1">
        <f t="shared" si="752"/>
        <v>8</v>
      </c>
      <c r="H2008" s="1">
        <f t="shared" si="753"/>
        <v>24</v>
      </c>
    </row>
    <row r="2009" spans="1:8" x14ac:dyDescent="0.55000000000000004">
      <c r="A2009" s="1">
        <f>値貼り付け用シート!F93</f>
        <v>6</v>
      </c>
      <c r="B2009" s="1">
        <f>値貼り付け用シート!G93</f>
        <v>22</v>
      </c>
      <c r="C2009" s="1">
        <v>16</v>
      </c>
      <c r="D2009" s="1">
        <f>IF(OR(ISBLANK(値貼り付け用シート!W93),値貼り付け用シート!W93&gt;9990),NA(),値貼り付け用シート!W93)</f>
        <v>27</v>
      </c>
      <c r="E2009" s="1">
        <f t="shared" si="762"/>
        <v>27</v>
      </c>
      <c r="F2009" s="1">
        <f t="shared" si="751"/>
        <v>199</v>
      </c>
      <c r="G2009" s="1">
        <f t="shared" si="752"/>
        <v>8</v>
      </c>
      <c r="H2009" s="1">
        <f t="shared" si="753"/>
        <v>25</v>
      </c>
    </row>
    <row r="2010" spans="1:8" x14ac:dyDescent="0.55000000000000004">
      <c r="A2010" s="1">
        <f>値貼り付け用シート!F93</f>
        <v>6</v>
      </c>
      <c r="B2010" s="1">
        <f>値貼り付け用シート!G93</f>
        <v>22</v>
      </c>
      <c r="C2010" s="1">
        <v>17</v>
      </c>
      <c r="D2010" s="1">
        <f>IF(OR(ISBLANK(値貼り付け用シート!X93),値貼り付け用シート!X93&gt;9990),NA(),値貼り付け用シート!X93)</f>
        <v>24</v>
      </c>
      <c r="E2010" s="1">
        <f t="shared" si="762"/>
        <v>24</v>
      </c>
      <c r="F2010" s="1">
        <f t="shared" si="751"/>
        <v>205</v>
      </c>
      <c r="G2010" s="1">
        <f t="shared" si="752"/>
        <v>8</v>
      </c>
      <c r="H2010" s="1">
        <f t="shared" si="753"/>
        <v>26</v>
      </c>
    </row>
    <row r="2011" spans="1:8" x14ac:dyDescent="0.55000000000000004">
      <c r="A2011" s="1">
        <f>値貼り付け用シート!F93</f>
        <v>6</v>
      </c>
      <c r="B2011" s="1">
        <f>値貼り付け用シート!G93</f>
        <v>22</v>
      </c>
      <c r="C2011" s="1">
        <v>18</v>
      </c>
      <c r="D2011" s="1">
        <f>IF(OR(ISBLANK(値貼り付け用シート!Y93),値貼り付け用シート!Y93&gt;9990),NA(),値貼り付け用シート!Y93)</f>
        <v>23</v>
      </c>
      <c r="E2011" s="1">
        <f t="shared" si="762"/>
        <v>23</v>
      </c>
      <c r="F2011" s="1">
        <f t="shared" ref="F2011:F2074" si="771">SUM(E2004:E2011)</f>
        <v>213</v>
      </c>
      <c r="G2011" s="1">
        <f t="shared" ref="G2011:G2074" si="772">COUNT(D2004:D2011)</f>
        <v>8</v>
      </c>
      <c r="H2011" s="1">
        <f t="shared" ref="H2011:H2074" si="773">IF(G2011&gt;=6,ROUND(F2011/G2011,0),NA())</f>
        <v>27</v>
      </c>
    </row>
    <row r="2012" spans="1:8" x14ac:dyDescent="0.55000000000000004">
      <c r="A2012" s="1">
        <f>値貼り付け用シート!F93</f>
        <v>6</v>
      </c>
      <c r="B2012" s="1">
        <f>値貼り付け用シート!G93</f>
        <v>22</v>
      </c>
      <c r="C2012" s="1">
        <v>19</v>
      </c>
      <c r="D2012" s="1">
        <f>IF(OR(ISBLANK(値貼り付け用シート!Z93),値貼り付け用シート!Z93&gt;9990),NA(),値貼り付け用シート!Z93)</f>
        <v>24</v>
      </c>
      <c r="E2012" s="1">
        <f t="shared" si="762"/>
        <v>24</v>
      </c>
      <c r="F2012" s="1">
        <f t="shared" si="771"/>
        <v>215</v>
      </c>
      <c r="G2012" s="1">
        <f t="shared" si="772"/>
        <v>8</v>
      </c>
      <c r="H2012" s="1">
        <f t="shared" si="773"/>
        <v>27</v>
      </c>
    </row>
    <row r="2013" spans="1:8" x14ac:dyDescent="0.55000000000000004">
      <c r="A2013" s="1">
        <f>値貼り付け用シート!F93</f>
        <v>6</v>
      </c>
      <c r="B2013" s="1">
        <f>値貼り付け用シート!G93</f>
        <v>22</v>
      </c>
      <c r="C2013" s="1">
        <v>20</v>
      </c>
      <c r="D2013" s="1">
        <f>IF(OR(ISBLANK(値貼り付け用シート!AA93),値貼り付け用シート!AA93&gt;9990),NA(),値貼り付け用シート!AA93)</f>
        <v>32</v>
      </c>
      <c r="E2013" s="1">
        <f t="shared" si="762"/>
        <v>32</v>
      </c>
      <c r="F2013" s="1">
        <f t="shared" si="771"/>
        <v>221</v>
      </c>
      <c r="G2013" s="1">
        <f t="shared" si="772"/>
        <v>8</v>
      </c>
      <c r="H2013" s="1">
        <f t="shared" si="773"/>
        <v>28</v>
      </c>
    </row>
    <row r="2014" spans="1:8" x14ac:dyDescent="0.55000000000000004">
      <c r="A2014" s="1">
        <f>値貼り付け用シート!F93</f>
        <v>6</v>
      </c>
      <c r="B2014" s="1">
        <f>値貼り付け用シート!G93</f>
        <v>22</v>
      </c>
      <c r="C2014" s="1">
        <v>21</v>
      </c>
      <c r="D2014" s="1">
        <f>IF(OR(ISBLANK(値貼り付け用シート!AB93),値貼り付け用シート!AB93&gt;9990),NA(),値貼り付け用シート!AB93)</f>
        <v>36</v>
      </c>
      <c r="E2014" s="1">
        <f t="shared" si="762"/>
        <v>36</v>
      </c>
      <c r="F2014" s="1">
        <f t="shared" si="771"/>
        <v>229</v>
      </c>
      <c r="G2014" s="1">
        <f t="shared" si="772"/>
        <v>8</v>
      </c>
      <c r="H2014" s="1">
        <f t="shared" si="773"/>
        <v>29</v>
      </c>
    </row>
    <row r="2015" spans="1:8" x14ac:dyDescent="0.55000000000000004">
      <c r="A2015" s="1">
        <f>値貼り付け用シート!F93</f>
        <v>6</v>
      </c>
      <c r="B2015" s="1">
        <f>値貼り付け用シート!G93</f>
        <v>22</v>
      </c>
      <c r="C2015" s="1">
        <v>22</v>
      </c>
      <c r="D2015" s="1">
        <f>IF(OR(ISBLANK(値貼り付け用シート!AC93),値貼り付け用シート!AC93&gt;9990),NA(),値貼り付け用シート!AC93)</f>
        <v>36</v>
      </c>
      <c r="E2015" s="1">
        <f t="shared" si="762"/>
        <v>36</v>
      </c>
      <c r="F2015" s="1">
        <f t="shared" si="771"/>
        <v>234</v>
      </c>
      <c r="G2015" s="1">
        <f t="shared" si="772"/>
        <v>8</v>
      </c>
      <c r="H2015" s="1">
        <f t="shared" si="773"/>
        <v>29</v>
      </c>
    </row>
    <row r="2016" spans="1:8" x14ac:dyDescent="0.55000000000000004">
      <c r="A2016" s="1">
        <f>値貼り付け用シート!F93</f>
        <v>6</v>
      </c>
      <c r="B2016" s="1">
        <f>値貼り付け用シート!G93</f>
        <v>22</v>
      </c>
      <c r="C2016" s="1">
        <v>23</v>
      </c>
      <c r="D2016" s="1">
        <f>IF(OR(ISBLANK(値貼り付け用シート!AD93),値貼り付け用シート!AD93&gt;9990),NA(),値貼り付け用シート!AD93)</f>
        <v>36</v>
      </c>
      <c r="E2016" s="1">
        <f t="shared" si="762"/>
        <v>36</v>
      </c>
      <c r="F2016" s="1">
        <f t="shared" si="771"/>
        <v>238</v>
      </c>
      <c r="G2016" s="1">
        <f t="shared" si="772"/>
        <v>8</v>
      </c>
      <c r="H2016" s="1">
        <f t="shared" si="773"/>
        <v>30</v>
      </c>
    </row>
    <row r="2017" spans="1:16" x14ac:dyDescent="0.55000000000000004">
      <c r="A2017" s="1">
        <f>値貼り付け用シート!F93</f>
        <v>6</v>
      </c>
      <c r="B2017" s="1">
        <f>値貼り付け用シート!G93</f>
        <v>22</v>
      </c>
      <c r="C2017" s="1">
        <v>24</v>
      </c>
      <c r="D2017" s="1">
        <f>IF(OR(ISBLANK(値貼り付け用シート!AE93),値貼り付け用シート!AE93&gt;9990),NA(),値貼り付け用シート!AE93)</f>
        <v>32</v>
      </c>
      <c r="E2017" s="1">
        <f t="shared" si="762"/>
        <v>32</v>
      </c>
      <c r="F2017" s="1">
        <f t="shared" si="771"/>
        <v>243</v>
      </c>
      <c r="G2017" s="1">
        <f t="shared" si="772"/>
        <v>8</v>
      </c>
      <c r="H2017" s="1">
        <f t="shared" si="773"/>
        <v>30</v>
      </c>
    </row>
    <row r="2018" spans="1:16" x14ac:dyDescent="0.55000000000000004">
      <c r="A2018" s="1">
        <f>値貼り付け用シート!F94</f>
        <v>6</v>
      </c>
      <c r="B2018" s="1">
        <f>値貼り付け用シート!G94</f>
        <v>23</v>
      </c>
      <c r="C2018" s="1">
        <v>1</v>
      </c>
      <c r="D2018" s="1" t="e">
        <f>IF(OR(ISBLANK(値貼り付け用シート!H94),値貼り付け用シート!H94&gt;9990),NA(),値貼り付け用シート!H94)</f>
        <v>#N/A</v>
      </c>
      <c r="E2018" s="1">
        <f t="shared" si="762"/>
        <v>0</v>
      </c>
      <c r="F2018" s="1">
        <f t="shared" si="771"/>
        <v>219</v>
      </c>
      <c r="G2018" s="1">
        <f t="shared" si="772"/>
        <v>7</v>
      </c>
      <c r="H2018" s="1">
        <f t="shared" si="773"/>
        <v>31</v>
      </c>
      <c r="I2018" s="1">
        <f t="shared" ref="I2018" si="774">COUNT(D2018:D2041)</f>
        <v>23</v>
      </c>
      <c r="J2018" s="1">
        <f t="shared" ref="J2018" si="775">COUNT(H2018:H2041)</f>
        <v>24</v>
      </c>
      <c r="K2018" s="1">
        <f t="shared" ref="K2018" si="776">IF(AND(I2018&gt;=20,J2018&gt;=20),0,1)</f>
        <v>0</v>
      </c>
      <c r="L2018" s="1">
        <f t="shared" ref="L2018" si="777">IF(K2018=0,MAX(H2018:H2041),NA())</f>
        <v>34</v>
      </c>
      <c r="M2018" s="1">
        <f t="shared" ref="M2018" si="778">IF(K2018=0,IF(L2018&lt;=70,1,0),NA())</f>
        <v>1</v>
      </c>
      <c r="N2018" s="1">
        <f t="shared" ref="N2018" si="779">IF(COUNTIF(D2018:D2041,NA())=24,NA(),MAX(E2018:E2041))</f>
        <v>33</v>
      </c>
      <c r="O2018" s="1">
        <f t="shared" ref="O2018" si="780">IF(COUNTIF(D2023:D2037,NA())=15,NA(),MAX(E2023:E2037))</f>
        <v>32</v>
      </c>
      <c r="P2018" s="1">
        <f t="shared" ref="P2018" si="781">COUNTIF(D2018:D2041,"&gt;=120")</f>
        <v>0</v>
      </c>
    </row>
    <row r="2019" spans="1:16" x14ac:dyDescent="0.55000000000000004">
      <c r="A2019" s="1">
        <f>値貼り付け用シート!F94</f>
        <v>6</v>
      </c>
      <c r="B2019" s="1">
        <f>値貼り付け用シート!G94</f>
        <v>23</v>
      </c>
      <c r="C2019" s="1">
        <v>2</v>
      </c>
      <c r="D2019" s="1">
        <f>IF(OR(ISBLANK(値貼り付け用シート!I94),値貼り付け用シート!I94&gt;9990),NA(),値貼り付け用シート!I94)</f>
        <v>33</v>
      </c>
      <c r="E2019" s="1">
        <f t="shared" si="762"/>
        <v>33</v>
      </c>
      <c r="F2019" s="1">
        <f t="shared" si="771"/>
        <v>229</v>
      </c>
      <c r="G2019" s="1">
        <f t="shared" si="772"/>
        <v>7</v>
      </c>
      <c r="H2019" s="1">
        <f t="shared" si="773"/>
        <v>33</v>
      </c>
    </row>
    <row r="2020" spans="1:16" x14ac:dyDescent="0.55000000000000004">
      <c r="A2020" s="1">
        <f>値貼り付け用シート!F94</f>
        <v>6</v>
      </c>
      <c r="B2020" s="1">
        <f>値貼り付け用シート!G94</f>
        <v>23</v>
      </c>
      <c r="C2020" s="1">
        <v>3</v>
      </c>
      <c r="D2020" s="1">
        <f>IF(OR(ISBLANK(値貼り付け用シート!J94),値貼り付け用シート!J94&gt;9990),NA(),値貼り付け用シート!J94)</f>
        <v>31</v>
      </c>
      <c r="E2020" s="1">
        <f t="shared" si="762"/>
        <v>31</v>
      </c>
      <c r="F2020" s="1">
        <f t="shared" si="771"/>
        <v>236</v>
      </c>
      <c r="G2020" s="1">
        <f t="shared" si="772"/>
        <v>7</v>
      </c>
      <c r="H2020" s="1">
        <f t="shared" si="773"/>
        <v>34</v>
      </c>
    </row>
    <row r="2021" spans="1:16" x14ac:dyDescent="0.55000000000000004">
      <c r="A2021" s="1">
        <f>値貼り付け用シート!F94</f>
        <v>6</v>
      </c>
      <c r="B2021" s="1">
        <f>値貼り付け用シート!G94</f>
        <v>23</v>
      </c>
      <c r="C2021" s="1">
        <v>4</v>
      </c>
      <c r="D2021" s="1">
        <f>IF(OR(ISBLANK(値貼り付け用シート!K94),値貼り付け用シート!K94&gt;9990),NA(),値貼り付け用シート!K94)</f>
        <v>27</v>
      </c>
      <c r="E2021" s="1">
        <f t="shared" si="762"/>
        <v>27</v>
      </c>
      <c r="F2021" s="1">
        <f t="shared" si="771"/>
        <v>231</v>
      </c>
      <c r="G2021" s="1">
        <f t="shared" si="772"/>
        <v>7</v>
      </c>
      <c r="H2021" s="1">
        <f t="shared" si="773"/>
        <v>33</v>
      </c>
    </row>
    <row r="2022" spans="1:16" x14ac:dyDescent="0.55000000000000004">
      <c r="A2022" s="1">
        <f>値貼り付け用シート!F94</f>
        <v>6</v>
      </c>
      <c r="B2022" s="1">
        <f>値貼り付け用シート!G94</f>
        <v>23</v>
      </c>
      <c r="C2022" s="1">
        <v>5</v>
      </c>
      <c r="D2022" s="1">
        <f>IF(OR(ISBLANK(値貼り付け用シート!L94),値貼り付け用シート!L94&gt;9990),NA(),値貼り付け用シート!L94)</f>
        <v>25</v>
      </c>
      <c r="E2022" s="1">
        <f t="shared" si="762"/>
        <v>25</v>
      </c>
      <c r="F2022" s="1">
        <f t="shared" si="771"/>
        <v>220</v>
      </c>
      <c r="G2022" s="1">
        <f t="shared" si="772"/>
        <v>7</v>
      </c>
      <c r="H2022" s="1">
        <f t="shared" si="773"/>
        <v>31</v>
      </c>
    </row>
    <row r="2023" spans="1:16" x14ac:dyDescent="0.55000000000000004">
      <c r="A2023" s="1">
        <f>値貼り付け用シート!F94</f>
        <v>6</v>
      </c>
      <c r="B2023" s="1">
        <f>値貼り付け用シート!G94</f>
        <v>23</v>
      </c>
      <c r="C2023" s="1">
        <v>6</v>
      </c>
      <c r="D2023" s="1">
        <f>IF(OR(ISBLANK(値貼り付け用シート!M94),値貼り付け用シート!M94&gt;9990),NA(),値貼り付け用シート!M94)</f>
        <v>29</v>
      </c>
      <c r="E2023" s="1">
        <f t="shared" si="762"/>
        <v>29</v>
      </c>
      <c r="F2023" s="1">
        <f t="shared" si="771"/>
        <v>213</v>
      </c>
      <c r="G2023" s="1">
        <f t="shared" si="772"/>
        <v>7</v>
      </c>
      <c r="H2023" s="1">
        <f t="shared" si="773"/>
        <v>30</v>
      </c>
    </row>
    <row r="2024" spans="1:16" x14ac:dyDescent="0.55000000000000004">
      <c r="A2024" s="1">
        <f>値貼り付け用シート!F94</f>
        <v>6</v>
      </c>
      <c r="B2024" s="1">
        <f>値貼り付け用シート!G94</f>
        <v>23</v>
      </c>
      <c r="C2024" s="1">
        <v>7</v>
      </c>
      <c r="D2024" s="1">
        <f>IF(OR(ISBLANK(値貼り付け用シート!N94),値貼り付け用シート!N94&gt;9990),NA(),値貼り付け用シート!N94)</f>
        <v>26</v>
      </c>
      <c r="E2024" s="1">
        <f t="shared" si="762"/>
        <v>26</v>
      </c>
      <c r="F2024" s="1">
        <f t="shared" si="771"/>
        <v>203</v>
      </c>
      <c r="G2024" s="1">
        <f t="shared" si="772"/>
        <v>7</v>
      </c>
      <c r="H2024" s="1">
        <f t="shared" si="773"/>
        <v>29</v>
      </c>
    </row>
    <row r="2025" spans="1:16" x14ac:dyDescent="0.55000000000000004">
      <c r="A2025" s="1">
        <f>値貼り付け用シート!F94</f>
        <v>6</v>
      </c>
      <c r="B2025" s="1">
        <f>値貼り付け用シート!G94</f>
        <v>23</v>
      </c>
      <c r="C2025" s="1">
        <v>8</v>
      </c>
      <c r="D2025" s="1">
        <f>IF(OR(ISBLANK(値貼り付け用シート!O94),値貼り付け用シート!O94&gt;9990),NA(),値貼り付け用シート!O94)</f>
        <v>25</v>
      </c>
      <c r="E2025" s="1">
        <f t="shared" si="762"/>
        <v>25</v>
      </c>
      <c r="F2025" s="1">
        <f t="shared" si="771"/>
        <v>196</v>
      </c>
      <c r="G2025" s="1">
        <f t="shared" si="772"/>
        <v>7</v>
      </c>
      <c r="H2025" s="1">
        <f t="shared" si="773"/>
        <v>28</v>
      </c>
    </row>
    <row r="2026" spans="1:16" x14ac:dyDescent="0.55000000000000004">
      <c r="A2026" s="1">
        <f>値貼り付け用シート!F94</f>
        <v>6</v>
      </c>
      <c r="B2026" s="1">
        <f>値貼り付け用シート!G94</f>
        <v>23</v>
      </c>
      <c r="C2026" s="1">
        <v>9</v>
      </c>
      <c r="D2026" s="1">
        <f>IF(OR(ISBLANK(値貼り付け用シート!P94),値貼り付け用シート!P94&gt;9990),NA(),値貼り付け用シート!P94)</f>
        <v>26</v>
      </c>
      <c r="E2026" s="1">
        <f t="shared" si="762"/>
        <v>26</v>
      </c>
      <c r="F2026" s="1">
        <f t="shared" si="771"/>
        <v>222</v>
      </c>
      <c r="G2026" s="1">
        <f t="shared" si="772"/>
        <v>8</v>
      </c>
      <c r="H2026" s="1">
        <f t="shared" si="773"/>
        <v>28</v>
      </c>
    </row>
    <row r="2027" spans="1:16" x14ac:dyDescent="0.55000000000000004">
      <c r="A2027" s="1">
        <f>値貼り付け用シート!F94</f>
        <v>6</v>
      </c>
      <c r="B2027" s="1">
        <f>値貼り付け用シート!G94</f>
        <v>23</v>
      </c>
      <c r="C2027" s="1">
        <v>10</v>
      </c>
      <c r="D2027" s="1">
        <f>IF(OR(ISBLANK(値貼り付け用シート!Q94),値貼り付け用シート!Q94&gt;9990),NA(),値貼り付け用シート!Q94)</f>
        <v>26</v>
      </c>
      <c r="E2027" s="1">
        <f t="shared" si="762"/>
        <v>26</v>
      </c>
      <c r="F2027" s="1">
        <f t="shared" si="771"/>
        <v>215</v>
      </c>
      <c r="G2027" s="1">
        <f t="shared" si="772"/>
        <v>8</v>
      </c>
      <c r="H2027" s="1">
        <f t="shared" si="773"/>
        <v>27</v>
      </c>
    </row>
    <row r="2028" spans="1:16" x14ac:dyDescent="0.55000000000000004">
      <c r="A2028" s="1">
        <f>値貼り付け用シート!F94</f>
        <v>6</v>
      </c>
      <c r="B2028" s="1">
        <f>値貼り付け用シート!G94</f>
        <v>23</v>
      </c>
      <c r="C2028" s="1">
        <v>11</v>
      </c>
      <c r="D2028" s="1">
        <f>IF(OR(ISBLANK(値貼り付け用シート!R94),値貼り付け用シート!R94&gt;9990),NA(),値貼り付け用シート!R94)</f>
        <v>25</v>
      </c>
      <c r="E2028" s="1">
        <f t="shared" si="762"/>
        <v>25</v>
      </c>
      <c r="F2028" s="1">
        <f t="shared" si="771"/>
        <v>209</v>
      </c>
      <c r="G2028" s="1">
        <f t="shared" si="772"/>
        <v>8</v>
      </c>
      <c r="H2028" s="1">
        <f t="shared" si="773"/>
        <v>26</v>
      </c>
    </row>
    <row r="2029" spans="1:16" x14ac:dyDescent="0.55000000000000004">
      <c r="A2029" s="1">
        <f>値貼り付け用シート!F94</f>
        <v>6</v>
      </c>
      <c r="B2029" s="1">
        <f>値貼り付け用シート!G94</f>
        <v>23</v>
      </c>
      <c r="C2029" s="1">
        <v>12</v>
      </c>
      <c r="D2029" s="1">
        <f>IF(OR(ISBLANK(値貼り付け用シート!S94),値貼り付け用シート!S94&gt;9990),NA(),値貼り付け用シート!S94)</f>
        <v>22</v>
      </c>
      <c r="E2029" s="1">
        <f t="shared" si="762"/>
        <v>22</v>
      </c>
      <c r="F2029" s="1">
        <f t="shared" si="771"/>
        <v>204</v>
      </c>
      <c r="G2029" s="1">
        <f t="shared" si="772"/>
        <v>8</v>
      </c>
      <c r="H2029" s="1">
        <f t="shared" si="773"/>
        <v>26</v>
      </c>
    </row>
    <row r="2030" spans="1:16" x14ac:dyDescent="0.55000000000000004">
      <c r="A2030" s="1">
        <f>値貼り付け用シート!F94</f>
        <v>6</v>
      </c>
      <c r="B2030" s="1">
        <f>値貼り付け用シート!G94</f>
        <v>23</v>
      </c>
      <c r="C2030" s="1">
        <v>13</v>
      </c>
      <c r="D2030" s="1">
        <f>IF(OR(ISBLANK(値貼り付け用シート!T94),値貼り付け用シート!T94&gt;9990),NA(),値貼り付け用シート!T94)</f>
        <v>18</v>
      </c>
      <c r="E2030" s="1">
        <f t="shared" si="762"/>
        <v>18</v>
      </c>
      <c r="F2030" s="1">
        <f t="shared" si="771"/>
        <v>197</v>
      </c>
      <c r="G2030" s="1">
        <f t="shared" si="772"/>
        <v>8</v>
      </c>
      <c r="H2030" s="1">
        <f t="shared" si="773"/>
        <v>25</v>
      </c>
    </row>
    <row r="2031" spans="1:16" x14ac:dyDescent="0.55000000000000004">
      <c r="A2031" s="1">
        <f>値貼り付け用シート!F94</f>
        <v>6</v>
      </c>
      <c r="B2031" s="1">
        <f>値貼り付け用シート!G94</f>
        <v>23</v>
      </c>
      <c r="C2031" s="1">
        <v>14</v>
      </c>
      <c r="D2031" s="1">
        <f>IF(OR(ISBLANK(値貼り付け用シート!U94),値貼り付け用シート!U94&gt;9990),NA(),値貼り付け用シート!U94)</f>
        <v>22</v>
      </c>
      <c r="E2031" s="1">
        <f t="shared" si="762"/>
        <v>22</v>
      </c>
      <c r="F2031" s="1">
        <f t="shared" si="771"/>
        <v>190</v>
      </c>
      <c r="G2031" s="1">
        <f t="shared" si="772"/>
        <v>8</v>
      </c>
      <c r="H2031" s="1">
        <f t="shared" si="773"/>
        <v>24</v>
      </c>
    </row>
    <row r="2032" spans="1:16" x14ac:dyDescent="0.55000000000000004">
      <c r="A2032" s="1">
        <f>値貼り付け用シート!F94</f>
        <v>6</v>
      </c>
      <c r="B2032" s="1">
        <f>値貼り付け用シート!G94</f>
        <v>23</v>
      </c>
      <c r="C2032" s="1">
        <v>15</v>
      </c>
      <c r="D2032" s="1">
        <f>IF(OR(ISBLANK(値貼り付け用シート!V94),値貼り付け用シート!V94&gt;9990),NA(),値貼り付け用シート!V94)</f>
        <v>32</v>
      </c>
      <c r="E2032" s="1">
        <f t="shared" si="762"/>
        <v>32</v>
      </c>
      <c r="F2032" s="1">
        <f t="shared" si="771"/>
        <v>196</v>
      </c>
      <c r="G2032" s="1">
        <f t="shared" si="772"/>
        <v>8</v>
      </c>
      <c r="H2032" s="1">
        <f t="shared" si="773"/>
        <v>25</v>
      </c>
    </row>
    <row r="2033" spans="1:16" x14ac:dyDescent="0.55000000000000004">
      <c r="A2033" s="1">
        <f>値貼り付け用シート!F94</f>
        <v>6</v>
      </c>
      <c r="B2033" s="1">
        <f>値貼り付け用シート!G94</f>
        <v>23</v>
      </c>
      <c r="C2033" s="1">
        <v>16</v>
      </c>
      <c r="D2033" s="1">
        <f>IF(OR(ISBLANK(値貼り付け用シート!W94),値貼り付け用シート!W94&gt;9990),NA(),値貼り付け用シート!W94)</f>
        <v>31</v>
      </c>
      <c r="E2033" s="1">
        <f t="shared" si="762"/>
        <v>31</v>
      </c>
      <c r="F2033" s="1">
        <f t="shared" si="771"/>
        <v>202</v>
      </c>
      <c r="G2033" s="1">
        <f t="shared" si="772"/>
        <v>8</v>
      </c>
      <c r="H2033" s="1">
        <f t="shared" si="773"/>
        <v>25</v>
      </c>
    </row>
    <row r="2034" spans="1:16" x14ac:dyDescent="0.55000000000000004">
      <c r="A2034" s="1">
        <f>値貼り付け用シート!F94</f>
        <v>6</v>
      </c>
      <c r="B2034" s="1">
        <f>値貼り付け用シート!G94</f>
        <v>23</v>
      </c>
      <c r="C2034" s="1">
        <v>17</v>
      </c>
      <c r="D2034" s="1">
        <f>IF(OR(ISBLANK(値貼り付け用シート!X94),値貼り付け用シート!X94&gt;9990),NA(),値貼り付け用シート!X94)</f>
        <v>32</v>
      </c>
      <c r="E2034" s="1">
        <f t="shared" si="762"/>
        <v>32</v>
      </c>
      <c r="F2034" s="1">
        <f t="shared" si="771"/>
        <v>208</v>
      </c>
      <c r="G2034" s="1">
        <f t="shared" si="772"/>
        <v>8</v>
      </c>
      <c r="H2034" s="1">
        <f t="shared" si="773"/>
        <v>26</v>
      </c>
    </row>
    <row r="2035" spans="1:16" x14ac:dyDescent="0.55000000000000004">
      <c r="A2035" s="1">
        <f>値貼り付け用シート!F94</f>
        <v>6</v>
      </c>
      <c r="B2035" s="1">
        <f>値貼り付け用シート!G94</f>
        <v>23</v>
      </c>
      <c r="C2035" s="1">
        <v>18</v>
      </c>
      <c r="D2035" s="1">
        <f>IF(OR(ISBLANK(値貼り付け用シート!Y94),値貼り付け用シート!Y94&gt;9990),NA(),値貼り付け用シート!Y94)</f>
        <v>29</v>
      </c>
      <c r="E2035" s="1">
        <f t="shared" si="762"/>
        <v>29</v>
      </c>
      <c r="F2035" s="1">
        <f t="shared" si="771"/>
        <v>211</v>
      </c>
      <c r="G2035" s="1">
        <f t="shared" si="772"/>
        <v>8</v>
      </c>
      <c r="H2035" s="1">
        <f t="shared" si="773"/>
        <v>26</v>
      </c>
    </row>
    <row r="2036" spans="1:16" x14ac:dyDescent="0.55000000000000004">
      <c r="A2036" s="1">
        <f>値貼り付け用シート!F94</f>
        <v>6</v>
      </c>
      <c r="B2036" s="1">
        <f>値貼り付け用シート!G94</f>
        <v>23</v>
      </c>
      <c r="C2036" s="1">
        <v>19</v>
      </c>
      <c r="D2036" s="1">
        <f>IF(OR(ISBLANK(値貼り付け用シート!Z94),値貼り付け用シート!Z94&gt;9990),NA(),値貼り付け用シート!Z94)</f>
        <v>19</v>
      </c>
      <c r="E2036" s="1">
        <f t="shared" si="762"/>
        <v>19</v>
      </c>
      <c r="F2036" s="1">
        <f t="shared" si="771"/>
        <v>205</v>
      </c>
      <c r="G2036" s="1">
        <f t="shared" si="772"/>
        <v>8</v>
      </c>
      <c r="H2036" s="1">
        <f t="shared" si="773"/>
        <v>26</v>
      </c>
    </row>
    <row r="2037" spans="1:16" x14ac:dyDescent="0.55000000000000004">
      <c r="A2037" s="1">
        <f>値貼り付け用シート!F94</f>
        <v>6</v>
      </c>
      <c r="B2037" s="1">
        <f>値貼り付け用シート!G94</f>
        <v>23</v>
      </c>
      <c r="C2037" s="1">
        <v>20</v>
      </c>
      <c r="D2037" s="1">
        <f>IF(OR(ISBLANK(値貼り付け用シート!AA94),値貼り付け用シート!AA94&gt;9990),NA(),値貼り付け用シート!AA94)</f>
        <v>16</v>
      </c>
      <c r="E2037" s="1">
        <f t="shared" si="762"/>
        <v>16</v>
      </c>
      <c r="F2037" s="1">
        <f t="shared" si="771"/>
        <v>199</v>
      </c>
      <c r="G2037" s="1">
        <f t="shared" si="772"/>
        <v>8</v>
      </c>
      <c r="H2037" s="1">
        <f t="shared" si="773"/>
        <v>25</v>
      </c>
    </row>
    <row r="2038" spans="1:16" x14ac:dyDescent="0.55000000000000004">
      <c r="A2038" s="1">
        <f>値貼り付け用シート!F94</f>
        <v>6</v>
      </c>
      <c r="B2038" s="1">
        <f>値貼り付け用シート!G94</f>
        <v>23</v>
      </c>
      <c r="C2038" s="1">
        <v>21</v>
      </c>
      <c r="D2038" s="1">
        <f>IF(OR(ISBLANK(値貼り付け用シート!AB94),値貼り付け用シート!AB94&gt;9990),NA(),値貼り付け用シート!AB94)</f>
        <v>15</v>
      </c>
      <c r="E2038" s="1">
        <f t="shared" si="762"/>
        <v>15</v>
      </c>
      <c r="F2038" s="1">
        <f t="shared" si="771"/>
        <v>196</v>
      </c>
      <c r="G2038" s="1">
        <f t="shared" si="772"/>
        <v>8</v>
      </c>
      <c r="H2038" s="1">
        <f t="shared" si="773"/>
        <v>25</v>
      </c>
    </row>
    <row r="2039" spans="1:16" x14ac:dyDescent="0.55000000000000004">
      <c r="A2039" s="1">
        <f>値貼り付け用シート!F94</f>
        <v>6</v>
      </c>
      <c r="B2039" s="1">
        <f>値貼り付け用シート!G94</f>
        <v>23</v>
      </c>
      <c r="C2039" s="1">
        <v>22</v>
      </c>
      <c r="D2039" s="1">
        <f>IF(OR(ISBLANK(値貼り付け用シート!AC94),値貼り付け用シート!AC94&gt;9990),NA(),値貼り付け用シート!AC94)</f>
        <v>25</v>
      </c>
      <c r="E2039" s="1">
        <f t="shared" si="762"/>
        <v>25</v>
      </c>
      <c r="F2039" s="1">
        <f t="shared" si="771"/>
        <v>199</v>
      </c>
      <c r="G2039" s="1">
        <f t="shared" si="772"/>
        <v>8</v>
      </c>
      <c r="H2039" s="1">
        <f t="shared" si="773"/>
        <v>25</v>
      </c>
    </row>
    <row r="2040" spans="1:16" x14ac:dyDescent="0.55000000000000004">
      <c r="A2040" s="1">
        <f>値貼り付け用シート!F94</f>
        <v>6</v>
      </c>
      <c r="B2040" s="1">
        <f>値貼り付け用シート!G94</f>
        <v>23</v>
      </c>
      <c r="C2040" s="1">
        <v>23</v>
      </c>
      <c r="D2040" s="1">
        <f>IF(OR(ISBLANK(値貼り付け用シート!AD94),値貼り付け用シート!AD94&gt;9990),NA(),値貼り付け用シート!AD94)</f>
        <v>23</v>
      </c>
      <c r="E2040" s="1">
        <f t="shared" si="762"/>
        <v>23</v>
      </c>
      <c r="F2040" s="1">
        <f t="shared" si="771"/>
        <v>190</v>
      </c>
      <c r="G2040" s="1">
        <f t="shared" si="772"/>
        <v>8</v>
      </c>
      <c r="H2040" s="1">
        <f t="shared" si="773"/>
        <v>24</v>
      </c>
    </row>
    <row r="2041" spans="1:16" x14ac:dyDescent="0.55000000000000004">
      <c r="A2041" s="1">
        <f>値貼り付け用シート!F94</f>
        <v>6</v>
      </c>
      <c r="B2041" s="1">
        <f>値貼り付け用シート!G94</f>
        <v>23</v>
      </c>
      <c r="C2041" s="1">
        <v>24</v>
      </c>
      <c r="D2041" s="1">
        <f>IF(OR(ISBLANK(値貼り付け用シート!AE94),値貼り付け用シート!AE94&gt;9990),NA(),値貼り付け用シート!AE94)</f>
        <v>17</v>
      </c>
      <c r="E2041" s="1">
        <f t="shared" si="762"/>
        <v>17</v>
      </c>
      <c r="F2041" s="1">
        <f t="shared" si="771"/>
        <v>176</v>
      </c>
      <c r="G2041" s="1">
        <f t="shared" si="772"/>
        <v>8</v>
      </c>
      <c r="H2041" s="1">
        <f t="shared" si="773"/>
        <v>22</v>
      </c>
    </row>
    <row r="2042" spans="1:16" x14ac:dyDescent="0.55000000000000004">
      <c r="A2042" s="1">
        <f>値貼り付け用シート!F95</f>
        <v>6</v>
      </c>
      <c r="B2042" s="1">
        <f>値貼り付け用シート!G95</f>
        <v>24</v>
      </c>
      <c r="C2042" s="1">
        <v>1</v>
      </c>
      <c r="D2042" s="1">
        <f>IF(OR(ISBLANK(値貼り付け用シート!H95),値貼り付け用シート!H95&gt;9990),NA(),値貼り付け用シート!H95)</f>
        <v>15</v>
      </c>
      <c r="E2042" s="1">
        <f t="shared" si="762"/>
        <v>15</v>
      </c>
      <c r="F2042" s="1">
        <f t="shared" si="771"/>
        <v>159</v>
      </c>
      <c r="G2042" s="1">
        <f t="shared" si="772"/>
        <v>8</v>
      </c>
      <c r="H2042" s="1">
        <f t="shared" si="773"/>
        <v>20</v>
      </c>
      <c r="I2042" s="1">
        <f t="shared" ref="I2042" si="782">COUNT(D2042:D2065)</f>
        <v>24</v>
      </c>
      <c r="J2042" s="1">
        <f t="shared" ref="J2042" si="783">COUNT(H2042:H2065)</f>
        <v>24</v>
      </c>
      <c r="K2042" s="1">
        <f t="shared" ref="K2042" si="784">IF(AND(I2042&gt;=20,J2042&gt;=20),0,1)</f>
        <v>0</v>
      </c>
      <c r="L2042" s="1">
        <f t="shared" ref="L2042" si="785">IF(K2042=0,MAX(H2042:H2065),NA())</f>
        <v>62</v>
      </c>
      <c r="M2042" s="1">
        <f t="shared" ref="M2042" si="786">IF(K2042=0,IF(L2042&lt;=70,1,0),NA())</f>
        <v>1</v>
      </c>
      <c r="N2042" s="1">
        <f t="shared" ref="N2042" si="787">IF(COUNTIF(D2042:D2065,NA())=24,NA(),MAX(E2042:E2065))</f>
        <v>69</v>
      </c>
      <c r="O2042" s="1">
        <f t="shared" ref="O2042" si="788">IF(COUNTIF(D2047:D2061,NA())=15,NA(),MAX(E2047:E2061))</f>
        <v>69</v>
      </c>
      <c r="P2042" s="1">
        <f t="shared" ref="P2042" si="789">COUNTIF(D2042:D2065,"&gt;=120")</f>
        <v>0</v>
      </c>
    </row>
    <row r="2043" spans="1:16" x14ac:dyDescent="0.55000000000000004">
      <c r="A2043" s="1">
        <f>値貼り付け用シート!F95</f>
        <v>6</v>
      </c>
      <c r="B2043" s="1">
        <f>値貼り付け用シート!G95</f>
        <v>24</v>
      </c>
      <c r="C2043" s="1">
        <v>2</v>
      </c>
      <c r="D2043" s="1">
        <f>IF(OR(ISBLANK(値貼り付け用シート!I95),値貼り付け用シート!I95&gt;9990),NA(),値貼り付け用シート!I95)</f>
        <v>16</v>
      </c>
      <c r="E2043" s="1">
        <f t="shared" si="762"/>
        <v>16</v>
      </c>
      <c r="F2043" s="1">
        <f t="shared" si="771"/>
        <v>146</v>
      </c>
      <c r="G2043" s="1">
        <f t="shared" si="772"/>
        <v>8</v>
      </c>
      <c r="H2043" s="1">
        <f t="shared" si="773"/>
        <v>18</v>
      </c>
    </row>
    <row r="2044" spans="1:16" x14ac:dyDescent="0.55000000000000004">
      <c r="A2044" s="1">
        <f>値貼り付け用シート!F95</f>
        <v>6</v>
      </c>
      <c r="B2044" s="1">
        <f>値貼り付け用シート!G95</f>
        <v>24</v>
      </c>
      <c r="C2044" s="1">
        <v>3</v>
      </c>
      <c r="D2044" s="1">
        <f>IF(OR(ISBLANK(値貼り付け用シート!J95),値貼り付け用シート!J95&gt;9990),NA(),値貼り付け用シート!J95)</f>
        <v>16</v>
      </c>
      <c r="E2044" s="1">
        <f t="shared" si="762"/>
        <v>16</v>
      </c>
      <c r="F2044" s="1">
        <f t="shared" si="771"/>
        <v>143</v>
      </c>
      <c r="G2044" s="1">
        <f t="shared" si="772"/>
        <v>8</v>
      </c>
      <c r="H2044" s="1">
        <f t="shared" si="773"/>
        <v>18</v>
      </c>
    </row>
    <row r="2045" spans="1:16" x14ac:dyDescent="0.55000000000000004">
      <c r="A2045" s="1">
        <f>値貼り付け用シート!F95</f>
        <v>6</v>
      </c>
      <c r="B2045" s="1">
        <f>値貼り付け用シート!G95</f>
        <v>24</v>
      </c>
      <c r="C2045" s="1">
        <v>4</v>
      </c>
      <c r="D2045" s="1">
        <f>IF(OR(ISBLANK(値貼り付け用シート!K95),値貼り付け用シート!K95&gt;9990),NA(),値貼り付け用シート!K95)</f>
        <v>17</v>
      </c>
      <c r="E2045" s="1">
        <f t="shared" si="762"/>
        <v>17</v>
      </c>
      <c r="F2045" s="1">
        <f t="shared" si="771"/>
        <v>144</v>
      </c>
      <c r="G2045" s="1">
        <f t="shared" si="772"/>
        <v>8</v>
      </c>
      <c r="H2045" s="1">
        <f t="shared" si="773"/>
        <v>18</v>
      </c>
    </row>
    <row r="2046" spans="1:16" x14ac:dyDescent="0.55000000000000004">
      <c r="A2046" s="1">
        <f>値貼り付け用シート!F95</f>
        <v>6</v>
      </c>
      <c r="B2046" s="1">
        <f>値貼り付け用シート!G95</f>
        <v>24</v>
      </c>
      <c r="C2046" s="1">
        <v>5</v>
      </c>
      <c r="D2046" s="1">
        <f>IF(OR(ISBLANK(値貼り付け用シート!L95),値貼り付け用シート!L95&gt;9990),NA(),値貼り付け用シート!L95)</f>
        <v>10</v>
      </c>
      <c r="E2046" s="1">
        <f t="shared" si="762"/>
        <v>10</v>
      </c>
      <c r="F2046" s="1">
        <f t="shared" si="771"/>
        <v>139</v>
      </c>
      <c r="G2046" s="1">
        <f t="shared" si="772"/>
        <v>8</v>
      </c>
      <c r="H2046" s="1">
        <f t="shared" si="773"/>
        <v>17</v>
      </c>
    </row>
    <row r="2047" spans="1:16" x14ac:dyDescent="0.55000000000000004">
      <c r="A2047" s="1">
        <f>値貼り付け用シート!F95</f>
        <v>6</v>
      </c>
      <c r="B2047" s="1">
        <f>値貼り付け用シート!G95</f>
        <v>24</v>
      </c>
      <c r="C2047" s="1">
        <v>6</v>
      </c>
      <c r="D2047" s="1">
        <f>IF(OR(ISBLANK(値貼り付け用シート!M95),値貼り付け用シート!M95&gt;9990),NA(),値貼り付け用シート!M95)</f>
        <v>18</v>
      </c>
      <c r="E2047" s="1">
        <f t="shared" si="762"/>
        <v>18</v>
      </c>
      <c r="F2047" s="1">
        <f t="shared" si="771"/>
        <v>132</v>
      </c>
      <c r="G2047" s="1">
        <f t="shared" si="772"/>
        <v>8</v>
      </c>
      <c r="H2047" s="1">
        <f t="shared" si="773"/>
        <v>17</v>
      </c>
    </row>
    <row r="2048" spans="1:16" x14ac:dyDescent="0.55000000000000004">
      <c r="A2048" s="1">
        <f>値貼り付け用シート!F95</f>
        <v>6</v>
      </c>
      <c r="B2048" s="1">
        <f>値貼り付け用シート!G95</f>
        <v>24</v>
      </c>
      <c r="C2048" s="1">
        <v>7</v>
      </c>
      <c r="D2048" s="1">
        <f>IF(OR(ISBLANK(値貼り付け用シート!N95),値貼り付け用シート!N95&gt;9990),NA(),値貼り付け用シート!N95)</f>
        <v>22</v>
      </c>
      <c r="E2048" s="1">
        <f t="shared" si="762"/>
        <v>22</v>
      </c>
      <c r="F2048" s="1">
        <f t="shared" si="771"/>
        <v>131</v>
      </c>
      <c r="G2048" s="1">
        <f t="shared" si="772"/>
        <v>8</v>
      </c>
      <c r="H2048" s="1">
        <f t="shared" si="773"/>
        <v>16</v>
      </c>
    </row>
    <row r="2049" spans="1:8" x14ac:dyDescent="0.55000000000000004">
      <c r="A2049" s="1">
        <f>値貼り付け用シート!F95</f>
        <v>6</v>
      </c>
      <c r="B2049" s="1">
        <f>値貼り付け用シート!G95</f>
        <v>24</v>
      </c>
      <c r="C2049" s="1">
        <v>8</v>
      </c>
      <c r="D2049" s="1">
        <f>IF(OR(ISBLANK(値貼り付け用シート!O95),値貼り付け用シート!O95&gt;9990),NA(),値貼り付け用シート!O95)</f>
        <v>29</v>
      </c>
      <c r="E2049" s="1">
        <f t="shared" si="762"/>
        <v>29</v>
      </c>
      <c r="F2049" s="1">
        <f t="shared" si="771"/>
        <v>143</v>
      </c>
      <c r="G2049" s="1">
        <f t="shared" si="772"/>
        <v>8</v>
      </c>
      <c r="H2049" s="1">
        <f t="shared" si="773"/>
        <v>18</v>
      </c>
    </row>
    <row r="2050" spans="1:8" x14ac:dyDescent="0.55000000000000004">
      <c r="A2050" s="1">
        <f>値貼り付け用シート!F95</f>
        <v>6</v>
      </c>
      <c r="B2050" s="1">
        <f>値貼り付け用シート!G95</f>
        <v>24</v>
      </c>
      <c r="C2050" s="1">
        <v>9</v>
      </c>
      <c r="D2050" s="1">
        <f>IF(OR(ISBLANK(値貼り付け用シート!P95),値貼り付け用シート!P95&gt;9990),NA(),値貼り付け用シート!P95)</f>
        <v>40</v>
      </c>
      <c r="E2050" s="1">
        <f t="shared" si="762"/>
        <v>40</v>
      </c>
      <c r="F2050" s="1">
        <f t="shared" si="771"/>
        <v>168</v>
      </c>
      <c r="G2050" s="1">
        <f t="shared" si="772"/>
        <v>8</v>
      </c>
      <c r="H2050" s="1">
        <f t="shared" si="773"/>
        <v>21</v>
      </c>
    </row>
    <row r="2051" spans="1:8" x14ac:dyDescent="0.55000000000000004">
      <c r="A2051" s="1">
        <f>値貼り付け用シート!F95</f>
        <v>6</v>
      </c>
      <c r="B2051" s="1">
        <f>値貼り付け用シート!G95</f>
        <v>24</v>
      </c>
      <c r="C2051" s="1">
        <v>10</v>
      </c>
      <c r="D2051" s="1">
        <f>IF(OR(ISBLANK(値貼り付け用シート!Q95),値貼り付け用シート!Q95&gt;9990),NA(),値貼り付け用シート!Q95)</f>
        <v>48</v>
      </c>
      <c r="E2051" s="1">
        <f t="shared" ref="E2051:E2114" si="790">IF(ISERROR(D2051),0,D2051)</f>
        <v>48</v>
      </c>
      <c r="F2051" s="1">
        <f t="shared" si="771"/>
        <v>200</v>
      </c>
      <c r="G2051" s="1">
        <f t="shared" si="772"/>
        <v>8</v>
      </c>
      <c r="H2051" s="1">
        <f t="shared" si="773"/>
        <v>25</v>
      </c>
    </row>
    <row r="2052" spans="1:8" x14ac:dyDescent="0.55000000000000004">
      <c r="A2052" s="1">
        <f>値貼り付け用シート!F95</f>
        <v>6</v>
      </c>
      <c r="B2052" s="1">
        <f>値貼り付け用シート!G95</f>
        <v>24</v>
      </c>
      <c r="C2052" s="1">
        <v>11</v>
      </c>
      <c r="D2052" s="1">
        <f>IF(OR(ISBLANK(値貼り付け用シート!R95),値貼り付け用シート!R95&gt;9990),NA(),値貼り付け用シート!R95)</f>
        <v>60</v>
      </c>
      <c r="E2052" s="1">
        <f t="shared" si="790"/>
        <v>60</v>
      </c>
      <c r="F2052" s="1">
        <f t="shared" si="771"/>
        <v>244</v>
      </c>
      <c r="G2052" s="1">
        <f t="shared" si="772"/>
        <v>8</v>
      </c>
      <c r="H2052" s="1">
        <f t="shared" si="773"/>
        <v>31</v>
      </c>
    </row>
    <row r="2053" spans="1:8" x14ac:dyDescent="0.55000000000000004">
      <c r="A2053" s="1">
        <f>値貼り付け用シート!F95</f>
        <v>6</v>
      </c>
      <c r="B2053" s="1">
        <f>値貼り付け用シート!G95</f>
        <v>24</v>
      </c>
      <c r="C2053" s="1">
        <v>12</v>
      </c>
      <c r="D2053" s="1">
        <f>IF(OR(ISBLANK(値貼り付け用シート!S95),値貼り付け用シート!S95&gt;9990),NA(),値貼り付け用シート!S95)</f>
        <v>69</v>
      </c>
      <c r="E2053" s="1">
        <f t="shared" si="790"/>
        <v>69</v>
      </c>
      <c r="F2053" s="1">
        <f t="shared" si="771"/>
        <v>296</v>
      </c>
      <c r="G2053" s="1">
        <f t="shared" si="772"/>
        <v>8</v>
      </c>
      <c r="H2053" s="1">
        <f t="shared" si="773"/>
        <v>37</v>
      </c>
    </row>
    <row r="2054" spans="1:8" x14ac:dyDescent="0.55000000000000004">
      <c r="A2054" s="1">
        <f>値貼り付け用シート!F95</f>
        <v>6</v>
      </c>
      <c r="B2054" s="1">
        <f>値貼り付け用シート!G95</f>
        <v>24</v>
      </c>
      <c r="C2054" s="1">
        <v>13</v>
      </c>
      <c r="D2054" s="1">
        <f>IF(OR(ISBLANK(値貼り付け用シート!T95),値貼り付け用シート!T95&gt;9990),NA(),値貼り付け用シート!T95)</f>
        <v>69</v>
      </c>
      <c r="E2054" s="1">
        <f t="shared" si="790"/>
        <v>69</v>
      </c>
      <c r="F2054" s="1">
        <f t="shared" si="771"/>
        <v>355</v>
      </c>
      <c r="G2054" s="1">
        <f t="shared" si="772"/>
        <v>8</v>
      </c>
      <c r="H2054" s="1">
        <f t="shared" si="773"/>
        <v>44</v>
      </c>
    </row>
    <row r="2055" spans="1:8" x14ac:dyDescent="0.55000000000000004">
      <c r="A2055" s="1">
        <f>値貼り付け用シート!F95</f>
        <v>6</v>
      </c>
      <c r="B2055" s="1">
        <f>値貼り付け用シート!G95</f>
        <v>24</v>
      </c>
      <c r="C2055" s="1">
        <v>14</v>
      </c>
      <c r="D2055" s="1">
        <f>IF(OR(ISBLANK(値貼り付け用シート!U95),値貼り付け用シート!U95&gt;9990),NA(),値貼り付け用シート!U95)</f>
        <v>66</v>
      </c>
      <c r="E2055" s="1">
        <f t="shared" si="790"/>
        <v>66</v>
      </c>
      <c r="F2055" s="1">
        <f t="shared" si="771"/>
        <v>403</v>
      </c>
      <c r="G2055" s="1">
        <f t="shared" si="772"/>
        <v>8</v>
      </c>
      <c r="H2055" s="1">
        <f t="shared" si="773"/>
        <v>50</v>
      </c>
    </row>
    <row r="2056" spans="1:8" x14ac:dyDescent="0.55000000000000004">
      <c r="A2056" s="1">
        <f>値貼り付け用シート!F95</f>
        <v>6</v>
      </c>
      <c r="B2056" s="1">
        <f>値貼り付け用シート!G95</f>
        <v>24</v>
      </c>
      <c r="C2056" s="1">
        <v>15</v>
      </c>
      <c r="D2056" s="1">
        <f>IF(OR(ISBLANK(値貼り付け用シート!V95),値貼り付け用シート!V95&gt;9990),NA(),値貼り付け用シート!V95)</f>
        <v>68</v>
      </c>
      <c r="E2056" s="1">
        <f t="shared" si="790"/>
        <v>68</v>
      </c>
      <c r="F2056" s="1">
        <f t="shared" si="771"/>
        <v>449</v>
      </c>
      <c r="G2056" s="1">
        <f t="shared" si="772"/>
        <v>8</v>
      </c>
      <c r="H2056" s="1">
        <f t="shared" si="773"/>
        <v>56</v>
      </c>
    </row>
    <row r="2057" spans="1:8" x14ac:dyDescent="0.55000000000000004">
      <c r="A2057" s="1">
        <f>値貼り付け用シート!F95</f>
        <v>6</v>
      </c>
      <c r="B2057" s="1">
        <f>値貼り付け用シート!G95</f>
        <v>24</v>
      </c>
      <c r="C2057" s="1">
        <v>16</v>
      </c>
      <c r="D2057" s="1">
        <f>IF(OR(ISBLANK(値貼り付け用シート!W95),値貼り付け用シート!W95&gt;9990),NA(),値貼り付け用シート!W95)</f>
        <v>65</v>
      </c>
      <c r="E2057" s="1">
        <f t="shared" si="790"/>
        <v>65</v>
      </c>
      <c r="F2057" s="1">
        <f t="shared" si="771"/>
        <v>485</v>
      </c>
      <c r="G2057" s="1">
        <f t="shared" si="772"/>
        <v>8</v>
      </c>
      <c r="H2057" s="1">
        <f t="shared" si="773"/>
        <v>61</v>
      </c>
    </row>
    <row r="2058" spans="1:8" x14ac:dyDescent="0.55000000000000004">
      <c r="A2058" s="1">
        <f>値貼り付け用シート!F95</f>
        <v>6</v>
      </c>
      <c r="B2058" s="1">
        <f>値貼り付け用シート!G95</f>
        <v>24</v>
      </c>
      <c r="C2058" s="1">
        <v>17</v>
      </c>
      <c r="D2058" s="1">
        <f>IF(OR(ISBLANK(値貼り付け用シート!X95),値貼り付け用シート!X95&gt;9990),NA(),値貼り付け用シート!X95)</f>
        <v>53</v>
      </c>
      <c r="E2058" s="1">
        <f t="shared" si="790"/>
        <v>53</v>
      </c>
      <c r="F2058" s="1">
        <f t="shared" si="771"/>
        <v>498</v>
      </c>
      <c r="G2058" s="1">
        <f t="shared" si="772"/>
        <v>8</v>
      </c>
      <c r="H2058" s="1">
        <f t="shared" si="773"/>
        <v>62</v>
      </c>
    </row>
    <row r="2059" spans="1:8" x14ac:dyDescent="0.55000000000000004">
      <c r="A2059" s="1">
        <f>値貼り付け用シート!F95</f>
        <v>6</v>
      </c>
      <c r="B2059" s="1">
        <f>値貼り付け用シート!G95</f>
        <v>24</v>
      </c>
      <c r="C2059" s="1">
        <v>18</v>
      </c>
      <c r="D2059" s="1">
        <f>IF(OR(ISBLANK(値貼り付け用シート!Y95),値貼り付け用シート!Y95&gt;9990),NA(),値貼り付け用シート!Y95)</f>
        <v>46</v>
      </c>
      <c r="E2059" s="1">
        <f t="shared" si="790"/>
        <v>46</v>
      </c>
      <c r="F2059" s="1">
        <f t="shared" si="771"/>
        <v>496</v>
      </c>
      <c r="G2059" s="1">
        <f t="shared" si="772"/>
        <v>8</v>
      </c>
      <c r="H2059" s="1">
        <f t="shared" si="773"/>
        <v>62</v>
      </c>
    </row>
    <row r="2060" spans="1:8" x14ac:dyDescent="0.55000000000000004">
      <c r="A2060" s="1">
        <f>値貼り付け用シート!F95</f>
        <v>6</v>
      </c>
      <c r="B2060" s="1">
        <f>値貼り付け用シート!G95</f>
        <v>24</v>
      </c>
      <c r="C2060" s="1">
        <v>19</v>
      </c>
      <c r="D2060" s="1">
        <f>IF(OR(ISBLANK(値貼り付け用シート!Z95),値貼り付け用シート!Z95&gt;9990),NA(),値貼り付け用シート!Z95)</f>
        <v>53</v>
      </c>
      <c r="E2060" s="1">
        <f t="shared" si="790"/>
        <v>53</v>
      </c>
      <c r="F2060" s="1">
        <f t="shared" si="771"/>
        <v>489</v>
      </c>
      <c r="G2060" s="1">
        <f t="shared" si="772"/>
        <v>8</v>
      </c>
      <c r="H2060" s="1">
        <f t="shared" si="773"/>
        <v>61</v>
      </c>
    </row>
    <row r="2061" spans="1:8" x14ac:dyDescent="0.55000000000000004">
      <c r="A2061" s="1">
        <f>値貼り付け用シート!F95</f>
        <v>6</v>
      </c>
      <c r="B2061" s="1">
        <f>値貼り付け用シート!G95</f>
        <v>24</v>
      </c>
      <c r="C2061" s="1">
        <v>20</v>
      </c>
      <c r="D2061" s="1">
        <f>IF(OR(ISBLANK(値貼り付け用シート!AA95),値貼り付け用シート!AA95&gt;9990),NA(),値貼り付け用シート!AA95)</f>
        <v>48</v>
      </c>
      <c r="E2061" s="1">
        <f t="shared" si="790"/>
        <v>48</v>
      </c>
      <c r="F2061" s="1">
        <f t="shared" si="771"/>
        <v>468</v>
      </c>
      <c r="G2061" s="1">
        <f t="shared" si="772"/>
        <v>8</v>
      </c>
      <c r="H2061" s="1">
        <f t="shared" si="773"/>
        <v>59</v>
      </c>
    </row>
    <row r="2062" spans="1:8" x14ac:dyDescent="0.55000000000000004">
      <c r="A2062" s="1">
        <f>値貼り付け用シート!F95</f>
        <v>6</v>
      </c>
      <c r="B2062" s="1">
        <f>値貼り付け用シート!G95</f>
        <v>24</v>
      </c>
      <c r="C2062" s="1">
        <v>21</v>
      </c>
      <c r="D2062" s="1">
        <f>IF(OR(ISBLANK(値貼り付け用シート!AB95),値貼り付け用シート!AB95&gt;9990),NA(),値貼り付け用シート!AB95)</f>
        <v>42</v>
      </c>
      <c r="E2062" s="1">
        <f t="shared" si="790"/>
        <v>42</v>
      </c>
      <c r="F2062" s="1">
        <f t="shared" si="771"/>
        <v>441</v>
      </c>
      <c r="G2062" s="1">
        <f t="shared" si="772"/>
        <v>8</v>
      </c>
      <c r="H2062" s="1">
        <f t="shared" si="773"/>
        <v>55</v>
      </c>
    </row>
    <row r="2063" spans="1:8" x14ac:dyDescent="0.55000000000000004">
      <c r="A2063" s="1">
        <f>値貼り付け用シート!F95</f>
        <v>6</v>
      </c>
      <c r="B2063" s="1">
        <f>値貼り付け用シート!G95</f>
        <v>24</v>
      </c>
      <c r="C2063" s="1">
        <v>22</v>
      </c>
      <c r="D2063" s="1">
        <f>IF(OR(ISBLANK(値貼り付け用シート!AC95),値貼り付け用シート!AC95&gt;9990),NA(),値貼り付け用シート!AC95)</f>
        <v>37</v>
      </c>
      <c r="E2063" s="1">
        <f t="shared" si="790"/>
        <v>37</v>
      </c>
      <c r="F2063" s="1">
        <f t="shared" si="771"/>
        <v>412</v>
      </c>
      <c r="G2063" s="1">
        <f t="shared" si="772"/>
        <v>8</v>
      </c>
      <c r="H2063" s="1">
        <f t="shared" si="773"/>
        <v>52</v>
      </c>
    </row>
    <row r="2064" spans="1:8" x14ac:dyDescent="0.55000000000000004">
      <c r="A2064" s="1">
        <f>値貼り付け用シート!F95</f>
        <v>6</v>
      </c>
      <c r="B2064" s="1">
        <f>値貼り付け用シート!G95</f>
        <v>24</v>
      </c>
      <c r="C2064" s="1">
        <v>23</v>
      </c>
      <c r="D2064" s="1">
        <f>IF(OR(ISBLANK(値貼り付け用シート!AD95),値貼り付け用シート!AD95&gt;9990),NA(),値貼り付け用シート!AD95)</f>
        <v>30</v>
      </c>
      <c r="E2064" s="1">
        <f t="shared" si="790"/>
        <v>30</v>
      </c>
      <c r="F2064" s="1">
        <f t="shared" si="771"/>
        <v>374</v>
      </c>
      <c r="G2064" s="1">
        <f t="shared" si="772"/>
        <v>8</v>
      </c>
      <c r="H2064" s="1">
        <f t="shared" si="773"/>
        <v>47</v>
      </c>
    </row>
    <row r="2065" spans="1:16" x14ac:dyDescent="0.55000000000000004">
      <c r="A2065" s="1">
        <f>値貼り付け用シート!F95</f>
        <v>6</v>
      </c>
      <c r="B2065" s="1">
        <f>値貼り付け用シート!G95</f>
        <v>24</v>
      </c>
      <c r="C2065" s="1">
        <v>24</v>
      </c>
      <c r="D2065" s="1">
        <f>IF(OR(ISBLANK(値貼り付け用シート!AE95),値貼り付け用シート!AE95&gt;9990),NA(),値貼り付け用シート!AE95)</f>
        <v>37</v>
      </c>
      <c r="E2065" s="1">
        <f t="shared" si="790"/>
        <v>37</v>
      </c>
      <c r="F2065" s="1">
        <f t="shared" si="771"/>
        <v>346</v>
      </c>
      <c r="G2065" s="1">
        <f t="shared" si="772"/>
        <v>8</v>
      </c>
      <c r="H2065" s="1">
        <f t="shared" si="773"/>
        <v>43</v>
      </c>
    </row>
    <row r="2066" spans="1:16" x14ac:dyDescent="0.55000000000000004">
      <c r="A2066" s="1">
        <f>値貼り付け用シート!F96</f>
        <v>6</v>
      </c>
      <c r="B2066" s="1">
        <f>値貼り付け用シート!G96</f>
        <v>25</v>
      </c>
      <c r="C2066" s="1">
        <v>1</v>
      </c>
      <c r="D2066" s="1">
        <f>IF(OR(ISBLANK(値貼り付け用シート!H96),値貼り付け用シート!H96&gt;9990),NA(),値貼り付け用シート!H96)</f>
        <v>25</v>
      </c>
      <c r="E2066" s="1">
        <f t="shared" si="790"/>
        <v>25</v>
      </c>
      <c r="F2066" s="1">
        <f t="shared" si="771"/>
        <v>318</v>
      </c>
      <c r="G2066" s="1">
        <f t="shared" si="772"/>
        <v>8</v>
      </c>
      <c r="H2066" s="1">
        <f t="shared" si="773"/>
        <v>40</v>
      </c>
      <c r="I2066" s="1">
        <f t="shared" ref="I2066" si="791">COUNT(D2066:D2089)</f>
        <v>24</v>
      </c>
      <c r="J2066" s="1">
        <f t="shared" ref="J2066" si="792">COUNT(H2066:H2089)</f>
        <v>24</v>
      </c>
      <c r="K2066" s="1">
        <f t="shared" ref="K2066" si="793">IF(AND(I2066&gt;=20,J2066&gt;=20),0,1)</f>
        <v>0</v>
      </c>
      <c r="L2066" s="1">
        <f t="shared" ref="L2066" si="794">IF(K2066=0,MAX(H2066:H2089),NA())</f>
        <v>78</v>
      </c>
      <c r="M2066" s="1">
        <f t="shared" ref="M2066" si="795">IF(K2066=0,IF(L2066&lt;=70,1,0),NA())</f>
        <v>0</v>
      </c>
      <c r="N2066" s="1">
        <f t="shared" ref="N2066" si="796">IF(COUNTIF(D2066:D2089,NA())=24,NA(),MAX(E2066:E2089))</f>
        <v>100</v>
      </c>
      <c r="O2066" s="1">
        <f t="shared" ref="O2066" si="797">IF(COUNTIF(D2071:D2085,NA())=15,NA(),MAX(E2071:E2085))</f>
        <v>100</v>
      </c>
      <c r="P2066" s="1">
        <f t="shared" ref="P2066" si="798">COUNTIF(D2066:D2089,"&gt;=120")</f>
        <v>0</v>
      </c>
    </row>
    <row r="2067" spans="1:16" x14ac:dyDescent="0.55000000000000004">
      <c r="A2067" s="1">
        <f>値貼り付け用シート!F96</f>
        <v>6</v>
      </c>
      <c r="B2067" s="1">
        <f>値貼り付け用シート!G96</f>
        <v>25</v>
      </c>
      <c r="C2067" s="1">
        <v>2</v>
      </c>
      <c r="D2067" s="1">
        <f>IF(OR(ISBLANK(値貼り付け用シート!I96),値貼り付け用シート!I96&gt;9990),NA(),値貼り付け用シート!I96)</f>
        <v>37</v>
      </c>
      <c r="E2067" s="1">
        <f t="shared" si="790"/>
        <v>37</v>
      </c>
      <c r="F2067" s="1">
        <f t="shared" si="771"/>
        <v>309</v>
      </c>
      <c r="G2067" s="1">
        <f t="shared" si="772"/>
        <v>8</v>
      </c>
      <c r="H2067" s="1">
        <f t="shared" si="773"/>
        <v>39</v>
      </c>
    </row>
    <row r="2068" spans="1:16" x14ac:dyDescent="0.55000000000000004">
      <c r="A2068" s="1">
        <f>値貼り付け用シート!F96</f>
        <v>6</v>
      </c>
      <c r="B2068" s="1">
        <f>値貼り付け用シート!G96</f>
        <v>25</v>
      </c>
      <c r="C2068" s="1">
        <v>3</v>
      </c>
      <c r="D2068" s="1">
        <f>IF(OR(ISBLANK(値貼り付け用シート!J96),値貼り付け用シート!J96&gt;9990),NA(),値貼り付け用シート!J96)</f>
        <v>47</v>
      </c>
      <c r="E2068" s="1">
        <f t="shared" si="790"/>
        <v>47</v>
      </c>
      <c r="F2068" s="1">
        <f t="shared" si="771"/>
        <v>303</v>
      </c>
      <c r="G2068" s="1">
        <f t="shared" si="772"/>
        <v>8</v>
      </c>
      <c r="H2068" s="1">
        <f t="shared" si="773"/>
        <v>38</v>
      </c>
    </row>
    <row r="2069" spans="1:16" x14ac:dyDescent="0.55000000000000004">
      <c r="A2069" s="1">
        <f>値貼り付け用シート!F96</f>
        <v>6</v>
      </c>
      <c r="B2069" s="1">
        <f>値貼り付け用シート!G96</f>
        <v>25</v>
      </c>
      <c r="C2069" s="1">
        <v>4</v>
      </c>
      <c r="D2069" s="1">
        <f>IF(OR(ISBLANK(値貼り付け用シート!K96),値貼り付け用シート!K96&gt;9990),NA(),値貼り付け用シート!K96)</f>
        <v>49</v>
      </c>
      <c r="E2069" s="1">
        <f t="shared" si="790"/>
        <v>49</v>
      </c>
      <c r="F2069" s="1">
        <f t="shared" si="771"/>
        <v>304</v>
      </c>
      <c r="G2069" s="1">
        <f t="shared" si="772"/>
        <v>8</v>
      </c>
      <c r="H2069" s="1">
        <f t="shared" si="773"/>
        <v>38</v>
      </c>
    </row>
    <row r="2070" spans="1:16" x14ac:dyDescent="0.55000000000000004">
      <c r="A2070" s="1">
        <f>値貼り付け用シート!F96</f>
        <v>6</v>
      </c>
      <c r="B2070" s="1">
        <f>値貼り付け用シート!G96</f>
        <v>25</v>
      </c>
      <c r="C2070" s="1">
        <v>5</v>
      </c>
      <c r="D2070" s="1">
        <f>IF(OR(ISBLANK(値貼り付け用シート!L96),値貼り付け用シート!L96&gt;9990),NA(),値貼り付け用シート!L96)</f>
        <v>29</v>
      </c>
      <c r="E2070" s="1">
        <f t="shared" si="790"/>
        <v>29</v>
      </c>
      <c r="F2070" s="1">
        <f t="shared" si="771"/>
        <v>291</v>
      </c>
      <c r="G2070" s="1">
        <f t="shared" si="772"/>
        <v>8</v>
      </c>
      <c r="H2070" s="1">
        <f t="shared" si="773"/>
        <v>36</v>
      </c>
    </row>
    <row r="2071" spans="1:16" x14ac:dyDescent="0.55000000000000004">
      <c r="A2071" s="1">
        <f>値貼り付け用シート!F96</f>
        <v>6</v>
      </c>
      <c r="B2071" s="1">
        <f>値貼り付け用シート!G96</f>
        <v>25</v>
      </c>
      <c r="C2071" s="1">
        <v>6</v>
      </c>
      <c r="D2071" s="1">
        <f>IF(OR(ISBLANK(値貼り付け用シート!M96),値貼り付け用シート!M96&gt;9990),NA(),値貼り付け用シート!M96)</f>
        <v>32</v>
      </c>
      <c r="E2071" s="1">
        <f t="shared" si="790"/>
        <v>32</v>
      </c>
      <c r="F2071" s="1">
        <f t="shared" si="771"/>
        <v>286</v>
      </c>
      <c r="G2071" s="1">
        <f t="shared" si="772"/>
        <v>8</v>
      </c>
      <c r="H2071" s="1">
        <f t="shared" si="773"/>
        <v>36</v>
      </c>
    </row>
    <row r="2072" spans="1:16" x14ac:dyDescent="0.55000000000000004">
      <c r="A2072" s="1">
        <f>値貼り付け用シート!F96</f>
        <v>6</v>
      </c>
      <c r="B2072" s="1">
        <f>値貼り付け用シート!G96</f>
        <v>25</v>
      </c>
      <c r="C2072" s="1">
        <v>7</v>
      </c>
      <c r="D2072" s="1">
        <f>IF(OR(ISBLANK(値貼り付け用シート!N96),値貼り付け用シート!N96&gt;9990),NA(),値貼り付け用シート!N96)</f>
        <v>39</v>
      </c>
      <c r="E2072" s="1">
        <f t="shared" si="790"/>
        <v>39</v>
      </c>
      <c r="F2072" s="1">
        <f t="shared" si="771"/>
        <v>295</v>
      </c>
      <c r="G2072" s="1">
        <f t="shared" si="772"/>
        <v>8</v>
      </c>
      <c r="H2072" s="1">
        <f t="shared" si="773"/>
        <v>37</v>
      </c>
    </row>
    <row r="2073" spans="1:16" x14ac:dyDescent="0.55000000000000004">
      <c r="A2073" s="1">
        <f>値貼り付け用シート!F96</f>
        <v>6</v>
      </c>
      <c r="B2073" s="1">
        <f>値貼り付け用シート!G96</f>
        <v>25</v>
      </c>
      <c r="C2073" s="1">
        <v>8</v>
      </c>
      <c r="D2073" s="1">
        <f>IF(OR(ISBLANK(値貼り付け用シート!O96),値貼り付け用シート!O96&gt;9990),NA(),値貼り付け用シート!O96)</f>
        <v>47</v>
      </c>
      <c r="E2073" s="1">
        <f t="shared" si="790"/>
        <v>47</v>
      </c>
      <c r="F2073" s="1">
        <f t="shared" si="771"/>
        <v>305</v>
      </c>
      <c r="G2073" s="1">
        <f t="shared" si="772"/>
        <v>8</v>
      </c>
      <c r="H2073" s="1">
        <f t="shared" si="773"/>
        <v>38</v>
      </c>
    </row>
    <row r="2074" spans="1:16" x14ac:dyDescent="0.55000000000000004">
      <c r="A2074" s="1">
        <f>値貼り付け用シート!F96</f>
        <v>6</v>
      </c>
      <c r="B2074" s="1">
        <f>値貼り付け用シート!G96</f>
        <v>25</v>
      </c>
      <c r="C2074" s="1">
        <v>9</v>
      </c>
      <c r="D2074" s="1">
        <f>IF(OR(ISBLANK(値貼り付け用シート!P96),値貼り付け用シート!P96&gt;9990),NA(),値貼り付け用シート!P96)</f>
        <v>51</v>
      </c>
      <c r="E2074" s="1">
        <f t="shared" si="790"/>
        <v>51</v>
      </c>
      <c r="F2074" s="1">
        <f t="shared" si="771"/>
        <v>331</v>
      </c>
      <c r="G2074" s="1">
        <f t="shared" si="772"/>
        <v>8</v>
      </c>
      <c r="H2074" s="1">
        <f t="shared" si="773"/>
        <v>41</v>
      </c>
    </row>
    <row r="2075" spans="1:16" x14ac:dyDescent="0.55000000000000004">
      <c r="A2075" s="1">
        <f>値貼り付け用シート!F96</f>
        <v>6</v>
      </c>
      <c r="B2075" s="1">
        <f>値貼り付け用シート!G96</f>
        <v>25</v>
      </c>
      <c r="C2075" s="1">
        <v>10</v>
      </c>
      <c r="D2075" s="1">
        <f>IF(OR(ISBLANK(値貼り付け用シート!Q96),値貼り付け用シート!Q96&gt;9990),NA(),値貼り付け用シート!Q96)</f>
        <v>56</v>
      </c>
      <c r="E2075" s="1">
        <f t="shared" si="790"/>
        <v>56</v>
      </c>
      <c r="F2075" s="1">
        <f t="shared" ref="F2075:F2138" si="799">SUM(E2068:E2075)</f>
        <v>350</v>
      </c>
      <c r="G2075" s="1">
        <f t="shared" ref="G2075:G2138" si="800">COUNT(D2068:D2075)</f>
        <v>8</v>
      </c>
      <c r="H2075" s="1">
        <f t="shared" ref="H2075:H2138" si="801">IF(G2075&gt;=6,ROUND(F2075/G2075,0),NA())</f>
        <v>44</v>
      </c>
    </row>
    <row r="2076" spans="1:16" x14ac:dyDescent="0.55000000000000004">
      <c r="A2076" s="1">
        <f>値貼り付け用シート!F96</f>
        <v>6</v>
      </c>
      <c r="B2076" s="1">
        <f>値貼り付け用シート!G96</f>
        <v>25</v>
      </c>
      <c r="C2076" s="1">
        <v>11</v>
      </c>
      <c r="D2076" s="1">
        <f>IF(OR(ISBLANK(値貼り付け用シート!R96),値貼り付け用シート!R96&gt;9990),NA(),値貼り付け用シート!R96)</f>
        <v>62</v>
      </c>
      <c r="E2076" s="1">
        <f t="shared" si="790"/>
        <v>62</v>
      </c>
      <c r="F2076" s="1">
        <f t="shared" si="799"/>
        <v>365</v>
      </c>
      <c r="G2076" s="1">
        <f t="shared" si="800"/>
        <v>8</v>
      </c>
      <c r="H2076" s="1">
        <f t="shared" si="801"/>
        <v>46</v>
      </c>
    </row>
    <row r="2077" spans="1:16" x14ac:dyDescent="0.55000000000000004">
      <c r="A2077" s="1">
        <f>値貼り付け用シート!F96</f>
        <v>6</v>
      </c>
      <c r="B2077" s="1">
        <f>値貼り付け用シート!G96</f>
        <v>25</v>
      </c>
      <c r="C2077" s="1">
        <v>12</v>
      </c>
      <c r="D2077" s="1">
        <f>IF(OR(ISBLANK(値貼り付け用シート!S96),値貼り付け用シート!S96&gt;9990),NA(),値貼り付け用シート!S96)</f>
        <v>67</v>
      </c>
      <c r="E2077" s="1">
        <f t="shared" si="790"/>
        <v>67</v>
      </c>
      <c r="F2077" s="1">
        <f t="shared" si="799"/>
        <v>383</v>
      </c>
      <c r="G2077" s="1">
        <f t="shared" si="800"/>
        <v>8</v>
      </c>
      <c r="H2077" s="1">
        <f t="shared" si="801"/>
        <v>48</v>
      </c>
    </row>
    <row r="2078" spans="1:16" x14ac:dyDescent="0.55000000000000004">
      <c r="A2078" s="1">
        <f>値貼り付け用シート!F96</f>
        <v>6</v>
      </c>
      <c r="B2078" s="1">
        <f>値貼り付け用シート!G96</f>
        <v>25</v>
      </c>
      <c r="C2078" s="1">
        <v>13</v>
      </c>
      <c r="D2078" s="1">
        <f>IF(OR(ISBLANK(値貼り付け用シート!T96),値貼り付け用シート!T96&gt;9990),NA(),値貼り付け用シート!T96)</f>
        <v>78</v>
      </c>
      <c r="E2078" s="1">
        <f t="shared" si="790"/>
        <v>78</v>
      </c>
      <c r="F2078" s="1">
        <f t="shared" si="799"/>
        <v>432</v>
      </c>
      <c r="G2078" s="1">
        <f t="shared" si="800"/>
        <v>8</v>
      </c>
      <c r="H2078" s="1">
        <f t="shared" si="801"/>
        <v>54</v>
      </c>
    </row>
    <row r="2079" spans="1:16" x14ac:dyDescent="0.55000000000000004">
      <c r="A2079" s="1">
        <f>値貼り付け用シート!F96</f>
        <v>6</v>
      </c>
      <c r="B2079" s="1">
        <f>値貼り付け用シート!G96</f>
        <v>25</v>
      </c>
      <c r="C2079" s="1">
        <v>14</v>
      </c>
      <c r="D2079" s="1">
        <f>IF(OR(ISBLANK(値貼り付け用シート!U96),値貼り付け用シート!U96&gt;9990),NA(),値貼り付け用シート!U96)</f>
        <v>75</v>
      </c>
      <c r="E2079" s="1">
        <f t="shared" si="790"/>
        <v>75</v>
      </c>
      <c r="F2079" s="1">
        <f t="shared" si="799"/>
        <v>475</v>
      </c>
      <c r="G2079" s="1">
        <f t="shared" si="800"/>
        <v>8</v>
      </c>
      <c r="H2079" s="1">
        <f t="shared" si="801"/>
        <v>59</v>
      </c>
    </row>
    <row r="2080" spans="1:16" x14ac:dyDescent="0.55000000000000004">
      <c r="A2080" s="1">
        <f>値貼り付け用シート!F96</f>
        <v>6</v>
      </c>
      <c r="B2080" s="1">
        <f>値貼り付け用シート!G96</f>
        <v>25</v>
      </c>
      <c r="C2080" s="1">
        <v>15</v>
      </c>
      <c r="D2080" s="1">
        <f>IF(OR(ISBLANK(値貼り付け用シート!V96),値貼り付け用シート!V96&gt;9990),NA(),値貼り付け用シート!V96)</f>
        <v>79</v>
      </c>
      <c r="E2080" s="1">
        <f t="shared" si="790"/>
        <v>79</v>
      </c>
      <c r="F2080" s="1">
        <f t="shared" si="799"/>
        <v>515</v>
      </c>
      <c r="G2080" s="1">
        <f t="shared" si="800"/>
        <v>8</v>
      </c>
      <c r="H2080" s="1">
        <f t="shared" si="801"/>
        <v>64</v>
      </c>
    </row>
    <row r="2081" spans="1:16" x14ac:dyDescent="0.55000000000000004">
      <c r="A2081" s="1">
        <f>値貼り付け用シート!F96</f>
        <v>6</v>
      </c>
      <c r="B2081" s="1">
        <f>値貼り付け用シート!G96</f>
        <v>25</v>
      </c>
      <c r="C2081" s="1">
        <v>16</v>
      </c>
      <c r="D2081" s="1">
        <f>IF(OR(ISBLANK(値貼り付け用シート!W96),値貼り付け用シート!W96&gt;9990),NA(),値貼り付け用シート!W96)</f>
        <v>85</v>
      </c>
      <c r="E2081" s="1">
        <f t="shared" si="790"/>
        <v>85</v>
      </c>
      <c r="F2081" s="1">
        <f t="shared" si="799"/>
        <v>553</v>
      </c>
      <c r="G2081" s="1">
        <f t="shared" si="800"/>
        <v>8</v>
      </c>
      <c r="H2081" s="1">
        <f t="shared" si="801"/>
        <v>69</v>
      </c>
    </row>
    <row r="2082" spans="1:16" x14ac:dyDescent="0.55000000000000004">
      <c r="A2082" s="1">
        <f>値貼り付け用シート!F96</f>
        <v>6</v>
      </c>
      <c r="B2082" s="1">
        <f>値貼り付け用シート!G96</f>
        <v>25</v>
      </c>
      <c r="C2082" s="1">
        <v>17</v>
      </c>
      <c r="D2082" s="1">
        <f>IF(OR(ISBLANK(値貼り付け用シート!X96),値貼り付け用シート!X96&gt;9990),NA(),値貼り付け用シート!X96)</f>
        <v>100</v>
      </c>
      <c r="E2082" s="1">
        <f t="shared" si="790"/>
        <v>100</v>
      </c>
      <c r="F2082" s="1">
        <f t="shared" si="799"/>
        <v>602</v>
      </c>
      <c r="G2082" s="1">
        <f t="shared" si="800"/>
        <v>8</v>
      </c>
      <c r="H2082" s="1">
        <f t="shared" si="801"/>
        <v>75</v>
      </c>
    </row>
    <row r="2083" spans="1:16" x14ac:dyDescent="0.55000000000000004">
      <c r="A2083" s="1">
        <f>値貼り付け用シート!F96</f>
        <v>6</v>
      </c>
      <c r="B2083" s="1">
        <f>値貼り付け用シート!G96</f>
        <v>25</v>
      </c>
      <c r="C2083" s="1">
        <v>18</v>
      </c>
      <c r="D2083" s="1">
        <f>IF(OR(ISBLANK(値貼り付け用シート!Y96),値貼り付け用シート!Y96&gt;9990),NA(),値貼り付け用シート!Y96)</f>
        <v>76</v>
      </c>
      <c r="E2083" s="1">
        <f t="shared" si="790"/>
        <v>76</v>
      </c>
      <c r="F2083" s="1">
        <f t="shared" si="799"/>
        <v>622</v>
      </c>
      <c r="G2083" s="1">
        <f t="shared" si="800"/>
        <v>8</v>
      </c>
      <c r="H2083" s="1">
        <f t="shared" si="801"/>
        <v>78</v>
      </c>
    </row>
    <row r="2084" spans="1:16" x14ac:dyDescent="0.55000000000000004">
      <c r="A2084" s="1">
        <f>値貼り付け用シート!F96</f>
        <v>6</v>
      </c>
      <c r="B2084" s="1">
        <f>値貼り付け用シート!G96</f>
        <v>25</v>
      </c>
      <c r="C2084" s="1">
        <v>19</v>
      </c>
      <c r="D2084" s="1">
        <f>IF(OR(ISBLANK(値貼り付け用シート!Z96),値貼り付け用シート!Z96&gt;9990),NA(),値貼り付け用シート!Z96)</f>
        <v>63</v>
      </c>
      <c r="E2084" s="1">
        <f t="shared" si="790"/>
        <v>63</v>
      </c>
      <c r="F2084" s="1">
        <f t="shared" si="799"/>
        <v>623</v>
      </c>
      <c r="G2084" s="1">
        <f t="shared" si="800"/>
        <v>8</v>
      </c>
      <c r="H2084" s="1">
        <f t="shared" si="801"/>
        <v>78</v>
      </c>
    </row>
    <row r="2085" spans="1:16" x14ac:dyDescent="0.55000000000000004">
      <c r="A2085" s="1">
        <f>値貼り付け用シート!F96</f>
        <v>6</v>
      </c>
      <c r="B2085" s="1">
        <f>値貼り付け用シート!G96</f>
        <v>25</v>
      </c>
      <c r="C2085" s="1">
        <v>20</v>
      </c>
      <c r="D2085" s="1">
        <f>IF(OR(ISBLANK(値貼り付け用シート!AA96),値貼り付け用シート!AA96&gt;9990),NA(),値貼り付け用シート!AA96)</f>
        <v>59</v>
      </c>
      <c r="E2085" s="1">
        <f t="shared" si="790"/>
        <v>59</v>
      </c>
      <c r="F2085" s="1">
        <f t="shared" si="799"/>
        <v>615</v>
      </c>
      <c r="G2085" s="1">
        <f t="shared" si="800"/>
        <v>8</v>
      </c>
      <c r="H2085" s="1">
        <f t="shared" si="801"/>
        <v>77</v>
      </c>
    </row>
    <row r="2086" spans="1:16" x14ac:dyDescent="0.55000000000000004">
      <c r="A2086" s="1">
        <f>値貼り付け用シート!F96</f>
        <v>6</v>
      </c>
      <c r="B2086" s="1">
        <f>値貼り付け用シート!G96</f>
        <v>25</v>
      </c>
      <c r="C2086" s="1">
        <v>21</v>
      </c>
      <c r="D2086" s="1">
        <f>IF(OR(ISBLANK(値貼り付け用シート!AB96),値貼り付け用シート!AB96&gt;9990),NA(),値貼り付け用シート!AB96)</f>
        <v>49</v>
      </c>
      <c r="E2086" s="1">
        <f t="shared" si="790"/>
        <v>49</v>
      </c>
      <c r="F2086" s="1">
        <f t="shared" si="799"/>
        <v>586</v>
      </c>
      <c r="G2086" s="1">
        <f t="shared" si="800"/>
        <v>8</v>
      </c>
      <c r="H2086" s="1">
        <f t="shared" si="801"/>
        <v>73</v>
      </c>
    </row>
    <row r="2087" spans="1:16" x14ac:dyDescent="0.55000000000000004">
      <c r="A2087" s="1">
        <f>値貼り付け用シート!F96</f>
        <v>6</v>
      </c>
      <c r="B2087" s="1">
        <f>値貼り付け用シート!G96</f>
        <v>25</v>
      </c>
      <c r="C2087" s="1">
        <v>22</v>
      </c>
      <c r="D2087" s="1">
        <f>IF(OR(ISBLANK(値貼り付け用シート!AC96),値貼り付け用シート!AC96&gt;9990),NA(),値貼り付け用シート!AC96)</f>
        <v>41</v>
      </c>
      <c r="E2087" s="1">
        <f t="shared" si="790"/>
        <v>41</v>
      </c>
      <c r="F2087" s="1">
        <f t="shared" si="799"/>
        <v>552</v>
      </c>
      <c r="G2087" s="1">
        <f t="shared" si="800"/>
        <v>8</v>
      </c>
      <c r="H2087" s="1">
        <f t="shared" si="801"/>
        <v>69</v>
      </c>
    </row>
    <row r="2088" spans="1:16" x14ac:dyDescent="0.55000000000000004">
      <c r="A2088" s="1">
        <f>値貼り付け用シート!F96</f>
        <v>6</v>
      </c>
      <c r="B2088" s="1">
        <f>値貼り付け用シート!G96</f>
        <v>25</v>
      </c>
      <c r="C2088" s="1">
        <v>23</v>
      </c>
      <c r="D2088" s="1">
        <f>IF(OR(ISBLANK(値貼り付け用シート!AD96),値貼り付け用シート!AD96&gt;9990),NA(),値貼り付け用シート!AD96)</f>
        <v>41</v>
      </c>
      <c r="E2088" s="1">
        <f t="shared" si="790"/>
        <v>41</v>
      </c>
      <c r="F2088" s="1">
        <f t="shared" si="799"/>
        <v>514</v>
      </c>
      <c r="G2088" s="1">
        <f t="shared" si="800"/>
        <v>8</v>
      </c>
      <c r="H2088" s="1">
        <f t="shared" si="801"/>
        <v>64</v>
      </c>
    </row>
    <row r="2089" spans="1:16" x14ac:dyDescent="0.55000000000000004">
      <c r="A2089" s="1">
        <f>値貼り付け用シート!F96</f>
        <v>6</v>
      </c>
      <c r="B2089" s="1">
        <f>値貼り付け用シート!G96</f>
        <v>25</v>
      </c>
      <c r="C2089" s="1">
        <v>24</v>
      </c>
      <c r="D2089" s="1">
        <f>IF(OR(ISBLANK(値貼り付け用シート!AE96),値貼り付け用シート!AE96&gt;9990),NA(),値貼り付け用シート!AE96)</f>
        <v>35</v>
      </c>
      <c r="E2089" s="1">
        <f t="shared" si="790"/>
        <v>35</v>
      </c>
      <c r="F2089" s="1">
        <f t="shared" si="799"/>
        <v>464</v>
      </c>
      <c r="G2089" s="1">
        <f t="shared" si="800"/>
        <v>8</v>
      </c>
      <c r="H2089" s="1">
        <f t="shared" si="801"/>
        <v>58</v>
      </c>
    </row>
    <row r="2090" spans="1:16" x14ac:dyDescent="0.55000000000000004">
      <c r="A2090" s="1">
        <f>値貼り付け用シート!F97</f>
        <v>6</v>
      </c>
      <c r="B2090" s="1">
        <f>値貼り付け用シート!G97</f>
        <v>26</v>
      </c>
      <c r="C2090" s="1">
        <v>1</v>
      </c>
      <c r="D2090" s="1">
        <f>IF(OR(ISBLANK(値貼り付け用シート!H97),値貼り付け用シート!H97&gt;9990),NA(),値貼り付け用シート!H97)</f>
        <v>28</v>
      </c>
      <c r="E2090" s="1">
        <f t="shared" si="790"/>
        <v>28</v>
      </c>
      <c r="F2090" s="1">
        <f t="shared" si="799"/>
        <v>392</v>
      </c>
      <c r="G2090" s="1">
        <f t="shared" si="800"/>
        <v>8</v>
      </c>
      <c r="H2090" s="1">
        <f t="shared" si="801"/>
        <v>49</v>
      </c>
      <c r="I2090" s="1">
        <f t="shared" ref="I2090" si="802">COUNT(D2090:D2113)</f>
        <v>24</v>
      </c>
      <c r="J2090" s="1">
        <f t="shared" ref="J2090" si="803">COUNT(H2090:H2113)</f>
        <v>24</v>
      </c>
      <c r="K2090" s="1">
        <f t="shared" ref="K2090" si="804">IF(AND(I2090&gt;=20,J2090&gt;=20),0,1)</f>
        <v>0</v>
      </c>
      <c r="L2090" s="1">
        <f t="shared" ref="L2090" si="805">IF(K2090=0,MAX(H2090:H2113),NA())</f>
        <v>61</v>
      </c>
      <c r="M2090" s="1">
        <f t="shared" ref="M2090" si="806">IF(K2090=0,IF(L2090&lt;=70,1,0),NA())</f>
        <v>1</v>
      </c>
      <c r="N2090" s="1">
        <f t="shared" ref="N2090" si="807">IF(COUNTIF(D2090:D2113,NA())=24,NA(),MAX(E2090:E2113))</f>
        <v>88</v>
      </c>
      <c r="O2090" s="1">
        <f t="shared" ref="O2090" si="808">IF(COUNTIF(D2095:D2109,NA())=15,NA(),MAX(E2095:E2109))</f>
        <v>88</v>
      </c>
      <c r="P2090" s="1">
        <f t="shared" ref="P2090" si="809">COUNTIF(D2090:D2113,"&gt;=120")</f>
        <v>0</v>
      </c>
    </row>
    <row r="2091" spans="1:16" x14ac:dyDescent="0.55000000000000004">
      <c r="A2091" s="1">
        <f>値貼り付け用シート!F97</f>
        <v>6</v>
      </c>
      <c r="B2091" s="1">
        <f>値貼り付け用シート!G97</f>
        <v>26</v>
      </c>
      <c r="C2091" s="1">
        <v>2</v>
      </c>
      <c r="D2091" s="1">
        <f>IF(OR(ISBLANK(値貼り付け用シート!I97),値貼り付け用シート!I97&gt;9990),NA(),値貼り付け用シート!I97)</f>
        <v>22</v>
      </c>
      <c r="E2091" s="1">
        <f t="shared" si="790"/>
        <v>22</v>
      </c>
      <c r="F2091" s="1">
        <f t="shared" si="799"/>
        <v>338</v>
      </c>
      <c r="G2091" s="1">
        <f t="shared" si="800"/>
        <v>8</v>
      </c>
      <c r="H2091" s="1">
        <f t="shared" si="801"/>
        <v>42</v>
      </c>
    </row>
    <row r="2092" spans="1:16" x14ac:dyDescent="0.55000000000000004">
      <c r="A2092" s="1">
        <f>値貼り付け用シート!F97</f>
        <v>6</v>
      </c>
      <c r="B2092" s="1">
        <f>値貼り付け用シート!G97</f>
        <v>26</v>
      </c>
      <c r="C2092" s="1">
        <v>3</v>
      </c>
      <c r="D2092" s="1">
        <f>IF(OR(ISBLANK(値貼り付け用シート!J97),値貼り付け用シート!J97&gt;9990),NA(),値貼り付け用シート!J97)</f>
        <v>21</v>
      </c>
      <c r="E2092" s="1">
        <f t="shared" si="790"/>
        <v>21</v>
      </c>
      <c r="F2092" s="1">
        <f t="shared" si="799"/>
        <v>296</v>
      </c>
      <c r="G2092" s="1">
        <f t="shared" si="800"/>
        <v>8</v>
      </c>
      <c r="H2092" s="1">
        <f t="shared" si="801"/>
        <v>37</v>
      </c>
    </row>
    <row r="2093" spans="1:16" x14ac:dyDescent="0.55000000000000004">
      <c r="A2093" s="1">
        <f>値貼り付け用シート!F97</f>
        <v>6</v>
      </c>
      <c r="B2093" s="1">
        <f>値貼り付け用シート!G97</f>
        <v>26</v>
      </c>
      <c r="C2093" s="1">
        <v>4</v>
      </c>
      <c r="D2093" s="1">
        <f>IF(OR(ISBLANK(値貼り付け用シート!K97),値貼り付け用シート!K97&gt;9990),NA(),値貼り付け用シート!K97)</f>
        <v>22</v>
      </c>
      <c r="E2093" s="1">
        <f t="shared" si="790"/>
        <v>22</v>
      </c>
      <c r="F2093" s="1">
        <f t="shared" si="799"/>
        <v>259</v>
      </c>
      <c r="G2093" s="1">
        <f t="shared" si="800"/>
        <v>8</v>
      </c>
      <c r="H2093" s="1">
        <f t="shared" si="801"/>
        <v>32</v>
      </c>
    </row>
    <row r="2094" spans="1:16" x14ac:dyDescent="0.55000000000000004">
      <c r="A2094" s="1">
        <f>値貼り付け用シート!F97</f>
        <v>6</v>
      </c>
      <c r="B2094" s="1">
        <f>値貼り付け用シート!G97</f>
        <v>26</v>
      </c>
      <c r="C2094" s="1">
        <v>5</v>
      </c>
      <c r="D2094" s="1">
        <f>IF(OR(ISBLANK(値貼り付け用シート!L97),値貼り付け用シート!L97&gt;9990),NA(),値貼り付け用シート!L97)</f>
        <v>27</v>
      </c>
      <c r="E2094" s="1">
        <f t="shared" si="790"/>
        <v>27</v>
      </c>
      <c r="F2094" s="1">
        <f t="shared" si="799"/>
        <v>237</v>
      </c>
      <c r="G2094" s="1">
        <f t="shared" si="800"/>
        <v>8</v>
      </c>
      <c r="H2094" s="1">
        <f t="shared" si="801"/>
        <v>30</v>
      </c>
    </row>
    <row r="2095" spans="1:16" x14ac:dyDescent="0.55000000000000004">
      <c r="A2095" s="1">
        <f>値貼り付け用シート!F97</f>
        <v>6</v>
      </c>
      <c r="B2095" s="1">
        <f>値貼り付け用シート!G97</f>
        <v>26</v>
      </c>
      <c r="C2095" s="1">
        <v>6</v>
      </c>
      <c r="D2095" s="1">
        <f>IF(OR(ISBLANK(値貼り付け用シート!M97),値貼り付け用シート!M97&gt;9990),NA(),値貼り付け用シート!M97)</f>
        <v>20</v>
      </c>
      <c r="E2095" s="1">
        <f t="shared" si="790"/>
        <v>20</v>
      </c>
      <c r="F2095" s="1">
        <f t="shared" si="799"/>
        <v>216</v>
      </c>
      <c r="G2095" s="1">
        <f t="shared" si="800"/>
        <v>8</v>
      </c>
      <c r="H2095" s="1">
        <f t="shared" si="801"/>
        <v>27</v>
      </c>
    </row>
    <row r="2096" spans="1:16" x14ac:dyDescent="0.55000000000000004">
      <c r="A2096" s="1">
        <f>値貼り付け用シート!F97</f>
        <v>6</v>
      </c>
      <c r="B2096" s="1">
        <f>値貼り付け用シート!G97</f>
        <v>26</v>
      </c>
      <c r="C2096" s="1">
        <v>7</v>
      </c>
      <c r="D2096" s="1">
        <f>IF(OR(ISBLANK(値貼り付け用シート!N97),値貼り付け用シート!N97&gt;9990),NA(),値貼り付け用シート!N97)</f>
        <v>25</v>
      </c>
      <c r="E2096" s="1">
        <f t="shared" si="790"/>
        <v>25</v>
      </c>
      <c r="F2096" s="1">
        <f t="shared" si="799"/>
        <v>200</v>
      </c>
      <c r="G2096" s="1">
        <f t="shared" si="800"/>
        <v>8</v>
      </c>
      <c r="H2096" s="1">
        <f t="shared" si="801"/>
        <v>25</v>
      </c>
    </row>
    <row r="2097" spans="1:8" x14ac:dyDescent="0.55000000000000004">
      <c r="A2097" s="1">
        <f>値貼り付け用シート!F97</f>
        <v>6</v>
      </c>
      <c r="B2097" s="1">
        <f>値貼り付け用シート!G97</f>
        <v>26</v>
      </c>
      <c r="C2097" s="1">
        <v>8</v>
      </c>
      <c r="D2097" s="1">
        <f>IF(OR(ISBLANK(値貼り付け用シート!O97),値貼り付け用シート!O97&gt;9990),NA(),値貼り付け用シート!O97)</f>
        <v>27</v>
      </c>
      <c r="E2097" s="1">
        <f t="shared" si="790"/>
        <v>27</v>
      </c>
      <c r="F2097" s="1">
        <f t="shared" si="799"/>
        <v>192</v>
      </c>
      <c r="G2097" s="1">
        <f t="shared" si="800"/>
        <v>8</v>
      </c>
      <c r="H2097" s="1">
        <f t="shared" si="801"/>
        <v>24</v>
      </c>
    </row>
    <row r="2098" spans="1:8" x14ac:dyDescent="0.55000000000000004">
      <c r="A2098" s="1">
        <f>値貼り付け用シート!F97</f>
        <v>6</v>
      </c>
      <c r="B2098" s="1">
        <f>値貼り付け用シート!G97</f>
        <v>26</v>
      </c>
      <c r="C2098" s="1">
        <v>9</v>
      </c>
      <c r="D2098" s="1">
        <f>IF(OR(ISBLANK(値貼り付け用シート!P97),値貼り付け用シート!P97&gt;9990),NA(),値貼り付け用シート!P97)</f>
        <v>30</v>
      </c>
      <c r="E2098" s="1">
        <f t="shared" si="790"/>
        <v>30</v>
      </c>
      <c r="F2098" s="1">
        <f t="shared" si="799"/>
        <v>194</v>
      </c>
      <c r="G2098" s="1">
        <f t="shared" si="800"/>
        <v>8</v>
      </c>
      <c r="H2098" s="1">
        <f t="shared" si="801"/>
        <v>24</v>
      </c>
    </row>
    <row r="2099" spans="1:8" x14ac:dyDescent="0.55000000000000004">
      <c r="A2099" s="1">
        <f>値貼り付け用シート!F97</f>
        <v>6</v>
      </c>
      <c r="B2099" s="1">
        <f>値貼り付け用シート!G97</f>
        <v>26</v>
      </c>
      <c r="C2099" s="1">
        <v>10</v>
      </c>
      <c r="D2099" s="1">
        <f>IF(OR(ISBLANK(値貼り付け用シート!Q97),値貼り付け用シート!Q97&gt;9990),NA(),値貼り付け用シート!Q97)</f>
        <v>40</v>
      </c>
      <c r="E2099" s="1">
        <f t="shared" si="790"/>
        <v>40</v>
      </c>
      <c r="F2099" s="1">
        <f t="shared" si="799"/>
        <v>212</v>
      </c>
      <c r="G2099" s="1">
        <f t="shared" si="800"/>
        <v>8</v>
      </c>
      <c r="H2099" s="1">
        <f t="shared" si="801"/>
        <v>27</v>
      </c>
    </row>
    <row r="2100" spans="1:8" x14ac:dyDescent="0.55000000000000004">
      <c r="A2100" s="1">
        <f>値貼り付け用シート!F97</f>
        <v>6</v>
      </c>
      <c r="B2100" s="1">
        <f>値貼り付け用シート!G97</f>
        <v>26</v>
      </c>
      <c r="C2100" s="1">
        <v>11</v>
      </c>
      <c r="D2100" s="1">
        <f>IF(OR(ISBLANK(値貼り付け用シート!R97),値貼り付け用シート!R97&gt;9990),NA(),値貼り付け用シート!R97)</f>
        <v>53</v>
      </c>
      <c r="E2100" s="1">
        <f t="shared" si="790"/>
        <v>53</v>
      </c>
      <c r="F2100" s="1">
        <f t="shared" si="799"/>
        <v>244</v>
      </c>
      <c r="G2100" s="1">
        <f t="shared" si="800"/>
        <v>8</v>
      </c>
      <c r="H2100" s="1">
        <f t="shared" si="801"/>
        <v>31</v>
      </c>
    </row>
    <row r="2101" spans="1:8" x14ac:dyDescent="0.55000000000000004">
      <c r="A2101" s="1">
        <f>値貼り付け用シート!F97</f>
        <v>6</v>
      </c>
      <c r="B2101" s="1">
        <f>値貼り付け用シート!G97</f>
        <v>26</v>
      </c>
      <c r="C2101" s="1">
        <v>12</v>
      </c>
      <c r="D2101" s="1">
        <f>IF(OR(ISBLANK(値貼り付け用シート!S97),値貼り付け用シート!S97&gt;9990),NA(),値貼り付け用シート!S97)</f>
        <v>66</v>
      </c>
      <c r="E2101" s="1">
        <f t="shared" si="790"/>
        <v>66</v>
      </c>
      <c r="F2101" s="1">
        <f t="shared" si="799"/>
        <v>288</v>
      </c>
      <c r="G2101" s="1">
        <f t="shared" si="800"/>
        <v>8</v>
      </c>
      <c r="H2101" s="1">
        <f t="shared" si="801"/>
        <v>36</v>
      </c>
    </row>
    <row r="2102" spans="1:8" x14ac:dyDescent="0.55000000000000004">
      <c r="A2102" s="1">
        <f>値貼り付け用シート!F97</f>
        <v>6</v>
      </c>
      <c r="B2102" s="1">
        <f>値貼り付け用シート!G97</f>
        <v>26</v>
      </c>
      <c r="C2102" s="1">
        <v>13</v>
      </c>
      <c r="D2102" s="1">
        <f>IF(OR(ISBLANK(値貼り付け用シート!T97),値貼り付け用シート!T97&gt;9990),NA(),値貼り付け用シート!T97)</f>
        <v>88</v>
      </c>
      <c r="E2102" s="1">
        <f t="shared" si="790"/>
        <v>88</v>
      </c>
      <c r="F2102" s="1">
        <f t="shared" si="799"/>
        <v>349</v>
      </c>
      <c r="G2102" s="1">
        <f t="shared" si="800"/>
        <v>8</v>
      </c>
      <c r="H2102" s="1">
        <f t="shared" si="801"/>
        <v>44</v>
      </c>
    </row>
    <row r="2103" spans="1:8" x14ac:dyDescent="0.55000000000000004">
      <c r="A2103" s="1">
        <f>値貼り付け用シート!F97</f>
        <v>6</v>
      </c>
      <c r="B2103" s="1">
        <f>値貼り付け用シート!G97</f>
        <v>26</v>
      </c>
      <c r="C2103" s="1">
        <v>14</v>
      </c>
      <c r="D2103" s="1">
        <f>IF(OR(ISBLANK(値貼り付け用シート!U97),値貼り付け用シート!U97&gt;9990),NA(),値貼り付け用シート!U97)</f>
        <v>65</v>
      </c>
      <c r="E2103" s="1">
        <f t="shared" si="790"/>
        <v>65</v>
      </c>
      <c r="F2103" s="1">
        <f t="shared" si="799"/>
        <v>394</v>
      </c>
      <c r="G2103" s="1">
        <f t="shared" si="800"/>
        <v>8</v>
      </c>
      <c r="H2103" s="1">
        <f t="shared" si="801"/>
        <v>49</v>
      </c>
    </row>
    <row r="2104" spans="1:8" x14ac:dyDescent="0.55000000000000004">
      <c r="A2104" s="1">
        <f>値貼り付け用シート!F97</f>
        <v>6</v>
      </c>
      <c r="B2104" s="1">
        <f>値貼り付け用シート!G97</f>
        <v>26</v>
      </c>
      <c r="C2104" s="1">
        <v>15</v>
      </c>
      <c r="D2104" s="1">
        <f>IF(OR(ISBLANK(値貼り付け用シート!V97),値貼り付け用シート!V97&gt;9990),NA(),値貼り付け用シート!V97)</f>
        <v>57</v>
      </c>
      <c r="E2104" s="1">
        <f t="shared" si="790"/>
        <v>57</v>
      </c>
      <c r="F2104" s="1">
        <f t="shared" si="799"/>
        <v>426</v>
      </c>
      <c r="G2104" s="1">
        <f t="shared" si="800"/>
        <v>8</v>
      </c>
      <c r="H2104" s="1">
        <f t="shared" si="801"/>
        <v>53</v>
      </c>
    </row>
    <row r="2105" spans="1:8" x14ac:dyDescent="0.55000000000000004">
      <c r="A2105" s="1">
        <f>値貼り付け用シート!F97</f>
        <v>6</v>
      </c>
      <c r="B2105" s="1">
        <f>値貼り付け用シート!G97</f>
        <v>26</v>
      </c>
      <c r="C2105" s="1">
        <v>16</v>
      </c>
      <c r="D2105" s="1">
        <f>IF(OR(ISBLANK(値貼り付け用シート!W97),値貼り付け用シート!W97&gt;9990),NA(),値貼り付け用シート!W97)</f>
        <v>52</v>
      </c>
      <c r="E2105" s="1">
        <f t="shared" si="790"/>
        <v>52</v>
      </c>
      <c r="F2105" s="1">
        <f t="shared" si="799"/>
        <v>451</v>
      </c>
      <c r="G2105" s="1">
        <f t="shared" si="800"/>
        <v>8</v>
      </c>
      <c r="H2105" s="1">
        <f t="shared" si="801"/>
        <v>56</v>
      </c>
    </row>
    <row r="2106" spans="1:8" x14ac:dyDescent="0.55000000000000004">
      <c r="A2106" s="1">
        <f>値貼り付け用シート!F97</f>
        <v>6</v>
      </c>
      <c r="B2106" s="1">
        <f>値貼り付け用シート!G97</f>
        <v>26</v>
      </c>
      <c r="C2106" s="1">
        <v>17</v>
      </c>
      <c r="D2106" s="1">
        <f>IF(OR(ISBLANK(値貼り付け用シート!X97),値貼り付け用シート!X97&gt;9990),NA(),値貼り付け用シート!X97)</f>
        <v>55</v>
      </c>
      <c r="E2106" s="1">
        <f t="shared" si="790"/>
        <v>55</v>
      </c>
      <c r="F2106" s="1">
        <f t="shared" si="799"/>
        <v>476</v>
      </c>
      <c r="G2106" s="1">
        <f t="shared" si="800"/>
        <v>8</v>
      </c>
      <c r="H2106" s="1">
        <f t="shared" si="801"/>
        <v>60</v>
      </c>
    </row>
    <row r="2107" spans="1:8" x14ac:dyDescent="0.55000000000000004">
      <c r="A2107" s="1">
        <f>値貼り付け用シート!F97</f>
        <v>6</v>
      </c>
      <c r="B2107" s="1">
        <f>値貼り付け用シート!G97</f>
        <v>26</v>
      </c>
      <c r="C2107" s="1">
        <v>18</v>
      </c>
      <c r="D2107" s="1">
        <f>IF(OR(ISBLANK(値貼り付け用シート!Y97),値貼り付け用シート!Y97&gt;9990),NA(),値貼り付け用シート!Y97)</f>
        <v>55</v>
      </c>
      <c r="E2107" s="1">
        <f t="shared" si="790"/>
        <v>55</v>
      </c>
      <c r="F2107" s="1">
        <f t="shared" si="799"/>
        <v>491</v>
      </c>
      <c r="G2107" s="1">
        <f t="shared" si="800"/>
        <v>8</v>
      </c>
      <c r="H2107" s="1">
        <f t="shared" si="801"/>
        <v>61</v>
      </c>
    </row>
    <row r="2108" spans="1:8" x14ac:dyDescent="0.55000000000000004">
      <c r="A2108" s="1">
        <f>値貼り付け用シート!F97</f>
        <v>6</v>
      </c>
      <c r="B2108" s="1">
        <f>値貼り付け用シート!G97</f>
        <v>26</v>
      </c>
      <c r="C2108" s="1">
        <v>19</v>
      </c>
      <c r="D2108" s="1">
        <f>IF(OR(ISBLANK(値貼り付け用シート!Z97),値貼り付け用シート!Z97&gt;9990),NA(),値貼り付け用シート!Z97)</f>
        <v>53</v>
      </c>
      <c r="E2108" s="1">
        <f t="shared" si="790"/>
        <v>53</v>
      </c>
      <c r="F2108" s="1">
        <f t="shared" si="799"/>
        <v>491</v>
      </c>
      <c r="G2108" s="1">
        <f t="shared" si="800"/>
        <v>8</v>
      </c>
      <c r="H2108" s="1">
        <f t="shared" si="801"/>
        <v>61</v>
      </c>
    </row>
    <row r="2109" spans="1:8" x14ac:dyDescent="0.55000000000000004">
      <c r="A2109" s="1">
        <f>値貼り付け用シート!F97</f>
        <v>6</v>
      </c>
      <c r="B2109" s="1">
        <f>値貼り付け用シート!G97</f>
        <v>26</v>
      </c>
      <c r="C2109" s="1">
        <v>20</v>
      </c>
      <c r="D2109" s="1">
        <f>IF(OR(ISBLANK(値貼り付け用シート!AA97),値貼り付け用シート!AA97&gt;9990),NA(),値貼り付け用シート!AA97)</f>
        <v>44</v>
      </c>
      <c r="E2109" s="1">
        <f t="shared" si="790"/>
        <v>44</v>
      </c>
      <c r="F2109" s="1">
        <f t="shared" si="799"/>
        <v>469</v>
      </c>
      <c r="G2109" s="1">
        <f t="shared" si="800"/>
        <v>8</v>
      </c>
      <c r="H2109" s="1">
        <f t="shared" si="801"/>
        <v>59</v>
      </c>
    </row>
    <row r="2110" spans="1:8" x14ac:dyDescent="0.55000000000000004">
      <c r="A2110" s="1">
        <f>値貼り付け用シート!F97</f>
        <v>6</v>
      </c>
      <c r="B2110" s="1">
        <f>値貼り付け用シート!G97</f>
        <v>26</v>
      </c>
      <c r="C2110" s="1">
        <v>21</v>
      </c>
      <c r="D2110" s="1">
        <f>IF(OR(ISBLANK(値貼り付け用シート!AB97),値貼り付け用シート!AB97&gt;9990),NA(),値貼り付け用シート!AB97)</f>
        <v>35</v>
      </c>
      <c r="E2110" s="1">
        <f t="shared" si="790"/>
        <v>35</v>
      </c>
      <c r="F2110" s="1">
        <f t="shared" si="799"/>
        <v>416</v>
      </c>
      <c r="G2110" s="1">
        <f t="shared" si="800"/>
        <v>8</v>
      </c>
      <c r="H2110" s="1">
        <f t="shared" si="801"/>
        <v>52</v>
      </c>
    </row>
    <row r="2111" spans="1:8" x14ac:dyDescent="0.55000000000000004">
      <c r="A2111" s="1">
        <f>値貼り付け用シート!F97</f>
        <v>6</v>
      </c>
      <c r="B2111" s="1">
        <f>値貼り付け用シート!G97</f>
        <v>26</v>
      </c>
      <c r="C2111" s="1">
        <v>22</v>
      </c>
      <c r="D2111" s="1">
        <f>IF(OR(ISBLANK(値貼り付け用シート!AC97),値貼り付け用シート!AC97&gt;9990),NA(),値貼り付け用シート!AC97)</f>
        <v>32</v>
      </c>
      <c r="E2111" s="1">
        <f t="shared" si="790"/>
        <v>32</v>
      </c>
      <c r="F2111" s="1">
        <f t="shared" si="799"/>
        <v>383</v>
      </c>
      <c r="G2111" s="1">
        <f t="shared" si="800"/>
        <v>8</v>
      </c>
      <c r="H2111" s="1">
        <f t="shared" si="801"/>
        <v>48</v>
      </c>
    </row>
    <row r="2112" spans="1:8" x14ac:dyDescent="0.55000000000000004">
      <c r="A2112" s="1">
        <f>値貼り付け用シート!F97</f>
        <v>6</v>
      </c>
      <c r="B2112" s="1">
        <f>値貼り付け用シート!G97</f>
        <v>26</v>
      </c>
      <c r="C2112" s="1">
        <v>23</v>
      </c>
      <c r="D2112" s="1">
        <f>IF(OR(ISBLANK(値貼り付け用シート!AD97),値貼り付け用シート!AD97&gt;9990),NA(),値貼り付け用シート!AD97)</f>
        <v>31</v>
      </c>
      <c r="E2112" s="1">
        <f t="shared" si="790"/>
        <v>31</v>
      </c>
      <c r="F2112" s="1">
        <f t="shared" si="799"/>
        <v>357</v>
      </c>
      <c r="G2112" s="1">
        <f t="shared" si="800"/>
        <v>8</v>
      </c>
      <c r="H2112" s="1">
        <f t="shared" si="801"/>
        <v>45</v>
      </c>
    </row>
    <row r="2113" spans="1:16" x14ac:dyDescent="0.55000000000000004">
      <c r="A2113" s="1">
        <f>値貼り付け用シート!F97</f>
        <v>6</v>
      </c>
      <c r="B2113" s="1">
        <f>値貼り付け用シート!G97</f>
        <v>26</v>
      </c>
      <c r="C2113" s="1">
        <v>24</v>
      </c>
      <c r="D2113" s="1">
        <f>IF(OR(ISBLANK(値貼り付け用シート!AE97),値貼り付け用シート!AE97&gt;9990),NA(),値貼り付け用シート!AE97)</f>
        <v>30</v>
      </c>
      <c r="E2113" s="1">
        <f t="shared" si="790"/>
        <v>30</v>
      </c>
      <c r="F2113" s="1">
        <f t="shared" si="799"/>
        <v>335</v>
      </c>
      <c r="G2113" s="1">
        <f t="shared" si="800"/>
        <v>8</v>
      </c>
      <c r="H2113" s="1">
        <f t="shared" si="801"/>
        <v>42</v>
      </c>
    </row>
    <row r="2114" spans="1:16" x14ac:dyDescent="0.55000000000000004">
      <c r="A2114" s="1">
        <f>値貼り付け用シート!F98</f>
        <v>6</v>
      </c>
      <c r="B2114" s="1">
        <f>値貼り付け用シート!G98</f>
        <v>27</v>
      </c>
      <c r="C2114" s="1">
        <v>1</v>
      </c>
      <c r="D2114" s="1">
        <f>IF(OR(ISBLANK(値貼り付け用シート!H98),値貼り付け用シート!H98&gt;9990),NA(),値貼り付け用シート!H98)</f>
        <v>27</v>
      </c>
      <c r="E2114" s="1">
        <f t="shared" si="790"/>
        <v>27</v>
      </c>
      <c r="F2114" s="1">
        <f t="shared" si="799"/>
        <v>307</v>
      </c>
      <c r="G2114" s="1">
        <f t="shared" si="800"/>
        <v>8</v>
      </c>
      <c r="H2114" s="1">
        <f t="shared" si="801"/>
        <v>38</v>
      </c>
      <c r="I2114" s="1">
        <f t="shared" ref="I2114" si="810">COUNT(D2114:D2137)</f>
        <v>24</v>
      </c>
      <c r="J2114" s="1">
        <f t="shared" ref="J2114" si="811">COUNT(H2114:H2137)</f>
        <v>24</v>
      </c>
      <c r="K2114" s="1">
        <f t="shared" ref="K2114" si="812">IF(AND(I2114&gt;=20,J2114&gt;=20),0,1)</f>
        <v>0</v>
      </c>
      <c r="L2114" s="1">
        <f t="shared" ref="L2114" si="813">IF(K2114=0,MAX(H2114:H2137),NA())</f>
        <v>53</v>
      </c>
      <c r="M2114" s="1">
        <f t="shared" ref="M2114" si="814">IF(K2114=0,IF(L2114&lt;=70,1,0),NA())</f>
        <v>1</v>
      </c>
      <c r="N2114" s="1">
        <f t="shared" ref="N2114" si="815">IF(COUNTIF(D2114:D2137,NA())=24,NA(),MAX(E2114:E2137))</f>
        <v>65</v>
      </c>
      <c r="O2114" s="1">
        <f t="shared" ref="O2114" si="816">IF(COUNTIF(D2119:D2133,NA())=15,NA(),MAX(E2119:E2133))</f>
        <v>65</v>
      </c>
      <c r="P2114" s="1">
        <f t="shared" ref="P2114" si="817">COUNTIF(D2114:D2137,"&gt;=120")</f>
        <v>0</v>
      </c>
    </row>
    <row r="2115" spans="1:16" x14ac:dyDescent="0.55000000000000004">
      <c r="A2115" s="1">
        <f>値貼り付け用シート!F98</f>
        <v>6</v>
      </c>
      <c r="B2115" s="1">
        <f>値貼り付け用シート!G98</f>
        <v>27</v>
      </c>
      <c r="C2115" s="1">
        <v>2</v>
      </c>
      <c r="D2115" s="1">
        <f>IF(OR(ISBLANK(値貼り付け用シート!I98),値貼り付け用シート!I98&gt;9990),NA(),値貼り付け用シート!I98)</f>
        <v>32</v>
      </c>
      <c r="E2115" s="1">
        <f t="shared" ref="E2115:E2178" si="818">IF(ISERROR(D2115),0,D2115)</f>
        <v>32</v>
      </c>
      <c r="F2115" s="1">
        <f t="shared" si="799"/>
        <v>284</v>
      </c>
      <c r="G2115" s="1">
        <f t="shared" si="800"/>
        <v>8</v>
      </c>
      <c r="H2115" s="1">
        <f t="shared" si="801"/>
        <v>36</v>
      </c>
    </row>
    <row r="2116" spans="1:16" x14ac:dyDescent="0.55000000000000004">
      <c r="A2116" s="1">
        <f>値貼り付け用シート!F98</f>
        <v>6</v>
      </c>
      <c r="B2116" s="1">
        <f>値貼り付け用シート!G98</f>
        <v>27</v>
      </c>
      <c r="C2116" s="1">
        <v>3</v>
      </c>
      <c r="D2116" s="1">
        <f>IF(OR(ISBLANK(値貼り付け用シート!J98),値貼り付け用シート!J98&gt;9990),NA(),値貼り付け用シート!J98)</f>
        <v>32</v>
      </c>
      <c r="E2116" s="1">
        <f t="shared" si="818"/>
        <v>32</v>
      </c>
      <c r="F2116" s="1">
        <f t="shared" si="799"/>
        <v>263</v>
      </c>
      <c r="G2116" s="1">
        <f t="shared" si="800"/>
        <v>8</v>
      </c>
      <c r="H2116" s="1">
        <f t="shared" si="801"/>
        <v>33</v>
      </c>
    </row>
    <row r="2117" spans="1:16" x14ac:dyDescent="0.55000000000000004">
      <c r="A2117" s="1">
        <f>値貼り付け用シート!F98</f>
        <v>6</v>
      </c>
      <c r="B2117" s="1">
        <f>値貼り付け用シート!G98</f>
        <v>27</v>
      </c>
      <c r="C2117" s="1">
        <v>4</v>
      </c>
      <c r="D2117" s="1">
        <f>IF(OR(ISBLANK(値貼り付け用シート!K98),値貼り付け用シート!K98&gt;9990),NA(),値貼り付け用シート!K98)</f>
        <v>31</v>
      </c>
      <c r="E2117" s="1">
        <f t="shared" si="818"/>
        <v>31</v>
      </c>
      <c r="F2117" s="1">
        <f t="shared" si="799"/>
        <v>250</v>
      </c>
      <c r="G2117" s="1">
        <f t="shared" si="800"/>
        <v>8</v>
      </c>
      <c r="H2117" s="1">
        <f t="shared" si="801"/>
        <v>31</v>
      </c>
    </row>
    <row r="2118" spans="1:16" x14ac:dyDescent="0.55000000000000004">
      <c r="A2118" s="1">
        <f>値貼り付け用シート!F98</f>
        <v>6</v>
      </c>
      <c r="B2118" s="1">
        <f>値貼り付け用シート!G98</f>
        <v>27</v>
      </c>
      <c r="C2118" s="1">
        <v>5</v>
      </c>
      <c r="D2118" s="1">
        <f>IF(OR(ISBLANK(値貼り付け用シート!L98),値貼り付け用シート!L98&gt;9990),NA(),値貼り付け用シート!L98)</f>
        <v>32</v>
      </c>
      <c r="E2118" s="1">
        <f t="shared" si="818"/>
        <v>32</v>
      </c>
      <c r="F2118" s="1">
        <f t="shared" si="799"/>
        <v>247</v>
      </c>
      <c r="G2118" s="1">
        <f t="shared" si="800"/>
        <v>8</v>
      </c>
      <c r="H2118" s="1">
        <f t="shared" si="801"/>
        <v>31</v>
      </c>
    </row>
    <row r="2119" spans="1:16" x14ac:dyDescent="0.55000000000000004">
      <c r="A2119" s="1">
        <f>値貼り付け用シート!F98</f>
        <v>6</v>
      </c>
      <c r="B2119" s="1">
        <f>値貼り付け用シート!G98</f>
        <v>27</v>
      </c>
      <c r="C2119" s="1">
        <v>6</v>
      </c>
      <c r="D2119" s="1">
        <f>IF(OR(ISBLANK(値貼り付け用シート!M98),値貼り付け用シート!M98&gt;9990),NA(),値貼り付け用シート!M98)</f>
        <v>30</v>
      </c>
      <c r="E2119" s="1">
        <f t="shared" si="818"/>
        <v>30</v>
      </c>
      <c r="F2119" s="1">
        <f t="shared" si="799"/>
        <v>245</v>
      </c>
      <c r="G2119" s="1">
        <f t="shared" si="800"/>
        <v>8</v>
      </c>
      <c r="H2119" s="1">
        <f t="shared" si="801"/>
        <v>31</v>
      </c>
    </row>
    <row r="2120" spans="1:16" x14ac:dyDescent="0.55000000000000004">
      <c r="A2120" s="1">
        <f>値貼り付け用シート!F98</f>
        <v>6</v>
      </c>
      <c r="B2120" s="1">
        <f>値貼り付け用シート!G98</f>
        <v>27</v>
      </c>
      <c r="C2120" s="1">
        <v>7</v>
      </c>
      <c r="D2120" s="1">
        <f>IF(OR(ISBLANK(値貼り付け用シート!N98),値貼り付け用シート!N98&gt;9990),NA(),値貼り付け用シート!N98)</f>
        <v>31</v>
      </c>
      <c r="E2120" s="1">
        <f t="shared" si="818"/>
        <v>31</v>
      </c>
      <c r="F2120" s="1">
        <f t="shared" si="799"/>
        <v>245</v>
      </c>
      <c r="G2120" s="1">
        <f t="shared" si="800"/>
        <v>8</v>
      </c>
      <c r="H2120" s="1">
        <f t="shared" si="801"/>
        <v>31</v>
      </c>
    </row>
    <row r="2121" spans="1:16" x14ac:dyDescent="0.55000000000000004">
      <c r="A2121" s="1">
        <f>値貼り付け用シート!F98</f>
        <v>6</v>
      </c>
      <c r="B2121" s="1">
        <f>値貼り付け用シート!G98</f>
        <v>27</v>
      </c>
      <c r="C2121" s="1">
        <v>8</v>
      </c>
      <c r="D2121" s="1">
        <f>IF(OR(ISBLANK(値貼り付け用シート!O98),値貼り付け用シート!O98&gt;9990),NA(),値貼り付け用シート!O98)</f>
        <v>39</v>
      </c>
      <c r="E2121" s="1">
        <f t="shared" si="818"/>
        <v>39</v>
      </c>
      <c r="F2121" s="1">
        <f t="shared" si="799"/>
        <v>254</v>
      </c>
      <c r="G2121" s="1">
        <f t="shared" si="800"/>
        <v>8</v>
      </c>
      <c r="H2121" s="1">
        <f t="shared" si="801"/>
        <v>32</v>
      </c>
    </row>
    <row r="2122" spans="1:16" x14ac:dyDescent="0.55000000000000004">
      <c r="A2122" s="1">
        <f>値貼り付け用シート!F98</f>
        <v>6</v>
      </c>
      <c r="B2122" s="1">
        <f>値貼り付け用シート!G98</f>
        <v>27</v>
      </c>
      <c r="C2122" s="1">
        <v>9</v>
      </c>
      <c r="D2122" s="1">
        <f>IF(OR(ISBLANK(値貼り付け用シート!P98),値貼り付け用シート!P98&gt;9990),NA(),値貼り付け用シート!P98)</f>
        <v>44</v>
      </c>
      <c r="E2122" s="1">
        <f t="shared" si="818"/>
        <v>44</v>
      </c>
      <c r="F2122" s="1">
        <f t="shared" si="799"/>
        <v>271</v>
      </c>
      <c r="G2122" s="1">
        <f t="shared" si="800"/>
        <v>8</v>
      </c>
      <c r="H2122" s="1">
        <f t="shared" si="801"/>
        <v>34</v>
      </c>
    </row>
    <row r="2123" spans="1:16" x14ac:dyDescent="0.55000000000000004">
      <c r="A2123" s="1">
        <f>値貼り付け用シート!F98</f>
        <v>6</v>
      </c>
      <c r="B2123" s="1">
        <f>値貼り付け用シート!G98</f>
        <v>27</v>
      </c>
      <c r="C2123" s="1">
        <v>10</v>
      </c>
      <c r="D2123" s="1">
        <f>IF(OR(ISBLANK(値貼り付け用シート!Q98),値貼り付け用シート!Q98&gt;9990),NA(),値貼り付け用シート!Q98)</f>
        <v>41</v>
      </c>
      <c r="E2123" s="1">
        <f t="shared" si="818"/>
        <v>41</v>
      </c>
      <c r="F2123" s="1">
        <f t="shared" si="799"/>
        <v>280</v>
      </c>
      <c r="G2123" s="1">
        <f t="shared" si="800"/>
        <v>8</v>
      </c>
      <c r="H2123" s="1">
        <f t="shared" si="801"/>
        <v>35</v>
      </c>
    </row>
    <row r="2124" spans="1:16" x14ac:dyDescent="0.55000000000000004">
      <c r="A2124" s="1">
        <f>値貼り付け用シート!F98</f>
        <v>6</v>
      </c>
      <c r="B2124" s="1">
        <f>値貼り付け用シート!G98</f>
        <v>27</v>
      </c>
      <c r="C2124" s="1">
        <v>11</v>
      </c>
      <c r="D2124" s="1">
        <f>IF(OR(ISBLANK(値貼り付け用シート!R98),値貼り付け用シート!R98&gt;9990),NA(),値貼り付け用シート!R98)</f>
        <v>23</v>
      </c>
      <c r="E2124" s="1">
        <f t="shared" si="818"/>
        <v>23</v>
      </c>
      <c r="F2124" s="1">
        <f t="shared" si="799"/>
        <v>271</v>
      </c>
      <c r="G2124" s="1">
        <f t="shared" si="800"/>
        <v>8</v>
      </c>
      <c r="H2124" s="1">
        <f t="shared" si="801"/>
        <v>34</v>
      </c>
    </row>
    <row r="2125" spans="1:16" x14ac:dyDescent="0.55000000000000004">
      <c r="A2125" s="1">
        <f>値貼り付け用シート!F98</f>
        <v>6</v>
      </c>
      <c r="B2125" s="1">
        <f>値貼り付け用シート!G98</f>
        <v>27</v>
      </c>
      <c r="C2125" s="1">
        <v>12</v>
      </c>
      <c r="D2125" s="1">
        <f>IF(OR(ISBLANK(値貼り付け用シート!S98),値貼り付け用シート!S98&gt;9990),NA(),値貼り付け用シート!S98)</f>
        <v>31</v>
      </c>
      <c r="E2125" s="1">
        <f t="shared" si="818"/>
        <v>31</v>
      </c>
      <c r="F2125" s="1">
        <f t="shared" si="799"/>
        <v>271</v>
      </c>
      <c r="G2125" s="1">
        <f t="shared" si="800"/>
        <v>8</v>
      </c>
      <c r="H2125" s="1">
        <f t="shared" si="801"/>
        <v>34</v>
      </c>
    </row>
    <row r="2126" spans="1:16" x14ac:dyDescent="0.55000000000000004">
      <c r="A2126" s="1">
        <f>値貼り付け用シート!F98</f>
        <v>6</v>
      </c>
      <c r="B2126" s="1">
        <f>値貼り付け用シート!G98</f>
        <v>27</v>
      </c>
      <c r="C2126" s="1">
        <v>13</v>
      </c>
      <c r="D2126" s="1">
        <f>IF(OR(ISBLANK(値貼り付け用シート!T98),値貼り付け用シート!T98&gt;9990),NA(),値貼り付け用シート!T98)</f>
        <v>45</v>
      </c>
      <c r="E2126" s="1">
        <f t="shared" si="818"/>
        <v>45</v>
      </c>
      <c r="F2126" s="1">
        <f t="shared" si="799"/>
        <v>284</v>
      </c>
      <c r="G2126" s="1">
        <f t="shared" si="800"/>
        <v>8</v>
      </c>
      <c r="H2126" s="1">
        <f t="shared" si="801"/>
        <v>36</v>
      </c>
    </row>
    <row r="2127" spans="1:16" x14ac:dyDescent="0.55000000000000004">
      <c r="A2127" s="1">
        <f>値貼り付け用シート!F98</f>
        <v>6</v>
      </c>
      <c r="B2127" s="1">
        <f>値貼り付け用シート!G98</f>
        <v>27</v>
      </c>
      <c r="C2127" s="1">
        <v>14</v>
      </c>
      <c r="D2127" s="1">
        <f>IF(OR(ISBLANK(値貼り付け用シート!U98),値貼り付け用シート!U98&gt;9990),NA(),値貼り付け用シート!U98)</f>
        <v>49</v>
      </c>
      <c r="E2127" s="1">
        <f t="shared" si="818"/>
        <v>49</v>
      </c>
      <c r="F2127" s="1">
        <f t="shared" si="799"/>
        <v>303</v>
      </c>
      <c r="G2127" s="1">
        <f t="shared" si="800"/>
        <v>8</v>
      </c>
      <c r="H2127" s="1">
        <f t="shared" si="801"/>
        <v>38</v>
      </c>
    </row>
    <row r="2128" spans="1:16" x14ac:dyDescent="0.55000000000000004">
      <c r="A2128" s="1">
        <f>値貼り付け用シート!F98</f>
        <v>6</v>
      </c>
      <c r="B2128" s="1">
        <f>値貼り付け用シート!G98</f>
        <v>27</v>
      </c>
      <c r="C2128" s="1">
        <v>15</v>
      </c>
      <c r="D2128" s="1">
        <f>IF(OR(ISBLANK(値貼り付け用シート!V98),値貼り付け用シート!V98&gt;9990),NA(),値貼り付け用シート!V98)</f>
        <v>61</v>
      </c>
      <c r="E2128" s="1">
        <f t="shared" si="818"/>
        <v>61</v>
      </c>
      <c r="F2128" s="1">
        <f t="shared" si="799"/>
        <v>333</v>
      </c>
      <c r="G2128" s="1">
        <f t="shared" si="800"/>
        <v>8</v>
      </c>
      <c r="H2128" s="1">
        <f t="shared" si="801"/>
        <v>42</v>
      </c>
    </row>
    <row r="2129" spans="1:16" x14ac:dyDescent="0.55000000000000004">
      <c r="A2129" s="1">
        <f>値貼り付け用シート!F98</f>
        <v>6</v>
      </c>
      <c r="B2129" s="1">
        <f>値貼り付け用シート!G98</f>
        <v>27</v>
      </c>
      <c r="C2129" s="1">
        <v>16</v>
      </c>
      <c r="D2129" s="1">
        <f>IF(OR(ISBLANK(値貼り付け用シート!W98),値貼り付け用シート!W98&gt;9990),NA(),値貼り付け用シート!W98)</f>
        <v>57</v>
      </c>
      <c r="E2129" s="1">
        <f t="shared" si="818"/>
        <v>57</v>
      </c>
      <c r="F2129" s="1">
        <f t="shared" si="799"/>
        <v>351</v>
      </c>
      <c r="G2129" s="1">
        <f t="shared" si="800"/>
        <v>8</v>
      </c>
      <c r="H2129" s="1">
        <f t="shared" si="801"/>
        <v>44</v>
      </c>
    </row>
    <row r="2130" spans="1:16" x14ac:dyDescent="0.55000000000000004">
      <c r="A2130" s="1">
        <f>値貼り付け用シート!F98</f>
        <v>6</v>
      </c>
      <c r="B2130" s="1">
        <f>値貼り付け用シート!G98</f>
        <v>27</v>
      </c>
      <c r="C2130" s="1">
        <v>17</v>
      </c>
      <c r="D2130" s="1">
        <f>IF(OR(ISBLANK(値貼り付け用シート!X98),値貼り付け用シート!X98&gt;9990),NA(),値貼り付け用シート!X98)</f>
        <v>65</v>
      </c>
      <c r="E2130" s="1">
        <f t="shared" si="818"/>
        <v>65</v>
      </c>
      <c r="F2130" s="1">
        <f t="shared" si="799"/>
        <v>372</v>
      </c>
      <c r="G2130" s="1">
        <f t="shared" si="800"/>
        <v>8</v>
      </c>
      <c r="H2130" s="1">
        <f t="shared" si="801"/>
        <v>47</v>
      </c>
    </row>
    <row r="2131" spans="1:16" x14ac:dyDescent="0.55000000000000004">
      <c r="A2131" s="1">
        <f>値貼り付け用シート!F98</f>
        <v>6</v>
      </c>
      <c r="B2131" s="1">
        <f>値貼り付け用シート!G98</f>
        <v>27</v>
      </c>
      <c r="C2131" s="1">
        <v>18</v>
      </c>
      <c r="D2131" s="1">
        <f>IF(OR(ISBLANK(値貼り付け用シート!Y98),値貼り付け用シート!Y98&gt;9990),NA(),値貼り付け用シート!Y98)</f>
        <v>61</v>
      </c>
      <c r="E2131" s="1">
        <f t="shared" si="818"/>
        <v>61</v>
      </c>
      <c r="F2131" s="1">
        <f t="shared" si="799"/>
        <v>392</v>
      </c>
      <c r="G2131" s="1">
        <f t="shared" si="800"/>
        <v>8</v>
      </c>
      <c r="H2131" s="1">
        <f t="shared" si="801"/>
        <v>49</v>
      </c>
    </row>
    <row r="2132" spans="1:16" x14ac:dyDescent="0.55000000000000004">
      <c r="A2132" s="1">
        <f>値貼り付け用シート!F98</f>
        <v>6</v>
      </c>
      <c r="B2132" s="1">
        <f>値貼り付け用シート!G98</f>
        <v>27</v>
      </c>
      <c r="C2132" s="1">
        <v>19</v>
      </c>
      <c r="D2132" s="1">
        <f>IF(OR(ISBLANK(値貼り付け用シート!Z98),値貼り付け用シート!Z98&gt;9990),NA(),値貼り付け用シート!Z98)</f>
        <v>49</v>
      </c>
      <c r="E2132" s="1">
        <f t="shared" si="818"/>
        <v>49</v>
      </c>
      <c r="F2132" s="1">
        <f t="shared" si="799"/>
        <v>418</v>
      </c>
      <c r="G2132" s="1">
        <f t="shared" si="800"/>
        <v>8</v>
      </c>
      <c r="H2132" s="1">
        <f t="shared" si="801"/>
        <v>52</v>
      </c>
    </row>
    <row r="2133" spans="1:16" x14ac:dyDescent="0.55000000000000004">
      <c r="A2133" s="1">
        <f>値貼り付け用シート!F98</f>
        <v>6</v>
      </c>
      <c r="B2133" s="1">
        <f>値貼り付け用シート!G98</f>
        <v>27</v>
      </c>
      <c r="C2133" s="1">
        <v>20</v>
      </c>
      <c r="D2133" s="1">
        <f>IF(OR(ISBLANK(値貼り付け用シート!AA98),値貼り付け用シート!AA98&gt;9990),NA(),値貼り付け用シート!AA98)</f>
        <v>38</v>
      </c>
      <c r="E2133" s="1">
        <f t="shared" si="818"/>
        <v>38</v>
      </c>
      <c r="F2133" s="1">
        <f t="shared" si="799"/>
        <v>425</v>
      </c>
      <c r="G2133" s="1">
        <f t="shared" si="800"/>
        <v>8</v>
      </c>
      <c r="H2133" s="1">
        <f t="shared" si="801"/>
        <v>53</v>
      </c>
    </row>
    <row r="2134" spans="1:16" x14ac:dyDescent="0.55000000000000004">
      <c r="A2134" s="1">
        <f>値貼り付け用シート!F98</f>
        <v>6</v>
      </c>
      <c r="B2134" s="1">
        <f>値貼り付け用シート!G98</f>
        <v>27</v>
      </c>
      <c r="C2134" s="1">
        <v>21</v>
      </c>
      <c r="D2134" s="1">
        <f>IF(OR(ISBLANK(値貼り付け用シート!AB98),値貼り付け用シート!AB98&gt;9990),NA(),値貼り付け用シート!AB98)</f>
        <v>31</v>
      </c>
      <c r="E2134" s="1">
        <f t="shared" si="818"/>
        <v>31</v>
      </c>
      <c r="F2134" s="1">
        <f t="shared" si="799"/>
        <v>411</v>
      </c>
      <c r="G2134" s="1">
        <f t="shared" si="800"/>
        <v>8</v>
      </c>
      <c r="H2134" s="1">
        <f t="shared" si="801"/>
        <v>51</v>
      </c>
    </row>
    <row r="2135" spans="1:16" x14ac:dyDescent="0.55000000000000004">
      <c r="A2135" s="1">
        <f>値貼り付け用シート!F98</f>
        <v>6</v>
      </c>
      <c r="B2135" s="1">
        <f>値貼り付け用シート!G98</f>
        <v>27</v>
      </c>
      <c r="C2135" s="1">
        <v>22</v>
      </c>
      <c r="D2135" s="1">
        <f>IF(OR(ISBLANK(値貼り付け用シート!AC98),値貼り付け用シート!AC98&gt;9990),NA(),値貼り付け用シート!AC98)</f>
        <v>27</v>
      </c>
      <c r="E2135" s="1">
        <f t="shared" si="818"/>
        <v>27</v>
      </c>
      <c r="F2135" s="1">
        <f t="shared" si="799"/>
        <v>389</v>
      </c>
      <c r="G2135" s="1">
        <f t="shared" si="800"/>
        <v>8</v>
      </c>
      <c r="H2135" s="1">
        <f t="shared" si="801"/>
        <v>49</v>
      </c>
    </row>
    <row r="2136" spans="1:16" x14ac:dyDescent="0.55000000000000004">
      <c r="A2136" s="1">
        <f>値貼り付け用シート!F98</f>
        <v>6</v>
      </c>
      <c r="B2136" s="1">
        <f>値貼り付け用シート!G98</f>
        <v>27</v>
      </c>
      <c r="C2136" s="1">
        <v>23</v>
      </c>
      <c r="D2136" s="1">
        <f>IF(OR(ISBLANK(値貼り付け用シート!AD98),値貼り付け用シート!AD98&gt;9990),NA(),値貼り付け用シート!AD98)</f>
        <v>22</v>
      </c>
      <c r="E2136" s="1">
        <f t="shared" si="818"/>
        <v>22</v>
      </c>
      <c r="F2136" s="1">
        <f t="shared" si="799"/>
        <v>350</v>
      </c>
      <c r="G2136" s="1">
        <f t="shared" si="800"/>
        <v>8</v>
      </c>
      <c r="H2136" s="1">
        <f t="shared" si="801"/>
        <v>44</v>
      </c>
    </row>
    <row r="2137" spans="1:16" x14ac:dyDescent="0.55000000000000004">
      <c r="A2137" s="1">
        <f>値貼り付け用シート!F98</f>
        <v>6</v>
      </c>
      <c r="B2137" s="1">
        <f>値貼り付け用シート!G98</f>
        <v>27</v>
      </c>
      <c r="C2137" s="1">
        <v>24</v>
      </c>
      <c r="D2137" s="1">
        <f>IF(OR(ISBLANK(値貼り付け用シート!AE98),値貼り付け用シート!AE98&gt;9990),NA(),値貼り付け用シート!AE98)</f>
        <v>15</v>
      </c>
      <c r="E2137" s="1">
        <f t="shared" si="818"/>
        <v>15</v>
      </c>
      <c r="F2137" s="1">
        <f t="shared" si="799"/>
        <v>308</v>
      </c>
      <c r="G2137" s="1">
        <f t="shared" si="800"/>
        <v>8</v>
      </c>
      <c r="H2137" s="1">
        <f t="shared" si="801"/>
        <v>39</v>
      </c>
    </row>
    <row r="2138" spans="1:16" x14ac:dyDescent="0.55000000000000004">
      <c r="A2138" s="1">
        <f>値貼り付け用シート!F99</f>
        <v>6</v>
      </c>
      <c r="B2138" s="1">
        <f>値貼り付け用シート!G99</f>
        <v>28</v>
      </c>
      <c r="C2138" s="1">
        <v>1</v>
      </c>
      <c r="D2138" s="1">
        <f>IF(OR(ISBLANK(値貼り付け用シート!H99),値貼り付け用シート!H99&gt;9990),NA(),値貼り付け用シート!H99)</f>
        <v>8</v>
      </c>
      <c r="E2138" s="1">
        <f t="shared" si="818"/>
        <v>8</v>
      </c>
      <c r="F2138" s="1">
        <f t="shared" si="799"/>
        <v>251</v>
      </c>
      <c r="G2138" s="1">
        <f t="shared" si="800"/>
        <v>8</v>
      </c>
      <c r="H2138" s="1">
        <f t="shared" si="801"/>
        <v>31</v>
      </c>
      <c r="I2138" s="1">
        <f t="shared" ref="I2138" si="819">COUNT(D2138:D2161)</f>
        <v>23</v>
      </c>
      <c r="J2138" s="1">
        <f t="shared" ref="J2138" si="820">COUNT(H2138:H2161)</f>
        <v>24</v>
      </c>
      <c r="K2138" s="1">
        <f t="shared" ref="K2138" si="821">IF(AND(I2138&gt;=20,J2138&gt;=20),0,1)</f>
        <v>0</v>
      </c>
      <c r="L2138" s="1">
        <f t="shared" ref="L2138" si="822">IF(K2138=0,MAX(H2138:H2161),NA())</f>
        <v>43</v>
      </c>
      <c r="M2138" s="1">
        <f t="shared" ref="M2138" si="823">IF(K2138=0,IF(L2138&lt;=70,1,0),NA())</f>
        <v>1</v>
      </c>
      <c r="N2138" s="1">
        <f t="shared" ref="N2138" si="824">IF(COUNTIF(D2138:D2161,NA())=24,NA(),MAX(E2138:E2161))</f>
        <v>52</v>
      </c>
      <c r="O2138" s="1">
        <f t="shared" ref="O2138" si="825">IF(COUNTIF(D2143:D2157,NA())=15,NA(),MAX(E2143:E2157))</f>
        <v>52</v>
      </c>
      <c r="P2138" s="1">
        <f t="shared" ref="P2138" si="826">COUNTIF(D2138:D2161,"&gt;=120")</f>
        <v>0</v>
      </c>
    </row>
    <row r="2139" spans="1:16" x14ac:dyDescent="0.55000000000000004">
      <c r="A2139" s="1">
        <f>値貼り付け用シート!F99</f>
        <v>6</v>
      </c>
      <c r="B2139" s="1">
        <f>値貼り付け用シート!G99</f>
        <v>28</v>
      </c>
      <c r="C2139" s="1">
        <v>2</v>
      </c>
      <c r="D2139" s="1">
        <f>IF(OR(ISBLANK(値貼り付け用シート!I99),値貼り付け用シート!I99&gt;9990),NA(),値貼り付け用シート!I99)</f>
        <v>10</v>
      </c>
      <c r="E2139" s="1">
        <f t="shared" si="818"/>
        <v>10</v>
      </c>
      <c r="F2139" s="1">
        <f t="shared" ref="F2139:F2202" si="827">SUM(E2132:E2139)</f>
        <v>200</v>
      </c>
      <c r="G2139" s="1">
        <f t="shared" ref="G2139:G2202" si="828">COUNT(D2132:D2139)</f>
        <v>8</v>
      </c>
      <c r="H2139" s="1">
        <f t="shared" ref="H2139:H2202" si="829">IF(G2139&gt;=6,ROUND(F2139/G2139,0),NA())</f>
        <v>25</v>
      </c>
    </row>
    <row r="2140" spans="1:16" x14ac:dyDescent="0.55000000000000004">
      <c r="A2140" s="1">
        <f>値貼り付け用シート!F99</f>
        <v>6</v>
      </c>
      <c r="B2140" s="1">
        <f>値貼り付け用シート!G99</f>
        <v>28</v>
      </c>
      <c r="C2140" s="1">
        <v>3</v>
      </c>
      <c r="D2140" s="1">
        <f>IF(OR(ISBLANK(値貼り付け用シート!J99),値貼り付け用シート!J99&gt;9990),NA(),値貼り付け用シート!J99)</f>
        <v>15</v>
      </c>
      <c r="E2140" s="1">
        <f t="shared" si="818"/>
        <v>15</v>
      </c>
      <c r="F2140" s="1">
        <f t="shared" si="827"/>
        <v>166</v>
      </c>
      <c r="G2140" s="1">
        <f t="shared" si="828"/>
        <v>8</v>
      </c>
      <c r="H2140" s="1">
        <f t="shared" si="829"/>
        <v>21</v>
      </c>
    </row>
    <row r="2141" spans="1:16" x14ac:dyDescent="0.55000000000000004">
      <c r="A2141" s="1">
        <f>値貼り付け用シート!F99</f>
        <v>6</v>
      </c>
      <c r="B2141" s="1">
        <f>値貼り付け用シート!G99</f>
        <v>28</v>
      </c>
      <c r="C2141" s="1">
        <v>4</v>
      </c>
      <c r="D2141" s="1">
        <f>IF(OR(ISBLANK(値貼り付け用シート!K99),値貼り付け用シート!K99&gt;9990),NA(),値貼り付け用シート!K99)</f>
        <v>20</v>
      </c>
      <c r="E2141" s="1">
        <f t="shared" si="818"/>
        <v>20</v>
      </c>
      <c r="F2141" s="1">
        <f t="shared" si="827"/>
        <v>148</v>
      </c>
      <c r="G2141" s="1">
        <f t="shared" si="828"/>
        <v>8</v>
      </c>
      <c r="H2141" s="1">
        <f t="shared" si="829"/>
        <v>19</v>
      </c>
    </row>
    <row r="2142" spans="1:16" x14ac:dyDescent="0.55000000000000004">
      <c r="A2142" s="1">
        <f>値貼り付け用シート!F99</f>
        <v>6</v>
      </c>
      <c r="B2142" s="1">
        <f>値貼り付け用シート!G99</f>
        <v>28</v>
      </c>
      <c r="C2142" s="1">
        <v>5</v>
      </c>
      <c r="D2142" s="1">
        <f>IF(OR(ISBLANK(値貼り付け用シート!L99),値貼り付け用シート!L99&gt;9990),NA(),値貼り付け用シート!L99)</f>
        <v>18</v>
      </c>
      <c r="E2142" s="1">
        <f t="shared" si="818"/>
        <v>18</v>
      </c>
      <c r="F2142" s="1">
        <f t="shared" si="827"/>
        <v>135</v>
      </c>
      <c r="G2142" s="1">
        <f t="shared" si="828"/>
        <v>8</v>
      </c>
      <c r="H2142" s="1">
        <f t="shared" si="829"/>
        <v>17</v>
      </c>
    </row>
    <row r="2143" spans="1:16" x14ac:dyDescent="0.55000000000000004">
      <c r="A2143" s="1">
        <f>値貼り付け用シート!F99</f>
        <v>6</v>
      </c>
      <c r="B2143" s="1">
        <f>値貼り付け用シート!G99</f>
        <v>28</v>
      </c>
      <c r="C2143" s="1">
        <v>6</v>
      </c>
      <c r="D2143" s="1">
        <f>IF(OR(ISBLANK(値貼り付け用シート!M99),値貼り付け用シート!M99&gt;9990),NA(),値貼り付け用シート!M99)</f>
        <v>15</v>
      </c>
      <c r="E2143" s="1">
        <f t="shared" si="818"/>
        <v>15</v>
      </c>
      <c r="F2143" s="1">
        <f t="shared" si="827"/>
        <v>123</v>
      </c>
      <c r="G2143" s="1">
        <f t="shared" si="828"/>
        <v>8</v>
      </c>
      <c r="H2143" s="1">
        <f t="shared" si="829"/>
        <v>15</v>
      </c>
    </row>
    <row r="2144" spans="1:16" x14ac:dyDescent="0.55000000000000004">
      <c r="A2144" s="1">
        <f>値貼り付け用シート!F99</f>
        <v>6</v>
      </c>
      <c r="B2144" s="1">
        <f>値貼り付け用シート!G99</f>
        <v>28</v>
      </c>
      <c r="C2144" s="1">
        <v>7</v>
      </c>
      <c r="D2144" s="1">
        <f>IF(OR(ISBLANK(値貼り付け用シート!N99),値貼り付け用シート!N99&gt;9990),NA(),値貼り付け用シート!N99)</f>
        <v>15</v>
      </c>
      <c r="E2144" s="1">
        <f t="shared" si="818"/>
        <v>15</v>
      </c>
      <c r="F2144" s="1">
        <f t="shared" si="827"/>
        <v>116</v>
      </c>
      <c r="G2144" s="1">
        <f t="shared" si="828"/>
        <v>8</v>
      </c>
      <c r="H2144" s="1">
        <f t="shared" si="829"/>
        <v>15</v>
      </c>
    </row>
    <row r="2145" spans="1:8" x14ac:dyDescent="0.55000000000000004">
      <c r="A2145" s="1">
        <f>値貼り付け用シート!F99</f>
        <v>6</v>
      </c>
      <c r="B2145" s="1">
        <f>値貼り付け用シート!G99</f>
        <v>28</v>
      </c>
      <c r="C2145" s="1">
        <v>8</v>
      </c>
      <c r="D2145" s="1">
        <f>IF(OR(ISBLANK(値貼り付け用シート!O99),値貼り付け用シート!O99&gt;9990),NA(),値貼り付け用シート!O99)</f>
        <v>17</v>
      </c>
      <c r="E2145" s="1">
        <f t="shared" si="818"/>
        <v>17</v>
      </c>
      <c r="F2145" s="1">
        <f t="shared" si="827"/>
        <v>118</v>
      </c>
      <c r="G2145" s="1">
        <f t="shared" si="828"/>
        <v>8</v>
      </c>
      <c r="H2145" s="1">
        <f t="shared" si="829"/>
        <v>15</v>
      </c>
    </row>
    <row r="2146" spans="1:8" x14ac:dyDescent="0.55000000000000004">
      <c r="A2146" s="1">
        <f>値貼り付け用シート!F99</f>
        <v>6</v>
      </c>
      <c r="B2146" s="1">
        <f>値貼り付け用シート!G99</f>
        <v>28</v>
      </c>
      <c r="C2146" s="1">
        <v>9</v>
      </c>
      <c r="D2146" s="1">
        <f>IF(OR(ISBLANK(値貼り付け用シート!P99),値貼り付け用シート!P99&gt;9990),NA(),値貼り付け用シート!P99)</f>
        <v>29</v>
      </c>
      <c r="E2146" s="1">
        <f t="shared" si="818"/>
        <v>29</v>
      </c>
      <c r="F2146" s="1">
        <f t="shared" si="827"/>
        <v>139</v>
      </c>
      <c r="G2146" s="1">
        <f t="shared" si="828"/>
        <v>8</v>
      </c>
      <c r="H2146" s="1">
        <f t="shared" si="829"/>
        <v>17</v>
      </c>
    </row>
    <row r="2147" spans="1:8" x14ac:dyDescent="0.55000000000000004">
      <c r="A2147" s="1">
        <f>値貼り付け用シート!F99</f>
        <v>6</v>
      </c>
      <c r="B2147" s="1">
        <f>値貼り付け用シート!G99</f>
        <v>28</v>
      </c>
      <c r="C2147" s="1">
        <v>10</v>
      </c>
      <c r="D2147" s="1" t="e">
        <f>IF(OR(ISBLANK(値貼り付け用シート!Q99),値貼り付け用シート!Q99&gt;9990),NA(),値貼り付け用シート!Q99)</f>
        <v>#N/A</v>
      </c>
      <c r="E2147" s="1">
        <f t="shared" si="818"/>
        <v>0</v>
      </c>
      <c r="F2147" s="1">
        <f t="shared" si="827"/>
        <v>129</v>
      </c>
      <c r="G2147" s="1">
        <f t="shared" si="828"/>
        <v>7</v>
      </c>
      <c r="H2147" s="1">
        <f t="shared" si="829"/>
        <v>18</v>
      </c>
    </row>
    <row r="2148" spans="1:8" x14ac:dyDescent="0.55000000000000004">
      <c r="A2148" s="1">
        <f>値貼り付け用シート!F99</f>
        <v>6</v>
      </c>
      <c r="B2148" s="1">
        <f>値貼り付け用シート!G99</f>
        <v>28</v>
      </c>
      <c r="C2148" s="1">
        <v>11</v>
      </c>
      <c r="D2148" s="1">
        <f>IF(OR(ISBLANK(値貼り付け用シート!R99),値貼り付け用シート!R99&gt;9990),NA(),値貼り付け用シート!R99)</f>
        <v>43</v>
      </c>
      <c r="E2148" s="1">
        <f t="shared" si="818"/>
        <v>43</v>
      </c>
      <c r="F2148" s="1">
        <f t="shared" si="827"/>
        <v>157</v>
      </c>
      <c r="G2148" s="1">
        <f t="shared" si="828"/>
        <v>7</v>
      </c>
      <c r="H2148" s="1">
        <f t="shared" si="829"/>
        <v>22</v>
      </c>
    </row>
    <row r="2149" spans="1:8" x14ac:dyDescent="0.55000000000000004">
      <c r="A2149" s="1">
        <f>値貼り付け用シート!F99</f>
        <v>6</v>
      </c>
      <c r="B2149" s="1">
        <f>値貼り付け用シート!G99</f>
        <v>28</v>
      </c>
      <c r="C2149" s="1">
        <v>12</v>
      </c>
      <c r="D2149" s="1">
        <f>IF(OR(ISBLANK(値貼り付け用シート!S99),値貼り付け用シート!S99&gt;9990),NA(),値貼り付け用シート!S99)</f>
        <v>40</v>
      </c>
      <c r="E2149" s="1">
        <f t="shared" si="818"/>
        <v>40</v>
      </c>
      <c r="F2149" s="1">
        <f t="shared" si="827"/>
        <v>177</v>
      </c>
      <c r="G2149" s="1">
        <f t="shared" si="828"/>
        <v>7</v>
      </c>
      <c r="H2149" s="1">
        <f t="shared" si="829"/>
        <v>25</v>
      </c>
    </row>
    <row r="2150" spans="1:8" x14ac:dyDescent="0.55000000000000004">
      <c r="A2150" s="1">
        <f>値貼り付け用シート!F99</f>
        <v>6</v>
      </c>
      <c r="B2150" s="1">
        <f>値貼り付け用シート!G99</f>
        <v>28</v>
      </c>
      <c r="C2150" s="1">
        <v>13</v>
      </c>
      <c r="D2150" s="1">
        <f>IF(OR(ISBLANK(値貼り付け用シート!T99),値貼り付け用シート!T99&gt;9990),NA(),値貼り付け用シート!T99)</f>
        <v>52</v>
      </c>
      <c r="E2150" s="1">
        <f t="shared" si="818"/>
        <v>52</v>
      </c>
      <c r="F2150" s="1">
        <f t="shared" si="827"/>
        <v>211</v>
      </c>
      <c r="G2150" s="1">
        <f t="shared" si="828"/>
        <v>7</v>
      </c>
      <c r="H2150" s="1">
        <f t="shared" si="829"/>
        <v>30</v>
      </c>
    </row>
    <row r="2151" spans="1:8" x14ac:dyDescent="0.55000000000000004">
      <c r="A2151" s="1">
        <f>値貼り付け用シート!F99</f>
        <v>6</v>
      </c>
      <c r="B2151" s="1">
        <f>値貼り付け用シート!G99</f>
        <v>28</v>
      </c>
      <c r="C2151" s="1">
        <v>14</v>
      </c>
      <c r="D2151" s="1">
        <f>IF(OR(ISBLANK(値貼り付け用シート!U99),値貼り付け用シート!U99&gt;9990),NA(),値貼り付け用シート!U99)</f>
        <v>52</v>
      </c>
      <c r="E2151" s="1">
        <f t="shared" si="818"/>
        <v>52</v>
      </c>
      <c r="F2151" s="1">
        <f t="shared" si="827"/>
        <v>248</v>
      </c>
      <c r="G2151" s="1">
        <f t="shared" si="828"/>
        <v>7</v>
      </c>
      <c r="H2151" s="1">
        <f t="shared" si="829"/>
        <v>35</v>
      </c>
    </row>
    <row r="2152" spans="1:8" x14ac:dyDescent="0.55000000000000004">
      <c r="A2152" s="1">
        <f>値貼り付け用シート!F99</f>
        <v>6</v>
      </c>
      <c r="B2152" s="1">
        <f>値貼り付け用シート!G99</f>
        <v>28</v>
      </c>
      <c r="C2152" s="1">
        <v>15</v>
      </c>
      <c r="D2152" s="1">
        <f>IF(OR(ISBLANK(値貼り付け用シート!V99),値貼り付け用シート!V99&gt;9990),NA(),値貼り付け用シート!V99)</f>
        <v>49</v>
      </c>
      <c r="E2152" s="1">
        <f t="shared" si="818"/>
        <v>49</v>
      </c>
      <c r="F2152" s="1">
        <f t="shared" si="827"/>
        <v>282</v>
      </c>
      <c r="G2152" s="1">
        <f t="shared" si="828"/>
        <v>7</v>
      </c>
      <c r="H2152" s="1">
        <f t="shared" si="829"/>
        <v>40</v>
      </c>
    </row>
    <row r="2153" spans="1:8" x14ac:dyDescent="0.55000000000000004">
      <c r="A2153" s="1">
        <f>値貼り付け用シート!F99</f>
        <v>6</v>
      </c>
      <c r="B2153" s="1">
        <f>値貼り付け用シート!G99</f>
        <v>28</v>
      </c>
      <c r="C2153" s="1">
        <v>16</v>
      </c>
      <c r="D2153" s="1">
        <f>IF(OR(ISBLANK(値貼り付け用シート!W99),値貼り付け用シート!W99&gt;9990),NA(),値貼り付け用シート!W99)</f>
        <v>34</v>
      </c>
      <c r="E2153" s="1">
        <f t="shared" si="818"/>
        <v>34</v>
      </c>
      <c r="F2153" s="1">
        <f t="shared" si="827"/>
        <v>299</v>
      </c>
      <c r="G2153" s="1">
        <f t="shared" si="828"/>
        <v>7</v>
      </c>
      <c r="H2153" s="1">
        <f t="shared" si="829"/>
        <v>43</v>
      </c>
    </row>
    <row r="2154" spans="1:8" x14ac:dyDescent="0.55000000000000004">
      <c r="A2154" s="1">
        <f>値貼り付け用シート!F99</f>
        <v>6</v>
      </c>
      <c r="B2154" s="1">
        <f>値貼り付け用シート!G99</f>
        <v>28</v>
      </c>
      <c r="C2154" s="1">
        <v>17</v>
      </c>
      <c r="D2154" s="1">
        <f>IF(OR(ISBLANK(値貼り付け用シート!X99),値貼り付け用シート!X99&gt;9990),NA(),値貼り付け用シート!X99)</f>
        <v>29</v>
      </c>
      <c r="E2154" s="1">
        <f t="shared" si="818"/>
        <v>29</v>
      </c>
      <c r="F2154" s="1">
        <f t="shared" si="827"/>
        <v>299</v>
      </c>
      <c r="G2154" s="1">
        <f t="shared" si="828"/>
        <v>7</v>
      </c>
      <c r="H2154" s="1">
        <f t="shared" si="829"/>
        <v>43</v>
      </c>
    </row>
    <row r="2155" spans="1:8" x14ac:dyDescent="0.55000000000000004">
      <c r="A2155" s="1">
        <f>値貼り付け用シート!F99</f>
        <v>6</v>
      </c>
      <c r="B2155" s="1">
        <f>値貼り付け用シート!G99</f>
        <v>28</v>
      </c>
      <c r="C2155" s="1">
        <v>18</v>
      </c>
      <c r="D2155" s="1">
        <f>IF(OR(ISBLANK(値貼り付け用シート!Y99),値貼り付け用シート!Y99&gt;9990),NA(),値貼り付け用シート!Y99)</f>
        <v>35</v>
      </c>
      <c r="E2155" s="1">
        <f t="shared" si="818"/>
        <v>35</v>
      </c>
      <c r="F2155" s="1">
        <f t="shared" si="827"/>
        <v>334</v>
      </c>
      <c r="G2155" s="1">
        <f t="shared" si="828"/>
        <v>8</v>
      </c>
      <c r="H2155" s="1">
        <f t="shared" si="829"/>
        <v>42</v>
      </c>
    </row>
    <row r="2156" spans="1:8" x14ac:dyDescent="0.55000000000000004">
      <c r="A2156" s="1">
        <f>値貼り付け用シート!F99</f>
        <v>6</v>
      </c>
      <c r="B2156" s="1">
        <f>値貼り付け用シート!G99</f>
        <v>28</v>
      </c>
      <c r="C2156" s="1">
        <v>19</v>
      </c>
      <c r="D2156" s="1">
        <f>IF(OR(ISBLANK(値貼り付け用シート!Z99),値貼り付け用シート!Z99&gt;9990),NA(),値貼り付け用シート!Z99)</f>
        <v>30</v>
      </c>
      <c r="E2156" s="1">
        <f t="shared" si="818"/>
        <v>30</v>
      </c>
      <c r="F2156" s="1">
        <f t="shared" si="827"/>
        <v>321</v>
      </c>
      <c r="G2156" s="1">
        <f t="shared" si="828"/>
        <v>8</v>
      </c>
      <c r="H2156" s="1">
        <f t="shared" si="829"/>
        <v>40</v>
      </c>
    </row>
    <row r="2157" spans="1:8" x14ac:dyDescent="0.55000000000000004">
      <c r="A2157" s="1">
        <f>値貼り付け用シート!F99</f>
        <v>6</v>
      </c>
      <c r="B2157" s="1">
        <f>値貼り付け用シート!G99</f>
        <v>28</v>
      </c>
      <c r="C2157" s="1">
        <v>20</v>
      </c>
      <c r="D2157" s="1">
        <f>IF(OR(ISBLANK(値貼り付け用シート!AA99),値貼り付け用シート!AA99&gt;9990),NA(),値貼り付け用シート!AA99)</f>
        <v>26</v>
      </c>
      <c r="E2157" s="1">
        <f t="shared" si="818"/>
        <v>26</v>
      </c>
      <c r="F2157" s="1">
        <f t="shared" si="827"/>
        <v>307</v>
      </c>
      <c r="G2157" s="1">
        <f t="shared" si="828"/>
        <v>8</v>
      </c>
      <c r="H2157" s="1">
        <f t="shared" si="829"/>
        <v>38</v>
      </c>
    </row>
    <row r="2158" spans="1:8" x14ac:dyDescent="0.55000000000000004">
      <c r="A2158" s="1">
        <f>値貼り付け用シート!F99</f>
        <v>6</v>
      </c>
      <c r="B2158" s="1">
        <f>値貼り付け用シート!G99</f>
        <v>28</v>
      </c>
      <c r="C2158" s="1">
        <v>21</v>
      </c>
      <c r="D2158" s="1">
        <f>IF(OR(ISBLANK(値貼り付け用シート!AB99),値貼り付け用シート!AB99&gt;9990),NA(),値貼り付け用シート!AB99)</f>
        <v>36</v>
      </c>
      <c r="E2158" s="1">
        <f t="shared" si="818"/>
        <v>36</v>
      </c>
      <c r="F2158" s="1">
        <f t="shared" si="827"/>
        <v>291</v>
      </c>
      <c r="G2158" s="1">
        <f t="shared" si="828"/>
        <v>8</v>
      </c>
      <c r="H2158" s="1">
        <f t="shared" si="829"/>
        <v>36</v>
      </c>
    </row>
    <row r="2159" spans="1:8" x14ac:dyDescent="0.55000000000000004">
      <c r="A2159" s="1">
        <f>値貼り付け用シート!F99</f>
        <v>6</v>
      </c>
      <c r="B2159" s="1">
        <f>値貼り付け用シート!G99</f>
        <v>28</v>
      </c>
      <c r="C2159" s="1">
        <v>22</v>
      </c>
      <c r="D2159" s="1">
        <f>IF(OR(ISBLANK(値貼り付け用シート!AC99),値貼り付け用シート!AC99&gt;9990),NA(),値貼り付け用シート!AC99)</f>
        <v>29</v>
      </c>
      <c r="E2159" s="1">
        <f t="shared" si="818"/>
        <v>29</v>
      </c>
      <c r="F2159" s="1">
        <f t="shared" si="827"/>
        <v>268</v>
      </c>
      <c r="G2159" s="1">
        <f t="shared" si="828"/>
        <v>8</v>
      </c>
      <c r="H2159" s="1">
        <f t="shared" si="829"/>
        <v>34</v>
      </c>
    </row>
    <row r="2160" spans="1:8" x14ac:dyDescent="0.55000000000000004">
      <c r="A2160" s="1">
        <f>値貼り付け用シート!F99</f>
        <v>6</v>
      </c>
      <c r="B2160" s="1">
        <f>値貼り付け用シート!G99</f>
        <v>28</v>
      </c>
      <c r="C2160" s="1">
        <v>23</v>
      </c>
      <c r="D2160" s="1">
        <f>IF(OR(ISBLANK(値貼り付け用シート!AD99),値貼り付け用シート!AD99&gt;9990),NA(),値貼り付け用シート!AD99)</f>
        <v>27</v>
      </c>
      <c r="E2160" s="1">
        <f t="shared" si="818"/>
        <v>27</v>
      </c>
      <c r="F2160" s="1">
        <f t="shared" si="827"/>
        <v>246</v>
      </c>
      <c r="G2160" s="1">
        <f t="shared" si="828"/>
        <v>8</v>
      </c>
      <c r="H2160" s="1">
        <f t="shared" si="829"/>
        <v>31</v>
      </c>
    </row>
    <row r="2161" spans="1:16" x14ac:dyDescent="0.55000000000000004">
      <c r="A2161" s="1">
        <f>値貼り付け用シート!F99</f>
        <v>6</v>
      </c>
      <c r="B2161" s="1">
        <f>値貼り付け用シート!G99</f>
        <v>28</v>
      </c>
      <c r="C2161" s="1">
        <v>24</v>
      </c>
      <c r="D2161" s="1">
        <f>IF(OR(ISBLANK(値貼り付け用シート!AE99),値貼り付け用シート!AE99&gt;9990),NA(),値貼り付け用シート!AE99)</f>
        <v>26</v>
      </c>
      <c r="E2161" s="1">
        <f t="shared" si="818"/>
        <v>26</v>
      </c>
      <c r="F2161" s="1">
        <f t="shared" si="827"/>
        <v>238</v>
      </c>
      <c r="G2161" s="1">
        <f t="shared" si="828"/>
        <v>8</v>
      </c>
      <c r="H2161" s="1">
        <f t="shared" si="829"/>
        <v>30</v>
      </c>
    </row>
    <row r="2162" spans="1:16" x14ac:dyDescent="0.55000000000000004">
      <c r="A2162" s="1">
        <f>値貼り付け用シート!F100</f>
        <v>6</v>
      </c>
      <c r="B2162" s="1">
        <f>値貼り付け用シート!G100</f>
        <v>29</v>
      </c>
      <c r="C2162" s="1">
        <v>1</v>
      </c>
      <c r="D2162" s="1" t="e">
        <f>IF(OR(ISBLANK(値貼り付け用シート!H100),値貼り付け用シート!H100&gt;9990),NA(),値貼り付け用シート!H100)</f>
        <v>#N/A</v>
      </c>
      <c r="E2162" s="1">
        <f t="shared" si="818"/>
        <v>0</v>
      </c>
      <c r="F2162" s="1">
        <f t="shared" si="827"/>
        <v>209</v>
      </c>
      <c r="G2162" s="1">
        <f t="shared" si="828"/>
        <v>7</v>
      </c>
      <c r="H2162" s="1">
        <f t="shared" si="829"/>
        <v>30</v>
      </c>
      <c r="I2162" s="1">
        <f t="shared" ref="I2162" si="830">COUNT(D2162:D2185)</f>
        <v>23</v>
      </c>
      <c r="J2162" s="1">
        <f t="shared" ref="J2162" si="831">COUNT(H2162:H2185)</f>
        <v>24</v>
      </c>
      <c r="K2162" s="1">
        <f t="shared" ref="K2162" si="832">IF(AND(I2162&gt;=20,J2162&gt;=20),0,1)</f>
        <v>0</v>
      </c>
      <c r="L2162" s="1">
        <f t="shared" ref="L2162" si="833">IF(K2162=0,MAX(H2162:H2185),NA())</f>
        <v>44</v>
      </c>
      <c r="M2162" s="1">
        <f t="shared" ref="M2162" si="834">IF(K2162=0,IF(L2162&lt;=70,1,0),NA())</f>
        <v>1</v>
      </c>
      <c r="N2162" s="1">
        <f t="shared" ref="N2162" si="835">IF(COUNTIF(D2162:D2185,NA())=24,NA(),MAX(E2162:E2185))</f>
        <v>58</v>
      </c>
      <c r="O2162" s="1">
        <f t="shared" ref="O2162" si="836">IF(COUNTIF(D2167:D2181,NA())=15,NA(),MAX(E2167:E2181))</f>
        <v>58</v>
      </c>
      <c r="P2162" s="1">
        <f t="shared" ref="P2162" si="837">COUNTIF(D2162:D2185,"&gt;=120")</f>
        <v>0</v>
      </c>
    </row>
    <row r="2163" spans="1:16" x14ac:dyDescent="0.55000000000000004">
      <c r="A2163" s="1">
        <f>値貼り付け用シート!F100</f>
        <v>6</v>
      </c>
      <c r="B2163" s="1">
        <f>値貼り付け用シート!G100</f>
        <v>29</v>
      </c>
      <c r="C2163" s="1">
        <v>2</v>
      </c>
      <c r="D2163" s="1">
        <f>IF(OR(ISBLANK(値貼り付け用シート!I100),値貼り付け用シート!I100&gt;9990),NA(),値貼り付け用シート!I100)</f>
        <v>31</v>
      </c>
      <c r="E2163" s="1">
        <f t="shared" si="818"/>
        <v>31</v>
      </c>
      <c r="F2163" s="1">
        <f t="shared" si="827"/>
        <v>205</v>
      </c>
      <c r="G2163" s="1">
        <f t="shared" si="828"/>
        <v>7</v>
      </c>
      <c r="H2163" s="1">
        <f t="shared" si="829"/>
        <v>29</v>
      </c>
    </row>
    <row r="2164" spans="1:16" x14ac:dyDescent="0.55000000000000004">
      <c r="A2164" s="1">
        <f>値貼り付け用シート!F100</f>
        <v>6</v>
      </c>
      <c r="B2164" s="1">
        <f>値貼り付け用シート!G100</f>
        <v>29</v>
      </c>
      <c r="C2164" s="1">
        <v>3</v>
      </c>
      <c r="D2164" s="1">
        <f>IF(OR(ISBLANK(値貼り付け用シート!J100),値貼り付け用シート!J100&gt;9990),NA(),値貼り付け用シート!J100)</f>
        <v>27</v>
      </c>
      <c r="E2164" s="1">
        <f t="shared" si="818"/>
        <v>27</v>
      </c>
      <c r="F2164" s="1">
        <f t="shared" si="827"/>
        <v>202</v>
      </c>
      <c r="G2164" s="1">
        <f t="shared" si="828"/>
        <v>7</v>
      </c>
      <c r="H2164" s="1">
        <f t="shared" si="829"/>
        <v>29</v>
      </c>
    </row>
    <row r="2165" spans="1:16" x14ac:dyDescent="0.55000000000000004">
      <c r="A2165" s="1">
        <f>値貼り付け用シート!F100</f>
        <v>6</v>
      </c>
      <c r="B2165" s="1">
        <f>値貼り付け用シート!G100</f>
        <v>29</v>
      </c>
      <c r="C2165" s="1">
        <v>4</v>
      </c>
      <c r="D2165" s="1">
        <f>IF(OR(ISBLANK(値貼り付け用シート!K100),値貼り付け用シート!K100&gt;9990),NA(),値貼り付け用シート!K100)</f>
        <v>24</v>
      </c>
      <c r="E2165" s="1">
        <f t="shared" si="818"/>
        <v>24</v>
      </c>
      <c r="F2165" s="1">
        <f t="shared" si="827"/>
        <v>200</v>
      </c>
      <c r="G2165" s="1">
        <f t="shared" si="828"/>
        <v>7</v>
      </c>
      <c r="H2165" s="1">
        <f t="shared" si="829"/>
        <v>29</v>
      </c>
    </row>
    <row r="2166" spans="1:16" x14ac:dyDescent="0.55000000000000004">
      <c r="A2166" s="1">
        <f>値貼り付け用シート!F100</f>
        <v>6</v>
      </c>
      <c r="B2166" s="1">
        <f>値貼り付け用シート!G100</f>
        <v>29</v>
      </c>
      <c r="C2166" s="1">
        <v>5</v>
      </c>
      <c r="D2166" s="1">
        <f>IF(OR(ISBLANK(値貼り付け用シート!L100),値貼り付け用シート!L100&gt;9990),NA(),値貼り付け用シート!L100)</f>
        <v>24</v>
      </c>
      <c r="E2166" s="1">
        <f t="shared" si="818"/>
        <v>24</v>
      </c>
      <c r="F2166" s="1">
        <f t="shared" si="827"/>
        <v>188</v>
      </c>
      <c r="G2166" s="1">
        <f t="shared" si="828"/>
        <v>7</v>
      </c>
      <c r="H2166" s="1">
        <f t="shared" si="829"/>
        <v>27</v>
      </c>
    </row>
    <row r="2167" spans="1:16" x14ac:dyDescent="0.55000000000000004">
      <c r="A2167" s="1">
        <f>値貼り付け用シート!F100</f>
        <v>6</v>
      </c>
      <c r="B2167" s="1">
        <f>値貼り付け用シート!G100</f>
        <v>29</v>
      </c>
      <c r="C2167" s="1">
        <v>6</v>
      </c>
      <c r="D2167" s="1">
        <f>IF(OR(ISBLANK(値貼り付け用シート!M100),値貼り付け用シート!M100&gt;9990),NA(),値貼り付け用シート!M100)</f>
        <v>22</v>
      </c>
      <c r="E2167" s="1">
        <f t="shared" si="818"/>
        <v>22</v>
      </c>
      <c r="F2167" s="1">
        <f t="shared" si="827"/>
        <v>181</v>
      </c>
      <c r="G2167" s="1">
        <f t="shared" si="828"/>
        <v>7</v>
      </c>
      <c r="H2167" s="1">
        <f t="shared" si="829"/>
        <v>26</v>
      </c>
    </row>
    <row r="2168" spans="1:16" x14ac:dyDescent="0.55000000000000004">
      <c r="A2168" s="1">
        <f>値貼り付け用シート!F100</f>
        <v>6</v>
      </c>
      <c r="B2168" s="1">
        <f>値貼り付け用シート!G100</f>
        <v>29</v>
      </c>
      <c r="C2168" s="1">
        <v>7</v>
      </c>
      <c r="D2168" s="1">
        <f>IF(OR(ISBLANK(値貼り付け用シート!N100),値貼り付け用シート!N100&gt;9990),NA(),値貼り付け用シート!N100)</f>
        <v>21</v>
      </c>
      <c r="E2168" s="1">
        <f t="shared" si="818"/>
        <v>21</v>
      </c>
      <c r="F2168" s="1">
        <f t="shared" si="827"/>
        <v>175</v>
      </c>
      <c r="G2168" s="1">
        <f t="shared" si="828"/>
        <v>7</v>
      </c>
      <c r="H2168" s="1">
        <f t="shared" si="829"/>
        <v>25</v>
      </c>
    </row>
    <row r="2169" spans="1:16" x14ac:dyDescent="0.55000000000000004">
      <c r="A2169" s="1">
        <f>値貼り付け用シート!F100</f>
        <v>6</v>
      </c>
      <c r="B2169" s="1">
        <f>値貼り付け用シート!G100</f>
        <v>29</v>
      </c>
      <c r="C2169" s="1">
        <v>8</v>
      </c>
      <c r="D2169" s="1">
        <f>IF(OR(ISBLANK(値貼り付け用シート!O100),値貼り付け用シート!O100&gt;9990),NA(),値貼り付け用シート!O100)</f>
        <v>23</v>
      </c>
      <c r="E2169" s="1">
        <f t="shared" si="818"/>
        <v>23</v>
      </c>
      <c r="F2169" s="1">
        <f t="shared" si="827"/>
        <v>172</v>
      </c>
      <c r="G2169" s="1">
        <f t="shared" si="828"/>
        <v>7</v>
      </c>
      <c r="H2169" s="1">
        <f t="shared" si="829"/>
        <v>25</v>
      </c>
    </row>
    <row r="2170" spans="1:16" x14ac:dyDescent="0.55000000000000004">
      <c r="A2170" s="1">
        <f>値貼り付け用シート!F100</f>
        <v>6</v>
      </c>
      <c r="B2170" s="1">
        <f>値貼り付け用シート!G100</f>
        <v>29</v>
      </c>
      <c r="C2170" s="1">
        <v>9</v>
      </c>
      <c r="D2170" s="1">
        <f>IF(OR(ISBLANK(値貼り付け用シート!P100),値貼り付け用シート!P100&gt;9990),NA(),値貼り付け用シート!P100)</f>
        <v>27</v>
      </c>
      <c r="E2170" s="1">
        <f t="shared" si="818"/>
        <v>27</v>
      </c>
      <c r="F2170" s="1">
        <f t="shared" si="827"/>
        <v>199</v>
      </c>
      <c r="G2170" s="1">
        <f t="shared" si="828"/>
        <v>8</v>
      </c>
      <c r="H2170" s="1">
        <f t="shared" si="829"/>
        <v>25</v>
      </c>
    </row>
    <row r="2171" spans="1:16" x14ac:dyDescent="0.55000000000000004">
      <c r="A2171" s="1">
        <f>値貼り付け用シート!F100</f>
        <v>6</v>
      </c>
      <c r="B2171" s="1">
        <f>値貼り付け用シート!G100</f>
        <v>29</v>
      </c>
      <c r="C2171" s="1">
        <v>10</v>
      </c>
      <c r="D2171" s="1">
        <f>IF(OR(ISBLANK(値貼り付け用シート!Q100),値貼り付け用シート!Q100&gt;9990),NA(),値貼り付け用シート!Q100)</f>
        <v>21</v>
      </c>
      <c r="E2171" s="1">
        <f t="shared" si="818"/>
        <v>21</v>
      </c>
      <c r="F2171" s="1">
        <f t="shared" si="827"/>
        <v>189</v>
      </c>
      <c r="G2171" s="1">
        <f t="shared" si="828"/>
        <v>8</v>
      </c>
      <c r="H2171" s="1">
        <f t="shared" si="829"/>
        <v>24</v>
      </c>
    </row>
    <row r="2172" spans="1:16" x14ac:dyDescent="0.55000000000000004">
      <c r="A2172" s="1">
        <f>値貼り付け用シート!F100</f>
        <v>6</v>
      </c>
      <c r="B2172" s="1">
        <f>値貼り付け用シート!G100</f>
        <v>29</v>
      </c>
      <c r="C2172" s="1">
        <v>11</v>
      </c>
      <c r="D2172" s="1">
        <f>IF(OR(ISBLANK(値貼り付け用シート!R100),値貼り付け用シート!R100&gt;9990),NA(),値貼り付け用シート!R100)</f>
        <v>38</v>
      </c>
      <c r="E2172" s="1">
        <f t="shared" si="818"/>
        <v>38</v>
      </c>
      <c r="F2172" s="1">
        <f t="shared" si="827"/>
        <v>200</v>
      </c>
      <c r="G2172" s="1">
        <f t="shared" si="828"/>
        <v>8</v>
      </c>
      <c r="H2172" s="1">
        <f t="shared" si="829"/>
        <v>25</v>
      </c>
    </row>
    <row r="2173" spans="1:16" x14ac:dyDescent="0.55000000000000004">
      <c r="A2173" s="1">
        <f>値貼り付け用シート!F100</f>
        <v>6</v>
      </c>
      <c r="B2173" s="1">
        <f>値貼り付け用シート!G100</f>
        <v>29</v>
      </c>
      <c r="C2173" s="1">
        <v>12</v>
      </c>
      <c r="D2173" s="1">
        <f>IF(OR(ISBLANK(値貼り付け用シート!S100),値貼り付け用シート!S100&gt;9990),NA(),値貼り付け用シート!S100)</f>
        <v>52</v>
      </c>
      <c r="E2173" s="1">
        <f t="shared" si="818"/>
        <v>52</v>
      </c>
      <c r="F2173" s="1">
        <f t="shared" si="827"/>
        <v>228</v>
      </c>
      <c r="G2173" s="1">
        <f t="shared" si="828"/>
        <v>8</v>
      </c>
      <c r="H2173" s="1">
        <f t="shared" si="829"/>
        <v>29</v>
      </c>
    </row>
    <row r="2174" spans="1:16" x14ac:dyDescent="0.55000000000000004">
      <c r="A2174" s="1">
        <f>値貼り付け用シート!F100</f>
        <v>6</v>
      </c>
      <c r="B2174" s="1">
        <f>値貼り付け用シート!G100</f>
        <v>29</v>
      </c>
      <c r="C2174" s="1">
        <v>13</v>
      </c>
      <c r="D2174" s="1">
        <f>IF(OR(ISBLANK(値貼り付け用シート!T100),値貼り付け用シート!T100&gt;9990),NA(),値貼り付け用シート!T100)</f>
        <v>58</v>
      </c>
      <c r="E2174" s="1">
        <f t="shared" si="818"/>
        <v>58</v>
      </c>
      <c r="F2174" s="1">
        <f t="shared" si="827"/>
        <v>262</v>
      </c>
      <c r="G2174" s="1">
        <f t="shared" si="828"/>
        <v>8</v>
      </c>
      <c r="H2174" s="1">
        <f t="shared" si="829"/>
        <v>33</v>
      </c>
    </row>
    <row r="2175" spans="1:16" x14ac:dyDescent="0.55000000000000004">
      <c r="A2175" s="1">
        <f>値貼り付け用シート!F100</f>
        <v>6</v>
      </c>
      <c r="B2175" s="1">
        <f>値貼り付け用シート!G100</f>
        <v>29</v>
      </c>
      <c r="C2175" s="1">
        <v>14</v>
      </c>
      <c r="D2175" s="1">
        <f>IF(OR(ISBLANK(値貼り付け用シート!U100),値貼り付け用シート!U100&gt;9990),NA(),値貼り付け用シート!U100)</f>
        <v>50</v>
      </c>
      <c r="E2175" s="1">
        <f t="shared" si="818"/>
        <v>50</v>
      </c>
      <c r="F2175" s="1">
        <f t="shared" si="827"/>
        <v>290</v>
      </c>
      <c r="G2175" s="1">
        <f t="shared" si="828"/>
        <v>8</v>
      </c>
      <c r="H2175" s="1">
        <f t="shared" si="829"/>
        <v>36</v>
      </c>
    </row>
    <row r="2176" spans="1:16" x14ac:dyDescent="0.55000000000000004">
      <c r="A2176" s="1">
        <f>値貼り付け用シート!F100</f>
        <v>6</v>
      </c>
      <c r="B2176" s="1">
        <f>値貼り付け用シート!G100</f>
        <v>29</v>
      </c>
      <c r="C2176" s="1">
        <v>15</v>
      </c>
      <c r="D2176" s="1">
        <f>IF(OR(ISBLANK(値貼り付け用シート!V100),値貼り付け用シート!V100&gt;9990),NA(),値貼り付け用シート!V100)</f>
        <v>42</v>
      </c>
      <c r="E2176" s="1">
        <f t="shared" si="818"/>
        <v>42</v>
      </c>
      <c r="F2176" s="1">
        <f t="shared" si="827"/>
        <v>311</v>
      </c>
      <c r="G2176" s="1">
        <f t="shared" si="828"/>
        <v>8</v>
      </c>
      <c r="H2176" s="1">
        <f t="shared" si="829"/>
        <v>39</v>
      </c>
    </row>
    <row r="2177" spans="1:16" x14ac:dyDescent="0.55000000000000004">
      <c r="A2177" s="1">
        <f>値貼り付け用シート!F100</f>
        <v>6</v>
      </c>
      <c r="B2177" s="1">
        <f>値貼り付け用シート!G100</f>
        <v>29</v>
      </c>
      <c r="C2177" s="1">
        <v>16</v>
      </c>
      <c r="D2177" s="1">
        <f>IF(OR(ISBLANK(値貼り付け用シート!W100),値貼り付け用シート!W100&gt;9990),NA(),値貼り付け用シート!W100)</f>
        <v>43</v>
      </c>
      <c r="E2177" s="1">
        <f t="shared" si="818"/>
        <v>43</v>
      </c>
      <c r="F2177" s="1">
        <f t="shared" si="827"/>
        <v>331</v>
      </c>
      <c r="G2177" s="1">
        <f t="shared" si="828"/>
        <v>8</v>
      </c>
      <c r="H2177" s="1">
        <f t="shared" si="829"/>
        <v>41</v>
      </c>
    </row>
    <row r="2178" spans="1:16" x14ac:dyDescent="0.55000000000000004">
      <c r="A2178" s="1">
        <f>値貼り付け用シート!F100</f>
        <v>6</v>
      </c>
      <c r="B2178" s="1">
        <f>値貼り付け用シート!G100</f>
        <v>29</v>
      </c>
      <c r="C2178" s="1">
        <v>17</v>
      </c>
      <c r="D2178" s="1">
        <f>IF(OR(ISBLANK(値貼り付け用シート!X100),値貼り付け用シート!X100&gt;9990),NA(),値貼り付け用シート!X100)</f>
        <v>40</v>
      </c>
      <c r="E2178" s="1">
        <f t="shared" si="818"/>
        <v>40</v>
      </c>
      <c r="F2178" s="1">
        <f t="shared" si="827"/>
        <v>344</v>
      </c>
      <c r="G2178" s="1">
        <f t="shared" si="828"/>
        <v>8</v>
      </c>
      <c r="H2178" s="1">
        <f t="shared" si="829"/>
        <v>43</v>
      </c>
    </row>
    <row r="2179" spans="1:16" x14ac:dyDescent="0.55000000000000004">
      <c r="A2179" s="1">
        <f>値貼り付け用シート!F100</f>
        <v>6</v>
      </c>
      <c r="B2179" s="1">
        <f>値貼り付け用シート!G100</f>
        <v>29</v>
      </c>
      <c r="C2179" s="1">
        <v>18</v>
      </c>
      <c r="D2179" s="1">
        <f>IF(OR(ISBLANK(値貼り付け用シート!Y100),値貼り付け用シート!Y100&gt;9990),NA(),値貼り付け用シート!Y100)</f>
        <v>31</v>
      </c>
      <c r="E2179" s="1">
        <f t="shared" ref="E2179:E2242" si="838">IF(ISERROR(D2179),0,D2179)</f>
        <v>31</v>
      </c>
      <c r="F2179" s="1">
        <f t="shared" si="827"/>
        <v>354</v>
      </c>
      <c r="G2179" s="1">
        <f t="shared" si="828"/>
        <v>8</v>
      </c>
      <c r="H2179" s="1">
        <f t="shared" si="829"/>
        <v>44</v>
      </c>
    </row>
    <row r="2180" spans="1:16" x14ac:dyDescent="0.55000000000000004">
      <c r="A2180" s="1">
        <f>値貼り付け用シート!F100</f>
        <v>6</v>
      </c>
      <c r="B2180" s="1">
        <f>値貼り付け用シート!G100</f>
        <v>29</v>
      </c>
      <c r="C2180" s="1">
        <v>19</v>
      </c>
      <c r="D2180" s="1">
        <f>IF(OR(ISBLANK(値貼り付け用シート!Z100),値貼り付け用シート!Z100&gt;9990),NA(),値貼り付け用シート!Z100)</f>
        <v>22</v>
      </c>
      <c r="E2180" s="1">
        <f t="shared" si="838"/>
        <v>22</v>
      </c>
      <c r="F2180" s="1">
        <f t="shared" si="827"/>
        <v>338</v>
      </c>
      <c r="G2180" s="1">
        <f t="shared" si="828"/>
        <v>8</v>
      </c>
      <c r="H2180" s="1">
        <f t="shared" si="829"/>
        <v>42</v>
      </c>
    </row>
    <row r="2181" spans="1:16" x14ac:dyDescent="0.55000000000000004">
      <c r="A2181" s="1">
        <f>値貼り付け用シート!F100</f>
        <v>6</v>
      </c>
      <c r="B2181" s="1">
        <f>値貼り付け用シート!G100</f>
        <v>29</v>
      </c>
      <c r="C2181" s="1">
        <v>20</v>
      </c>
      <c r="D2181" s="1">
        <f>IF(OR(ISBLANK(値貼り付け用シート!AA100),値貼り付け用シート!AA100&gt;9990),NA(),値貼り付け用シート!AA100)</f>
        <v>14</v>
      </c>
      <c r="E2181" s="1">
        <f t="shared" si="838"/>
        <v>14</v>
      </c>
      <c r="F2181" s="1">
        <f t="shared" si="827"/>
        <v>300</v>
      </c>
      <c r="G2181" s="1">
        <f t="shared" si="828"/>
        <v>8</v>
      </c>
      <c r="H2181" s="1">
        <f t="shared" si="829"/>
        <v>38</v>
      </c>
    </row>
    <row r="2182" spans="1:16" x14ac:dyDescent="0.55000000000000004">
      <c r="A2182" s="1">
        <f>値貼り付け用シート!F100</f>
        <v>6</v>
      </c>
      <c r="B2182" s="1">
        <f>値貼り付け用シート!G100</f>
        <v>29</v>
      </c>
      <c r="C2182" s="1">
        <v>21</v>
      </c>
      <c r="D2182" s="1">
        <f>IF(OR(ISBLANK(値貼り付け用シート!AB100),値貼り付け用シート!AB100&gt;9990),NA(),値貼り付け用シート!AB100)</f>
        <v>6</v>
      </c>
      <c r="E2182" s="1">
        <f t="shared" si="838"/>
        <v>6</v>
      </c>
      <c r="F2182" s="1">
        <f t="shared" si="827"/>
        <v>248</v>
      </c>
      <c r="G2182" s="1">
        <f t="shared" si="828"/>
        <v>8</v>
      </c>
      <c r="H2182" s="1">
        <f t="shared" si="829"/>
        <v>31</v>
      </c>
    </row>
    <row r="2183" spans="1:16" x14ac:dyDescent="0.55000000000000004">
      <c r="A2183" s="1">
        <f>値貼り付け用シート!F100</f>
        <v>6</v>
      </c>
      <c r="B2183" s="1">
        <f>値貼り付け用シート!G100</f>
        <v>29</v>
      </c>
      <c r="C2183" s="1">
        <v>22</v>
      </c>
      <c r="D2183" s="1">
        <f>IF(OR(ISBLANK(値貼り付け用シート!AC100),値貼り付け用シート!AC100&gt;9990),NA(),値貼り付け用シート!AC100)</f>
        <v>12</v>
      </c>
      <c r="E2183" s="1">
        <f t="shared" si="838"/>
        <v>12</v>
      </c>
      <c r="F2183" s="1">
        <f t="shared" si="827"/>
        <v>210</v>
      </c>
      <c r="G2183" s="1">
        <f t="shared" si="828"/>
        <v>8</v>
      </c>
      <c r="H2183" s="1">
        <f t="shared" si="829"/>
        <v>26</v>
      </c>
    </row>
    <row r="2184" spans="1:16" x14ac:dyDescent="0.55000000000000004">
      <c r="A2184" s="1">
        <f>値貼り付け用シート!F100</f>
        <v>6</v>
      </c>
      <c r="B2184" s="1">
        <f>値貼り付け用シート!G100</f>
        <v>29</v>
      </c>
      <c r="C2184" s="1">
        <v>23</v>
      </c>
      <c r="D2184" s="1">
        <f>IF(OR(ISBLANK(値貼り付け用シート!AD100),値貼り付け用シート!AD100&gt;9990),NA(),値貼り付け用シート!AD100)</f>
        <v>15</v>
      </c>
      <c r="E2184" s="1">
        <f t="shared" si="838"/>
        <v>15</v>
      </c>
      <c r="F2184" s="1">
        <f t="shared" si="827"/>
        <v>183</v>
      </c>
      <c r="G2184" s="1">
        <f t="shared" si="828"/>
        <v>8</v>
      </c>
      <c r="H2184" s="1">
        <f t="shared" si="829"/>
        <v>23</v>
      </c>
    </row>
    <row r="2185" spans="1:16" x14ac:dyDescent="0.55000000000000004">
      <c r="A2185" s="1">
        <f>値貼り付け用シート!F100</f>
        <v>6</v>
      </c>
      <c r="B2185" s="1">
        <f>値貼り付け用シート!G100</f>
        <v>29</v>
      </c>
      <c r="C2185" s="1">
        <v>24</v>
      </c>
      <c r="D2185" s="1">
        <f>IF(OR(ISBLANK(値貼り付け用シート!AE100),値貼り付け用シート!AE100&gt;9990),NA(),値貼り付け用シート!AE100)</f>
        <v>10</v>
      </c>
      <c r="E2185" s="1">
        <f t="shared" si="838"/>
        <v>10</v>
      </c>
      <c r="F2185" s="1">
        <f t="shared" si="827"/>
        <v>150</v>
      </c>
      <c r="G2185" s="1">
        <f t="shared" si="828"/>
        <v>8</v>
      </c>
      <c r="H2185" s="1">
        <f t="shared" si="829"/>
        <v>19</v>
      </c>
    </row>
    <row r="2186" spans="1:16" x14ac:dyDescent="0.55000000000000004">
      <c r="A2186" s="1">
        <f>値貼り付け用シート!F101</f>
        <v>6</v>
      </c>
      <c r="B2186" s="1">
        <f>値貼り付け用シート!G101</f>
        <v>30</v>
      </c>
      <c r="C2186" s="1">
        <v>1</v>
      </c>
      <c r="D2186" s="1">
        <f>IF(OR(ISBLANK(値貼り付け用シート!H101),値貼り付け用シート!H101&gt;9990),NA(),値貼り付け用シート!H101)</f>
        <v>12</v>
      </c>
      <c r="E2186" s="1">
        <f t="shared" si="838"/>
        <v>12</v>
      </c>
      <c r="F2186" s="1">
        <f t="shared" si="827"/>
        <v>122</v>
      </c>
      <c r="G2186" s="1">
        <f t="shared" si="828"/>
        <v>8</v>
      </c>
      <c r="H2186" s="1">
        <f t="shared" si="829"/>
        <v>15</v>
      </c>
      <c r="I2186" s="1">
        <f t="shared" ref="I2186" si="839">COUNT(D2186:D2209)</f>
        <v>24</v>
      </c>
      <c r="J2186" s="1">
        <f t="shared" ref="J2186" si="840">COUNT(H2186:H2209)</f>
        <v>24</v>
      </c>
      <c r="K2186" s="1">
        <f t="shared" ref="K2186" si="841">IF(AND(I2186&gt;=20,J2186&gt;=20),0,1)</f>
        <v>0</v>
      </c>
      <c r="L2186" s="1">
        <f t="shared" ref="L2186" si="842">IF(K2186=0,MAX(H2186:H2209),NA())</f>
        <v>26</v>
      </c>
      <c r="M2186" s="1">
        <f t="shared" ref="M2186" si="843">IF(K2186=0,IF(L2186&lt;=70,1,0),NA())</f>
        <v>1</v>
      </c>
      <c r="N2186" s="1">
        <f t="shared" ref="N2186" si="844">IF(COUNTIF(D2186:D2209,NA())=24,NA(),MAX(E2186:E2209))</f>
        <v>31</v>
      </c>
      <c r="O2186" s="1">
        <f t="shared" ref="O2186" si="845">IF(COUNTIF(D2191:D2205,NA())=15,NA(),MAX(E2191:E2205))</f>
        <v>31</v>
      </c>
      <c r="P2186" s="1">
        <f t="shared" ref="P2186" si="846">COUNTIF(D2186:D2209,"&gt;=120")</f>
        <v>0</v>
      </c>
    </row>
    <row r="2187" spans="1:16" x14ac:dyDescent="0.55000000000000004">
      <c r="A2187" s="1">
        <f>値貼り付け用シート!F101</f>
        <v>6</v>
      </c>
      <c r="B2187" s="1">
        <f>値貼り付け用シート!G101</f>
        <v>30</v>
      </c>
      <c r="C2187" s="1">
        <v>2</v>
      </c>
      <c r="D2187" s="1">
        <f>IF(OR(ISBLANK(値貼り付け用シート!I101),値貼り付け用シート!I101&gt;9990),NA(),値貼り付け用シート!I101)</f>
        <v>16</v>
      </c>
      <c r="E2187" s="1">
        <f t="shared" si="838"/>
        <v>16</v>
      </c>
      <c r="F2187" s="1">
        <f t="shared" si="827"/>
        <v>107</v>
      </c>
      <c r="G2187" s="1">
        <f t="shared" si="828"/>
        <v>8</v>
      </c>
      <c r="H2187" s="1">
        <f t="shared" si="829"/>
        <v>13</v>
      </c>
    </row>
    <row r="2188" spans="1:16" x14ac:dyDescent="0.55000000000000004">
      <c r="A2188" s="1">
        <f>値貼り付け用シート!F101</f>
        <v>6</v>
      </c>
      <c r="B2188" s="1">
        <f>値貼り付け用シート!G101</f>
        <v>30</v>
      </c>
      <c r="C2188" s="1">
        <v>3</v>
      </c>
      <c r="D2188" s="1">
        <f>IF(OR(ISBLANK(値貼り付け用シート!J101),値貼り付け用シート!J101&gt;9990),NA(),値貼り付け用シート!J101)</f>
        <v>15</v>
      </c>
      <c r="E2188" s="1">
        <f t="shared" si="838"/>
        <v>15</v>
      </c>
      <c r="F2188" s="1">
        <f t="shared" si="827"/>
        <v>100</v>
      </c>
      <c r="G2188" s="1">
        <f t="shared" si="828"/>
        <v>8</v>
      </c>
      <c r="H2188" s="1">
        <f t="shared" si="829"/>
        <v>13</v>
      </c>
    </row>
    <row r="2189" spans="1:16" x14ac:dyDescent="0.55000000000000004">
      <c r="A2189" s="1">
        <f>値貼り付け用シート!F101</f>
        <v>6</v>
      </c>
      <c r="B2189" s="1">
        <f>値貼り付け用シート!G101</f>
        <v>30</v>
      </c>
      <c r="C2189" s="1">
        <v>4</v>
      </c>
      <c r="D2189" s="1">
        <f>IF(OR(ISBLANK(値貼り付け用シート!K101),値貼り付け用シート!K101&gt;9990),NA(),値貼り付け用シート!K101)</f>
        <v>15</v>
      </c>
      <c r="E2189" s="1">
        <f t="shared" si="838"/>
        <v>15</v>
      </c>
      <c r="F2189" s="1">
        <f t="shared" si="827"/>
        <v>101</v>
      </c>
      <c r="G2189" s="1">
        <f t="shared" si="828"/>
        <v>8</v>
      </c>
      <c r="H2189" s="1">
        <f t="shared" si="829"/>
        <v>13</v>
      </c>
    </row>
    <row r="2190" spans="1:16" x14ac:dyDescent="0.55000000000000004">
      <c r="A2190" s="1">
        <f>値貼り付け用シート!F101</f>
        <v>6</v>
      </c>
      <c r="B2190" s="1">
        <f>値貼り付け用シート!G101</f>
        <v>30</v>
      </c>
      <c r="C2190" s="1">
        <v>5</v>
      </c>
      <c r="D2190" s="1">
        <f>IF(OR(ISBLANK(値貼り付け用シート!L101),値貼り付け用シート!L101&gt;9990),NA(),値貼り付け用シート!L101)</f>
        <v>12</v>
      </c>
      <c r="E2190" s="1">
        <f t="shared" si="838"/>
        <v>12</v>
      </c>
      <c r="F2190" s="1">
        <f t="shared" si="827"/>
        <v>107</v>
      </c>
      <c r="G2190" s="1">
        <f t="shared" si="828"/>
        <v>8</v>
      </c>
      <c r="H2190" s="1">
        <f t="shared" si="829"/>
        <v>13</v>
      </c>
    </row>
    <row r="2191" spans="1:16" x14ac:dyDescent="0.55000000000000004">
      <c r="A2191" s="1">
        <f>値貼り付け用シート!F101</f>
        <v>6</v>
      </c>
      <c r="B2191" s="1">
        <f>値貼り付け用シート!G101</f>
        <v>30</v>
      </c>
      <c r="C2191" s="1">
        <v>6</v>
      </c>
      <c r="D2191" s="1">
        <f>IF(OR(ISBLANK(値貼り付け用シート!M101),値貼り付け用シート!M101&gt;9990),NA(),値貼り付け用シート!M101)</f>
        <v>11</v>
      </c>
      <c r="E2191" s="1">
        <f t="shared" si="838"/>
        <v>11</v>
      </c>
      <c r="F2191" s="1">
        <f t="shared" si="827"/>
        <v>106</v>
      </c>
      <c r="G2191" s="1">
        <f t="shared" si="828"/>
        <v>8</v>
      </c>
      <c r="H2191" s="1">
        <f t="shared" si="829"/>
        <v>13</v>
      </c>
    </row>
    <row r="2192" spans="1:16" x14ac:dyDescent="0.55000000000000004">
      <c r="A2192" s="1">
        <f>値貼り付け用シート!F101</f>
        <v>6</v>
      </c>
      <c r="B2192" s="1">
        <f>値貼り付け用シート!G101</f>
        <v>30</v>
      </c>
      <c r="C2192" s="1">
        <v>7</v>
      </c>
      <c r="D2192" s="1">
        <f>IF(OR(ISBLANK(値貼り付け用シート!N101),値貼り付け用シート!N101&gt;9990),NA(),値貼り付け用シート!N101)</f>
        <v>12</v>
      </c>
      <c r="E2192" s="1">
        <f t="shared" si="838"/>
        <v>12</v>
      </c>
      <c r="F2192" s="1">
        <f t="shared" si="827"/>
        <v>103</v>
      </c>
      <c r="G2192" s="1">
        <f t="shared" si="828"/>
        <v>8</v>
      </c>
      <c r="H2192" s="1">
        <f t="shared" si="829"/>
        <v>13</v>
      </c>
    </row>
    <row r="2193" spans="1:8" x14ac:dyDescent="0.55000000000000004">
      <c r="A2193" s="1">
        <f>値貼り付け用シート!F101</f>
        <v>6</v>
      </c>
      <c r="B2193" s="1">
        <f>値貼り付け用シート!G101</f>
        <v>30</v>
      </c>
      <c r="C2193" s="1">
        <v>8</v>
      </c>
      <c r="D2193" s="1">
        <f>IF(OR(ISBLANK(値貼り付け用シート!O101),値貼り付け用シート!O101&gt;9990),NA(),値貼り付け用シート!O101)</f>
        <v>24</v>
      </c>
      <c r="E2193" s="1">
        <f t="shared" si="838"/>
        <v>24</v>
      </c>
      <c r="F2193" s="1">
        <f t="shared" si="827"/>
        <v>117</v>
      </c>
      <c r="G2193" s="1">
        <f t="shared" si="828"/>
        <v>8</v>
      </c>
      <c r="H2193" s="1">
        <f t="shared" si="829"/>
        <v>15</v>
      </c>
    </row>
    <row r="2194" spans="1:8" x14ac:dyDescent="0.55000000000000004">
      <c r="A2194" s="1">
        <f>値貼り付け用シート!F101</f>
        <v>6</v>
      </c>
      <c r="B2194" s="1">
        <f>値貼り付け用シート!G101</f>
        <v>30</v>
      </c>
      <c r="C2194" s="1">
        <v>9</v>
      </c>
      <c r="D2194" s="1">
        <f>IF(OR(ISBLANK(値貼り付け用シート!P101),値貼り付け用シート!P101&gt;9990),NA(),値貼り付け用シート!P101)</f>
        <v>31</v>
      </c>
      <c r="E2194" s="1">
        <f t="shared" si="838"/>
        <v>31</v>
      </c>
      <c r="F2194" s="1">
        <f t="shared" si="827"/>
        <v>136</v>
      </c>
      <c r="G2194" s="1">
        <f t="shared" si="828"/>
        <v>8</v>
      </c>
      <c r="H2194" s="1">
        <f t="shared" si="829"/>
        <v>17</v>
      </c>
    </row>
    <row r="2195" spans="1:8" x14ac:dyDescent="0.55000000000000004">
      <c r="A2195" s="1">
        <f>値貼り付け用シート!F101</f>
        <v>6</v>
      </c>
      <c r="B2195" s="1">
        <f>値貼り付け用シート!G101</f>
        <v>30</v>
      </c>
      <c r="C2195" s="1">
        <v>10</v>
      </c>
      <c r="D2195" s="1">
        <f>IF(OR(ISBLANK(値貼り付け用シート!Q101),値貼り付け用シート!Q101&gt;9990),NA(),値貼り付け用シート!Q101)</f>
        <v>31</v>
      </c>
      <c r="E2195" s="1">
        <f t="shared" si="838"/>
        <v>31</v>
      </c>
      <c r="F2195" s="1">
        <f t="shared" si="827"/>
        <v>151</v>
      </c>
      <c r="G2195" s="1">
        <f t="shared" si="828"/>
        <v>8</v>
      </c>
      <c r="H2195" s="1">
        <f t="shared" si="829"/>
        <v>19</v>
      </c>
    </row>
    <row r="2196" spans="1:8" x14ac:dyDescent="0.55000000000000004">
      <c r="A2196" s="1">
        <f>値貼り付け用シート!F101</f>
        <v>6</v>
      </c>
      <c r="B2196" s="1">
        <f>値貼り付け用シート!G101</f>
        <v>30</v>
      </c>
      <c r="C2196" s="1">
        <v>11</v>
      </c>
      <c r="D2196" s="1">
        <f>IF(OR(ISBLANK(値貼り付け用シート!R101),値貼り付け用シート!R101&gt;9990),NA(),値貼り付け用シート!R101)</f>
        <v>28</v>
      </c>
      <c r="E2196" s="1">
        <f t="shared" si="838"/>
        <v>28</v>
      </c>
      <c r="F2196" s="1">
        <f t="shared" si="827"/>
        <v>164</v>
      </c>
      <c r="G2196" s="1">
        <f t="shared" si="828"/>
        <v>8</v>
      </c>
      <c r="H2196" s="1">
        <f t="shared" si="829"/>
        <v>21</v>
      </c>
    </row>
    <row r="2197" spans="1:8" x14ac:dyDescent="0.55000000000000004">
      <c r="A2197" s="1">
        <f>値貼り付け用シート!F101</f>
        <v>6</v>
      </c>
      <c r="B2197" s="1">
        <f>値貼り付け用シート!G101</f>
        <v>30</v>
      </c>
      <c r="C2197" s="1">
        <v>12</v>
      </c>
      <c r="D2197" s="1">
        <f>IF(OR(ISBLANK(値貼り付け用シート!S101),値貼り付け用シート!S101&gt;9990),NA(),値貼り付け用シート!S101)</f>
        <v>27</v>
      </c>
      <c r="E2197" s="1">
        <f t="shared" si="838"/>
        <v>27</v>
      </c>
      <c r="F2197" s="1">
        <f t="shared" si="827"/>
        <v>176</v>
      </c>
      <c r="G2197" s="1">
        <f t="shared" si="828"/>
        <v>8</v>
      </c>
      <c r="H2197" s="1">
        <f t="shared" si="829"/>
        <v>22</v>
      </c>
    </row>
    <row r="2198" spans="1:8" x14ac:dyDescent="0.55000000000000004">
      <c r="A2198" s="1">
        <f>値貼り付け用シート!F101</f>
        <v>6</v>
      </c>
      <c r="B2198" s="1">
        <f>値貼り付け用シート!G101</f>
        <v>30</v>
      </c>
      <c r="C2198" s="1">
        <v>13</v>
      </c>
      <c r="D2198" s="1">
        <f>IF(OR(ISBLANK(値貼り付け用シート!T101),値貼り付け用シート!T101&gt;9990),NA(),値貼り付け用シート!T101)</f>
        <v>29</v>
      </c>
      <c r="E2198" s="1">
        <f t="shared" si="838"/>
        <v>29</v>
      </c>
      <c r="F2198" s="1">
        <f t="shared" si="827"/>
        <v>193</v>
      </c>
      <c r="G2198" s="1">
        <f t="shared" si="828"/>
        <v>8</v>
      </c>
      <c r="H2198" s="1">
        <f t="shared" si="829"/>
        <v>24</v>
      </c>
    </row>
    <row r="2199" spans="1:8" x14ac:dyDescent="0.55000000000000004">
      <c r="A2199" s="1">
        <f>値貼り付け用シート!F101</f>
        <v>6</v>
      </c>
      <c r="B2199" s="1">
        <f>値貼り付け用シート!G101</f>
        <v>30</v>
      </c>
      <c r="C2199" s="1">
        <v>14</v>
      </c>
      <c r="D2199" s="1">
        <f>IF(OR(ISBLANK(値貼り付け用シート!U101),値貼り付け用シート!U101&gt;9990),NA(),値貼り付け用シート!U101)</f>
        <v>20</v>
      </c>
      <c r="E2199" s="1">
        <f t="shared" si="838"/>
        <v>20</v>
      </c>
      <c r="F2199" s="1">
        <f t="shared" si="827"/>
        <v>202</v>
      </c>
      <c r="G2199" s="1">
        <f t="shared" si="828"/>
        <v>8</v>
      </c>
      <c r="H2199" s="1">
        <f t="shared" si="829"/>
        <v>25</v>
      </c>
    </row>
    <row r="2200" spans="1:8" x14ac:dyDescent="0.55000000000000004">
      <c r="A2200" s="1">
        <f>値貼り付け用シート!F101</f>
        <v>6</v>
      </c>
      <c r="B2200" s="1">
        <f>値貼り付け用シート!G101</f>
        <v>30</v>
      </c>
      <c r="C2200" s="1">
        <v>15</v>
      </c>
      <c r="D2200" s="1">
        <f>IF(OR(ISBLANK(値貼り付け用シート!V101),値貼り付け用シート!V101&gt;9990),NA(),値貼り付け用シート!V101)</f>
        <v>18</v>
      </c>
      <c r="E2200" s="1">
        <f t="shared" si="838"/>
        <v>18</v>
      </c>
      <c r="F2200" s="1">
        <f t="shared" si="827"/>
        <v>208</v>
      </c>
      <c r="G2200" s="1">
        <f t="shared" si="828"/>
        <v>8</v>
      </c>
      <c r="H2200" s="1">
        <f t="shared" si="829"/>
        <v>26</v>
      </c>
    </row>
    <row r="2201" spans="1:8" x14ac:dyDescent="0.55000000000000004">
      <c r="A2201" s="1">
        <f>値貼り付け用シート!F101</f>
        <v>6</v>
      </c>
      <c r="B2201" s="1">
        <f>値貼り付け用シート!G101</f>
        <v>30</v>
      </c>
      <c r="C2201" s="1">
        <v>16</v>
      </c>
      <c r="D2201" s="1">
        <f>IF(OR(ISBLANK(値貼り付け用シート!W101),値貼り付け用シート!W101&gt;9990),NA(),値貼り付け用シート!W101)</f>
        <v>15</v>
      </c>
      <c r="E2201" s="1">
        <f t="shared" si="838"/>
        <v>15</v>
      </c>
      <c r="F2201" s="1">
        <f t="shared" si="827"/>
        <v>199</v>
      </c>
      <c r="G2201" s="1">
        <f t="shared" si="828"/>
        <v>8</v>
      </c>
      <c r="H2201" s="1">
        <f t="shared" si="829"/>
        <v>25</v>
      </c>
    </row>
    <row r="2202" spans="1:8" x14ac:dyDescent="0.55000000000000004">
      <c r="A2202" s="1">
        <f>値貼り付け用シート!F101</f>
        <v>6</v>
      </c>
      <c r="B2202" s="1">
        <f>値貼り付け用シート!G101</f>
        <v>30</v>
      </c>
      <c r="C2202" s="1">
        <v>17</v>
      </c>
      <c r="D2202" s="1">
        <f>IF(OR(ISBLANK(値貼り付け用シート!X101),値貼り付け用シート!X101&gt;9990),NA(),値貼り付け用シート!X101)</f>
        <v>12</v>
      </c>
      <c r="E2202" s="1">
        <f t="shared" si="838"/>
        <v>12</v>
      </c>
      <c r="F2202" s="1">
        <f t="shared" si="827"/>
        <v>180</v>
      </c>
      <c r="G2202" s="1">
        <f t="shared" si="828"/>
        <v>8</v>
      </c>
      <c r="H2202" s="1">
        <f t="shared" si="829"/>
        <v>23</v>
      </c>
    </row>
    <row r="2203" spans="1:8" x14ac:dyDescent="0.55000000000000004">
      <c r="A2203" s="1">
        <f>値貼り付け用シート!F101</f>
        <v>6</v>
      </c>
      <c r="B2203" s="1">
        <f>値貼り付け用シート!G101</f>
        <v>30</v>
      </c>
      <c r="C2203" s="1">
        <v>18</v>
      </c>
      <c r="D2203" s="1">
        <f>IF(OR(ISBLANK(値貼り付け用シート!Y101),値貼り付け用シート!Y101&gt;9990),NA(),値貼り付け用シート!Y101)</f>
        <v>11</v>
      </c>
      <c r="E2203" s="1">
        <f t="shared" si="838"/>
        <v>11</v>
      </c>
      <c r="F2203" s="1">
        <f t="shared" ref="F2203:F2266" si="847">SUM(E2196:E2203)</f>
        <v>160</v>
      </c>
      <c r="G2203" s="1">
        <f t="shared" ref="G2203:G2266" si="848">COUNT(D2196:D2203)</f>
        <v>8</v>
      </c>
      <c r="H2203" s="1">
        <f t="shared" ref="H2203:H2266" si="849">IF(G2203&gt;=6,ROUND(F2203/G2203,0),NA())</f>
        <v>20</v>
      </c>
    </row>
    <row r="2204" spans="1:8" x14ac:dyDescent="0.55000000000000004">
      <c r="A2204" s="1">
        <f>値貼り付け用シート!F101</f>
        <v>6</v>
      </c>
      <c r="B2204" s="1">
        <f>値貼り付け用シート!G101</f>
        <v>30</v>
      </c>
      <c r="C2204" s="1">
        <v>19</v>
      </c>
      <c r="D2204" s="1">
        <f>IF(OR(ISBLANK(値貼り付け用シート!Z101),値貼り付け用シート!Z101&gt;9990),NA(),値貼り付け用シート!Z101)</f>
        <v>9</v>
      </c>
      <c r="E2204" s="1">
        <f t="shared" si="838"/>
        <v>9</v>
      </c>
      <c r="F2204" s="1">
        <f t="shared" si="847"/>
        <v>141</v>
      </c>
      <c r="G2204" s="1">
        <f t="shared" si="848"/>
        <v>8</v>
      </c>
      <c r="H2204" s="1">
        <f t="shared" si="849"/>
        <v>18</v>
      </c>
    </row>
    <row r="2205" spans="1:8" x14ac:dyDescent="0.55000000000000004">
      <c r="A2205" s="1">
        <f>値貼り付け用シート!F101</f>
        <v>6</v>
      </c>
      <c r="B2205" s="1">
        <f>値貼り付け用シート!G101</f>
        <v>30</v>
      </c>
      <c r="C2205" s="1">
        <v>20</v>
      </c>
      <c r="D2205" s="1">
        <f>IF(OR(ISBLANK(値貼り付け用シート!AA101),値貼り付け用シート!AA101&gt;9990),NA(),値貼り付け用シート!AA101)</f>
        <v>10</v>
      </c>
      <c r="E2205" s="1">
        <f t="shared" si="838"/>
        <v>10</v>
      </c>
      <c r="F2205" s="1">
        <f t="shared" si="847"/>
        <v>124</v>
      </c>
      <c r="G2205" s="1">
        <f t="shared" si="848"/>
        <v>8</v>
      </c>
      <c r="H2205" s="1">
        <f t="shared" si="849"/>
        <v>16</v>
      </c>
    </row>
    <row r="2206" spans="1:8" x14ac:dyDescent="0.55000000000000004">
      <c r="A2206" s="1">
        <f>値貼り付け用シート!F101</f>
        <v>6</v>
      </c>
      <c r="B2206" s="1">
        <f>値貼り付け用シート!G101</f>
        <v>30</v>
      </c>
      <c r="C2206" s="1">
        <v>21</v>
      </c>
      <c r="D2206" s="1">
        <f>IF(OR(ISBLANK(値貼り付け用シート!AB101),値貼り付け用シート!AB101&gt;9990),NA(),値貼り付け用シート!AB101)</f>
        <v>10</v>
      </c>
      <c r="E2206" s="1">
        <f t="shared" si="838"/>
        <v>10</v>
      </c>
      <c r="F2206" s="1">
        <f t="shared" si="847"/>
        <v>105</v>
      </c>
      <c r="G2206" s="1">
        <f t="shared" si="848"/>
        <v>8</v>
      </c>
      <c r="H2206" s="1">
        <f t="shared" si="849"/>
        <v>13</v>
      </c>
    </row>
    <row r="2207" spans="1:8" x14ac:dyDescent="0.55000000000000004">
      <c r="A2207" s="1">
        <f>値貼り付け用シート!F101</f>
        <v>6</v>
      </c>
      <c r="B2207" s="1">
        <f>値貼り付け用シート!G101</f>
        <v>30</v>
      </c>
      <c r="C2207" s="1">
        <v>22</v>
      </c>
      <c r="D2207" s="1">
        <f>IF(OR(ISBLANK(値貼り付け用シート!AC101),値貼り付け用シート!AC101&gt;9990),NA(),値貼り付け用シート!AC101)</f>
        <v>9</v>
      </c>
      <c r="E2207" s="1">
        <f t="shared" si="838"/>
        <v>9</v>
      </c>
      <c r="F2207" s="1">
        <f t="shared" si="847"/>
        <v>94</v>
      </c>
      <c r="G2207" s="1">
        <f t="shared" si="848"/>
        <v>8</v>
      </c>
      <c r="H2207" s="1">
        <f t="shared" si="849"/>
        <v>12</v>
      </c>
    </row>
    <row r="2208" spans="1:8" x14ac:dyDescent="0.55000000000000004">
      <c r="A2208" s="1">
        <f>値貼り付け用シート!F101</f>
        <v>6</v>
      </c>
      <c r="B2208" s="1">
        <f>値貼り付け用シート!G101</f>
        <v>30</v>
      </c>
      <c r="C2208" s="1">
        <v>23</v>
      </c>
      <c r="D2208" s="1">
        <f>IF(OR(ISBLANK(値貼り付け用シート!AD101),値貼り付け用シート!AD101&gt;9990),NA(),値貼り付け用シート!AD101)</f>
        <v>9</v>
      </c>
      <c r="E2208" s="1">
        <f t="shared" si="838"/>
        <v>9</v>
      </c>
      <c r="F2208" s="1">
        <f t="shared" si="847"/>
        <v>85</v>
      </c>
      <c r="G2208" s="1">
        <f t="shared" si="848"/>
        <v>8</v>
      </c>
      <c r="H2208" s="1">
        <f t="shared" si="849"/>
        <v>11</v>
      </c>
    </row>
    <row r="2209" spans="1:16" x14ac:dyDescent="0.55000000000000004">
      <c r="A2209" s="1">
        <f>値貼り付け用シート!F101</f>
        <v>6</v>
      </c>
      <c r="B2209" s="1">
        <f>値貼り付け用シート!G101</f>
        <v>30</v>
      </c>
      <c r="C2209" s="1">
        <v>24</v>
      </c>
      <c r="D2209" s="1">
        <f>IF(OR(ISBLANK(値貼り付け用シート!AE101),値貼り付け用シート!AE101&gt;9990),NA(),値貼り付け用シート!AE101)</f>
        <v>9</v>
      </c>
      <c r="E2209" s="1">
        <f t="shared" si="838"/>
        <v>9</v>
      </c>
      <c r="F2209" s="1">
        <f t="shared" si="847"/>
        <v>79</v>
      </c>
      <c r="G2209" s="1">
        <f t="shared" si="848"/>
        <v>8</v>
      </c>
      <c r="H2209" s="1">
        <f t="shared" si="849"/>
        <v>10</v>
      </c>
    </row>
    <row r="2210" spans="1:16" x14ac:dyDescent="0.55000000000000004">
      <c r="A2210" s="1">
        <f>値貼り付け用シート!F102</f>
        <v>7</v>
      </c>
      <c r="B2210" s="1">
        <f>値貼り付け用シート!G102</f>
        <v>1</v>
      </c>
      <c r="C2210" s="1">
        <v>1</v>
      </c>
      <c r="D2210" s="1">
        <f>IF(OR(ISBLANK(値貼り付け用シート!H102),値貼り付け用シート!H102&gt;9990),NA(),値貼り付け用シート!H102)</f>
        <v>9</v>
      </c>
      <c r="E2210" s="1">
        <f t="shared" si="838"/>
        <v>9</v>
      </c>
      <c r="F2210" s="1">
        <f t="shared" si="847"/>
        <v>76</v>
      </c>
      <c r="G2210" s="1">
        <f t="shared" si="848"/>
        <v>8</v>
      </c>
      <c r="H2210" s="1">
        <f t="shared" si="849"/>
        <v>10</v>
      </c>
      <c r="I2210" s="1">
        <f t="shared" ref="I2210" si="850">COUNT(D2210:D2233)</f>
        <v>24</v>
      </c>
      <c r="J2210" s="1">
        <f t="shared" ref="J2210" si="851">COUNT(H2210:H2233)</f>
        <v>24</v>
      </c>
      <c r="K2210" s="1">
        <f t="shared" ref="K2210" si="852">IF(AND(I2210&gt;=20,J2210&gt;=20),0,1)</f>
        <v>0</v>
      </c>
      <c r="L2210" s="1">
        <f t="shared" ref="L2210" si="853">IF(K2210=0,MAX(H2210:H2233),NA())</f>
        <v>28</v>
      </c>
      <c r="M2210" s="1">
        <f t="shared" ref="M2210" si="854">IF(K2210=0,IF(L2210&lt;=70,1,0),NA())</f>
        <v>1</v>
      </c>
      <c r="N2210" s="1">
        <f t="shared" ref="N2210" si="855">IF(COUNTIF(D2210:D2233,NA())=24,NA(),MAX(E2210:E2233))</f>
        <v>53</v>
      </c>
      <c r="O2210" s="1">
        <f t="shared" ref="O2210" si="856">IF(COUNTIF(D2215:D2229,NA())=15,NA(),MAX(E2215:E2229))</f>
        <v>26</v>
      </c>
      <c r="P2210" s="1">
        <f t="shared" ref="P2210" si="857">COUNTIF(D2210:D2233,"&gt;=120")</f>
        <v>0</v>
      </c>
    </row>
    <row r="2211" spans="1:16" x14ac:dyDescent="0.55000000000000004">
      <c r="A2211" s="1">
        <f>値貼り付け用シート!F102</f>
        <v>7</v>
      </c>
      <c r="B2211" s="1">
        <f>値貼り付け用シート!G102</f>
        <v>1</v>
      </c>
      <c r="C2211" s="1">
        <v>2</v>
      </c>
      <c r="D2211" s="1">
        <f>IF(OR(ISBLANK(値貼り付け用シート!I102),値貼り付け用シート!I102&gt;9990),NA(),値貼り付け用シート!I102)</f>
        <v>9</v>
      </c>
      <c r="E2211" s="1">
        <f t="shared" si="838"/>
        <v>9</v>
      </c>
      <c r="F2211" s="1">
        <f t="shared" si="847"/>
        <v>74</v>
      </c>
      <c r="G2211" s="1">
        <f t="shared" si="848"/>
        <v>8</v>
      </c>
      <c r="H2211" s="1">
        <f t="shared" si="849"/>
        <v>9</v>
      </c>
    </row>
    <row r="2212" spans="1:16" x14ac:dyDescent="0.55000000000000004">
      <c r="A2212" s="1">
        <f>値貼り付け用シート!F102</f>
        <v>7</v>
      </c>
      <c r="B2212" s="1">
        <f>値貼り付け用シート!G102</f>
        <v>1</v>
      </c>
      <c r="C2212" s="1">
        <v>3</v>
      </c>
      <c r="D2212" s="1">
        <f>IF(OR(ISBLANK(値貼り付け用シート!J102),値貼り付け用シート!J102&gt;9990),NA(),値貼り付け用シート!J102)</f>
        <v>10</v>
      </c>
      <c r="E2212" s="1">
        <f t="shared" si="838"/>
        <v>10</v>
      </c>
      <c r="F2212" s="1">
        <f t="shared" si="847"/>
        <v>75</v>
      </c>
      <c r="G2212" s="1">
        <f t="shared" si="848"/>
        <v>8</v>
      </c>
      <c r="H2212" s="1">
        <f t="shared" si="849"/>
        <v>9</v>
      </c>
    </row>
    <row r="2213" spans="1:16" x14ac:dyDescent="0.55000000000000004">
      <c r="A2213" s="1">
        <f>値貼り付け用シート!F102</f>
        <v>7</v>
      </c>
      <c r="B2213" s="1">
        <f>値貼り付け用シート!G102</f>
        <v>1</v>
      </c>
      <c r="C2213" s="1">
        <v>4</v>
      </c>
      <c r="D2213" s="1">
        <f>IF(OR(ISBLANK(値貼り付け用シート!K102),値貼り付け用シート!K102&gt;9990),NA(),値貼り付け用シート!K102)</f>
        <v>13</v>
      </c>
      <c r="E2213" s="1">
        <f t="shared" si="838"/>
        <v>13</v>
      </c>
      <c r="F2213" s="1">
        <f t="shared" si="847"/>
        <v>78</v>
      </c>
      <c r="G2213" s="1">
        <f t="shared" si="848"/>
        <v>8</v>
      </c>
      <c r="H2213" s="1">
        <f t="shared" si="849"/>
        <v>10</v>
      </c>
    </row>
    <row r="2214" spans="1:16" x14ac:dyDescent="0.55000000000000004">
      <c r="A2214" s="1">
        <f>値貼り付け用シート!F102</f>
        <v>7</v>
      </c>
      <c r="B2214" s="1">
        <f>値貼り付け用シート!G102</f>
        <v>1</v>
      </c>
      <c r="C2214" s="1">
        <v>5</v>
      </c>
      <c r="D2214" s="1">
        <f>IF(OR(ISBLANK(値貼り付け用シート!L102),値貼り付け用シート!L102&gt;9990),NA(),値貼り付け用シート!L102)</f>
        <v>9</v>
      </c>
      <c r="E2214" s="1">
        <f t="shared" si="838"/>
        <v>9</v>
      </c>
      <c r="F2214" s="1">
        <f t="shared" si="847"/>
        <v>77</v>
      </c>
      <c r="G2214" s="1">
        <f t="shared" si="848"/>
        <v>8</v>
      </c>
      <c r="H2214" s="1">
        <f t="shared" si="849"/>
        <v>10</v>
      </c>
    </row>
    <row r="2215" spans="1:16" x14ac:dyDescent="0.55000000000000004">
      <c r="A2215" s="1">
        <f>値貼り付け用シート!F102</f>
        <v>7</v>
      </c>
      <c r="B2215" s="1">
        <f>値貼り付け用シート!G102</f>
        <v>1</v>
      </c>
      <c r="C2215" s="1">
        <v>6</v>
      </c>
      <c r="D2215" s="1">
        <f>IF(OR(ISBLANK(値貼り付け用シート!M102),値貼り付け用シート!M102&gt;9990),NA(),値貼り付け用シート!M102)</f>
        <v>8</v>
      </c>
      <c r="E2215" s="1">
        <f t="shared" si="838"/>
        <v>8</v>
      </c>
      <c r="F2215" s="1">
        <f t="shared" si="847"/>
        <v>76</v>
      </c>
      <c r="G2215" s="1">
        <f t="shared" si="848"/>
        <v>8</v>
      </c>
      <c r="H2215" s="1">
        <f t="shared" si="849"/>
        <v>10</v>
      </c>
    </row>
    <row r="2216" spans="1:16" x14ac:dyDescent="0.55000000000000004">
      <c r="A2216" s="1">
        <f>値貼り付け用シート!F102</f>
        <v>7</v>
      </c>
      <c r="B2216" s="1">
        <f>値貼り付け用シート!G102</f>
        <v>1</v>
      </c>
      <c r="C2216" s="1">
        <v>7</v>
      </c>
      <c r="D2216" s="1">
        <f>IF(OR(ISBLANK(値貼り付け用シート!N102),値貼り付け用シート!N102&gt;9990),NA(),値貼り付け用シート!N102)</f>
        <v>8</v>
      </c>
      <c r="E2216" s="1">
        <f t="shared" si="838"/>
        <v>8</v>
      </c>
      <c r="F2216" s="1">
        <f t="shared" si="847"/>
        <v>75</v>
      </c>
      <c r="G2216" s="1">
        <f t="shared" si="848"/>
        <v>8</v>
      </c>
      <c r="H2216" s="1">
        <f t="shared" si="849"/>
        <v>9</v>
      </c>
    </row>
    <row r="2217" spans="1:16" x14ac:dyDescent="0.55000000000000004">
      <c r="A2217" s="1">
        <f>値貼り付け用シート!F102</f>
        <v>7</v>
      </c>
      <c r="B2217" s="1">
        <f>値貼り付け用シート!G102</f>
        <v>1</v>
      </c>
      <c r="C2217" s="1">
        <v>8</v>
      </c>
      <c r="D2217" s="1">
        <f>IF(OR(ISBLANK(値貼り付け用シート!O102),値貼り付け用シート!O102&gt;9990),NA(),値貼り付け用シート!O102)</f>
        <v>9</v>
      </c>
      <c r="E2217" s="1">
        <f t="shared" si="838"/>
        <v>9</v>
      </c>
      <c r="F2217" s="1">
        <f t="shared" si="847"/>
        <v>75</v>
      </c>
      <c r="G2217" s="1">
        <f t="shared" si="848"/>
        <v>8</v>
      </c>
      <c r="H2217" s="1">
        <f t="shared" si="849"/>
        <v>9</v>
      </c>
    </row>
    <row r="2218" spans="1:16" x14ac:dyDescent="0.55000000000000004">
      <c r="A2218" s="1">
        <f>値貼り付け用シート!F102</f>
        <v>7</v>
      </c>
      <c r="B2218" s="1">
        <f>値貼り付け用シート!G102</f>
        <v>1</v>
      </c>
      <c r="C2218" s="1">
        <v>9</v>
      </c>
      <c r="D2218" s="1">
        <f>IF(OR(ISBLANK(値貼り付け用シート!P102),値貼り付け用シート!P102&gt;9990),NA(),値貼り付け用シート!P102)</f>
        <v>10</v>
      </c>
      <c r="E2218" s="1">
        <f t="shared" si="838"/>
        <v>10</v>
      </c>
      <c r="F2218" s="1">
        <f t="shared" si="847"/>
        <v>76</v>
      </c>
      <c r="G2218" s="1">
        <f t="shared" si="848"/>
        <v>8</v>
      </c>
      <c r="H2218" s="1">
        <f t="shared" si="849"/>
        <v>10</v>
      </c>
    </row>
    <row r="2219" spans="1:16" x14ac:dyDescent="0.55000000000000004">
      <c r="A2219" s="1">
        <f>値貼り付け用シート!F102</f>
        <v>7</v>
      </c>
      <c r="B2219" s="1">
        <f>値貼り付け用シート!G102</f>
        <v>1</v>
      </c>
      <c r="C2219" s="1">
        <v>10</v>
      </c>
      <c r="D2219" s="1">
        <f>IF(OR(ISBLANK(値貼り付け用シート!Q102),値貼り付け用シート!Q102&gt;9990),NA(),値貼り付け用シート!Q102)</f>
        <v>16</v>
      </c>
      <c r="E2219" s="1">
        <f t="shared" si="838"/>
        <v>16</v>
      </c>
      <c r="F2219" s="1">
        <f t="shared" si="847"/>
        <v>83</v>
      </c>
      <c r="G2219" s="1">
        <f t="shared" si="848"/>
        <v>8</v>
      </c>
      <c r="H2219" s="1">
        <f t="shared" si="849"/>
        <v>10</v>
      </c>
    </row>
    <row r="2220" spans="1:16" x14ac:dyDescent="0.55000000000000004">
      <c r="A2220" s="1">
        <f>値貼り付け用シート!F102</f>
        <v>7</v>
      </c>
      <c r="B2220" s="1">
        <f>値貼り付け用シート!G102</f>
        <v>1</v>
      </c>
      <c r="C2220" s="1">
        <v>11</v>
      </c>
      <c r="D2220" s="1">
        <f>IF(OR(ISBLANK(値貼り付け用シート!R102),値貼り付け用シート!R102&gt;9990),NA(),値貼り付け用シート!R102)</f>
        <v>18</v>
      </c>
      <c r="E2220" s="1">
        <f t="shared" si="838"/>
        <v>18</v>
      </c>
      <c r="F2220" s="1">
        <f t="shared" si="847"/>
        <v>91</v>
      </c>
      <c r="G2220" s="1">
        <f t="shared" si="848"/>
        <v>8</v>
      </c>
      <c r="H2220" s="1">
        <f t="shared" si="849"/>
        <v>11</v>
      </c>
    </row>
    <row r="2221" spans="1:16" x14ac:dyDescent="0.55000000000000004">
      <c r="A2221" s="1">
        <f>値貼り付け用シート!F102</f>
        <v>7</v>
      </c>
      <c r="B2221" s="1">
        <f>値貼り付け用シート!G102</f>
        <v>1</v>
      </c>
      <c r="C2221" s="1">
        <v>12</v>
      </c>
      <c r="D2221" s="1">
        <f>IF(OR(ISBLANK(値貼り付け用シート!S102),値貼り付け用シート!S102&gt;9990),NA(),値貼り付け用シート!S102)</f>
        <v>13</v>
      </c>
      <c r="E2221" s="1">
        <f t="shared" si="838"/>
        <v>13</v>
      </c>
      <c r="F2221" s="1">
        <f t="shared" si="847"/>
        <v>91</v>
      </c>
      <c r="G2221" s="1">
        <f t="shared" si="848"/>
        <v>8</v>
      </c>
      <c r="H2221" s="1">
        <f t="shared" si="849"/>
        <v>11</v>
      </c>
    </row>
    <row r="2222" spans="1:16" x14ac:dyDescent="0.55000000000000004">
      <c r="A2222" s="1">
        <f>値貼り付け用シート!F102</f>
        <v>7</v>
      </c>
      <c r="B2222" s="1">
        <f>値貼り付け用シート!G102</f>
        <v>1</v>
      </c>
      <c r="C2222" s="1">
        <v>13</v>
      </c>
      <c r="D2222" s="1">
        <f>IF(OR(ISBLANK(値貼り付け用シート!T102),値貼り付け用シート!T102&gt;9990),NA(),値貼り付け用シート!T102)</f>
        <v>8</v>
      </c>
      <c r="E2222" s="1">
        <f t="shared" si="838"/>
        <v>8</v>
      </c>
      <c r="F2222" s="1">
        <f t="shared" si="847"/>
        <v>90</v>
      </c>
      <c r="G2222" s="1">
        <f t="shared" si="848"/>
        <v>8</v>
      </c>
      <c r="H2222" s="1">
        <f t="shared" si="849"/>
        <v>11</v>
      </c>
    </row>
    <row r="2223" spans="1:16" x14ac:dyDescent="0.55000000000000004">
      <c r="A2223" s="1">
        <f>値貼り付け用シート!F102</f>
        <v>7</v>
      </c>
      <c r="B2223" s="1">
        <f>値貼り付け用シート!G102</f>
        <v>1</v>
      </c>
      <c r="C2223" s="1">
        <v>14</v>
      </c>
      <c r="D2223" s="1">
        <f>IF(OR(ISBLANK(値貼り付け用シート!U102),値貼り付け用シート!U102&gt;9990),NA(),値貼り付け用シート!U102)</f>
        <v>7</v>
      </c>
      <c r="E2223" s="1">
        <f t="shared" si="838"/>
        <v>7</v>
      </c>
      <c r="F2223" s="1">
        <f t="shared" si="847"/>
        <v>89</v>
      </c>
      <c r="G2223" s="1">
        <f t="shared" si="848"/>
        <v>8</v>
      </c>
      <c r="H2223" s="1">
        <f t="shared" si="849"/>
        <v>11</v>
      </c>
    </row>
    <row r="2224" spans="1:16" x14ac:dyDescent="0.55000000000000004">
      <c r="A2224" s="1">
        <f>値貼り付け用シート!F102</f>
        <v>7</v>
      </c>
      <c r="B2224" s="1">
        <f>値貼り付け用シート!G102</f>
        <v>1</v>
      </c>
      <c r="C2224" s="1">
        <v>15</v>
      </c>
      <c r="D2224" s="1">
        <f>IF(OR(ISBLANK(値貼り付け用シート!V102),値貼り付け用シート!V102&gt;9990),NA(),値貼り付け用シート!V102)</f>
        <v>16</v>
      </c>
      <c r="E2224" s="1">
        <f t="shared" si="838"/>
        <v>16</v>
      </c>
      <c r="F2224" s="1">
        <f t="shared" si="847"/>
        <v>97</v>
      </c>
      <c r="G2224" s="1">
        <f t="shared" si="848"/>
        <v>8</v>
      </c>
      <c r="H2224" s="1">
        <f t="shared" si="849"/>
        <v>12</v>
      </c>
    </row>
    <row r="2225" spans="1:16" x14ac:dyDescent="0.55000000000000004">
      <c r="A2225" s="1">
        <f>値貼り付け用シート!F102</f>
        <v>7</v>
      </c>
      <c r="B2225" s="1">
        <f>値貼り付け用シート!G102</f>
        <v>1</v>
      </c>
      <c r="C2225" s="1">
        <v>16</v>
      </c>
      <c r="D2225" s="1">
        <f>IF(OR(ISBLANK(値貼り付け用シート!W102),値貼り付け用シート!W102&gt;9990),NA(),値貼り付け用シート!W102)</f>
        <v>21</v>
      </c>
      <c r="E2225" s="1">
        <f t="shared" si="838"/>
        <v>21</v>
      </c>
      <c r="F2225" s="1">
        <f t="shared" si="847"/>
        <v>109</v>
      </c>
      <c r="G2225" s="1">
        <f t="shared" si="848"/>
        <v>8</v>
      </c>
      <c r="H2225" s="1">
        <f t="shared" si="849"/>
        <v>14</v>
      </c>
    </row>
    <row r="2226" spans="1:16" x14ac:dyDescent="0.55000000000000004">
      <c r="A2226" s="1">
        <f>値貼り付け用シート!F102</f>
        <v>7</v>
      </c>
      <c r="B2226" s="1">
        <f>値貼り付け用シート!G102</f>
        <v>1</v>
      </c>
      <c r="C2226" s="1">
        <v>17</v>
      </c>
      <c r="D2226" s="1">
        <f>IF(OR(ISBLANK(値貼り付け用シート!X102),値貼り付け用シート!X102&gt;9990),NA(),値貼り付け用シート!X102)</f>
        <v>26</v>
      </c>
      <c r="E2226" s="1">
        <f t="shared" si="838"/>
        <v>26</v>
      </c>
      <c r="F2226" s="1">
        <f t="shared" si="847"/>
        <v>125</v>
      </c>
      <c r="G2226" s="1">
        <f t="shared" si="848"/>
        <v>8</v>
      </c>
      <c r="H2226" s="1">
        <f t="shared" si="849"/>
        <v>16</v>
      </c>
    </row>
    <row r="2227" spans="1:16" x14ac:dyDescent="0.55000000000000004">
      <c r="A2227" s="1">
        <f>値貼り付け用シート!F102</f>
        <v>7</v>
      </c>
      <c r="B2227" s="1">
        <f>値貼り付け用シート!G102</f>
        <v>1</v>
      </c>
      <c r="C2227" s="1">
        <v>18</v>
      </c>
      <c r="D2227" s="1">
        <f>IF(OR(ISBLANK(値貼り付け用シート!Y102),値貼り付け用シート!Y102&gt;9990),NA(),値貼り付け用シート!Y102)</f>
        <v>23</v>
      </c>
      <c r="E2227" s="1">
        <f t="shared" si="838"/>
        <v>23</v>
      </c>
      <c r="F2227" s="1">
        <f t="shared" si="847"/>
        <v>132</v>
      </c>
      <c r="G2227" s="1">
        <f t="shared" si="848"/>
        <v>8</v>
      </c>
      <c r="H2227" s="1">
        <f t="shared" si="849"/>
        <v>17</v>
      </c>
    </row>
    <row r="2228" spans="1:16" x14ac:dyDescent="0.55000000000000004">
      <c r="A2228" s="1">
        <f>値貼り付け用シート!F102</f>
        <v>7</v>
      </c>
      <c r="B2228" s="1">
        <f>値貼り付け用シート!G102</f>
        <v>1</v>
      </c>
      <c r="C2228" s="1">
        <v>19</v>
      </c>
      <c r="D2228" s="1">
        <f>IF(OR(ISBLANK(値貼り付け用シート!Z102),値貼り付け用シート!Z102&gt;9990),NA(),値貼り付け用シート!Z102)</f>
        <v>24</v>
      </c>
      <c r="E2228" s="1">
        <f t="shared" si="838"/>
        <v>24</v>
      </c>
      <c r="F2228" s="1">
        <f t="shared" si="847"/>
        <v>138</v>
      </c>
      <c r="G2228" s="1">
        <f t="shared" si="848"/>
        <v>8</v>
      </c>
      <c r="H2228" s="1">
        <f t="shared" si="849"/>
        <v>17</v>
      </c>
    </row>
    <row r="2229" spans="1:16" x14ac:dyDescent="0.55000000000000004">
      <c r="A2229" s="1">
        <f>値貼り付け用シート!F102</f>
        <v>7</v>
      </c>
      <c r="B2229" s="1">
        <f>値貼り付け用シート!G102</f>
        <v>1</v>
      </c>
      <c r="C2229" s="1">
        <v>20</v>
      </c>
      <c r="D2229" s="1">
        <f>IF(OR(ISBLANK(値貼り付け用シート!AA102),値貼り付け用シート!AA102&gt;9990),NA(),値貼り付け用シート!AA102)</f>
        <v>26</v>
      </c>
      <c r="E2229" s="1">
        <f t="shared" si="838"/>
        <v>26</v>
      </c>
      <c r="F2229" s="1">
        <f t="shared" si="847"/>
        <v>151</v>
      </c>
      <c r="G2229" s="1">
        <f t="shared" si="848"/>
        <v>8</v>
      </c>
      <c r="H2229" s="1">
        <f t="shared" si="849"/>
        <v>19</v>
      </c>
    </row>
    <row r="2230" spans="1:16" x14ac:dyDescent="0.55000000000000004">
      <c r="A2230" s="1">
        <f>値貼り付け用シート!F102</f>
        <v>7</v>
      </c>
      <c r="B2230" s="1">
        <f>値貼り付け用シート!G102</f>
        <v>1</v>
      </c>
      <c r="C2230" s="1">
        <v>21</v>
      </c>
      <c r="D2230" s="1">
        <f>IF(OR(ISBLANK(値貼り付け用シート!AB102),値貼り付け用シート!AB102&gt;9990),NA(),値貼り付け用シート!AB102)</f>
        <v>24</v>
      </c>
      <c r="E2230" s="1">
        <f t="shared" si="838"/>
        <v>24</v>
      </c>
      <c r="F2230" s="1">
        <f t="shared" si="847"/>
        <v>167</v>
      </c>
      <c r="G2230" s="1">
        <f t="shared" si="848"/>
        <v>8</v>
      </c>
      <c r="H2230" s="1">
        <f t="shared" si="849"/>
        <v>21</v>
      </c>
    </row>
    <row r="2231" spans="1:16" x14ac:dyDescent="0.55000000000000004">
      <c r="A2231" s="1">
        <f>値貼り付け用シート!F102</f>
        <v>7</v>
      </c>
      <c r="B2231" s="1">
        <f>値貼り付け用シート!G102</f>
        <v>1</v>
      </c>
      <c r="C2231" s="1">
        <v>22</v>
      </c>
      <c r="D2231" s="1">
        <f>IF(OR(ISBLANK(値貼り付け用シート!AC102),値貼り付け用シート!AC102&gt;9990),NA(),値貼り付け用シート!AC102)</f>
        <v>19</v>
      </c>
      <c r="E2231" s="1">
        <f t="shared" si="838"/>
        <v>19</v>
      </c>
      <c r="F2231" s="1">
        <f t="shared" si="847"/>
        <v>179</v>
      </c>
      <c r="G2231" s="1">
        <f t="shared" si="848"/>
        <v>8</v>
      </c>
      <c r="H2231" s="1">
        <f t="shared" si="849"/>
        <v>22</v>
      </c>
    </row>
    <row r="2232" spans="1:16" x14ac:dyDescent="0.55000000000000004">
      <c r="A2232" s="1">
        <f>値貼り付け用シート!F102</f>
        <v>7</v>
      </c>
      <c r="B2232" s="1">
        <f>値貼り付け用シート!G102</f>
        <v>1</v>
      </c>
      <c r="C2232" s="1">
        <v>23</v>
      </c>
      <c r="D2232" s="1">
        <f>IF(OR(ISBLANK(値貼り付け用シート!AD102),値貼り付け用シート!AD102&gt;9990),NA(),値貼り付け用シート!AD102)</f>
        <v>30</v>
      </c>
      <c r="E2232" s="1">
        <f t="shared" si="838"/>
        <v>30</v>
      </c>
      <c r="F2232" s="1">
        <f t="shared" si="847"/>
        <v>193</v>
      </c>
      <c r="G2232" s="1">
        <f t="shared" si="848"/>
        <v>8</v>
      </c>
      <c r="H2232" s="1">
        <f t="shared" si="849"/>
        <v>24</v>
      </c>
    </row>
    <row r="2233" spans="1:16" x14ac:dyDescent="0.55000000000000004">
      <c r="A2233" s="1">
        <f>値貼り付け用シート!F102</f>
        <v>7</v>
      </c>
      <c r="B2233" s="1">
        <f>値貼り付け用シート!G102</f>
        <v>1</v>
      </c>
      <c r="C2233" s="1">
        <v>24</v>
      </c>
      <c r="D2233" s="1">
        <f>IF(OR(ISBLANK(値貼り付け用シート!AE102),値貼り付け用シート!AE102&gt;9990),NA(),値貼り付け用シート!AE102)</f>
        <v>53</v>
      </c>
      <c r="E2233" s="1">
        <f t="shared" si="838"/>
        <v>53</v>
      </c>
      <c r="F2233" s="1">
        <f t="shared" si="847"/>
        <v>225</v>
      </c>
      <c r="G2233" s="1">
        <f t="shared" si="848"/>
        <v>8</v>
      </c>
      <c r="H2233" s="1">
        <f t="shared" si="849"/>
        <v>28</v>
      </c>
    </row>
    <row r="2234" spans="1:16" x14ac:dyDescent="0.55000000000000004">
      <c r="A2234" s="1">
        <f>値貼り付け用シート!F103</f>
        <v>7</v>
      </c>
      <c r="B2234" s="1">
        <f>値貼り付け用シート!G103</f>
        <v>2</v>
      </c>
      <c r="C2234" s="1">
        <v>1</v>
      </c>
      <c r="D2234" s="1">
        <f>IF(OR(ISBLANK(値貼り付け用シート!H103),値貼り付け用シート!H103&gt;9990),NA(),値貼り付け用シート!H103)</f>
        <v>52</v>
      </c>
      <c r="E2234" s="1">
        <f t="shared" si="838"/>
        <v>52</v>
      </c>
      <c r="F2234" s="1">
        <f t="shared" si="847"/>
        <v>251</v>
      </c>
      <c r="G2234" s="1">
        <f t="shared" si="848"/>
        <v>8</v>
      </c>
      <c r="H2234" s="1">
        <f t="shared" si="849"/>
        <v>31</v>
      </c>
      <c r="I2234" s="1">
        <f t="shared" ref="I2234" si="858">COUNT(D2234:D2257)</f>
        <v>24</v>
      </c>
      <c r="J2234" s="1">
        <f t="shared" ref="J2234" si="859">COUNT(H2234:H2257)</f>
        <v>24</v>
      </c>
      <c r="K2234" s="1">
        <f t="shared" ref="K2234" si="860">IF(AND(I2234&gt;=20,J2234&gt;=20),0,1)</f>
        <v>0</v>
      </c>
      <c r="L2234" s="1">
        <f t="shared" ref="L2234" si="861">IF(K2234=0,MAX(H2234:H2257),NA())</f>
        <v>71</v>
      </c>
      <c r="M2234" s="1">
        <f t="shared" ref="M2234" si="862">IF(K2234=0,IF(L2234&lt;=70,1,0),NA())</f>
        <v>0</v>
      </c>
      <c r="N2234" s="1">
        <f t="shared" ref="N2234" si="863">IF(COUNTIF(D2234:D2257,NA())=24,NA(),MAX(E2234:E2257))</f>
        <v>84</v>
      </c>
      <c r="O2234" s="1">
        <f t="shared" ref="O2234" si="864">IF(COUNTIF(D2239:D2253,NA())=15,NA(),MAX(E2239:E2253))</f>
        <v>84</v>
      </c>
      <c r="P2234" s="1">
        <f t="shared" ref="P2234" si="865">COUNTIF(D2234:D2257,"&gt;=120")</f>
        <v>0</v>
      </c>
    </row>
    <row r="2235" spans="1:16" x14ac:dyDescent="0.55000000000000004">
      <c r="A2235" s="1">
        <f>値貼り付け用シート!F103</f>
        <v>7</v>
      </c>
      <c r="B2235" s="1">
        <f>値貼り付け用シート!G103</f>
        <v>2</v>
      </c>
      <c r="C2235" s="1">
        <v>2</v>
      </c>
      <c r="D2235" s="1">
        <f>IF(OR(ISBLANK(値貼り付け用シート!I103),値貼り付け用シート!I103&gt;9990),NA(),値貼り付け用シート!I103)</f>
        <v>53</v>
      </c>
      <c r="E2235" s="1">
        <f t="shared" si="838"/>
        <v>53</v>
      </c>
      <c r="F2235" s="1">
        <f t="shared" si="847"/>
        <v>281</v>
      </c>
      <c r="G2235" s="1">
        <f t="shared" si="848"/>
        <v>8</v>
      </c>
      <c r="H2235" s="1">
        <f t="shared" si="849"/>
        <v>35</v>
      </c>
    </row>
    <row r="2236" spans="1:16" x14ac:dyDescent="0.55000000000000004">
      <c r="A2236" s="1">
        <f>値貼り付け用シート!F103</f>
        <v>7</v>
      </c>
      <c r="B2236" s="1">
        <f>値貼り付け用シート!G103</f>
        <v>2</v>
      </c>
      <c r="C2236" s="1">
        <v>3</v>
      </c>
      <c r="D2236" s="1">
        <f>IF(OR(ISBLANK(値貼り付け用シート!J103),値貼り付け用シート!J103&gt;9990),NA(),値貼り付け用シート!J103)</f>
        <v>50</v>
      </c>
      <c r="E2236" s="1">
        <f t="shared" si="838"/>
        <v>50</v>
      </c>
      <c r="F2236" s="1">
        <f t="shared" si="847"/>
        <v>307</v>
      </c>
      <c r="G2236" s="1">
        <f t="shared" si="848"/>
        <v>8</v>
      </c>
      <c r="H2236" s="1">
        <f t="shared" si="849"/>
        <v>38</v>
      </c>
    </row>
    <row r="2237" spans="1:16" x14ac:dyDescent="0.55000000000000004">
      <c r="A2237" s="1">
        <f>値貼り付け用シート!F103</f>
        <v>7</v>
      </c>
      <c r="B2237" s="1">
        <f>値貼り付け用シート!G103</f>
        <v>2</v>
      </c>
      <c r="C2237" s="1">
        <v>4</v>
      </c>
      <c r="D2237" s="1">
        <f>IF(OR(ISBLANK(値貼り付け用シート!K103),値貼り付け用シート!K103&gt;9990),NA(),値貼り付け用シート!K103)</f>
        <v>40</v>
      </c>
      <c r="E2237" s="1">
        <f t="shared" si="838"/>
        <v>40</v>
      </c>
      <c r="F2237" s="1">
        <f t="shared" si="847"/>
        <v>321</v>
      </c>
      <c r="G2237" s="1">
        <f t="shared" si="848"/>
        <v>8</v>
      </c>
      <c r="H2237" s="1">
        <f t="shared" si="849"/>
        <v>40</v>
      </c>
    </row>
    <row r="2238" spans="1:16" x14ac:dyDescent="0.55000000000000004">
      <c r="A2238" s="1">
        <f>値貼り付け用シート!F103</f>
        <v>7</v>
      </c>
      <c r="B2238" s="1">
        <f>値貼り付け用シート!G103</f>
        <v>2</v>
      </c>
      <c r="C2238" s="1">
        <v>5</v>
      </c>
      <c r="D2238" s="1">
        <f>IF(OR(ISBLANK(値貼り付け用シート!L103),値貼り付け用シート!L103&gt;9990),NA(),値貼り付け用シート!L103)</f>
        <v>39</v>
      </c>
      <c r="E2238" s="1">
        <f t="shared" si="838"/>
        <v>39</v>
      </c>
      <c r="F2238" s="1">
        <f t="shared" si="847"/>
        <v>336</v>
      </c>
      <c r="G2238" s="1">
        <f t="shared" si="848"/>
        <v>8</v>
      </c>
      <c r="H2238" s="1">
        <f t="shared" si="849"/>
        <v>42</v>
      </c>
    </row>
    <row r="2239" spans="1:16" x14ac:dyDescent="0.55000000000000004">
      <c r="A2239" s="1">
        <f>値貼り付け用シート!F103</f>
        <v>7</v>
      </c>
      <c r="B2239" s="1">
        <f>値貼り付け用シート!G103</f>
        <v>2</v>
      </c>
      <c r="C2239" s="1">
        <v>6</v>
      </c>
      <c r="D2239" s="1">
        <f>IF(OR(ISBLANK(値貼り付け用シート!M103),値貼り付け用シート!M103&gt;9990),NA(),値貼り付け用シート!M103)</f>
        <v>36</v>
      </c>
      <c r="E2239" s="1">
        <f t="shared" si="838"/>
        <v>36</v>
      </c>
      <c r="F2239" s="1">
        <f t="shared" si="847"/>
        <v>353</v>
      </c>
      <c r="G2239" s="1">
        <f t="shared" si="848"/>
        <v>8</v>
      </c>
      <c r="H2239" s="1">
        <f t="shared" si="849"/>
        <v>44</v>
      </c>
    </row>
    <row r="2240" spans="1:16" x14ac:dyDescent="0.55000000000000004">
      <c r="A2240" s="1">
        <f>値貼り付け用シート!F103</f>
        <v>7</v>
      </c>
      <c r="B2240" s="1">
        <f>値貼り付け用シート!G103</f>
        <v>2</v>
      </c>
      <c r="C2240" s="1">
        <v>7</v>
      </c>
      <c r="D2240" s="1">
        <f>IF(OR(ISBLANK(値貼り付け用シート!N103),値貼り付け用シート!N103&gt;9990),NA(),値貼り付け用シート!N103)</f>
        <v>27</v>
      </c>
      <c r="E2240" s="1">
        <f t="shared" si="838"/>
        <v>27</v>
      </c>
      <c r="F2240" s="1">
        <f t="shared" si="847"/>
        <v>350</v>
      </c>
      <c r="G2240" s="1">
        <f t="shared" si="848"/>
        <v>8</v>
      </c>
      <c r="H2240" s="1">
        <f t="shared" si="849"/>
        <v>44</v>
      </c>
    </row>
    <row r="2241" spans="1:8" x14ac:dyDescent="0.55000000000000004">
      <c r="A2241" s="1">
        <f>値貼り付け用シート!F103</f>
        <v>7</v>
      </c>
      <c r="B2241" s="1">
        <f>値貼り付け用シート!G103</f>
        <v>2</v>
      </c>
      <c r="C2241" s="1">
        <v>8</v>
      </c>
      <c r="D2241" s="1">
        <f>IF(OR(ISBLANK(値貼り付け用シート!O103),値貼り付け用シート!O103&gt;9990),NA(),値貼り付け用シート!O103)</f>
        <v>48</v>
      </c>
      <c r="E2241" s="1">
        <f t="shared" si="838"/>
        <v>48</v>
      </c>
      <c r="F2241" s="1">
        <f t="shared" si="847"/>
        <v>345</v>
      </c>
      <c r="G2241" s="1">
        <f t="shared" si="848"/>
        <v>8</v>
      </c>
      <c r="H2241" s="1">
        <f t="shared" si="849"/>
        <v>43</v>
      </c>
    </row>
    <row r="2242" spans="1:8" x14ac:dyDescent="0.55000000000000004">
      <c r="A2242" s="1">
        <f>値貼り付け用シート!F103</f>
        <v>7</v>
      </c>
      <c r="B2242" s="1">
        <f>値貼り付け用シート!G103</f>
        <v>2</v>
      </c>
      <c r="C2242" s="1">
        <v>9</v>
      </c>
      <c r="D2242" s="1">
        <f>IF(OR(ISBLANK(値貼り付け用シート!P103),値貼り付け用シート!P103&gt;9990),NA(),値貼り付け用シート!P103)</f>
        <v>58</v>
      </c>
      <c r="E2242" s="1">
        <f t="shared" si="838"/>
        <v>58</v>
      </c>
      <c r="F2242" s="1">
        <f t="shared" si="847"/>
        <v>351</v>
      </c>
      <c r="G2242" s="1">
        <f t="shared" si="848"/>
        <v>8</v>
      </c>
      <c r="H2242" s="1">
        <f t="shared" si="849"/>
        <v>44</v>
      </c>
    </row>
    <row r="2243" spans="1:8" x14ac:dyDescent="0.55000000000000004">
      <c r="A2243" s="1">
        <f>値貼り付け用シート!F103</f>
        <v>7</v>
      </c>
      <c r="B2243" s="1">
        <f>値貼り付け用シート!G103</f>
        <v>2</v>
      </c>
      <c r="C2243" s="1">
        <v>10</v>
      </c>
      <c r="D2243" s="1">
        <f>IF(OR(ISBLANK(値貼り付け用シート!Q103),値貼り付け用シート!Q103&gt;9990),NA(),値貼り付け用シート!Q103)</f>
        <v>62</v>
      </c>
      <c r="E2243" s="1">
        <f t="shared" ref="E2243:E2306" si="866">IF(ISERROR(D2243),0,D2243)</f>
        <v>62</v>
      </c>
      <c r="F2243" s="1">
        <f t="shared" si="847"/>
        <v>360</v>
      </c>
      <c r="G2243" s="1">
        <f t="shared" si="848"/>
        <v>8</v>
      </c>
      <c r="H2243" s="1">
        <f t="shared" si="849"/>
        <v>45</v>
      </c>
    </row>
    <row r="2244" spans="1:8" x14ac:dyDescent="0.55000000000000004">
      <c r="A2244" s="1">
        <f>値貼り付け用シート!F103</f>
        <v>7</v>
      </c>
      <c r="B2244" s="1">
        <f>値貼り付け用シート!G103</f>
        <v>2</v>
      </c>
      <c r="C2244" s="1">
        <v>11</v>
      </c>
      <c r="D2244" s="1">
        <f>IF(OR(ISBLANK(値貼り付け用シート!R103),値貼り付け用シート!R103&gt;9990),NA(),値貼り付け用シート!R103)</f>
        <v>66</v>
      </c>
      <c r="E2244" s="1">
        <f t="shared" si="866"/>
        <v>66</v>
      </c>
      <c r="F2244" s="1">
        <f t="shared" si="847"/>
        <v>376</v>
      </c>
      <c r="G2244" s="1">
        <f t="shared" si="848"/>
        <v>8</v>
      </c>
      <c r="H2244" s="1">
        <f t="shared" si="849"/>
        <v>47</v>
      </c>
    </row>
    <row r="2245" spans="1:8" x14ac:dyDescent="0.55000000000000004">
      <c r="A2245" s="1">
        <f>値貼り付け用シート!F103</f>
        <v>7</v>
      </c>
      <c r="B2245" s="1">
        <f>値貼り付け用シート!G103</f>
        <v>2</v>
      </c>
      <c r="C2245" s="1">
        <v>12</v>
      </c>
      <c r="D2245" s="1">
        <f>IF(OR(ISBLANK(値貼り付け用シート!S103),値貼り付け用シート!S103&gt;9990),NA(),値貼り付け用シート!S103)</f>
        <v>67</v>
      </c>
      <c r="E2245" s="1">
        <f t="shared" si="866"/>
        <v>67</v>
      </c>
      <c r="F2245" s="1">
        <f t="shared" si="847"/>
        <v>403</v>
      </c>
      <c r="G2245" s="1">
        <f t="shared" si="848"/>
        <v>8</v>
      </c>
      <c r="H2245" s="1">
        <f t="shared" si="849"/>
        <v>50</v>
      </c>
    </row>
    <row r="2246" spans="1:8" x14ac:dyDescent="0.55000000000000004">
      <c r="A2246" s="1">
        <f>値貼り付け用シート!F103</f>
        <v>7</v>
      </c>
      <c r="B2246" s="1">
        <f>値貼り付け用シート!G103</f>
        <v>2</v>
      </c>
      <c r="C2246" s="1">
        <v>13</v>
      </c>
      <c r="D2246" s="1">
        <f>IF(OR(ISBLANK(値貼り付け用シート!T103),値貼り付け用シート!T103&gt;9990),NA(),値貼り付け用シート!T103)</f>
        <v>69</v>
      </c>
      <c r="E2246" s="1">
        <f t="shared" si="866"/>
        <v>69</v>
      </c>
      <c r="F2246" s="1">
        <f t="shared" si="847"/>
        <v>433</v>
      </c>
      <c r="G2246" s="1">
        <f t="shared" si="848"/>
        <v>8</v>
      </c>
      <c r="H2246" s="1">
        <f t="shared" si="849"/>
        <v>54</v>
      </c>
    </row>
    <row r="2247" spans="1:8" x14ac:dyDescent="0.55000000000000004">
      <c r="A2247" s="1">
        <f>値貼り付け用シート!F103</f>
        <v>7</v>
      </c>
      <c r="B2247" s="1">
        <f>値貼り付け用シート!G103</f>
        <v>2</v>
      </c>
      <c r="C2247" s="1">
        <v>14</v>
      </c>
      <c r="D2247" s="1">
        <f>IF(OR(ISBLANK(値貼り付け用シート!U103),値貼り付け用シート!U103&gt;9990),NA(),値貼り付け用シート!U103)</f>
        <v>73</v>
      </c>
      <c r="E2247" s="1">
        <f t="shared" si="866"/>
        <v>73</v>
      </c>
      <c r="F2247" s="1">
        <f t="shared" si="847"/>
        <v>470</v>
      </c>
      <c r="G2247" s="1">
        <f t="shared" si="848"/>
        <v>8</v>
      </c>
      <c r="H2247" s="1">
        <f t="shared" si="849"/>
        <v>59</v>
      </c>
    </row>
    <row r="2248" spans="1:8" x14ac:dyDescent="0.55000000000000004">
      <c r="A2248" s="1">
        <f>値貼り付け用シート!F103</f>
        <v>7</v>
      </c>
      <c r="B2248" s="1">
        <f>値貼り付け用シート!G103</f>
        <v>2</v>
      </c>
      <c r="C2248" s="1">
        <v>15</v>
      </c>
      <c r="D2248" s="1">
        <f>IF(OR(ISBLANK(値貼り付け用シート!V103),値貼り付け用シート!V103&gt;9990),NA(),値貼り付け用シート!V103)</f>
        <v>84</v>
      </c>
      <c r="E2248" s="1">
        <f t="shared" si="866"/>
        <v>84</v>
      </c>
      <c r="F2248" s="1">
        <f t="shared" si="847"/>
        <v>527</v>
      </c>
      <c r="G2248" s="1">
        <f t="shared" si="848"/>
        <v>8</v>
      </c>
      <c r="H2248" s="1">
        <f t="shared" si="849"/>
        <v>66</v>
      </c>
    </row>
    <row r="2249" spans="1:8" x14ac:dyDescent="0.55000000000000004">
      <c r="A2249" s="1">
        <f>値貼り付け用シート!F103</f>
        <v>7</v>
      </c>
      <c r="B2249" s="1">
        <f>値貼り付け用シート!G103</f>
        <v>2</v>
      </c>
      <c r="C2249" s="1">
        <v>16</v>
      </c>
      <c r="D2249" s="1">
        <f>IF(OR(ISBLANK(値貼り付け用シート!W103),値貼り付け用シート!W103&gt;9990),NA(),値貼り付け用シート!W103)</f>
        <v>79</v>
      </c>
      <c r="E2249" s="1">
        <f t="shared" si="866"/>
        <v>79</v>
      </c>
      <c r="F2249" s="1">
        <f t="shared" si="847"/>
        <v>558</v>
      </c>
      <c r="G2249" s="1">
        <f t="shared" si="848"/>
        <v>8</v>
      </c>
      <c r="H2249" s="1">
        <f t="shared" si="849"/>
        <v>70</v>
      </c>
    </row>
    <row r="2250" spans="1:8" x14ac:dyDescent="0.55000000000000004">
      <c r="A2250" s="1">
        <f>値貼り付け用シート!F103</f>
        <v>7</v>
      </c>
      <c r="B2250" s="1">
        <f>値貼り付け用シート!G103</f>
        <v>2</v>
      </c>
      <c r="C2250" s="1">
        <v>17</v>
      </c>
      <c r="D2250" s="1">
        <f>IF(OR(ISBLANK(値貼り付け用シート!X103),値貼り付け用シート!X103&gt;9990),NA(),値貼り付け用シート!X103)</f>
        <v>65</v>
      </c>
      <c r="E2250" s="1">
        <f t="shared" si="866"/>
        <v>65</v>
      </c>
      <c r="F2250" s="1">
        <f t="shared" si="847"/>
        <v>565</v>
      </c>
      <c r="G2250" s="1">
        <f t="shared" si="848"/>
        <v>8</v>
      </c>
      <c r="H2250" s="1">
        <f t="shared" si="849"/>
        <v>71</v>
      </c>
    </row>
    <row r="2251" spans="1:8" x14ac:dyDescent="0.55000000000000004">
      <c r="A2251" s="1">
        <f>値貼り付け用シート!F103</f>
        <v>7</v>
      </c>
      <c r="B2251" s="1">
        <f>値貼り付け用シート!G103</f>
        <v>2</v>
      </c>
      <c r="C2251" s="1">
        <v>18</v>
      </c>
      <c r="D2251" s="1">
        <f>IF(OR(ISBLANK(値貼り付け用シート!Y103),値貼り付け用シート!Y103&gt;9990),NA(),値貼り付け用シート!Y103)</f>
        <v>54</v>
      </c>
      <c r="E2251" s="1">
        <f t="shared" si="866"/>
        <v>54</v>
      </c>
      <c r="F2251" s="1">
        <f t="shared" si="847"/>
        <v>557</v>
      </c>
      <c r="G2251" s="1">
        <f t="shared" si="848"/>
        <v>8</v>
      </c>
      <c r="H2251" s="1">
        <f t="shared" si="849"/>
        <v>70</v>
      </c>
    </row>
    <row r="2252" spans="1:8" x14ac:dyDescent="0.55000000000000004">
      <c r="A2252" s="1">
        <f>値貼り付け用シート!F103</f>
        <v>7</v>
      </c>
      <c r="B2252" s="1">
        <f>値貼り付け用シート!G103</f>
        <v>2</v>
      </c>
      <c r="C2252" s="1">
        <v>19</v>
      </c>
      <c r="D2252" s="1">
        <f>IF(OR(ISBLANK(値貼り付け用シート!Z103),値貼り付け用シート!Z103&gt;9990),NA(),値貼り付け用シート!Z103)</f>
        <v>53</v>
      </c>
      <c r="E2252" s="1">
        <f t="shared" si="866"/>
        <v>53</v>
      </c>
      <c r="F2252" s="1">
        <f t="shared" si="847"/>
        <v>544</v>
      </c>
      <c r="G2252" s="1">
        <f t="shared" si="848"/>
        <v>8</v>
      </c>
      <c r="H2252" s="1">
        <f t="shared" si="849"/>
        <v>68</v>
      </c>
    </row>
    <row r="2253" spans="1:8" x14ac:dyDescent="0.55000000000000004">
      <c r="A2253" s="1">
        <f>値貼り付け用シート!F103</f>
        <v>7</v>
      </c>
      <c r="B2253" s="1">
        <f>値貼り付け用シート!G103</f>
        <v>2</v>
      </c>
      <c r="C2253" s="1">
        <v>20</v>
      </c>
      <c r="D2253" s="1">
        <f>IF(OR(ISBLANK(値貼り付け用シート!AA103),値貼り付け用シート!AA103&gt;9990),NA(),値貼り付け用シート!AA103)</f>
        <v>52</v>
      </c>
      <c r="E2253" s="1">
        <f t="shared" si="866"/>
        <v>52</v>
      </c>
      <c r="F2253" s="1">
        <f t="shared" si="847"/>
        <v>529</v>
      </c>
      <c r="G2253" s="1">
        <f t="shared" si="848"/>
        <v>8</v>
      </c>
      <c r="H2253" s="1">
        <f t="shared" si="849"/>
        <v>66</v>
      </c>
    </row>
    <row r="2254" spans="1:8" x14ac:dyDescent="0.55000000000000004">
      <c r="A2254" s="1">
        <f>値貼り付け用シート!F103</f>
        <v>7</v>
      </c>
      <c r="B2254" s="1">
        <f>値貼り付け用シート!G103</f>
        <v>2</v>
      </c>
      <c r="C2254" s="1">
        <v>21</v>
      </c>
      <c r="D2254" s="1">
        <f>IF(OR(ISBLANK(値貼り付け用シート!AB103),値貼り付け用シート!AB103&gt;9990),NA(),値貼り付け用シート!AB103)</f>
        <v>49</v>
      </c>
      <c r="E2254" s="1">
        <f t="shared" si="866"/>
        <v>49</v>
      </c>
      <c r="F2254" s="1">
        <f t="shared" si="847"/>
        <v>509</v>
      </c>
      <c r="G2254" s="1">
        <f t="shared" si="848"/>
        <v>8</v>
      </c>
      <c r="H2254" s="1">
        <f t="shared" si="849"/>
        <v>64</v>
      </c>
    </row>
    <row r="2255" spans="1:8" x14ac:dyDescent="0.55000000000000004">
      <c r="A2255" s="1">
        <f>値貼り付け用シート!F103</f>
        <v>7</v>
      </c>
      <c r="B2255" s="1">
        <f>値貼り付け用シート!G103</f>
        <v>2</v>
      </c>
      <c r="C2255" s="1">
        <v>22</v>
      </c>
      <c r="D2255" s="1">
        <f>IF(OR(ISBLANK(値貼り付け用シート!AC103),値貼り付け用シート!AC103&gt;9990),NA(),値貼り付け用シート!AC103)</f>
        <v>44</v>
      </c>
      <c r="E2255" s="1">
        <f t="shared" si="866"/>
        <v>44</v>
      </c>
      <c r="F2255" s="1">
        <f t="shared" si="847"/>
        <v>480</v>
      </c>
      <c r="G2255" s="1">
        <f t="shared" si="848"/>
        <v>8</v>
      </c>
      <c r="H2255" s="1">
        <f t="shared" si="849"/>
        <v>60</v>
      </c>
    </row>
    <row r="2256" spans="1:8" x14ac:dyDescent="0.55000000000000004">
      <c r="A2256" s="1">
        <f>値貼り付け用シート!F103</f>
        <v>7</v>
      </c>
      <c r="B2256" s="1">
        <f>値貼り付け用シート!G103</f>
        <v>2</v>
      </c>
      <c r="C2256" s="1">
        <v>23</v>
      </c>
      <c r="D2256" s="1">
        <f>IF(OR(ISBLANK(値貼り付け用シート!AD103),値貼り付け用シート!AD103&gt;9990),NA(),値貼り付け用シート!AD103)</f>
        <v>40</v>
      </c>
      <c r="E2256" s="1">
        <f t="shared" si="866"/>
        <v>40</v>
      </c>
      <c r="F2256" s="1">
        <f t="shared" si="847"/>
        <v>436</v>
      </c>
      <c r="G2256" s="1">
        <f t="shared" si="848"/>
        <v>8</v>
      </c>
      <c r="H2256" s="1">
        <f t="shared" si="849"/>
        <v>55</v>
      </c>
    </row>
    <row r="2257" spans="1:16" x14ac:dyDescent="0.55000000000000004">
      <c r="A2257" s="1">
        <f>値貼り付け用シート!F103</f>
        <v>7</v>
      </c>
      <c r="B2257" s="1">
        <f>値貼り付け用シート!G103</f>
        <v>2</v>
      </c>
      <c r="C2257" s="1">
        <v>24</v>
      </c>
      <c r="D2257" s="1">
        <f>IF(OR(ISBLANK(値貼り付け用シート!AE103),値貼り付け用シート!AE103&gt;9990),NA(),値貼り付け用シート!AE103)</f>
        <v>39</v>
      </c>
      <c r="E2257" s="1">
        <f t="shared" si="866"/>
        <v>39</v>
      </c>
      <c r="F2257" s="1">
        <f t="shared" si="847"/>
        <v>396</v>
      </c>
      <c r="G2257" s="1">
        <f t="shared" si="848"/>
        <v>8</v>
      </c>
      <c r="H2257" s="1">
        <f t="shared" si="849"/>
        <v>50</v>
      </c>
    </row>
    <row r="2258" spans="1:16" x14ac:dyDescent="0.55000000000000004">
      <c r="A2258" s="1">
        <f>値貼り付け用シート!F104</f>
        <v>7</v>
      </c>
      <c r="B2258" s="1">
        <f>値貼り付け用シート!G104</f>
        <v>3</v>
      </c>
      <c r="C2258" s="1">
        <v>1</v>
      </c>
      <c r="D2258" s="1">
        <f>IF(OR(ISBLANK(値貼り付け用シート!H104),値貼り付け用シート!H104&gt;9990),NA(),値貼り付け用シート!H104)</f>
        <v>36</v>
      </c>
      <c r="E2258" s="1">
        <f t="shared" si="866"/>
        <v>36</v>
      </c>
      <c r="F2258" s="1">
        <f t="shared" si="847"/>
        <v>367</v>
      </c>
      <c r="G2258" s="1">
        <f t="shared" si="848"/>
        <v>8</v>
      </c>
      <c r="H2258" s="1">
        <f t="shared" si="849"/>
        <v>46</v>
      </c>
      <c r="I2258" s="1">
        <f t="shared" ref="I2258" si="867">COUNT(D2258:D2281)</f>
        <v>24</v>
      </c>
      <c r="J2258" s="1">
        <f t="shared" ref="J2258" si="868">COUNT(H2258:H2281)</f>
        <v>24</v>
      </c>
      <c r="K2258" s="1">
        <f t="shared" ref="K2258" si="869">IF(AND(I2258&gt;=20,J2258&gt;=20),0,1)</f>
        <v>0</v>
      </c>
      <c r="L2258" s="1">
        <f t="shared" ref="L2258" si="870">IF(K2258=0,MAX(H2258:H2281),NA())</f>
        <v>71</v>
      </c>
      <c r="M2258" s="1">
        <f t="shared" ref="M2258" si="871">IF(K2258=0,IF(L2258&lt;=70,1,0),NA())</f>
        <v>0</v>
      </c>
      <c r="N2258" s="1">
        <f t="shared" ref="N2258" si="872">IF(COUNTIF(D2258:D2281,NA())=24,NA(),MAX(E2258:E2281))</f>
        <v>90</v>
      </c>
      <c r="O2258" s="1">
        <f t="shared" ref="O2258" si="873">IF(COUNTIF(D2263:D2277,NA())=15,NA(),MAX(E2263:E2277))</f>
        <v>90</v>
      </c>
      <c r="P2258" s="1">
        <f t="shared" ref="P2258" si="874">COUNTIF(D2258:D2281,"&gt;=120")</f>
        <v>0</v>
      </c>
    </row>
    <row r="2259" spans="1:16" x14ac:dyDescent="0.55000000000000004">
      <c r="A2259" s="1">
        <f>値貼り付け用シート!F104</f>
        <v>7</v>
      </c>
      <c r="B2259" s="1">
        <f>値貼り付け用シート!G104</f>
        <v>3</v>
      </c>
      <c r="C2259" s="1">
        <v>2</v>
      </c>
      <c r="D2259" s="1">
        <f>IF(OR(ISBLANK(値貼り付け用シート!I104),値貼り付け用シート!I104&gt;9990),NA(),値貼り付け用シート!I104)</f>
        <v>36</v>
      </c>
      <c r="E2259" s="1">
        <f t="shared" si="866"/>
        <v>36</v>
      </c>
      <c r="F2259" s="1">
        <f t="shared" si="847"/>
        <v>349</v>
      </c>
      <c r="G2259" s="1">
        <f t="shared" si="848"/>
        <v>8</v>
      </c>
      <c r="H2259" s="1">
        <f t="shared" si="849"/>
        <v>44</v>
      </c>
    </row>
    <row r="2260" spans="1:16" x14ac:dyDescent="0.55000000000000004">
      <c r="A2260" s="1">
        <f>値貼り付け用シート!F104</f>
        <v>7</v>
      </c>
      <c r="B2260" s="1">
        <f>値貼り付け用シート!G104</f>
        <v>3</v>
      </c>
      <c r="C2260" s="1">
        <v>3</v>
      </c>
      <c r="D2260" s="1">
        <f>IF(OR(ISBLANK(値貼り付け用シート!J104),値貼り付け用シート!J104&gt;9990),NA(),値貼り付け用シート!J104)</f>
        <v>31</v>
      </c>
      <c r="E2260" s="1">
        <f t="shared" si="866"/>
        <v>31</v>
      </c>
      <c r="F2260" s="1">
        <f t="shared" si="847"/>
        <v>327</v>
      </c>
      <c r="G2260" s="1">
        <f t="shared" si="848"/>
        <v>8</v>
      </c>
      <c r="H2260" s="1">
        <f t="shared" si="849"/>
        <v>41</v>
      </c>
    </row>
    <row r="2261" spans="1:16" x14ac:dyDescent="0.55000000000000004">
      <c r="A2261" s="1">
        <f>値貼り付け用シート!F104</f>
        <v>7</v>
      </c>
      <c r="B2261" s="1">
        <f>値貼り付け用シート!G104</f>
        <v>3</v>
      </c>
      <c r="C2261" s="1">
        <v>4</v>
      </c>
      <c r="D2261" s="1">
        <f>IF(OR(ISBLANK(値貼り付け用シート!K104),値貼り付け用シート!K104&gt;9990),NA(),値貼り付け用シート!K104)</f>
        <v>30</v>
      </c>
      <c r="E2261" s="1">
        <f t="shared" si="866"/>
        <v>30</v>
      </c>
      <c r="F2261" s="1">
        <f t="shared" si="847"/>
        <v>305</v>
      </c>
      <c r="G2261" s="1">
        <f t="shared" si="848"/>
        <v>8</v>
      </c>
      <c r="H2261" s="1">
        <f t="shared" si="849"/>
        <v>38</v>
      </c>
    </row>
    <row r="2262" spans="1:16" x14ac:dyDescent="0.55000000000000004">
      <c r="A2262" s="1">
        <f>値貼り付け用シート!F104</f>
        <v>7</v>
      </c>
      <c r="B2262" s="1">
        <f>値貼り付け用シート!G104</f>
        <v>3</v>
      </c>
      <c r="C2262" s="1">
        <v>5</v>
      </c>
      <c r="D2262" s="1">
        <f>IF(OR(ISBLANK(値貼り付け用シート!L104),値貼り付け用シート!L104&gt;9990),NA(),値貼り付け用シート!L104)</f>
        <v>26</v>
      </c>
      <c r="E2262" s="1">
        <f t="shared" si="866"/>
        <v>26</v>
      </c>
      <c r="F2262" s="1">
        <f t="shared" si="847"/>
        <v>282</v>
      </c>
      <c r="G2262" s="1">
        <f t="shared" si="848"/>
        <v>8</v>
      </c>
      <c r="H2262" s="1">
        <f t="shared" si="849"/>
        <v>35</v>
      </c>
    </row>
    <row r="2263" spans="1:16" x14ac:dyDescent="0.55000000000000004">
      <c r="A2263" s="1">
        <f>値貼り付け用シート!F104</f>
        <v>7</v>
      </c>
      <c r="B2263" s="1">
        <f>値貼り付け用シート!G104</f>
        <v>3</v>
      </c>
      <c r="C2263" s="1">
        <v>6</v>
      </c>
      <c r="D2263" s="1">
        <f>IF(OR(ISBLANK(値貼り付け用シート!M104),値貼り付け用シート!M104&gt;9990),NA(),値貼り付け用シート!M104)</f>
        <v>32</v>
      </c>
      <c r="E2263" s="1">
        <f t="shared" si="866"/>
        <v>32</v>
      </c>
      <c r="F2263" s="1">
        <f t="shared" si="847"/>
        <v>270</v>
      </c>
      <c r="G2263" s="1">
        <f t="shared" si="848"/>
        <v>8</v>
      </c>
      <c r="H2263" s="1">
        <f t="shared" si="849"/>
        <v>34</v>
      </c>
    </row>
    <row r="2264" spans="1:16" x14ac:dyDescent="0.55000000000000004">
      <c r="A2264" s="1">
        <f>値貼り付け用シート!F104</f>
        <v>7</v>
      </c>
      <c r="B2264" s="1">
        <f>値貼り付け用シート!G104</f>
        <v>3</v>
      </c>
      <c r="C2264" s="1">
        <v>7</v>
      </c>
      <c r="D2264" s="1">
        <f>IF(OR(ISBLANK(値貼り付け用シート!N104),値貼り付け用シート!N104&gt;9990),NA(),値貼り付け用シート!N104)</f>
        <v>32</v>
      </c>
      <c r="E2264" s="1">
        <f t="shared" si="866"/>
        <v>32</v>
      </c>
      <c r="F2264" s="1">
        <f t="shared" si="847"/>
        <v>262</v>
      </c>
      <c r="G2264" s="1">
        <f t="shared" si="848"/>
        <v>8</v>
      </c>
      <c r="H2264" s="1">
        <f t="shared" si="849"/>
        <v>33</v>
      </c>
    </row>
    <row r="2265" spans="1:16" x14ac:dyDescent="0.55000000000000004">
      <c r="A2265" s="1">
        <f>値貼り付け用シート!F104</f>
        <v>7</v>
      </c>
      <c r="B2265" s="1">
        <f>値貼り付け用シート!G104</f>
        <v>3</v>
      </c>
      <c r="C2265" s="1">
        <v>8</v>
      </c>
      <c r="D2265" s="1">
        <f>IF(OR(ISBLANK(値貼り付け用シート!O104),値貼り付け用シート!O104&gt;9990),NA(),値貼り付け用シート!O104)</f>
        <v>29</v>
      </c>
      <c r="E2265" s="1">
        <f t="shared" si="866"/>
        <v>29</v>
      </c>
      <c r="F2265" s="1">
        <f t="shared" si="847"/>
        <v>252</v>
      </c>
      <c r="G2265" s="1">
        <f t="shared" si="848"/>
        <v>8</v>
      </c>
      <c r="H2265" s="1">
        <f t="shared" si="849"/>
        <v>32</v>
      </c>
    </row>
    <row r="2266" spans="1:16" x14ac:dyDescent="0.55000000000000004">
      <c r="A2266" s="1">
        <f>値貼り付け用シート!F104</f>
        <v>7</v>
      </c>
      <c r="B2266" s="1">
        <f>値貼り付け用シート!G104</f>
        <v>3</v>
      </c>
      <c r="C2266" s="1">
        <v>9</v>
      </c>
      <c r="D2266" s="1">
        <f>IF(OR(ISBLANK(値貼り付け用シート!P104),値貼り付け用シート!P104&gt;9990),NA(),値貼り付け用シート!P104)</f>
        <v>39</v>
      </c>
      <c r="E2266" s="1">
        <f t="shared" si="866"/>
        <v>39</v>
      </c>
      <c r="F2266" s="1">
        <f t="shared" si="847"/>
        <v>255</v>
      </c>
      <c r="G2266" s="1">
        <f t="shared" si="848"/>
        <v>8</v>
      </c>
      <c r="H2266" s="1">
        <f t="shared" si="849"/>
        <v>32</v>
      </c>
    </row>
    <row r="2267" spans="1:16" x14ac:dyDescent="0.55000000000000004">
      <c r="A2267" s="1">
        <f>値貼り付け用シート!F104</f>
        <v>7</v>
      </c>
      <c r="B2267" s="1">
        <f>値貼り付け用シート!G104</f>
        <v>3</v>
      </c>
      <c r="C2267" s="1">
        <v>10</v>
      </c>
      <c r="D2267" s="1">
        <f>IF(OR(ISBLANK(値貼り付け用シート!Q104),値貼り付け用シート!Q104&gt;9990),NA(),値貼り付け用シート!Q104)</f>
        <v>49</v>
      </c>
      <c r="E2267" s="1">
        <f t="shared" si="866"/>
        <v>49</v>
      </c>
      <c r="F2267" s="1">
        <f t="shared" ref="F2267:F2330" si="875">SUM(E2260:E2267)</f>
        <v>268</v>
      </c>
      <c r="G2267" s="1">
        <f t="shared" ref="G2267:G2330" si="876">COUNT(D2260:D2267)</f>
        <v>8</v>
      </c>
      <c r="H2267" s="1">
        <f t="shared" ref="H2267:H2330" si="877">IF(G2267&gt;=6,ROUND(F2267/G2267,0),NA())</f>
        <v>34</v>
      </c>
    </row>
    <row r="2268" spans="1:16" x14ac:dyDescent="0.55000000000000004">
      <c r="A2268" s="1">
        <f>値貼り付け用シート!F104</f>
        <v>7</v>
      </c>
      <c r="B2268" s="1">
        <f>値貼り付け用シート!G104</f>
        <v>3</v>
      </c>
      <c r="C2268" s="1">
        <v>11</v>
      </c>
      <c r="D2268" s="1">
        <f>IF(OR(ISBLANK(値貼り付け用シート!R104),値貼り付け用シート!R104&gt;9990),NA(),値貼り付け用シート!R104)</f>
        <v>52</v>
      </c>
      <c r="E2268" s="1">
        <f t="shared" si="866"/>
        <v>52</v>
      </c>
      <c r="F2268" s="1">
        <f t="shared" si="875"/>
        <v>289</v>
      </c>
      <c r="G2268" s="1">
        <f t="shared" si="876"/>
        <v>8</v>
      </c>
      <c r="H2268" s="1">
        <f t="shared" si="877"/>
        <v>36</v>
      </c>
    </row>
    <row r="2269" spans="1:16" x14ac:dyDescent="0.55000000000000004">
      <c r="A2269" s="1">
        <f>値貼り付け用シート!F104</f>
        <v>7</v>
      </c>
      <c r="B2269" s="1">
        <f>値貼り付け用シート!G104</f>
        <v>3</v>
      </c>
      <c r="C2269" s="1">
        <v>12</v>
      </c>
      <c r="D2269" s="1">
        <f>IF(OR(ISBLANK(値貼り付け用シート!S104),値貼り付け用シート!S104&gt;9990),NA(),値貼り付け用シート!S104)</f>
        <v>50</v>
      </c>
      <c r="E2269" s="1">
        <f t="shared" si="866"/>
        <v>50</v>
      </c>
      <c r="F2269" s="1">
        <f t="shared" si="875"/>
        <v>309</v>
      </c>
      <c r="G2269" s="1">
        <f t="shared" si="876"/>
        <v>8</v>
      </c>
      <c r="H2269" s="1">
        <f t="shared" si="877"/>
        <v>39</v>
      </c>
    </row>
    <row r="2270" spans="1:16" x14ac:dyDescent="0.55000000000000004">
      <c r="A2270" s="1">
        <f>値貼り付け用シート!F104</f>
        <v>7</v>
      </c>
      <c r="B2270" s="1">
        <f>値貼り付け用シート!G104</f>
        <v>3</v>
      </c>
      <c r="C2270" s="1">
        <v>13</v>
      </c>
      <c r="D2270" s="1">
        <f>IF(OR(ISBLANK(値貼り付け用シート!T104),値貼り付け用シート!T104&gt;9990),NA(),値貼り付け用シート!T104)</f>
        <v>81</v>
      </c>
      <c r="E2270" s="1">
        <f t="shared" si="866"/>
        <v>81</v>
      </c>
      <c r="F2270" s="1">
        <f t="shared" si="875"/>
        <v>364</v>
      </c>
      <c r="G2270" s="1">
        <f t="shared" si="876"/>
        <v>8</v>
      </c>
      <c r="H2270" s="1">
        <f t="shared" si="877"/>
        <v>46</v>
      </c>
    </row>
    <row r="2271" spans="1:16" x14ac:dyDescent="0.55000000000000004">
      <c r="A2271" s="1">
        <f>値貼り付け用シート!F104</f>
        <v>7</v>
      </c>
      <c r="B2271" s="1">
        <f>値貼り付け用シート!G104</f>
        <v>3</v>
      </c>
      <c r="C2271" s="1">
        <v>14</v>
      </c>
      <c r="D2271" s="1">
        <f>IF(OR(ISBLANK(値貼り付け用シート!U104),値貼り付け用シート!U104&gt;9990),NA(),値貼り付け用シート!U104)</f>
        <v>90</v>
      </c>
      <c r="E2271" s="1">
        <f t="shared" si="866"/>
        <v>90</v>
      </c>
      <c r="F2271" s="1">
        <f t="shared" si="875"/>
        <v>422</v>
      </c>
      <c r="G2271" s="1">
        <f t="shared" si="876"/>
        <v>8</v>
      </c>
      <c r="H2271" s="1">
        <f t="shared" si="877"/>
        <v>53</v>
      </c>
    </row>
    <row r="2272" spans="1:16" x14ac:dyDescent="0.55000000000000004">
      <c r="A2272" s="1">
        <f>値貼り付け用シート!F104</f>
        <v>7</v>
      </c>
      <c r="B2272" s="1">
        <f>値貼り付け用シート!G104</f>
        <v>3</v>
      </c>
      <c r="C2272" s="1">
        <v>15</v>
      </c>
      <c r="D2272" s="1">
        <f>IF(OR(ISBLANK(値貼り付け用シート!V104),値貼り付け用シート!V104&gt;9990),NA(),値貼り付け用シート!V104)</f>
        <v>83</v>
      </c>
      <c r="E2272" s="1">
        <f t="shared" si="866"/>
        <v>83</v>
      </c>
      <c r="F2272" s="1">
        <f t="shared" si="875"/>
        <v>473</v>
      </c>
      <c r="G2272" s="1">
        <f t="shared" si="876"/>
        <v>8</v>
      </c>
      <c r="H2272" s="1">
        <f t="shared" si="877"/>
        <v>59</v>
      </c>
    </row>
    <row r="2273" spans="1:16" x14ac:dyDescent="0.55000000000000004">
      <c r="A2273" s="1">
        <f>値貼り付け用シート!F104</f>
        <v>7</v>
      </c>
      <c r="B2273" s="1">
        <f>値貼り付け用シート!G104</f>
        <v>3</v>
      </c>
      <c r="C2273" s="1">
        <v>16</v>
      </c>
      <c r="D2273" s="1">
        <f>IF(OR(ISBLANK(値貼り付け用シート!W104),値貼り付け用シート!W104&gt;9990),NA(),値貼り付け用シート!W104)</f>
        <v>74</v>
      </c>
      <c r="E2273" s="1">
        <f t="shared" si="866"/>
        <v>74</v>
      </c>
      <c r="F2273" s="1">
        <f t="shared" si="875"/>
        <v>518</v>
      </c>
      <c r="G2273" s="1">
        <f t="shared" si="876"/>
        <v>8</v>
      </c>
      <c r="H2273" s="1">
        <f t="shared" si="877"/>
        <v>65</v>
      </c>
    </row>
    <row r="2274" spans="1:16" x14ac:dyDescent="0.55000000000000004">
      <c r="A2274" s="1">
        <f>値貼り付け用シート!F104</f>
        <v>7</v>
      </c>
      <c r="B2274" s="1">
        <f>値貼り付け用シート!G104</f>
        <v>3</v>
      </c>
      <c r="C2274" s="1">
        <v>17</v>
      </c>
      <c r="D2274" s="1">
        <f>IF(OR(ISBLANK(値貼り付け用シート!X104),値貼り付け用シート!X104&gt;9990),NA(),値貼り付け用シート!X104)</f>
        <v>75</v>
      </c>
      <c r="E2274" s="1">
        <f t="shared" si="866"/>
        <v>75</v>
      </c>
      <c r="F2274" s="1">
        <f t="shared" si="875"/>
        <v>554</v>
      </c>
      <c r="G2274" s="1">
        <f t="shared" si="876"/>
        <v>8</v>
      </c>
      <c r="H2274" s="1">
        <f t="shared" si="877"/>
        <v>69</v>
      </c>
    </row>
    <row r="2275" spans="1:16" x14ac:dyDescent="0.55000000000000004">
      <c r="A2275" s="1">
        <f>値貼り付け用シート!F104</f>
        <v>7</v>
      </c>
      <c r="B2275" s="1">
        <f>値貼り付け用シート!G104</f>
        <v>3</v>
      </c>
      <c r="C2275" s="1">
        <v>18</v>
      </c>
      <c r="D2275" s="1">
        <f>IF(OR(ISBLANK(値貼り付け用シート!Y104),値貼り付け用シート!Y104&gt;9990),NA(),値貼り付け用シート!Y104)</f>
        <v>57</v>
      </c>
      <c r="E2275" s="1">
        <f t="shared" si="866"/>
        <v>57</v>
      </c>
      <c r="F2275" s="1">
        <f t="shared" si="875"/>
        <v>562</v>
      </c>
      <c r="G2275" s="1">
        <f t="shared" si="876"/>
        <v>8</v>
      </c>
      <c r="H2275" s="1">
        <f t="shared" si="877"/>
        <v>70</v>
      </c>
    </row>
    <row r="2276" spans="1:16" x14ac:dyDescent="0.55000000000000004">
      <c r="A2276" s="1">
        <f>値貼り付け用シート!F104</f>
        <v>7</v>
      </c>
      <c r="B2276" s="1">
        <f>値貼り付け用シート!G104</f>
        <v>3</v>
      </c>
      <c r="C2276" s="1">
        <v>19</v>
      </c>
      <c r="D2276" s="1">
        <f>IF(OR(ISBLANK(値貼り付け用シート!Z104),値貼り付け用シート!Z104&gt;9990),NA(),値貼り付け用シート!Z104)</f>
        <v>55</v>
      </c>
      <c r="E2276" s="1">
        <f t="shared" si="866"/>
        <v>55</v>
      </c>
      <c r="F2276" s="1">
        <f t="shared" si="875"/>
        <v>565</v>
      </c>
      <c r="G2276" s="1">
        <f t="shared" si="876"/>
        <v>8</v>
      </c>
      <c r="H2276" s="1">
        <f t="shared" si="877"/>
        <v>71</v>
      </c>
    </row>
    <row r="2277" spans="1:16" x14ac:dyDescent="0.55000000000000004">
      <c r="A2277" s="1">
        <f>値貼り付け用シート!F104</f>
        <v>7</v>
      </c>
      <c r="B2277" s="1">
        <f>値貼り付け用シート!G104</f>
        <v>3</v>
      </c>
      <c r="C2277" s="1">
        <v>20</v>
      </c>
      <c r="D2277" s="1">
        <f>IF(OR(ISBLANK(値貼り付け用シート!AA104),値貼り付け用シート!AA104&gt;9990),NA(),値貼り付け用シート!AA104)</f>
        <v>30</v>
      </c>
      <c r="E2277" s="1">
        <f t="shared" si="866"/>
        <v>30</v>
      </c>
      <c r="F2277" s="1">
        <f t="shared" si="875"/>
        <v>545</v>
      </c>
      <c r="G2277" s="1">
        <f t="shared" si="876"/>
        <v>8</v>
      </c>
      <c r="H2277" s="1">
        <f t="shared" si="877"/>
        <v>68</v>
      </c>
    </row>
    <row r="2278" spans="1:16" x14ac:dyDescent="0.55000000000000004">
      <c r="A2278" s="1">
        <f>値貼り付け用シート!F104</f>
        <v>7</v>
      </c>
      <c r="B2278" s="1">
        <f>値貼り付け用シート!G104</f>
        <v>3</v>
      </c>
      <c r="C2278" s="1">
        <v>21</v>
      </c>
      <c r="D2278" s="1">
        <f>IF(OR(ISBLANK(値貼り付け用シート!AB104),値貼り付け用シート!AB104&gt;9990),NA(),値貼り付け用シート!AB104)</f>
        <v>17</v>
      </c>
      <c r="E2278" s="1">
        <f t="shared" si="866"/>
        <v>17</v>
      </c>
      <c r="F2278" s="1">
        <f t="shared" si="875"/>
        <v>481</v>
      </c>
      <c r="G2278" s="1">
        <f t="shared" si="876"/>
        <v>8</v>
      </c>
      <c r="H2278" s="1">
        <f t="shared" si="877"/>
        <v>60</v>
      </c>
    </row>
    <row r="2279" spans="1:16" x14ac:dyDescent="0.55000000000000004">
      <c r="A2279" s="1">
        <f>値貼り付け用シート!F104</f>
        <v>7</v>
      </c>
      <c r="B2279" s="1">
        <f>値貼り付け用シート!G104</f>
        <v>3</v>
      </c>
      <c r="C2279" s="1">
        <v>22</v>
      </c>
      <c r="D2279" s="1">
        <f>IF(OR(ISBLANK(値貼り付け用シート!AC104),値貼り付け用シート!AC104&gt;9990),NA(),値貼り付け用シート!AC104)</f>
        <v>32</v>
      </c>
      <c r="E2279" s="1">
        <f t="shared" si="866"/>
        <v>32</v>
      </c>
      <c r="F2279" s="1">
        <f t="shared" si="875"/>
        <v>423</v>
      </c>
      <c r="G2279" s="1">
        <f t="shared" si="876"/>
        <v>8</v>
      </c>
      <c r="H2279" s="1">
        <f t="shared" si="877"/>
        <v>53</v>
      </c>
    </row>
    <row r="2280" spans="1:16" x14ac:dyDescent="0.55000000000000004">
      <c r="A2280" s="1">
        <f>値貼り付け用シート!F104</f>
        <v>7</v>
      </c>
      <c r="B2280" s="1">
        <f>値貼り付け用シート!G104</f>
        <v>3</v>
      </c>
      <c r="C2280" s="1">
        <v>23</v>
      </c>
      <c r="D2280" s="1">
        <f>IF(OR(ISBLANK(値貼り付け用シート!AD104),値貼り付け用シート!AD104&gt;9990),NA(),値貼り付け用シート!AD104)</f>
        <v>32</v>
      </c>
      <c r="E2280" s="1">
        <f t="shared" si="866"/>
        <v>32</v>
      </c>
      <c r="F2280" s="1">
        <f t="shared" si="875"/>
        <v>372</v>
      </c>
      <c r="G2280" s="1">
        <f t="shared" si="876"/>
        <v>8</v>
      </c>
      <c r="H2280" s="1">
        <f t="shared" si="877"/>
        <v>47</v>
      </c>
    </row>
    <row r="2281" spans="1:16" x14ac:dyDescent="0.55000000000000004">
      <c r="A2281" s="1">
        <f>値貼り付け用シート!F104</f>
        <v>7</v>
      </c>
      <c r="B2281" s="1">
        <f>値貼り付け用シート!G104</f>
        <v>3</v>
      </c>
      <c r="C2281" s="1">
        <v>24</v>
      </c>
      <c r="D2281" s="1">
        <f>IF(OR(ISBLANK(値貼り付け用シート!AE104),値貼り付け用シート!AE104&gt;9990),NA(),値貼り付け用シート!AE104)</f>
        <v>26</v>
      </c>
      <c r="E2281" s="1">
        <f t="shared" si="866"/>
        <v>26</v>
      </c>
      <c r="F2281" s="1">
        <f t="shared" si="875"/>
        <v>324</v>
      </c>
      <c r="G2281" s="1">
        <f t="shared" si="876"/>
        <v>8</v>
      </c>
      <c r="H2281" s="1">
        <f t="shared" si="877"/>
        <v>41</v>
      </c>
    </row>
    <row r="2282" spans="1:16" x14ac:dyDescent="0.55000000000000004">
      <c r="A2282" s="1">
        <f>値貼り付け用シート!F105</f>
        <v>7</v>
      </c>
      <c r="B2282" s="1">
        <f>値貼り付け用シート!G105</f>
        <v>4</v>
      </c>
      <c r="C2282" s="1">
        <v>1</v>
      </c>
      <c r="D2282" s="1">
        <f>IF(OR(ISBLANK(値貼り付け用シート!H105),値貼り付け用シート!H105&gt;9990),NA(),値貼り付け用シート!H105)</f>
        <v>26</v>
      </c>
      <c r="E2282" s="1">
        <f t="shared" si="866"/>
        <v>26</v>
      </c>
      <c r="F2282" s="1">
        <f t="shared" si="875"/>
        <v>275</v>
      </c>
      <c r="G2282" s="1">
        <f t="shared" si="876"/>
        <v>8</v>
      </c>
      <c r="H2282" s="1">
        <f t="shared" si="877"/>
        <v>34</v>
      </c>
      <c r="I2282" s="1">
        <f t="shared" ref="I2282" si="878">COUNT(D2282:D2305)</f>
        <v>11</v>
      </c>
      <c r="J2282" s="1">
        <f t="shared" ref="J2282" si="879">COUNT(H2282:H2305)</f>
        <v>8</v>
      </c>
      <c r="K2282" s="1">
        <f t="shared" ref="K2282" si="880">IF(AND(I2282&gt;=20,J2282&gt;=20),0,1)</f>
        <v>1</v>
      </c>
      <c r="L2282" s="1" t="e">
        <f>IF(K2282=0,MAX(H2282:H2305),NA())</f>
        <v>#N/A</v>
      </c>
      <c r="M2282" s="1" t="e">
        <f>IF(K2282=0,IF(L2282&lt;=70,1,0),NA())</f>
        <v>#N/A</v>
      </c>
      <c r="N2282" s="1">
        <f>IF(COUNTIF(D2282:D2305,NA())=24,NA(),MAX(E2282:E2305))</f>
        <v>60</v>
      </c>
      <c r="O2282" s="1">
        <f t="shared" ref="O2282" si="881">IF(COUNTIF(D2287:D2301,NA())=15,NA(),MAX(E2287:E2301))</f>
        <v>49</v>
      </c>
      <c r="P2282" s="1">
        <f t="shared" ref="P2282" si="882">COUNTIF(D2282:D2305,"&gt;=120")</f>
        <v>0</v>
      </c>
    </row>
    <row r="2283" spans="1:16" x14ac:dyDescent="0.55000000000000004">
      <c r="A2283" s="1">
        <f>値貼り付け用シート!F105</f>
        <v>7</v>
      </c>
      <c r="B2283" s="1">
        <f>値貼り付け用シート!G105</f>
        <v>4</v>
      </c>
      <c r="C2283" s="1">
        <v>2</v>
      </c>
      <c r="D2283" s="1">
        <f>IF(OR(ISBLANK(値貼り付け用シート!I105),値貼り付け用シート!I105&gt;9990),NA(),値貼り付け用シート!I105)</f>
        <v>38</v>
      </c>
      <c r="E2283" s="1">
        <f t="shared" si="866"/>
        <v>38</v>
      </c>
      <c r="F2283" s="1">
        <f t="shared" si="875"/>
        <v>256</v>
      </c>
      <c r="G2283" s="1">
        <f t="shared" si="876"/>
        <v>8</v>
      </c>
      <c r="H2283" s="1">
        <f t="shared" si="877"/>
        <v>32</v>
      </c>
    </row>
    <row r="2284" spans="1:16" x14ac:dyDescent="0.55000000000000004">
      <c r="A2284" s="1">
        <f>値貼り付け用シート!F105</f>
        <v>7</v>
      </c>
      <c r="B2284" s="1">
        <f>値貼り付け用シート!G105</f>
        <v>4</v>
      </c>
      <c r="C2284" s="1">
        <v>3</v>
      </c>
      <c r="D2284" s="1" t="e">
        <f>IF(OR(ISBLANK(値貼り付け用シート!J105),値貼り付け用シート!J105&gt;9990),NA(),値貼り付け用シート!J105)</f>
        <v>#N/A</v>
      </c>
      <c r="E2284" s="1">
        <f t="shared" si="866"/>
        <v>0</v>
      </c>
      <c r="F2284" s="1">
        <f t="shared" si="875"/>
        <v>201</v>
      </c>
      <c r="G2284" s="1">
        <f t="shared" si="876"/>
        <v>7</v>
      </c>
      <c r="H2284" s="1">
        <f t="shared" si="877"/>
        <v>29</v>
      </c>
    </row>
    <row r="2285" spans="1:16" x14ac:dyDescent="0.55000000000000004">
      <c r="A2285" s="1">
        <f>値貼り付け用シート!F105</f>
        <v>7</v>
      </c>
      <c r="B2285" s="1">
        <f>値貼り付け用シート!G105</f>
        <v>4</v>
      </c>
      <c r="C2285" s="1">
        <v>4</v>
      </c>
      <c r="D2285" s="1" t="e">
        <f>IF(OR(ISBLANK(値貼り付け用シート!K105),値貼り付け用シート!K105&gt;9990),NA(),値貼り付け用シート!K105)</f>
        <v>#N/A</v>
      </c>
      <c r="E2285" s="1">
        <f t="shared" si="866"/>
        <v>0</v>
      </c>
      <c r="F2285" s="1">
        <f t="shared" si="875"/>
        <v>171</v>
      </c>
      <c r="G2285" s="1">
        <f t="shared" si="876"/>
        <v>6</v>
      </c>
      <c r="H2285" s="1">
        <f t="shared" si="877"/>
        <v>29</v>
      </c>
    </row>
    <row r="2286" spans="1:16" x14ac:dyDescent="0.55000000000000004">
      <c r="A2286" s="1">
        <f>値貼り付け用シート!F105</f>
        <v>7</v>
      </c>
      <c r="B2286" s="1">
        <f>値貼り付け用シート!G105</f>
        <v>4</v>
      </c>
      <c r="C2286" s="1">
        <v>5</v>
      </c>
      <c r="D2286" s="1" t="e">
        <f>IF(OR(ISBLANK(値貼り付け用シート!L105),値貼り付け用シート!L105&gt;9990),NA(),値貼り付け用シート!L105)</f>
        <v>#N/A</v>
      </c>
      <c r="E2286" s="1">
        <f t="shared" si="866"/>
        <v>0</v>
      </c>
      <c r="F2286" s="1">
        <f t="shared" si="875"/>
        <v>154</v>
      </c>
      <c r="G2286" s="1">
        <f t="shared" si="876"/>
        <v>5</v>
      </c>
      <c r="H2286" s="1" t="e">
        <f t="shared" si="877"/>
        <v>#N/A</v>
      </c>
    </row>
    <row r="2287" spans="1:16" x14ac:dyDescent="0.55000000000000004">
      <c r="A2287" s="1">
        <f>値貼り付け用シート!F105</f>
        <v>7</v>
      </c>
      <c r="B2287" s="1">
        <f>値貼り付け用シート!G105</f>
        <v>4</v>
      </c>
      <c r="C2287" s="1">
        <v>6</v>
      </c>
      <c r="D2287" s="1" t="e">
        <f>IF(OR(ISBLANK(値貼り付け用シート!M105),値貼り付け用シート!M105&gt;9990),NA(),値貼り付け用シート!M105)</f>
        <v>#N/A</v>
      </c>
      <c r="E2287" s="1">
        <f t="shared" si="866"/>
        <v>0</v>
      </c>
      <c r="F2287" s="1">
        <f t="shared" si="875"/>
        <v>122</v>
      </c>
      <c r="G2287" s="1">
        <f t="shared" si="876"/>
        <v>4</v>
      </c>
      <c r="H2287" s="1" t="e">
        <f t="shared" si="877"/>
        <v>#N/A</v>
      </c>
    </row>
    <row r="2288" spans="1:16" x14ac:dyDescent="0.55000000000000004">
      <c r="A2288" s="1">
        <f>値貼り付け用シート!F105</f>
        <v>7</v>
      </c>
      <c r="B2288" s="1">
        <f>値貼り付け用シート!G105</f>
        <v>4</v>
      </c>
      <c r="C2288" s="1">
        <v>7</v>
      </c>
      <c r="D2288" s="1" t="e">
        <f>IF(OR(ISBLANK(値貼り付け用シート!N105),値貼り付け用シート!N105&gt;9990),NA(),値貼り付け用シート!N105)</f>
        <v>#N/A</v>
      </c>
      <c r="E2288" s="1">
        <f t="shared" si="866"/>
        <v>0</v>
      </c>
      <c r="F2288" s="1">
        <f t="shared" si="875"/>
        <v>90</v>
      </c>
      <c r="G2288" s="1">
        <f t="shared" si="876"/>
        <v>3</v>
      </c>
      <c r="H2288" s="1" t="e">
        <f t="shared" si="877"/>
        <v>#N/A</v>
      </c>
    </row>
    <row r="2289" spans="1:8" x14ac:dyDescent="0.55000000000000004">
      <c r="A2289" s="1">
        <f>値貼り付け用シート!F105</f>
        <v>7</v>
      </c>
      <c r="B2289" s="1">
        <f>値貼り付け用シート!G105</f>
        <v>4</v>
      </c>
      <c r="C2289" s="1">
        <v>8</v>
      </c>
      <c r="D2289" s="1" t="e">
        <f>IF(OR(ISBLANK(値貼り付け用シート!O105),値貼り付け用シート!O105&gt;9990),NA(),値貼り付け用シート!O105)</f>
        <v>#N/A</v>
      </c>
      <c r="E2289" s="1">
        <f t="shared" si="866"/>
        <v>0</v>
      </c>
      <c r="F2289" s="1">
        <f t="shared" si="875"/>
        <v>64</v>
      </c>
      <c r="G2289" s="1">
        <f t="shared" si="876"/>
        <v>2</v>
      </c>
      <c r="H2289" s="1" t="e">
        <f t="shared" si="877"/>
        <v>#N/A</v>
      </c>
    </row>
    <row r="2290" spans="1:8" x14ac:dyDescent="0.55000000000000004">
      <c r="A2290" s="1">
        <f>値貼り付け用シート!F105</f>
        <v>7</v>
      </c>
      <c r="B2290" s="1">
        <f>値貼り付け用シート!G105</f>
        <v>4</v>
      </c>
      <c r="C2290" s="1">
        <v>9</v>
      </c>
      <c r="D2290" s="1" t="e">
        <f>IF(OR(ISBLANK(値貼り付け用シート!P105),値貼り付け用シート!P105&gt;9990),NA(),値貼り付け用シート!P105)</f>
        <v>#N/A</v>
      </c>
      <c r="E2290" s="1">
        <f t="shared" si="866"/>
        <v>0</v>
      </c>
      <c r="F2290" s="1">
        <f t="shared" si="875"/>
        <v>38</v>
      </c>
      <c r="G2290" s="1">
        <f t="shared" si="876"/>
        <v>1</v>
      </c>
      <c r="H2290" s="1" t="e">
        <f t="shared" si="877"/>
        <v>#N/A</v>
      </c>
    </row>
    <row r="2291" spans="1:8" x14ac:dyDescent="0.55000000000000004">
      <c r="A2291" s="1">
        <f>値貼り付け用シート!F105</f>
        <v>7</v>
      </c>
      <c r="B2291" s="1">
        <f>値貼り付け用シート!G105</f>
        <v>4</v>
      </c>
      <c r="C2291" s="1">
        <v>10</v>
      </c>
      <c r="D2291" s="1" t="e">
        <f>IF(OR(ISBLANK(値貼り付け用シート!Q105),値貼り付け用シート!Q105&gt;9990),NA(),値貼り付け用シート!Q105)</f>
        <v>#N/A</v>
      </c>
      <c r="E2291" s="1">
        <f t="shared" si="866"/>
        <v>0</v>
      </c>
      <c r="F2291" s="1">
        <f t="shared" si="875"/>
        <v>0</v>
      </c>
      <c r="G2291" s="1">
        <f t="shared" si="876"/>
        <v>0</v>
      </c>
      <c r="H2291" s="1" t="e">
        <f t="shared" si="877"/>
        <v>#N/A</v>
      </c>
    </row>
    <row r="2292" spans="1:8" x14ac:dyDescent="0.55000000000000004">
      <c r="A2292" s="1">
        <f>値貼り付け用シート!F105</f>
        <v>7</v>
      </c>
      <c r="B2292" s="1">
        <f>値貼り付け用シート!G105</f>
        <v>4</v>
      </c>
      <c r="C2292" s="1">
        <v>11</v>
      </c>
      <c r="D2292" s="1" t="e">
        <f>IF(OR(ISBLANK(値貼り付け用シート!R105),値貼り付け用シート!R105&gt;9990),NA(),値貼り付け用シート!R105)</f>
        <v>#N/A</v>
      </c>
      <c r="E2292" s="1">
        <f t="shared" si="866"/>
        <v>0</v>
      </c>
      <c r="F2292" s="1">
        <f t="shared" si="875"/>
        <v>0</v>
      </c>
      <c r="G2292" s="1">
        <f t="shared" si="876"/>
        <v>0</v>
      </c>
      <c r="H2292" s="1" t="e">
        <f t="shared" si="877"/>
        <v>#N/A</v>
      </c>
    </row>
    <row r="2293" spans="1:8" x14ac:dyDescent="0.55000000000000004">
      <c r="A2293" s="1">
        <f>値貼り付け用シート!F105</f>
        <v>7</v>
      </c>
      <c r="B2293" s="1">
        <f>値貼り付け用シート!G105</f>
        <v>4</v>
      </c>
      <c r="C2293" s="1">
        <v>12</v>
      </c>
      <c r="D2293" s="1" t="e">
        <f>IF(OR(ISBLANK(値貼り付け用シート!S105),値貼り付け用シート!S105&gt;9990),NA(),値貼り付け用シート!S105)</f>
        <v>#N/A</v>
      </c>
      <c r="E2293" s="1">
        <f t="shared" si="866"/>
        <v>0</v>
      </c>
      <c r="F2293" s="1">
        <f t="shared" si="875"/>
        <v>0</v>
      </c>
      <c r="G2293" s="1">
        <f t="shared" si="876"/>
        <v>0</v>
      </c>
      <c r="H2293" s="1" t="e">
        <f t="shared" si="877"/>
        <v>#N/A</v>
      </c>
    </row>
    <row r="2294" spans="1:8" x14ac:dyDescent="0.55000000000000004">
      <c r="A2294" s="1">
        <f>値貼り付け用シート!F105</f>
        <v>7</v>
      </c>
      <c r="B2294" s="1">
        <f>値貼り付け用シート!G105</f>
        <v>4</v>
      </c>
      <c r="C2294" s="1">
        <v>13</v>
      </c>
      <c r="D2294" s="1" t="e">
        <f>IF(OR(ISBLANK(値貼り付け用シート!T105),値貼り付け用シート!T105&gt;9990),NA(),値貼り付け用シート!T105)</f>
        <v>#N/A</v>
      </c>
      <c r="E2294" s="1">
        <f t="shared" si="866"/>
        <v>0</v>
      </c>
      <c r="F2294" s="1">
        <f t="shared" si="875"/>
        <v>0</v>
      </c>
      <c r="G2294" s="1">
        <f t="shared" si="876"/>
        <v>0</v>
      </c>
      <c r="H2294" s="1" t="e">
        <f t="shared" si="877"/>
        <v>#N/A</v>
      </c>
    </row>
    <row r="2295" spans="1:8" x14ac:dyDescent="0.55000000000000004">
      <c r="A2295" s="1">
        <f>値貼り付け用シート!F105</f>
        <v>7</v>
      </c>
      <c r="B2295" s="1">
        <f>値貼り付け用シート!G105</f>
        <v>4</v>
      </c>
      <c r="C2295" s="1">
        <v>14</v>
      </c>
      <c r="D2295" s="1" t="e">
        <f>IF(OR(ISBLANK(値貼り付け用シート!U105),値貼り付け用シート!U105&gt;9990),NA(),値貼り付け用シート!U105)</f>
        <v>#N/A</v>
      </c>
      <c r="E2295" s="1">
        <f t="shared" si="866"/>
        <v>0</v>
      </c>
      <c r="F2295" s="1">
        <f t="shared" si="875"/>
        <v>0</v>
      </c>
      <c r="G2295" s="1">
        <f t="shared" si="876"/>
        <v>0</v>
      </c>
      <c r="H2295" s="1" t="e">
        <f t="shared" si="877"/>
        <v>#N/A</v>
      </c>
    </row>
    <row r="2296" spans="1:8" x14ac:dyDescent="0.55000000000000004">
      <c r="A2296" s="1">
        <f>値貼り付け用シート!F105</f>
        <v>7</v>
      </c>
      <c r="B2296" s="1">
        <f>値貼り付け用シート!G105</f>
        <v>4</v>
      </c>
      <c r="C2296" s="1">
        <v>15</v>
      </c>
      <c r="D2296" s="1" t="e">
        <f>IF(OR(ISBLANK(値貼り付け用シート!V105),値貼り付け用シート!V105&gt;9990),NA(),値貼り付け用シート!V105)</f>
        <v>#N/A</v>
      </c>
      <c r="E2296" s="1">
        <f t="shared" si="866"/>
        <v>0</v>
      </c>
      <c r="F2296" s="1">
        <f t="shared" si="875"/>
        <v>0</v>
      </c>
      <c r="G2296" s="1">
        <f t="shared" si="876"/>
        <v>0</v>
      </c>
      <c r="H2296" s="1" t="e">
        <f t="shared" si="877"/>
        <v>#N/A</v>
      </c>
    </row>
    <row r="2297" spans="1:8" x14ac:dyDescent="0.55000000000000004">
      <c r="A2297" s="1">
        <f>値貼り付け用シート!F105</f>
        <v>7</v>
      </c>
      <c r="B2297" s="1">
        <f>値貼り付け用シート!G105</f>
        <v>4</v>
      </c>
      <c r="C2297" s="1">
        <v>16</v>
      </c>
      <c r="D2297" s="1">
        <f>IF(OR(ISBLANK(値貼り付け用シート!W105),値貼り付け用シート!W105&gt;9990),NA(),値貼り付け用シート!W105)</f>
        <v>49</v>
      </c>
      <c r="E2297" s="1">
        <f t="shared" si="866"/>
        <v>49</v>
      </c>
      <c r="F2297" s="1">
        <f t="shared" si="875"/>
        <v>49</v>
      </c>
      <c r="G2297" s="1">
        <f t="shared" si="876"/>
        <v>1</v>
      </c>
      <c r="H2297" s="1" t="e">
        <f t="shared" si="877"/>
        <v>#N/A</v>
      </c>
    </row>
    <row r="2298" spans="1:8" x14ac:dyDescent="0.55000000000000004">
      <c r="A2298" s="1">
        <f>値貼り付け用シート!F105</f>
        <v>7</v>
      </c>
      <c r="B2298" s="1">
        <f>値貼り付け用シート!G105</f>
        <v>4</v>
      </c>
      <c r="C2298" s="1">
        <v>17</v>
      </c>
      <c r="D2298" s="1">
        <f>IF(OR(ISBLANK(値貼り付け用シート!X105),値貼り付け用シート!X105&gt;9990),NA(),値貼り付け用シート!X105)</f>
        <v>46</v>
      </c>
      <c r="E2298" s="1">
        <f t="shared" si="866"/>
        <v>46</v>
      </c>
      <c r="F2298" s="1">
        <f t="shared" si="875"/>
        <v>95</v>
      </c>
      <c r="G2298" s="1">
        <f t="shared" si="876"/>
        <v>2</v>
      </c>
      <c r="H2298" s="1" t="e">
        <f t="shared" si="877"/>
        <v>#N/A</v>
      </c>
    </row>
    <row r="2299" spans="1:8" x14ac:dyDescent="0.55000000000000004">
      <c r="A2299" s="1">
        <f>値貼り付け用シート!F105</f>
        <v>7</v>
      </c>
      <c r="B2299" s="1">
        <f>値貼り付け用シート!G105</f>
        <v>4</v>
      </c>
      <c r="C2299" s="1">
        <v>18</v>
      </c>
      <c r="D2299" s="1">
        <f>IF(OR(ISBLANK(値貼り付け用シート!Y105),値貼り付け用シート!Y105&gt;9990),NA(),値貼り付け用シート!Y105)</f>
        <v>44</v>
      </c>
      <c r="E2299" s="1">
        <f t="shared" si="866"/>
        <v>44</v>
      </c>
      <c r="F2299" s="1">
        <f t="shared" si="875"/>
        <v>139</v>
      </c>
      <c r="G2299" s="1">
        <f t="shared" si="876"/>
        <v>3</v>
      </c>
      <c r="H2299" s="1" t="e">
        <f t="shared" si="877"/>
        <v>#N/A</v>
      </c>
    </row>
    <row r="2300" spans="1:8" x14ac:dyDescent="0.55000000000000004">
      <c r="A2300" s="1">
        <f>値貼り付け用シート!F105</f>
        <v>7</v>
      </c>
      <c r="B2300" s="1">
        <f>値貼り付け用シート!G105</f>
        <v>4</v>
      </c>
      <c r="C2300" s="1">
        <v>19</v>
      </c>
      <c r="D2300" s="1">
        <f>IF(OR(ISBLANK(値貼り付け用シート!Z105),値貼り付け用シート!Z105&gt;9990),NA(),値貼り付け用シート!Z105)</f>
        <v>43</v>
      </c>
      <c r="E2300" s="1">
        <f t="shared" si="866"/>
        <v>43</v>
      </c>
      <c r="F2300" s="1">
        <f t="shared" si="875"/>
        <v>182</v>
      </c>
      <c r="G2300" s="1">
        <f t="shared" si="876"/>
        <v>4</v>
      </c>
      <c r="H2300" s="1" t="e">
        <f t="shared" si="877"/>
        <v>#N/A</v>
      </c>
    </row>
    <row r="2301" spans="1:8" x14ac:dyDescent="0.55000000000000004">
      <c r="A2301" s="1">
        <f>値貼り付け用シート!F105</f>
        <v>7</v>
      </c>
      <c r="B2301" s="1">
        <f>値貼り付け用シート!G105</f>
        <v>4</v>
      </c>
      <c r="C2301" s="1">
        <v>20</v>
      </c>
      <c r="D2301" s="1">
        <f>IF(OR(ISBLANK(値貼り付け用シート!AA105),値貼り付け用シート!AA105&gt;9990),NA(),値貼り付け用シート!AA105)</f>
        <v>40</v>
      </c>
      <c r="E2301" s="1">
        <f t="shared" si="866"/>
        <v>40</v>
      </c>
      <c r="F2301" s="1">
        <f t="shared" si="875"/>
        <v>222</v>
      </c>
      <c r="G2301" s="1">
        <f t="shared" si="876"/>
        <v>5</v>
      </c>
      <c r="H2301" s="1" t="e">
        <f t="shared" si="877"/>
        <v>#N/A</v>
      </c>
    </row>
    <row r="2302" spans="1:8" x14ac:dyDescent="0.55000000000000004">
      <c r="A2302" s="1">
        <f>値貼り付け用シート!F105</f>
        <v>7</v>
      </c>
      <c r="B2302" s="1">
        <f>値貼り付け用シート!G105</f>
        <v>4</v>
      </c>
      <c r="C2302" s="1">
        <v>21</v>
      </c>
      <c r="D2302" s="1">
        <f>IF(OR(ISBLANK(値貼り付け用シート!AB105),値貼り付け用シート!AB105&gt;9990),NA(),値貼り付け用シート!AB105)</f>
        <v>57</v>
      </c>
      <c r="E2302" s="1">
        <f t="shared" si="866"/>
        <v>57</v>
      </c>
      <c r="F2302" s="1">
        <f t="shared" si="875"/>
        <v>279</v>
      </c>
      <c r="G2302" s="1">
        <f t="shared" si="876"/>
        <v>6</v>
      </c>
      <c r="H2302" s="1">
        <f t="shared" si="877"/>
        <v>47</v>
      </c>
    </row>
    <row r="2303" spans="1:8" x14ac:dyDescent="0.55000000000000004">
      <c r="A2303" s="1">
        <f>値貼り付け用シート!F105</f>
        <v>7</v>
      </c>
      <c r="B2303" s="1">
        <f>値貼り付け用シート!G105</f>
        <v>4</v>
      </c>
      <c r="C2303" s="1">
        <v>22</v>
      </c>
      <c r="D2303" s="1">
        <f>IF(OR(ISBLANK(値貼り付け用シート!AC105),値貼り付け用シート!AC105&gt;9990),NA(),値貼り付け用シート!AC105)</f>
        <v>60</v>
      </c>
      <c r="E2303" s="1">
        <f t="shared" si="866"/>
        <v>60</v>
      </c>
      <c r="F2303" s="1">
        <f t="shared" si="875"/>
        <v>339</v>
      </c>
      <c r="G2303" s="1">
        <f t="shared" si="876"/>
        <v>7</v>
      </c>
      <c r="H2303" s="1">
        <f t="shared" si="877"/>
        <v>48</v>
      </c>
    </row>
    <row r="2304" spans="1:8" x14ac:dyDescent="0.55000000000000004">
      <c r="A2304" s="1">
        <f>値貼り付け用シート!F105</f>
        <v>7</v>
      </c>
      <c r="B2304" s="1">
        <f>値貼り付け用シート!G105</f>
        <v>4</v>
      </c>
      <c r="C2304" s="1">
        <v>23</v>
      </c>
      <c r="D2304" s="1">
        <f>IF(OR(ISBLANK(値貼り付け用シート!AD105),値貼り付け用シート!AD105&gt;9990),NA(),値貼り付け用シート!AD105)</f>
        <v>42</v>
      </c>
      <c r="E2304" s="1">
        <f t="shared" si="866"/>
        <v>42</v>
      </c>
      <c r="F2304" s="1">
        <f t="shared" si="875"/>
        <v>381</v>
      </c>
      <c r="G2304" s="1">
        <f t="shared" si="876"/>
        <v>8</v>
      </c>
      <c r="H2304" s="1">
        <f t="shared" si="877"/>
        <v>48</v>
      </c>
    </row>
    <row r="2305" spans="1:16" x14ac:dyDescent="0.55000000000000004">
      <c r="A2305" s="1">
        <f>値貼り付け用シート!F105</f>
        <v>7</v>
      </c>
      <c r="B2305" s="1">
        <f>値貼り付け用シート!G105</f>
        <v>4</v>
      </c>
      <c r="C2305" s="1">
        <v>24</v>
      </c>
      <c r="D2305" s="1">
        <f>IF(OR(ISBLANK(値貼り付け用シート!AE105),値貼り付け用シート!AE105&gt;9990),NA(),値貼り付け用シート!AE105)</f>
        <v>37</v>
      </c>
      <c r="E2305" s="1">
        <f t="shared" si="866"/>
        <v>37</v>
      </c>
      <c r="F2305" s="1">
        <f t="shared" si="875"/>
        <v>369</v>
      </c>
      <c r="G2305" s="1">
        <f t="shared" si="876"/>
        <v>8</v>
      </c>
      <c r="H2305" s="1">
        <f t="shared" si="877"/>
        <v>46</v>
      </c>
    </row>
    <row r="2306" spans="1:16" x14ac:dyDescent="0.55000000000000004">
      <c r="A2306" s="1">
        <f>値貼り付け用シート!F106</f>
        <v>7</v>
      </c>
      <c r="B2306" s="1">
        <f>値貼り付け用シート!G106</f>
        <v>5</v>
      </c>
      <c r="C2306" s="1">
        <v>1</v>
      </c>
      <c r="D2306" s="1" t="e">
        <f>IF(OR(ISBLANK(値貼り付け用シート!H106),値貼り付け用シート!H106&gt;9990),NA(),値貼り付け用シート!H106)</f>
        <v>#N/A</v>
      </c>
      <c r="E2306" s="1">
        <f t="shared" si="866"/>
        <v>0</v>
      </c>
      <c r="F2306" s="1">
        <f t="shared" si="875"/>
        <v>323</v>
      </c>
      <c r="G2306" s="1">
        <f t="shared" si="876"/>
        <v>7</v>
      </c>
      <c r="H2306" s="1">
        <f t="shared" si="877"/>
        <v>46</v>
      </c>
      <c r="I2306" s="1">
        <f t="shared" ref="I2306" si="883">COUNT(D2306:D2329)</f>
        <v>22</v>
      </c>
      <c r="J2306" s="1">
        <f t="shared" ref="J2306" si="884">COUNT(H2306:H2329)</f>
        <v>24</v>
      </c>
      <c r="K2306" s="1">
        <f t="shared" ref="K2306" si="885">IF(AND(I2306&gt;=20,J2306&gt;=20),0,1)</f>
        <v>0</v>
      </c>
      <c r="L2306" s="1">
        <f t="shared" ref="L2306" si="886">IF(K2306=0,MAX(H2306:H2329),NA())</f>
        <v>46</v>
      </c>
      <c r="M2306" s="1">
        <f t="shared" ref="M2306" si="887">IF(K2306=0,IF(L2306&lt;=70,1,0),NA())</f>
        <v>1</v>
      </c>
      <c r="N2306" s="1">
        <f t="shared" ref="N2306" si="888">IF(COUNTIF(D2306:D2329,NA())=24,NA(),MAX(E2306:E2329))</f>
        <v>48</v>
      </c>
      <c r="O2306" s="1">
        <f t="shared" ref="O2306" si="889">IF(COUNTIF(D2311:D2325,NA())=15,NA(),MAX(E2311:E2325))</f>
        <v>48</v>
      </c>
      <c r="P2306" s="1">
        <f t="shared" ref="P2306" si="890">COUNTIF(D2306:D2329,"&gt;=120")</f>
        <v>0</v>
      </c>
    </row>
    <row r="2307" spans="1:16" x14ac:dyDescent="0.55000000000000004">
      <c r="A2307" s="1">
        <f>値貼り付け用シート!F106</f>
        <v>7</v>
      </c>
      <c r="B2307" s="1">
        <f>値貼り付け用シート!G106</f>
        <v>5</v>
      </c>
      <c r="C2307" s="1">
        <v>2</v>
      </c>
      <c r="D2307" s="1">
        <f>IF(OR(ISBLANK(値貼り付け用シート!I106),値貼り付け用シート!I106&gt;9990),NA(),値貼り付け用シート!I106)</f>
        <v>41</v>
      </c>
      <c r="E2307" s="1">
        <f t="shared" ref="E2307:E2370" si="891">IF(ISERROR(D2307),0,D2307)</f>
        <v>41</v>
      </c>
      <c r="F2307" s="1">
        <f t="shared" si="875"/>
        <v>320</v>
      </c>
      <c r="G2307" s="1">
        <f t="shared" si="876"/>
        <v>7</v>
      </c>
      <c r="H2307" s="1">
        <f t="shared" si="877"/>
        <v>46</v>
      </c>
    </row>
    <row r="2308" spans="1:16" x14ac:dyDescent="0.55000000000000004">
      <c r="A2308" s="1">
        <f>値貼り付け用シート!F106</f>
        <v>7</v>
      </c>
      <c r="B2308" s="1">
        <f>値貼り付け用シート!G106</f>
        <v>5</v>
      </c>
      <c r="C2308" s="1">
        <v>3</v>
      </c>
      <c r="D2308" s="1">
        <f>IF(OR(ISBLANK(値貼り付け用シート!J106),値貼り付け用シート!J106&gt;9990),NA(),値貼り付け用シート!J106)</f>
        <v>43</v>
      </c>
      <c r="E2308" s="1">
        <f t="shared" si="891"/>
        <v>43</v>
      </c>
      <c r="F2308" s="1">
        <f t="shared" si="875"/>
        <v>320</v>
      </c>
      <c r="G2308" s="1">
        <f t="shared" si="876"/>
        <v>7</v>
      </c>
      <c r="H2308" s="1">
        <f t="shared" si="877"/>
        <v>46</v>
      </c>
    </row>
    <row r="2309" spans="1:16" x14ac:dyDescent="0.55000000000000004">
      <c r="A2309" s="1">
        <f>値貼り付け用シート!F106</f>
        <v>7</v>
      </c>
      <c r="B2309" s="1">
        <f>値貼り付け用シート!G106</f>
        <v>5</v>
      </c>
      <c r="C2309" s="1">
        <v>4</v>
      </c>
      <c r="D2309" s="1">
        <f>IF(OR(ISBLANK(値貼り付け用シート!K106),値貼り付け用シート!K106&gt;9990),NA(),値貼り付け用シート!K106)</f>
        <v>39</v>
      </c>
      <c r="E2309" s="1">
        <f t="shared" si="891"/>
        <v>39</v>
      </c>
      <c r="F2309" s="1">
        <f t="shared" si="875"/>
        <v>319</v>
      </c>
      <c r="G2309" s="1">
        <f t="shared" si="876"/>
        <v>7</v>
      </c>
      <c r="H2309" s="1">
        <f t="shared" si="877"/>
        <v>46</v>
      </c>
    </row>
    <row r="2310" spans="1:16" x14ac:dyDescent="0.55000000000000004">
      <c r="A2310" s="1">
        <f>値貼り付け用シート!F106</f>
        <v>7</v>
      </c>
      <c r="B2310" s="1">
        <f>値貼り付け用シート!G106</f>
        <v>5</v>
      </c>
      <c r="C2310" s="1">
        <v>5</v>
      </c>
      <c r="D2310" s="1">
        <f>IF(OR(ISBLANK(値貼り付け用シート!L106),値貼り付け用シート!L106&gt;9990),NA(),値貼り付け用シート!L106)</f>
        <v>34</v>
      </c>
      <c r="E2310" s="1">
        <f t="shared" si="891"/>
        <v>34</v>
      </c>
      <c r="F2310" s="1">
        <f t="shared" si="875"/>
        <v>296</v>
      </c>
      <c r="G2310" s="1">
        <f t="shared" si="876"/>
        <v>7</v>
      </c>
      <c r="H2310" s="1">
        <f t="shared" si="877"/>
        <v>42</v>
      </c>
    </row>
    <row r="2311" spans="1:16" x14ac:dyDescent="0.55000000000000004">
      <c r="A2311" s="1">
        <f>値貼り付け用シート!F106</f>
        <v>7</v>
      </c>
      <c r="B2311" s="1">
        <f>値貼り付け用シート!G106</f>
        <v>5</v>
      </c>
      <c r="C2311" s="1">
        <v>6</v>
      </c>
      <c r="D2311" s="1">
        <f>IF(OR(ISBLANK(値貼り付け用シート!M106),値貼り付け用シート!M106&gt;9990),NA(),値貼り付け用シート!M106)</f>
        <v>25</v>
      </c>
      <c r="E2311" s="1">
        <f t="shared" si="891"/>
        <v>25</v>
      </c>
      <c r="F2311" s="1">
        <f t="shared" si="875"/>
        <v>261</v>
      </c>
      <c r="G2311" s="1">
        <f t="shared" si="876"/>
        <v>7</v>
      </c>
      <c r="H2311" s="1">
        <f t="shared" si="877"/>
        <v>37</v>
      </c>
    </row>
    <row r="2312" spans="1:16" x14ac:dyDescent="0.55000000000000004">
      <c r="A2312" s="1">
        <f>値貼り付け用シート!F106</f>
        <v>7</v>
      </c>
      <c r="B2312" s="1">
        <f>値貼り付け用シート!G106</f>
        <v>5</v>
      </c>
      <c r="C2312" s="1">
        <v>7</v>
      </c>
      <c r="D2312" s="1">
        <f>IF(OR(ISBLANK(値貼り付け用シート!N106),値貼り付け用シート!N106&gt;9990),NA(),値貼り付け用シート!N106)</f>
        <v>19</v>
      </c>
      <c r="E2312" s="1">
        <f t="shared" si="891"/>
        <v>19</v>
      </c>
      <c r="F2312" s="1">
        <f t="shared" si="875"/>
        <v>238</v>
      </c>
      <c r="G2312" s="1">
        <f t="shared" si="876"/>
        <v>7</v>
      </c>
      <c r="H2312" s="1">
        <f t="shared" si="877"/>
        <v>34</v>
      </c>
    </row>
    <row r="2313" spans="1:16" x14ac:dyDescent="0.55000000000000004">
      <c r="A2313" s="1">
        <f>値貼り付け用シート!F106</f>
        <v>7</v>
      </c>
      <c r="B2313" s="1">
        <f>値貼り付け用シート!G106</f>
        <v>5</v>
      </c>
      <c r="C2313" s="1">
        <v>8</v>
      </c>
      <c r="D2313" s="1">
        <f>IF(OR(ISBLANK(値貼り付け用シート!O106),値貼り付け用シート!O106&gt;9990),NA(),値貼り付け用シート!O106)</f>
        <v>22</v>
      </c>
      <c r="E2313" s="1">
        <f t="shared" si="891"/>
        <v>22</v>
      </c>
      <c r="F2313" s="1">
        <f t="shared" si="875"/>
        <v>223</v>
      </c>
      <c r="G2313" s="1">
        <f t="shared" si="876"/>
        <v>7</v>
      </c>
      <c r="H2313" s="1">
        <f t="shared" si="877"/>
        <v>32</v>
      </c>
    </row>
    <row r="2314" spans="1:16" x14ac:dyDescent="0.55000000000000004">
      <c r="A2314" s="1">
        <f>値貼り付け用シート!F106</f>
        <v>7</v>
      </c>
      <c r="B2314" s="1">
        <f>値貼り付け用シート!G106</f>
        <v>5</v>
      </c>
      <c r="C2314" s="1">
        <v>9</v>
      </c>
      <c r="D2314" s="1">
        <f>IF(OR(ISBLANK(値貼り付け用シート!P106),値貼り付け用シート!P106&gt;9990),NA(),値貼り付け用シート!P106)</f>
        <v>28</v>
      </c>
      <c r="E2314" s="1">
        <f t="shared" si="891"/>
        <v>28</v>
      </c>
      <c r="F2314" s="1">
        <f t="shared" si="875"/>
        <v>251</v>
      </c>
      <c r="G2314" s="1">
        <f t="shared" si="876"/>
        <v>8</v>
      </c>
      <c r="H2314" s="1">
        <f t="shared" si="877"/>
        <v>31</v>
      </c>
    </row>
    <row r="2315" spans="1:16" x14ac:dyDescent="0.55000000000000004">
      <c r="A2315" s="1">
        <f>値貼り付け用シート!F106</f>
        <v>7</v>
      </c>
      <c r="B2315" s="1">
        <f>値貼り付け用シート!G106</f>
        <v>5</v>
      </c>
      <c r="C2315" s="1">
        <v>10</v>
      </c>
      <c r="D2315" s="1" t="e">
        <f>IF(OR(ISBLANK(値貼り付け用シート!Q106),値貼り付け用シート!Q106&gt;9990),NA(),値貼り付け用シート!Q106)</f>
        <v>#N/A</v>
      </c>
      <c r="E2315" s="1">
        <f t="shared" si="891"/>
        <v>0</v>
      </c>
      <c r="F2315" s="1">
        <f t="shared" si="875"/>
        <v>210</v>
      </c>
      <c r="G2315" s="1">
        <f t="shared" si="876"/>
        <v>7</v>
      </c>
      <c r="H2315" s="1">
        <f t="shared" si="877"/>
        <v>30</v>
      </c>
    </row>
    <row r="2316" spans="1:16" x14ac:dyDescent="0.55000000000000004">
      <c r="A2316" s="1">
        <f>値貼り付け用シート!F106</f>
        <v>7</v>
      </c>
      <c r="B2316" s="1">
        <f>値貼り付け用シート!G106</f>
        <v>5</v>
      </c>
      <c r="C2316" s="1">
        <v>11</v>
      </c>
      <c r="D2316" s="1">
        <f>IF(OR(ISBLANK(値貼り付け用シート!R106),値貼り付け用シート!R106&gt;9990),NA(),値貼り付け用シート!R106)</f>
        <v>44</v>
      </c>
      <c r="E2316" s="1">
        <f t="shared" si="891"/>
        <v>44</v>
      </c>
      <c r="F2316" s="1">
        <f t="shared" si="875"/>
        <v>211</v>
      </c>
      <c r="G2316" s="1">
        <f t="shared" si="876"/>
        <v>7</v>
      </c>
      <c r="H2316" s="1">
        <f t="shared" si="877"/>
        <v>30</v>
      </c>
    </row>
    <row r="2317" spans="1:16" x14ac:dyDescent="0.55000000000000004">
      <c r="A2317" s="1">
        <f>値貼り付け用シート!F106</f>
        <v>7</v>
      </c>
      <c r="B2317" s="1">
        <f>値貼り付け用シート!G106</f>
        <v>5</v>
      </c>
      <c r="C2317" s="1">
        <v>12</v>
      </c>
      <c r="D2317" s="1">
        <f>IF(OR(ISBLANK(値貼り付け用シート!S106),値貼り付け用シート!S106&gt;9990),NA(),値貼り付け用シート!S106)</f>
        <v>45</v>
      </c>
      <c r="E2317" s="1">
        <f t="shared" si="891"/>
        <v>45</v>
      </c>
      <c r="F2317" s="1">
        <f t="shared" si="875"/>
        <v>217</v>
      </c>
      <c r="G2317" s="1">
        <f t="shared" si="876"/>
        <v>7</v>
      </c>
      <c r="H2317" s="1">
        <f t="shared" si="877"/>
        <v>31</v>
      </c>
    </row>
    <row r="2318" spans="1:16" x14ac:dyDescent="0.55000000000000004">
      <c r="A2318" s="1">
        <f>値貼り付け用シート!F106</f>
        <v>7</v>
      </c>
      <c r="B2318" s="1">
        <f>値貼り付け用シート!G106</f>
        <v>5</v>
      </c>
      <c r="C2318" s="1">
        <v>13</v>
      </c>
      <c r="D2318" s="1">
        <f>IF(OR(ISBLANK(値貼り付け用シート!T106),値貼り付け用シート!T106&gt;9990),NA(),値貼り付け用シート!T106)</f>
        <v>48</v>
      </c>
      <c r="E2318" s="1">
        <f t="shared" si="891"/>
        <v>48</v>
      </c>
      <c r="F2318" s="1">
        <f t="shared" si="875"/>
        <v>231</v>
      </c>
      <c r="G2318" s="1">
        <f t="shared" si="876"/>
        <v>7</v>
      </c>
      <c r="H2318" s="1">
        <f t="shared" si="877"/>
        <v>33</v>
      </c>
    </row>
    <row r="2319" spans="1:16" x14ac:dyDescent="0.55000000000000004">
      <c r="A2319" s="1">
        <f>値貼り付け用シート!F106</f>
        <v>7</v>
      </c>
      <c r="B2319" s="1">
        <f>値貼り付け用シート!G106</f>
        <v>5</v>
      </c>
      <c r="C2319" s="1">
        <v>14</v>
      </c>
      <c r="D2319" s="1">
        <f>IF(OR(ISBLANK(値貼り付け用シート!U106),値貼り付け用シート!U106&gt;9990),NA(),値貼り付け用シート!U106)</f>
        <v>47</v>
      </c>
      <c r="E2319" s="1">
        <f t="shared" si="891"/>
        <v>47</v>
      </c>
      <c r="F2319" s="1">
        <f t="shared" si="875"/>
        <v>253</v>
      </c>
      <c r="G2319" s="1">
        <f t="shared" si="876"/>
        <v>7</v>
      </c>
      <c r="H2319" s="1">
        <f t="shared" si="877"/>
        <v>36</v>
      </c>
    </row>
    <row r="2320" spans="1:16" x14ac:dyDescent="0.55000000000000004">
      <c r="A2320" s="1">
        <f>値貼り付け用シート!F106</f>
        <v>7</v>
      </c>
      <c r="B2320" s="1">
        <f>値貼り付け用シート!G106</f>
        <v>5</v>
      </c>
      <c r="C2320" s="1">
        <v>15</v>
      </c>
      <c r="D2320" s="1">
        <f>IF(OR(ISBLANK(値貼り付け用シート!V106),値貼り付け用シート!V106&gt;9990),NA(),値貼り付け用シート!V106)</f>
        <v>45</v>
      </c>
      <c r="E2320" s="1">
        <f t="shared" si="891"/>
        <v>45</v>
      </c>
      <c r="F2320" s="1">
        <f t="shared" si="875"/>
        <v>279</v>
      </c>
      <c r="G2320" s="1">
        <f t="shared" si="876"/>
        <v>7</v>
      </c>
      <c r="H2320" s="1">
        <f t="shared" si="877"/>
        <v>40</v>
      </c>
    </row>
    <row r="2321" spans="1:16" x14ac:dyDescent="0.55000000000000004">
      <c r="A2321" s="1">
        <f>値貼り付け用シート!F106</f>
        <v>7</v>
      </c>
      <c r="B2321" s="1">
        <f>値貼り付け用シート!G106</f>
        <v>5</v>
      </c>
      <c r="C2321" s="1">
        <v>16</v>
      </c>
      <c r="D2321" s="1">
        <f>IF(OR(ISBLANK(値貼り付け用シート!W106),値貼り付け用シート!W106&gt;9990),NA(),値貼り付け用シート!W106)</f>
        <v>44</v>
      </c>
      <c r="E2321" s="1">
        <f t="shared" si="891"/>
        <v>44</v>
      </c>
      <c r="F2321" s="1">
        <f t="shared" si="875"/>
        <v>301</v>
      </c>
      <c r="G2321" s="1">
        <f t="shared" si="876"/>
        <v>7</v>
      </c>
      <c r="H2321" s="1">
        <f t="shared" si="877"/>
        <v>43</v>
      </c>
    </row>
    <row r="2322" spans="1:16" x14ac:dyDescent="0.55000000000000004">
      <c r="A2322" s="1">
        <f>値貼り付け用シート!F106</f>
        <v>7</v>
      </c>
      <c r="B2322" s="1">
        <f>値貼り付け用シート!G106</f>
        <v>5</v>
      </c>
      <c r="C2322" s="1">
        <v>17</v>
      </c>
      <c r="D2322" s="1">
        <f>IF(OR(ISBLANK(値貼り付け用シート!X106),値貼り付け用シート!X106&gt;9990),NA(),値貼り付け用シート!X106)</f>
        <v>41</v>
      </c>
      <c r="E2322" s="1">
        <f t="shared" si="891"/>
        <v>41</v>
      </c>
      <c r="F2322" s="1">
        <f t="shared" si="875"/>
        <v>314</v>
      </c>
      <c r="G2322" s="1">
        <f t="shared" si="876"/>
        <v>7</v>
      </c>
      <c r="H2322" s="1">
        <f t="shared" si="877"/>
        <v>45</v>
      </c>
    </row>
    <row r="2323" spans="1:16" x14ac:dyDescent="0.55000000000000004">
      <c r="A2323" s="1">
        <f>値貼り付け用シート!F106</f>
        <v>7</v>
      </c>
      <c r="B2323" s="1">
        <f>値貼り付け用シート!G106</f>
        <v>5</v>
      </c>
      <c r="C2323" s="1">
        <v>18</v>
      </c>
      <c r="D2323" s="1">
        <f>IF(OR(ISBLANK(値貼り付け用シート!Y106),値貼り付け用シート!Y106&gt;9990),NA(),値貼り付け用シート!Y106)</f>
        <v>44</v>
      </c>
      <c r="E2323" s="1">
        <f t="shared" si="891"/>
        <v>44</v>
      </c>
      <c r="F2323" s="1">
        <f t="shared" si="875"/>
        <v>358</v>
      </c>
      <c r="G2323" s="1">
        <f t="shared" si="876"/>
        <v>8</v>
      </c>
      <c r="H2323" s="1">
        <f t="shared" si="877"/>
        <v>45</v>
      </c>
    </row>
    <row r="2324" spans="1:16" x14ac:dyDescent="0.55000000000000004">
      <c r="A2324" s="1">
        <f>値貼り付け用シート!F106</f>
        <v>7</v>
      </c>
      <c r="B2324" s="1">
        <f>値貼り付け用シート!G106</f>
        <v>5</v>
      </c>
      <c r="C2324" s="1">
        <v>19</v>
      </c>
      <c r="D2324" s="1">
        <f>IF(OR(ISBLANK(値貼り付け用シート!Z106),値貼り付け用シート!Z106&gt;9990),NA(),値貼り付け用シート!Z106)</f>
        <v>44</v>
      </c>
      <c r="E2324" s="1">
        <f t="shared" si="891"/>
        <v>44</v>
      </c>
      <c r="F2324" s="1">
        <f t="shared" si="875"/>
        <v>358</v>
      </c>
      <c r="G2324" s="1">
        <f t="shared" si="876"/>
        <v>8</v>
      </c>
      <c r="H2324" s="1">
        <f t="shared" si="877"/>
        <v>45</v>
      </c>
    </row>
    <row r="2325" spans="1:16" x14ac:dyDescent="0.55000000000000004">
      <c r="A2325" s="1">
        <f>値貼り付け用シート!F106</f>
        <v>7</v>
      </c>
      <c r="B2325" s="1">
        <f>値貼り付け用シート!G106</f>
        <v>5</v>
      </c>
      <c r="C2325" s="1">
        <v>20</v>
      </c>
      <c r="D2325" s="1">
        <f>IF(OR(ISBLANK(値貼り付け用シート!AA106),値貼り付け用シート!AA106&gt;9990),NA(),値貼り付け用シート!AA106)</f>
        <v>40</v>
      </c>
      <c r="E2325" s="1">
        <f t="shared" si="891"/>
        <v>40</v>
      </c>
      <c r="F2325" s="1">
        <f t="shared" si="875"/>
        <v>353</v>
      </c>
      <c r="G2325" s="1">
        <f t="shared" si="876"/>
        <v>8</v>
      </c>
      <c r="H2325" s="1">
        <f t="shared" si="877"/>
        <v>44</v>
      </c>
    </row>
    <row r="2326" spans="1:16" x14ac:dyDescent="0.55000000000000004">
      <c r="A2326" s="1">
        <f>値貼り付け用シート!F106</f>
        <v>7</v>
      </c>
      <c r="B2326" s="1">
        <f>値貼り付け用シート!G106</f>
        <v>5</v>
      </c>
      <c r="C2326" s="1">
        <v>21</v>
      </c>
      <c r="D2326" s="1">
        <f>IF(OR(ISBLANK(値貼り付け用シート!AB106),値貼り付け用シート!AB106&gt;9990),NA(),値貼り付け用シート!AB106)</f>
        <v>40</v>
      </c>
      <c r="E2326" s="1">
        <f t="shared" si="891"/>
        <v>40</v>
      </c>
      <c r="F2326" s="1">
        <f t="shared" si="875"/>
        <v>345</v>
      </c>
      <c r="G2326" s="1">
        <f t="shared" si="876"/>
        <v>8</v>
      </c>
      <c r="H2326" s="1">
        <f t="shared" si="877"/>
        <v>43</v>
      </c>
    </row>
    <row r="2327" spans="1:16" x14ac:dyDescent="0.55000000000000004">
      <c r="A2327" s="1">
        <f>値貼り付け用シート!F106</f>
        <v>7</v>
      </c>
      <c r="B2327" s="1">
        <f>値貼り付け用シート!G106</f>
        <v>5</v>
      </c>
      <c r="C2327" s="1">
        <v>22</v>
      </c>
      <c r="D2327" s="1">
        <f>IF(OR(ISBLANK(値貼り付け用シート!AC106),値貼り付け用シート!AC106&gt;9990),NA(),値貼り付け用シート!AC106)</f>
        <v>35</v>
      </c>
      <c r="E2327" s="1">
        <f t="shared" si="891"/>
        <v>35</v>
      </c>
      <c r="F2327" s="1">
        <f t="shared" si="875"/>
        <v>333</v>
      </c>
      <c r="G2327" s="1">
        <f t="shared" si="876"/>
        <v>8</v>
      </c>
      <c r="H2327" s="1">
        <f t="shared" si="877"/>
        <v>42</v>
      </c>
    </row>
    <row r="2328" spans="1:16" x14ac:dyDescent="0.55000000000000004">
      <c r="A2328" s="1">
        <f>値貼り付け用シート!F106</f>
        <v>7</v>
      </c>
      <c r="B2328" s="1">
        <f>値貼り付け用シート!G106</f>
        <v>5</v>
      </c>
      <c r="C2328" s="1">
        <v>23</v>
      </c>
      <c r="D2328" s="1">
        <f>IF(OR(ISBLANK(値貼り付け用シート!AD106),値貼り付け用シート!AD106&gt;9990),NA(),値貼り付け用シート!AD106)</f>
        <v>33</v>
      </c>
      <c r="E2328" s="1">
        <f t="shared" si="891"/>
        <v>33</v>
      </c>
      <c r="F2328" s="1">
        <f t="shared" si="875"/>
        <v>321</v>
      </c>
      <c r="G2328" s="1">
        <f t="shared" si="876"/>
        <v>8</v>
      </c>
      <c r="H2328" s="1">
        <f t="shared" si="877"/>
        <v>40</v>
      </c>
    </row>
    <row r="2329" spans="1:16" x14ac:dyDescent="0.55000000000000004">
      <c r="A2329" s="1">
        <f>値貼り付け用シート!F106</f>
        <v>7</v>
      </c>
      <c r="B2329" s="1">
        <f>値貼り付け用シート!G106</f>
        <v>5</v>
      </c>
      <c r="C2329" s="1">
        <v>24</v>
      </c>
      <c r="D2329" s="1">
        <f>IF(OR(ISBLANK(値貼り付け用シート!AE106),値貼り付け用シート!AE106&gt;9990),NA(),値貼り付け用シート!AE106)</f>
        <v>36</v>
      </c>
      <c r="E2329" s="1">
        <f t="shared" si="891"/>
        <v>36</v>
      </c>
      <c r="F2329" s="1">
        <f t="shared" si="875"/>
        <v>313</v>
      </c>
      <c r="G2329" s="1">
        <f t="shared" si="876"/>
        <v>8</v>
      </c>
      <c r="H2329" s="1">
        <f t="shared" si="877"/>
        <v>39</v>
      </c>
    </row>
    <row r="2330" spans="1:16" x14ac:dyDescent="0.55000000000000004">
      <c r="A2330" s="1">
        <f>値貼り付け用シート!F107</f>
        <v>7</v>
      </c>
      <c r="B2330" s="1">
        <f>値貼り付け用シート!G107</f>
        <v>6</v>
      </c>
      <c r="C2330" s="1">
        <v>1</v>
      </c>
      <c r="D2330" s="1">
        <f>IF(OR(ISBLANK(値貼り付け用シート!H107),値貼り付け用シート!H107&gt;9990),NA(),値貼り付け用シート!H107)</f>
        <v>29</v>
      </c>
      <c r="E2330" s="1">
        <f t="shared" si="891"/>
        <v>29</v>
      </c>
      <c r="F2330" s="1">
        <f t="shared" si="875"/>
        <v>301</v>
      </c>
      <c r="G2330" s="1">
        <f t="shared" si="876"/>
        <v>8</v>
      </c>
      <c r="H2330" s="1">
        <f t="shared" si="877"/>
        <v>38</v>
      </c>
      <c r="I2330" s="1">
        <f t="shared" ref="I2330" si="892">COUNT(D2330:D2353)</f>
        <v>24</v>
      </c>
      <c r="J2330" s="1">
        <f t="shared" ref="J2330" si="893">COUNT(H2330:H2353)</f>
        <v>24</v>
      </c>
      <c r="K2330" s="1">
        <f t="shared" ref="K2330" si="894">IF(AND(I2330&gt;=20,J2330&gt;=20),0,1)</f>
        <v>0</v>
      </c>
      <c r="L2330" s="1">
        <f t="shared" ref="L2330" si="895">IF(K2330=0,MAX(H2330:H2353),NA())</f>
        <v>56</v>
      </c>
      <c r="M2330" s="1">
        <f t="shared" ref="M2330" si="896">IF(K2330=0,IF(L2330&lt;=70,1,0),NA())</f>
        <v>1</v>
      </c>
      <c r="N2330" s="1">
        <f t="shared" ref="N2330" si="897">IF(COUNTIF(D2330:D2353,NA())=24,NA(),MAX(E2330:E2353))</f>
        <v>75</v>
      </c>
      <c r="O2330" s="1">
        <f t="shared" ref="O2330" si="898">IF(COUNTIF(D2335:D2349,NA())=15,NA(),MAX(E2335:E2349))</f>
        <v>75</v>
      </c>
      <c r="P2330" s="1">
        <f t="shared" ref="P2330" si="899">COUNTIF(D2330:D2353,"&gt;=120")</f>
        <v>0</v>
      </c>
    </row>
    <row r="2331" spans="1:16" x14ac:dyDescent="0.55000000000000004">
      <c r="A2331" s="1">
        <f>値貼り付け用シート!F107</f>
        <v>7</v>
      </c>
      <c r="B2331" s="1">
        <f>値貼り付け用シート!G107</f>
        <v>6</v>
      </c>
      <c r="C2331" s="1">
        <v>2</v>
      </c>
      <c r="D2331" s="1">
        <f>IF(OR(ISBLANK(値貼り付け用シート!I107),値貼り付け用シート!I107&gt;9990),NA(),値貼り付け用シート!I107)</f>
        <v>29</v>
      </c>
      <c r="E2331" s="1">
        <f t="shared" si="891"/>
        <v>29</v>
      </c>
      <c r="F2331" s="1">
        <f t="shared" ref="F2331:F2394" si="900">SUM(E2324:E2331)</f>
        <v>286</v>
      </c>
      <c r="G2331" s="1">
        <f t="shared" ref="G2331:G2394" si="901">COUNT(D2324:D2331)</f>
        <v>8</v>
      </c>
      <c r="H2331" s="1">
        <f t="shared" ref="H2331:H2394" si="902">IF(G2331&gt;=6,ROUND(F2331/G2331,0),NA())</f>
        <v>36</v>
      </c>
    </row>
    <row r="2332" spans="1:16" x14ac:dyDescent="0.55000000000000004">
      <c r="A2332" s="1">
        <f>値貼り付け用シート!F107</f>
        <v>7</v>
      </c>
      <c r="B2332" s="1">
        <f>値貼り付け用シート!G107</f>
        <v>6</v>
      </c>
      <c r="C2332" s="1">
        <v>3</v>
      </c>
      <c r="D2332" s="1">
        <f>IF(OR(ISBLANK(値貼り付け用シート!J107),値貼り付け用シート!J107&gt;9990),NA(),値貼り付け用シート!J107)</f>
        <v>28</v>
      </c>
      <c r="E2332" s="1">
        <f t="shared" si="891"/>
        <v>28</v>
      </c>
      <c r="F2332" s="1">
        <f t="shared" si="900"/>
        <v>270</v>
      </c>
      <c r="G2332" s="1">
        <f t="shared" si="901"/>
        <v>8</v>
      </c>
      <c r="H2332" s="1">
        <f t="shared" si="902"/>
        <v>34</v>
      </c>
    </row>
    <row r="2333" spans="1:16" x14ac:dyDescent="0.55000000000000004">
      <c r="A2333" s="1">
        <f>値貼り付け用シート!F107</f>
        <v>7</v>
      </c>
      <c r="B2333" s="1">
        <f>値貼り付け用シート!G107</f>
        <v>6</v>
      </c>
      <c r="C2333" s="1">
        <v>4</v>
      </c>
      <c r="D2333" s="1">
        <f>IF(OR(ISBLANK(値貼り付け用シート!K107),値貼り付け用シート!K107&gt;9990),NA(),値貼り付け用シート!K107)</f>
        <v>30</v>
      </c>
      <c r="E2333" s="1">
        <f t="shared" si="891"/>
        <v>30</v>
      </c>
      <c r="F2333" s="1">
        <f t="shared" si="900"/>
        <v>260</v>
      </c>
      <c r="G2333" s="1">
        <f t="shared" si="901"/>
        <v>8</v>
      </c>
      <c r="H2333" s="1">
        <f t="shared" si="902"/>
        <v>33</v>
      </c>
    </row>
    <row r="2334" spans="1:16" x14ac:dyDescent="0.55000000000000004">
      <c r="A2334" s="1">
        <f>値貼り付け用シート!F107</f>
        <v>7</v>
      </c>
      <c r="B2334" s="1">
        <f>値貼り付け用シート!G107</f>
        <v>6</v>
      </c>
      <c r="C2334" s="1">
        <v>5</v>
      </c>
      <c r="D2334" s="1">
        <f>IF(OR(ISBLANK(値貼り付け用シート!L107),値貼り付け用シート!L107&gt;9990),NA(),値貼り付け用シート!L107)</f>
        <v>35</v>
      </c>
      <c r="E2334" s="1">
        <f t="shared" si="891"/>
        <v>35</v>
      </c>
      <c r="F2334" s="1">
        <f t="shared" si="900"/>
        <v>255</v>
      </c>
      <c r="G2334" s="1">
        <f t="shared" si="901"/>
        <v>8</v>
      </c>
      <c r="H2334" s="1">
        <f t="shared" si="902"/>
        <v>32</v>
      </c>
    </row>
    <row r="2335" spans="1:16" x14ac:dyDescent="0.55000000000000004">
      <c r="A2335" s="1">
        <f>値貼り付け用シート!F107</f>
        <v>7</v>
      </c>
      <c r="B2335" s="1">
        <f>値貼り付け用シート!G107</f>
        <v>6</v>
      </c>
      <c r="C2335" s="1">
        <v>6</v>
      </c>
      <c r="D2335" s="1">
        <f>IF(OR(ISBLANK(値貼り付け用シート!M107),値貼り付け用シート!M107&gt;9990),NA(),値貼り付け用シート!M107)</f>
        <v>36</v>
      </c>
      <c r="E2335" s="1">
        <f t="shared" si="891"/>
        <v>36</v>
      </c>
      <c r="F2335" s="1">
        <f t="shared" si="900"/>
        <v>256</v>
      </c>
      <c r="G2335" s="1">
        <f t="shared" si="901"/>
        <v>8</v>
      </c>
      <c r="H2335" s="1">
        <f t="shared" si="902"/>
        <v>32</v>
      </c>
    </row>
    <row r="2336" spans="1:16" x14ac:dyDescent="0.55000000000000004">
      <c r="A2336" s="1">
        <f>値貼り付け用シート!F107</f>
        <v>7</v>
      </c>
      <c r="B2336" s="1">
        <f>値貼り付け用シート!G107</f>
        <v>6</v>
      </c>
      <c r="C2336" s="1">
        <v>7</v>
      </c>
      <c r="D2336" s="1">
        <f>IF(OR(ISBLANK(値貼り付け用シート!N107),値貼り付け用シート!N107&gt;9990),NA(),値貼り付け用シート!N107)</f>
        <v>36</v>
      </c>
      <c r="E2336" s="1">
        <f t="shared" si="891"/>
        <v>36</v>
      </c>
      <c r="F2336" s="1">
        <f t="shared" si="900"/>
        <v>259</v>
      </c>
      <c r="G2336" s="1">
        <f t="shared" si="901"/>
        <v>8</v>
      </c>
      <c r="H2336" s="1">
        <f t="shared" si="902"/>
        <v>32</v>
      </c>
    </row>
    <row r="2337" spans="1:8" x14ac:dyDescent="0.55000000000000004">
      <c r="A2337" s="1">
        <f>値貼り付け用シート!F107</f>
        <v>7</v>
      </c>
      <c r="B2337" s="1">
        <f>値貼り付け用シート!G107</f>
        <v>6</v>
      </c>
      <c r="C2337" s="1">
        <v>8</v>
      </c>
      <c r="D2337" s="1">
        <f>IF(OR(ISBLANK(値貼り付け用シート!O107),値貼り付け用シート!O107&gt;9990),NA(),値貼り付け用シート!O107)</f>
        <v>33</v>
      </c>
      <c r="E2337" s="1">
        <f t="shared" si="891"/>
        <v>33</v>
      </c>
      <c r="F2337" s="1">
        <f t="shared" si="900"/>
        <v>256</v>
      </c>
      <c r="G2337" s="1">
        <f t="shared" si="901"/>
        <v>8</v>
      </c>
      <c r="H2337" s="1">
        <f t="shared" si="902"/>
        <v>32</v>
      </c>
    </row>
    <row r="2338" spans="1:8" x14ac:dyDescent="0.55000000000000004">
      <c r="A2338" s="1">
        <f>値貼り付け用シート!F107</f>
        <v>7</v>
      </c>
      <c r="B2338" s="1">
        <f>値貼り付け用シート!G107</f>
        <v>6</v>
      </c>
      <c r="C2338" s="1">
        <v>9</v>
      </c>
      <c r="D2338" s="1">
        <f>IF(OR(ISBLANK(値貼り付け用シート!P107),値貼り付け用シート!P107&gt;9990),NA(),値貼り付け用シート!P107)</f>
        <v>31</v>
      </c>
      <c r="E2338" s="1">
        <f t="shared" si="891"/>
        <v>31</v>
      </c>
      <c r="F2338" s="1">
        <f t="shared" si="900"/>
        <v>258</v>
      </c>
      <c r="G2338" s="1">
        <f t="shared" si="901"/>
        <v>8</v>
      </c>
      <c r="H2338" s="1">
        <f t="shared" si="902"/>
        <v>32</v>
      </c>
    </row>
    <row r="2339" spans="1:8" x14ac:dyDescent="0.55000000000000004">
      <c r="A2339" s="1">
        <f>値貼り付け用シート!F107</f>
        <v>7</v>
      </c>
      <c r="B2339" s="1">
        <f>値貼り付け用シート!G107</f>
        <v>6</v>
      </c>
      <c r="C2339" s="1">
        <v>10</v>
      </c>
      <c r="D2339" s="1">
        <f>IF(OR(ISBLANK(値貼り付け用シート!Q107),値貼り付け用シート!Q107&gt;9990),NA(),値貼り付け用シート!Q107)</f>
        <v>34</v>
      </c>
      <c r="E2339" s="1">
        <f t="shared" si="891"/>
        <v>34</v>
      </c>
      <c r="F2339" s="1">
        <f t="shared" si="900"/>
        <v>263</v>
      </c>
      <c r="G2339" s="1">
        <f t="shared" si="901"/>
        <v>8</v>
      </c>
      <c r="H2339" s="1">
        <f t="shared" si="902"/>
        <v>33</v>
      </c>
    </row>
    <row r="2340" spans="1:8" x14ac:dyDescent="0.55000000000000004">
      <c r="A2340" s="1">
        <f>値貼り付け用シート!F107</f>
        <v>7</v>
      </c>
      <c r="B2340" s="1">
        <f>値貼り付け用シート!G107</f>
        <v>6</v>
      </c>
      <c r="C2340" s="1">
        <v>11</v>
      </c>
      <c r="D2340" s="1">
        <f>IF(OR(ISBLANK(値貼り付け用シート!R107),値貼り付け用シート!R107&gt;9990),NA(),値貼り付け用シート!R107)</f>
        <v>42</v>
      </c>
      <c r="E2340" s="1">
        <f t="shared" si="891"/>
        <v>42</v>
      </c>
      <c r="F2340" s="1">
        <f t="shared" si="900"/>
        <v>277</v>
      </c>
      <c r="G2340" s="1">
        <f t="shared" si="901"/>
        <v>8</v>
      </c>
      <c r="H2340" s="1">
        <f t="shared" si="902"/>
        <v>35</v>
      </c>
    </row>
    <row r="2341" spans="1:8" x14ac:dyDescent="0.55000000000000004">
      <c r="A2341" s="1">
        <f>値貼り付け用シート!F107</f>
        <v>7</v>
      </c>
      <c r="B2341" s="1">
        <f>値貼り付け用シート!G107</f>
        <v>6</v>
      </c>
      <c r="C2341" s="1">
        <v>12</v>
      </c>
      <c r="D2341" s="1">
        <f>IF(OR(ISBLANK(値貼り付け用シート!S107),値貼り付け用シート!S107&gt;9990),NA(),値貼り付け用シート!S107)</f>
        <v>50</v>
      </c>
      <c r="E2341" s="1">
        <f t="shared" si="891"/>
        <v>50</v>
      </c>
      <c r="F2341" s="1">
        <f t="shared" si="900"/>
        <v>297</v>
      </c>
      <c r="G2341" s="1">
        <f t="shared" si="901"/>
        <v>8</v>
      </c>
      <c r="H2341" s="1">
        <f t="shared" si="902"/>
        <v>37</v>
      </c>
    </row>
    <row r="2342" spans="1:8" x14ac:dyDescent="0.55000000000000004">
      <c r="A2342" s="1">
        <f>値貼り付け用シート!F107</f>
        <v>7</v>
      </c>
      <c r="B2342" s="1">
        <f>値貼り付け用シート!G107</f>
        <v>6</v>
      </c>
      <c r="C2342" s="1">
        <v>13</v>
      </c>
      <c r="D2342" s="1">
        <f>IF(OR(ISBLANK(値貼り付け用シート!T107),値貼り付け用シート!T107&gt;9990),NA(),値貼り付け用シート!T107)</f>
        <v>54</v>
      </c>
      <c r="E2342" s="1">
        <f t="shared" si="891"/>
        <v>54</v>
      </c>
      <c r="F2342" s="1">
        <f t="shared" si="900"/>
        <v>316</v>
      </c>
      <c r="G2342" s="1">
        <f t="shared" si="901"/>
        <v>8</v>
      </c>
      <c r="H2342" s="1">
        <f t="shared" si="902"/>
        <v>40</v>
      </c>
    </row>
    <row r="2343" spans="1:8" x14ac:dyDescent="0.55000000000000004">
      <c r="A2343" s="1">
        <f>値貼り付け用シート!F107</f>
        <v>7</v>
      </c>
      <c r="B2343" s="1">
        <f>値貼り付け用シート!G107</f>
        <v>6</v>
      </c>
      <c r="C2343" s="1">
        <v>14</v>
      </c>
      <c r="D2343" s="1">
        <f>IF(OR(ISBLANK(値貼り付け用シート!U107),値貼り付け用シート!U107&gt;9990),NA(),値貼り付け用シート!U107)</f>
        <v>58</v>
      </c>
      <c r="E2343" s="1">
        <f t="shared" si="891"/>
        <v>58</v>
      </c>
      <c r="F2343" s="1">
        <f t="shared" si="900"/>
        <v>338</v>
      </c>
      <c r="G2343" s="1">
        <f t="shared" si="901"/>
        <v>8</v>
      </c>
      <c r="H2343" s="1">
        <f t="shared" si="902"/>
        <v>42</v>
      </c>
    </row>
    <row r="2344" spans="1:8" x14ac:dyDescent="0.55000000000000004">
      <c r="A2344" s="1">
        <f>値貼り付け用シート!F107</f>
        <v>7</v>
      </c>
      <c r="B2344" s="1">
        <f>値貼り付け用シート!G107</f>
        <v>6</v>
      </c>
      <c r="C2344" s="1">
        <v>15</v>
      </c>
      <c r="D2344" s="1">
        <f>IF(OR(ISBLANK(値貼り付け用シート!V107),値貼り付け用シート!V107&gt;9990),NA(),値貼り付け用シート!V107)</f>
        <v>63</v>
      </c>
      <c r="E2344" s="1">
        <f t="shared" si="891"/>
        <v>63</v>
      </c>
      <c r="F2344" s="1">
        <f t="shared" si="900"/>
        <v>365</v>
      </c>
      <c r="G2344" s="1">
        <f t="shared" si="901"/>
        <v>8</v>
      </c>
      <c r="H2344" s="1">
        <f t="shared" si="902"/>
        <v>46</v>
      </c>
    </row>
    <row r="2345" spans="1:8" x14ac:dyDescent="0.55000000000000004">
      <c r="A2345" s="1">
        <f>値貼り付け用シート!F107</f>
        <v>7</v>
      </c>
      <c r="B2345" s="1">
        <f>値貼り付け用シート!G107</f>
        <v>6</v>
      </c>
      <c r="C2345" s="1">
        <v>16</v>
      </c>
      <c r="D2345" s="1">
        <f>IF(OR(ISBLANK(値貼り付け用シート!W107),値貼り付け用シート!W107&gt;9990),NA(),値貼り付け用シート!W107)</f>
        <v>57</v>
      </c>
      <c r="E2345" s="1">
        <f t="shared" si="891"/>
        <v>57</v>
      </c>
      <c r="F2345" s="1">
        <f t="shared" si="900"/>
        <v>389</v>
      </c>
      <c r="G2345" s="1">
        <f t="shared" si="901"/>
        <v>8</v>
      </c>
      <c r="H2345" s="1">
        <f t="shared" si="902"/>
        <v>49</v>
      </c>
    </row>
    <row r="2346" spans="1:8" x14ac:dyDescent="0.55000000000000004">
      <c r="A2346" s="1">
        <f>値貼り付け用シート!F107</f>
        <v>7</v>
      </c>
      <c r="B2346" s="1">
        <f>値貼り付け用シート!G107</f>
        <v>6</v>
      </c>
      <c r="C2346" s="1">
        <v>17</v>
      </c>
      <c r="D2346" s="1">
        <f>IF(OR(ISBLANK(値貼り付け用シート!X107),値貼り付け用シート!X107&gt;9990),NA(),値貼り付け用シート!X107)</f>
        <v>75</v>
      </c>
      <c r="E2346" s="1">
        <f t="shared" si="891"/>
        <v>75</v>
      </c>
      <c r="F2346" s="1">
        <f t="shared" si="900"/>
        <v>433</v>
      </c>
      <c r="G2346" s="1">
        <f t="shared" si="901"/>
        <v>8</v>
      </c>
      <c r="H2346" s="1">
        <f t="shared" si="902"/>
        <v>54</v>
      </c>
    </row>
    <row r="2347" spans="1:8" x14ac:dyDescent="0.55000000000000004">
      <c r="A2347" s="1">
        <f>値貼り付け用シート!F107</f>
        <v>7</v>
      </c>
      <c r="B2347" s="1">
        <f>値貼り付け用シート!G107</f>
        <v>6</v>
      </c>
      <c r="C2347" s="1">
        <v>18</v>
      </c>
      <c r="D2347" s="1">
        <f>IF(OR(ISBLANK(値貼り付け用シート!Y107),値貼り付け用シート!Y107&gt;9990),NA(),値貼り付け用シート!Y107)</f>
        <v>48</v>
      </c>
      <c r="E2347" s="1">
        <f t="shared" si="891"/>
        <v>48</v>
      </c>
      <c r="F2347" s="1">
        <f t="shared" si="900"/>
        <v>447</v>
      </c>
      <c r="G2347" s="1">
        <f t="shared" si="901"/>
        <v>8</v>
      </c>
      <c r="H2347" s="1">
        <f t="shared" si="902"/>
        <v>56</v>
      </c>
    </row>
    <row r="2348" spans="1:8" x14ac:dyDescent="0.55000000000000004">
      <c r="A2348" s="1">
        <f>値貼り付け用シート!F107</f>
        <v>7</v>
      </c>
      <c r="B2348" s="1">
        <f>値貼り付け用シート!G107</f>
        <v>6</v>
      </c>
      <c r="C2348" s="1">
        <v>19</v>
      </c>
      <c r="D2348" s="1">
        <f>IF(OR(ISBLANK(値貼り付け用シート!Z107),値貼り付け用シート!Z107&gt;9990),NA(),値貼り付け用シート!Z107)</f>
        <v>40</v>
      </c>
      <c r="E2348" s="1">
        <f t="shared" si="891"/>
        <v>40</v>
      </c>
      <c r="F2348" s="1">
        <f t="shared" si="900"/>
        <v>445</v>
      </c>
      <c r="G2348" s="1">
        <f t="shared" si="901"/>
        <v>8</v>
      </c>
      <c r="H2348" s="1">
        <f t="shared" si="902"/>
        <v>56</v>
      </c>
    </row>
    <row r="2349" spans="1:8" x14ac:dyDescent="0.55000000000000004">
      <c r="A2349" s="1">
        <f>値貼り付け用シート!F107</f>
        <v>7</v>
      </c>
      <c r="B2349" s="1">
        <f>値貼り付け用シート!G107</f>
        <v>6</v>
      </c>
      <c r="C2349" s="1">
        <v>20</v>
      </c>
      <c r="D2349" s="1">
        <f>IF(OR(ISBLANK(値貼り付け用シート!AA107),値貼り付け用シート!AA107&gt;9990),NA(),値貼り付け用シート!AA107)</f>
        <v>32</v>
      </c>
      <c r="E2349" s="1">
        <f t="shared" si="891"/>
        <v>32</v>
      </c>
      <c r="F2349" s="1">
        <f t="shared" si="900"/>
        <v>427</v>
      </c>
      <c r="G2349" s="1">
        <f t="shared" si="901"/>
        <v>8</v>
      </c>
      <c r="H2349" s="1">
        <f t="shared" si="902"/>
        <v>53</v>
      </c>
    </row>
    <row r="2350" spans="1:8" x14ac:dyDescent="0.55000000000000004">
      <c r="A2350" s="1">
        <f>値貼り付け用シート!F107</f>
        <v>7</v>
      </c>
      <c r="B2350" s="1">
        <f>値貼り付け用シート!G107</f>
        <v>6</v>
      </c>
      <c r="C2350" s="1">
        <v>21</v>
      </c>
      <c r="D2350" s="1">
        <f>IF(OR(ISBLANK(値貼り付け用シート!AB107),値貼り付け用シート!AB107&gt;9990),NA(),値貼り付け用シート!AB107)</f>
        <v>30</v>
      </c>
      <c r="E2350" s="1">
        <f t="shared" si="891"/>
        <v>30</v>
      </c>
      <c r="F2350" s="1">
        <f t="shared" si="900"/>
        <v>403</v>
      </c>
      <c r="G2350" s="1">
        <f t="shared" si="901"/>
        <v>8</v>
      </c>
      <c r="H2350" s="1">
        <f t="shared" si="902"/>
        <v>50</v>
      </c>
    </row>
    <row r="2351" spans="1:8" x14ac:dyDescent="0.55000000000000004">
      <c r="A2351" s="1">
        <f>値貼り付け用シート!F107</f>
        <v>7</v>
      </c>
      <c r="B2351" s="1">
        <f>値貼り付け用シート!G107</f>
        <v>6</v>
      </c>
      <c r="C2351" s="1">
        <v>22</v>
      </c>
      <c r="D2351" s="1">
        <f>IF(OR(ISBLANK(値貼り付け用シート!AC107),値貼り付け用シート!AC107&gt;9990),NA(),値貼り付け用シート!AC107)</f>
        <v>27</v>
      </c>
      <c r="E2351" s="1">
        <f t="shared" si="891"/>
        <v>27</v>
      </c>
      <c r="F2351" s="1">
        <f t="shared" si="900"/>
        <v>372</v>
      </c>
      <c r="G2351" s="1">
        <f t="shared" si="901"/>
        <v>8</v>
      </c>
      <c r="H2351" s="1">
        <f t="shared" si="902"/>
        <v>47</v>
      </c>
    </row>
    <row r="2352" spans="1:8" x14ac:dyDescent="0.55000000000000004">
      <c r="A2352" s="1">
        <f>値貼り付け用シート!F107</f>
        <v>7</v>
      </c>
      <c r="B2352" s="1">
        <f>値貼り付け用シート!G107</f>
        <v>6</v>
      </c>
      <c r="C2352" s="1">
        <v>23</v>
      </c>
      <c r="D2352" s="1">
        <f>IF(OR(ISBLANK(値貼り付け用シート!AD107),値貼り付け用シート!AD107&gt;9990),NA(),値貼り付け用シート!AD107)</f>
        <v>26</v>
      </c>
      <c r="E2352" s="1">
        <f t="shared" si="891"/>
        <v>26</v>
      </c>
      <c r="F2352" s="1">
        <f t="shared" si="900"/>
        <v>335</v>
      </c>
      <c r="G2352" s="1">
        <f t="shared" si="901"/>
        <v>8</v>
      </c>
      <c r="H2352" s="1">
        <f t="shared" si="902"/>
        <v>42</v>
      </c>
    </row>
    <row r="2353" spans="1:16" x14ac:dyDescent="0.55000000000000004">
      <c r="A2353" s="1">
        <f>値貼り付け用シート!F107</f>
        <v>7</v>
      </c>
      <c r="B2353" s="1">
        <f>値貼り付け用シート!G107</f>
        <v>6</v>
      </c>
      <c r="C2353" s="1">
        <v>24</v>
      </c>
      <c r="D2353" s="1">
        <f>IF(OR(ISBLANK(値貼り付け用シート!AE107),値貼り付け用シート!AE107&gt;9990),NA(),値貼り付け用シート!AE107)</f>
        <v>23</v>
      </c>
      <c r="E2353" s="1">
        <f t="shared" si="891"/>
        <v>23</v>
      </c>
      <c r="F2353" s="1">
        <f t="shared" si="900"/>
        <v>301</v>
      </c>
      <c r="G2353" s="1">
        <f t="shared" si="901"/>
        <v>8</v>
      </c>
      <c r="H2353" s="1">
        <f t="shared" si="902"/>
        <v>38</v>
      </c>
    </row>
    <row r="2354" spans="1:16" x14ac:dyDescent="0.55000000000000004">
      <c r="A2354" s="1">
        <f>値貼り付け用シート!F108</f>
        <v>7</v>
      </c>
      <c r="B2354" s="1">
        <f>値貼り付け用シート!G108</f>
        <v>7</v>
      </c>
      <c r="C2354" s="1">
        <v>1</v>
      </c>
      <c r="D2354" s="1">
        <f>IF(OR(ISBLANK(値貼り付け用シート!H108),値貼り付け用シート!H108&gt;9990),NA(),値貼り付け用シート!H108)</f>
        <v>17</v>
      </c>
      <c r="E2354" s="1">
        <f t="shared" si="891"/>
        <v>17</v>
      </c>
      <c r="F2354" s="1">
        <f t="shared" si="900"/>
        <v>243</v>
      </c>
      <c r="G2354" s="1">
        <f t="shared" si="901"/>
        <v>8</v>
      </c>
      <c r="H2354" s="1">
        <f t="shared" si="902"/>
        <v>30</v>
      </c>
      <c r="I2354" s="1">
        <f t="shared" ref="I2354" si="903">COUNT(D2354:D2377)</f>
        <v>24</v>
      </c>
      <c r="J2354" s="1">
        <f t="shared" ref="J2354" si="904">COUNT(H2354:H2377)</f>
        <v>24</v>
      </c>
      <c r="K2354" s="1">
        <f t="shared" ref="K2354" si="905">IF(AND(I2354&gt;=20,J2354&gt;=20),0,1)</f>
        <v>0</v>
      </c>
      <c r="L2354" s="1">
        <f t="shared" ref="L2354" si="906">IF(K2354=0,MAX(H2354:H2377),NA())</f>
        <v>64</v>
      </c>
      <c r="M2354" s="1">
        <f t="shared" ref="M2354" si="907">IF(K2354=0,IF(L2354&lt;=70,1,0),NA())</f>
        <v>1</v>
      </c>
      <c r="N2354" s="1">
        <f t="shared" ref="N2354" si="908">IF(COUNTIF(D2354:D2377,NA())=24,NA(),MAX(E2354:E2377))</f>
        <v>74</v>
      </c>
      <c r="O2354" s="1">
        <f t="shared" ref="O2354" si="909">IF(COUNTIF(D2359:D2373,NA())=15,NA(),MAX(E2359:E2373))</f>
        <v>74</v>
      </c>
      <c r="P2354" s="1">
        <f t="shared" ref="P2354" si="910">COUNTIF(D2354:D2377,"&gt;=120")</f>
        <v>0</v>
      </c>
    </row>
    <row r="2355" spans="1:16" x14ac:dyDescent="0.55000000000000004">
      <c r="A2355" s="1">
        <f>値貼り付け用シート!F108</f>
        <v>7</v>
      </c>
      <c r="B2355" s="1">
        <f>値貼り付け用シート!G108</f>
        <v>7</v>
      </c>
      <c r="C2355" s="1">
        <v>2</v>
      </c>
      <c r="D2355" s="1">
        <f>IF(OR(ISBLANK(値貼り付け用シート!I108),値貼り付け用シート!I108&gt;9990),NA(),値貼り付け用シート!I108)</f>
        <v>16</v>
      </c>
      <c r="E2355" s="1">
        <f t="shared" si="891"/>
        <v>16</v>
      </c>
      <c r="F2355" s="1">
        <f t="shared" si="900"/>
        <v>211</v>
      </c>
      <c r="G2355" s="1">
        <f t="shared" si="901"/>
        <v>8</v>
      </c>
      <c r="H2355" s="1">
        <f t="shared" si="902"/>
        <v>26</v>
      </c>
    </row>
    <row r="2356" spans="1:16" x14ac:dyDescent="0.55000000000000004">
      <c r="A2356" s="1">
        <f>値貼り付け用シート!F108</f>
        <v>7</v>
      </c>
      <c r="B2356" s="1">
        <f>値貼り付け用シート!G108</f>
        <v>7</v>
      </c>
      <c r="C2356" s="1">
        <v>3</v>
      </c>
      <c r="D2356" s="1">
        <f>IF(OR(ISBLANK(値貼り付け用シート!J108),値貼り付け用シート!J108&gt;9990),NA(),値貼り付け用シート!J108)</f>
        <v>20</v>
      </c>
      <c r="E2356" s="1">
        <f t="shared" si="891"/>
        <v>20</v>
      </c>
      <c r="F2356" s="1">
        <f t="shared" si="900"/>
        <v>191</v>
      </c>
      <c r="G2356" s="1">
        <f t="shared" si="901"/>
        <v>8</v>
      </c>
      <c r="H2356" s="1">
        <f t="shared" si="902"/>
        <v>24</v>
      </c>
    </row>
    <row r="2357" spans="1:16" x14ac:dyDescent="0.55000000000000004">
      <c r="A2357" s="1">
        <f>値貼り付け用シート!F108</f>
        <v>7</v>
      </c>
      <c r="B2357" s="1">
        <f>値貼り付け用シート!G108</f>
        <v>7</v>
      </c>
      <c r="C2357" s="1">
        <v>4</v>
      </c>
      <c r="D2357" s="1">
        <f>IF(OR(ISBLANK(値貼り付け用シート!K108),値貼り付け用シート!K108&gt;9990),NA(),値貼り付け用シート!K108)</f>
        <v>17</v>
      </c>
      <c r="E2357" s="1">
        <f t="shared" si="891"/>
        <v>17</v>
      </c>
      <c r="F2357" s="1">
        <f t="shared" si="900"/>
        <v>176</v>
      </c>
      <c r="G2357" s="1">
        <f t="shared" si="901"/>
        <v>8</v>
      </c>
      <c r="H2357" s="1">
        <f t="shared" si="902"/>
        <v>22</v>
      </c>
    </row>
    <row r="2358" spans="1:16" x14ac:dyDescent="0.55000000000000004">
      <c r="A2358" s="1">
        <f>値貼り付け用シート!F108</f>
        <v>7</v>
      </c>
      <c r="B2358" s="1">
        <f>値貼り付け用シート!G108</f>
        <v>7</v>
      </c>
      <c r="C2358" s="1">
        <v>5</v>
      </c>
      <c r="D2358" s="1">
        <f>IF(OR(ISBLANK(値貼り付け用シート!L108),値貼り付け用シート!L108&gt;9990),NA(),値貼り付け用シート!L108)</f>
        <v>14</v>
      </c>
      <c r="E2358" s="1">
        <f t="shared" si="891"/>
        <v>14</v>
      </c>
      <c r="F2358" s="1">
        <f t="shared" si="900"/>
        <v>160</v>
      </c>
      <c r="G2358" s="1">
        <f t="shared" si="901"/>
        <v>8</v>
      </c>
      <c r="H2358" s="1">
        <f t="shared" si="902"/>
        <v>20</v>
      </c>
    </row>
    <row r="2359" spans="1:16" x14ac:dyDescent="0.55000000000000004">
      <c r="A2359" s="1">
        <f>値貼り付け用シート!F108</f>
        <v>7</v>
      </c>
      <c r="B2359" s="1">
        <f>値貼り付け用シート!G108</f>
        <v>7</v>
      </c>
      <c r="C2359" s="1">
        <v>6</v>
      </c>
      <c r="D2359" s="1">
        <f>IF(OR(ISBLANK(値貼り付け用シート!M108),値貼り付け用シート!M108&gt;9990),NA(),値貼り付け用シート!M108)</f>
        <v>12</v>
      </c>
      <c r="E2359" s="1">
        <f t="shared" si="891"/>
        <v>12</v>
      </c>
      <c r="F2359" s="1">
        <f t="shared" si="900"/>
        <v>145</v>
      </c>
      <c r="G2359" s="1">
        <f t="shared" si="901"/>
        <v>8</v>
      </c>
      <c r="H2359" s="1">
        <f t="shared" si="902"/>
        <v>18</v>
      </c>
    </row>
    <row r="2360" spans="1:16" x14ac:dyDescent="0.55000000000000004">
      <c r="A2360" s="1">
        <f>値貼り付け用シート!F108</f>
        <v>7</v>
      </c>
      <c r="B2360" s="1">
        <f>値貼り付け用シート!G108</f>
        <v>7</v>
      </c>
      <c r="C2360" s="1">
        <v>7</v>
      </c>
      <c r="D2360" s="1">
        <f>IF(OR(ISBLANK(値貼り付け用シート!N108),値貼り付け用シート!N108&gt;9990),NA(),値貼り付け用シート!N108)</f>
        <v>13</v>
      </c>
      <c r="E2360" s="1">
        <f t="shared" si="891"/>
        <v>13</v>
      </c>
      <c r="F2360" s="1">
        <f t="shared" si="900"/>
        <v>132</v>
      </c>
      <c r="G2360" s="1">
        <f t="shared" si="901"/>
        <v>8</v>
      </c>
      <c r="H2360" s="1">
        <f t="shared" si="902"/>
        <v>17</v>
      </c>
    </row>
    <row r="2361" spans="1:16" x14ac:dyDescent="0.55000000000000004">
      <c r="A2361" s="1">
        <f>値貼り付け用シート!F108</f>
        <v>7</v>
      </c>
      <c r="B2361" s="1">
        <f>値貼り付け用シート!G108</f>
        <v>7</v>
      </c>
      <c r="C2361" s="1">
        <v>8</v>
      </c>
      <c r="D2361" s="1">
        <f>IF(OR(ISBLANK(値貼り付け用シート!O108),値貼り付け用シート!O108&gt;9990),NA(),値貼り付け用シート!O108)</f>
        <v>20</v>
      </c>
      <c r="E2361" s="1">
        <f t="shared" si="891"/>
        <v>20</v>
      </c>
      <c r="F2361" s="1">
        <f t="shared" si="900"/>
        <v>129</v>
      </c>
      <c r="G2361" s="1">
        <f t="shared" si="901"/>
        <v>8</v>
      </c>
      <c r="H2361" s="1">
        <f t="shared" si="902"/>
        <v>16</v>
      </c>
    </row>
    <row r="2362" spans="1:16" x14ac:dyDescent="0.55000000000000004">
      <c r="A2362" s="1">
        <f>値貼り付け用シート!F108</f>
        <v>7</v>
      </c>
      <c r="B2362" s="1">
        <f>値貼り付け用シート!G108</f>
        <v>7</v>
      </c>
      <c r="C2362" s="1">
        <v>9</v>
      </c>
      <c r="D2362" s="1">
        <f>IF(OR(ISBLANK(値貼り付け用シート!P108),値貼り付け用シート!P108&gt;9990),NA(),値貼り付け用シート!P108)</f>
        <v>40</v>
      </c>
      <c r="E2362" s="1">
        <f t="shared" si="891"/>
        <v>40</v>
      </c>
      <c r="F2362" s="1">
        <f t="shared" si="900"/>
        <v>152</v>
      </c>
      <c r="G2362" s="1">
        <f t="shared" si="901"/>
        <v>8</v>
      </c>
      <c r="H2362" s="1">
        <f t="shared" si="902"/>
        <v>19</v>
      </c>
    </row>
    <row r="2363" spans="1:16" x14ac:dyDescent="0.55000000000000004">
      <c r="A2363" s="1">
        <f>値貼り付け用シート!F108</f>
        <v>7</v>
      </c>
      <c r="B2363" s="1">
        <f>値貼り付け用シート!G108</f>
        <v>7</v>
      </c>
      <c r="C2363" s="1">
        <v>10</v>
      </c>
      <c r="D2363" s="1">
        <f>IF(OR(ISBLANK(値貼り付け用シート!Q108),値貼り付け用シート!Q108&gt;9990),NA(),値貼り付け用シート!Q108)</f>
        <v>50</v>
      </c>
      <c r="E2363" s="1">
        <f t="shared" si="891"/>
        <v>50</v>
      </c>
      <c r="F2363" s="1">
        <f t="shared" si="900"/>
        <v>186</v>
      </c>
      <c r="G2363" s="1">
        <f t="shared" si="901"/>
        <v>8</v>
      </c>
      <c r="H2363" s="1">
        <f t="shared" si="902"/>
        <v>23</v>
      </c>
    </row>
    <row r="2364" spans="1:16" x14ac:dyDescent="0.55000000000000004">
      <c r="A2364" s="1">
        <f>値貼り付け用シート!F108</f>
        <v>7</v>
      </c>
      <c r="B2364" s="1">
        <f>値貼り付け用シート!G108</f>
        <v>7</v>
      </c>
      <c r="C2364" s="1">
        <v>11</v>
      </c>
      <c r="D2364" s="1">
        <f>IF(OR(ISBLANK(値貼り付け用シート!R108),値貼り付け用シート!R108&gt;9990),NA(),値貼り付け用シート!R108)</f>
        <v>49</v>
      </c>
      <c r="E2364" s="1">
        <f t="shared" si="891"/>
        <v>49</v>
      </c>
      <c r="F2364" s="1">
        <f t="shared" si="900"/>
        <v>215</v>
      </c>
      <c r="G2364" s="1">
        <f t="shared" si="901"/>
        <v>8</v>
      </c>
      <c r="H2364" s="1">
        <f t="shared" si="902"/>
        <v>27</v>
      </c>
    </row>
    <row r="2365" spans="1:16" x14ac:dyDescent="0.55000000000000004">
      <c r="A2365" s="1">
        <f>値貼り付け用シート!F108</f>
        <v>7</v>
      </c>
      <c r="B2365" s="1">
        <f>値貼り付け用シート!G108</f>
        <v>7</v>
      </c>
      <c r="C2365" s="1">
        <v>12</v>
      </c>
      <c r="D2365" s="1">
        <f>IF(OR(ISBLANK(値貼り付け用シート!S108),値貼り付け用シート!S108&gt;9990),NA(),値貼り付け用シート!S108)</f>
        <v>69</v>
      </c>
      <c r="E2365" s="1">
        <f t="shared" si="891"/>
        <v>69</v>
      </c>
      <c r="F2365" s="1">
        <f t="shared" si="900"/>
        <v>267</v>
      </c>
      <c r="G2365" s="1">
        <f t="shared" si="901"/>
        <v>8</v>
      </c>
      <c r="H2365" s="1">
        <f t="shared" si="902"/>
        <v>33</v>
      </c>
    </row>
    <row r="2366" spans="1:16" x14ac:dyDescent="0.55000000000000004">
      <c r="A2366" s="1">
        <f>値貼り付け用シート!F108</f>
        <v>7</v>
      </c>
      <c r="B2366" s="1">
        <f>値貼り付け用シート!G108</f>
        <v>7</v>
      </c>
      <c r="C2366" s="1">
        <v>13</v>
      </c>
      <c r="D2366" s="1">
        <f>IF(OR(ISBLANK(値貼り付け用シート!T108),値貼り付け用シート!T108&gt;9990),NA(),値貼り付け用シート!T108)</f>
        <v>64</v>
      </c>
      <c r="E2366" s="1">
        <f t="shared" si="891"/>
        <v>64</v>
      </c>
      <c r="F2366" s="1">
        <f t="shared" si="900"/>
        <v>317</v>
      </c>
      <c r="G2366" s="1">
        <f t="shared" si="901"/>
        <v>8</v>
      </c>
      <c r="H2366" s="1">
        <f t="shared" si="902"/>
        <v>40</v>
      </c>
    </row>
    <row r="2367" spans="1:16" x14ac:dyDescent="0.55000000000000004">
      <c r="A2367" s="1">
        <f>値貼り付け用シート!F108</f>
        <v>7</v>
      </c>
      <c r="B2367" s="1">
        <f>値貼り付け用シート!G108</f>
        <v>7</v>
      </c>
      <c r="C2367" s="1">
        <v>14</v>
      </c>
      <c r="D2367" s="1">
        <f>IF(OR(ISBLANK(値貼り付け用シート!U108),値貼り付け用シート!U108&gt;9990),NA(),値貼り付け用シート!U108)</f>
        <v>66</v>
      </c>
      <c r="E2367" s="1">
        <f t="shared" si="891"/>
        <v>66</v>
      </c>
      <c r="F2367" s="1">
        <f t="shared" si="900"/>
        <v>371</v>
      </c>
      <c r="G2367" s="1">
        <f t="shared" si="901"/>
        <v>8</v>
      </c>
      <c r="H2367" s="1">
        <f t="shared" si="902"/>
        <v>46</v>
      </c>
    </row>
    <row r="2368" spans="1:16" x14ac:dyDescent="0.55000000000000004">
      <c r="A2368" s="1">
        <f>値貼り付け用シート!F108</f>
        <v>7</v>
      </c>
      <c r="B2368" s="1">
        <f>値貼り付け用シート!G108</f>
        <v>7</v>
      </c>
      <c r="C2368" s="1">
        <v>15</v>
      </c>
      <c r="D2368" s="1">
        <f>IF(OR(ISBLANK(値貼り付け用シート!V108),値貼り付け用シート!V108&gt;9990),NA(),値貼り付け用シート!V108)</f>
        <v>70</v>
      </c>
      <c r="E2368" s="1">
        <f t="shared" si="891"/>
        <v>70</v>
      </c>
      <c r="F2368" s="1">
        <f t="shared" si="900"/>
        <v>428</v>
      </c>
      <c r="G2368" s="1">
        <f t="shared" si="901"/>
        <v>8</v>
      </c>
      <c r="H2368" s="1">
        <f t="shared" si="902"/>
        <v>54</v>
      </c>
    </row>
    <row r="2369" spans="1:16" x14ac:dyDescent="0.55000000000000004">
      <c r="A2369" s="1">
        <f>値貼り付け用シート!F108</f>
        <v>7</v>
      </c>
      <c r="B2369" s="1">
        <f>値貼り付け用シート!G108</f>
        <v>7</v>
      </c>
      <c r="C2369" s="1">
        <v>16</v>
      </c>
      <c r="D2369" s="1">
        <f>IF(OR(ISBLANK(値貼り付け用シート!W108),値貼り付け用シート!W108&gt;9990),NA(),値貼り付け用シート!W108)</f>
        <v>74</v>
      </c>
      <c r="E2369" s="1">
        <f t="shared" si="891"/>
        <v>74</v>
      </c>
      <c r="F2369" s="1">
        <f t="shared" si="900"/>
        <v>482</v>
      </c>
      <c r="G2369" s="1">
        <f t="shared" si="901"/>
        <v>8</v>
      </c>
      <c r="H2369" s="1">
        <f t="shared" si="902"/>
        <v>60</v>
      </c>
    </row>
    <row r="2370" spans="1:16" x14ac:dyDescent="0.55000000000000004">
      <c r="A2370" s="1">
        <f>値貼り付け用シート!F108</f>
        <v>7</v>
      </c>
      <c r="B2370" s="1">
        <f>値貼り付け用シート!G108</f>
        <v>7</v>
      </c>
      <c r="C2370" s="1">
        <v>17</v>
      </c>
      <c r="D2370" s="1">
        <f>IF(OR(ISBLANK(値貼り付け用シート!X108),値貼り付け用シート!X108&gt;9990),NA(),値貼り付け用シート!X108)</f>
        <v>68</v>
      </c>
      <c r="E2370" s="1">
        <f t="shared" si="891"/>
        <v>68</v>
      </c>
      <c r="F2370" s="1">
        <f t="shared" si="900"/>
        <v>510</v>
      </c>
      <c r="G2370" s="1">
        <f t="shared" si="901"/>
        <v>8</v>
      </c>
      <c r="H2370" s="1">
        <f t="shared" si="902"/>
        <v>64</v>
      </c>
    </row>
    <row r="2371" spans="1:16" x14ac:dyDescent="0.55000000000000004">
      <c r="A2371" s="1">
        <f>値貼り付け用シート!F108</f>
        <v>7</v>
      </c>
      <c r="B2371" s="1">
        <f>値貼り付け用シート!G108</f>
        <v>7</v>
      </c>
      <c r="C2371" s="1">
        <v>18</v>
      </c>
      <c r="D2371" s="1">
        <f>IF(OR(ISBLANK(値貼り付け用シート!Y108),値貼り付け用シート!Y108&gt;9990),NA(),値貼り付け用シート!Y108)</f>
        <v>54</v>
      </c>
      <c r="E2371" s="1">
        <f t="shared" ref="E2371:E2434" si="911">IF(ISERROR(D2371),0,D2371)</f>
        <v>54</v>
      </c>
      <c r="F2371" s="1">
        <f t="shared" si="900"/>
        <v>514</v>
      </c>
      <c r="G2371" s="1">
        <f t="shared" si="901"/>
        <v>8</v>
      </c>
      <c r="H2371" s="1">
        <f t="shared" si="902"/>
        <v>64</v>
      </c>
    </row>
    <row r="2372" spans="1:16" x14ac:dyDescent="0.55000000000000004">
      <c r="A2372" s="1">
        <f>値貼り付け用シート!F108</f>
        <v>7</v>
      </c>
      <c r="B2372" s="1">
        <f>値貼り付け用シート!G108</f>
        <v>7</v>
      </c>
      <c r="C2372" s="1">
        <v>19</v>
      </c>
      <c r="D2372" s="1">
        <f>IF(OR(ISBLANK(値貼り付け用シート!Z108),値貼り付け用シート!Z108&gt;9990),NA(),値貼り付け用シート!Z108)</f>
        <v>40</v>
      </c>
      <c r="E2372" s="1">
        <f t="shared" si="911"/>
        <v>40</v>
      </c>
      <c r="F2372" s="1">
        <f t="shared" si="900"/>
        <v>505</v>
      </c>
      <c r="G2372" s="1">
        <f t="shared" si="901"/>
        <v>8</v>
      </c>
      <c r="H2372" s="1">
        <f t="shared" si="902"/>
        <v>63</v>
      </c>
    </row>
    <row r="2373" spans="1:16" x14ac:dyDescent="0.55000000000000004">
      <c r="A2373" s="1">
        <f>値貼り付け用シート!F108</f>
        <v>7</v>
      </c>
      <c r="B2373" s="1">
        <f>値貼り付け用シート!G108</f>
        <v>7</v>
      </c>
      <c r="C2373" s="1">
        <v>20</v>
      </c>
      <c r="D2373" s="1">
        <f>IF(OR(ISBLANK(値貼り付け用シート!AA108),値貼り付け用シート!AA108&gt;9990),NA(),値貼り付け用シート!AA108)</f>
        <v>34</v>
      </c>
      <c r="E2373" s="1">
        <f t="shared" si="911"/>
        <v>34</v>
      </c>
      <c r="F2373" s="1">
        <f t="shared" si="900"/>
        <v>470</v>
      </c>
      <c r="G2373" s="1">
        <f t="shared" si="901"/>
        <v>8</v>
      </c>
      <c r="H2373" s="1">
        <f t="shared" si="902"/>
        <v>59</v>
      </c>
    </row>
    <row r="2374" spans="1:16" x14ac:dyDescent="0.55000000000000004">
      <c r="A2374" s="1">
        <f>値貼り付け用シート!F108</f>
        <v>7</v>
      </c>
      <c r="B2374" s="1">
        <f>値貼り付け用シート!G108</f>
        <v>7</v>
      </c>
      <c r="C2374" s="1">
        <v>21</v>
      </c>
      <c r="D2374" s="1">
        <f>IF(OR(ISBLANK(値貼り付け用シート!AB108),値貼り付け用シート!AB108&gt;9990),NA(),値貼り付け用シート!AB108)</f>
        <v>42</v>
      </c>
      <c r="E2374" s="1">
        <f t="shared" si="911"/>
        <v>42</v>
      </c>
      <c r="F2374" s="1">
        <f t="shared" si="900"/>
        <v>448</v>
      </c>
      <c r="G2374" s="1">
        <f t="shared" si="901"/>
        <v>8</v>
      </c>
      <c r="H2374" s="1">
        <f t="shared" si="902"/>
        <v>56</v>
      </c>
    </row>
    <row r="2375" spans="1:16" x14ac:dyDescent="0.55000000000000004">
      <c r="A2375" s="1">
        <f>値貼り付け用シート!F108</f>
        <v>7</v>
      </c>
      <c r="B2375" s="1">
        <f>値貼り付け用シート!G108</f>
        <v>7</v>
      </c>
      <c r="C2375" s="1">
        <v>22</v>
      </c>
      <c r="D2375" s="1">
        <f>IF(OR(ISBLANK(値貼り付け用シート!AC108),値貼り付け用シート!AC108&gt;9990),NA(),値貼り付け用シート!AC108)</f>
        <v>45</v>
      </c>
      <c r="E2375" s="1">
        <f t="shared" si="911"/>
        <v>45</v>
      </c>
      <c r="F2375" s="1">
        <f t="shared" si="900"/>
        <v>427</v>
      </c>
      <c r="G2375" s="1">
        <f t="shared" si="901"/>
        <v>8</v>
      </c>
      <c r="H2375" s="1">
        <f t="shared" si="902"/>
        <v>53</v>
      </c>
    </row>
    <row r="2376" spans="1:16" x14ac:dyDescent="0.55000000000000004">
      <c r="A2376" s="1">
        <f>値貼り付け用シート!F108</f>
        <v>7</v>
      </c>
      <c r="B2376" s="1">
        <f>値貼り付け用シート!G108</f>
        <v>7</v>
      </c>
      <c r="C2376" s="1">
        <v>23</v>
      </c>
      <c r="D2376" s="1">
        <f>IF(OR(ISBLANK(値貼り付け用シート!AD108),値貼り付け用シート!AD108&gt;9990),NA(),値貼り付け用シート!AD108)</f>
        <v>46</v>
      </c>
      <c r="E2376" s="1">
        <f t="shared" si="911"/>
        <v>46</v>
      </c>
      <c r="F2376" s="1">
        <f t="shared" si="900"/>
        <v>403</v>
      </c>
      <c r="G2376" s="1">
        <f t="shared" si="901"/>
        <v>8</v>
      </c>
      <c r="H2376" s="1">
        <f t="shared" si="902"/>
        <v>50</v>
      </c>
    </row>
    <row r="2377" spans="1:16" x14ac:dyDescent="0.55000000000000004">
      <c r="A2377" s="1">
        <f>値貼り付け用シート!F108</f>
        <v>7</v>
      </c>
      <c r="B2377" s="1">
        <f>値貼り付け用シート!G108</f>
        <v>7</v>
      </c>
      <c r="C2377" s="1">
        <v>24</v>
      </c>
      <c r="D2377" s="1">
        <f>IF(OR(ISBLANK(値貼り付け用シート!AE108),値貼り付け用シート!AE108&gt;9990),NA(),値貼り付け用シート!AE108)</f>
        <v>44</v>
      </c>
      <c r="E2377" s="1">
        <f t="shared" si="911"/>
        <v>44</v>
      </c>
      <c r="F2377" s="1">
        <f t="shared" si="900"/>
        <v>373</v>
      </c>
      <c r="G2377" s="1">
        <f t="shared" si="901"/>
        <v>8</v>
      </c>
      <c r="H2377" s="1">
        <f t="shared" si="902"/>
        <v>47</v>
      </c>
    </row>
    <row r="2378" spans="1:16" x14ac:dyDescent="0.55000000000000004">
      <c r="A2378" s="1">
        <f>値貼り付け用シート!F109</f>
        <v>7</v>
      </c>
      <c r="B2378" s="1">
        <f>値貼り付け用シート!G109</f>
        <v>8</v>
      </c>
      <c r="C2378" s="1">
        <v>1</v>
      </c>
      <c r="D2378" s="1">
        <f>IF(OR(ISBLANK(値貼り付け用シート!H109),値貼り付け用シート!H109&gt;9990),NA(),値貼り付け用シート!H109)</f>
        <v>46</v>
      </c>
      <c r="E2378" s="1">
        <f t="shared" si="911"/>
        <v>46</v>
      </c>
      <c r="F2378" s="1">
        <f t="shared" si="900"/>
        <v>351</v>
      </c>
      <c r="G2378" s="1">
        <f t="shared" si="901"/>
        <v>8</v>
      </c>
      <c r="H2378" s="1">
        <f t="shared" si="902"/>
        <v>44</v>
      </c>
      <c r="I2378" s="1">
        <f t="shared" ref="I2378" si="912">COUNT(D2378:D2401)</f>
        <v>24</v>
      </c>
      <c r="J2378" s="1">
        <f t="shared" ref="J2378" si="913">COUNT(H2378:H2401)</f>
        <v>24</v>
      </c>
      <c r="K2378" s="1">
        <f t="shared" ref="K2378" si="914">IF(AND(I2378&gt;=20,J2378&gt;=20),0,1)</f>
        <v>0</v>
      </c>
      <c r="L2378" s="1">
        <f t="shared" ref="L2378" si="915">IF(K2378=0,MAX(H2378:H2401),NA())</f>
        <v>44</v>
      </c>
      <c r="M2378" s="1">
        <f t="shared" ref="M2378" si="916">IF(K2378=0,IF(L2378&lt;=70,1,0),NA())</f>
        <v>1</v>
      </c>
      <c r="N2378" s="1">
        <f t="shared" ref="N2378" si="917">IF(COUNTIF(D2378:D2401,NA())=24,NA(),MAX(E2378:E2401))</f>
        <v>46</v>
      </c>
      <c r="O2378" s="1">
        <f t="shared" ref="O2378" si="918">IF(COUNTIF(D2383:D2397,NA())=15,NA(),MAX(E2383:E2397))</f>
        <v>36</v>
      </c>
      <c r="P2378" s="1">
        <f t="shared" ref="P2378" si="919">COUNTIF(D2378:D2401,"&gt;=120")</f>
        <v>0</v>
      </c>
    </row>
    <row r="2379" spans="1:16" x14ac:dyDescent="0.55000000000000004">
      <c r="A2379" s="1">
        <f>値貼り付け用シート!F109</f>
        <v>7</v>
      </c>
      <c r="B2379" s="1">
        <f>値貼り付け用シート!G109</f>
        <v>8</v>
      </c>
      <c r="C2379" s="1">
        <v>2</v>
      </c>
      <c r="D2379" s="1">
        <f>IF(OR(ISBLANK(値貼り付け用シート!I109),値貼り付け用シート!I109&gt;9990),NA(),値貼り付け用シート!I109)</f>
        <v>45</v>
      </c>
      <c r="E2379" s="1">
        <f t="shared" si="911"/>
        <v>45</v>
      </c>
      <c r="F2379" s="1">
        <f t="shared" si="900"/>
        <v>342</v>
      </c>
      <c r="G2379" s="1">
        <f t="shared" si="901"/>
        <v>8</v>
      </c>
      <c r="H2379" s="1">
        <f t="shared" si="902"/>
        <v>43</v>
      </c>
    </row>
    <row r="2380" spans="1:16" x14ac:dyDescent="0.55000000000000004">
      <c r="A2380" s="1">
        <f>値貼り付け用シート!F109</f>
        <v>7</v>
      </c>
      <c r="B2380" s="1">
        <f>値貼り付け用シート!G109</f>
        <v>8</v>
      </c>
      <c r="C2380" s="1">
        <v>3</v>
      </c>
      <c r="D2380" s="1">
        <f>IF(OR(ISBLANK(値貼り付け用シート!J109),値貼り付け用シート!J109&gt;9990),NA(),値貼り付け用シート!J109)</f>
        <v>38</v>
      </c>
      <c r="E2380" s="1">
        <f t="shared" si="911"/>
        <v>38</v>
      </c>
      <c r="F2380" s="1">
        <f t="shared" si="900"/>
        <v>340</v>
      </c>
      <c r="G2380" s="1">
        <f t="shared" si="901"/>
        <v>8</v>
      </c>
      <c r="H2380" s="1">
        <f t="shared" si="902"/>
        <v>43</v>
      </c>
    </row>
    <row r="2381" spans="1:16" x14ac:dyDescent="0.55000000000000004">
      <c r="A2381" s="1">
        <f>値貼り付け用シート!F109</f>
        <v>7</v>
      </c>
      <c r="B2381" s="1">
        <f>値貼り付け用シート!G109</f>
        <v>8</v>
      </c>
      <c r="C2381" s="1">
        <v>4</v>
      </c>
      <c r="D2381" s="1">
        <f>IF(OR(ISBLANK(値貼り付け用シート!K109),値貼り付け用シート!K109&gt;9990),NA(),値貼り付け用シート!K109)</f>
        <v>42</v>
      </c>
      <c r="E2381" s="1">
        <f t="shared" si="911"/>
        <v>42</v>
      </c>
      <c r="F2381" s="1">
        <f t="shared" si="900"/>
        <v>348</v>
      </c>
      <c r="G2381" s="1">
        <f t="shared" si="901"/>
        <v>8</v>
      </c>
      <c r="H2381" s="1">
        <f t="shared" si="902"/>
        <v>44</v>
      </c>
    </row>
    <row r="2382" spans="1:16" x14ac:dyDescent="0.55000000000000004">
      <c r="A2382" s="1">
        <f>値貼り付け用シート!F109</f>
        <v>7</v>
      </c>
      <c r="B2382" s="1">
        <f>値貼り付け用シート!G109</f>
        <v>8</v>
      </c>
      <c r="C2382" s="1">
        <v>5</v>
      </c>
      <c r="D2382" s="1">
        <f>IF(OR(ISBLANK(値貼り付け用シート!L109),値貼り付け用シート!L109&gt;9990),NA(),値貼り付け用シート!L109)</f>
        <v>36</v>
      </c>
      <c r="E2382" s="1">
        <f t="shared" si="911"/>
        <v>36</v>
      </c>
      <c r="F2382" s="1">
        <f t="shared" si="900"/>
        <v>342</v>
      </c>
      <c r="G2382" s="1">
        <f t="shared" si="901"/>
        <v>8</v>
      </c>
      <c r="H2382" s="1">
        <f t="shared" si="902"/>
        <v>43</v>
      </c>
    </row>
    <row r="2383" spans="1:16" x14ac:dyDescent="0.55000000000000004">
      <c r="A2383" s="1">
        <f>値貼り付け用シート!F109</f>
        <v>7</v>
      </c>
      <c r="B2383" s="1">
        <f>値貼り付け用シート!G109</f>
        <v>8</v>
      </c>
      <c r="C2383" s="1">
        <v>6</v>
      </c>
      <c r="D2383" s="1">
        <f>IF(OR(ISBLANK(値貼り付け用シート!M109),値貼り付け用シート!M109&gt;9990),NA(),値貼り付け用シート!M109)</f>
        <v>36</v>
      </c>
      <c r="E2383" s="1">
        <f t="shared" si="911"/>
        <v>36</v>
      </c>
      <c r="F2383" s="1">
        <f t="shared" si="900"/>
        <v>333</v>
      </c>
      <c r="G2383" s="1">
        <f t="shared" si="901"/>
        <v>8</v>
      </c>
      <c r="H2383" s="1">
        <f t="shared" si="902"/>
        <v>42</v>
      </c>
    </row>
    <row r="2384" spans="1:16" x14ac:dyDescent="0.55000000000000004">
      <c r="A2384" s="1">
        <f>値貼り付け用シート!F109</f>
        <v>7</v>
      </c>
      <c r="B2384" s="1">
        <f>値貼り付け用シート!G109</f>
        <v>8</v>
      </c>
      <c r="C2384" s="1">
        <v>7</v>
      </c>
      <c r="D2384" s="1">
        <f>IF(OR(ISBLANK(値貼り付け用シート!N109),値貼り付け用シート!N109&gt;9990),NA(),値貼り付け用シート!N109)</f>
        <v>31</v>
      </c>
      <c r="E2384" s="1">
        <f t="shared" si="911"/>
        <v>31</v>
      </c>
      <c r="F2384" s="1">
        <f t="shared" si="900"/>
        <v>318</v>
      </c>
      <c r="G2384" s="1">
        <f t="shared" si="901"/>
        <v>8</v>
      </c>
      <c r="H2384" s="1">
        <f t="shared" si="902"/>
        <v>40</v>
      </c>
    </row>
    <row r="2385" spans="1:8" x14ac:dyDescent="0.55000000000000004">
      <c r="A2385" s="1">
        <f>値貼り付け用シート!F109</f>
        <v>7</v>
      </c>
      <c r="B2385" s="1">
        <f>値貼り付け用シート!G109</f>
        <v>8</v>
      </c>
      <c r="C2385" s="1">
        <v>8</v>
      </c>
      <c r="D2385" s="1">
        <f>IF(OR(ISBLANK(値貼り付け用シート!O109),値貼り付け用シート!O109&gt;9990),NA(),値貼り付け用シート!O109)</f>
        <v>23</v>
      </c>
      <c r="E2385" s="1">
        <f t="shared" si="911"/>
        <v>23</v>
      </c>
      <c r="F2385" s="1">
        <f t="shared" si="900"/>
        <v>297</v>
      </c>
      <c r="G2385" s="1">
        <f t="shared" si="901"/>
        <v>8</v>
      </c>
      <c r="H2385" s="1">
        <f t="shared" si="902"/>
        <v>37</v>
      </c>
    </row>
    <row r="2386" spans="1:8" x14ac:dyDescent="0.55000000000000004">
      <c r="A2386" s="1">
        <f>値貼り付け用シート!F109</f>
        <v>7</v>
      </c>
      <c r="B2386" s="1">
        <f>値貼り付け用シート!G109</f>
        <v>8</v>
      </c>
      <c r="C2386" s="1">
        <v>9</v>
      </c>
      <c r="D2386" s="1">
        <f>IF(OR(ISBLANK(値貼り付け用シート!P109),値貼り付け用シート!P109&gt;9990),NA(),値貼り付け用シート!P109)</f>
        <v>17</v>
      </c>
      <c r="E2386" s="1">
        <f t="shared" si="911"/>
        <v>17</v>
      </c>
      <c r="F2386" s="1">
        <f t="shared" si="900"/>
        <v>268</v>
      </c>
      <c r="G2386" s="1">
        <f t="shared" si="901"/>
        <v>8</v>
      </c>
      <c r="H2386" s="1">
        <f t="shared" si="902"/>
        <v>34</v>
      </c>
    </row>
    <row r="2387" spans="1:8" x14ac:dyDescent="0.55000000000000004">
      <c r="A2387" s="1">
        <f>値貼り付け用シート!F109</f>
        <v>7</v>
      </c>
      <c r="B2387" s="1">
        <f>値貼り付け用シート!G109</f>
        <v>8</v>
      </c>
      <c r="C2387" s="1">
        <v>10</v>
      </c>
      <c r="D2387" s="1">
        <f>IF(OR(ISBLANK(値貼り付け用シート!Q109),値貼り付け用シート!Q109&gt;9990),NA(),値貼り付け用シート!Q109)</f>
        <v>15</v>
      </c>
      <c r="E2387" s="1">
        <f t="shared" si="911"/>
        <v>15</v>
      </c>
      <c r="F2387" s="1">
        <f t="shared" si="900"/>
        <v>238</v>
      </c>
      <c r="G2387" s="1">
        <f t="shared" si="901"/>
        <v>8</v>
      </c>
      <c r="H2387" s="1">
        <f t="shared" si="902"/>
        <v>30</v>
      </c>
    </row>
    <row r="2388" spans="1:8" x14ac:dyDescent="0.55000000000000004">
      <c r="A2388" s="1">
        <f>値貼り付け用シート!F109</f>
        <v>7</v>
      </c>
      <c r="B2388" s="1">
        <f>値貼り付け用シート!G109</f>
        <v>8</v>
      </c>
      <c r="C2388" s="1">
        <v>11</v>
      </c>
      <c r="D2388" s="1">
        <f>IF(OR(ISBLANK(値貼り付け用シート!R109),値貼り付け用シート!R109&gt;9990),NA(),値貼り付け用シート!R109)</f>
        <v>17</v>
      </c>
      <c r="E2388" s="1">
        <f t="shared" si="911"/>
        <v>17</v>
      </c>
      <c r="F2388" s="1">
        <f t="shared" si="900"/>
        <v>217</v>
      </c>
      <c r="G2388" s="1">
        <f t="shared" si="901"/>
        <v>8</v>
      </c>
      <c r="H2388" s="1">
        <f t="shared" si="902"/>
        <v>27</v>
      </c>
    </row>
    <row r="2389" spans="1:8" x14ac:dyDescent="0.55000000000000004">
      <c r="A2389" s="1">
        <f>値貼り付け用シート!F109</f>
        <v>7</v>
      </c>
      <c r="B2389" s="1">
        <f>値貼り付け用シート!G109</f>
        <v>8</v>
      </c>
      <c r="C2389" s="1">
        <v>12</v>
      </c>
      <c r="D2389" s="1">
        <f>IF(OR(ISBLANK(値貼り付け用シート!S109),値貼り付け用シート!S109&gt;9990),NA(),値貼り付け用シート!S109)</f>
        <v>17</v>
      </c>
      <c r="E2389" s="1">
        <f t="shared" si="911"/>
        <v>17</v>
      </c>
      <c r="F2389" s="1">
        <f t="shared" si="900"/>
        <v>192</v>
      </c>
      <c r="G2389" s="1">
        <f t="shared" si="901"/>
        <v>8</v>
      </c>
      <c r="H2389" s="1">
        <f t="shared" si="902"/>
        <v>24</v>
      </c>
    </row>
    <row r="2390" spans="1:8" x14ac:dyDescent="0.55000000000000004">
      <c r="A2390" s="1">
        <f>値貼り付け用シート!F109</f>
        <v>7</v>
      </c>
      <c r="B2390" s="1">
        <f>値貼り付け用シート!G109</f>
        <v>8</v>
      </c>
      <c r="C2390" s="1">
        <v>13</v>
      </c>
      <c r="D2390" s="1">
        <f>IF(OR(ISBLANK(値貼り付け用シート!T109),値貼り付け用シート!T109&gt;9990),NA(),値貼り付け用シート!T109)</f>
        <v>18</v>
      </c>
      <c r="E2390" s="1">
        <f t="shared" si="911"/>
        <v>18</v>
      </c>
      <c r="F2390" s="1">
        <f t="shared" si="900"/>
        <v>174</v>
      </c>
      <c r="G2390" s="1">
        <f t="shared" si="901"/>
        <v>8</v>
      </c>
      <c r="H2390" s="1">
        <f t="shared" si="902"/>
        <v>22</v>
      </c>
    </row>
    <row r="2391" spans="1:8" x14ac:dyDescent="0.55000000000000004">
      <c r="A2391" s="1">
        <f>値貼り付け用シート!F109</f>
        <v>7</v>
      </c>
      <c r="B2391" s="1">
        <f>値貼り付け用シート!G109</f>
        <v>8</v>
      </c>
      <c r="C2391" s="1">
        <v>14</v>
      </c>
      <c r="D2391" s="1">
        <f>IF(OR(ISBLANK(値貼り付け用シート!U109),値貼り付け用シート!U109&gt;9990),NA(),値貼り付け用シート!U109)</f>
        <v>19</v>
      </c>
      <c r="E2391" s="1">
        <f t="shared" si="911"/>
        <v>19</v>
      </c>
      <c r="F2391" s="1">
        <f t="shared" si="900"/>
        <v>157</v>
      </c>
      <c r="G2391" s="1">
        <f t="shared" si="901"/>
        <v>8</v>
      </c>
      <c r="H2391" s="1">
        <f t="shared" si="902"/>
        <v>20</v>
      </c>
    </row>
    <row r="2392" spans="1:8" x14ac:dyDescent="0.55000000000000004">
      <c r="A2392" s="1">
        <f>値貼り付け用シート!F109</f>
        <v>7</v>
      </c>
      <c r="B2392" s="1">
        <f>値貼り付け用シート!G109</f>
        <v>8</v>
      </c>
      <c r="C2392" s="1">
        <v>15</v>
      </c>
      <c r="D2392" s="1">
        <f>IF(OR(ISBLANK(値貼り付け用シート!V109),値貼り付け用シート!V109&gt;9990),NA(),値貼り付け用シート!V109)</f>
        <v>17</v>
      </c>
      <c r="E2392" s="1">
        <f t="shared" si="911"/>
        <v>17</v>
      </c>
      <c r="F2392" s="1">
        <f t="shared" si="900"/>
        <v>143</v>
      </c>
      <c r="G2392" s="1">
        <f t="shared" si="901"/>
        <v>8</v>
      </c>
      <c r="H2392" s="1">
        <f t="shared" si="902"/>
        <v>18</v>
      </c>
    </row>
    <row r="2393" spans="1:8" x14ac:dyDescent="0.55000000000000004">
      <c r="A2393" s="1">
        <f>値貼り付け用シート!F109</f>
        <v>7</v>
      </c>
      <c r="B2393" s="1">
        <f>値貼り付け用シート!G109</f>
        <v>8</v>
      </c>
      <c r="C2393" s="1">
        <v>16</v>
      </c>
      <c r="D2393" s="1">
        <f>IF(OR(ISBLANK(値貼り付け用シート!W109),値貼り付け用シート!W109&gt;9990),NA(),値貼り付け用シート!W109)</f>
        <v>17</v>
      </c>
      <c r="E2393" s="1">
        <f t="shared" si="911"/>
        <v>17</v>
      </c>
      <c r="F2393" s="1">
        <f t="shared" si="900"/>
        <v>137</v>
      </c>
      <c r="G2393" s="1">
        <f t="shared" si="901"/>
        <v>8</v>
      </c>
      <c r="H2393" s="1">
        <f t="shared" si="902"/>
        <v>17</v>
      </c>
    </row>
    <row r="2394" spans="1:8" x14ac:dyDescent="0.55000000000000004">
      <c r="A2394" s="1">
        <f>値貼り付け用シート!F109</f>
        <v>7</v>
      </c>
      <c r="B2394" s="1">
        <f>値貼り付け用シート!G109</f>
        <v>8</v>
      </c>
      <c r="C2394" s="1">
        <v>17</v>
      </c>
      <c r="D2394" s="1">
        <f>IF(OR(ISBLANK(値貼り付け用シート!X109),値貼り付け用シート!X109&gt;9990),NA(),値貼り付け用シート!X109)</f>
        <v>15</v>
      </c>
      <c r="E2394" s="1">
        <f t="shared" si="911"/>
        <v>15</v>
      </c>
      <c r="F2394" s="1">
        <f t="shared" si="900"/>
        <v>135</v>
      </c>
      <c r="G2394" s="1">
        <f t="shared" si="901"/>
        <v>8</v>
      </c>
      <c r="H2394" s="1">
        <f t="shared" si="902"/>
        <v>17</v>
      </c>
    </row>
    <row r="2395" spans="1:8" x14ac:dyDescent="0.55000000000000004">
      <c r="A2395" s="1">
        <f>値貼り付け用シート!F109</f>
        <v>7</v>
      </c>
      <c r="B2395" s="1">
        <f>値貼り付け用シート!G109</f>
        <v>8</v>
      </c>
      <c r="C2395" s="1">
        <v>18</v>
      </c>
      <c r="D2395" s="1">
        <f>IF(OR(ISBLANK(値貼り付け用シート!Y109),値貼り付け用シート!Y109&gt;9990),NA(),値貼り付け用シート!Y109)</f>
        <v>15</v>
      </c>
      <c r="E2395" s="1">
        <f t="shared" si="911"/>
        <v>15</v>
      </c>
      <c r="F2395" s="1">
        <f t="shared" ref="F2395:F2458" si="920">SUM(E2388:E2395)</f>
        <v>135</v>
      </c>
      <c r="G2395" s="1">
        <f t="shared" ref="G2395:G2458" si="921">COUNT(D2388:D2395)</f>
        <v>8</v>
      </c>
      <c r="H2395" s="1">
        <f t="shared" ref="H2395:H2458" si="922">IF(G2395&gt;=6,ROUND(F2395/G2395,0),NA())</f>
        <v>17</v>
      </c>
    </row>
    <row r="2396" spans="1:8" x14ac:dyDescent="0.55000000000000004">
      <c r="A2396" s="1">
        <f>値貼り付け用シート!F109</f>
        <v>7</v>
      </c>
      <c r="B2396" s="1">
        <f>値貼り付け用シート!G109</f>
        <v>8</v>
      </c>
      <c r="C2396" s="1">
        <v>19</v>
      </c>
      <c r="D2396" s="1">
        <f>IF(OR(ISBLANK(値貼り付け用シート!Z109),値貼り付け用シート!Z109&gt;9990),NA(),値貼り付け用シート!Z109)</f>
        <v>14</v>
      </c>
      <c r="E2396" s="1">
        <f t="shared" si="911"/>
        <v>14</v>
      </c>
      <c r="F2396" s="1">
        <f t="shared" si="920"/>
        <v>132</v>
      </c>
      <c r="G2396" s="1">
        <f t="shared" si="921"/>
        <v>8</v>
      </c>
      <c r="H2396" s="1">
        <f t="shared" si="922"/>
        <v>17</v>
      </c>
    </row>
    <row r="2397" spans="1:8" x14ac:dyDescent="0.55000000000000004">
      <c r="A2397" s="1">
        <f>値貼り付け用シート!F109</f>
        <v>7</v>
      </c>
      <c r="B2397" s="1">
        <f>値貼り付け用シート!G109</f>
        <v>8</v>
      </c>
      <c r="C2397" s="1">
        <v>20</v>
      </c>
      <c r="D2397" s="1">
        <f>IF(OR(ISBLANK(値貼り付け用シート!AA109),値貼り付け用シート!AA109&gt;9990),NA(),値貼り付け用シート!AA109)</f>
        <v>14</v>
      </c>
      <c r="E2397" s="1">
        <f t="shared" si="911"/>
        <v>14</v>
      </c>
      <c r="F2397" s="1">
        <f t="shared" si="920"/>
        <v>129</v>
      </c>
      <c r="G2397" s="1">
        <f t="shared" si="921"/>
        <v>8</v>
      </c>
      <c r="H2397" s="1">
        <f t="shared" si="922"/>
        <v>16</v>
      </c>
    </row>
    <row r="2398" spans="1:8" x14ac:dyDescent="0.55000000000000004">
      <c r="A2398" s="1">
        <f>値貼り付け用シート!F109</f>
        <v>7</v>
      </c>
      <c r="B2398" s="1">
        <f>値貼り付け用シート!G109</f>
        <v>8</v>
      </c>
      <c r="C2398" s="1">
        <v>21</v>
      </c>
      <c r="D2398" s="1">
        <f>IF(OR(ISBLANK(値貼り付け用シート!AB109),値貼り付け用シート!AB109&gt;9990),NA(),値貼り付け用シート!AB109)</f>
        <v>13</v>
      </c>
      <c r="E2398" s="1">
        <f t="shared" si="911"/>
        <v>13</v>
      </c>
      <c r="F2398" s="1">
        <f t="shared" si="920"/>
        <v>124</v>
      </c>
      <c r="G2398" s="1">
        <f t="shared" si="921"/>
        <v>8</v>
      </c>
      <c r="H2398" s="1">
        <f t="shared" si="922"/>
        <v>16</v>
      </c>
    </row>
    <row r="2399" spans="1:8" x14ac:dyDescent="0.55000000000000004">
      <c r="A2399" s="1">
        <f>値貼り付け用シート!F109</f>
        <v>7</v>
      </c>
      <c r="B2399" s="1">
        <f>値貼り付け用シート!G109</f>
        <v>8</v>
      </c>
      <c r="C2399" s="1">
        <v>22</v>
      </c>
      <c r="D2399" s="1">
        <f>IF(OR(ISBLANK(値貼り付け用シート!AC109),値貼り付け用シート!AC109&gt;9990),NA(),値貼り付け用シート!AC109)</f>
        <v>13</v>
      </c>
      <c r="E2399" s="1">
        <f t="shared" si="911"/>
        <v>13</v>
      </c>
      <c r="F2399" s="1">
        <f t="shared" si="920"/>
        <v>118</v>
      </c>
      <c r="G2399" s="1">
        <f t="shared" si="921"/>
        <v>8</v>
      </c>
      <c r="H2399" s="1">
        <f t="shared" si="922"/>
        <v>15</v>
      </c>
    </row>
    <row r="2400" spans="1:8" x14ac:dyDescent="0.55000000000000004">
      <c r="A2400" s="1">
        <f>値貼り付け用シート!F109</f>
        <v>7</v>
      </c>
      <c r="B2400" s="1">
        <f>値貼り付け用シート!G109</f>
        <v>8</v>
      </c>
      <c r="C2400" s="1">
        <v>23</v>
      </c>
      <c r="D2400" s="1">
        <f>IF(OR(ISBLANK(値貼り付け用シート!AD109),値貼り付け用シート!AD109&gt;9990),NA(),値貼り付け用シート!AD109)</f>
        <v>16</v>
      </c>
      <c r="E2400" s="1">
        <f t="shared" si="911"/>
        <v>16</v>
      </c>
      <c r="F2400" s="1">
        <f t="shared" si="920"/>
        <v>117</v>
      </c>
      <c r="G2400" s="1">
        <f t="shared" si="921"/>
        <v>8</v>
      </c>
      <c r="H2400" s="1">
        <f t="shared" si="922"/>
        <v>15</v>
      </c>
    </row>
    <row r="2401" spans="1:16" x14ac:dyDescent="0.55000000000000004">
      <c r="A2401" s="1">
        <f>値貼り付け用シート!F109</f>
        <v>7</v>
      </c>
      <c r="B2401" s="1">
        <f>値貼り付け用シート!G109</f>
        <v>8</v>
      </c>
      <c r="C2401" s="1">
        <v>24</v>
      </c>
      <c r="D2401" s="1">
        <f>IF(OR(ISBLANK(値貼り付け用シート!AE109),値貼り付け用シート!AE109&gt;9990),NA(),値貼り付け用シート!AE109)</f>
        <v>25</v>
      </c>
      <c r="E2401" s="1">
        <f t="shared" si="911"/>
        <v>25</v>
      </c>
      <c r="F2401" s="1">
        <f t="shared" si="920"/>
        <v>125</v>
      </c>
      <c r="G2401" s="1">
        <f t="shared" si="921"/>
        <v>8</v>
      </c>
      <c r="H2401" s="1">
        <f t="shared" si="922"/>
        <v>16</v>
      </c>
    </row>
    <row r="2402" spans="1:16" x14ac:dyDescent="0.55000000000000004">
      <c r="A2402" s="1">
        <f>値貼り付け用シート!F110</f>
        <v>7</v>
      </c>
      <c r="B2402" s="1">
        <f>値貼り付け用シート!G110</f>
        <v>9</v>
      </c>
      <c r="C2402" s="1">
        <v>1</v>
      </c>
      <c r="D2402" s="1">
        <f>IF(OR(ISBLANK(値貼り付け用シート!H110),値貼り付け用シート!H110&gt;9990),NA(),値貼り付け用シート!H110)</f>
        <v>15</v>
      </c>
      <c r="E2402" s="1">
        <f t="shared" si="911"/>
        <v>15</v>
      </c>
      <c r="F2402" s="1">
        <f t="shared" si="920"/>
        <v>125</v>
      </c>
      <c r="G2402" s="1">
        <f t="shared" si="921"/>
        <v>8</v>
      </c>
      <c r="H2402" s="1">
        <f t="shared" si="922"/>
        <v>16</v>
      </c>
      <c r="I2402" s="1">
        <f t="shared" ref="I2402" si="923">COUNT(D2402:D2425)</f>
        <v>24</v>
      </c>
      <c r="J2402" s="1">
        <f t="shared" ref="J2402" si="924">COUNT(H2402:H2425)</f>
        <v>24</v>
      </c>
      <c r="K2402" s="1">
        <f t="shared" ref="K2402" si="925">IF(AND(I2402&gt;=20,J2402&gt;=20),0,1)</f>
        <v>0</v>
      </c>
      <c r="L2402" s="1">
        <f t="shared" ref="L2402" si="926">IF(K2402=0,MAX(H2402:H2425),NA())</f>
        <v>23</v>
      </c>
      <c r="M2402" s="1">
        <f t="shared" ref="M2402" si="927">IF(K2402=0,IF(L2402&lt;=70,1,0),NA())</f>
        <v>1</v>
      </c>
      <c r="N2402" s="1">
        <f t="shared" ref="N2402" si="928">IF(COUNTIF(D2402:D2425,NA())=24,NA(),MAX(E2402:E2425))</f>
        <v>25</v>
      </c>
      <c r="O2402" s="1">
        <f t="shared" ref="O2402" si="929">IF(COUNTIF(D2407:D2421,NA())=15,NA(),MAX(E2407:E2421))</f>
        <v>25</v>
      </c>
      <c r="P2402" s="1">
        <f t="shared" ref="P2402" si="930">COUNTIF(D2402:D2425,"&gt;=120")</f>
        <v>0</v>
      </c>
    </row>
    <row r="2403" spans="1:16" x14ac:dyDescent="0.55000000000000004">
      <c r="A2403" s="1">
        <f>値貼り付け用シート!F110</f>
        <v>7</v>
      </c>
      <c r="B2403" s="1">
        <f>値貼り付け用シート!G110</f>
        <v>9</v>
      </c>
      <c r="C2403" s="1">
        <v>2</v>
      </c>
      <c r="D2403" s="1">
        <f>IF(OR(ISBLANK(値貼り付け用シート!I110),値貼り付け用シート!I110&gt;9990),NA(),値貼り付け用シート!I110)</f>
        <v>11</v>
      </c>
      <c r="E2403" s="1">
        <f t="shared" si="911"/>
        <v>11</v>
      </c>
      <c r="F2403" s="1">
        <f t="shared" si="920"/>
        <v>121</v>
      </c>
      <c r="G2403" s="1">
        <f t="shared" si="921"/>
        <v>8</v>
      </c>
      <c r="H2403" s="1">
        <f t="shared" si="922"/>
        <v>15</v>
      </c>
    </row>
    <row r="2404" spans="1:16" x14ac:dyDescent="0.55000000000000004">
      <c r="A2404" s="1">
        <f>値貼り付け用シート!F110</f>
        <v>7</v>
      </c>
      <c r="B2404" s="1">
        <f>値貼り付け用シート!G110</f>
        <v>9</v>
      </c>
      <c r="C2404" s="1">
        <v>3</v>
      </c>
      <c r="D2404" s="1">
        <f>IF(OR(ISBLANK(値貼り付け用シート!J110),値貼り付け用シート!J110&gt;9990),NA(),値貼り付け用シート!J110)</f>
        <v>23</v>
      </c>
      <c r="E2404" s="1">
        <f t="shared" si="911"/>
        <v>23</v>
      </c>
      <c r="F2404" s="1">
        <f t="shared" si="920"/>
        <v>130</v>
      </c>
      <c r="G2404" s="1">
        <f t="shared" si="921"/>
        <v>8</v>
      </c>
      <c r="H2404" s="1">
        <f t="shared" si="922"/>
        <v>16</v>
      </c>
    </row>
    <row r="2405" spans="1:16" x14ac:dyDescent="0.55000000000000004">
      <c r="A2405" s="1">
        <f>値貼り付け用シート!F110</f>
        <v>7</v>
      </c>
      <c r="B2405" s="1">
        <f>値貼り付け用シート!G110</f>
        <v>9</v>
      </c>
      <c r="C2405" s="1">
        <v>4</v>
      </c>
      <c r="D2405" s="1">
        <f>IF(OR(ISBLANK(値貼り付け用シート!K110),値貼り付け用シート!K110&gt;9990),NA(),値貼り付け用シート!K110)</f>
        <v>20</v>
      </c>
      <c r="E2405" s="1">
        <f t="shared" si="911"/>
        <v>20</v>
      </c>
      <c r="F2405" s="1">
        <f t="shared" si="920"/>
        <v>136</v>
      </c>
      <c r="G2405" s="1">
        <f t="shared" si="921"/>
        <v>8</v>
      </c>
      <c r="H2405" s="1">
        <f t="shared" si="922"/>
        <v>17</v>
      </c>
    </row>
    <row r="2406" spans="1:16" x14ac:dyDescent="0.55000000000000004">
      <c r="A2406" s="1">
        <f>値貼り付け用シート!F110</f>
        <v>7</v>
      </c>
      <c r="B2406" s="1">
        <f>値貼り付け用シート!G110</f>
        <v>9</v>
      </c>
      <c r="C2406" s="1">
        <v>5</v>
      </c>
      <c r="D2406" s="1">
        <f>IF(OR(ISBLANK(値貼り付け用シート!L110),値貼り付け用シート!L110&gt;9990),NA(),値貼り付け用シート!L110)</f>
        <v>22</v>
      </c>
      <c r="E2406" s="1">
        <f t="shared" si="911"/>
        <v>22</v>
      </c>
      <c r="F2406" s="1">
        <f t="shared" si="920"/>
        <v>145</v>
      </c>
      <c r="G2406" s="1">
        <f t="shared" si="921"/>
        <v>8</v>
      </c>
      <c r="H2406" s="1">
        <f t="shared" si="922"/>
        <v>18</v>
      </c>
    </row>
    <row r="2407" spans="1:16" x14ac:dyDescent="0.55000000000000004">
      <c r="A2407" s="1">
        <f>値貼り付け用シート!F110</f>
        <v>7</v>
      </c>
      <c r="B2407" s="1">
        <f>値貼り付け用シート!G110</f>
        <v>9</v>
      </c>
      <c r="C2407" s="1">
        <v>6</v>
      </c>
      <c r="D2407" s="1">
        <f>IF(OR(ISBLANK(値貼り付け用シート!M110),値貼り付け用シート!M110&gt;9990),NA(),値貼り付け用シート!M110)</f>
        <v>18</v>
      </c>
      <c r="E2407" s="1">
        <f t="shared" si="911"/>
        <v>18</v>
      </c>
      <c r="F2407" s="1">
        <f t="shared" si="920"/>
        <v>150</v>
      </c>
      <c r="G2407" s="1">
        <f t="shared" si="921"/>
        <v>8</v>
      </c>
      <c r="H2407" s="1">
        <f t="shared" si="922"/>
        <v>19</v>
      </c>
    </row>
    <row r="2408" spans="1:16" x14ac:dyDescent="0.55000000000000004">
      <c r="A2408" s="1">
        <f>値貼り付け用シート!F110</f>
        <v>7</v>
      </c>
      <c r="B2408" s="1">
        <f>値貼り付け用シート!G110</f>
        <v>9</v>
      </c>
      <c r="C2408" s="1">
        <v>7</v>
      </c>
      <c r="D2408" s="1">
        <f>IF(OR(ISBLANK(値貼り付け用シート!N110),値貼り付け用シート!N110&gt;9990),NA(),値貼り付け用シート!N110)</f>
        <v>19</v>
      </c>
      <c r="E2408" s="1">
        <f t="shared" si="911"/>
        <v>19</v>
      </c>
      <c r="F2408" s="1">
        <f t="shared" si="920"/>
        <v>153</v>
      </c>
      <c r="G2408" s="1">
        <f t="shared" si="921"/>
        <v>8</v>
      </c>
      <c r="H2408" s="1">
        <f t="shared" si="922"/>
        <v>19</v>
      </c>
    </row>
    <row r="2409" spans="1:16" x14ac:dyDescent="0.55000000000000004">
      <c r="A2409" s="1">
        <f>値貼り付け用シート!F110</f>
        <v>7</v>
      </c>
      <c r="B2409" s="1">
        <f>値貼り付け用シート!G110</f>
        <v>9</v>
      </c>
      <c r="C2409" s="1">
        <v>8</v>
      </c>
      <c r="D2409" s="1">
        <f>IF(OR(ISBLANK(値貼り付け用シート!O110),値貼り付け用シート!O110&gt;9990),NA(),値貼り付け用シート!O110)</f>
        <v>22</v>
      </c>
      <c r="E2409" s="1">
        <f t="shared" si="911"/>
        <v>22</v>
      </c>
      <c r="F2409" s="1">
        <f t="shared" si="920"/>
        <v>150</v>
      </c>
      <c r="G2409" s="1">
        <f t="shared" si="921"/>
        <v>8</v>
      </c>
      <c r="H2409" s="1">
        <f t="shared" si="922"/>
        <v>19</v>
      </c>
    </row>
    <row r="2410" spans="1:16" x14ac:dyDescent="0.55000000000000004">
      <c r="A2410" s="1">
        <f>値貼り付け用シート!F110</f>
        <v>7</v>
      </c>
      <c r="B2410" s="1">
        <f>値貼り付け用シート!G110</f>
        <v>9</v>
      </c>
      <c r="C2410" s="1">
        <v>9</v>
      </c>
      <c r="D2410" s="1">
        <f>IF(OR(ISBLANK(値貼り付け用シート!P110),値貼り付け用シート!P110&gt;9990),NA(),値貼り付け用シート!P110)</f>
        <v>25</v>
      </c>
      <c r="E2410" s="1">
        <f t="shared" si="911"/>
        <v>25</v>
      </c>
      <c r="F2410" s="1">
        <f t="shared" si="920"/>
        <v>160</v>
      </c>
      <c r="G2410" s="1">
        <f t="shared" si="921"/>
        <v>8</v>
      </c>
      <c r="H2410" s="1">
        <f t="shared" si="922"/>
        <v>20</v>
      </c>
    </row>
    <row r="2411" spans="1:16" x14ac:dyDescent="0.55000000000000004">
      <c r="A2411" s="1">
        <f>値貼り付け用シート!F110</f>
        <v>7</v>
      </c>
      <c r="B2411" s="1">
        <f>値貼り付け用シート!G110</f>
        <v>9</v>
      </c>
      <c r="C2411" s="1">
        <v>10</v>
      </c>
      <c r="D2411" s="1">
        <f>IF(OR(ISBLANK(値貼り付け用シート!Q110),値貼り付け用シート!Q110&gt;9990),NA(),値貼り付け用シート!Q110)</f>
        <v>25</v>
      </c>
      <c r="E2411" s="1">
        <f t="shared" si="911"/>
        <v>25</v>
      </c>
      <c r="F2411" s="1">
        <f t="shared" si="920"/>
        <v>174</v>
      </c>
      <c r="G2411" s="1">
        <f t="shared" si="921"/>
        <v>8</v>
      </c>
      <c r="H2411" s="1">
        <f t="shared" si="922"/>
        <v>22</v>
      </c>
    </row>
    <row r="2412" spans="1:16" x14ac:dyDescent="0.55000000000000004">
      <c r="A2412" s="1">
        <f>値貼り付け用シート!F110</f>
        <v>7</v>
      </c>
      <c r="B2412" s="1">
        <f>値貼り付け用シート!G110</f>
        <v>9</v>
      </c>
      <c r="C2412" s="1">
        <v>11</v>
      </c>
      <c r="D2412" s="1">
        <f>IF(OR(ISBLANK(値貼り付け用シート!R110),値貼り付け用シート!R110&gt;9990),NA(),値貼り付け用シート!R110)</f>
        <v>21</v>
      </c>
      <c r="E2412" s="1">
        <f t="shared" si="911"/>
        <v>21</v>
      </c>
      <c r="F2412" s="1">
        <f t="shared" si="920"/>
        <v>172</v>
      </c>
      <c r="G2412" s="1">
        <f t="shared" si="921"/>
        <v>8</v>
      </c>
      <c r="H2412" s="1">
        <f t="shared" si="922"/>
        <v>22</v>
      </c>
    </row>
    <row r="2413" spans="1:16" x14ac:dyDescent="0.55000000000000004">
      <c r="A2413" s="1">
        <f>値貼り付け用シート!F110</f>
        <v>7</v>
      </c>
      <c r="B2413" s="1">
        <f>値貼り付け用シート!G110</f>
        <v>9</v>
      </c>
      <c r="C2413" s="1">
        <v>12</v>
      </c>
      <c r="D2413" s="1">
        <f>IF(OR(ISBLANK(値貼り付け用シート!S110),値貼り付け用シート!S110&gt;9990),NA(),値貼り付け用シート!S110)</f>
        <v>22</v>
      </c>
      <c r="E2413" s="1">
        <f t="shared" si="911"/>
        <v>22</v>
      </c>
      <c r="F2413" s="1">
        <f t="shared" si="920"/>
        <v>174</v>
      </c>
      <c r="G2413" s="1">
        <f t="shared" si="921"/>
        <v>8</v>
      </c>
      <c r="H2413" s="1">
        <f t="shared" si="922"/>
        <v>22</v>
      </c>
    </row>
    <row r="2414" spans="1:16" x14ac:dyDescent="0.55000000000000004">
      <c r="A2414" s="1">
        <f>値貼り付け用シート!F110</f>
        <v>7</v>
      </c>
      <c r="B2414" s="1">
        <f>値貼り付け用シート!G110</f>
        <v>9</v>
      </c>
      <c r="C2414" s="1">
        <v>13</v>
      </c>
      <c r="D2414" s="1">
        <f>IF(OR(ISBLANK(値貼り付け用シート!T110),値貼り付け用シート!T110&gt;9990),NA(),値貼り付け用シート!T110)</f>
        <v>22</v>
      </c>
      <c r="E2414" s="1">
        <f t="shared" si="911"/>
        <v>22</v>
      </c>
      <c r="F2414" s="1">
        <f t="shared" si="920"/>
        <v>174</v>
      </c>
      <c r="G2414" s="1">
        <f t="shared" si="921"/>
        <v>8</v>
      </c>
      <c r="H2414" s="1">
        <f t="shared" si="922"/>
        <v>22</v>
      </c>
    </row>
    <row r="2415" spans="1:16" x14ac:dyDescent="0.55000000000000004">
      <c r="A2415" s="1">
        <f>値貼り付け用シート!F110</f>
        <v>7</v>
      </c>
      <c r="B2415" s="1">
        <f>値貼り付け用シート!G110</f>
        <v>9</v>
      </c>
      <c r="C2415" s="1">
        <v>14</v>
      </c>
      <c r="D2415" s="1">
        <f>IF(OR(ISBLANK(値貼り付け用シート!U110),値貼り付け用シート!U110&gt;9990),NA(),値貼り付け用シート!U110)</f>
        <v>22</v>
      </c>
      <c r="E2415" s="1">
        <f t="shared" si="911"/>
        <v>22</v>
      </c>
      <c r="F2415" s="1">
        <f t="shared" si="920"/>
        <v>178</v>
      </c>
      <c r="G2415" s="1">
        <f t="shared" si="921"/>
        <v>8</v>
      </c>
      <c r="H2415" s="1">
        <f t="shared" si="922"/>
        <v>22</v>
      </c>
    </row>
    <row r="2416" spans="1:16" x14ac:dyDescent="0.55000000000000004">
      <c r="A2416" s="1">
        <f>値貼り付け用シート!F110</f>
        <v>7</v>
      </c>
      <c r="B2416" s="1">
        <f>値貼り付け用シート!G110</f>
        <v>9</v>
      </c>
      <c r="C2416" s="1">
        <v>15</v>
      </c>
      <c r="D2416" s="1">
        <f>IF(OR(ISBLANK(値貼り付け用シート!V110),値貼り付け用シート!V110&gt;9990),NA(),値貼り付け用シート!V110)</f>
        <v>24</v>
      </c>
      <c r="E2416" s="1">
        <f t="shared" si="911"/>
        <v>24</v>
      </c>
      <c r="F2416" s="1">
        <f t="shared" si="920"/>
        <v>183</v>
      </c>
      <c r="G2416" s="1">
        <f t="shared" si="921"/>
        <v>8</v>
      </c>
      <c r="H2416" s="1">
        <f t="shared" si="922"/>
        <v>23</v>
      </c>
    </row>
    <row r="2417" spans="1:16" x14ac:dyDescent="0.55000000000000004">
      <c r="A2417" s="1">
        <f>値貼り付け用シート!F110</f>
        <v>7</v>
      </c>
      <c r="B2417" s="1">
        <f>値貼り付け用シート!G110</f>
        <v>9</v>
      </c>
      <c r="C2417" s="1">
        <v>16</v>
      </c>
      <c r="D2417" s="1">
        <f>IF(OR(ISBLANK(値貼り付け用シート!W110),値貼り付け用シート!W110&gt;9990),NA(),値貼り付け用シート!W110)</f>
        <v>24</v>
      </c>
      <c r="E2417" s="1">
        <f t="shared" si="911"/>
        <v>24</v>
      </c>
      <c r="F2417" s="1">
        <f t="shared" si="920"/>
        <v>185</v>
      </c>
      <c r="G2417" s="1">
        <f t="shared" si="921"/>
        <v>8</v>
      </c>
      <c r="H2417" s="1">
        <f t="shared" si="922"/>
        <v>23</v>
      </c>
    </row>
    <row r="2418" spans="1:16" x14ac:dyDescent="0.55000000000000004">
      <c r="A2418" s="1">
        <f>値貼り付け用シート!F110</f>
        <v>7</v>
      </c>
      <c r="B2418" s="1">
        <f>値貼り付け用シート!G110</f>
        <v>9</v>
      </c>
      <c r="C2418" s="1">
        <v>17</v>
      </c>
      <c r="D2418" s="1">
        <f>IF(OR(ISBLANK(値貼り付け用シート!X110),値貼り付け用シート!X110&gt;9990),NA(),値貼り付け用シート!X110)</f>
        <v>21</v>
      </c>
      <c r="E2418" s="1">
        <f t="shared" si="911"/>
        <v>21</v>
      </c>
      <c r="F2418" s="1">
        <f t="shared" si="920"/>
        <v>181</v>
      </c>
      <c r="G2418" s="1">
        <f t="shared" si="921"/>
        <v>8</v>
      </c>
      <c r="H2418" s="1">
        <f t="shared" si="922"/>
        <v>23</v>
      </c>
    </row>
    <row r="2419" spans="1:16" x14ac:dyDescent="0.55000000000000004">
      <c r="A2419" s="1">
        <f>値貼り付け用シート!F110</f>
        <v>7</v>
      </c>
      <c r="B2419" s="1">
        <f>値貼り付け用シート!G110</f>
        <v>9</v>
      </c>
      <c r="C2419" s="1">
        <v>18</v>
      </c>
      <c r="D2419" s="1">
        <f>IF(OR(ISBLANK(値貼り付け用シート!Y110),値貼り付け用シート!Y110&gt;9990),NA(),値貼り付け用シート!Y110)</f>
        <v>20</v>
      </c>
      <c r="E2419" s="1">
        <f t="shared" si="911"/>
        <v>20</v>
      </c>
      <c r="F2419" s="1">
        <f t="shared" si="920"/>
        <v>176</v>
      </c>
      <c r="G2419" s="1">
        <f t="shared" si="921"/>
        <v>8</v>
      </c>
      <c r="H2419" s="1">
        <f t="shared" si="922"/>
        <v>22</v>
      </c>
    </row>
    <row r="2420" spans="1:16" x14ac:dyDescent="0.55000000000000004">
      <c r="A2420" s="1">
        <f>値貼り付け用シート!F110</f>
        <v>7</v>
      </c>
      <c r="B2420" s="1">
        <f>値貼り付け用シート!G110</f>
        <v>9</v>
      </c>
      <c r="C2420" s="1">
        <v>19</v>
      </c>
      <c r="D2420" s="1">
        <f>IF(OR(ISBLANK(値貼り付け用シート!Z110),値貼り付け用シート!Z110&gt;9990),NA(),値貼り付け用シート!Z110)</f>
        <v>19</v>
      </c>
      <c r="E2420" s="1">
        <f t="shared" si="911"/>
        <v>19</v>
      </c>
      <c r="F2420" s="1">
        <f t="shared" si="920"/>
        <v>174</v>
      </c>
      <c r="G2420" s="1">
        <f t="shared" si="921"/>
        <v>8</v>
      </c>
      <c r="H2420" s="1">
        <f t="shared" si="922"/>
        <v>22</v>
      </c>
    </row>
    <row r="2421" spans="1:16" x14ac:dyDescent="0.55000000000000004">
      <c r="A2421" s="1">
        <f>値貼り付け用シート!F110</f>
        <v>7</v>
      </c>
      <c r="B2421" s="1">
        <f>値貼り付け用シート!G110</f>
        <v>9</v>
      </c>
      <c r="C2421" s="1">
        <v>20</v>
      </c>
      <c r="D2421" s="1">
        <f>IF(OR(ISBLANK(値貼り付け用シート!AA110),値貼り付け用シート!AA110&gt;9990),NA(),値貼り付け用シート!AA110)</f>
        <v>19</v>
      </c>
      <c r="E2421" s="1">
        <f t="shared" si="911"/>
        <v>19</v>
      </c>
      <c r="F2421" s="1">
        <f t="shared" si="920"/>
        <v>171</v>
      </c>
      <c r="G2421" s="1">
        <f t="shared" si="921"/>
        <v>8</v>
      </c>
      <c r="H2421" s="1">
        <f t="shared" si="922"/>
        <v>21</v>
      </c>
    </row>
    <row r="2422" spans="1:16" x14ac:dyDescent="0.55000000000000004">
      <c r="A2422" s="1">
        <f>値貼り付け用シート!F110</f>
        <v>7</v>
      </c>
      <c r="B2422" s="1">
        <f>値貼り付け用シート!G110</f>
        <v>9</v>
      </c>
      <c r="C2422" s="1">
        <v>21</v>
      </c>
      <c r="D2422" s="1">
        <f>IF(OR(ISBLANK(値貼り付け用シート!AB110),値貼り付け用シート!AB110&gt;9990),NA(),値貼り付け用シート!AB110)</f>
        <v>17</v>
      </c>
      <c r="E2422" s="1">
        <f t="shared" si="911"/>
        <v>17</v>
      </c>
      <c r="F2422" s="1">
        <f t="shared" si="920"/>
        <v>166</v>
      </c>
      <c r="G2422" s="1">
        <f t="shared" si="921"/>
        <v>8</v>
      </c>
      <c r="H2422" s="1">
        <f t="shared" si="922"/>
        <v>21</v>
      </c>
    </row>
    <row r="2423" spans="1:16" x14ac:dyDescent="0.55000000000000004">
      <c r="A2423" s="1">
        <f>値貼り付け用シート!F110</f>
        <v>7</v>
      </c>
      <c r="B2423" s="1">
        <f>値貼り付け用シート!G110</f>
        <v>9</v>
      </c>
      <c r="C2423" s="1">
        <v>22</v>
      </c>
      <c r="D2423" s="1">
        <f>IF(OR(ISBLANK(値貼り付け用シート!AC110),値貼り付け用シート!AC110&gt;9990),NA(),値貼り付け用シート!AC110)</f>
        <v>15</v>
      </c>
      <c r="E2423" s="1">
        <f t="shared" si="911"/>
        <v>15</v>
      </c>
      <c r="F2423" s="1">
        <f t="shared" si="920"/>
        <v>159</v>
      </c>
      <c r="G2423" s="1">
        <f t="shared" si="921"/>
        <v>8</v>
      </c>
      <c r="H2423" s="1">
        <f t="shared" si="922"/>
        <v>20</v>
      </c>
    </row>
    <row r="2424" spans="1:16" x14ac:dyDescent="0.55000000000000004">
      <c r="A2424" s="1">
        <f>値貼り付け用シート!F110</f>
        <v>7</v>
      </c>
      <c r="B2424" s="1">
        <f>値貼り付け用シート!G110</f>
        <v>9</v>
      </c>
      <c r="C2424" s="1">
        <v>23</v>
      </c>
      <c r="D2424" s="1">
        <f>IF(OR(ISBLANK(値貼り付け用シート!AD110),値貼り付け用シート!AD110&gt;9990),NA(),値貼り付け用シート!AD110)</f>
        <v>14</v>
      </c>
      <c r="E2424" s="1">
        <f t="shared" si="911"/>
        <v>14</v>
      </c>
      <c r="F2424" s="1">
        <f t="shared" si="920"/>
        <v>149</v>
      </c>
      <c r="G2424" s="1">
        <f t="shared" si="921"/>
        <v>8</v>
      </c>
      <c r="H2424" s="1">
        <f t="shared" si="922"/>
        <v>19</v>
      </c>
    </row>
    <row r="2425" spans="1:16" x14ac:dyDescent="0.55000000000000004">
      <c r="A2425" s="1">
        <f>値貼り付け用シート!F110</f>
        <v>7</v>
      </c>
      <c r="B2425" s="1">
        <f>値貼り付け用シート!G110</f>
        <v>9</v>
      </c>
      <c r="C2425" s="1">
        <v>24</v>
      </c>
      <c r="D2425" s="1">
        <f>IF(OR(ISBLANK(値貼り付け用シート!AE110),値貼り付け用シート!AE110&gt;9990),NA(),値貼り付け用シート!AE110)</f>
        <v>14</v>
      </c>
      <c r="E2425" s="1">
        <f t="shared" si="911"/>
        <v>14</v>
      </c>
      <c r="F2425" s="1">
        <f t="shared" si="920"/>
        <v>139</v>
      </c>
      <c r="G2425" s="1">
        <f t="shared" si="921"/>
        <v>8</v>
      </c>
      <c r="H2425" s="1">
        <f t="shared" si="922"/>
        <v>17</v>
      </c>
    </row>
    <row r="2426" spans="1:16" x14ac:dyDescent="0.55000000000000004">
      <c r="A2426" s="1">
        <f>値貼り付け用シート!F111</f>
        <v>7</v>
      </c>
      <c r="B2426" s="1">
        <f>値貼り付け用シート!G111</f>
        <v>10</v>
      </c>
      <c r="C2426" s="1">
        <v>1</v>
      </c>
      <c r="D2426" s="1">
        <f>IF(OR(ISBLANK(値貼り付け用シート!H111),値貼り付け用シート!H111&gt;9990),NA(),値貼り付け用シート!H111)</f>
        <v>14</v>
      </c>
      <c r="E2426" s="1">
        <f t="shared" si="911"/>
        <v>14</v>
      </c>
      <c r="F2426" s="1">
        <f t="shared" si="920"/>
        <v>132</v>
      </c>
      <c r="G2426" s="1">
        <f t="shared" si="921"/>
        <v>8</v>
      </c>
      <c r="H2426" s="1">
        <f t="shared" si="922"/>
        <v>17</v>
      </c>
      <c r="I2426" s="1">
        <f t="shared" ref="I2426" si="931">COUNT(D2426:D2449)</f>
        <v>24</v>
      </c>
      <c r="J2426" s="1">
        <f t="shared" ref="J2426" si="932">COUNT(H2426:H2449)</f>
        <v>24</v>
      </c>
      <c r="K2426" s="1">
        <f t="shared" ref="K2426" si="933">IF(AND(I2426&gt;=20,J2426&gt;=20),0,1)</f>
        <v>0</v>
      </c>
      <c r="L2426" s="1">
        <f t="shared" ref="L2426" si="934">IF(K2426=0,MAX(H2426:H2449),NA())</f>
        <v>50</v>
      </c>
      <c r="M2426" s="1">
        <f t="shared" ref="M2426" si="935">IF(K2426=0,IF(L2426&lt;=70,1,0),NA())</f>
        <v>1</v>
      </c>
      <c r="N2426" s="1">
        <f t="shared" ref="N2426" si="936">IF(COUNTIF(D2426:D2449,NA())=24,NA(),MAX(E2426:E2449))</f>
        <v>74</v>
      </c>
      <c r="O2426" s="1">
        <f t="shared" ref="O2426" si="937">IF(COUNTIF(D2431:D2445,NA())=15,NA(),MAX(E2431:E2445))</f>
        <v>74</v>
      </c>
      <c r="P2426" s="1">
        <f t="shared" ref="P2426" si="938">COUNTIF(D2426:D2449,"&gt;=120")</f>
        <v>0</v>
      </c>
    </row>
    <row r="2427" spans="1:16" x14ac:dyDescent="0.55000000000000004">
      <c r="A2427" s="1">
        <f>値貼り付け用シート!F111</f>
        <v>7</v>
      </c>
      <c r="B2427" s="1">
        <f>値貼り付け用シート!G111</f>
        <v>10</v>
      </c>
      <c r="C2427" s="1">
        <v>2</v>
      </c>
      <c r="D2427" s="1">
        <f>IF(OR(ISBLANK(値貼り付け用シート!I111),値貼り付け用シート!I111&gt;9990),NA(),値貼り付け用シート!I111)</f>
        <v>14</v>
      </c>
      <c r="E2427" s="1">
        <f t="shared" si="911"/>
        <v>14</v>
      </c>
      <c r="F2427" s="1">
        <f t="shared" si="920"/>
        <v>126</v>
      </c>
      <c r="G2427" s="1">
        <f t="shared" si="921"/>
        <v>8</v>
      </c>
      <c r="H2427" s="1">
        <f t="shared" si="922"/>
        <v>16</v>
      </c>
    </row>
    <row r="2428" spans="1:16" x14ac:dyDescent="0.55000000000000004">
      <c r="A2428" s="1">
        <f>値貼り付け用シート!F111</f>
        <v>7</v>
      </c>
      <c r="B2428" s="1">
        <f>値貼り付け用シート!G111</f>
        <v>10</v>
      </c>
      <c r="C2428" s="1">
        <v>3</v>
      </c>
      <c r="D2428" s="1">
        <f>IF(OR(ISBLANK(値貼り付け用シート!J111),値貼り付け用シート!J111&gt;9990),NA(),値貼り付け用シート!J111)</f>
        <v>13</v>
      </c>
      <c r="E2428" s="1">
        <f t="shared" si="911"/>
        <v>13</v>
      </c>
      <c r="F2428" s="1">
        <f t="shared" si="920"/>
        <v>120</v>
      </c>
      <c r="G2428" s="1">
        <f t="shared" si="921"/>
        <v>8</v>
      </c>
      <c r="H2428" s="1">
        <f t="shared" si="922"/>
        <v>15</v>
      </c>
    </row>
    <row r="2429" spans="1:16" x14ac:dyDescent="0.55000000000000004">
      <c r="A2429" s="1">
        <f>値貼り付け用シート!F111</f>
        <v>7</v>
      </c>
      <c r="B2429" s="1">
        <f>値貼り付け用シート!G111</f>
        <v>10</v>
      </c>
      <c r="C2429" s="1">
        <v>4</v>
      </c>
      <c r="D2429" s="1">
        <f>IF(OR(ISBLANK(値貼り付け用シート!K111),値貼り付け用シート!K111&gt;9990),NA(),値貼り付け用シート!K111)</f>
        <v>12</v>
      </c>
      <c r="E2429" s="1">
        <f t="shared" si="911"/>
        <v>12</v>
      </c>
      <c r="F2429" s="1">
        <f t="shared" si="920"/>
        <v>113</v>
      </c>
      <c r="G2429" s="1">
        <f t="shared" si="921"/>
        <v>8</v>
      </c>
      <c r="H2429" s="1">
        <f t="shared" si="922"/>
        <v>14</v>
      </c>
    </row>
    <row r="2430" spans="1:16" x14ac:dyDescent="0.55000000000000004">
      <c r="A2430" s="1">
        <f>値貼り付け用シート!F111</f>
        <v>7</v>
      </c>
      <c r="B2430" s="1">
        <f>値貼り付け用シート!G111</f>
        <v>10</v>
      </c>
      <c r="C2430" s="1">
        <v>5</v>
      </c>
      <c r="D2430" s="1">
        <f>IF(OR(ISBLANK(値貼り付け用シート!L111),値貼り付け用シート!L111&gt;9990),NA(),値貼り付け用シート!L111)</f>
        <v>13</v>
      </c>
      <c r="E2430" s="1">
        <f t="shared" si="911"/>
        <v>13</v>
      </c>
      <c r="F2430" s="1">
        <f t="shared" si="920"/>
        <v>109</v>
      </c>
      <c r="G2430" s="1">
        <f t="shared" si="921"/>
        <v>8</v>
      </c>
      <c r="H2430" s="1">
        <f t="shared" si="922"/>
        <v>14</v>
      </c>
    </row>
    <row r="2431" spans="1:16" x14ac:dyDescent="0.55000000000000004">
      <c r="A2431" s="1">
        <f>値貼り付け用シート!F111</f>
        <v>7</v>
      </c>
      <c r="B2431" s="1">
        <f>値貼り付け用シート!G111</f>
        <v>10</v>
      </c>
      <c r="C2431" s="1">
        <v>6</v>
      </c>
      <c r="D2431" s="1">
        <f>IF(OR(ISBLANK(値貼り付け用シート!M111),値貼り付け用シート!M111&gt;9990),NA(),値貼り付け用シート!M111)</f>
        <v>11</v>
      </c>
      <c r="E2431" s="1">
        <f t="shared" si="911"/>
        <v>11</v>
      </c>
      <c r="F2431" s="1">
        <f t="shared" si="920"/>
        <v>105</v>
      </c>
      <c r="G2431" s="1">
        <f t="shared" si="921"/>
        <v>8</v>
      </c>
      <c r="H2431" s="1">
        <f t="shared" si="922"/>
        <v>13</v>
      </c>
    </row>
    <row r="2432" spans="1:16" x14ac:dyDescent="0.55000000000000004">
      <c r="A2432" s="1">
        <f>値貼り付け用シート!F111</f>
        <v>7</v>
      </c>
      <c r="B2432" s="1">
        <f>値貼り付け用シート!G111</f>
        <v>10</v>
      </c>
      <c r="C2432" s="1">
        <v>7</v>
      </c>
      <c r="D2432" s="1">
        <f>IF(OR(ISBLANK(値貼り付け用シート!N111),値貼り付け用シート!N111&gt;9990),NA(),値貼り付け用シート!N111)</f>
        <v>12</v>
      </c>
      <c r="E2432" s="1">
        <f t="shared" si="911"/>
        <v>12</v>
      </c>
      <c r="F2432" s="1">
        <f t="shared" si="920"/>
        <v>103</v>
      </c>
      <c r="G2432" s="1">
        <f t="shared" si="921"/>
        <v>8</v>
      </c>
      <c r="H2432" s="1">
        <f t="shared" si="922"/>
        <v>13</v>
      </c>
    </row>
    <row r="2433" spans="1:8" x14ac:dyDescent="0.55000000000000004">
      <c r="A2433" s="1">
        <f>値貼り付け用シート!F111</f>
        <v>7</v>
      </c>
      <c r="B2433" s="1">
        <f>値貼り付け用シート!G111</f>
        <v>10</v>
      </c>
      <c r="C2433" s="1">
        <v>8</v>
      </c>
      <c r="D2433" s="1">
        <f>IF(OR(ISBLANK(値貼り付け用シート!O111),値貼り付け用シート!O111&gt;9990),NA(),値貼り付け用シート!O111)</f>
        <v>16</v>
      </c>
      <c r="E2433" s="1">
        <f t="shared" si="911"/>
        <v>16</v>
      </c>
      <c r="F2433" s="1">
        <f t="shared" si="920"/>
        <v>105</v>
      </c>
      <c r="G2433" s="1">
        <f t="shared" si="921"/>
        <v>8</v>
      </c>
      <c r="H2433" s="1">
        <f t="shared" si="922"/>
        <v>13</v>
      </c>
    </row>
    <row r="2434" spans="1:8" x14ac:dyDescent="0.55000000000000004">
      <c r="A2434" s="1">
        <f>値貼り付け用シート!F111</f>
        <v>7</v>
      </c>
      <c r="B2434" s="1">
        <f>値貼り付け用シート!G111</f>
        <v>10</v>
      </c>
      <c r="C2434" s="1">
        <v>9</v>
      </c>
      <c r="D2434" s="1">
        <f>IF(OR(ISBLANK(値貼り付け用シート!P111),値貼り付け用シート!P111&gt;9990),NA(),値貼り付け用シート!P111)</f>
        <v>21</v>
      </c>
      <c r="E2434" s="1">
        <f t="shared" si="911"/>
        <v>21</v>
      </c>
      <c r="F2434" s="1">
        <f t="shared" si="920"/>
        <v>112</v>
      </c>
      <c r="G2434" s="1">
        <f t="shared" si="921"/>
        <v>8</v>
      </c>
      <c r="H2434" s="1">
        <f t="shared" si="922"/>
        <v>14</v>
      </c>
    </row>
    <row r="2435" spans="1:8" x14ac:dyDescent="0.55000000000000004">
      <c r="A2435" s="1">
        <f>値貼り付け用シート!F111</f>
        <v>7</v>
      </c>
      <c r="B2435" s="1">
        <f>値貼り付け用シート!G111</f>
        <v>10</v>
      </c>
      <c r="C2435" s="1">
        <v>10</v>
      </c>
      <c r="D2435" s="1">
        <f>IF(OR(ISBLANK(値貼り付け用シート!Q111),値貼り付け用シート!Q111&gt;9990),NA(),値貼り付け用シート!Q111)</f>
        <v>22</v>
      </c>
      <c r="E2435" s="1">
        <f t="shared" ref="E2435:E2498" si="939">IF(ISERROR(D2435),0,D2435)</f>
        <v>22</v>
      </c>
      <c r="F2435" s="1">
        <f t="shared" si="920"/>
        <v>120</v>
      </c>
      <c r="G2435" s="1">
        <f t="shared" si="921"/>
        <v>8</v>
      </c>
      <c r="H2435" s="1">
        <f t="shared" si="922"/>
        <v>15</v>
      </c>
    </row>
    <row r="2436" spans="1:8" x14ac:dyDescent="0.55000000000000004">
      <c r="A2436" s="1">
        <f>値貼り付け用シート!F111</f>
        <v>7</v>
      </c>
      <c r="B2436" s="1">
        <f>値貼り付け用シート!G111</f>
        <v>10</v>
      </c>
      <c r="C2436" s="1">
        <v>11</v>
      </c>
      <c r="D2436" s="1">
        <f>IF(OR(ISBLANK(値貼り付け用シート!R111),値貼り付け用シート!R111&gt;9990),NA(),値貼り付け用シート!R111)</f>
        <v>43</v>
      </c>
      <c r="E2436" s="1">
        <f t="shared" si="939"/>
        <v>43</v>
      </c>
      <c r="F2436" s="1">
        <f t="shared" si="920"/>
        <v>150</v>
      </c>
      <c r="G2436" s="1">
        <f t="shared" si="921"/>
        <v>8</v>
      </c>
      <c r="H2436" s="1">
        <f t="shared" si="922"/>
        <v>19</v>
      </c>
    </row>
    <row r="2437" spans="1:8" x14ac:dyDescent="0.55000000000000004">
      <c r="A2437" s="1">
        <f>値貼り付け用シート!F111</f>
        <v>7</v>
      </c>
      <c r="B2437" s="1">
        <f>値貼り付け用シート!G111</f>
        <v>10</v>
      </c>
      <c r="C2437" s="1">
        <v>12</v>
      </c>
      <c r="D2437" s="1">
        <f>IF(OR(ISBLANK(値貼り付け用シート!S111),値貼り付け用シート!S111&gt;9990),NA(),値貼り付け用シート!S111)</f>
        <v>66</v>
      </c>
      <c r="E2437" s="1">
        <f t="shared" si="939"/>
        <v>66</v>
      </c>
      <c r="F2437" s="1">
        <f t="shared" si="920"/>
        <v>204</v>
      </c>
      <c r="G2437" s="1">
        <f t="shared" si="921"/>
        <v>8</v>
      </c>
      <c r="H2437" s="1">
        <f t="shared" si="922"/>
        <v>26</v>
      </c>
    </row>
    <row r="2438" spans="1:8" x14ac:dyDescent="0.55000000000000004">
      <c r="A2438" s="1">
        <f>値貼り付け用シート!F111</f>
        <v>7</v>
      </c>
      <c r="B2438" s="1">
        <f>値貼り付け用シート!G111</f>
        <v>10</v>
      </c>
      <c r="C2438" s="1">
        <v>13</v>
      </c>
      <c r="D2438" s="1">
        <f>IF(OR(ISBLANK(値貼り付け用シート!T111),値貼り付け用シート!T111&gt;9990),NA(),値貼り付け用シート!T111)</f>
        <v>74</v>
      </c>
      <c r="E2438" s="1">
        <f t="shared" si="939"/>
        <v>74</v>
      </c>
      <c r="F2438" s="1">
        <f t="shared" si="920"/>
        <v>265</v>
      </c>
      <c r="G2438" s="1">
        <f t="shared" si="921"/>
        <v>8</v>
      </c>
      <c r="H2438" s="1">
        <f t="shared" si="922"/>
        <v>33</v>
      </c>
    </row>
    <row r="2439" spans="1:8" x14ac:dyDescent="0.55000000000000004">
      <c r="A2439" s="1">
        <f>値貼り付け用シート!F111</f>
        <v>7</v>
      </c>
      <c r="B2439" s="1">
        <f>値貼り付け用シート!G111</f>
        <v>10</v>
      </c>
      <c r="C2439" s="1">
        <v>14</v>
      </c>
      <c r="D2439" s="1">
        <f>IF(OR(ISBLANK(値貼り付け用シート!U111),値貼り付け用シート!U111&gt;9990),NA(),値貼り付け用シート!U111)</f>
        <v>58</v>
      </c>
      <c r="E2439" s="1">
        <f t="shared" si="939"/>
        <v>58</v>
      </c>
      <c r="F2439" s="1">
        <f t="shared" si="920"/>
        <v>312</v>
      </c>
      <c r="G2439" s="1">
        <f t="shared" si="921"/>
        <v>8</v>
      </c>
      <c r="H2439" s="1">
        <f t="shared" si="922"/>
        <v>39</v>
      </c>
    </row>
    <row r="2440" spans="1:8" x14ac:dyDescent="0.55000000000000004">
      <c r="A2440" s="1">
        <f>値貼り付け用シート!F111</f>
        <v>7</v>
      </c>
      <c r="B2440" s="1">
        <f>値貼り付け用シート!G111</f>
        <v>10</v>
      </c>
      <c r="C2440" s="1">
        <v>15</v>
      </c>
      <c r="D2440" s="1">
        <f>IF(OR(ISBLANK(値貼り付け用シート!V111),値貼り付け用シート!V111&gt;9990),NA(),値貼り付け用シート!V111)</f>
        <v>49</v>
      </c>
      <c r="E2440" s="1">
        <f t="shared" si="939"/>
        <v>49</v>
      </c>
      <c r="F2440" s="1">
        <f t="shared" si="920"/>
        <v>349</v>
      </c>
      <c r="G2440" s="1">
        <f t="shared" si="921"/>
        <v>8</v>
      </c>
      <c r="H2440" s="1">
        <f t="shared" si="922"/>
        <v>44</v>
      </c>
    </row>
    <row r="2441" spans="1:8" x14ac:dyDescent="0.55000000000000004">
      <c r="A2441" s="1">
        <f>値貼り付け用シート!F111</f>
        <v>7</v>
      </c>
      <c r="B2441" s="1">
        <f>値貼り付け用シート!G111</f>
        <v>10</v>
      </c>
      <c r="C2441" s="1">
        <v>16</v>
      </c>
      <c r="D2441" s="1">
        <f>IF(OR(ISBLANK(値貼り付け用シート!W111),値貼り付け用シート!W111&gt;9990),NA(),値貼り付け用シート!W111)</f>
        <v>40</v>
      </c>
      <c r="E2441" s="1">
        <f t="shared" si="939"/>
        <v>40</v>
      </c>
      <c r="F2441" s="1">
        <f t="shared" si="920"/>
        <v>373</v>
      </c>
      <c r="G2441" s="1">
        <f t="shared" si="921"/>
        <v>8</v>
      </c>
      <c r="H2441" s="1">
        <f t="shared" si="922"/>
        <v>47</v>
      </c>
    </row>
    <row r="2442" spans="1:8" x14ac:dyDescent="0.55000000000000004">
      <c r="A2442" s="1">
        <f>値貼り付け用シート!F111</f>
        <v>7</v>
      </c>
      <c r="B2442" s="1">
        <f>値貼り付け用シート!G111</f>
        <v>10</v>
      </c>
      <c r="C2442" s="1">
        <v>17</v>
      </c>
      <c r="D2442" s="1">
        <f>IF(OR(ISBLANK(値貼り付け用シート!X111),値貼り付け用シート!X111&gt;9990),NA(),値貼り付け用シート!X111)</f>
        <v>27</v>
      </c>
      <c r="E2442" s="1">
        <f t="shared" si="939"/>
        <v>27</v>
      </c>
      <c r="F2442" s="1">
        <f t="shared" si="920"/>
        <v>379</v>
      </c>
      <c r="G2442" s="1">
        <f t="shared" si="921"/>
        <v>8</v>
      </c>
      <c r="H2442" s="1">
        <f t="shared" si="922"/>
        <v>47</v>
      </c>
    </row>
    <row r="2443" spans="1:8" x14ac:dyDescent="0.55000000000000004">
      <c r="A2443" s="1">
        <f>値貼り付け用シート!F111</f>
        <v>7</v>
      </c>
      <c r="B2443" s="1">
        <f>値貼り付け用シート!G111</f>
        <v>10</v>
      </c>
      <c r="C2443" s="1">
        <v>18</v>
      </c>
      <c r="D2443" s="1">
        <f>IF(OR(ISBLANK(値貼り付け用シート!Y111),値貼り付け用シート!Y111&gt;9990),NA(),値貼り付け用シート!Y111)</f>
        <v>40</v>
      </c>
      <c r="E2443" s="1">
        <f t="shared" si="939"/>
        <v>40</v>
      </c>
      <c r="F2443" s="1">
        <f t="shared" si="920"/>
        <v>397</v>
      </c>
      <c r="G2443" s="1">
        <f t="shared" si="921"/>
        <v>8</v>
      </c>
      <c r="H2443" s="1">
        <f t="shared" si="922"/>
        <v>50</v>
      </c>
    </row>
    <row r="2444" spans="1:8" x14ac:dyDescent="0.55000000000000004">
      <c r="A2444" s="1">
        <f>値貼り付け用シート!F111</f>
        <v>7</v>
      </c>
      <c r="B2444" s="1">
        <f>値貼り付け用シート!G111</f>
        <v>10</v>
      </c>
      <c r="C2444" s="1">
        <v>19</v>
      </c>
      <c r="D2444" s="1">
        <f>IF(OR(ISBLANK(値貼り付け用シート!Z111),値貼り付け用シート!Z111&gt;9990),NA(),値貼り付け用シート!Z111)</f>
        <v>32</v>
      </c>
      <c r="E2444" s="1">
        <f t="shared" si="939"/>
        <v>32</v>
      </c>
      <c r="F2444" s="1">
        <f t="shared" si="920"/>
        <v>386</v>
      </c>
      <c r="G2444" s="1">
        <f t="shared" si="921"/>
        <v>8</v>
      </c>
      <c r="H2444" s="1">
        <f t="shared" si="922"/>
        <v>48</v>
      </c>
    </row>
    <row r="2445" spans="1:8" x14ac:dyDescent="0.55000000000000004">
      <c r="A2445" s="1">
        <f>値貼り付け用シート!F111</f>
        <v>7</v>
      </c>
      <c r="B2445" s="1">
        <f>値貼り付け用シート!G111</f>
        <v>10</v>
      </c>
      <c r="C2445" s="1">
        <v>20</v>
      </c>
      <c r="D2445" s="1">
        <f>IF(OR(ISBLANK(値貼り付け用シート!AA111),値貼り付け用シート!AA111&gt;9990),NA(),値貼り付け用シート!AA111)</f>
        <v>27</v>
      </c>
      <c r="E2445" s="1">
        <f t="shared" si="939"/>
        <v>27</v>
      </c>
      <c r="F2445" s="1">
        <f t="shared" si="920"/>
        <v>347</v>
      </c>
      <c r="G2445" s="1">
        <f t="shared" si="921"/>
        <v>8</v>
      </c>
      <c r="H2445" s="1">
        <f t="shared" si="922"/>
        <v>43</v>
      </c>
    </row>
    <row r="2446" spans="1:8" x14ac:dyDescent="0.55000000000000004">
      <c r="A2446" s="1">
        <f>値貼り付け用シート!F111</f>
        <v>7</v>
      </c>
      <c r="B2446" s="1">
        <f>値貼り付け用シート!G111</f>
        <v>10</v>
      </c>
      <c r="C2446" s="1">
        <v>21</v>
      </c>
      <c r="D2446" s="1">
        <f>IF(OR(ISBLANK(値貼り付け用シート!AB111),値貼り付け用シート!AB111&gt;9990),NA(),値貼り付け用シート!AB111)</f>
        <v>24</v>
      </c>
      <c r="E2446" s="1">
        <f t="shared" si="939"/>
        <v>24</v>
      </c>
      <c r="F2446" s="1">
        <f t="shared" si="920"/>
        <v>297</v>
      </c>
      <c r="G2446" s="1">
        <f t="shared" si="921"/>
        <v>8</v>
      </c>
      <c r="H2446" s="1">
        <f t="shared" si="922"/>
        <v>37</v>
      </c>
    </row>
    <row r="2447" spans="1:8" x14ac:dyDescent="0.55000000000000004">
      <c r="A2447" s="1">
        <f>値貼り付け用シート!F111</f>
        <v>7</v>
      </c>
      <c r="B2447" s="1">
        <f>値貼り付け用シート!G111</f>
        <v>10</v>
      </c>
      <c r="C2447" s="1">
        <v>22</v>
      </c>
      <c r="D2447" s="1">
        <f>IF(OR(ISBLANK(値貼り付け用シート!AC111),値貼り付け用シート!AC111&gt;9990),NA(),値貼り付け用シート!AC111)</f>
        <v>23</v>
      </c>
      <c r="E2447" s="1">
        <f t="shared" si="939"/>
        <v>23</v>
      </c>
      <c r="F2447" s="1">
        <f t="shared" si="920"/>
        <v>262</v>
      </c>
      <c r="G2447" s="1">
        <f t="shared" si="921"/>
        <v>8</v>
      </c>
      <c r="H2447" s="1">
        <f t="shared" si="922"/>
        <v>33</v>
      </c>
    </row>
    <row r="2448" spans="1:8" x14ac:dyDescent="0.55000000000000004">
      <c r="A2448" s="1">
        <f>値貼り付け用シート!F111</f>
        <v>7</v>
      </c>
      <c r="B2448" s="1">
        <f>値貼り付け用シート!G111</f>
        <v>10</v>
      </c>
      <c r="C2448" s="1">
        <v>23</v>
      </c>
      <c r="D2448" s="1">
        <f>IF(OR(ISBLANK(値貼り付け用シート!AD111),値貼り付け用シート!AD111&gt;9990),NA(),値貼り付け用シート!AD111)</f>
        <v>32</v>
      </c>
      <c r="E2448" s="1">
        <f t="shared" si="939"/>
        <v>32</v>
      </c>
      <c r="F2448" s="1">
        <f t="shared" si="920"/>
        <v>245</v>
      </c>
      <c r="G2448" s="1">
        <f t="shared" si="921"/>
        <v>8</v>
      </c>
      <c r="H2448" s="1">
        <f t="shared" si="922"/>
        <v>31</v>
      </c>
    </row>
    <row r="2449" spans="1:16" x14ac:dyDescent="0.55000000000000004">
      <c r="A2449" s="1">
        <f>値貼り付け用シート!F111</f>
        <v>7</v>
      </c>
      <c r="B2449" s="1">
        <f>値貼り付け用シート!G111</f>
        <v>10</v>
      </c>
      <c r="C2449" s="1">
        <v>24</v>
      </c>
      <c r="D2449" s="1">
        <f>IF(OR(ISBLANK(値貼り付け用シート!AE111),値貼り付け用シート!AE111&gt;9990),NA(),値貼り付け用シート!AE111)</f>
        <v>29</v>
      </c>
      <c r="E2449" s="1">
        <f t="shared" si="939"/>
        <v>29</v>
      </c>
      <c r="F2449" s="1">
        <f t="shared" si="920"/>
        <v>234</v>
      </c>
      <c r="G2449" s="1">
        <f t="shared" si="921"/>
        <v>8</v>
      </c>
      <c r="H2449" s="1">
        <f t="shared" si="922"/>
        <v>29</v>
      </c>
    </row>
    <row r="2450" spans="1:16" x14ac:dyDescent="0.55000000000000004">
      <c r="A2450" s="1">
        <f>値貼り付け用シート!F112</f>
        <v>7</v>
      </c>
      <c r="B2450" s="1">
        <f>値貼り付け用シート!G112</f>
        <v>11</v>
      </c>
      <c r="C2450" s="1">
        <v>1</v>
      </c>
      <c r="D2450" s="1" t="e">
        <f>IF(OR(ISBLANK(値貼り付け用シート!H112),値貼り付け用シート!H112&gt;9990),NA(),値貼り付け用シート!H112)</f>
        <v>#N/A</v>
      </c>
      <c r="E2450" s="1">
        <f t="shared" si="939"/>
        <v>0</v>
      </c>
      <c r="F2450" s="1">
        <f t="shared" si="920"/>
        <v>207</v>
      </c>
      <c r="G2450" s="1">
        <f t="shared" si="921"/>
        <v>7</v>
      </c>
      <c r="H2450" s="1">
        <f t="shared" si="922"/>
        <v>30</v>
      </c>
      <c r="I2450" s="1">
        <f t="shared" ref="I2450" si="940">COUNT(D2450:D2473)</f>
        <v>23</v>
      </c>
      <c r="J2450" s="1">
        <f t="shared" ref="J2450" si="941">COUNT(H2450:H2473)</f>
        <v>24</v>
      </c>
      <c r="K2450" s="1">
        <f t="shared" ref="K2450" si="942">IF(AND(I2450&gt;=20,J2450&gt;=20),0,1)</f>
        <v>0</v>
      </c>
      <c r="L2450" s="1">
        <f t="shared" ref="L2450" si="943">IF(K2450=0,MAX(H2450:H2473),NA())</f>
        <v>60</v>
      </c>
      <c r="M2450" s="1">
        <f t="shared" ref="M2450" si="944">IF(K2450=0,IF(L2450&lt;=70,1,0),NA())</f>
        <v>1</v>
      </c>
      <c r="N2450" s="1">
        <f t="shared" ref="N2450" si="945">IF(COUNTIF(D2450:D2473,NA())=24,NA(),MAX(E2450:E2473))</f>
        <v>79</v>
      </c>
      <c r="O2450" s="1">
        <f t="shared" ref="O2450" si="946">IF(COUNTIF(D2455:D2469,NA())=15,NA(),MAX(E2455:E2469))</f>
        <v>79</v>
      </c>
      <c r="P2450" s="1">
        <f t="shared" ref="P2450" si="947">COUNTIF(D2450:D2473,"&gt;=120")</f>
        <v>0</v>
      </c>
    </row>
    <row r="2451" spans="1:16" x14ac:dyDescent="0.55000000000000004">
      <c r="A2451" s="1">
        <f>値貼り付け用シート!F112</f>
        <v>7</v>
      </c>
      <c r="B2451" s="1">
        <f>値貼り付け用シート!G112</f>
        <v>11</v>
      </c>
      <c r="C2451" s="1">
        <v>2</v>
      </c>
      <c r="D2451" s="1">
        <f>IF(OR(ISBLANK(値貼り付け用シート!I112),値貼り付け用シート!I112&gt;9990),NA(),値貼り付け用シート!I112)</f>
        <v>40</v>
      </c>
      <c r="E2451" s="1">
        <f t="shared" si="939"/>
        <v>40</v>
      </c>
      <c r="F2451" s="1">
        <f t="shared" si="920"/>
        <v>207</v>
      </c>
      <c r="G2451" s="1">
        <f t="shared" si="921"/>
        <v>7</v>
      </c>
      <c r="H2451" s="1">
        <f t="shared" si="922"/>
        <v>30</v>
      </c>
    </row>
    <row r="2452" spans="1:16" x14ac:dyDescent="0.55000000000000004">
      <c r="A2452" s="1">
        <f>値貼り付け用シート!F112</f>
        <v>7</v>
      </c>
      <c r="B2452" s="1">
        <f>値貼り付け用シート!G112</f>
        <v>11</v>
      </c>
      <c r="C2452" s="1">
        <v>3</v>
      </c>
      <c r="D2452" s="1">
        <f>IF(OR(ISBLANK(値貼り付け用シート!J112),値貼り付け用シート!J112&gt;9990),NA(),値貼り付け用シート!J112)</f>
        <v>35</v>
      </c>
      <c r="E2452" s="1">
        <f t="shared" si="939"/>
        <v>35</v>
      </c>
      <c r="F2452" s="1">
        <f t="shared" si="920"/>
        <v>210</v>
      </c>
      <c r="G2452" s="1">
        <f t="shared" si="921"/>
        <v>7</v>
      </c>
      <c r="H2452" s="1">
        <f t="shared" si="922"/>
        <v>30</v>
      </c>
    </row>
    <row r="2453" spans="1:16" x14ac:dyDescent="0.55000000000000004">
      <c r="A2453" s="1">
        <f>値貼り付け用シート!F112</f>
        <v>7</v>
      </c>
      <c r="B2453" s="1">
        <f>値貼り付け用シート!G112</f>
        <v>11</v>
      </c>
      <c r="C2453" s="1">
        <v>4</v>
      </c>
      <c r="D2453" s="1">
        <f>IF(OR(ISBLANK(値貼り付け用シート!K112),値貼り付け用シート!K112&gt;9990),NA(),値貼り付け用シート!K112)</f>
        <v>33</v>
      </c>
      <c r="E2453" s="1">
        <f t="shared" si="939"/>
        <v>33</v>
      </c>
      <c r="F2453" s="1">
        <f t="shared" si="920"/>
        <v>216</v>
      </c>
      <c r="G2453" s="1">
        <f t="shared" si="921"/>
        <v>7</v>
      </c>
      <c r="H2453" s="1">
        <f t="shared" si="922"/>
        <v>31</v>
      </c>
    </row>
    <row r="2454" spans="1:16" x14ac:dyDescent="0.55000000000000004">
      <c r="A2454" s="1">
        <f>値貼り付け用シート!F112</f>
        <v>7</v>
      </c>
      <c r="B2454" s="1">
        <f>値貼り付け用シート!G112</f>
        <v>11</v>
      </c>
      <c r="C2454" s="1">
        <v>5</v>
      </c>
      <c r="D2454" s="1">
        <f>IF(OR(ISBLANK(値貼り付け用シート!L112),値貼り付け用シート!L112&gt;9990),NA(),値貼り付け用シート!L112)</f>
        <v>26</v>
      </c>
      <c r="E2454" s="1">
        <f t="shared" si="939"/>
        <v>26</v>
      </c>
      <c r="F2454" s="1">
        <f t="shared" si="920"/>
        <v>218</v>
      </c>
      <c r="G2454" s="1">
        <f t="shared" si="921"/>
        <v>7</v>
      </c>
      <c r="H2454" s="1">
        <f t="shared" si="922"/>
        <v>31</v>
      </c>
    </row>
    <row r="2455" spans="1:16" x14ac:dyDescent="0.55000000000000004">
      <c r="A2455" s="1">
        <f>値貼り付け用シート!F112</f>
        <v>7</v>
      </c>
      <c r="B2455" s="1">
        <f>値貼り付け用シート!G112</f>
        <v>11</v>
      </c>
      <c r="C2455" s="1">
        <v>6</v>
      </c>
      <c r="D2455" s="1">
        <f>IF(OR(ISBLANK(値貼り付け用シート!M112),値貼り付け用シート!M112&gt;9990),NA(),値貼り付け用シート!M112)</f>
        <v>28</v>
      </c>
      <c r="E2455" s="1">
        <f t="shared" si="939"/>
        <v>28</v>
      </c>
      <c r="F2455" s="1">
        <f t="shared" si="920"/>
        <v>223</v>
      </c>
      <c r="G2455" s="1">
        <f t="shared" si="921"/>
        <v>7</v>
      </c>
      <c r="H2455" s="1">
        <f t="shared" si="922"/>
        <v>32</v>
      </c>
    </row>
    <row r="2456" spans="1:16" x14ac:dyDescent="0.55000000000000004">
      <c r="A2456" s="1">
        <f>値貼り付け用シート!F112</f>
        <v>7</v>
      </c>
      <c r="B2456" s="1">
        <f>値貼り付け用シート!G112</f>
        <v>11</v>
      </c>
      <c r="C2456" s="1">
        <v>7</v>
      </c>
      <c r="D2456" s="1">
        <f>IF(OR(ISBLANK(値貼り付け用シート!N112),値貼り付け用シート!N112&gt;9990),NA(),値貼り付け用シート!N112)</f>
        <v>33</v>
      </c>
      <c r="E2456" s="1">
        <f t="shared" si="939"/>
        <v>33</v>
      </c>
      <c r="F2456" s="1">
        <f t="shared" si="920"/>
        <v>224</v>
      </c>
      <c r="G2456" s="1">
        <f t="shared" si="921"/>
        <v>7</v>
      </c>
      <c r="H2456" s="1">
        <f t="shared" si="922"/>
        <v>32</v>
      </c>
    </row>
    <row r="2457" spans="1:16" x14ac:dyDescent="0.55000000000000004">
      <c r="A2457" s="1">
        <f>値貼り付け用シート!F112</f>
        <v>7</v>
      </c>
      <c r="B2457" s="1">
        <f>値貼り付け用シート!G112</f>
        <v>11</v>
      </c>
      <c r="C2457" s="1">
        <v>8</v>
      </c>
      <c r="D2457" s="1">
        <f>IF(OR(ISBLANK(値貼り付け用シート!O112),値貼り付け用シート!O112&gt;9990),NA(),値貼り付け用シート!O112)</f>
        <v>36</v>
      </c>
      <c r="E2457" s="1">
        <f t="shared" si="939"/>
        <v>36</v>
      </c>
      <c r="F2457" s="1">
        <f t="shared" si="920"/>
        <v>231</v>
      </c>
      <c r="G2457" s="1">
        <f t="shared" si="921"/>
        <v>7</v>
      </c>
      <c r="H2457" s="1">
        <f t="shared" si="922"/>
        <v>33</v>
      </c>
    </row>
    <row r="2458" spans="1:16" x14ac:dyDescent="0.55000000000000004">
      <c r="A2458" s="1">
        <f>値貼り付け用シート!F112</f>
        <v>7</v>
      </c>
      <c r="B2458" s="1">
        <f>値貼り付け用シート!G112</f>
        <v>11</v>
      </c>
      <c r="C2458" s="1">
        <v>9</v>
      </c>
      <c r="D2458" s="1">
        <f>IF(OR(ISBLANK(値貼り付け用シート!P112),値貼り付け用シート!P112&gt;9990),NA(),値貼り付け用シート!P112)</f>
        <v>23</v>
      </c>
      <c r="E2458" s="1">
        <f t="shared" si="939"/>
        <v>23</v>
      </c>
      <c r="F2458" s="1">
        <f t="shared" si="920"/>
        <v>254</v>
      </c>
      <c r="G2458" s="1">
        <f t="shared" si="921"/>
        <v>8</v>
      </c>
      <c r="H2458" s="1">
        <f t="shared" si="922"/>
        <v>32</v>
      </c>
    </row>
    <row r="2459" spans="1:16" x14ac:dyDescent="0.55000000000000004">
      <c r="A2459" s="1">
        <f>値貼り付け用シート!F112</f>
        <v>7</v>
      </c>
      <c r="B2459" s="1">
        <f>値貼り付け用シート!G112</f>
        <v>11</v>
      </c>
      <c r="C2459" s="1">
        <v>10</v>
      </c>
      <c r="D2459" s="1">
        <f>IF(OR(ISBLANK(値貼り付け用シート!Q112),値貼り付け用シート!Q112&gt;9990),NA(),値貼り付け用シート!Q112)</f>
        <v>38</v>
      </c>
      <c r="E2459" s="1">
        <f t="shared" si="939"/>
        <v>38</v>
      </c>
      <c r="F2459" s="1">
        <f t="shared" ref="F2459:F2522" si="948">SUM(E2452:E2459)</f>
        <v>252</v>
      </c>
      <c r="G2459" s="1">
        <f t="shared" ref="G2459:G2522" si="949">COUNT(D2452:D2459)</f>
        <v>8</v>
      </c>
      <c r="H2459" s="1">
        <f t="shared" ref="H2459:H2522" si="950">IF(G2459&gt;=6,ROUND(F2459/G2459,0),NA())</f>
        <v>32</v>
      </c>
    </row>
    <row r="2460" spans="1:16" x14ac:dyDescent="0.55000000000000004">
      <c r="A2460" s="1">
        <f>値貼り付け用シート!F112</f>
        <v>7</v>
      </c>
      <c r="B2460" s="1">
        <f>値貼り付け用シート!G112</f>
        <v>11</v>
      </c>
      <c r="C2460" s="1">
        <v>11</v>
      </c>
      <c r="D2460" s="1">
        <f>IF(OR(ISBLANK(値貼り付け用シート!R112),値貼り付け用シート!R112&gt;9990),NA(),値貼り付け用シート!R112)</f>
        <v>46</v>
      </c>
      <c r="E2460" s="1">
        <f t="shared" si="939"/>
        <v>46</v>
      </c>
      <c r="F2460" s="1">
        <f t="shared" si="948"/>
        <v>263</v>
      </c>
      <c r="G2460" s="1">
        <f t="shared" si="949"/>
        <v>8</v>
      </c>
      <c r="H2460" s="1">
        <f t="shared" si="950"/>
        <v>33</v>
      </c>
    </row>
    <row r="2461" spans="1:16" x14ac:dyDescent="0.55000000000000004">
      <c r="A2461" s="1">
        <f>値貼り付け用シート!F112</f>
        <v>7</v>
      </c>
      <c r="B2461" s="1">
        <f>値貼り付け用シート!G112</f>
        <v>11</v>
      </c>
      <c r="C2461" s="1">
        <v>12</v>
      </c>
      <c r="D2461" s="1">
        <f>IF(OR(ISBLANK(値貼り付け用シート!S112),値貼り付け用シート!S112&gt;9990),NA(),値貼り付け用シート!S112)</f>
        <v>69</v>
      </c>
      <c r="E2461" s="1">
        <f t="shared" si="939"/>
        <v>69</v>
      </c>
      <c r="F2461" s="1">
        <f t="shared" si="948"/>
        <v>299</v>
      </c>
      <c r="G2461" s="1">
        <f t="shared" si="949"/>
        <v>8</v>
      </c>
      <c r="H2461" s="1">
        <f t="shared" si="950"/>
        <v>37</v>
      </c>
    </row>
    <row r="2462" spans="1:16" x14ac:dyDescent="0.55000000000000004">
      <c r="A2462" s="1">
        <f>値貼り付け用シート!F112</f>
        <v>7</v>
      </c>
      <c r="B2462" s="1">
        <f>値貼り付け用シート!G112</f>
        <v>11</v>
      </c>
      <c r="C2462" s="1">
        <v>13</v>
      </c>
      <c r="D2462" s="1">
        <f>IF(OR(ISBLANK(値貼り付け用シート!T112),値貼り付け用シート!T112&gt;9990),NA(),値貼り付け用シート!T112)</f>
        <v>79</v>
      </c>
      <c r="E2462" s="1">
        <f t="shared" si="939"/>
        <v>79</v>
      </c>
      <c r="F2462" s="1">
        <f t="shared" si="948"/>
        <v>352</v>
      </c>
      <c r="G2462" s="1">
        <f t="shared" si="949"/>
        <v>8</v>
      </c>
      <c r="H2462" s="1">
        <f t="shared" si="950"/>
        <v>44</v>
      </c>
    </row>
    <row r="2463" spans="1:16" x14ac:dyDescent="0.55000000000000004">
      <c r="A2463" s="1">
        <f>値貼り付け用シート!F112</f>
        <v>7</v>
      </c>
      <c r="B2463" s="1">
        <f>値貼り付け用シート!G112</f>
        <v>11</v>
      </c>
      <c r="C2463" s="1">
        <v>14</v>
      </c>
      <c r="D2463" s="1">
        <f>IF(OR(ISBLANK(値貼り付け用シート!U112),値貼り付け用シート!U112&gt;9990),NA(),値貼り付け用シート!U112)</f>
        <v>60</v>
      </c>
      <c r="E2463" s="1">
        <f t="shared" si="939"/>
        <v>60</v>
      </c>
      <c r="F2463" s="1">
        <f t="shared" si="948"/>
        <v>384</v>
      </c>
      <c r="G2463" s="1">
        <f t="shared" si="949"/>
        <v>8</v>
      </c>
      <c r="H2463" s="1">
        <f t="shared" si="950"/>
        <v>48</v>
      </c>
    </row>
    <row r="2464" spans="1:16" x14ac:dyDescent="0.55000000000000004">
      <c r="A2464" s="1">
        <f>値貼り付け用シート!F112</f>
        <v>7</v>
      </c>
      <c r="B2464" s="1">
        <f>値貼り付け用シート!G112</f>
        <v>11</v>
      </c>
      <c r="C2464" s="1">
        <v>15</v>
      </c>
      <c r="D2464" s="1">
        <f>IF(OR(ISBLANK(値貼り付け用シート!V112),値貼り付け用シート!V112&gt;9990),NA(),値貼り付け用シート!V112)</f>
        <v>65</v>
      </c>
      <c r="E2464" s="1">
        <f t="shared" si="939"/>
        <v>65</v>
      </c>
      <c r="F2464" s="1">
        <f t="shared" si="948"/>
        <v>416</v>
      </c>
      <c r="G2464" s="1">
        <f t="shared" si="949"/>
        <v>8</v>
      </c>
      <c r="H2464" s="1">
        <f t="shared" si="950"/>
        <v>52</v>
      </c>
    </row>
    <row r="2465" spans="1:16" x14ac:dyDescent="0.55000000000000004">
      <c r="A2465" s="1">
        <f>値貼り付け用シート!F112</f>
        <v>7</v>
      </c>
      <c r="B2465" s="1">
        <f>値貼り付け用シート!G112</f>
        <v>11</v>
      </c>
      <c r="C2465" s="1">
        <v>16</v>
      </c>
      <c r="D2465" s="1">
        <f>IF(OR(ISBLANK(値貼り付け用シート!W112),値貼り付け用シート!W112&gt;9990),NA(),値貼り付け用シート!W112)</f>
        <v>64</v>
      </c>
      <c r="E2465" s="1">
        <f t="shared" si="939"/>
        <v>64</v>
      </c>
      <c r="F2465" s="1">
        <f t="shared" si="948"/>
        <v>444</v>
      </c>
      <c r="G2465" s="1">
        <f t="shared" si="949"/>
        <v>8</v>
      </c>
      <c r="H2465" s="1">
        <f t="shared" si="950"/>
        <v>56</v>
      </c>
    </row>
    <row r="2466" spans="1:16" x14ac:dyDescent="0.55000000000000004">
      <c r="A2466" s="1">
        <f>値貼り付け用シート!F112</f>
        <v>7</v>
      </c>
      <c r="B2466" s="1">
        <f>値貼り付け用シート!G112</f>
        <v>11</v>
      </c>
      <c r="C2466" s="1">
        <v>17</v>
      </c>
      <c r="D2466" s="1">
        <f>IF(OR(ISBLANK(値貼り付け用シート!X112),値貼り付け用シート!X112&gt;9990),NA(),値貼り付け用シート!X112)</f>
        <v>52</v>
      </c>
      <c r="E2466" s="1">
        <f t="shared" si="939"/>
        <v>52</v>
      </c>
      <c r="F2466" s="1">
        <f t="shared" si="948"/>
        <v>473</v>
      </c>
      <c r="G2466" s="1">
        <f t="shared" si="949"/>
        <v>8</v>
      </c>
      <c r="H2466" s="1">
        <f t="shared" si="950"/>
        <v>59</v>
      </c>
    </row>
    <row r="2467" spans="1:16" x14ac:dyDescent="0.55000000000000004">
      <c r="A2467" s="1">
        <f>値貼り付け用シート!F112</f>
        <v>7</v>
      </c>
      <c r="B2467" s="1">
        <f>値貼り付け用シート!G112</f>
        <v>11</v>
      </c>
      <c r="C2467" s="1">
        <v>18</v>
      </c>
      <c r="D2467" s="1">
        <f>IF(OR(ISBLANK(値貼り付け用シート!Y112),値貼り付け用シート!Y112&gt;9990),NA(),値貼り付け用シート!Y112)</f>
        <v>48</v>
      </c>
      <c r="E2467" s="1">
        <f t="shared" si="939"/>
        <v>48</v>
      </c>
      <c r="F2467" s="1">
        <f t="shared" si="948"/>
        <v>483</v>
      </c>
      <c r="G2467" s="1">
        <f t="shared" si="949"/>
        <v>8</v>
      </c>
      <c r="H2467" s="1">
        <f t="shared" si="950"/>
        <v>60</v>
      </c>
    </row>
    <row r="2468" spans="1:16" x14ac:dyDescent="0.55000000000000004">
      <c r="A2468" s="1">
        <f>値貼り付け用シート!F112</f>
        <v>7</v>
      </c>
      <c r="B2468" s="1">
        <f>値貼り付け用シート!G112</f>
        <v>11</v>
      </c>
      <c r="C2468" s="1">
        <v>19</v>
      </c>
      <c r="D2468" s="1">
        <f>IF(OR(ISBLANK(値貼り付け用シート!Z112),値貼り付け用シート!Z112&gt;9990),NA(),値貼り付け用シート!Z112)</f>
        <v>26</v>
      </c>
      <c r="E2468" s="1">
        <f t="shared" si="939"/>
        <v>26</v>
      </c>
      <c r="F2468" s="1">
        <f t="shared" si="948"/>
        <v>463</v>
      </c>
      <c r="G2468" s="1">
        <f t="shared" si="949"/>
        <v>8</v>
      </c>
      <c r="H2468" s="1">
        <f t="shared" si="950"/>
        <v>58</v>
      </c>
    </row>
    <row r="2469" spans="1:16" x14ac:dyDescent="0.55000000000000004">
      <c r="A2469" s="1">
        <f>値貼り付け用シート!F112</f>
        <v>7</v>
      </c>
      <c r="B2469" s="1">
        <f>値貼り付け用シート!G112</f>
        <v>11</v>
      </c>
      <c r="C2469" s="1">
        <v>20</v>
      </c>
      <c r="D2469" s="1">
        <f>IF(OR(ISBLANK(値貼り付け用シート!AA112),値貼り付け用シート!AA112&gt;9990),NA(),値貼り付け用シート!AA112)</f>
        <v>12</v>
      </c>
      <c r="E2469" s="1">
        <f t="shared" si="939"/>
        <v>12</v>
      </c>
      <c r="F2469" s="1">
        <f t="shared" si="948"/>
        <v>406</v>
      </c>
      <c r="G2469" s="1">
        <f t="shared" si="949"/>
        <v>8</v>
      </c>
      <c r="H2469" s="1">
        <f t="shared" si="950"/>
        <v>51</v>
      </c>
    </row>
    <row r="2470" spans="1:16" x14ac:dyDescent="0.55000000000000004">
      <c r="A2470" s="1">
        <f>値貼り付け用シート!F112</f>
        <v>7</v>
      </c>
      <c r="B2470" s="1">
        <f>値貼り付け用シート!G112</f>
        <v>11</v>
      </c>
      <c r="C2470" s="1">
        <v>21</v>
      </c>
      <c r="D2470" s="1">
        <f>IF(OR(ISBLANK(値貼り付け用シート!AB112),値貼り付け用シート!AB112&gt;9990),NA(),値貼り付け用シート!AB112)</f>
        <v>10</v>
      </c>
      <c r="E2470" s="1">
        <f t="shared" si="939"/>
        <v>10</v>
      </c>
      <c r="F2470" s="1">
        <f t="shared" si="948"/>
        <v>337</v>
      </c>
      <c r="G2470" s="1">
        <f t="shared" si="949"/>
        <v>8</v>
      </c>
      <c r="H2470" s="1">
        <f t="shared" si="950"/>
        <v>42</v>
      </c>
    </row>
    <row r="2471" spans="1:16" x14ac:dyDescent="0.55000000000000004">
      <c r="A2471" s="1">
        <f>値貼り付け用シート!F112</f>
        <v>7</v>
      </c>
      <c r="B2471" s="1">
        <f>値貼り付け用シート!G112</f>
        <v>11</v>
      </c>
      <c r="C2471" s="1">
        <v>22</v>
      </c>
      <c r="D2471" s="1">
        <f>IF(OR(ISBLANK(値貼り付け用シート!AC112),値貼り付け用シート!AC112&gt;9990),NA(),値貼り付け用シート!AC112)</f>
        <v>9</v>
      </c>
      <c r="E2471" s="1">
        <f t="shared" si="939"/>
        <v>9</v>
      </c>
      <c r="F2471" s="1">
        <f t="shared" si="948"/>
        <v>286</v>
      </c>
      <c r="G2471" s="1">
        <f t="shared" si="949"/>
        <v>8</v>
      </c>
      <c r="H2471" s="1">
        <f t="shared" si="950"/>
        <v>36</v>
      </c>
    </row>
    <row r="2472" spans="1:16" x14ac:dyDescent="0.55000000000000004">
      <c r="A2472" s="1">
        <f>値貼り付け用シート!F112</f>
        <v>7</v>
      </c>
      <c r="B2472" s="1">
        <f>値貼り付け用シート!G112</f>
        <v>11</v>
      </c>
      <c r="C2472" s="1">
        <v>23</v>
      </c>
      <c r="D2472" s="1">
        <f>IF(OR(ISBLANK(値貼り付け用シート!AD112),値貼り付け用シート!AD112&gt;9990),NA(),値貼り付け用シート!AD112)</f>
        <v>13</v>
      </c>
      <c r="E2472" s="1">
        <f t="shared" si="939"/>
        <v>13</v>
      </c>
      <c r="F2472" s="1">
        <f t="shared" si="948"/>
        <v>234</v>
      </c>
      <c r="G2472" s="1">
        <f t="shared" si="949"/>
        <v>8</v>
      </c>
      <c r="H2472" s="1">
        <f t="shared" si="950"/>
        <v>29</v>
      </c>
    </row>
    <row r="2473" spans="1:16" x14ac:dyDescent="0.55000000000000004">
      <c r="A2473" s="1">
        <f>値貼り付け用シート!F112</f>
        <v>7</v>
      </c>
      <c r="B2473" s="1">
        <f>値貼り付け用シート!G112</f>
        <v>11</v>
      </c>
      <c r="C2473" s="1">
        <v>24</v>
      </c>
      <c r="D2473" s="1">
        <f>IF(OR(ISBLANK(値貼り付け用シート!AE112),値貼り付け用シート!AE112&gt;9990),NA(),値貼り付け用シート!AE112)</f>
        <v>19</v>
      </c>
      <c r="E2473" s="1">
        <f t="shared" si="939"/>
        <v>19</v>
      </c>
      <c r="F2473" s="1">
        <f t="shared" si="948"/>
        <v>189</v>
      </c>
      <c r="G2473" s="1">
        <f t="shared" si="949"/>
        <v>8</v>
      </c>
      <c r="H2473" s="1">
        <f t="shared" si="950"/>
        <v>24</v>
      </c>
    </row>
    <row r="2474" spans="1:16" x14ac:dyDescent="0.55000000000000004">
      <c r="A2474" s="1">
        <f>値貼り付け用シート!F113</f>
        <v>7</v>
      </c>
      <c r="B2474" s="1">
        <f>値貼り付け用シート!G113</f>
        <v>12</v>
      </c>
      <c r="C2474" s="1">
        <v>1</v>
      </c>
      <c r="D2474" s="1">
        <f>IF(OR(ISBLANK(値貼り付け用シート!H113),値貼り付け用シート!H113&gt;9990),NA(),値貼り付け用シート!H113)</f>
        <v>27</v>
      </c>
      <c r="E2474" s="1">
        <f t="shared" si="939"/>
        <v>27</v>
      </c>
      <c r="F2474" s="1">
        <f t="shared" si="948"/>
        <v>164</v>
      </c>
      <c r="G2474" s="1">
        <f t="shared" si="949"/>
        <v>8</v>
      </c>
      <c r="H2474" s="1">
        <f t="shared" si="950"/>
        <v>21</v>
      </c>
      <c r="I2474" s="1">
        <f t="shared" ref="I2474" si="951">COUNT(D2474:D2497)</f>
        <v>23</v>
      </c>
      <c r="J2474" s="1">
        <f t="shared" ref="J2474" si="952">COUNT(H2474:H2497)</f>
        <v>24</v>
      </c>
      <c r="K2474" s="1">
        <f t="shared" ref="K2474" si="953">IF(AND(I2474&gt;=20,J2474&gt;=20),0,1)</f>
        <v>0</v>
      </c>
      <c r="L2474" s="1">
        <f t="shared" ref="L2474" si="954">IF(K2474=0,MAX(H2474:H2497),NA())</f>
        <v>47</v>
      </c>
      <c r="M2474" s="1">
        <f t="shared" ref="M2474" si="955">IF(K2474=0,IF(L2474&lt;=70,1,0),NA())</f>
        <v>1</v>
      </c>
      <c r="N2474" s="1">
        <f t="shared" ref="N2474" si="956">IF(COUNTIF(D2474:D2497,NA())=24,NA(),MAX(E2474:E2497))</f>
        <v>51</v>
      </c>
      <c r="O2474" s="1">
        <f t="shared" ref="O2474" si="957">IF(COUNTIF(D2479:D2493,NA())=15,NA(),MAX(E2479:E2493))</f>
        <v>51</v>
      </c>
      <c r="P2474" s="1">
        <f t="shared" ref="P2474" si="958">COUNTIF(D2474:D2497,"&gt;=120")</f>
        <v>0</v>
      </c>
    </row>
    <row r="2475" spans="1:16" x14ac:dyDescent="0.55000000000000004">
      <c r="A2475" s="1">
        <f>値貼り付け用シート!F113</f>
        <v>7</v>
      </c>
      <c r="B2475" s="1">
        <f>値貼り付け用シート!G113</f>
        <v>12</v>
      </c>
      <c r="C2475" s="1">
        <v>2</v>
      </c>
      <c r="D2475" s="1">
        <f>IF(OR(ISBLANK(値貼り付け用シート!I113),値貼り付け用シート!I113&gt;9990),NA(),値貼り付け用シート!I113)</f>
        <v>41</v>
      </c>
      <c r="E2475" s="1">
        <f t="shared" si="939"/>
        <v>41</v>
      </c>
      <c r="F2475" s="1">
        <f t="shared" si="948"/>
        <v>157</v>
      </c>
      <c r="G2475" s="1">
        <f t="shared" si="949"/>
        <v>8</v>
      </c>
      <c r="H2475" s="1">
        <f t="shared" si="950"/>
        <v>20</v>
      </c>
    </row>
    <row r="2476" spans="1:16" x14ac:dyDescent="0.55000000000000004">
      <c r="A2476" s="1">
        <f>値貼り付け用シート!F113</f>
        <v>7</v>
      </c>
      <c r="B2476" s="1">
        <f>値貼り付け用シート!G113</f>
        <v>12</v>
      </c>
      <c r="C2476" s="1">
        <v>3</v>
      </c>
      <c r="D2476" s="1">
        <f>IF(OR(ISBLANK(値貼り付け用シート!J113),値貼り付け用シート!J113&gt;9990),NA(),値貼り付け用シート!J113)</f>
        <v>42</v>
      </c>
      <c r="E2476" s="1">
        <f t="shared" si="939"/>
        <v>42</v>
      </c>
      <c r="F2476" s="1">
        <f t="shared" si="948"/>
        <v>173</v>
      </c>
      <c r="G2476" s="1">
        <f t="shared" si="949"/>
        <v>8</v>
      </c>
      <c r="H2476" s="1">
        <f t="shared" si="950"/>
        <v>22</v>
      </c>
    </row>
    <row r="2477" spans="1:16" x14ac:dyDescent="0.55000000000000004">
      <c r="A2477" s="1">
        <f>値貼り付け用シート!F113</f>
        <v>7</v>
      </c>
      <c r="B2477" s="1">
        <f>値貼り付け用シート!G113</f>
        <v>12</v>
      </c>
      <c r="C2477" s="1">
        <v>4</v>
      </c>
      <c r="D2477" s="1">
        <f>IF(OR(ISBLANK(値貼り付け用シート!K113),値貼り付け用シート!K113&gt;9990),NA(),値貼り付け用シート!K113)</f>
        <v>39</v>
      </c>
      <c r="E2477" s="1">
        <f t="shared" si="939"/>
        <v>39</v>
      </c>
      <c r="F2477" s="1">
        <f t="shared" si="948"/>
        <v>200</v>
      </c>
      <c r="G2477" s="1">
        <f t="shared" si="949"/>
        <v>8</v>
      </c>
      <c r="H2477" s="1">
        <f t="shared" si="950"/>
        <v>25</v>
      </c>
    </row>
    <row r="2478" spans="1:16" x14ac:dyDescent="0.55000000000000004">
      <c r="A2478" s="1">
        <f>値貼り付け用シート!F113</f>
        <v>7</v>
      </c>
      <c r="B2478" s="1">
        <f>値貼り付け用シート!G113</f>
        <v>12</v>
      </c>
      <c r="C2478" s="1">
        <v>5</v>
      </c>
      <c r="D2478" s="1">
        <f>IF(OR(ISBLANK(値貼り付け用シート!L113),値貼り付け用シート!L113&gt;9990),NA(),値貼り付け用シート!L113)</f>
        <v>30</v>
      </c>
      <c r="E2478" s="1">
        <f t="shared" si="939"/>
        <v>30</v>
      </c>
      <c r="F2478" s="1">
        <f t="shared" si="948"/>
        <v>220</v>
      </c>
      <c r="G2478" s="1">
        <f t="shared" si="949"/>
        <v>8</v>
      </c>
      <c r="H2478" s="1">
        <f t="shared" si="950"/>
        <v>28</v>
      </c>
    </row>
    <row r="2479" spans="1:16" x14ac:dyDescent="0.55000000000000004">
      <c r="A2479" s="1">
        <f>値貼り付け用シート!F113</f>
        <v>7</v>
      </c>
      <c r="B2479" s="1">
        <f>値貼り付け用シート!G113</f>
        <v>12</v>
      </c>
      <c r="C2479" s="1">
        <v>6</v>
      </c>
      <c r="D2479" s="1">
        <f>IF(OR(ISBLANK(値貼り付け用シート!M113),値貼り付け用シート!M113&gt;9990),NA(),値貼り付け用シート!M113)</f>
        <v>28</v>
      </c>
      <c r="E2479" s="1">
        <f t="shared" si="939"/>
        <v>28</v>
      </c>
      <c r="F2479" s="1">
        <f t="shared" si="948"/>
        <v>239</v>
      </c>
      <c r="G2479" s="1">
        <f t="shared" si="949"/>
        <v>8</v>
      </c>
      <c r="H2479" s="1">
        <f t="shared" si="950"/>
        <v>30</v>
      </c>
    </row>
    <row r="2480" spans="1:16" x14ac:dyDescent="0.55000000000000004">
      <c r="A2480" s="1">
        <f>値貼り付け用シート!F113</f>
        <v>7</v>
      </c>
      <c r="B2480" s="1">
        <f>値貼り付け用シート!G113</f>
        <v>12</v>
      </c>
      <c r="C2480" s="1">
        <v>7</v>
      </c>
      <c r="D2480" s="1">
        <f>IF(OR(ISBLANK(値貼り付け用シート!N113),値貼り付け用シート!N113&gt;9990),NA(),値貼り付け用シート!N113)</f>
        <v>32</v>
      </c>
      <c r="E2480" s="1">
        <f t="shared" si="939"/>
        <v>32</v>
      </c>
      <c r="F2480" s="1">
        <f t="shared" si="948"/>
        <v>258</v>
      </c>
      <c r="G2480" s="1">
        <f t="shared" si="949"/>
        <v>8</v>
      </c>
      <c r="H2480" s="1">
        <f t="shared" si="950"/>
        <v>32</v>
      </c>
    </row>
    <row r="2481" spans="1:8" x14ac:dyDescent="0.55000000000000004">
      <c r="A2481" s="1">
        <f>値貼り付け用シート!F113</f>
        <v>7</v>
      </c>
      <c r="B2481" s="1">
        <f>値貼り付け用シート!G113</f>
        <v>12</v>
      </c>
      <c r="C2481" s="1">
        <v>8</v>
      </c>
      <c r="D2481" s="1">
        <f>IF(OR(ISBLANK(値貼り付け用シート!O113),値貼り付け用シート!O113&gt;9990),NA(),値貼り付け用シート!O113)</f>
        <v>35</v>
      </c>
      <c r="E2481" s="1">
        <f t="shared" si="939"/>
        <v>35</v>
      </c>
      <c r="F2481" s="1">
        <f t="shared" si="948"/>
        <v>274</v>
      </c>
      <c r="G2481" s="1">
        <f t="shared" si="949"/>
        <v>8</v>
      </c>
      <c r="H2481" s="1">
        <f t="shared" si="950"/>
        <v>34</v>
      </c>
    </row>
    <row r="2482" spans="1:8" x14ac:dyDescent="0.55000000000000004">
      <c r="A2482" s="1">
        <f>値貼り付け用シート!F113</f>
        <v>7</v>
      </c>
      <c r="B2482" s="1">
        <f>値貼り付け用シート!G113</f>
        <v>12</v>
      </c>
      <c r="C2482" s="1">
        <v>9</v>
      </c>
      <c r="D2482" s="1">
        <f>IF(OR(ISBLANK(値貼り付け用シート!P113),値貼り付け用シート!P113&gt;9990),NA(),値貼り付け用シート!P113)</f>
        <v>37</v>
      </c>
      <c r="E2482" s="1">
        <f t="shared" si="939"/>
        <v>37</v>
      </c>
      <c r="F2482" s="1">
        <f t="shared" si="948"/>
        <v>284</v>
      </c>
      <c r="G2482" s="1">
        <f t="shared" si="949"/>
        <v>8</v>
      </c>
      <c r="H2482" s="1">
        <f t="shared" si="950"/>
        <v>36</v>
      </c>
    </row>
    <row r="2483" spans="1:8" x14ac:dyDescent="0.55000000000000004">
      <c r="A2483" s="1">
        <f>値貼り付け用シート!F113</f>
        <v>7</v>
      </c>
      <c r="B2483" s="1">
        <f>値貼り付け用シート!G113</f>
        <v>12</v>
      </c>
      <c r="C2483" s="1">
        <v>10</v>
      </c>
      <c r="D2483" s="1">
        <f>IF(OR(ISBLANK(値貼り付け用シート!Q113),値貼り付け用シート!Q113&gt;9990),NA(),値貼り付け用シート!Q113)</f>
        <v>50</v>
      </c>
      <c r="E2483" s="1">
        <f t="shared" si="939"/>
        <v>50</v>
      </c>
      <c r="F2483" s="1">
        <f t="shared" si="948"/>
        <v>293</v>
      </c>
      <c r="G2483" s="1">
        <f t="shared" si="949"/>
        <v>8</v>
      </c>
      <c r="H2483" s="1">
        <f t="shared" si="950"/>
        <v>37</v>
      </c>
    </row>
    <row r="2484" spans="1:8" x14ac:dyDescent="0.55000000000000004">
      <c r="A2484" s="1">
        <f>値貼り付け用シート!F113</f>
        <v>7</v>
      </c>
      <c r="B2484" s="1">
        <f>値貼り付け用シート!G113</f>
        <v>12</v>
      </c>
      <c r="C2484" s="1">
        <v>11</v>
      </c>
      <c r="D2484" s="1" t="e">
        <f>IF(OR(ISBLANK(値貼り付け用シート!R113),値貼り付け用シート!R113&gt;9990),NA(),値貼り付け用シート!R113)</f>
        <v>#N/A</v>
      </c>
      <c r="E2484" s="1">
        <f t="shared" si="939"/>
        <v>0</v>
      </c>
      <c r="F2484" s="1">
        <f t="shared" si="948"/>
        <v>251</v>
      </c>
      <c r="G2484" s="1">
        <f t="shared" si="949"/>
        <v>7</v>
      </c>
      <c r="H2484" s="1">
        <f t="shared" si="950"/>
        <v>36</v>
      </c>
    </row>
    <row r="2485" spans="1:8" x14ac:dyDescent="0.55000000000000004">
      <c r="A2485" s="1">
        <f>値貼り付け用シート!F113</f>
        <v>7</v>
      </c>
      <c r="B2485" s="1">
        <f>値貼り付け用シート!G113</f>
        <v>12</v>
      </c>
      <c r="C2485" s="1">
        <v>12</v>
      </c>
      <c r="D2485" s="1">
        <f>IF(OR(ISBLANK(値貼り付け用シート!S113),値貼り付け用シート!S113&gt;9990),NA(),値貼り付け用シート!S113)</f>
        <v>47</v>
      </c>
      <c r="E2485" s="1">
        <f t="shared" si="939"/>
        <v>47</v>
      </c>
      <c r="F2485" s="1">
        <f t="shared" si="948"/>
        <v>259</v>
      </c>
      <c r="G2485" s="1">
        <f t="shared" si="949"/>
        <v>7</v>
      </c>
      <c r="H2485" s="1">
        <f t="shared" si="950"/>
        <v>37</v>
      </c>
    </row>
    <row r="2486" spans="1:8" x14ac:dyDescent="0.55000000000000004">
      <c r="A2486" s="1">
        <f>値貼り付け用シート!F113</f>
        <v>7</v>
      </c>
      <c r="B2486" s="1">
        <f>値貼り付け用シート!G113</f>
        <v>12</v>
      </c>
      <c r="C2486" s="1">
        <v>13</v>
      </c>
      <c r="D2486" s="1">
        <f>IF(OR(ISBLANK(値貼り付け用シート!T113),値貼り付け用シート!T113&gt;9990),NA(),値貼り付け用シート!T113)</f>
        <v>49</v>
      </c>
      <c r="E2486" s="1">
        <f t="shared" si="939"/>
        <v>49</v>
      </c>
      <c r="F2486" s="1">
        <f t="shared" si="948"/>
        <v>278</v>
      </c>
      <c r="G2486" s="1">
        <f t="shared" si="949"/>
        <v>7</v>
      </c>
      <c r="H2486" s="1">
        <f t="shared" si="950"/>
        <v>40</v>
      </c>
    </row>
    <row r="2487" spans="1:8" x14ac:dyDescent="0.55000000000000004">
      <c r="A2487" s="1">
        <f>値貼り付け用シート!F113</f>
        <v>7</v>
      </c>
      <c r="B2487" s="1">
        <f>値貼り付け用シート!G113</f>
        <v>12</v>
      </c>
      <c r="C2487" s="1">
        <v>14</v>
      </c>
      <c r="D2487" s="1">
        <f>IF(OR(ISBLANK(値貼り付け用シート!U113),値貼り付け用シート!U113&gt;9990),NA(),値貼り付け用シート!U113)</f>
        <v>46</v>
      </c>
      <c r="E2487" s="1">
        <f t="shared" si="939"/>
        <v>46</v>
      </c>
      <c r="F2487" s="1">
        <f t="shared" si="948"/>
        <v>296</v>
      </c>
      <c r="G2487" s="1">
        <f t="shared" si="949"/>
        <v>7</v>
      </c>
      <c r="H2487" s="1">
        <f t="shared" si="950"/>
        <v>42</v>
      </c>
    </row>
    <row r="2488" spans="1:8" x14ac:dyDescent="0.55000000000000004">
      <c r="A2488" s="1">
        <f>値貼り付け用シート!F113</f>
        <v>7</v>
      </c>
      <c r="B2488" s="1">
        <f>値貼り付け用シート!G113</f>
        <v>12</v>
      </c>
      <c r="C2488" s="1">
        <v>15</v>
      </c>
      <c r="D2488" s="1">
        <f>IF(OR(ISBLANK(値貼り付け用シート!V113),値貼り付け用シート!V113&gt;9990),NA(),値貼り付け用シート!V113)</f>
        <v>51</v>
      </c>
      <c r="E2488" s="1">
        <f t="shared" si="939"/>
        <v>51</v>
      </c>
      <c r="F2488" s="1">
        <f t="shared" si="948"/>
        <v>315</v>
      </c>
      <c r="G2488" s="1">
        <f t="shared" si="949"/>
        <v>7</v>
      </c>
      <c r="H2488" s="1">
        <f t="shared" si="950"/>
        <v>45</v>
      </c>
    </row>
    <row r="2489" spans="1:8" x14ac:dyDescent="0.55000000000000004">
      <c r="A2489" s="1">
        <f>値貼り付け用シート!F113</f>
        <v>7</v>
      </c>
      <c r="B2489" s="1">
        <f>値貼り付け用シート!G113</f>
        <v>12</v>
      </c>
      <c r="C2489" s="1">
        <v>16</v>
      </c>
      <c r="D2489" s="1">
        <f>IF(OR(ISBLANK(値貼り付け用シート!W113),値貼り付け用シート!W113&gt;9990),NA(),値貼り付け用シート!W113)</f>
        <v>46</v>
      </c>
      <c r="E2489" s="1">
        <f t="shared" si="939"/>
        <v>46</v>
      </c>
      <c r="F2489" s="1">
        <f t="shared" si="948"/>
        <v>326</v>
      </c>
      <c r="G2489" s="1">
        <f t="shared" si="949"/>
        <v>7</v>
      </c>
      <c r="H2489" s="1">
        <f t="shared" si="950"/>
        <v>47</v>
      </c>
    </row>
    <row r="2490" spans="1:8" x14ac:dyDescent="0.55000000000000004">
      <c r="A2490" s="1">
        <f>値貼り付け用シート!F113</f>
        <v>7</v>
      </c>
      <c r="B2490" s="1">
        <f>値貼り付け用シート!G113</f>
        <v>12</v>
      </c>
      <c r="C2490" s="1">
        <v>17</v>
      </c>
      <c r="D2490" s="1">
        <f>IF(OR(ISBLANK(値貼り付け用シート!X113),値貼り付け用シート!X113&gt;9990),NA(),値貼り付け用シート!X113)</f>
        <v>42</v>
      </c>
      <c r="E2490" s="1">
        <f t="shared" si="939"/>
        <v>42</v>
      </c>
      <c r="F2490" s="1">
        <f t="shared" si="948"/>
        <v>331</v>
      </c>
      <c r="G2490" s="1">
        <f t="shared" si="949"/>
        <v>7</v>
      </c>
      <c r="H2490" s="1">
        <f t="shared" si="950"/>
        <v>47</v>
      </c>
    </row>
    <row r="2491" spans="1:8" x14ac:dyDescent="0.55000000000000004">
      <c r="A2491" s="1">
        <f>値貼り付け用シート!F113</f>
        <v>7</v>
      </c>
      <c r="B2491" s="1">
        <f>値貼り付け用シート!G113</f>
        <v>12</v>
      </c>
      <c r="C2491" s="1">
        <v>18</v>
      </c>
      <c r="D2491" s="1">
        <f>IF(OR(ISBLANK(値貼り付け用シート!Y113),値貼り付け用シート!Y113&gt;9990),NA(),値貼り付け用シート!Y113)</f>
        <v>37</v>
      </c>
      <c r="E2491" s="1">
        <f t="shared" si="939"/>
        <v>37</v>
      </c>
      <c r="F2491" s="1">
        <f t="shared" si="948"/>
        <v>318</v>
      </c>
      <c r="G2491" s="1">
        <f t="shared" si="949"/>
        <v>7</v>
      </c>
      <c r="H2491" s="1">
        <f t="shared" si="950"/>
        <v>45</v>
      </c>
    </row>
    <row r="2492" spans="1:8" x14ac:dyDescent="0.55000000000000004">
      <c r="A2492" s="1">
        <f>値貼り付け用シート!F113</f>
        <v>7</v>
      </c>
      <c r="B2492" s="1">
        <f>値貼り付け用シート!G113</f>
        <v>12</v>
      </c>
      <c r="C2492" s="1">
        <v>19</v>
      </c>
      <c r="D2492" s="1">
        <f>IF(OR(ISBLANK(値貼り付け用シート!Z113),値貼り付け用シート!Z113&gt;9990),NA(),値貼り付け用シート!Z113)</f>
        <v>31</v>
      </c>
      <c r="E2492" s="1">
        <f t="shared" si="939"/>
        <v>31</v>
      </c>
      <c r="F2492" s="1">
        <f t="shared" si="948"/>
        <v>349</v>
      </c>
      <c r="G2492" s="1">
        <f t="shared" si="949"/>
        <v>8</v>
      </c>
      <c r="H2492" s="1">
        <f t="shared" si="950"/>
        <v>44</v>
      </c>
    </row>
    <row r="2493" spans="1:8" x14ac:dyDescent="0.55000000000000004">
      <c r="A2493" s="1">
        <f>値貼り付け用シート!F113</f>
        <v>7</v>
      </c>
      <c r="B2493" s="1">
        <f>値貼り付け用シート!G113</f>
        <v>12</v>
      </c>
      <c r="C2493" s="1">
        <v>20</v>
      </c>
      <c r="D2493" s="1">
        <f>IF(OR(ISBLANK(値貼り付け用シート!AA113),値貼り付け用シート!AA113&gt;9990),NA(),値貼り付け用シート!AA113)</f>
        <v>27</v>
      </c>
      <c r="E2493" s="1">
        <f t="shared" si="939"/>
        <v>27</v>
      </c>
      <c r="F2493" s="1">
        <f t="shared" si="948"/>
        <v>329</v>
      </c>
      <c r="G2493" s="1">
        <f t="shared" si="949"/>
        <v>8</v>
      </c>
      <c r="H2493" s="1">
        <f t="shared" si="950"/>
        <v>41</v>
      </c>
    </row>
    <row r="2494" spans="1:8" x14ac:dyDescent="0.55000000000000004">
      <c r="A2494" s="1">
        <f>値貼り付け用シート!F113</f>
        <v>7</v>
      </c>
      <c r="B2494" s="1">
        <f>値貼り付け用シート!G113</f>
        <v>12</v>
      </c>
      <c r="C2494" s="1">
        <v>21</v>
      </c>
      <c r="D2494" s="1">
        <f>IF(OR(ISBLANK(値貼り付け用シート!AB113),値貼り付け用シート!AB113&gt;9990),NA(),値貼り付け用シート!AB113)</f>
        <v>25</v>
      </c>
      <c r="E2494" s="1">
        <f t="shared" si="939"/>
        <v>25</v>
      </c>
      <c r="F2494" s="1">
        <f t="shared" si="948"/>
        <v>305</v>
      </c>
      <c r="G2494" s="1">
        <f t="shared" si="949"/>
        <v>8</v>
      </c>
      <c r="H2494" s="1">
        <f t="shared" si="950"/>
        <v>38</v>
      </c>
    </row>
    <row r="2495" spans="1:8" x14ac:dyDescent="0.55000000000000004">
      <c r="A2495" s="1">
        <f>値貼り付け用シート!F113</f>
        <v>7</v>
      </c>
      <c r="B2495" s="1">
        <f>値貼り付け用シート!G113</f>
        <v>12</v>
      </c>
      <c r="C2495" s="1">
        <v>22</v>
      </c>
      <c r="D2495" s="1">
        <f>IF(OR(ISBLANK(値貼り付け用シート!AC113),値貼り付け用シート!AC113&gt;9990),NA(),値貼り付け用シート!AC113)</f>
        <v>19</v>
      </c>
      <c r="E2495" s="1">
        <f t="shared" si="939"/>
        <v>19</v>
      </c>
      <c r="F2495" s="1">
        <f t="shared" si="948"/>
        <v>278</v>
      </c>
      <c r="G2495" s="1">
        <f t="shared" si="949"/>
        <v>8</v>
      </c>
      <c r="H2495" s="1">
        <f t="shared" si="950"/>
        <v>35</v>
      </c>
    </row>
    <row r="2496" spans="1:8" x14ac:dyDescent="0.55000000000000004">
      <c r="A2496" s="1">
        <f>値貼り付け用シート!F113</f>
        <v>7</v>
      </c>
      <c r="B2496" s="1">
        <f>値貼り付け用シート!G113</f>
        <v>12</v>
      </c>
      <c r="C2496" s="1">
        <v>23</v>
      </c>
      <c r="D2496" s="1">
        <f>IF(OR(ISBLANK(値貼り付け用シート!AD113),値貼り付け用シート!AD113&gt;9990),NA(),値貼り付け用シート!AD113)</f>
        <v>18</v>
      </c>
      <c r="E2496" s="1">
        <f t="shared" si="939"/>
        <v>18</v>
      </c>
      <c r="F2496" s="1">
        <f t="shared" si="948"/>
        <v>245</v>
      </c>
      <c r="G2496" s="1">
        <f t="shared" si="949"/>
        <v>8</v>
      </c>
      <c r="H2496" s="1">
        <f t="shared" si="950"/>
        <v>31</v>
      </c>
    </row>
    <row r="2497" spans="1:16" x14ac:dyDescent="0.55000000000000004">
      <c r="A2497" s="1">
        <f>値貼り付け用シート!F113</f>
        <v>7</v>
      </c>
      <c r="B2497" s="1">
        <f>値貼り付け用シート!G113</f>
        <v>12</v>
      </c>
      <c r="C2497" s="1">
        <v>24</v>
      </c>
      <c r="D2497" s="1">
        <f>IF(OR(ISBLANK(値貼り付け用シート!AE113),値貼り付け用シート!AE113&gt;9990),NA(),値貼り付け用シート!AE113)</f>
        <v>20</v>
      </c>
      <c r="E2497" s="1">
        <f t="shared" si="939"/>
        <v>20</v>
      </c>
      <c r="F2497" s="1">
        <f t="shared" si="948"/>
        <v>219</v>
      </c>
      <c r="G2497" s="1">
        <f t="shared" si="949"/>
        <v>8</v>
      </c>
      <c r="H2497" s="1">
        <f t="shared" si="950"/>
        <v>27</v>
      </c>
    </row>
    <row r="2498" spans="1:16" x14ac:dyDescent="0.55000000000000004">
      <c r="A2498" s="1">
        <f>値貼り付け用シート!F114</f>
        <v>7</v>
      </c>
      <c r="B2498" s="1">
        <f>値貼り付け用シート!G114</f>
        <v>13</v>
      </c>
      <c r="C2498" s="1">
        <v>1</v>
      </c>
      <c r="D2498" s="1">
        <f>IF(OR(ISBLANK(値貼り付け用シート!H114),値貼り付け用シート!H114&gt;9990),NA(),値貼り付け用シート!H114)</f>
        <v>21</v>
      </c>
      <c r="E2498" s="1">
        <f t="shared" si="939"/>
        <v>21</v>
      </c>
      <c r="F2498" s="1">
        <f t="shared" si="948"/>
        <v>198</v>
      </c>
      <c r="G2498" s="1">
        <f t="shared" si="949"/>
        <v>8</v>
      </c>
      <c r="H2498" s="1">
        <f t="shared" si="950"/>
        <v>25</v>
      </c>
      <c r="I2498" s="1">
        <f t="shared" ref="I2498" si="959">COUNT(D2498:D2521)</f>
        <v>24</v>
      </c>
      <c r="J2498" s="1">
        <f t="shared" ref="J2498" si="960">COUNT(H2498:H2521)</f>
        <v>24</v>
      </c>
      <c r="K2498" s="1">
        <f t="shared" ref="K2498" si="961">IF(AND(I2498&gt;=20,J2498&gt;=20),0,1)</f>
        <v>0</v>
      </c>
      <c r="L2498" s="1">
        <f t="shared" ref="L2498" si="962">IF(K2498=0,MAX(H2498:H2521),NA())</f>
        <v>33</v>
      </c>
      <c r="M2498" s="1">
        <f t="shared" ref="M2498" si="963">IF(K2498=0,IF(L2498&lt;=70,1,0),NA())</f>
        <v>1</v>
      </c>
      <c r="N2498" s="1">
        <f t="shared" ref="N2498" si="964">IF(COUNTIF(D2498:D2521,NA())=24,NA(),MAX(E2498:E2521))</f>
        <v>52</v>
      </c>
      <c r="O2498" s="1">
        <f t="shared" ref="O2498" si="965">IF(COUNTIF(D2503:D2517,NA())=15,NA(),MAX(E2503:E2517))</f>
        <v>43</v>
      </c>
      <c r="P2498" s="1">
        <f t="shared" ref="P2498" si="966">COUNTIF(D2498:D2521,"&gt;=120")</f>
        <v>0</v>
      </c>
    </row>
    <row r="2499" spans="1:16" x14ac:dyDescent="0.55000000000000004">
      <c r="A2499" s="1">
        <f>値貼り付け用シート!F114</f>
        <v>7</v>
      </c>
      <c r="B2499" s="1">
        <f>値貼り付け用シート!G114</f>
        <v>13</v>
      </c>
      <c r="C2499" s="1">
        <v>2</v>
      </c>
      <c r="D2499" s="1">
        <f>IF(OR(ISBLANK(値貼り付け用シート!I114),値貼り付け用シート!I114&gt;9990),NA(),値貼り付け用シート!I114)</f>
        <v>20</v>
      </c>
      <c r="E2499" s="1">
        <f t="shared" ref="E2499:E2562" si="967">IF(ISERROR(D2499),0,D2499)</f>
        <v>20</v>
      </c>
      <c r="F2499" s="1">
        <f t="shared" si="948"/>
        <v>181</v>
      </c>
      <c r="G2499" s="1">
        <f t="shared" si="949"/>
        <v>8</v>
      </c>
      <c r="H2499" s="1">
        <f t="shared" si="950"/>
        <v>23</v>
      </c>
    </row>
    <row r="2500" spans="1:16" x14ac:dyDescent="0.55000000000000004">
      <c r="A2500" s="1">
        <f>値貼り付け用シート!F114</f>
        <v>7</v>
      </c>
      <c r="B2500" s="1">
        <f>値貼り付け用シート!G114</f>
        <v>13</v>
      </c>
      <c r="C2500" s="1">
        <v>3</v>
      </c>
      <c r="D2500" s="1">
        <f>IF(OR(ISBLANK(値貼り付け用シート!J114),値貼り付け用シート!J114&gt;9990),NA(),値貼り付け用シート!J114)</f>
        <v>16</v>
      </c>
      <c r="E2500" s="1">
        <f t="shared" si="967"/>
        <v>16</v>
      </c>
      <c r="F2500" s="1">
        <f t="shared" si="948"/>
        <v>166</v>
      </c>
      <c r="G2500" s="1">
        <f t="shared" si="949"/>
        <v>8</v>
      </c>
      <c r="H2500" s="1">
        <f t="shared" si="950"/>
        <v>21</v>
      </c>
    </row>
    <row r="2501" spans="1:16" x14ac:dyDescent="0.55000000000000004">
      <c r="A2501" s="1">
        <f>値貼り付け用シート!F114</f>
        <v>7</v>
      </c>
      <c r="B2501" s="1">
        <f>値貼り付け用シート!G114</f>
        <v>13</v>
      </c>
      <c r="C2501" s="1">
        <v>4</v>
      </c>
      <c r="D2501" s="1">
        <f>IF(OR(ISBLANK(値貼り付け用シート!K114),値貼り付け用シート!K114&gt;9990),NA(),値貼り付け用シート!K114)</f>
        <v>33</v>
      </c>
      <c r="E2501" s="1">
        <f t="shared" si="967"/>
        <v>33</v>
      </c>
      <c r="F2501" s="1">
        <f t="shared" si="948"/>
        <v>172</v>
      </c>
      <c r="G2501" s="1">
        <f t="shared" si="949"/>
        <v>8</v>
      </c>
      <c r="H2501" s="1">
        <f t="shared" si="950"/>
        <v>22</v>
      </c>
    </row>
    <row r="2502" spans="1:16" x14ac:dyDescent="0.55000000000000004">
      <c r="A2502" s="1">
        <f>値貼り付け用シート!F114</f>
        <v>7</v>
      </c>
      <c r="B2502" s="1">
        <f>値貼り付け用シート!G114</f>
        <v>13</v>
      </c>
      <c r="C2502" s="1">
        <v>5</v>
      </c>
      <c r="D2502" s="1">
        <f>IF(OR(ISBLANK(値貼り付け用シート!L114),値貼り付け用シート!L114&gt;9990),NA(),値貼り付け用シート!L114)</f>
        <v>52</v>
      </c>
      <c r="E2502" s="1">
        <f t="shared" si="967"/>
        <v>52</v>
      </c>
      <c r="F2502" s="1">
        <f t="shared" si="948"/>
        <v>199</v>
      </c>
      <c r="G2502" s="1">
        <f t="shared" si="949"/>
        <v>8</v>
      </c>
      <c r="H2502" s="1">
        <f t="shared" si="950"/>
        <v>25</v>
      </c>
    </row>
    <row r="2503" spans="1:16" x14ac:dyDescent="0.55000000000000004">
      <c r="A2503" s="1">
        <f>値貼り付け用シート!F114</f>
        <v>7</v>
      </c>
      <c r="B2503" s="1">
        <f>値貼り付け用シート!G114</f>
        <v>13</v>
      </c>
      <c r="C2503" s="1">
        <v>6</v>
      </c>
      <c r="D2503" s="1">
        <f>IF(OR(ISBLANK(値貼り付け用シート!M114),値貼り付け用シート!M114&gt;9990),NA(),値貼り付け用シート!M114)</f>
        <v>43</v>
      </c>
      <c r="E2503" s="1">
        <f t="shared" si="967"/>
        <v>43</v>
      </c>
      <c r="F2503" s="1">
        <f t="shared" si="948"/>
        <v>223</v>
      </c>
      <c r="G2503" s="1">
        <f t="shared" si="949"/>
        <v>8</v>
      </c>
      <c r="H2503" s="1">
        <f t="shared" si="950"/>
        <v>28</v>
      </c>
    </row>
    <row r="2504" spans="1:16" x14ac:dyDescent="0.55000000000000004">
      <c r="A2504" s="1">
        <f>値貼り付け用シート!F114</f>
        <v>7</v>
      </c>
      <c r="B2504" s="1">
        <f>値貼り付け用シート!G114</f>
        <v>13</v>
      </c>
      <c r="C2504" s="1">
        <v>7</v>
      </c>
      <c r="D2504" s="1">
        <f>IF(OR(ISBLANK(値貼り付け用シート!N114),値貼り付け用シート!N114&gt;9990),NA(),値貼り付け用シート!N114)</f>
        <v>39</v>
      </c>
      <c r="E2504" s="1">
        <f t="shared" si="967"/>
        <v>39</v>
      </c>
      <c r="F2504" s="1">
        <f t="shared" si="948"/>
        <v>244</v>
      </c>
      <c r="G2504" s="1">
        <f t="shared" si="949"/>
        <v>8</v>
      </c>
      <c r="H2504" s="1">
        <f t="shared" si="950"/>
        <v>31</v>
      </c>
    </row>
    <row r="2505" spans="1:16" x14ac:dyDescent="0.55000000000000004">
      <c r="A2505" s="1">
        <f>値貼り付け用シート!F114</f>
        <v>7</v>
      </c>
      <c r="B2505" s="1">
        <f>値貼り付け用シート!G114</f>
        <v>13</v>
      </c>
      <c r="C2505" s="1">
        <v>8</v>
      </c>
      <c r="D2505" s="1">
        <f>IF(OR(ISBLANK(値貼り付け用シート!O114),値貼り付け用シート!O114&gt;9990),NA(),値貼り付け用シート!O114)</f>
        <v>34</v>
      </c>
      <c r="E2505" s="1">
        <f t="shared" si="967"/>
        <v>34</v>
      </c>
      <c r="F2505" s="1">
        <f t="shared" si="948"/>
        <v>258</v>
      </c>
      <c r="G2505" s="1">
        <f t="shared" si="949"/>
        <v>8</v>
      </c>
      <c r="H2505" s="1">
        <f t="shared" si="950"/>
        <v>32</v>
      </c>
    </row>
    <row r="2506" spans="1:16" x14ac:dyDescent="0.55000000000000004">
      <c r="A2506" s="1">
        <f>値貼り付け用シート!F114</f>
        <v>7</v>
      </c>
      <c r="B2506" s="1">
        <f>値貼り付け用シート!G114</f>
        <v>13</v>
      </c>
      <c r="C2506" s="1">
        <v>9</v>
      </c>
      <c r="D2506" s="1">
        <f>IF(OR(ISBLANK(値貼り付け用シート!P114),値貼り付け用シート!P114&gt;9990),NA(),値貼り付け用シート!P114)</f>
        <v>19</v>
      </c>
      <c r="E2506" s="1">
        <f t="shared" si="967"/>
        <v>19</v>
      </c>
      <c r="F2506" s="1">
        <f t="shared" si="948"/>
        <v>256</v>
      </c>
      <c r="G2506" s="1">
        <f t="shared" si="949"/>
        <v>8</v>
      </c>
      <c r="H2506" s="1">
        <f t="shared" si="950"/>
        <v>32</v>
      </c>
    </row>
    <row r="2507" spans="1:16" x14ac:dyDescent="0.55000000000000004">
      <c r="A2507" s="1">
        <f>値貼り付け用シート!F114</f>
        <v>7</v>
      </c>
      <c r="B2507" s="1">
        <f>値貼り付け用シート!G114</f>
        <v>13</v>
      </c>
      <c r="C2507" s="1">
        <v>10</v>
      </c>
      <c r="D2507" s="1">
        <f>IF(OR(ISBLANK(値貼り付け用シート!Q114),値貼り付け用シート!Q114&gt;9990),NA(),値貼り付け用シート!Q114)</f>
        <v>15</v>
      </c>
      <c r="E2507" s="1">
        <f t="shared" si="967"/>
        <v>15</v>
      </c>
      <c r="F2507" s="1">
        <f t="shared" si="948"/>
        <v>251</v>
      </c>
      <c r="G2507" s="1">
        <f t="shared" si="949"/>
        <v>8</v>
      </c>
      <c r="H2507" s="1">
        <f t="shared" si="950"/>
        <v>31</v>
      </c>
    </row>
    <row r="2508" spans="1:16" x14ac:dyDescent="0.55000000000000004">
      <c r="A2508" s="1">
        <f>値貼り付け用シート!F114</f>
        <v>7</v>
      </c>
      <c r="B2508" s="1">
        <f>値貼り付け用シート!G114</f>
        <v>13</v>
      </c>
      <c r="C2508" s="1">
        <v>11</v>
      </c>
      <c r="D2508" s="1">
        <f>IF(OR(ISBLANK(値貼り付け用シート!R114),値貼り付け用シート!R114&gt;9990),NA(),値貼り付け用シート!R114)</f>
        <v>25</v>
      </c>
      <c r="E2508" s="1">
        <f t="shared" si="967"/>
        <v>25</v>
      </c>
      <c r="F2508" s="1">
        <f t="shared" si="948"/>
        <v>260</v>
      </c>
      <c r="G2508" s="1">
        <f t="shared" si="949"/>
        <v>8</v>
      </c>
      <c r="H2508" s="1">
        <f t="shared" si="950"/>
        <v>33</v>
      </c>
    </row>
    <row r="2509" spans="1:16" x14ac:dyDescent="0.55000000000000004">
      <c r="A2509" s="1">
        <f>値貼り付け用シート!F114</f>
        <v>7</v>
      </c>
      <c r="B2509" s="1">
        <f>値貼り付け用シート!G114</f>
        <v>13</v>
      </c>
      <c r="C2509" s="1">
        <v>12</v>
      </c>
      <c r="D2509" s="1">
        <f>IF(OR(ISBLANK(値貼り付け用シート!S114),値貼り付け用シート!S114&gt;9990),NA(),値貼り付け用シート!S114)</f>
        <v>39</v>
      </c>
      <c r="E2509" s="1">
        <f t="shared" si="967"/>
        <v>39</v>
      </c>
      <c r="F2509" s="1">
        <f t="shared" si="948"/>
        <v>266</v>
      </c>
      <c r="G2509" s="1">
        <f t="shared" si="949"/>
        <v>8</v>
      </c>
      <c r="H2509" s="1">
        <f t="shared" si="950"/>
        <v>33</v>
      </c>
    </row>
    <row r="2510" spans="1:16" x14ac:dyDescent="0.55000000000000004">
      <c r="A2510" s="1">
        <f>値貼り付け用シート!F114</f>
        <v>7</v>
      </c>
      <c r="B2510" s="1">
        <f>値貼り付け用シート!G114</f>
        <v>13</v>
      </c>
      <c r="C2510" s="1">
        <v>13</v>
      </c>
      <c r="D2510" s="1">
        <f>IF(OR(ISBLANK(値貼り付け用シート!T114),値貼り付け用シート!T114&gt;9990),NA(),値貼り付け用シート!T114)</f>
        <v>32</v>
      </c>
      <c r="E2510" s="1">
        <f t="shared" si="967"/>
        <v>32</v>
      </c>
      <c r="F2510" s="1">
        <f t="shared" si="948"/>
        <v>246</v>
      </c>
      <c r="G2510" s="1">
        <f t="shared" si="949"/>
        <v>8</v>
      </c>
      <c r="H2510" s="1">
        <f t="shared" si="950"/>
        <v>31</v>
      </c>
    </row>
    <row r="2511" spans="1:16" x14ac:dyDescent="0.55000000000000004">
      <c r="A2511" s="1">
        <f>値貼り付け用シート!F114</f>
        <v>7</v>
      </c>
      <c r="B2511" s="1">
        <f>値貼り付け用シート!G114</f>
        <v>13</v>
      </c>
      <c r="C2511" s="1">
        <v>14</v>
      </c>
      <c r="D2511" s="1">
        <f>IF(OR(ISBLANK(値貼り付け用シート!U114),値貼り付け用シート!U114&gt;9990),NA(),値貼り付け用シート!U114)</f>
        <v>29</v>
      </c>
      <c r="E2511" s="1">
        <f t="shared" si="967"/>
        <v>29</v>
      </c>
      <c r="F2511" s="1">
        <f t="shared" si="948"/>
        <v>232</v>
      </c>
      <c r="G2511" s="1">
        <f t="shared" si="949"/>
        <v>8</v>
      </c>
      <c r="H2511" s="1">
        <f t="shared" si="950"/>
        <v>29</v>
      </c>
    </row>
    <row r="2512" spans="1:16" x14ac:dyDescent="0.55000000000000004">
      <c r="A2512" s="1">
        <f>値貼り付け用シート!F114</f>
        <v>7</v>
      </c>
      <c r="B2512" s="1">
        <f>値貼り付け用シート!G114</f>
        <v>13</v>
      </c>
      <c r="C2512" s="1">
        <v>15</v>
      </c>
      <c r="D2512" s="1">
        <f>IF(OR(ISBLANK(値貼り付け用シート!V114),値貼り付け用シート!V114&gt;9990),NA(),値貼り付け用シート!V114)</f>
        <v>26</v>
      </c>
      <c r="E2512" s="1">
        <f t="shared" si="967"/>
        <v>26</v>
      </c>
      <c r="F2512" s="1">
        <f t="shared" si="948"/>
        <v>219</v>
      </c>
      <c r="G2512" s="1">
        <f t="shared" si="949"/>
        <v>8</v>
      </c>
      <c r="H2512" s="1">
        <f t="shared" si="950"/>
        <v>27</v>
      </c>
    </row>
    <row r="2513" spans="1:16" x14ac:dyDescent="0.55000000000000004">
      <c r="A2513" s="1">
        <f>値貼り付け用シート!F114</f>
        <v>7</v>
      </c>
      <c r="B2513" s="1">
        <f>値貼り付け用シート!G114</f>
        <v>13</v>
      </c>
      <c r="C2513" s="1">
        <v>16</v>
      </c>
      <c r="D2513" s="1">
        <f>IF(OR(ISBLANK(値貼り付け用シート!W114),値貼り付け用シート!W114&gt;9990),NA(),値貼り付け用シート!W114)</f>
        <v>31</v>
      </c>
      <c r="E2513" s="1">
        <f t="shared" si="967"/>
        <v>31</v>
      </c>
      <c r="F2513" s="1">
        <f t="shared" si="948"/>
        <v>216</v>
      </c>
      <c r="G2513" s="1">
        <f t="shared" si="949"/>
        <v>8</v>
      </c>
      <c r="H2513" s="1">
        <f t="shared" si="950"/>
        <v>27</v>
      </c>
    </row>
    <row r="2514" spans="1:16" x14ac:dyDescent="0.55000000000000004">
      <c r="A2514" s="1">
        <f>値貼り付け用シート!F114</f>
        <v>7</v>
      </c>
      <c r="B2514" s="1">
        <f>値貼り付け用シート!G114</f>
        <v>13</v>
      </c>
      <c r="C2514" s="1">
        <v>17</v>
      </c>
      <c r="D2514" s="1">
        <f>IF(OR(ISBLANK(値貼り付け用シート!X114),値貼り付け用シート!X114&gt;9990),NA(),値貼り付け用シート!X114)</f>
        <v>33</v>
      </c>
      <c r="E2514" s="1">
        <f t="shared" si="967"/>
        <v>33</v>
      </c>
      <c r="F2514" s="1">
        <f t="shared" si="948"/>
        <v>230</v>
      </c>
      <c r="G2514" s="1">
        <f t="shared" si="949"/>
        <v>8</v>
      </c>
      <c r="H2514" s="1">
        <f t="shared" si="950"/>
        <v>29</v>
      </c>
    </row>
    <row r="2515" spans="1:16" x14ac:dyDescent="0.55000000000000004">
      <c r="A2515" s="1">
        <f>値貼り付け用シート!F114</f>
        <v>7</v>
      </c>
      <c r="B2515" s="1">
        <f>値貼り付け用シート!G114</f>
        <v>13</v>
      </c>
      <c r="C2515" s="1">
        <v>18</v>
      </c>
      <c r="D2515" s="1">
        <f>IF(OR(ISBLANK(値貼り付け用シート!Y114),値貼り付け用シート!Y114&gt;9990),NA(),値貼り付け用シート!Y114)</f>
        <v>34</v>
      </c>
      <c r="E2515" s="1">
        <f t="shared" si="967"/>
        <v>34</v>
      </c>
      <c r="F2515" s="1">
        <f t="shared" si="948"/>
        <v>249</v>
      </c>
      <c r="G2515" s="1">
        <f t="shared" si="949"/>
        <v>8</v>
      </c>
      <c r="H2515" s="1">
        <f t="shared" si="950"/>
        <v>31</v>
      </c>
    </row>
    <row r="2516" spans="1:16" x14ac:dyDescent="0.55000000000000004">
      <c r="A2516" s="1">
        <f>値貼り付け用シート!F114</f>
        <v>7</v>
      </c>
      <c r="B2516" s="1">
        <f>値貼り付け用シート!G114</f>
        <v>13</v>
      </c>
      <c r="C2516" s="1">
        <v>19</v>
      </c>
      <c r="D2516" s="1">
        <f>IF(OR(ISBLANK(値貼り付け用シート!Z114),値貼り付け用シート!Z114&gt;9990),NA(),値貼り付け用シート!Z114)</f>
        <v>31</v>
      </c>
      <c r="E2516" s="1">
        <f t="shared" si="967"/>
        <v>31</v>
      </c>
      <c r="F2516" s="1">
        <f t="shared" si="948"/>
        <v>255</v>
      </c>
      <c r="G2516" s="1">
        <f t="shared" si="949"/>
        <v>8</v>
      </c>
      <c r="H2516" s="1">
        <f t="shared" si="950"/>
        <v>32</v>
      </c>
    </row>
    <row r="2517" spans="1:16" x14ac:dyDescent="0.55000000000000004">
      <c r="A2517" s="1">
        <f>値貼り付け用シート!F114</f>
        <v>7</v>
      </c>
      <c r="B2517" s="1">
        <f>値貼り付け用シート!G114</f>
        <v>13</v>
      </c>
      <c r="C2517" s="1">
        <v>20</v>
      </c>
      <c r="D2517" s="1">
        <f>IF(OR(ISBLANK(値貼り付け用シート!AA114),値貼り付け用シート!AA114&gt;9990),NA(),値貼り付け用シート!AA114)</f>
        <v>30</v>
      </c>
      <c r="E2517" s="1">
        <f t="shared" si="967"/>
        <v>30</v>
      </c>
      <c r="F2517" s="1">
        <f t="shared" si="948"/>
        <v>246</v>
      </c>
      <c r="G2517" s="1">
        <f t="shared" si="949"/>
        <v>8</v>
      </c>
      <c r="H2517" s="1">
        <f t="shared" si="950"/>
        <v>31</v>
      </c>
    </row>
    <row r="2518" spans="1:16" x14ac:dyDescent="0.55000000000000004">
      <c r="A2518" s="1">
        <f>値貼り付け用シート!F114</f>
        <v>7</v>
      </c>
      <c r="B2518" s="1">
        <f>値貼り付け用シート!G114</f>
        <v>13</v>
      </c>
      <c r="C2518" s="1">
        <v>21</v>
      </c>
      <c r="D2518" s="1">
        <f>IF(OR(ISBLANK(値貼り付け用シート!AB114),値貼り付け用シート!AB114&gt;9990),NA(),値貼り付け用シート!AB114)</f>
        <v>25</v>
      </c>
      <c r="E2518" s="1">
        <f t="shared" si="967"/>
        <v>25</v>
      </c>
      <c r="F2518" s="1">
        <f t="shared" si="948"/>
        <v>239</v>
      </c>
      <c r="G2518" s="1">
        <f t="shared" si="949"/>
        <v>8</v>
      </c>
      <c r="H2518" s="1">
        <f t="shared" si="950"/>
        <v>30</v>
      </c>
    </row>
    <row r="2519" spans="1:16" x14ac:dyDescent="0.55000000000000004">
      <c r="A2519" s="1">
        <f>値貼り付け用シート!F114</f>
        <v>7</v>
      </c>
      <c r="B2519" s="1">
        <f>値貼り付け用シート!G114</f>
        <v>13</v>
      </c>
      <c r="C2519" s="1">
        <v>22</v>
      </c>
      <c r="D2519" s="1">
        <f>IF(OR(ISBLANK(値貼り付け用シート!AC114),値貼り付け用シート!AC114&gt;9990),NA(),値貼り付け用シート!AC114)</f>
        <v>23</v>
      </c>
      <c r="E2519" s="1">
        <f t="shared" si="967"/>
        <v>23</v>
      </c>
      <c r="F2519" s="1">
        <f t="shared" si="948"/>
        <v>233</v>
      </c>
      <c r="G2519" s="1">
        <f t="shared" si="949"/>
        <v>8</v>
      </c>
      <c r="H2519" s="1">
        <f t="shared" si="950"/>
        <v>29</v>
      </c>
    </row>
    <row r="2520" spans="1:16" x14ac:dyDescent="0.55000000000000004">
      <c r="A2520" s="1">
        <f>値貼り付け用シート!F114</f>
        <v>7</v>
      </c>
      <c r="B2520" s="1">
        <f>値貼り付け用シート!G114</f>
        <v>13</v>
      </c>
      <c r="C2520" s="1">
        <v>23</v>
      </c>
      <c r="D2520" s="1">
        <f>IF(OR(ISBLANK(値貼り付け用シート!AD114),値貼り付け用シート!AD114&gt;9990),NA(),値貼り付け用シート!AD114)</f>
        <v>21</v>
      </c>
      <c r="E2520" s="1">
        <f t="shared" si="967"/>
        <v>21</v>
      </c>
      <c r="F2520" s="1">
        <f t="shared" si="948"/>
        <v>228</v>
      </c>
      <c r="G2520" s="1">
        <f t="shared" si="949"/>
        <v>8</v>
      </c>
      <c r="H2520" s="1">
        <f t="shared" si="950"/>
        <v>29</v>
      </c>
    </row>
    <row r="2521" spans="1:16" x14ac:dyDescent="0.55000000000000004">
      <c r="A2521" s="1">
        <f>値貼り付け用シート!F114</f>
        <v>7</v>
      </c>
      <c r="B2521" s="1">
        <f>値貼り付け用シート!G114</f>
        <v>13</v>
      </c>
      <c r="C2521" s="1">
        <v>24</v>
      </c>
      <c r="D2521" s="1">
        <f>IF(OR(ISBLANK(値貼り付け用シート!AE114),値貼り付け用シート!AE114&gt;9990),NA(),値貼り付け用シート!AE114)</f>
        <v>17</v>
      </c>
      <c r="E2521" s="1">
        <f t="shared" si="967"/>
        <v>17</v>
      </c>
      <c r="F2521" s="1">
        <f t="shared" si="948"/>
        <v>214</v>
      </c>
      <c r="G2521" s="1">
        <f t="shared" si="949"/>
        <v>8</v>
      </c>
      <c r="H2521" s="1">
        <f t="shared" si="950"/>
        <v>27</v>
      </c>
    </row>
    <row r="2522" spans="1:16" x14ac:dyDescent="0.55000000000000004">
      <c r="A2522" s="1">
        <f>値貼り付け用シート!F115</f>
        <v>7</v>
      </c>
      <c r="B2522" s="1">
        <f>値貼り付け用シート!G115</f>
        <v>14</v>
      </c>
      <c r="C2522" s="1">
        <v>1</v>
      </c>
      <c r="D2522" s="1">
        <f>IF(OR(ISBLANK(値貼り付け用シート!H115),値貼り付け用シート!H115&gt;9990),NA(),値貼り付け用シート!H115)</f>
        <v>14</v>
      </c>
      <c r="E2522" s="1">
        <f t="shared" si="967"/>
        <v>14</v>
      </c>
      <c r="F2522" s="1">
        <f t="shared" si="948"/>
        <v>195</v>
      </c>
      <c r="G2522" s="1">
        <f t="shared" si="949"/>
        <v>8</v>
      </c>
      <c r="H2522" s="1">
        <f t="shared" si="950"/>
        <v>24</v>
      </c>
      <c r="I2522" s="1">
        <f t="shared" ref="I2522" si="968">COUNT(D2522:D2545)</f>
        <v>24</v>
      </c>
      <c r="J2522" s="1">
        <f t="shared" ref="J2522" si="969">COUNT(H2522:H2545)</f>
        <v>24</v>
      </c>
      <c r="K2522" s="1">
        <f t="shared" ref="K2522" si="970">IF(AND(I2522&gt;=20,J2522&gt;=20),0,1)</f>
        <v>0</v>
      </c>
      <c r="L2522" s="1">
        <f t="shared" ref="L2522" si="971">IF(K2522=0,MAX(H2522:H2545),NA())</f>
        <v>46</v>
      </c>
      <c r="M2522" s="1">
        <f t="shared" ref="M2522" si="972">IF(K2522=0,IF(L2522&lt;=70,1,0),NA())</f>
        <v>1</v>
      </c>
      <c r="N2522" s="1">
        <f t="shared" ref="N2522" si="973">IF(COUNTIF(D2522:D2545,NA())=24,NA(),MAX(E2522:E2545))</f>
        <v>79</v>
      </c>
      <c r="O2522" s="1">
        <f t="shared" ref="O2522" si="974">IF(COUNTIF(D2527:D2541,NA())=15,NA(),MAX(E2527:E2541))</f>
        <v>79</v>
      </c>
      <c r="P2522" s="1">
        <f t="shared" ref="P2522" si="975">COUNTIF(D2522:D2545,"&gt;=120")</f>
        <v>0</v>
      </c>
    </row>
    <row r="2523" spans="1:16" x14ac:dyDescent="0.55000000000000004">
      <c r="A2523" s="1">
        <f>値貼り付け用シート!F115</f>
        <v>7</v>
      </c>
      <c r="B2523" s="1">
        <f>値貼り付け用シート!G115</f>
        <v>14</v>
      </c>
      <c r="C2523" s="1">
        <v>2</v>
      </c>
      <c r="D2523" s="1">
        <f>IF(OR(ISBLANK(値貼り付け用シート!I115),値貼り付け用シート!I115&gt;9990),NA(),値貼り付け用シート!I115)</f>
        <v>19</v>
      </c>
      <c r="E2523" s="1">
        <f t="shared" si="967"/>
        <v>19</v>
      </c>
      <c r="F2523" s="1">
        <f t="shared" ref="F2523:F2586" si="976">SUM(E2516:E2523)</f>
        <v>180</v>
      </c>
      <c r="G2523" s="1">
        <f t="shared" ref="G2523:G2586" si="977">COUNT(D2516:D2523)</f>
        <v>8</v>
      </c>
      <c r="H2523" s="1">
        <f t="shared" ref="H2523:H2586" si="978">IF(G2523&gt;=6,ROUND(F2523/G2523,0),NA())</f>
        <v>23</v>
      </c>
    </row>
    <row r="2524" spans="1:16" x14ac:dyDescent="0.55000000000000004">
      <c r="A2524" s="1">
        <f>値貼り付け用シート!F115</f>
        <v>7</v>
      </c>
      <c r="B2524" s="1">
        <f>値貼り付け用シート!G115</f>
        <v>14</v>
      </c>
      <c r="C2524" s="1">
        <v>3</v>
      </c>
      <c r="D2524" s="1">
        <f>IF(OR(ISBLANK(値貼り付け用シート!J115),値貼り付け用シート!J115&gt;9990),NA(),値貼り付け用シート!J115)</f>
        <v>29</v>
      </c>
      <c r="E2524" s="1">
        <f t="shared" si="967"/>
        <v>29</v>
      </c>
      <c r="F2524" s="1">
        <f t="shared" si="976"/>
        <v>178</v>
      </c>
      <c r="G2524" s="1">
        <f t="shared" si="977"/>
        <v>8</v>
      </c>
      <c r="H2524" s="1">
        <f t="shared" si="978"/>
        <v>22</v>
      </c>
    </row>
    <row r="2525" spans="1:16" x14ac:dyDescent="0.55000000000000004">
      <c r="A2525" s="1">
        <f>値貼り付け用シート!F115</f>
        <v>7</v>
      </c>
      <c r="B2525" s="1">
        <f>値貼り付け用シート!G115</f>
        <v>14</v>
      </c>
      <c r="C2525" s="1">
        <v>4</v>
      </c>
      <c r="D2525" s="1">
        <f>IF(OR(ISBLANK(値貼り付け用シート!K115),値貼り付け用シート!K115&gt;9990),NA(),値貼り付け用シート!K115)</f>
        <v>21</v>
      </c>
      <c r="E2525" s="1">
        <f t="shared" si="967"/>
        <v>21</v>
      </c>
      <c r="F2525" s="1">
        <f t="shared" si="976"/>
        <v>169</v>
      </c>
      <c r="G2525" s="1">
        <f t="shared" si="977"/>
        <v>8</v>
      </c>
      <c r="H2525" s="1">
        <f t="shared" si="978"/>
        <v>21</v>
      </c>
    </row>
    <row r="2526" spans="1:16" x14ac:dyDescent="0.55000000000000004">
      <c r="A2526" s="1">
        <f>値貼り付け用シート!F115</f>
        <v>7</v>
      </c>
      <c r="B2526" s="1">
        <f>値貼り付け用シート!G115</f>
        <v>14</v>
      </c>
      <c r="C2526" s="1">
        <v>5</v>
      </c>
      <c r="D2526" s="1">
        <f>IF(OR(ISBLANK(値貼り付け用シート!L115),値貼り付け用シート!L115&gt;9990),NA(),値貼り付け用シート!L115)</f>
        <v>31</v>
      </c>
      <c r="E2526" s="1">
        <f t="shared" si="967"/>
        <v>31</v>
      </c>
      <c r="F2526" s="1">
        <f t="shared" si="976"/>
        <v>175</v>
      </c>
      <c r="G2526" s="1">
        <f t="shared" si="977"/>
        <v>8</v>
      </c>
      <c r="H2526" s="1">
        <f t="shared" si="978"/>
        <v>22</v>
      </c>
    </row>
    <row r="2527" spans="1:16" x14ac:dyDescent="0.55000000000000004">
      <c r="A2527" s="1">
        <f>値貼り付け用シート!F115</f>
        <v>7</v>
      </c>
      <c r="B2527" s="1">
        <f>値貼り付け用シート!G115</f>
        <v>14</v>
      </c>
      <c r="C2527" s="1">
        <v>6</v>
      </c>
      <c r="D2527" s="1">
        <f>IF(OR(ISBLANK(値貼り付け用シート!M115),値貼り付け用シート!M115&gt;9990),NA(),値貼り付け用シート!M115)</f>
        <v>37</v>
      </c>
      <c r="E2527" s="1">
        <f t="shared" si="967"/>
        <v>37</v>
      </c>
      <c r="F2527" s="1">
        <f t="shared" si="976"/>
        <v>189</v>
      </c>
      <c r="G2527" s="1">
        <f t="shared" si="977"/>
        <v>8</v>
      </c>
      <c r="H2527" s="1">
        <f t="shared" si="978"/>
        <v>24</v>
      </c>
    </row>
    <row r="2528" spans="1:16" x14ac:dyDescent="0.55000000000000004">
      <c r="A2528" s="1">
        <f>値貼り付け用シート!F115</f>
        <v>7</v>
      </c>
      <c r="B2528" s="1">
        <f>値貼り付け用シート!G115</f>
        <v>14</v>
      </c>
      <c r="C2528" s="1">
        <v>7</v>
      </c>
      <c r="D2528" s="1">
        <f>IF(OR(ISBLANK(値貼り付け用シート!N115),値貼り付け用シート!N115&gt;9990),NA(),値貼り付け用シート!N115)</f>
        <v>37</v>
      </c>
      <c r="E2528" s="1">
        <f t="shared" si="967"/>
        <v>37</v>
      </c>
      <c r="F2528" s="1">
        <f t="shared" si="976"/>
        <v>205</v>
      </c>
      <c r="G2528" s="1">
        <f t="shared" si="977"/>
        <v>8</v>
      </c>
      <c r="H2528" s="1">
        <f t="shared" si="978"/>
        <v>26</v>
      </c>
    </row>
    <row r="2529" spans="1:8" x14ac:dyDescent="0.55000000000000004">
      <c r="A2529" s="1">
        <f>値貼り付け用シート!F115</f>
        <v>7</v>
      </c>
      <c r="B2529" s="1">
        <f>値貼り付け用シート!G115</f>
        <v>14</v>
      </c>
      <c r="C2529" s="1">
        <v>8</v>
      </c>
      <c r="D2529" s="1">
        <f>IF(OR(ISBLANK(値貼り付け用シート!O115),値貼り付け用シート!O115&gt;9990),NA(),値貼り付け用シート!O115)</f>
        <v>36</v>
      </c>
      <c r="E2529" s="1">
        <f t="shared" si="967"/>
        <v>36</v>
      </c>
      <c r="F2529" s="1">
        <f t="shared" si="976"/>
        <v>224</v>
      </c>
      <c r="G2529" s="1">
        <f t="shared" si="977"/>
        <v>8</v>
      </c>
      <c r="H2529" s="1">
        <f t="shared" si="978"/>
        <v>28</v>
      </c>
    </row>
    <row r="2530" spans="1:8" x14ac:dyDescent="0.55000000000000004">
      <c r="A2530" s="1">
        <f>値貼り付け用シート!F115</f>
        <v>7</v>
      </c>
      <c r="B2530" s="1">
        <f>値貼り付け用シート!G115</f>
        <v>14</v>
      </c>
      <c r="C2530" s="1">
        <v>9</v>
      </c>
      <c r="D2530" s="1">
        <f>IF(OR(ISBLANK(値貼り付け用シート!P115),値貼り付け用シート!P115&gt;9990),NA(),値貼り付け用シート!P115)</f>
        <v>32</v>
      </c>
      <c r="E2530" s="1">
        <f t="shared" si="967"/>
        <v>32</v>
      </c>
      <c r="F2530" s="1">
        <f t="shared" si="976"/>
        <v>242</v>
      </c>
      <c r="G2530" s="1">
        <f t="shared" si="977"/>
        <v>8</v>
      </c>
      <c r="H2530" s="1">
        <f t="shared" si="978"/>
        <v>30</v>
      </c>
    </row>
    <row r="2531" spans="1:8" x14ac:dyDescent="0.55000000000000004">
      <c r="A2531" s="1">
        <f>値貼り付け用シート!F115</f>
        <v>7</v>
      </c>
      <c r="B2531" s="1">
        <f>値貼り付け用シート!G115</f>
        <v>14</v>
      </c>
      <c r="C2531" s="1">
        <v>10</v>
      </c>
      <c r="D2531" s="1">
        <f>IF(OR(ISBLANK(値貼り付け用シート!Q115),値貼り付け用シート!Q115&gt;9990),NA(),値貼り付け用シート!Q115)</f>
        <v>30</v>
      </c>
      <c r="E2531" s="1">
        <f t="shared" si="967"/>
        <v>30</v>
      </c>
      <c r="F2531" s="1">
        <f t="shared" si="976"/>
        <v>253</v>
      </c>
      <c r="G2531" s="1">
        <f t="shared" si="977"/>
        <v>8</v>
      </c>
      <c r="H2531" s="1">
        <f t="shared" si="978"/>
        <v>32</v>
      </c>
    </row>
    <row r="2532" spans="1:8" x14ac:dyDescent="0.55000000000000004">
      <c r="A2532" s="1">
        <f>値貼り付け用シート!F115</f>
        <v>7</v>
      </c>
      <c r="B2532" s="1">
        <f>値貼り付け用シート!G115</f>
        <v>14</v>
      </c>
      <c r="C2532" s="1">
        <v>11</v>
      </c>
      <c r="D2532" s="1">
        <f>IF(OR(ISBLANK(値貼り付け用シート!R115),値貼り付け用シート!R115&gt;9990),NA(),値貼り付け用シート!R115)</f>
        <v>32</v>
      </c>
      <c r="E2532" s="1">
        <f t="shared" si="967"/>
        <v>32</v>
      </c>
      <c r="F2532" s="1">
        <f t="shared" si="976"/>
        <v>256</v>
      </c>
      <c r="G2532" s="1">
        <f t="shared" si="977"/>
        <v>8</v>
      </c>
      <c r="H2532" s="1">
        <f t="shared" si="978"/>
        <v>32</v>
      </c>
    </row>
    <row r="2533" spans="1:8" x14ac:dyDescent="0.55000000000000004">
      <c r="A2533" s="1">
        <f>値貼り付け用シート!F115</f>
        <v>7</v>
      </c>
      <c r="B2533" s="1">
        <f>値貼り付け用シート!G115</f>
        <v>14</v>
      </c>
      <c r="C2533" s="1">
        <v>12</v>
      </c>
      <c r="D2533" s="1">
        <f>IF(OR(ISBLANK(値貼り付け用シート!S115),値貼り付け用シート!S115&gt;9990),NA(),値貼り付け用シート!S115)</f>
        <v>22</v>
      </c>
      <c r="E2533" s="1">
        <f t="shared" si="967"/>
        <v>22</v>
      </c>
      <c r="F2533" s="1">
        <f t="shared" si="976"/>
        <v>257</v>
      </c>
      <c r="G2533" s="1">
        <f t="shared" si="977"/>
        <v>8</v>
      </c>
      <c r="H2533" s="1">
        <f t="shared" si="978"/>
        <v>32</v>
      </c>
    </row>
    <row r="2534" spans="1:8" x14ac:dyDescent="0.55000000000000004">
      <c r="A2534" s="1">
        <f>値貼り付け用シート!F115</f>
        <v>7</v>
      </c>
      <c r="B2534" s="1">
        <f>値貼り付け用シート!G115</f>
        <v>14</v>
      </c>
      <c r="C2534" s="1">
        <v>13</v>
      </c>
      <c r="D2534" s="1">
        <f>IF(OR(ISBLANK(値貼り付け用シート!T115),値貼り付け用シート!T115&gt;9990),NA(),値貼り付け用シート!T115)</f>
        <v>33</v>
      </c>
      <c r="E2534" s="1">
        <f t="shared" si="967"/>
        <v>33</v>
      </c>
      <c r="F2534" s="1">
        <f t="shared" si="976"/>
        <v>259</v>
      </c>
      <c r="G2534" s="1">
        <f t="shared" si="977"/>
        <v>8</v>
      </c>
      <c r="H2534" s="1">
        <f t="shared" si="978"/>
        <v>32</v>
      </c>
    </row>
    <row r="2535" spans="1:8" x14ac:dyDescent="0.55000000000000004">
      <c r="A2535" s="1">
        <f>値貼り付け用シート!F115</f>
        <v>7</v>
      </c>
      <c r="B2535" s="1">
        <f>値貼り付け用シート!G115</f>
        <v>14</v>
      </c>
      <c r="C2535" s="1">
        <v>14</v>
      </c>
      <c r="D2535" s="1">
        <f>IF(OR(ISBLANK(値貼り付け用シート!U115),値貼り付け用シート!U115&gt;9990),NA(),値貼り付け用シート!U115)</f>
        <v>40</v>
      </c>
      <c r="E2535" s="1">
        <f t="shared" si="967"/>
        <v>40</v>
      </c>
      <c r="F2535" s="1">
        <f t="shared" si="976"/>
        <v>262</v>
      </c>
      <c r="G2535" s="1">
        <f t="shared" si="977"/>
        <v>8</v>
      </c>
      <c r="H2535" s="1">
        <f t="shared" si="978"/>
        <v>33</v>
      </c>
    </row>
    <row r="2536" spans="1:8" x14ac:dyDescent="0.55000000000000004">
      <c r="A2536" s="1">
        <f>値貼り付け用シート!F115</f>
        <v>7</v>
      </c>
      <c r="B2536" s="1">
        <f>値貼り付け用シート!G115</f>
        <v>14</v>
      </c>
      <c r="C2536" s="1">
        <v>15</v>
      </c>
      <c r="D2536" s="1">
        <f>IF(OR(ISBLANK(値貼り付け用シート!V115),値貼り付け用シート!V115&gt;9990),NA(),値貼り付け用シート!V115)</f>
        <v>57</v>
      </c>
      <c r="E2536" s="1">
        <f t="shared" si="967"/>
        <v>57</v>
      </c>
      <c r="F2536" s="1">
        <f t="shared" si="976"/>
        <v>282</v>
      </c>
      <c r="G2536" s="1">
        <f t="shared" si="977"/>
        <v>8</v>
      </c>
      <c r="H2536" s="1">
        <f t="shared" si="978"/>
        <v>35</v>
      </c>
    </row>
    <row r="2537" spans="1:8" x14ac:dyDescent="0.55000000000000004">
      <c r="A2537" s="1">
        <f>値貼り付け用シート!F115</f>
        <v>7</v>
      </c>
      <c r="B2537" s="1">
        <f>値貼り付け用シート!G115</f>
        <v>14</v>
      </c>
      <c r="C2537" s="1">
        <v>16</v>
      </c>
      <c r="D2537" s="1">
        <f>IF(OR(ISBLANK(値貼り付け用シート!W115),値貼り付け用シート!W115&gt;9990),NA(),値貼り付け用シート!W115)</f>
        <v>67</v>
      </c>
      <c r="E2537" s="1">
        <f t="shared" si="967"/>
        <v>67</v>
      </c>
      <c r="F2537" s="1">
        <f t="shared" si="976"/>
        <v>313</v>
      </c>
      <c r="G2537" s="1">
        <f t="shared" si="977"/>
        <v>8</v>
      </c>
      <c r="H2537" s="1">
        <f t="shared" si="978"/>
        <v>39</v>
      </c>
    </row>
    <row r="2538" spans="1:8" x14ac:dyDescent="0.55000000000000004">
      <c r="A2538" s="1">
        <f>値貼り付け用シート!F115</f>
        <v>7</v>
      </c>
      <c r="B2538" s="1">
        <f>値貼り付け用シート!G115</f>
        <v>14</v>
      </c>
      <c r="C2538" s="1">
        <v>17</v>
      </c>
      <c r="D2538" s="1">
        <f>IF(OR(ISBLANK(値貼り付け用シート!X115),値貼り付け用シート!X115&gt;9990),NA(),値貼り付け用シート!X115)</f>
        <v>79</v>
      </c>
      <c r="E2538" s="1">
        <f t="shared" si="967"/>
        <v>79</v>
      </c>
      <c r="F2538" s="1">
        <f t="shared" si="976"/>
        <v>360</v>
      </c>
      <c r="G2538" s="1">
        <f t="shared" si="977"/>
        <v>8</v>
      </c>
      <c r="H2538" s="1">
        <f t="shared" si="978"/>
        <v>45</v>
      </c>
    </row>
    <row r="2539" spans="1:8" x14ac:dyDescent="0.55000000000000004">
      <c r="A2539" s="1">
        <f>値貼り付け用シート!F115</f>
        <v>7</v>
      </c>
      <c r="B2539" s="1">
        <f>値貼り付け用シート!G115</f>
        <v>14</v>
      </c>
      <c r="C2539" s="1">
        <v>18</v>
      </c>
      <c r="D2539" s="1">
        <f>IF(OR(ISBLANK(値貼り付け用シート!Y115),値貼り付け用シート!Y115&gt;9990),NA(),値貼り付け用シート!Y115)</f>
        <v>41</v>
      </c>
      <c r="E2539" s="1">
        <f t="shared" si="967"/>
        <v>41</v>
      </c>
      <c r="F2539" s="1">
        <f t="shared" si="976"/>
        <v>371</v>
      </c>
      <c r="G2539" s="1">
        <f t="shared" si="977"/>
        <v>8</v>
      </c>
      <c r="H2539" s="1">
        <f t="shared" si="978"/>
        <v>46</v>
      </c>
    </row>
    <row r="2540" spans="1:8" x14ac:dyDescent="0.55000000000000004">
      <c r="A2540" s="1">
        <f>値貼り付け用シート!F115</f>
        <v>7</v>
      </c>
      <c r="B2540" s="1">
        <f>値貼り付け用シート!G115</f>
        <v>14</v>
      </c>
      <c r="C2540" s="1">
        <v>19</v>
      </c>
      <c r="D2540" s="1">
        <f>IF(OR(ISBLANK(値貼り付け用シート!Z115),値貼り付け用シート!Z115&gt;9990),NA(),値貼り付け用シート!Z115)</f>
        <v>23</v>
      </c>
      <c r="E2540" s="1">
        <f t="shared" si="967"/>
        <v>23</v>
      </c>
      <c r="F2540" s="1">
        <f t="shared" si="976"/>
        <v>362</v>
      </c>
      <c r="G2540" s="1">
        <f t="shared" si="977"/>
        <v>8</v>
      </c>
      <c r="H2540" s="1">
        <f t="shared" si="978"/>
        <v>45</v>
      </c>
    </row>
    <row r="2541" spans="1:8" x14ac:dyDescent="0.55000000000000004">
      <c r="A2541" s="1">
        <f>値貼り付け用シート!F115</f>
        <v>7</v>
      </c>
      <c r="B2541" s="1">
        <f>値貼り付け用シート!G115</f>
        <v>14</v>
      </c>
      <c r="C2541" s="1">
        <v>20</v>
      </c>
      <c r="D2541" s="1">
        <f>IF(OR(ISBLANK(値貼り付け用シート!AA115),値貼り付け用シート!AA115&gt;9990),NA(),値貼り付け用シート!AA115)</f>
        <v>29</v>
      </c>
      <c r="E2541" s="1">
        <f t="shared" si="967"/>
        <v>29</v>
      </c>
      <c r="F2541" s="1">
        <f t="shared" si="976"/>
        <v>369</v>
      </c>
      <c r="G2541" s="1">
        <f t="shared" si="977"/>
        <v>8</v>
      </c>
      <c r="H2541" s="1">
        <f t="shared" si="978"/>
        <v>46</v>
      </c>
    </row>
    <row r="2542" spans="1:8" x14ac:dyDescent="0.55000000000000004">
      <c r="A2542" s="1">
        <f>値貼り付け用シート!F115</f>
        <v>7</v>
      </c>
      <c r="B2542" s="1">
        <f>値貼り付け用シート!G115</f>
        <v>14</v>
      </c>
      <c r="C2542" s="1">
        <v>21</v>
      </c>
      <c r="D2542" s="1">
        <f>IF(OR(ISBLANK(値貼り付け用シート!AB115),値貼り付け用シート!AB115&gt;9990),NA(),値貼り付け用シート!AB115)</f>
        <v>20</v>
      </c>
      <c r="E2542" s="1">
        <f t="shared" si="967"/>
        <v>20</v>
      </c>
      <c r="F2542" s="1">
        <f t="shared" si="976"/>
        <v>356</v>
      </c>
      <c r="G2542" s="1">
        <f t="shared" si="977"/>
        <v>8</v>
      </c>
      <c r="H2542" s="1">
        <f t="shared" si="978"/>
        <v>45</v>
      </c>
    </row>
    <row r="2543" spans="1:8" x14ac:dyDescent="0.55000000000000004">
      <c r="A2543" s="1">
        <f>値貼り付け用シート!F115</f>
        <v>7</v>
      </c>
      <c r="B2543" s="1">
        <f>値貼り付け用シート!G115</f>
        <v>14</v>
      </c>
      <c r="C2543" s="1">
        <v>22</v>
      </c>
      <c r="D2543" s="1">
        <f>IF(OR(ISBLANK(値貼り付け用シート!AC115),値貼り付け用シート!AC115&gt;9990),NA(),値貼り付け用シート!AC115)</f>
        <v>13</v>
      </c>
      <c r="E2543" s="1">
        <f t="shared" si="967"/>
        <v>13</v>
      </c>
      <c r="F2543" s="1">
        <f t="shared" si="976"/>
        <v>329</v>
      </c>
      <c r="G2543" s="1">
        <f t="shared" si="977"/>
        <v>8</v>
      </c>
      <c r="H2543" s="1">
        <f t="shared" si="978"/>
        <v>41</v>
      </c>
    </row>
    <row r="2544" spans="1:8" x14ac:dyDescent="0.55000000000000004">
      <c r="A2544" s="1">
        <f>値貼り付け用シート!F115</f>
        <v>7</v>
      </c>
      <c r="B2544" s="1">
        <f>値貼り付け用シート!G115</f>
        <v>14</v>
      </c>
      <c r="C2544" s="1">
        <v>23</v>
      </c>
      <c r="D2544" s="1">
        <f>IF(OR(ISBLANK(値貼り付け用シート!AD115),値貼り付け用シート!AD115&gt;9990),NA(),値貼り付け用シート!AD115)</f>
        <v>12</v>
      </c>
      <c r="E2544" s="1">
        <f t="shared" si="967"/>
        <v>12</v>
      </c>
      <c r="F2544" s="1">
        <f t="shared" si="976"/>
        <v>284</v>
      </c>
      <c r="G2544" s="1">
        <f t="shared" si="977"/>
        <v>8</v>
      </c>
      <c r="H2544" s="1">
        <f t="shared" si="978"/>
        <v>36</v>
      </c>
    </row>
    <row r="2545" spans="1:16" x14ac:dyDescent="0.55000000000000004">
      <c r="A2545" s="1">
        <f>値貼り付け用シート!F115</f>
        <v>7</v>
      </c>
      <c r="B2545" s="1">
        <f>値貼り付け用シート!G115</f>
        <v>14</v>
      </c>
      <c r="C2545" s="1">
        <v>24</v>
      </c>
      <c r="D2545" s="1">
        <f>IF(OR(ISBLANK(値貼り付け用シート!AE115),値貼り付け用シート!AE115&gt;9990),NA(),値貼り付け用シート!AE115)</f>
        <v>13</v>
      </c>
      <c r="E2545" s="1">
        <f t="shared" si="967"/>
        <v>13</v>
      </c>
      <c r="F2545" s="1">
        <f t="shared" si="976"/>
        <v>230</v>
      </c>
      <c r="G2545" s="1">
        <f t="shared" si="977"/>
        <v>8</v>
      </c>
      <c r="H2545" s="1">
        <f t="shared" si="978"/>
        <v>29</v>
      </c>
    </row>
    <row r="2546" spans="1:16" x14ac:dyDescent="0.55000000000000004">
      <c r="A2546" s="1">
        <f>値貼り付け用シート!F116</f>
        <v>7</v>
      </c>
      <c r="B2546" s="1">
        <f>値貼り付け用シート!G116</f>
        <v>15</v>
      </c>
      <c r="C2546" s="1">
        <v>1</v>
      </c>
      <c r="D2546" s="1">
        <f>IF(OR(ISBLANK(値貼り付け用シート!H116),値貼り付け用シート!H116&gt;9990),NA(),値貼り付け用シート!H116)</f>
        <v>12</v>
      </c>
      <c r="E2546" s="1">
        <f t="shared" si="967"/>
        <v>12</v>
      </c>
      <c r="F2546" s="1">
        <f t="shared" si="976"/>
        <v>163</v>
      </c>
      <c r="G2546" s="1">
        <f t="shared" si="977"/>
        <v>8</v>
      </c>
      <c r="H2546" s="1">
        <f t="shared" si="978"/>
        <v>20</v>
      </c>
      <c r="I2546" s="1">
        <f t="shared" ref="I2546" si="979">COUNT(D2546:D2569)</f>
        <v>24</v>
      </c>
      <c r="J2546" s="1">
        <f t="shared" ref="J2546" si="980">COUNT(H2546:H2569)</f>
        <v>24</v>
      </c>
      <c r="K2546" s="1">
        <f t="shared" ref="K2546" si="981">IF(AND(I2546&gt;=20,J2546&gt;=20),0,1)</f>
        <v>0</v>
      </c>
      <c r="L2546" s="1">
        <f t="shared" ref="L2546" si="982">IF(K2546=0,MAX(H2546:H2569),NA())</f>
        <v>22</v>
      </c>
      <c r="M2546" s="1">
        <f t="shared" ref="M2546" si="983">IF(K2546=0,IF(L2546&lt;=70,1,0),NA())</f>
        <v>1</v>
      </c>
      <c r="N2546" s="1">
        <f t="shared" ref="N2546" si="984">IF(COUNTIF(D2546:D2569,NA())=24,NA(),MAX(E2546:E2569))</f>
        <v>26</v>
      </c>
      <c r="O2546" s="1">
        <f t="shared" ref="O2546" si="985">IF(COUNTIF(D2551:D2565,NA())=15,NA(),MAX(E2551:E2565))</f>
        <v>26</v>
      </c>
      <c r="P2546" s="1">
        <f t="shared" ref="P2546" si="986">COUNTIF(D2546:D2569,"&gt;=120")</f>
        <v>0</v>
      </c>
    </row>
    <row r="2547" spans="1:16" x14ac:dyDescent="0.55000000000000004">
      <c r="A2547" s="1">
        <f>値貼り付け用シート!F116</f>
        <v>7</v>
      </c>
      <c r="B2547" s="1">
        <f>値貼り付け用シート!G116</f>
        <v>15</v>
      </c>
      <c r="C2547" s="1">
        <v>2</v>
      </c>
      <c r="D2547" s="1">
        <f>IF(OR(ISBLANK(値貼り付け用シート!I116),値貼り付け用シート!I116&gt;9990),NA(),値貼り付け用シート!I116)</f>
        <v>12</v>
      </c>
      <c r="E2547" s="1">
        <f t="shared" si="967"/>
        <v>12</v>
      </c>
      <c r="F2547" s="1">
        <f t="shared" si="976"/>
        <v>134</v>
      </c>
      <c r="G2547" s="1">
        <f t="shared" si="977"/>
        <v>8</v>
      </c>
      <c r="H2547" s="1">
        <f t="shared" si="978"/>
        <v>17</v>
      </c>
    </row>
    <row r="2548" spans="1:16" x14ac:dyDescent="0.55000000000000004">
      <c r="A2548" s="1">
        <f>値貼り付け用シート!F116</f>
        <v>7</v>
      </c>
      <c r="B2548" s="1">
        <f>値貼り付け用シート!G116</f>
        <v>15</v>
      </c>
      <c r="C2548" s="1">
        <v>3</v>
      </c>
      <c r="D2548" s="1">
        <f>IF(OR(ISBLANK(値貼り付け用シート!J116),値貼り付け用シート!J116&gt;9990),NA(),値貼り付け用シート!J116)</f>
        <v>11</v>
      </c>
      <c r="E2548" s="1">
        <f t="shared" si="967"/>
        <v>11</v>
      </c>
      <c r="F2548" s="1">
        <f t="shared" si="976"/>
        <v>122</v>
      </c>
      <c r="G2548" s="1">
        <f t="shared" si="977"/>
        <v>8</v>
      </c>
      <c r="H2548" s="1">
        <f t="shared" si="978"/>
        <v>15</v>
      </c>
    </row>
    <row r="2549" spans="1:16" x14ac:dyDescent="0.55000000000000004">
      <c r="A2549" s="1">
        <f>値貼り付け用シート!F116</f>
        <v>7</v>
      </c>
      <c r="B2549" s="1">
        <f>値貼り付け用シート!G116</f>
        <v>15</v>
      </c>
      <c r="C2549" s="1">
        <v>4</v>
      </c>
      <c r="D2549" s="1">
        <f>IF(OR(ISBLANK(値貼り付け用シート!K116),値貼り付け用シート!K116&gt;9990),NA(),値貼り付け用シート!K116)</f>
        <v>10</v>
      </c>
      <c r="E2549" s="1">
        <f t="shared" si="967"/>
        <v>10</v>
      </c>
      <c r="F2549" s="1">
        <f t="shared" si="976"/>
        <v>103</v>
      </c>
      <c r="G2549" s="1">
        <f t="shared" si="977"/>
        <v>8</v>
      </c>
      <c r="H2549" s="1">
        <f t="shared" si="978"/>
        <v>13</v>
      </c>
    </row>
    <row r="2550" spans="1:16" x14ac:dyDescent="0.55000000000000004">
      <c r="A2550" s="1">
        <f>値貼り付け用シート!F116</f>
        <v>7</v>
      </c>
      <c r="B2550" s="1">
        <f>値貼り付け用シート!G116</f>
        <v>15</v>
      </c>
      <c r="C2550" s="1">
        <v>5</v>
      </c>
      <c r="D2550" s="1">
        <f>IF(OR(ISBLANK(値貼り付け用シート!L116),値貼り付け用シート!L116&gt;9990),NA(),値貼り付け用シート!L116)</f>
        <v>10</v>
      </c>
      <c r="E2550" s="1">
        <f t="shared" si="967"/>
        <v>10</v>
      </c>
      <c r="F2550" s="1">
        <f t="shared" si="976"/>
        <v>93</v>
      </c>
      <c r="G2550" s="1">
        <f t="shared" si="977"/>
        <v>8</v>
      </c>
      <c r="H2550" s="1">
        <f t="shared" si="978"/>
        <v>12</v>
      </c>
    </row>
    <row r="2551" spans="1:16" x14ac:dyDescent="0.55000000000000004">
      <c r="A2551" s="1">
        <f>値貼り付け用シート!F116</f>
        <v>7</v>
      </c>
      <c r="B2551" s="1">
        <f>値貼り付け用シート!G116</f>
        <v>15</v>
      </c>
      <c r="C2551" s="1">
        <v>6</v>
      </c>
      <c r="D2551" s="1">
        <f>IF(OR(ISBLANK(値貼り付け用シート!M116),値貼り付け用シート!M116&gt;9990),NA(),値貼り付け用シート!M116)</f>
        <v>9</v>
      </c>
      <c r="E2551" s="1">
        <f t="shared" si="967"/>
        <v>9</v>
      </c>
      <c r="F2551" s="1">
        <f t="shared" si="976"/>
        <v>89</v>
      </c>
      <c r="G2551" s="1">
        <f t="shared" si="977"/>
        <v>8</v>
      </c>
      <c r="H2551" s="1">
        <f t="shared" si="978"/>
        <v>11</v>
      </c>
    </row>
    <row r="2552" spans="1:16" x14ac:dyDescent="0.55000000000000004">
      <c r="A2552" s="1">
        <f>値貼り付け用シート!F116</f>
        <v>7</v>
      </c>
      <c r="B2552" s="1">
        <f>値貼り付け用シート!G116</f>
        <v>15</v>
      </c>
      <c r="C2552" s="1">
        <v>7</v>
      </c>
      <c r="D2552" s="1">
        <f>IF(OR(ISBLANK(値貼り付け用シート!N116),値貼り付け用シート!N116&gt;9990),NA(),値貼り付け用シート!N116)</f>
        <v>10</v>
      </c>
      <c r="E2552" s="1">
        <f t="shared" si="967"/>
        <v>10</v>
      </c>
      <c r="F2552" s="1">
        <f t="shared" si="976"/>
        <v>87</v>
      </c>
      <c r="G2552" s="1">
        <f t="shared" si="977"/>
        <v>8</v>
      </c>
      <c r="H2552" s="1">
        <f t="shared" si="978"/>
        <v>11</v>
      </c>
    </row>
    <row r="2553" spans="1:16" x14ac:dyDescent="0.55000000000000004">
      <c r="A2553" s="1">
        <f>値貼り付け用シート!F116</f>
        <v>7</v>
      </c>
      <c r="B2553" s="1">
        <f>値貼り付け用シート!G116</f>
        <v>15</v>
      </c>
      <c r="C2553" s="1">
        <v>8</v>
      </c>
      <c r="D2553" s="1">
        <f>IF(OR(ISBLANK(値貼り付け用シート!O116),値貼り付け用シート!O116&gt;9990),NA(),値貼り付け用シート!O116)</f>
        <v>10</v>
      </c>
      <c r="E2553" s="1">
        <f t="shared" si="967"/>
        <v>10</v>
      </c>
      <c r="F2553" s="1">
        <f t="shared" si="976"/>
        <v>84</v>
      </c>
      <c r="G2553" s="1">
        <f t="shared" si="977"/>
        <v>8</v>
      </c>
      <c r="H2553" s="1">
        <f t="shared" si="978"/>
        <v>11</v>
      </c>
    </row>
    <row r="2554" spans="1:16" x14ac:dyDescent="0.55000000000000004">
      <c r="A2554" s="1">
        <f>値貼り付け用シート!F116</f>
        <v>7</v>
      </c>
      <c r="B2554" s="1">
        <f>値貼り付け用シート!G116</f>
        <v>15</v>
      </c>
      <c r="C2554" s="1">
        <v>9</v>
      </c>
      <c r="D2554" s="1">
        <f>IF(OR(ISBLANK(値貼り付け用シート!P116),値貼り付け用シート!P116&gt;9990),NA(),値貼り付け用シート!P116)</f>
        <v>11</v>
      </c>
      <c r="E2554" s="1">
        <f t="shared" si="967"/>
        <v>11</v>
      </c>
      <c r="F2554" s="1">
        <f t="shared" si="976"/>
        <v>83</v>
      </c>
      <c r="G2554" s="1">
        <f t="shared" si="977"/>
        <v>8</v>
      </c>
      <c r="H2554" s="1">
        <f t="shared" si="978"/>
        <v>10</v>
      </c>
    </row>
    <row r="2555" spans="1:16" x14ac:dyDescent="0.55000000000000004">
      <c r="A2555" s="1">
        <f>値貼り付け用シート!F116</f>
        <v>7</v>
      </c>
      <c r="B2555" s="1">
        <f>値貼り付け用シート!G116</f>
        <v>15</v>
      </c>
      <c r="C2555" s="1">
        <v>10</v>
      </c>
      <c r="D2555" s="1">
        <f>IF(OR(ISBLANK(値貼り付け用シート!Q116),値貼り付け用シート!Q116&gt;9990),NA(),値貼り付け用シート!Q116)</f>
        <v>15</v>
      </c>
      <c r="E2555" s="1">
        <f t="shared" si="967"/>
        <v>15</v>
      </c>
      <c r="F2555" s="1">
        <f t="shared" si="976"/>
        <v>86</v>
      </c>
      <c r="G2555" s="1">
        <f t="shared" si="977"/>
        <v>8</v>
      </c>
      <c r="H2555" s="1">
        <f t="shared" si="978"/>
        <v>11</v>
      </c>
    </row>
    <row r="2556" spans="1:16" x14ac:dyDescent="0.55000000000000004">
      <c r="A2556" s="1">
        <f>値貼り付け用シート!F116</f>
        <v>7</v>
      </c>
      <c r="B2556" s="1">
        <f>値貼り付け用シート!G116</f>
        <v>15</v>
      </c>
      <c r="C2556" s="1">
        <v>11</v>
      </c>
      <c r="D2556" s="1">
        <f>IF(OR(ISBLANK(値貼り付け用シート!R116),値貼り付け用シート!R116&gt;9990),NA(),値貼り付け用シート!R116)</f>
        <v>18</v>
      </c>
      <c r="E2556" s="1">
        <f t="shared" si="967"/>
        <v>18</v>
      </c>
      <c r="F2556" s="1">
        <f t="shared" si="976"/>
        <v>93</v>
      </c>
      <c r="G2556" s="1">
        <f t="shared" si="977"/>
        <v>8</v>
      </c>
      <c r="H2556" s="1">
        <f t="shared" si="978"/>
        <v>12</v>
      </c>
    </row>
    <row r="2557" spans="1:16" x14ac:dyDescent="0.55000000000000004">
      <c r="A2557" s="1">
        <f>値貼り付け用シート!F116</f>
        <v>7</v>
      </c>
      <c r="B2557" s="1">
        <f>値貼り付け用シート!G116</f>
        <v>15</v>
      </c>
      <c r="C2557" s="1">
        <v>12</v>
      </c>
      <c r="D2557" s="1">
        <f>IF(OR(ISBLANK(値貼り付け用シート!S116),値貼り付け用シート!S116&gt;9990),NA(),値貼り付け用シート!S116)</f>
        <v>21</v>
      </c>
      <c r="E2557" s="1">
        <f t="shared" si="967"/>
        <v>21</v>
      </c>
      <c r="F2557" s="1">
        <f t="shared" si="976"/>
        <v>104</v>
      </c>
      <c r="G2557" s="1">
        <f t="shared" si="977"/>
        <v>8</v>
      </c>
      <c r="H2557" s="1">
        <f t="shared" si="978"/>
        <v>13</v>
      </c>
    </row>
    <row r="2558" spans="1:16" x14ac:dyDescent="0.55000000000000004">
      <c r="A2558" s="1">
        <f>値貼り付け用シート!F116</f>
        <v>7</v>
      </c>
      <c r="B2558" s="1">
        <f>値貼り付け用シート!G116</f>
        <v>15</v>
      </c>
      <c r="C2558" s="1">
        <v>13</v>
      </c>
      <c r="D2558" s="1">
        <f>IF(OR(ISBLANK(値貼り付け用シート!T116),値貼り付け用シート!T116&gt;9990),NA(),値貼り付け用シート!T116)</f>
        <v>23</v>
      </c>
      <c r="E2558" s="1">
        <f t="shared" si="967"/>
        <v>23</v>
      </c>
      <c r="F2558" s="1">
        <f t="shared" si="976"/>
        <v>117</v>
      </c>
      <c r="G2558" s="1">
        <f t="shared" si="977"/>
        <v>8</v>
      </c>
      <c r="H2558" s="1">
        <f t="shared" si="978"/>
        <v>15</v>
      </c>
    </row>
    <row r="2559" spans="1:16" x14ac:dyDescent="0.55000000000000004">
      <c r="A2559" s="1">
        <f>値貼り付け用シート!F116</f>
        <v>7</v>
      </c>
      <c r="B2559" s="1">
        <f>値貼り付け用シート!G116</f>
        <v>15</v>
      </c>
      <c r="C2559" s="1">
        <v>14</v>
      </c>
      <c r="D2559" s="1">
        <f>IF(OR(ISBLANK(値貼り付け用シート!U116),値貼り付け用シート!U116&gt;9990),NA(),値貼り付け用シート!U116)</f>
        <v>25</v>
      </c>
      <c r="E2559" s="1">
        <f t="shared" si="967"/>
        <v>25</v>
      </c>
      <c r="F2559" s="1">
        <f t="shared" si="976"/>
        <v>133</v>
      </c>
      <c r="G2559" s="1">
        <f t="shared" si="977"/>
        <v>8</v>
      </c>
      <c r="H2559" s="1">
        <f t="shared" si="978"/>
        <v>17</v>
      </c>
    </row>
    <row r="2560" spans="1:16" x14ac:dyDescent="0.55000000000000004">
      <c r="A2560" s="1">
        <f>値貼り付け用シート!F116</f>
        <v>7</v>
      </c>
      <c r="B2560" s="1">
        <f>値貼り付け用シート!G116</f>
        <v>15</v>
      </c>
      <c r="C2560" s="1">
        <v>15</v>
      </c>
      <c r="D2560" s="1">
        <f>IF(OR(ISBLANK(値貼り付け用シート!V116),値貼り付け用シート!V116&gt;9990),NA(),値貼り付け用シート!V116)</f>
        <v>26</v>
      </c>
      <c r="E2560" s="1">
        <f t="shared" si="967"/>
        <v>26</v>
      </c>
      <c r="F2560" s="1">
        <f t="shared" si="976"/>
        <v>149</v>
      </c>
      <c r="G2560" s="1">
        <f t="shared" si="977"/>
        <v>8</v>
      </c>
      <c r="H2560" s="1">
        <f t="shared" si="978"/>
        <v>19</v>
      </c>
    </row>
    <row r="2561" spans="1:16" x14ac:dyDescent="0.55000000000000004">
      <c r="A2561" s="1">
        <f>値貼り付け用シート!F116</f>
        <v>7</v>
      </c>
      <c r="B2561" s="1">
        <f>値貼り付け用シート!G116</f>
        <v>15</v>
      </c>
      <c r="C2561" s="1">
        <v>16</v>
      </c>
      <c r="D2561" s="1">
        <f>IF(OR(ISBLANK(値貼り付け用シート!W116),値貼り付け用シート!W116&gt;9990),NA(),値貼り付け用シート!W116)</f>
        <v>24</v>
      </c>
      <c r="E2561" s="1">
        <f t="shared" si="967"/>
        <v>24</v>
      </c>
      <c r="F2561" s="1">
        <f t="shared" si="976"/>
        <v>163</v>
      </c>
      <c r="G2561" s="1">
        <f t="shared" si="977"/>
        <v>8</v>
      </c>
      <c r="H2561" s="1">
        <f t="shared" si="978"/>
        <v>20</v>
      </c>
    </row>
    <row r="2562" spans="1:16" x14ac:dyDescent="0.55000000000000004">
      <c r="A2562" s="1">
        <f>値貼り付け用シート!F116</f>
        <v>7</v>
      </c>
      <c r="B2562" s="1">
        <f>値貼り付け用シート!G116</f>
        <v>15</v>
      </c>
      <c r="C2562" s="1">
        <v>17</v>
      </c>
      <c r="D2562" s="1">
        <f>IF(OR(ISBLANK(値貼り付け用シート!X116),値貼り付け用シート!X116&gt;9990),NA(),値貼り付け用シート!X116)</f>
        <v>22</v>
      </c>
      <c r="E2562" s="1">
        <f t="shared" si="967"/>
        <v>22</v>
      </c>
      <c r="F2562" s="1">
        <f t="shared" si="976"/>
        <v>174</v>
      </c>
      <c r="G2562" s="1">
        <f t="shared" si="977"/>
        <v>8</v>
      </c>
      <c r="H2562" s="1">
        <f t="shared" si="978"/>
        <v>22</v>
      </c>
    </row>
    <row r="2563" spans="1:16" x14ac:dyDescent="0.55000000000000004">
      <c r="A2563" s="1">
        <f>値貼り付け用シート!F116</f>
        <v>7</v>
      </c>
      <c r="B2563" s="1">
        <f>値貼り付け用シート!G116</f>
        <v>15</v>
      </c>
      <c r="C2563" s="1">
        <v>18</v>
      </c>
      <c r="D2563" s="1">
        <f>IF(OR(ISBLANK(値貼り付け用シート!Y116),値貼り付け用シート!Y116&gt;9990),NA(),値貼り付け用シート!Y116)</f>
        <v>18</v>
      </c>
      <c r="E2563" s="1">
        <f t="shared" ref="E2563:E2626" si="987">IF(ISERROR(D2563),0,D2563)</f>
        <v>18</v>
      </c>
      <c r="F2563" s="1">
        <f t="shared" si="976"/>
        <v>177</v>
      </c>
      <c r="G2563" s="1">
        <f t="shared" si="977"/>
        <v>8</v>
      </c>
      <c r="H2563" s="1">
        <f t="shared" si="978"/>
        <v>22</v>
      </c>
    </row>
    <row r="2564" spans="1:16" x14ac:dyDescent="0.55000000000000004">
      <c r="A2564" s="1">
        <f>値貼り付け用シート!F116</f>
        <v>7</v>
      </c>
      <c r="B2564" s="1">
        <f>値貼り付け用シート!G116</f>
        <v>15</v>
      </c>
      <c r="C2564" s="1">
        <v>19</v>
      </c>
      <c r="D2564" s="1">
        <f>IF(OR(ISBLANK(値貼り付け用シート!Z116),値貼り付け用シート!Z116&gt;9990),NA(),値貼り付け用シート!Z116)</f>
        <v>16</v>
      </c>
      <c r="E2564" s="1">
        <f t="shared" si="987"/>
        <v>16</v>
      </c>
      <c r="F2564" s="1">
        <f t="shared" si="976"/>
        <v>175</v>
      </c>
      <c r="G2564" s="1">
        <f t="shared" si="977"/>
        <v>8</v>
      </c>
      <c r="H2564" s="1">
        <f t="shared" si="978"/>
        <v>22</v>
      </c>
    </row>
    <row r="2565" spans="1:16" x14ac:dyDescent="0.55000000000000004">
      <c r="A2565" s="1">
        <f>値貼り付け用シート!F116</f>
        <v>7</v>
      </c>
      <c r="B2565" s="1">
        <f>値貼り付け用シート!G116</f>
        <v>15</v>
      </c>
      <c r="C2565" s="1">
        <v>20</v>
      </c>
      <c r="D2565" s="1">
        <f>IF(OR(ISBLANK(値貼り付け用シート!AA116),値貼り付け用シート!AA116&gt;9990),NA(),値貼り付け用シート!AA116)</f>
        <v>14</v>
      </c>
      <c r="E2565" s="1">
        <f t="shared" si="987"/>
        <v>14</v>
      </c>
      <c r="F2565" s="1">
        <f t="shared" si="976"/>
        <v>168</v>
      </c>
      <c r="G2565" s="1">
        <f t="shared" si="977"/>
        <v>8</v>
      </c>
      <c r="H2565" s="1">
        <f t="shared" si="978"/>
        <v>21</v>
      </c>
    </row>
    <row r="2566" spans="1:16" x14ac:dyDescent="0.55000000000000004">
      <c r="A2566" s="1">
        <f>値貼り付け用シート!F116</f>
        <v>7</v>
      </c>
      <c r="B2566" s="1">
        <f>値貼り付け用シート!G116</f>
        <v>15</v>
      </c>
      <c r="C2566" s="1">
        <v>21</v>
      </c>
      <c r="D2566" s="1">
        <f>IF(OR(ISBLANK(値貼り付け用シート!AB116),値貼り付け用シート!AB116&gt;9990),NA(),値貼り付け用シート!AB116)</f>
        <v>13</v>
      </c>
      <c r="E2566" s="1">
        <f t="shared" si="987"/>
        <v>13</v>
      </c>
      <c r="F2566" s="1">
        <f t="shared" si="976"/>
        <v>158</v>
      </c>
      <c r="G2566" s="1">
        <f t="shared" si="977"/>
        <v>8</v>
      </c>
      <c r="H2566" s="1">
        <f t="shared" si="978"/>
        <v>20</v>
      </c>
    </row>
    <row r="2567" spans="1:16" x14ac:dyDescent="0.55000000000000004">
      <c r="A2567" s="1">
        <f>値貼り付け用シート!F116</f>
        <v>7</v>
      </c>
      <c r="B2567" s="1">
        <f>値貼り付け用シート!G116</f>
        <v>15</v>
      </c>
      <c r="C2567" s="1">
        <v>22</v>
      </c>
      <c r="D2567" s="1">
        <f>IF(OR(ISBLANK(値貼り付け用シート!AC116),値貼り付け用シート!AC116&gt;9990),NA(),値貼り付け用シート!AC116)</f>
        <v>14</v>
      </c>
      <c r="E2567" s="1">
        <f t="shared" si="987"/>
        <v>14</v>
      </c>
      <c r="F2567" s="1">
        <f t="shared" si="976"/>
        <v>147</v>
      </c>
      <c r="G2567" s="1">
        <f t="shared" si="977"/>
        <v>8</v>
      </c>
      <c r="H2567" s="1">
        <f t="shared" si="978"/>
        <v>18</v>
      </c>
    </row>
    <row r="2568" spans="1:16" x14ac:dyDescent="0.55000000000000004">
      <c r="A2568" s="1">
        <f>値貼り付け用シート!F116</f>
        <v>7</v>
      </c>
      <c r="B2568" s="1">
        <f>値貼り付け用シート!G116</f>
        <v>15</v>
      </c>
      <c r="C2568" s="1">
        <v>23</v>
      </c>
      <c r="D2568" s="1">
        <f>IF(OR(ISBLANK(値貼り付け用シート!AD116),値貼り付け用シート!AD116&gt;9990),NA(),値貼り付け用シート!AD116)</f>
        <v>14</v>
      </c>
      <c r="E2568" s="1">
        <f t="shared" si="987"/>
        <v>14</v>
      </c>
      <c r="F2568" s="1">
        <f t="shared" si="976"/>
        <v>135</v>
      </c>
      <c r="G2568" s="1">
        <f t="shared" si="977"/>
        <v>8</v>
      </c>
      <c r="H2568" s="1">
        <f t="shared" si="978"/>
        <v>17</v>
      </c>
    </row>
    <row r="2569" spans="1:16" x14ac:dyDescent="0.55000000000000004">
      <c r="A2569" s="1">
        <f>値貼り付け用シート!F116</f>
        <v>7</v>
      </c>
      <c r="B2569" s="1">
        <f>値貼り付け用シート!G116</f>
        <v>15</v>
      </c>
      <c r="C2569" s="1">
        <v>24</v>
      </c>
      <c r="D2569" s="1">
        <f>IF(OR(ISBLANK(値貼り付け用シート!AE116),値貼り付け用シート!AE116&gt;9990),NA(),値貼り付け用シート!AE116)</f>
        <v>14</v>
      </c>
      <c r="E2569" s="1">
        <f t="shared" si="987"/>
        <v>14</v>
      </c>
      <c r="F2569" s="1">
        <f t="shared" si="976"/>
        <v>125</v>
      </c>
      <c r="G2569" s="1">
        <f t="shared" si="977"/>
        <v>8</v>
      </c>
      <c r="H2569" s="1">
        <f t="shared" si="978"/>
        <v>16</v>
      </c>
    </row>
    <row r="2570" spans="1:16" x14ac:dyDescent="0.55000000000000004">
      <c r="A2570" s="1">
        <f>値貼り付け用シート!F117</f>
        <v>7</v>
      </c>
      <c r="B2570" s="1">
        <f>値貼り付け用シート!G117</f>
        <v>16</v>
      </c>
      <c r="C2570" s="1">
        <v>1</v>
      </c>
      <c r="D2570" s="1">
        <f>IF(OR(ISBLANK(値貼り付け用シート!H117),値貼り付け用シート!H117&gt;9990),NA(),値貼り付け用シート!H117)</f>
        <v>13</v>
      </c>
      <c r="E2570" s="1">
        <f t="shared" si="987"/>
        <v>13</v>
      </c>
      <c r="F2570" s="1">
        <f t="shared" si="976"/>
        <v>116</v>
      </c>
      <c r="G2570" s="1">
        <f t="shared" si="977"/>
        <v>8</v>
      </c>
      <c r="H2570" s="1">
        <f t="shared" si="978"/>
        <v>15</v>
      </c>
      <c r="I2570" s="1">
        <f t="shared" ref="I2570" si="988">COUNT(D2570:D2593)</f>
        <v>24</v>
      </c>
      <c r="J2570" s="1">
        <f t="shared" ref="J2570" si="989">COUNT(H2570:H2593)</f>
        <v>24</v>
      </c>
      <c r="K2570" s="1">
        <f t="shared" ref="K2570" si="990">IF(AND(I2570&gt;=20,J2570&gt;=20),0,1)</f>
        <v>0</v>
      </c>
      <c r="L2570" s="1">
        <f t="shared" ref="L2570" si="991">IF(K2570=0,MAX(H2570:H2593),NA())</f>
        <v>49</v>
      </c>
      <c r="M2570" s="1">
        <f t="shared" ref="M2570" si="992">IF(K2570=0,IF(L2570&lt;=70,1,0),NA())</f>
        <v>1</v>
      </c>
      <c r="N2570" s="1">
        <f t="shared" ref="N2570" si="993">IF(COUNTIF(D2570:D2593,NA())=24,NA(),MAX(E2570:E2593))</f>
        <v>67</v>
      </c>
      <c r="O2570" s="1">
        <f t="shared" ref="O2570" si="994">IF(COUNTIF(D2575:D2589,NA())=15,NA(),MAX(E2575:E2589))</f>
        <v>67</v>
      </c>
      <c r="P2570" s="1">
        <f t="shared" ref="P2570" si="995">COUNTIF(D2570:D2593,"&gt;=120")</f>
        <v>0</v>
      </c>
    </row>
    <row r="2571" spans="1:16" x14ac:dyDescent="0.55000000000000004">
      <c r="A2571" s="1">
        <f>値貼り付け用シート!F117</f>
        <v>7</v>
      </c>
      <c r="B2571" s="1">
        <f>値貼り付け用シート!G117</f>
        <v>16</v>
      </c>
      <c r="C2571" s="1">
        <v>2</v>
      </c>
      <c r="D2571" s="1">
        <f>IF(OR(ISBLANK(値貼り付け用シート!I117),値貼り付け用シート!I117&gt;9990),NA(),値貼り付け用シート!I117)</f>
        <v>12</v>
      </c>
      <c r="E2571" s="1">
        <f t="shared" si="987"/>
        <v>12</v>
      </c>
      <c r="F2571" s="1">
        <f t="shared" si="976"/>
        <v>110</v>
      </c>
      <c r="G2571" s="1">
        <f t="shared" si="977"/>
        <v>8</v>
      </c>
      <c r="H2571" s="1">
        <f t="shared" si="978"/>
        <v>14</v>
      </c>
    </row>
    <row r="2572" spans="1:16" x14ac:dyDescent="0.55000000000000004">
      <c r="A2572" s="1">
        <f>値貼り付け用シート!F117</f>
        <v>7</v>
      </c>
      <c r="B2572" s="1">
        <f>値貼り付け用シート!G117</f>
        <v>16</v>
      </c>
      <c r="C2572" s="1">
        <v>3</v>
      </c>
      <c r="D2572" s="1">
        <f>IF(OR(ISBLANK(値貼り付け用シート!J117),値貼り付け用シート!J117&gt;9990),NA(),値貼り付け用シート!J117)</f>
        <v>10</v>
      </c>
      <c r="E2572" s="1">
        <f t="shared" si="987"/>
        <v>10</v>
      </c>
      <c r="F2572" s="1">
        <f t="shared" si="976"/>
        <v>104</v>
      </c>
      <c r="G2572" s="1">
        <f t="shared" si="977"/>
        <v>8</v>
      </c>
      <c r="H2572" s="1">
        <f t="shared" si="978"/>
        <v>13</v>
      </c>
    </row>
    <row r="2573" spans="1:16" x14ac:dyDescent="0.55000000000000004">
      <c r="A2573" s="1">
        <f>値貼り付け用シート!F117</f>
        <v>7</v>
      </c>
      <c r="B2573" s="1">
        <f>値貼り付け用シート!G117</f>
        <v>16</v>
      </c>
      <c r="C2573" s="1">
        <v>4</v>
      </c>
      <c r="D2573" s="1">
        <f>IF(OR(ISBLANK(値貼り付け用シート!K117),値貼り付け用シート!K117&gt;9990),NA(),値貼り付け用シート!K117)</f>
        <v>10</v>
      </c>
      <c r="E2573" s="1">
        <f t="shared" si="987"/>
        <v>10</v>
      </c>
      <c r="F2573" s="1">
        <f t="shared" si="976"/>
        <v>100</v>
      </c>
      <c r="G2573" s="1">
        <f t="shared" si="977"/>
        <v>8</v>
      </c>
      <c r="H2573" s="1">
        <f t="shared" si="978"/>
        <v>13</v>
      </c>
    </row>
    <row r="2574" spans="1:16" x14ac:dyDescent="0.55000000000000004">
      <c r="A2574" s="1">
        <f>値貼り付け用シート!F117</f>
        <v>7</v>
      </c>
      <c r="B2574" s="1">
        <f>値貼り付け用シート!G117</f>
        <v>16</v>
      </c>
      <c r="C2574" s="1">
        <v>5</v>
      </c>
      <c r="D2574" s="1">
        <f>IF(OR(ISBLANK(値貼り付け用シート!L117),値貼り付け用シート!L117&gt;9990),NA(),値貼り付け用シート!L117)</f>
        <v>9</v>
      </c>
      <c r="E2574" s="1">
        <f t="shared" si="987"/>
        <v>9</v>
      </c>
      <c r="F2574" s="1">
        <f t="shared" si="976"/>
        <v>96</v>
      </c>
      <c r="G2574" s="1">
        <f t="shared" si="977"/>
        <v>8</v>
      </c>
      <c r="H2574" s="1">
        <f t="shared" si="978"/>
        <v>12</v>
      </c>
    </row>
    <row r="2575" spans="1:16" x14ac:dyDescent="0.55000000000000004">
      <c r="A2575" s="1">
        <f>値貼り付け用シート!F117</f>
        <v>7</v>
      </c>
      <c r="B2575" s="1">
        <f>値貼り付け用シート!G117</f>
        <v>16</v>
      </c>
      <c r="C2575" s="1">
        <v>6</v>
      </c>
      <c r="D2575" s="1">
        <f>IF(OR(ISBLANK(値貼り付け用シート!M117),値貼り付け用シート!M117&gt;9990),NA(),値貼り付け用シート!M117)</f>
        <v>9</v>
      </c>
      <c r="E2575" s="1">
        <f t="shared" si="987"/>
        <v>9</v>
      </c>
      <c r="F2575" s="1">
        <f t="shared" si="976"/>
        <v>91</v>
      </c>
      <c r="G2575" s="1">
        <f t="shared" si="977"/>
        <v>8</v>
      </c>
      <c r="H2575" s="1">
        <f t="shared" si="978"/>
        <v>11</v>
      </c>
    </row>
    <row r="2576" spans="1:16" x14ac:dyDescent="0.55000000000000004">
      <c r="A2576" s="1">
        <f>値貼り付け用シート!F117</f>
        <v>7</v>
      </c>
      <c r="B2576" s="1">
        <f>値貼り付け用シート!G117</f>
        <v>16</v>
      </c>
      <c r="C2576" s="1">
        <v>7</v>
      </c>
      <c r="D2576" s="1">
        <f>IF(OR(ISBLANK(値貼り付け用シート!N117),値貼り付け用シート!N117&gt;9990),NA(),値貼り付け用シート!N117)</f>
        <v>10</v>
      </c>
      <c r="E2576" s="1">
        <f t="shared" si="987"/>
        <v>10</v>
      </c>
      <c r="F2576" s="1">
        <f t="shared" si="976"/>
        <v>87</v>
      </c>
      <c r="G2576" s="1">
        <f t="shared" si="977"/>
        <v>8</v>
      </c>
      <c r="H2576" s="1">
        <f t="shared" si="978"/>
        <v>11</v>
      </c>
    </row>
    <row r="2577" spans="1:8" x14ac:dyDescent="0.55000000000000004">
      <c r="A2577" s="1">
        <f>値貼り付け用シート!F117</f>
        <v>7</v>
      </c>
      <c r="B2577" s="1">
        <f>値貼り付け用シート!G117</f>
        <v>16</v>
      </c>
      <c r="C2577" s="1">
        <v>8</v>
      </c>
      <c r="D2577" s="1">
        <f>IF(OR(ISBLANK(値貼り付け用シート!O117),値貼り付け用シート!O117&gt;9990),NA(),値貼り付け用シート!O117)</f>
        <v>14</v>
      </c>
      <c r="E2577" s="1">
        <f t="shared" si="987"/>
        <v>14</v>
      </c>
      <c r="F2577" s="1">
        <f t="shared" si="976"/>
        <v>87</v>
      </c>
      <c r="G2577" s="1">
        <f t="shared" si="977"/>
        <v>8</v>
      </c>
      <c r="H2577" s="1">
        <f t="shared" si="978"/>
        <v>11</v>
      </c>
    </row>
    <row r="2578" spans="1:8" x14ac:dyDescent="0.55000000000000004">
      <c r="A2578" s="1">
        <f>値貼り付け用シート!F117</f>
        <v>7</v>
      </c>
      <c r="B2578" s="1">
        <f>値貼り付け用シート!G117</f>
        <v>16</v>
      </c>
      <c r="C2578" s="1">
        <v>9</v>
      </c>
      <c r="D2578" s="1">
        <f>IF(OR(ISBLANK(値貼り付け用シート!P117),値貼り付け用シート!P117&gt;9990),NA(),値貼り付け用シート!P117)</f>
        <v>20</v>
      </c>
      <c r="E2578" s="1">
        <f t="shared" si="987"/>
        <v>20</v>
      </c>
      <c r="F2578" s="1">
        <f t="shared" si="976"/>
        <v>94</v>
      </c>
      <c r="G2578" s="1">
        <f t="shared" si="977"/>
        <v>8</v>
      </c>
      <c r="H2578" s="1">
        <f t="shared" si="978"/>
        <v>12</v>
      </c>
    </row>
    <row r="2579" spans="1:8" x14ac:dyDescent="0.55000000000000004">
      <c r="A2579" s="1">
        <f>値貼り付け用シート!F117</f>
        <v>7</v>
      </c>
      <c r="B2579" s="1">
        <f>値貼り付け用シート!G117</f>
        <v>16</v>
      </c>
      <c r="C2579" s="1">
        <v>10</v>
      </c>
      <c r="D2579" s="1">
        <f>IF(OR(ISBLANK(値貼り付け用シート!Q117),値貼り付け用シート!Q117&gt;9990),NA(),値貼り付け用シート!Q117)</f>
        <v>30</v>
      </c>
      <c r="E2579" s="1">
        <f t="shared" si="987"/>
        <v>30</v>
      </c>
      <c r="F2579" s="1">
        <f t="shared" si="976"/>
        <v>112</v>
      </c>
      <c r="G2579" s="1">
        <f t="shared" si="977"/>
        <v>8</v>
      </c>
      <c r="H2579" s="1">
        <f t="shared" si="978"/>
        <v>14</v>
      </c>
    </row>
    <row r="2580" spans="1:8" x14ac:dyDescent="0.55000000000000004">
      <c r="A2580" s="1">
        <f>値貼り付け用シート!F117</f>
        <v>7</v>
      </c>
      <c r="B2580" s="1">
        <f>値貼り付け用シート!G117</f>
        <v>16</v>
      </c>
      <c r="C2580" s="1">
        <v>11</v>
      </c>
      <c r="D2580" s="1">
        <f>IF(OR(ISBLANK(値貼り付け用シート!R117),値貼り付け用シート!R117&gt;9990),NA(),値貼り付け用シート!R117)</f>
        <v>43</v>
      </c>
      <c r="E2580" s="1">
        <f t="shared" si="987"/>
        <v>43</v>
      </c>
      <c r="F2580" s="1">
        <f t="shared" si="976"/>
        <v>145</v>
      </c>
      <c r="G2580" s="1">
        <f t="shared" si="977"/>
        <v>8</v>
      </c>
      <c r="H2580" s="1">
        <f t="shared" si="978"/>
        <v>18</v>
      </c>
    </row>
    <row r="2581" spans="1:8" x14ac:dyDescent="0.55000000000000004">
      <c r="A2581" s="1">
        <f>値貼り付け用シート!F117</f>
        <v>7</v>
      </c>
      <c r="B2581" s="1">
        <f>値貼り付け用シート!G117</f>
        <v>16</v>
      </c>
      <c r="C2581" s="1">
        <v>12</v>
      </c>
      <c r="D2581" s="1">
        <f>IF(OR(ISBLANK(値貼り付け用シート!S117),値貼り付け用シート!S117&gt;9990),NA(),値貼り付け用シート!S117)</f>
        <v>51</v>
      </c>
      <c r="E2581" s="1">
        <f t="shared" si="987"/>
        <v>51</v>
      </c>
      <c r="F2581" s="1">
        <f t="shared" si="976"/>
        <v>186</v>
      </c>
      <c r="G2581" s="1">
        <f t="shared" si="977"/>
        <v>8</v>
      </c>
      <c r="H2581" s="1">
        <f t="shared" si="978"/>
        <v>23</v>
      </c>
    </row>
    <row r="2582" spans="1:8" x14ac:dyDescent="0.55000000000000004">
      <c r="A2582" s="1">
        <f>値貼り付け用シート!F117</f>
        <v>7</v>
      </c>
      <c r="B2582" s="1">
        <f>値貼り付け用シート!G117</f>
        <v>16</v>
      </c>
      <c r="C2582" s="1">
        <v>13</v>
      </c>
      <c r="D2582" s="1">
        <f>IF(OR(ISBLANK(値貼り付け用シート!T117),値貼り付け用シート!T117&gt;9990),NA(),値貼り付け用シート!T117)</f>
        <v>67</v>
      </c>
      <c r="E2582" s="1">
        <f t="shared" si="987"/>
        <v>67</v>
      </c>
      <c r="F2582" s="1">
        <f t="shared" si="976"/>
        <v>244</v>
      </c>
      <c r="G2582" s="1">
        <f t="shared" si="977"/>
        <v>8</v>
      </c>
      <c r="H2582" s="1">
        <f t="shared" si="978"/>
        <v>31</v>
      </c>
    </row>
    <row r="2583" spans="1:8" x14ac:dyDescent="0.55000000000000004">
      <c r="A2583" s="1">
        <f>値貼り付け用シート!F117</f>
        <v>7</v>
      </c>
      <c r="B2583" s="1">
        <f>値貼り付け用シート!G117</f>
        <v>16</v>
      </c>
      <c r="C2583" s="1">
        <v>14</v>
      </c>
      <c r="D2583" s="1">
        <f>IF(OR(ISBLANK(値貼り付け用シート!U117),値貼り付け用シート!U117&gt;9990),NA(),値貼り付け用シート!U117)</f>
        <v>64</v>
      </c>
      <c r="E2583" s="1">
        <f t="shared" si="987"/>
        <v>64</v>
      </c>
      <c r="F2583" s="1">
        <f t="shared" si="976"/>
        <v>299</v>
      </c>
      <c r="G2583" s="1">
        <f t="shared" si="977"/>
        <v>8</v>
      </c>
      <c r="H2583" s="1">
        <f t="shared" si="978"/>
        <v>37</v>
      </c>
    </row>
    <row r="2584" spans="1:8" x14ac:dyDescent="0.55000000000000004">
      <c r="A2584" s="1">
        <f>値貼り付け用シート!F117</f>
        <v>7</v>
      </c>
      <c r="B2584" s="1">
        <f>値貼り付け用シート!G117</f>
        <v>16</v>
      </c>
      <c r="C2584" s="1">
        <v>15</v>
      </c>
      <c r="D2584" s="1">
        <f>IF(OR(ISBLANK(値貼り付け用シート!V117),値貼り付け用シート!V117&gt;9990),NA(),値貼り付け用シート!V117)</f>
        <v>55</v>
      </c>
      <c r="E2584" s="1">
        <f t="shared" si="987"/>
        <v>55</v>
      </c>
      <c r="F2584" s="1">
        <f t="shared" si="976"/>
        <v>344</v>
      </c>
      <c r="G2584" s="1">
        <f t="shared" si="977"/>
        <v>8</v>
      </c>
      <c r="H2584" s="1">
        <f t="shared" si="978"/>
        <v>43</v>
      </c>
    </row>
    <row r="2585" spans="1:8" x14ac:dyDescent="0.55000000000000004">
      <c r="A2585" s="1">
        <f>値貼り付け用シート!F117</f>
        <v>7</v>
      </c>
      <c r="B2585" s="1">
        <f>値貼り付け用シート!G117</f>
        <v>16</v>
      </c>
      <c r="C2585" s="1">
        <v>16</v>
      </c>
      <c r="D2585" s="1">
        <f>IF(OR(ISBLANK(値貼り付け用シート!W117),値貼り付け用シート!W117&gt;9990),NA(),値貼り付け用シート!W117)</f>
        <v>46</v>
      </c>
      <c r="E2585" s="1">
        <f t="shared" si="987"/>
        <v>46</v>
      </c>
      <c r="F2585" s="1">
        <f t="shared" si="976"/>
        <v>376</v>
      </c>
      <c r="G2585" s="1">
        <f t="shared" si="977"/>
        <v>8</v>
      </c>
      <c r="H2585" s="1">
        <f t="shared" si="978"/>
        <v>47</v>
      </c>
    </row>
    <row r="2586" spans="1:8" x14ac:dyDescent="0.55000000000000004">
      <c r="A2586" s="1">
        <f>値貼り付け用シート!F117</f>
        <v>7</v>
      </c>
      <c r="B2586" s="1">
        <f>値貼り付け用シート!G117</f>
        <v>16</v>
      </c>
      <c r="C2586" s="1">
        <v>17</v>
      </c>
      <c r="D2586" s="1">
        <f>IF(OR(ISBLANK(値貼り付け用シート!X117),値貼り付け用シート!X117&gt;9990),NA(),値貼り付け用シート!X117)</f>
        <v>37</v>
      </c>
      <c r="E2586" s="1">
        <f t="shared" si="987"/>
        <v>37</v>
      </c>
      <c r="F2586" s="1">
        <f t="shared" si="976"/>
        <v>393</v>
      </c>
      <c r="G2586" s="1">
        <f t="shared" si="977"/>
        <v>8</v>
      </c>
      <c r="H2586" s="1">
        <f t="shared" si="978"/>
        <v>49</v>
      </c>
    </row>
    <row r="2587" spans="1:8" x14ac:dyDescent="0.55000000000000004">
      <c r="A2587" s="1">
        <f>値貼り付け用シート!F117</f>
        <v>7</v>
      </c>
      <c r="B2587" s="1">
        <f>値貼り付け用シート!G117</f>
        <v>16</v>
      </c>
      <c r="C2587" s="1">
        <v>18</v>
      </c>
      <c r="D2587" s="1">
        <f>IF(OR(ISBLANK(値貼り付け用シート!Y117),値貼り付け用シート!Y117&gt;9990),NA(),値貼り付け用シート!Y117)</f>
        <v>22</v>
      </c>
      <c r="E2587" s="1">
        <f t="shared" si="987"/>
        <v>22</v>
      </c>
      <c r="F2587" s="1">
        <f t="shared" ref="F2587:F2650" si="996">SUM(E2580:E2587)</f>
        <v>385</v>
      </c>
      <c r="G2587" s="1">
        <f t="shared" ref="G2587:G2650" si="997">COUNT(D2580:D2587)</f>
        <v>8</v>
      </c>
      <c r="H2587" s="1">
        <f t="shared" ref="H2587:H2650" si="998">IF(G2587&gt;=6,ROUND(F2587/G2587,0),NA())</f>
        <v>48</v>
      </c>
    </row>
    <row r="2588" spans="1:8" x14ac:dyDescent="0.55000000000000004">
      <c r="A2588" s="1">
        <f>値貼り付け用シート!F117</f>
        <v>7</v>
      </c>
      <c r="B2588" s="1">
        <f>値貼り付け用シート!G117</f>
        <v>16</v>
      </c>
      <c r="C2588" s="1">
        <v>19</v>
      </c>
      <c r="D2588" s="1">
        <f>IF(OR(ISBLANK(値貼り付け用シート!Z117),値貼り付け用シート!Z117&gt;9990),NA(),値貼り付け用シート!Z117)</f>
        <v>12</v>
      </c>
      <c r="E2588" s="1">
        <f t="shared" si="987"/>
        <v>12</v>
      </c>
      <c r="F2588" s="1">
        <f t="shared" si="996"/>
        <v>354</v>
      </c>
      <c r="G2588" s="1">
        <f t="shared" si="997"/>
        <v>8</v>
      </c>
      <c r="H2588" s="1">
        <f t="shared" si="998"/>
        <v>44</v>
      </c>
    </row>
    <row r="2589" spans="1:8" x14ac:dyDescent="0.55000000000000004">
      <c r="A2589" s="1">
        <f>値貼り付け用シート!F117</f>
        <v>7</v>
      </c>
      <c r="B2589" s="1">
        <f>値貼り付け用シート!G117</f>
        <v>16</v>
      </c>
      <c r="C2589" s="1">
        <v>20</v>
      </c>
      <c r="D2589" s="1">
        <f>IF(OR(ISBLANK(値貼り付け用シート!AA117),値貼り付け用シート!AA117&gt;9990),NA(),値貼り付け用シート!AA117)</f>
        <v>5</v>
      </c>
      <c r="E2589" s="1">
        <f t="shared" si="987"/>
        <v>5</v>
      </c>
      <c r="F2589" s="1">
        <f t="shared" si="996"/>
        <v>308</v>
      </c>
      <c r="G2589" s="1">
        <f t="shared" si="997"/>
        <v>8</v>
      </c>
      <c r="H2589" s="1">
        <f t="shared" si="998"/>
        <v>39</v>
      </c>
    </row>
    <row r="2590" spans="1:8" x14ac:dyDescent="0.55000000000000004">
      <c r="A2590" s="1">
        <f>値貼り付け用シート!F117</f>
        <v>7</v>
      </c>
      <c r="B2590" s="1">
        <f>値貼り付け用シート!G117</f>
        <v>16</v>
      </c>
      <c r="C2590" s="1">
        <v>21</v>
      </c>
      <c r="D2590" s="1">
        <f>IF(OR(ISBLANK(値貼り付け用シート!AB117),値貼り付け用シート!AB117&gt;9990),NA(),値貼り付け用シート!AB117)</f>
        <v>1</v>
      </c>
      <c r="E2590" s="1">
        <f t="shared" si="987"/>
        <v>1</v>
      </c>
      <c r="F2590" s="1">
        <f t="shared" si="996"/>
        <v>242</v>
      </c>
      <c r="G2590" s="1">
        <f t="shared" si="997"/>
        <v>8</v>
      </c>
      <c r="H2590" s="1">
        <f t="shared" si="998"/>
        <v>30</v>
      </c>
    </row>
    <row r="2591" spans="1:8" x14ac:dyDescent="0.55000000000000004">
      <c r="A2591" s="1">
        <f>値貼り付け用シート!F117</f>
        <v>7</v>
      </c>
      <c r="B2591" s="1">
        <f>値貼り付け用シート!G117</f>
        <v>16</v>
      </c>
      <c r="C2591" s="1">
        <v>22</v>
      </c>
      <c r="D2591" s="1">
        <f>IF(OR(ISBLANK(値貼り付け用シート!AC117),値貼り付け用シート!AC117&gt;9990),NA(),値貼り付け用シート!AC117)</f>
        <v>1</v>
      </c>
      <c r="E2591" s="1">
        <f t="shared" si="987"/>
        <v>1</v>
      </c>
      <c r="F2591" s="1">
        <f t="shared" si="996"/>
        <v>179</v>
      </c>
      <c r="G2591" s="1">
        <f t="shared" si="997"/>
        <v>8</v>
      </c>
      <c r="H2591" s="1">
        <f t="shared" si="998"/>
        <v>22</v>
      </c>
    </row>
    <row r="2592" spans="1:8" x14ac:dyDescent="0.55000000000000004">
      <c r="A2592" s="1">
        <f>値貼り付け用シート!F117</f>
        <v>7</v>
      </c>
      <c r="B2592" s="1">
        <f>値貼り付け用シート!G117</f>
        <v>16</v>
      </c>
      <c r="C2592" s="1">
        <v>23</v>
      </c>
      <c r="D2592" s="1">
        <f>IF(OR(ISBLANK(値貼り付け用シート!AD117),値貼り付け用シート!AD117&gt;9990),NA(),値貼り付け用シート!AD117)</f>
        <v>1</v>
      </c>
      <c r="E2592" s="1">
        <f t="shared" si="987"/>
        <v>1</v>
      </c>
      <c r="F2592" s="1">
        <f t="shared" si="996"/>
        <v>125</v>
      </c>
      <c r="G2592" s="1">
        <f t="shared" si="997"/>
        <v>8</v>
      </c>
      <c r="H2592" s="1">
        <f t="shared" si="998"/>
        <v>16</v>
      </c>
    </row>
    <row r="2593" spans="1:16" x14ac:dyDescent="0.55000000000000004">
      <c r="A2593" s="1">
        <f>値貼り付け用シート!F117</f>
        <v>7</v>
      </c>
      <c r="B2593" s="1">
        <f>値貼り付け用シート!G117</f>
        <v>16</v>
      </c>
      <c r="C2593" s="1">
        <v>24</v>
      </c>
      <c r="D2593" s="1">
        <f>IF(OR(ISBLANK(値貼り付け用シート!AE117),値貼り付け用シート!AE117&gt;9990),NA(),値貼り付け用シート!AE117)</f>
        <v>1</v>
      </c>
      <c r="E2593" s="1">
        <f t="shared" si="987"/>
        <v>1</v>
      </c>
      <c r="F2593" s="1">
        <f t="shared" si="996"/>
        <v>80</v>
      </c>
      <c r="G2593" s="1">
        <f t="shared" si="997"/>
        <v>8</v>
      </c>
      <c r="H2593" s="1">
        <f t="shared" si="998"/>
        <v>10</v>
      </c>
    </row>
    <row r="2594" spans="1:16" x14ac:dyDescent="0.55000000000000004">
      <c r="A2594" s="1">
        <f>値貼り付け用シート!F118</f>
        <v>7</v>
      </c>
      <c r="B2594" s="1">
        <f>値貼り付け用シート!G118</f>
        <v>17</v>
      </c>
      <c r="C2594" s="1">
        <v>1</v>
      </c>
      <c r="D2594" s="1" t="e">
        <f>IF(OR(ISBLANK(値貼り付け用シート!H118),値貼り付け用シート!H118&gt;9990),NA(),値貼り付け用シート!H118)</f>
        <v>#N/A</v>
      </c>
      <c r="E2594" s="1">
        <f t="shared" si="987"/>
        <v>0</v>
      </c>
      <c r="F2594" s="1">
        <f t="shared" si="996"/>
        <v>43</v>
      </c>
      <c r="G2594" s="1">
        <f t="shared" si="997"/>
        <v>7</v>
      </c>
      <c r="H2594" s="1">
        <f t="shared" si="998"/>
        <v>6</v>
      </c>
      <c r="I2594" s="1">
        <f t="shared" ref="I2594" si="999">COUNT(D2594:D2617)</f>
        <v>23</v>
      </c>
      <c r="J2594" s="1">
        <f t="shared" ref="J2594" si="1000">COUNT(H2594:H2617)</f>
        <v>24</v>
      </c>
      <c r="K2594" s="1">
        <f t="shared" ref="K2594" si="1001">IF(AND(I2594&gt;=20,J2594&gt;=20),0,1)</f>
        <v>0</v>
      </c>
      <c r="L2594" s="1">
        <f t="shared" ref="L2594" si="1002">IF(K2594=0,MAX(H2594:H2617),NA())</f>
        <v>45</v>
      </c>
      <c r="M2594" s="1">
        <f t="shared" ref="M2594" si="1003">IF(K2594=0,IF(L2594&lt;=70,1,0),NA())</f>
        <v>1</v>
      </c>
      <c r="N2594" s="1">
        <f t="shared" ref="N2594" si="1004">IF(COUNTIF(D2594:D2617,NA())=24,NA(),MAX(E2594:E2617))</f>
        <v>57</v>
      </c>
      <c r="O2594" s="1">
        <f t="shared" ref="O2594" si="1005">IF(COUNTIF(D2599:D2613,NA())=15,NA(),MAX(E2599:E2613))</f>
        <v>57</v>
      </c>
      <c r="P2594" s="1">
        <f t="shared" ref="P2594" si="1006">COUNTIF(D2594:D2617,"&gt;=120")</f>
        <v>0</v>
      </c>
    </row>
    <row r="2595" spans="1:16" x14ac:dyDescent="0.55000000000000004">
      <c r="A2595" s="1">
        <f>値貼り付け用シート!F118</f>
        <v>7</v>
      </c>
      <c r="B2595" s="1">
        <f>値貼り付け用シート!G118</f>
        <v>17</v>
      </c>
      <c r="C2595" s="1">
        <v>2</v>
      </c>
      <c r="D2595" s="1">
        <f>IF(OR(ISBLANK(値貼り付け用シート!I118),値貼り付け用シート!I118&gt;9990),NA(),値貼り付け用シート!I118)</f>
        <v>13</v>
      </c>
      <c r="E2595" s="1">
        <f t="shared" si="987"/>
        <v>13</v>
      </c>
      <c r="F2595" s="1">
        <f t="shared" si="996"/>
        <v>34</v>
      </c>
      <c r="G2595" s="1">
        <f t="shared" si="997"/>
        <v>7</v>
      </c>
      <c r="H2595" s="1">
        <f t="shared" si="998"/>
        <v>5</v>
      </c>
    </row>
    <row r="2596" spans="1:16" x14ac:dyDescent="0.55000000000000004">
      <c r="A2596" s="1">
        <f>値貼り付け用シート!F118</f>
        <v>7</v>
      </c>
      <c r="B2596" s="1">
        <f>値貼り付け用シート!G118</f>
        <v>17</v>
      </c>
      <c r="C2596" s="1">
        <v>3</v>
      </c>
      <c r="D2596" s="1">
        <f>IF(OR(ISBLANK(値貼り付け用シート!J118),値貼り付け用シート!J118&gt;9990),NA(),値貼り付け用シート!J118)</f>
        <v>26</v>
      </c>
      <c r="E2596" s="1">
        <f t="shared" si="987"/>
        <v>26</v>
      </c>
      <c r="F2596" s="1">
        <f t="shared" si="996"/>
        <v>48</v>
      </c>
      <c r="G2596" s="1">
        <f t="shared" si="997"/>
        <v>7</v>
      </c>
      <c r="H2596" s="1">
        <f t="shared" si="998"/>
        <v>7</v>
      </c>
    </row>
    <row r="2597" spans="1:16" x14ac:dyDescent="0.55000000000000004">
      <c r="A2597" s="1">
        <f>値貼り付け用シート!F118</f>
        <v>7</v>
      </c>
      <c r="B2597" s="1">
        <f>値貼り付け用シート!G118</f>
        <v>17</v>
      </c>
      <c r="C2597" s="1">
        <v>4</v>
      </c>
      <c r="D2597" s="1">
        <f>IF(OR(ISBLANK(値貼り付け用シート!K118),値貼り付け用シート!K118&gt;9990),NA(),値貼り付け用シート!K118)</f>
        <v>32</v>
      </c>
      <c r="E2597" s="1">
        <f t="shared" si="987"/>
        <v>32</v>
      </c>
      <c r="F2597" s="1">
        <f t="shared" si="996"/>
        <v>75</v>
      </c>
      <c r="G2597" s="1">
        <f t="shared" si="997"/>
        <v>7</v>
      </c>
      <c r="H2597" s="1">
        <f t="shared" si="998"/>
        <v>11</v>
      </c>
    </row>
    <row r="2598" spans="1:16" x14ac:dyDescent="0.55000000000000004">
      <c r="A2598" s="1">
        <f>値貼り付け用シート!F118</f>
        <v>7</v>
      </c>
      <c r="B2598" s="1">
        <f>値貼り付け用シート!G118</f>
        <v>17</v>
      </c>
      <c r="C2598" s="1">
        <v>5</v>
      </c>
      <c r="D2598" s="1">
        <f>IF(OR(ISBLANK(値貼り付け用シート!L118),値貼り付け用シート!L118&gt;9990),NA(),値貼り付け用シート!L118)</f>
        <v>28</v>
      </c>
      <c r="E2598" s="1">
        <f t="shared" si="987"/>
        <v>28</v>
      </c>
      <c r="F2598" s="1">
        <f t="shared" si="996"/>
        <v>102</v>
      </c>
      <c r="G2598" s="1">
        <f t="shared" si="997"/>
        <v>7</v>
      </c>
      <c r="H2598" s="1">
        <f t="shared" si="998"/>
        <v>15</v>
      </c>
    </row>
    <row r="2599" spans="1:16" x14ac:dyDescent="0.55000000000000004">
      <c r="A2599" s="1">
        <f>値貼り付け用シート!F118</f>
        <v>7</v>
      </c>
      <c r="B2599" s="1">
        <f>値貼り付け用シート!G118</f>
        <v>17</v>
      </c>
      <c r="C2599" s="1">
        <v>6</v>
      </c>
      <c r="D2599" s="1">
        <f>IF(OR(ISBLANK(値貼り付け用シート!M118),値貼り付け用シート!M118&gt;9990),NA(),値貼り付け用シート!M118)</f>
        <v>25</v>
      </c>
      <c r="E2599" s="1">
        <f t="shared" si="987"/>
        <v>25</v>
      </c>
      <c r="F2599" s="1">
        <f t="shared" si="996"/>
        <v>126</v>
      </c>
      <c r="G2599" s="1">
        <f t="shared" si="997"/>
        <v>7</v>
      </c>
      <c r="H2599" s="1">
        <f t="shared" si="998"/>
        <v>18</v>
      </c>
    </row>
    <row r="2600" spans="1:16" x14ac:dyDescent="0.55000000000000004">
      <c r="A2600" s="1">
        <f>値貼り付け用シート!F118</f>
        <v>7</v>
      </c>
      <c r="B2600" s="1">
        <f>値貼り付け用シート!G118</f>
        <v>17</v>
      </c>
      <c r="C2600" s="1">
        <v>7</v>
      </c>
      <c r="D2600" s="1">
        <f>IF(OR(ISBLANK(値貼り付け用シート!N118),値貼り付け用シート!N118&gt;9990),NA(),値貼り付け用シート!N118)</f>
        <v>29</v>
      </c>
      <c r="E2600" s="1">
        <f t="shared" si="987"/>
        <v>29</v>
      </c>
      <c r="F2600" s="1">
        <f t="shared" si="996"/>
        <v>154</v>
      </c>
      <c r="G2600" s="1">
        <f t="shared" si="997"/>
        <v>7</v>
      </c>
      <c r="H2600" s="1">
        <f t="shared" si="998"/>
        <v>22</v>
      </c>
    </row>
    <row r="2601" spans="1:16" x14ac:dyDescent="0.55000000000000004">
      <c r="A2601" s="1">
        <f>値貼り付け用シート!F118</f>
        <v>7</v>
      </c>
      <c r="B2601" s="1">
        <f>値貼り付け用シート!G118</f>
        <v>17</v>
      </c>
      <c r="C2601" s="1">
        <v>8</v>
      </c>
      <c r="D2601" s="1">
        <f>IF(OR(ISBLANK(値貼り付け用シート!O118),値貼り付け用シート!O118&gt;9990),NA(),値貼り付け用シート!O118)</f>
        <v>27</v>
      </c>
      <c r="E2601" s="1">
        <f t="shared" si="987"/>
        <v>27</v>
      </c>
      <c r="F2601" s="1">
        <f t="shared" si="996"/>
        <v>180</v>
      </c>
      <c r="G2601" s="1">
        <f t="shared" si="997"/>
        <v>7</v>
      </c>
      <c r="H2601" s="1">
        <f t="shared" si="998"/>
        <v>26</v>
      </c>
    </row>
    <row r="2602" spans="1:16" x14ac:dyDescent="0.55000000000000004">
      <c r="A2602" s="1">
        <f>値貼り付け用シート!F118</f>
        <v>7</v>
      </c>
      <c r="B2602" s="1">
        <f>値貼り付け用シート!G118</f>
        <v>17</v>
      </c>
      <c r="C2602" s="1">
        <v>9</v>
      </c>
      <c r="D2602" s="1">
        <f>IF(OR(ISBLANK(値貼り付け用シート!P118),値貼り付け用シート!P118&gt;9990),NA(),値貼り付け用シート!P118)</f>
        <v>34</v>
      </c>
      <c r="E2602" s="1">
        <f t="shared" si="987"/>
        <v>34</v>
      </c>
      <c r="F2602" s="1">
        <f t="shared" si="996"/>
        <v>214</v>
      </c>
      <c r="G2602" s="1">
        <f t="shared" si="997"/>
        <v>8</v>
      </c>
      <c r="H2602" s="1">
        <f t="shared" si="998"/>
        <v>27</v>
      </c>
    </row>
    <row r="2603" spans="1:16" x14ac:dyDescent="0.55000000000000004">
      <c r="A2603" s="1">
        <f>値貼り付け用シート!F118</f>
        <v>7</v>
      </c>
      <c r="B2603" s="1">
        <f>値貼り付け用シート!G118</f>
        <v>17</v>
      </c>
      <c r="C2603" s="1">
        <v>10</v>
      </c>
      <c r="D2603" s="1">
        <f>IF(OR(ISBLANK(値貼り付け用シート!Q118),値貼り付け用シート!Q118&gt;9990),NA(),値貼り付け用シート!Q118)</f>
        <v>40</v>
      </c>
      <c r="E2603" s="1">
        <f t="shared" si="987"/>
        <v>40</v>
      </c>
      <c r="F2603" s="1">
        <f t="shared" si="996"/>
        <v>241</v>
      </c>
      <c r="G2603" s="1">
        <f t="shared" si="997"/>
        <v>8</v>
      </c>
      <c r="H2603" s="1">
        <f t="shared" si="998"/>
        <v>30</v>
      </c>
    </row>
    <row r="2604" spans="1:16" x14ac:dyDescent="0.55000000000000004">
      <c r="A2604" s="1">
        <f>値貼り付け用シート!F118</f>
        <v>7</v>
      </c>
      <c r="B2604" s="1">
        <f>値貼り付け用シート!G118</f>
        <v>17</v>
      </c>
      <c r="C2604" s="1">
        <v>11</v>
      </c>
      <c r="D2604" s="1">
        <f>IF(OR(ISBLANK(値貼り付け用シート!R118),値貼り付け用シート!R118&gt;9990),NA(),値貼り付け用シート!R118)</f>
        <v>52</v>
      </c>
      <c r="E2604" s="1">
        <f t="shared" si="987"/>
        <v>52</v>
      </c>
      <c r="F2604" s="1">
        <f t="shared" si="996"/>
        <v>267</v>
      </c>
      <c r="G2604" s="1">
        <f t="shared" si="997"/>
        <v>8</v>
      </c>
      <c r="H2604" s="1">
        <f t="shared" si="998"/>
        <v>33</v>
      </c>
    </row>
    <row r="2605" spans="1:16" x14ac:dyDescent="0.55000000000000004">
      <c r="A2605" s="1">
        <f>値貼り付け用シート!F118</f>
        <v>7</v>
      </c>
      <c r="B2605" s="1">
        <f>値貼り付け用シート!G118</f>
        <v>17</v>
      </c>
      <c r="C2605" s="1">
        <v>12</v>
      </c>
      <c r="D2605" s="1">
        <f>IF(OR(ISBLANK(値貼り付け用シート!S118),値貼り付け用シート!S118&gt;9990),NA(),値貼り付け用シート!S118)</f>
        <v>57</v>
      </c>
      <c r="E2605" s="1">
        <f t="shared" si="987"/>
        <v>57</v>
      </c>
      <c r="F2605" s="1">
        <f t="shared" si="996"/>
        <v>292</v>
      </c>
      <c r="G2605" s="1">
        <f t="shared" si="997"/>
        <v>8</v>
      </c>
      <c r="H2605" s="1">
        <f t="shared" si="998"/>
        <v>37</v>
      </c>
    </row>
    <row r="2606" spans="1:16" x14ac:dyDescent="0.55000000000000004">
      <c r="A2606" s="1">
        <f>値貼り付け用シート!F118</f>
        <v>7</v>
      </c>
      <c r="B2606" s="1">
        <f>値貼り付け用シート!G118</f>
        <v>17</v>
      </c>
      <c r="C2606" s="1">
        <v>13</v>
      </c>
      <c r="D2606" s="1">
        <f>IF(OR(ISBLANK(値貼り付け用シート!T118),値貼り付け用シート!T118&gt;9990),NA(),値貼り付け用シート!T118)</f>
        <v>49</v>
      </c>
      <c r="E2606" s="1">
        <f t="shared" si="987"/>
        <v>49</v>
      </c>
      <c r="F2606" s="1">
        <f t="shared" si="996"/>
        <v>313</v>
      </c>
      <c r="G2606" s="1">
        <f t="shared" si="997"/>
        <v>8</v>
      </c>
      <c r="H2606" s="1">
        <f t="shared" si="998"/>
        <v>39</v>
      </c>
    </row>
    <row r="2607" spans="1:16" x14ac:dyDescent="0.55000000000000004">
      <c r="A2607" s="1">
        <f>値貼り付け用シート!F118</f>
        <v>7</v>
      </c>
      <c r="B2607" s="1">
        <f>値貼り付け用シート!G118</f>
        <v>17</v>
      </c>
      <c r="C2607" s="1">
        <v>14</v>
      </c>
      <c r="D2607" s="1">
        <f>IF(OR(ISBLANK(値貼り付け用シート!U118),値貼り付け用シート!U118&gt;9990),NA(),値貼り付け用シート!U118)</f>
        <v>48</v>
      </c>
      <c r="E2607" s="1">
        <f t="shared" si="987"/>
        <v>48</v>
      </c>
      <c r="F2607" s="1">
        <f t="shared" si="996"/>
        <v>336</v>
      </c>
      <c r="G2607" s="1">
        <f t="shared" si="997"/>
        <v>8</v>
      </c>
      <c r="H2607" s="1">
        <f t="shared" si="998"/>
        <v>42</v>
      </c>
    </row>
    <row r="2608" spans="1:16" x14ac:dyDescent="0.55000000000000004">
      <c r="A2608" s="1">
        <f>値貼り付け用シート!F118</f>
        <v>7</v>
      </c>
      <c r="B2608" s="1">
        <f>値貼り付け用シート!G118</f>
        <v>17</v>
      </c>
      <c r="C2608" s="1">
        <v>15</v>
      </c>
      <c r="D2608" s="1">
        <f>IF(OR(ISBLANK(値貼り付け用シート!V118),値貼り付け用シート!V118&gt;9990),NA(),値貼り付け用シート!V118)</f>
        <v>42</v>
      </c>
      <c r="E2608" s="1">
        <f t="shared" si="987"/>
        <v>42</v>
      </c>
      <c r="F2608" s="1">
        <f t="shared" si="996"/>
        <v>349</v>
      </c>
      <c r="G2608" s="1">
        <f t="shared" si="997"/>
        <v>8</v>
      </c>
      <c r="H2608" s="1">
        <f t="shared" si="998"/>
        <v>44</v>
      </c>
    </row>
    <row r="2609" spans="1:16" x14ac:dyDescent="0.55000000000000004">
      <c r="A2609" s="1">
        <f>値貼り付け用シート!F118</f>
        <v>7</v>
      </c>
      <c r="B2609" s="1">
        <f>値貼り付け用シート!G118</f>
        <v>17</v>
      </c>
      <c r="C2609" s="1">
        <v>16</v>
      </c>
      <c r="D2609" s="1">
        <f>IF(OR(ISBLANK(値貼り付け用シート!W118),値貼り付け用シート!W118&gt;9990),NA(),値貼り付け用シート!W118)</f>
        <v>37</v>
      </c>
      <c r="E2609" s="1">
        <f t="shared" si="987"/>
        <v>37</v>
      </c>
      <c r="F2609" s="1">
        <f t="shared" si="996"/>
        <v>359</v>
      </c>
      <c r="G2609" s="1">
        <f t="shared" si="997"/>
        <v>8</v>
      </c>
      <c r="H2609" s="1">
        <f t="shared" si="998"/>
        <v>45</v>
      </c>
    </row>
    <row r="2610" spans="1:16" x14ac:dyDescent="0.55000000000000004">
      <c r="A2610" s="1">
        <f>値貼り付け用シート!F118</f>
        <v>7</v>
      </c>
      <c r="B2610" s="1">
        <f>値貼り付け用シート!G118</f>
        <v>17</v>
      </c>
      <c r="C2610" s="1">
        <v>17</v>
      </c>
      <c r="D2610" s="1">
        <f>IF(OR(ISBLANK(値貼り付け用シート!X118),値貼り付け用シート!X118&gt;9990),NA(),値貼り付け用シート!X118)</f>
        <v>33</v>
      </c>
      <c r="E2610" s="1">
        <f t="shared" si="987"/>
        <v>33</v>
      </c>
      <c r="F2610" s="1">
        <f t="shared" si="996"/>
        <v>358</v>
      </c>
      <c r="G2610" s="1">
        <f t="shared" si="997"/>
        <v>8</v>
      </c>
      <c r="H2610" s="1">
        <f t="shared" si="998"/>
        <v>45</v>
      </c>
    </row>
    <row r="2611" spans="1:16" x14ac:dyDescent="0.55000000000000004">
      <c r="A2611" s="1">
        <f>値貼り付け用シート!F118</f>
        <v>7</v>
      </c>
      <c r="B2611" s="1">
        <f>値貼り付け用シート!G118</f>
        <v>17</v>
      </c>
      <c r="C2611" s="1">
        <v>18</v>
      </c>
      <c r="D2611" s="1">
        <f>IF(OR(ISBLANK(値貼り付け用シート!Y118),値貼り付け用シート!Y118&gt;9990),NA(),値貼り付け用シート!Y118)</f>
        <v>26</v>
      </c>
      <c r="E2611" s="1">
        <f t="shared" si="987"/>
        <v>26</v>
      </c>
      <c r="F2611" s="1">
        <f t="shared" si="996"/>
        <v>344</v>
      </c>
      <c r="G2611" s="1">
        <f t="shared" si="997"/>
        <v>8</v>
      </c>
      <c r="H2611" s="1">
        <f t="shared" si="998"/>
        <v>43</v>
      </c>
    </row>
    <row r="2612" spans="1:16" x14ac:dyDescent="0.55000000000000004">
      <c r="A2612" s="1">
        <f>値貼り付け用シート!F118</f>
        <v>7</v>
      </c>
      <c r="B2612" s="1">
        <f>値貼り付け用シート!G118</f>
        <v>17</v>
      </c>
      <c r="C2612" s="1">
        <v>19</v>
      </c>
      <c r="D2612" s="1">
        <f>IF(OR(ISBLANK(値貼り付け用シート!Z118),値貼り付け用シート!Z118&gt;9990),NA(),値貼り付け用シート!Z118)</f>
        <v>25</v>
      </c>
      <c r="E2612" s="1">
        <f t="shared" si="987"/>
        <v>25</v>
      </c>
      <c r="F2612" s="1">
        <f t="shared" si="996"/>
        <v>317</v>
      </c>
      <c r="G2612" s="1">
        <f t="shared" si="997"/>
        <v>8</v>
      </c>
      <c r="H2612" s="1">
        <f t="shared" si="998"/>
        <v>40</v>
      </c>
    </row>
    <row r="2613" spans="1:16" x14ac:dyDescent="0.55000000000000004">
      <c r="A2613" s="1">
        <f>値貼り付け用シート!F118</f>
        <v>7</v>
      </c>
      <c r="B2613" s="1">
        <f>値貼り付け用シート!G118</f>
        <v>17</v>
      </c>
      <c r="C2613" s="1">
        <v>20</v>
      </c>
      <c r="D2613" s="1">
        <f>IF(OR(ISBLANK(値貼り付け用シート!AA118),値貼り付け用シート!AA118&gt;9990),NA(),値貼り付け用シート!AA118)</f>
        <v>33</v>
      </c>
      <c r="E2613" s="1">
        <f t="shared" si="987"/>
        <v>33</v>
      </c>
      <c r="F2613" s="1">
        <f t="shared" si="996"/>
        <v>293</v>
      </c>
      <c r="G2613" s="1">
        <f t="shared" si="997"/>
        <v>8</v>
      </c>
      <c r="H2613" s="1">
        <f t="shared" si="998"/>
        <v>37</v>
      </c>
    </row>
    <row r="2614" spans="1:16" x14ac:dyDescent="0.55000000000000004">
      <c r="A2614" s="1">
        <f>値貼り付け用シート!F118</f>
        <v>7</v>
      </c>
      <c r="B2614" s="1">
        <f>値貼り付け用シート!G118</f>
        <v>17</v>
      </c>
      <c r="C2614" s="1">
        <v>21</v>
      </c>
      <c r="D2614" s="1">
        <f>IF(OR(ISBLANK(値貼り付け用シート!AB118),値貼り付け用シート!AB118&gt;9990),NA(),値貼り付け用シート!AB118)</f>
        <v>22</v>
      </c>
      <c r="E2614" s="1">
        <f t="shared" si="987"/>
        <v>22</v>
      </c>
      <c r="F2614" s="1">
        <f t="shared" si="996"/>
        <v>266</v>
      </c>
      <c r="G2614" s="1">
        <f t="shared" si="997"/>
        <v>8</v>
      </c>
      <c r="H2614" s="1">
        <f t="shared" si="998"/>
        <v>33</v>
      </c>
    </row>
    <row r="2615" spans="1:16" x14ac:dyDescent="0.55000000000000004">
      <c r="A2615" s="1">
        <f>値貼り付け用シート!F118</f>
        <v>7</v>
      </c>
      <c r="B2615" s="1">
        <f>値貼り付け用シート!G118</f>
        <v>17</v>
      </c>
      <c r="C2615" s="1">
        <v>22</v>
      </c>
      <c r="D2615" s="1">
        <f>IF(OR(ISBLANK(値貼り付け用シート!AC118),値貼り付け用シート!AC118&gt;9990),NA(),値貼り付け用シート!AC118)</f>
        <v>19</v>
      </c>
      <c r="E2615" s="1">
        <f t="shared" si="987"/>
        <v>19</v>
      </c>
      <c r="F2615" s="1">
        <f t="shared" si="996"/>
        <v>237</v>
      </c>
      <c r="G2615" s="1">
        <f t="shared" si="997"/>
        <v>8</v>
      </c>
      <c r="H2615" s="1">
        <f t="shared" si="998"/>
        <v>30</v>
      </c>
    </row>
    <row r="2616" spans="1:16" x14ac:dyDescent="0.55000000000000004">
      <c r="A2616" s="1">
        <f>値貼り付け用シート!F118</f>
        <v>7</v>
      </c>
      <c r="B2616" s="1">
        <f>値貼り付け用シート!G118</f>
        <v>17</v>
      </c>
      <c r="C2616" s="1">
        <v>23</v>
      </c>
      <c r="D2616" s="1">
        <f>IF(OR(ISBLANK(値貼り付け用シート!AD118),値貼り付け用シート!AD118&gt;9990),NA(),値貼り付け用シート!AD118)</f>
        <v>27</v>
      </c>
      <c r="E2616" s="1">
        <f t="shared" si="987"/>
        <v>27</v>
      </c>
      <c r="F2616" s="1">
        <f t="shared" si="996"/>
        <v>222</v>
      </c>
      <c r="G2616" s="1">
        <f t="shared" si="997"/>
        <v>8</v>
      </c>
      <c r="H2616" s="1">
        <f t="shared" si="998"/>
        <v>28</v>
      </c>
    </row>
    <row r="2617" spans="1:16" x14ac:dyDescent="0.55000000000000004">
      <c r="A2617" s="1">
        <f>値貼り付け用シート!F118</f>
        <v>7</v>
      </c>
      <c r="B2617" s="1">
        <f>値貼り付け用シート!G118</f>
        <v>17</v>
      </c>
      <c r="C2617" s="1">
        <v>24</v>
      </c>
      <c r="D2617" s="1">
        <f>IF(OR(ISBLANK(値貼り付け用シート!AE118),値貼り付け用シート!AE118&gt;9990),NA(),値貼り付け用シート!AE118)</f>
        <v>21</v>
      </c>
      <c r="E2617" s="1">
        <f t="shared" si="987"/>
        <v>21</v>
      </c>
      <c r="F2617" s="1">
        <f t="shared" si="996"/>
        <v>206</v>
      </c>
      <c r="G2617" s="1">
        <f t="shared" si="997"/>
        <v>8</v>
      </c>
      <c r="H2617" s="1">
        <f t="shared" si="998"/>
        <v>26</v>
      </c>
    </row>
    <row r="2618" spans="1:16" x14ac:dyDescent="0.55000000000000004">
      <c r="A2618" s="1">
        <f>値貼り付け用シート!F119</f>
        <v>7</v>
      </c>
      <c r="B2618" s="1">
        <f>値貼り付け用シート!G119</f>
        <v>18</v>
      </c>
      <c r="C2618" s="1">
        <v>1</v>
      </c>
      <c r="D2618" s="1">
        <f>IF(OR(ISBLANK(値貼り付け用シート!H119),値貼り付け用シート!H119&gt;9990),NA(),値貼り付け用シート!H119)</f>
        <v>17</v>
      </c>
      <c r="E2618" s="1">
        <f t="shared" si="987"/>
        <v>17</v>
      </c>
      <c r="F2618" s="1">
        <f t="shared" si="996"/>
        <v>190</v>
      </c>
      <c r="G2618" s="1">
        <f t="shared" si="997"/>
        <v>8</v>
      </c>
      <c r="H2618" s="1">
        <f t="shared" si="998"/>
        <v>24</v>
      </c>
      <c r="I2618" s="1">
        <f t="shared" ref="I2618" si="1007">COUNT(D2618:D2641)</f>
        <v>24</v>
      </c>
      <c r="J2618" s="1">
        <f t="shared" ref="J2618" si="1008">COUNT(H2618:H2641)</f>
        <v>24</v>
      </c>
      <c r="K2618" s="1">
        <f t="shared" ref="K2618" si="1009">IF(AND(I2618&gt;=20,J2618&gt;=20),0,1)</f>
        <v>0</v>
      </c>
      <c r="L2618" s="1">
        <f t="shared" ref="L2618" si="1010">IF(K2618=0,MAX(H2618:H2641),NA())</f>
        <v>87</v>
      </c>
      <c r="M2618" s="1">
        <f t="shared" ref="M2618" si="1011">IF(K2618=0,IF(L2618&lt;=70,1,0),NA())</f>
        <v>0</v>
      </c>
      <c r="N2618" s="1">
        <f t="shared" ref="N2618" si="1012">IF(COUNTIF(D2618:D2641,NA())=24,NA(),MAX(E2618:E2641))</f>
        <v>101</v>
      </c>
      <c r="O2618" s="1">
        <f t="shared" ref="O2618" si="1013">IF(COUNTIF(D2623:D2637,NA())=15,NA(),MAX(E2623:E2637))</f>
        <v>101</v>
      </c>
      <c r="P2618" s="1">
        <f t="shared" ref="P2618" si="1014">COUNTIF(D2618:D2641,"&gt;=120")</f>
        <v>0</v>
      </c>
    </row>
    <row r="2619" spans="1:16" x14ac:dyDescent="0.55000000000000004">
      <c r="A2619" s="1">
        <f>値貼り付け用シート!F119</f>
        <v>7</v>
      </c>
      <c r="B2619" s="1">
        <f>値貼り付け用シート!G119</f>
        <v>18</v>
      </c>
      <c r="C2619" s="1">
        <v>2</v>
      </c>
      <c r="D2619" s="1">
        <f>IF(OR(ISBLANK(値貼り付け用シート!I119),値貼り付け用シート!I119&gt;9990),NA(),値貼り付け用シート!I119)</f>
        <v>16</v>
      </c>
      <c r="E2619" s="1">
        <f t="shared" si="987"/>
        <v>16</v>
      </c>
      <c r="F2619" s="1">
        <f t="shared" si="996"/>
        <v>180</v>
      </c>
      <c r="G2619" s="1">
        <f t="shared" si="997"/>
        <v>8</v>
      </c>
      <c r="H2619" s="1">
        <f t="shared" si="998"/>
        <v>23</v>
      </c>
    </row>
    <row r="2620" spans="1:16" x14ac:dyDescent="0.55000000000000004">
      <c r="A2620" s="1">
        <f>値貼り付け用シート!F119</f>
        <v>7</v>
      </c>
      <c r="B2620" s="1">
        <f>値貼り付け用シート!G119</f>
        <v>18</v>
      </c>
      <c r="C2620" s="1">
        <v>3</v>
      </c>
      <c r="D2620" s="1">
        <f>IF(OR(ISBLANK(値貼り付け用シート!J119),値貼り付け用シート!J119&gt;9990),NA(),値貼り付け用シート!J119)</f>
        <v>14</v>
      </c>
      <c r="E2620" s="1">
        <f t="shared" si="987"/>
        <v>14</v>
      </c>
      <c r="F2620" s="1">
        <f t="shared" si="996"/>
        <v>169</v>
      </c>
      <c r="G2620" s="1">
        <f t="shared" si="997"/>
        <v>8</v>
      </c>
      <c r="H2620" s="1">
        <f t="shared" si="998"/>
        <v>21</v>
      </c>
    </row>
    <row r="2621" spans="1:16" x14ac:dyDescent="0.55000000000000004">
      <c r="A2621" s="1">
        <f>値貼り付け用シート!F119</f>
        <v>7</v>
      </c>
      <c r="B2621" s="1">
        <f>値貼り付け用シート!G119</f>
        <v>18</v>
      </c>
      <c r="C2621" s="1">
        <v>4</v>
      </c>
      <c r="D2621" s="1">
        <f>IF(OR(ISBLANK(値貼り付け用シート!K119),値貼り付け用シート!K119&gt;9990),NA(),値貼り付け用シート!K119)</f>
        <v>13</v>
      </c>
      <c r="E2621" s="1">
        <f t="shared" si="987"/>
        <v>13</v>
      </c>
      <c r="F2621" s="1">
        <f t="shared" si="996"/>
        <v>149</v>
      </c>
      <c r="G2621" s="1">
        <f t="shared" si="997"/>
        <v>8</v>
      </c>
      <c r="H2621" s="1">
        <f t="shared" si="998"/>
        <v>19</v>
      </c>
    </row>
    <row r="2622" spans="1:16" x14ac:dyDescent="0.55000000000000004">
      <c r="A2622" s="1">
        <f>値貼り付け用シート!F119</f>
        <v>7</v>
      </c>
      <c r="B2622" s="1">
        <f>値貼り付け用シート!G119</f>
        <v>18</v>
      </c>
      <c r="C2622" s="1">
        <v>5</v>
      </c>
      <c r="D2622" s="1">
        <f>IF(OR(ISBLANK(値貼り付け用シート!L119),値貼り付け用シート!L119&gt;9990),NA(),値貼り付け用シート!L119)</f>
        <v>12</v>
      </c>
      <c r="E2622" s="1">
        <f t="shared" si="987"/>
        <v>12</v>
      </c>
      <c r="F2622" s="1">
        <f t="shared" si="996"/>
        <v>139</v>
      </c>
      <c r="G2622" s="1">
        <f t="shared" si="997"/>
        <v>8</v>
      </c>
      <c r="H2622" s="1">
        <f t="shared" si="998"/>
        <v>17</v>
      </c>
    </row>
    <row r="2623" spans="1:16" x14ac:dyDescent="0.55000000000000004">
      <c r="A2623" s="1">
        <f>値貼り付け用シート!F119</f>
        <v>7</v>
      </c>
      <c r="B2623" s="1">
        <f>値貼り付け用シート!G119</f>
        <v>18</v>
      </c>
      <c r="C2623" s="1">
        <v>6</v>
      </c>
      <c r="D2623" s="1">
        <f>IF(OR(ISBLANK(値貼り付け用シート!M119),値貼り付け用シート!M119&gt;9990),NA(),値貼り付け用シート!M119)</f>
        <v>14</v>
      </c>
      <c r="E2623" s="1">
        <f t="shared" si="987"/>
        <v>14</v>
      </c>
      <c r="F2623" s="1">
        <f t="shared" si="996"/>
        <v>134</v>
      </c>
      <c r="G2623" s="1">
        <f t="shared" si="997"/>
        <v>8</v>
      </c>
      <c r="H2623" s="1">
        <f t="shared" si="998"/>
        <v>17</v>
      </c>
    </row>
    <row r="2624" spans="1:16" x14ac:dyDescent="0.55000000000000004">
      <c r="A2624" s="1">
        <f>値貼り付け用シート!F119</f>
        <v>7</v>
      </c>
      <c r="B2624" s="1">
        <f>値貼り付け用シート!G119</f>
        <v>18</v>
      </c>
      <c r="C2624" s="1">
        <v>7</v>
      </c>
      <c r="D2624" s="1">
        <f>IF(OR(ISBLANK(値貼り付け用シート!N119),値貼り付け用シート!N119&gt;9990),NA(),値貼り付け用シート!N119)</f>
        <v>17</v>
      </c>
      <c r="E2624" s="1">
        <f t="shared" si="987"/>
        <v>17</v>
      </c>
      <c r="F2624" s="1">
        <f t="shared" si="996"/>
        <v>124</v>
      </c>
      <c r="G2624" s="1">
        <f t="shared" si="997"/>
        <v>8</v>
      </c>
      <c r="H2624" s="1">
        <f t="shared" si="998"/>
        <v>16</v>
      </c>
    </row>
    <row r="2625" spans="1:8" x14ac:dyDescent="0.55000000000000004">
      <c r="A2625" s="1">
        <f>値貼り付け用シート!F119</f>
        <v>7</v>
      </c>
      <c r="B2625" s="1">
        <f>値貼り付け用シート!G119</f>
        <v>18</v>
      </c>
      <c r="C2625" s="1">
        <v>8</v>
      </c>
      <c r="D2625" s="1">
        <f>IF(OR(ISBLANK(値貼り付け用シート!O119),値貼り付け用シート!O119&gt;9990),NA(),値貼り付け用シート!O119)</f>
        <v>20</v>
      </c>
      <c r="E2625" s="1">
        <f t="shared" si="987"/>
        <v>20</v>
      </c>
      <c r="F2625" s="1">
        <f t="shared" si="996"/>
        <v>123</v>
      </c>
      <c r="G2625" s="1">
        <f t="shared" si="997"/>
        <v>8</v>
      </c>
      <c r="H2625" s="1">
        <f t="shared" si="998"/>
        <v>15</v>
      </c>
    </row>
    <row r="2626" spans="1:8" x14ac:dyDescent="0.55000000000000004">
      <c r="A2626" s="1">
        <f>値貼り付け用シート!F119</f>
        <v>7</v>
      </c>
      <c r="B2626" s="1">
        <f>値貼り付け用シート!G119</f>
        <v>18</v>
      </c>
      <c r="C2626" s="1">
        <v>9</v>
      </c>
      <c r="D2626" s="1">
        <f>IF(OR(ISBLANK(値貼り付け用シート!P119),値貼り付け用シート!P119&gt;9990),NA(),値貼り付け用シート!P119)</f>
        <v>31</v>
      </c>
      <c r="E2626" s="1">
        <f t="shared" si="987"/>
        <v>31</v>
      </c>
      <c r="F2626" s="1">
        <f t="shared" si="996"/>
        <v>137</v>
      </c>
      <c r="G2626" s="1">
        <f t="shared" si="997"/>
        <v>8</v>
      </c>
      <c r="H2626" s="1">
        <f t="shared" si="998"/>
        <v>17</v>
      </c>
    </row>
    <row r="2627" spans="1:8" x14ac:dyDescent="0.55000000000000004">
      <c r="A2627" s="1">
        <f>値貼り付け用シート!F119</f>
        <v>7</v>
      </c>
      <c r="B2627" s="1">
        <f>値貼り付け用シート!G119</f>
        <v>18</v>
      </c>
      <c r="C2627" s="1">
        <v>10</v>
      </c>
      <c r="D2627" s="1">
        <f>IF(OR(ISBLANK(値貼り付け用シート!Q119),値貼り付け用シート!Q119&gt;9990),NA(),値貼り付け用シート!Q119)</f>
        <v>44</v>
      </c>
      <c r="E2627" s="1">
        <f t="shared" ref="E2627:E2690" si="1015">IF(ISERROR(D2627),0,D2627)</f>
        <v>44</v>
      </c>
      <c r="F2627" s="1">
        <f t="shared" si="996"/>
        <v>165</v>
      </c>
      <c r="G2627" s="1">
        <f t="shared" si="997"/>
        <v>8</v>
      </c>
      <c r="H2627" s="1">
        <f t="shared" si="998"/>
        <v>21</v>
      </c>
    </row>
    <row r="2628" spans="1:8" x14ac:dyDescent="0.55000000000000004">
      <c r="A2628" s="1">
        <f>値貼り付け用シート!F119</f>
        <v>7</v>
      </c>
      <c r="B2628" s="1">
        <f>値貼り付け用シート!G119</f>
        <v>18</v>
      </c>
      <c r="C2628" s="1">
        <v>11</v>
      </c>
      <c r="D2628" s="1">
        <f>IF(OR(ISBLANK(値貼り付け用シート!R119),値貼り付け用シート!R119&gt;9990),NA(),値貼り付け用シート!R119)</f>
        <v>60</v>
      </c>
      <c r="E2628" s="1">
        <f t="shared" si="1015"/>
        <v>60</v>
      </c>
      <c r="F2628" s="1">
        <f t="shared" si="996"/>
        <v>211</v>
      </c>
      <c r="G2628" s="1">
        <f t="shared" si="997"/>
        <v>8</v>
      </c>
      <c r="H2628" s="1">
        <f t="shared" si="998"/>
        <v>26</v>
      </c>
    </row>
    <row r="2629" spans="1:8" x14ac:dyDescent="0.55000000000000004">
      <c r="A2629" s="1">
        <f>値貼り付け用シート!F119</f>
        <v>7</v>
      </c>
      <c r="B2629" s="1">
        <f>値貼り付け用シート!G119</f>
        <v>18</v>
      </c>
      <c r="C2629" s="1">
        <v>12</v>
      </c>
      <c r="D2629" s="1">
        <f>IF(OR(ISBLANK(値貼り付け用シート!S119),値貼り付け用シート!S119&gt;9990),NA(),値貼り付け用シート!S119)</f>
        <v>77</v>
      </c>
      <c r="E2629" s="1">
        <f t="shared" si="1015"/>
        <v>77</v>
      </c>
      <c r="F2629" s="1">
        <f t="shared" si="996"/>
        <v>275</v>
      </c>
      <c r="G2629" s="1">
        <f t="shared" si="997"/>
        <v>8</v>
      </c>
      <c r="H2629" s="1">
        <f t="shared" si="998"/>
        <v>34</v>
      </c>
    </row>
    <row r="2630" spans="1:8" x14ac:dyDescent="0.55000000000000004">
      <c r="A2630" s="1">
        <f>値貼り付け用シート!F119</f>
        <v>7</v>
      </c>
      <c r="B2630" s="1">
        <f>値貼り付け用シート!G119</f>
        <v>18</v>
      </c>
      <c r="C2630" s="1">
        <v>13</v>
      </c>
      <c r="D2630" s="1">
        <f>IF(OR(ISBLANK(値貼り付け用シート!T119),値貼り付け用シート!T119&gt;9990),NA(),値貼り付け用シート!T119)</f>
        <v>91</v>
      </c>
      <c r="E2630" s="1">
        <f t="shared" si="1015"/>
        <v>91</v>
      </c>
      <c r="F2630" s="1">
        <f t="shared" si="996"/>
        <v>354</v>
      </c>
      <c r="G2630" s="1">
        <f t="shared" si="997"/>
        <v>8</v>
      </c>
      <c r="H2630" s="1">
        <f t="shared" si="998"/>
        <v>44</v>
      </c>
    </row>
    <row r="2631" spans="1:8" x14ac:dyDescent="0.55000000000000004">
      <c r="A2631" s="1">
        <f>値貼り付け用シート!F119</f>
        <v>7</v>
      </c>
      <c r="B2631" s="1">
        <f>値貼り付け用シート!G119</f>
        <v>18</v>
      </c>
      <c r="C2631" s="1">
        <v>14</v>
      </c>
      <c r="D2631" s="1">
        <f>IF(OR(ISBLANK(値貼り付け用シート!U119),値貼り付け用シート!U119&gt;9990),NA(),値貼り付け用シート!U119)</f>
        <v>96</v>
      </c>
      <c r="E2631" s="1">
        <f t="shared" si="1015"/>
        <v>96</v>
      </c>
      <c r="F2631" s="1">
        <f t="shared" si="996"/>
        <v>436</v>
      </c>
      <c r="G2631" s="1">
        <f t="shared" si="997"/>
        <v>8</v>
      </c>
      <c r="H2631" s="1">
        <f t="shared" si="998"/>
        <v>55</v>
      </c>
    </row>
    <row r="2632" spans="1:8" x14ac:dyDescent="0.55000000000000004">
      <c r="A2632" s="1">
        <f>値貼り付け用シート!F119</f>
        <v>7</v>
      </c>
      <c r="B2632" s="1">
        <f>値貼り付け用シート!G119</f>
        <v>18</v>
      </c>
      <c r="C2632" s="1">
        <v>15</v>
      </c>
      <c r="D2632" s="1">
        <f>IF(OR(ISBLANK(値貼り付け用シート!V119),値貼り付け用シート!V119&gt;9990),NA(),値貼り付け用シート!V119)</f>
        <v>85</v>
      </c>
      <c r="E2632" s="1">
        <f t="shared" si="1015"/>
        <v>85</v>
      </c>
      <c r="F2632" s="1">
        <f t="shared" si="996"/>
        <v>504</v>
      </c>
      <c r="G2632" s="1">
        <f t="shared" si="997"/>
        <v>8</v>
      </c>
      <c r="H2632" s="1">
        <f t="shared" si="998"/>
        <v>63</v>
      </c>
    </row>
    <row r="2633" spans="1:8" x14ac:dyDescent="0.55000000000000004">
      <c r="A2633" s="1">
        <f>値貼り付け用シート!F119</f>
        <v>7</v>
      </c>
      <c r="B2633" s="1">
        <f>値貼り付け用シート!G119</f>
        <v>18</v>
      </c>
      <c r="C2633" s="1">
        <v>16</v>
      </c>
      <c r="D2633" s="1">
        <f>IF(OR(ISBLANK(値貼り付け用シート!W119),値貼り付け用シート!W119&gt;9990),NA(),値貼り付け用シート!W119)</f>
        <v>87</v>
      </c>
      <c r="E2633" s="1">
        <f t="shared" si="1015"/>
        <v>87</v>
      </c>
      <c r="F2633" s="1">
        <f t="shared" si="996"/>
        <v>571</v>
      </c>
      <c r="G2633" s="1">
        <f t="shared" si="997"/>
        <v>8</v>
      </c>
      <c r="H2633" s="1">
        <f t="shared" si="998"/>
        <v>71</v>
      </c>
    </row>
    <row r="2634" spans="1:8" x14ac:dyDescent="0.55000000000000004">
      <c r="A2634" s="1">
        <f>値貼り付け用シート!F119</f>
        <v>7</v>
      </c>
      <c r="B2634" s="1">
        <f>値貼り付け用シート!G119</f>
        <v>18</v>
      </c>
      <c r="C2634" s="1">
        <v>17</v>
      </c>
      <c r="D2634" s="1">
        <f>IF(OR(ISBLANK(値貼り付け用シート!X119),値貼り付け用シート!X119&gt;9990),NA(),値貼り付け用シート!X119)</f>
        <v>68</v>
      </c>
      <c r="E2634" s="1">
        <f t="shared" si="1015"/>
        <v>68</v>
      </c>
      <c r="F2634" s="1">
        <f t="shared" si="996"/>
        <v>608</v>
      </c>
      <c r="G2634" s="1">
        <f t="shared" si="997"/>
        <v>8</v>
      </c>
      <c r="H2634" s="1">
        <f t="shared" si="998"/>
        <v>76</v>
      </c>
    </row>
    <row r="2635" spans="1:8" x14ac:dyDescent="0.55000000000000004">
      <c r="A2635" s="1">
        <f>値貼り付け用シート!F119</f>
        <v>7</v>
      </c>
      <c r="B2635" s="1">
        <f>値貼り付け用シート!G119</f>
        <v>18</v>
      </c>
      <c r="C2635" s="1">
        <v>18</v>
      </c>
      <c r="D2635" s="1">
        <f>IF(OR(ISBLANK(値貼り付け用シート!Y119),値貼り付け用シート!Y119&gt;9990),NA(),値貼り付け用シート!Y119)</f>
        <v>88</v>
      </c>
      <c r="E2635" s="1">
        <f t="shared" si="1015"/>
        <v>88</v>
      </c>
      <c r="F2635" s="1">
        <f t="shared" si="996"/>
        <v>652</v>
      </c>
      <c r="G2635" s="1">
        <f t="shared" si="997"/>
        <v>8</v>
      </c>
      <c r="H2635" s="1">
        <f t="shared" si="998"/>
        <v>82</v>
      </c>
    </row>
    <row r="2636" spans="1:8" x14ac:dyDescent="0.55000000000000004">
      <c r="A2636" s="1">
        <f>値貼り付け用シート!F119</f>
        <v>7</v>
      </c>
      <c r="B2636" s="1">
        <f>値貼り付け用シート!G119</f>
        <v>18</v>
      </c>
      <c r="C2636" s="1">
        <v>19</v>
      </c>
      <c r="D2636" s="1">
        <f>IF(OR(ISBLANK(値貼り付け用シート!Z119),値貼り付け用シート!Z119&gt;9990),NA(),値貼り付け用シート!Z119)</f>
        <v>101</v>
      </c>
      <c r="E2636" s="1">
        <f t="shared" si="1015"/>
        <v>101</v>
      </c>
      <c r="F2636" s="1">
        <f t="shared" si="996"/>
        <v>693</v>
      </c>
      <c r="G2636" s="1">
        <f t="shared" si="997"/>
        <v>8</v>
      </c>
      <c r="H2636" s="1">
        <f t="shared" si="998"/>
        <v>87</v>
      </c>
    </row>
    <row r="2637" spans="1:8" x14ac:dyDescent="0.55000000000000004">
      <c r="A2637" s="1">
        <f>値貼り付け用シート!F119</f>
        <v>7</v>
      </c>
      <c r="B2637" s="1">
        <f>値貼り付け用シート!G119</f>
        <v>18</v>
      </c>
      <c r="C2637" s="1">
        <v>20</v>
      </c>
      <c r="D2637" s="1">
        <f>IF(OR(ISBLANK(値貼り付け用シート!AA119),値貼り付け用シート!AA119&gt;9990),NA(),値貼り付け用シート!AA119)</f>
        <v>82</v>
      </c>
      <c r="E2637" s="1">
        <f t="shared" si="1015"/>
        <v>82</v>
      </c>
      <c r="F2637" s="1">
        <f t="shared" si="996"/>
        <v>698</v>
      </c>
      <c r="G2637" s="1">
        <f t="shared" si="997"/>
        <v>8</v>
      </c>
      <c r="H2637" s="1">
        <f t="shared" si="998"/>
        <v>87</v>
      </c>
    </row>
    <row r="2638" spans="1:8" x14ac:dyDescent="0.55000000000000004">
      <c r="A2638" s="1">
        <f>値貼り付け用シート!F119</f>
        <v>7</v>
      </c>
      <c r="B2638" s="1">
        <f>値貼り付け用シート!G119</f>
        <v>18</v>
      </c>
      <c r="C2638" s="1">
        <v>21</v>
      </c>
      <c r="D2638" s="1">
        <f>IF(OR(ISBLANK(値貼り付け用シート!AB119),値貼り付け用シート!AB119&gt;9990),NA(),値貼り付け用シート!AB119)</f>
        <v>49</v>
      </c>
      <c r="E2638" s="1">
        <f t="shared" si="1015"/>
        <v>49</v>
      </c>
      <c r="F2638" s="1">
        <f t="shared" si="996"/>
        <v>656</v>
      </c>
      <c r="G2638" s="1">
        <f t="shared" si="997"/>
        <v>8</v>
      </c>
      <c r="H2638" s="1">
        <f t="shared" si="998"/>
        <v>82</v>
      </c>
    </row>
    <row r="2639" spans="1:8" x14ac:dyDescent="0.55000000000000004">
      <c r="A2639" s="1">
        <f>値貼り付け用シート!F119</f>
        <v>7</v>
      </c>
      <c r="B2639" s="1">
        <f>値貼り付け用シート!G119</f>
        <v>18</v>
      </c>
      <c r="C2639" s="1">
        <v>22</v>
      </c>
      <c r="D2639" s="1">
        <f>IF(OR(ISBLANK(値貼り付け用シート!AC119),値貼り付け用シート!AC119&gt;9990),NA(),値貼り付け用シート!AC119)</f>
        <v>37</v>
      </c>
      <c r="E2639" s="1">
        <f t="shared" si="1015"/>
        <v>37</v>
      </c>
      <c r="F2639" s="1">
        <f t="shared" si="996"/>
        <v>597</v>
      </c>
      <c r="G2639" s="1">
        <f t="shared" si="997"/>
        <v>8</v>
      </c>
      <c r="H2639" s="1">
        <f t="shared" si="998"/>
        <v>75</v>
      </c>
    </row>
    <row r="2640" spans="1:8" x14ac:dyDescent="0.55000000000000004">
      <c r="A2640" s="1">
        <f>値貼り付け用シート!F119</f>
        <v>7</v>
      </c>
      <c r="B2640" s="1">
        <f>値貼り付け用シート!G119</f>
        <v>18</v>
      </c>
      <c r="C2640" s="1">
        <v>23</v>
      </c>
      <c r="D2640" s="1">
        <f>IF(OR(ISBLANK(値貼り付け用シート!AD119),値貼り付け用シート!AD119&gt;9990),NA(),値貼り付け用シート!AD119)</f>
        <v>25</v>
      </c>
      <c r="E2640" s="1">
        <f t="shared" si="1015"/>
        <v>25</v>
      </c>
      <c r="F2640" s="1">
        <f t="shared" si="996"/>
        <v>537</v>
      </c>
      <c r="G2640" s="1">
        <f t="shared" si="997"/>
        <v>8</v>
      </c>
      <c r="H2640" s="1">
        <f t="shared" si="998"/>
        <v>67</v>
      </c>
    </row>
    <row r="2641" spans="1:16" x14ac:dyDescent="0.55000000000000004">
      <c r="A2641" s="1">
        <f>値貼り付け用シート!F119</f>
        <v>7</v>
      </c>
      <c r="B2641" s="1">
        <f>値貼り付け用シート!G119</f>
        <v>18</v>
      </c>
      <c r="C2641" s="1">
        <v>24</v>
      </c>
      <c r="D2641" s="1">
        <f>IF(OR(ISBLANK(値貼り付け用シート!AE119),値貼り付け用シート!AE119&gt;9990),NA(),値貼り付け用シート!AE119)</f>
        <v>9</v>
      </c>
      <c r="E2641" s="1">
        <f t="shared" si="1015"/>
        <v>9</v>
      </c>
      <c r="F2641" s="1">
        <f t="shared" si="996"/>
        <v>459</v>
      </c>
      <c r="G2641" s="1">
        <f t="shared" si="997"/>
        <v>8</v>
      </c>
      <c r="H2641" s="1">
        <f t="shared" si="998"/>
        <v>57</v>
      </c>
    </row>
    <row r="2642" spans="1:16" x14ac:dyDescent="0.55000000000000004">
      <c r="A2642" s="1">
        <f>値貼り付け用シート!F120</f>
        <v>7</v>
      </c>
      <c r="B2642" s="1">
        <f>値貼り付け用シート!G120</f>
        <v>19</v>
      </c>
      <c r="C2642" s="1">
        <v>1</v>
      </c>
      <c r="D2642" s="1">
        <f>IF(OR(ISBLANK(値貼り付け用シート!H120),値貼り付け用シート!H120&gt;9990),NA(),値貼り付け用シート!H120)</f>
        <v>15</v>
      </c>
      <c r="E2642" s="1">
        <f t="shared" si="1015"/>
        <v>15</v>
      </c>
      <c r="F2642" s="1">
        <f t="shared" si="996"/>
        <v>406</v>
      </c>
      <c r="G2642" s="1">
        <f t="shared" si="997"/>
        <v>8</v>
      </c>
      <c r="H2642" s="1">
        <f t="shared" si="998"/>
        <v>51</v>
      </c>
      <c r="I2642" s="1">
        <f t="shared" ref="I2642" si="1016">COUNT(D2642:D2665)</f>
        <v>23</v>
      </c>
      <c r="J2642" s="1">
        <f t="shared" ref="J2642" si="1017">COUNT(H2642:H2665)</f>
        <v>24</v>
      </c>
      <c r="K2642" s="1">
        <f t="shared" ref="K2642" si="1018">IF(AND(I2642&gt;=20,J2642&gt;=20),0,1)</f>
        <v>0</v>
      </c>
      <c r="L2642" s="1">
        <f t="shared" ref="L2642" si="1019">IF(K2642=0,MAX(H2642:H2665),NA())</f>
        <v>51</v>
      </c>
      <c r="M2642" s="1">
        <f t="shared" ref="M2642" si="1020">IF(K2642=0,IF(L2642&lt;=70,1,0),NA())</f>
        <v>1</v>
      </c>
      <c r="N2642" s="1">
        <f t="shared" ref="N2642" si="1021">IF(COUNTIF(D2642:D2665,NA())=24,NA(),MAX(E2642:E2665))</f>
        <v>79</v>
      </c>
      <c r="O2642" s="1">
        <f t="shared" ref="O2642" si="1022">IF(COUNTIF(D2647:D2661,NA())=15,NA(),MAX(E2647:E2661))</f>
        <v>79</v>
      </c>
      <c r="P2642" s="1">
        <f t="shared" ref="P2642" si="1023">COUNTIF(D2642:D2665,"&gt;=120")</f>
        <v>0</v>
      </c>
    </row>
    <row r="2643" spans="1:16" x14ac:dyDescent="0.55000000000000004">
      <c r="A2643" s="1">
        <f>値貼り付け用シート!F120</f>
        <v>7</v>
      </c>
      <c r="B2643" s="1">
        <f>値貼り付け用シート!G120</f>
        <v>19</v>
      </c>
      <c r="C2643" s="1">
        <v>2</v>
      </c>
      <c r="D2643" s="1">
        <f>IF(OR(ISBLANK(値貼り付け用シート!I120),値貼り付け用シート!I120&gt;9990),NA(),値貼り付け用シート!I120)</f>
        <v>6</v>
      </c>
      <c r="E2643" s="1">
        <f t="shared" si="1015"/>
        <v>6</v>
      </c>
      <c r="F2643" s="1">
        <f t="shared" si="996"/>
        <v>324</v>
      </c>
      <c r="G2643" s="1">
        <f t="shared" si="997"/>
        <v>8</v>
      </c>
      <c r="H2643" s="1">
        <f t="shared" si="998"/>
        <v>41</v>
      </c>
    </row>
    <row r="2644" spans="1:16" x14ac:dyDescent="0.55000000000000004">
      <c r="A2644" s="1">
        <f>値貼り付け用シート!F120</f>
        <v>7</v>
      </c>
      <c r="B2644" s="1">
        <f>値貼り付け用シート!G120</f>
        <v>19</v>
      </c>
      <c r="C2644" s="1">
        <v>3</v>
      </c>
      <c r="D2644" s="1">
        <f>IF(OR(ISBLANK(値貼り付け用シート!J120),値貼り付け用シート!J120&gt;9990),NA(),値貼り付け用シート!J120)</f>
        <v>18</v>
      </c>
      <c r="E2644" s="1">
        <f t="shared" si="1015"/>
        <v>18</v>
      </c>
      <c r="F2644" s="1">
        <f t="shared" si="996"/>
        <v>241</v>
      </c>
      <c r="G2644" s="1">
        <f t="shared" si="997"/>
        <v>8</v>
      </c>
      <c r="H2644" s="1">
        <f t="shared" si="998"/>
        <v>30</v>
      </c>
    </row>
    <row r="2645" spans="1:16" x14ac:dyDescent="0.55000000000000004">
      <c r="A2645" s="1">
        <f>値貼り付け用シート!F120</f>
        <v>7</v>
      </c>
      <c r="B2645" s="1">
        <f>値貼り付け用シート!G120</f>
        <v>19</v>
      </c>
      <c r="C2645" s="1">
        <v>4</v>
      </c>
      <c r="D2645" s="1">
        <f>IF(OR(ISBLANK(値貼り付け用シート!K120),値貼り付け用シート!K120&gt;9990),NA(),値貼り付け用シート!K120)</f>
        <v>24</v>
      </c>
      <c r="E2645" s="1">
        <f t="shared" si="1015"/>
        <v>24</v>
      </c>
      <c r="F2645" s="1">
        <f t="shared" si="996"/>
        <v>183</v>
      </c>
      <c r="G2645" s="1">
        <f t="shared" si="997"/>
        <v>8</v>
      </c>
      <c r="H2645" s="1">
        <f t="shared" si="998"/>
        <v>23</v>
      </c>
    </row>
    <row r="2646" spans="1:16" x14ac:dyDescent="0.55000000000000004">
      <c r="A2646" s="1">
        <f>値貼り付け用シート!F120</f>
        <v>7</v>
      </c>
      <c r="B2646" s="1">
        <f>値貼り付け用シート!G120</f>
        <v>19</v>
      </c>
      <c r="C2646" s="1">
        <v>5</v>
      </c>
      <c r="D2646" s="1">
        <f>IF(OR(ISBLANK(値貼り付け用シート!L120),値貼り付け用シート!L120&gt;9990),NA(),値貼り付け用シート!L120)</f>
        <v>16</v>
      </c>
      <c r="E2646" s="1">
        <f t="shared" si="1015"/>
        <v>16</v>
      </c>
      <c r="F2646" s="1">
        <f t="shared" si="996"/>
        <v>150</v>
      </c>
      <c r="G2646" s="1">
        <f t="shared" si="997"/>
        <v>8</v>
      </c>
      <c r="H2646" s="1">
        <f t="shared" si="998"/>
        <v>19</v>
      </c>
    </row>
    <row r="2647" spans="1:16" x14ac:dyDescent="0.55000000000000004">
      <c r="A2647" s="1">
        <f>値貼り付け用シート!F120</f>
        <v>7</v>
      </c>
      <c r="B2647" s="1">
        <f>値貼り付け用シート!G120</f>
        <v>19</v>
      </c>
      <c r="C2647" s="1">
        <v>6</v>
      </c>
      <c r="D2647" s="1">
        <f>IF(OR(ISBLANK(値貼り付け用シート!M120),値貼り付け用シート!M120&gt;9990),NA(),値貼り付け用シート!M120)</f>
        <v>9</v>
      </c>
      <c r="E2647" s="1">
        <f t="shared" si="1015"/>
        <v>9</v>
      </c>
      <c r="F2647" s="1">
        <f t="shared" si="996"/>
        <v>122</v>
      </c>
      <c r="G2647" s="1">
        <f t="shared" si="997"/>
        <v>8</v>
      </c>
      <c r="H2647" s="1">
        <f t="shared" si="998"/>
        <v>15</v>
      </c>
    </row>
    <row r="2648" spans="1:16" x14ac:dyDescent="0.55000000000000004">
      <c r="A2648" s="1">
        <f>値貼り付け用シート!F120</f>
        <v>7</v>
      </c>
      <c r="B2648" s="1">
        <f>値貼り付け用シート!G120</f>
        <v>19</v>
      </c>
      <c r="C2648" s="1">
        <v>7</v>
      </c>
      <c r="D2648" s="1">
        <f>IF(OR(ISBLANK(値貼り付け用シート!N120),値貼り付け用シート!N120&gt;9990),NA(),値貼り付け用シート!N120)</f>
        <v>10</v>
      </c>
      <c r="E2648" s="1">
        <f t="shared" si="1015"/>
        <v>10</v>
      </c>
      <c r="F2648" s="1">
        <f t="shared" si="996"/>
        <v>107</v>
      </c>
      <c r="G2648" s="1">
        <f t="shared" si="997"/>
        <v>8</v>
      </c>
      <c r="H2648" s="1">
        <f t="shared" si="998"/>
        <v>13</v>
      </c>
    </row>
    <row r="2649" spans="1:16" x14ac:dyDescent="0.55000000000000004">
      <c r="A2649" s="1">
        <f>値貼り付け用シート!F120</f>
        <v>7</v>
      </c>
      <c r="B2649" s="1">
        <f>値貼り付け用シート!G120</f>
        <v>19</v>
      </c>
      <c r="C2649" s="1">
        <v>8</v>
      </c>
      <c r="D2649" s="1">
        <f>IF(OR(ISBLANK(値貼り付け用シート!O120),値貼り付け用シート!O120&gt;9990),NA(),値貼り付け用シート!O120)</f>
        <v>17</v>
      </c>
      <c r="E2649" s="1">
        <f t="shared" si="1015"/>
        <v>17</v>
      </c>
      <c r="F2649" s="1">
        <f t="shared" si="996"/>
        <v>115</v>
      </c>
      <c r="G2649" s="1">
        <f t="shared" si="997"/>
        <v>8</v>
      </c>
      <c r="H2649" s="1">
        <f t="shared" si="998"/>
        <v>14</v>
      </c>
    </row>
    <row r="2650" spans="1:16" x14ac:dyDescent="0.55000000000000004">
      <c r="A2650" s="1">
        <f>値貼り付け用シート!F120</f>
        <v>7</v>
      </c>
      <c r="B2650" s="1">
        <f>値貼り付け用シート!G120</f>
        <v>19</v>
      </c>
      <c r="C2650" s="1">
        <v>9</v>
      </c>
      <c r="D2650" s="1" t="e">
        <f>IF(OR(ISBLANK(値貼り付け用シート!P120),値貼り付け用シート!P120&gt;9990),NA(),値貼り付け用シート!P120)</f>
        <v>#N/A</v>
      </c>
      <c r="E2650" s="1">
        <f t="shared" si="1015"/>
        <v>0</v>
      </c>
      <c r="F2650" s="1">
        <f t="shared" si="996"/>
        <v>100</v>
      </c>
      <c r="G2650" s="1">
        <f t="shared" si="997"/>
        <v>7</v>
      </c>
      <c r="H2650" s="1">
        <f t="shared" si="998"/>
        <v>14</v>
      </c>
    </row>
    <row r="2651" spans="1:16" x14ac:dyDescent="0.55000000000000004">
      <c r="A2651" s="1">
        <f>値貼り付け用シート!F120</f>
        <v>7</v>
      </c>
      <c r="B2651" s="1">
        <f>値貼り付け用シート!G120</f>
        <v>19</v>
      </c>
      <c r="C2651" s="1">
        <v>10</v>
      </c>
      <c r="D2651" s="1">
        <f>IF(OR(ISBLANK(値貼り付け用シート!Q120),値貼り付け用シート!Q120&gt;9990),NA(),値貼り付け用シート!Q120)</f>
        <v>53</v>
      </c>
      <c r="E2651" s="1">
        <f t="shared" si="1015"/>
        <v>53</v>
      </c>
      <c r="F2651" s="1">
        <f t="shared" ref="F2651:F2714" si="1024">SUM(E2644:E2651)</f>
        <v>147</v>
      </c>
      <c r="G2651" s="1">
        <f t="shared" ref="G2651:G2714" si="1025">COUNT(D2644:D2651)</f>
        <v>7</v>
      </c>
      <c r="H2651" s="1">
        <f t="shared" ref="H2651:H2714" si="1026">IF(G2651&gt;=6,ROUND(F2651/G2651,0),NA())</f>
        <v>21</v>
      </c>
    </row>
    <row r="2652" spans="1:16" x14ac:dyDescent="0.55000000000000004">
      <c r="A2652" s="1">
        <f>値貼り付け用シート!F120</f>
        <v>7</v>
      </c>
      <c r="B2652" s="1">
        <f>値貼り付け用シート!G120</f>
        <v>19</v>
      </c>
      <c r="C2652" s="1">
        <v>11</v>
      </c>
      <c r="D2652" s="1">
        <f>IF(OR(ISBLANK(値貼り付け用シート!R120),値貼り付け用シート!R120&gt;9990),NA(),値貼り付け用シート!R120)</f>
        <v>62</v>
      </c>
      <c r="E2652" s="1">
        <f t="shared" si="1015"/>
        <v>62</v>
      </c>
      <c r="F2652" s="1">
        <f t="shared" si="1024"/>
        <v>191</v>
      </c>
      <c r="G2652" s="1">
        <f t="shared" si="1025"/>
        <v>7</v>
      </c>
      <c r="H2652" s="1">
        <f t="shared" si="1026"/>
        <v>27</v>
      </c>
    </row>
    <row r="2653" spans="1:16" x14ac:dyDescent="0.55000000000000004">
      <c r="A2653" s="1">
        <f>値貼り付け用シート!F120</f>
        <v>7</v>
      </c>
      <c r="B2653" s="1">
        <f>値貼り付け用シート!G120</f>
        <v>19</v>
      </c>
      <c r="C2653" s="1">
        <v>12</v>
      </c>
      <c r="D2653" s="1">
        <f>IF(OR(ISBLANK(値貼り付け用シート!S120),値貼り付け用シート!S120&gt;9990),NA(),値貼り付け用シート!S120)</f>
        <v>79</v>
      </c>
      <c r="E2653" s="1">
        <f t="shared" si="1015"/>
        <v>79</v>
      </c>
      <c r="F2653" s="1">
        <f t="shared" si="1024"/>
        <v>246</v>
      </c>
      <c r="G2653" s="1">
        <f t="shared" si="1025"/>
        <v>7</v>
      </c>
      <c r="H2653" s="1">
        <f t="shared" si="1026"/>
        <v>35</v>
      </c>
    </row>
    <row r="2654" spans="1:16" x14ac:dyDescent="0.55000000000000004">
      <c r="A2654" s="1">
        <f>値貼り付け用シート!F120</f>
        <v>7</v>
      </c>
      <c r="B2654" s="1">
        <f>値貼り付け用シート!G120</f>
        <v>19</v>
      </c>
      <c r="C2654" s="1">
        <v>13</v>
      </c>
      <c r="D2654" s="1">
        <f>IF(OR(ISBLANK(値貼り付け用シート!T120),値貼り付け用シート!T120&gt;9990),NA(),値貼り付け用シート!T120)</f>
        <v>43</v>
      </c>
      <c r="E2654" s="1">
        <f t="shared" si="1015"/>
        <v>43</v>
      </c>
      <c r="F2654" s="1">
        <f t="shared" si="1024"/>
        <v>273</v>
      </c>
      <c r="G2654" s="1">
        <f t="shared" si="1025"/>
        <v>7</v>
      </c>
      <c r="H2654" s="1">
        <f t="shared" si="1026"/>
        <v>39</v>
      </c>
    </row>
    <row r="2655" spans="1:16" x14ac:dyDescent="0.55000000000000004">
      <c r="A2655" s="1">
        <f>値貼り付け用シート!F120</f>
        <v>7</v>
      </c>
      <c r="B2655" s="1">
        <f>値貼り付け用シート!G120</f>
        <v>19</v>
      </c>
      <c r="C2655" s="1">
        <v>14</v>
      </c>
      <c r="D2655" s="1">
        <f>IF(OR(ISBLANK(値貼り付け用シート!U120),値貼り付け用シート!U120&gt;9990),NA(),値貼り付け用シート!U120)</f>
        <v>50</v>
      </c>
      <c r="E2655" s="1">
        <f t="shared" si="1015"/>
        <v>50</v>
      </c>
      <c r="F2655" s="1">
        <f t="shared" si="1024"/>
        <v>314</v>
      </c>
      <c r="G2655" s="1">
        <f t="shared" si="1025"/>
        <v>7</v>
      </c>
      <c r="H2655" s="1">
        <f t="shared" si="1026"/>
        <v>45</v>
      </c>
    </row>
    <row r="2656" spans="1:16" x14ac:dyDescent="0.55000000000000004">
      <c r="A2656" s="1">
        <f>値貼り付け用シート!F120</f>
        <v>7</v>
      </c>
      <c r="B2656" s="1">
        <f>値貼り付け用シート!G120</f>
        <v>19</v>
      </c>
      <c r="C2656" s="1">
        <v>15</v>
      </c>
      <c r="D2656" s="1">
        <f>IF(OR(ISBLANK(値貼り付け用シート!V120),値貼り付け用シート!V120&gt;9990),NA(),値貼り付け用シート!V120)</f>
        <v>32</v>
      </c>
      <c r="E2656" s="1">
        <f t="shared" si="1015"/>
        <v>32</v>
      </c>
      <c r="F2656" s="1">
        <f t="shared" si="1024"/>
        <v>336</v>
      </c>
      <c r="G2656" s="1">
        <f t="shared" si="1025"/>
        <v>7</v>
      </c>
      <c r="H2656" s="1">
        <f t="shared" si="1026"/>
        <v>48</v>
      </c>
    </row>
    <row r="2657" spans="1:16" x14ac:dyDescent="0.55000000000000004">
      <c r="A2657" s="1">
        <f>値貼り付け用シート!F120</f>
        <v>7</v>
      </c>
      <c r="B2657" s="1">
        <f>値貼り付け用シート!G120</f>
        <v>19</v>
      </c>
      <c r="C2657" s="1">
        <v>16</v>
      </c>
      <c r="D2657" s="1">
        <f>IF(OR(ISBLANK(値貼り付け用シート!W120),値貼り付け用シート!W120&gt;9990),NA(),値貼り付け用シート!W120)</f>
        <v>30</v>
      </c>
      <c r="E2657" s="1">
        <f t="shared" si="1015"/>
        <v>30</v>
      </c>
      <c r="F2657" s="1">
        <f t="shared" si="1024"/>
        <v>349</v>
      </c>
      <c r="G2657" s="1">
        <f t="shared" si="1025"/>
        <v>7</v>
      </c>
      <c r="H2657" s="1">
        <f t="shared" si="1026"/>
        <v>50</v>
      </c>
    </row>
    <row r="2658" spans="1:16" x14ac:dyDescent="0.55000000000000004">
      <c r="A2658" s="1">
        <f>値貼り付け用シート!F120</f>
        <v>7</v>
      </c>
      <c r="B2658" s="1">
        <f>値貼り付け用シート!G120</f>
        <v>19</v>
      </c>
      <c r="C2658" s="1">
        <v>17</v>
      </c>
      <c r="D2658" s="1">
        <f>IF(OR(ISBLANK(値貼り付け用シート!X120),値貼り付け用シート!X120&gt;9990),NA(),値貼り付け用シート!X120)</f>
        <v>24</v>
      </c>
      <c r="E2658" s="1">
        <f t="shared" si="1015"/>
        <v>24</v>
      </c>
      <c r="F2658" s="1">
        <f t="shared" si="1024"/>
        <v>373</v>
      </c>
      <c r="G2658" s="1">
        <f t="shared" si="1025"/>
        <v>8</v>
      </c>
      <c r="H2658" s="1">
        <f t="shared" si="1026"/>
        <v>47</v>
      </c>
    </row>
    <row r="2659" spans="1:16" x14ac:dyDescent="0.55000000000000004">
      <c r="A2659" s="1">
        <f>値貼り付け用シート!F120</f>
        <v>7</v>
      </c>
      <c r="B2659" s="1">
        <f>値貼り付け用シート!G120</f>
        <v>19</v>
      </c>
      <c r="C2659" s="1">
        <v>18</v>
      </c>
      <c r="D2659" s="1">
        <f>IF(OR(ISBLANK(値貼り付け用シート!Y120),値貼り付け用シート!Y120&gt;9990),NA(),値貼り付け用シート!Y120)</f>
        <v>25</v>
      </c>
      <c r="E2659" s="1">
        <f t="shared" si="1015"/>
        <v>25</v>
      </c>
      <c r="F2659" s="1">
        <f t="shared" si="1024"/>
        <v>345</v>
      </c>
      <c r="G2659" s="1">
        <f t="shared" si="1025"/>
        <v>8</v>
      </c>
      <c r="H2659" s="1">
        <f t="shared" si="1026"/>
        <v>43</v>
      </c>
    </row>
    <row r="2660" spans="1:16" x14ac:dyDescent="0.55000000000000004">
      <c r="A2660" s="1">
        <f>値貼り付け用シート!F120</f>
        <v>7</v>
      </c>
      <c r="B2660" s="1">
        <f>値貼り付け用シート!G120</f>
        <v>19</v>
      </c>
      <c r="C2660" s="1">
        <v>19</v>
      </c>
      <c r="D2660" s="1">
        <f>IF(OR(ISBLANK(値貼り付け用シート!Z120),値貼り付け用シート!Z120&gt;9990),NA(),値貼り付け用シート!Z120)</f>
        <v>33</v>
      </c>
      <c r="E2660" s="1">
        <f t="shared" si="1015"/>
        <v>33</v>
      </c>
      <c r="F2660" s="1">
        <f t="shared" si="1024"/>
        <v>316</v>
      </c>
      <c r="G2660" s="1">
        <f t="shared" si="1025"/>
        <v>8</v>
      </c>
      <c r="H2660" s="1">
        <f t="shared" si="1026"/>
        <v>40</v>
      </c>
    </row>
    <row r="2661" spans="1:16" x14ac:dyDescent="0.55000000000000004">
      <c r="A2661" s="1">
        <f>値貼り付け用シート!F120</f>
        <v>7</v>
      </c>
      <c r="B2661" s="1">
        <f>値貼り付け用シート!G120</f>
        <v>19</v>
      </c>
      <c r="C2661" s="1">
        <v>20</v>
      </c>
      <c r="D2661" s="1">
        <f>IF(OR(ISBLANK(値貼り付け用シート!AA120),値貼り付け用シート!AA120&gt;9990),NA(),値貼り付け用シート!AA120)</f>
        <v>29</v>
      </c>
      <c r="E2661" s="1">
        <f t="shared" si="1015"/>
        <v>29</v>
      </c>
      <c r="F2661" s="1">
        <f t="shared" si="1024"/>
        <v>266</v>
      </c>
      <c r="G2661" s="1">
        <f t="shared" si="1025"/>
        <v>8</v>
      </c>
      <c r="H2661" s="1">
        <f t="shared" si="1026"/>
        <v>33</v>
      </c>
    </row>
    <row r="2662" spans="1:16" x14ac:dyDescent="0.55000000000000004">
      <c r="A2662" s="1">
        <f>値貼り付け用シート!F120</f>
        <v>7</v>
      </c>
      <c r="B2662" s="1">
        <f>値貼り付け用シート!G120</f>
        <v>19</v>
      </c>
      <c r="C2662" s="1">
        <v>21</v>
      </c>
      <c r="D2662" s="1">
        <f>IF(OR(ISBLANK(値貼り付け用シート!AB120),値貼り付け用シート!AB120&gt;9990),NA(),値貼り付け用シート!AB120)</f>
        <v>24</v>
      </c>
      <c r="E2662" s="1">
        <f t="shared" si="1015"/>
        <v>24</v>
      </c>
      <c r="F2662" s="1">
        <f t="shared" si="1024"/>
        <v>247</v>
      </c>
      <c r="G2662" s="1">
        <f t="shared" si="1025"/>
        <v>8</v>
      </c>
      <c r="H2662" s="1">
        <f t="shared" si="1026"/>
        <v>31</v>
      </c>
    </row>
    <row r="2663" spans="1:16" x14ac:dyDescent="0.55000000000000004">
      <c r="A2663" s="1">
        <f>値貼り付け用シート!F120</f>
        <v>7</v>
      </c>
      <c r="B2663" s="1">
        <f>値貼り付け用シート!G120</f>
        <v>19</v>
      </c>
      <c r="C2663" s="1">
        <v>22</v>
      </c>
      <c r="D2663" s="1">
        <f>IF(OR(ISBLANK(値貼り付け用シート!AC120),値貼り付け用シート!AC120&gt;9990),NA(),値貼り付け用シート!AC120)</f>
        <v>32</v>
      </c>
      <c r="E2663" s="1">
        <f t="shared" si="1015"/>
        <v>32</v>
      </c>
      <c r="F2663" s="1">
        <f t="shared" si="1024"/>
        <v>229</v>
      </c>
      <c r="G2663" s="1">
        <f t="shared" si="1025"/>
        <v>8</v>
      </c>
      <c r="H2663" s="1">
        <f t="shared" si="1026"/>
        <v>29</v>
      </c>
    </row>
    <row r="2664" spans="1:16" x14ac:dyDescent="0.55000000000000004">
      <c r="A2664" s="1">
        <f>値貼り付け用シート!F120</f>
        <v>7</v>
      </c>
      <c r="B2664" s="1">
        <f>値貼り付け用シート!G120</f>
        <v>19</v>
      </c>
      <c r="C2664" s="1">
        <v>23</v>
      </c>
      <c r="D2664" s="1">
        <f>IF(OR(ISBLANK(値貼り付け用シート!AD120),値貼り付け用シート!AD120&gt;9990),NA(),値貼り付け用シート!AD120)</f>
        <v>28</v>
      </c>
      <c r="E2664" s="1">
        <f t="shared" si="1015"/>
        <v>28</v>
      </c>
      <c r="F2664" s="1">
        <f t="shared" si="1024"/>
        <v>225</v>
      </c>
      <c r="G2664" s="1">
        <f t="shared" si="1025"/>
        <v>8</v>
      </c>
      <c r="H2664" s="1">
        <f t="shared" si="1026"/>
        <v>28</v>
      </c>
    </row>
    <row r="2665" spans="1:16" x14ac:dyDescent="0.55000000000000004">
      <c r="A2665" s="1">
        <f>値貼り付け用シート!F120</f>
        <v>7</v>
      </c>
      <c r="B2665" s="1">
        <f>値貼り付け用シート!G120</f>
        <v>19</v>
      </c>
      <c r="C2665" s="1">
        <v>24</v>
      </c>
      <c r="D2665" s="1">
        <f>IF(OR(ISBLANK(値貼り付け用シート!AE120),値貼り付け用シート!AE120&gt;9990),NA(),値貼り付け用シート!AE120)</f>
        <v>28</v>
      </c>
      <c r="E2665" s="1">
        <f t="shared" si="1015"/>
        <v>28</v>
      </c>
      <c r="F2665" s="1">
        <f t="shared" si="1024"/>
        <v>223</v>
      </c>
      <c r="G2665" s="1">
        <f t="shared" si="1025"/>
        <v>8</v>
      </c>
      <c r="H2665" s="1">
        <f t="shared" si="1026"/>
        <v>28</v>
      </c>
    </row>
    <row r="2666" spans="1:16" x14ac:dyDescent="0.55000000000000004">
      <c r="A2666" s="1">
        <f>値貼り付け用シート!F121</f>
        <v>7</v>
      </c>
      <c r="B2666" s="1">
        <f>値貼り付け用シート!G121</f>
        <v>20</v>
      </c>
      <c r="C2666" s="1">
        <v>1</v>
      </c>
      <c r="D2666" s="1">
        <f>IF(OR(ISBLANK(値貼り付け用シート!H121),値貼り付け用シート!H121&gt;9990),NA(),値貼り付け用シート!H121)</f>
        <v>34</v>
      </c>
      <c r="E2666" s="1">
        <f t="shared" si="1015"/>
        <v>34</v>
      </c>
      <c r="F2666" s="1">
        <f t="shared" si="1024"/>
        <v>233</v>
      </c>
      <c r="G2666" s="1">
        <f t="shared" si="1025"/>
        <v>8</v>
      </c>
      <c r="H2666" s="1">
        <f t="shared" si="1026"/>
        <v>29</v>
      </c>
      <c r="I2666" s="1">
        <f t="shared" ref="I2666" si="1027">COUNT(D2666:D2689)</f>
        <v>24</v>
      </c>
      <c r="J2666" s="1">
        <f t="shared" ref="J2666" si="1028">COUNT(H2666:H2689)</f>
        <v>24</v>
      </c>
      <c r="K2666" s="1">
        <f t="shared" ref="K2666" si="1029">IF(AND(I2666&gt;=20,J2666&gt;=20),0,1)</f>
        <v>0</v>
      </c>
      <c r="L2666" s="1">
        <f t="shared" ref="L2666" si="1030">IF(K2666=0,MAX(H2666:H2689),NA())</f>
        <v>38</v>
      </c>
      <c r="M2666" s="1">
        <f t="shared" ref="M2666" si="1031">IF(K2666=0,IF(L2666&lt;=70,1,0),NA())</f>
        <v>1</v>
      </c>
      <c r="N2666" s="1">
        <f t="shared" ref="N2666" si="1032">IF(COUNTIF(D2666:D2689,NA())=24,NA(),MAX(E2666:E2689))</f>
        <v>44</v>
      </c>
      <c r="O2666" s="1">
        <f t="shared" ref="O2666" si="1033">IF(COUNTIF(D2671:D2685,NA())=15,NA(),MAX(E2671:E2685))</f>
        <v>44</v>
      </c>
      <c r="P2666" s="1">
        <f t="shared" ref="P2666" si="1034">COUNTIF(D2666:D2689,"&gt;=120")</f>
        <v>0</v>
      </c>
    </row>
    <row r="2667" spans="1:16" x14ac:dyDescent="0.55000000000000004">
      <c r="A2667" s="1">
        <f>値貼り付け用シート!F121</f>
        <v>7</v>
      </c>
      <c r="B2667" s="1">
        <f>値貼り付け用シート!G121</f>
        <v>20</v>
      </c>
      <c r="C2667" s="1">
        <v>2</v>
      </c>
      <c r="D2667" s="1">
        <f>IF(OR(ISBLANK(値貼り付け用シート!I121),値貼り付け用シート!I121&gt;9990),NA(),値貼り付け用シート!I121)</f>
        <v>28</v>
      </c>
      <c r="E2667" s="1">
        <f t="shared" si="1015"/>
        <v>28</v>
      </c>
      <c r="F2667" s="1">
        <f t="shared" si="1024"/>
        <v>236</v>
      </c>
      <c r="G2667" s="1">
        <f t="shared" si="1025"/>
        <v>8</v>
      </c>
      <c r="H2667" s="1">
        <f t="shared" si="1026"/>
        <v>30</v>
      </c>
    </row>
    <row r="2668" spans="1:16" x14ac:dyDescent="0.55000000000000004">
      <c r="A2668" s="1">
        <f>値貼り付け用シート!F121</f>
        <v>7</v>
      </c>
      <c r="B2668" s="1">
        <f>値貼り付け用シート!G121</f>
        <v>20</v>
      </c>
      <c r="C2668" s="1">
        <v>3</v>
      </c>
      <c r="D2668" s="1">
        <f>IF(OR(ISBLANK(値貼り付け用シート!J121),値貼り付け用シート!J121&gt;9990),NA(),値貼り付け用シート!J121)</f>
        <v>20</v>
      </c>
      <c r="E2668" s="1">
        <f t="shared" si="1015"/>
        <v>20</v>
      </c>
      <c r="F2668" s="1">
        <f t="shared" si="1024"/>
        <v>223</v>
      </c>
      <c r="G2668" s="1">
        <f t="shared" si="1025"/>
        <v>8</v>
      </c>
      <c r="H2668" s="1">
        <f t="shared" si="1026"/>
        <v>28</v>
      </c>
    </row>
    <row r="2669" spans="1:16" x14ac:dyDescent="0.55000000000000004">
      <c r="A2669" s="1">
        <f>値貼り付け用シート!F121</f>
        <v>7</v>
      </c>
      <c r="B2669" s="1">
        <f>値貼り付け用シート!G121</f>
        <v>20</v>
      </c>
      <c r="C2669" s="1">
        <v>4</v>
      </c>
      <c r="D2669" s="1">
        <f>IF(OR(ISBLANK(値貼り付け用シート!K121),値貼り付け用シート!K121&gt;9990),NA(),値貼り付け用シート!K121)</f>
        <v>18</v>
      </c>
      <c r="E2669" s="1">
        <f t="shared" si="1015"/>
        <v>18</v>
      </c>
      <c r="F2669" s="1">
        <f t="shared" si="1024"/>
        <v>212</v>
      </c>
      <c r="G2669" s="1">
        <f t="shared" si="1025"/>
        <v>8</v>
      </c>
      <c r="H2669" s="1">
        <f t="shared" si="1026"/>
        <v>27</v>
      </c>
    </row>
    <row r="2670" spans="1:16" x14ac:dyDescent="0.55000000000000004">
      <c r="A2670" s="1">
        <f>値貼り付け用シート!F121</f>
        <v>7</v>
      </c>
      <c r="B2670" s="1">
        <f>値貼り付け用シート!G121</f>
        <v>20</v>
      </c>
      <c r="C2670" s="1">
        <v>5</v>
      </c>
      <c r="D2670" s="1">
        <f>IF(OR(ISBLANK(値貼り付け用シート!L121),値貼り付け用シート!L121&gt;9990),NA(),値貼り付け用シート!L121)</f>
        <v>14</v>
      </c>
      <c r="E2670" s="1">
        <f t="shared" si="1015"/>
        <v>14</v>
      </c>
      <c r="F2670" s="1">
        <f t="shared" si="1024"/>
        <v>202</v>
      </c>
      <c r="G2670" s="1">
        <f t="shared" si="1025"/>
        <v>8</v>
      </c>
      <c r="H2670" s="1">
        <f t="shared" si="1026"/>
        <v>25</v>
      </c>
    </row>
    <row r="2671" spans="1:16" x14ac:dyDescent="0.55000000000000004">
      <c r="A2671" s="1">
        <f>値貼り付け用シート!F121</f>
        <v>7</v>
      </c>
      <c r="B2671" s="1">
        <f>値貼り付け用シート!G121</f>
        <v>20</v>
      </c>
      <c r="C2671" s="1">
        <v>6</v>
      </c>
      <c r="D2671" s="1">
        <f>IF(OR(ISBLANK(値貼り付け用シート!M121),値貼り付け用シート!M121&gt;9990),NA(),値貼り付け用シート!M121)</f>
        <v>19</v>
      </c>
      <c r="E2671" s="1">
        <f t="shared" si="1015"/>
        <v>19</v>
      </c>
      <c r="F2671" s="1">
        <f t="shared" si="1024"/>
        <v>189</v>
      </c>
      <c r="G2671" s="1">
        <f t="shared" si="1025"/>
        <v>8</v>
      </c>
      <c r="H2671" s="1">
        <f t="shared" si="1026"/>
        <v>24</v>
      </c>
    </row>
    <row r="2672" spans="1:16" x14ac:dyDescent="0.55000000000000004">
      <c r="A2672" s="1">
        <f>値貼り付け用シート!F121</f>
        <v>7</v>
      </c>
      <c r="B2672" s="1">
        <f>値貼り付け用シート!G121</f>
        <v>20</v>
      </c>
      <c r="C2672" s="1">
        <v>7</v>
      </c>
      <c r="D2672" s="1">
        <f>IF(OR(ISBLANK(値貼り付け用シート!N121),値貼り付け用シート!N121&gt;9990),NA(),値貼り付け用シート!N121)</f>
        <v>23</v>
      </c>
      <c r="E2672" s="1">
        <f t="shared" si="1015"/>
        <v>23</v>
      </c>
      <c r="F2672" s="1">
        <f t="shared" si="1024"/>
        <v>184</v>
      </c>
      <c r="G2672" s="1">
        <f t="shared" si="1025"/>
        <v>8</v>
      </c>
      <c r="H2672" s="1">
        <f t="shared" si="1026"/>
        <v>23</v>
      </c>
    </row>
    <row r="2673" spans="1:8" x14ac:dyDescent="0.55000000000000004">
      <c r="A2673" s="1">
        <f>値貼り付け用シート!F121</f>
        <v>7</v>
      </c>
      <c r="B2673" s="1">
        <f>値貼り付け用シート!G121</f>
        <v>20</v>
      </c>
      <c r="C2673" s="1">
        <v>8</v>
      </c>
      <c r="D2673" s="1">
        <f>IF(OR(ISBLANK(値貼り付け用シート!O121),値貼り付け用シート!O121&gt;9990),NA(),値貼り付け用シート!O121)</f>
        <v>24</v>
      </c>
      <c r="E2673" s="1">
        <f t="shared" si="1015"/>
        <v>24</v>
      </c>
      <c r="F2673" s="1">
        <f t="shared" si="1024"/>
        <v>180</v>
      </c>
      <c r="G2673" s="1">
        <f t="shared" si="1025"/>
        <v>8</v>
      </c>
      <c r="H2673" s="1">
        <f t="shared" si="1026"/>
        <v>23</v>
      </c>
    </row>
    <row r="2674" spans="1:8" x14ac:dyDescent="0.55000000000000004">
      <c r="A2674" s="1">
        <f>値貼り付け用シート!F121</f>
        <v>7</v>
      </c>
      <c r="B2674" s="1">
        <f>値貼り付け用シート!G121</f>
        <v>20</v>
      </c>
      <c r="C2674" s="1">
        <v>9</v>
      </c>
      <c r="D2674" s="1">
        <f>IF(OR(ISBLANK(値貼り付け用シート!P121),値貼り付け用シート!P121&gt;9990),NA(),値貼り付け用シート!P121)</f>
        <v>26</v>
      </c>
      <c r="E2674" s="1">
        <f t="shared" si="1015"/>
        <v>26</v>
      </c>
      <c r="F2674" s="1">
        <f t="shared" si="1024"/>
        <v>172</v>
      </c>
      <c r="G2674" s="1">
        <f t="shared" si="1025"/>
        <v>8</v>
      </c>
      <c r="H2674" s="1">
        <f t="shared" si="1026"/>
        <v>22</v>
      </c>
    </row>
    <row r="2675" spans="1:8" x14ac:dyDescent="0.55000000000000004">
      <c r="A2675" s="1">
        <f>値貼り付け用シート!F121</f>
        <v>7</v>
      </c>
      <c r="B2675" s="1">
        <f>値貼り付け用シート!G121</f>
        <v>20</v>
      </c>
      <c r="C2675" s="1">
        <v>10</v>
      </c>
      <c r="D2675" s="1">
        <f>IF(OR(ISBLANK(値貼り付け用シート!Q121),値貼り付け用シート!Q121&gt;9990),NA(),値貼り付け用シート!Q121)</f>
        <v>28</v>
      </c>
      <c r="E2675" s="1">
        <f t="shared" si="1015"/>
        <v>28</v>
      </c>
      <c r="F2675" s="1">
        <f t="shared" si="1024"/>
        <v>172</v>
      </c>
      <c r="G2675" s="1">
        <f t="shared" si="1025"/>
        <v>8</v>
      </c>
      <c r="H2675" s="1">
        <f t="shared" si="1026"/>
        <v>22</v>
      </c>
    </row>
    <row r="2676" spans="1:8" x14ac:dyDescent="0.55000000000000004">
      <c r="A2676" s="1">
        <f>値貼り付け用シート!F121</f>
        <v>7</v>
      </c>
      <c r="B2676" s="1">
        <f>値貼り付け用シート!G121</f>
        <v>20</v>
      </c>
      <c r="C2676" s="1">
        <v>11</v>
      </c>
      <c r="D2676" s="1">
        <f>IF(OR(ISBLANK(値貼り付け用シート!R121),値貼り付け用シート!R121&gt;9990),NA(),値貼り付け用シート!R121)</f>
        <v>32</v>
      </c>
      <c r="E2676" s="1">
        <f t="shared" si="1015"/>
        <v>32</v>
      </c>
      <c r="F2676" s="1">
        <f t="shared" si="1024"/>
        <v>184</v>
      </c>
      <c r="G2676" s="1">
        <f t="shared" si="1025"/>
        <v>8</v>
      </c>
      <c r="H2676" s="1">
        <f t="shared" si="1026"/>
        <v>23</v>
      </c>
    </row>
    <row r="2677" spans="1:8" x14ac:dyDescent="0.55000000000000004">
      <c r="A2677" s="1">
        <f>値貼り付け用シート!F121</f>
        <v>7</v>
      </c>
      <c r="B2677" s="1">
        <f>値貼り付け用シート!G121</f>
        <v>20</v>
      </c>
      <c r="C2677" s="1">
        <v>12</v>
      </c>
      <c r="D2677" s="1">
        <f>IF(OR(ISBLANK(値貼り付け用シート!S121),値貼り付け用シート!S121&gt;9990),NA(),値貼り付け用シート!S121)</f>
        <v>35</v>
      </c>
      <c r="E2677" s="1">
        <f t="shared" si="1015"/>
        <v>35</v>
      </c>
      <c r="F2677" s="1">
        <f t="shared" si="1024"/>
        <v>201</v>
      </c>
      <c r="G2677" s="1">
        <f t="shared" si="1025"/>
        <v>8</v>
      </c>
      <c r="H2677" s="1">
        <f t="shared" si="1026"/>
        <v>25</v>
      </c>
    </row>
    <row r="2678" spans="1:8" x14ac:dyDescent="0.55000000000000004">
      <c r="A2678" s="1">
        <f>値貼り付け用シート!F121</f>
        <v>7</v>
      </c>
      <c r="B2678" s="1">
        <f>値貼り付け用シート!G121</f>
        <v>20</v>
      </c>
      <c r="C2678" s="1">
        <v>13</v>
      </c>
      <c r="D2678" s="1">
        <f>IF(OR(ISBLANK(値貼り付け用シート!T121),値貼り付け用シート!T121&gt;9990),NA(),値貼り付け用シート!T121)</f>
        <v>43</v>
      </c>
      <c r="E2678" s="1">
        <f t="shared" si="1015"/>
        <v>43</v>
      </c>
      <c r="F2678" s="1">
        <f t="shared" si="1024"/>
        <v>230</v>
      </c>
      <c r="G2678" s="1">
        <f t="shared" si="1025"/>
        <v>8</v>
      </c>
      <c r="H2678" s="1">
        <f t="shared" si="1026"/>
        <v>29</v>
      </c>
    </row>
    <row r="2679" spans="1:8" x14ac:dyDescent="0.55000000000000004">
      <c r="A2679" s="1">
        <f>値貼り付け用シート!F121</f>
        <v>7</v>
      </c>
      <c r="B2679" s="1">
        <f>値貼り付け用シート!G121</f>
        <v>20</v>
      </c>
      <c r="C2679" s="1">
        <v>14</v>
      </c>
      <c r="D2679" s="1">
        <f>IF(OR(ISBLANK(値貼り付け用シート!U121),値貼り付け用シート!U121&gt;9990),NA(),値貼り付け用シート!U121)</f>
        <v>44</v>
      </c>
      <c r="E2679" s="1">
        <f t="shared" si="1015"/>
        <v>44</v>
      </c>
      <c r="F2679" s="1">
        <f t="shared" si="1024"/>
        <v>255</v>
      </c>
      <c r="G2679" s="1">
        <f t="shared" si="1025"/>
        <v>8</v>
      </c>
      <c r="H2679" s="1">
        <f t="shared" si="1026"/>
        <v>32</v>
      </c>
    </row>
    <row r="2680" spans="1:8" x14ac:dyDescent="0.55000000000000004">
      <c r="A2680" s="1">
        <f>値貼り付け用シート!F121</f>
        <v>7</v>
      </c>
      <c r="B2680" s="1">
        <f>値貼り付け用シート!G121</f>
        <v>20</v>
      </c>
      <c r="C2680" s="1">
        <v>15</v>
      </c>
      <c r="D2680" s="1">
        <f>IF(OR(ISBLANK(値貼り付け用シート!V121),値貼り付け用シート!V121&gt;9990),NA(),値貼り付け用シート!V121)</f>
        <v>40</v>
      </c>
      <c r="E2680" s="1">
        <f t="shared" si="1015"/>
        <v>40</v>
      </c>
      <c r="F2680" s="1">
        <f t="shared" si="1024"/>
        <v>272</v>
      </c>
      <c r="G2680" s="1">
        <f t="shared" si="1025"/>
        <v>8</v>
      </c>
      <c r="H2680" s="1">
        <f t="shared" si="1026"/>
        <v>34</v>
      </c>
    </row>
    <row r="2681" spans="1:8" x14ac:dyDescent="0.55000000000000004">
      <c r="A2681" s="1">
        <f>値貼り付け用シート!F121</f>
        <v>7</v>
      </c>
      <c r="B2681" s="1">
        <f>値貼り付け用シート!G121</f>
        <v>20</v>
      </c>
      <c r="C2681" s="1">
        <v>16</v>
      </c>
      <c r="D2681" s="1">
        <f>IF(OR(ISBLANK(値貼り付け用シート!W121),値貼り付け用シート!W121&gt;9990),NA(),値貼り付け用シート!W121)</f>
        <v>39</v>
      </c>
      <c r="E2681" s="1">
        <f t="shared" si="1015"/>
        <v>39</v>
      </c>
      <c r="F2681" s="1">
        <f t="shared" si="1024"/>
        <v>287</v>
      </c>
      <c r="G2681" s="1">
        <f t="shared" si="1025"/>
        <v>8</v>
      </c>
      <c r="H2681" s="1">
        <f t="shared" si="1026"/>
        <v>36</v>
      </c>
    </row>
    <row r="2682" spans="1:8" x14ac:dyDescent="0.55000000000000004">
      <c r="A2682" s="1">
        <f>値貼り付け用シート!F121</f>
        <v>7</v>
      </c>
      <c r="B2682" s="1">
        <f>値貼り付け用シート!G121</f>
        <v>20</v>
      </c>
      <c r="C2682" s="1">
        <v>17</v>
      </c>
      <c r="D2682" s="1">
        <f>IF(OR(ISBLANK(値貼り付け用シート!X121),値貼り付け用シート!X121&gt;9990),NA(),値貼り付け用シート!X121)</f>
        <v>36</v>
      </c>
      <c r="E2682" s="1">
        <f t="shared" si="1015"/>
        <v>36</v>
      </c>
      <c r="F2682" s="1">
        <f t="shared" si="1024"/>
        <v>297</v>
      </c>
      <c r="G2682" s="1">
        <f t="shared" si="1025"/>
        <v>8</v>
      </c>
      <c r="H2682" s="1">
        <f t="shared" si="1026"/>
        <v>37</v>
      </c>
    </row>
    <row r="2683" spans="1:8" x14ac:dyDescent="0.55000000000000004">
      <c r="A2683" s="1">
        <f>値貼り付け用シート!F121</f>
        <v>7</v>
      </c>
      <c r="B2683" s="1">
        <f>値貼り付け用シート!G121</f>
        <v>20</v>
      </c>
      <c r="C2683" s="1">
        <v>18</v>
      </c>
      <c r="D2683" s="1">
        <f>IF(OR(ISBLANK(値貼り付け用シート!Y121),値貼り付け用シート!Y121&gt;9990),NA(),値貼り付け用シート!Y121)</f>
        <v>35</v>
      </c>
      <c r="E2683" s="1">
        <f t="shared" si="1015"/>
        <v>35</v>
      </c>
      <c r="F2683" s="1">
        <f t="shared" si="1024"/>
        <v>304</v>
      </c>
      <c r="G2683" s="1">
        <f t="shared" si="1025"/>
        <v>8</v>
      </c>
      <c r="H2683" s="1">
        <f t="shared" si="1026"/>
        <v>38</v>
      </c>
    </row>
    <row r="2684" spans="1:8" x14ac:dyDescent="0.55000000000000004">
      <c r="A2684" s="1">
        <f>値貼り付け用シート!F121</f>
        <v>7</v>
      </c>
      <c r="B2684" s="1">
        <f>値貼り付け用シート!G121</f>
        <v>20</v>
      </c>
      <c r="C2684" s="1">
        <v>19</v>
      </c>
      <c r="D2684" s="1">
        <f>IF(OR(ISBLANK(値貼り付け用シート!Z121),値貼り付け用シート!Z121&gt;9990),NA(),値貼り付け用シート!Z121)</f>
        <v>32</v>
      </c>
      <c r="E2684" s="1">
        <f t="shared" si="1015"/>
        <v>32</v>
      </c>
      <c r="F2684" s="1">
        <f t="shared" si="1024"/>
        <v>304</v>
      </c>
      <c r="G2684" s="1">
        <f t="shared" si="1025"/>
        <v>8</v>
      </c>
      <c r="H2684" s="1">
        <f t="shared" si="1026"/>
        <v>38</v>
      </c>
    </row>
    <row r="2685" spans="1:8" x14ac:dyDescent="0.55000000000000004">
      <c r="A2685" s="1">
        <f>値貼り付け用シート!F121</f>
        <v>7</v>
      </c>
      <c r="B2685" s="1">
        <f>値貼り付け用シート!G121</f>
        <v>20</v>
      </c>
      <c r="C2685" s="1">
        <v>20</v>
      </c>
      <c r="D2685" s="1">
        <f>IF(OR(ISBLANK(値貼り付け用シート!AA121),値貼り付け用シート!AA121&gt;9990),NA(),値貼り付け用シート!AA121)</f>
        <v>30</v>
      </c>
      <c r="E2685" s="1">
        <f t="shared" si="1015"/>
        <v>30</v>
      </c>
      <c r="F2685" s="1">
        <f t="shared" si="1024"/>
        <v>299</v>
      </c>
      <c r="G2685" s="1">
        <f t="shared" si="1025"/>
        <v>8</v>
      </c>
      <c r="H2685" s="1">
        <f t="shared" si="1026"/>
        <v>37</v>
      </c>
    </row>
    <row r="2686" spans="1:8" x14ac:dyDescent="0.55000000000000004">
      <c r="A2686" s="1">
        <f>値貼り付け用シート!F121</f>
        <v>7</v>
      </c>
      <c r="B2686" s="1">
        <f>値貼り付け用シート!G121</f>
        <v>20</v>
      </c>
      <c r="C2686" s="1">
        <v>21</v>
      </c>
      <c r="D2686" s="1">
        <f>IF(OR(ISBLANK(値貼り付け用シート!AB121),値貼り付け用シート!AB121&gt;9990),NA(),値貼り付け用シート!AB121)</f>
        <v>27</v>
      </c>
      <c r="E2686" s="1">
        <f t="shared" si="1015"/>
        <v>27</v>
      </c>
      <c r="F2686" s="1">
        <f t="shared" si="1024"/>
        <v>283</v>
      </c>
      <c r="G2686" s="1">
        <f t="shared" si="1025"/>
        <v>8</v>
      </c>
      <c r="H2686" s="1">
        <f t="shared" si="1026"/>
        <v>35</v>
      </c>
    </row>
    <row r="2687" spans="1:8" x14ac:dyDescent="0.55000000000000004">
      <c r="A2687" s="1">
        <f>値貼り付け用シート!F121</f>
        <v>7</v>
      </c>
      <c r="B2687" s="1">
        <f>値貼り付け用シート!G121</f>
        <v>20</v>
      </c>
      <c r="C2687" s="1">
        <v>22</v>
      </c>
      <c r="D2687" s="1">
        <f>IF(OR(ISBLANK(値貼り付け用シート!AC121),値貼り付け用シート!AC121&gt;9990),NA(),値貼り付け用シート!AC121)</f>
        <v>25</v>
      </c>
      <c r="E2687" s="1">
        <f t="shared" si="1015"/>
        <v>25</v>
      </c>
      <c r="F2687" s="1">
        <f t="shared" si="1024"/>
        <v>264</v>
      </c>
      <c r="G2687" s="1">
        <f t="shared" si="1025"/>
        <v>8</v>
      </c>
      <c r="H2687" s="1">
        <f t="shared" si="1026"/>
        <v>33</v>
      </c>
    </row>
    <row r="2688" spans="1:8" x14ac:dyDescent="0.55000000000000004">
      <c r="A2688" s="1">
        <f>値貼り付け用シート!F121</f>
        <v>7</v>
      </c>
      <c r="B2688" s="1">
        <f>値貼り付け用シート!G121</f>
        <v>20</v>
      </c>
      <c r="C2688" s="1">
        <v>23</v>
      </c>
      <c r="D2688" s="1">
        <f>IF(OR(ISBLANK(値貼り付け用シート!AD121),値貼り付け用シート!AD121&gt;9990),NA(),値貼り付け用シート!AD121)</f>
        <v>29</v>
      </c>
      <c r="E2688" s="1">
        <f t="shared" si="1015"/>
        <v>29</v>
      </c>
      <c r="F2688" s="1">
        <f t="shared" si="1024"/>
        <v>253</v>
      </c>
      <c r="G2688" s="1">
        <f t="shared" si="1025"/>
        <v>8</v>
      </c>
      <c r="H2688" s="1">
        <f t="shared" si="1026"/>
        <v>32</v>
      </c>
    </row>
    <row r="2689" spans="1:16" x14ac:dyDescent="0.55000000000000004">
      <c r="A2689" s="1">
        <f>値貼り付け用シート!F121</f>
        <v>7</v>
      </c>
      <c r="B2689" s="1">
        <f>値貼り付け用シート!G121</f>
        <v>20</v>
      </c>
      <c r="C2689" s="1">
        <v>24</v>
      </c>
      <c r="D2689" s="1">
        <f>IF(OR(ISBLANK(値貼り付け用シート!AE121),値貼り付け用シート!AE121&gt;9990),NA(),値貼り付け用シート!AE121)</f>
        <v>30</v>
      </c>
      <c r="E2689" s="1">
        <f t="shared" si="1015"/>
        <v>30</v>
      </c>
      <c r="F2689" s="1">
        <f t="shared" si="1024"/>
        <v>244</v>
      </c>
      <c r="G2689" s="1">
        <f t="shared" si="1025"/>
        <v>8</v>
      </c>
      <c r="H2689" s="1">
        <f t="shared" si="1026"/>
        <v>31</v>
      </c>
    </row>
    <row r="2690" spans="1:16" x14ac:dyDescent="0.55000000000000004">
      <c r="A2690" s="1">
        <f>値貼り付け用シート!F122</f>
        <v>7</v>
      </c>
      <c r="B2690" s="1">
        <f>値貼り付け用シート!G122</f>
        <v>21</v>
      </c>
      <c r="C2690" s="1">
        <v>1</v>
      </c>
      <c r="D2690" s="1">
        <f>IF(OR(ISBLANK(値貼り付け用シート!H122),値貼り付け用シート!H122&gt;9990),NA(),値貼り付け用シート!H122)</f>
        <v>33</v>
      </c>
      <c r="E2690" s="1">
        <f t="shared" si="1015"/>
        <v>33</v>
      </c>
      <c r="F2690" s="1">
        <f t="shared" si="1024"/>
        <v>241</v>
      </c>
      <c r="G2690" s="1">
        <f t="shared" si="1025"/>
        <v>8</v>
      </c>
      <c r="H2690" s="1">
        <f t="shared" si="1026"/>
        <v>30</v>
      </c>
      <c r="I2690" s="1">
        <f t="shared" ref="I2690" si="1035">COUNT(D2690:D2713)</f>
        <v>24</v>
      </c>
      <c r="J2690" s="1">
        <f t="shared" ref="J2690" si="1036">COUNT(H2690:H2713)</f>
        <v>24</v>
      </c>
      <c r="K2690" s="1">
        <f t="shared" ref="K2690" si="1037">IF(AND(I2690&gt;=20,J2690&gt;=20),0,1)</f>
        <v>0</v>
      </c>
      <c r="L2690" s="1">
        <f t="shared" ref="L2690" si="1038">IF(K2690=0,MAX(H2690:H2713),NA())</f>
        <v>44</v>
      </c>
      <c r="M2690" s="1">
        <f t="shared" ref="M2690" si="1039">IF(K2690=0,IF(L2690&lt;=70,1,0),NA())</f>
        <v>1</v>
      </c>
      <c r="N2690" s="1">
        <f t="shared" ref="N2690" si="1040">IF(COUNTIF(D2690:D2713,NA())=24,NA(),MAX(E2690:E2713))</f>
        <v>47</v>
      </c>
      <c r="O2690" s="1">
        <f t="shared" ref="O2690" si="1041">IF(COUNTIF(D2695:D2709,NA())=15,NA(),MAX(E2695:E2709))</f>
        <v>47</v>
      </c>
      <c r="P2690" s="1">
        <f t="shared" ref="P2690" si="1042">COUNTIF(D2690:D2713,"&gt;=120")</f>
        <v>0</v>
      </c>
    </row>
    <row r="2691" spans="1:16" x14ac:dyDescent="0.55000000000000004">
      <c r="A2691" s="1">
        <f>値貼り付け用シート!F122</f>
        <v>7</v>
      </c>
      <c r="B2691" s="1">
        <f>値貼り付け用シート!G122</f>
        <v>21</v>
      </c>
      <c r="C2691" s="1">
        <v>2</v>
      </c>
      <c r="D2691" s="1">
        <f>IF(OR(ISBLANK(値貼り付け用シート!I122),値貼り付け用シート!I122&gt;9990),NA(),値貼り付け用シート!I122)</f>
        <v>31</v>
      </c>
      <c r="E2691" s="1">
        <f t="shared" ref="E2691:E2754" si="1043">IF(ISERROR(D2691),0,D2691)</f>
        <v>31</v>
      </c>
      <c r="F2691" s="1">
        <f t="shared" si="1024"/>
        <v>237</v>
      </c>
      <c r="G2691" s="1">
        <f t="shared" si="1025"/>
        <v>8</v>
      </c>
      <c r="H2691" s="1">
        <f t="shared" si="1026"/>
        <v>30</v>
      </c>
    </row>
    <row r="2692" spans="1:16" x14ac:dyDescent="0.55000000000000004">
      <c r="A2692" s="1">
        <f>値貼り付け用シート!F122</f>
        <v>7</v>
      </c>
      <c r="B2692" s="1">
        <f>値貼り付け用シート!G122</f>
        <v>21</v>
      </c>
      <c r="C2692" s="1">
        <v>3</v>
      </c>
      <c r="D2692" s="1">
        <f>IF(OR(ISBLANK(値貼り付け用シート!J122),値貼り付け用シート!J122&gt;9990),NA(),値貼り付け用シート!J122)</f>
        <v>28</v>
      </c>
      <c r="E2692" s="1">
        <f t="shared" si="1043"/>
        <v>28</v>
      </c>
      <c r="F2692" s="1">
        <f t="shared" si="1024"/>
        <v>233</v>
      </c>
      <c r="G2692" s="1">
        <f t="shared" si="1025"/>
        <v>8</v>
      </c>
      <c r="H2692" s="1">
        <f t="shared" si="1026"/>
        <v>29</v>
      </c>
    </row>
    <row r="2693" spans="1:16" x14ac:dyDescent="0.55000000000000004">
      <c r="A2693" s="1">
        <f>値貼り付け用シート!F122</f>
        <v>7</v>
      </c>
      <c r="B2693" s="1">
        <f>値貼り付け用シート!G122</f>
        <v>21</v>
      </c>
      <c r="C2693" s="1">
        <v>4</v>
      </c>
      <c r="D2693" s="1">
        <f>IF(OR(ISBLANK(値貼り付け用シート!K122),値貼り付け用シート!K122&gt;9990),NA(),値貼り付け用シート!K122)</f>
        <v>28</v>
      </c>
      <c r="E2693" s="1">
        <f t="shared" si="1043"/>
        <v>28</v>
      </c>
      <c r="F2693" s="1">
        <f t="shared" si="1024"/>
        <v>231</v>
      </c>
      <c r="G2693" s="1">
        <f t="shared" si="1025"/>
        <v>8</v>
      </c>
      <c r="H2693" s="1">
        <f t="shared" si="1026"/>
        <v>29</v>
      </c>
    </row>
    <row r="2694" spans="1:16" x14ac:dyDescent="0.55000000000000004">
      <c r="A2694" s="1">
        <f>値貼り付け用シート!F122</f>
        <v>7</v>
      </c>
      <c r="B2694" s="1">
        <f>値貼り付け用シート!G122</f>
        <v>21</v>
      </c>
      <c r="C2694" s="1">
        <v>5</v>
      </c>
      <c r="D2694" s="1">
        <f>IF(OR(ISBLANK(値貼り付け用シート!L122),値貼り付け用シート!L122&gt;9990),NA(),値貼り付け用シート!L122)</f>
        <v>25</v>
      </c>
      <c r="E2694" s="1">
        <f t="shared" si="1043"/>
        <v>25</v>
      </c>
      <c r="F2694" s="1">
        <f t="shared" si="1024"/>
        <v>229</v>
      </c>
      <c r="G2694" s="1">
        <f t="shared" si="1025"/>
        <v>8</v>
      </c>
      <c r="H2694" s="1">
        <f t="shared" si="1026"/>
        <v>29</v>
      </c>
    </row>
    <row r="2695" spans="1:16" x14ac:dyDescent="0.55000000000000004">
      <c r="A2695" s="1">
        <f>値貼り付け用シート!F122</f>
        <v>7</v>
      </c>
      <c r="B2695" s="1">
        <f>値貼り付け用シート!G122</f>
        <v>21</v>
      </c>
      <c r="C2695" s="1">
        <v>6</v>
      </c>
      <c r="D2695" s="1">
        <f>IF(OR(ISBLANK(値貼り付け用シート!M122),値貼り付け用シート!M122&gt;9990),NA(),値貼り付け用シート!M122)</f>
        <v>25</v>
      </c>
      <c r="E2695" s="1">
        <f t="shared" si="1043"/>
        <v>25</v>
      </c>
      <c r="F2695" s="1">
        <f t="shared" si="1024"/>
        <v>229</v>
      </c>
      <c r="G2695" s="1">
        <f t="shared" si="1025"/>
        <v>8</v>
      </c>
      <c r="H2695" s="1">
        <f t="shared" si="1026"/>
        <v>29</v>
      </c>
    </row>
    <row r="2696" spans="1:16" x14ac:dyDescent="0.55000000000000004">
      <c r="A2696" s="1">
        <f>値貼り付け用シート!F122</f>
        <v>7</v>
      </c>
      <c r="B2696" s="1">
        <f>値貼り付け用シート!G122</f>
        <v>21</v>
      </c>
      <c r="C2696" s="1">
        <v>7</v>
      </c>
      <c r="D2696" s="1">
        <f>IF(OR(ISBLANK(値貼り付け用シート!N122),値貼り付け用シート!N122&gt;9990),NA(),値貼り付け用シート!N122)</f>
        <v>25</v>
      </c>
      <c r="E2696" s="1">
        <f t="shared" si="1043"/>
        <v>25</v>
      </c>
      <c r="F2696" s="1">
        <f t="shared" si="1024"/>
        <v>225</v>
      </c>
      <c r="G2696" s="1">
        <f t="shared" si="1025"/>
        <v>8</v>
      </c>
      <c r="H2696" s="1">
        <f t="shared" si="1026"/>
        <v>28</v>
      </c>
    </row>
    <row r="2697" spans="1:16" x14ac:dyDescent="0.55000000000000004">
      <c r="A2697" s="1">
        <f>値貼り付け用シート!F122</f>
        <v>7</v>
      </c>
      <c r="B2697" s="1">
        <f>値貼り付け用シート!G122</f>
        <v>21</v>
      </c>
      <c r="C2697" s="1">
        <v>8</v>
      </c>
      <c r="D2697" s="1">
        <f>IF(OR(ISBLANK(値貼り付け用シート!O122),値貼り付け用シート!O122&gt;9990),NA(),値貼り付け用シート!O122)</f>
        <v>28</v>
      </c>
      <c r="E2697" s="1">
        <f t="shared" si="1043"/>
        <v>28</v>
      </c>
      <c r="F2697" s="1">
        <f t="shared" si="1024"/>
        <v>223</v>
      </c>
      <c r="G2697" s="1">
        <f t="shared" si="1025"/>
        <v>8</v>
      </c>
      <c r="H2697" s="1">
        <f t="shared" si="1026"/>
        <v>28</v>
      </c>
    </row>
    <row r="2698" spans="1:16" x14ac:dyDescent="0.55000000000000004">
      <c r="A2698" s="1">
        <f>値貼り付け用シート!F122</f>
        <v>7</v>
      </c>
      <c r="B2698" s="1">
        <f>値貼り付け用シート!G122</f>
        <v>21</v>
      </c>
      <c r="C2698" s="1">
        <v>9</v>
      </c>
      <c r="D2698" s="1">
        <f>IF(OR(ISBLANK(値貼り付け用シート!P122),値貼り付け用シート!P122&gt;9990),NA(),値貼り付け用シート!P122)</f>
        <v>33</v>
      </c>
      <c r="E2698" s="1">
        <f t="shared" si="1043"/>
        <v>33</v>
      </c>
      <c r="F2698" s="1">
        <f t="shared" si="1024"/>
        <v>223</v>
      </c>
      <c r="G2698" s="1">
        <f t="shared" si="1025"/>
        <v>8</v>
      </c>
      <c r="H2698" s="1">
        <f t="shared" si="1026"/>
        <v>28</v>
      </c>
    </row>
    <row r="2699" spans="1:16" x14ac:dyDescent="0.55000000000000004">
      <c r="A2699" s="1">
        <f>値貼り付け用シート!F122</f>
        <v>7</v>
      </c>
      <c r="B2699" s="1">
        <f>値貼り付け用シート!G122</f>
        <v>21</v>
      </c>
      <c r="C2699" s="1">
        <v>10</v>
      </c>
      <c r="D2699" s="1">
        <f>IF(OR(ISBLANK(値貼り付け用シート!Q122),値貼り付け用シート!Q122&gt;9990),NA(),値貼り付け用シート!Q122)</f>
        <v>34</v>
      </c>
      <c r="E2699" s="1">
        <f t="shared" si="1043"/>
        <v>34</v>
      </c>
      <c r="F2699" s="1">
        <f t="shared" si="1024"/>
        <v>226</v>
      </c>
      <c r="G2699" s="1">
        <f t="shared" si="1025"/>
        <v>8</v>
      </c>
      <c r="H2699" s="1">
        <f t="shared" si="1026"/>
        <v>28</v>
      </c>
    </row>
    <row r="2700" spans="1:16" x14ac:dyDescent="0.55000000000000004">
      <c r="A2700" s="1">
        <f>値貼り付け用シート!F122</f>
        <v>7</v>
      </c>
      <c r="B2700" s="1">
        <f>値貼り付け用シート!G122</f>
        <v>21</v>
      </c>
      <c r="C2700" s="1">
        <v>11</v>
      </c>
      <c r="D2700" s="1">
        <f>IF(OR(ISBLANK(値貼り付け用シート!R122),値貼り付け用シート!R122&gt;9990),NA(),値貼り付け用シート!R122)</f>
        <v>41</v>
      </c>
      <c r="E2700" s="1">
        <f t="shared" si="1043"/>
        <v>41</v>
      </c>
      <c r="F2700" s="1">
        <f t="shared" si="1024"/>
        <v>239</v>
      </c>
      <c r="G2700" s="1">
        <f t="shared" si="1025"/>
        <v>8</v>
      </c>
      <c r="H2700" s="1">
        <f t="shared" si="1026"/>
        <v>30</v>
      </c>
    </row>
    <row r="2701" spans="1:16" x14ac:dyDescent="0.55000000000000004">
      <c r="A2701" s="1">
        <f>値貼り付け用シート!F122</f>
        <v>7</v>
      </c>
      <c r="B2701" s="1">
        <f>値貼り付け用シート!G122</f>
        <v>21</v>
      </c>
      <c r="C2701" s="1">
        <v>12</v>
      </c>
      <c r="D2701" s="1">
        <f>IF(OR(ISBLANK(値貼り付け用シート!S122),値貼り付け用シート!S122&gt;9990),NA(),値貼り付け用シート!S122)</f>
        <v>45</v>
      </c>
      <c r="E2701" s="1">
        <f t="shared" si="1043"/>
        <v>45</v>
      </c>
      <c r="F2701" s="1">
        <f t="shared" si="1024"/>
        <v>256</v>
      </c>
      <c r="G2701" s="1">
        <f t="shared" si="1025"/>
        <v>8</v>
      </c>
      <c r="H2701" s="1">
        <f t="shared" si="1026"/>
        <v>32</v>
      </c>
    </row>
    <row r="2702" spans="1:16" x14ac:dyDescent="0.55000000000000004">
      <c r="A2702" s="1">
        <f>値貼り付け用シート!F122</f>
        <v>7</v>
      </c>
      <c r="B2702" s="1">
        <f>値貼り付け用シート!G122</f>
        <v>21</v>
      </c>
      <c r="C2702" s="1">
        <v>13</v>
      </c>
      <c r="D2702" s="1">
        <f>IF(OR(ISBLANK(値貼り付け用シート!T122),値貼り付け用シート!T122&gt;9990),NA(),値貼り付け用シート!T122)</f>
        <v>44</v>
      </c>
      <c r="E2702" s="1">
        <f t="shared" si="1043"/>
        <v>44</v>
      </c>
      <c r="F2702" s="1">
        <f t="shared" si="1024"/>
        <v>275</v>
      </c>
      <c r="G2702" s="1">
        <f t="shared" si="1025"/>
        <v>8</v>
      </c>
      <c r="H2702" s="1">
        <f t="shared" si="1026"/>
        <v>34</v>
      </c>
    </row>
    <row r="2703" spans="1:16" x14ac:dyDescent="0.55000000000000004">
      <c r="A2703" s="1">
        <f>値貼り付け用シート!F122</f>
        <v>7</v>
      </c>
      <c r="B2703" s="1">
        <f>値貼り付け用シート!G122</f>
        <v>21</v>
      </c>
      <c r="C2703" s="1">
        <v>14</v>
      </c>
      <c r="D2703" s="1">
        <f>IF(OR(ISBLANK(値貼り付け用シート!U122),値貼り付け用シート!U122&gt;9990),NA(),値貼り付け用シート!U122)</f>
        <v>42</v>
      </c>
      <c r="E2703" s="1">
        <f t="shared" si="1043"/>
        <v>42</v>
      </c>
      <c r="F2703" s="1">
        <f t="shared" si="1024"/>
        <v>292</v>
      </c>
      <c r="G2703" s="1">
        <f t="shared" si="1025"/>
        <v>8</v>
      </c>
      <c r="H2703" s="1">
        <f t="shared" si="1026"/>
        <v>37</v>
      </c>
    </row>
    <row r="2704" spans="1:16" x14ac:dyDescent="0.55000000000000004">
      <c r="A2704" s="1">
        <f>値貼り付け用シート!F122</f>
        <v>7</v>
      </c>
      <c r="B2704" s="1">
        <f>値貼り付け用シート!G122</f>
        <v>21</v>
      </c>
      <c r="C2704" s="1">
        <v>15</v>
      </c>
      <c r="D2704" s="1">
        <f>IF(OR(ISBLANK(値貼り付け用シート!V122),値貼り付け用シート!V122&gt;9990),NA(),値貼り付け用シート!V122)</f>
        <v>43</v>
      </c>
      <c r="E2704" s="1">
        <f t="shared" si="1043"/>
        <v>43</v>
      </c>
      <c r="F2704" s="1">
        <f t="shared" si="1024"/>
        <v>310</v>
      </c>
      <c r="G2704" s="1">
        <f t="shared" si="1025"/>
        <v>8</v>
      </c>
      <c r="H2704" s="1">
        <f t="shared" si="1026"/>
        <v>39</v>
      </c>
    </row>
    <row r="2705" spans="1:16" x14ac:dyDescent="0.55000000000000004">
      <c r="A2705" s="1">
        <f>値貼り付け用シート!F122</f>
        <v>7</v>
      </c>
      <c r="B2705" s="1">
        <f>値貼り付け用シート!G122</f>
        <v>21</v>
      </c>
      <c r="C2705" s="1">
        <v>16</v>
      </c>
      <c r="D2705" s="1">
        <f>IF(OR(ISBLANK(値貼り付け用シート!W122),値貼り付け用シート!W122&gt;9990),NA(),値貼り付け用シート!W122)</f>
        <v>45</v>
      </c>
      <c r="E2705" s="1">
        <f t="shared" si="1043"/>
        <v>45</v>
      </c>
      <c r="F2705" s="1">
        <f t="shared" si="1024"/>
        <v>327</v>
      </c>
      <c r="G2705" s="1">
        <f t="shared" si="1025"/>
        <v>8</v>
      </c>
      <c r="H2705" s="1">
        <f t="shared" si="1026"/>
        <v>41</v>
      </c>
    </row>
    <row r="2706" spans="1:16" x14ac:dyDescent="0.55000000000000004">
      <c r="A2706" s="1">
        <f>値貼り付け用シート!F122</f>
        <v>7</v>
      </c>
      <c r="B2706" s="1">
        <f>値貼り付け用シート!G122</f>
        <v>21</v>
      </c>
      <c r="C2706" s="1">
        <v>17</v>
      </c>
      <c r="D2706" s="1">
        <f>IF(OR(ISBLANK(値貼り付け用シート!X122),値貼り付け用シート!X122&gt;9990),NA(),値貼り付け用シート!X122)</f>
        <v>44</v>
      </c>
      <c r="E2706" s="1">
        <f t="shared" si="1043"/>
        <v>44</v>
      </c>
      <c r="F2706" s="1">
        <f t="shared" si="1024"/>
        <v>338</v>
      </c>
      <c r="G2706" s="1">
        <f t="shared" si="1025"/>
        <v>8</v>
      </c>
      <c r="H2706" s="1">
        <f t="shared" si="1026"/>
        <v>42</v>
      </c>
    </row>
    <row r="2707" spans="1:16" x14ac:dyDescent="0.55000000000000004">
      <c r="A2707" s="1">
        <f>値貼り付け用シート!F122</f>
        <v>7</v>
      </c>
      <c r="B2707" s="1">
        <f>値貼り付け用シート!G122</f>
        <v>21</v>
      </c>
      <c r="C2707" s="1">
        <v>18</v>
      </c>
      <c r="D2707" s="1">
        <f>IF(OR(ISBLANK(値貼り付け用シート!Y122),値貼り付け用シート!Y122&gt;9990),NA(),値貼り付け用シート!Y122)</f>
        <v>47</v>
      </c>
      <c r="E2707" s="1">
        <f t="shared" si="1043"/>
        <v>47</v>
      </c>
      <c r="F2707" s="1">
        <f t="shared" si="1024"/>
        <v>351</v>
      </c>
      <c r="G2707" s="1">
        <f t="shared" si="1025"/>
        <v>8</v>
      </c>
      <c r="H2707" s="1">
        <f t="shared" si="1026"/>
        <v>44</v>
      </c>
    </row>
    <row r="2708" spans="1:16" x14ac:dyDescent="0.55000000000000004">
      <c r="A2708" s="1">
        <f>値貼り付け用シート!F122</f>
        <v>7</v>
      </c>
      <c r="B2708" s="1">
        <f>値貼り付け用シート!G122</f>
        <v>21</v>
      </c>
      <c r="C2708" s="1">
        <v>19</v>
      </c>
      <c r="D2708" s="1">
        <f>IF(OR(ISBLANK(値貼り付け用シート!Z122),値貼り付け用シート!Z122&gt;9990),NA(),値貼り付け用シート!Z122)</f>
        <v>34</v>
      </c>
      <c r="E2708" s="1">
        <f t="shared" si="1043"/>
        <v>34</v>
      </c>
      <c r="F2708" s="1">
        <f t="shared" si="1024"/>
        <v>344</v>
      </c>
      <c r="G2708" s="1">
        <f t="shared" si="1025"/>
        <v>8</v>
      </c>
      <c r="H2708" s="1">
        <f t="shared" si="1026"/>
        <v>43</v>
      </c>
    </row>
    <row r="2709" spans="1:16" x14ac:dyDescent="0.55000000000000004">
      <c r="A2709" s="1">
        <f>値貼り付け用シート!F122</f>
        <v>7</v>
      </c>
      <c r="B2709" s="1">
        <f>値貼り付け用シート!G122</f>
        <v>21</v>
      </c>
      <c r="C2709" s="1">
        <v>20</v>
      </c>
      <c r="D2709" s="1">
        <f>IF(OR(ISBLANK(値貼り付け用シート!AA122),値貼り付け用シート!AA122&gt;9990),NA(),値貼り付け用シート!AA122)</f>
        <v>24</v>
      </c>
      <c r="E2709" s="1">
        <f t="shared" si="1043"/>
        <v>24</v>
      </c>
      <c r="F2709" s="1">
        <f t="shared" si="1024"/>
        <v>323</v>
      </c>
      <c r="G2709" s="1">
        <f t="shared" si="1025"/>
        <v>8</v>
      </c>
      <c r="H2709" s="1">
        <f t="shared" si="1026"/>
        <v>40</v>
      </c>
    </row>
    <row r="2710" spans="1:16" x14ac:dyDescent="0.55000000000000004">
      <c r="A2710" s="1">
        <f>値貼り付け用シート!F122</f>
        <v>7</v>
      </c>
      <c r="B2710" s="1">
        <f>値貼り付け用シート!G122</f>
        <v>21</v>
      </c>
      <c r="C2710" s="1">
        <v>21</v>
      </c>
      <c r="D2710" s="1">
        <f>IF(OR(ISBLANK(値貼り付け用シート!AB122),値貼り付け用シート!AB122&gt;9990),NA(),値貼り付け用シート!AB122)</f>
        <v>23</v>
      </c>
      <c r="E2710" s="1">
        <f t="shared" si="1043"/>
        <v>23</v>
      </c>
      <c r="F2710" s="1">
        <f t="shared" si="1024"/>
        <v>302</v>
      </c>
      <c r="G2710" s="1">
        <f t="shared" si="1025"/>
        <v>8</v>
      </c>
      <c r="H2710" s="1">
        <f t="shared" si="1026"/>
        <v>38</v>
      </c>
    </row>
    <row r="2711" spans="1:16" x14ac:dyDescent="0.55000000000000004">
      <c r="A2711" s="1">
        <f>値貼り付け用シート!F122</f>
        <v>7</v>
      </c>
      <c r="B2711" s="1">
        <f>値貼り付け用シート!G122</f>
        <v>21</v>
      </c>
      <c r="C2711" s="1">
        <v>22</v>
      </c>
      <c r="D2711" s="1">
        <f>IF(OR(ISBLANK(値貼り付け用シート!AC122),値貼り付け用シート!AC122&gt;9990),NA(),値貼り付け用シート!AC122)</f>
        <v>19</v>
      </c>
      <c r="E2711" s="1">
        <f t="shared" si="1043"/>
        <v>19</v>
      </c>
      <c r="F2711" s="1">
        <f t="shared" si="1024"/>
        <v>279</v>
      </c>
      <c r="G2711" s="1">
        <f t="shared" si="1025"/>
        <v>8</v>
      </c>
      <c r="H2711" s="1">
        <f t="shared" si="1026"/>
        <v>35</v>
      </c>
    </row>
    <row r="2712" spans="1:16" x14ac:dyDescent="0.55000000000000004">
      <c r="A2712" s="1">
        <f>値貼り付け用シート!F122</f>
        <v>7</v>
      </c>
      <c r="B2712" s="1">
        <f>値貼り付け用シート!G122</f>
        <v>21</v>
      </c>
      <c r="C2712" s="1">
        <v>23</v>
      </c>
      <c r="D2712" s="1">
        <f>IF(OR(ISBLANK(値貼り付け用シート!AD122),値貼り付け用シート!AD122&gt;9990),NA(),値貼り付け用シート!AD122)</f>
        <v>17</v>
      </c>
      <c r="E2712" s="1">
        <f t="shared" si="1043"/>
        <v>17</v>
      </c>
      <c r="F2712" s="1">
        <f t="shared" si="1024"/>
        <v>253</v>
      </c>
      <c r="G2712" s="1">
        <f t="shared" si="1025"/>
        <v>8</v>
      </c>
      <c r="H2712" s="1">
        <f t="shared" si="1026"/>
        <v>32</v>
      </c>
    </row>
    <row r="2713" spans="1:16" x14ac:dyDescent="0.55000000000000004">
      <c r="A2713" s="1">
        <f>値貼り付け用シート!F122</f>
        <v>7</v>
      </c>
      <c r="B2713" s="1">
        <f>値貼り付け用シート!G122</f>
        <v>21</v>
      </c>
      <c r="C2713" s="1">
        <v>24</v>
      </c>
      <c r="D2713" s="1">
        <f>IF(OR(ISBLANK(値貼り付け用シート!AE122),値貼り付け用シート!AE122&gt;9990),NA(),値貼り付け用シート!AE122)</f>
        <v>21</v>
      </c>
      <c r="E2713" s="1">
        <f t="shared" si="1043"/>
        <v>21</v>
      </c>
      <c r="F2713" s="1">
        <f t="shared" si="1024"/>
        <v>229</v>
      </c>
      <c r="G2713" s="1">
        <f t="shared" si="1025"/>
        <v>8</v>
      </c>
      <c r="H2713" s="1">
        <f t="shared" si="1026"/>
        <v>29</v>
      </c>
    </row>
    <row r="2714" spans="1:16" x14ac:dyDescent="0.55000000000000004">
      <c r="A2714" s="1">
        <f>値貼り付け用シート!F123</f>
        <v>7</v>
      </c>
      <c r="B2714" s="1">
        <f>値貼り付け用シート!G123</f>
        <v>22</v>
      </c>
      <c r="C2714" s="1">
        <v>1</v>
      </c>
      <c r="D2714" s="1">
        <f>IF(OR(ISBLANK(値貼り付け用シート!H123),値貼り付け用シート!H123&gt;9990),NA(),値貼り付け用シート!H123)</f>
        <v>21</v>
      </c>
      <c r="E2714" s="1">
        <f t="shared" si="1043"/>
        <v>21</v>
      </c>
      <c r="F2714" s="1">
        <f t="shared" si="1024"/>
        <v>206</v>
      </c>
      <c r="G2714" s="1">
        <f t="shared" si="1025"/>
        <v>8</v>
      </c>
      <c r="H2714" s="1">
        <f t="shared" si="1026"/>
        <v>26</v>
      </c>
      <c r="I2714" s="1">
        <f t="shared" ref="I2714" si="1044">COUNT(D2714:D2737)</f>
        <v>24</v>
      </c>
      <c r="J2714" s="1">
        <f t="shared" ref="J2714" si="1045">COUNT(H2714:H2737)</f>
        <v>24</v>
      </c>
      <c r="K2714" s="1">
        <f t="shared" ref="K2714" si="1046">IF(AND(I2714&gt;=20,J2714&gt;=20),0,1)</f>
        <v>0</v>
      </c>
      <c r="L2714" s="1">
        <f t="shared" ref="L2714" si="1047">IF(K2714=0,MAX(H2714:H2737),NA())</f>
        <v>45</v>
      </c>
      <c r="M2714" s="1">
        <f t="shared" ref="M2714" si="1048">IF(K2714=0,IF(L2714&lt;=70,1,0),NA())</f>
        <v>1</v>
      </c>
      <c r="N2714" s="1">
        <f t="shared" ref="N2714" si="1049">IF(COUNTIF(D2714:D2737,NA())=24,NA(),MAX(E2714:E2737))</f>
        <v>49</v>
      </c>
      <c r="O2714" s="1">
        <f t="shared" ref="O2714" si="1050">IF(COUNTIF(D2719:D2733,NA())=15,NA(),MAX(E2719:E2733))</f>
        <v>49</v>
      </c>
      <c r="P2714" s="1">
        <f t="shared" ref="P2714" si="1051">COUNTIF(D2714:D2737,"&gt;=120")</f>
        <v>0</v>
      </c>
    </row>
    <row r="2715" spans="1:16" x14ac:dyDescent="0.55000000000000004">
      <c r="A2715" s="1">
        <f>値貼り付け用シート!F123</f>
        <v>7</v>
      </c>
      <c r="B2715" s="1">
        <f>値貼り付け用シート!G123</f>
        <v>22</v>
      </c>
      <c r="C2715" s="1">
        <v>2</v>
      </c>
      <c r="D2715" s="1">
        <f>IF(OR(ISBLANK(値貼り付け用シート!I123),値貼り付け用シート!I123&gt;9990),NA(),値貼り付け用シート!I123)</f>
        <v>22</v>
      </c>
      <c r="E2715" s="1">
        <f t="shared" si="1043"/>
        <v>22</v>
      </c>
      <c r="F2715" s="1">
        <f t="shared" ref="F2715:F2778" si="1052">SUM(E2708:E2715)</f>
        <v>181</v>
      </c>
      <c r="G2715" s="1">
        <f t="shared" ref="G2715:G2778" si="1053">COUNT(D2708:D2715)</f>
        <v>8</v>
      </c>
      <c r="H2715" s="1">
        <f t="shared" ref="H2715:H2778" si="1054">IF(G2715&gt;=6,ROUND(F2715/G2715,0),NA())</f>
        <v>23</v>
      </c>
    </row>
    <row r="2716" spans="1:16" x14ac:dyDescent="0.55000000000000004">
      <c r="A2716" s="1">
        <f>値貼り付け用シート!F123</f>
        <v>7</v>
      </c>
      <c r="B2716" s="1">
        <f>値貼り付け用シート!G123</f>
        <v>22</v>
      </c>
      <c r="C2716" s="1">
        <v>3</v>
      </c>
      <c r="D2716" s="1">
        <f>IF(OR(ISBLANK(値貼り付け用シート!J123),値貼り付け用シート!J123&gt;9990),NA(),値貼り付け用シート!J123)</f>
        <v>21</v>
      </c>
      <c r="E2716" s="1">
        <f t="shared" si="1043"/>
        <v>21</v>
      </c>
      <c r="F2716" s="1">
        <f t="shared" si="1052"/>
        <v>168</v>
      </c>
      <c r="G2716" s="1">
        <f t="shared" si="1053"/>
        <v>8</v>
      </c>
      <c r="H2716" s="1">
        <f t="shared" si="1054"/>
        <v>21</v>
      </c>
    </row>
    <row r="2717" spans="1:16" x14ac:dyDescent="0.55000000000000004">
      <c r="A2717" s="1">
        <f>値貼り付け用シート!F123</f>
        <v>7</v>
      </c>
      <c r="B2717" s="1">
        <f>値貼り付け用シート!G123</f>
        <v>22</v>
      </c>
      <c r="C2717" s="1">
        <v>4</v>
      </c>
      <c r="D2717" s="1">
        <f>IF(OR(ISBLANK(値貼り付け用シート!K123),値貼り付け用シート!K123&gt;9990),NA(),値貼り付け用シート!K123)</f>
        <v>20</v>
      </c>
      <c r="E2717" s="1">
        <f t="shared" si="1043"/>
        <v>20</v>
      </c>
      <c r="F2717" s="1">
        <f t="shared" si="1052"/>
        <v>164</v>
      </c>
      <c r="G2717" s="1">
        <f t="shared" si="1053"/>
        <v>8</v>
      </c>
      <c r="H2717" s="1">
        <f t="shared" si="1054"/>
        <v>21</v>
      </c>
    </row>
    <row r="2718" spans="1:16" x14ac:dyDescent="0.55000000000000004">
      <c r="A2718" s="1">
        <f>値貼り付け用シート!F123</f>
        <v>7</v>
      </c>
      <c r="B2718" s="1">
        <f>値貼り付け用シート!G123</f>
        <v>22</v>
      </c>
      <c r="C2718" s="1">
        <v>5</v>
      </c>
      <c r="D2718" s="1">
        <f>IF(OR(ISBLANK(値貼り付け用シート!L123),値貼り付け用シート!L123&gt;9990),NA(),値貼り付け用シート!L123)</f>
        <v>19</v>
      </c>
      <c r="E2718" s="1">
        <f t="shared" si="1043"/>
        <v>19</v>
      </c>
      <c r="F2718" s="1">
        <f t="shared" si="1052"/>
        <v>160</v>
      </c>
      <c r="G2718" s="1">
        <f t="shared" si="1053"/>
        <v>8</v>
      </c>
      <c r="H2718" s="1">
        <f t="shared" si="1054"/>
        <v>20</v>
      </c>
    </row>
    <row r="2719" spans="1:16" x14ac:dyDescent="0.55000000000000004">
      <c r="A2719" s="1">
        <f>値貼り付け用シート!F123</f>
        <v>7</v>
      </c>
      <c r="B2719" s="1">
        <f>値貼り付け用シート!G123</f>
        <v>22</v>
      </c>
      <c r="C2719" s="1">
        <v>6</v>
      </c>
      <c r="D2719" s="1">
        <f>IF(OR(ISBLANK(値貼り付け用シート!M123),値貼り付け用シート!M123&gt;9990),NA(),値貼り付け用シート!M123)</f>
        <v>18</v>
      </c>
      <c r="E2719" s="1">
        <f t="shared" si="1043"/>
        <v>18</v>
      </c>
      <c r="F2719" s="1">
        <f t="shared" si="1052"/>
        <v>159</v>
      </c>
      <c r="G2719" s="1">
        <f t="shared" si="1053"/>
        <v>8</v>
      </c>
      <c r="H2719" s="1">
        <f t="shared" si="1054"/>
        <v>20</v>
      </c>
    </row>
    <row r="2720" spans="1:16" x14ac:dyDescent="0.55000000000000004">
      <c r="A2720" s="1">
        <f>値貼り付け用シート!F123</f>
        <v>7</v>
      </c>
      <c r="B2720" s="1">
        <f>値貼り付け用シート!G123</f>
        <v>22</v>
      </c>
      <c r="C2720" s="1">
        <v>7</v>
      </c>
      <c r="D2720" s="1">
        <f>IF(OR(ISBLANK(値貼り付け用シート!N123),値貼り付け用シート!N123&gt;9990),NA(),値貼り付け用シート!N123)</f>
        <v>18</v>
      </c>
      <c r="E2720" s="1">
        <f t="shared" si="1043"/>
        <v>18</v>
      </c>
      <c r="F2720" s="1">
        <f t="shared" si="1052"/>
        <v>160</v>
      </c>
      <c r="G2720" s="1">
        <f t="shared" si="1053"/>
        <v>8</v>
      </c>
      <c r="H2720" s="1">
        <f t="shared" si="1054"/>
        <v>20</v>
      </c>
    </row>
    <row r="2721" spans="1:8" x14ac:dyDescent="0.55000000000000004">
      <c r="A2721" s="1">
        <f>値貼り付け用シート!F123</f>
        <v>7</v>
      </c>
      <c r="B2721" s="1">
        <f>値貼り付け用シート!G123</f>
        <v>22</v>
      </c>
      <c r="C2721" s="1">
        <v>8</v>
      </c>
      <c r="D2721" s="1">
        <f>IF(OR(ISBLANK(値貼り付け用シート!O123),値貼り付け用シート!O123&gt;9990),NA(),値貼り付け用シート!O123)</f>
        <v>19</v>
      </c>
      <c r="E2721" s="1">
        <f t="shared" si="1043"/>
        <v>19</v>
      </c>
      <c r="F2721" s="1">
        <f t="shared" si="1052"/>
        <v>158</v>
      </c>
      <c r="G2721" s="1">
        <f t="shared" si="1053"/>
        <v>8</v>
      </c>
      <c r="H2721" s="1">
        <f t="shared" si="1054"/>
        <v>20</v>
      </c>
    </row>
    <row r="2722" spans="1:8" x14ac:dyDescent="0.55000000000000004">
      <c r="A2722" s="1">
        <f>値貼り付け用シート!F123</f>
        <v>7</v>
      </c>
      <c r="B2722" s="1">
        <f>値貼り付け用シート!G123</f>
        <v>22</v>
      </c>
      <c r="C2722" s="1">
        <v>9</v>
      </c>
      <c r="D2722" s="1">
        <f>IF(OR(ISBLANK(値貼り付け用シート!P123),値貼り付け用シート!P123&gt;9990),NA(),値貼り付け用シート!P123)</f>
        <v>24</v>
      </c>
      <c r="E2722" s="1">
        <f t="shared" si="1043"/>
        <v>24</v>
      </c>
      <c r="F2722" s="1">
        <f t="shared" si="1052"/>
        <v>161</v>
      </c>
      <c r="G2722" s="1">
        <f t="shared" si="1053"/>
        <v>8</v>
      </c>
      <c r="H2722" s="1">
        <f t="shared" si="1054"/>
        <v>20</v>
      </c>
    </row>
    <row r="2723" spans="1:8" x14ac:dyDescent="0.55000000000000004">
      <c r="A2723" s="1">
        <f>値貼り付け用シート!F123</f>
        <v>7</v>
      </c>
      <c r="B2723" s="1">
        <f>値貼り付け用シート!G123</f>
        <v>22</v>
      </c>
      <c r="C2723" s="1">
        <v>10</v>
      </c>
      <c r="D2723" s="1">
        <f>IF(OR(ISBLANK(値貼り付け用シート!Q123),値貼り付け用シート!Q123&gt;9990),NA(),値貼り付け用シート!Q123)</f>
        <v>29</v>
      </c>
      <c r="E2723" s="1">
        <f t="shared" si="1043"/>
        <v>29</v>
      </c>
      <c r="F2723" s="1">
        <f t="shared" si="1052"/>
        <v>168</v>
      </c>
      <c r="G2723" s="1">
        <f t="shared" si="1053"/>
        <v>8</v>
      </c>
      <c r="H2723" s="1">
        <f t="shared" si="1054"/>
        <v>21</v>
      </c>
    </row>
    <row r="2724" spans="1:8" x14ac:dyDescent="0.55000000000000004">
      <c r="A2724" s="1">
        <f>値貼り付け用シート!F123</f>
        <v>7</v>
      </c>
      <c r="B2724" s="1">
        <f>値貼り付け用シート!G123</f>
        <v>22</v>
      </c>
      <c r="C2724" s="1">
        <v>11</v>
      </c>
      <c r="D2724" s="1">
        <f>IF(OR(ISBLANK(値貼り付け用シート!R123),値貼り付け用シート!R123&gt;9990),NA(),値貼り付け用シート!R123)</f>
        <v>35</v>
      </c>
      <c r="E2724" s="1">
        <f t="shared" si="1043"/>
        <v>35</v>
      </c>
      <c r="F2724" s="1">
        <f t="shared" si="1052"/>
        <v>182</v>
      </c>
      <c r="G2724" s="1">
        <f t="shared" si="1053"/>
        <v>8</v>
      </c>
      <c r="H2724" s="1">
        <f t="shared" si="1054"/>
        <v>23</v>
      </c>
    </row>
    <row r="2725" spans="1:8" x14ac:dyDescent="0.55000000000000004">
      <c r="A2725" s="1">
        <f>値貼り付け用シート!F123</f>
        <v>7</v>
      </c>
      <c r="B2725" s="1">
        <f>値貼り付け用シート!G123</f>
        <v>22</v>
      </c>
      <c r="C2725" s="1">
        <v>12</v>
      </c>
      <c r="D2725" s="1">
        <f>IF(OR(ISBLANK(値貼り付け用シート!S123),値貼り付け用シート!S123&gt;9990),NA(),値貼り付け用シート!S123)</f>
        <v>43</v>
      </c>
      <c r="E2725" s="1">
        <f t="shared" si="1043"/>
        <v>43</v>
      </c>
      <c r="F2725" s="1">
        <f t="shared" si="1052"/>
        <v>205</v>
      </c>
      <c r="G2725" s="1">
        <f t="shared" si="1053"/>
        <v>8</v>
      </c>
      <c r="H2725" s="1">
        <f t="shared" si="1054"/>
        <v>26</v>
      </c>
    </row>
    <row r="2726" spans="1:8" x14ac:dyDescent="0.55000000000000004">
      <c r="A2726" s="1">
        <f>値貼り付け用シート!F123</f>
        <v>7</v>
      </c>
      <c r="B2726" s="1">
        <f>値貼り付け用シート!G123</f>
        <v>22</v>
      </c>
      <c r="C2726" s="1">
        <v>13</v>
      </c>
      <c r="D2726" s="1">
        <f>IF(OR(ISBLANK(値貼り付け用シート!T123),値貼り付け用シート!T123&gt;9990),NA(),値貼り付け用シート!T123)</f>
        <v>49</v>
      </c>
      <c r="E2726" s="1">
        <f t="shared" si="1043"/>
        <v>49</v>
      </c>
      <c r="F2726" s="1">
        <f t="shared" si="1052"/>
        <v>235</v>
      </c>
      <c r="G2726" s="1">
        <f t="shared" si="1053"/>
        <v>8</v>
      </c>
      <c r="H2726" s="1">
        <f t="shared" si="1054"/>
        <v>29</v>
      </c>
    </row>
    <row r="2727" spans="1:8" x14ac:dyDescent="0.55000000000000004">
      <c r="A2727" s="1">
        <f>値貼り付け用シート!F123</f>
        <v>7</v>
      </c>
      <c r="B2727" s="1">
        <f>値貼り付け用シート!G123</f>
        <v>22</v>
      </c>
      <c r="C2727" s="1">
        <v>14</v>
      </c>
      <c r="D2727" s="1">
        <f>IF(OR(ISBLANK(値貼り付け用シート!U123),値貼り付け用シート!U123&gt;9990),NA(),値貼り付け用シート!U123)</f>
        <v>47</v>
      </c>
      <c r="E2727" s="1">
        <f t="shared" si="1043"/>
        <v>47</v>
      </c>
      <c r="F2727" s="1">
        <f t="shared" si="1052"/>
        <v>264</v>
      </c>
      <c r="G2727" s="1">
        <f t="shared" si="1053"/>
        <v>8</v>
      </c>
      <c r="H2727" s="1">
        <f t="shared" si="1054"/>
        <v>33</v>
      </c>
    </row>
    <row r="2728" spans="1:8" x14ac:dyDescent="0.55000000000000004">
      <c r="A2728" s="1">
        <f>値貼り付け用シート!F123</f>
        <v>7</v>
      </c>
      <c r="B2728" s="1">
        <f>値貼り付け用シート!G123</f>
        <v>22</v>
      </c>
      <c r="C2728" s="1">
        <v>15</v>
      </c>
      <c r="D2728" s="1">
        <f>IF(OR(ISBLANK(値貼り付け用シート!V123),値貼り付け用シート!V123&gt;9990),NA(),値貼り付け用シート!V123)</f>
        <v>47</v>
      </c>
      <c r="E2728" s="1">
        <f t="shared" si="1043"/>
        <v>47</v>
      </c>
      <c r="F2728" s="1">
        <f t="shared" si="1052"/>
        <v>293</v>
      </c>
      <c r="G2728" s="1">
        <f t="shared" si="1053"/>
        <v>8</v>
      </c>
      <c r="H2728" s="1">
        <f t="shared" si="1054"/>
        <v>37</v>
      </c>
    </row>
    <row r="2729" spans="1:8" x14ac:dyDescent="0.55000000000000004">
      <c r="A2729" s="1">
        <f>値貼り付け用シート!F123</f>
        <v>7</v>
      </c>
      <c r="B2729" s="1">
        <f>値貼り付け用シート!G123</f>
        <v>22</v>
      </c>
      <c r="C2729" s="1">
        <v>16</v>
      </c>
      <c r="D2729" s="1">
        <f>IF(OR(ISBLANK(値貼り付け用シート!W123),値貼り付け用シート!W123&gt;9990),NA(),値貼り付け用シート!W123)</f>
        <v>48</v>
      </c>
      <c r="E2729" s="1">
        <f t="shared" si="1043"/>
        <v>48</v>
      </c>
      <c r="F2729" s="1">
        <f t="shared" si="1052"/>
        <v>322</v>
      </c>
      <c r="G2729" s="1">
        <f t="shared" si="1053"/>
        <v>8</v>
      </c>
      <c r="H2729" s="1">
        <f t="shared" si="1054"/>
        <v>40</v>
      </c>
    </row>
    <row r="2730" spans="1:8" x14ac:dyDescent="0.55000000000000004">
      <c r="A2730" s="1">
        <f>値貼り付け用シート!F123</f>
        <v>7</v>
      </c>
      <c r="B2730" s="1">
        <f>値貼り付け用シート!G123</f>
        <v>22</v>
      </c>
      <c r="C2730" s="1">
        <v>17</v>
      </c>
      <c r="D2730" s="1">
        <f>IF(OR(ISBLANK(値貼り付け用シート!X123),値貼り付け用シート!X123&gt;9990),NA(),値貼り付け用シート!X123)</f>
        <v>46</v>
      </c>
      <c r="E2730" s="1">
        <f t="shared" si="1043"/>
        <v>46</v>
      </c>
      <c r="F2730" s="1">
        <f t="shared" si="1052"/>
        <v>344</v>
      </c>
      <c r="G2730" s="1">
        <f t="shared" si="1053"/>
        <v>8</v>
      </c>
      <c r="H2730" s="1">
        <f t="shared" si="1054"/>
        <v>43</v>
      </c>
    </row>
    <row r="2731" spans="1:8" x14ac:dyDescent="0.55000000000000004">
      <c r="A2731" s="1">
        <f>値貼り付け用シート!F123</f>
        <v>7</v>
      </c>
      <c r="B2731" s="1">
        <f>値貼り付け用シート!G123</f>
        <v>22</v>
      </c>
      <c r="C2731" s="1">
        <v>18</v>
      </c>
      <c r="D2731" s="1">
        <f>IF(OR(ISBLANK(値貼り付け用シート!Y123),値貼り付け用シート!Y123&gt;9990),NA(),値貼り付け用シート!Y123)</f>
        <v>45</v>
      </c>
      <c r="E2731" s="1">
        <f t="shared" si="1043"/>
        <v>45</v>
      </c>
      <c r="F2731" s="1">
        <f t="shared" si="1052"/>
        <v>360</v>
      </c>
      <c r="G2731" s="1">
        <f t="shared" si="1053"/>
        <v>8</v>
      </c>
      <c r="H2731" s="1">
        <f t="shared" si="1054"/>
        <v>45</v>
      </c>
    </row>
    <row r="2732" spans="1:8" x14ac:dyDescent="0.55000000000000004">
      <c r="A2732" s="1">
        <f>値貼り付け用シート!F123</f>
        <v>7</v>
      </c>
      <c r="B2732" s="1">
        <f>値貼り付け用シート!G123</f>
        <v>22</v>
      </c>
      <c r="C2732" s="1">
        <v>19</v>
      </c>
      <c r="D2732" s="1">
        <f>IF(OR(ISBLANK(値貼り付け用シート!Z123),値貼り付け用シート!Z123&gt;9990),NA(),値貼り付け用シート!Z123)</f>
        <v>29</v>
      </c>
      <c r="E2732" s="1">
        <f t="shared" si="1043"/>
        <v>29</v>
      </c>
      <c r="F2732" s="1">
        <f t="shared" si="1052"/>
        <v>354</v>
      </c>
      <c r="G2732" s="1">
        <f t="shared" si="1053"/>
        <v>8</v>
      </c>
      <c r="H2732" s="1">
        <f t="shared" si="1054"/>
        <v>44</v>
      </c>
    </row>
    <row r="2733" spans="1:8" x14ac:dyDescent="0.55000000000000004">
      <c r="A2733" s="1">
        <f>値貼り付け用シート!F123</f>
        <v>7</v>
      </c>
      <c r="B2733" s="1">
        <f>値貼り付け用シート!G123</f>
        <v>22</v>
      </c>
      <c r="C2733" s="1">
        <v>20</v>
      </c>
      <c r="D2733" s="1">
        <f>IF(OR(ISBLANK(値貼り付け用シート!AA123),値貼り付け用シート!AA123&gt;9990),NA(),値貼り付け用シート!AA123)</f>
        <v>25</v>
      </c>
      <c r="E2733" s="1">
        <f t="shared" si="1043"/>
        <v>25</v>
      </c>
      <c r="F2733" s="1">
        <f t="shared" si="1052"/>
        <v>336</v>
      </c>
      <c r="G2733" s="1">
        <f t="shared" si="1053"/>
        <v>8</v>
      </c>
      <c r="H2733" s="1">
        <f t="shared" si="1054"/>
        <v>42</v>
      </c>
    </row>
    <row r="2734" spans="1:8" x14ac:dyDescent="0.55000000000000004">
      <c r="A2734" s="1">
        <f>値貼り付け用シート!F123</f>
        <v>7</v>
      </c>
      <c r="B2734" s="1">
        <f>値貼り付け用シート!G123</f>
        <v>22</v>
      </c>
      <c r="C2734" s="1">
        <v>21</v>
      </c>
      <c r="D2734" s="1">
        <f>IF(OR(ISBLANK(値貼り付け用シート!AB123),値貼り付け用シート!AB123&gt;9990),NA(),値貼り付け用シート!AB123)</f>
        <v>22</v>
      </c>
      <c r="E2734" s="1">
        <f t="shared" si="1043"/>
        <v>22</v>
      </c>
      <c r="F2734" s="1">
        <f t="shared" si="1052"/>
        <v>309</v>
      </c>
      <c r="G2734" s="1">
        <f t="shared" si="1053"/>
        <v>8</v>
      </c>
      <c r="H2734" s="1">
        <f t="shared" si="1054"/>
        <v>39</v>
      </c>
    </row>
    <row r="2735" spans="1:8" x14ac:dyDescent="0.55000000000000004">
      <c r="A2735" s="1">
        <f>値貼り付け用シート!F123</f>
        <v>7</v>
      </c>
      <c r="B2735" s="1">
        <f>値貼り付け用シート!G123</f>
        <v>22</v>
      </c>
      <c r="C2735" s="1">
        <v>22</v>
      </c>
      <c r="D2735" s="1">
        <f>IF(OR(ISBLANK(値貼り付け用シート!AC123),値貼り付け用シート!AC123&gt;9990),NA(),値貼り付け用シート!AC123)</f>
        <v>21</v>
      </c>
      <c r="E2735" s="1">
        <f t="shared" si="1043"/>
        <v>21</v>
      </c>
      <c r="F2735" s="1">
        <f t="shared" si="1052"/>
        <v>283</v>
      </c>
      <c r="G2735" s="1">
        <f t="shared" si="1053"/>
        <v>8</v>
      </c>
      <c r="H2735" s="1">
        <f t="shared" si="1054"/>
        <v>35</v>
      </c>
    </row>
    <row r="2736" spans="1:8" x14ac:dyDescent="0.55000000000000004">
      <c r="A2736" s="1">
        <f>値貼り付け用シート!F123</f>
        <v>7</v>
      </c>
      <c r="B2736" s="1">
        <f>値貼り付け用シート!G123</f>
        <v>22</v>
      </c>
      <c r="C2736" s="1">
        <v>23</v>
      </c>
      <c r="D2736" s="1">
        <f>IF(OR(ISBLANK(値貼り付け用シート!AD123),値貼り付け用シート!AD123&gt;9990),NA(),値貼り付け用シート!AD123)</f>
        <v>21</v>
      </c>
      <c r="E2736" s="1">
        <f t="shared" si="1043"/>
        <v>21</v>
      </c>
      <c r="F2736" s="1">
        <f t="shared" si="1052"/>
        <v>257</v>
      </c>
      <c r="G2736" s="1">
        <f t="shared" si="1053"/>
        <v>8</v>
      </c>
      <c r="H2736" s="1">
        <f t="shared" si="1054"/>
        <v>32</v>
      </c>
    </row>
    <row r="2737" spans="1:16" x14ac:dyDescent="0.55000000000000004">
      <c r="A2737" s="1">
        <f>値貼り付け用シート!F123</f>
        <v>7</v>
      </c>
      <c r="B2737" s="1">
        <f>値貼り付け用シート!G123</f>
        <v>22</v>
      </c>
      <c r="C2737" s="1">
        <v>24</v>
      </c>
      <c r="D2737" s="1">
        <f>IF(OR(ISBLANK(値貼り付け用シート!AE123),値貼り付け用シート!AE123&gt;9990),NA(),値貼り付け用シート!AE123)</f>
        <v>19</v>
      </c>
      <c r="E2737" s="1">
        <f t="shared" si="1043"/>
        <v>19</v>
      </c>
      <c r="F2737" s="1">
        <f t="shared" si="1052"/>
        <v>228</v>
      </c>
      <c r="G2737" s="1">
        <f t="shared" si="1053"/>
        <v>8</v>
      </c>
      <c r="H2737" s="1">
        <f t="shared" si="1054"/>
        <v>29</v>
      </c>
    </row>
    <row r="2738" spans="1:16" x14ac:dyDescent="0.55000000000000004">
      <c r="A2738" s="1">
        <f>値貼り付け用シート!F124</f>
        <v>7</v>
      </c>
      <c r="B2738" s="1">
        <f>値貼り付け用シート!G124</f>
        <v>23</v>
      </c>
      <c r="C2738" s="1">
        <v>1</v>
      </c>
      <c r="D2738" s="1" t="e">
        <f>IF(OR(ISBLANK(値貼り付け用シート!H124),値貼り付け用シート!H124&gt;9990),NA(),値貼り付け用シート!H124)</f>
        <v>#N/A</v>
      </c>
      <c r="E2738" s="1">
        <f t="shared" si="1043"/>
        <v>0</v>
      </c>
      <c r="F2738" s="1">
        <f t="shared" si="1052"/>
        <v>182</v>
      </c>
      <c r="G2738" s="1">
        <f t="shared" si="1053"/>
        <v>7</v>
      </c>
      <c r="H2738" s="1">
        <f t="shared" si="1054"/>
        <v>26</v>
      </c>
      <c r="I2738" s="1">
        <f t="shared" ref="I2738" si="1055">COUNT(D2738:D2761)</f>
        <v>23</v>
      </c>
      <c r="J2738" s="1">
        <f t="shared" ref="J2738" si="1056">COUNT(H2738:H2761)</f>
        <v>24</v>
      </c>
      <c r="K2738" s="1">
        <f t="shared" ref="K2738" si="1057">IF(AND(I2738&gt;=20,J2738&gt;=20),0,1)</f>
        <v>0</v>
      </c>
      <c r="L2738" s="1">
        <f t="shared" ref="L2738" si="1058">IF(K2738=0,MAX(H2738:H2761),NA())</f>
        <v>63</v>
      </c>
      <c r="M2738" s="1">
        <f t="shared" ref="M2738" si="1059">IF(K2738=0,IF(L2738&lt;=70,1,0),NA())</f>
        <v>1</v>
      </c>
      <c r="N2738" s="1">
        <f t="shared" ref="N2738" si="1060">IF(COUNTIF(D2738:D2761,NA())=24,NA(),MAX(E2738:E2761))</f>
        <v>72</v>
      </c>
      <c r="O2738" s="1">
        <f t="shared" ref="O2738" si="1061">IF(COUNTIF(D2743:D2757,NA())=15,NA(),MAX(E2743:E2757))</f>
        <v>72</v>
      </c>
      <c r="P2738" s="1">
        <f t="shared" ref="P2738" si="1062">COUNTIF(D2738:D2761,"&gt;=120")</f>
        <v>0</v>
      </c>
    </row>
    <row r="2739" spans="1:16" x14ac:dyDescent="0.55000000000000004">
      <c r="A2739" s="1">
        <f>値貼り付け用シート!F124</f>
        <v>7</v>
      </c>
      <c r="B2739" s="1">
        <f>値貼り付け用シート!G124</f>
        <v>23</v>
      </c>
      <c r="C2739" s="1">
        <v>2</v>
      </c>
      <c r="D2739" s="1">
        <f>IF(OR(ISBLANK(値貼り付け用シート!I124),値貼り付け用シート!I124&gt;9990),NA(),値貼り付け用シート!I124)</f>
        <v>23</v>
      </c>
      <c r="E2739" s="1">
        <f t="shared" si="1043"/>
        <v>23</v>
      </c>
      <c r="F2739" s="1">
        <f t="shared" si="1052"/>
        <v>160</v>
      </c>
      <c r="G2739" s="1">
        <f t="shared" si="1053"/>
        <v>7</v>
      </c>
      <c r="H2739" s="1">
        <f t="shared" si="1054"/>
        <v>23</v>
      </c>
    </row>
    <row r="2740" spans="1:16" x14ac:dyDescent="0.55000000000000004">
      <c r="A2740" s="1">
        <f>値貼り付け用シート!F124</f>
        <v>7</v>
      </c>
      <c r="B2740" s="1">
        <f>値貼り付け用シート!G124</f>
        <v>23</v>
      </c>
      <c r="C2740" s="1">
        <v>3</v>
      </c>
      <c r="D2740" s="1">
        <f>IF(OR(ISBLANK(値貼り付け用シート!J124),値貼り付け用シート!J124&gt;9990),NA(),値貼り付け用シート!J124)</f>
        <v>23</v>
      </c>
      <c r="E2740" s="1">
        <f t="shared" si="1043"/>
        <v>23</v>
      </c>
      <c r="F2740" s="1">
        <f t="shared" si="1052"/>
        <v>154</v>
      </c>
      <c r="G2740" s="1">
        <f t="shared" si="1053"/>
        <v>7</v>
      </c>
      <c r="H2740" s="1">
        <f t="shared" si="1054"/>
        <v>22</v>
      </c>
    </row>
    <row r="2741" spans="1:16" x14ac:dyDescent="0.55000000000000004">
      <c r="A2741" s="1">
        <f>値貼り付け用シート!F124</f>
        <v>7</v>
      </c>
      <c r="B2741" s="1">
        <f>値貼り付け用シート!G124</f>
        <v>23</v>
      </c>
      <c r="C2741" s="1">
        <v>4</v>
      </c>
      <c r="D2741" s="1">
        <f>IF(OR(ISBLANK(値貼り付け用シート!K124),値貼り付け用シート!K124&gt;9990),NA(),値貼り付け用シート!K124)</f>
        <v>19</v>
      </c>
      <c r="E2741" s="1">
        <f t="shared" si="1043"/>
        <v>19</v>
      </c>
      <c r="F2741" s="1">
        <f t="shared" si="1052"/>
        <v>148</v>
      </c>
      <c r="G2741" s="1">
        <f t="shared" si="1053"/>
        <v>7</v>
      </c>
      <c r="H2741" s="1">
        <f t="shared" si="1054"/>
        <v>21</v>
      </c>
    </row>
    <row r="2742" spans="1:16" x14ac:dyDescent="0.55000000000000004">
      <c r="A2742" s="1">
        <f>値貼り付け用シート!F124</f>
        <v>7</v>
      </c>
      <c r="B2742" s="1">
        <f>値貼り付け用シート!G124</f>
        <v>23</v>
      </c>
      <c r="C2742" s="1">
        <v>5</v>
      </c>
      <c r="D2742" s="1">
        <f>IF(OR(ISBLANK(値貼り付け用シート!L124),値貼り付け用シート!L124&gt;9990),NA(),値貼り付け用シート!L124)</f>
        <v>13</v>
      </c>
      <c r="E2742" s="1">
        <f t="shared" si="1043"/>
        <v>13</v>
      </c>
      <c r="F2742" s="1">
        <f t="shared" si="1052"/>
        <v>139</v>
      </c>
      <c r="G2742" s="1">
        <f t="shared" si="1053"/>
        <v>7</v>
      </c>
      <c r="H2742" s="1">
        <f t="shared" si="1054"/>
        <v>20</v>
      </c>
    </row>
    <row r="2743" spans="1:16" x14ac:dyDescent="0.55000000000000004">
      <c r="A2743" s="1">
        <f>値貼り付け用シート!F124</f>
        <v>7</v>
      </c>
      <c r="B2743" s="1">
        <f>値貼り付け用シート!G124</f>
        <v>23</v>
      </c>
      <c r="C2743" s="1">
        <v>6</v>
      </c>
      <c r="D2743" s="1">
        <f>IF(OR(ISBLANK(値貼り付け用シート!M124),値貼り付け用シート!M124&gt;9990),NA(),値貼り付け用シート!M124)</f>
        <v>16</v>
      </c>
      <c r="E2743" s="1">
        <f t="shared" si="1043"/>
        <v>16</v>
      </c>
      <c r="F2743" s="1">
        <f t="shared" si="1052"/>
        <v>134</v>
      </c>
      <c r="G2743" s="1">
        <f t="shared" si="1053"/>
        <v>7</v>
      </c>
      <c r="H2743" s="1">
        <f t="shared" si="1054"/>
        <v>19</v>
      </c>
    </row>
    <row r="2744" spans="1:16" x14ac:dyDescent="0.55000000000000004">
      <c r="A2744" s="1">
        <f>値貼り付け用シート!F124</f>
        <v>7</v>
      </c>
      <c r="B2744" s="1">
        <f>値貼り付け用シート!G124</f>
        <v>23</v>
      </c>
      <c r="C2744" s="1">
        <v>7</v>
      </c>
      <c r="D2744" s="1">
        <f>IF(OR(ISBLANK(値貼り付け用シート!N124),値貼り付け用シート!N124&gt;9990),NA(),値貼り付け用シート!N124)</f>
        <v>19</v>
      </c>
      <c r="E2744" s="1">
        <f t="shared" si="1043"/>
        <v>19</v>
      </c>
      <c r="F2744" s="1">
        <f t="shared" si="1052"/>
        <v>132</v>
      </c>
      <c r="G2744" s="1">
        <f t="shared" si="1053"/>
        <v>7</v>
      </c>
      <c r="H2744" s="1">
        <f t="shared" si="1054"/>
        <v>19</v>
      </c>
    </row>
    <row r="2745" spans="1:16" x14ac:dyDescent="0.55000000000000004">
      <c r="A2745" s="1">
        <f>値貼り付け用シート!F124</f>
        <v>7</v>
      </c>
      <c r="B2745" s="1">
        <f>値貼り付け用シート!G124</f>
        <v>23</v>
      </c>
      <c r="C2745" s="1">
        <v>8</v>
      </c>
      <c r="D2745" s="1">
        <f>IF(OR(ISBLANK(値貼り付け用シート!O124),値貼り付け用シート!O124&gt;9990),NA(),値貼り付け用シート!O124)</f>
        <v>25</v>
      </c>
      <c r="E2745" s="1">
        <f t="shared" si="1043"/>
        <v>25</v>
      </c>
      <c r="F2745" s="1">
        <f t="shared" si="1052"/>
        <v>138</v>
      </c>
      <c r="G2745" s="1">
        <f t="shared" si="1053"/>
        <v>7</v>
      </c>
      <c r="H2745" s="1">
        <f t="shared" si="1054"/>
        <v>20</v>
      </c>
    </row>
    <row r="2746" spans="1:16" x14ac:dyDescent="0.55000000000000004">
      <c r="A2746" s="1">
        <f>値貼り付け用シート!F124</f>
        <v>7</v>
      </c>
      <c r="B2746" s="1">
        <f>値貼り付け用シート!G124</f>
        <v>23</v>
      </c>
      <c r="C2746" s="1">
        <v>9</v>
      </c>
      <c r="D2746" s="1">
        <f>IF(OR(ISBLANK(値貼り付け用シート!P124),値貼り付け用シート!P124&gt;9990),NA(),値貼り付け用シート!P124)</f>
        <v>32</v>
      </c>
      <c r="E2746" s="1">
        <f t="shared" si="1043"/>
        <v>32</v>
      </c>
      <c r="F2746" s="1">
        <f t="shared" si="1052"/>
        <v>170</v>
      </c>
      <c r="G2746" s="1">
        <f t="shared" si="1053"/>
        <v>8</v>
      </c>
      <c r="H2746" s="1">
        <f t="shared" si="1054"/>
        <v>21</v>
      </c>
    </row>
    <row r="2747" spans="1:16" x14ac:dyDescent="0.55000000000000004">
      <c r="A2747" s="1">
        <f>値貼り付け用シート!F124</f>
        <v>7</v>
      </c>
      <c r="B2747" s="1">
        <f>値貼り付け用シート!G124</f>
        <v>23</v>
      </c>
      <c r="C2747" s="1">
        <v>10</v>
      </c>
      <c r="D2747" s="1">
        <f>IF(OR(ISBLANK(値貼り付け用シート!Q124),値貼り付け用シート!Q124&gt;9990),NA(),値貼り付け用シート!Q124)</f>
        <v>39</v>
      </c>
      <c r="E2747" s="1">
        <f t="shared" si="1043"/>
        <v>39</v>
      </c>
      <c r="F2747" s="1">
        <f t="shared" si="1052"/>
        <v>186</v>
      </c>
      <c r="G2747" s="1">
        <f t="shared" si="1053"/>
        <v>8</v>
      </c>
      <c r="H2747" s="1">
        <f t="shared" si="1054"/>
        <v>23</v>
      </c>
    </row>
    <row r="2748" spans="1:16" x14ac:dyDescent="0.55000000000000004">
      <c r="A2748" s="1">
        <f>値貼り付け用シート!F124</f>
        <v>7</v>
      </c>
      <c r="B2748" s="1">
        <f>値貼り付け用シート!G124</f>
        <v>23</v>
      </c>
      <c r="C2748" s="1">
        <v>11</v>
      </c>
      <c r="D2748" s="1">
        <f>IF(OR(ISBLANK(値貼り付け用シート!R124),値貼り付け用シート!R124&gt;9990),NA(),値貼り付け用シート!R124)</f>
        <v>45</v>
      </c>
      <c r="E2748" s="1">
        <f t="shared" si="1043"/>
        <v>45</v>
      </c>
      <c r="F2748" s="1">
        <f t="shared" si="1052"/>
        <v>208</v>
      </c>
      <c r="G2748" s="1">
        <f t="shared" si="1053"/>
        <v>8</v>
      </c>
      <c r="H2748" s="1">
        <f t="shared" si="1054"/>
        <v>26</v>
      </c>
    </row>
    <row r="2749" spans="1:16" x14ac:dyDescent="0.55000000000000004">
      <c r="A2749" s="1">
        <f>値貼り付け用シート!F124</f>
        <v>7</v>
      </c>
      <c r="B2749" s="1">
        <f>値貼り付け用シート!G124</f>
        <v>23</v>
      </c>
      <c r="C2749" s="1">
        <v>12</v>
      </c>
      <c r="D2749" s="1">
        <f>IF(OR(ISBLANK(値貼り付け用シート!S124),値貼り付け用シート!S124&gt;9990),NA(),値貼り付け用シート!S124)</f>
        <v>59</v>
      </c>
      <c r="E2749" s="1">
        <f t="shared" si="1043"/>
        <v>59</v>
      </c>
      <c r="F2749" s="1">
        <f t="shared" si="1052"/>
        <v>248</v>
      </c>
      <c r="G2749" s="1">
        <f t="shared" si="1053"/>
        <v>8</v>
      </c>
      <c r="H2749" s="1">
        <f t="shared" si="1054"/>
        <v>31</v>
      </c>
    </row>
    <row r="2750" spans="1:16" x14ac:dyDescent="0.55000000000000004">
      <c r="A2750" s="1">
        <f>値貼り付け用シート!F124</f>
        <v>7</v>
      </c>
      <c r="B2750" s="1">
        <f>値貼り付け用シート!G124</f>
        <v>23</v>
      </c>
      <c r="C2750" s="1">
        <v>13</v>
      </c>
      <c r="D2750" s="1">
        <f>IF(OR(ISBLANK(値貼り付け用シート!T124),値貼り付け用シート!T124&gt;9990),NA(),値貼り付け用シート!T124)</f>
        <v>62</v>
      </c>
      <c r="E2750" s="1">
        <f t="shared" si="1043"/>
        <v>62</v>
      </c>
      <c r="F2750" s="1">
        <f t="shared" si="1052"/>
        <v>297</v>
      </c>
      <c r="G2750" s="1">
        <f t="shared" si="1053"/>
        <v>8</v>
      </c>
      <c r="H2750" s="1">
        <f t="shared" si="1054"/>
        <v>37</v>
      </c>
    </row>
    <row r="2751" spans="1:16" x14ac:dyDescent="0.55000000000000004">
      <c r="A2751" s="1">
        <f>値貼り付け用シート!F124</f>
        <v>7</v>
      </c>
      <c r="B2751" s="1">
        <f>値貼り付け用シート!G124</f>
        <v>23</v>
      </c>
      <c r="C2751" s="1">
        <v>14</v>
      </c>
      <c r="D2751" s="1">
        <f>IF(OR(ISBLANK(値貼り付け用シート!U124),値貼り付け用シート!U124&gt;9990),NA(),値貼り付け用シート!U124)</f>
        <v>61</v>
      </c>
      <c r="E2751" s="1">
        <f t="shared" si="1043"/>
        <v>61</v>
      </c>
      <c r="F2751" s="1">
        <f t="shared" si="1052"/>
        <v>342</v>
      </c>
      <c r="G2751" s="1">
        <f t="shared" si="1053"/>
        <v>8</v>
      </c>
      <c r="H2751" s="1">
        <f t="shared" si="1054"/>
        <v>43</v>
      </c>
    </row>
    <row r="2752" spans="1:16" x14ac:dyDescent="0.55000000000000004">
      <c r="A2752" s="1">
        <f>値貼り付け用シート!F124</f>
        <v>7</v>
      </c>
      <c r="B2752" s="1">
        <f>値貼り付け用シート!G124</f>
        <v>23</v>
      </c>
      <c r="C2752" s="1">
        <v>15</v>
      </c>
      <c r="D2752" s="1">
        <f>IF(OR(ISBLANK(値貼り付け用シート!V124),値貼り付け用シート!V124&gt;9990),NA(),値貼り付け用シート!V124)</f>
        <v>71</v>
      </c>
      <c r="E2752" s="1">
        <f t="shared" si="1043"/>
        <v>71</v>
      </c>
      <c r="F2752" s="1">
        <f t="shared" si="1052"/>
        <v>394</v>
      </c>
      <c r="G2752" s="1">
        <f t="shared" si="1053"/>
        <v>8</v>
      </c>
      <c r="H2752" s="1">
        <f t="shared" si="1054"/>
        <v>49</v>
      </c>
    </row>
    <row r="2753" spans="1:16" x14ac:dyDescent="0.55000000000000004">
      <c r="A2753" s="1">
        <f>値貼り付け用シート!F124</f>
        <v>7</v>
      </c>
      <c r="B2753" s="1">
        <f>値貼り付け用シート!G124</f>
        <v>23</v>
      </c>
      <c r="C2753" s="1">
        <v>16</v>
      </c>
      <c r="D2753" s="1">
        <f>IF(OR(ISBLANK(値貼り付け用シート!W124),値貼り付け用シート!W124&gt;9990),NA(),値貼り付け用シート!W124)</f>
        <v>72</v>
      </c>
      <c r="E2753" s="1">
        <f t="shared" si="1043"/>
        <v>72</v>
      </c>
      <c r="F2753" s="1">
        <f t="shared" si="1052"/>
        <v>441</v>
      </c>
      <c r="G2753" s="1">
        <f t="shared" si="1053"/>
        <v>8</v>
      </c>
      <c r="H2753" s="1">
        <f t="shared" si="1054"/>
        <v>55</v>
      </c>
    </row>
    <row r="2754" spans="1:16" x14ac:dyDescent="0.55000000000000004">
      <c r="A2754" s="1">
        <f>値貼り付け用シート!F124</f>
        <v>7</v>
      </c>
      <c r="B2754" s="1">
        <f>値貼り付け用シート!G124</f>
        <v>23</v>
      </c>
      <c r="C2754" s="1">
        <v>17</v>
      </c>
      <c r="D2754" s="1">
        <f>IF(OR(ISBLANK(値貼り付け用シート!X124),値貼り付け用シート!X124&gt;9990),NA(),値貼り付け用シート!X124)</f>
        <v>70</v>
      </c>
      <c r="E2754" s="1">
        <f t="shared" si="1043"/>
        <v>70</v>
      </c>
      <c r="F2754" s="1">
        <f t="shared" si="1052"/>
        <v>479</v>
      </c>
      <c r="G2754" s="1">
        <f t="shared" si="1053"/>
        <v>8</v>
      </c>
      <c r="H2754" s="1">
        <f t="shared" si="1054"/>
        <v>60</v>
      </c>
    </row>
    <row r="2755" spans="1:16" x14ac:dyDescent="0.55000000000000004">
      <c r="A2755" s="1">
        <f>値貼り付け用シート!F124</f>
        <v>7</v>
      </c>
      <c r="B2755" s="1">
        <f>値貼り付け用シート!G124</f>
        <v>23</v>
      </c>
      <c r="C2755" s="1">
        <v>18</v>
      </c>
      <c r="D2755" s="1">
        <f>IF(OR(ISBLANK(値貼り付け用シート!Y124),値貼り付け用シート!Y124&gt;9990),NA(),値貼り付け用シート!Y124)</f>
        <v>56</v>
      </c>
      <c r="E2755" s="1">
        <f t="shared" ref="E2755:E2818" si="1063">IF(ISERROR(D2755),0,D2755)</f>
        <v>56</v>
      </c>
      <c r="F2755" s="1">
        <f t="shared" si="1052"/>
        <v>496</v>
      </c>
      <c r="G2755" s="1">
        <f t="shared" si="1053"/>
        <v>8</v>
      </c>
      <c r="H2755" s="1">
        <f t="shared" si="1054"/>
        <v>62</v>
      </c>
    </row>
    <row r="2756" spans="1:16" x14ac:dyDescent="0.55000000000000004">
      <c r="A2756" s="1">
        <f>値貼り付け用シート!F124</f>
        <v>7</v>
      </c>
      <c r="B2756" s="1">
        <f>値貼り付け用シート!G124</f>
        <v>23</v>
      </c>
      <c r="C2756" s="1">
        <v>19</v>
      </c>
      <c r="D2756" s="1">
        <f>IF(OR(ISBLANK(値貼り付け用シート!Z124),値貼り付け用シート!Z124&gt;9990),NA(),値貼り付け用シート!Z124)</f>
        <v>52</v>
      </c>
      <c r="E2756" s="1">
        <f t="shared" si="1063"/>
        <v>52</v>
      </c>
      <c r="F2756" s="1">
        <f t="shared" si="1052"/>
        <v>503</v>
      </c>
      <c r="G2756" s="1">
        <f t="shared" si="1053"/>
        <v>8</v>
      </c>
      <c r="H2756" s="1">
        <f t="shared" si="1054"/>
        <v>63</v>
      </c>
    </row>
    <row r="2757" spans="1:16" x14ac:dyDescent="0.55000000000000004">
      <c r="A2757" s="1">
        <f>値貼り付け用シート!F124</f>
        <v>7</v>
      </c>
      <c r="B2757" s="1">
        <f>値貼り付け用シート!G124</f>
        <v>23</v>
      </c>
      <c r="C2757" s="1">
        <v>20</v>
      </c>
      <c r="D2757" s="1">
        <f>IF(OR(ISBLANK(値貼り付け用シート!AA124),値貼り付け用シート!AA124&gt;9990),NA(),値貼り付け用シート!AA124)</f>
        <v>34</v>
      </c>
      <c r="E2757" s="1">
        <f t="shared" si="1063"/>
        <v>34</v>
      </c>
      <c r="F2757" s="1">
        <f t="shared" si="1052"/>
        <v>478</v>
      </c>
      <c r="G2757" s="1">
        <f t="shared" si="1053"/>
        <v>8</v>
      </c>
      <c r="H2757" s="1">
        <f t="shared" si="1054"/>
        <v>60</v>
      </c>
    </row>
    <row r="2758" spans="1:16" x14ac:dyDescent="0.55000000000000004">
      <c r="A2758" s="1">
        <f>値貼り付け用シート!F124</f>
        <v>7</v>
      </c>
      <c r="B2758" s="1">
        <f>値貼り付け用シート!G124</f>
        <v>23</v>
      </c>
      <c r="C2758" s="1">
        <v>21</v>
      </c>
      <c r="D2758" s="1">
        <f>IF(OR(ISBLANK(値貼り付け用シート!AB124),値貼り付け用シート!AB124&gt;9990),NA(),値貼り付け用シート!AB124)</f>
        <v>27</v>
      </c>
      <c r="E2758" s="1">
        <f t="shared" si="1063"/>
        <v>27</v>
      </c>
      <c r="F2758" s="1">
        <f t="shared" si="1052"/>
        <v>443</v>
      </c>
      <c r="G2758" s="1">
        <f t="shared" si="1053"/>
        <v>8</v>
      </c>
      <c r="H2758" s="1">
        <f t="shared" si="1054"/>
        <v>55</v>
      </c>
    </row>
    <row r="2759" spans="1:16" x14ac:dyDescent="0.55000000000000004">
      <c r="A2759" s="1">
        <f>値貼り付け用シート!F124</f>
        <v>7</v>
      </c>
      <c r="B2759" s="1">
        <f>値貼り付け用シート!G124</f>
        <v>23</v>
      </c>
      <c r="C2759" s="1">
        <v>22</v>
      </c>
      <c r="D2759" s="1">
        <f>IF(OR(ISBLANK(値貼り付け用シート!AC124),値貼り付け用シート!AC124&gt;9990),NA(),値貼り付け用シート!AC124)</f>
        <v>24</v>
      </c>
      <c r="E2759" s="1">
        <f t="shared" si="1063"/>
        <v>24</v>
      </c>
      <c r="F2759" s="1">
        <f t="shared" si="1052"/>
        <v>406</v>
      </c>
      <c r="G2759" s="1">
        <f t="shared" si="1053"/>
        <v>8</v>
      </c>
      <c r="H2759" s="1">
        <f t="shared" si="1054"/>
        <v>51</v>
      </c>
    </row>
    <row r="2760" spans="1:16" x14ac:dyDescent="0.55000000000000004">
      <c r="A2760" s="1">
        <f>値貼り付け用シート!F124</f>
        <v>7</v>
      </c>
      <c r="B2760" s="1">
        <f>値貼り付け用シート!G124</f>
        <v>23</v>
      </c>
      <c r="C2760" s="1">
        <v>23</v>
      </c>
      <c r="D2760" s="1">
        <f>IF(OR(ISBLANK(値貼り付け用シート!AD124),値貼り付け用シート!AD124&gt;9990),NA(),値貼り付け用シート!AD124)</f>
        <v>25</v>
      </c>
      <c r="E2760" s="1">
        <f t="shared" si="1063"/>
        <v>25</v>
      </c>
      <c r="F2760" s="1">
        <f t="shared" si="1052"/>
        <v>360</v>
      </c>
      <c r="G2760" s="1">
        <f t="shared" si="1053"/>
        <v>8</v>
      </c>
      <c r="H2760" s="1">
        <f t="shared" si="1054"/>
        <v>45</v>
      </c>
    </row>
    <row r="2761" spans="1:16" x14ac:dyDescent="0.55000000000000004">
      <c r="A2761" s="1">
        <f>値貼り付け用シート!F124</f>
        <v>7</v>
      </c>
      <c r="B2761" s="1">
        <f>値貼り付け用シート!G124</f>
        <v>23</v>
      </c>
      <c r="C2761" s="1">
        <v>24</v>
      </c>
      <c r="D2761" s="1">
        <f>IF(OR(ISBLANK(値貼り付け用シート!AE124),値貼り付け用シート!AE124&gt;9990),NA(),値貼り付け用シート!AE124)</f>
        <v>24</v>
      </c>
      <c r="E2761" s="1">
        <f t="shared" si="1063"/>
        <v>24</v>
      </c>
      <c r="F2761" s="1">
        <f t="shared" si="1052"/>
        <v>312</v>
      </c>
      <c r="G2761" s="1">
        <f t="shared" si="1053"/>
        <v>8</v>
      </c>
      <c r="H2761" s="1">
        <f t="shared" si="1054"/>
        <v>39</v>
      </c>
    </row>
    <row r="2762" spans="1:16" x14ac:dyDescent="0.55000000000000004">
      <c r="A2762" s="1">
        <f>値貼り付け用シート!F125</f>
        <v>7</v>
      </c>
      <c r="B2762" s="1">
        <f>値貼り付け用シート!G125</f>
        <v>24</v>
      </c>
      <c r="C2762" s="1">
        <v>1</v>
      </c>
      <c r="D2762" s="1">
        <f>IF(OR(ISBLANK(値貼り付け用シート!H125),値貼り付け用シート!H125&gt;9990),NA(),値貼り付け用シート!H125)</f>
        <v>20</v>
      </c>
      <c r="E2762" s="1">
        <f t="shared" si="1063"/>
        <v>20</v>
      </c>
      <c r="F2762" s="1">
        <f t="shared" si="1052"/>
        <v>262</v>
      </c>
      <c r="G2762" s="1">
        <f t="shared" si="1053"/>
        <v>8</v>
      </c>
      <c r="H2762" s="1">
        <f t="shared" si="1054"/>
        <v>33</v>
      </c>
      <c r="I2762" s="1">
        <f t="shared" ref="I2762" si="1064">COUNT(D2762:D2785)</f>
        <v>24</v>
      </c>
      <c r="J2762" s="1">
        <f t="shared" ref="J2762" si="1065">COUNT(H2762:H2785)</f>
        <v>24</v>
      </c>
      <c r="K2762" s="1">
        <f t="shared" ref="K2762" si="1066">IF(AND(I2762&gt;=20,J2762&gt;=20),0,1)</f>
        <v>0</v>
      </c>
      <c r="L2762" s="1">
        <f t="shared" ref="L2762" si="1067">IF(K2762=0,MAX(H2762:H2785),NA())</f>
        <v>42</v>
      </c>
      <c r="M2762" s="1">
        <f t="shared" ref="M2762" si="1068">IF(K2762=0,IF(L2762&lt;=70,1,0),NA())</f>
        <v>1</v>
      </c>
      <c r="N2762" s="1">
        <f t="shared" ref="N2762" si="1069">IF(COUNTIF(D2762:D2785,NA())=24,NA(),MAX(E2762:E2785))</f>
        <v>50</v>
      </c>
      <c r="O2762" s="1">
        <f t="shared" ref="O2762" si="1070">IF(COUNTIF(D2767:D2781,NA())=15,NA(),MAX(E2767:E2781))</f>
        <v>50</v>
      </c>
      <c r="P2762" s="1">
        <f t="shared" ref="P2762" si="1071">COUNTIF(D2762:D2785,"&gt;=120")</f>
        <v>0</v>
      </c>
    </row>
    <row r="2763" spans="1:16" x14ac:dyDescent="0.55000000000000004">
      <c r="A2763" s="1">
        <f>値貼り付け用シート!F125</f>
        <v>7</v>
      </c>
      <c r="B2763" s="1">
        <f>値貼り付け用シート!G125</f>
        <v>24</v>
      </c>
      <c r="C2763" s="1">
        <v>2</v>
      </c>
      <c r="D2763" s="1">
        <f>IF(OR(ISBLANK(値貼り付け用シート!I125),値貼り付け用シート!I125&gt;9990),NA(),値貼り付け用シート!I125)</f>
        <v>18</v>
      </c>
      <c r="E2763" s="1">
        <f t="shared" si="1063"/>
        <v>18</v>
      </c>
      <c r="F2763" s="1">
        <f t="shared" si="1052"/>
        <v>224</v>
      </c>
      <c r="G2763" s="1">
        <f t="shared" si="1053"/>
        <v>8</v>
      </c>
      <c r="H2763" s="1">
        <f t="shared" si="1054"/>
        <v>28</v>
      </c>
    </row>
    <row r="2764" spans="1:16" x14ac:dyDescent="0.55000000000000004">
      <c r="A2764" s="1">
        <f>値貼り付け用シート!F125</f>
        <v>7</v>
      </c>
      <c r="B2764" s="1">
        <f>値貼り付け用シート!G125</f>
        <v>24</v>
      </c>
      <c r="C2764" s="1">
        <v>3</v>
      </c>
      <c r="D2764" s="1">
        <f>IF(OR(ISBLANK(値貼り付け用シート!J125),値貼り付け用シート!J125&gt;9990),NA(),値貼り付け用シート!J125)</f>
        <v>20</v>
      </c>
      <c r="E2764" s="1">
        <f t="shared" si="1063"/>
        <v>20</v>
      </c>
      <c r="F2764" s="1">
        <f t="shared" si="1052"/>
        <v>192</v>
      </c>
      <c r="G2764" s="1">
        <f t="shared" si="1053"/>
        <v>8</v>
      </c>
      <c r="H2764" s="1">
        <f t="shared" si="1054"/>
        <v>24</v>
      </c>
    </row>
    <row r="2765" spans="1:16" x14ac:dyDescent="0.55000000000000004">
      <c r="A2765" s="1">
        <f>値貼り付け用シート!F125</f>
        <v>7</v>
      </c>
      <c r="B2765" s="1">
        <f>値貼り付け用シート!G125</f>
        <v>24</v>
      </c>
      <c r="C2765" s="1">
        <v>4</v>
      </c>
      <c r="D2765" s="1">
        <f>IF(OR(ISBLANK(値貼り付け用シート!K125),値貼り付け用シート!K125&gt;9990),NA(),値貼り付け用シート!K125)</f>
        <v>24</v>
      </c>
      <c r="E2765" s="1">
        <f t="shared" si="1063"/>
        <v>24</v>
      </c>
      <c r="F2765" s="1">
        <f t="shared" si="1052"/>
        <v>182</v>
      </c>
      <c r="G2765" s="1">
        <f t="shared" si="1053"/>
        <v>8</v>
      </c>
      <c r="H2765" s="1">
        <f t="shared" si="1054"/>
        <v>23</v>
      </c>
    </row>
    <row r="2766" spans="1:16" x14ac:dyDescent="0.55000000000000004">
      <c r="A2766" s="1">
        <f>値貼り付け用シート!F125</f>
        <v>7</v>
      </c>
      <c r="B2766" s="1">
        <f>値貼り付け用シート!G125</f>
        <v>24</v>
      </c>
      <c r="C2766" s="1">
        <v>5</v>
      </c>
      <c r="D2766" s="1">
        <f>IF(OR(ISBLANK(値貼り付け用シート!L125),値貼り付け用シート!L125&gt;9990),NA(),値貼り付け用シート!L125)</f>
        <v>23</v>
      </c>
      <c r="E2766" s="1">
        <f t="shared" si="1063"/>
        <v>23</v>
      </c>
      <c r="F2766" s="1">
        <f t="shared" si="1052"/>
        <v>178</v>
      </c>
      <c r="G2766" s="1">
        <f t="shared" si="1053"/>
        <v>8</v>
      </c>
      <c r="H2766" s="1">
        <f t="shared" si="1054"/>
        <v>22</v>
      </c>
    </row>
    <row r="2767" spans="1:16" x14ac:dyDescent="0.55000000000000004">
      <c r="A2767" s="1">
        <f>値貼り付け用シート!F125</f>
        <v>7</v>
      </c>
      <c r="B2767" s="1">
        <f>値貼り付け用シート!G125</f>
        <v>24</v>
      </c>
      <c r="C2767" s="1">
        <v>6</v>
      </c>
      <c r="D2767" s="1">
        <f>IF(OR(ISBLANK(値貼り付け用シート!M125),値貼り付け用シート!M125&gt;9990),NA(),値貼り付け用シート!M125)</f>
        <v>21</v>
      </c>
      <c r="E2767" s="1">
        <f t="shared" si="1063"/>
        <v>21</v>
      </c>
      <c r="F2767" s="1">
        <f t="shared" si="1052"/>
        <v>175</v>
      </c>
      <c r="G2767" s="1">
        <f t="shared" si="1053"/>
        <v>8</v>
      </c>
      <c r="H2767" s="1">
        <f t="shared" si="1054"/>
        <v>22</v>
      </c>
    </row>
    <row r="2768" spans="1:16" x14ac:dyDescent="0.55000000000000004">
      <c r="A2768" s="1">
        <f>値貼り付け用シート!F125</f>
        <v>7</v>
      </c>
      <c r="B2768" s="1">
        <f>値貼り付け用シート!G125</f>
        <v>24</v>
      </c>
      <c r="C2768" s="1">
        <v>7</v>
      </c>
      <c r="D2768" s="1">
        <f>IF(OR(ISBLANK(値貼り付け用シート!N125),値貼り付け用シート!N125&gt;9990),NA(),値貼り付け用シート!N125)</f>
        <v>22</v>
      </c>
      <c r="E2768" s="1">
        <f t="shared" si="1063"/>
        <v>22</v>
      </c>
      <c r="F2768" s="1">
        <f t="shared" si="1052"/>
        <v>172</v>
      </c>
      <c r="G2768" s="1">
        <f t="shared" si="1053"/>
        <v>8</v>
      </c>
      <c r="H2768" s="1">
        <f t="shared" si="1054"/>
        <v>22</v>
      </c>
    </row>
    <row r="2769" spans="1:8" x14ac:dyDescent="0.55000000000000004">
      <c r="A2769" s="1">
        <f>値貼り付け用シート!F125</f>
        <v>7</v>
      </c>
      <c r="B2769" s="1">
        <f>値貼り付け用シート!G125</f>
        <v>24</v>
      </c>
      <c r="C2769" s="1">
        <v>8</v>
      </c>
      <c r="D2769" s="1">
        <f>IF(OR(ISBLANK(値貼り付け用シート!O125),値貼り付け用シート!O125&gt;9990),NA(),値貼り付け用シート!O125)</f>
        <v>25</v>
      </c>
      <c r="E2769" s="1">
        <f t="shared" si="1063"/>
        <v>25</v>
      </c>
      <c r="F2769" s="1">
        <f t="shared" si="1052"/>
        <v>173</v>
      </c>
      <c r="G2769" s="1">
        <f t="shared" si="1053"/>
        <v>8</v>
      </c>
      <c r="H2769" s="1">
        <f t="shared" si="1054"/>
        <v>22</v>
      </c>
    </row>
    <row r="2770" spans="1:8" x14ac:dyDescent="0.55000000000000004">
      <c r="A2770" s="1">
        <f>値貼り付け用シート!F125</f>
        <v>7</v>
      </c>
      <c r="B2770" s="1">
        <f>値貼り付け用シート!G125</f>
        <v>24</v>
      </c>
      <c r="C2770" s="1">
        <v>9</v>
      </c>
      <c r="D2770" s="1">
        <f>IF(OR(ISBLANK(値貼り付け用シート!P125),値貼り付け用シート!P125&gt;9990),NA(),値貼り付け用シート!P125)</f>
        <v>31</v>
      </c>
      <c r="E2770" s="1">
        <f t="shared" si="1063"/>
        <v>31</v>
      </c>
      <c r="F2770" s="1">
        <f t="shared" si="1052"/>
        <v>184</v>
      </c>
      <c r="G2770" s="1">
        <f t="shared" si="1053"/>
        <v>8</v>
      </c>
      <c r="H2770" s="1">
        <f t="shared" si="1054"/>
        <v>23</v>
      </c>
    </row>
    <row r="2771" spans="1:8" x14ac:dyDescent="0.55000000000000004">
      <c r="A2771" s="1">
        <f>値貼り付け用シート!F125</f>
        <v>7</v>
      </c>
      <c r="B2771" s="1">
        <f>値貼り付け用シート!G125</f>
        <v>24</v>
      </c>
      <c r="C2771" s="1">
        <v>10</v>
      </c>
      <c r="D2771" s="1">
        <f>IF(OR(ISBLANK(値貼り付け用シート!Q125),値貼り付け用シート!Q125&gt;9990),NA(),値貼り付け用シート!Q125)</f>
        <v>29</v>
      </c>
      <c r="E2771" s="1">
        <f t="shared" si="1063"/>
        <v>29</v>
      </c>
      <c r="F2771" s="1">
        <f t="shared" si="1052"/>
        <v>195</v>
      </c>
      <c r="G2771" s="1">
        <f t="shared" si="1053"/>
        <v>8</v>
      </c>
      <c r="H2771" s="1">
        <f t="shared" si="1054"/>
        <v>24</v>
      </c>
    </row>
    <row r="2772" spans="1:8" x14ac:dyDescent="0.55000000000000004">
      <c r="A2772" s="1">
        <f>値貼り付け用シート!F125</f>
        <v>7</v>
      </c>
      <c r="B2772" s="1">
        <f>値貼り付け用シート!G125</f>
        <v>24</v>
      </c>
      <c r="C2772" s="1">
        <v>11</v>
      </c>
      <c r="D2772" s="1">
        <f>IF(OR(ISBLANK(値貼り付け用シート!R125),値貼り付け用シート!R125&gt;9990),NA(),値貼り付け用シート!R125)</f>
        <v>39</v>
      </c>
      <c r="E2772" s="1">
        <f t="shared" si="1063"/>
        <v>39</v>
      </c>
      <c r="F2772" s="1">
        <f t="shared" si="1052"/>
        <v>214</v>
      </c>
      <c r="G2772" s="1">
        <f t="shared" si="1053"/>
        <v>8</v>
      </c>
      <c r="H2772" s="1">
        <f t="shared" si="1054"/>
        <v>27</v>
      </c>
    </row>
    <row r="2773" spans="1:8" x14ac:dyDescent="0.55000000000000004">
      <c r="A2773" s="1">
        <f>値貼り付け用シート!F125</f>
        <v>7</v>
      </c>
      <c r="B2773" s="1">
        <f>値貼り付け用シート!G125</f>
        <v>24</v>
      </c>
      <c r="C2773" s="1">
        <v>12</v>
      </c>
      <c r="D2773" s="1">
        <f>IF(OR(ISBLANK(値貼り付け用シート!S125),値貼り付け用シート!S125&gt;9990),NA(),値貼り付け用シート!S125)</f>
        <v>46</v>
      </c>
      <c r="E2773" s="1">
        <f t="shared" si="1063"/>
        <v>46</v>
      </c>
      <c r="F2773" s="1">
        <f t="shared" si="1052"/>
        <v>236</v>
      </c>
      <c r="G2773" s="1">
        <f t="shared" si="1053"/>
        <v>8</v>
      </c>
      <c r="H2773" s="1">
        <f t="shared" si="1054"/>
        <v>30</v>
      </c>
    </row>
    <row r="2774" spans="1:8" x14ac:dyDescent="0.55000000000000004">
      <c r="A2774" s="1">
        <f>値貼り付け用シート!F125</f>
        <v>7</v>
      </c>
      <c r="B2774" s="1">
        <f>値貼り付け用シート!G125</f>
        <v>24</v>
      </c>
      <c r="C2774" s="1">
        <v>13</v>
      </c>
      <c r="D2774" s="1">
        <f>IF(OR(ISBLANK(値貼り付け用シート!T125),値貼り付け用シート!T125&gt;9990),NA(),値貼り付け用シート!T125)</f>
        <v>48</v>
      </c>
      <c r="E2774" s="1">
        <f t="shared" si="1063"/>
        <v>48</v>
      </c>
      <c r="F2774" s="1">
        <f t="shared" si="1052"/>
        <v>261</v>
      </c>
      <c r="G2774" s="1">
        <f t="shared" si="1053"/>
        <v>8</v>
      </c>
      <c r="H2774" s="1">
        <f t="shared" si="1054"/>
        <v>33</v>
      </c>
    </row>
    <row r="2775" spans="1:8" x14ac:dyDescent="0.55000000000000004">
      <c r="A2775" s="1">
        <f>値貼り付け用シート!F125</f>
        <v>7</v>
      </c>
      <c r="B2775" s="1">
        <f>値貼り付け用シート!G125</f>
        <v>24</v>
      </c>
      <c r="C2775" s="1">
        <v>14</v>
      </c>
      <c r="D2775" s="1">
        <f>IF(OR(ISBLANK(値貼り付け用シート!U125),値貼り付け用シート!U125&gt;9990),NA(),値貼り付け用シート!U125)</f>
        <v>49</v>
      </c>
      <c r="E2775" s="1">
        <f t="shared" si="1063"/>
        <v>49</v>
      </c>
      <c r="F2775" s="1">
        <f t="shared" si="1052"/>
        <v>289</v>
      </c>
      <c r="G2775" s="1">
        <f t="shared" si="1053"/>
        <v>8</v>
      </c>
      <c r="H2775" s="1">
        <f t="shared" si="1054"/>
        <v>36</v>
      </c>
    </row>
    <row r="2776" spans="1:8" x14ac:dyDescent="0.55000000000000004">
      <c r="A2776" s="1">
        <f>値貼り付け用シート!F125</f>
        <v>7</v>
      </c>
      <c r="B2776" s="1">
        <f>値貼り付け用シート!G125</f>
        <v>24</v>
      </c>
      <c r="C2776" s="1">
        <v>15</v>
      </c>
      <c r="D2776" s="1">
        <f>IF(OR(ISBLANK(値貼り付け用シート!V125),値貼り付け用シート!V125&gt;9990),NA(),値貼り付け用シート!V125)</f>
        <v>50</v>
      </c>
      <c r="E2776" s="1">
        <f t="shared" si="1063"/>
        <v>50</v>
      </c>
      <c r="F2776" s="1">
        <f t="shared" si="1052"/>
        <v>317</v>
      </c>
      <c r="G2776" s="1">
        <f t="shared" si="1053"/>
        <v>8</v>
      </c>
      <c r="H2776" s="1">
        <f t="shared" si="1054"/>
        <v>40</v>
      </c>
    </row>
    <row r="2777" spans="1:8" x14ac:dyDescent="0.55000000000000004">
      <c r="A2777" s="1">
        <f>値貼り付け用シート!F125</f>
        <v>7</v>
      </c>
      <c r="B2777" s="1">
        <f>値貼り付け用シート!G125</f>
        <v>24</v>
      </c>
      <c r="C2777" s="1">
        <v>16</v>
      </c>
      <c r="D2777" s="1">
        <f>IF(OR(ISBLANK(値貼り付け用シート!W125),値貼り付け用シート!W125&gt;9990),NA(),値貼り付け用シート!W125)</f>
        <v>42</v>
      </c>
      <c r="E2777" s="1">
        <f t="shared" si="1063"/>
        <v>42</v>
      </c>
      <c r="F2777" s="1">
        <f t="shared" si="1052"/>
        <v>334</v>
      </c>
      <c r="G2777" s="1">
        <f t="shared" si="1053"/>
        <v>8</v>
      </c>
      <c r="H2777" s="1">
        <f t="shared" si="1054"/>
        <v>42</v>
      </c>
    </row>
    <row r="2778" spans="1:8" x14ac:dyDescent="0.55000000000000004">
      <c r="A2778" s="1">
        <f>値貼り付け用シート!F125</f>
        <v>7</v>
      </c>
      <c r="B2778" s="1">
        <f>値貼り付け用シート!G125</f>
        <v>24</v>
      </c>
      <c r="C2778" s="1">
        <v>17</v>
      </c>
      <c r="D2778" s="1">
        <f>IF(OR(ISBLANK(値貼り付け用シート!X125),値貼り付け用シート!X125&gt;9990),NA(),値貼り付け用シート!X125)</f>
        <v>33</v>
      </c>
      <c r="E2778" s="1">
        <f t="shared" si="1063"/>
        <v>33</v>
      </c>
      <c r="F2778" s="1">
        <f t="shared" si="1052"/>
        <v>336</v>
      </c>
      <c r="G2778" s="1">
        <f t="shared" si="1053"/>
        <v>8</v>
      </c>
      <c r="H2778" s="1">
        <f t="shared" si="1054"/>
        <v>42</v>
      </c>
    </row>
    <row r="2779" spans="1:8" x14ac:dyDescent="0.55000000000000004">
      <c r="A2779" s="1">
        <f>値貼り付け用シート!F125</f>
        <v>7</v>
      </c>
      <c r="B2779" s="1">
        <f>値貼り付け用シート!G125</f>
        <v>24</v>
      </c>
      <c r="C2779" s="1">
        <v>18</v>
      </c>
      <c r="D2779" s="1">
        <f>IF(OR(ISBLANK(値貼り付け用シート!Y125),値貼り付け用シート!Y125&gt;9990),NA(),値貼り付け用シート!Y125)</f>
        <v>26</v>
      </c>
      <c r="E2779" s="1">
        <f t="shared" si="1063"/>
        <v>26</v>
      </c>
      <c r="F2779" s="1">
        <f t="shared" ref="F2779:F2842" si="1072">SUM(E2772:E2779)</f>
        <v>333</v>
      </c>
      <c r="G2779" s="1">
        <f t="shared" ref="G2779:G2842" si="1073">COUNT(D2772:D2779)</f>
        <v>8</v>
      </c>
      <c r="H2779" s="1">
        <f t="shared" ref="H2779:H2842" si="1074">IF(G2779&gt;=6,ROUND(F2779/G2779,0),NA())</f>
        <v>42</v>
      </c>
    </row>
    <row r="2780" spans="1:8" x14ac:dyDescent="0.55000000000000004">
      <c r="A2780" s="1">
        <f>値貼り付け用シート!F125</f>
        <v>7</v>
      </c>
      <c r="B2780" s="1">
        <f>値貼り付け用シート!G125</f>
        <v>24</v>
      </c>
      <c r="C2780" s="1">
        <v>19</v>
      </c>
      <c r="D2780" s="1">
        <f>IF(OR(ISBLANK(値貼り付け用シート!Z125),値貼り付け用シート!Z125&gt;9990),NA(),値貼り付け用シート!Z125)</f>
        <v>24</v>
      </c>
      <c r="E2780" s="1">
        <f t="shared" si="1063"/>
        <v>24</v>
      </c>
      <c r="F2780" s="1">
        <f t="shared" si="1072"/>
        <v>318</v>
      </c>
      <c r="G2780" s="1">
        <f t="shared" si="1073"/>
        <v>8</v>
      </c>
      <c r="H2780" s="1">
        <f t="shared" si="1074"/>
        <v>40</v>
      </c>
    </row>
    <row r="2781" spans="1:8" x14ac:dyDescent="0.55000000000000004">
      <c r="A2781" s="1">
        <f>値貼り付け用シート!F125</f>
        <v>7</v>
      </c>
      <c r="B2781" s="1">
        <f>値貼り付け用シート!G125</f>
        <v>24</v>
      </c>
      <c r="C2781" s="1">
        <v>20</v>
      </c>
      <c r="D2781" s="1">
        <f>IF(OR(ISBLANK(値貼り付け用シート!AA125),値貼り付け用シート!AA125&gt;9990),NA(),値貼り付け用シート!AA125)</f>
        <v>26</v>
      </c>
      <c r="E2781" s="1">
        <f t="shared" si="1063"/>
        <v>26</v>
      </c>
      <c r="F2781" s="1">
        <f t="shared" si="1072"/>
        <v>298</v>
      </c>
      <c r="G2781" s="1">
        <f t="shared" si="1073"/>
        <v>8</v>
      </c>
      <c r="H2781" s="1">
        <f t="shared" si="1074"/>
        <v>37</v>
      </c>
    </row>
    <row r="2782" spans="1:8" x14ac:dyDescent="0.55000000000000004">
      <c r="A2782" s="1">
        <f>値貼り付け用シート!F125</f>
        <v>7</v>
      </c>
      <c r="B2782" s="1">
        <f>値貼り付け用シート!G125</f>
        <v>24</v>
      </c>
      <c r="C2782" s="1">
        <v>21</v>
      </c>
      <c r="D2782" s="1">
        <f>IF(OR(ISBLANK(値貼り付け用シート!AB125),値貼り付け用シート!AB125&gt;9990),NA(),値貼り付け用シート!AB125)</f>
        <v>23</v>
      </c>
      <c r="E2782" s="1">
        <f t="shared" si="1063"/>
        <v>23</v>
      </c>
      <c r="F2782" s="1">
        <f t="shared" si="1072"/>
        <v>273</v>
      </c>
      <c r="G2782" s="1">
        <f t="shared" si="1073"/>
        <v>8</v>
      </c>
      <c r="H2782" s="1">
        <f t="shared" si="1074"/>
        <v>34</v>
      </c>
    </row>
    <row r="2783" spans="1:8" x14ac:dyDescent="0.55000000000000004">
      <c r="A2783" s="1">
        <f>値貼り付け用シート!F125</f>
        <v>7</v>
      </c>
      <c r="B2783" s="1">
        <f>値貼り付け用シート!G125</f>
        <v>24</v>
      </c>
      <c r="C2783" s="1">
        <v>22</v>
      </c>
      <c r="D2783" s="1">
        <f>IF(OR(ISBLANK(値貼り付け用シート!AC125),値貼り付け用シート!AC125&gt;9990),NA(),値貼り付け用シート!AC125)</f>
        <v>21</v>
      </c>
      <c r="E2783" s="1">
        <f t="shared" si="1063"/>
        <v>21</v>
      </c>
      <c r="F2783" s="1">
        <f t="shared" si="1072"/>
        <v>245</v>
      </c>
      <c r="G2783" s="1">
        <f t="shared" si="1073"/>
        <v>8</v>
      </c>
      <c r="H2783" s="1">
        <f t="shared" si="1074"/>
        <v>31</v>
      </c>
    </row>
    <row r="2784" spans="1:8" x14ac:dyDescent="0.55000000000000004">
      <c r="A2784" s="1">
        <f>値貼り付け用シート!F125</f>
        <v>7</v>
      </c>
      <c r="B2784" s="1">
        <f>値貼り付け用シート!G125</f>
        <v>24</v>
      </c>
      <c r="C2784" s="1">
        <v>23</v>
      </c>
      <c r="D2784" s="1">
        <f>IF(OR(ISBLANK(値貼り付け用シート!AD125),値貼り付け用シート!AD125&gt;9990),NA(),値貼り付け用シート!AD125)</f>
        <v>20</v>
      </c>
      <c r="E2784" s="1">
        <f t="shared" si="1063"/>
        <v>20</v>
      </c>
      <c r="F2784" s="1">
        <f t="shared" si="1072"/>
        <v>215</v>
      </c>
      <c r="G2784" s="1">
        <f t="shared" si="1073"/>
        <v>8</v>
      </c>
      <c r="H2784" s="1">
        <f t="shared" si="1074"/>
        <v>27</v>
      </c>
    </row>
    <row r="2785" spans="1:16" x14ac:dyDescent="0.55000000000000004">
      <c r="A2785" s="1">
        <f>値貼り付け用シート!F125</f>
        <v>7</v>
      </c>
      <c r="B2785" s="1">
        <f>値貼り付け用シート!G125</f>
        <v>24</v>
      </c>
      <c r="C2785" s="1">
        <v>24</v>
      </c>
      <c r="D2785" s="1">
        <f>IF(OR(ISBLANK(値貼り付け用シート!AE125),値貼り付け用シート!AE125&gt;9990),NA(),値貼り付け用シート!AE125)</f>
        <v>22</v>
      </c>
      <c r="E2785" s="1">
        <f t="shared" si="1063"/>
        <v>22</v>
      </c>
      <c r="F2785" s="1">
        <f t="shared" si="1072"/>
        <v>195</v>
      </c>
      <c r="G2785" s="1">
        <f t="shared" si="1073"/>
        <v>8</v>
      </c>
      <c r="H2785" s="1">
        <f t="shared" si="1074"/>
        <v>24</v>
      </c>
    </row>
    <row r="2786" spans="1:16" x14ac:dyDescent="0.55000000000000004">
      <c r="A2786" s="1">
        <f>値貼り付け用シート!F126</f>
        <v>7</v>
      </c>
      <c r="B2786" s="1">
        <f>値貼り付け用シート!G126</f>
        <v>25</v>
      </c>
      <c r="C2786" s="1">
        <v>1</v>
      </c>
      <c r="D2786" s="1">
        <f>IF(OR(ISBLANK(値貼り付け用シート!H126),値貼り付け用シート!H126&gt;9990),NA(),値貼り付け用シート!H126)</f>
        <v>22</v>
      </c>
      <c r="E2786" s="1">
        <f t="shared" si="1063"/>
        <v>22</v>
      </c>
      <c r="F2786" s="1">
        <f t="shared" si="1072"/>
        <v>184</v>
      </c>
      <c r="G2786" s="1">
        <f t="shared" si="1073"/>
        <v>8</v>
      </c>
      <c r="H2786" s="1">
        <f t="shared" si="1074"/>
        <v>23</v>
      </c>
      <c r="I2786" s="1">
        <f t="shared" ref="I2786" si="1075">COUNT(D2786:D2809)</f>
        <v>24</v>
      </c>
      <c r="J2786" s="1">
        <f t="shared" ref="J2786" si="1076">COUNT(H2786:H2809)</f>
        <v>24</v>
      </c>
      <c r="K2786" s="1">
        <f t="shared" ref="K2786" si="1077">IF(AND(I2786&gt;=20,J2786&gt;=20),0,1)</f>
        <v>0</v>
      </c>
      <c r="L2786" s="1">
        <f t="shared" ref="L2786" si="1078">IF(K2786=0,MAX(H2786:H2809),NA())</f>
        <v>79</v>
      </c>
      <c r="M2786" s="1">
        <f t="shared" ref="M2786" si="1079">IF(K2786=0,IF(L2786&lt;=70,1,0),NA())</f>
        <v>0</v>
      </c>
      <c r="N2786" s="1">
        <f t="shared" ref="N2786" si="1080">IF(COUNTIF(D2786:D2809,NA())=24,NA(),MAX(E2786:E2809))</f>
        <v>106</v>
      </c>
      <c r="O2786" s="1">
        <f t="shared" ref="O2786" si="1081">IF(COUNTIF(D2791:D2805,NA())=15,NA(),MAX(E2791:E2805))</f>
        <v>106</v>
      </c>
      <c r="P2786" s="1">
        <f t="shared" ref="P2786" si="1082">COUNTIF(D2786:D2809,"&gt;=120")</f>
        <v>0</v>
      </c>
    </row>
    <row r="2787" spans="1:16" x14ac:dyDescent="0.55000000000000004">
      <c r="A2787" s="1">
        <f>値貼り付け用シート!F126</f>
        <v>7</v>
      </c>
      <c r="B2787" s="1">
        <f>値貼り付け用シート!G126</f>
        <v>25</v>
      </c>
      <c r="C2787" s="1">
        <v>2</v>
      </c>
      <c r="D2787" s="1">
        <f>IF(OR(ISBLANK(値貼り付け用シート!I126),値貼り付け用シート!I126&gt;9990),NA(),値貼り付け用シート!I126)</f>
        <v>20</v>
      </c>
      <c r="E2787" s="1">
        <f t="shared" si="1063"/>
        <v>20</v>
      </c>
      <c r="F2787" s="1">
        <f t="shared" si="1072"/>
        <v>178</v>
      </c>
      <c r="G2787" s="1">
        <f t="shared" si="1073"/>
        <v>8</v>
      </c>
      <c r="H2787" s="1">
        <f t="shared" si="1074"/>
        <v>22</v>
      </c>
    </row>
    <row r="2788" spans="1:16" x14ac:dyDescent="0.55000000000000004">
      <c r="A2788" s="1">
        <f>値貼り付け用シート!F126</f>
        <v>7</v>
      </c>
      <c r="B2788" s="1">
        <f>値貼り付け用シート!G126</f>
        <v>25</v>
      </c>
      <c r="C2788" s="1">
        <v>3</v>
      </c>
      <c r="D2788" s="1">
        <f>IF(OR(ISBLANK(値貼り付け用シート!J126),値貼り付け用シート!J126&gt;9990),NA(),値貼り付け用シート!J126)</f>
        <v>19</v>
      </c>
      <c r="E2788" s="1">
        <f t="shared" si="1063"/>
        <v>19</v>
      </c>
      <c r="F2788" s="1">
        <f t="shared" si="1072"/>
        <v>173</v>
      </c>
      <c r="G2788" s="1">
        <f t="shared" si="1073"/>
        <v>8</v>
      </c>
      <c r="H2788" s="1">
        <f t="shared" si="1074"/>
        <v>22</v>
      </c>
    </row>
    <row r="2789" spans="1:16" x14ac:dyDescent="0.55000000000000004">
      <c r="A2789" s="1">
        <f>値貼り付け用シート!F126</f>
        <v>7</v>
      </c>
      <c r="B2789" s="1">
        <f>値貼り付け用シート!G126</f>
        <v>25</v>
      </c>
      <c r="C2789" s="1">
        <v>4</v>
      </c>
      <c r="D2789" s="1">
        <f>IF(OR(ISBLANK(値貼り付け用シート!K126),値貼り付け用シート!K126&gt;9990),NA(),値貼り付け用シート!K126)</f>
        <v>17</v>
      </c>
      <c r="E2789" s="1">
        <f t="shared" si="1063"/>
        <v>17</v>
      </c>
      <c r="F2789" s="1">
        <f t="shared" si="1072"/>
        <v>164</v>
      </c>
      <c r="G2789" s="1">
        <f t="shared" si="1073"/>
        <v>8</v>
      </c>
      <c r="H2789" s="1">
        <f t="shared" si="1074"/>
        <v>21</v>
      </c>
    </row>
    <row r="2790" spans="1:16" x14ac:dyDescent="0.55000000000000004">
      <c r="A2790" s="1">
        <f>値貼り付け用シート!F126</f>
        <v>7</v>
      </c>
      <c r="B2790" s="1">
        <f>値貼り付け用シート!G126</f>
        <v>25</v>
      </c>
      <c r="C2790" s="1">
        <v>5</v>
      </c>
      <c r="D2790" s="1">
        <f>IF(OR(ISBLANK(値貼り付け用シート!L126),値貼り付け用シート!L126&gt;9990),NA(),値貼り付け用シート!L126)</f>
        <v>11</v>
      </c>
      <c r="E2790" s="1">
        <f t="shared" si="1063"/>
        <v>11</v>
      </c>
      <c r="F2790" s="1">
        <f t="shared" si="1072"/>
        <v>152</v>
      </c>
      <c r="G2790" s="1">
        <f t="shared" si="1073"/>
        <v>8</v>
      </c>
      <c r="H2790" s="1">
        <f t="shared" si="1074"/>
        <v>19</v>
      </c>
    </row>
    <row r="2791" spans="1:16" x14ac:dyDescent="0.55000000000000004">
      <c r="A2791" s="1">
        <f>値貼り付け用シート!F126</f>
        <v>7</v>
      </c>
      <c r="B2791" s="1">
        <f>値貼り付け用シート!G126</f>
        <v>25</v>
      </c>
      <c r="C2791" s="1">
        <v>6</v>
      </c>
      <c r="D2791" s="1">
        <f>IF(OR(ISBLANK(値貼り付け用シート!M126),値貼り付け用シート!M126&gt;9990),NA(),値貼り付け用シート!M126)</f>
        <v>11</v>
      </c>
      <c r="E2791" s="1">
        <f t="shared" si="1063"/>
        <v>11</v>
      </c>
      <c r="F2791" s="1">
        <f t="shared" si="1072"/>
        <v>142</v>
      </c>
      <c r="G2791" s="1">
        <f t="shared" si="1073"/>
        <v>8</v>
      </c>
      <c r="H2791" s="1">
        <f t="shared" si="1074"/>
        <v>18</v>
      </c>
    </row>
    <row r="2792" spans="1:16" x14ac:dyDescent="0.55000000000000004">
      <c r="A2792" s="1">
        <f>値貼り付け用シート!F126</f>
        <v>7</v>
      </c>
      <c r="B2792" s="1">
        <f>値貼り付け用シート!G126</f>
        <v>25</v>
      </c>
      <c r="C2792" s="1">
        <v>7</v>
      </c>
      <c r="D2792" s="1">
        <f>IF(OR(ISBLANK(値貼り付け用シート!N126),値貼り付け用シート!N126&gt;9990),NA(),値貼り付け用シート!N126)</f>
        <v>17</v>
      </c>
      <c r="E2792" s="1">
        <f t="shared" si="1063"/>
        <v>17</v>
      </c>
      <c r="F2792" s="1">
        <f t="shared" si="1072"/>
        <v>139</v>
      </c>
      <c r="G2792" s="1">
        <f t="shared" si="1073"/>
        <v>8</v>
      </c>
      <c r="H2792" s="1">
        <f t="shared" si="1074"/>
        <v>17</v>
      </c>
    </row>
    <row r="2793" spans="1:16" x14ac:dyDescent="0.55000000000000004">
      <c r="A2793" s="1">
        <f>値貼り付け用シート!F126</f>
        <v>7</v>
      </c>
      <c r="B2793" s="1">
        <f>値貼り付け用シート!G126</f>
        <v>25</v>
      </c>
      <c r="C2793" s="1">
        <v>8</v>
      </c>
      <c r="D2793" s="1">
        <f>IF(OR(ISBLANK(値貼り付け用シート!O126),値貼り付け用シート!O126&gt;9990),NA(),値貼り付け用シート!O126)</f>
        <v>24</v>
      </c>
      <c r="E2793" s="1">
        <f t="shared" si="1063"/>
        <v>24</v>
      </c>
      <c r="F2793" s="1">
        <f t="shared" si="1072"/>
        <v>141</v>
      </c>
      <c r="G2793" s="1">
        <f t="shared" si="1073"/>
        <v>8</v>
      </c>
      <c r="H2793" s="1">
        <f t="shared" si="1074"/>
        <v>18</v>
      </c>
    </row>
    <row r="2794" spans="1:16" x14ac:dyDescent="0.55000000000000004">
      <c r="A2794" s="1">
        <f>値貼り付け用シート!F126</f>
        <v>7</v>
      </c>
      <c r="B2794" s="1">
        <f>値貼り付け用シート!G126</f>
        <v>25</v>
      </c>
      <c r="C2794" s="1">
        <v>9</v>
      </c>
      <c r="D2794" s="1">
        <f>IF(OR(ISBLANK(値貼り付け用シート!P126),値貼り付け用シート!P126&gt;9990),NA(),値貼り付け用シート!P126)</f>
        <v>37</v>
      </c>
      <c r="E2794" s="1">
        <f t="shared" si="1063"/>
        <v>37</v>
      </c>
      <c r="F2794" s="1">
        <f t="shared" si="1072"/>
        <v>156</v>
      </c>
      <c r="G2794" s="1">
        <f t="shared" si="1073"/>
        <v>8</v>
      </c>
      <c r="H2794" s="1">
        <f t="shared" si="1074"/>
        <v>20</v>
      </c>
    </row>
    <row r="2795" spans="1:16" x14ac:dyDescent="0.55000000000000004">
      <c r="A2795" s="1">
        <f>値貼り付け用シート!F126</f>
        <v>7</v>
      </c>
      <c r="B2795" s="1">
        <f>値貼り付け用シート!G126</f>
        <v>25</v>
      </c>
      <c r="C2795" s="1">
        <v>10</v>
      </c>
      <c r="D2795" s="1">
        <f>IF(OR(ISBLANK(値貼り付け用シート!Q126),値貼り付け用シート!Q126&gt;9990),NA(),値貼り付け用シート!Q126)</f>
        <v>50</v>
      </c>
      <c r="E2795" s="1">
        <f t="shared" si="1063"/>
        <v>50</v>
      </c>
      <c r="F2795" s="1">
        <f t="shared" si="1072"/>
        <v>186</v>
      </c>
      <c r="G2795" s="1">
        <f t="shared" si="1073"/>
        <v>8</v>
      </c>
      <c r="H2795" s="1">
        <f t="shared" si="1074"/>
        <v>23</v>
      </c>
    </row>
    <row r="2796" spans="1:16" x14ac:dyDescent="0.55000000000000004">
      <c r="A2796" s="1">
        <f>値貼り付け用シート!F126</f>
        <v>7</v>
      </c>
      <c r="B2796" s="1">
        <f>値貼り付け用シート!G126</f>
        <v>25</v>
      </c>
      <c r="C2796" s="1">
        <v>11</v>
      </c>
      <c r="D2796" s="1">
        <f>IF(OR(ISBLANK(値貼り付け用シート!R126),値貼り付け用シート!R126&gt;9990),NA(),値貼り付け用シート!R126)</f>
        <v>56</v>
      </c>
      <c r="E2796" s="1">
        <f t="shared" si="1063"/>
        <v>56</v>
      </c>
      <c r="F2796" s="1">
        <f t="shared" si="1072"/>
        <v>223</v>
      </c>
      <c r="G2796" s="1">
        <f t="shared" si="1073"/>
        <v>8</v>
      </c>
      <c r="H2796" s="1">
        <f t="shared" si="1074"/>
        <v>28</v>
      </c>
    </row>
    <row r="2797" spans="1:16" x14ac:dyDescent="0.55000000000000004">
      <c r="A2797" s="1">
        <f>値貼り付け用シート!F126</f>
        <v>7</v>
      </c>
      <c r="B2797" s="1">
        <f>値貼り付け用シート!G126</f>
        <v>25</v>
      </c>
      <c r="C2797" s="1">
        <v>12</v>
      </c>
      <c r="D2797" s="1">
        <f>IF(OR(ISBLANK(値貼り付け用シート!S126),値貼り付け用シート!S126&gt;9990),NA(),値貼り付け用シート!S126)</f>
        <v>58</v>
      </c>
      <c r="E2797" s="1">
        <f t="shared" si="1063"/>
        <v>58</v>
      </c>
      <c r="F2797" s="1">
        <f t="shared" si="1072"/>
        <v>264</v>
      </c>
      <c r="G2797" s="1">
        <f t="shared" si="1073"/>
        <v>8</v>
      </c>
      <c r="H2797" s="1">
        <f t="shared" si="1074"/>
        <v>33</v>
      </c>
    </row>
    <row r="2798" spans="1:16" x14ac:dyDescent="0.55000000000000004">
      <c r="A2798" s="1">
        <f>値貼り付け用シート!F126</f>
        <v>7</v>
      </c>
      <c r="B2798" s="1">
        <f>値貼り付け用シート!G126</f>
        <v>25</v>
      </c>
      <c r="C2798" s="1">
        <v>13</v>
      </c>
      <c r="D2798" s="1">
        <f>IF(OR(ISBLANK(値貼り付け用シート!T126),値貼り付け用シート!T126&gt;9990),NA(),値貼り付け用シート!T126)</f>
        <v>83</v>
      </c>
      <c r="E2798" s="1">
        <f t="shared" si="1063"/>
        <v>83</v>
      </c>
      <c r="F2798" s="1">
        <f t="shared" si="1072"/>
        <v>336</v>
      </c>
      <c r="G2798" s="1">
        <f t="shared" si="1073"/>
        <v>8</v>
      </c>
      <c r="H2798" s="1">
        <f t="shared" si="1074"/>
        <v>42</v>
      </c>
    </row>
    <row r="2799" spans="1:16" x14ac:dyDescent="0.55000000000000004">
      <c r="A2799" s="1">
        <f>値貼り付け用シート!F126</f>
        <v>7</v>
      </c>
      <c r="B2799" s="1">
        <f>値貼り付け用シート!G126</f>
        <v>25</v>
      </c>
      <c r="C2799" s="1">
        <v>14</v>
      </c>
      <c r="D2799" s="1">
        <f>IF(OR(ISBLANK(値貼り付け用シート!U126),値貼り付け用シート!U126&gt;9990),NA(),値貼り付け用シート!U126)</f>
        <v>89</v>
      </c>
      <c r="E2799" s="1">
        <f t="shared" si="1063"/>
        <v>89</v>
      </c>
      <c r="F2799" s="1">
        <f t="shared" si="1072"/>
        <v>414</v>
      </c>
      <c r="G2799" s="1">
        <f t="shared" si="1073"/>
        <v>8</v>
      </c>
      <c r="H2799" s="1">
        <f t="shared" si="1074"/>
        <v>52</v>
      </c>
    </row>
    <row r="2800" spans="1:16" x14ac:dyDescent="0.55000000000000004">
      <c r="A2800" s="1">
        <f>値貼り付け用シート!F126</f>
        <v>7</v>
      </c>
      <c r="B2800" s="1">
        <f>値貼り付け用シート!G126</f>
        <v>25</v>
      </c>
      <c r="C2800" s="1">
        <v>15</v>
      </c>
      <c r="D2800" s="1">
        <f>IF(OR(ISBLANK(値貼り付け用シート!V126),値貼り付け用シート!V126&gt;9990),NA(),値貼り付け用シート!V126)</f>
        <v>106</v>
      </c>
      <c r="E2800" s="1">
        <f t="shared" si="1063"/>
        <v>106</v>
      </c>
      <c r="F2800" s="1">
        <f t="shared" si="1072"/>
        <v>503</v>
      </c>
      <c r="G2800" s="1">
        <f t="shared" si="1073"/>
        <v>8</v>
      </c>
      <c r="H2800" s="1">
        <f t="shared" si="1074"/>
        <v>63</v>
      </c>
    </row>
    <row r="2801" spans="1:16" x14ac:dyDescent="0.55000000000000004">
      <c r="A2801" s="1">
        <f>値貼り付け用シート!F126</f>
        <v>7</v>
      </c>
      <c r="B2801" s="1">
        <f>値貼り付け用シート!G126</f>
        <v>25</v>
      </c>
      <c r="C2801" s="1">
        <v>16</v>
      </c>
      <c r="D2801" s="1">
        <f>IF(OR(ISBLANK(値貼り付け用シート!W126),値貼り付け用シート!W126&gt;9990),NA(),値貼り付け用シート!W126)</f>
        <v>96</v>
      </c>
      <c r="E2801" s="1">
        <f t="shared" si="1063"/>
        <v>96</v>
      </c>
      <c r="F2801" s="1">
        <f t="shared" si="1072"/>
        <v>575</v>
      </c>
      <c r="G2801" s="1">
        <f t="shared" si="1073"/>
        <v>8</v>
      </c>
      <c r="H2801" s="1">
        <f t="shared" si="1074"/>
        <v>72</v>
      </c>
    </row>
    <row r="2802" spans="1:16" x14ac:dyDescent="0.55000000000000004">
      <c r="A2802" s="1">
        <f>値貼り付け用シート!F126</f>
        <v>7</v>
      </c>
      <c r="B2802" s="1">
        <f>値貼り付け用シート!G126</f>
        <v>25</v>
      </c>
      <c r="C2802" s="1">
        <v>17</v>
      </c>
      <c r="D2802" s="1">
        <f>IF(OR(ISBLANK(値貼り付け用シート!X126),値貼り付け用シート!X126&gt;9990),NA(),値貼り付け用シート!X126)</f>
        <v>80</v>
      </c>
      <c r="E2802" s="1">
        <f t="shared" si="1063"/>
        <v>80</v>
      </c>
      <c r="F2802" s="1">
        <f t="shared" si="1072"/>
        <v>618</v>
      </c>
      <c r="G2802" s="1">
        <f t="shared" si="1073"/>
        <v>8</v>
      </c>
      <c r="H2802" s="1">
        <f t="shared" si="1074"/>
        <v>77</v>
      </c>
    </row>
    <row r="2803" spans="1:16" x14ac:dyDescent="0.55000000000000004">
      <c r="A2803" s="1">
        <f>値貼り付け用シート!F126</f>
        <v>7</v>
      </c>
      <c r="B2803" s="1">
        <f>値貼り付け用シート!G126</f>
        <v>25</v>
      </c>
      <c r="C2803" s="1">
        <v>18</v>
      </c>
      <c r="D2803" s="1">
        <f>IF(OR(ISBLANK(値貼り付け用シート!Y126),値貼り付け用シート!Y126&gt;9990),NA(),値貼り付け用シート!Y126)</f>
        <v>66</v>
      </c>
      <c r="E2803" s="1">
        <f t="shared" si="1063"/>
        <v>66</v>
      </c>
      <c r="F2803" s="1">
        <f t="shared" si="1072"/>
        <v>634</v>
      </c>
      <c r="G2803" s="1">
        <f t="shared" si="1073"/>
        <v>8</v>
      </c>
      <c r="H2803" s="1">
        <f t="shared" si="1074"/>
        <v>79</v>
      </c>
    </row>
    <row r="2804" spans="1:16" x14ac:dyDescent="0.55000000000000004">
      <c r="A2804" s="1">
        <f>値貼り付け用シート!F126</f>
        <v>7</v>
      </c>
      <c r="B2804" s="1">
        <f>値貼り付け用シート!G126</f>
        <v>25</v>
      </c>
      <c r="C2804" s="1">
        <v>19</v>
      </c>
      <c r="D2804" s="1">
        <f>IF(OR(ISBLANK(値貼り付け用シート!Z126),値貼り付け用シート!Z126&gt;9990),NA(),値貼り付け用シート!Z126)</f>
        <v>50</v>
      </c>
      <c r="E2804" s="1">
        <f t="shared" si="1063"/>
        <v>50</v>
      </c>
      <c r="F2804" s="1">
        <f t="shared" si="1072"/>
        <v>628</v>
      </c>
      <c r="G2804" s="1">
        <f t="shared" si="1073"/>
        <v>8</v>
      </c>
      <c r="H2804" s="1">
        <f t="shared" si="1074"/>
        <v>79</v>
      </c>
    </row>
    <row r="2805" spans="1:16" x14ac:dyDescent="0.55000000000000004">
      <c r="A2805" s="1">
        <f>値貼り付け用シート!F126</f>
        <v>7</v>
      </c>
      <c r="B2805" s="1">
        <f>値貼り付け用シート!G126</f>
        <v>25</v>
      </c>
      <c r="C2805" s="1">
        <v>20</v>
      </c>
      <c r="D2805" s="1">
        <f>IF(OR(ISBLANK(値貼り付け用シート!AA126),値貼り付け用シート!AA126&gt;9990),NA(),値貼り付け用シート!AA126)</f>
        <v>41</v>
      </c>
      <c r="E2805" s="1">
        <f t="shared" si="1063"/>
        <v>41</v>
      </c>
      <c r="F2805" s="1">
        <f t="shared" si="1072"/>
        <v>611</v>
      </c>
      <c r="G2805" s="1">
        <f t="shared" si="1073"/>
        <v>8</v>
      </c>
      <c r="H2805" s="1">
        <f t="shared" si="1074"/>
        <v>76</v>
      </c>
    </row>
    <row r="2806" spans="1:16" x14ac:dyDescent="0.55000000000000004">
      <c r="A2806" s="1">
        <f>値貼り付け用シート!F126</f>
        <v>7</v>
      </c>
      <c r="B2806" s="1">
        <f>値貼り付け用シート!G126</f>
        <v>25</v>
      </c>
      <c r="C2806" s="1">
        <v>21</v>
      </c>
      <c r="D2806" s="1">
        <f>IF(OR(ISBLANK(値貼り付け用シート!AB126),値貼り付け用シート!AB126&gt;9990),NA(),値貼り付け用シート!AB126)</f>
        <v>35</v>
      </c>
      <c r="E2806" s="1">
        <f t="shared" si="1063"/>
        <v>35</v>
      </c>
      <c r="F2806" s="1">
        <f t="shared" si="1072"/>
        <v>563</v>
      </c>
      <c r="G2806" s="1">
        <f t="shared" si="1073"/>
        <v>8</v>
      </c>
      <c r="H2806" s="1">
        <f t="shared" si="1074"/>
        <v>70</v>
      </c>
    </row>
    <row r="2807" spans="1:16" x14ac:dyDescent="0.55000000000000004">
      <c r="A2807" s="1">
        <f>値貼り付け用シート!F126</f>
        <v>7</v>
      </c>
      <c r="B2807" s="1">
        <f>値貼り付け用シート!G126</f>
        <v>25</v>
      </c>
      <c r="C2807" s="1">
        <v>22</v>
      </c>
      <c r="D2807" s="1">
        <f>IF(OR(ISBLANK(値貼り付け用シート!AC126),値貼り付け用シート!AC126&gt;9990),NA(),値貼り付け用シート!AC126)</f>
        <v>36</v>
      </c>
      <c r="E2807" s="1">
        <f t="shared" si="1063"/>
        <v>36</v>
      </c>
      <c r="F2807" s="1">
        <f t="shared" si="1072"/>
        <v>510</v>
      </c>
      <c r="G2807" s="1">
        <f t="shared" si="1073"/>
        <v>8</v>
      </c>
      <c r="H2807" s="1">
        <f t="shared" si="1074"/>
        <v>64</v>
      </c>
    </row>
    <row r="2808" spans="1:16" x14ac:dyDescent="0.55000000000000004">
      <c r="A2808" s="1">
        <f>値貼り付け用シート!F126</f>
        <v>7</v>
      </c>
      <c r="B2808" s="1">
        <f>値貼り付け用シート!G126</f>
        <v>25</v>
      </c>
      <c r="C2808" s="1">
        <v>23</v>
      </c>
      <c r="D2808" s="1">
        <f>IF(OR(ISBLANK(値貼り付け用シート!AD126),値貼り付け用シート!AD126&gt;9990),NA(),値貼り付け用シート!AD126)</f>
        <v>34</v>
      </c>
      <c r="E2808" s="1">
        <f t="shared" si="1063"/>
        <v>34</v>
      </c>
      <c r="F2808" s="1">
        <f t="shared" si="1072"/>
        <v>438</v>
      </c>
      <c r="G2808" s="1">
        <f t="shared" si="1073"/>
        <v>8</v>
      </c>
      <c r="H2808" s="1">
        <f t="shared" si="1074"/>
        <v>55</v>
      </c>
    </row>
    <row r="2809" spans="1:16" x14ac:dyDescent="0.55000000000000004">
      <c r="A2809" s="1">
        <f>値貼り付け用シート!F126</f>
        <v>7</v>
      </c>
      <c r="B2809" s="1">
        <f>値貼り付け用シート!G126</f>
        <v>25</v>
      </c>
      <c r="C2809" s="1">
        <v>24</v>
      </c>
      <c r="D2809" s="1">
        <f>IF(OR(ISBLANK(値貼り付け用シート!AE126),値貼り付け用シート!AE126&gt;9990),NA(),値貼り付け用シート!AE126)</f>
        <v>27</v>
      </c>
      <c r="E2809" s="1">
        <f t="shared" si="1063"/>
        <v>27</v>
      </c>
      <c r="F2809" s="1">
        <f t="shared" si="1072"/>
        <v>369</v>
      </c>
      <c r="G2809" s="1">
        <f t="shared" si="1073"/>
        <v>8</v>
      </c>
      <c r="H2809" s="1">
        <f t="shared" si="1074"/>
        <v>46</v>
      </c>
    </row>
    <row r="2810" spans="1:16" x14ac:dyDescent="0.55000000000000004">
      <c r="A2810" s="1">
        <f>値貼り付け用シート!F127</f>
        <v>7</v>
      </c>
      <c r="B2810" s="1">
        <f>値貼り付け用シート!G127</f>
        <v>26</v>
      </c>
      <c r="C2810" s="1">
        <v>1</v>
      </c>
      <c r="D2810" s="1">
        <f>IF(OR(ISBLANK(値貼り付け用シート!H127),値貼り付け用シート!H127&gt;9990),NA(),値貼り付け用シート!H127)</f>
        <v>20</v>
      </c>
      <c r="E2810" s="1">
        <f t="shared" si="1063"/>
        <v>20</v>
      </c>
      <c r="F2810" s="1">
        <f t="shared" si="1072"/>
        <v>309</v>
      </c>
      <c r="G2810" s="1">
        <f t="shared" si="1073"/>
        <v>8</v>
      </c>
      <c r="H2810" s="1">
        <f t="shared" si="1074"/>
        <v>39</v>
      </c>
      <c r="I2810" s="1">
        <f t="shared" ref="I2810" si="1083">COUNT(D2810:D2833)</f>
        <v>23</v>
      </c>
      <c r="J2810" s="1">
        <f t="shared" ref="J2810" si="1084">COUNT(H2810:H2833)</f>
        <v>24</v>
      </c>
      <c r="K2810" s="1">
        <f t="shared" ref="K2810" si="1085">IF(AND(I2810&gt;=20,J2810&gt;=20),0,1)</f>
        <v>0</v>
      </c>
      <c r="L2810" s="1">
        <f t="shared" ref="L2810" si="1086">IF(K2810=0,MAX(H2810:H2833),NA())</f>
        <v>76</v>
      </c>
      <c r="M2810" s="1">
        <f t="shared" ref="M2810" si="1087">IF(K2810=0,IF(L2810&lt;=70,1,0),NA())</f>
        <v>0</v>
      </c>
      <c r="N2810" s="1">
        <f t="shared" ref="N2810" si="1088">IF(COUNTIF(D2810:D2833,NA())=24,NA(),MAX(E2810:E2833))</f>
        <v>93</v>
      </c>
      <c r="O2810" s="1">
        <f t="shared" ref="O2810" si="1089">IF(COUNTIF(D2815:D2829,NA())=15,NA(),MAX(E2815:E2829))</f>
        <v>93</v>
      </c>
      <c r="P2810" s="1">
        <f t="shared" ref="P2810" si="1090">COUNTIF(D2810:D2833,"&gt;=120")</f>
        <v>0</v>
      </c>
    </row>
    <row r="2811" spans="1:16" x14ac:dyDescent="0.55000000000000004">
      <c r="A2811" s="1">
        <f>値貼り付け用シート!F127</f>
        <v>7</v>
      </c>
      <c r="B2811" s="1">
        <f>値貼り付け用シート!G127</f>
        <v>26</v>
      </c>
      <c r="C2811" s="1">
        <v>2</v>
      </c>
      <c r="D2811" s="1">
        <f>IF(OR(ISBLANK(値貼り付け用シート!I127),値貼り付け用シート!I127&gt;9990),NA(),値貼り付け用シート!I127)</f>
        <v>12</v>
      </c>
      <c r="E2811" s="1">
        <f t="shared" si="1063"/>
        <v>12</v>
      </c>
      <c r="F2811" s="1">
        <f t="shared" si="1072"/>
        <v>255</v>
      </c>
      <c r="G2811" s="1">
        <f t="shared" si="1073"/>
        <v>8</v>
      </c>
      <c r="H2811" s="1">
        <f t="shared" si="1074"/>
        <v>32</v>
      </c>
    </row>
    <row r="2812" spans="1:16" x14ac:dyDescent="0.55000000000000004">
      <c r="A2812" s="1">
        <f>値貼り付け用シート!F127</f>
        <v>7</v>
      </c>
      <c r="B2812" s="1">
        <f>値貼り付け用シート!G127</f>
        <v>26</v>
      </c>
      <c r="C2812" s="1">
        <v>3</v>
      </c>
      <c r="D2812" s="1">
        <f>IF(OR(ISBLANK(値貼り付け用シート!J127),値貼り付け用シート!J127&gt;9990),NA(),値貼り付け用シート!J127)</f>
        <v>13</v>
      </c>
      <c r="E2812" s="1">
        <f t="shared" si="1063"/>
        <v>13</v>
      </c>
      <c r="F2812" s="1">
        <f t="shared" si="1072"/>
        <v>218</v>
      </c>
      <c r="G2812" s="1">
        <f t="shared" si="1073"/>
        <v>8</v>
      </c>
      <c r="H2812" s="1">
        <f t="shared" si="1074"/>
        <v>27</v>
      </c>
    </row>
    <row r="2813" spans="1:16" x14ac:dyDescent="0.55000000000000004">
      <c r="A2813" s="1">
        <f>値貼り付け用シート!F127</f>
        <v>7</v>
      </c>
      <c r="B2813" s="1">
        <f>値貼り付け用シート!G127</f>
        <v>26</v>
      </c>
      <c r="C2813" s="1">
        <v>4</v>
      </c>
      <c r="D2813" s="1">
        <f>IF(OR(ISBLANK(値貼り付け用シート!K127),値貼り付け用シート!K127&gt;9990),NA(),値貼り付け用シート!K127)</f>
        <v>16</v>
      </c>
      <c r="E2813" s="1">
        <f t="shared" si="1063"/>
        <v>16</v>
      </c>
      <c r="F2813" s="1">
        <f t="shared" si="1072"/>
        <v>193</v>
      </c>
      <c r="G2813" s="1">
        <f t="shared" si="1073"/>
        <v>8</v>
      </c>
      <c r="H2813" s="1">
        <f t="shared" si="1074"/>
        <v>24</v>
      </c>
    </row>
    <row r="2814" spans="1:16" x14ac:dyDescent="0.55000000000000004">
      <c r="A2814" s="1">
        <f>値貼り付け用シート!F127</f>
        <v>7</v>
      </c>
      <c r="B2814" s="1">
        <f>値貼り付け用シート!G127</f>
        <v>26</v>
      </c>
      <c r="C2814" s="1">
        <v>5</v>
      </c>
      <c r="D2814" s="1">
        <f>IF(OR(ISBLANK(値貼り付け用シート!L127),値貼り付け用シート!L127&gt;9990),NA(),値貼り付け用シート!L127)</f>
        <v>14</v>
      </c>
      <c r="E2814" s="1">
        <f t="shared" si="1063"/>
        <v>14</v>
      </c>
      <c r="F2814" s="1">
        <f t="shared" si="1072"/>
        <v>172</v>
      </c>
      <c r="G2814" s="1">
        <f t="shared" si="1073"/>
        <v>8</v>
      </c>
      <c r="H2814" s="1">
        <f t="shared" si="1074"/>
        <v>22</v>
      </c>
    </row>
    <row r="2815" spans="1:16" x14ac:dyDescent="0.55000000000000004">
      <c r="A2815" s="1">
        <f>値貼り付け用シート!F127</f>
        <v>7</v>
      </c>
      <c r="B2815" s="1">
        <f>値貼り付け用シート!G127</f>
        <v>26</v>
      </c>
      <c r="C2815" s="1">
        <v>6</v>
      </c>
      <c r="D2815" s="1">
        <f>IF(OR(ISBLANK(値貼り付け用シート!M127),値貼り付け用シート!M127&gt;9990),NA(),値貼り付け用シート!M127)</f>
        <v>12</v>
      </c>
      <c r="E2815" s="1">
        <f t="shared" si="1063"/>
        <v>12</v>
      </c>
      <c r="F2815" s="1">
        <f t="shared" si="1072"/>
        <v>148</v>
      </c>
      <c r="G2815" s="1">
        <f t="shared" si="1073"/>
        <v>8</v>
      </c>
      <c r="H2815" s="1">
        <f t="shared" si="1074"/>
        <v>19</v>
      </c>
    </row>
    <row r="2816" spans="1:16" x14ac:dyDescent="0.55000000000000004">
      <c r="A2816" s="1">
        <f>値貼り付け用シート!F127</f>
        <v>7</v>
      </c>
      <c r="B2816" s="1">
        <f>値貼り付け用シート!G127</f>
        <v>26</v>
      </c>
      <c r="C2816" s="1">
        <v>7</v>
      </c>
      <c r="D2816" s="1">
        <f>IF(OR(ISBLANK(値貼り付け用シート!N127),値貼り付け用シート!N127&gt;9990),NA(),値貼り付け用シート!N127)</f>
        <v>18</v>
      </c>
      <c r="E2816" s="1">
        <f t="shared" si="1063"/>
        <v>18</v>
      </c>
      <c r="F2816" s="1">
        <f t="shared" si="1072"/>
        <v>132</v>
      </c>
      <c r="G2816" s="1">
        <f t="shared" si="1073"/>
        <v>8</v>
      </c>
      <c r="H2816" s="1">
        <f t="shared" si="1074"/>
        <v>17</v>
      </c>
    </row>
    <row r="2817" spans="1:8" x14ac:dyDescent="0.55000000000000004">
      <c r="A2817" s="1">
        <f>値貼り付け用シート!F127</f>
        <v>7</v>
      </c>
      <c r="B2817" s="1">
        <f>値貼り付け用シート!G127</f>
        <v>26</v>
      </c>
      <c r="C2817" s="1">
        <v>8</v>
      </c>
      <c r="D2817" s="1">
        <f>IF(OR(ISBLANK(値貼り付け用シート!O127),値貼り付け用シート!O127&gt;9990),NA(),値貼り付け用シート!O127)</f>
        <v>34</v>
      </c>
      <c r="E2817" s="1">
        <f t="shared" si="1063"/>
        <v>34</v>
      </c>
      <c r="F2817" s="1">
        <f t="shared" si="1072"/>
        <v>139</v>
      </c>
      <c r="G2817" s="1">
        <f t="shared" si="1073"/>
        <v>8</v>
      </c>
      <c r="H2817" s="1">
        <f t="shared" si="1074"/>
        <v>17</v>
      </c>
    </row>
    <row r="2818" spans="1:8" x14ac:dyDescent="0.55000000000000004">
      <c r="A2818" s="1">
        <f>値貼り付け用シート!F127</f>
        <v>7</v>
      </c>
      <c r="B2818" s="1">
        <f>値貼り付け用シート!G127</f>
        <v>26</v>
      </c>
      <c r="C2818" s="1">
        <v>9</v>
      </c>
      <c r="D2818" s="1">
        <f>IF(OR(ISBLANK(値貼り付け用シート!P127),値貼り付け用シート!P127&gt;9990),NA(),値貼り付け用シート!P127)</f>
        <v>54</v>
      </c>
      <c r="E2818" s="1">
        <f t="shared" si="1063"/>
        <v>54</v>
      </c>
      <c r="F2818" s="1">
        <f t="shared" si="1072"/>
        <v>173</v>
      </c>
      <c r="G2818" s="1">
        <f t="shared" si="1073"/>
        <v>8</v>
      </c>
      <c r="H2818" s="1">
        <f t="shared" si="1074"/>
        <v>22</v>
      </c>
    </row>
    <row r="2819" spans="1:8" x14ac:dyDescent="0.55000000000000004">
      <c r="A2819" s="1">
        <f>値貼り付け用シート!F127</f>
        <v>7</v>
      </c>
      <c r="B2819" s="1">
        <f>値貼り付け用シート!G127</f>
        <v>26</v>
      </c>
      <c r="C2819" s="1">
        <v>10</v>
      </c>
      <c r="D2819" s="1">
        <f>IF(OR(ISBLANK(値貼り付け用シート!Q127),値貼り付け用シート!Q127&gt;9990),NA(),値貼り付け用シート!Q127)</f>
        <v>68</v>
      </c>
      <c r="E2819" s="1">
        <f t="shared" ref="E2819:E2882" si="1091">IF(ISERROR(D2819),0,D2819)</f>
        <v>68</v>
      </c>
      <c r="F2819" s="1">
        <f t="shared" si="1072"/>
        <v>229</v>
      </c>
      <c r="G2819" s="1">
        <f t="shared" si="1073"/>
        <v>8</v>
      </c>
      <c r="H2819" s="1">
        <f t="shared" si="1074"/>
        <v>29</v>
      </c>
    </row>
    <row r="2820" spans="1:8" x14ac:dyDescent="0.55000000000000004">
      <c r="A2820" s="1">
        <f>値貼り付け用シート!F127</f>
        <v>7</v>
      </c>
      <c r="B2820" s="1">
        <f>値貼り付け用シート!G127</f>
        <v>26</v>
      </c>
      <c r="C2820" s="1">
        <v>11</v>
      </c>
      <c r="D2820" s="1" t="e">
        <f>IF(OR(ISBLANK(値貼り付け用シート!R127),値貼り付け用シート!R127&gt;9990),NA(),値貼り付け用シート!R127)</f>
        <v>#N/A</v>
      </c>
      <c r="E2820" s="1">
        <f t="shared" si="1091"/>
        <v>0</v>
      </c>
      <c r="F2820" s="1">
        <f t="shared" si="1072"/>
        <v>216</v>
      </c>
      <c r="G2820" s="1">
        <f t="shared" si="1073"/>
        <v>7</v>
      </c>
      <c r="H2820" s="1">
        <f t="shared" si="1074"/>
        <v>31</v>
      </c>
    </row>
    <row r="2821" spans="1:8" x14ac:dyDescent="0.55000000000000004">
      <c r="A2821" s="1">
        <f>値貼り付け用シート!F127</f>
        <v>7</v>
      </c>
      <c r="B2821" s="1">
        <f>値貼り付け用シート!G127</f>
        <v>26</v>
      </c>
      <c r="C2821" s="1">
        <v>12</v>
      </c>
      <c r="D2821" s="1">
        <f>IF(OR(ISBLANK(値貼り付け用シート!S127),値貼り付け用シート!S127&gt;9990),NA(),値貼り付け用シート!S127)</f>
        <v>55</v>
      </c>
      <c r="E2821" s="1">
        <f t="shared" si="1091"/>
        <v>55</v>
      </c>
      <c r="F2821" s="1">
        <f t="shared" si="1072"/>
        <v>255</v>
      </c>
      <c r="G2821" s="1">
        <f t="shared" si="1073"/>
        <v>7</v>
      </c>
      <c r="H2821" s="1">
        <f t="shared" si="1074"/>
        <v>36</v>
      </c>
    </row>
    <row r="2822" spans="1:8" x14ac:dyDescent="0.55000000000000004">
      <c r="A2822" s="1">
        <f>値貼り付け用シート!F127</f>
        <v>7</v>
      </c>
      <c r="B2822" s="1">
        <f>値貼り付け用シート!G127</f>
        <v>26</v>
      </c>
      <c r="C2822" s="1">
        <v>13</v>
      </c>
      <c r="D2822" s="1">
        <f>IF(OR(ISBLANK(値貼り付け用シート!T127),値貼り付け用シート!T127&gt;9990),NA(),値貼り付け用シート!T127)</f>
        <v>74</v>
      </c>
      <c r="E2822" s="1">
        <f t="shared" si="1091"/>
        <v>74</v>
      </c>
      <c r="F2822" s="1">
        <f t="shared" si="1072"/>
        <v>315</v>
      </c>
      <c r="G2822" s="1">
        <f t="shared" si="1073"/>
        <v>7</v>
      </c>
      <c r="H2822" s="1">
        <f t="shared" si="1074"/>
        <v>45</v>
      </c>
    </row>
    <row r="2823" spans="1:8" x14ac:dyDescent="0.55000000000000004">
      <c r="A2823" s="1">
        <f>値貼り付け用シート!F127</f>
        <v>7</v>
      </c>
      <c r="B2823" s="1">
        <f>値貼り付け用シート!G127</f>
        <v>26</v>
      </c>
      <c r="C2823" s="1">
        <v>14</v>
      </c>
      <c r="D2823" s="1">
        <f>IF(OR(ISBLANK(値貼り付け用シート!U127),値貼り付け用シート!U127&gt;9990),NA(),値貼り付け用シート!U127)</f>
        <v>69</v>
      </c>
      <c r="E2823" s="1">
        <f t="shared" si="1091"/>
        <v>69</v>
      </c>
      <c r="F2823" s="1">
        <f t="shared" si="1072"/>
        <v>372</v>
      </c>
      <c r="G2823" s="1">
        <f t="shared" si="1073"/>
        <v>7</v>
      </c>
      <c r="H2823" s="1">
        <f t="shared" si="1074"/>
        <v>53</v>
      </c>
    </row>
    <row r="2824" spans="1:8" x14ac:dyDescent="0.55000000000000004">
      <c r="A2824" s="1">
        <f>値貼り付け用シート!F127</f>
        <v>7</v>
      </c>
      <c r="B2824" s="1">
        <f>値貼り付け用シート!G127</f>
        <v>26</v>
      </c>
      <c r="C2824" s="1">
        <v>15</v>
      </c>
      <c r="D2824" s="1">
        <f>IF(OR(ISBLANK(値貼り付け用シート!V127),値貼り付け用シート!V127&gt;9990),NA(),値貼り付け用シート!V127)</f>
        <v>93</v>
      </c>
      <c r="E2824" s="1">
        <f t="shared" si="1091"/>
        <v>93</v>
      </c>
      <c r="F2824" s="1">
        <f t="shared" si="1072"/>
        <v>447</v>
      </c>
      <c r="G2824" s="1">
        <f t="shared" si="1073"/>
        <v>7</v>
      </c>
      <c r="H2824" s="1">
        <f t="shared" si="1074"/>
        <v>64</v>
      </c>
    </row>
    <row r="2825" spans="1:8" x14ac:dyDescent="0.55000000000000004">
      <c r="A2825" s="1">
        <f>値貼り付け用シート!F127</f>
        <v>7</v>
      </c>
      <c r="B2825" s="1">
        <f>値貼り付け用シート!G127</f>
        <v>26</v>
      </c>
      <c r="C2825" s="1">
        <v>16</v>
      </c>
      <c r="D2825" s="1">
        <f>IF(OR(ISBLANK(値貼り付け用シート!W127),値貼り付け用シート!W127&gt;9990),NA(),値貼り付け用シート!W127)</f>
        <v>92</v>
      </c>
      <c r="E2825" s="1">
        <f t="shared" si="1091"/>
        <v>92</v>
      </c>
      <c r="F2825" s="1">
        <f t="shared" si="1072"/>
        <v>505</v>
      </c>
      <c r="G2825" s="1">
        <f t="shared" si="1073"/>
        <v>7</v>
      </c>
      <c r="H2825" s="1">
        <f t="shared" si="1074"/>
        <v>72</v>
      </c>
    </row>
    <row r="2826" spans="1:8" x14ac:dyDescent="0.55000000000000004">
      <c r="A2826" s="1">
        <f>値貼り付け用シート!F127</f>
        <v>7</v>
      </c>
      <c r="B2826" s="1">
        <f>値貼り付け用シート!G127</f>
        <v>26</v>
      </c>
      <c r="C2826" s="1">
        <v>17</v>
      </c>
      <c r="D2826" s="1">
        <f>IF(OR(ISBLANK(値貼り付け用シート!X127),値貼り付け用シート!X127&gt;9990),NA(),値貼り付け用シート!X127)</f>
        <v>80</v>
      </c>
      <c r="E2826" s="1">
        <f t="shared" si="1091"/>
        <v>80</v>
      </c>
      <c r="F2826" s="1">
        <f t="shared" si="1072"/>
        <v>531</v>
      </c>
      <c r="G2826" s="1">
        <f t="shared" si="1073"/>
        <v>7</v>
      </c>
      <c r="H2826" s="1">
        <f t="shared" si="1074"/>
        <v>76</v>
      </c>
    </row>
    <row r="2827" spans="1:8" x14ac:dyDescent="0.55000000000000004">
      <c r="A2827" s="1">
        <f>値貼り付け用シート!F127</f>
        <v>7</v>
      </c>
      <c r="B2827" s="1">
        <f>値貼り付け用シート!G127</f>
        <v>26</v>
      </c>
      <c r="C2827" s="1">
        <v>18</v>
      </c>
      <c r="D2827" s="1">
        <f>IF(OR(ISBLANK(値貼り付け用シート!Y127),値貼り付け用シート!Y127&gt;9990),NA(),値貼り付け用シート!Y127)</f>
        <v>54</v>
      </c>
      <c r="E2827" s="1">
        <f t="shared" si="1091"/>
        <v>54</v>
      </c>
      <c r="F2827" s="1">
        <f t="shared" si="1072"/>
        <v>517</v>
      </c>
      <c r="G2827" s="1">
        <f t="shared" si="1073"/>
        <v>7</v>
      </c>
      <c r="H2827" s="1">
        <f t="shared" si="1074"/>
        <v>74</v>
      </c>
    </row>
    <row r="2828" spans="1:8" x14ac:dyDescent="0.55000000000000004">
      <c r="A2828" s="1">
        <f>値貼り付け用シート!F127</f>
        <v>7</v>
      </c>
      <c r="B2828" s="1">
        <f>値貼り付け用シート!G127</f>
        <v>26</v>
      </c>
      <c r="C2828" s="1">
        <v>19</v>
      </c>
      <c r="D2828" s="1">
        <f>IF(OR(ISBLANK(値貼り付け用シート!Z127),値貼り付け用シート!Z127&gt;9990),NA(),値貼り付け用シート!Z127)</f>
        <v>44</v>
      </c>
      <c r="E2828" s="1">
        <f t="shared" si="1091"/>
        <v>44</v>
      </c>
      <c r="F2828" s="1">
        <f t="shared" si="1072"/>
        <v>561</v>
      </c>
      <c r="G2828" s="1">
        <f t="shared" si="1073"/>
        <v>8</v>
      </c>
      <c r="H2828" s="1">
        <f t="shared" si="1074"/>
        <v>70</v>
      </c>
    </row>
    <row r="2829" spans="1:8" x14ac:dyDescent="0.55000000000000004">
      <c r="A2829" s="1">
        <f>値貼り付け用シート!F127</f>
        <v>7</v>
      </c>
      <c r="B2829" s="1">
        <f>値貼り付け用シート!G127</f>
        <v>26</v>
      </c>
      <c r="C2829" s="1">
        <v>20</v>
      </c>
      <c r="D2829" s="1">
        <f>IF(OR(ISBLANK(値貼り付け用シート!AA127),値貼り付け用シート!AA127&gt;9990),NA(),値貼り付け用シート!AA127)</f>
        <v>37</v>
      </c>
      <c r="E2829" s="1">
        <f t="shared" si="1091"/>
        <v>37</v>
      </c>
      <c r="F2829" s="1">
        <f t="shared" si="1072"/>
        <v>543</v>
      </c>
      <c r="G2829" s="1">
        <f t="shared" si="1073"/>
        <v>8</v>
      </c>
      <c r="H2829" s="1">
        <f t="shared" si="1074"/>
        <v>68</v>
      </c>
    </row>
    <row r="2830" spans="1:8" x14ac:dyDescent="0.55000000000000004">
      <c r="A2830" s="1">
        <f>値貼り付け用シート!F127</f>
        <v>7</v>
      </c>
      <c r="B2830" s="1">
        <f>値貼り付け用シート!G127</f>
        <v>26</v>
      </c>
      <c r="C2830" s="1">
        <v>21</v>
      </c>
      <c r="D2830" s="1">
        <f>IF(OR(ISBLANK(値貼り付け用シート!AB127),値貼り付け用シート!AB127&gt;9990),NA(),値貼り付け用シート!AB127)</f>
        <v>40</v>
      </c>
      <c r="E2830" s="1">
        <f t="shared" si="1091"/>
        <v>40</v>
      </c>
      <c r="F2830" s="1">
        <f t="shared" si="1072"/>
        <v>509</v>
      </c>
      <c r="G2830" s="1">
        <f t="shared" si="1073"/>
        <v>8</v>
      </c>
      <c r="H2830" s="1">
        <f t="shared" si="1074"/>
        <v>64</v>
      </c>
    </row>
    <row r="2831" spans="1:8" x14ac:dyDescent="0.55000000000000004">
      <c r="A2831" s="1">
        <f>値貼り付け用シート!F127</f>
        <v>7</v>
      </c>
      <c r="B2831" s="1">
        <f>値貼り付け用シート!G127</f>
        <v>26</v>
      </c>
      <c r="C2831" s="1">
        <v>22</v>
      </c>
      <c r="D2831" s="1">
        <f>IF(OR(ISBLANK(値貼り付け用シート!AC127),値貼り付け用シート!AC127&gt;9990),NA(),値貼り付け用シート!AC127)</f>
        <v>39</v>
      </c>
      <c r="E2831" s="1">
        <f t="shared" si="1091"/>
        <v>39</v>
      </c>
      <c r="F2831" s="1">
        <f t="shared" si="1072"/>
        <v>479</v>
      </c>
      <c r="G2831" s="1">
        <f t="shared" si="1073"/>
        <v>8</v>
      </c>
      <c r="H2831" s="1">
        <f t="shared" si="1074"/>
        <v>60</v>
      </c>
    </row>
    <row r="2832" spans="1:8" x14ac:dyDescent="0.55000000000000004">
      <c r="A2832" s="1">
        <f>値貼り付け用シート!F127</f>
        <v>7</v>
      </c>
      <c r="B2832" s="1">
        <f>値貼り付け用シート!G127</f>
        <v>26</v>
      </c>
      <c r="C2832" s="1">
        <v>23</v>
      </c>
      <c r="D2832" s="1">
        <f>IF(OR(ISBLANK(値貼り付け用シート!AD127),値貼り付け用シート!AD127&gt;9990),NA(),値貼り付け用シート!AD127)</f>
        <v>37</v>
      </c>
      <c r="E2832" s="1">
        <f t="shared" si="1091"/>
        <v>37</v>
      </c>
      <c r="F2832" s="1">
        <f t="shared" si="1072"/>
        <v>423</v>
      </c>
      <c r="G2832" s="1">
        <f t="shared" si="1073"/>
        <v>8</v>
      </c>
      <c r="H2832" s="1">
        <f t="shared" si="1074"/>
        <v>53</v>
      </c>
    </row>
    <row r="2833" spans="1:16" x14ac:dyDescent="0.55000000000000004">
      <c r="A2833" s="1">
        <f>値貼り付け用シート!F127</f>
        <v>7</v>
      </c>
      <c r="B2833" s="1">
        <f>値貼り付け用シート!G127</f>
        <v>26</v>
      </c>
      <c r="C2833" s="1">
        <v>24</v>
      </c>
      <c r="D2833" s="1">
        <f>IF(OR(ISBLANK(値貼り付け用シート!AE127),値貼り付け用シート!AE127&gt;9990),NA(),値貼り付け用シート!AE127)</f>
        <v>32</v>
      </c>
      <c r="E2833" s="1">
        <f t="shared" si="1091"/>
        <v>32</v>
      </c>
      <c r="F2833" s="1">
        <f t="shared" si="1072"/>
        <v>363</v>
      </c>
      <c r="G2833" s="1">
        <f t="shared" si="1073"/>
        <v>8</v>
      </c>
      <c r="H2833" s="1">
        <f t="shared" si="1074"/>
        <v>45</v>
      </c>
    </row>
    <row r="2834" spans="1:16" x14ac:dyDescent="0.55000000000000004">
      <c r="A2834" s="1">
        <f>値貼り付け用シート!F128</f>
        <v>7</v>
      </c>
      <c r="B2834" s="1">
        <f>値貼り付け用シート!G128</f>
        <v>27</v>
      </c>
      <c r="C2834" s="1">
        <v>1</v>
      </c>
      <c r="D2834" s="1">
        <f>IF(OR(ISBLANK(値貼り付け用シート!H128),値貼り付け用シート!H128&gt;9990),NA(),値貼り付け用シート!H128)</f>
        <v>37</v>
      </c>
      <c r="E2834" s="1">
        <f t="shared" si="1091"/>
        <v>37</v>
      </c>
      <c r="F2834" s="1">
        <f t="shared" si="1072"/>
        <v>320</v>
      </c>
      <c r="G2834" s="1">
        <f t="shared" si="1073"/>
        <v>8</v>
      </c>
      <c r="H2834" s="1">
        <f t="shared" si="1074"/>
        <v>40</v>
      </c>
      <c r="I2834" s="1">
        <f t="shared" ref="I2834" si="1092">COUNT(D2834:D2857)</f>
        <v>24</v>
      </c>
      <c r="J2834" s="1">
        <f t="shared" ref="J2834" si="1093">COUNT(H2834:H2857)</f>
        <v>24</v>
      </c>
      <c r="K2834" s="1">
        <f t="shared" ref="K2834" si="1094">IF(AND(I2834&gt;=20,J2834&gt;=20),0,1)</f>
        <v>0</v>
      </c>
      <c r="L2834" s="1">
        <f t="shared" ref="L2834" si="1095">IF(K2834=0,MAX(H2834:H2857),NA())</f>
        <v>59</v>
      </c>
      <c r="M2834" s="1">
        <f t="shared" ref="M2834" si="1096">IF(K2834=0,IF(L2834&lt;=70,1,0),NA())</f>
        <v>1</v>
      </c>
      <c r="N2834" s="1">
        <f t="shared" ref="N2834" si="1097">IF(COUNTIF(D2834:D2857,NA())=24,NA(),MAX(E2834:E2857))</f>
        <v>100</v>
      </c>
      <c r="O2834" s="1">
        <f t="shared" ref="O2834" si="1098">IF(COUNTIF(D2839:D2853,NA())=15,NA(),MAX(E2839:E2853))</f>
        <v>100</v>
      </c>
      <c r="P2834" s="1">
        <f t="shared" ref="P2834" si="1099">COUNTIF(D2834:D2857,"&gt;=120")</f>
        <v>0</v>
      </c>
    </row>
    <row r="2835" spans="1:16" x14ac:dyDescent="0.55000000000000004">
      <c r="A2835" s="1">
        <f>値貼り付け用シート!F128</f>
        <v>7</v>
      </c>
      <c r="B2835" s="1">
        <f>値貼り付け用シート!G128</f>
        <v>27</v>
      </c>
      <c r="C2835" s="1">
        <v>2</v>
      </c>
      <c r="D2835" s="1">
        <f>IF(OR(ISBLANK(値貼り付け用シート!I128),値貼り付け用シート!I128&gt;9990),NA(),値貼り付け用シート!I128)</f>
        <v>43</v>
      </c>
      <c r="E2835" s="1">
        <f t="shared" si="1091"/>
        <v>43</v>
      </c>
      <c r="F2835" s="1">
        <f t="shared" si="1072"/>
        <v>309</v>
      </c>
      <c r="G2835" s="1">
        <f t="shared" si="1073"/>
        <v>8</v>
      </c>
      <c r="H2835" s="1">
        <f t="shared" si="1074"/>
        <v>39</v>
      </c>
    </row>
    <row r="2836" spans="1:16" x14ac:dyDescent="0.55000000000000004">
      <c r="A2836" s="1">
        <f>値貼り付け用シート!F128</f>
        <v>7</v>
      </c>
      <c r="B2836" s="1">
        <f>値貼り付け用シート!G128</f>
        <v>27</v>
      </c>
      <c r="C2836" s="1">
        <v>3</v>
      </c>
      <c r="D2836" s="1">
        <f>IF(OR(ISBLANK(値貼り付け用シート!J128),値貼り付け用シート!J128&gt;9990),NA(),値貼り付け用シート!J128)</f>
        <v>39</v>
      </c>
      <c r="E2836" s="1">
        <f t="shared" si="1091"/>
        <v>39</v>
      </c>
      <c r="F2836" s="1">
        <f t="shared" si="1072"/>
        <v>304</v>
      </c>
      <c r="G2836" s="1">
        <f t="shared" si="1073"/>
        <v>8</v>
      </c>
      <c r="H2836" s="1">
        <f t="shared" si="1074"/>
        <v>38</v>
      </c>
    </row>
    <row r="2837" spans="1:16" x14ac:dyDescent="0.55000000000000004">
      <c r="A2837" s="1">
        <f>値貼り付け用シート!F128</f>
        <v>7</v>
      </c>
      <c r="B2837" s="1">
        <f>値貼り付け用シート!G128</f>
        <v>27</v>
      </c>
      <c r="C2837" s="1">
        <v>4</v>
      </c>
      <c r="D2837" s="1">
        <f>IF(OR(ISBLANK(値貼り付け用シート!K128),値貼り付け用シート!K128&gt;9990),NA(),値貼り付け用シート!K128)</f>
        <v>35</v>
      </c>
      <c r="E2837" s="1">
        <f t="shared" si="1091"/>
        <v>35</v>
      </c>
      <c r="F2837" s="1">
        <f t="shared" si="1072"/>
        <v>302</v>
      </c>
      <c r="G2837" s="1">
        <f t="shared" si="1073"/>
        <v>8</v>
      </c>
      <c r="H2837" s="1">
        <f t="shared" si="1074"/>
        <v>38</v>
      </c>
    </row>
    <row r="2838" spans="1:16" x14ac:dyDescent="0.55000000000000004">
      <c r="A2838" s="1">
        <f>値貼り付け用シート!F128</f>
        <v>7</v>
      </c>
      <c r="B2838" s="1">
        <f>値貼り付け用シート!G128</f>
        <v>27</v>
      </c>
      <c r="C2838" s="1">
        <v>5</v>
      </c>
      <c r="D2838" s="1">
        <f>IF(OR(ISBLANK(値貼り付け用シート!L128),値貼り付け用シート!L128&gt;9990),NA(),値貼り付け用シート!L128)</f>
        <v>33</v>
      </c>
      <c r="E2838" s="1">
        <f t="shared" si="1091"/>
        <v>33</v>
      </c>
      <c r="F2838" s="1">
        <f t="shared" si="1072"/>
        <v>295</v>
      </c>
      <c r="G2838" s="1">
        <f t="shared" si="1073"/>
        <v>8</v>
      </c>
      <c r="H2838" s="1">
        <f t="shared" si="1074"/>
        <v>37</v>
      </c>
    </row>
    <row r="2839" spans="1:16" x14ac:dyDescent="0.55000000000000004">
      <c r="A2839" s="1">
        <f>値貼り付け用シート!F128</f>
        <v>7</v>
      </c>
      <c r="B2839" s="1">
        <f>値貼り付け用シート!G128</f>
        <v>27</v>
      </c>
      <c r="C2839" s="1">
        <v>6</v>
      </c>
      <c r="D2839" s="1">
        <f>IF(OR(ISBLANK(値貼り付け用シート!M128),値貼り付け用シート!M128&gt;9990),NA(),値貼り付け用シート!M128)</f>
        <v>27</v>
      </c>
      <c r="E2839" s="1">
        <f t="shared" si="1091"/>
        <v>27</v>
      </c>
      <c r="F2839" s="1">
        <f t="shared" si="1072"/>
        <v>283</v>
      </c>
      <c r="G2839" s="1">
        <f t="shared" si="1073"/>
        <v>8</v>
      </c>
      <c r="H2839" s="1">
        <f t="shared" si="1074"/>
        <v>35</v>
      </c>
    </row>
    <row r="2840" spans="1:16" x14ac:dyDescent="0.55000000000000004">
      <c r="A2840" s="1">
        <f>値貼り付け用シート!F128</f>
        <v>7</v>
      </c>
      <c r="B2840" s="1">
        <f>値貼り付け用シート!G128</f>
        <v>27</v>
      </c>
      <c r="C2840" s="1">
        <v>7</v>
      </c>
      <c r="D2840" s="1">
        <f>IF(OR(ISBLANK(値貼り付け用シート!N128),値貼り付け用シート!N128&gt;9990),NA(),値貼り付け用シート!N128)</f>
        <v>29</v>
      </c>
      <c r="E2840" s="1">
        <f t="shared" si="1091"/>
        <v>29</v>
      </c>
      <c r="F2840" s="1">
        <f t="shared" si="1072"/>
        <v>275</v>
      </c>
      <c r="G2840" s="1">
        <f t="shared" si="1073"/>
        <v>8</v>
      </c>
      <c r="H2840" s="1">
        <f t="shared" si="1074"/>
        <v>34</v>
      </c>
    </row>
    <row r="2841" spans="1:16" x14ac:dyDescent="0.55000000000000004">
      <c r="A2841" s="1">
        <f>値貼り付け用シート!F128</f>
        <v>7</v>
      </c>
      <c r="B2841" s="1">
        <f>値貼り付け用シート!G128</f>
        <v>27</v>
      </c>
      <c r="C2841" s="1">
        <v>8</v>
      </c>
      <c r="D2841" s="1">
        <f>IF(OR(ISBLANK(値貼り付け用シート!O128),値貼り付け用シート!O128&gt;9990),NA(),値貼り付け用シート!O128)</f>
        <v>33</v>
      </c>
      <c r="E2841" s="1">
        <f t="shared" si="1091"/>
        <v>33</v>
      </c>
      <c r="F2841" s="1">
        <f t="shared" si="1072"/>
        <v>276</v>
      </c>
      <c r="G2841" s="1">
        <f t="shared" si="1073"/>
        <v>8</v>
      </c>
      <c r="H2841" s="1">
        <f t="shared" si="1074"/>
        <v>35</v>
      </c>
    </row>
    <row r="2842" spans="1:16" x14ac:dyDescent="0.55000000000000004">
      <c r="A2842" s="1">
        <f>値貼り付け用シート!F128</f>
        <v>7</v>
      </c>
      <c r="B2842" s="1">
        <f>値貼り付け用シート!G128</f>
        <v>27</v>
      </c>
      <c r="C2842" s="1">
        <v>9</v>
      </c>
      <c r="D2842" s="1">
        <f>IF(OR(ISBLANK(値貼り付け用シート!P128),値貼り付け用シート!P128&gt;9990),NA(),値貼り付け用シート!P128)</f>
        <v>42</v>
      </c>
      <c r="E2842" s="1">
        <f t="shared" si="1091"/>
        <v>42</v>
      </c>
      <c r="F2842" s="1">
        <f t="shared" si="1072"/>
        <v>281</v>
      </c>
      <c r="G2842" s="1">
        <f t="shared" si="1073"/>
        <v>8</v>
      </c>
      <c r="H2842" s="1">
        <f t="shared" si="1074"/>
        <v>35</v>
      </c>
    </row>
    <row r="2843" spans="1:16" x14ac:dyDescent="0.55000000000000004">
      <c r="A2843" s="1">
        <f>値貼り付け用シート!F128</f>
        <v>7</v>
      </c>
      <c r="B2843" s="1">
        <f>値貼り付け用シート!G128</f>
        <v>27</v>
      </c>
      <c r="C2843" s="1">
        <v>10</v>
      </c>
      <c r="D2843" s="1">
        <f>IF(OR(ISBLANK(値貼り付け用シート!Q128),値貼り付け用シート!Q128&gt;9990),NA(),値貼り付け用シート!Q128)</f>
        <v>51</v>
      </c>
      <c r="E2843" s="1">
        <f t="shared" si="1091"/>
        <v>51</v>
      </c>
      <c r="F2843" s="1">
        <f t="shared" ref="F2843:F2906" si="1100">SUM(E2836:E2843)</f>
        <v>289</v>
      </c>
      <c r="G2843" s="1">
        <f t="shared" ref="G2843:G2906" si="1101">COUNT(D2836:D2843)</f>
        <v>8</v>
      </c>
      <c r="H2843" s="1">
        <f t="shared" ref="H2843:H2906" si="1102">IF(G2843&gt;=6,ROUND(F2843/G2843,0),NA())</f>
        <v>36</v>
      </c>
    </row>
    <row r="2844" spans="1:16" x14ac:dyDescent="0.55000000000000004">
      <c r="A2844" s="1">
        <f>値貼り付け用シート!F128</f>
        <v>7</v>
      </c>
      <c r="B2844" s="1">
        <f>値貼り付け用シート!G128</f>
        <v>27</v>
      </c>
      <c r="C2844" s="1">
        <v>11</v>
      </c>
      <c r="D2844" s="1">
        <f>IF(OR(ISBLANK(値貼り付け用シート!R128),値貼り付け用シート!R128&gt;9990),NA(),値貼り付け用シート!R128)</f>
        <v>47</v>
      </c>
      <c r="E2844" s="1">
        <f t="shared" si="1091"/>
        <v>47</v>
      </c>
      <c r="F2844" s="1">
        <f t="shared" si="1100"/>
        <v>297</v>
      </c>
      <c r="G2844" s="1">
        <f t="shared" si="1101"/>
        <v>8</v>
      </c>
      <c r="H2844" s="1">
        <f t="shared" si="1102"/>
        <v>37</v>
      </c>
    </row>
    <row r="2845" spans="1:16" x14ac:dyDescent="0.55000000000000004">
      <c r="A2845" s="1">
        <f>値貼り付け用シート!F128</f>
        <v>7</v>
      </c>
      <c r="B2845" s="1">
        <f>値貼り付け用シート!G128</f>
        <v>27</v>
      </c>
      <c r="C2845" s="1">
        <v>12</v>
      </c>
      <c r="D2845" s="1">
        <f>IF(OR(ISBLANK(値貼り付け用シート!S128),値貼り付け用シート!S128&gt;9990),NA(),値貼り付け用シート!S128)</f>
        <v>56</v>
      </c>
      <c r="E2845" s="1">
        <f t="shared" si="1091"/>
        <v>56</v>
      </c>
      <c r="F2845" s="1">
        <f t="shared" si="1100"/>
        <v>318</v>
      </c>
      <c r="G2845" s="1">
        <f t="shared" si="1101"/>
        <v>8</v>
      </c>
      <c r="H2845" s="1">
        <f t="shared" si="1102"/>
        <v>40</v>
      </c>
    </row>
    <row r="2846" spans="1:16" x14ac:dyDescent="0.55000000000000004">
      <c r="A2846" s="1">
        <f>値貼り付け用シート!F128</f>
        <v>7</v>
      </c>
      <c r="B2846" s="1">
        <f>値貼り付け用シート!G128</f>
        <v>27</v>
      </c>
      <c r="C2846" s="1">
        <v>13</v>
      </c>
      <c r="D2846" s="1">
        <f>IF(OR(ISBLANK(値貼り付け用シート!T128),値貼り付け用シート!T128&gt;9990),NA(),値貼り付け用シート!T128)</f>
        <v>100</v>
      </c>
      <c r="E2846" s="1">
        <f t="shared" si="1091"/>
        <v>100</v>
      </c>
      <c r="F2846" s="1">
        <f t="shared" si="1100"/>
        <v>385</v>
      </c>
      <c r="G2846" s="1">
        <f t="shared" si="1101"/>
        <v>8</v>
      </c>
      <c r="H2846" s="1">
        <f t="shared" si="1102"/>
        <v>48</v>
      </c>
    </row>
    <row r="2847" spans="1:16" x14ac:dyDescent="0.55000000000000004">
      <c r="A2847" s="1">
        <f>値貼り付け用シート!F128</f>
        <v>7</v>
      </c>
      <c r="B2847" s="1">
        <f>値貼り付け用シート!G128</f>
        <v>27</v>
      </c>
      <c r="C2847" s="1">
        <v>14</v>
      </c>
      <c r="D2847" s="1">
        <f>IF(OR(ISBLANK(値貼り付け用シート!U128),値貼り付け用シート!U128&gt;9990),NA(),値貼り付け用シート!U128)</f>
        <v>83</v>
      </c>
      <c r="E2847" s="1">
        <f t="shared" si="1091"/>
        <v>83</v>
      </c>
      <c r="F2847" s="1">
        <f t="shared" si="1100"/>
        <v>441</v>
      </c>
      <c r="G2847" s="1">
        <f t="shared" si="1101"/>
        <v>8</v>
      </c>
      <c r="H2847" s="1">
        <f t="shared" si="1102"/>
        <v>55</v>
      </c>
    </row>
    <row r="2848" spans="1:16" x14ac:dyDescent="0.55000000000000004">
      <c r="A2848" s="1">
        <f>値貼り付け用シート!F128</f>
        <v>7</v>
      </c>
      <c r="B2848" s="1">
        <f>値貼り付け用シート!G128</f>
        <v>27</v>
      </c>
      <c r="C2848" s="1">
        <v>15</v>
      </c>
      <c r="D2848" s="1">
        <f>IF(OR(ISBLANK(値貼り付け用シート!V128),値貼り付け用シート!V128&gt;9990),NA(),値貼り付け用シート!V128)</f>
        <v>50</v>
      </c>
      <c r="E2848" s="1">
        <f t="shared" si="1091"/>
        <v>50</v>
      </c>
      <c r="F2848" s="1">
        <f t="shared" si="1100"/>
        <v>462</v>
      </c>
      <c r="G2848" s="1">
        <f t="shared" si="1101"/>
        <v>8</v>
      </c>
      <c r="H2848" s="1">
        <f t="shared" si="1102"/>
        <v>58</v>
      </c>
    </row>
    <row r="2849" spans="1:16" x14ac:dyDescent="0.55000000000000004">
      <c r="A2849" s="1">
        <f>値貼り付け用シート!F128</f>
        <v>7</v>
      </c>
      <c r="B2849" s="1">
        <f>値貼り付け用シート!G128</f>
        <v>27</v>
      </c>
      <c r="C2849" s="1">
        <v>16</v>
      </c>
      <c r="D2849" s="1">
        <f>IF(OR(ISBLANK(値貼り付け用シート!W128),値貼り付け用シート!W128&gt;9990),NA(),値貼り付け用シート!W128)</f>
        <v>44</v>
      </c>
      <c r="E2849" s="1">
        <f t="shared" si="1091"/>
        <v>44</v>
      </c>
      <c r="F2849" s="1">
        <f t="shared" si="1100"/>
        <v>473</v>
      </c>
      <c r="G2849" s="1">
        <f t="shared" si="1101"/>
        <v>8</v>
      </c>
      <c r="H2849" s="1">
        <f t="shared" si="1102"/>
        <v>59</v>
      </c>
    </row>
    <row r="2850" spans="1:16" x14ac:dyDescent="0.55000000000000004">
      <c r="A2850" s="1">
        <f>値貼り付け用シート!F128</f>
        <v>7</v>
      </c>
      <c r="B2850" s="1">
        <f>値貼り付け用シート!G128</f>
        <v>27</v>
      </c>
      <c r="C2850" s="1">
        <v>17</v>
      </c>
      <c r="D2850" s="1">
        <f>IF(OR(ISBLANK(値貼り付け用シート!X128),値貼り付け用シート!X128&gt;9990),NA(),値貼り付け用シート!X128)</f>
        <v>36</v>
      </c>
      <c r="E2850" s="1">
        <f t="shared" si="1091"/>
        <v>36</v>
      </c>
      <c r="F2850" s="1">
        <f t="shared" si="1100"/>
        <v>467</v>
      </c>
      <c r="G2850" s="1">
        <f t="shared" si="1101"/>
        <v>8</v>
      </c>
      <c r="H2850" s="1">
        <f t="shared" si="1102"/>
        <v>58</v>
      </c>
    </row>
    <row r="2851" spans="1:16" x14ac:dyDescent="0.55000000000000004">
      <c r="A2851" s="1">
        <f>値貼り付け用シート!F128</f>
        <v>7</v>
      </c>
      <c r="B2851" s="1">
        <f>値貼り付け用シート!G128</f>
        <v>27</v>
      </c>
      <c r="C2851" s="1">
        <v>18</v>
      </c>
      <c r="D2851" s="1">
        <f>IF(OR(ISBLANK(値貼り付け用シート!Y128),値貼り付け用シート!Y128&gt;9990),NA(),値貼り付け用シート!Y128)</f>
        <v>30</v>
      </c>
      <c r="E2851" s="1">
        <f t="shared" si="1091"/>
        <v>30</v>
      </c>
      <c r="F2851" s="1">
        <f t="shared" si="1100"/>
        <v>446</v>
      </c>
      <c r="G2851" s="1">
        <f t="shared" si="1101"/>
        <v>8</v>
      </c>
      <c r="H2851" s="1">
        <f t="shared" si="1102"/>
        <v>56</v>
      </c>
    </row>
    <row r="2852" spans="1:16" x14ac:dyDescent="0.55000000000000004">
      <c r="A2852" s="1">
        <f>値貼り付け用シート!F128</f>
        <v>7</v>
      </c>
      <c r="B2852" s="1">
        <f>値貼り付け用シート!G128</f>
        <v>27</v>
      </c>
      <c r="C2852" s="1">
        <v>19</v>
      </c>
      <c r="D2852" s="1">
        <f>IF(OR(ISBLANK(値貼り付け用シート!Z128),値貼り付け用シート!Z128&gt;9990),NA(),値貼り付け用シート!Z128)</f>
        <v>25</v>
      </c>
      <c r="E2852" s="1">
        <f t="shared" si="1091"/>
        <v>25</v>
      </c>
      <c r="F2852" s="1">
        <f t="shared" si="1100"/>
        <v>424</v>
      </c>
      <c r="G2852" s="1">
        <f t="shared" si="1101"/>
        <v>8</v>
      </c>
      <c r="H2852" s="1">
        <f t="shared" si="1102"/>
        <v>53</v>
      </c>
    </row>
    <row r="2853" spans="1:16" x14ac:dyDescent="0.55000000000000004">
      <c r="A2853" s="1">
        <f>値貼り付け用シート!F128</f>
        <v>7</v>
      </c>
      <c r="B2853" s="1">
        <f>値貼り付け用シート!G128</f>
        <v>27</v>
      </c>
      <c r="C2853" s="1">
        <v>20</v>
      </c>
      <c r="D2853" s="1">
        <f>IF(OR(ISBLANK(値貼り付け用シート!AA128),値貼り付け用シート!AA128&gt;9990),NA(),値貼り付け用シート!AA128)</f>
        <v>27</v>
      </c>
      <c r="E2853" s="1">
        <f t="shared" si="1091"/>
        <v>27</v>
      </c>
      <c r="F2853" s="1">
        <f t="shared" si="1100"/>
        <v>395</v>
      </c>
      <c r="G2853" s="1">
        <f t="shared" si="1101"/>
        <v>8</v>
      </c>
      <c r="H2853" s="1">
        <f t="shared" si="1102"/>
        <v>49</v>
      </c>
    </row>
    <row r="2854" spans="1:16" x14ac:dyDescent="0.55000000000000004">
      <c r="A2854" s="1">
        <f>値貼り付け用シート!F128</f>
        <v>7</v>
      </c>
      <c r="B2854" s="1">
        <f>値貼り付け用シート!G128</f>
        <v>27</v>
      </c>
      <c r="C2854" s="1">
        <v>21</v>
      </c>
      <c r="D2854" s="1">
        <f>IF(OR(ISBLANK(値貼り付け用シート!AB128),値貼り付け用シート!AB128&gt;9990),NA(),値貼り付け用シート!AB128)</f>
        <v>26</v>
      </c>
      <c r="E2854" s="1">
        <f t="shared" si="1091"/>
        <v>26</v>
      </c>
      <c r="F2854" s="1">
        <f t="shared" si="1100"/>
        <v>321</v>
      </c>
      <c r="G2854" s="1">
        <f t="shared" si="1101"/>
        <v>8</v>
      </c>
      <c r="H2854" s="1">
        <f t="shared" si="1102"/>
        <v>40</v>
      </c>
    </row>
    <row r="2855" spans="1:16" x14ac:dyDescent="0.55000000000000004">
      <c r="A2855" s="1">
        <f>値貼り付け用シート!F128</f>
        <v>7</v>
      </c>
      <c r="B2855" s="1">
        <f>値貼り付け用シート!G128</f>
        <v>27</v>
      </c>
      <c r="C2855" s="1">
        <v>22</v>
      </c>
      <c r="D2855" s="1">
        <f>IF(OR(ISBLANK(値貼り付け用シート!AC128),値貼り付け用シート!AC128&gt;9990),NA(),値貼り付け用シート!AC128)</f>
        <v>19</v>
      </c>
      <c r="E2855" s="1">
        <f t="shared" si="1091"/>
        <v>19</v>
      </c>
      <c r="F2855" s="1">
        <f t="shared" si="1100"/>
        <v>257</v>
      </c>
      <c r="G2855" s="1">
        <f t="shared" si="1101"/>
        <v>8</v>
      </c>
      <c r="H2855" s="1">
        <f t="shared" si="1102"/>
        <v>32</v>
      </c>
    </row>
    <row r="2856" spans="1:16" x14ac:dyDescent="0.55000000000000004">
      <c r="A2856" s="1">
        <f>値貼り付け用シート!F128</f>
        <v>7</v>
      </c>
      <c r="B2856" s="1">
        <f>値貼り付け用シート!G128</f>
        <v>27</v>
      </c>
      <c r="C2856" s="1">
        <v>23</v>
      </c>
      <c r="D2856" s="1">
        <f>IF(OR(ISBLANK(値貼り付け用シート!AD128),値貼り付け用シート!AD128&gt;9990),NA(),値貼り付け用シート!AD128)</f>
        <v>13</v>
      </c>
      <c r="E2856" s="1">
        <f t="shared" si="1091"/>
        <v>13</v>
      </c>
      <c r="F2856" s="1">
        <f t="shared" si="1100"/>
        <v>220</v>
      </c>
      <c r="G2856" s="1">
        <f t="shared" si="1101"/>
        <v>8</v>
      </c>
      <c r="H2856" s="1">
        <f t="shared" si="1102"/>
        <v>28</v>
      </c>
    </row>
    <row r="2857" spans="1:16" x14ac:dyDescent="0.55000000000000004">
      <c r="A2857" s="1">
        <f>値貼り付け用シート!F128</f>
        <v>7</v>
      </c>
      <c r="B2857" s="1">
        <f>値貼り付け用シート!G128</f>
        <v>27</v>
      </c>
      <c r="C2857" s="1">
        <v>24</v>
      </c>
      <c r="D2857" s="1">
        <f>IF(OR(ISBLANK(値貼り付け用シート!AE128),値貼り付け用シート!AE128&gt;9990),NA(),値貼り付け用シート!AE128)</f>
        <v>15</v>
      </c>
      <c r="E2857" s="1">
        <f t="shared" si="1091"/>
        <v>15</v>
      </c>
      <c r="F2857" s="1">
        <f t="shared" si="1100"/>
        <v>191</v>
      </c>
      <c r="G2857" s="1">
        <f t="shared" si="1101"/>
        <v>8</v>
      </c>
      <c r="H2857" s="1">
        <f t="shared" si="1102"/>
        <v>24</v>
      </c>
    </row>
    <row r="2858" spans="1:16" x14ac:dyDescent="0.55000000000000004">
      <c r="A2858" s="1">
        <f>値貼り付け用シート!F129</f>
        <v>7</v>
      </c>
      <c r="B2858" s="1">
        <f>値貼り付け用シート!G129</f>
        <v>28</v>
      </c>
      <c r="C2858" s="1">
        <v>1</v>
      </c>
      <c r="D2858" s="1">
        <f>IF(OR(ISBLANK(値貼り付け用シート!H129),値貼り付け用シート!H129&gt;9990),NA(),値貼り付け用シート!H129)</f>
        <v>22</v>
      </c>
      <c r="E2858" s="1">
        <f t="shared" si="1091"/>
        <v>22</v>
      </c>
      <c r="F2858" s="1">
        <f t="shared" si="1100"/>
        <v>177</v>
      </c>
      <c r="G2858" s="1">
        <f t="shared" si="1101"/>
        <v>8</v>
      </c>
      <c r="H2858" s="1">
        <f t="shared" si="1102"/>
        <v>22</v>
      </c>
      <c r="I2858" s="1">
        <f t="shared" ref="I2858" si="1103">COUNT(D2858:D2881)</f>
        <v>24</v>
      </c>
      <c r="J2858" s="1">
        <f t="shared" ref="J2858" si="1104">COUNT(H2858:H2881)</f>
        <v>24</v>
      </c>
      <c r="K2858" s="1">
        <f t="shared" ref="K2858" si="1105">IF(AND(I2858&gt;=20,J2858&gt;=20),0,1)</f>
        <v>0</v>
      </c>
      <c r="L2858" s="1">
        <f t="shared" ref="L2858" si="1106">IF(K2858=0,MAX(H2858:H2881),NA())</f>
        <v>42</v>
      </c>
      <c r="M2858" s="1">
        <f t="shared" ref="M2858" si="1107">IF(K2858=0,IF(L2858&lt;=70,1,0),NA())</f>
        <v>1</v>
      </c>
      <c r="N2858" s="1">
        <f t="shared" ref="N2858" si="1108">IF(COUNTIF(D2858:D2881,NA())=24,NA(),MAX(E2858:E2881))</f>
        <v>59</v>
      </c>
      <c r="O2858" s="1">
        <f t="shared" ref="O2858" si="1109">IF(COUNTIF(D2863:D2877,NA())=15,NA(),MAX(E2863:E2877))</f>
        <v>59</v>
      </c>
      <c r="P2858" s="1">
        <f t="shared" ref="P2858" si="1110">COUNTIF(D2858:D2881,"&gt;=120")</f>
        <v>0</v>
      </c>
    </row>
    <row r="2859" spans="1:16" x14ac:dyDescent="0.55000000000000004">
      <c r="A2859" s="1">
        <f>値貼り付け用シート!F129</f>
        <v>7</v>
      </c>
      <c r="B2859" s="1">
        <f>値貼り付け用シート!G129</f>
        <v>28</v>
      </c>
      <c r="C2859" s="1">
        <v>2</v>
      </c>
      <c r="D2859" s="1">
        <f>IF(OR(ISBLANK(値貼り付け用シート!I129),値貼り付け用シート!I129&gt;9990),NA(),値貼り付け用シート!I129)</f>
        <v>21</v>
      </c>
      <c r="E2859" s="1">
        <f t="shared" si="1091"/>
        <v>21</v>
      </c>
      <c r="F2859" s="1">
        <f t="shared" si="1100"/>
        <v>168</v>
      </c>
      <c r="G2859" s="1">
        <f t="shared" si="1101"/>
        <v>8</v>
      </c>
      <c r="H2859" s="1">
        <f t="shared" si="1102"/>
        <v>21</v>
      </c>
    </row>
    <row r="2860" spans="1:16" x14ac:dyDescent="0.55000000000000004">
      <c r="A2860" s="1">
        <f>値貼り付け用シート!F129</f>
        <v>7</v>
      </c>
      <c r="B2860" s="1">
        <f>値貼り付け用シート!G129</f>
        <v>28</v>
      </c>
      <c r="C2860" s="1">
        <v>3</v>
      </c>
      <c r="D2860" s="1">
        <f>IF(OR(ISBLANK(値貼り付け用シート!J129),値貼り付け用シート!J129&gt;9990),NA(),値貼り付け用シート!J129)</f>
        <v>19</v>
      </c>
      <c r="E2860" s="1">
        <f t="shared" si="1091"/>
        <v>19</v>
      </c>
      <c r="F2860" s="1">
        <f t="shared" si="1100"/>
        <v>162</v>
      </c>
      <c r="G2860" s="1">
        <f t="shared" si="1101"/>
        <v>8</v>
      </c>
      <c r="H2860" s="1">
        <f t="shared" si="1102"/>
        <v>20</v>
      </c>
    </row>
    <row r="2861" spans="1:16" x14ac:dyDescent="0.55000000000000004">
      <c r="A2861" s="1">
        <f>値貼り付け用シート!F129</f>
        <v>7</v>
      </c>
      <c r="B2861" s="1">
        <f>値貼り付け用シート!G129</f>
        <v>28</v>
      </c>
      <c r="C2861" s="1">
        <v>4</v>
      </c>
      <c r="D2861" s="1">
        <f>IF(OR(ISBLANK(値貼り付け用シート!K129),値貼り付け用シート!K129&gt;9990),NA(),値貼り付け用シート!K129)</f>
        <v>19</v>
      </c>
      <c r="E2861" s="1">
        <f t="shared" si="1091"/>
        <v>19</v>
      </c>
      <c r="F2861" s="1">
        <f t="shared" si="1100"/>
        <v>154</v>
      </c>
      <c r="G2861" s="1">
        <f t="shared" si="1101"/>
        <v>8</v>
      </c>
      <c r="H2861" s="1">
        <f t="shared" si="1102"/>
        <v>19</v>
      </c>
    </row>
    <row r="2862" spans="1:16" x14ac:dyDescent="0.55000000000000004">
      <c r="A2862" s="1">
        <f>値貼り付け用シート!F129</f>
        <v>7</v>
      </c>
      <c r="B2862" s="1">
        <f>値貼り付け用シート!G129</f>
        <v>28</v>
      </c>
      <c r="C2862" s="1">
        <v>5</v>
      </c>
      <c r="D2862" s="1">
        <f>IF(OR(ISBLANK(値貼り付け用シート!L129),値貼り付け用シート!L129&gt;9990),NA(),値貼り付け用シート!L129)</f>
        <v>17</v>
      </c>
      <c r="E2862" s="1">
        <f t="shared" si="1091"/>
        <v>17</v>
      </c>
      <c r="F2862" s="1">
        <f t="shared" si="1100"/>
        <v>145</v>
      </c>
      <c r="G2862" s="1">
        <f t="shared" si="1101"/>
        <v>8</v>
      </c>
      <c r="H2862" s="1">
        <f t="shared" si="1102"/>
        <v>18</v>
      </c>
    </row>
    <row r="2863" spans="1:16" x14ac:dyDescent="0.55000000000000004">
      <c r="A2863" s="1">
        <f>値貼り付け用シート!F129</f>
        <v>7</v>
      </c>
      <c r="B2863" s="1">
        <f>値貼り付け用シート!G129</f>
        <v>28</v>
      </c>
      <c r="C2863" s="1">
        <v>6</v>
      </c>
      <c r="D2863" s="1">
        <f>IF(OR(ISBLANK(値貼り付け用シート!M129),値貼り付け用シート!M129&gt;9990),NA(),値貼り付け用シート!M129)</f>
        <v>13</v>
      </c>
      <c r="E2863" s="1">
        <f t="shared" si="1091"/>
        <v>13</v>
      </c>
      <c r="F2863" s="1">
        <f t="shared" si="1100"/>
        <v>139</v>
      </c>
      <c r="G2863" s="1">
        <f t="shared" si="1101"/>
        <v>8</v>
      </c>
      <c r="H2863" s="1">
        <f t="shared" si="1102"/>
        <v>17</v>
      </c>
    </row>
    <row r="2864" spans="1:16" x14ac:dyDescent="0.55000000000000004">
      <c r="A2864" s="1">
        <f>値貼り付け用シート!F129</f>
        <v>7</v>
      </c>
      <c r="B2864" s="1">
        <f>値貼り付け用シート!G129</f>
        <v>28</v>
      </c>
      <c r="C2864" s="1">
        <v>7</v>
      </c>
      <c r="D2864" s="1">
        <f>IF(OR(ISBLANK(値貼り付け用シート!N129),値貼り付け用シート!N129&gt;9990),NA(),値貼り付け用シート!N129)</f>
        <v>15</v>
      </c>
      <c r="E2864" s="1">
        <f t="shared" si="1091"/>
        <v>15</v>
      </c>
      <c r="F2864" s="1">
        <f t="shared" si="1100"/>
        <v>141</v>
      </c>
      <c r="G2864" s="1">
        <f t="shared" si="1101"/>
        <v>8</v>
      </c>
      <c r="H2864" s="1">
        <f t="shared" si="1102"/>
        <v>18</v>
      </c>
    </row>
    <row r="2865" spans="1:8" x14ac:dyDescent="0.55000000000000004">
      <c r="A2865" s="1">
        <f>値貼り付け用シート!F129</f>
        <v>7</v>
      </c>
      <c r="B2865" s="1">
        <f>値貼り付け用シート!G129</f>
        <v>28</v>
      </c>
      <c r="C2865" s="1">
        <v>8</v>
      </c>
      <c r="D2865" s="1">
        <f>IF(OR(ISBLANK(値貼り付け用シート!O129),値貼り付け用シート!O129&gt;9990),NA(),値貼り付け用シート!O129)</f>
        <v>21</v>
      </c>
      <c r="E2865" s="1">
        <f t="shared" si="1091"/>
        <v>21</v>
      </c>
      <c r="F2865" s="1">
        <f t="shared" si="1100"/>
        <v>147</v>
      </c>
      <c r="G2865" s="1">
        <f t="shared" si="1101"/>
        <v>8</v>
      </c>
      <c r="H2865" s="1">
        <f t="shared" si="1102"/>
        <v>18</v>
      </c>
    </row>
    <row r="2866" spans="1:8" x14ac:dyDescent="0.55000000000000004">
      <c r="A2866" s="1">
        <f>値貼り付け用シート!F129</f>
        <v>7</v>
      </c>
      <c r="B2866" s="1">
        <f>値貼り付け用シート!G129</f>
        <v>28</v>
      </c>
      <c r="C2866" s="1">
        <v>9</v>
      </c>
      <c r="D2866" s="1">
        <f>IF(OR(ISBLANK(値貼り付け用シート!P129),値貼り付け用シート!P129&gt;9990),NA(),値貼り付け用シート!P129)</f>
        <v>30</v>
      </c>
      <c r="E2866" s="1">
        <f t="shared" si="1091"/>
        <v>30</v>
      </c>
      <c r="F2866" s="1">
        <f t="shared" si="1100"/>
        <v>155</v>
      </c>
      <c r="G2866" s="1">
        <f t="shared" si="1101"/>
        <v>8</v>
      </c>
      <c r="H2866" s="1">
        <f t="shared" si="1102"/>
        <v>19</v>
      </c>
    </row>
    <row r="2867" spans="1:8" x14ac:dyDescent="0.55000000000000004">
      <c r="A2867" s="1">
        <f>値貼り付け用シート!F129</f>
        <v>7</v>
      </c>
      <c r="B2867" s="1">
        <f>値貼り付け用シート!G129</f>
        <v>28</v>
      </c>
      <c r="C2867" s="1">
        <v>10</v>
      </c>
      <c r="D2867" s="1">
        <f>IF(OR(ISBLANK(値貼り付け用シート!Q129),値貼り付け用シート!Q129&gt;9990),NA(),値貼り付け用シート!Q129)</f>
        <v>38</v>
      </c>
      <c r="E2867" s="1">
        <f t="shared" si="1091"/>
        <v>38</v>
      </c>
      <c r="F2867" s="1">
        <f t="shared" si="1100"/>
        <v>172</v>
      </c>
      <c r="G2867" s="1">
        <f t="shared" si="1101"/>
        <v>8</v>
      </c>
      <c r="H2867" s="1">
        <f t="shared" si="1102"/>
        <v>22</v>
      </c>
    </row>
    <row r="2868" spans="1:8" x14ac:dyDescent="0.55000000000000004">
      <c r="A2868" s="1">
        <f>値貼り付け用シート!F129</f>
        <v>7</v>
      </c>
      <c r="B2868" s="1">
        <f>値貼り付け用シート!G129</f>
        <v>28</v>
      </c>
      <c r="C2868" s="1">
        <v>11</v>
      </c>
      <c r="D2868" s="1">
        <f>IF(OR(ISBLANK(値貼り付け用シート!R129),値貼り付け用シート!R129&gt;9990),NA(),値貼り付け用シート!R129)</f>
        <v>32</v>
      </c>
      <c r="E2868" s="1">
        <f t="shared" si="1091"/>
        <v>32</v>
      </c>
      <c r="F2868" s="1">
        <f t="shared" si="1100"/>
        <v>185</v>
      </c>
      <c r="G2868" s="1">
        <f t="shared" si="1101"/>
        <v>8</v>
      </c>
      <c r="H2868" s="1">
        <f t="shared" si="1102"/>
        <v>23</v>
      </c>
    </row>
    <row r="2869" spans="1:8" x14ac:dyDescent="0.55000000000000004">
      <c r="A2869" s="1">
        <f>値貼り付け用シート!F129</f>
        <v>7</v>
      </c>
      <c r="B2869" s="1">
        <f>値貼り付け用シート!G129</f>
        <v>28</v>
      </c>
      <c r="C2869" s="1">
        <v>12</v>
      </c>
      <c r="D2869" s="1">
        <f>IF(OR(ISBLANK(値貼り付け用シート!S129),値貼り付け用シート!S129&gt;9990),NA(),値貼り付け用シート!S129)</f>
        <v>48</v>
      </c>
      <c r="E2869" s="1">
        <f t="shared" si="1091"/>
        <v>48</v>
      </c>
      <c r="F2869" s="1">
        <f t="shared" si="1100"/>
        <v>214</v>
      </c>
      <c r="G2869" s="1">
        <f t="shared" si="1101"/>
        <v>8</v>
      </c>
      <c r="H2869" s="1">
        <f t="shared" si="1102"/>
        <v>27</v>
      </c>
    </row>
    <row r="2870" spans="1:8" x14ac:dyDescent="0.55000000000000004">
      <c r="A2870" s="1">
        <f>値貼り付け用シート!F129</f>
        <v>7</v>
      </c>
      <c r="B2870" s="1">
        <f>値貼り付け用シート!G129</f>
        <v>28</v>
      </c>
      <c r="C2870" s="1">
        <v>13</v>
      </c>
      <c r="D2870" s="1">
        <f>IF(OR(ISBLANK(値貼り付け用シート!T129),値貼り付け用シート!T129&gt;9990),NA(),値貼り付け用シート!T129)</f>
        <v>59</v>
      </c>
      <c r="E2870" s="1">
        <f t="shared" si="1091"/>
        <v>59</v>
      </c>
      <c r="F2870" s="1">
        <f t="shared" si="1100"/>
        <v>256</v>
      </c>
      <c r="G2870" s="1">
        <f t="shared" si="1101"/>
        <v>8</v>
      </c>
      <c r="H2870" s="1">
        <f t="shared" si="1102"/>
        <v>32</v>
      </c>
    </row>
    <row r="2871" spans="1:8" x14ac:dyDescent="0.55000000000000004">
      <c r="A2871" s="1">
        <f>値貼り付け用シート!F129</f>
        <v>7</v>
      </c>
      <c r="B2871" s="1">
        <f>値貼り付け用シート!G129</f>
        <v>28</v>
      </c>
      <c r="C2871" s="1">
        <v>14</v>
      </c>
      <c r="D2871" s="1">
        <f>IF(OR(ISBLANK(値貼り付け用シート!U129),値貼り付け用シート!U129&gt;9990),NA(),値貼り付け用シート!U129)</f>
        <v>44</v>
      </c>
      <c r="E2871" s="1">
        <f t="shared" si="1091"/>
        <v>44</v>
      </c>
      <c r="F2871" s="1">
        <f t="shared" si="1100"/>
        <v>287</v>
      </c>
      <c r="G2871" s="1">
        <f t="shared" si="1101"/>
        <v>8</v>
      </c>
      <c r="H2871" s="1">
        <f t="shared" si="1102"/>
        <v>36</v>
      </c>
    </row>
    <row r="2872" spans="1:8" x14ac:dyDescent="0.55000000000000004">
      <c r="A2872" s="1">
        <f>値貼り付け用シート!F129</f>
        <v>7</v>
      </c>
      <c r="B2872" s="1">
        <f>値貼り付け用シート!G129</f>
        <v>28</v>
      </c>
      <c r="C2872" s="1">
        <v>15</v>
      </c>
      <c r="D2872" s="1">
        <f>IF(OR(ISBLANK(値貼り付け用シート!V129),値貼り付け用シート!V129&gt;9990),NA(),値貼り付け用シート!V129)</f>
        <v>42</v>
      </c>
      <c r="E2872" s="1">
        <f t="shared" si="1091"/>
        <v>42</v>
      </c>
      <c r="F2872" s="1">
        <f t="shared" si="1100"/>
        <v>314</v>
      </c>
      <c r="G2872" s="1">
        <f t="shared" si="1101"/>
        <v>8</v>
      </c>
      <c r="H2872" s="1">
        <f t="shared" si="1102"/>
        <v>39</v>
      </c>
    </row>
    <row r="2873" spans="1:8" x14ac:dyDescent="0.55000000000000004">
      <c r="A2873" s="1">
        <f>値貼り付け用シート!F129</f>
        <v>7</v>
      </c>
      <c r="B2873" s="1">
        <f>値貼り付け用シート!G129</f>
        <v>28</v>
      </c>
      <c r="C2873" s="1">
        <v>16</v>
      </c>
      <c r="D2873" s="1">
        <f>IF(OR(ISBLANK(値貼り付け用シート!W129),値貼り付け用シート!W129&gt;9990),NA(),値貼り付け用シート!W129)</f>
        <v>38</v>
      </c>
      <c r="E2873" s="1">
        <f t="shared" si="1091"/>
        <v>38</v>
      </c>
      <c r="F2873" s="1">
        <f t="shared" si="1100"/>
        <v>331</v>
      </c>
      <c r="G2873" s="1">
        <f t="shared" si="1101"/>
        <v>8</v>
      </c>
      <c r="H2873" s="1">
        <f t="shared" si="1102"/>
        <v>41</v>
      </c>
    </row>
    <row r="2874" spans="1:8" x14ac:dyDescent="0.55000000000000004">
      <c r="A2874" s="1">
        <f>値貼り付け用シート!F129</f>
        <v>7</v>
      </c>
      <c r="B2874" s="1">
        <f>値貼り付け用シート!G129</f>
        <v>28</v>
      </c>
      <c r="C2874" s="1">
        <v>17</v>
      </c>
      <c r="D2874" s="1">
        <f>IF(OR(ISBLANK(値貼り付け用シート!X129),値貼り付け用シート!X129&gt;9990),NA(),値貼り付け用シート!X129)</f>
        <v>34</v>
      </c>
      <c r="E2874" s="1">
        <f t="shared" si="1091"/>
        <v>34</v>
      </c>
      <c r="F2874" s="1">
        <f t="shared" si="1100"/>
        <v>335</v>
      </c>
      <c r="G2874" s="1">
        <f t="shared" si="1101"/>
        <v>8</v>
      </c>
      <c r="H2874" s="1">
        <f t="shared" si="1102"/>
        <v>42</v>
      </c>
    </row>
    <row r="2875" spans="1:8" x14ac:dyDescent="0.55000000000000004">
      <c r="A2875" s="1">
        <f>値貼り付け用シート!F129</f>
        <v>7</v>
      </c>
      <c r="B2875" s="1">
        <f>値貼り付け用シート!G129</f>
        <v>28</v>
      </c>
      <c r="C2875" s="1">
        <v>18</v>
      </c>
      <c r="D2875" s="1">
        <f>IF(OR(ISBLANK(値貼り付け用シート!Y129),値貼り付け用シート!Y129&gt;9990),NA(),値貼り付け用シート!Y129)</f>
        <v>34</v>
      </c>
      <c r="E2875" s="1">
        <f t="shared" si="1091"/>
        <v>34</v>
      </c>
      <c r="F2875" s="1">
        <f t="shared" si="1100"/>
        <v>331</v>
      </c>
      <c r="G2875" s="1">
        <f t="shared" si="1101"/>
        <v>8</v>
      </c>
      <c r="H2875" s="1">
        <f t="shared" si="1102"/>
        <v>41</v>
      </c>
    </row>
    <row r="2876" spans="1:8" x14ac:dyDescent="0.55000000000000004">
      <c r="A2876" s="1">
        <f>値貼り付け用シート!F129</f>
        <v>7</v>
      </c>
      <c r="B2876" s="1">
        <f>値貼り付け用シート!G129</f>
        <v>28</v>
      </c>
      <c r="C2876" s="1">
        <v>19</v>
      </c>
      <c r="D2876" s="1">
        <f>IF(OR(ISBLANK(値貼り付け用シート!Z129),値貼り付け用シート!Z129&gt;9990),NA(),値貼り付け用シート!Z129)</f>
        <v>31</v>
      </c>
      <c r="E2876" s="1">
        <f t="shared" si="1091"/>
        <v>31</v>
      </c>
      <c r="F2876" s="1">
        <f t="shared" si="1100"/>
        <v>330</v>
      </c>
      <c r="G2876" s="1">
        <f t="shared" si="1101"/>
        <v>8</v>
      </c>
      <c r="H2876" s="1">
        <f t="shared" si="1102"/>
        <v>41</v>
      </c>
    </row>
    <row r="2877" spans="1:8" x14ac:dyDescent="0.55000000000000004">
      <c r="A2877" s="1">
        <f>値貼り付け用シート!F129</f>
        <v>7</v>
      </c>
      <c r="B2877" s="1">
        <f>値貼り付け用シート!G129</f>
        <v>28</v>
      </c>
      <c r="C2877" s="1">
        <v>20</v>
      </c>
      <c r="D2877" s="1">
        <f>IF(OR(ISBLANK(値貼り付け用シート!AA129),値貼り付け用シート!AA129&gt;9990),NA(),値貼り付け用シート!AA129)</f>
        <v>23</v>
      </c>
      <c r="E2877" s="1">
        <f t="shared" si="1091"/>
        <v>23</v>
      </c>
      <c r="F2877" s="1">
        <f t="shared" si="1100"/>
        <v>305</v>
      </c>
      <c r="G2877" s="1">
        <f t="shared" si="1101"/>
        <v>8</v>
      </c>
      <c r="H2877" s="1">
        <f t="shared" si="1102"/>
        <v>38</v>
      </c>
    </row>
    <row r="2878" spans="1:8" x14ac:dyDescent="0.55000000000000004">
      <c r="A2878" s="1">
        <f>値貼り付け用シート!F129</f>
        <v>7</v>
      </c>
      <c r="B2878" s="1">
        <f>値貼り付け用シート!G129</f>
        <v>28</v>
      </c>
      <c r="C2878" s="1">
        <v>21</v>
      </c>
      <c r="D2878" s="1">
        <f>IF(OR(ISBLANK(値貼り付け用シート!AB129),値貼り付け用シート!AB129&gt;9990),NA(),値貼り付け用シート!AB129)</f>
        <v>22</v>
      </c>
      <c r="E2878" s="1">
        <f t="shared" si="1091"/>
        <v>22</v>
      </c>
      <c r="F2878" s="1">
        <f t="shared" si="1100"/>
        <v>268</v>
      </c>
      <c r="G2878" s="1">
        <f t="shared" si="1101"/>
        <v>8</v>
      </c>
      <c r="H2878" s="1">
        <f t="shared" si="1102"/>
        <v>34</v>
      </c>
    </row>
    <row r="2879" spans="1:8" x14ac:dyDescent="0.55000000000000004">
      <c r="A2879" s="1">
        <f>値貼り付け用シート!F129</f>
        <v>7</v>
      </c>
      <c r="B2879" s="1">
        <f>値貼り付け用シート!G129</f>
        <v>28</v>
      </c>
      <c r="C2879" s="1">
        <v>22</v>
      </c>
      <c r="D2879" s="1">
        <f>IF(OR(ISBLANK(値貼り付け用シート!AC129),値貼り付け用シート!AC129&gt;9990),NA(),値貼り付け用シート!AC129)</f>
        <v>21</v>
      </c>
      <c r="E2879" s="1">
        <f t="shared" si="1091"/>
        <v>21</v>
      </c>
      <c r="F2879" s="1">
        <f t="shared" si="1100"/>
        <v>245</v>
      </c>
      <c r="G2879" s="1">
        <f t="shared" si="1101"/>
        <v>8</v>
      </c>
      <c r="H2879" s="1">
        <f t="shared" si="1102"/>
        <v>31</v>
      </c>
    </row>
    <row r="2880" spans="1:8" x14ac:dyDescent="0.55000000000000004">
      <c r="A2880" s="1">
        <f>値貼り付け用シート!F129</f>
        <v>7</v>
      </c>
      <c r="B2880" s="1">
        <f>値貼り付け用シート!G129</f>
        <v>28</v>
      </c>
      <c r="C2880" s="1">
        <v>23</v>
      </c>
      <c r="D2880" s="1">
        <f>IF(OR(ISBLANK(値貼り付け用シート!AD129),値貼り付け用シート!AD129&gt;9990),NA(),値貼り付け用シート!AD129)</f>
        <v>20</v>
      </c>
      <c r="E2880" s="1">
        <f t="shared" si="1091"/>
        <v>20</v>
      </c>
      <c r="F2880" s="1">
        <f t="shared" si="1100"/>
        <v>223</v>
      </c>
      <c r="G2880" s="1">
        <f t="shared" si="1101"/>
        <v>8</v>
      </c>
      <c r="H2880" s="1">
        <f t="shared" si="1102"/>
        <v>28</v>
      </c>
    </row>
    <row r="2881" spans="1:16" x14ac:dyDescent="0.55000000000000004">
      <c r="A2881" s="1">
        <f>値貼り付け用シート!F129</f>
        <v>7</v>
      </c>
      <c r="B2881" s="1">
        <f>値貼り付け用シート!G129</f>
        <v>28</v>
      </c>
      <c r="C2881" s="1">
        <v>24</v>
      </c>
      <c r="D2881" s="1">
        <f>IF(OR(ISBLANK(値貼り付け用シート!AE129),値貼り付け用シート!AE129&gt;9990),NA(),値貼り付け用シート!AE129)</f>
        <v>23</v>
      </c>
      <c r="E2881" s="1">
        <f t="shared" si="1091"/>
        <v>23</v>
      </c>
      <c r="F2881" s="1">
        <f t="shared" si="1100"/>
        <v>208</v>
      </c>
      <c r="G2881" s="1">
        <f t="shared" si="1101"/>
        <v>8</v>
      </c>
      <c r="H2881" s="1">
        <f t="shared" si="1102"/>
        <v>26</v>
      </c>
    </row>
    <row r="2882" spans="1:16" x14ac:dyDescent="0.55000000000000004">
      <c r="A2882" s="1">
        <f>値貼り付け用シート!F130</f>
        <v>7</v>
      </c>
      <c r="B2882" s="1">
        <f>値貼り付け用シート!G130</f>
        <v>29</v>
      </c>
      <c r="C2882" s="1">
        <v>1</v>
      </c>
      <c r="D2882" s="1" t="e">
        <f>IF(OR(ISBLANK(値貼り付け用シート!H130),値貼り付け用シート!H130&gt;9990),NA(),値貼り付け用シート!H130)</f>
        <v>#N/A</v>
      </c>
      <c r="E2882" s="1">
        <f t="shared" si="1091"/>
        <v>0</v>
      </c>
      <c r="F2882" s="1">
        <f t="shared" si="1100"/>
        <v>174</v>
      </c>
      <c r="G2882" s="1">
        <f t="shared" si="1101"/>
        <v>7</v>
      </c>
      <c r="H2882" s="1">
        <f t="shared" si="1102"/>
        <v>25</v>
      </c>
      <c r="I2882" s="1">
        <f t="shared" ref="I2882" si="1111">COUNT(D2882:D2905)</f>
        <v>23</v>
      </c>
      <c r="J2882" s="1">
        <f t="shared" ref="J2882" si="1112">COUNT(H2882:H2905)</f>
        <v>24</v>
      </c>
      <c r="K2882" s="1">
        <f t="shared" ref="K2882" si="1113">IF(AND(I2882&gt;=20,J2882&gt;=20),0,1)</f>
        <v>0</v>
      </c>
      <c r="L2882" s="1">
        <f t="shared" ref="L2882" si="1114">IF(K2882=0,MAX(H2882:H2905),NA())</f>
        <v>43</v>
      </c>
      <c r="M2882" s="1">
        <f t="shared" ref="M2882" si="1115">IF(K2882=0,IF(L2882&lt;=70,1,0),NA())</f>
        <v>1</v>
      </c>
      <c r="N2882" s="1">
        <f t="shared" ref="N2882" si="1116">IF(COUNTIF(D2882:D2905,NA())=24,NA(),MAX(E2882:E2905))</f>
        <v>47</v>
      </c>
      <c r="O2882" s="1">
        <f t="shared" ref="O2882" si="1117">IF(COUNTIF(D2887:D2901,NA())=15,NA(),MAX(E2887:E2901))</f>
        <v>47</v>
      </c>
      <c r="P2882" s="1">
        <f t="shared" ref="P2882" si="1118">COUNTIF(D2882:D2905,"&gt;=120")</f>
        <v>0</v>
      </c>
    </row>
    <row r="2883" spans="1:16" x14ac:dyDescent="0.55000000000000004">
      <c r="A2883" s="1">
        <f>値貼り付け用シート!F130</f>
        <v>7</v>
      </c>
      <c r="B2883" s="1">
        <f>値貼り付け用シート!G130</f>
        <v>29</v>
      </c>
      <c r="C2883" s="1">
        <v>2</v>
      </c>
      <c r="D2883" s="1">
        <f>IF(OR(ISBLANK(値貼り付け用シート!I130),値貼り付け用シート!I130&gt;9990),NA(),値貼り付け用シート!I130)</f>
        <v>23</v>
      </c>
      <c r="E2883" s="1">
        <f t="shared" ref="E2883:E2946" si="1119">IF(ISERROR(D2883),0,D2883)</f>
        <v>23</v>
      </c>
      <c r="F2883" s="1">
        <f t="shared" si="1100"/>
        <v>163</v>
      </c>
      <c r="G2883" s="1">
        <f t="shared" si="1101"/>
        <v>7</v>
      </c>
      <c r="H2883" s="1">
        <f t="shared" si="1102"/>
        <v>23</v>
      </c>
    </row>
    <row r="2884" spans="1:16" x14ac:dyDescent="0.55000000000000004">
      <c r="A2884" s="1">
        <f>値貼り付け用シート!F130</f>
        <v>7</v>
      </c>
      <c r="B2884" s="1">
        <f>値貼り付け用シート!G130</f>
        <v>29</v>
      </c>
      <c r="C2884" s="1">
        <v>3</v>
      </c>
      <c r="D2884" s="1">
        <f>IF(OR(ISBLANK(値貼り付け用シート!J130),値貼り付け用シート!J130&gt;9990),NA(),値貼り付け用シート!J130)</f>
        <v>21</v>
      </c>
      <c r="E2884" s="1">
        <f t="shared" si="1119"/>
        <v>21</v>
      </c>
      <c r="F2884" s="1">
        <f t="shared" si="1100"/>
        <v>153</v>
      </c>
      <c r="G2884" s="1">
        <f t="shared" si="1101"/>
        <v>7</v>
      </c>
      <c r="H2884" s="1">
        <f t="shared" si="1102"/>
        <v>22</v>
      </c>
    </row>
    <row r="2885" spans="1:16" x14ac:dyDescent="0.55000000000000004">
      <c r="A2885" s="1">
        <f>値貼り付け用シート!F130</f>
        <v>7</v>
      </c>
      <c r="B2885" s="1">
        <f>値貼り付け用シート!G130</f>
        <v>29</v>
      </c>
      <c r="C2885" s="1">
        <v>4</v>
      </c>
      <c r="D2885" s="1">
        <f>IF(OR(ISBLANK(値貼り付け用シート!K130),値貼り付け用シート!K130&gt;9990),NA(),値貼り付け用シート!K130)</f>
        <v>20</v>
      </c>
      <c r="E2885" s="1">
        <f t="shared" si="1119"/>
        <v>20</v>
      </c>
      <c r="F2885" s="1">
        <f t="shared" si="1100"/>
        <v>150</v>
      </c>
      <c r="G2885" s="1">
        <f t="shared" si="1101"/>
        <v>7</v>
      </c>
      <c r="H2885" s="1">
        <f t="shared" si="1102"/>
        <v>21</v>
      </c>
    </row>
    <row r="2886" spans="1:16" x14ac:dyDescent="0.55000000000000004">
      <c r="A2886" s="1">
        <f>値貼り付け用シート!F130</f>
        <v>7</v>
      </c>
      <c r="B2886" s="1">
        <f>値貼り付け用シート!G130</f>
        <v>29</v>
      </c>
      <c r="C2886" s="1">
        <v>5</v>
      </c>
      <c r="D2886" s="1">
        <f>IF(OR(ISBLANK(値貼り付け用シート!L130),値貼り付け用シート!L130&gt;9990),NA(),値貼り付け用シート!L130)</f>
        <v>20</v>
      </c>
      <c r="E2886" s="1">
        <f t="shared" si="1119"/>
        <v>20</v>
      </c>
      <c r="F2886" s="1">
        <f t="shared" si="1100"/>
        <v>148</v>
      </c>
      <c r="G2886" s="1">
        <f t="shared" si="1101"/>
        <v>7</v>
      </c>
      <c r="H2886" s="1">
        <f t="shared" si="1102"/>
        <v>21</v>
      </c>
    </row>
    <row r="2887" spans="1:16" x14ac:dyDescent="0.55000000000000004">
      <c r="A2887" s="1">
        <f>値貼り付け用シート!F130</f>
        <v>7</v>
      </c>
      <c r="B2887" s="1">
        <f>値貼り付け用シート!G130</f>
        <v>29</v>
      </c>
      <c r="C2887" s="1">
        <v>6</v>
      </c>
      <c r="D2887" s="1">
        <f>IF(OR(ISBLANK(値貼り付け用シート!M130),値貼り付け用シート!M130&gt;9990),NA(),値貼り付け用シート!M130)</f>
        <v>22</v>
      </c>
      <c r="E2887" s="1">
        <f t="shared" si="1119"/>
        <v>22</v>
      </c>
      <c r="F2887" s="1">
        <f t="shared" si="1100"/>
        <v>149</v>
      </c>
      <c r="G2887" s="1">
        <f t="shared" si="1101"/>
        <v>7</v>
      </c>
      <c r="H2887" s="1">
        <f t="shared" si="1102"/>
        <v>21</v>
      </c>
    </row>
    <row r="2888" spans="1:16" x14ac:dyDescent="0.55000000000000004">
      <c r="A2888" s="1">
        <f>値貼り付け用シート!F130</f>
        <v>7</v>
      </c>
      <c r="B2888" s="1">
        <f>値貼り付け用シート!G130</f>
        <v>29</v>
      </c>
      <c r="C2888" s="1">
        <v>7</v>
      </c>
      <c r="D2888" s="1">
        <f>IF(OR(ISBLANK(値貼り付け用シート!N130),値貼り付け用シート!N130&gt;9990),NA(),値貼り付け用シート!N130)</f>
        <v>23</v>
      </c>
      <c r="E2888" s="1">
        <f t="shared" si="1119"/>
        <v>23</v>
      </c>
      <c r="F2888" s="1">
        <f t="shared" si="1100"/>
        <v>152</v>
      </c>
      <c r="G2888" s="1">
        <f t="shared" si="1101"/>
        <v>7</v>
      </c>
      <c r="H2888" s="1">
        <f t="shared" si="1102"/>
        <v>22</v>
      </c>
    </row>
    <row r="2889" spans="1:16" x14ac:dyDescent="0.55000000000000004">
      <c r="A2889" s="1">
        <f>値貼り付け用シート!F130</f>
        <v>7</v>
      </c>
      <c r="B2889" s="1">
        <f>値貼り付け用シート!G130</f>
        <v>29</v>
      </c>
      <c r="C2889" s="1">
        <v>8</v>
      </c>
      <c r="D2889" s="1">
        <f>IF(OR(ISBLANK(値貼り付け用シート!O130),値貼り付け用シート!O130&gt;9990),NA(),値貼り付け用シート!O130)</f>
        <v>24</v>
      </c>
      <c r="E2889" s="1">
        <f t="shared" si="1119"/>
        <v>24</v>
      </c>
      <c r="F2889" s="1">
        <f t="shared" si="1100"/>
        <v>153</v>
      </c>
      <c r="G2889" s="1">
        <f t="shared" si="1101"/>
        <v>7</v>
      </c>
      <c r="H2889" s="1">
        <f t="shared" si="1102"/>
        <v>22</v>
      </c>
    </row>
    <row r="2890" spans="1:16" x14ac:dyDescent="0.55000000000000004">
      <c r="A2890" s="1">
        <f>値貼り付け用シート!F130</f>
        <v>7</v>
      </c>
      <c r="B2890" s="1">
        <f>値貼り付け用シート!G130</f>
        <v>29</v>
      </c>
      <c r="C2890" s="1">
        <v>9</v>
      </c>
      <c r="D2890" s="1">
        <f>IF(OR(ISBLANK(値貼り付け用シート!P130),値貼り付け用シート!P130&gt;9990),NA(),値貼り付け用シート!P130)</f>
        <v>30</v>
      </c>
      <c r="E2890" s="1">
        <f t="shared" si="1119"/>
        <v>30</v>
      </c>
      <c r="F2890" s="1">
        <f t="shared" si="1100"/>
        <v>183</v>
      </c>
      <c r="G2890" s="1">
        <f t="shared" si="1101"/>
        <v>8</v>
      </c>
      <c r="H2890" s="1">
        <f t="shared" si="1102"/>
        <v>23</v>
      </c>
    </row>
    <row r="2891" spans="1:16" x14ac:dyDescent="0.55000000000000004">
      <c r="A2891" s="1">
        <f>値貼り付け用シート!F130</f>
        <v>7</v>
      </c>
      <c r="B2891" s="1">
        <f>値貼り付け用シート!G130</f>
        <v>29</v>
      </c>
      <c r="C2891" s="1">
        <v>10</v>
      </c>
      <c r="D2891" s="1">
        <f>IF(OR(ISBLANK(値貼り付け用シート!Q130),値貼り付け用シート!Q130&gt;9990),NA(),値貼り付け用シート!Q130)</f>
        <v>38</v>
      </c>
      <c r="E2891" s="1">
        <f t="shared" si="1119"/>
        <v>38</v>
      </c>
      <c r="F2891" s="1">
        <f t="shared" si="1100"/>
        <v>198</v>
      </c>
      <c r="G2891" s="1">
        <f t="shared" si="1101"/>
        <v>8</v>
      </c>
      <c r="H2891" s="1">
        <f t="shared" si="1102"/>
        <v>25</v>
      </c>
    </row>
    <row r="2892" spans="1:16" x14ac:dyDescent="0.55000000000000004">
      <c r="A2892" s="1">
        <f>値貼り付け用シート!F130</f>
        <v>7</v>
      </c>
      <c r="B2892" s="1">
        <f>値貼り付け用シート!G130</f>
        <v>29</v>
      </c>
      <c r="C2892" s="1">
        <v>11</v>
      </c>
      <c r="D2892" s="1">
        <f>IF(OR(ISBLANK(値貼り付け用シート!R130),値貼り付け用シート!R130&gt;9990),NA(),値貼り付け用シート!R130)</f>
        <v>47</v>
      </c>
      <c r="E2892" s="1">
        <f t="shared" si="1119"/>
        <v>47</v>
      </c>
      <c r="F2892" s="1">
        <f t="shared" si="1100"/>
        <v>224</v>
      </c>
      <c r="G2892" s="1">
        <f t="shared" si="1101"/>
        <v>8</v>
      </c>
      <c r="H2892" s="1">
        <f t="shared" si="1102"/>
        <v>28</v>
      </c>
    </row>
    <row r="2893" spans="1:16" x14ac:dyDescent="0.55000000000000004">
      <c r="A2893" s="1">
        <f>値貼り付け用シート!F130</f>
        <v>7</v>
      </c>
      <c r="B2893" s="1">
        <f>値貼り付け用シート!G130</f>
        <v>29</v>
      </c>
      <c r="C2893" s="1">
        <v>12</v>
      </c>
      <c r="D2893" s="1">
        <f>IF(OR(ISBLANK(値貼り付け用シート!S130),値貼り付け用シート!S130&gt;9990),NA(),値貼り付け用シート!S130)</f>
        <v>47</v>
      </c>
      <c r="E2893" s="1">
        <f t="shared" si="1119"/>
        <v>47</v>
      </c>
      <c r="F2893" s="1">
        <f t="shared" si="1100"/>
        <v>251</v>
      </c>
      <c r="G2893" s="1">
        <f t="shared" si="1101"/>
        <v>8</v>
      </c>
      <c r="H2893" s="1">
        <f t="shared" si="1102"/>
        <v>31</v>
      </c>
    </row>
    <row r="2894" spans="1:16" x14ac:dyDescent="0.55000000000000004">
      <c r="A2894" s="1">
        <f>値貼り付け用シート!F130</f>
        <v>7</v>
      </c>
      <c r="B2894" s="1">
        <f>値貼り付け用シート!G130</f>
        <v>29</v>
      </c>
      <c r="C2894" s="1">
        <v>13</v>
      </c>
      <c r="D2894" s="1">
        <f>IF(OR(ISBLANK(値貼り付け用シート!T130),値貼り付け用シート!T130&gt;9990),NA(),値貼り付け用シート!T130)</f>
        <v>47</v>
      </c>
      <c r="E2894" s="1">
        <f t="shared" si="1119"/>
        <v>47</v>
      </c>
      <c r="F2894" s="1">
        <f t="shared" si="1100"/>
        <v>278</v>
      </c>
      <c r="G2894" s="1">
        <f t="shared" si="1101"/>
        <v>8</v>
      </c>
      <c r="H2894" s="1">
        <f t="shared" si="1102"/>
        <v>35</v>
      </c>
    </row>
    <row r="2895" spans="1:16" x14ac:dyDescent="0.55000000000000004">
      <c r="A2895" s="1">
        <f>値貼り付け用シート!F130</f>
        <v>7</v>
      </c>
      <c r="B2895" s="1">
        <f>値貼り付け用シート!G130</f>
        <v>29</v>
      </c>
      <c r="C2895" s="1">
        <v>14</v>
      </c>
      <c r="D2895" s="1">
        <f>IF(OR(ISBLANK(値貼り付け用シート!U130),値貼り付け用シート!U130&gt;9990),NA(),値貼り付け用シート!U130)</f>
        <v>46</v>
      </c>
      <c r="E2895" s="1">
        <f t="shared" si="1119"/>
        <v>46</v>
      </c>
      <c r="F2895" s="1">
        <f t="shared" si="1100"/>
        <v>302</v>
      </c>
      <c r="G2895" s="1">
        <f t="shared" si="1101"/>
        <v>8</v>
      </c>
      <c r="H2895" s="1">
        <f t="shared" si="1102"/>
        <v>38</v>
      </c>
    </row>
    <row r="2896" spans="1:16" x14ac:dyDescent="0.55000000000000004">
      <c r="A2896" s="1">
        <f>値貼り付け用シート!F130</f>
        <v>7</v>
      </c>
      <c r="B2896" s="1">
        <f>値貼り付け用シート!G130</f>
        <v>29</v>
      </c>
      <c r="C2896" s="1">
        <v>15</v>
      </c>
      <c r="D2896" s="1">
        <f>IF(OR(ISBLANK(値貼り付け用シート!V130),値貼り付け用シート!V130&gt;9990),NA(),値貼り付け用シート!V130)</f>
        <v>46</v>
      </c>
      <c r="E2896" s="1">
        <f t="shared" si="1119"/>
        <v>46</v>
      </c>
      <c r="F2896" s="1">
        <f t="shared" si="1100"/>
        <v>325</v>
      </c>
      <c r="G2896" s="1">
        <f t="shared" si="1101"/>
        <v>8</v>
      </c>
      <c r="H2896" s="1">
        <f t="shared" si="1102"/>
        <v>41</v>
      </c>
    </row>
    <row r="2897" spans="1:16" x14ac:dyDescent="0.55000000000000004">
      <c r="A2897" s="1">
        <f>値貼り付け用シート!F130</f>
        <v>7</v>
      </c>
      <c r="B2897" s="1">
        <f>値貼り付け用シート!G130</f>
        <v>29</v>
      </c>
      <c r="C2897" s="1">
        <v>16</v>
      </c>
      <c r="D2897" s="1">
        <f>IF(OR(ISBLANK(値貼り付け用シート!W130),値貼り付け用シート!W130&gt;9990),NA(),値貼り付け用シート!W130)</f>
        <v>40</v>
      </c>
      <c r="E2897" s="1">
        <f t="shared" si="1119"/>
        <v>40</v>
      </c>
      <c r="F2897" s="1">
        <f t="shared" si="1100"/>
        <v>341</v>
      </c>
      <c r="G2897" s="1">
        <f t="shared" si="1101"/>
        <v>8</v>
      </c>
      <c r="H2897" s="1">
        <f t="shared" si="1102"/>
        <v>43</v>
      </c>
    </row>
    <row r="2898" spans="1:16" x14ac:dyDescent="0.55000000000000004">
      <c r="A2898" s="1">
        <f>値貼り付け用シート!F130</f>
        <v>7</v>
      </c>
      <c r="B2898" s="1">
        <f>値貼り付け用シート!G130</f>
        <v>29</v>
      </c>
      <c r="C2898" s="1">
        <v>17</v>
      </c>
      <c r="D2898" s="1">
        <f>IF(OR(ISBLANK(値貼り付け用シート!X130),値貼り付け用シート!X130&gt;9990),NA(),値貼り付け用シート!X130)</f>
        <v>35</v>
      </c>
      <c r="E2898" s="1">
        <f t="shared" si="1119"/>
        <v>35</v>
      </c>
      <c r="F2898" s="1">
        <f t="shared" si="1100"/>
        <v>346</v>
      </c>
      <c r="G2898" s="1">
        <f t="shared" si="1101"/>
        <v>8</v>
      </c>
      <c r="H2898" s="1">
        <f t="shared" si="1102"/>
        <v>43</v>
      </c>
    </row>
    <row r="2899" spans="1:16" x14ac:dyDescent="0.55000000000000004">
      <c r="A2899" s="1">
        <f>値貼り付け用シート!F130</f>
        <v>7</v>
      </c>
      <c r="B2899" s="1">
        <f>値貼り付け用シート!G130</f>
        <v>29</v>
      </c>
      <c r="C2899" s="1">
        <v>18</v>
      </c>
      <c r="D2899" s="1">
        <f>IF(OR(ISBLANK(値貼り付け用シート!Y130),値貼り付け用シート!Y130&gt;9990),NA(),値貼り付け用シート!Y130)</f>
        <v>29</v>
      </c>
      <c r="E2899" s="1">
        <f t="shared" si="1119"/>
        <v>29</v>
      </c>
      <c r="F2899" s="1">
        <f t="shared" si="1100"/>
        <v>337</v>
      </c>
      <c r="G2899" s="1">
        <f t="shared" si="1101"/>
        <v>8</v>
      </c>
      <c r="H2899" s="1">
        <f t="shared" si="1102"/>
        <v>42</v>
      </c>
    </row>
    <row r="2900" spans="1:16" x14ac:dyDescent="0.55000000000000004">
      <c r="A2900" s="1">
        <f>値貼り付け用シート!F130</f>
        <v>7</v>
      </c>
      <c r="B2900" s="1">
        <f>値貼り付け用シート!G130</f>
        <v>29</v>
      </c>
      <c r="C2900" s="1">
        <v>19</v>
      </c>
      <c r="D2900" s="1">
        <f>IF(OR(ISBLANK(値貼り付け用シート!Z130),値貼り付け用シート!Z130&gt;9990),NA(),値貼り付け用シート!Z130)</f>
        <v>23</v>
      </c>
      <c r="E2900" s="1">
        <f t="shared" si="1119"/>
        <v>23</v>
      </c>
      <c r="F2900" s="1">
        <f t="shared" si="1100"/>
        <v>313</v>
      </c>
      <c r="G2900" s="1">
        <f t="shared" si="1101"/>
        <v>8</v>
      </c>
      <c r="H2900" s="1">
        <f t="shared" si="1102"/>
        <v>39</v>
      </c>
    </row>
    <row r="2901" spans="1:16" x14ac:dyDescent="0.55000000000000004">
      <c r="A2901" s="1">
        <f>値貼り付け用シート!F130</f>
        <v>7</v>
      </c>
      <c r="B2901" s="1">
        <f>値貼り付け用シート!G130</f>
        <v>29</v>
      </c>
      <c r="C2901" s="1">
        <v>20</v>
      </c>
      <c r="D2901" s="1">
        <f>IF(OR(ISBLANK(値貼り付け用シート!AA130),値貼り付け用シート!AA130&gt;9990),NA(),値貼り付け用シート!AA130)</f>
        <v>18</v>
      </c>
      <c r="E2901" s="1">
        <f t="shared" si="1119"/>
        <v>18</v>
      </c>
      <c r="F2901" s="1">
        <f t="shared" si="1100"/>
        <v>284</v>
      </c>
      <c r="G2901" s="1">
        <f t="shared" si="1101"/>
        <v>8</v>
      </c>
      <c r="H2901" s="1">
        <f t="shared" si="1102"/>
        <v>36</v>
      </c>
    </row>
    <row r="2902" spans="1:16" x14ac:dyDescent="0.55000000000000004">
      <c r="A2902" s="1">
        <f>値貼り付け用シート!F130</f>
        <v>7</v>
      </c>
      <c r="B2902" s="1">
        <f>値貼り付け用シート!G130</f>
        <v>29</v>
      </c>
      <c r="C2902" s="1">
        <v>21</v>
      </c>
      <c r="D2902" s="1">
        <f>IF(OR(ISBLANK(値貼り付け用シート!AB130),値貼り付け用シート!AB130&gt;9990),NA(),値貼り付け用シート!AB130)</f>
        <v>15</v>
      </c>
      <c r="E2902" s="1">
        <f t="shared" si="1119"/>
        <v>15</v>
      </c>
      <c r="F2902" s="1">
        <f t="shared" si="1100"/>
        <v>252</v>
      </c>
      <c r="G2902" s="1">
        <f t="shared" si="1101"/>
        <v>8</v>
      </c>
      <c r="H2902" s="1">
        <f t="shared" si="1102"/>
        <v>32</v>
      </c>
    </row>
    <row r="2903" spans="1:16" x14ac:dyDescent="0.55000000000000004">
      <c r="A2903" s="1">
        <f>値貼り付け用シート!F130</f>
        <v>7</v>
      </c>
      <c r="B2903" s="1">
        <f>値貼り付け用シート!G130</f>
        <v>29</v>
      </c>
      <c r="C2903" s="1">
        <v>22</v>
      </c>
      <c r="D2903" s="1">
        <f>IF(OR(ISBLANK(値貼り付け用シート!AC130),値貼り付け用シート!AC130&gt;9990),NA(),値貼り付け用シート!AC130)</f>
        <v>15</v>
      </c>
      <c r="E2903" s="1">
        <f t="shared" si="1119"/>
        <v>15</v>
      </c>
      <c r="F2903" s="1">
        <f t="shared" si="1100"/>
        <v>221</v>
      </c>
      <c r="G2903" s="1">
        <f t="shared" si="1101"/>
        <v>8</v>
      </c>
      <c r="H2903" s="1">
        <f t="shared" si="1102"/>
        <v>28</v>
      </c>
    </row>
    <row r="2904" spans="1:16" x14ac:dyDescent="0.55000000000000004">
      <c r="A2904" s="1">
        <f>値貼り付け用シート!F130</f>
        <v>7</v>
      </c>
      <c r="B2904" s="1">
        <f>値貼り付け用シート!G130</f>
        <v>29</v>
      </c>
      <c r="C2904" s="1">
        <v>23</v>
      </c>
      <c r="D2904" s="1">
        <f>IF(OR(ISBLANK(値貼り付け用シート!AD130),値貼り付け用シート!AD130&gt;9990),NA(),値貼り付け用シート!AD130)</f>
        <v>23</v>
      </c>
      <c r="E2904" s="1">
        <f t="shared" si="1119"/>
        <v>23</v>
      </c>
      <c r="F2904" s="1">
        <f t="shared" si="1100"/>
        <v>198</v>
      </c>
      <c r="G2904" s="1">
        <f t="shared" si="1101"/>
        <v>8</v>
      </c>
      <c r="H2904" s="1">
        <f t="shared" si="1102"/>
        <v>25</v>
      </c>
    </row>
    <row r="2905" spans="1:16" x14ac:dyDescent="0.55000000000000004">
      <c r="A2905" s="1">
        <f>値貼り付け用シート!F130</f>
        <v>7</v>
      </c>
      <c r="B2905" s="1">
        <f>値貼り付け用シート!G130</f>
        <v>29</v>
      </c>
      <c r="C2905" s="1">
        <v>24</v>
      </c>
      <c r="D2905" s="1">
        <f>IF(OR(ISBLANK(値貼り付け用シート!AE130),値貼り付け用シート!AE130&gt;9990),NA(),値貼り付け用シート!AE130)</f>
        <v>24</v>
      </c>
      <c r="E2905" s="1">
        <f t="shared" si="1119"/>
        <v>24</v>
      </c>
      <c r="F2905" s="1">
        <f t="shared" si="1100"/>
        <v>182</v>
      </c>
      <c r="G2905" s="1">
        <f t="shared" si="1101"/>
        <v>8</v>
      </c>
      <c r="H2905" s="1">
        <f t="shared" si="1102"/>
        <v>23</v>
      </c>
    </row>
    <row r="2906" spans="1:16" x14ac:dyDescent="0.55000000000000004">
      <c r="A2906" s="1">
        <f>値貼り付け用シート!F131</f>
        <v>7</v>
      </c>
      <c r="B2906" s="1">
        <f>値貼り付け用シート!G131</f>
        <v>30</v>
      </c>
      <c r="C2906" s="1">
        <v>1</v>
      </c>
      <c r="D2906" s="1">
        <f>IF(OR(ISBLANK(値貼り付け用シート!H131),値貼り付け用シート!H131&gt;9990),NA(),値貼り付け用シート!H131)</f>
        <v>23</v>
      </c>
      <c r="E2906" s="1">
        <f t="shared" si="1119"/>
        <v>23</v>
      </c>
      <c r="F2906" s="1">
        <f t="shared" si="1100"/>
        <v>170</v>
      </c>
      <c r="G2906" s="1">
        <f t="shared" si="1101"/>
        <v>8</v>
      </c>
      <c r="H2906" s="1">
        <f t="shared" si="1102"/>
        <v>21</v>
      </c>
      <c r="I2906" s="1">
        <f t="shared" ref="I2906" si="1120">COUNT(D2906:D2929)</f>
        <v>24</v>
      </c>
      <c r="J2906" s="1">
        <f t="shared" ref="J2906" si="1121">COUNT(H2906:H2929)</f>
        <v>24</v>
      </c>
      <c r="K2906" s="1">
        <f t="shared" ref="K2906" si="1122">IF(AND(I2906&gt;=20,J2906&gt;=20),0,1)</f>
        <v>0</v>
      </c>
      <c r="L2906" s="1">
        <f t="shared" ref="L2906" si="1123">IF(K2906=0,MAX(H2906:H2929),NA())</f>
        <v>40</v>
      </c>
      <c r="M2906" s="1">
        <f t="shared" ref="M2906" si="1124">IF(K2906=0,IF(L2906&lt;=70,1,0),NA())</f>
        <v>1</v>
      </c>
      <c r="N2906" s="1">
        <f t="shared" ref="N2906" si="1125">IF(COUNTIF(D2906:D2929,NA())=24,NA(),MAX(E2906:E2929))</f>
        <v>52</v>
      </c>
      <c r="O2906" s="1">
        <f t="shared" ref="O2906" si="1126">IF(COUNTIF(D2911:D2925,NA())=15,NA(),MAX(E2911:E2925))</f>
        <v>52</v>
      </c>
      <c r="P2906" s="1">
        <f t="shared" ref="P2906" si="1127">COUNTIF(D2906:D2929,"&gt;=120")</f>
        <v>0</v>
      </c>
    </row>
    <row r="2907" spans="1:16" x14ac:dyDescent="0.55000000000000004">
      <c r="A2907" s="1">
        <f>値貼り付け用シート!F131</f>
        <v>7</v>
      </c>
      <c r="B2907" s="1">
        <f>値貼り付け用シート!G131</f>
        <v>30</v>
      </c>
      <c r="C2907" s="1">
        <v>2</v>
      </c>
      <c r="D2907" s="1">
        <f>IF(OR(ISBLANK(値貼り付け用シート!I131),値貼り付け用シート!I131&gt;9990),NA(),値貼り付け用シート!I131)</f>
        <v>24</v>
      </c>
      <c r="E2907" s="1">
        <f t="shared" si="1119"/>
        <v>24</v>
      </c>
      <c r="F2907" s="1">
        <f t="shared" ref="F2907:F2970" si="1128">SUM(E2900:E2907)</f>
        <v>165</v>
      </c>
      <c r="G2907" s="1">
        <f t="shared" ref="G2907:G2970" si="1129">COUNT(D2900:D2907)</f>
        <v>8</v>
      </c>
      <c r="H2907" s="1">
        <f t="shared" ref="H2907:H2970" si="1130">IF(G2907&gt;=6,ROUND(F2907/G2907,0),NA())</f>
        <v>21</v>
      </c>
    </row>
    <row r="2908" spans="1:16" x14ac:dyDescent="0.55000000000000004">
      <c r="A2908" s="1">
        <f>値貼り付け用シート!F131</f>
        <v>7</v>
      </c>
      <c r="B2908" s="1">
        <f>値貼り付け用シート!G131</f>
        <v>30</v>
      </c>
      <c r="C2908" s="1">
        <v>3</v>
      </c>
      <c r="D2908" s="1">
        <f>IF(OR(ISBLANK(値貼り付け用シート!J131),値貼り付け用シート!J131&gt;9990),NA(),値貼り付け用シート!J131)</f>
        <v>24</v>
      </c>
      <c r="E2908" s="1">
        <f t="shared" si="1119"/>
        <v>24</v>
      </c>
      <c r="F2908" s="1">
        <f t="shared" si="1128"/>
        <v>166</v>
      </c>
      <c r="G2908" s="1">
        <f t="shared" si="1129"/>
        <v>8</v>
      </c>
      <c r="H2908" s="1">
        <f t="shared" si="1130"/>
        <v>21</v>
      </c>
    </row>
    <row r="2909" spans="1:16" x14ac:dyDescent="0.55000000000000004">
      <c r="A2909" s="1">
        <f>値貼り付け用シート!F131</f>
        <v>7</v>
      </c>
      <c r="B2909" s="1">
        <f>値貼り付け用シート!G131</f>
        <v>30</v>
      </c>
      <c r="C2909" s="1">
        <v>4</v>
      </c>
      <c r="D2909" s="1">
        <f>IF(OR(ISBLANK(値貼り付け用シート!K131),値貼り付け用シート!K131&gt;9990),NA(),値貼り付け用シート!K131)</f>
        <v>21</v>
      </c>
      <c r="E2909" s="1">
        <f t="shared" si="1119"/>
        <v>21</v>
      </c>
      <c r="F2909" s="1">
        <f t="shared" si="1128"/>
        <v>169</v>
      </c>
      <c r="G2909" s="1">
        <f t="shared" si="1129"/>
        <v>8</v>
      </c>
      <c r="H2909" s="1">
        <f t="shared" si="1130"/>
        <v>21</v>
      </c>
    </row>
    <row r="2910" spans="1:16" x14ac:dyDescent="0.55000000000000004">
      <c r="A2910" s="1">
        <f>値貼り付け用シート!F131</f>
        <v>7</v>
      </c>
      <c r="B2910" s="1">
        <f>値貼り付け用シート!G131</f>
        <v>30</v>
      </c>
      <c r="C2910" s="1">
        <v>5</v>
      </c>
      <c r="D2910" s="1">
        <f>IF(OR(ISBLANK(値貼り付け用シート!L131),値貼り付け用シート!L131&gt;9990),NA(),値貼り付け用シート!L131)</f>
        <v>18</v>
      </c>
      <c r="E2910" s="1">
        <f t="shared" si="1119"/>
        <v>18</v>
      </c>
      <c r="F2910" s="1">
        <f t="shared" si="1128"/>
        <v>172</v>
      </c>
      <c r="G2910" s="1">
        <f t="shared" si="1129"/>
        <v>8</v>
      </c>
      <c r="H2910" s="1">
        <f t="shared" si="1130"/>
        <v>22</v>
      </c>
    </row>
    <row r="2911" spans="1:16" x14ac:dyDescent="0.55000000000000004">
      <c r="A2911" s="1">
        <f>値貼り付け用シート!F131</f>
        <v>7</v>
      </c>
      <c r="B2911" s="1">
        <f>値貼り付け用シート!G131</f>
        <v>30</v>
      </c>
      <c r="C2911" s="1">
        <v>6</v>
      </c>
      <c r="D2911" s="1">
        <f>IF(OR(ISBLANK(値貼り付け用シート!M131),値貼り付け用シート!M131&gt;9990),NA(),値貼り付け用シート!M131)</f>
        <v>14</v>
      </c>
      <c r="E2911" s="1">
        <f t="shared" si="1119"/>
        <v>14</v>
      </c>
      <c r="F2911" s="1">
        <f t="shared" si="1128"/>
        <v>171</v>
      </c>
      <c r="G2911" s="1">
        <f t="shared" si="1129"/>
        <v>8</v>
      </c>
      <c r="H2911" s="1">
        <f t="shared" si="1130"/>
        <v>21</v>
      </c>
    </row>
    <row r="2912" spans="1:16" x14ac:dyDescent="0.55000000000000004">
      <c r="A2912" s="1">
        <f>値貼り付け用シート!F131</f>
        <v>7</v>
      </c>
      <c r="B2912" s="1">
        <f>値貼り付け用シート!G131</f>
        <v>30</v>
      </c>
      <c r="C2912" s="1">
        <v>7</v>
      </c>
      <c r="D2912" s="1">
        <f>IF(OR(ISBLANK(値貼り付け用シート!N131),値貼り付け用シート!N131&gt;9990),NA(),値貼り付け用シート!N131)</f>
        <v>17</v>
      </c>
      <c r="E2912" s="1">
        <f t="shared" si="1119"/>
        <v>17</v>
      </c>
      <c r="F2912" s="1">
        <f t="shared" si="1128"/>
        <v>165</v>
      </c>
      <c r="G2912" s="1">
        <f t="shared" si="1129"/>
        <v>8</v>
      </c>
      <c r="H2912" s="1">
        <f t="shared" si="1130"/>
        <v>21</v>
      </c>
    </row>
    <row r="2913" spans="1:8" x14ac:dyDescent="0.55000000000000004">
      <c r="A2913" s="1">
        <f>値貼り付け用シート!F131</f>
        <v>7</v>
      </c>
      <c r="B2913" s="1">
        <f>値貼り付け用シート!G131</f>
        <v>30</v>
      </c>
      <c r="C2913" s="1">
        <v>8</v>
      </c>
      <c r="D2913" s="1">
        <f>IF(OR(ISBLANK(値貼り付け用シート!O131),値貼り付け用シート!O131&gt;9990),NA(),値貼り付け用シート!O131)</f>
        <v>26</v>
      </c>
      <c r="E2913" s="1">
        <f t="shared" si="1119"/>
        <v>26</v>
      </c>
      <c r="F2913" s="1">
        <f t="shared" si="1128"/>
        <v>167</v>
      </c>
      <c r="G2913" s="1">
        <f t="shared" si="1129"/>
        <v>8</v>
      </c>
      <c r="H2913" s="1">
        <f t="shared" si="1130"/>
        <v>21</v>
      </c>
    </row>
    <row r="2914" spans="1:8" x14ac:dyDescent="0.55000000000000004">
      <c r="A2914" s="1">
        <f>値貼り付け用シート!F131</f>
        <v>7</v>
      </c>
      <c r="B2914" s="1">
        <f>値貼り付け用シート!G131</f>
        <v>30</v>
      </c>
      <c r="C2914" s="1">
        <v>9</v>
      </c>
      <c r="D2914" s="1">
        <f>IF(OR(ISBLANK(値貼り付け用シート!P131),値貼り付け用シート!P131&gt;9990),NA(),値貼り付け用シート!P131)</f>
        <v>39</v>
      </c>
      <c r="E2914" s="1">
        <f t="shared" si="1119"/>
        <v>39</v>
      </c>
      <c r="F2914" s="1">
        <f t="shared" si="1128"/>
        <v>183</v>
      </c>
      <c r="G2914" s="1">
        <f t="shared" si="1129"/>
        <v>8</v>
      </c>
      <c r="H2914" s="1">
        <f t="shared" si="1130"/>
        <v>23</v>
      </c>
    </row>
    <row r="2915" spans="1:8" x14ac:dyDescent="0.55000000000000004">
      <c r="A2915" s="1">
        <f>値貼り付け用シート!F131</f>
        <v>7</v>
      </c>
      <c r="B2915" s="1">
        <f>値貼り付け用シート!G131</f>
        <v>30</v>
      </c>
      <c r="C2915" s="1">
        <v>10</v>
      </c>
      <c r="D2915" s="1">
        <f>IF(OR(ISBLANK(値貼り付け用シート!Q131),値貼り付け用シート!Q131&gt;9990),NA(),値貼り付け用シート!Q131)</f>
        <v>52</v>
      </c>
      <c r="E2915" s="1">
        <f t="shared" si="1119"/>
        <v>52</v>
      </c>
      <c r="F2915" s="1">
        <f t="shared" si="1128"/>
        <v>211</v>
      </c>
      <c r="G2915" s="1">
        <f t="shared" si="1129"/>
        <v>8</v>
      </c>
      <c r="H2915" s="1">
        <f t="shared" si="1130"/>
        <v>26</v>
      </c>
    </row>
    <row r="2916" spans="1:8" x14ac:dyDescent="0.55000000000000004">
      <c r="A2916" s="1">
        <f>値貼り付け用シート!F131</f>
        <v>7</v>
      </c>
      <c r="B2916" s="1">
        <f>値貼り付け用シート!G131</f>
        <v>30</v>
      </c>
      <c r="C2916" s="1">
        <v>11</v>
      </c>
      <c r="D2916" s="1">
        <f>IF(OR(ISBLANK(値貼り付け用シート!R131),値貼り付け用シート!R131&gt;9990),NA(),値貼り付け用シート!R131)</f>
        <v>50</v>
      </c>
      <c r="E2916" s="1">
        <f t="shared" si="1119"/>
        <v>50</v>
      </c>
      <c r="F2916" s="1">
        <f t="shared" si="1128"/>
        <v>237</v>
      </c>
      <c r="G2916" s="1">
        <f t="shared" si="1129"/>
        <v>8</v>
      </c>
      <c r="H2916" s="1">
        <f t="shared" si="1130"/>
        <v>30</v>
      </c>
    </row>
    <row r="2917" spans="1:8" x14ac:dyDescent="0.55000000000000004">
      <c r="A2917" s="1">
        <f>値貼り付け用シート!F131</f>
        <v>7</v>
      </c>
      <c r="B2917" s="1">
        <f>値貼り付け用シート!G131</f>
        <v>30</v>
      </c>
      <c r="C2917" s="1">
        <v>12</v>
      </c>
      <c r="D2917" s="1">
        <f>IF(OR(ISBLANK(値貼り付け用シート!S131),値貼り付け用シート!S131&gt;9990),NA(),値貼り付け用シート!S131)</f>
        <v>42</v>
      </c>
      <c r="E2917" s="1">
        <f t="shared" si="1119"/>
        <v>42</v>
      </c>
      <c r="F2917" s="1">
        <f t="shared" si="1128"/>
        <v>258</v>
      </c>
      <c r="G2917" s="1">
        <f t="shared" si="1129"/>
        <v>8</v>
      </c>
      <c r="H2917" s="1">
        <f t="shared" si="1130"/>
        <v>32</v>
      </c>
    </row>
    <row r="2918" spans="1:8" x14ac:dyDescent="0.55000000000000004">
      <c r="A2918" s="1">
        <f>値貼り付け用シート!F131</f>
        <v>7</v>
      </c>
      <c r="B2918" s="1">
        <f>値貼り付け用シート!G131</f>
        <v>30</v>
      </c>
      <c r="C2918" s="1">
        <v>13</v>
      </c>
      <c r="D2918" s="1">
        <f>IF(OR(ISBLANK(値貼り付け用シート!T131),値貼り付け用シート!T131&gt;9990),NA(),値貼り付け用シート!T131)</f>
        <v>38</v>
      </c>
      <c r="E2918" s="1">
        <f t="shared" si="1119"/>
        <v>38</v>
      </c>
      <c r="F2918" s="1">
        <f t="shared" si="1128"/>
        <v>278</v>
      </c>
      <c r="G2918" s="1">
        <f t="shared" si="1129"/>
        <v>8</v>
      </c>
      <c r="H2918" s="1">
        <f t="shared" si="1130"/>
        <v>35</v>
      </c>
    </row>
    <row r="2919" spans="1:8" x14ac:dyDescent="0.55000000000000004">
      <c r="A2919" s="1">
        <f>値貼り付け用シート!F131</f>
        <v>7</v>
      </c>
      <c r="B2919" s="1">
        <f>値貼り付け用シート!G131</f>
        <v>30</v>
      </c>
      <c r="C2919" s="1">
        <v>14</v>
      </c>
      <c r="D2919" s="1">
        <f>IF(OR(ISBLANK(値貼り付け用シート!U131),値貼り付け用シート!U131&gt;9990),NA(),値貼り付け用シート!U131)</f>
        <v>37</v>
      </c>
      <c r="E2919" s="1">
        <f t="shared" si="1119"/>
        <v>37</v>
      </c>
      <c r="F2919" s="1">
        <f t="shared" si="1128"/>
        <v>301</v>
      </c>
      <c r="G2919" s="1">
        <f t="shared" si="1129"/>
        <v>8</v>
      </c>
      <c r="H2919" s="1">
        <f t="shared" si="1130"/>
        <v>38</v>
      </c>
    </row>
    <row r="2920" spans="1:8" x14ac:dyDescent="0.55000000000000004">
      <c r="A2920" s="1">
        <f>値貼り付け用シート!F131</f>
        <v>7</v>
      </c>
      <c r="B2920" s="1">
        <f>値貼り付け用シート!G131</f>
        <v>30</v>
      </c>
      <c r="C2920" s="1">
        <v>15</v>
      </c>
      <c r="D2920" s="1">
        <f>IF(OR(ISBLANK(値貼り付け用シート!V131),値貼り付け用シート!V131&gt;9990),NA(),値貼り付け用シート!V131)</f>
        <v>35</v>
      </c>
      <c r="E2920" s="1">
        <f t="shared" si="1119"/>
        <v>35</v>
      </c>
      <c r="F2920" s="1">
        <f t="shared" si="1128"/>
        <v>319</v>
      </c>
      <c r="G2920" s="1">
        <f t="shared" si="1129"/>
        <v>8</v>
      </c>
      <c r="H2920" s="1">
        <f t="shared" si="1130"/>
        <v>40</v>
      </c>
    </row>
    <row r="2921" spans="1:8" x14ac:dyDescent="0.55000000000000004">
      <c r="A2921" s="1">
        <f>値貼り付け用シート!F131</f>
        <v>7</v>
      </c>
      <c r="B2921" s="1">
        <f>値貼り付け用シート!G131</f>
        <v>30</v>
      </c>
      <c r="C2921" s="1">
        <v>16</v>
      </c>
      <c r="D2921" s="1">
        <f>IF(OR(ISBLANK(値貼り付け用シート!W131),値貼り付け用シート!W131&gt;9990),NA(),値貼り付け用シート!W131)</f>
        <v>28</v>
      </c>
      <c r="E2921" s="1">
        <f t="shared" si="1119"/>
        <v>28</v>
      </c>
      <c r="F2921" s="1">
        <f t="shared" si="1128"/>
        <v>321</v>
      </c>
      <c r="G2921" s="1">
        <f t="shared" si="1129"/>
        <v>8</v>
      </c>
      <c r="H2921" s="1">
        <f t="shared" si="1130"/>
        <v>40</v>
      </c>
    </row>
    <row r="2922" spans="1:8" x14ac:dyDescent="0.55000000000000004">
      <c r="A2922" s="1">
        <f>値貼り付け用シート!F131</f>
        <v>7</v>
      </c>
      <c r="B2922" s="1">
        <f>値貼り付け用シート!G131</f>
        <v>30</v>
      </c>
      <c r="C2922" s="1">
        <v>17</v>
      </c>
      <c r="D2922" s="1">
        <f>IF(OR(ISBLANK(値貼り付け用シート!X131),値貼り付け用シート!X131&gt;9990),NA(),値貼り付け用シート!X131)</f>
        <v>20</v>
      </c>
      <c r="E2922" s="1">
        <f t="shared" si="1119"/>
        <v>20</v>
      </c>
      <c r="F2922" s="1">
        <f t="shared" si="1128"/>
        <v>302</v>
      </c>
      <c r="G2922" s="1">
        <f t="shared" si="1129"/>
        <v>8</v>
      </c>
      <c r="H2922" s="1">
        <f t="shared" si="1130"/>
        <v>38</v>
      </c>
    </row>
    <row r="2923" spans="1:8" x14ac:dyDescent="0.55000000000000004">
      <c r="A2923" s="1">
        <f>値貼り付け用シート!F131</f>
        <v>7</v>
      </c>
      <c r="B2923" s="1">
        <f>値貼り付け用シート!G131</f>
        <v>30</v>
      </c>
      <c r="C2923" s="1">
        <v>18</v>
      </c>
      <c r="D2923" s="1">
        <f>IF(OR(ISBLANK(値貼り付け用シート!Y131),値貼り付け用シート!Y131&gt;9990),NA(),値貼り付け用シート!Y131)</f>
        <v>15</v>
      </c>
      <c r="E2923" s="1">
        <f t="shared" si="1119"/>
        <v>15</v>
      </c>
      <c r="F2923" s="1">
        <f t="shared" si="1128"/>
        <v>265</v>
      </c>
      <c r="G2923" s="1">
        <f t="shared" si="1129"/>
        <v>8</v>
      </c>
      <c r="H2923" s="1">
        <f t="shared" si="1130"/>
        <v>33</v>
      </c>
    </row>
    <row r="2924" spans="1:8" x14ac:dyDescent="0.55000000000000004">
      <c r="A2924" s="1">
        <f>値貼り付け用シート!F131</f>
        <v>7</v>
      </c>
      <c r="B2924" s="1">
        <f>値貼り付け用シート!G131</f>
        <v>30</v>
      </c>
      <c r="C2924" s="1">
        <v>19</v>
      </c>
      <c r="D2924" s="1">
        <f>IF(OR(ISBLANK(値貼り付け用シート!Z131),値貼り付け用シート!Z131&gt;9990),NA(),値貼り付け用シート!Z131)</f>
        <v>12</v>
      </c>
      <c r="E2924" s="1">
        <f t="shared" si="1119"/>
        <v>12</v>
      </c>
      <c r="F2924" s="1">
        <f t="shared" si="1128"/>
        <v>227</v>
      </c>
      <c r="G2924" s="1">
        <f t="shared" si="1129"/>
        <v>8</v>
      </c>
      <c r="H2924" s="1">
        <f t="shared" si="1130"/>
        <v>28</v>
      </c>
    </row>
    <row r="2925" spans="1:8" x14ac:dyDescent="0.55000000000000004">
      <c r="A2925" s="1">
        <f>値貼り付け用シート!F131</f>
        <v>7</v>
      </c>
      <c r="B2925" s="1">
        <f>値貼り付け用シート!G131</f>
        <v>30</v>
      </c>
      <c r="C2925" s="1">
        <v>20</v>
      </c>
      <c r="D2925" s="1">
        <f>IF(OR(ISBLANK(値貼り付け用シート!AA131),値貼り付け用シート!AA131&gt;9990),NA(),値貼り付け用シート!AA131)</f>
        <v>10</v>
      </c>
      <c r="E2925" s="1">
        <f t="shared" si="1119"/>
        <v>10</v>
      </c>
      <c r="F2925" s="1">
        <f t="shared" si="1128"/>
        <v>195</v>
      </c>
      <c r="G2925" s="1">
        <f t="shared" si="1129"/>
        <v>8</v>
      </c>
      <c r="H2925" s="1">
        <f t="shared" si="1130"/>
        <v>24</v>
      </c>
    </row>
    <row r="2926" spans="1:8" x14ac:dyDescent="0.55000000000000004">
      <c r="A2926" s="1">
        <f>値貼り付け用シート!F131</f>
        <v>7</v>
      </c>
      <c r="B2926" s="1">
        <f>値貼り付け用シート!G131</f>
        <v>30</v>
      </c>
      <c r="C2926" s="1">
        <v>21</v>
      </c>
      <c r="D2926" s="1">
        <f>IF(OR(ISBLANK(値貼り付け用シート!AB131),値貼り付け用シート!AB131&gt;9990),NA(),値貼り付け用シート!AB131)</f>
        <v>10</v>
      </c>
      <c r="E2926" s="1">
        <f t="shared" si="1119"/>
        <v>10</v>
      </c>
      <c r="F2926" s="1">
        <f t="shared" si="1128"/>
        <v>167</v>
      </c>
      <c r="G2926" s="1">
        <f t="shared" si="1129"/>
        <v>8</v>
      </c>
      <c r="H2926" s="1">
        <f t="shared" si="1130"/>
        <v>21</v>
      </c>
    </row>
    <row r="2927" spans="1:8" x14ac:dyDescent="0.55000000000000004">
      <c r="A2927" s="1">
        <f>値貼り付け用シート!F131</f>
        <v>7</v>
      </c>
      <c r="B2927" s="1">
        <f>値貼り付け用シート!G131</f>
        <v>30</v>
      </c>
      <c r="C2927" s="1">
        <v>22</v>
      </c>
      <c r="D2927" s="1">
        <f>IF(OR(ISBLANK(値貼り付け用シート!AC131),値貼り付け用シート!AC131&gt;9990),NA(),値貼り付け用シート!AC131)</f>
        <v>11</v>
      </c>
      <c r="E2927" s="1">
        <f t="shared" si="1119"/>
        <v>11</v>
      </c>
      <c r="F2927" s="1">
        <f t="shared" si="1128"/>
        <v>141</v>
      </c>
      <c r="G2927" s="1">
        <f t="shared" si="1129"/>
        <v>8</v>
      </c>
      <c r="H2927" s="1">
        <f t="shared" si="1130"/>
        <v>18</v>
      </c>
    </row>
    <row r="2928" spans="1:8" x14ac:dyDescent="0.55000000000000004">
      <c r="A2928" s="1">
        <f>値貼り付け用シート!F131</f>
        <v>7</v>
      </c>
      <c r="B2928" s="1">
        <f>値貼り付け用シート!G131</f>
        <v>30</v>
      </c>
      <c r="C2928" s="1">
        <v>23</v>
      </c>
      <c r="D2928" s="1">
        <f>IF(OR(ISBLANK(値貼り付け用シート!AD131),値貼り付け用シート!AD131&gt;9990),NA(),値貼り付け用シート!AD131)</f>
        <v>10</v>
      </c>
      <c r="E2928" s="1">
        <f t="shared" si="1119"/>
        <v>10</v>
      </c>
      <c r="F2928" s="1">
        <f t="shared" si="1128"/>
        <v>116</v>
      </c>
      <c r="G2928" s="1">
        <f t="shared" si="1129"/>
        <v>8</v>
      </c>
      <c r="H2928" s="1">
        <f t="shared" si="1130"/>
        <v>15</v>
      </c>
    </row>
    <row r="2929" spans="1:16" x14ac:dyDescent="0.55000000000000004">
      <c r="A2929" s="1">
        <f>値貼り付け用シート!F131</f>
        <v>7</v>
      </c>
      <c r="B2929" s="1">
        <f>値貼り付け用シート!G131</f>
        <v>30</v>
      </c>
      <c r="C2929" s="1">
        <v>24</v>
      </c>
      <c r="D2929" s="1">
        <f>IF(OR(ISBLANK(値貼り付け用シート!AE131),値貼り付け用シート!AE131&gt;9990),NA(),値貼り付け用シート!AE131)</f>
        <v>9</v>
      </c>
      <c r="E2929" s="1">
        <f t="shared" si="1119"/>
        <v>9</v>
      </c>
      <c r="F2929" s="1">
        <f t="shared" si="1128"/>
        <v>97</v>
      </c>
      <c r="G2929" s="1">
        <f t="shared" si="1129"/>
        <v>8</v>
      </c>
      <c r="H2929" s="1">
        <f t="shared" si="1130"/>
        <v>12</v>
      </c>
    </row>
    <row r="2930" spans="1:16" x14ac:dyDescent="0.55000000000000004">
      <c r="A2930" s="1">
        <f>値貼り付け用シート!F132</f>
        <v>7</v>
      </c>
      <c r="B2930" s="1">
        <f>値貼り付け用シート!G132</f>
        <v>31</v>
      </c>
      <c r="C2930" s="1">
        <v>1</v>
      </c>
      <c r="D2930" s="1">
        <f>IF(OR(ISBLANK(値貼り付け用シート!H132),値貼り付け用シート!H132&gt;9990),NA(),値貼り付け用シート!H132)</f>
        <v>9</v>
      </c>
      <c r="E2930" s="1">
        <f t="shared" si="1119"/>
        <v>9</v>
      </c>
      <c r="F2930" s="1">
        <f t="shared" si="1128"/>
        <v>86</v>
      </c>
      <c r="G2930" s="1">
        <f t="shared" si="1129"/>
        <v>8</v>
      </c>
      <c r="H2930" s="1">
        <f t="shared" si="1130"/>
        <v>11</v>
      </c>
      <c r="I2930" s="1">
        <f t="shared" ref="I2930" si="1131">COUNT(D2930:D2953)</f>
        <v>24</v>
      </c>
      <c r="J2930" s="1">
        <f t="shared" ref="J2930" si="1132">COUNT(H2930:H2953)</f>
        <v>24</v>
      </c>
      <c r="K2930" s="1">
        <f t="shared" ref="K2930" si="1133">IF(AND(I2930&gt;=20,J2930&gt;=20),0,1)</f>
        <v>0</v>
      </c>
      <c r="L2930" s="1">
        <f t="shared" ref="L2930" si="1134">IF(K2930=0,MAX(H2930:H2953),NA())</f>
        <v>27</v>
      </c>
      <c r="M2930" s="1">
        <f t="shared" ref="M2930" si="1135">IF(K2930=0,IF(L2930&lt;=70,1,0),NA())</f>
        <v>1</v>
      </c>
      <c r="N2930" s="1">
        <f t="shared" ref="N2930" si="1136">IF(COUNTIF(D2930:D2953,NA())=24,NA(),MAX(E2930:E2953))</f>
        <v>32</v>
      </c>
      <c r="O2930" s="1">
        <f t="shared" ref="O2930" si="1137">IF(COUNTIF(D2935:D2949,NA())=15,NA(),MAX(E2935:E2949))</f>
        <v>32</v>
      </c>
      <c r="P2930" s="1">
        <f t="shared" ref="P2930" si="1138">COUNTIF(D2930:D2953,"&gt;=120")</f>
        <v>0</v>
      </c>
    </row>
    <row r="2931" spans="1:16" x14ac:dyDescent="0.55000000000000004">
      <c r="A2931" s="1">
        <f>値貼り付け用シート!F132</f>
        <v>7</v>
      </c>
      <c r="B2931" s="1">
        <f>値貼り付け用シート!G132</f>
        <v>31</v>
      </c>
      <c r="C2931" s="1">
        <v>2</v>
      </c>
      <c r="D2931" s="1">
        <f>IF(OR(ISBLANK(値貼り付け用シート!I132),値貼り付け用シート!I132&gt;9990),NA(),値貼り付け用シート!I132)</f>
        <v>9</v>
      </c>
      <c r="E2931" s="1">
        <f t="shared" si="1119"/>
        <v>9</v>
      </c>
      <c r="F2931" s="1">
        <f t="shared" si="1128"/>
        <v>80</v>
      </c>
      <c r="G2931" s="1">
        <f t="shared" si="1129"/>
        <v>8</v>
      </c>
      <c r="H2931" s="1">
        <f t="shared" si="1130"/>
        <v>10</v>
      </c>
    </row>
    <row r="2932" spans="1:16" x14ac:dyDescent="0.55000000000000004">
      <c r="A2932" s="1">
        <f>値貼り付け用シート!F132</f>
        <v>7</v>
      </c>
      <c r="B2932" s="1">
        <f>値貼り付け用シート!G132</f>
        <v>31</v>
      </c>
      <c r="C2932" s="1">
        <v>3</v>
      </c>
      <c r="D2932" s="1">
        <f>IF(OR(ISBLANK(値貼り付け用シート!J132),値貼り付け用シート!J132&gt;9990),NA(),値貼り付け用シート!J132)</f>
        <v>9</v>
      </c>
      <c r="E2932" s="1">
        <f t="shared" si="1119"/>
        <v>9</v>
      </c>
      <c r="F2932" s="1">
        <f t="shared" si="1128"/>
        <v>77</v>
      </c>
      <c r="G2932" s="1">
        <f t="shared" si="1129"/>
        <v>8</v>
      </c>
      <c r="H2932" s="1">
        <f t="shared" si="1130"/>
        <v>10</v>
      </c>
    </row>
    <row r="2933" spans="1:16" x14ac:dyDescent="0.55000000000000004">
      <c r="A2933" s="1">
        <f>値貼り付け用シート!F132</f>
        <v>7</v>
      </c>
      <c r="B2933" s="1">
        <f>値貼り付け用シート!G132</f>
        <v>31</v>
      </c>
      <c r="C2933" s="1">
        <v>4</v>
      </c>
      <c r="D2933" s="1">
        <f>IF(OR(ISBLANK(値貼り付け用シート!K132),値貼り付け用シート!K132&gt;9990),NA(),値貼り付け用シート!K132)</f>
        <v>9</v>
      </c>
      <c r="E2933" s="1">
        <f t="shared" si="1119"/>
        <v>9</v>
      </c>
      <c r="F2933" s="1">
        <f t="shared" si="1128"/>
        <v>76</v>
      </c>
      <c r="G2933" s="1">
        <f t="shared" si="1129"/>
        <v>8</v>
      </c>
      <c r="H2933" s="1">
        <f t="shared" si="1130"/>
        <v>10</v>
      </c>
    </row>
    <row r="2934" spans="1:16" x14ac:dyDescent="0.55000000000000004">
      <c r="A2934" s="1">
        <f>値貼り付け用シート!F132</f>
        <v>7</v>
      </c>
      <c r="B2934" s="1">
        <f>値貼り付け用シート!G132</f>
        <v>31</v>
      </c>
      <c r="C2934" s="1">
        <v>5</v>
      </c>
      <c r="D2934" s="1">
        <f>IF(OR(ISBLANK(値貼り付け用シート!L132),値貼り付け用シート!L132&gt;9990),NA(),値貼り付け用シート!L132)</f>
        <v>7</v>
      </c>
      <c r="E2934" s="1">
        <f t="shared" si="1119"/>
        <v>7</v>
      </c>
      <c r="F2934" s="1">
        <f t="shared" si="1128"/>
        <v>73</v>
      </c>
      <c r="G2934" s="1">
        <f t="shared" si="1129"/>
        <v>8</v>
      </c>
      <c r="H2934" s="1">
        <f t="shared" si="1130"/>
        <v>9</v>
      </c>
    </row>
    <row r="2935" spans="1:16" x14ac:dyDescent="0.55000000000000004">
      <c r="A2935" s="1">
        <f>値貼り付け用シート!F132</f>
        <v>7</v>
      </c>
      <c r="B2935" s="1">
        <f>値貼り付け用シート!G132</f>
        <v>31</v>
      </c>
      <c r="C2935" s="1">
        <v>6</v>
      </c>
      <c r="D2935" s="1">
        <f>IF(OR(ISBLANK(値貼り付け用シート!M132),値貼り付け用シート!M132&gt;9990),NA(),値貼り付け用シート!M132)</f>
        <v>6</v>
      </c>
      <c r="E2935" s="1">
        <f t="shared" si="1119"/>
        <v>6</v>
      </c>
      <c r="F2935" s="1">
        <f t="shared" si="1128"/>
        <v>68</v>
      </c>
      <c r="G2935" s="1">
        <f t="shared" si="1129"/>
        <v>8</v>
      </c>
      <c r="H2935" s="1">
        <f t="shared" si="1130"/>
        <v>9</v>
      </c>
    </row>
    <row r="2936" spans="1:16" x14ac:dyDescent="0.55000000000000004">
      <c r="A2936" s="1">
        <f>値貼り付け用シート!F132</f>
        <v>7</v>
      </c>
      <c r="B2936" s="1">
        <f>値貼り付け用シート!G132</f>
        <v>31</v>
      </c>
      <c r="C2936" s="1">
        <v>7</v>
      </c>
      <c r="D2936" s="1">
        <f>IF(OR(ISBLANK(値貼り付け用シート!N132),値貼り付け用シート!N132&gt;9990),NA(),値貼り付け用シート!N132)</f>
        <v>9</v>
      </c>
      <c r="E2936" s="1">
        <f t="shared" si="1119"/>
        <v>9</v>
      </c>
      <c r="F2936" s="1">
        <f t="shared" si="1128"/>
        <v>67</v>
      </c>
      <c r="G2936" s="1">
        <f t="shared" si="1129"/>
        <v>8</v>
      </c>
      <c r="H2936" s="1">
        <f t="shared" si="1130"/>
        <v>8</v>
      </c>
    </row>
    <row r="2937" spans="1:16" x14ac:dyDescent="0.55000000000000004">
      <c r="A2937" s="1">
        <f>値貼り付け用シート!F132</f>
        <v>7</v>
      </c>
      <c r="B2937" s="1">
        <f>値貼り付け用シート!G132</f>
        <v>31</v>
      </c>
      <c r="C2937" s="1">
        <v>8</v>
      </c>
      <c r="D2937" s="1">
        <f>IF(OR(ISBLANK(値貼り付け用シート!O132),値貼り付け用シート!O132&gt;9990),NA(),値貼り付け用シート!O132)</f>
        <v>12</v>
      </c>
      <c r="E2937" s="1">
        <f t="shared" si="1119"/>
        <v>12</v>
      </c>
      <c r="F2937" s="1">
        <f t="shared" si="1128"/>
        <v>70</v>
      </c>
      <c r="G2937" s="1">
        <f t="shared" si="1129"/>
        <v>8</v>
      </c>
      <c r="H2937" s="1">
        <f t="shared" si="1130"/>
        <v>9</v>
      </c>
    </row>
    <row r="2938" spans="1:16" x14ac:dyDescent="0.55000000000000004">
      <c r="A2938" s="1">
        <f>値貼り付け用シート!F132</f>
        <v>7</v>
      </c>
      <c r="B2938" s="1">
        <f>値貼り付け用シート!G132</f>
        <v>31</v>
      </c>
      <c r="C2938" s="1">
        <v>9</v>
      </c>
      <c r="D2938" s="1">
        <f>IF(OR(ISBLANK(値貼り付け用シート!P132),値貼り付け用シート!P132&gt;9990),NA(),値貼り付け用シート!P132)</f>
        <v>20</v>
      </c>
      <c r="E2938" s="1">
        <f t="shared" si="1119"/>
        <v>20</v>
      </c>
      <c r="F2938" s="1">
        <f t="shared" si="1128"/>
        <v>81</v>
      </c>
      <c r="G2938" s="1">
        <f t="shared" si="1129"/>
        <v>8</v>
      </c>
      <c r="H2938" s="1">
        <f t="shared" si="1130"/>
        <v>10</v>
      </c>
    </row>
    <row r="2939" spans="1:16" x14ac:dyDescent="0.55000000000000004">
      <c r="A2939" s="1">
        <f>値貼り付け用シート!F132</f>
        <v>7</v>
      </c>
      <c r="B2939" s="1">
        <f>値貼り付け用シート!G132</f>
        <v>31</v>
      </c>
      <c r="C2939" s="1">
        <v>10</v>
      </c>
      <c r="D2939" s="1">
        <f>IF(OR(ISBLANK(値貼り付け用シート!Q132),値貼り付け用シート!Q132&gt;9990),NA(),値貼り付け用シート!Q132)</f>
        <v>25</v>
      </c>
      <c r="E2939" s="1">
        <f t="shared" si="1119"/>
        <v>25</v>
      </c>
      <c r="F2939" s="1">
        <f t="shared" si="1128"/>
        <v>97</v>
      </c>
      <c r="G2939" s="1">
        <f t="shared" si="1129"/>
        <v>8</v>
      </c>
      <c r="H2939" s="1">
        <f t="shared" si="1130"/>
        <v>12</v>
      </c>
    </row>
    <row r="2940" spans="1:16" x14ac:dyDescent="0.55000000000000004">
      <c r="A2940" s="1">
        <f>値貼り付け用シート!F132</f>
        <v>7</v>
      </c>
      <c r="B2940" s="1">
        <f>値貼り付け用シート!G132</f>
        <v>31</v>
      </c>
      <c r="C2940" s="1">
        <v>11</v>
      </c>
      <c r="D2940" s="1">
        <f>IF(OR(ISBLANK(値貼り付け用シート!R132),値貼り付け用シート!R132&gt;9990),NA(),値貼り付け用シート!R132)</f>
        <v>32</v>
      </c>
      <c r="E2940" s="1">
        <f t="shared" si="1119"/>
        <v>32</v>
      </c>
      <c r="F2940" s="1">
        <f t="shared" si="1128"/>
        <v>120</v>
      </c>
      <c r="G2940" s="1">
        <f t="shared" si="1129"/>
        <v>8</v>
      </c>
      <c r="H2940" s="1">
        <f t="shared" si="1130"/>
        <v>15</v>
      </c>
    </row>
    <row r="2941" spans="1:16" x14ac:dyDescent="0.55000000000000004">
      <c r="A2941" s="1">
        <f>値貼り付け用シート!F132</f>
        <v>7</v>
      </c>
      <c r="B2941" s="1">
        <f>値貼り付け用シート!G132</f>
        <v>31</v>
      </c>
      <c r="C2941" s="1">
        <v>12</v>
      </c>
      <c r="D2941" s="1">
        <f>IF(OR(ISBLANK(値貼り付け用シート!S132),値貼り付け用シート!S132&gt;9990),NA(),値貼り付け用シート!S132)</f>
        <v>31</v>
      </c>
      <c r="E2941" s="1">
        <f t="shared" si="1119"/>
        <v>31</v>
      </c>
      <c r="F2941" s="1">
        <f t="shared" si="1128"/>
        <v>142</v>
      </c>
      <c r="G2941" s="1">
        <f t="shared" si="1129"/>
        <v>8</v>
      </c>
      <c r="H2941" s="1">
        <f t="shared" si="1130"/>
        <v>18</v>
      </c>
    </row>
    <row r="2942" spans="1:16" x14ac:dyDescent="0.55000000000000004">
      <c r="A2942" s="1">
        <f>値貼り付け用シート!F132</f>
        <v>7</v>
      </c>
      <c r="B2942" s="1">
        <f>値貼り付け用シート!G132</f>
        <v>31</v>
      </c>
      <c r="C2942" s="1">
        <v>13</v>
      </c>
      <c r="D2942" s="1">
        <f>IF(OR(ISBLANK(値貼り付け用シート!T132),値貼り付け用シート!T132&gt;9990),NA(),値貼り付け用シート!T132)</f>
        <v>32</v>
      </c>
      <c r="E2942" s="1">
        <f t="shared" si="1119"/>
        <v>32</v>
      </c>
      <c r="F2942" s="1">
        <f t="shared" si="1128"/>
        <v>167</v>
      </c>
      <c r="G2942" s="1">
        <f t="shared" si="1129"/>
        <v>8</v>
      </c>
      <c r="H2942" s="1">
        <f t="shared" si="1130"/>
        <v>21</v>
      </c>
    </row>
    <row r="2943" spans="1:16" x14ac:dyDescent="0.55000000000000004">
      <c r="A2943" s="1">
        <f>値貼り付け用シート!F132</f>
        <v>7</v>
      </c>
      <c r="B2943" s="1">
        <f>値貼り付け用シート!G132</f>
        <v>31</v>
      </c>
      <c r="C2943" s="1">
        <v>14</v>
      </c>
      <c r="D2943" s="1">
        <f>IF(OR(ISBLANK(値貼り付け用シート!U132),値貼り付け用シート!U132&gt;9990),NA(),値貼り付け用シート!U132)</f>
        <v>27</v>
      </c>
      <c r="E2943" s="1">
        <f t="shared" si="1119"/>
        <v>27</v>
      </c>
      <c r="F2943" s="1">
        <f t="shared" si="1128"/>
        <v>188</v>
      </c>
      <c r="G2943" s="1">
        <f t="shared" si="1129"/>
        <v>8</v>
      </c>
      <c r="H2943" s="1">
        <f t="shared" si="1130"/>
        <v>24</v>
      </c>
    </row>
    <row r="2944" spans="1:16" x14ac:dyDescent="0.55000000000000004">
      <c r="A2944" s="1">
        <f>値貼り付け用シート!F132</f>
        <v>7</v>
      </c>
      <c r="B2944" s="1">
        <f>値貼り付け用シート!G132</f>
        <v>31</v>
      </c>
      <c r="C2944" s="1">
        <v>15</v>
      </c>
      <c r="D2944" s="1">
        <f>IF(OR(ISBLANK(値貼り付け用シート!V132),値貼り付け用シート!V132&gt;9990),NA(),値貼り付け用シート!V132)</f>
        <v>24</v>
      </c>
      <c r="E2944" s="1">
        <f t="shared" si="1119"/>
        <v>24</v>
      </c>
      <c r="F2944" s="1">
        <f t="shared" si="1128"/>
        <v>203</v>
      </c>
      <c r="G2944" s="1">
        <f t="shared" si="1129"/>
        <v>8</v>
      </c>
      <c r="H2944" s="1">
        <f t="shared" si="1130"/>
        <v>25</v>
      </c>
    </row>
    <row r="2945" spans="1:16" x14ac:dyDescent="0.55000000000000004">
      <c r="A2945" s="1">
        <f>値貼り付け用シート!F132</f>
        <v>7</v>
      </c>
      <c r="B2945" s="1">
        <f>値貼り付け用シート!G132</f>
        <v>31</v>
      </c>
      <c r="C2945" s="1">
        <v>16</v>
      </c>
      <c r="D2945" s="1">
        <f>IF(OR(ISBLANK(値貼り付け用シート!W132),値貼り付け用シート!W132&gt;9990),NA(),値貼り付け用シート!W132)</f>
        <v>23</v>
      </c>
      <c r="E2945" s="1">
        <f t="shared" si="1119"/>
        <v>23</v>
      </c>
      <c r="F2945" s="1">
        <f t="shared" si="1128"/>
        <v>214</v>
      </c>
      <c r="G2945" s="1">
        <f t="shared" si="1129"/>
        <v>8</v>
      </c>
      <c r="H2945" s="1">
        <f t="shared" si="1130"/>
        <v>27</v>
      </c>
    </row>
    <row r="2946" spans="1:16" x14ac:dyDescent="0.55000000000000004">
      <c r="A2946" s="1">
        <f>値貼り付け用シート!F132</f>
        <v>7</v>
      </c>
      <c r="B2946" s="1">
        <f>値貼り付け用シート!G132</f>
        <v>31</v>
      </c>
      <c r="C2946" s="1">
        <v>17</v>
      </c>
      <c r="D2946" s="1">
        <f>IF(OR(ISBLANK(値貼り付け用シート!X132),値貼り付け用シート!X132&gt;9990),NA(),値貼り付け用シート!X132)</f>
        <v>18</v>
      </c>
      <c r="E2946" s="1">
        <f t="shared" si="1119"/>
        <v>18</v>
      </c>
      <c r="F2946" s="1">
        <f t="shared" si="1128"/>
        <v>212</v>
      </c>
      <c r="G2946" s="1">
        <f t="shared" si="1129"/>
        <v>8</v>
      </c>
      <c r="H2946" s="1">
        <f t="shared" si="1130"/>
        <v>27</v>
      </c>
    </row>
    <row r="2947" spans="1:16" x14ac:dyDescent="0.55000000000000004">
      <c r="A2947" s="1">
        <f>値貼り付け用シート!F132</f>
        <v>7</v>
      </c>
      <c r="B2947" s="1">
        <f>値貼り付け用シート!G132</f>
        <v>31</v>
      </c>
      <c r="C2947" s="1">
        <v>18</v>
      </c>
      <c r="D2947" s="1">
        <f>IF(OR(ISBLANK(値貼り付け用シート!Y132),値貼り付け用シート!Y132&gt;9990),NA(),値貼り付け用シート!Y132)</f>
        <v>18</v>
      </c>
      <c r="E2947" s="1">
        <f t="shared" ref="E2947:E3010" si="1139">IF(ISERROR(D2947),0,D2947)</f>
        <v>18</v>
      </c>
      <c r="F2947" s="1">
        <f t="shared" si="1128"/>
        <v>205</v>
      </c>
      <c r="G2947" s="1">
        <f t="shared" si="1129"/>
        <v>8</v>
      </c>
      <c r="H2947" s="1">
        <f t="shared" si="1130"/>
        <v>26</v>
      </c>
    </row>
    <row r="2948" spans="1:16" x14ac:dyDescent="0.55000000000000004">
      <c r="A2948" s="1">
        <f>値貼り付け用シート!F132</f>
        <v>7</v>
      </c>
      <c r="B2948" s="1">
        <f>値貼り付け用シート!G132</f>
        <v>31</v>
      </c>
      <c r="C2948" s="1">
        <v>19</v>
      </c>
      <c r="D2948" s="1">
        <f>IF(OR(ISBLANK(値貼り付け用シート!Z132),値貼り付け用シート!Z132&gt;9990),NA(),値貼り付け用シート!Z132)</f>
        <v>13</v>
      </c>
      <c r="E2948" s="1">
        <f t="shared" si="1139"/>
        <v>13</v>
      </c>
      <c r="F2948" s="1">
        <f t="shared" si="1128"/>
        <v>186</v>
      </c>
      <c r="G2948" s="1">
        <f t="shared" si="1129"/>
        <v>8</v>
      </c>
      <c r="H2948" s="1">
        <f t="shared" si="1130"/>
        <v>23</v>
      </c>
    </row>
    <row r="2949" spans="1:16" x14ac:dyDescent="0.55000000000000004">
      <c r="A2949" s="1">
        <f>値貼り付け用シート!F132</f>
        <v>7</v>
      </c>
      <c r="B2949" s="1">
        <f>値貼り付け用シート!G132</f>
        <v>31</v>
      </c>
      <c r="C2949" s="1">
        <v>20</v>
      </c>
      <c r="D2949" s="1">
        <f>IF(OR(ISBLANK(値貼り付け用シート!AA132),値貼り付け用シート!AA132&gt;9990),NA(),値貼り付け用シート!AA132)</f>
        <v>10</v>
      </c>
      <c r="E2949" s="1">
        <f t="shared" si="1139"/>
        <v>10</v>
      </c>
      <c r="F2949" s="1">
        <f t="shared" si="1128"/>
        <v>165</v>
      </c>
      <c r="G2949" s="1">
        <f t="shared" si="1129"/>
        <v>8</v>
      </c>
      <c r="H2949" s="1">
        <f t="shared" si="1130"/>
        <v>21</v>
      </c>
    </row>
    <row r="2950" spans="1:16" x14ac:dyDescent="0.55000000000000004">
      <c r="A2950" s="1">
        <f>値貼り付け用シート!F132</f>
        <v>7</v>
      </c>
      <c r="B2950" s="1">
        <f>値貼り付け用シート!G132</f>
        <v>31</v>
      </c>
      <c r="C2950" s="1">
        <v>21</v>
      </c>
      <c r="D2950" s="1">
        <f>IF(OR(ISBLANK(値貼り付け用シート!AB132),値貼り付け用シート!AB132&gt;9990),NA(),値貼り付け用シート!AB132)</f>
        <v>9</v>
      </c>
      <c r="E2950" s="1">
        <f t="shared" si="1139"/>
        <v>9</v>
      </c>
      <c r="F2950" s="1">
        <f t="shared" si="1128"/>
        <v>142</v>
      </c>
      <c r="G2950" s="1">
        <f t="shared" si="1129"/>
        <v>8</v>
      </c>
      <c r="H2950" s="1">
        <f t="shared" si="1130"/>
        <v>18</v>
      </c>
    </row>
    <row r="2951" spans="1:16" x14ac:dyDescent="0.55000000000000004">
      <c r="A2951" s="1">
        <f>値貼り付け用シート!F132</f>
        <v>7</v>
      </c>
      <c r="B2951" s="1">
        <f>値貼り付け用シート!G132</f>
        <v>31</v>
      </c>
      <c r="C2951" s="1">
        <v>22</v>
      </c>
      <c r="D2951" s="1">
        <f>IF(OR(ISBLANK(値貼り付け用シート!AC132),値貼り付け用シート!AC132&gt;9990),NA(),値貼り付け用シート!AC132)</f>
        <v>10</v>
      </c>
      <c r="E2951" s="1">
        <f t="shared" si="1139"/>
        <v>10</v>
      </c>
      <c r="F2951" s="1">
        <f t="shared" si="1128"/>
        <v>125</v>
      </c>
      <c r="G2951" s="1">
        <f t="shared" si="1129"/>
        <v>8</v>
      </c>
      <c r="H2951" s="1">
        <f t="shared" si="1130"/>
        <v>16</v>
      </c>
    </row>
    <row r="2952" spans="1:16" x14ac:dyDescent="0.55000000000000004">
      <c r="A2952" s="1">
        <f>値貼り付け用シート!F132</f>
        <v>7</v>
      </c>
      <c r="B2952" s="1">
        <f>値貼り付け用シート!G132</f>
        <v>31</v>
      </c>
      <c r="C2952" s="1">
        <v>23</v>
      </c>
      <c r="D2952" s="1">
        <f>IF(OR(ISBLANK(値貼り付け用シート!AD132),値貼り付け用シート!AD132&gt;9990),NA(),値貼り付け用シート!AD132)</f>
        <v>11</v>
      </c>
      <c r="E2952" s="1">
        <f t="shared" si="1139"/>
        <v>11</v>
      </c>
      <c r="F2952" s="1">
        <f t="shared" si="1128"/>
        <v>112</v>
      </c>
      <c r="G2952" s="1">
        <f t="shared" si="1129"/>
        <v>8</v>
      </c>
      <c r="H2952" s="1">
        <f t="shared" si="1130"/>
        <v>14</v>
      </c>
    </row>
    <row r="2953" spans="1:16" x14ac:dyDescent="0.55000000000000004">
      <c r="A2953" s="1">
        <f>値貼り付け用シート!F132</f>
        <v>7</v>
      </c>
      <c r="B2953" s="1">
        <f>値貼り付け用シート!G132</f>
        <v>31</v>
      </c>
      <c r="C2953" s="1">
        <v>24</v>
      </c>
      <c r="D2953" s="1">
        <f>IF(OR(ISBLANK(値貼り付け用シート!AE132),値貼り付け用シート!AE132&gt;9990),NA(),値貼り付け用シート!AE132)</f>
        <v>10</v>
      </c>
      <c r="E2953" s="1">
        <f t="shared" si="1139"/>
        <v>10</v>
      </c>
      <c r="F2953" s="1">
        <f t="shared" si="1128"/>
        <v>99</v>
      </c>
      <c r="G2953" s="1">
        <f t="shared" si="1129"/>
        <v>8</v>
      </c>
      <c r="H2953" s="1">
        <f t="shared" si="1130"/>
        <v>12</v>
      </c>
    </row>
    <row r="2954" spans="1:16" x14ac:dyDescent="0.55000000000000004">
      <c r="A2954" s="1">
        <f>値貼り付け用シート!F133</f>
        <v>8</v>
      </c>
      <c r="B2954" s="1">
        <f>値貼り付け用シート!G133</f>
        <v>1</v>
      </c>
      <c r="C2954" s="1">
        <v>1</v>
      </c>
      <c r="D2954" s="1">
        <f>IF(OR(ISBLANK(値貼り付け用シート!H133),値貼り付け用シート!H133&gt;9990),NA(),値貼り付け用シート!H133)</f>
        <v>8</v>
      </c>
      <c r="E2954" s="1">
        <f t="shared" si="1139"/>
        <v>8</v>
      </c>
      <c r="F2954" s="1">
        <f t="shared" si="1128"/>
        <v>89</v>
      </c>
      <c r="G2954" s="1">
        <f t="shared" si="1129"/>
        <v>8</v>
      </c>
      <c r="H2954" s="1">
        <f t="shared" si="1130"/>
        <v>11</v>
      </c>
      <c r="I2954" s="1">
        <f t="shared" ref="I2954" si="1140">COUNT(D2954:D2977)</f>
        <v>24</v>
      </c>
      <c r="J2954" s="1">
        <f t="shared" ref="J2954" si="1141">COUNT(H2954:H2977)</f>
        <v>24</v>
      </c>
      <c r="K2954" s="1">
        <f t="shared" ref="K2954" si="1142">IF(AND(I2954&gt;=20,J2954&gt;=20),0,1)</f>
        <v>0</v>
      </c>
      <c r="L2954" s="1">
        <f t="shared" ref="L2954" si="1143">IF(K2954=0,MAX(H2954:H2977),NA())</f>
        <v>25</v>
      </c>
      <c r="M2954" s="1">
        <f t="shared" ref="M2954" si="1144">IF(K2954=0,IF(L2954&lt;=70,1,0),NA())</f>
        <v>1</v>
      </c>
      <c r="N2954" s="1">
        <f t="shared" ref="N2954" si="1145">IF(COUNTIF(D2954:D2977,NA())=24,NA(),MAX(E2954:E2977))</f>
        <v>35</v>
      </c>
      <c r="O2954" s="1">
        <f t="shared" ref="O2954" si="1146">IF(COUNTIF(D2959:D2973,NA())=15,NA(),MAX(E2959:E2973))</f>
        <v>35</v>
      </c>
      <c r="P2954" s="1">
        <f t="shared" ref="P2954" si="1147">COUNTIF(D2954:D2977,"&gt;=120")</f>
        <v>0</v>
      </c>
    </row>
    <row r="2955" spans="1:16" x14ac:dyDescent="0.55000000000000004">
      <c r="A2955" s="1">
        <f>値貼り付け用シート!F133</f>
        <v>8</v>
      </c>
      <c r="B2955" s="1">
        <f>値貼り付け用シート!G133</f>
        <v>1</v>
      </c>
      <c r="C2955" s="1">
        <v>2</v>
      </c>
      <c r="D2955" s="1">
        <f>IF(OR(ISBLANK(値貼り付け用シート!I133),値貼り付け用シート!I133&gt;9990),NA(),値貼り付け用シート!I133)</f>
        <v>8</v>
      </c>
      <c r="E2955" s="1">
        <f t="shared" si="1139"/>
        <v>8</v>
      </c>
      <c r="F2955" s="1">
        <f t="shared" si="1128"/>
        <v>79</v>
      </c>
      <c r="G2955" s="1">
        <f t="shared" si="1129"/>
        <v>8</v>
      </c>
      <c r="H2955" s="1">
        <f t="shared" si="1130"/>
        <v>10</v>
      </c>
    </row>
    <row r="2956" spans="1:16" x14ac:dyDescent="0.55000000000000004">
      <c r="A2956" s="1">
        <f>値貼り付け用シート!F133</f>
        <v>8</v>
      </c>
      <c r="B2956" s="1">
        <f>値貼り付け用シート!G133</f>
        <v>1</v>
      </c>
      <c r="C2956" s="1">
        <v>3</v>
      </c>
      <c r="D2956" s="1">
        <f>IF(OR(ISBLANK(値貼り付け用シート!J133),値貼り付け用シート!J133&gt;9990),NA(),値貼り付け用シート!J133)</f>
        <v>7</v>
      </c>
      <c r="E2956" s="1">
        <f t="shared" si="1139"/>
        <v>7</v>
      </c>
      <c r="F2956" s="1">
        <f t="shared" si="1128"/>
        <v>73</v>
      </c>
      <c r="G2956" s="1">
        <f t="shared" si="1129"/>
        <v>8</v>
      </c>
      <c r="H2956" s="1">
        <f t="shared" si="1130"/>
        <v>9</v>
      </c>
    </row>
    <row r="2957" spans="1:16" x14ac:dyDescent="0.55000000000000004">
      <c r="A2957" s="1">
        <f>値貼り付け用シート!F133</f>
        <v>8</v>
      </c>
      <c r="B2957" s="1">
        <f>値貼り付け用シート!G133</f>
        <v>1</v>
      </c>
      <c r="C2957" s="1">
        <v>4</v>
      </c>
      <c r="D2957" s="1">
        <f>IF(OR(ISBLANK(値貼り付け用シート!K133),値貼り付け用シート!K133&gt;9990),NA(),値貼り付け用シート!K133)</f>
        <v>10</v>
      </c>
      <c r="E2957" s="1">
        <f t="shared" si="1139"/>
        <v>10</v>
      </c>
      <c r="F2957" s="1">
        <f t="shared" si="1128"/>
        <v>73</v>
      </c>
      <c r="G2957" s="1">
        <f t="shared" si="1129"/>
        <v>8</v>
      </c>
      <c r="H2957" s="1">
        <f t="shared" si="1130"/>
        <v>9</v>
      </c>
    </row>
    <row r="2958" spans="1:16" x14ac:dyDescent="0.55000000000000004">
      <c r="A2958" s="1">
        <f>値貼り付け用シート!F133</f>
        <v>8</v>
      </c>
      <c r="B2958" s="1">
        <f>値貼り付け用シート!G133</f>
        <v>1</v>
      </c>
      <c r="C2958" s="1">
        <v>5</v>
      </c>
      <c r="D2958" s="1">
        <f>IF(OR(ISBLANK(値貼り付け用シート!L133),値貼り付け用シート!L133&gt;9990),NA(),値貼り付け用シート!L133)</f>
        <v>7</v>
      </c>
      <c r="E2958" s="1">
        <f t="shared" si="1139"/>
        <v>7</v>
      </c>
      <c r="F2958" s="1">
        <f t="shared" si="1128"/>
        <v>71</v>
      </c>
      <c r="G2958" s="1">
        <f t="shared" si="1129"/>
        <v>8</v>
      </c>
      <c r="H2958" s="1">
        <f t="shared" si="1130"/>
        <v>9</v>
      </c>
    </row>
    <row r="2959" spans="1:16" x14ac:dyDescent="0.55000000000000004">
      <c r="A2959" s="1">
        <f>値貼り付け用シート!F133</f>
        <v>8</v>
      </c>
      <c r="B2959" s="1">
        <f>値貼り付け用シート!G133</f>
        <v>1</v>
      </c>
      <c r="C2959" s="1">
        <v>6</v>
      </c>
      <c r="D2959" s="1">
        <f>IF(OR(ISBLANK(値貼り付け用シート!M133),値貼り付け用シート!M133&gt;9990),NA(),値貼り付け用シート!M133)</f>
        <v>8</v>
      </c>
      <c r="E2959" s="1">
        <f t="shared" si="1139"/>
        <v>8</v>
      </c>
      <c r="F2959" s="1">
        <f t="shared" si="1128"/>
        <v>69</v>
      </c>
      <c r="G2959" s="1">
        <f t="shared" si="1129"/>
        <v>8</v>
      </c>
      <c r="H2959" s="1">
        <f t="shared" si="1130"/>
        <v>9</v>
      </c>
    </row>
    <row r="2960" spans="1:16" x14ac:dyDescent="0.55000000000000004">
      <c r="A2960" s="1">
        <f>値貼り付け用シート!F133</f>
        <v>8</v>
      </c>
      <c r="B2960" s="1">
        <f>値貼り付け用シート!G133</f>
        <v>1</v>
      </c>
      <c r="C2960" s="1">
        <v>7</v>
      </c>
      <c r="D2960" s="1">
        <f>IF(OR(ISBLANK(値貼り付け用シート!N133),値貼り付け用シート!N133&gt;9990),NA(),値貼り付け用シート!N133)</f>
        <v>6</v>
      </c>
      <c r="E2960" s="1">
        <f t="shared" si="1139"/>
        <v>6</v>
      </c>
      <c r="F2960" s="1">
        <f t="shared" si="1128"/>
        <v>64</v>
      </c>
      <c r="G2960" s="1">
        <f t="shared" si="1129"/>
        <v>8</v>
      </c>
      <c r="H2960" s="1">
        <f t="shared" si="1130"/>
        <v>8</v>
      </c>
    </row>
    <row r="2961" spans="1:8" x14ac:dyDescent="0.55000000000000004">
      <c r="A2961" s="1">
        <f>値貼り付け用シート!F133</f>
        <v>8</v>
      </c>
      <c r="B2961" s="1">
        <f>値貼り付け用シート!G133</f>
        <v>1</v>
      </c>
      <c r="C2961" s="1">
        <v>8</v>
      </c>
      <c r="D2961" s="1">
        <f>IF(OR(ISBLANK(値貼り付け用シート!O133),値貼り付け用シート!O133&gt;9990),NA(),値貼り付け用シート!O133)</f>
        <v>8</v>
      </c>
      <c r="E2961" s="1">
        <f t="shared" si="1139"/>
        <v>8</v>
      </c>
      <c r="F2961" s="1">
        <f t="shared" si="1128"/>
        <v>62</v>
      </c>
      <c r="G2961" s="1">
        <f t="shared" si="1129"/>
        <v>8</v>
      </c>
      <c r="H2961" s="1">
        <f t="shared" si="1130"/>
        <v>8</v>
      </c>
    </row>
    <row r="2962" spans="1:8" x14ac:dyDescent="0.55000000000000004">
      <c r="A2962" s="1">
        <f>値貼り付け用シート!F133</f>
        <v>8</v>
      </c>
      <c r="B2962" s="1">
        <f>値貼り付け用シート!G133</f>
        <v>1</v>
      </c>
      <c r="C2962" s="1">
        <v>9</v>
      </c>
      <c r="D2962" s="1">
        <f>IF(OR(ISBLANK(値貼り付け用シート!P133),値貼り付け用シート!P133&gt;9990),NA(),値貼り付け用シート!P133)</f>
        <v>12</v>
      </c>
      <c r="E2962" s="1">
        <f t="shared" si="1139"/>
        <v>12</v>
      </c>
      <c r="F2962" s="1">
        <f t="shared" si="1128"/>
        <v>66</v>
      </c>
      <c r="G2962" s="1">
        <f t="shared" si="1129"/>
        <v>8</v>
      </c>
      <c r="H2962" s="1">
        <f t="shared" si="1130"/>
        <v>8</v>
      </c>
    </row>
    <row r="2963" spans="1:8" x14ac:dyDescent="0.55000000000000004">
      <c r="A2963" s="1">
        <f>値貼り付け用シート!F133</f>
        <v>8</v>
      </c>
      <c r="B2963" s="1">
        <f>値貼り付け用シート!G133</f>
        <v>1</v>
      </c>
      <c r="C2963" s="1">
        <v>10</v>
      </c>
      <c r="D2963" s="1">
        <f>IF(OR(ISBLANK(値貼り付け用シート!Q133),値貼り付け用シート!Q133&gt;9990),NA(),値貼り付け用シート!Q133)</f>
        <v>12</v>
      </c>
      <c r="E2963" s="1">
        <f t="shared" si="1139"/>
        <v>12</v>
      </c>
      <c r="F2963" s="1">
        <f t="shared" si="1128"/>
        <v>70</v>
      </c>
      <c r="G2963" s="1">
        <f t="shared" si="1129"/>
        <v>8</v>
      </c>
      <c r="H2963" s="1">
        <f t="shared" si="1130"/>
        <v>9</v>
      </c>
    </row>
    <row r="2964" spans="1:8" x14ac:dyDescent="0.55000000000000004">
      <c r="A2964" s="1">
        <f>値貼り付け用シート!F133</f>
        <v>8</v>
      </c>
      <c r="B2964" s="1">
        <f>値貼り付け用シート!G133</f>
        <v>1</v>
      </c>
      <c r="C2964" s="1">
        <v>11</v>
      </c>
      <c r="D2964" s="1">
        <f>IF(OR(ISBLANK(値貼り付け用シート!R133),値貼り付け用シート!R133&gt;9990),NA(),値貼り付け用シート!R133)</f>
        <v>16</v>
      </c>
      <c r="E2964" s="1">
        <f t="shared" si="1139"/>
        <v>16</v>
      </c>
      <c r="F2964" s="1">
        <f t="shared" si="1128"/>
        <v>79</v>
      </c>
      <c r="G2964" s="1">
        <f t="shared" si="1129"/>
        <v>8</v>
      </c>
      <c r="H2964" s="1">
        <f t="shared" si="1130"/>
        <v>10</v>
      </c>
    </row>
    <row r="2965" spans="1:8" x14ac:dyDescent="0.55000000000000004">
      <c r="A2965" s="1">
        <f>値貼り付け用シート!F133</f>
        <v>8</v>
      </c>
      <c r="B2965" s="1">
        <f>値貼り付け用シート!G133</f>
        <v>1</v>
      </c>
      <c r="C2965" s="1">
        <v>12</v>
      </c>
      <c r="D2965" s="1">
        <f>IF(OR(ISBLANK(値貼り付け用シート!S133),値貼り付け用シート!S133&gt;9990),NA(),値貼り付け用シート!S133)</f>
        <v>21</v>
      </c>
      <c r="E2965" s="1">
        <f t="shared" si="1139"/>
        <v>21</v>
      </c>
      <c r="F2965" s="1">
        <f t="shared" si="1128"/>
        <v>90</v>
      </c>
      <c r="G2965" s="1">
        <f t="shared" si="1129"/>
        <v>8</v>
      </c>
      <c r="H2965" s="1">
        <f t="shared" si="1130"/>
        <v>11</v>
      </c>
    </row>
    <row r="2966" spans="1:8" x14ac:dyDescent="0.55000000000000004">
      <c r="A2966" s="1">
        <f>値貼り付け用シート!F133</f>
        <v>8</v>
      </c>
      <c r="B2966" s="1">
        <f>値貼り付け用シート!G133</f>
        <v>1</v>
      </c>
      <c r="C2966" s="1">
        <v>13</v>
      </c>
      <c r="D2966" s="1">
        <f>IF(OR(ISBLANK(値貼り付け用シート!T133),値貼り付け用シート!T133&gt;9990),NA(),値貼り付け用シート!T133)</f>
        <v>35</v>
      </c>
      <c r="E2966" s="1">
        <f t="shared" si="1139"/>
        <v>35</v>
      </c>
      <c r="F2966" s="1">
        <f t="shared" si="1128"/>
        <v>118</v>
      </c>
      <c r="G2966" s="1">
        <f t="shared" si="1129"/>
        <v>8</v>
      </c>
      <c r="H2966" s="1">
        <f t="shared" si="1130"/>
        <v>15</v>
      </c>
    </row>
    <row r="2967" spans="1:8" x14ac:dyDescent="0.55000000000000004">
      <c r="A2967" s="1">
        <f>値貼り付け用シート!F133</f>
        <v>8</v>
      </c>
      <c r="B2967" s="1">
        <f>値貼り付け用シート!G133</f>
        <v>1</v>
      </c>
      <c r="C2967" s="1">
        <v>14</v>
      </c>
      <c r="D2967" s="1">
        <f>IF(OR(ISBLANK(値貼り付け用シート!U133),値貼り付け用シート!U133&gt;9990),NA(),値貼り付け用シート!U133)</f>
        <v>30</v>
      </c>
      <c r="E2967" s="1">
        <f t="shared" si="1139"/>
        <v>30</v>
      </c>
      <c r="F2967" s="1">
        <f t="shared" si="1128"/>
        <v>140</v>
      </c>
      <c r="G2967" s="1">
        <f t="shared" si="1129"/>
        <v>8</v>
      </c>
      <c r="H2967" s="1">
        <f t="shared" si="1130"/>
        <v>18</v>
      </c>
    </row>
    <row r="2968" spans="1:8" x14ac:dyDescent="0.55000000000000004">
      <c r="A2968" s="1">
        <f>値貼り付け用シート!F133</f>
        <v>8</v>
      </c>
      <c r="B2968" s="1">
        <f>値貼り付け用シート!G133</f>
        <v>1</v>
      </c>
      <c r="C2968" s="1">
        <v>15</v>
      </c>
      <c r="D2968" s="1">
        <f>IF(OR(ISBLANK(値貼り付け用シート!V133),値貼り付け用シート!V133&gt;9990),NA(),値貼り付け用シート!V133)</f>
        <v>20</v>
      </c>
      <c r="E2968" s="1">
        <f t="shared" si="1139"/>
        <v>20</v>
      </c>
      <c r="F2968" s="1">
        <f t="shared" si="1128"/>
        <v>154</v>
      </c>
      <c r="G2968" s="1">
        <f t="shared" si="1129"/>
        <v>8</v>
      </c>
      <c r="H2968" s="1">
        <f t="shared" si="1130"/>
        <v>19</v>
      </c>
    </row>
    <row r="2969" spans="1:8" x14ac:dyDescent="0.55000000000000004">
      <c r="A2969" s="1">
        <f>値貼り付け用シート!F133</f>
        <v>8</v>
      </c>
      <c r="B2969" s="1">
        <f>値貼り付け用シート!G133</f>
        <v>1</v>
      </c>
      <c r="C2969" s="1">
        <v>16</v>
      </c>
      <c r="D2969" s="1">
        <f>IF(OR(ISBLANK(値貼り付け用シート!W133),値貼り付け用シート!W133&gt;9990),NA(),値貼り付け用シート!W133)</f>
        <v>17</v>
      </c>
      <c r="E2969" s="1">
        <f t="shared" si="1139"/>
        <v>17</v>
      </c>
      <c r="F2969" s="1">
        <f t="shared" si="1128"/>
        <v>163</v>
      </c>
      <c r="G2969" s="1">
        <f t="shared" si="1129"/>
        <v>8</v>
      </c>
      <c r="H2969" s="1">
        <f t="shared" si="1130"/>
        <v>20</v>
      </c>
    </row>
    <row r="2970" spans="1:8" x14ac:dyDescent="0.55000000000000004">
      <c r="A2970" s="1">
        <f>値貼り付け用シート!F133</f>
        <v>8</v>
      </c>
      <c r="B2970" s="1">
        <f>値貼り付け用シート!G133</f>
        <v>1</v>
      </c>
      <c r="C2970" s="1">
        <v>17</v>
      </c>
      <c r="D2970" s="1">
        <f>IF(OR(ISBLANK(値貼り付け用シート!X133),値貼り付け用シート!X133&gt;9990),NA(),値貼り付け用シート!X133)</f>
        <v>25</v>
      </c>
      <c r="E2970" s="1">
        <f t="shared" si="1139"/>
        <v>25</v>
      </c>
      <c r="F2970" s="1">
        <f t="shared" si="1128"/>
        <v>176</v>
      </c>
      <c r="G2970" s="1">
        <f t="shared" si="1129"/>
        <v>8</v>
      </c>
      <c r="H2970" s="1">
        <f t="shared" si="1130"/>
        <v>22</v>
      </c>
    </row>
    <row r="2971" spans="1:8" x14ac:dyDescent="0.55000000000000004">
      <c r="A2971" s="1">
        <f>値貼り付け用シート!F133</f>
        <v>8</v>
      </c>
      <c r="B2971" s="1">
        <f>値貼り付け用シート!G133</f>
        <v>1</v>
      </c>
      <c r="C2971" s="1">
        <v>18</v>
      </c>
      <c r="D2971" s="1">
        <f>IF(OR(ISBLANK(値貼り付け用シート!Y133),値貼り付け用シート!Y133&gt;9990),NA(),値貼り付け用シート!Y133)</f>
        <v>25</v>
      </c>
      <c r="E2971" s="1">
        <f t="shared" si="1139"/>
        <v>25</v>
      </c>
      <c r="F2971" s="1">
        <f t="shared" ref="F2971:F3034" si="1148">SUM(E2964:E2971)</f>
        <v>189</v>
      </c>
      <c r="G2971" s="1">
        <f t="shared" ref="G2971:G3034" si="1149">COUNT(D2964:D2971)</f>
        <v>8</v>
      </c>
      <c r="H2971" s="1">
        <f t="shared" ref="H2971:H3034" si="1150">IF(G2971&gt;=6,ROUND(F2971/G2971,0),NA())</f>
        <v>24</v>
      </c>
    </row>
    <row r="2972" spans="1:8" x14ac:dyDescent="0.55000000000000004">
      <c r="A2972" s="1">
        <f>値貼り付け用シート!F133</f>
        <v>8</v>
      </c>
      <c r="B2972" s="1">
        <f>値貼り付け用シート!G133</f>
        <v>1</v>
      </c>
      <c r="C2972" s="1">
        <v>19</v>
      </c>
      <c r="D2972" s="1">
        <f>IF(OR(ISBLANK(値貼り付け用シート!Z133),値貼り付け用シート!Z133&gt;9990),NA(),値貼り付け用シート!Z133)</f>
        <v>23</v>
      </c>
      <c r="E2972" s="1">
        <f t="shared" si="1139"/>
        <v>23</v>
      </c>
      <c r="F2972" s="1">
        <f t="shared" si="1148"/>
        <v>196</v>
      </c>
      <c r="G2972" s="1">
        <f t="shared" si="1149"/>
        <v>8</v>
      </c>
      <c r="H2972" s="1">
        <f t="shared" si="1150"/>
        <v>25</v>
      </c>
    </row>
    <row r="2973" spans="1:8" x14ac:dyDescent="0.55000000000000004">
      <c r="A2973" s="1">
        <f>値貼り付け用シート!F133</f>
        <v>8</v>
      </c>
      <c r="B2973" s="1">
        <f>値貼り付け用シート!G133</f>
        <v>1</v>
      </c>
      <c r="C2973" s="1">
        <v>20</v>
      </c>
      <c r="D2973" s="1">
        <f>IF(OR(ISBLANK(値貼り付け用シート!AA133),値貼り付け用シート!AA133&gt;9990),NA(),値貼り付け用シート!AA133)</f>
        <v>20</v>
      </c>
      <c r="E2973" s="1">
        <f t="shared" si="1139"/>
        <v>20</v>
      </c>
      <c r="F2973" s="1">
        <f t="shared" si="1148"/>
        <v>195</v>
      </c>
      <c r="G2973" s="1">
        <f t="shared" si="1149"/>
        <v>8</v>
      </c>
      <c r="H2973" s="1">
        <f t="shared" si="1150"/>
        <v>24</v>
      </c>
    </row>
    <row r="2974" spans="1:8" x14ac:dyDescent="0.55000000000000004">
      <c r="A2974" s="1">
        <f>値貼り付け用シート!F133</f>
        <v>8</v>
      </c>
      <c r="B2974" s="1">
        <f>値貼り付け用シート!G133</f>
        <v>1</v>
      </c>
      <c r="C2974" s="1">
        <v>21</v>
      </c>
      <c r="D2974" s="1">
        <f>IF(OR(ISBLANK(値貼り付け用シート!AB133),値貼り付け用シート!AB133&gt;9990),NA(),値貼り付け用シート!AB133)</f>
        <v>19</v>
      </c>
      <c r="E2974" s="1">
        <f t="shared" si="1139"/>
        <v>19</v>
      </c>
      <c r="F2974" s="1">
        <f t="shared" si="1148"/>
        <v>179</v>
      </c>
      <c r="G2974" s="1">
        <f t="shared" si="1149"/>
        <v>8</v>
      </c>
      <c r="H2974" s="1">
        <f t="shared" si="1150"/>
        <v>22</v>
      </c>
    </row>
    <row r="2975" spans="1:8" x14ac:dyDescent="0.55000000000000004">
      <c r="A2975" s="1">
        <f>値貼り付け用シート!F133</f>
        <v>8</v>
      </c>
      <c r="B2975" s="1">
        <f>値貼り付け用シート!G133</f>
        <v>1</v>
      </c>
      <c r="C2975" s="1">
        <v>22</v>
      </c>
      <c r="D2975" s="1">
        <f>IF(OR(ISBLANK(値貼り付け用シート!AC133),値貼り付け用シート!AC133&gt;9990),NA(),値貼り付け用シート!AC133)</f>
        <v>16</v>
      </c>
      <c r="E2975" s="1">
        <f t="shared" si="1139"/>
        <v>16</v>
      </c>
      <c r="F2975" s="1">
        <f t="shared" si="1148"/>
        <v>165</v>
      </c>
      <c r="G2975" s="1">
        <f t="shared" si="1149"/>
        <v>8</v>
      </c>
      <c r="H2975" s="1">
        <f t="shared" si="1150"/>
        <v>21</v>
      </c>
    </row>
    <row r="2976" spans="1:8" x14ac:dyDescent="0.55000000000000004">
      <c r="A2976" s="1">
        <f>値貼り付け用シート!F133</f>
        <v>8</v>
      </c>
      <c r="B2976" s="1">
        <f>値貼り付け用シート!G133</f>
        <v>1</v>
      </c>
      <c r="C2976" s="1">
        <v>23</v>
      </c>
      <c r="D2976" s="1">
        <f>IF(OR(ISBLANK(値貼り付け用シート!AD133),値貼り付け用シート!AD133&gt;9990),NA(),値貼り付け用シート!AD133)</f>
        <v>20</v>
      </c>
      <c r="E2976" s="1">
        <f t="shared" si="1139"/>
        <v>20</v>
      </c>
      <c r="F2976" s="1">
        <f t="shared" si="1148"/>
        <v>165</v>
      </c>
      <c r="G2976" s="1">
        <f t="shared" si="1149"/>
        <v>8</v>
      </c>
      <c r="H2976" s="1">
        <f t="shared" si="1150"/>
        <v>21</v>
      </c>
    </row>
    <row r="2977" spans="1:16" x14ac:dyDescent="0.55000000000000004">
      <c r="A2977" s="1">
        <f>値貼り付け用シート!F133</f>
        <v>8</v>
      </c>
      <c r="B2977" s="1">
        <f>値貼り付け用シート!G133</f>
        <v>1</v>
      </c>
      <c r="C2977" s="1">
        <v>24</v>
      </c>
      <c r="D2977" s="1">
        <f>IF(OR(ISBLANK(値貼り付け用シート!AE133),値貼り付け用シート!AE133&gt;9990),NA(),値貼り付け用シート!AE133)</f>
        <v>15</v>
      </c>
      <c r="E2977" s="1">
        <f t="shared" si="1139"/>
        <v>15</v>
      </c>
      <c r="F2977" s="1">
        <f t="shared" si="1148"/>
        <v>163</v>
      </c>
      <c r="G2977" s="1">
        <f t="shared" si="1149"/>
        <v>8</v>
      </c>
      <c r="H2977" s="1">
        <f t="shared" si="1150"/>
        <v>20</v>
      </c>
    </row>
    <row r="2978" spans="1:16" x14ac:dyDescent="0.55000000000000004">
      <c r="A2978" s="1">
        <f>値貼り付け用シート!F134</f>
        <v>8</v>
      </c>
      <c r="B2978" s="1">
        <f>値貼り付け用シート!G134</f>
        <v>2</v>
      </c>
      <c r="C2978" s="1">
        <v>1</v>
      </c>
      <c r="D2978" s="1">
        <f>IF(OR(ISBLANK(値貼り付け用シート!H134),値貼り付け用シート!H134&gt;9990),NA(),値貼り付け用シート!H134)</f>
        <v>10</v>
      </c>
      <c r="E2978" s="1">
        <f t="shared" si="1139"/>
        <v>10</v>
      </c>
      <c r="F2978" s="1">
        <f t="shared" si="1148"/>
        <v>148</v>
      </c>
      <c r="G2978" s="1">
        <f t="shared" si="1149"/>
        <v>8</v>
      </c>
      <c r="H2978" s="1">
        <f t="shared" si="1150"/>
        <v>19</v>
      </c>
      <c r="I2978" s="1">
        <f t="shared" ref="I2978" si="1151">COUNT(D2978:D3001)</f>
        <v>23</v>
      </c>
      <c r="J2978" s="1">
        <f t="shared" ref="J2978" si="1152">COUNT(H2978:H3001)</f>
        <v>24</v>
      </c>
      <c r="K2978" s="1">
        <f t="shared" ref="K2978" si="1153">IF(AND(I2978&gt;=20,J2978&gt;=20),0,1)</f>
        <v>0</v>
      </c>
      <c r="L2978" s="1">
        <f t="shared" ref="L2978" si="1154">IF(K2978=0,MAX(H2978:H3001),NA())</f>
        <v>24</v>
      </c>
      <c r="M2978" s="1">
        <f t="shared" ref="M2978" si="1155">IF(K2978=0,IF(L2978&lt;=70,1,0),NA())</f>
        <v>1</v>
      </c>
      <c r="N2978" s="1">
        <f t="shared" ref="N2978" si="1156">IF(COUNTIF(D2978:D3001,NA())=24,NA(),MAX(E2978:E3001))</f>
        <v>27</v>
      </c>
      <c r="O2978" s="1">
        <f t="shared" ref="O2978" si="1157">IF(COUNTIF(D2983:D2997,NA())=15,NA(),MAX(E2983:E2997))</f>
        <v>27</v>
      </c>
      <c r="P2978" s="1">
        <f t="shared" ref="P2978" si="1158">COUNTIF(D2978:D3001,"&gt;=120")</f>
        <v>0</v>
      </c>
    </row>
    <row r="2979" spans="1:16" x14ac:dyDescent="0.55000000000000004">
      <c r="A2979" s="1">
        <f>値貼り付け用シート!F134</f>
        <v>8</v>
      </c>
      <c r="B2979" s="1">
        <f>値貼り付け用シート!G134</f>
        <v>2</v>
      </c>
      <c r="C2979" s="1">
        <v>2</v>
      </c>
      <c r="D2979" s="1">
        <f>IF(OR(ISBLANK(値貼り付け用シート!I134),値貼り付け用シート!I134&gt;9990),NA(),値貼り付け用シート!I134)</f>
        <v>10</v>
      </c>
      <c r="E2979" s="1">
        <f t="shared" si="1139"/>
        <v>10</v>
      </c>
      <c r="F2979" s="1">
        <f t="shared" si="1148"/>
        <v>133</v>
      </c>
      <c r="G2979" s="1">
        <f t="shared" si="1149"/>
        <v>8</v>
      </c>
      <c r="H2979" s="1">
        <f t="shared" si="1150"/>
        <v>17</v>
      </c>
    </row>
    <row r="2980" spans="1:16" x14ac:dyDescent="0.55000000000000004">
      <c r="A2980" s="1">
        <f>値貼り付け用シート!F134</f>
        <v>8</v>
      </c>
      <c r="B2980" s="1">
        <f>値貼り付け用シート!G134</f>
        <v>2</v>
      </c>
      <c r="C2980" s="1">
        <v>3</v>
      </c>
      <c r="D2980" s="1">
        <f>IF(OR(ISBLANK(値貼り付け用シート!J134),値貼り付け用シート!J134&gt;9990),NA(),値貼り付け用シート!J134)</f>
        <v>10</v>
      </c>
      <c r="E2980" s="1">
        <f t="shared" si="1139"/>
        <v>10</v>
      </c>
      <c r="F2980" s="1">
        <f t="shared" si="1148"/>
        <v>120</v>
      </c>
      <c r="G2980" s="1">
        <f t="shared" si="1149"/>
        <v>8</v>
      </c>
      <c r="H2980" s="1">
        <f t="shared" si="1150"/>
        <v>15</v>
      </c>
    </row>
    <row r="2981" spans="1:16" x14ac:dyDescent="0.55000000000000004">
      <c r="A2981" s="1">
        <f>値貼り付け用シート!F134</f>
        <v>8</v>
      </c>
      <c r="B2981" s="1">
        <f>値貼り付け用シート!G134</f>
        <v>2</v>
      </c>
      <c r="C2981" s="1">
        <v>4</v>
      </c>
      <c r="D2981" s="1">
        <f>IF(OR(ISBLANK(値貼り付け用シート!K134),値貼り付け用シート!K134&gt;9990),NA(),値貼り付け用シート!K134)</f>
        <v>9</v>
      </c>
      <c r="E2981" s="1">
        <f t="shared" si="1139"/>
        <v>9</v>
      </c>
      <c r="F2981" s="1">
        <f t="shared" si="1148"/>
        <v>109</v>
      </c>
      <c r="G2981" s="1">
        <f t="shared" si="1149"/>
        <v>8</v>
      </c>
      <c r="H2981" s="1">
        <f t="shared" si="1150"/>
        <v>14</v>
      </c>
    </row>
    <row r="2982" spans="1:16" x14ac:dyDescent="0.55000000000000004">
      <c r="A2982" s="1">
        <f>値貼り付け用シート!F134</f>
        <v>8</v>
      </c>
      <c r="B2982" s="1">
        <f>値貼り付け用シート!G134</f>
        <v>2</v>
      </c>
      <c r="C2982" s="1">
        <v>5</v>
      </c>
      <c r="D2982" s="1">
        <f>IF(OR(ISBLANK(値貼り付け用シート!L134),値貼り付け用シート!L134&gt;9990),NA(),値貼り付け用シート!L134)</f>
        <v>6</v>
      </c>
      <c r="E2982" s="1">
        <f t="shared" si="1139"/>
        <v>6</v>
      </c>
      <c r="F2982" s="1">
        <f t="shared" si="1148"/>
        <v>96</v>
      </c>
      <c r="G2982" s="1">
        <f t="shared" si="1149"/>
        <v>8</v>
      </c>
      <c r="H2982" s="1">
        <f t="shared" si="1150"/>
        <v>12</v>
      </c>
    </row>
    <row r="2983" spans="1:16" x14ac:dyDescent="0.55000000000000004">
      <c r="A2983" s="1">
        <f>値貼り付け用シート!F134</f>
        <v>8</v>
      </c>
      <c r="B2983" s="1">
        <f>値貼り付け用シート!G134</f>
        <v>2</v>
      </c>
      <c r="C2983" s="1">
        <v>6</v>
      </c>
      <c r="D2983" s="1">
        <f>IF(OR(ISBLANK(値貼り付け用シート!M134),値貼り付け用シート!M134&gt;9990),NA(),値貼り付け用シート!M134)</f>
        <v>6</v>
      </c>
      <c r="E2983" s="1">
        <f t="shared" si="1139"/>
        <v>6</v>
      </c>
      <c r="F2983" s="1">
        <f t="shared" si="1148"/>
        <v>86</v>
      </c>
      <c r="G2983" s="1">
        <f t="shared" si="1149"/>
        <v>8</v>
      </c>
      <c r="H2983" s="1">
        <f t="shared" si="1150"/>
        <v>11</v>
      </c>
    </row>
    <row r="2984" spans="1:16" x14ac:dyDescent="0.55000000000000004">
      <c r="A2984" s="1">
        <f>値貼り付け用シート!F134</f>
        <v>8</v>
      </c>
      <c r="B2984" s="1">
        <f>値貼り付け用シート!G134</f>
        <v>2</v>
      </c>
      <c r="C2984" s="1">
        <v>7</v>
      </c>
      <c r="D2984" s="1">
        <f>IF(OR(ISBLANK(値貼り付け用シート!N134),値貼り付け用シート!N134&gt;9990),NA(),値貼り付け用シート!N134)</f>
        <v>7</v>
      </c>
      <c r="E2984" s="1">
        <f t="shared" si="1139"/>
        <v>7</v>
      </c>
      <c r="F2984" s="1">
        <f t="shared" si="1148"/>
        <v>73</v>
      </c>
      <c r="G2984" s="1">
        <f t="shared" si="1149"/>
        <v>8</v>
      </c>
      <c r="H2984" s="1">
        <f t="shared" si="1150"/>
        <v>9</v>
      </c>
    </row>
    <row r="2985" spans="1:16" x14ac:dyDescent="0.55000000000000004">
      <c r="A2985" s="1">
        <f>値貼り付け用シート!F134</f>
        <v>8</v>
      </c>
      <c r="B2985" s="1">
        <f>値貼り付け用シート!G134</f>
        <v>2</v>
      </c>
      <c r="C2985" s="1">
        <v>8</v>
      </c>
      <c r="D2985" s="1">
        <f>IF(OR(ISBLANK(値貼り付け用シート!O134),値貼り付け用シート!O134&gt;9990),NA(),値貼り付け用シート!O134)</f>
        <v>10</v>
      </c>
      <c r="E2985" s="1">
        <f t="shared" si="1139"/>
        <v>10</v>
      </c>
      <c r="F2985" s="1">
        <f t="shared" si="1148"/>
        <v>68</v>
      </c>
      <c r="G2985" s="1">
        <f t="shared" si="1149"/>
        <v>8</v>
      </c>
      <c r="H2985" s="1">
        <f t="shared" si="1150"/>
        <v>9</v>
      </c>
    </row>
    <row r="2986" spans="1:16" x14ac:dyDescent="0.55000000000000004">
      <c r="A2986" s="1">
        <f>値貼り付け用シート!F134</f>
        <v>8</v>
      </c>
      <c r="B2986" s="1">
        <f>値貼り付け用シート!G134</f>
        <v>2</v>
      </c>
      <c r="C2986" s="1">
        <v>9</v>
      </c>
      <c r="D2986" s="1">
        <f>IF(OR(ISBLANK(値貼り付け用シート!P134),値貼り付け用シート!P134&gt;9990),NA(),値貼り付け用シート!P134)</f>
        <v>16</v>
      </c>
      <c r="E2986" s="1">
        <f t="shared" si="1139"/>
        <v>16</v>
      </c>
      <c r="F2986" s="1">
        <f t="shared" si="1148"/>
        <v>74</v>
      </c>
      <c r="G2986" s="1">
        <f t="shared" si="1149"/>
        <v>8</v>
      </c>
      <c r="H2986" s="1">
        <f t="shared" si="1150"/>
        <v>9</v>
      </c>
    </row>
    <row r="2987" spans="1:16" x14ac:dyDescent="0.55000000000000004">
      <c r="A2987" s="1">
        <f>値貼り付け用シート!F134</f>
        <v>8</v>
      </c>
      <c r="B2987" s="1">
        <f>値貼り付け用シート!G134</f>
        <v>2</v>
      </c>
      <c r="C2987" s="1">
        <v>10</v>
      </c>
      <c r="D2987" s="1" t="e">
        <f>IF(OR(ISBLANK(値貼り付け用シート!Q134),値貼り付け用シート!Q134&gt;9990),NA(),値貼り付け用シート!Q134)</f>
        <v>#N/A</v>
      </c>
      <c r="E2987" s="1">
        <f t="shared" si="1139"/>
        <v>0</v>
      </c>
      <c r="F2987" s="1">
        <f t="shared" si="1148"/>
        <v>64</v>
      </c>
      <c r="G2987" s="1">
        <f t="shared" si="1149"/>
        <v>7</v>
      </c>
      <c r="H2987" s="1">
        <f t="shared" si="1150"/>
        <v>9</v>
      </c>
    </row>
    <row r="2988" spans="1:16" x14ac:dyDescent="0.55000000000000004">
      <c r="A2988" s="1">
        <f>値貼り付け用シート!F134</f>
        <v>8</v>
      </c>
      <c r="B2988" s="1">
        <f>値貼り付け用シート!G134</f>
        <v>2</v>
      </c>
      <c r="C2988" s="1">
        <v>11</v>
      </c>
      <c r="D2988" s="1">
        <f>IF(OR(ISBLANK(値貼り付け用シート!R134),値貼り付け用シート!R134&gt;9990),NA(),値貼り付け用シート!R134)</f>
        <v>25</v>
      </c>
      <c r="E2988" s="1">
        <f t="shared" si="1139"/>
        <v>25</v>
      </c>
      <c r="F2988" s="1">
        <f t="shared" si="1148"/>
        <v>79</v>
      </c>
      <c r="G2988" s="1">
        <f t="shared" si="1149"/>
        <v>7</v>
      </c>
      <c r="H2988" s="1">
        <f t="shared" si="1150"/>
        <v>11</v>
      </c>
    </row>
    <row r="2989" spans="1:16" x14ac:dyDescent="0.55000000000000004">
      <c r="A2989" s="1">
        <f>値貼り付け用シート!F134</f>
        <v>8</v>
      </c>
      <c r="B2989" s="1">
        <f>値貼り付け用シート!G134</f>
        <v>2</v>
      </c>
      <c r="C2989" s="1">
        <v>12</v>
      </c>
      <c r="D2989" s="1">
        <f>IF(OR(ISBLANK(値貼り付け用シート!S134),値貼り付け用シート!S134&gt;9990),NA(),値貼り付け用シート!S134)</f>
        <v>27</v>
      </c>
      <c r="E2989" s="1">
        <f t="shared" si="1139"/>
        <v>27</v>
      </c>
      <c r="F2989" s="1">
        <f t="shared" si="1148"/>
        <v>97</v>
      </c>
      <c r="G2989" s="1">
        <f t="shared" si="1149"/>
        <v>7</v>
      </c>
      <c r="H2989" s="1">
        <f t="shared" si="1150"/>
        <v>14</v>
      </c>
    </row>
    <row r="2990" spans="1:16" x14ac:dyDescent="0.55000000000000004">
      <c r="A2990" s="1">
        <f>値貼り付け用シート!F134</f>
        <v>8</v>
      </c>
      <c r="B2990" s="1">
        <f>値貼り付け用シート!G134</f>
        <v>2</v>
      </c>
      <c r="C2990" s="1">
        <v>13</v>
      </c>
      <c r="D2990" s="1">
        <f>IF(OR(ISBLANK(値貼り付け用シート!T134),値貼り付け用シート!T134&gt;9990),NA(),値貼り付け用シート!T134)</f>
        <v>26</v>
      </c>
      <c r="E2990" s="1">
        <f t="shared" si="1139"/>
        <v>26</v>
      </c>
      <c r="F2990" s="1">
        <f t="shared" si="1148"/>
        <v>117</v>
      </c>
      <c r="G2990" s="1">
        <f t="shared" si="1149"/>
        <v>7</v>
      </c>
      <c r="H2990" s="1">
        <f t="shared" si="1150"/>
        <v>17</v>
      </c>
    </row>
    <row r="2991" spans="1:16" x14ac:dyDescent="0.55000000000000004">
      <c r="A2991" s="1">
        <f>値貼り付け用シート!F134</f>
        <v>8</v>
      </c>
      <c r="B2991" s="1">
        <f>値貼り付け用シート!G134</f>
        <v>2</v>
      </c>
      <c r="C2991" s="1">
        <v>14</v>
      </c>
      <c r="D2991" s="1">
        <f>IF(OR(ISBLANK(値貼り付け用シート!U134),値貼り付け用シート!U134&gt;9990),NA(),値貼り付け用シート!U134)</f>
        <v>27</v>
      </c>
      <c r="E2991" s="1">
        <f t="shared" si="1139"/>
        <v>27</v>
      </c>
      <c r="F2991" s="1">
        <f t="shared" si="1148"/>
        <v>138</v>
      </c>
      <c r="G2991" s="1">
        <f t="shared" si="1149"/>
        <v>7</v>
      </c>
      <c r="H2991" s="1">
        <f t="shared" si="1150"/>
        <v>20</v>
      </c>
    </row>
    <row r="2992" spans="1:16" x14ac:dyDescent="0.55000000000000004">
      <c r="A2992" s="1">
        <f>値貼り付け用シート!F134</f>
        <v>8</v>
      </c>
      <c r="B2992" s="1">
        <f>値貼り付け用シート!G134</f>
        <v>2</v>
      </c>
      <c r="C2992" s="1">
        <v>15</v>
      </c>
      <c r="D2992" s="1">
        <f>IF(OR(ISBLANK(値貼り付け用シート!V134),値貼り付け用シート!V134&gt;9990),NA(),値貼り付け用シート!V134)</f>
        <v>24</v>
      </c>
      <c r="E2992" s="1">
        <f t="shared" si="1139"/>
        <v>24</v>
      </c>
      <c r="F2992" s="1">
        <f t="shared" si="1148"/>
        <v>155</v>
      </c>
      <c r="G2992" s="1">
        <f t="shared" si="1149"/>
        <v>7</v>
      </c>
      <c r="H2992" s="1">
        <f t="shared" si="1150"/>
        <v>22</v>
      </c>
    </row>
    <row r="2993" spans="1:16" x14ac:dyDescent="0.55000000000000004">
      <c r="A2993" s="1">
        <f>値貼り付け用シート!F134</f>
        <v>8</v>
      </c>
      <c r="B2993" s="1">
        <f>値貼り付け用シート!G134</f>
        <v>2</v>
      </c>
      <c r="C2993" s="1">
        <v>16</v>
      </c>
      <c r="D2993" s="1">
        <f>IF(OR(ISBLANK(値貼り付け用シート!W134),値貼り付け用シート!W134&gt;9990),NA(),値貼り付け用シート!W134)</f>
        <v>21</v>
      </c>
      <c r="E2993" s="1">
        <f t="shared" si="1139"/>
        <v>21</v>
      </c>
      <c r="F2993" s="1">
        <f t="shared" si="1148"/>
        <v>166</v>
      </c>
      <c r="G2993" s="1">
        <f t="shared" si="1149"/>
        <v>7</v>
      </c>
      <c r="H2993" s="1">
        <f t="shared" si="1150"/>
        <v>24</v>
      </c>
    </row>
    <row r="2994" spans="1:16" x14ac:dyDescent="0.55000000000000004">
      <c r="A2994" s="1">
        <f>値貼り付け用シート!F134</f>
        <v>8</v>
      </c>
      <c r="B2994" s="1">
        <f>値貼り付け用シート!G134</f>
        <v>2</v>
      </c>
      <c r="C2994" s="1">
        <v>17</v>
      </c>
      <c r="D2994" s="1">
        <f>IF(OR(ISBLANK(値貼り付け用シート!X134),値貼り付け用シート!X134&gt;9990),NA(),値貼り付け用シート!X134)</f>
        <v>18</v>
      </c>
      <c r="E2994" s="1">
        <f t="shared" si="1139"/>
        <v>18</v>
      </c>
      <c r="F2994" s="1">
        <f t="shared" si="1148"/>
        <v>168</v>
      </c>
      <c r="G2994" s="1">
        <f t="shared" si="1149"/>
        <v>7</v>
      </c>
      <c r="H2994" s="1">
        <f t="shared" si="1150"/>
        <v>24</v>
      </c>
    </row>
    <row r="2995" spans="1:16" x14ac:dyDescent="0.55000000000000004">
      <c r="A2995" s="1">
        <f>値貼り付け用シート!F134</f>
        <v>8</v>
      </c>
      <c r="B2995" s="1">
        <f>値貼り付け用シート!G134</f>
        <v>2</v>
      </c>
      <c r="C2995" s="1">
        <v>18</v>
      </c>
      <c r="D2995" s="1">
        <f>IF(OR(ISBLANK(値貼り付け用シート!Y134),値貼り付け用シート!Y134&gt;9990),NA(),値貼り付け用シート!Y134)</f>
        <v>12</v>
      </c>
      <c r="E2995" s="1">
        <f t="shared" si="1139"/>
        <v>12</v>
      </c>
      <c r="F2995" s="1">
        <f t="shared" si="1148"/>
        <v>180</v>
      </c>
      <c r="G2995" s="1">
        <f t="shared" si="1149"/>
        <v>8</v>
      </c>
      <c r="H2995" s="1">
        <f t="shared" si="1150"/>
        <v>23</v>
      </c>
    </row>
    <row r="2996" spans="1:16" x14ac:dyDescent="0.55000000000000004">
      <c r="A2996" s="1">
        <f>値貼り付け用シート!F134</f>
        <v>8</v>
      </c>
      <c r="B2996" s="1">
        <f>値貼り付け用シート!G134</f>
        <v>2</v>
      </c>
      <c r="C2996" s="1">
        <v>19</v>
      </c>
      <c r="D2996" s="1">
        <f>IF(OR(ISBLANK(値貼り付け用シート!Z134),値貼り付け用シート!Z134&gt;9990),NA(),値貼り付け用シート!Z134)</f>
        <v>11</v>
      </c>
      <c r="E2996" s="1">
        <f t="shared" si="1139"/>
        <v>11</v>
      </c>
      <c r="F2996" s="1">
        <f t="shared" si="1148"/>
        <v>166</v>
      </c>
      <c r="G2996" s="1">
        <f t="shared" si="1149"/>
        <v>8</v>
      </c>
      <c r="H2996" s="1">
        <f t="shared" si="1150"/>
        <v>21</v>
      </c>
    </row>
    <row r="2997" spans="1:16" x14ac:dyDescent="0.55000000000000004">
      <c r="A2997" s="1">
        <f>値貼り付け用シート!F134</f>
        <v>8</v>
      </c>
      <c r="B2997" s="1">
        <f>値貼り付け用シート!G134</f>
        <v>2</v>
      </c>
      <c r="C2997" s="1">
        <v>20</v>
      </c>
      <c r="D2997" s="1">
        <f>IF(OR(ISBLANK(値貼り付け用シート!AA134),値貼り付け用シート!AA134&gt;9990),NA(),値貼り付け用シート!AA134)</f>
        <v>9</v>
      </c>
      <c r="E2997" s="1">
        <f t="shared" si="1139"/>
        <v>9</v>
      </c>
      <c r="F2997" s="1">
        <f t="shared" si="1148"/>
        <v>148</v>
      </c>
      <c r="G2997" s="1">
        <f t="shared" si="1149"/>
        <v>8</v>
      </c>
      <c r="H2997" s="1">
        <f t="shared" si="1150"/>
        <v>19</v>
      </c>
    </row>
    <row r="2998" spans="1:16" x14ac:dyDescent="0.55000000000000004">
      <c r="A2998" s="1">
        <f>値貼り付け用シート!F134</f>
        <v>8</v>
      </c>
      <c r="B2998" s="1">
        <f>値貼り付け用シート!G134</f>
        <v>2</v>
      </c>
      <c r="C2998" s="1">
        <v>21</v>
      </c>
      <c r="D2998" s="1">
        <f>IF(OR(ISBLANK(値貼り付け用シート!AB134),値貼り付け用シート!AB134&gt;9990),NA(),値貼り付け用シート!AB134)</f>
        <v>8</v>
      </c>
      <c r="E2998" s="1">
        <f t="shared" si="1139"/>
        <v>8</v>
      </c>
      <c r="F2998" s="1">
        <f t="shared" si="1148"/>
        <v>130</v>
      </c>
      <c r="G2998" s="1">
        <f t="shared" si="1149"/>
        <v>8</v>
      </c>
      <c r="H2998" s="1">
        <f t="shared" si="1150"/>
        <v>16</v>
      </c>
    </row>
    <row r="2999" spans="1:16" x14ac:dyDescent="0.55000000000000004">
      <c r="A2999" s="1">
        <f>値貼り付け用シート!F134</f>
        <v>8</v>
      </c>
      <c r="B2999" s="1">
        <f>値貼り付け用シート!G134</f>
        <v>2</v>
      </c>
      <c r="C2999" s="1">
        <v>22</v>
      </c>
      <c r="D2999" s="1">
        <f>IF(OR(ISBLANK(値貼り付け用シート!AC134),値貼り付け用シート!AC134&gt;9990),NA(),値貼り付け用シート!AC134)</f>
        <v>9</v>
      </c>
      <c r="E2999" s="1">
        <f t="shared" si="1139"/>
        <v>9</v>
      </c>
      <c r="F2999" s="1">
        <f t="shared" si="1148"/>
        <v>112</v>
      </c>
      <c r="G2999" s="1">
        <f t="shared" si="1149"/>
        <v>8</v>
      </c>
      <c r="H2999" s="1">
        <f t="shared" si="1150"/>
        <v>14</v>
      </c>
    </row>
    <row r="3000" spans="1:16" x14ac:dyDescent="0.55000000000000004">
      <c r="A3000" s="1">
        <f>値貼り付け用シート!F134</f>
        <v>8</v>
      </c>
      <c r="B3000" s="1">
        <f>値貼り付け用シート!G134</f>
        <v>2</v>
      </c>
      <c r="C3000" s="1">
        <v>23</v>
      </c>
      <c r="D3000" s="1">
        <f>IF(OR(ISBLANK(値貼り付け用シート!AD134),値貼り付け用シート!AD134&gt;9990),NA(),値貼り付け用シート!AD134)</f>
        <v>8</v>
      </c>
      <c r="E3000" s="1">
        <f t="shared" si="1139"/>
        <v>8</v>
      </c>
      <c r="F3000" s="1">
        <f t="shared" si="1148"/>
        <v>96</v>
      </c>
      <c r="G3000" s="1">
        <f t="shared" si="1149"/>
        <v>8</v>
      </c>
      <c r="H3000" s="1">
        <f t="shared" si="1150"/>
        <v>12</v>
      </c>
    </row>
    <row r="3001" spans="1:16" x14ac:dyDescent="0.55000000000000004">
      <c r="A3001" s="1">
        <f>値貼り付け用シート!F134</f>
        <v>8</v>
      </c>
      <c r="B3001" s="1">
        <f>値貼り付け用シート!G134</f>
        <v>2</v>
      </c>
      <c r="C3001" s="1">
        <v>24</v>
      </c>
      <c r="D3001" s="1">
        <f>IF(OR(ISBLANK(値貼り付け用シート!AE134),値貼り付け用シート!AE134&gt;9990),NA(),値貼り付け用シート!AE134)</f>
        <v>8</v>
      </c>
      <c r="E3001" s="1">
        <f t="shared" si="1139"/>
        <v>8</v>
      </c>
      <c r="F3001" s="1">
        <f t="shared" si="1148"/>
        <v>83</v>
      </c>
      <c r="G3001" s="1">
        <f t="shared" si="1149"/>
        <v>8</v>
      </c>
      <c r="H3001" s="1">
        <f t="shared" si="1150"/>
        <v>10</v>
      </c>
    </row>
    <row r="3002" spans="1:16" x14ac:dyDescent="0.55000000000000004">
      <c r="A3002" s="1">
        <f>値貼り付け用シート!F135</f>
        <v>8</v>
      </c>
      <c r="B3002" s="1">
        <f>値貼り付け用シート!G135</f>
        <v>3</v>
      </c>
      <c r="C3002" s="1">
        <v>1</v>
      </c>
      <c r="D3002" s="1">
        <f>IF(OR(ISBLANK(値貼り付け用シート!H135),値貼り付け用シート!H135&gt;9990),NA(),値貼り付け用シート!H135)</f>
        <v>9</v>
      </c>
      <c r="E3002" s="1">
        <f t="shared" si="1139"/>
        <v>9</v>
      </c>
      <c r="F3002" s="1">
        <f t="shared" si="1148"/>
        <v>74</v>
      </c>
      <c r="G3002" s="1">
        <f t="shared" si="1149"/>
        <v>8</v>
      </c>
      <c r="H3002" s="1">
        <f t="shared" si="1150"/>
        <v>9</v>
      </c>
      <c r="I3002" s="1">
        <f t="shared" ref="I3002" si="1159">COUNT(D3002:D3025)</f>
        <v>24</v>
      </c>
      <c r="J3002" s="1">
        <f t="shared" ref="J3002" si="1160">COUNT(H3002:H3025)</f>
        <v>24</v>
      </c>
      <c r="K3002" s="1">
        <f t="shared" ref="K3002" si="1161">IF(AND(I3002&gt;=20,J3002&gt;=20),0,1)</f>
        <v>0</v>
      </c>
      <c r="L3002" s="1">
        <f t="shared" ref="L3002" si="1162">IF(K3002=0,MAX(H3002:H3025),NA())</f>
        <v>19</v>
      </c>
      <c r="M3002" s="1">
        <f t="shared" ref="M3002" si="1163">IF(K3002=0,IF(L3002&lt;=70,1,0),NA())</f>
        <v>1</v>
      </c>
      <c r="N3002" s="1">
        <f t="shared" ref="N3002" si="1164">IF(COUNTIF(D3002:D3025,NA())=24,NA(),MAX(E3002:E3025))</f>
        <v>27</v>
      </c>
      <c r="O3002" s="1">
        <f t="shared" ref="O3002" si="1165">IF(COUNTIF(D3007:D3021,NA())=15,NA(),MAX(E3007:E3021))</f>
        <v>27</v>
      </c>
      <c r="P3002" s="1">
        <f t="shared" ref="P3002" si="1166">COUNTIF(D3002:D3025,"&gt;=120")</f>
        <v>0</v>
      </c>
    </row>
    <row r="3003" spans="1:16" x14ac:dyDescent="0.55000000000000004">
      <c r="A3003" s="1">
        <f>値貼り付け用シート!F135</f>
        <v>8</v>
      </c>
      <c r="B3003" s="1">
        <f>値貼り付け用シート!G135</f>
        <v>3</v>
      </c>
      <c r="C3003" s="1">
        <v>2</v>
      </c>
      <c r="D3003" s="1">
        <f>IF(OR(ISBLANK(値貼り付け用シート!I135),値貼り付け用シート!I135&gt;9990),NA(),値貼り付け用シート!I135)</f>
        <v>8</v>
      </c>
      <c r="E3003" s="1">
        <f t="shared" si="1139"/>
        <v>8</v>
      </c>
      <c r="F3003" s="1">
        <f t="shared" si="1148"/>
        <v>70</v>
      </c>
      <c r="G3003" s="1">
        <f t="shared" si="1149"/>
        <v>8</v>
      </c>
      <c r="H3003" s="1">
        <f t="shared" si="1150"/>
        <v>9</v>
      </c>
    </row>
    <row r="3004" spans="1:16" x14ac:dyDescent="0.55000000000000004">
      <c r="A3004" s="1">
        <f>値貼り付け用シート!F135</f>
        <v>8</v>
      </c>
      <c r="B3004" s="1">
        <f>値貼り付け用シート!G135</f>
        <v>3</v>
      </c>
      <c r="C3004" s="1">
        <v>3</v>
      </c>
      <c r="D3004" s="1">
        <f>IF(OR(ISBLANK(値貼り付け用シート!J135),値貼り付け用シート!J135&gt;9990),NA(),値貼り付け用シート!J135)</f>
        <v>7</v>
      </c>
      <c r="E3004" s="1">
        <f t="shared" si="1139"/>
        <v>7</v>
      </c>
      <c r="F3004" s="1">
        <f t="shared" si="1148"/>
        <v>66</v>
      </c>
      <c r="G3004" s="1">
        <f t="shared" si="1149"/>
        <v>8</v>
      </c>
      <c r="H3004" s="1">
        <f t="shared" si="1150"/>
        <v>8</v>
      </c>
    </row>
    <row r="3005" spans="1:16" x14ac:dyDescent="0.55000000000000004">
      <c r="A3005" s="1">
        <f>値貼り付け用シート!F135</f>
        <v>8</v>
      </c>
      <c r="B3005" s="1">
        <f>値貼り付け用シート!G135</f>
        <v>3</v>
      </c>
      <c r="C3005" s="1">
        <v>4</v>
      </c>
      <c r="D3005" s="1">
        <f>IF(OR(ISBLANK(値貼り付け用シート!K135),値貼り付け用シート!K135&gt;9990),NA(),値貼り付け用シート!K135)</f>
        <v>6</v>
      </c>
      <c r="E3005" s="1">
        <f t="shared" si="1139"/>
        <v>6</v>
      </c>
      <c r="F3005" s="1">
        <f t="shared" si="1148"/>
        <v>63</v>
      </c>
      <c r="G3005" s="1">
        <f t="shared" si="1149"/>
        <v>8</v>
      </c>
      <c r="H3005" s="1">
        <f t="shared" si="1150"/>
        <v>8</v>
      </c>
    </row>
    <row r="3006" spans="1:16" x14ac:dyDescent="0.55000000000000004">
      <c r="A3006" s="1">
        <f>値貼り付け用シート!F135</f>
        <v>8</v>
      </c>
      <c r="B3006" s="1">
        <f>値貼り付け用シート!G135</f>
        <v>3</v>
      </c>
      <c r="C3006" s="1">
        <v>5</v>
      </c>
      <c r="D3006" s="1">
        <f>IF(OR(ISBLANK(値貼り付け用シート!L135),値貼り付け用シート!L135&gt;9990),NA(),値貼り付け用シート!L135)</f>
        <v>5</v>
      </c>
      <c r="E3006" s="1">
        <f t="shared" si="1139"/>
        <v>5</v>
      </c>
      <c r="F3006" s="1">
        <f t="shared" si="1148"/>
        <v>60</v>
      </c>
      <c r="G3006" s="1">
        <f t="shared" si="1149"/>
        <v>8</v>
      </c>
      <c r="H3006" s="1">
        <f t="shared" si="1150"/>
        <v>8</v>
      </c>
    </row>
    <row r="3007" spans="1:16" x14ac:dyDescent="0.55000000000000004">
      <c r="A3007" s="1">
        <f>値貼り付け用シート!F135</f>
        <v>8</v>
      </c>
      <c r="B3007" s="1">
        <f>値貼り付け用シート!G135</f>
        <v>3</v>
      </c>
      <c r="C3007" s="1">
        <v>6</v>
      </c>
      <c r="D3007" s="1">
        <f>IF(OR(ISBLANK(値貼り付け用シート!M135),値貼り付け用シート!M135&gt;9990),NA(),値貼り付け用シート!M135)</f>
        <v>6</v>
      </c>
      <c r="E3007" s="1">
        <f t="shared" si="1139"/>
        <v>6</v>
      </c>
      <c r="F3007" s="1">
        <f t="shared" si="1148"/>
        <v>57</v>
      </c>
      <c r="G3007" s="1">
        <f t="shared" si="1149"/>
        <v>8</v>
      </c>
      <c r="H3007" s="1">
        <f t="shared" si="1150"/>
        <v>7</v>
      </c>
    </row>
    <row r="3008" spans="1:16" x14ac:dyDescent="0.55000000000000004">
      <c r="A3008" s="1">
        <f>値貼り付け用シート!F135</f>
        <v>8</v>
      </c>
      <c r="B3008" s="1">
        <f>値貼り付け用シート!G135</f>
        <v>3</v>
      </c>
      <c r="C3008" s="1">
        <v>7</v>
      </c>
      <c r="D3008" s="1">
        <f>IF(OR(ISBLANK(値貼り付け用シート!N135),値貼り付け用シート!N135&gt;9990),NA(),値貼り付け用シート!N135)</f>
        <v>8</v>
      </c>
      <c r="E3008" s="1">
        <f t="shared" si="1139"/>
        <v>8</v>
      </c>
      <c r="F3008" s="1">
        <f t="shared" si="1148"/>
        <v>57</v>
      </c>
      <c r="G3008" s="1">
        <f t="shared" si="1149"/>
        <v>8</v>
      </c>
      <c r="H3008" s="1">
        <f t="shared" si="1150"/>
        <v>7</v>
      </c>
    </row>
    <row r="3009" spans="1:8" x14ac:dyDescent="0.55000000000000004">
      <c r="A3009" s="1">
        <f>値貼り付け用シート!F135</f>
        <v>8</v>
      </c>
      <c r="B3009" s="1">
        <f>値貼り付け用シート!G135</f>
        <v>3</v>
      </c>
      <c r="C3009" s="1">
        <v>8</v>
      </c>
      <c r="D3009" s="1">
        <f>IF(OR(ISBLANK(値貼り付け用シート!O135),値貼り付け用シート!O135&gt;9990),NA(),値貼り付け用シート!O135)</f>
        <v>9</v>
      </c>
      <c r="E3009" s="1">
        <f t="shared" si="1139"/>
        <v>9</v>
      </c>
      <c r="F3009" s="1">
        <f t="shared" si="1148"/>
        <v>58</v>
      </c>
      <c r="G3009" s="1">
        <f t="shared" si="1149"/>
        <v>8</v>
      </c>
      <c r="H3009" s="1">
        <f t="shared" si="1150"/>
        <v>7</v>
      </c>
    </row>
    <row r="3010" spans="1:8" x14ac:dyDescent="0.55000000000000004">
      <c r="A3010" s="1">
        <f>値貼り付け用シート!F135</f>
        <v>8</v>
      </c>
      <c r="B3010" s="1">
        <f>値貼り付け用シート!G135</f>
        <v>3</v>
      </c>
      <c r="C3010" s="1">
        <v>9</v>
      </c>
      <c r="D3010" s="1">
        <f>IF(OR(ISBLANK(値貼り付け用シート!P135),値貼り付け用シート!P135&gt;9990),NA(),値貼り付け用シート!P135)</f>
        <v>12</v>
      </c>
      <c r="E3010" s="1">
        <f t="shared" si="1139"/>
        <v>12</v>
      </c>
      <c r="F3010" s="1">
        <f t="shared" si="1148"/>
        <v>61</v>
      </c>
      <c r="G3010" s="1">
        <f t="shared" si="1149"/>
        <v>8</v>
      </c>
      <c r="H3010" s="1">
        <f t="shared" si="1150"/>
        <v>8</v>
      </c>
    </row>
    <row r="3011" spans="1:8" x14ac:dyDescent="0.55000000000000004">
      <c r="A3011" s="1">
        <f>値貼り付け用シート!F135</f>
        <v>8</v>
      </c>
      <c r="B3011" s="1">
        <f>値貼り付け用シート!G135</f>
        <v>3</v>
      </c>
      <c r="C3011" s="1">
        <v>10</v>
      </c>
      <c r="D3011" s="1">
        <f>IF(OR(ISBLANK(値貼り付け用シート!Q135),値貼り付け用シート!Q135&gt;9990),NA(),値貼り付け用シート!Q135)</f>
        <v>17</v>
      </c>
      <c r="E3011" s="1">
        <f t="shared" ref="E3011:E3074" si="1167">IF(ISERROR(D3011),0,D3011)</f>
        <v>17</v>
      </c>
      <c r="F3011" s="1">
        <f t="shared" si="1148"/>
        <v>70</v>
      </c>
      <c r="G3011" s="1">
        <f t="shared" si="1149"/>
        <v>8</v>
      </c>
      <c r="H3011" s="1">
        <f t="shared" si="1150"/>
        <v>9</v>
      </c>
    </row>
    <row r="3012" spans="1:8" x14ac:dyDescent="0.55000000000000004">
      <c r="A3012" s="1">
        <f>値貼り付け用シート!F135</f>
        <v>8</v>
      </c>
      <c r="B3012" s="1">
        <f>値貼り付け用シート!G135</f>
        <v>3</v>
      </c>
      <c r="C3012" s="1">
        <v>11</v>
      </c>
      <c r="D3012" s="1">
        <f>IF(OR(ISBLANK(値貼り付け用シート!R135),値貼り付け用シート!R135&gt;9990),NA(),値貼り付け用シート!R135)</f>
        <v>25</v>
      </c>
      <c r="E3012" s="1">
        <f t="shared" si="1167"/>
        <v>25</v>
      </c>
      <c r="F3012" s="1">
        <f t="shared" si="1148"/>
        <v>88</v>
      </c>
      <c r="G3012" s="1">
        <f t="shared" si="1149"/>
        <v>8</v>
      </c>
      <c r="H3012" s="1">
        <f t="shared" si="1150"/>
        <v>11</v>
      </c>
    </row>
    <row r="3013" spans="1:8" x14ac:dyDescent="0.55000000000000004">
      <c r="A3013" s="1">
        <f>値貼り付け用シート!F135</f>
        <v>8</v>
      </c>
      <c r="B3013" s="1">
        <f>値貼り付け用シート!G135</f>
        <v>3</v>
      </c>
      <c r="C3013" s="1">
        <v>12</v>
      </c>
      <c r="D3013" s="1">
        <f>IF(OR(ISBLANK(値貼り付け用シート!S135),値貼り付け用シート!S135&gt;9990),NA(),値貼り付け用シート!S135)</f>
        <v>27</v>
      </c>
      <c r="E3013" s="1">
        <f t="shared" si="1167"/>
        <v>27</v>
      </c>
      <c r="F3013" s="1">
        <f t="shared" si="1148"/>
        <v>109</v>
      </c>
      <c r="G3013" s="1">
        <f t="shared" si="1149"/>
        <v>8</v>
      </c>
      <c r="H3013" s="1">
        <f t="shared" si="1150"/>
        <v>14</v>
      </c>
    </row>
    <row r="3014" spans="1:8" x14ac:dyDescent="0.55000000000000004">
      <c r="A3014" s="1">
        <f>値貼り付け用シート!F135</f>
        <v>8</v>
      </c>
      <c r="B3014" s="1">
        <f>値貼り付け用シート!G135</f>
        <v>3</v>
      </c>
      <c r="C3014" s="1">
        <v>13</v>
      </c>
      <c r="D3014" s="1">
        <f>IF(OR(ISBLANK(値貼り付け用シート!T135),値貼り付け用シート!T135&gt;9990),NA(),値貼り付け用シート!T135)</f>
        <v>23</v>
      </c>
      <c r="E3014" s="1">
        <f t="shared" si="1167"/>
        <v>23</v>
      </c>
      <c r="F3014" s="1">
        <f t="shared" si="1148"/>
        <v>127</v>
      </c>
      <c r="G3014" s="1">
        <f t="shared" si="1149"/>
        <v>8</v>
      </c>
      <c r="H3014" s="1">
        <f t="shared" si="1150"/>
        <v>16</v>
      </c>
    </row>
    <row r="3015" spans="1:8" x14ac:dyDescent="0.55000000000000004">
      <c r="A3015" s="1">
        <f>値貼り付け用シート!F135</f>
        <v>8</v>
      </c>
      <c r="B3015" s="1">
        <f>値貼り付け用シート!G135</f>
        <v>3</v>
      </c>
      <c r="C3015" s="1">
        <v>14</v>
      </c>
      <c r="D3015" s="1">
        <f>IF(OR(ISBLANK(値貼り付け用シート!U135),値貼り付け用シート!U135&gt;9990),NA(),値貼り付け用シート!U135)</f>
        <v>18</v>
      </c>
      <c r="E3015" s="1">
        <f t="shared" si="1167"/>
        <v>18</v>
      </c>
      <c r="F3015" s="1">
        <f t="shared" si="1148"/>
        <v>139</v>
      </c>
      <c r="G3015" s="1">
        <f t="shared" si="1149"/>
        <v>8</v>
      </c>
      <c r="H3015" s="1">
        <f t="shared" si="1150"/>
        <v>17</v>
      </c>
    </row>
    <row r="3016" spans="1:8" x14ac:dyDescent="0.55000000000000004">
      <c r="A3016" s="1">
        <f>値貼り付け用シート!F135</f>
        <v>8</v>
      </c>
      <c r="B3016" s="1">
        <f>値貼り付け用シート!G135</f>
        <v>3</v>
      </c>
      <c r="C3016" s="1">
        <v>15</v>
      </c>
      <c r="D3016" s="1">
        <f>IF(OR(ISBLANK(値貼り付け用シート!V135),値貼り付け用シート!V135&gt;9990),NA(),値貼り付け用シート!V135)</f>
        <v>17</v>
      </c>
      <c r="E3016" s="1">
        <f t="shared" si="1167"/>
        <v>17</v>
      </c>
      <c r="F3016" s="1">
        <f t="shared" si="1148"/>
        <v>148</v>
      </c>
      <c r="G3016" s="1">
        <f t="shared" si="1149"/>
        <v>8</v>
      </c>
      <c r="H3016" s="1">
        <f t="shared" si="1150"/>
        <v>19</v>
      </c>
    </row>
    <row r="3017" spans="1:8" x14ac:dyDescent="0.55000000000000004">
      <c r="A3017" s="1">
        <f>値貼り付け用シート!F135</f>
        <v>8</v>
      </c>
      <c r="B3017" s="1">
        <f>値貼り付け用シート!G135</f>
        <v>3</v>
      </c>
      <c r="C3017" s="1">
        <v>16</v>
      </c>
      <c r="D3017" s="1">
        <f>IF(OR(ISBLANK(値貼り付け用シート!W135),値貼り付け用シート!W135&gt;9990),NA(),値貼り付け用シート!W135)</f>
        <v>15</v>
      </c>
      <c r="E3017" s="1">
        <f t="shared" si="1167"/>
        <v>15</v>
      </c>
      <c r="F3017" s="1">
        <f t="shared" si="1148"/>
        <v>154</v>
      </c>
      <c r="G3017" s="1">
        <f t="shared" si="1149"/>
        <v>8</v>
      </c>
      <c r="H3017" s="1">
        <f t="shared" si="1150"/>
        <v>19</v>
      </c>
    </row>
    <row r="3018" spans="1:8" x14ac:dyDescent="0.55000000000000004">
      <c r="A3018" s="1">
        <f>値貼り付け用シート!F135</f>
        <v>8</v>
      </c>
      <c r="B3018" s="1">
        <f>値貼り付け用シート!G135</f>
        <v>3</v>
      </c>
      <c r="C3018" s="1">
        <v>17</v>
      </c>
      <c r="D3018" s="1">
        <f>IF(OR(ISBLANK(値貼り付け用シート!X135),値貼り付け用シート!X135&gt;9990),NA(),値貼り付け用シート!X135)</f>
        <v>11</v>
      </c>
      <c r="E3018" s="1">
        <f t="shared" si="1167"/>
        <v>11</v>
      </c>
      <c r="F3018" s="1">
        <f t="shared" si="1148"/>
        <v>153</v>
      </c>
      <c r="G3018" s="1">
        <f t="shared" si="1149"/>
        <v>8</v>
      </c>
      <c r="H3018" s="1">
        <f t="shared" si="1150"/>
        <v>19</v>
      </c>
    </row>
    <row r="3019" spans="1:8" x14ac:dyDescent="0.55000000000000004">
      <c r="A3019" s="1">
        <f>値貼り付け用シート!F135</f>
        <v>8</v>
      </c>
      <c r="B3019" s="1">
        <f>値貼り付け用シート!G135</f>
        <v>3</v>
      </c>
      <c r="C3019" s="1">
        <v>18</v>
      </c>
      <c r="D3019" s="1">
        <f>IF(OR(ISBLANK(値貼り付け用シート!Y135),値貼り付け用シート!Y135&gt;9990),NA(),値貼り付け用シート!Y135)</f>
        <v>12</v>
      </c>
      <c r="E3019" s="1">
        <f t="shared" si="1167"/>
        <v>12</v>
      </c>
      <c r="F3019" s="1">
        <f t="shared" si="1148"/>
        <v>148</v>
      </c>
      <c r="G3019" s="1">
        <f t="shared" si="1149"/>
        <v>8</v>
      </c>
      <c r="H3019" s="1">
        <f t="shared" si="1150"/>
        <v>19</v>
      </c>
    </row>
    <row r="3020" spans="1:8" x14ac:dyDescent="0.55000000000000004">
      <c r="A3020" s="1">
        <f>値貼り付け用シート!F135</f>
        <v>8</v>
      </c>
      <c r="B3020" s="1">
        <f>値貼り付け用シート!G135</f>
        <v>3</v>
      </c>
      <c r="C3020" s="1">
        <v>19</v>
      </c>
      <c r="D3020" s="1">
        <f>IF(OR(ISBLANK(値貼り付け用シート!Z135),値貼り付け用シート!Z135&gt;9990),NA(),値貼り付け用シート!Z135)</f>
        <v>10</v>
      </c>
      <c r="E3020" s="1">
        <f t="shared" si="1167"/>
        <v>10</v>
      </c>
      <c r="F3020" s="1">
        <f t="shared" si="1148"/>
        <v>133</v>
      </c>
      <c r="G3020" s="1">
        <f t="shared" si="1149"/>
        <v>8</v>
      </c>
      <c r="H3020" s="1">
        <f t="shared" si="1150"/>
        <v>17</v>
      </c>
    </row>
    <row r="3021" spans="1:8" x14ac:dyDescent="0.55000000000000004">
      <c r="A3021" s="1">
        <f>値貼り付け用シート!F135</f>
        <v>8</v>
      </c>
      <c r="B3021" s="1">
        <f>値貼り付け用シート!G135</f>
        <v>3</v>
      </c>
      <c r="C3021" s="1">
        <v>20</v>
      </c>
      <c r="D3021" s="1">
        <f>IF(OR(ISBLANK(値貼り付け用シート!AA135),値貼り付け用シート!AA135&gt;9990),NA(),値貼り付け用シート!AA135)</f>
        <v>8</v>
      </c>
      <c r="E3021" s="1">
        <f t="shared" si="1167"/>
        <v>8</v>
      </c>
      <c r="F3021" s="1">
        <f t="shared" si="1148"/>
        <v>114</v>
      </c>
      <c r="G3021" s="1">
        <f t="shared" si="1149"/>
        <v>8</v>
      </c>
      <c r="H3021" s="1">
        <f t="shared" si="1150"/>
        <v>14</v>
      </c>
    </row>
    <row r="3022" spans="1:8" x14ac:dyDescent="0.55000000000000004">
      <c r="A3022" s="1">
        <f>値貼り付け用シート!F135</f>
        <v>8</v>
      </c>
      <c r="B3022" s="1">
        <f>値貼り付け用シート!G135</f>
        <v>3</v>
      </c>
      <c r="C3022" s="1">
        <v>21</v>
      </c>
      <c r="D3022" s="1">
        <f>IF(OR(ISBLANK(値貼り付け用シート!AB135),値貼り付け用シート!AB135&gt;9990),NA(),値貼り付け用シート!AB135)</f>
        <v>7</v>
      </c>
      <c r="E3022" s="1">
        <f t="shared" si="1167"/>
        <v>7</v>
      </c>
      <c r="F3022" s="1">
        <f t="shared" si="1148"/>
        <v>98</v>
      </c>
      <c r="G3022" s="1">
        <f t="shared" si="1149"/>
        <v>8</v>
      </c>
      <c r="H3022" s="1">
        <f t="shared" si="1150"/>
        <v>12</v>
      </c>
    </row>
    <row r="3023" spans="1:8" x14ac:dyDescent="0.55000000000000004">
      <c r="A3023" s="1">
        <f>値貼り付け用シート!F135</f>
        <v>8</v>
      </c>
      <c r="B3023" s="1">
        <f>値貼り付け用シート!G135</f>
        <v>3</v>
      </c>
      <c r="C3023" s="1">
        <v>22</v>
      </c>
      <c r="D3023" s="1">
        <f>IF(OR(ISBLANK(値貼り付け用シート!AC135),値貼り付け用シート!AC135&gt;9990),NA(),値貼り付け用シート!AC135)</f>
        <v>4</v>
      </c>
      <c r="E3023" s="1">
        <f t="shared" si="1167"/>
        <v>4</v>
      </c>
      <c r="F3023" s="1">
        <f t="shared" si="1148"/>
        <v>84</v>
      </c>
      <c r="G3023" s="1">
        <f t="shared" si="1149"/>
        <v>8</v>
      </c>
      <c r="H3023" s="1">
        <f t="shared" si="1150"/>
        <v>11</v>
      </c>
    </row>
    <row r="3024" spans="1:8" x14ac:dyDescent="0.55000000000000004">
      <c r="A3024" s="1">
        <f>値貼り付け用シート!F135</f>
        <v>8</v>
      </c>
      <c r="B3024" s="1">
        <f>値貼り付け用シート!G135</f>
        <v>3</v>
      </c>
      <c r="C3024" s="1">
        <v>23</v>
      </c>
      <c r="D3024" s="1">
        <f>IF(OR(ISBLANK(値貼り付け用シート!AD135),値貼り付け用シート!AD135&gt;9990),NA(),値貼り付け用シート!AD135)</f>
        <v>4</v>
      </c>
      <c r="E3024" s="1">
        <f t="shared" si="1167"/>
        <v>4</v>
      </c>
      <c r="F3024" s="1">
        <f t="shared" si="1148"/>
        <v>71</v>
      </c>
      <c r="G3024" s="1">
        <f t="shared" si="1149"/>
        <v>8</v>
      </c>
      <c r="H3024" s="1">
        <f t="shared" si="1150"/>
        <v>9</v>
      </c>
    </row>
    <row r="3025" spans="1:16" x14ac:dyDescent="0.55000000000000004">
      <c r="A3025" s="1">
        <f>値貼り付け用シート!F135</f>
        <v>8</v>
      </c>
      <c r="B3025" s="1">
        <f>値貼り付け用シート!G135</f>
        <v>3</v>
      </c>
      <c r="C3025" s="1">
        <v>24</v>
      </c>
      <c r="D3025" s="1">
        <f>IF(OR(ISBLANK(値貼り付け用シート!AE135),値貼り付け用シート!AE135&gt;9990),NA(),値貼り付け用シート!AE135)</f>
        <v>5</v>
      </c>
      <c r="E3025" s="1">
        <f t="shared" si="1167"/>
        <v>5</v>
      </c>
      <c r="F3025" s="1">
        <f t="shared" si="1148"/>
        <v>61</v>
      </c>
      <c r="G3025" s="1">
        <f t="shared" si="1149"/>
        <v>8</v>
      </c>
      <c r="H3025" s="1">
        <f t="shared" si="1150"/>
        <v>8</v>
      </c>
    </row>
    <row r="3026" spans="1:16" x14ac:dyDescent="0.55000000000000004">
      <c r="A3026" s="1">
        <f>値貼り付け用シート!F136</f>
        <v>8</v>
      </c>
      <c r="B3026" s="1">
        <f>値貼り付け用シート!G136</f>
        <v>4</v>
      </c>
      <c r="C3026" s="1">
        <v>1</v>
      </c>
      <c r="D3026" s="1" t="e">
        <f>IF(OR(ISBLANK(値貼り付け用シート!H136),値貼り付け用シート!H136&gt;9990),NA(),値貼り付け用シート!H136)</f>
        <v>#N/A</v>
      </c>
      <c r="E3026" s="1">
        <f t="shared" si="1167"/>
        <v>0</v>
      </c>
      <c r="F3026" s="1">
        <f t="shared" si="1148"/>
        <v>50</v>
      </c>
      <c r="G3026" s="1">
        <f t="shared" si="1149"/>
        <v>7</v>
      </c>
      <c r="H3026" s="1">
        <f t="shared" si="1150"/>
        <v>7</v>
      </c>
      <c r="I3026" s="1">
        <f t="shared" ref="I3026" si="1168">COUNT(D3026:D3049)</f>
        <v>23</v>
      </c>
      <c r="J3026" s="1">
        <f t="shared" ref="J3026" si="1169">COUNT(H3026:H3049)</f>
        <v>24</v>
      </c>
      <c r="K3026" s="1">
        <f t="shared" ref="K3026" si="1170">IF(AND(I3026&gt;=20,J3026&gt;=20),0,1)</f>
        <v>0</v>
      </c>
      <c r="L3026" s="1">
        <f t="shared" ref="L3026" si="1171">IF(K3026=0,MAX(H3026:H3049),NA())</f>
        <v>47</v>
      </c>
      <c r="M3026" s="1">
        <f t="shared" ref="M3026" si="1172">IF(K3026=0,IF(L3026&lt;=70,1,0),NA())</f>
        <v>1</v>
      </c>
      <c r="N3026" s="1">
        <f t="shared" ref="N3026" si="1173">IF(COUNTIF(D3026:D3049,NA())=24,NA(),MAX(E3026:E3049))</f>
        <v>59</v>
      </c>
      <c r="O3026" s="1">
        <f t="shared" ref="O3026" si="1174">IF(COUNTIF(D3031:D3045,NA())=15,NA(),MAX(E3031:E3045))</f>
        <v>59</v>
      </c>
      <c r="P3026" s="1">
        <f t="shared" ref="P3026" si="1175">COUNTIF(D3026:D3049,"&gt;=120")</f>
        <v>0</v>
      </c>
    </row>
    <row r="3027" spans="1:16" x14ac:dyDescent="0.55000000000000004">
      <c r="A3027" s="1">
        <f>値貼り付け用シート!F136</f>
        <v>8</v>
      </c>
      <c r="B3027" s="1">
        <f>値貼り付け用シート!G136</f>
        <v>4</v>
      </c>
      <c r="C3027" s="1">
        <v>2</v>
      </c>
      <c r="D3027" s="1">
        <f>IF(OR(ISBLANK(値貼り付け用シート!I136),値貼り付け用シート!I136&gt;9990),NA(),値貼り付け用シート!I136)</f>
        <v>6</v>
      </c>
      <c r="E3027" s="1">
        <f t="shared" si="1167"/>
        <v>6</v>
      </c>
      <c r="F3027" s="1">
        <f t="shared" si="1148"/>
        <v>44</v>
      </c>
      <c r="G3027" s="1">
        <f t="shared" si="1149"/>
        <v>7</v>
      </c>
      <c r="H3027" s="1">
        <f t="shared" si="1150"/>
        <v>6</v>
      </c>
    </row>
    <row r="3028" spans="1:16" x14ac:dyDescent="0.55000000000000004">
      <c r="A3028" s="1">
        <f>値貼り付け用シート!F136</f>
        <v>8</v>
      </c>
      <c r="B3028" s="1">
        <f>値貼り付け用シート!G136</f>
        <v>4</v>
      </c>
      <c r="C3028" s="1">
        <v>3</v>
      </c>
      <c r="D3028" s="1">
        <f>IF(OR(ISBLANK(値貼り付け用シート!J136),値貼り付け用シート!J136&gt;9990),NA(),値貼り付け用シート!J136)</f>
        <v>3</v>
      </c>
      <c r="E3028" s="1">
        <f t="shared" si="1167"/>
        <v>3</v>
      </c>
      <c r="F3028" s="1">
        <f t="shared" si="1148"/>
        <v>37</v>
      </c>
      <c r="G3028" s="1">
        <f t="shared" si="1149"/>
        <v>7</v>
      </c>
      <c r="H3028" s="1">
        <f t="shared" si="1150"/>
        <v>5</v>
      </c>
    </row>
    <row r="3029" spans="1:16" x14ac:dyDescent="0.55000000000000004">
      <c r="A3029" s="1">
        <f>値貼り付け用シート!F136</f>
        <v>8</v>
      </c>
      <c r="B3029" s="1">
        <f>値貼り付け用シート!G136</f>
        <v>4</v>
      </c>
      <c r="C3029" s="1">
        <v>4</v>
      </c>
      <c r="D3029" s="1">
        <f>IF(OR(ISBLANK(値貼り付け用シート!K136),値貼り付け用シート!K136&gt;9990),NA(),値貼り付け用シート!K136)</f>
        <v>3</v>
      </c>
      <c r="E3029" s="1">
        <f t="shared" si="1167"/>
        <v>3</v>
      </c>
      <c r="F3029" s="1">
        <f t="shared" si="1148"/>
        <v>32</v>
      </c>
      <c r="G3029" s="1">
        <f t="shared" si="1149"/>
        <v>7</v>
      </c>
      <c r="H3029" s="1">
        <f t="shared" si="1150"/>
        <v>5</v>
      </c>
    </row>
    <row r="3030" spans="1:16" x14ac:dyDescent="0.55000000000000004">
      <c r="A3030" s="1">
        <f>値貼り付け用シート!F136</f>
        <v>8</v>
      </c>
      <c r="B3030" s="1">
        <f>値貼り付け用シート!G136</f>
        <v>4</v>
      </c>
      <c r="C3030" s="1">
        <v>5</v>
      </c>
      <c r="D3030" s="1">
        <f>IF(OR(ISBLANK(値貼り付け用シート!L136),値貼り付け用シート!L136&gt;9990),NA(),値貼り付け用シート!L136)</f>
        <v>1</v>
      </c>
      <c r="E3030" s="1">
        <f t="shared" si="1167"/>
        <v>1</v>
      </c>
      <c r="F3030" s="1">
        <f t="shared" si="1148"/>
        <v>26</v>
      </c>
      <c r="G3030" s="1">
        <f t="shared" si="1149"/>
        <v>7</v>
      </c>
      <c r="H3030" s="1">
        <f t="shared" si="1150"/>
        <v>4</v>
      </c>
    </row>
    <row r="3031" spans="1:16" x14ac:dyDescent="0.55000000000000004">
      <c r="A3031" s="1">
        <f>値貼り付け用シート!F136</f>
        <v>8</v>
      </c>
      <c r="B3031" s="1">
        <f>値貼り付け用シート!G136</f>
        <v>4</v>
      </c>
      <c r="C3031" s="1">
        <v>6</v>
      </c>
      <c r="D3031" s="1">
        <f>IF(OR(ISBLANK(値貼り付け用シート!M136),値貼り付け用シート!M136&gt;9990),NA(),値貼り付け用シート!M136)</f>
        <v>2</v>
      </c>
      <c r="E3031" s="1">
        <f t="shared" si="1167"/>
        <v>2</v>
      </c>
      <c r="F3031" s="1">
        <f t="shared" si="1148"/>
        <v>24</v>
      </c>
      <c r="G3031" s="1">
        <f t="shared" si="1149"/>
        <v>7</v>
      </c>
      <c r="H3031" s="1">
        <f t="shared" si="1150"/>
        <v>3</v>
      </c>
    </row>
    <row r="3032" spans="1:16" x14ac:dyDescent="0.55000000000000004">
      <c r="A3032" s="1">
        <f>値貼り付け用シート!F136</f>
        <v>8</v>
      </c>
      <c r="B3032" s="1">
        <f>値貼り付け用シート!G136</f>
        <v>4</v>
      </c>
      <c r="C3032" s="1">
        <v>7</v>
      </c>
      <c r="D3032" s="1">
        <f>IF(OR(ISBLANK(値貼り付け用シート!N136),値貼り付け用シート!N136&gt;9990),NA(),値貼り付け用シート!N136)</f>
        <v>6</v>
      </c>
      <c r="E3032" s="1">
        <f t="shared" si="1167"/>
        <v>6</v>
      </c>
      <c r="F3032" s="1">
        <f t="shared" si="1148"/>
        <v>26</v>
      </c>
      <c r="G3032" s="1">
        <f t="shared" si="1149"/>
        <v>7</v>
      </c>
      <c r="H3032" s="1">
        <f t="shared" si="1150"/>
        <v>4</v>
      </c>
    </row>
    <row r="3033" spans="1:16" x14ac:dyDescent="0.55000000000000004">
      <c r="A3033" s="1">
        <f>値貼り付け用シート!F136</f>
        <v>8</v>
      </c>
      <c r="B3033" s="1">
        <f>値貼り付け用シート!G136</f>
        <v>4</v>
      </c>
      <c r="C3033" s="1">
        <v>8</v>
      </c>
      <c r="D3033" s="1">
        <f>IF(OR(ISBLANK(値貼り付け用シート!O136),値貼り付け用シート!O136&gt;9990),NA(),値貼り付け用シート!O136)</f>
        <v>12</v>
      </c>
      <c r="E3033" s="1">
        <f t="shared" si="1167"/>
        <v>12</v>
      </c>
      <c r="F3033" s="1">
        <f t="shared" si="1148"/>
        <v>33</v>
      </c>
      <c r="G3033" s="1">
        <f t="shared" si="1149"/>
        <v>7</v>
      </c>
      <c r="H3033" s="1">
        <f t="shared" si="1150"/>
        <v>5</v>
      </c>
    </row>
    <row r="3034" spans="1:16" x14ac:dyDescent="0.55000000000000004">
      <c r="A3034" s="1">
        <f>値貼り付け用シート!F136</f>
        <v>8</v>
      </c>
      <c r="B3034" s="1">
        <f>値貼り付け用シート!G136</f>
        <v>4</v>
      </c>
      <c r="C3034" s="1">
        <v>9</v>
      </c>
      <c r="D3034" s="1">
        <f>IF(OR(ISBLANK(値貼り付け用シート!P136),値貼り付け用シート!P136&gt;9990),NA(),値貼り付け用シート!P136)</f>
        <v>19</v>
      </c>
      <c r="E3034" s="1">
        <f t="shared" si="1167"/>
        <v>19</v>
      </c>
      <c r="F3034" s="1">
        <f t="shared" si="1148"/>
        <v>52</v>
      </c>
      <c r="G3034" s="1">
        <f t="shared" si="1149"/>
        <v>8</v>
      </c>
      <c r="H3034" s="1">
        <f t="shared" si="1150"/>
        <v>7</v>
      </c>
    </row>
    <row r="3035" spans="1:16" x14ac:dyDescent="0.55000000000000004">
      <c r="A3035" s="1">
        <f>値貼り付け用シート!F136</f>
        <v>8</v>
      </c>
      <c r="B3035" s="1">
        <f>値貼り付け用シート!G136</f>
        <v>4</v>
      </c>
      <c r="C3035" s="1">
        <v>10</v>
      </c>
      <c r="D3035" s="1">
        <f>IF(OR(ISBLANK(値貼り付け用シート!Q136),値貼り付け用シート!Q136&gt;9990),NA(),値貼り付け用シート!Q136)</f>
        <v>34</v>
      </c>
      <c r="E3035" s="1">
        <f t="shared" si="1167"/>
        <v>34</v>
      </c>
      <c r="F3035" s="1">
        <f t="shared" ref="F3035:F3098" si="1176">SUM(E3028:E3035)</f>
        <v>80</v>
      </c>
      <c r="G3035" s="1">
        <f t="shared" ref="G3035:G3098" si="1177">COUNT(D3028:D3035)</f>
        <v>8</v>
      </c>
      <c r="H3035" s="1">
        <f t="shared" ref="H3035:H3098" si="1178">IF(G3035&gt;=6,ROUND(F3035/G3035,0),NA())</f>
        <v>10</v>
      </c>
    </row>
    <row r="3036" spans="1:16" x14ac:dyDescent="0.55000000000000004">
      <c r="A3036" s="1">
        <f>値貼り付け用シート!F136</f>
        <v>8</v>
      </c>
      <c r="B3036" s="1">
        <f>値貼り付け用シート!G136</f>
        <v>4</v>
      </c>
      <c r="C3036" s="1">
        <v>11</v>
      </c>
      <c r="D3036" s="1">
        <f>IF(OR(ISBLANK(値貼り付け用シート!R136),値貼り付け用シート!R136&gt;9990),NA(),値貼り付け用シート!R136)</f>
        <v>46</v>
      </c>
      <c r="E3036" s="1">
        <f t="shared" si="1167"/>
        <v>46</v>
      </c>
      <c r="F3036" s="1">
        <f t="shared" si="1176"/>
        <v>123</v>
      </c>
      <c r="G3036" s="1">
        <f t="shared" si="1177"/>
        <v>8</v>
      </c>
      <c r="H3036" s="1">
        <f t="shared" si="1178"/>
        <v>15</v>
      </c>
    </row>
    <row r="3037" spans="1:16" x14ac:dyDescent="0.55000000000000004">
      <c r="A3037" s="1">
        <f>値貼り付け用シート!F136</f>
        <v>8</v>
      </c>
      <c r="B3037" s="1">
        <f>値貼り付け用シート!G136</f>
        <v>4</v>
      </c>
      <c r="C3037" s="1">
        <v>12</v>
      </c>
      <c r="D3037" s="1">
        <f>IF(OR(ISBLANK(値貼り付け用シート!S136),値貼り付け用シート!S136&gt;9990),NA(),値貼り付け用シート!S136)</f>
        <v>45</v>
      </c>
      <c r="E3037" s="1">
        <f t="shared" si="1167"/>
        <v>45</v>
      </c>
      <c r="F3037" s="1">
        <f t="shared" si="1176"/>
        <v>165</v>
      </c>
      <c r="G3037" s="1">
        <f t="shared" si="1177"/>
        <v>8</v>
      </c>
      <c r="H3037" s="1">
        <f t="shared" si="1178"/>
        <v>21</v>
      </c>
    </row>
    <row r="3038" spans="1:16" x14ac:dyDescent="0.55000000000000004">
      <c r="A3038" s="1">
        <f>値貼り付け用シート!F136</f>
        <v>8</v>
      </c>
      <c r="B3038" s="1">
        <f>値貼り付け用シート!G136</f>
        <v>4</v>
      </c>
      <c r="C3038" s="1">
        <v>13</v>
      </c>
      <c r="D3038" s="1">
        <f>IF(OR(ISBLANK(値貼り付け用シート!T136),値貼り付け用シート!T136&gt;9990),NA(),値貼り付け用シート!T136)</f>
        <v>57</v>
      </c>
      <c r="E3038" s="1">
        <f t="shared" si="1167"/>
        <v>57</v>
      </c>
      <c r="F3038" s="1">
        <f t="shared" si="1176"/>
        <v>221</v>
      </c>
      <c r="G3038" s="1">
        <f t="shared" si="1177"/>
        <v>8</v>
      </c>
      <c r="H3038" s="1">
        <f t="shared" si="1178"/>
        <v>28</v>
      </c>
    </row>
    <row r="3039" spans="1:16" x14ac:dyDescent="0.55000000000000004">
      <c r="A3039" s="1">
        <f>値貼り付け用シート!F136</f>
        <v>8</v>
      </c>
      <c r="B3039" s="1">
        <f>値貼り付け用シート!G136</f>
        <v>4</v>
      </c>
      <c r="C3039" s="1">
        <v>14</v>
      </c>
      <c r="D3039" s="1">
        <f>IF(OR(ISBLANK(値貼り付け用シート!U136),値貼り付け用シート!U136&gt;9990),NA(),値貼り付け用シート!U136)</f>
        <v>59</v>
      </c>
      <c r="E3039" s="1">
        <f t="shared" si="1167"/>
        <v>59</v>
      </c>
      <c r="F3039" s="1">
        <f t="shared" si="1176"/>
        <v>278</v>
      </c>
      <c r="G3039" s="1">
        <f t="shared" si="1177"/>
        <v>8</v>
      </c>
      <c r="H3039" s="1">
        <f t="shared" si="1178"/>
        <v>35</v>
      </c>
    </row>
    <row r="3040" spans="1:16" x14ac:dyDescent="0.55000000000000004">
      <c r="A3040" s="1">
        <f>値貼り付け用シート!F136</f>
        <v>8</v>
      </c>
      <c r="B3040" s="1">
        <f>値貼り付け用シート!G136</f>
        <v>4</v>
      </c>
      <c r="C3040" s="1">
        <v>15</v>
      </c>
      <c r="D3040" s="1">
        <f>IF(OR(ISBLANK(値貼り付け用シート!V136),値貼り付け用シート!V136&gt;9990),NA(),値貼り付け用シート!V136)</f>
        <v>54</v>
      </c>
      <c r="E3040" s="1">
        <f t="shared" si="1167"/>
        <v>54</v>
      </c>
      <c r="F3040" s="1">
        <f t="shared" si="1176"/>
        <v>326</v>
      </c>
      <c r="G3040" s="1">
        <f t="shared" si="1177"/>
        <v>8</v>
      </c>
      <c r="H3040" s="1">
        <f t="shared" si="1178"/>
        <v>41</v>
      </c>
    </row>
    <row r="3041" spans="1:16" x14ac:dyDescent="0.55000000000000004">
      <c r="A3041" s="1">
        <f>値貼り付け用シート!F136</f>
        <v>8</v>
      </c>
      <c r="B3041" s="1">
        <f>値貼り付け用シート!G136</f>
        <v>4</v>
      </c>
      <c r="C3041" s="1">
        <v>16</v>
      </c>
      <c r="D3041" s="1">
        <f>IF(OR(ISBLANK(値貼り付け用シート!W136),値貼り付け用シート!W136&gt;9990),NA(),値貼り付け用シート!W136)</f>
        <v>43</v>
      </c>
      <c r="E3041" s="1">
        <f t="shared" si="1167"/>
        <v>43</v>
      </c>
      <c r="F3041" s="1">
        <f t="shared" si="1176"/>
        <v>357</v>
      </c>
      <c r="G3041" s="1">
        <f t="shared" si="1177"/>
        <v>8</v>
      </c>
      <c r="H3041" s="1">
        <f t="shared" si="1178"/>
        <v>45</v>
      </c>
    </row>
    <row r="3042" spans="1:16" x14ac:dyDescent="0.55000000000000004">
      <c r="A3042" s="1">
        <f>値貼り付け用シート!F136</f>
        <v>8</v>
      </c>
      <c r="B3042" s="1">
        <f>値貼り付け用シート!G136</f>
        <v>4</v>
      </c>
      <c r="C3042" s="1">
        <v>17</v>
      </c>
      <c r="D3042" s="1">
        <f>IF(OR(ISBLANK(値貼り付け用シート!X136),値貼り付け用シート!X136&gt;9990),NA(),値貼り付け用シート!X136)</f>
        <v>38</v>
      </c>
      <c r="E3042" s="1">
        <f t="shared" si="1167"/>
        <v>38</v>
      </c>
      <c r="F3042" s="1">
        <f t="shared" si="1176"/>
        <v>376</v>
      </c>
      <c r="G3042" s="1">
        <f t="shared" si="1177"/>
        <v>8</v>
      </c>
      <c r="H3042" s="1">
        <f t="shared" si="1178"/>
        <v>47</v>
      </c>
    </row>
    <row r="3043" spans="1:16" x14ac:dyDescent="0.55000000000000004">
      <c r="A3043" s="1">
        <f>値貼り付け用シート!F136</f>
        <v>8</v>
      </c>
      <c r="B3043" s="1">
        <f>値貼り付け用シート!G136</f>
        <v>4</v>
      </c>
      <c r="C3043" s="1">
        <v>18</v>
      </c>
      <c r="D3043" s="1">
        <f>IF(OR(ISBLANK(値貼り付け用シート!Y136),値貼り付け用シート!Y136&gt;9990),NA(),値貼り付け用シート!Y136)</f>
        <v>31</v>
      </c>
      <c r="E3043" s="1">
        <f t="shared" si="1167"/>
        <v>31</v>
      </c>
      <c r="F3043" s="1">
        <f t="shared" si="1176"/>
        <v>373</v>
      </c>
      <c r="G3043" s="1">
        <f t="shared" si="1177"/>
        <v>8</v>
      </c>
      <c r="H3043" s="1">
        <f t="shared" si="1178"/>
        <v>47</v>
      </c>
    </row>
    <row r="3044" spans="1:16" x14ac:dyDescent="0.55000000000000004">
      <c r="A3044" s="1">
        <f>値貼り付け用シート!F136</f>
        <v>8</v>
      </c>
      <c r="B3044" s="1">
        <f>値貼り付け用シート!G136</f>
        <v>4</v>
      </c>
      <c r="C3044" s="1">
        <v>19</v>
      </c>
      <c r="D3044" s="1">
        <f>IF(OR(ISBLANK(値貼り付け用シート!Z136),値貼り付け用シート!Z136&gt;9990),NA(),値貼り付け用シート!Z136)</f>
        <v>27</v>
      </c>
      <c r="E3044" s="1">
        <f t="shared" si="1167"/>
        <v>27</v>
      </c>
      <c r="F3044" s="1">
        <f t="shared" si="1176"/>
        <v>354</v>
      </c>
      <c r="G3044" s="1">
        <f t="shared" si="1177"/>
        <v>8</v>
      </c>
      <c r="H3044" s="1">
        <f t="shared" si="1178"/>
        <v>44</v>
      </c>
    </row>
    <row r="3045" spans="1:16" x14ac:dyDescent="0.55000000000000004">
      <c r="A3045" s="1">
        <f>値貼り付け用シート!F136</f>
        <v>8</v>
      </c>
      <c r="B3045" s="1">
        <f>値貼り付け用シート!G136</f>
        <v>4</v>
      </c>
      <c r="C3045" s="1">
        <v>20</v>
      </c>
      <c r="D3045" s="1">
        <f>IF(OR(ISBLANK(値貼り付け用シート!AA136),値貼り付け用シート!AA136&gt;9990),NA(),値貼り付け用シート!AA136)</f>
        <v>24</v>
      </c>
      <c r="E3045" s="1">
        <f t="shared" si="1167"/>
        <v>24</v>
      </c>
      <c r="F3045" s="1">
        <f t="shared" si="1176"/>
        <v>333</v>
      </c>
      <c r="G3045" s="1">
        <f t="shared" si="1177"/>
        <v>8</v>
      </c>
      <c r="H3045" s="1">
        <f t="shared" si="1178"/>
        <v>42</v>
      </c>
    </row>
    <row r="3046" spans="1:16" x14ac:dyDescent="0.55000000000000004">
      <c r="A3046" s="1">
        <f>値貼り付け用シート!F136</f>
        <v>8</v>
      </c>
      <c r="B3046" s="1">
        <f>値貼り付け用シート!G136</f>
        <v>4</v>
      </c>
      <c r="C3046" s="1">
        <v>21</v>
      </c>
      <c r="D3046" s="1">
        <f>IF(OR(ISBLANK(値貼り付け用シート!AB136),値貼り付け用シート!AB136&gt;9990),NA(),値貼り付け用シート!AB136)</f>
        <v>19</v>
      </c>
      <c r="E3046" s="1">
        <f t="shared" si="1167"/>
        <v>19</v>
      </c>
      <c r="F3046" s="1">
        <f t="shared" si="1176"/>
        <v>295</v>
      </c>
      <c r="G3046" s="1">
        <f t="shared" si="1177"/>
        <v>8</v>
      </c>
      <c r="H3046" s="1">
        <f t="shared" si="1178"/>
        <v>37</v>
      </c>
    </row>
    <row r="3047" spans="1:16" x14ac:dyDescent="0.55000000000000004">
      <c r="A3047" s="1">
        <f>値貼り付け用シート!F136</f>
        <v>8</v>
      </c>
      <c r="B3047" s="1">
        <f>値貼り付け用シート!G136</f>
        <v>4</v>
      </c>
      <c r="C3047" s="1">
        <v>22</v>
      </c>
      <c r="D3047" s="1">
        <f>IF(OR(ISBLANK(値貼り付け用シート!AC136),値貼り付け用シート!AC136&gt;9990),NA(),値貼り付け用シート!AC136)</f>
        <v>19</v>
      </c>
      <c r="E3047" s="1">
        <f t="shared" si="1167"/>
        <v>19</v>
      </c>
      <c r="F3047" s="1">
        <f t="shared" si="1176"/>
        <v>255</v>
      </c>
      <c r="G3047" s="1">
        <f t="shared" si="1177"/>
        <v>8</v>
      </c>
      <c r="H3047" s="1">
        <f t="shared" si="1178"/>
        <v>32</v>
      </c>
    </row>
    <row r="3048" spans="1:16" x14ac:dyDescent="0.55000000000000004">
      <c r="A3048" s="1">
        <f>値貼り付け用シート!F136</f>
        <v>8</v>
      </c>
      <c r="B3048" s="1">
        <f>値貼り付け用シート!G136</f>
        <v>4</v>
      </c>
      <c r="C3048" s="1">
        <v>23</v>
      </c>
      <c r="D3048" s="1">
        <f>IF(OR(ISBLANK(値貼り付け用シート!AD136),値貼り付け用シート!AD136&gt;9990),NA(),値貼り付け用シート!AD136)</f>
        <v>18</v>
      </c>
      <c r="E3048" s="1">
        <f t="shared" si="1167"/>
        <v>18</v>
      </c>
      <c r="F3048" s="1">
        <f t="shared" si="1176"/>
        <v>219</v>
      </c>
      <c r="G3048" s="1">
        <f t="shared" si="1177"/>
        <v>8</v>
      </c>
      <c r="H3048" s="1">
        <f t="shared" si="1178"/>
        <v>27</v>
      </c>
    </row>
    <row r="3049" spans="1:16" x14ac:dyDescent="0.55000000000000004">
      <c r="A3049" s="1">
        <f>値貼り付け用シート!F136</f>
        <v>8</v>
      </c>
      <c r="B3049" s="1">
        <f>値貼り付け用シート!G136</f>
        <v>4</v>
      </c>
      <c r="C3049" s="1">
        <v>24</v>
      </c>
      <c r="D3049" s="1">
        <f>IF(OR(ISBLANK(値貼り付け用シート!AE136),値貼り付け用シート!AE136&gt;9990),NA(),値貼り付け用シート!AE136)</f>
        <v>16</v>
      </c>
      <c r="E3049" s="1">
        <f t="shared" si="1167"/>
        <v>16</v>
      </c>
      <c r="F3049" s="1">
        <f t="shared" si="1176"/>
        <v>192</v>
      </c>
      <c r="G3049" s="1">
        <f t="shared" si="1177"/>
        <v>8</v>
      </c>
      <c r="H3049" s="1">
        <f t="shared" si="1178"/>
        <v>24</v>
      </c>
    </row>
    <row r="3050" spans="1:16" x14ac:dyDescent="0.55000000000000004">
      <c r="A3050" s="1">
        <f>値貼り付け用シート!F137</f>
        <v>8</v>
      </c>
      <c r="B3050" s="1">
        <f>値貼り付け用シート!G137</f>
        <v>5</v>
      </c>
      <c r="C3050" s="1">
        <v>1</v>
      </c>
      <c r="D3050" s="1">
        <f>IF(OR(ISBLANK(値貼り付け用シート!H137),値貼り付け用シート!H137&gt;9990),NA(),値貼り付け用シート!H137)</f>
        <v>15</v>
      </c>
      <c r="E3050" s="1">
        <f t="shared" si="1167"/>
        <v>15</v>
      </c>
      <c r="F3050" s="1">
        <f t="shared" si="1176"/>
        <v>169</v>
      </c>
      <c r="G3050" s="1">
        <f t="shared" si="1177"/>
        <v>8</v>
      </c>
      <c r="H3050" s="1">
        <f t="shared" si="1178"/>
        <v>21</v>
      </c>
      <c r="I3050" s="1">
        <f t="shared" ref="I3050" si="1179">COUNT(D3050:D3073)</f>
        <v>24</v>
      </c>
      <c r="J3050" s="1">
        <f t="shared" ref="J3050" si="1180">COUNT(H3050:H3073)</f>
        <v>24</v>
      </c>
      <c r="K3050" s="1">
        <f t="shared" ref="K3050" si="1181">IF(AND(I3050&gt;=20,J3050&gt;=20),0,1)</f>
        <v>0</v>
      </c>
      <c r="L3050" s="1">
        <f t="shared" ref="L3050" si="1182">IF(K3050=0,MAX(H3050:H3073),NA())</f>
        <v>26</v>
      </c>
      <c r="M3050" s="1">
        <f t="shared" ref="M3050" si="1183">IF(K3050=0,IF(L3050&lt;=70,1,0),NA())</f>
        <v>1</v>
      </c>
      <c r="N3050" s="1">
        <f t="shared" ref="N3050" si="1184">IF(COUNTIF(D3050:D3073,NA())=24,NA(),MAX(E3050:E3073))</f>
        <v>31</v>
      </c>
      <c r="O3050" s="1">
        <f t="shared" ref="O3050" si="1185">IF(COUNTIF(D3055:D3069,NA())=15,NA(),MAX(E3055:E3069))</f>
        <v>31</v>
      </c>
      <c r="P3050" s="1">
        <f t="shared" ref="P3050" si="1186">COUNTIF(D3050:D3073,"&gt;=120")</f>
        <v>0</v>
      </c>
    </row>
    <row r="3051" spans="1:16" x14ac:dyDescent="0.55000000000000004">
      <c r="A3051" s="1">
        <f>値貼り付け用シート!F137</f>
        <v>8</v>
      </c>
      <c r="B3051" s="1">
        <f>値貼り付け用シート!G137</f>
        <v>5</v>
      </c>
      <c r="C3051" s="1">
        <v>2</v>
      </c>
      <c r="D3051" s="1">
        <f>IF(OR(ISBLANK(値貼り付け用シート!I137),値貼り付け用シート!I137&gt;9990),NA(),値貼り付け用シート!I137)</f>
        <v>9</v>
      </c>
      <c r="E3051" s="1">
        <f t="shared" si="1167"/>
        <v>9</v>
      </c>
      <c r="F3051" s="1">
        <f t="shared" si="1176"/>
        <v>147</v>
      </c>
      <c r="G3051" s="1">
        <f t="shared" si="1177"/>
        <v>8</v>
      </c>
      <c r="H3051" s="1">
        <f t="shared" si="1178"/>
        <v>18</v>
      </c>
    </row>
    <row r="3052" spans="1:16" x14ac:dyDescent="0.55000000000000004">
      <c r="A3052" s="1">
        <f>値貼り付け用シート!F137</f>
        <v>8</v>
      </c>
      <c r="B3052" s="1">
        <f>値貼り付け用シート!G137</f>
        <v>5</v>
      </c>
      <c r="C3052" s="1">
        <v>3</v>
      </c>
      <c r="D3052" s="1">
        <f>IF(OR(ISBLANK(値貼り付け用シート!J137),値貼り付け用シート!J137&gt;9990),NA(),値貼り付け用シート!J137)</f>
        <v>5</v>
      </c>
      <c r="E3052" s="1">
        <f t="shared" si="1167"/>
        <v>5</v>
      </c>
      <c r="F3052" s="1">
        <f t="shared" si="1176"/>
        <v>125</v>
      </c>
      <c r="G3052" s="1">
        <f t="shared" si="1177"/>
        <v>8</v>
      </c>
      <c r="H3052" s="1">
        <f t="shared" si="1178"/>
        <v>16</v>
      </c>
    </row>
    <row r="3053" spans="1:16" x14ac:dyDescent="0.55000000000000004">
      <c r="A3053" s="1">
        <f>値貼り付け用シート!F137</f>
        <v>8</v>
      </c>
      <c r="B3053" s="1">
        <f>値貼り付け用シート!G137</f>
        <v>5</v>
      </c>
      <c r="C3053" s="1">
        <v>4</v>
      </c>
      <c r="D3053" s="1">
        <f>IF(OR(ISBLANK(値貼り付け用シート!K137),値貼り付け用シート!K137&gt;9990),NA(),値貼り付け用シート!K137)</f>
        <v>9</v>
      </c>
      <c r="E3053" s="1">
        <f t="shared" si="1167"/>
        <v>9</v>
      </c>
      <c r="F3053" s="1">
        <f t="shared" si="1176"/>
        <v>110</v>
      </c>
      <c r="G3053" s="1">
        <f t="shared" si="1177"/>
        <v>8</v>
      </c>
      <c r="H3053" s="1">
        <f t="shared" si="1178"/>
        <v>14</v>
      </c>
    </row>
    <row r="3054" spans="1:16" x14ac:dyDescent="0.55000000000000004">
      <c r="A3054" s="1">
        <f>値貼り付け用シート!F137</f>
        <v>8</v>
      </c>
      <c r="B3054" s="1">
        <f>値貼り付け用シート!G137</f>
        <v>5</v>
      </c>
      <c r="C3054" s="1">
        <v>5</v>
      </c>
      <c r="D3054" s="1">
        <f>IF(OR(ISBLANK(値貼り付け用シート!L137),値貼り付け用シート!L137&gt;9990),NA(),値貼り付け用シート!L137)</f>
        <v>13</v>
      </c>
      <c r="E3054" s="1">
        <f t="shared" si="1167"/>
        <v>13</v>
      </c>
      <c r="F3054" s="1">
        <f t="shared" si="1176"/>
        <v>104</v>
      </c>
      <c r="G3054" s="1">
        <f t="shared" si="1177"/>
        <v>8</v>
      </c>
      <c r="H3054" s="1">
        <f t="shared" si="1178"/>
        <v>13</v>
      </c>
    </row>
    <row r="3055" spans="1:16" x14ac:dyDescent="0.55000000000000004">
      <c r="A3055" s="1">
        <f>値貼り付け用シート!F137</f>
        <v>8</v>
      </c>
      <c r="B3055" s="1">
        <f>値貼り付け用シート!G137</f>
        <v>5</v>
      </c>
      <c r="C3055" s="1">
        <v>6</v>
      </c>
      <c r="D3055" s="1">
        <f>IF(OR(ISBLANK(値貼り付け用シート!M137),値貼り付け用シート!M137&gt;9990),NA(),値貼り付け用シート!M137)</f>
        <v>14</v>
      </c>
      <c r="E3055" s="1">
        <f t="shared" si="1167"/>
        <v>14</v>
      </c>
      <c r="F3055" s="1">
        <f t="shared" si="1176"/>
        <v>99</v>
      </c>
      <c r="G3055" s="1">
        <f t="shared" si="1177"/>
        <v>8</v>
      </c>
      <c r="H3055" s="1">
        <f t="shared" si="1178"/>
        <v>12</v>
      </c>
    </row>
    <row r="3056" spans="1:16" x14ac:dyDescent="0.55000000000000004">
      <c r="A3056" s="1">
        <f>値貼り付け用シート!F137</f>
        <v>8</v>
      </c>
      <c r="B3056" s="1">
        <f>値貼り付け用シート!G137</f>
        <v>5</v>
      </c>
      <c r="C3056" s="1">
        <v>7</v>
      </c>
      <c r="D3056" s="1">
        <f>IF(OR(ISBLANK(値貼り付け用シート!N137),値貼り付け用シート!N137&gt;9990),NA(),値貼り付け用シート!N137)</f>
        <v>16</v>
      </c>
      <c r="E3056" s="1">
        <f t="shared" si="1167"/>
        <v>16</v>
      </c>
      <c r="F3056" s="1">
        <f t="shared" si="1176"/>
        <v>97</v>
      </c>
      <c r="G3056" s="1">
        <f t="shared" si="1177"/>
        <v>8</v>
      </c>
      <c r="H3056" s="1">
        <f t="shared" si="1178"/>
        <v>12</v>
      </c>
    </row>
    <row r="3057" spans="1:8" x14ac:dyDescent="0.55000000000000004">
      <c r="A3057" s="1">
        <f>値貼り付け用シート!F137</f>
        <v>8</v>
      </c>
      <c r="B3057" s="1">
        <f>値貼り付け用シート!G137</f>
        <v>5</v>
      </c>
      <c r="C3057" s="1">
        <v>8</v>
      </c>
      <c r="D3057" s="1">
        <f>IF(OR(ISBLANK(値貼り付け用シート!O137),値貼り付け用シート!O137&gt;9990),NA(),値貼り付け用シート!O137)</f>
        <v>18</v>
      </c>
      <c r="E3057" s="1">
        <f t="shared" si="1167"/>
        <v>18</v>
      </c>
      <c r="F3057" s="1">
        <f t="shared" si="1176"/>
        <v>99</v>
      </c>
      <c r="G3057" s="1">
        <f t="shared" si="1177"/>
        <v>8</v>
      </c>
      <c r="H3057" s="1">
        <f t="shared" si="1178"/>
        <v>12</v>
      </c>
    </row>
    <row r="3058" spans="1:8" x14ac:dyDescent="0.55000000000000004">
      <c r="A3058" s="1">
        <f>値貼り付け用シート!F137</f>
        <v>8</v>
      </c>
      <c r="B3058" s="1">
        <f>値貼り付け用シート!G137</f>
        <v>5</v>
      </c>
      <c r="C3058" s="1">
        <v>9</v>
      </c>
      <c r="D3058" s="1">
        <f>IF(OR(ISBLANK(値貼り付け用シート!P137),値貼り付け用シート!P137&gt;9990),NA(),値貼り付け用シート!P137)</f>
        <v>21</v>
      </c>
      <c r="E3058" s="1">
        <f t="shared" si="1167"/>
        <v>21</v>
      </c>
      <c r="F3058" s="1">
        <f t="shared" si="1176"/>
        <v>105</v>
      </c>
      <c r="G3058" s="1">
        <f t="shared" si="1177"/>
        <v>8</v>
      </c>
      <c r="H3058" s="1">
        <f t="shared" si="1178"/>
        <v>13</v>
      </c>
    </row>
    <row r="3059" spans="1:8" x14ac:dyDescent="0.55000000000000004">
      <c r="A3059" s="1">
        <f>値貼り付け用シート!F137</f>
        <v>8</v>
      </c>
      <c r="B3059" s="1">
        <f>値貼り付け用シート!G137</f>
        <v>5</v>
      </c>
      <c r="C3059" s="1">
        <v>10</v>
      </c>
      <c r="D3059" s="1">
        <f>IF(OR(ISBLANK(値貼り付け用シート!Q137),値貼り付け用シート!Q137&gt;9990),NA(),値貼り付け用シート!Q137)</f>
        <v>27</v>
      </c>
      <c r="E3059" s="1">
        <f t="shared" si="1167"/>
        <v>27</v>
      </c>
      <c r="F3059" s="1">
        <f t="shared" si="1176"/>
        <v>123</v>
      </c>
      <c r="G3059" s="1">
        <f t="shared" si="1177"/>
        <v>8</v>
      </c>
      <c r="H3059" s="1">
        <f t="shared" si="1178"/>
        <v>15</v>
      </c>
    </row>
    <row r="3060" spans="1:8" x14ac:dyDescent="0.55000000000000004">
      <c r="A3060" s="1">
        <f>値貼り付け用シート!F137</f>
        <v>8</v>
      </c>
      <c r="B3060" s="1">
        <f>値貼り付け用シート!G137</f>
        <v>5</v>
      </c>
      <c r="C3060" s="1">
        <v>11</v>
      </c>
      <c r="D3060" s="1">
        <f>IF(OR(ISBLANK(値貼り付け用シート!R137),値貼り付け用シート!R137&gt;9990),NA(),値貼り付け用シート!R137)</f>
        <v>31</v>
      </c>
      <c r="E3060" s="1">
        <f t="shared" si="1167"/>
        <v>31</v>
      </c>
      <c r="F3060" s="1">
        <f t="shared" si="1176"/>
        <v>149</v>
      </c>
      <c r="G3060" s="1">
        <f t="shared" si="1177"/>
        <v>8</v>
      </c>
      <c r="H3060" s="1">
        <f t="shared" si="1178"/>
        <v>19</v>
      </c>
    </row>
    <row r="3061" spans="1:8" x14ac:dyDescent="0.55000000000000004">
      <c r="A3061" s="1">
        <f>値貼り付け用シート!F137</f>
        <v>8</v>
      </c>
      <c r="B3061" s="1">
        <f>値貼り付け用シート!G137</f>
        <v>5</v>
      </c>
      <c r="C3061" s="1">
        <v>12</v>
      </c>
      <c r="D3061" s="1">
        <f>IF(OR(ISBLANK(値貼り付け用シート!S137),値貼り付け用シート!S137&gt;9990),NA(),値貼り付け用シート!S137)</f>
        <v>30</v>
      </c>
      <c r="E3061" s="1">
        <f t="shared" si="1167"/>
        <v>30</v>
      </c>
      <c r="F3061" s="1">
        <f t="shared" si="1176"/>
        <v>170</v>
      </c>
      <c r="G3061" s="1">
        <f t="shared" si="1177"/>
        <v>8</v>
      </c>
      <c r="H3061" s="1">
        <f t="shared" si="1178"/>
        <v>21</v>
      </c>
    </row>
    <row r="3062" spans="1:8" x14ac:dyDescent="0.55000000000000004">
      <c r="A3062" s="1">
        <f>値貼り付け用シート!F137</f>
        <v>8</v>
      </c>
      <c r="B3062" s="1">
        <f>値貼り付け用シート!G137</f>
        <v>5</v>
      </c>
      <c r="C3062" s="1">
        <v>13</v>
      </c>
      <c r="D3062" s="1">
        <f>IF(OR(ISBLANK(値貼り付け用シート!T137),値貼り付け用シート!T137&gt;9990),NA(),値貼り付け用シート!T137)</f>
        <v>31</v>
      </c>
      <c r="E3062" s="1">
        <f t="shared" si="1167"/>
        <v>31</v>
      </c>
      <c r="F3062" s="1">
        <f t="shared" si="1176"/>
        <v>188</v>
      </c>
      <c r="G3062" s="1">
        <f t="shared" si="1177"/>
        <v>8</v>
      </c>
      <c r="H3062" s="1">
        <f t="shared" si="1178"/>
        <v>24</v>
      </c>
    </row>
    <row r="3063" spans="1:8" x14ac:dyDescent="0.55000000000000004">
      <c r="A3063" s="1">
        <f>値貼り付け用シート!F137</f>
        <v>8</v>
      </c>
      <c r="B3063" s="1">
        <f>値貼り付け用シート!G137</f>
        <v>5</v>
      </c>
      <c r="C3063" s="1">
        <v>14</v>
      </c>
      <c r="D3063" s="1">
        <f>IF(OR(ISBLANK(値貼り付け用シート!U137),値貼り付け用シート!U137&gt;9990),NA(),値貼り付け用シート!U137)</f>
        <v>26</v>
      </c>
      <c r="E3063" s="1">
        <f t="shared" si="1167"/>
        <v>26</v>
      </c>
      <c r="F3063" s="1">
        <f t="shared" si="1176"/>
        <v>200</v>
      </c>
      <c r="G3063" s="1">
        <f t="shared" si="1177"/>
        <v>8</v>
      </c>
      <c r="H3063" s="1">
        <f t="shared" si="1178"/>
        <v>25</v>
      </c>
    </row>
    <row r="3064" spans="1:8" x14ac:dyDescent="0.55000000000000004">
      <c r="A3064" s="1">
        <f>値貼り付け用シート!F137</f>
        <v>8</v>
      </c>
      <c r="B3064" s="1">
        <f>値貼り付け用シート!G137</f>
        <v>5</v>
      </c>
      <c r="C3064" s="1">
        <v>15</v>
      </c>
      <c r="D3064" s="1">
        <f>IF(OR(ISBLANK(値貼り付け用シート!V137),値貼り付け用シート!V137&gt;9990),NA(),値貼り付け用シート!V137)</f>
        <v>23</v>
      </c>
      <c r="E3064" s="1">
        <f t="shared" si="1167"/>
        <v>23</v>
      </c>
      <c r="F3064" s="1">
        <f t="shared" si="1176"/>
        <v>207</v>
      </c>
      <c r="G3064" s="1">
        <f t="shared" si="1177"/>
        <v>8</v>
      </c>
      <c r="H3064" s="1">
        <f t="shared" si="1178"/>
        <v>26</v>
      </c>
    </row>
    <row r="3065" spans="1:8" x14ac:dyDescent="0.55000000000000004">
      <c r="A3065" s="1">
        <f>値貼り付け用シート!F137</f>
        <v>8</v>
      </c>
      <c r="B3065" s="1">
        <f>値貼り付け用シート!G137</f>
        <v>5</v>
      </c>
      <c r="C3065" s="1">
        <v>16</v>
      </c>
      <c r="D3065" s="1">
        <f>IF(OR(ISBLANK(値貼り付け用シート!W137),値貼り付け用シート!W137&gt;9990),NA(),値貼り付け用シート!W137)</f>
        <v>21</v>
      </c>
      <c r="E3065" s="1">
        <f t="shared" si="1167"/>
        <v>21</v>
      </c>
      <c r="F3065" s="1">
        <f t="shared" si="1176"/>
        <v>210</v>
      </c>
      <c r="G3065" s="1">
        <f t="shared" si="1177"/>
        <v>8</v>
      </c>
      <c r="H3065" s="1">
        <f t="shared" si="1178"/>
        <v>26</v>
      </c>
    </row>
    <row r="3066" spans="1:8" x14ac:dyDescent="0.55000000000000004">
      <c r="A3066" s="1">
        <f>値貼り付け用シート!F137</f>
        <v>8</v>
      </c>
      <c r="B3066" s="1">
        <f>値貼り付け用シート!G137</f>
        <v>5</v>
      </c>
      <c r="C3066" s="1">
        <v>17</v>
      </c>
      <c r="D3066" s="1">
        <f>IF(OR(ISBLANK(値貼り付け用シート!X137),値貼り付け用シート!X137&gt;9990),NA(),値貼り付け用シート!X137)</f>
        <v>16</v>
      </c>
      <c r="E3066" s="1">
        <f t="shared" si="1167"/>
        <v>16</v>
      </c>
      <c r="F3066" s="1">
        <f t="shared" si="1176"/>
        <v>205</v>
      </c>
      <c r="G3066" s="1">
        <f t="shared" si="1177"/>
        <v>8</v>
      </c>
      <c r="H3066" s="1">
        <f t="shared" si="1178"/>
        <v>26</v>
      </c>
    </row>
    <row r="3067" spans="1:8" x14ac:dyDescent="0.55000000000000004">
      <c r="A3067" s="1">
        <f>値貼り付け用シート!F137</f>
        <v>8</v>
      </c>
      <c r="B3067" s="1">
        <f>値貼り付け用シート!G137</f>
        <v>5</v>
      </c>
      <c r="C3067" s="1">
        <v>18</v>
      </c>
      <c r="D3067" s="1">
        <f>IF(OR(ISBLANK(値貼り付け用シート!Y137),値貼り付け用シート!Y137&gt;9990),NA(),値貼り付け用シート!Y137)</f>
        <v>12</v>
      </c>
      <c r="E3067" s="1">
        <f t="shared" si="1167"/>
        <v>12</v>
      </c>
      <c r="F3067" s="1">
        <f t="shared" si="1176"/>
        <v>190</v>
      </c>
      <c r="G3067" s="1">
        <f t="shared" si="1177"/>
        <v>8</v>
      </c>
      <c r="H3067" s="1">
        <f t="shared" si="1178"/>
        <v>24</v>
      </c>
    </row>
    <row r="3068" spans="1:8" x14ac:dyDescent="0.55000000000000004">
      <c r="A3068" s="1">
        <f>値貼り付け用シート!F137</f>
        <v>8</v>
      </c>
      <c r="B3068" s="1">
        <f>値貼り付け用シート!G137</f>
        <v>5</v>
      </c>
      <c r="C3068" s="1">
        <v>19</v>
      </c>
      <c r="D3068" s="1">
        <f>IF(OR(ISBLANK(値貼り付け用シート!Z137),値貼り付け用シート!Z137&gt;9990),NA(),値貼り付け用シート!Z137)</f>
        <v>8</v>
      </c>
      <c r="E3068" s="1">
        <f t="shared" si="1167"/>
        <v>8</v>
      </c>
      <c r="F3068" s="1">
        <f t="shared" si="1176"/>
        <v>167</v>
      </c>
      <c r="G3068" s="1">
        <f t="shared" si="1177"/>
        <v>8</v>
      </c>
      <c r="H3068" s="1">
        <f t="shared" si="1178"/>
        <v>21</v>
      </c>
    </row>
    <row r="3069" spans="1:8" x14ac:dyDescent="0.55000000000000004">
      <c r="A3069" s="1">
        <f>値貼り付け用シート!F137</f>
        <v>8</v>
      </c>
      <c r="B3069" s="1">
        <f>値貼り付け用シート!G137</f>
        <v>5</v>
      </c>
      <c r="C3069" s="1">
        <v>20</v>
      </c>
      <c r="D3069" s="1">
        <f>IF(OR(ISBLANK(値貼り付け用シート!AA137),値貼り付け用シート!AA137&gt;9990),NA(),値貼り付け用シート!AA137)</f>
        <v>10</v>
      </c>
      <c r="E3069" s="1">
        <f t="shared" si="1167"/>
        <v>10</v>
      </c>
      <c r="F3069" s="1">
        <f t="shared" si="1176"/>
        <v>147</v>
      </c>
      <c r="G3069" s="1">
        <f t="shared" si="1177"/>
        <v>8</v>
      </c>
      <c r="H3069" s="1">
        <f t="shared" si="1178"/>
        <v>18</v>
      </c>
    </row>
    <row r="3070" spans="1:8" x14ac:dyDescent="0.55000000000000004">
      <c r="A3070" s="1">
        <f>値貼り付け用シート!F137</f>
        <v>8</v>
      </c>
      <c r="B3070" s="1">
        <f>値貼り付け用シート!G137</f>
        <v>5</v>
      </c>
      <c r="C3070" s="1">
        <v>21</v>
      </c>
      <c r="D3070" s="1">
        <f>IF(OR(ISBLANK(値貼り付け用シート!AB137),値貼り付け用シート!AB137&gt;9990),NA(),値貼り付け用シート!AB137)</f>
        <v>12</v>
      </c>
      <c r="E3070" s="1">
        <f t="shared" si="1167"/>
        <v>12</v>
      </c>
      <c r="F3070" s="1">
        <f t="shared" si="1176"/>
        <v>128</v>
      </c>
      <c r="G3070" s="1">
        <f t="shared" si="1177"/>
        <v>8</v>
      </c>
      <c r="H3070" s="1">
        <f t="shared" si="1178"/>
        <v>16</v>
      </c>
    </row>
    <row r="3071" spans="1:8" x14ac:dyDescent="0.55000000000000004">
      <c r="A3071" s="1">
        <f>値貼り付け用シート!F137</f>
        <v>8</v>
      </c>
      <c r="B3071" s="1">
        <f>値貼り付け用シート!G137</f>
        <v>5</v>
      </c>
      <c r="C3071" s="1">
        <v>22</v>
      </c>
      <c r="D3071" s="1">
        <f>IF(OR(ISBLANK(値貼り付け用シート!AC137),値貼り付け用シート!AC137&gt;9990),NA(),値貼り付け用シート!AC137)</f>
        <v>11</v>
      </c>
      <c r="E3071" s="1">
        <f t="shared" si="1167"/>
        <v>11</v>
      </c>
      <c r="F3071" s="1">
        <f t="shared" si="1176"/>
        <v>113</v>
      </c>
      <c r="G3071" s="1">
        <f t="shared" si="1177"/>
        <v>8</v>
      </c>
      <c r="H3071" s="1">
        <f t="shared" si="1178"/>
        <v>14</v>
      </c>
    </row>
    <row r="3072" spans="1:8" x14ac:dyDescent="0.55000000000000004">
      <c r="A3072" s="1">
        <f>値貼り付け用シート!F137</f>
        <v>8</v>
      </c>
      <c r="B3072" s="1">
        <f>値貼り付け用シート!G137</f>
        <v>5</v>
      </c>
      <c r="C3072" s="1">
        <v>23</v>
      </c>
      <c r="D3072" s="1">
        <f>IF(OR(ISBLANK(値貼り付け用シート!AD137),値貼り付け用シート!AD137&gt;9990),NA(),値貼り付け用シート!AD137)</f>
        <v>12</v>
      </c>
      <c r="E3072" s="1">
        <f t="shared" si="1167"/>
        <v>12</v>
      </c>
      <c r="F3072" s="1">
        <f t="shared" si="1176"/>
        <v>102</v>
      </c>
      <c r="G3072" s="1">
        <f t="shared" si="1177"/>
        <v>8</v>
      </c>
      <c r="H3072" s="1">
        <f t="shared" si="1178"/>
        <v>13</v>
      </c>
    </row>
    <row r="3073" spans="1:16" x14ac:dyDescent="0.55000000000000004">
      <c r="A3073" s="1">
        <f>値貼り付け用シート!F137</f>
        <v>8</v>
      </c>
      <c r="B3073" s="1">
        <f>値貼り付け用シート!G137</f>
        <v>5</v>
      </c>
      <c r="C3073" s="1">
        <v>24</v>
      </c>
      <c r="D3073" s="1">
        <f>IF(OR(ISBLANK(値貼り付け用シート!AE137),値貼り付け用シート!AE137&gt;9990),NA(),値貼り付け用シート!AE137)</f>
        <v>12</v>
      </c>
      <c r="E3073" s="1">
        <f t="shared" si="1167"/>
        <v>12</v>
      </c>
      <c r="F3073" s="1">
        <f t="shared" si="1176"/>
        <v>93</v>
      </c>
      <c r="G3073" s="1">
        <f t="shared" si="1177"/>
        <v>8</v>
      </c>
      <c r="H3073" s="1">
        <f t="shared" si="1178"/>
        <v>12</v>
      </c>
    </row>
    <row r="3074" spans="1:16" x14ac:dyDescent="0.55000000000000004">
      <c r="A3074" s="1">
        <f>値貼り付け用シート!F138</f>
        <v>8</v>
      </c>
      <c r="B3074" s="1">
        <f>値貼り付け用シート!G138</f>
        <v>6</v>
      </c>
      <c r="C3074" s="1">
        <v>1</v>
      </c>
      <c r="D3074" s="1">
        <f>IF(OR(ISBLANK(値貼り付け用シート!H138),値貼り付け用シート!H138&gt;9990),NA(),値貼り付け用シート!H138)</f>
        <v>12</v>
      </c>
      <c r="E3074" s="1">
        <f t="shared" si="1167"/>
        <v>12</v>
      </c>
      <c r="F3074" s="1">
        <f t="shared" si="1176"/>
        <v>89</v>
      </c>
      <c r="G3074" s="1">
        <f t="shared" si="1177"/>
        <v>8</v>
      </c>
      <c r="H3074" s="1">
        <f t="shared" si="1178"/>
        <v>11</v>
      </c>
      <c r="I3074" s="1">
        <f t="shared" ref="I3074" si="1187">COUNT(D3074:D3097)</f>
        <v>24</v>
      </c>
      <c r="J3074" s="1">
        <f t="shared" ref="J3074" si="1188">COUNT(H3074:H3097)</f>
        <v>24</v>
      </c>
      <c r="K3074" s="1">
        <f t="shared" ref="K3074" si="1189">IF(AND(I3074&gt;=20,J3074&gt;=20),0,1)</f>
        <v>0</v>
      </c>
      <c r="L3074" s="1">
        <f t="shared" ref="L3074" si="1190">IF(K3074=0,MAX(H3074:H3097),NA())</f>
        <v>15</v>
      </c>
      <c r="M3074" s="1">
        <f t="shared" ref="M3074" si="1191">IF(K3074=0,IF(L3074&lt;=70,1,0),NA())</f>
        <v>1</v>
      </c>
      <c r="N3074" s="1">
        <f t="shared" ref="N3074" si="1192">IF(COUNTIF(D3074:D3097,NA())=24,NA(),MAX(E3074:E3097))</f>
        <v>22</v>
      </c>
      <c r="O3074" s="1">
        <f t="shared" ref="O3074" si="1193">IF(COUNTIF(D3079:D3093,NA())=15,NA(),MAX(E3079:E3093))</f>
        <v>22</v>
      </c>
      <c r="P3074" s="1">
        <f t="shared" ref="P3074" si="1194">COUNTIF(D3074:D3097,"&gt;=120")</f>
        <v>0</v>
      </c>
    </row>
    <row r="3075" spans="1:16" x14ac:dyDescent="0.55000000000000004">
      <c r="A3075" s="1">
        <f>値貼り付け用シート!F138</f>
        <v>8</v>
      </c>
      <c r="B3075" s="1">
        <f>値貼り付け用シート!G138</f>
        <v>6</v>
      </c>
      <c r="C3075" s="1">
        <v>2</v>
      </c>
      <c r="D3075" s="1">
        <f>IF(OR(ISBLANK(値貼り付け用シート!I138),値貼り付け用シート!I138&gt;9990),NA(),値貼り付け用シート!I138)</f>
        <v>11</v>
      </c>
      <c r="E3075" s="1">
        <f t="shared" ref="E3075:E3138" si="1195">IF(ISERROR(D3075),0,D3075)</f>
        <v>11</v>
      </c>
      <c r="F3075" s="1">
        <f t="shared" si="1176"/>
        <v>88</v>
      </c>
      <c r="G3075" s="1">
        <f t="shared" si="1177"/>
        <v>8</v>
      </c>
      <c r="H3075" s="1">
        <f t="shared" si="1178"/>
        <v>11</v>
      </c>
    </row>
    <row r="3076" spans="1:16" x14ac:dyDescent="0.55000000000000004">
      <c r="A3076" s="1">
        <f>値貼り付け用シート!F138</f>
        <v>8</v>
      </c>
      <c r="B3076" s="1">
        <f>値貼り付け用シート!G138</f>
        <v>6</v>
      </c>
      <c r="C3076" s="1">
        <v>3</v>
      </c>
      <c r="D3076" s="1">
        <f>IF(OR(ISBLANK(値貼り付け用シート!J138),値貼り付け用シート!J138&gt;9990),NA(),値貼り付け用シート!J138)</f>
        <v>10</v>
      </c>
      <c r="E3076" s="1">
        <f t="shared" si="1195"/>
        <v>10</v>
      </c>
      <c r="F3076" s="1">
        <f t="shared" si="1176"/>
        <v>90</v>
      </c>
      <c r="G3076" s="1">
        <f t="shared" si="1177"/>
        <v>8</v>
      </c>
      <c r="H3076" s="1">
        <f t="shared" si="1178"/>
        <v>11</v>
      </c>
    </row>
    <row r="3077" spans="1:16" x14ac:dyDescent="0.55000000000000004">
      <c r="A3077" s="1">
        <f>値貼り付け用シート!F138</f>
        <v>8</v>
      </c>
      <c r="B3077" s="1">
        <f>値貼り付け用シート!G138</f>
        <v>6</v>
      </c>
      <c r="C3077" s="1">
        <v>4</v>
      </c>
      <c r="D3077" s="1">
        <f>IF(OR(ISBLANK(値貼り付け用シート!K138),値貼り付け用シート!K138&gt;9990),NA(),値貼り付け用シート!K138)</f>
        <v>8</v>
      </c>
      <c r="E3077" s="1">
        <f t="shared" si="1195"/>
        <v>8</v>
      </c>
      <c r="F3077" s="1">
        <f t="shared" si="1176"/>
        <v>88</v>
      </c>
      <c r="G3077" s="1">
        <f t="shared" si="1177"/>
        <v>8</v>
      </c>
      <c r="H3077" s="1">
        <f t="shared" si="1178"/>
        <v>11</v>
      </c>
    </row>
    <row r="3078" spans="1:16" x14ac:dyDescent="0.55000000000000004">
      <c r="A3078" s="1">
        <f>値貼り付け用シート!F138</f>
        <v>8</v>
      </c>
      <c r="B3078" s="1">
        <f>値貼り付け用シート!G138</f>
        <v>6</v>
      </c>
      <c r="C3078" s="1">
        <v>5</v>
      </c>
      <c r="D3078" s="1">
        <f>IF(OR(ISBLANK(値貼り付け用シート!L138),値貼り付け用シート!L138&gt;9990),NA(),値貼り付け用シート!L138)</f>
        <v>7</v>
      </c>
      <c r="E3078" s="1">
        <f t="shared" si="1195"/>
        <v>7</v>
      </c>
      <c r="F3078" s="1">
        <f t="shared" si="1176"/>
        <v>83</v>
      </c>
      <c r="G3078" s="1">
        <f t="shared" si="1177"/>
        <v>8</v>
      </c>
      <c r="H3078" s="1">
        <f t="shared" si="1178"/>
        <v>10</v>
      </c>
    </row>
    <row r="3079" spans="1:16" x14ac:dyDescent="0.55000000000000004">
      <c r="A3079" s="1">
        <f>値貼り付け用シート!F138</f>
        <v>8</v>
      </c>
      <c r="B3079" s="1">
        <f>値貼り付け用シート!G138</f>
        <v>6</v>
      </c>
      <c r="C3079" s="1">
        <v>6</v>
      </c>
      <c r="D3079" s="1">
        <f>IF(OR(ISBLANK(値貼り付け用シート!M138),値貼り付け用シート!M138&gt;9990),NA(),値貼り付け用シート!M138)</f>
        <v>7</v>
      </c>
      <c r="E3079" s="1">
        <f t="shared" si="1195"/>
        <v>7</v>
      </c>
      <c r="F3079" s="1">
        <f t="shared" si="1176"/>
        <v>79</v>
      </c>
      <c r="G3079" s="1">
        <f t="shared" si="1177"/>
        <v>8</v>
      </c>
      <c r="H3079" s="1">
        <f t="shared" si="1178"/>
        <v>10</v>
      </c>
    </row>
    <row r="3080" spans="1:16" x14ac:dyDescent="0.55000000000000004">
      <c r="A3080" s="1">
        <f>値貼り付け用シート!F138</f>
        <v>8</v>
      </c>
      <c r="B3080" s="1">
        <f>値貼り付け用シート!G138</f>
        <v>6</v>
      </c>
      <c r="C3080" s="1">
        <v>7</v>
      </c>
      <c r="D3080" s="1">
        <f>IF(OR(ISBLANK(値貼り付け用シート!N138),値貼り付け用シート!N138&gt;9990),NA(),値貼り付け用シート!N138)</f>
        <v>7</v>
      </c>
      <c r="E3080" s="1">
        <f t="shared" si="1195"/>
        <v>7</v>
      </c>
      <c r="F3080" s="1">
        <f t="shared" si="1176"/>
        <v>74</v>
      </c>
      <c r="G3080" s="1">
        <f t="shared" si="1177"/>
        <v>8</v>
      </c>
      <c r="H3080" s="1">
        <f t="shared" si="1178"/>
        <v>9</v>
      </c>
    </row>
    <row r="3081" spans="1:16" x14ac:dyDescent="0.55000000000000004">
      <c r="A3081" s="1">
        <f>値貼り付け用シート!F138</f>
        <v>8</v>
      </c>
      <c r="B3081" s="1">
        <f>値貼り付け用シート!G138</f>
        <v>6</v>
      </c>
      <c r="C3081" s="1">
        <v>8</v>
      </c>
      <c r="D3081" s="1">
        <f>IF(OR(ISBLANK(値貼り付け用シート!O138),値貼り付け用シート!O138&gt;9990),NA(),値貼り付け用シート!O138)</f>
        <v>7</v>
      </c>
      <c r="E3081" s="1">
        <f t="shared" si="1195"/>
        <v>7</v>
      </c>
      <c r="F3081" s="1">
        <f t="shared" si="1176"/>
        <v>69</v>
      </c>
      <c r="G3081" s="1">
        <f t="shared" si="1177"/>
        <v>8</v>
      </c>
      <c r="H3081" s="1">
        <f t="shared" si="1178"/>
        <v>9</v>
      </c>
    </row>
    <row r="3082" spans="1:16" x14ac:dyDescent="0.55000000000000004">
      <c r="A3082" s="1">
        <f>値貼り付け用シート!F138</f>
        <v>8</v>
      </c>
      <c r="B3082" s="1">
        <f>値貼り付け用シート!G138</f>
        <v>6</v>
      </c>
      <c r="C3082" s="1">
        <v>9</v>
      </c>
      <c r="D3082" s="1">
        <f>IF(OR(ISBLANK(値貼り付け用シート!P138),値貼り付け用シート!P138&gt;9990),NA(),値貼り付け用シート!P138)</f>
        <v>10</v>
      </c>
      <c r="E3082" s="1">
        <f t="shared" si="1195"/>
        <v>10</v>
      </c>
      <c r="F3082" s="1">
        <f t="shared" si="1176"/>
        <v>67</v>
      </c>
      <c r="G3082" s="1">
        <f t="shared" si="1177"/>
        <v>8</v>
      </c>
      <c r="H3082" s="1">
        <f t="shared" si="1178"/>
        <v>8</v>
      </c>
    </row>
    <row r="3083" spans="1:16" x14ac:dyDescent="0.55000000000000004">
      <c r="A3083" s="1">
        <f>値貼り付け用シート!F138</f>
        <v>8</v>
      </c>
      <c r="B3083" s="1">
        <f>値貼り付け用シート!G138</f>
        <v>6</v>
      </c>
      <c r="C3083" s="1">
        <v>10</v>
      </c>
      <c r="D3083" s="1">
        <f>IF(OR(ISBLANK(値貼り付け用シート!Q138),値貼り付け用シート!Q138&gt;9990),NA(),値貼り付け用シート!Q138)</f>
        <v>14</v>
      </c>
      <c r="E3083" s="1">
        <f t="shared" si="1195"/>
        <v>14</v>
      </c>
      <c r="F3083" s="1">
        <f t="shared" si="1176"/>
        <v>70</v>
      </c>
      <c r="G3083" s="1">
        <f t="shared" si="1177"/>
        <v>8</v>
      </c>
      <c r="H3083" s="1">
        <f t="shared" si="1178"/>
        <v>9</v>
      </c>
    </row>
    <row r="3084" spans="1:16" x14ac:dyDescent="0.55000000000000004">
      <c r="A3084" s="1">
        <f>値貼り付け用シート!F138</f>
        <v>8</v>
      </c>
      <c r="B3084" s="1">
        <f>値貼り付け用シート!G138</f>
        <v>6</v>
      </c>
      <c r="C3084" s="1">
        <v>11</v>
      </c>
      <c r="D3084" s="1">
        <f>IF(OR(ISBLANK(値貼り付け用シート!R138),値貼り付け用シート!R138&gt;9990),NA(),値貼り付け用シート!R138)</f>
        <v>14</v>
      </c>
      <c r="E3084" s="1">
        <f t="shared" si="1195"/>
        <v>14</v>
      </c>
      <c r="F3084" s="1">
        <f t="shared" si="1176"/>
        <v>74</v>
      </c>
      <c r="G3084" s="1">
        <f t="shared" si="1177"/>
        <v>8</v>
      </c>
      <c r="H3084" s="1">
        <f t="shared" si="1178"/>
        <v>9</v>
      </c>
    </row>
    <row r="3085" spans="1:16" x14ac:dyDescent="0.55000000000000004">
      <c r="A3085" s="1">
        <f>値貼り付け用シート!F138</f>
        <v>8</v>
      </c>
      <c r="B3085" s="1">
        <f>値貼り付け用シート!G138</f>
        <v>6</v>
      </c>
      <c r="C3085" s="1">
        <v>12</v>
      </c>
      <c r="D3085" s="1">
        <f>IF(OR(ISBLANK(値貼り付け用シート!S138),値貼り付け用シート!S138&gt;9990),NA(),値貼り付け用シート!S138)</f>
        <v>20</v>
      </c>
      <c r="E3085" s="1">
        <f t="shared" si="1195"/>
        <v>20</v>
      </c>
      <c r="F3085" s="1">
        <f t="shared" si="1176"/>
        <v>86</v>
      </c>
      <c r="G3085" s="1">
        <f t="shared" si="1177"/>
        <v>8</v>
      </c>
      <c r="H3085" s="1">
        <f t="shared" si="1178"/>
        <v>11</v>
      </c>
    </row>
    <row r="3086" spans="1:16" x14ac:dyDescent="0.55000000000000004">
      <c r="A3086" s="1">
        <f>値貼り付け用シート!F138</f>
        <v>8</v>
      </c>
      <c r="B3086" s="1">
        <f>値貼り付け用シート!G138</f>
        <v>6</v>
      </c>
      <c r="C3086" s="1">
        <v>13</v>
      </c>
      <c r="D3086" s="1">
        <f>IF(OR(ISBLANK(値貼り付け用シート!T138),値貼り付け用シート!T138&gt;9990),NA(),値貼り付け用シート!T138)</f>
        <v>22</v>
      </c>
      <c r="E3086" s="1">
        <f t="shared" si="1195"/>
        <v>22</v>
      </c>
      <c r="F3086" s="1">
        <f t="shared" si="1176"/>
        <v>101</v>
      </c>
      <c r="G3086" s="1">
        <f t="shared" si="1177"/>
        <v>8</v>
      </c>
      <c r="H3086" s="1">
        <f t="shared" si="1178"/>
        <v>13</v>
      </c>
    </row>
    <row r="3087" spans="1:16" x14ac:dyDescent="0.55000000000000004">
      <c r="A3087" s="1">
        <f>値貼り付け用シート!F138</f>
        <v>8</v>
      </c>
      <c r="B3087" s="1">
        <f>値貼り付け用シート!G138</f>
        <v>6</v>
      </c>
      <c r="C3087" s="1">
        <v>14</v>
      </c>
      <c r="D3087" s="1">
        <f>IF(OR(ISBLANK(値貼り付け用シート!U138),値貼り付け用シート!U138&gt;9990),NA(),値貼り付け用シート!U138)</f>
        <v>14</v>
      </c>
      <c r="E3087" s="1">
        <f t="shared" si="1195"/>
        <v>14</v>
      </c>
      <c r="F3087" s="1">
        <f t="shared" si="1176"/>
        <v>108</v>
      </c>
      <c r="G3087" s="1">
        <f t="shared" si="1177"/>
        <v>8</v>
      </c>
      <c r="H3087" s="1">
        <f t="shared" si="1178"/>
        <v>14</v>
      </c>
    </row>
    <row r="3088" spans="1:16" x14ac:dyDescent="0.55000000000000004">
      <c r="A3088" s="1">
        <f>値貼り付け用シート!F138</f>
        <v>8</v>
      </c>
      <c r="B3088" s="1">
        <f>値貼り付け用シート!G138</f>
        <v>6</v>
      </c>
      <c r="C3088" s="1">
        <v>15</v>
      </c>
      <c r="D3088" s="1">
        <f>IF(OR(ISBLANK(値貼り付け用シート!V138),値貼り付け用シート!V138&gt;9990),NA(),値貼り付け用シート!V138)</f>
        <v>15</v>
      </c>
      <c r="E3088" s="1">
        <f t="shared" si="1195"/>
        <v>15</v>
      </c>
      <c r="F3088" s="1">
        <f t="shared" si="1176"/>
        <v>116</v>
      </c>
      <c r="G3088" s="1">
        <f t="shared" si="1177"/>
        <v>8</v>
      </c>
      <c r="H3088" s="1">
        <f t="shared" si="1178"/>
        <v>15</v>
      </c>
    </row>
    <row r="3089" spans="1:16" x14ac:dyDescent="0.55000000000000004">
      <c r="A3089" s="1">
        <f>値貼り付け用シート!F138</f>
        <v>8</v>
      </c>
      <c r="B3089" s="1">
        <f>値貼り付け用シート!G138</f>
        <v>6</v>
      </c>
      <c r="C3089" s="1">
        <v>16</v>
      </c>
      <c r="D3089" s="1">
        <f>IF(OR(ISBLANK(値貼り付け用シート!W138),値貼り付け用シート!W138&gt;9990),NA(),値貼り付け用シート!W138)</f>
        <v>11</v>
      </c>
      <c r="E3089" s="1">
        <f t="shared" si="1195"/>
        <v>11</v>
      </c>
      <c r="F3089" s="1">
        <f t="shared" si="1176"/>
        <v>120</v>
      </c>
      <c r="G3089" s="1">
        <f t="shared" si="1177"/>
        <v>8</v>
      </c>
      <c r="H3089" s="1">
        <f t="shared" si="1178"/>
        <v>15</v>
      </c>
    </row>
    <row r="3090" spans="1:16" x14ac:dyDescent="0.55000000000000004">
      <c r="A3090" s="1">
        <f>値貼り付け用シート!F138</f>
        <v>8</v>
      </c>
      <c r="B3090" s="1">
        <f>値貼り付け用シート!G138</f>
        <v>6</v>
      </c>
      <c r="C3090" s="1">
        <v>17</v>
      </c>
      <c r="D3090" s="1">
        <f>IF(OR(ISBLANK(値貼り付け用シート!X138),値貼り付け用シート!X138&gt;9990),NA(),値貼り付け用シート!X138)</f>
        <v>10</v>
      </c>
      <c r="E3090" s="1">
        <f t="shared" si="1195"/>
        <v>10</v>
      </c>
      <c r="F3090" s="1">
        <f t="shared" si="1176"/>
        <v>120</v>
      </c>
      <c r="G3090" s="1">
        <f t="shared" si="1177"/>
        <v>8</v>
      </c>
      <c r="H3090" s="1">
        <f t="shared" si="1178"/>
        <v>15</v>
      </c>
    </row>
    <row r="3091" spans="1:16" x14ac:dyDescent="0.55000000000000004">
      <c r="A3091" s="1">
        <f>値貼り付け用シート!F138</f>
        <v>8</v>
      </c>
      <c r="B3091" s="1">
        <f>値貼り付け用シート!G138</f>
        <v>6</v>
      </c>
      <c r="C3091" s="1">
        <v>18</v>
      </c>
      <c r="D3091" s="1">
        <f>IF(OR(ISBLANK(値貼り付け用シート!Y138),値貼り付け用シート!Y138&gt;9990),NA(),値貼り付け用シート!Y138)</f>
        <v>11</v>
      </c>
      <c r="E3091" s="1">
        <f t="shared" si="1195"/>
        <v>11</v>
      </c>
      <c r="F3091" s="1">
        <f t="shared" si="1176"/>
        <v>117</v>
      </c>
      <c r="G3091" s="1">
        <f t="shared" si="1177"/>
        <v>8</v>
      </c>
      <c r="H3091" s="1">
        <f t="shared" si="1178"/>
        <v>15</v>
      </c>
    </row>
    <row r="3092" spans="1:16" x14ac:dyDescent="0.55000000000000004">
      <c r="A3092" s="1">
        <f>値貼り付け用シート!F138</f>
        <v>8</v>
      </c>
      <c r="B3092" s="1">
        <f>値貼り付け用シート!G138</f>
        <v>6</v>
      </c>
      <c r="C3092" s="1">
        <v>19</v>
      </c>
      <c r="D3092" s="1">
        <f>IF(OR(ISBLANK(値貼り付け用シート!Z138),値貼り付け用シート!Z138&gt;9990),NA(),値貼り付け用シート!Z138)</f>
        <v>10</v>
      </c>
      <c r="E3092" s="1">
        <f t="shared" si="1195"/>
        <v>10</v>
      </c>
      <c r="F3092" s="1">
        <f t="shared" si="1176"/>
        <v>113</v>
      </c>
      <c r="G3092" s="1">
        <f t="shared" si="1177"/>
        <v>8</v>
      </c>
      <c r="H3092" s="1">
        <f t="shared" si="1178"/>
        <v>14</v>
      </c>
    </row>
    <row r="3093" spans="1:16" x14ac:dyDescent="0.55000000000000004">
      <c r="A3093" s="1">
        <f>値貼り付け用シート!F138</f>
        <v>8</v>
      </c>
      <c r="B3093" s="1">
        <f>値貼り付け用シート!G138</f>
        <v>6</v>
      </c>
      <c r="C3093" s="1">
        <v>20</v>
      </c>
      <c r="D3093" s="1">
        <f>IF(OR(ISBLANK(値貼り付け用シート!AA138),値貼り付け用シート!AA138&gt;9990),NA(),値貼り付け用シート!AA138)</f>
        <v>8</v>
      </c>
      <c r="E3093" s="1">
        <f t="shared" si="1195"/>
        <v>8</v>
      </c>
      <c r="F3093" s="1">
        <f t="shared" si="1176"/>
        <v>101</v>
      </c>
      <c r="G3093" s="1">
        <f t="shared" si="1177"/>
        <v>8</v>
      </c>
      <c r="H3093" s="1">
        <f t="shared" si="1178"/>
        <v>13</v>
      </c>
    </row>
    <row r="3094" spans="1:16" x14ac:dyDescent="0.55000000000000004">
      <c r="A3094" s="1">
        <f>値貼り付け用シート!F138</f>
        <v>8</v>
      </c>
      <c r="B3094" s="1">
        <f>値貼り付け用シート!G138</f>
        <v>6</v>
      </c>
      <c r="C3094" s="1">
        <v>21</v>
      </c>
      <c r="D3094" s="1">
        <f>IF(OR(ISBLANK(値貼り付け用シート!AB138),値貼り付け用シート!AB138&gt;9990),NA(),値貼り付け用シート!AB138)</f>
        <v>9</v>
      </c>
      <c r="E3094" s="1">
        <f t="shared" si="1195"/>
        <v>9</v>
      </c>
      <c r="F3094" s="1">
        <f t="shared" si="1176"/>
        <v>88</v>
      </c>
      <c r="G3094" s="1">
        <f t="shared" si="1177"/>
        <v>8</v>
      </c>
      <c r="H3094" s="1">
        <f t="shared" si="1178"/>
        <v>11</v>
      </c>
    </row>
    <row r="3095" spans="1:16" x14ac:dyDescent="0.55000000000000004">
      <c r="A3095" s="1">
        <f>値貼り付け用シート!F138</f>
        <v>8</v>
      </c>
      <c r="B3095" s="1">
        <f>値貼り付け用シート!G138</f>
        <v>6</v>
      </c>
      <c r="C3095" s="1">
        <v>22</v>
      </c>
      <c r="D3095" s="1">
        <f>IF(OR(ISBLANK(値貼り付け用シート!AC138),値貼り付け用シート!AC138&gt;9990),NA(),値貼り付け用シート!AC138)</f>
        <v>9</v>
      </c>
      <c r="E3095" s="1">
        <f t="shared" si="1195"/>
        <v>9</v>
      </c>
      <c r="F3095" s="1">
        <f t="shared" si="1176"/>
        <v>83</v>
      </c>
      <c r="G3095" s="1">
        <f t="shared" si="1177"/>
        <v>8</v>
      </c>
      <c r="H3095" s="1">
        <f t="shared" si="1178"/>
        <v>10</v>
      </c>
    </row>
    <row r="3096" spans="1:16" x14ac:dyDescent="0.55000000000000004">
      <c r="A3096" s="1">
        <f>値貼り付け用シート!F138</f>
        <v>8</v>
      </c>
      <c r="B3096" s="1">
        <f>値貼り付け用シート!G138</f>
        <v>6</v>
      </c>
      <c r="C3096" s="1">
        <v>23</v>
      </c>
      <c r="D3096" s="1">
        <f>IF(OR(ISBLANK(値貼り付け用シート!AD138),値貼り付け用シート!AD138&gt;9990),NA(),値貼り付け用シート!AD138)</f>
        <v>11</v>
      </c>
      <c r="E3096" s="1">
        <f t="shared" si="1195"/>
        <v>11</v>
      </c>
      <c r="F3096" s="1">
        <f t="shared" si="1176"/>
        <v>79</v>
      </c>
      <c r="G3096" s="1">
        <f t="shared" si="1177"/>
        <v>8</v>
      </c>
      <c r="H3096" s="1">
        <f t="shared" si="1178"/>
        <v>10</v>
      </c>
    </row>
    <row r="3097" spans="1:16" x14ac:dyDescent="0.55000000000000004">
      <c r="A3097" s="1">
        <f>値貼り付け用シート!F138</f>
        <v>8</v>
      </c>
      <c r="B3097" s="1">
        <f>値貼り付け用シート!G138</f>
        <v>6</v>
      </c>
      <c r="C3097" s="1">
        <v>24</v>
      </c>
      <c r="D3097" s="1">
        <f>IF(OR(ISBLANK(値貼り付け用シート!AE138),値貼り付け用シート!AE138&gt;9990),NA(),値貼り付け用シート!AE138)</f>
        <v>16</v>
      </c>
      <c r="E3097" s="1">
        <f t="shared" si="1195"/>
        <v>16</v>
      </c>
      <c r="F3097" s="1">
        <f t="shared" si="1176"/>
        <v>84</v>
      </c>
      <c r="G3097" s="1">
        <f t="shared" si="1177"/>
        <v>8</v>
      </c>
      <c r="H3097" s="1">
        <f t="shared" si="1178"/>
        <v>11</v>
      </c>
    </row>
    <row r="3098" spans="1:16" x14ac:dyDescent="0.55000000000000004">
      <c r="A3098" s="1">
        <f>値貼り付け用シート!F139</f>
        <v>8</v>
      </c>
      <c r="B3098" s="1">
        <f>値貼り付け用シート!G139</f>
        <v>7</v>
      </c>
      <c r="C3098" s="1">
        <v>1</v>
      </c>
      <c r="D3098" s="1">
        <f>IF(OR(ISBLANK(値貼り付け用シート!H139),値貼り付け用シート!H139&gt;9990),NA(),値貼り付け用シート!H139)</f>
        <v>12</v>
      </c>
      <c r="E3098" s="1">
        <f t="shared" si="1195"/>
        <v>12</v>
      </c>
      <c r="F3098" s="1">
        <f t="shared" si="1176"/>
        <v>86</v>
      </c>
      <c r="G3098" s="1">
        <f t="shared" si="1177"/>
        <v>8</v>
      </c>
      <c r="H3098" s="1">
        <f t="shared" si="1178"/>
        <v>11</v>
      </c>
      <c r="I3098" s="1">
        <f t="shared" ref="I3098" si="1196">COUNT(D3098:D3121)</f>
        <v>24</v>
      </c>
      <c r="J3098" s="1">
        <f t="shared" ref="J3098" si="1197">COUNT(H3098:H3121)</f>
        <v>24</v>
      </c>
      <c r="K3098" s="1">
        <f t="shared" ref="K3098" si="1198">IF(AND(I3098&gt;=20,J3098&gt;=20),0,1)</f>
        <v>0</v>
      </c>
      <c r="L3098" s="1">
        <f t="shared" ref="L3098" si="1199">IF(K3098=0,MAX(H3098:H3121),NA())</f>
        <v>18</v>
      </c>
      <c r="M3098" s="1">
        <f t="shared" ref="M3098" si="1200">IF(K3098=0,IF(L3098&lt;=70,1,0),NA())</f>
        <v>1</v>
      </c>
      <c r="N3098" s="1">
        <f t="shared" ref="N3098" si="1201">IF(COUNTIF(D3098:D3121,NA())=24,NA(),MAX(E3098:E3121))</f>
        <v>27</v>
      </c>
      <c r="O3098" s="1">
        <f t="shared" ref="O3098" si="1202">IF(COUNTIF(D3103:D3117,NA())=15,NA(),MAX(E3103:E3117))</f>
        <v>27</v>
      </c>
      <c r="P3098" s="1">
        <f t="shared" ref="P3098" si="1203">COUNTIF(D3098:D3121,"&gt;=120")</f>
        <v>0</v>
      </c>
    </row>
    <row r="3099" spans="1:16" x14ac:dyDescent="0.55000000000000004">
      <c r="A3099" s="1">
        <f>値貼り付け用シート!F139</f>
        <v>8</v>
      </c>
      <c r="B3099" s="1">
        <f>値貼り付け用シート!G139</f>
        <v>7</v>
      </c>
      <c r="C3099" s="1">
        <v>2</v>
      </c>
      <c r="D3099" s="1">
        <f>IF(OR(ISBLANK(値貼り付け用シート!I139),値貼り付け用シート!I139&gt;9990),NA(),値貼り付け用シート!I139)</f>
        <v>8</v>
      </c>
      <c r="E3099" s="1">
        <f t="shared" si="1195"/>
        <v>8</v>
      </c>
      <c r="F3099" s="1">
        <f t="shared" ref="F3099:F3162" si="1204">SUM(E3092:E3099)</f>
        <v>83</v>
      </c>
      <c r="G3099" s="1">
        <f t="shared" ref="G3099:G3162" si="1205">COUNT(D3092:D3099)</f>
        <v>8</v>
      </c>
      <c r="H3099" s="1">
        <f t="shared" ref="H3099:H3162" si="1206">IF(G3099&gt;=6,ROUND(F3099/G3099,0),NA())</f>
        <v>10</v>
      </c>
    </row>
    <row r="3100" spans="1:16" x14ac:dyDescent="0.55000000000000004">
      <c r="A3100" s="1">
        <f>値貼り付け用シート!F139</f>
        <v>8</v>
      </c>
      <c r="B3100" s="1">
        <f>値貼り付け用シート!G139</f>
        <v>7</v>
      </c>
      <c r="C3100" s="1">
        <v>3</v>
      </c>
      <c r="D3100" s="1">
        <f>IF(OR(ISBLANK(値貼り付け用シート!J139),値貼り付け用シート!J139&gt;9990),NA(),値貼り付け用シート!J139)</f>
        <v>12</v>
      </c>
      <c r="E3100" s="1">
        <f t="shared" si="1195"/>
        <v>12</v>
      </c>
      <c r="F3100" s="1">
        <f t="shared" si="1204"/>
        <v>85</v>
      </c>
      <c r="G3100" s="1">
        <f t="shared" si="1205"/>
        <v>8</v>
      </c>
      <c r="H3100" s="1">
        <f t="shared" si="1206"/>
        <v>11</v>
      </c>
    </row>
    <row r="3101" spans="1:16" x14ac:dyDescent="0.55000000000000004">
      <c r="A3101" s="1">
        <f>値貼り付け用シート!F139</f>
        <v>8</v>
      </c>
      <c r="B3101" s="1">
        <f>値貼り付け用シート!G139</f>
        <v>7</v>
      </c>
      <c r="C3101" s="1">
        <v>4</v>
      </c>
      <c r="D3101" s="1">
        <f>IF(OR(ISBLANK(値貼り付け用シート!K139),値貼り付け用シート!K139&gt;9990),NA(),値貼り付け用シート!K139)</f>
        <v>13</v>
      </c>
      <c r="E3101" s="1">
        <f t="shared" si="1195"/>
        <v>13</v>
      </c>
      <c r="F3101" s="1">
        <f t="shared" si="1204"/>
        <v>90</v>
      </c>
      <c r="G3101" s="1">
        <f t="shared" si="1205"/>
        <v>8</v>
      </c>
      <c r="H3101" s="1">
        <f t="shared" si="1206"/>
        <v>11</v>
      </c>
    </row>
    <row r="3102" spans="1:16" x14ac:dyDescent="0.55000000000000004">
      <c r="A3102" s="1">
        <f>値貼り付け用シート!F139</f>
        <v>8</v>
      </c>
      <c r="B3102" s="1">
        <f>値貼り付け用シート!G139</f>
        <v>7</v>
      </c>
      <c r="C3102" s="1">
        <v>5</v>
      </c>
      <c r="D3102" s="1">
        <f>IF(OR(ISBLANK(値貼り付け用シート!L139),値貼り付け用シート!L139&gt;9990),NA(),値貼り付け用シート!L139)</f>
        <v>11</v>
      </c>
      <c r="E3102" s="1">
        <f t="shared" si="1195"/>
        <v>11</v>
      </c>
      <c r="F3102" s="1">
        <f t="shared" si="1204"/>
        <v>92</v>
      </c>
      <c r="G3102" s="1">
        <f t="shared" si="1205"/>
        <v>8</v>
      </c>
      <c r="H3102" s="1">
        <f t="shared" si="1206"/>
        <v>12</v>
      </c>
    </row>
    <row r="3103" spans="1:16" x14ac:dyDescent="0.55000000000000004">
      <c r="A3103" s="1">
        <f>値貼り付け用シート!F139</f>
        <v>8</v>
      </c>
      <c r="B3103" s="1">
        <f>値貼り付け用シート!G139</f>
        <v>7</v>
      </c>
      <c r="C3103" s="1">
        <v>6</v>
      </c>
      <c r="D3103" s="1">
        <f>IF(OR(ISBLANK(値貼り付け用シート!M139),値貼り付け用シート!M139&gt;9990),NA(),値貼り付け用シート!M139)</f>
        <v>12</v>
      </c>
      <c r="E3103" s="1">
        <f t="shared" si="1195"/>
        <v>12</v>
      </c>
      <c r="F3103" s="1">
        <f t="shared" si="1204"/>
        <v>95</v>
      </c>
      <c r="G3103" s="1">
        <f t="shared" si="1205"/>
        <v>8</v>
      </c>
      <c r="H3103" s="1">
        <f t="shared" si="1206"/>
        <v>12</v>
      </c>
    </row>
    <row r="3104" spans="1:16" x14ac:dyDescent="0.55000000000000004">
      <c r="A3104" s="1">
        <f>値貼り付け用シート!F139</f>
        <v>8</v>
      </c>
      <c r="B3104" s="1">
        <f>値貼り付け用シート!G139</f>
        <v>7</v>
      </c>
      <c r="C3104" s="1">
        <v>7</v>
      </c>
      <c r="D3104" s="1">
        <f>IF(OR(ISBLANK(値貼り付け用シート!N139),値貼り付け用シート!N139&gt;9990),NA(),値貼り付け用シート!N139)</f>
        <v>12</v>
      </c>
      <c r="E3104" s="1">
        <f t="shared" si="1195"/>
        <v>12</v>
      </c>
      <c r="F3104" s="1">
        <f t="shared" si="1204"/>
        <v>96</v>
      </c>
      <c r="G3104" s="1">
        <f t="shared" si="1205"/>
        <v>8</v>
      </c>
      <c r="H3104" s="1">
        <f t="shared" si="1206"/>
        <v>12</v>
      </c>
    </row>
    <row r="3105" spans="1:8" x14ac:dyDescent="0.55000000000000004">
      <c r="A3105" s="1">
        <f>値貼り付け用シート!F139</f>
        <v>8</v>
      </c>
      <c r="B3105" s="1">
        <f>値貼り付け用シート!G139</f>
        <v>7</v>
      </c>
      <c r="C3105" s="1">
        <v>8</v>
      </c>
      <c r="D3105" s="1">
        <f>IF(OR(ISBLANK(値貼り付け用シート!O139),値貼り付け用シート!O139&gt;9990),NA(),値貼り付け用シート!O139)</f>
        <v>12</v>
      </c>
      <c r="E3105" s="1">
        <f t="shared" si="1195"/>
        <v>12</v>
      </c>
      <c r="F3105" s="1">
        <f t="shared" si="1204"/>
        <v>92</v>
      </c>
      <c r="G3105" s="1">
        <f t="shared" si="1205"/>
        <v>8</v>
      </c>
      <c r="H3105" s="1">
        <f t="shared" si="1206"/>
        <v>12</v>
      </c>
    </row>
    <row r="3106" spans="1:8" x14ac:dyDescent="0.55000000000000004">
      <c r="A3106" s="1">
        <f>値貼り付け用シート!F139</f>
        <v>8</v>
      </c>
      <c r="B3106" s="1">
        <f>値貼り付け用シート!G139</f>
        <v>7</v>
      </c>
      <c r="C3106" s="1">
        <v>9</v>
      </c>
      <c r="D3106" s="1">
        <f>IF(OR(ISBLANK(値貼り付け用シート!P139),値貼り付け用シート!P139&gt;9990),NA(),値貼り付け用シート!P139)</f>
        <v>10</v>
      </c>
      <c r="E3106" s="1">
        <f t="shared" si="1195"/>
        <v>10</v>
      </c>
      <c r="F3106" s="1">
        <f t="shared" si="1204"/>
        <v>90</v>
      </c>
      <c r="G3106" s="1">
        <f t="shared" si="1205"/>
        <v>8</v>
      </c>
      <c r="H3106" s="1">
        <f t="shared" si="1206"/>
        <v>11</v>
      </c>
    </row>
    <row r="3107" spans="1:8" x14ac:dyDescent="0.55000000000000004">
      <c r="A3107" s="1">
        <f>値貼り付け用シート!F139</f>
        <v>8</v>
      </c>
      <c r="B3107" s="1">
        <f>値貼り付け用シート!G139</f>
        <v>7</v>
      </c>
      <c r="C3107" s="1">
        <v>10</v>
      </c>
      <c r="D3107" s="1">
        <f>IF(OR(ISBLANK(値貼り付け用シート!Q139),値貼り付け用シート!Q139&gt;9990),NA(),値貼り付け用シート!Q139)</f>
        <v>12</v>
      </c>
      <c r="E3107" s="1">
        <f t="shared" si="1195"/>
        <v>12</v>
      </c>
      <c r="F3107" s="1">
        <f t="shared" si="1204"/>
        <v>94</v>
      </c>
      <c r="G3107" s="1">
        <f t="shared" si="1205"/>
        <v>8</v>
      </c>
      <c r="H3107" s="1">
        <f t="shared" si="1206"/>
        <v>12</v>
      </c>
    </row>
    <row r="3108" spans="1:8" x14ac:dyDescent="0.55000000000000004">
      <c r="A3108" s="1">
        <f>値貼り付け用シート!F139</f>
        <v>8</v>
      </c>
      <c r="B3108" s="1">
        <f>値貼り付け用シート!G139</f>
        <v>7</v>
      </c>
      <c r="C3108" s="1">
        <v>11</v>
      </c>
      <c r="D3108" s="1">
        <f>IF(OR(ISBLANK(値貼り付け用シート!R139),値貼り付け用シート!R139&gt;9990),NA(),値貼り付け用シート!R139)</f>
        <v>16</v>
      </c>
      <c r="E3108" s="1">
        <f t="shared" si="1195"/>
        <v>16</v>
      </c>
      <c r="F3108" s="1">
        <f t="shared" si="1204"/>
        <v>98</v>
      </c>
      <c r="G3108" s="1">
        <f t="shared" si="1205"/>
        <v>8</v>
      </c>
      <c r="H3108" s="1">
        <f t="shared" si="1206"/>
        <v>12</v>
      </c>
    </row>
    <row r="3109" spans="1:8" x14ac:dyDescent="0.55000000000000004">
      <c r="A3109" s="1">
        <f>値貼り付け用シート!F139</f>
        <v>8</v>
      </c>
      <c r="B3109" s="1">
        <f>値貼り付け用シート!G139</f>
        <v>7</v>
      </c>
      <c r="C3109" s="1">
        <v>12</v>
      </c>
      <c r="D3109" s="1">
        <f>IF(OR(ISBLANK(値貼り付け用シート!S139),値貼り付け用シート!S139&gt;9990),NA(),値貼り付け用シート!S139)</f>
        <v>17</v>
      </c>
      <c r="E3109" s="1">
        <f t="shared" si="1195"/>
        <v>17</v>
      </c>
      <c r="F3109" s="1">
        <f t="shared" si="1204"/>
        <v>102</v>
      </c>
      <c r="G3109" s="1">
        <f t="shared" si="1205"/>
        <v>8</v>
      </c>
      <c r="H3109" s="1">
        <f t="shared" si="1206"/>
        <v>13</v>
      </c>
    </row>
    <row r="3110" spans="1:8" x14ac:dyDescent="0.55000000000000004">
      <c r="A3110" s="1">
        <f>値貼り付け用シート!F139</f>
        <v>8</v>
      </c>
      <c r="B3110" s="1">
        <f>値貼り付け用シート!G139</f>
        <v>7</v>
      </c>
      <c r="C3110" s="1">
        <v>13</v>
      </c>
      <c r="D3110" s="1">
        <f>IF(OR(ISBLANK(値貼り付け用シート!T139),値貼り付け用シート!T139&gt;9990),NA(),値貼り付け用シート!T139)</f>
        <v>21</v>
      </c>
      <c r="E3110" s="1">
        <f t="shared" si="1195"/>
        <v>21</v>
      </c>
      <c r="F3110" s="1">
        <f t="shared" si="1204"/>
        <v>112</v>
      </c>
      <c r="G3110" s="1">
        <f t="shared" si="1205"/>
        <v>8</v>
      </c>
      <c r="H3110" s="1">
        <f t="shared" si="1206"/>
        <v>14</v>
      </c>
    </row>
    <row r="3111" spans="1:8" x14ac:dyDescent="0.55000000000000004">
      <c r="A3111" s="1">
        <f>値貼り付け用シート!F139</f>
        <v>8</v>
      </c>
      <c r="B3111" s="1">
        <f>値貼り付け用シート!G139</f>
        <v>7</v>
      </c>
      <c r="C3111" s="1">
        <v>14</v>
      </c>
      <c r="D3111" s="1">
        <f>IF(OR(ISBLANK(値貼り付け用シート!U139),値貼り付け用シート!U139&gt;9990),NA(),値貼り付け用シート!U139)</f>
        <v>27</v>
      </c>
      <c r="E3111" s="1">
        <f t="shared" si="1195"/>
        <v>27</v>
      </c>
      <c r="F3111" s="1">
        <f t="shared" si="1204"/>
        <v>127</v>
      </c>
      <c r="G3111" s="1">
        <f t="shared" si="1205"/>
        <v>8</v>
      </c>
      <c r="H3111" s="1">
        <f t="shared" si="1206"/>
        <v>16</v>
      </c>
    </row>
    <row r="3112" spans="1:8" x14ac:dyDescent="0.55000000000000004">
      <c r="A3112" s="1">
        <f>値貼り付け用シート!F139</f>
        <v>8</v>
      </c>
      <c r="B3112" s="1">
        <f>値貼り付け用シート!G139</f>
        <v>7</v>
      </c>
      <c r="C3112" s="1">
        <v>15</v>
      </c>
      <c r="D3112" s="1">
        <f>IF(OR(ISBLANK(値貼り付け用シート!V139),値貼り付け用シート!V139&gt;9990),NA(),値貼り付け用シート!V139)</f>
        <v>20</v>
      </c>
      <c r="E3112" s="1">
        <f t="shared" si="1195"/>
        <v>20</v>
      </c>
      <c r="F3112" s="1">
        <f t="shared" si="1204"/>
        <v>135</v>
      </c>
      <c r="G3112" s="1">
        <f t="shared" si="1205"/>
        <v>8</v>
      </c>
      <c r="H3112" s="1">
        <f t="shared" si="1206"/>
        <v>17</v>
      </c>
    </row>
    <row r="3113" spans="1:8" x14ac:dyDescent="0.55000000000000004">
      <c r="A3113" s="1">
        <f>値貼り付け用シート!F139</f>
        <v>8</v>
      </c>
      <c r="B3113" s="1">
        <f>値貼り付け用シート!G139</f>
        <v>7</v>
      </c>
      <c r="C3113" s="1">
        <v>16</v>
      </c>
      <c r="D3113" s="1">
        <f>IF(OR(ISBLANK(値貼り付け用シート!W139),値貼り付け用シート!W139&gt;9990),NA(),値貼り付け用シート!W139)</f>
        <v>16</v>
      </c>
      <c r="E3113" s="1">
        <f t="shared" si="1195"/>
        <v>16</v>
      </c>
      <c r="F3113" s="1">
        <f t="shared" si="1204"/>
        <v>139</v>
      </c>
      <c r="G3113" s="1">
        <f t="shared" si="1205"/>
        <v>8</v>
      </c>
      <c r="H3113" s="1">
        <f t="shared" si="1206"/>
        <v>17</v>
      </c>
    </row>
    <row r="3114" spans="1:8" x14ac:dyDescent="0.55000000000000004">
      <c r="A3114" s="1">
        <f>値貼り付け用シート!F139</f>
        <v>8</v>
      </c>
      <c r="B3114" s="1">
        <f>値貼り付け用シート!G139</f>
        <v>7</v>
      </c>
      <c r="C3114" s="1">
        <v>17</v>
      </c>
      <c r="D3114" s="1">
        <f>IF(OR(ISBLANK(値貼り付け用シート!X139),値貼り付け用シート!X139&gt;9990),NA(),値貼り付け用シート!X139)</f>
        <v>13</v>
      </c>
      <c r="E3114" s="1">
        <f t="shared" si="1195"/>
        <v>13</v>
      </c>
      <c r="F3114" s="1">
        <f t="shared" si="1204"/>
        <v>142</v>
      </c>
      <c r="G3114" s="1">
        <f t="shared" si="1205"/>
        <v>8</v>
      </c>
      <c r="H3114" s="1">
        <f t="shared" si="1206"/>
        <v>18</v>
      </c>
    </row>
    <row r="3115" spans="1:8" x14ac:dyDescent="0.55000000000000004">
      <c r="A3115" s="1">
        <f>値貼り付け用シート!F139</f>
        <v>8</v>
      </c>
      <c r="B3115" s="1">
        <f>値貼り付け用シート!G139</f>
        <v>7</v>
      </c>
      <c r="C3115" s="1">
        <v>18</v>
      </c>
      <c r="D3115" s="1">
        <f>IF(OR(ISBLANK(値貼り付け用シート!Y139),値貼り付け用シート!Y139&gt;9990),NA(),値貼り付け用シート!Y139)</f>
        <v>11</v>
      </c>
      <c r="E3115" s="1">
        <f t="shared" si="1195"/>
        <v>11</v>
      </c>
      <c r="F3115" s="1">
        <f t="shared" si="1204"/>
        <v>141</v>
      </c>
      <c r="G3115" s="1">
        <f t="shared" si="1205"/>
        <v>8</v>
      </c>
      <c r="H3115" s="1">
        <f t="shared" si="1206"/>
        <v>18</v>
      </c>
    </row>
    <row r="3116" spans="1:8" x14ac:dyDescent="0.55000000000000004">
      <c r="A3116" s="1">
        <f>値貼り付け用シート!F139</f>
        <v>8</v>
      </c>
      <c r="B3116" s="1">
        <f>値貼り付け用シート!G139</f>
        <v>7</v>
      </c>
      <c r="C3116" s="1">
        <v>19</v>
      </c>
      <c r="D3116" s="1">
        <f>IF(OR(ISBLANK(値貼り付け用シート!Z139),値貼り付け用シート!Z139&gt;9990),NA(),値貼り付け用シート!Z139)</f>
        <v>8</v>
      </c>
      <c r="E3116" s="1">
        <f t="shared" si="1195"/>
        <v>8</v>
      </c>
      <c r="F3116" s="1">
        <f t="shared" si="1204"/>
        <v>133</v>
      </c>
      <c r="G3116" s="1">
        <f t="shared" si="1205"/>
        <v>8</v>
      </c>
      <c r="H3116" s="1">
        <f t="shared" si="1206"/>
        <v>17</v>
      </c>
    </row>
    <row r="3117" spans="1:8" x14ac:dyDescent="0.55000000000000004">
      <c r="A3117" s="1">
        <f>値貼り付け用シート!F139</f>
        <v>8</v>
      </c>
      <c r="B3117" s="1">
        <f>値貼り付け用シート!G139</f>
        <v>7</v>
      </c>
      <c r="C3117" s="1">
        <v>20</v>
      </c>
      <c r="D3117" s="1">
        <f>IF(OR(ISBLANK(値貼り付け用シート!AA139),値貼り付け用シート!AA139&gt;9990),NA(),値貼り付け用シート!AA139)</f>
        <v>3</v>
      </c>
      <c r="E3117" s="1">
        <f t="shared" si="1195"/>
        <v>3</v>
      </c>
      <c r="F3117" s="1">
        <f t="shared" si="1204"/>
        <v>119</v>
      </c>
      <c r="G3117" s="1">
        <f t="shared" si="1205"/>
        <v>8</v>
      </c>
      <c r="H3117" s="1">
        <f t="shared" si="1206"/>
        <v>15</v>
      </c>
    </row>
    <row r="3118" spans="1:8" x14ac:dyDescent="0.55000000000000004">
      <c r="A3118" s="1">
        <f>値貼り付け用シート!F139</f>
        <v>8</v>
      </c>
      <c r="B3118" s="1">
        <f>値貼り付け用シート!G139</f>
        <v>7</v>
      </c>
      <c r="C3118" s="1">
        <v>21</v>
      </c>
      <c r="D3118" s="1">
        <f>IF(OR(ISBLANK(値貼り付け用シート!AB139),値貼り付け用シート!AB139&gt;9990),NA(),値貼り付け用シート!AB139)</f>
        <v>3</v>
      </c>
      <c r="E3118" s="1">
        <f t="shared" si="1195"/>
        <v>3</v>
      </c>
      <c r="F3118" s="1">
        <f t="shared" si="1204"/>
        <v>101</v>
      </c>
      <c r="G3118" s="1">
        <f t="shared" si="1205"/>
        <v>8</v>
      </c>
      <c r="H3118" s="1">
        <f t="shared" si="1206"/>
        <v>13</v>
      </c>
    </row>
    <row r="3119" spans="1:8" x14ac:dyDescent="0.55000000000000004">
      <c r="A3119" s="1">
        <f>値貼り付け用シート!F139</f>
        <v>8</v>
      </c>
      <c r="B3119" s="1">
        <f>値貼り付け用シート!G139</f>
        <v>7</v>
      </c>
      <c r="C3119" s="1">
        <v>22</v>
      </c>
      <c r="D3119" s="1">
        <f>IF(OR(ISBLANK(値貼り付け用シート!AC139),値貼り付け用シート!AC139&gt;9990),NA(),値貼り付け用シート!AC139)</f>
        <v>2</v>
      </c>
      <c r="E3119" s="1">
        <f t="shared" si="1195"/>
        <v>2</v>
      </c>
      <c r="F3119" s="1">
        <f t="shared" si="1204"/>
        <v>76</v>
      </c>
      <c r="G3119" s="1">
        <f t="shared" si="1205"/>
        <v>8</v>
      </c>
      <c r="H3119" s="1">
        <f t="shared" si="1206"/>
        <v>10</v>
      </c>
    </row>
    <row r="3120" spans="1:8" x14ac:dyDescent="0.55000000000000004">
      <c r="A3120" s="1">
        <f>値貼り付け用シート!F139</f>
        <v>8</v>
      </c>
      <c r="B3120" s="1">
        <f>値貼り付け用シート!G139</f>
        <v>7</v>
      </c>
      <c r="C3120" s="1">
        <v>23</v>
      </c>
      <c r="D3120" s="1">
        <f>IF(OR(ISBLANK(値貼り付け用シート!AD139),値貼り付け用シート!AD139&gt;9990),NA(),値貼り付け用シート!AD139)</f>
        <v>1</v>
      </c>
      <c r="E3120" s="1">
        <f t="shared" si="1195"/>
        <v>1</v>
      </c>
      <c r="F3120" s="1">
        <f t="shared" si="1204"/>
        <v>57</v>
      </c>
      <c r="G3120" s="1">
        <f t="shared" si="1205"/>
        <v>8</v>
      </c>
      <c r="H3120" s="1">
        <f t="shared" si="1206"/>
        <v>7</v>
      </c>
    </row>
    <row r="3121" spans="1:16" x14ac:dyDescent="0.55000000000000004">
      <c r="A3121" s="1">
        <f>値貼り付け用シート!F139</f>
        <v>8</v>
      </c>
      <c r="B3121" s="1">
        <f>値貼り付け用シート!G139</f>
        <v>7</v>
      </c>
      <c r="C3121" s="1">
        <v>24</v>
      </c>
      <c r="D3121" s="1">
        <f>IF(OR(ISBLANK(値貼り付け用シート!AE139),値貼り付け用シート!AE139&gt;9990),NA(),値貼り付け用シート!AE139)</f>
        <v>5</v>
      </c>
      <c r="E3121" s="1">
        <f t="shared" si="1195"/>
        <v>5</v>
      </c>
      <c r="F3121" s="1">
        <f t="shared" si="1204"/>
        <v>46</v>
      </c>
      <c r="G3121" s="1">
        <f t="shared" si="1205"/>
        <v>8</v>
      </c>
      <c r="H3121" s="1">
        <f t="shared" si="1206"/>
        <v>6</v>
      </c>
    </row>
    <row r="3122" spans="1:16" x14ac:dyDescent="0.55000000000000004">
      <c r="A3122" s="1">
        <f>値貼り付け用シート!F140</f>
        <v>8</v>
      </c>
      <c r="B3122" s="1">
        <f>値貼り付け用シート!G140</f>
        <v>8</v>
      </c>
      <c r="C3122" s="1">
        <v>1</v>
      </c>
      <c r="D3122" s="1">
        <f>IF(OR(ISBLANK(値貼り付け用シート!H140),値貼り付け用シート!H140&gt;9990),NA(),値貼り付け用シート!H140)</f>
        <v>3</v>
      </c>
      <c r="E3122" s="1">
        <f t="shared" si="1195"/>
        <v>3</v>
      </c>
      <c r="F3122" s="1">
        <f t="shared" si="1204"/>
        <v>36</v>
      </c>
      <c r="G3122" s="1">
        <f t="shared" si="1205"/>
        <v>8</v>
      </c>
      <c r="H3122" s="1">
        <f t="shared" si="1206"/>
        <v>5</v>
      </c>
      <c r="I3122" s="1">
        <f t="shared" ref="I3122" si="1207">COUNT(D3122:D3145)</f>
        <v>24</v>
      </c>
      <c r="J3122" s="1">
        <f t="shared" ref="J3122" si="1208">COUNT(H3122:H3145)</f>
        <v>24</v>
      </c>
      <c r="K3122" s="1">
        <f t="shared" ref="K3122" si="1209">IF(AND(I3122&gt;=20,J3122&gt;=20),0,1)</f>
        <v>0</v>
      </c>
      <c r="L3122" s="1">
        <f t="shared" ref="L3122" si="1210">IF(K3122=0,MAX(H3122:H3145),NA())</f>
        <v>26</v>
      </c>
      <c r="M3122" s="1">
        <f t="shared" ref="M3122" si="1211">IF(K3122=0,IF(L3122&lt;=70,1,0),NA())</f>
        <v>1</v>
      </c>
      <c r="N3122" s="1">
        <f t="shared" ref="N3122" si="1212">IF(COUNTIF(D3122:D3145,NA())=24,NA(),MAX(E3122:E3145))</f>
        <v>37</v>
      </c>
      <c r="O3122" s="1">
        <f t="shared" ref="O3122" si="1213">IF(COUNTIF(D3127:D3141,NA())=15,NA(),MAX(E3127:E3141))</f>
        <v>37</v>
      </c>
      <c r="P3122" s="1">
        <f t="shared" ref="P3122" si="1214">COUNTIF(D3122:D3145,"&gt;=120")</f>
        <v>0</v>
      </c>
    </row>
    <row r="3123" spans="1:16" x14ac:dyDescent="0.55000000000000004">
      <c r="A3123" s="1">
        <f>値貼り付け用シート!F140</f>
        <v>8</v>
      </c>
      <c r="B3123" s="1">
        <f>値貼り付け用シート!G140</f>
        <v>8</v>
      </c>
      <c r="C3123" s="1">
        <v>2</v>
      </c>
      <c r="D3123" s="1">
        <f>IF(OR(ISBLANK(値貼り付け用シート!I140),値貼り付け用シート!I140&gt;9990),NA(),値貼り付け用シート!I140)</f>
        <v>3</v>
      </c>
      <c r="E3123" s="1">
        <f t="shared" si="1195"/>
        <v>3</v>
      </c>
      <c r="F3123" s="1">
        <f t="shared" si="1204"/>
        <v>28</v>
      </c>
      <c r="G3123" s="1">
        <f t="shared" si="1205"/>
        <v>8</v>
      </c>
      <c r="H3123" s="1">
        <f t="shared" si="1206"/>
        <v>4</v>
      </c>
    </row>
    <row r="3124" spans="1:16" x14ac:dyDescent="0.55000000000000004">
      <c r="A3124" s="1">
        <f>値貼り付け用シート!F140</f>
        <v>8</v>
      </c>
      <c r="B3124" s="1">
        <f>値貼り付け用シート!G140</f>
        <v>8</v>
      </c>
      <c r="C3124" s="1">
        <v>3</v>
      </c>
      <c r="D3124" s="1">
        <f>IF(OR(ISBLANK(値貼り付け用シート!J140),値貼り付け用シート!J140&gt;9990),NA(),値貼り付け用シート!J140)</f>
        <v>3</v>
      </c>
      <c r="E3124" s="1">
        <f t="shared" si="1195"/>
        <v>3</v>
      </c>
      <c r="F3124" s="1">
        <f t="shared" si="1204"/>
        <v>23</v>
      </c>
      <c r="G3124" s="1">
        <f t="shared" si="1205"/>
        <v>8</v>
      </c>
      <c r="H3124" s="1">
        <f t="shared" si="1206"/>
        <v>3</v>
      </c>
    </row>
    <row r="3125" spans="1:16" x14ac:dyDescent="0.55000000000000004">
      <c r="A3125" s="1">
        <f>値貼り付け用シート!F140</f>
        <v>8</v>
      </c>
      <c r="B3125" s="1">
        <f>値貼り付け用シート!G140</f>
        <v>8</v>
      </c>
      <c r="C3125" s="1">
        <v>4</v>
      </c>
      <c r="D3125" s="1">
        <f>IF(OR(ISBLANK(値貼り付け用シート!K140),値貼り付け用シート!K140&gt;9990),NA(),値貼り付け用シート!K140)</f>
        <v>2</v>
      </c>
      <c r="E3125" s="1">
        <f t="shared" si="1195"/>
        <v>2</v>
      </c>
      <c r="F3125" s="1">
        <f t="shared" si="1204"/>
        <v>22</v>
      </c>
      <c r="G3125" s="1">
        <f t="shared" si="1205"/>
        <v>8</v>
      </c>
      <c r="H3125" s="1">
        <f t="shared" si="1206"/>
        <v>3</v>
      </c>
    </row>
    <row r="3126" spans="1:16" x14ac:dyDescent="0.55000000000000004">
      <c r="A3126" s="1">
        <f>値貼り付け用シート!F140</f>
        <v>8</v>
      </c>
      <c r="B3126" s="1">
        <f>値貼り付け用シート!G140</f>
        <v>8</v>
      </c>
      <c r="C3126" s="1">
        <v>5</v>
      </c>
      <c r="D3126" s="1">
        <f>IF(OR(ISBLANK(値貼り付け用シート!L140),値貼り付け用シート!L140&gt;9990),NA(),値貼り付け用シート!L140)</f>
        <v>2</v>
      </c>
      <c r="E3126" s="1">
        <f t="shared" si="1195"/>
        <v>2</v>
      </c>
      <c r="F3126" s="1">
        <f t="shared" si="1204"/>
        <v>21</v>
      </c>
      <c r="G3126" s="1">
        <f t="shared" si="1205"/>
        <v>8</v>
      </c>
      <c r="H3126" s="1">
        <f t="shared" si="1206"/>
        <v>3</v>
      </c>
    </row>
    <row r="3127" spans="1:16" x14ac:dyDescent="0.55000000000000004">
      <c r="A3127" s="1">
        <f>値貼り付け用シート!F140</f>
        <v>8</v>
      </c>
      <c r="B3127" s="1">
        <f>値貼り付け用シート!G140</f>
        <v>8</v>
      </c>
      <c r="C3127" s="1">
        <v>6</v>
      </c>
      <c r="D3127" s="1">
        <f>IF(OR(ISBLANK(値貼り付け用シート!M140),値貼り付け用シート!M140&gt;9990),NA(),値貼り付け用シート!M140)</f>
        <v>4</v>
      </c>
      <c r="E3127" s="1">
        <f t="shared" si="1195"/>
        <v>4</v>
      </c>
      <c r="F3127" s="1">
        <f t="shared" si="1204"/>
        <v>23</v>
      </c>
      <c r="G3127" s="1">
        <f t="shared" si="1205"/>
        <v>8</v>
      </c>
      <c r="H3127" s="1">
        <f t="shared" si="1206"/>
        <v>3</v>
      </c>
    </row>
    <row r="3128" spans="1:16" x14ac:dyDescent="0.55000000000000004">
      <c r="A3128" s="1">
        <f>値貼り付け用シート!F140</f>
        <v>8</v>
      </c>
      <c r="B3128" s="1">
        <f>値貼り付け用シート!G140</f>
        <v>8</v>
      </c>
      <c r="C3128" s="1">
        <v>7</v>
      </c>
      <c r="D3128" s="1">
        <f>IF(OR(ISBLANK(値貼り付け用シート!N140),値貼り付け用シート!N140&gt;9990),NA(),値貼り付け用シート!N140)</f>
        <v>6</v>
      </c>
      <c r="E3128" s="1">
        <f t="shared" si="1195"/>
        <v>6</v>
      </c>
      <c r="F3128" s="1">
        <f t="shared" si="1204"/>
        <v>28</v>
      </c>
      <c r="G3128" s="1">
        <f t="shared" si="1205"/>
        <v>8</v>
      </c>
      <c r="H3128" s="1">
        <f t="shared" si="1206"/>
        <v>4</v>
      </c>
    </row>
    <row r="3129" spans="1:16" x14ac:dyDescent="0.55000000000000004">
      <c r="A3129" s="1">
        <f>値貼り付け用シート!F140</f>
        <v>8</v>
      </c>
      <c r="B3129" s="1">
        <f>値貼り付け用シート!G140</f>
        <v>8</v>
      </c>
      <c r="C3129" s="1">
        <v>8</v>
      </c>
      <c r="D3129" s="1">
        <f>IF(OR(ISBLANK(値貼り付け用シート!O140),値貼り付け用シート!O140&gt;9990),NA(),値貼り付け用シート!O140)</f>
        <v>8</v>
      </c>
      <c r="E3129" s="1">
        <f t="shared" si="1195"/>
        <v>8</v>
      </c>
      <c r="F3129" s="1">
        <f t="shared" si="1204"/>
        <v>31</v>
      </c>
      <c r="G3129" s="1">
        <f t="shared" si="1205"/>
        <v>8</v>
      </c>
      <c r="H3129" s="1">
        <f t="shared" si="1206"/>
        <v>4</v>
      </c>
    </row>
    <row r="3130" spans="1:16" x14ac:dyDescent="0.55000000000000004">
      <c r="A3130" s="1">
        <f>値貼り付け用シート!F140</f>
        <v>8</v>
      </c>
      <c r="B3130" s="1">
        <f>値貼り付け用シート!G140</f>
        <v>8</v>
      </c>
      <c r="C3130" s="1">
        <v>9</v>
      </c>
      <c r="D3130" s="1">
        <f>IF(OR(ISBLANK(値貼り付け用シート!P140),値貼り付け用シート!P140&gt;9990),NA(),値貼り付け用シート!P140)</f>
        <v>10</v>
      </c>
      <c r="E3130" s="1">
        <f t="shared" si="1195"/>
        <v>10</v>
      </c>
      <c r="F3130" s="1">
        <f t="shared" si="1204"/>
        <v>38</v>
      </c>
      <c r="G3130" s="1">
        <f t="shared" si="1205"/>
        <v>8</v>
      </c>
      <c r="H3130" s="1">
        <f t="shared" si="1206"/>
        <v>5</v>
      </c>
    </row>
    <row r="3131" spans="1:16" x14ac:dyDescent="0.55000000000000004">
      <c r="A3131" s="1">
        <f>値貼り付け用シート!F140</f>
        <v>8</v>
      </c>
      <c r="B3131" s="1">
        <f>値貼り付け用シート!G140</f>
        <v>8</v>
      </c>
      <c r="C3131" s="1">
        <v>10</v>
      </c>
      <c r="D3131" s="1">
        <f>IF(OR(ISBLANK(値貼り付け用シート!Q140),値貼り付け用シート!Q140&gt;9990),NA(),値貼り付け用シート!Q140)</f>
        <v>12</v>
      </c>
      <c r="E3131" s="1">
        <f t="shared" si="1195"/>
        <v>12</v>
      </c>
      <c r="F3131" s="1">
        <f t="shared" si="1204"/>
        <v>47</v>
      </c>
      <c r="G3131" s="1">
        <f t="shared" si="1205"/>
        <v>8</v>
      </c>
      <c r="H3131" s="1">
        <f t="shared" si="1206"/>
        <v>6</v>
      </c>
    </row>
    <row r="3132" spans="1:16" x14ac:dyDescent="0.55000000000000004">
      <c r="A3132" s="1">
        <f>値貼り付け用シート!F140</f>
        <v>8</v>
      </c>
      <c r="B3132" s="1">
        <f>値貼り付け用シート!G140</f>
        <v>8</v>
      </c>
      <c r="C3132" s="1">
        <v>11</v>
      </c>
      <c r="D3132" s="1">
        <f>IF(OR(ISBLANK(値貼り付け用シート!R140),値貼り付け用シート!R140&gt;9990),NA(),値貼り付け用シート!R140)</f>
        <v>15</v>
      </c>
      <c r="E3132" s="1">
        <f t="shared" si="1195"/>
        <v>15</v>
      </c>
      <c r="F3132" s="1">
        <f t="shared" si="1204"/>
        <v>59</v>
      </c>
      <c r="G3132" s="1">
        <f t="shared" si="1205"/>
        <v>8</v>
      </c>
      <c r="H3132" s="1">
        <f t="shared" si="1206"/>
        <v>7</v>
      </c>
    </row>
    <row r="3133" spans="1:16" x14ac:dyDescent="0.55000000000000004">
      <c r="A3133" s="1">
        <f>値貼り付け用シート!F140</f>
        <v>8</v>
      </c>
      <c r="B3133" s="1">
        <f>値貼り付け用シート!G140</f>
        <v>8</v>
      </c>
      <c r="C3133" s="1">
        <v>12</v>
      </c>
      <c r="D3133" s="1">
        <f>IF(OR(ISBLANK(値貼り付け用シート!S140),値貼り付け用シート!S140&gt;9990),NA(),値貼り付け用シート!S140)</f>
        <v>19</v>
      </c>
      <c r="E3133" s="1">
        <f t="shared" si="1195"/>
        <v>19</v>
      </c>
      <c r="F3133" s="1">
        <f t="shared" si="1204"/>
        <v>76</v>
      </c>
      <c r="G3133" s="1">
        <f t="shared" si="1205"/>
        <v>8</v>
      </c>
      <c r="H3133" s="1">
        <f t="shared" si="1206"/>
        <v>10</v>
      </c>
    </row>
    <row r="3134" spans="1:16" x14ac:dyDescent="0.55000000000000004">
      <c r="A3134" s="1">
        <f>値貼り付け用シート!F140</f>
        <v>8</v>
      </c>
      <c r="B3134" s="1">
        <f>値貼り付け用シート!G140</f>
        <v>8</v>
      </c>
      <c r="C3134" s="1">
        <v>13</v>
      </c>
      <c r="D3134" s="1">
        <f>IF(OR(ISBLANK(値貼り付け用シート!T140),値貼り付け用シート!T140&gt;9990),NA(),値貼り付け用シート!T140)</f>
        <v>37</v>
      </c>
      <c r="E3134" s="1">
        <f t="shared" si="1195"/>
        <v>37</v>
      </c>
      <c r="F3134" s="1">
        <f t="shared" si="1204"/>
        <v>111</v>
      </c>
      <c r="G3134" s="1">
        <f t="shared" si="1205"/>
        <v>8</v>
      </c>
      <c r="H3134" s="1">
        <f t="shared" si="1206"/>
        <v>14</v>
      </c>
    </row>
    <row r="3135" spans="1:16" x14ac:dyDescent="0.55000000000000004">
      <c r="A3135" s="1">
        <f>値貼り付け用シート!F140</f>
        <v>8</v>
      </c>
      <c r="B3135" s="1">
        <f>値貼り付け用シート!G140</f>
        <v>8</v>
      </c>
      <c r="C3135" s="1">
        <v>14</v>
      </c>
      <c r="D3135" s="1">
        <f>IF(OR(ISBLANK(値貼り付け用シート!U140),値貼り付け用シート!U140&gt;9990),NA(),値貼り付け用シート!U140)</f>
        <v>34</v>
      </c>
      <c r="E3135" s="1">
        <f t="shared" si="1195"/>
        <v>34</v>
      </c>
      <c r="F3135" s="1">
        <f t="shared" si="1204"/>
        <v>141</v>
      </c>
      <c r="G3135" s="1">
        <f t="shared" si="1205"/>
        <v>8</v>
      </c>
      <c r="H3135" s="1">
        <f t="shared" si="1206"/>
        <v>18</v>
      </c>
    </row>
    <row r="3136" spans="1:16" x14ac:dyDescent="0.55000000000000004">
      <c r="A3136" s="1">
        <f>値貼り付け用シート!F140</f>
        <v>8</v>
      </c>
      <c r="B3136" s="1">
        <f>値貼り付け用シート!G140</f>
        <v>8</v>
      </c>
      <c r="C3136" s="1">
        <v>15</v>
      </c>
      <c r="D3136" s="1">
        <f>IF(OR(ISBLANK(値貼り付け用シート!V140),値貼り付け用シート!V140&gt;9990),NA(),値貼り付け用シート!V140)</f>
        <v>34</v>
      </c>
      <c r="E3136" s="1">
        <f t="shared" si="1195"/>
        <v>34</v>
      </c>
      <c r="F3136" s="1">
        <f t="shared" si="1204"/>
        <v>169</v>
      </c>
      <c r="G3136" s="1">
        <f t="shared" si="1205"/>
        <v>8</v>
      </c>
      <c r="H3136" s="1">
        <f t="shared" si="1206"/>
        <v>21</v>
      </c>
    </row>
    <row r="3137" spans="1:16" x14ac:dyDescent="0.55000000000000004">
      <c r="A3137" s="1">
        <f>値貼り付け用シート!F140</f>
        <v>8</v>
      </c>
      <c r="B3137" s="1">
        <f>値貼り付け用シート!G140</f>
        <v>8</v>
      </c>
      <c r="C3137" s="1">
        <v>16</v>
      </c>
      <c r="D3137" s="1">
        <f>IF(OR(ISBLANK(値貼り付け用シート!W140),値貼り付け用シート!W140&gt;9990),NA(),値貼り付け用シート!W140)</f>
        <v>30</v>
      </c>
      <c r="E3137" s="1">
        <f t="shared" si="1195"/>
        <v>30</v>
      </c>
      <c r="F3137" s="1">
        <f t="shared" si="1204"/>
        <v>191</v>
      </c>
      <c r="G3137" s="1">
        <f t="shared" si="1205"/>
        <v>8</v>
      </c>
      <c r="H3137" s="1">
        <f t="shared" si="1206"/>
        <v>24</v>
      </c>
    </row>
    <row r="3138" spans="1:16" x14ac:dyDescent="0.55000000000000004">
      <c r="A3138" s="1">
        <f>値貼り付け用シート!F140</f>
        <v>8</v>
      </c>
      <c r="B3138" s="1">
        <f>値貼り付け用シート!G140</f>
        <v>8</v>
      </c>
      <c r="C3138" s="1">
        <v>17</v>
      </c>
      <c r="D3138" s="1">
        <f>IF(OR(ISBLANK(値貼り付け用シート!X140),値貼り付け用シート!X140&gt;9990),NA(),値貼り付け用シート!X140)</f>
        <v>23</v>
      </c>
      <c r="E3138" s="1">
        <f t="shared" si="1195"/>
        <v>23</v>
      </c>
      <c r="F3138" s="1">
        <f t="shared" si="1204"/>
        <v>204</v>
      </c>
      <c r="G3138" s="1">
        <f t="shared" si="1205"/>
        <v>8</v>
      </c>
      <c r="H3138" s="1">
        <f t="shared" si="1206"/>
        <v>26</v>
      </c>
    </row>
    <row r="3139" spans="1:16" x14ac:dyDescent="0.55000000000000004">
      <c r="A3139" s="1">
        <f>値貼り付け用シート!F140</f>
        <v>8</v>
      </c>
      <c r="B3139" s="1">
        <f>値貼り付け用シート!G140</f>
        <v>8</v>
      </c>
      <c r="C3139" s="1">
        <v>18</v>
      </c>
      <c r="D3139" s="1">
        <f>IF(OR(ISBLANK(値貼り付け用シート!Y140),値貼り付け用シート!Y140&gt;9990),NA(),値貼り付け用シート!Y140)</f>
        <v>17</v>
      </c>
      <c r="E3139" s="1">
        <f t="shared" ref="E3139:E3202" si="1215">IF(ISERROR(D3139),0,D3139)</f>
        <v>17</v>
      </c>
      <c r="F3139" s="1">
        <f t="shared" si="1204"/>
        <v>209</v>
      </c>
      <c r="G3139" s="1">
        <f t="shared" si="1205"/>
        <v>8</v>
      </c>
      <c r="H3139" s="1">
        <f t="shared" si="1206"/>
        <v>26</v>
      </c>
    </row>
    <row r="3140" spans="1:16" x14ac:dyDescent="0.55000000000000004">
      <c r="A3140" s="1">
        <f>値貼り付け用シート!F140</f>
        <v>8</v>
      </c>
      <c r="B3140" s="1">
        <f>値貼り付け用シート!G140</f>
        <v>8</v>
      </c>
      <c r="C3140" s="1">
        <v>19</v>
      </c>
      <c r="D3140" s="1">
        <f>IF(OR(ISBLANK(値貼り付け用シート!Z140),値貼り付け用シート!Z140&gt;9990),NA(),値貼り付け用シート!Z140)</f>
        <v>10</v>
      </c>
      <c r="E3140" s="1">
        <f t="shared" si="1215"/>
        <v>10</v>
      </c>
      <c r="F3140" s="1">
        <f t="shared" si="1204"/>
        <v>204</v>
      </c>
      <c r="G3140" s="1">
        <f t="shared" si="1205"/>
        <v>8</v>
      </c>
      <c r="H3140" s="1">
        <f t="shared" si="1206"/>
        <v>26</v>
      </c>
    </row>
    <row r="3141" spans="1:16" x14ac:dyDescent="0.55000000000000004">
      <c r="A3141" s="1">
        <f>値貼り付け用シート!F140</f>
        <v>8</v>
      </c>
      <c r="B3141" s="1">
        <f>値貼り付け用シート!G140</f>
        <v>8</v>
      </c>
      <c r="C3141" s="1">
        <v>20</v>
      </c>
      <c r="D3141" s="1">
        <f>IF(OR(ISBLANK(値貼り付け用シート!AA140),値貼り付け用シート!AA140&gt;9990),NA(),値貼り付け用シート!AA140)</f>
        <v>4</v>
      </c>
      <c r="E3141" s="1">
        <f t="shared" si="1215"/>
        <v>4</v>
      </c>
      <c r="F3141" s="1">
        <f t="shared" si="1204"/>
        <v>189</v>
      </c>
      <c r="G3141" s="1">
        <f t="shared" si="1205"/>
        <v>8</v>
      </c>
      <c r="H3141" s="1">
        <f t="shared" si="1206"/>
        <v>24</v>
      </c>
    </row>
    <row r="3142" spans="1:16" x14ac:dyDescent="0.55000000000000004">
      <c r="A3142" s="1">
        <f>値貼り付け用シート!F140</f>
        <v>8</v>
      </c>
      <c r="B3142" s="1">
        <f>値貼り付け用シート!G140</f>
        <v>8</v>
      </c>
      <c r="C3142" s="1">
        <v>21</v>
      </c>
      <c r="D3142" s="1">
        <f>IF(OR(ISBLANK(値貼り付け用シート!AB140),値貼り付け用シート!AB140&gt;9990),NA(),値貼り付け用シート!AB140)</f>
        <v>2</v>
      </c>
      <c r="E3142" s="1">
        <f t="shared" si="1215"/>
        <v>2</v>
      </c>
      <c r="F3142" s="1">
        <f t="shared" si="1204"/>
        <v>154</v>
      </c>
      <c r="G3142" s="1">
        <f t="shared" si="1205"/>
        <v>8</v>
      </c>
      <c r="H3142" s="1">
        <f t="shared" si="1206"/>
        <v>19</v>
      </c>
    </row>
    <row r="3143" spans="1:16" x14ac:dyDescent="0.55000000000000004">
      <c r="A3143" s="1">
        <f>値貼り付け用シート!F140</f>
        <v>8</v>
      </c>
      <c r="B3143" s="1">
        <f>値貼り付け用シート!G140</f>
        <v>8</v>
      </c>
      <c r="C3143" s="1">
        <v>22</v>
      </c>
      <c r="D3143" s="1">
        <f>IF(OR(ISBLANK(値貼り付け用シート!AC140),値貼り付け用シート!AC140&gt;9990),NA(),値貼り付け用シート!AC140)</f>
        <v>3</v>
      </c>
      <c r="E3143" s="1">
        <f t="shared" si="1215"/>
        <v>3</v>
      </c>
      <c r="F3143" s="1">
        <f t="shared" si="1204"/>
        <v>123</v>
      </c>
      <c r="G3143" s="1">
        <f t="shared" si="1205"/>
        <v>8</v>
      </c>
      <c r="H3143" s="1">
        <f t="shared" si="1206"/>
        <v>15</v>
      </c>
    </row>
    <row r="3144" spans="1:16" x14ac:dyDescent="0.55000000000000004">
      <c r="A3144" s="1">
        <f>値貼り付け用シート!F140</f>
        <v>8</v>
      </c>
      <c r="B3144" s="1">
        <f>値貼り付け用シート!G140</f>
        <v>8</v>
      </c>
      <c r="C3144" s="1">
        <v>23</v>
      </c>
      <c r="D3144" s="1">
        <f>IF(OR(ISBLANK(値貼り付け用シート!AD140),値貼り付け用シート!AD140&gt;9990),NA(),値貼り付け用シート!AD140)</f>
        <v>3</v>
      </c>
      <c r="E3144" s="1">
        <f t="shared" si="1215"/>
        <v>3</v>
      </c>
      <c r="F3144" s="1">
        <f t="shared" si="1204"/>
        <v>92</v>
      </c>
      <c r="G3144" s="1">
        <f t="shared" si="1205"/>
        <v>8</v>
      </c>
      <c r="H3144" s="1">
        <f t="shared" si="1206"/>
        <v>12</v>
      </c>
    </row>
    <row r="3145" spans="1:16" x14ac:dyDescent="0.55000000000000004">
      <c r="A3145" s="1">
        <f>値貼り付け用シート!F140</f>
        <v>8</v>
      </c>
      <c r="B3145" s="1">
        <f>値貼り付け用シート!G140</f>
        <v>8</v>
      </c>
      <c r="C3145" s="1">
        <v>24</v>
      </c>
      <c r="D3145" s="1">
        <f>IF(OR(ISBLANK(値貼り付け用シート!AE140),値貼り付け用シート!AE140&gt;9990),NA(),値貼り付け用シート!AE140)</f>
        <v>3</v>
      </c>
      <c r="E3145" s="1">
        <f t="shared" si="1215"/>
        <v>3</v>
      </c>
      <c r="F3145" s="1">
        <f t="shared" si="1204"/>
        <v>65</v>
      </c>
      <c r="G3145" s="1">
        <f t="shared" si="1205"/>
        <v>8</v>
      </c>
      <c r="H3145" s="1">
        <f t="shared" si="1206"/>
        <v>8</v>
      </c>
    </row>
    <row r="3146" spans="1:16" x14ac:dyDescent="0.55000000000000004">
      <c r="A3146" s="1">
        <f>値貼り付け用シート!F141</f>
        <v>8</v>
      </c>
      <c r="B3146" s="1">
        <f>値貼り付け用シート!G141</f>
        <v>9</v>
      </c>
      <c r="C3146" s="1">
        <v>1</v>
      </c>
      <c r="D3146" s="1">
        <f>IF(OR(ISBLANK(値貼り付け用シート!H141),値貼り付け用シート!H141&gt;9990),NA(),値貼り付け用シート!H141)</f>
        <v>4</v>
      </c>
      <c r="E3146" s="1">
        <f t="shared" si="1215"/>
        <v>4</v>
      </c>
      <c r="F3146" s="1">
        <f t="shared" si="1204"/>
        <v>46</v>
      </c>
      <c r="G3146" s="1">
        <f t="shared" si="1205"/>
        <v>8</v>
      </c>
      <c r="H3146" s="1">
        <f t="shared" si="1206"/>
        <v>6</v>
      </c>
      <c r="I3146" s="1">
        <f t="shared" ref="I3146" si="1216">COUNT(D3146:D3169)</f>
        <v>23</v>
      </c>
      <c r="J3146" s="1">
        <f t="shared" ref="J3146" si="1217">COUNT(H3146:H3169)</f>
        <v>24</v>
      </c>
      <c r="K3146" s="1">
        <f t="shared" ref="K3146" si="1218">IF(AND(I3146&gt;=20,J3146&gt;=20),0,1)</f>
        <v>0</v>
      </c>
      <c r="L3146" s="1">
        <f t="shared" ref="L3146" si="1219">IF(K3146=0,MAX(H3146:H3169),NA())</f>
        <v>7</v>
      </c>
      <c r="M3146" s="1">
        <f t="shared" ref="M3146" si="1220">IF(K3146=0,IF(L3146&lt;=70,1,0),NA())</f>
        <v>1</v>
      </c>
      <c r="N3146" s="1">
        <f t="shared" ref="N3146" si="1221">IF(COUNTIF(D3146:D3169,NA())=24,NA(),MAX(E3146:E3169))</f>
        <v>10</v>
      </c>
      <c r="O3146" s="1">
        <f t="shared" ref="O3146" si="1222">IF(COUNTIF(D3151:D3165,NA())=15,NA(),MAX(E3151:E3165))</f>
        <v>10</v>
      </c>
      <c r="P3146" s="1">
        <f t="shared" ref="P3146" si="1223">COUNTIF(D3146:D3169,"&gt;=120")</f>
        <v>0</v>
      </c>
    </row>
    <row r="3147" spans="1:16" x14ac:dyDescent="0.55000000000000004">
      <c r="A3147" s="1">
        <f>値貼り付け用シート!F141</f>
        <v>8</v>
      </c>
      <c r="B3147" s="1">
        <f>値貼り付け用シート!G141</f>
        <v>9</v>
      </c>
      <c r="C3147" s="1">
        <v>2</v>
      </c>
      <c r="D3147" s="1">
        <f>IF(OR(ISBLANK(値貼り付け用シート!I141),値貼り付け用シート!I141&gt;9990),NA(),値貼り付け用シート!I141)</f>
        <v>5</v>
      </c>
      <c r="E3147" s="1">
        <f t="shared" si="1215"/>
        <v>5</v>
      </c>
      <c r="F3147" s="1">
        <f t="shared" si="1204"/>
        <v>34</v>
      </c>
      <c r="G3147" s="1">
        <f t="shared" si="1205"/>
        <v>8</v>
      </c>
      <c r="H3147" s="1">
        <f t="shared" si="1206"/>
        <v>4</v>
      </c>
    </row>
    <row r="3148" spans="1:16" x14ac:dyDescent="0.55000000000000004">
      <c r="A3148" s="1">
        <f>値貼り付け用シート!F141</f>
        <v>8</v>
      </c>
      <c r="B3148" s="1">
        <f>値貼り付け用シート!G141</f>
        <v>9</v>
      </c>
      <c r="C3148" s="1">
        <v>3</v>
      </c>
      <c r="D3148" s="1">
        <f>IF(OR(ISBLANK(値貼り付け用シート!J141),値貼り付け用シート!J141&gt;9990),NA(),値貼り付け用シート!J141)</f>
        <v>3</v>
      </c>
      <c r="E3148" s="1">
        <f t="shared" si="1215"/>
        <v>3</v>
      </c>
      <c r="F3148" s="1">
        <f t="shared" si="1204"/>
        <v>27</v>
      </c>
      <c r="G3148" s="1">
        <f t="shared" si="1205"/>
        <v>8</v>
      </c>
      <c r="H3148" s="1">
        <f t="shared" si="1206"/>
        <v>3</v>
      </c>
    </row>
    <row r="3149" spans="1:16" x14ac:dyDescent="0.55000000000000004">
      <c r="A3149" s="1">
        <f>値貼り付け用シート!F141</f>
        <v>8</v>
      </c>
      <c r="B3149" s="1">
        <f>値貼り付け用シート!G141</f>
        <v>9</v>
      </c>
      <c r="C3149" s="1">
        <v>4</v>
      </c>
      <c r="D3149" s="1">
        <f>IF(OR(ISBLANK(値貼り付け用シート!K141),値貼り付け用シート!K141&gt;9990),NA(),値貼り付け用シート!K141)</f>
        <v>3</v>
      </c>
      <c r="E3149" s="1">
        <f t="shared" si="1215"/>
        <v>3</v>
      </c>
      <c r="F3149" s="1">
        <f t="shared" si="1204"/>
        <v>26</v>
      </c>
      <c r="G3149" s="1">
        <f t="shared" si="1205"/>
        <v>8</v>
      </c>
      <c r="H3149" s="1">
        <f t="shared" si="1206"/>
        <v>3</v>
      </c>
    </row>
    <row r="3150" spans="1:16" x14ac:dyDescent="0.55000000000000004">
      <c r="A3150" s="1">
        <f>値貼り付け用シート!F141</f>
        <v>8</v>
      </c>
      <c r="B3150" s="1">
        <f>値貼り付け用シート!G141</f>
        <v>9</v>
      </c>
      <c r="C3150" s="1">
        <v>5</v>
      </c>
      <c r="D3150" s="1">
        <f>IF(OR(ISBLANK(値貼り付け用シート!L141),値貼り付け用シート!L141&gt;9990),NA(),値貼り付け用シート!L141)</f>
        <v>2</v>
      </c>
      <c r="E3150" s="1">
        <f t="shared" si="1215"/>
        <v>2</v>
      </c>
      <c r="F3150" s="1">
        <f t="shared" si="1204"/>
        <v>26</v>
      </c>
      <c r="G3150" s="1">
        <f t="shared" si="1205"/>
        <v>8</v>
      </c>
      <c r="H3150" s="1">
        <f t="shared" si="1206"/>
        <v>3</v>
      </c>
    </row>
    <row r="3151" spans="1:16" x14ac:dyDescent="0.55000000000000004">
      <c r="A3151" s="1">
        <f>値貼り付け用シート!F141</f>
        <v>8</v>
      </c>
      <c r="B3151" s="1">
        <f>値貼り付け用シート!G141</f>
        <v>9</v>
      </c>
      <c r="C3151" s="1">
        <v>6</v>
      </c>
      <c r="D3151" s="1">
        <f>IF(OR(ISBLANK(値貼り付け用シート!M141),値貼り付け用シート!M141&gt;9990),NA(),値貼り付け用シート!M141)</f>
        <v>3</v>
      </c>
      <c r="E3151" s="1">
        <f t="shared" si="1215"/>
        <v>3</v>
      </c>
      <c r="F3151" s="1">
        <f t="shared" si="1204"/>
        <v>26</v>
      </c>
      <c r="G3151" s="1">
        <f t="shared" si="1205"/>
        <v>8</v>
      </c>
      <c r="H3151" s="1">
        <f t="shared" si="1206"/>
        <v>3</v>
      </c>
    </row>
    <row r="3152" spans="1:16" x14ac:dyDescent="0.55000000000000004">
      <c r="A3152" s="1">
        <f>値貼り付け用シート!F141</f>
        <v>8</v>
      </c>
      <c r="B3152" s="1">
        <f>値貼り付け用シート!G141</f>
        <v>9</v>
      </c>
      <c r="C3152" s="1">
        <v>7</v>
      </c>
      <c r="D3152" s="1">
        <f>IF(OR(ISBLANK(値貼り付け用シート!N141),値貼り付け用シート!N141&gt;9990),NA(),値貼り付け用シート!N141)</f>
        <v>4</v>
      </c>
      <c r="E3152" s="1">
        <f t="shared" si="1215"/>
        <v>4</v>
      </c>
      <c r="F3152" s="1">
        <f t="shared" si="1204"/>
        <v>27</v>
      </c>
      <c r="G3152" s="1">
        <f t="shared" si="1205"/>
        <v>8</v>
      </c>
      <c r="H3152" s="1">
        <f t="shared" si="1206"/>
        <v>3</v>
      </c>
    </row>
    <row r="3153" spans="1:8" x14ac:dyDescent="0.55000000000000004">
      <c r="A3153" s="1">
        <f>値貼り付け用シート!F141</f>
        <v>8</v>
      </c>
      <c r="B3153" s="1">
        <f>値貼り付け用シート!G141</f>
        <v>9</v>
      </c>
      <c r="C3153" s="1">
        <v>8</v>
      </c>
      <c r="D3153" s="1">
        <f>IF(OR(ISBLANK(値貼り付け用シート!O141),値貼り付け用シート!O141&gt;9990),NA(),値貼り付け用シート!O141)</f>
        <v>5</v>
      </c>
      <c r="E3153" s="1">
        <f t="shared" si="1215"/>
        <v>5</v>
      </c>
      <c r="F3153" s="1">
        <f t="shared" si="1204"/>
        <v>29</v>
      </c>
      <c r="G3153" s="1">
        <f t="shared" si="1205"/>
        <v>8</v>
      </c>
      <c r="H3153" s="1">
        <f t="shared" si="1206"/>
        <v>4</v>
      </c>
    </row>
    <row r="3154" spans="1:8" x14ac:dyDescent="0.55000000000000004">
      <c r="A3154" s="1">
        <f>値貼り付け用シート!F141</f>
        <v>8</v>
      </c>
      <c r="B3154" s="1">
        <f>値貼り付け用シート!G141</f>
        <v>9</v>
      </c>
      <c r="C3154" s="1">
        <v>9</v>
      </c>
      <c r="D3154" s="1" t="e">
        <f>IF(OR(ISBLANK(値貼り付け用シート!P141),値貼り付け用シート!P141&gt;9990),NA(),値貼り付け用シート!P141)</f>
        <v>#N/A</v>
      </c>
      <c r="E3154" s="1">
        <f t="shared" si="1215"/>
        <v>0</v>
      </c>
      <c r="F3154" s="1">
        <f t="shared" si="1204"/>
        <v>25</v>
      </c>
      <c r="G3154" s="1">
        <f t="shared" si="1205"/>
        <v>7</v>
      </c>
      <c r="H3154" s="1">
        <f t="shared" si="1206"/>
        <v>4</v>
      </c>
    </row>
    <row r="3155" spans="1:8" x14ac:dyDescent="0.55000000000000004">
      <c r="A3155" s="1">
        <f>値貼り付け用シート!F141</f>
        <v>8</v>
      </c>
      <c r="B3155" s="1">
        <f>値貼り付け用シート!G141</f>
        <v>9</v>
      </c>
      <c r="C3155" s="1">
        <v>10</v>
      </c>
      <c r="D3155" s="1">
        <f>IF(OR(ISBLANK(値貼り付け用シート!Q141),値貼り付け用シート!Q141&gt;9990),NA(),値貼り付け用シート!Q141)</f>
        <v>7</v>
      </c>
      <c r="E3155" s="1">
        <f t="shared" si="1215"/>
        <v>7</v>
      </c>
      <c r="F3155" s="1">
        <f t="shared" si="1204"/>
        <v>27</v>
      </c>
      <c r="G3155" s="1">
        <f t="shared" si="1205"/>
        <v>7</v>
      </c>
      <c r="H3155" s="1">
        <f t="shared" si="1206"/>
        <v>4</v>
      </c>
    </row>
    <row r="3156" spans="1:8" x14ac:dyDescent="0.55000000000000004">
      <c r="A3156" s="1">
        <f>値貼り付け用シート!F141</f>
        <v>8</v>
      </c>
      <c r="B3156" s="1">
        <f>値貼り付け用シート!G141</f>
        <v>9</v>
      </c>
      <c r="C3156" s="1">
        <v>11</v>
      </c>
      <c r="D3156" s="1">
        <f>IF(OR(ISBLANK(値貼り付け用シート!R141),値貼り付け用シート!R141&gt;9990),NA(),値貼り付け用シート!R141)</f>
        <v>9</v>
      </c>
      <c r="E3156" s="1">
        <f t="shared" si="1215"/>
        <v>9</v>
      </c>
      <c r="F3156" s="1">
        <f t="shared" si="1204"/>
        <v>33</v>
      </c>
      <c r="G3156" s="1">
        <f t="shared" si="1205"/>
        <v>7</v>
      </c>
      <c r="H3156" s="1">
        <f t="shared" si="1206"/>
        <v>5</v>
      </c>
    </row>
    <row r="3157" spans="1:8" x14ac:dyDescent="0.55000000000000004">
      <c r="A3157" s="1">
        <f>値貼り付け用シート!F141</f>
        <v>8</v>
      </c>
      <c r="B3157" s="1">
        <f>値貼り付け用シート!G141</f>
        <v>9</v>
      </c>
      <c r="C3157" s="1">
        <v>12</v>
      </c>
      <c r="D3157" s="1">
        <f>IF(OR(ISBLANK(値貼り付け用シート!S141),値貼り付け用シート!S141&gt;9990),NA(),値貼り付け用シート!S141)</f>
        <v>10</v>
      </c>
      <c r="E3157" s="1">
        <f t="shared" si="1215"/>
        <v>10</v>
      </c>
      <c r="F3157" s="1">
        <f t="shared" si="1204"/>
        <v>40</v>
      </c>
      <c r="G3157" s="1">
        <f t="shared" si="1205"/>
        <v>7</v>
      </c>
      <c r="H3157" s="1">
        <f t="shared" si="1206"/>
        <v>6</v>
      </c>
    </row>
    <row r="3158" spans="1:8" x14ac:dyDescent="0.55000000000000004">
      <c r="A3158" s="1">
        <f>値貼り付け用シート!F141</f>
        <v>8</v>
      </c>
      <c r="B3158" s="1">
        <f>値貼り付け用シート!G141</f>
        <v>9</v>
      </c>
      <c r="C3158" s="1">
        <v>13</v>
      </c>
      <c r="D3158" s="1">
        <f>IF(OR(ISBLANK(値貼り付け用シート!T141),値貼り付け用シート!T141&gt;9990),NA(),値貼り付け用シート!T141)</f>
        <v>8</v>
      </c>
      <c r="E3158" s="1">
        <f t="shared" si="1215"/>
        <v>8</v>
      </c>
      <c r="F3158" s="1">
        <f t="shared" si="1204"/>
        <v>46</v>
      </c>
      <c r="G3158" s="1">
        <f t="shared" si="1205"/>
        <v>7</v>
      </c>
      <c r="H3158" s="1">
        <f t="shared" si="1206"/>
        <v>7</v>
      </c>
    </row>
    <row r="3159" spans="1:8" x14ac:dyDescent="0.55000000000000004">
      <c r="A3159" s="1">
        <f>値貼り付け用シート!F141</f>
        <v>8</v>
      </c>
      <c r="B3159" s="1">
        <f>値貼り付け用シート!G141</f>
        <v>9</v>
      </c>
      <c r="C3159" s="1">
        <v>14</v>
      </c>
      <c r="D3159" s="1">
        <f>IF(OR(ISBLANK(値貼り付け用シート!U141),値貼り付け用シート!U141&gt;9990),NA(),値貼り付け用シート!U141)</f>
        <v>4</v>
      </c>
      <c r="E3159" s="1">
        <f t="shared" si="1215"/>
        <v>4</v>
      </c>
      <c r="F3159" s="1">
        <f t="shared" si="1204"/>
        <v>47</v>
      </c>
      <c r="G3159" s="1">
        <f t="shared" si="1205"/>
        <v>7</v>
      </c>
      <c r="H3159" s="1">
        <f t="shared" si="1206"/>
        <v>7</v>
      </c>
    </row>
    <row r="3160" spans="1:8" x14ac:dyDescent="0.55000000000000004">
      <c r="A3160" s="1">
        <f>値貼り付け用シート!F141</f>
        <v>8</v>
      </c>
      <c r="B3160" s="1">
        <f>値貼り付け用シート!G141</f>
        <v>9</v>
      </c>
      <c r="C3160" s="1">
        <v>15</v>
      </c>
      <c r="D3160" s="1">
        <f>IF(OR(ISBLANK(値貼り付け用シート!V141),値貼り付け用シート!V141&gt;9990),NA(),値貼り付け用シート!V141)</f>
        <v>9</v>
      </c>
      <c r="E3160" s="1">
        <f t="shared" si="1215"/>
        <v>9</v>
      </c>
      <c r="F3160" s="1">
        <f t="shared" si="1204"/>
        <v>52</v>
      </c>
      <c r="G3160" s="1">
        <f t="shared" si="1205"/>
        <v>7</v>
      </c>
      <c r="H3160" s="1">
        <f t="shared" si="1206"/>
        <v>7</v>
      </c>
    </row>
    <row r="3161" spans="1:8" x14ac:dyDescent="0.55000000000000004">
      <c r="A3161" s="1">
        <f>値貼り付け用シート!F141</f>
        <v>8</v>
      </c>
      <c r="B3161" s="1">
        <f>値貼り付け用シート!G141</f>
        <v>9</v>
      </c>
      <c r="C3161" s="1">
        <v>16</v>
      </c>
      <c r="D3161" s="1">
        <f>IF(OR(ISBLANK(値貼り付け用シート!W141),値貼り付け用シート!W141&gt;9990),NA(),値貼り付け用シート!W141)</f>
        <v>5</v>
      </c>
      <c r="E3161" s="1">
        <f t="shared" si="1215"/>
        <v>5</v>
      </c>
      <c r="F3161" s="1">
        <f t="shared" si="1204"/>
        <v>52</v>
      </c>
      <c r="G3161" s="1">
        <f t="shared" si="1205"/>
        <v>7</v>
      </c>
      <c r="H3161" s="1">
        <f t="shared" si="1206"/>
        <v>7</v>
      </c>
    </row>
    <row r="3162" spans="1:8" x14ac:dyDescent="0.55000000000000004">
      <c r="A3162" s="1">
        <f>値貼り付け用シート!F141</f>
        <v>8</v>
      </c>
      <c r="B3162" s="1">
        <f>値貼り付け用シート!G141</f>
        <v>9</v>
      </c>
      <c r="C3162" s="1">
        <v>17</v>
      </c>
      <c r="D3162" s="1">
        <f>IF(OR(ISBLANK(値貼り付け用シート!X141),値貼り付け用シート!X141&gt;9990),NA(),値貼り付け用シート!X141)</f>
        <v>2</v>
      </c>
      <c r="E3162" s="1">
        <f t="shared" si="1215"/>
        <v>2</v>
      </c>
      <c r="F3162" s="1">
        <f t="shared" si="1204"/>
        <v>54</v>
      </c>
      <c r="G3162" s="1">
        <f t="shared" si="1205"/>
        <v>8</v>
      </c>
      <c r="H3162" s="1">
        <f t="shared" si="1206"/>
        <v>7</v>
      </c>
    </row>
    <row r="3163" spans="1:8" x14ac:dyDescent="0.55000000000000004">
      <c r="A3163" s="1">
        <f>値貼り付け用シート!F141</f>
        <v>8</v>
      </c>
      <c r="B3163" s="1">
        <f>値貼り付け用シート!G141</f>
        <v>9</v>
      </c>
      <c r="C3163" s="1">
        <v>18</v>
      </c>
      <c r="D3163" s="1">
        <f>IF(OR(ISBLANK(値貼り付け用シート!Y141),値貼り付け用シート!Y141&gt;9990),NA(),値貼り付け用シート!Y141)</f>
        <v>2</v>
      </c>
      <c r="E3163" s="1">
        <f t="shared" si="1215"/>
        <v>2</v>
      </c>
      <c r="F3163" s="1">
        <f t="shared" ref="F3163:F3226" si="1224">SUM(E3156:E3163)</f>
        <v>49</v>
      </c>
      <c r="G3163" s="1">
        <f t="shared" ref="G3163:G3226" si="1225">COUNT(D3156:D3163)</f>
        <v>8</v>
      </c>
      <c r="H3163" s="1">
        <f t="shared" ref="H3163:H3226" si="1226">IF(G3163&gt;=6,ROUND(F3163/G3163,0),NA())</f>
        <v>6</v>
      </c>
    </row>
    <row r="3164" spans="1:8" x14ac:dyDescent="0.55000000000000004">
      <c r="A3164" s="1">
        <f>値貼り付け用シート!F141</f>
        <v>8</v>
      </c>
      <c r="B3164" s="1">
        <f>値貼り付け用シート!G141</f>
        <v>9</v>
      </c>
      <c r="C3164" s="1">
        <v>19</v>
      </c>
      <c r="D3164" s="1">
        <f>IF(OR(ISBLANK(値貼り付け用シート!Z141),値貼り付け用シート!Z141&gt;9990),NA(),値貼り付け用シート!Z141)</f>
        <v>1</v>
      </c>
      <c r="E3164" s="1">
        <f t="shared" si="1215"/>
        <v>1</v>
      </c>
      <c r="F3164" s="1">
        <f t="shared" si="1224"/>
        <v>41</v>
      </c>
      <c r="G3164" s="1">
        <f t="shared" si="1225"/>
        <v>8</v>
      </c>
      <c r="H3164" s="1">
        <f t="shared" si="1226"/>
        <v>5</v>
      </c>
    </row>
    <row r="3165" spans="1:8" x14ac:dyDescent="0.55000000000000004">
      <c r="A3165" s="1">
        <f>値貼り付け用シート!F141</f>
        <v>8</v>
      </c>
      <c r="B3165" s="1">
        <f>値貼り付け用シート!G141</f>
        <v>9</v>
      </c>
      <c r="C3165" s="1">
        <v>20</v>
      </c>
      <c r="D3165" s="1">
        <f>IF(OR(ISBLANK(値貼り付け用シート!AA141),値貼り付け用シート!AA141&gt;9990),NA(),値貼り付け用シート!AA141)</f>
        <v>2</v>
      </c>
      <c r="E3165" s="1">
        <f t="shared" si="1215"/>
        <v>2</v>
      </c>
      <c r="F3165" s="1">
        <f t="shared" si="1224"/>
        <v>33</v>
      </c>
      <c r="G3165" s="1">
        <f t="shared" si="1225"/>
        <v>8</v>
      </c>
      <c r="H3165" s="1">
        <f t="shared" si="1226"/>
        <v>4</v>
      </c>
    </row>
    <row r="3166" spans="1:8" x14ac:dyDescent="0.55000000000000004">
      <c r="A3166" s="1">
        <f>値貼り付け用シート!F141</f>
        <v>8</v>
      </c>
      <c r="B3166" s="1">
        <f>値貼り付け用シート!G141</f>
        <v>9</v>
      </c>
      <c r="C3166" s="1">
        <v>21</v>
      </c>
      <c r="D3166" s="1">
        <f>IF(OR(ISBLANK(値貼り付け用シート!AB141),値貼り付け用シート!AB141&gt;9990),NA(),値貼り付け用シート!AB141)</f>
        <v>5</v>
      </c>
      <c r="E3166" s="1">
        <f t="shared" si="1215"/>
        <v>5</v>
      </c>
      <c r="F3166" s="1">
        <f t="shared" si="1224"/>
        <v>30</v>
      </c>
      <c r="G3166" s="1">
        <f t="shared" si="1225"/>
        <v>8</v>
      </c>
      <c r="H3166" s="1">
        <f t="shared" si="1226"/>
        <v>4</v>
      </c>
    </row>
    <row r="3167" spans="1:8" x14ac:dyDescent="0.55000000000000004">
      <c r="A3167" s="1">
        <f>値貼り付け用シート!F141</f>
        <v>8</v>
      </c>
      <c r="B3167" s="1">
        <f>値貼り付け用シート!G141</f>
        <v>9</v>
      </c>
      <c r="C3167" s="1">
        <v>22</v>
      </c>
      <c r="D3167" s="1">
        <f>IF(OR(ISBLANK(値貼り付け用シート!AC141),値貼り付け用シート!AC141&gt;9990),NA(),値貼り付け用シート!AC141)</f>
        <v>6</v>
      </c>
      <c r="E3167" s="1">
        <f t="shared" si="1215"/>
        <v>6</v>
      </c>
      <c r="F3167" s="1">
        <f t="shared" si="1224"/>
        <v>32</v>
      </c>
      <c r="G3167" s="1">
        <f t="shared" si="1225"/>
        <v>8</v>
      </c>
      <c r="H3167" s="1">
        <f t="shared" si="1226"/>
        <v>4</v>
      </c>
    </row>
    <row r="3168" spans="1:8" x14ac:dyDescent="0.55000000000000004">
      <c r="A3168" s="1">
        <f>値貼り付け用シート!F141</f>
        <v>8</v>
      </c>
      <c r="B3168" s="1">
        <f>値貼り付け用シート!G141</f>
        <v>9</v>
      </c>
      <c r="C3168" s="1">
        <v>23</v>
      </c>
      <c r="D3168" s="1">
        <f>IF(OR(ISBLANK(値貼り付け用シート!AD141),値貼り付け用シート!AD141&gt;9990),NA(),値貼り付け用シート!AD141)</f>
        <v>6</v>
      </c>
      <c r="E3168" s="1">
        <f t="shared" si="1215"/>
        <v>6</v>
      </c>
      <c r="F3168" s="1">
        <f t="shared" si="1224"/>
        <v>29</v>
      </c>
      <c r="G3168" s="1">
        <f t="shared" si="1225"/>
        <v>8</v>
      </c>
      <c r="H3168" s="1">
        <f t="shared" si="1226"/>
        <v>4</v>
      </c>
    </row>
    <row r="3169" spans="1:16" x14ac:dyDescent="0.55000000000000004">
      <c r="A3169" s="1">
        <f>値貼り付け用シート!F141</f>
        <v>8</v>
      </c>
      <c r="B3169" s="1">
        <f>値貼り付け用シート!G141</f>
        <v>9</v>
      </c>
      <c r="C3169" s="1">
        <v>24</v>
      </c>
      <c r="D3169" s="1">
        <f>IF(OR(ISBLANK(値貼り付け用シート!AE141),値貼り付け用シート!AE141&gt;9990),NA(),値貼り付け用シート!AE141)</f>
        <v>6</v>
      </c>
      <c r="E3169" s="1">
        <f t="shared" si="1215"/>
        <v>6</v>
      </c>
      <c r="F3169" s="1">
        <f t="shared" si="1224"/>
        <v>30</v>
      </c>
      <c r="G3169" s="1">
        <f t="shared" si="1225"/>
        <v>8</v>
      </c>
      <c r="H3169" s="1">
        <f t="shared" si="1226"/>
        <v>4</v>
      </c>
    </row>
    <row r="3170" spans="1:16" x14ac:dyDescent="0.55000000000000004">
      <c r="A3170" s="1">
        <f>値貼り付け用シート!F142</f>
        <v>8</v>
      </c>
      <c r="B3170" s="1">
        <f>値貼り付け用シート!G142</f>
        <v>10</v>
      </c>
      <c r="C3170" s="1">
        <v>1</v>
      </c>
      <c r="D3170" s="1" t="e">
        <f>IF(OR(ISBLANK(値貼り付け用シート!H142),値貼り付け用シート!H142&gt;9990),NA(),値貼り付け用シート!H142)</f>
        <v>#N/A</v>
      </c>
      <c r="E3170" s="1">
        <f t="shared" si="1215"/>
        <v>0</v>
      </c>
      <c r="F3170" s="1">
        <f t="shared" si="1224"/>
        <v>28</v>
      </c>
      <c r="G3170" s="1">
        <f t="shared" si="1225"/>
        <v>7</v>
      </c>
      <c r="H3170" s="1">
        <f t="shared" si="1226"/>
        <v>4</v>
      </c>
      <c r="I3170" s="1">
        <f t="shared" ref="I3170" si="1227">COUNT(D3170:D3193)</f>
        <v>23</v>
      </c>
      <c r="J3170" s="1">
        <f t="shared" ref="J3170" si="1228">COUNT(H3170:H3193)</f>
        <v>24</v>
      </c>
      <c r="K3170" s="1">
        <f t="shared" ref="K3170" si="1229">IF(AND(I3170&gt;=20,J3170&gt;=20),0,1)</f>
        <v>0</v>
      </c>
      <c r="L3170" s="1">
        <f t="shared" ref="L3170" si="1230">IF(K3170=0,MAX(H3170:H3193),NA())</f>
        <v>29</v>
      </c>
      <c r="M3170" s="1">
        <f t="shared" ref="M3170" si="1231">IF(K3170=0,IF(L3170&lt;=70,1,0),NA())</f>
        <v>1</v>
      </c>
      <c r="N3170" s="1">
        <f t="shared" ref="N3170" si="1232">IF(COUNTIF(D3170:D3193,NA())=24,NA(),MAX(E3170:E3193))</f>
        <v>34</v>
      </c>
      <c r="O3170" s="1">
        <f t="shared" ref="O3170" si="1233">IF(COUNTIF(D3175:D3189,NA())=15,NA(),MAX(E3175:E3189))</f>
        <v>34</v>
      </c>
      <c r="P3170" s="1">
        <f t="shared" ref="P3170" si="1234">COUNTIF(D3170:D3193,"&gt;=120")</f>
        <v>0</v>
      </c>
    </row>
    <row r="3171" spans="1:16" x14ac:dyDescent="0.55000000000000004">
      <c r="A3171" s="1">
        <f>値貼り付け用シート!F142</f>
        <v>8</v>
      </c>
      <c r="B3171" s="1">
        <f>値貼り付け用シート!G142</f>
        <v>10</v>
      </c>
      <c r="C3171" s="1">
        <v>2</v>
      </c>
      <c r="D3171" s="1">
        <f>IF(OR(ISBLANK(値貼り付け用シート!I142),値貼り付け用シート!I142&gt;9990),NA(),値貼り付け用シート!I142)</f>
        <v>6</v>
      </c>
      <c r="E3171" s="1">
        <f t="shared" si="1215"/>
        <v>6</v>
      </c>
      <c r="F3171" s="1">
        <f t="shared" si="1224"/>
        <v>32</v>
      </c>
      <c r="G3171" s="1">
        <f t="shared" si="1225"/>
        <v>7</v>
      </c>
      <c r="H3171" s="1">
        <f t="shared" si="1226"/>
        <v>5</v>
      </c>
    </row>
    <row r="3172" spans="1:16" x14ac:dyDescent="0.55000000000000004">
      <c r="A3172" s="1">
        <f>値貼り付け用シート!F142</f>
        <v>8</v>
      </c>
      <c r="B3172" s="1">
        <f>値貼り付け用シート!G142</f>
        <v>10</v>
      </c>
      <c r="C3172" s="1">
        <v>3</v>
      </c>
      <c r="D3172" s="1">
        <f>IF(OR(ISBLANK(値貼り付け用シート!J142),値貼り付け用シート!J142&gt;9990),NA(),値貼り付け用シート!J142)</f>
        <v>9</v>
      </c>
      <c r="E3172" s="1">
        <f t="shared" si="1215"/>
        <v>9</v>
      </c>
      <c r="F3172" s="1">
        <f t="shared" si="1224"/>
        <v>40</v>
      </c>
      <c r="G3172" s="1">
        <f t="shared" si="1225"/>
        <v>7</v>
      </c>
      <c r="H3172" s="1">
        <f t="shared" si="1226"/>
        <v>6</v>
      </c>
    </row>
    <row r="3173" spans="1:16" x14ac:dyDescent="0.55000000000000004">
      <c r="A3173" s="1">
        <f>値貼り付け用シート!F142</f>
        <v>8</v>
      </c>
      <c r="B3173" s="1">
        <f>値貼り付け用シート!G142</f>
        <v>10</v>
      </c>
      <c r="C3173" s="1">
        <v>4</v>
      </c>
      <c r="D3173" s="1">
        <f>IF(OR(ISBLANK(値貼り付け用シート!K142),値貼り付け用シート!K142&gt;9990),NA(),値貼り付け用シート!K142)</f>
        <v>11</v>
      </c>
      <c r="E3173" s="1">
        <f t="shared" si="1215"/>
        <v>11</v>
      </c>
      <c r="F3173" s="1">
        <f t="shared" si="1224"/>
        <v>49</v>
      </c>
      <c r="G3173" s="1">
        <f t="shared" si="1225"/>
        <v>7</v>
      </c>
      <c r="H3173" s="1">
        <f t="shared" si="1226"/>
        <v>7</v>
      </c>
    </row>
    <row r="3174" spans="1:16" x14ac:dyDescent="0.55000000000000004">
      <c r="A3174" s="1">
        <f>値貼り付け用シート!F142</f>
        <v>8</v>
      </c>
      <c r="B3174" s="1">
        <f>値貼り付け用シート!G142</f>
        <v>10</v>
      </c>
      <c r="C3174" s="1">
        <v>5</v>
      </c>
      <c r="D3174" s="1">
        <f>IF(OR(ISBLANK(値貼り付け用シート!L142),値貼り付け用シート!L142&gt;9990),NA(),値貼り付け用シート!L142)</f>
        <v>11</v>
      </c>
      <c r="E3174" s="1">
        <f t="shared" si="1215"/>
        <v>11</v>
      </c>
      <c r="F3174" s="1">
        <f t="shared" si="1224"/>
        <v>55</v>
      </c>
      <c r="G3174" s="1">
        <f t="shared" si="1225"/>
        <v>7</v>
      </c>
      <c r="H3174" s="1">
        <f t="shared" si="1226"/>
        <v>8</v>
      </c>
    </row>
    <row r="3175" spans="1:16" x14ac:dyDescent="0.55000000000000004">
      <c r="A3175" s="1">
        <f>値貼り付け用シート!F142</f>
        <v>8</v>
      </c>
      <c r="B3175" s="1">
        <f>値貼り付け用シート!G142</f>
        <v>10</v>
      </c>
      <c r="C3175" s="1">
        <v>6</v>
      </c>
      <c r="D3175" s="1">
        <f>IF(OR(ISBLANK(値貼り付け用シート!M142),値貼り付け用シート!M142&gt;9990),NA(),値貼り付け用シート!M142)</f>
        <v>10</v>
      </c>
      <c r="E3175" s="1">
        <f t="shared" si="1215"/>
        <v>10</v>
      </c>
      <c r="F3175" s="1">
        <f t="shared" si="1224"/>
        <v>59</v>
      </c>
      <c r="G3175" s="1">
        <f t="shared" si="1225"/>
        <v>7</v>
      </c>
      <c r="H3175" s="1">
        <f t="shared" si="1226"/>
        <v>8</v>
      </c>
    </row>
    <row r="3176" spans="1:16" x14ac:dyDescent="0.55000000000000004">
      <c r="A3176" s="1">
        <f>値貼り付け用シート!F142</f>
        <v>8</v>
      </c>
      <c r="B3176" s="1">
        <f>値貼り付け用シート!G142</f>
        <v>10</v>
      </c>
      <c r="C3176" s="1">
        <v>7</v>
      </c>
      <c r="D3176" s="1">
        <f>IF(OR(ISBLANK(値貼り付け用シート!N142),値貼り付け用シート!N142&gt;9990),NA(),値貼り付け用シート!N142)</f>
        <v>11</v>
      </c>
      <c r="E3176" s="1">
        <f t="shared" si="1215"/>
        <v>11</v>
      </c>
      <c r="F3176" s="1">
        <f t="shared" si="1224"/>
        <v>64</v>
      </c>
      <c r="G3176" s="1">
        <f t="shared" si="1225"/>
        <v>7</v>
      </c>
      <c r="H3176" s="1">
        <f t="shared" si="1226"/>
        <v>9</v>
      </c>
    </row>
    <row r="3177" spans="1:16" x14ac:dyDescent="0.55000000000000004">
      <c r="A3177" s="1">
        <f>値貼り付け用シート!F142</f>
        <v>8</v>
      </c>
      <c r="B3177" s="1">
        <f>値貼り付け用シート!G142</f>
        <v>10</v>
      </c>
      <c r="C3177" s="1">
        <v>8</v>
      </c>
      <c r="D3177" s="1">
        <f>IF(OR(ISBLANK(値貼り付け用シート!O142),値貼り付け用シート!O142&gt;9990),NA(),値貼り付け用シート!O142)</f>
        <v>11</v>
      </c>
      <c r="E3177" s="1">
        <f t="shared" si="1215"/>
        <v>11</v>
      </c>
      <c r="F3177" s="1">
        <f t="shared" si="1224"/>
        <v>69</v>
      </c>
      <c r="G3177" s="1">
        <f t="shared" si="1225"/>
        <v>7</v>
      </c>
      <c r="H3177" s="1">
        <f t="shared" si="1226"/>
        <v>10</v>
      </c>
    </row>
    <row r="3178" spans="1:16" x14ac:dyDescent="0.55000000000000004">
      <c r="A3178" s="1">
        <f>値貼り付け用シート!F142</f>
        <v>8</v>
      </c>
      <c r="B3178" s="1">
        <f>値貼り付け用シート!G142</f>
        <v>10</v>
      </c>
      <c r="C3178" s="1">
        <v>9</v>
      </c>
      <c r="D3178" s="1">
        <f>IF(OR(ISBLANK(値貼り付け用シート!P142),値貼り付け用シート!P142&gt;9990),NA(),値貼り付け用シート!P142)</f>
        <v>13</v>
      </c>
      <c r="E3178" s="1">
        <f t="shared" si="1215"/>
        <v>13</v>
      </c>
      <c r="F3178" s="1">
        <f t="shared" si="1224"/>
        <v>82</v>
      </c>
      <c r="G3178" s="1">
        <f t="shared" si="1225"/>
        <v>8</v>
      </c>
      <c r="H3178" s="1">
        <f t="shared" si="1226"/>
        <v>10</v>
      </c>
    </row>
    <row r="3179" spans="1:16" x14ac:dyDescent="0.55000000000000004">
      <c r="A3179" s="1">
        <f>値貼り付け用シート!F142</f>
        <v>8</v>
      </c>
      <c r="B3179" s="1">
        <f>値貼り付け用シート!G142</f>
        <v>10</v>
      </c>
      <c r="C3179" s="1">
        <v>10</v>
      </c>
      <c r="D3179" s="1">
        <f>IF(OR(ISBLANK(値貼り付け用シート!Q142),値貼り付け用シート!Q142&gt;9990),NA(),値貼り付け用シート!Q142)</f>
        <v>20</v>
      </c>
      <c r="E3179" s="1">
        <f t="shared" si="1215"/>
        <v>20</v>
      </c>
      <c r="F3179" s="1">
        <f t="shared" si="1224"/>
        <v>96</v>
      </c>
      <c r="G3179" s="1">
        <f t="shared" si="1225"/>
        <v>8</v>
      </c>
      <c r="H3179" s="1">
        <f t="shared" si="1226"/>
        <v>12</v>
      </c>
    </row>
    <row r="3180" spans="1:16" x14ac:dyDescent="0.55000000000000004">
      <c r="A3180" s="1">
        <f>値貼り付け用シート!F142</f>
        <v>8</v>
      </c>
      <c r="B3180" s="1">
        <f>値貼り付け用シート!G142</f>
        <v>10</v>
      </c>
      <c r="C3180" s="1">
        <v>11</v>
      </c>
      <c r="D3180" s="1">
        <f>IF(OR(ISBLANK(値貼り付け用シート!R142),値貼り付け用シート!R142&gt;9990),NA(),値貼り付け用シート!R142)</f>
        <v>28</v>
      </c>
      <c r="E3180" s="1">
        <f t="shared" si="1215"/>
        <v>28</v>
      </c>
      <c r="F3180" s="1">
        <f t="shared" si="1224"/>
        <v>115</v>
      </c>
      <c r="G3180" s="1">
        <f t="shared" si="1225"/>
        <v>8</v>
      </c>
      <c r="H3180" s="1">
        <f t="shared" si="1226"/>
        <v>14</v>
      </c>
    </row>
    <row r="3181" spans="1:16" x14ac:dyDescent="0.55000000000000004">
      <c r="A3181" s="1">
        <f>値貼り付け用シート!F142</f>
        <v>8</v>
      </c>
      <c r="B3181" s="1">
        <f>値貼り付け用シート!G142</f>
        <v>10</v>
      </c>
      <c r="C3181" s="1">
        <v>12</v>
      </c>
      <c r="D3181" s="1">
        <f>IF(OR(ISBLANK(値貼り付け用シート!S142),値貼り付け用シート!S142&gt;9990),NA(),値貼り付け用シート!S142)</f>
        <v>29</v>
      </c>
      <c r="E3181" s="1">
        <f t="shared" si="1215"/>
        <v>29</v>
      </c>
      <c r="F3181" s="1">
        <f t="shared" si="1224"/>
        <v>133</v>
      </c>
      <c r="G3181" s="1">
        <f t="shared" si="1225"/>
        <v>8</v>
      </c>
      <c r="H3181" s="1">
        <f t="shared" si="1226"/>
        <v>17</v>
      </c>
    </row>
    <row r="3182" spans="1:16" x14ac:dyDescent="0.55000000000000004">
      <c r="A3182" s="1">
        <f>値貼り付け用シート!F142</f>
        <v>8</v>
      </c>
      <c r="B3182" s="1">
        <f>値貼り付け用シート!G142</f>
        <v>10</v>
      </c>
      <c r="C3182" s="1">
        <v>13</v>
      </c>
      <c r="D3182" s="1">
        <f>IF(OR(ISBLANK(値貼り付け用シート!T142),値貼り付け用シート!T142&gt;9990),NA(),値貼り付け用シート!T142)</f>
        <v>33</v>
      </c>
      <c r="E3182" s="1">
        <f t="shared" si="1215"/>
        <v>33</v>
      </c>
      <c r="F3182" s="1">
        <f t="shared" si="1224"/>
        <v>155</v>
      </c>
      <c r="G3182" s="1">
        <f t="shared" si="1225"/>
        <v>8</v>
      </c>
      <c r="H3182" s="1">
        <f t="shared" si="1226"/>
        <v>19</v>
      </c>
    </row>
    <row r="3183" spans="1:16" x14ac:dyDescent="0.55000000000000004">
      <c r="A3183" s="1">
        <f>値貼り付け用シート!F142</f>
        <v>8</v>
      </c>
      <c r="B3183" s="1">
        <f>値貼り付け用シート!G142</f>
        <v>10</v>
      </c>
      <c r="C3183" s="1">
        <v>14</v>
      </c>
      <c r="D3183" s="1">
        <f>IF(OR(ISBLANK(値貼り付け用シート!U142),値貼り付け用シート!U142&gt;9990),NA(),値貼り付け用シート!U142)</f>
        <v>34</v>
      </c>
      <c r="E3183" s="1">
        <f t="shared" si="1215"/>
        <v>34</v>
      </c>
      <c r="F3183" s="1">
        <f t="shared" si="1224"/>
        <v>179</v>
      </c>
      <c r="G3183" s="1">
        <f t="shared" si="1225"/>
        <v>8</v>
      </c>
      <c r="H3183" s="1">
        <f t="shared" si="1226"/>
        <v>22</v>
      </c>
    </row>
    <row r="3184" spans="1:16" x14ac:dyDescent="0.55000000000000004">
      <c r="A3184" s="1">
        <f>値貼り付け用シート!F142</f>
        <v>8</v>
      </c>
      <c r="B3184" s="1">
        <f>値貼り付け用シート!G142</f>
        <v>10</v>
      </c>
      <c r="C3184" s="1">
        <v>15</v>
      </c>
      <c r="D3184" s="1">
        <f>IF(OR(ISBLANK(値貼り付け用シート!V142),値貼り付け用シート!V142&gt;9990),NA(),値貼り付け用シート!V142)</f>
        <v>33</v>
      </c>
      <c r="E3184" s="1">
        <f t="shared" si="1215"/>
        <v>33</v>
      </c>
      <c r="F3184" s="1">
        <f t="shared" si="1224"/>
        <v>201</v>
      </c>
      <c r="G3184" s="1">
        <f t="shared" si="1225"/>
        <v>8</v>
      </c>
      <c r="H3184" s="1">
        <f t="shared" si="1226"/>
        <v>25</v>
      </c>
    </row>
    <row r="3185" spans="1:16" x14ac:dyDescent="0.55000000000000004">
      <c r="A3185" s="1">
        <f>値貼り付け用シート!F142</f>
        <v>8</v>
      </c>
      <c r="B3185" s="1">
        <f>値貼り付け用シート!G142</f>
        <v>10</v>
      </c>
      <c r="C3185" s="1">
        <v>16</v>
      </c>
      <c r="D3185" s="1">
        <f>IF(OR(ISBLANK(値貼り付け用シート!W142),値貼り付け用シート!W142&gt;9990),NA(),値貼り付け用シート!W142)</f>
        <v>29</v>
      </c>
      <c r="E3185" s="1">
        <f t="shared" si="1215"/>
        <v>29</v>
      </c>
      <c r="F3185" s="1">
        <f t="shared" si="1224"/>
        <v>219</v>
      </c>
      <c r="G3185" s="1">
        <f t="shared" si="1225"/>
        <v>8</v>
      </c>
      <c r="H3185" s="1">
        <f t="shared" si="1226"/>
        <v>27</v>
      </c>
    </row>
    <row r="3186" spans="1:16" x14ac:dyDescent="0.55000000000000004">
      <c r="A3186" s="1">
        <f>値貼り付け用シート!F142</f>
        <v>8</v>
      </c>
      <c r="B3186" s="1">
        <f>値貼り付け用シート!G142</f>
        <v>10</v>
      </c>
      <c r="C3186" s="1">
        <v>17</v>
      </c>
      <c r="D3186" s="1">
        <f>IF(OR(ISBLANK(値貼り付け用シート!X142),値貼り付け用シート!X142&gt;9990),NA(),値貼り付け用シート!X142)</f>
        <v>25</v>
      </c>
      <c r="E3186" s="1">
        <f t="shared" si="1215"/>
        <v>25</v>
      </c>
      <c r="F3186" s="1">
        <f t="shared" si="1224"/>
        <v>231</v>
      </c>
      <c r="G3186" s="1">
        <f t="shared" si="1225"/>
        <v>8</v>
      </c>
      <c r="H3186" s="1">
        <f t="shared" si="1226"/>
        <v>29</v>
      </c>
    </row>
    <row r="3187" spans="1:16" x14ac:dyDescent="0.55000000000000004">
      <c r="A3187" s="1">
        <f>値貼り付け用シート!F142</f>
        <v>8</v>
      </c>
      <c r="B3187" s="1">
        <f>値貼り付け用シート!G142</f>
        <v>10</v>
      </c>
      <c r="C3187" s="1">
        <v>18</v>
      </c>
      <c r="D3187" s="1">
        <f>IF(OR(ISBLANK(値貼り付け用シート!Y142),値貼り付け用シート!Y142&gt;9990),NA(),値貼り付け用シート!Y142)</f>
        <v>17</v>
      </c>
      <c r="E3187" s="1">
        <f t="shared" si="1215"/>
        <v>17</v>
      </c>
      <c r="F3187" s="1">
        <f t="shared" si="1224"/>
        <v>228</v>
      </c>
      <c r="G3187" s="1">
        <f t="shared" si="1225"/>
        <v>8</v>
      </c>
      <c r="H3187" s="1">
        <f t="shared" si="1226"/>
        <v>29</v>
      </c>
    </row>
    <row r="3188" spans="1:16" x14ac:dyDescent="0.55000000000000004">
      <c r="A3188" s="1">
        <f>値貼り付け用シート!F142</f>
        <v>8</v>
      </c>
      <c r="B3188" s="1">
        <f>値貼り付け用シート!G142</f>
        <v>10</v>
      </c>
      <c r="C3188" s="1">
        <v>19</v>
      </c>
      <c r="D3188" s="1">
        <f>IF(OR(ISBLANK(値貼り付け用シート!Z142),値貼り付け用シート!Z142&gt;9990),NA(),値貼り付け用シート!Z142)</f>
        <v>11</v>
      </c>
      <c r="E3188" s="1">
        <f t="shared" si="1215"/>
        <v>11</v>
      </c>
      <c r="F3188" s="1">
        <f t="shared" si="1224"/>
        <v>211</v>
      </c>
      <c r="G3188" s="1">
        <f t="shared" si="1225"/>
        <v>8</v>
      </c>
      <c r="H3188" s="1">
        <f t="shared" si="1226"/>
        <v>26</v>
      </c>
    </row>
    <row r="3189" spans="1:16" x14ac:dyDescent="0.55000000000000004">
      <c r="A3189" s="1">
        <f>値貼り付け用シート!F142</f>
        <v>8</v>
      </c>
      <c r="B3189" s="1">
        <f>値貼り付け用シート!G142</f>
        <v>10</v>
      </c>
      <c r="C3189" s="1">
        <v>20</v>
      </c>
      <c r="D3189" s="1">
        <f>IF(OR(ISBLANK(値貼り付け用シート!AA142),値貼り付け用シート!AA142&gt;9990),NA(),値貼り付け用シート!AA142)</f>
        <v>10</v>
      </c>
      <c r="E3189" s="1">
        <f t="shared" si="1215"/>
        <v>10</v>
      </c>
      <c r="F3189" s="1">
        <f t="shared" si="1224"/>
        <v>192</v>
      </c>
      <c r="G3189" s="1">
        <f t="shared" si="1225"/>
        <v>8</v>
      </c>
      <c r="H3189" s="1">
        <f t="shared" si="1226"/>
        <v>24</v>
      </c>
    </row>
    <row r="3190" spans="1:16" x14ac:dyDescent="0.55000000000000004">
      <c r="A3190" s="1">
        <f>値貼り付け用シート!F142</f>
        <v>8</v>
      </c>
      <c r="B3190" s="1">
        <f>値貼り付け用シート!G142</f>
        <v>10</v>
      </c>
      <c r="C3190" s="1">
        <v>21</v>
      </c>
      <c r="D3190" s="1">
        <f>IF(OR(ISBLANK(値貼り付け用シート!AB142),値貼り付け用シート!AB142&gt;9990),NA(),値貼り付け用シート!AB142)</f>
        <v>10</v>
      </c>
      <c r="E3190" s="1">
        <f t="shared" si="1215"/>
        <v>10</v>
      </c>
      <c r="F3190" s="1">
        <f t="shared" si="1224"/>
        <v>169</v>
      </c>
      <c r="G3190" s="1">
        <f t="shared" si="1225"/>
        <v>8</v>
      </c>
      <c r="H3190" s="1">
        <f t="shared" si="1226"/>
        <v>21</v>
      </c>
    </row>
    <row r="3191" spans="1:16" x14ac:dyDescent="0.55000000000000004">
      <c r="A3191" s="1">
        <f>値貼り付け用シート!F142</f>
        <v>8</v>
      </c>
      <c r="B3191" s="1">
        <f>値貼り付け用シート!G142</f>
        <v>10</v>
      </c>
      <c r="C3191" s="1">
        <v>22</v>
      </c>
      <c r="D3191" s="1">
        <f>IF(OR(ISBLANK(値貼り付け用シート!AC142),値貼り付け用シート!AC142&gt;9990),NA(),値貼り付け用シート!AC142)</f>
        <v>10</v>
      </c>
      <c r="E3191" s="1">
        <f t="shared" si="1215"/>
        <v>10</v>
      </c>
      <c r="F3191" s="1">
        <f t="shared" si="1224"/>
        <v>145</v>
      </c>
      <c r="G3191" s="1">
        <f t="shared" si="1225"/>
        <v>8</v>
      </c>
      <c r="H3191" s="1">
        <f t="shared" si="1226"/>
        <v>18</v>
      </c>
    </row>
    <row r="3192" spans="1:16" x14ac:dyDescent="0.55000000000000004">
      <c r="A3192" s="1">
        <f>値貼り付け用シート!F142</f>
        <v>8</v>
      </c>
      <c r="B3192" s="1">
        <f>値貼り付け用シート!G142</f>
        <v>10</v>
      </c>
      <c r="C3192" s="1">
        <v>23</v>
      </c>
      <c r="D3192" s="1">
        <f>IF(OR(ISBLANK(値貼り付け用シート!AD142),値貼り付け用シート!AD142&gt;9990),NA(),値貼り付け用シート!AD142)</f>
        <v>11</v>
      </c>
      <c r="E3192" s="1">
        <f t="shared" si="1215"/>
        <v>11</v>
      </c>
      <c r="F3192" s="1">
        <f t="shared" si="1224"/>
        <v>123</v>
      </c>
      <c r="G3192" s="1">
        <f t="shared" si="1225"/>
        <v>8</v>
      </c>
      <c r="H3192" s="1">
        <f t="shared" si="1226"/>
        <v>15</v>
      </c>
    </row>
    <row r="3193" spans="1:16" x14ac:dyDescent="0.55000000000000004">
      <c r="A3193" s="1">
        <f>値貼り付け用シート!F142</f>
        <v>8</v>
      </c>
      <c r="B3193" s="1">
        <f>値貼り付け用シート!G142</f>
        <v>10</v>
      </c>
      <c r="C3193" s="1">
        <v>24</v>
      </c>
      <c r="D3193" s="1">
        <f>IF(OR(ISBLANK(値貼り付け用シート!AE142),値貼り付け用シート!AE142&gt;9990),NA(),値貼り付け用シート!AE142)</f>
        <v>12</v>
      </c>
      <c r="E3193" s="1">
        <f t="shared" si="1215"/>
        <v>12</v>
      </c>
      <c r="F3193" s="1">
        <f t="shared" si="1224"/>
        <v>106</v>
      </c>
      <c r="G3193" s="1">
        <f t="shared" si="1225"/>
        <v>8</v>
      </c>
      <c r="H3193" s="1">
        <f t="shared" si="1226"/>
        <v>13</v>
      </c>
    </row>
    <row r="3194" spans="1:16" x14ac:dyDescent="0.55000000000000004">
      <c r="A3194" s="1">
        <f>値貼り付け用シート!F143</f>
        <v>8</v>
      </c>
      <c r="B3194" s="1">
        <f>値貼り付け用シート!G143</f>
        <v>11</v>
      </c>
      <c r="C3194" s="1">
        <v>1</v>
      </c>
      <c r="D3194" s="1">
        <f>IF(OR(ISBLANK(値貼り付け用シート!H143),値貼り付け用シート!H143&gt;9990),NA(),値貼り付け用シート!H143)</f>
        <v>11</v>
      </c>
      <c r="E3194" s="1">
        <f t="shared" si="1215"/>
        <v>11</v>
      </c>
      <c r="F3194" s="1">
        <f t="shared" si="1224"/>
        <v>92</v>
      </c>
      <c r="G3194" s="1">
        <f t="shared" si="1225"/>
        <v>8</v>
      </c>
      <c r="H3194" s="1">
        <f t="shared" si="1226"/>
        <v>12</v>
      </c>
      <c r="I3194" s="1">
        <f t="shared" ref="I3194" si="1235">COUNT(D3194:D3217)</f>
        <v>24</v>
      </c>
      <c r="J3194" s="1">
        <f t="shared" ref="J3194" si="1236">COUNT(H3194:H3217)</f>
        <v>24</v>
      </c>
      <c r="K3194" s="1">
        <f t="shared" ref="K3194" si="1237">IF(AND(I3194&gt;=20,J3194&gt;=20),0,1)</f>
        <v>0</v>
      </c>
      <c r="L3194" s="1">
        <f t="shared" ref="L3194" si="1238">IF(K3194=0,MAX(H3194:H3217),NA())</f>
        <v>26</v>
      </c>
      <c r="M3194" s="1">
        <f t="shared" ref="M3194" si="1239">IF(K3194=0,IF(L3194&lt;=70,1,0),NA())</f>
        <v>1</v>
      </c>
      <c r="N3194" s="1">
        <f t="shared" ref="N3194" si="1240">IF(COUNTIF(D3194:D3217,NA())=24,NA(),MAX(E3194:E3217))</f>
        <v>30</v>
      </c>
      <c r="O3194" s="1">
        <f t="shared" ref="O3194" si="1241">IF(COUNTIF(D3199:D3213,NA())=15,NA(),MAX(E3199:E3213))</f>
        <v>30</v>
      </c>
      <c r="P3194" s="1">
        <f t="shared" ref="P3194" si="1242">COUNTIF(D3194:D3217,"&gt;=120")</f>
        <v>0</v>
      </c>
    </row>
    <row r="3195" spans="1:16" x14ac:dyDescent="0.55000000000000004">
      <c r="A3195" s="1">
        <f>値貼り付け用シート!F143</f>
        <v>8</v>
      </c>
      <c r="B3195" s="1">
        <f>値貼り付け用シート!G143</f>
        <v>11</v>
      </c>
      <c r="C3195" s="1">
        <v>2</v>
      </c>
      <c r="D3195" s="1">
        <f>IF(OR(ISBLANK(値貼り付け用シート!I143),値貼り付け用シート!I143&gt;9990),NA(),値貼り付け用シート!I143)</f>
        <v>11</v>
      </c>
      <c r="E3195" s="1">
        <f t="shared" si="1215"/>
        <v>11</v>
      </c>
      <c r="F3195" s="1">
        <f t="shared" si="1224"/>
        <v>86</v>
      </c>
      <c r="G3195" s="1">
        <f t="shared" si="1225"/>
        <v>8</v>
      </c>
      <c r="H3195" s="1">
        <f t="shared" si="1226"/>
        <v>11</v>
      </c>
    </row>
    <row r="3196" spans="1:16" x14ac:dyDescent="0.55000000000000004">
      <c r="A3196" s="1">
        <f>値貼り付け用シート!F143</f>
        <v>8</v>
      </c>
      <c r="B3196" s="1">
        <f>値貼り付け用シート!G143</f>
        <v>11</v>
      </c>
      <c r="C3196" s="1">
        <v>3</v>
      </c>
      <c r="D3196" s="1">
        <f>IF(OR(ISBLANK(値貼り付け用シート!J143),値貼り付け用シート!J143&gt;9990),NA(),値貼り付け用シート!J143)</f>
        <v>12</v>
      </c>
      <c r="E3196" s="1">
        <f t="shared" si="1215"/>
        <v>12</v>
      </c>
      <c r="F3196" s="1">
        <f t="shared" si="1224"/>
        <v>87</v>
      </c>
      <c r="G3196" s="1">
        <f t="shared" si="1225"/>
        <v>8</v>
      </c>
      <c r="H3196" s="1">
        <f t="shared" si="1226"/>
        <v>11</v>
      </c>
    </row>
    <row r="3197" spans="1:16" x14ac:dyDescent="0.55000000000000004">
      <c r="A3197" s="1">
        <f>値貼り付け用シート!F143</f>
        <v>8</v>
      </c>
      <c r="B3197" s="1">
        <f>値貼り付け用シート!G143</f>
        <v>11</v>
      </c>
      <c r="C3197" s="1">
        <v>4</v>
      </c>
      <c r="D3197" s="1">
        <f>IF(OR(ISBLANK(値貼り付け用シート!K143),値貼り付け用シート!K143&gt;9990),NA(),値貼り付け用シート!K143)</f>
        <v>12</v>
      </c>
      <c r="E3197" s="1">
        <f t="shared" si="1215"/>
        <v>12</v>
      </c>
      <c r="F3197" s="1">
        <f t="shared" si="1224"/>
        <v>89</v>
      </c>
      <c r="G3197" s="1">
        <f t="shared" si="1225"/>
        <v>8</v>
      </c>
      <c r="H3197" s="1">
        <f t="shared" si="1226"/>
        <v>11</v>
      </c>
    </row>
    <row r="3198" spans="1:16" x14ac:dyDescent="0.55000000000000004">
      <c r="A3198" s="1">
        <f>値貼り付け用シート!F143</f>
        <v>8</v>
      </c>
      <c r="B3198" s="1">
        <f>値貼り付け用シート!G143</f>
        <v>11</v>
      </c>
      <c r="C3198" s="1">
        <v>5</v>
      </c>
      <c r="D3198" s="1">
        <f>IF(OR(ISBLANK(値貼り付け用シート!L143),値貼り付け用シート!L143&gt;9990),NA(),値貼り付け用シート!L143)</f>
        <v>12</v>
      </c>
      <c r="E3198" s="1">
        <f t="shared" si="1215"/>
        <v>12</v>
      </c>
      <c r="F3198" s="1">
        <f t="shared" si="1224"/>
        <v>91</v>
      </c>
      <c r="G3198" s="1">
        <f t="shared" si="1225"/>
        <v>8</v>
      </c>
      <c r="H3198" s="1">
        <f t="shared" si="1226"/>
        <v>11</v>
      </c>
    </row>
    <row r="3199" spans="1:16" x14ac:dyDescent="0.55000000000000004">
      <c r="A3199" s="1">
        <f>値貼り付け用シート!F143</f>
        <v>8</v>
      </c>
      <c r="B3199" s="1">
        <f>値貼り付け用シート!G143</f>
        <v>11</v>
      </c>
      <c r="C3199" s="1">
        <v>6</v>
      </c>
      <c r="D3199" s="1">
        <f>IF(OR(ISBLANK(値貼り付け用シート!M143),値貼り付け用シート!M143&gt;9990),NA(),値貼り付け用シート!M143)</f>
        <v>10</v>
      </c>
      <c r="E3199" s="1">
        <f t="shared" si="1215"/>
        <v>10</v>
      </c>
      <c r="F3199" s="1">
        <f t="shared" si="1224"/>
        <v>91</v>
      </c>
      <c r="G3199" s="1">
        <f t="shared" si="1225"/>
        <v>8</v>
      </c>
      <c r="H3199" s="1">
        <f t="shared" si="1226"/>
        <v>11</v>
      </c>
    </row>
    <row r="3200" spans="1:16" x14ac:dyDescent="0.55000000000000004">
      <c r="A3200" s="1">
        <f>値貼り付け用シート!F143</f>
        <v>8</v>
      </c>
      <c r="B3200" s="1">
        <f>値貼り付け用シート!G143</f>
        <v>11</v>
      </c>
      <c r="C3200" s="1">
        <v>7</v>
      </c>
      <c r="D3200" s="1">
        <f>IF(OR(ISBLANK(値貼り付け用シート!N143),値貼り付け用シート!N143&gt;9990),NA(),値貼り付け用シート!N143)</f>
        <v>10</v>
      </c>
      <c r="E3200" s="1">
        <f t="shared" si="1215"/>
        <v>10</v>
      </c>
      <c r="F3200" s="1">
        <f t="shared" si="1224"/>
        <v>90</v>
      </c>
      <c r="G3200" s="1">
        <f t="shared" si="1225"/>
        <v>8</v>
      </c>
      <c r="H3200" s="1">
        <f t="shared" si="1226"/>
        <v>11</v>
      </c>
    </row>
    <row r="3201" spans="1:8" x14ac:dyDescent="0.55000000000000004">
      <c r="A3201" s="1">
        <f>値貼り付け用シート!F143</f>
        <v>8</v>
      </c>
      <c r="B3201" s="1">
        <f>値貼り付け用シート!G143</f>
        <v>11</v>
      </c>
      <c r="C3201" s="1">
        <v>8</v>
      </c>
      <c r="D3201" s="1">
        <f>IF(OR(ISBLANK(値貼り付け用シート!O143),値貼り付け用シート!O143&gt;9990),NA(),値貼り付け用シート!O143)</f>
        <v>14</v>
      </c>
      <c r="E3201" s="1">
        <f t="shared" si="1215"/>
        <v>14</v>
      </c>
      <c r="F3201" s="1">
        <f t="shared" si="1224"/>
        <v>92</v>
      </c>
      <c r="G3201" s="1">
        <f t="shared" si="1225"/>
        <v>8</v>
      </c>
      <c r="H3201" s="1">
        <f t="shared" si="1226"/>
        <v>12</v>
      </c>
    </row>
    <row r="3202" spans="1:8" x14ac:dyDescent="0.55000000000000004">
      <c r="A3202" s="1">
        <f>値貼り付け用シート!F143</f>
        <v>8</v>
      </c>
      <c r="B3202" s="1">
        <f>値貼り付け用シート!G143</f>
        <v>11</v>
      </c>
      <c r="C3202" s="1">
        <v>9</v>
      </c>
      <c r="D3202" s="1">
        <f>IF(OR(ISBLANK(値貼り付け用シート!P143),値貼り付け用シート!P143&gt;9990),NA(),値貼り付け用シート!P143)</f>
        <v>16</v>
      </c>
      <c r="E3202" s="1">
        <f t="shared" si="1215"/>
        <v>16</v>
      </c>
      <c r="F3202" s="1">
        <f t="shared" si="1224"/>
        <v>97</v>
      </c>
      <c r="G3202" s="1">
        <f t="shared" si="1225"/>
        <v>8</v>
      </c>
      <c r="H3202" s="1">
        <f t="shared" si="1226"/>
        <v>12</v>
      </c>
    </row>
    <row r="3203" spans="1:8" x14ac:dyDescent="0.55000000000000004">
      <c r="A3203" s="1">
        <f>値貼り付け用シート!F143</f>
        <v>8</v>
      </c>
      <c r="B3203" s="1">
        <f>値貼り付け用シート!G143</f>
        <v>11</v>
      </c>
      <c r="C3203" s="1">
        <v>10</v>
      </c>
      <c r="D3203" s="1">
        <f>IF(OR(ISBLANK(値貼り付け用シート!Q143),値貼り付け用シート!Q143&gt;9990),NA(),値貼り付け用シート!Q143)</f>
        <v>19</v>
      </c>
      <c r="E3203" s="1">
        <f t="shared" ref="E3203:E3266" si="1243">IF(ISERROR(D3203),0,D3203)</f>
        <v>19</v>
      </c>
      <c r="F3203" s="1">
        <f t="shared" si="1224"/>
        <v>105</v>
      </c>
      <c r="G3203" s="1">
        <f t="shared" si="1225"/>
        <v>8</v>
      </c>
      <c r="H3203" s="1">
        <f t="shared" si="1226"/>
        <v>13</v>
      </c>
    </row>
    <row r="3204" spans="1:8" x14ac:dyDescent="0.55000000000000004">
      <c r="A3204" s="1">
        <f>値貼り付け用シート!F143</f>
        <v>8</v>
      </c>
      <c r="B3204" s="1">
        <f>値貼り付け用シート!G143</f>
        <v>11</v>
      </c>
      <c r="C3204" s="1">
        <v>11</v>
      </c>
      <c r="D3204" s="1">
        <f>IF(OR(ISBLANK(値貼り付け用シート!R143),値貼り付け用シート!R143&gt;9990),NA(),値貼り付け用シート!R143)</f>
        <v>25</v>
      </c>
      <c r="E3204" s="1">
        <f t="shared" si="1243"/>
        <v>25</v>
      </c>
      <c r="F3204" s="1">
        <f t="shared" si="1224"/>
        <v>118</v>
      </c>
      <c r="G3204" s="1">
        <f t="shared" si="1225"/>
        <v>8</v>
      </c>
      <c r="H3204" s="1">
        <f t="shared" si="1226"/>
        <v>15</v>
      </c>
    </row>
    <row r="3205" spans="1:8" x14ac:dyDescent="0.55000000000000004">
      <c r="A3205" s="1">
        <f>値貼り付け用シート!F143</f>
        <v>8</v>
      </c>
      <c r="B3205" s="1">
        <f>値貼り付け用シート!G143</f>
        <v>11</v>
      </c>
      <c r="C3205" s="1">
        <v>12</v>
      </c>
      <c r="D3205" s="1">
        <f>IF(OR(ISBLANK(値貼り付け用シート!S143),値貼り付け用シート!S143&gt;9990),NA(),値貼り付け用シート!S143)</f>
        <v>28</v>
      </c>
      <c r="E3205" s="1">
        <f t="shared" si="1243"/>
        <v>28</v>
      </c>
      <c r="F3205" s="1">
        <f t="shared" si="1224"/>
        <v>134</v>
      </c>
      <c r="G3205" s="1">
        <f t="shared" si="1225"/>
        <v>8</v>
      </c>
      <c r="H3205" s="1">
        <f t="shared" si="1226"/>
        <v>17</v>
      </c>
    </row>
    <row r="3206" spans="1:8" x14ac:dyDescent="0.55000000000000004">
      <c r="A3206" s="1">
        <f>値貼り付け用シート!F143</f>
        <v>8</v>
      </c>
      <c r="B3206" s="1">
        <f>値貼り付け用シート!G143</f>
        <v>11</v>
      </c>
      <c r="C3206" s="1">
        <v>13</v>
      </c>
      <c r="D3206" s="1">
        <f>IF(OR(ISBLANK(値貼り付け用シート!T143),値貼り付け用シート!T143&gt;9990),NA(),値貼り付け用シート!T143)</f>
        <v>30</v>
      </c>
      <c r="E3206" s="1">
        <f t="shared" si="1243"/>
        <v>30</v>
      </c>
      <c r="F3206" s="1">
        <f t="shared" si="1224"/>
        <v>152</v>
      </c>
      <c r="G3206" s="1">
        <f t="shared" si="1225"/>
        <v>8</v>
      </c>
      <c r="H3206" s="1">
        <f t="shared" si="1226"/>
        <v>19</v>
      </c>
    </row>
    <row r="3207" spans="1:8" x14ac:dyDescent="0.55000000000000004">
      <c r="A3207" s="1">
        <f>値貼り付け用シート!F143</f>
        <v>8</v>
      </c>
      <c r="B3207" s="1">
        <f>値貼り付け用シート!G143</f>
        <v>11</v>
      </c>
      <c r="C3207" s="1">
        <v>14</v>
      </c>
      <c r="D3207" s="1">
        <f>IF(OR(ISBLANK(値貼り付け用シート!U143),値貼り付け用シート!U143&gt;9990),NA(),値貼り付け用シート!U143)</f>
        <v>28</v>
      </c>
      <c r="E3207" s="1">
        <f t="shared" si="1243"/>
        <v>28</v>
      </c>
      <c r="F3207" s="1">
        <f t="shared" si="1224"/>
        <v>170</v>
      </c>
      <c r="G3207" s="1">
        <f t="shared" si="1225"/>
        <v>8</v>
      </c>
      <c r="H3207" s="1">
        <f t="shared" si="1226"/>
        <v>21</v>
      </c>
    </row>
    <row r="3208" spans="1:8" x14ac:dyDescent="0.55000000000000004">
      <c r="A3208" s="1">
        <f>値貼り付け用シート!F143</f>
        <v>8</v>
      </c>
      <c r="B3208" s="1">
        <f>値貼り付け用シート!G143</f>
        <v>11</v>
      </c>
      <c r="C3208" s="1">
        <v>15</v>
      </c>
      <c r="D3208" s="1">
        <f>IF(OR(ISBLANK(値貼り付け用シート!V143),値貼り付け用シート!V143&gt;9990),NA(),値貼り付け用シート!V143)</f>
        <v>29</v>
      </c>
      <c r="E3208" s="1">
        <f t="shared" si="1243"/>
        <v>29</v>
      </c>
      <c r="F3208" s="1">
        <f t="shared" si="1224"/>
        <v>189</v>
      </c>
      <c r="G3208" s="1">
        <f t="shared" si="1225"/>
        <v>8</v>
      </c>
      <c r="H3208" s="1">
        <f t="shared" si="1226"/>
        <v>24</v>
      </c>
    </row>
    <row r="3209" spans="1:8" x14ac:dyDescent="0.55000000000000004">
      <c r="A3209" s="1">
        <f>値貼り付け用シート!F143</f>
        <v>8</v>
      </c>
      <c r="B3209" s="1">
        <f>値貼り付け用シート!G143</f>
        <v>11</v>
      </c>
      <c r="C3209" s="1">
        <v>16</v>
      </c>
      <c r="D3209" s="1">
        <f>IF(OR(ISBLANK(値貼り付け用シート!W143),値貼り付け用シート!W143&gt;9990),NA(),値貼り付け用シート!W143)</f>
        <v>26</v>
      </c>
      <c r="E3209" s="1">
        <f t="shared" si="1243"/>
        <v>26</v>
      </c>
      <c r="F3209" s="1">
        <f t="shared" si="1224"/>
        <v>201</v>
      </c>
      <c r="G3209" s="1">
        <f t="shared" si="1225"/>
        <v>8</v>
      </c>
      <c r="H3209" s="1">
        <f t="shared" si="1226"/>
        <v>25</v>
      </c>
    </row>
    <row r="3210" spans="1:8" x14ac:dyDescent="0.55000000000000004">
      <c r="A3210" s="1">
        <f>値貼り付け用シート!F143</f>
        <v>8</v>
      </c>
      <c r="B3210" s="1">
        <f>値貼り付け用シート!G143</f>
        <v>11</v>
      </c>
      <c r="C3210" s="1">
        <v>17</v>
      </c>
      <c r="D3210" s="1">
        <f>IF(OR(ISBLANK(値貼り付け用シート!X143),値貼り付け用シート!X143&gt;9990),NA(),値貼り付け用シート!X143)</f>
        <v>19</v>
      </c>
      <c r="E3210" s="1">
        <f t="shared" si="1243"/>
        <v>19</v>
      </c>
      <c r="F3210" s="1">
        <f t="shared" si="1224"/>
        <v>204</v>
      </c>
      <c r="G3210" s="1">
        <f t="shared" si="1225"/>
        <v>8</v>
      </c>
      <c r="H3210" s="1">
        <f t="shared" si="1226"/>
        <v>26</v>
      </c>
    </row>
    <row r="3211" spans="1:8" x14ac:dyDescent="0.55000000000000004">
      <c r="A3211" s="1">
        <f>値貼り付け用シート!F143</f>
        <v>8</v>
      </c>
      <c r="B3211" s="1">
        <f>値貼り付け用シート!G143</f>
        <v>11</v>
      </c>
      <c r="C3211" s="1">
        <v>18</v>
      </c>
      <c r="D3211" s="1">
        <f>IF(OR(ISBLANK(値貼り付け用シート!Y143),値貼り付け用シート!Y143&gt;9990),NA(),値貼り付け用シート!Y143)</f>
        <v>16</v>
      </c>
      <c r="E3211" s="1">
        <f t="shared" si="1243"/>
        <v>16</v>
      </c>
      <c r="F3211" s="1">
        <f t="shared" si="1224"/>
        <v>201</v>
      </c>
      <c r="G3211" s="1">
        <f t="shared" si="1225"/>
        <v>8</v>
      </c>
      <c r="H3211" s="1">
        <f t="shared" si="1226"/>
        <v>25</v>
      </c>
    </row>
    <row r="3212" spans="1:8" x14ac:dyDescent="0.55000000000000004">
      <c r="A3212" s="1">
        <f>値貼り付け用シート!F143</f>
        <v>8</v>
      </c>
      <c r="B3212" s="1">
        <f>値貼り付け用シート!G143</f>
        <v>11</v>
      </c>
      <c r="C3212" s="1">
        <v>19</v>
      </c>
      <c r="D3212" s="1">
        <f>IF(OR(ISBLANK(値貼り付け用シート!Z143),値貼り付け用シート!Z143&gt;9990),NA(),値貼り付け用シート!Z143)</f>
        <v>13</v>
      </c>
      <c r="E3212" s="1">
        <f t="shared" si="1243"/>
        <v>13</v>
      </c>
      <c r="F3212" s="1">
        <f t="shared" si="1224"/>
        <v>189</v>
      </c>
      <c r="G3212" s="1">
        <f t="shared" si="1225"/>
        <v>8</v>
      </c>
      <c r="H3212" s="1">
        <f t="shared" si="1226"/>
        <v>24</v>
      </c>
    </row>
    <row r="3213" spans="1:8" x14ac:dyDescent="0.55000000000000004">
      <c r="A3213" s="1">
        <f>値貼り付け用シート!F143</f>
        <v>8</v>
      </c>
      <c r="B3213" s="1">
        <f>値貼り付け用シート!G143</f>
        <v>11</v>
      </c>
      <c r="C3213" s="1">
        <v>20</v>
      </c>
      <c r="D3213" s="1">
        <f>IF(OR(ISBLANK(値貼り付け用シート!AA143),値貼り付け用シート!AA143&gt;9990),NA(),値貼り付け用シート!AA143)</f>
        <v>12</v>
      </c>
      <c r="E3213" s="1">
        <f t="shared" si="1243"/>
        <v>12</v>
      </c>
      <c r="F3213" s="1">
        <f t="shared" si="1224"/>
        <v>173</v>
      </c>
      <c r="G3213" s="1">
        <f t="shared" si="1225"/>
        <v>8</v>
      </c>
      <c r="H3213" s="1">
        <f t="shared" si="1226"/>
        <v>22</v>
      </c>
    </row>
    <row r="3214" spans="1:8" x14ac:dyDescent="0.55000000000000004">
      <c r="A3214" s="1">
        <f>値貼り付け用シート!F143</f>
        <v>8</v>
      </c>
      <c r="B3214" s="1">
        <f>値貼り付け用シート!G143</f>
        <v>11</v>
      </c>
      <c r="C3214" s="1">
        <v>21</v>
      </c>
      <c r="D3214" s="1">
        <f>IF(OR(ISBLANK(値貼り付け用シート!AB143),値貼り付け用シート!AB143&gt;9990),NA(),値貼り付け用シート!AB143)</f>
        <v>11</v>
      </c>
      <c r="E3214" s="1">
        <f t="shared" si="1243"/>
        <v>11</v>
      </c>
      <c r="F3214" s="1">
        <f t="shared" si="1224"/>
        <v>154</v>
      </c>
      <c r="G3214" s="1">
        <f t="shared" si="1225"/>
        <v>8</v>
      </c>
      <c r="H3214" s="1">
        <f t="shared" si="1226"/>
        <v>19</v>
      </c>
    </row>
    <row r="3215" spans="1:8" x14ac:dyDescent="0.55000000000000004">
      <c r="A3215" s="1">
        <f>値貼り付け用シート!F143</f>
        <v>8</v>
      </c>
      <c r="B3215" s="1">
        <f>値貼り付け用シート!G143</f>
        <v>11</v>
      </c>
      <c r="C3215" s="1">
        <v>22</v>
      </c>
      <c r="D3215" s="1">
        <f>IF(OR(ISBLANK(値貼り付け用シート!AC143),値貼り付け用シート!AC143&gt;9990),NA(),値貼り付け用シート!AC143)</f>
        <v>11</v>
      </c>
      <c r="E3215" s="1">
        <f t="shared" si="1243"/>
        <v>11</v>
      </c>
      <c r="F3215" s="1">
        <f t="shared" si="1224"/>
        <v>137</v>
      </c>
      <c r="G3215" s="1">
        <f t="shared" si="1225"/>
        <v>8</v>
      </c>
      <c r="H3215" s="1">
        <f t="shared" si="1226"/>
        <v>17</v>
      </c>
    </row>
    <row r="3216" spans="1:8" x14ac:dyDescent="0.55000000000000004">
      <c r="A3216" s="1">
        <f>値貼り付け用シート!F143</f>
        <v>8</v>
      </c>
      <c r="B3216" s="1">
        <f>値貼り付け用シート!G143</f>
        <v>11</v>
      </c>
      <c r="C3216" s="1">
        <v>23</v>
      </c>
      <c r="D3216" s="1">
        <f>IF(OR(ISBLANK(値貼り付け用シート!AD143),値貼り付け用シート!AD143&gt;9990),NA(),値貼り付け用シート!AD143)</f>
        <v>10</v>
      </c>
      <c r="E3216" s="1">
        <f t="shared" si="1243"/>
        <v>10</v>
      </c>
      <c r="F3216" s="1">
        <f t="shared" si="1224"/>
        <v>118</v>
      </c>
      <c r="G3216" s="1">
        <f t="shared" si="1225"/>
        <v>8</v>
      </c>
      <c r="H3216" s="1">
        <f t="shared" si="1226"/>
        <v>15</v>
      </c>
    </row>
    <row r="3217" spans="1:16" x14ac:dyDescent="0.55000000000000004">
      <c r="A3217" s="1">
        <f>値貼り付け用シート!F143</f>
        <v>8</v>
      </c>
      <c r="B3217" s="1">
        <f>値貼り付け用シート!G143</f>
        <v>11</v>
      </c>
      <c r="C3217" s="1">
        <v>24</v>
      </c>
      <c r="D3217" s="1">
        <f>IF(OR(ISBLANK(値貼り付け用シート!AE143),値貼り付け用シート!AE143&gt;9990),NA(),値貼り付け用シート!AE143)</f>
        <v>10</v>
      </c>
      <c r="E3217" s="1">
        <f t="shared" si="1243"/>
        <v>10</v>
      </c>
      <c r="F3217" s="1">
        <f t="shared" si="1224"/>
        <v>102</v>
      </c>
      <c r="G3217" s="1">
        <f t="shared" si="1225"/>
        <v>8</v>
      </c>
      <c r="H3217" s="1">
        <f t="shared" si="1226"/>
        <v>13</v>
      </c>
    </row>
    <row r="3218" spans="1:16" x14ac:dyDescent="0.55000000000000004">
      <c r="A3218" s="1">
        <f>値貼り付け用シート!F144</f>
        <v>8</v>
      </c>
      <c r="B3218" s="1">
        <f>値貼り付け用シート!G144</f>
        <v>12</v>
      </c>
      <c r="C3218" s="1">
        <v>1</v>
      </c>
      <c r="D3218" s="1">
        <f>IF(OR(ISBLANK(値貼り付け用シート!H144),値貼り付け用シート!H144&gt;9990),NA(),値貼り付け用シート!H144)</f>
        <v>9</v>
      </c>
      <c r="E3218" s="1">
        <f t="shared" si="1243"/>
        <v>9</v>
      </c>
      <c r="F3218" s="1">
        <f t="shared" si="1224"/>
        <v>92</v>
      </c>
      <c r="G3218" s="1">
        <f t="shared" si="1225"/>
        <v>8</v>
      </c>
      <c r="H3218" s="1">
        <f t="shared" si="1226"/>
        <v>12</v>
      </c>
      <c r="I3218" s="1">
        <f t="shared" ref="I3218" si="1244">COUNT(D3218:D3241)</f>
        <v>24</v>
      </c>
      <c r="J3218" s="1">
        <f t="shared" ref="J3218" si="1245">COUNT(H3218:H3241)</f>
        <v>24</v>
      </c>
      <c r="K3218" s="1">
        <f t="shared" ref="K3218" si="1246">IF(AND(I3218&gt;=20,J3218&gt;=20),0,1)</f>
        <v>0</v>
      </c>
      <c r="L3218" s="1">
        <f t="shared" ref="L3218" si="1247">IF(K3218=0,MAX(H3218:H3241),NA())</f>
        <v>43</v>
      </c>
      <c r="M3218" s="1">
        <f t="shared" ref="M3218" si="1248">IF(K3218=0,IF(L3218&lt;=70,1,0),NA())</f>
        <v>1</v>
      </c>
      <c r="N3218" s="1">
        <f t="shared" ref="N3218" si="1249">IF(COUNTIF(D3218:D3241,NA())=24,NA(),MAX(E3218:E3241))</f>
        <v>54</v>
      </c>
      <c r="O3218" s="1">
        <f t="shared" ref="O3218" si="1250">IF(COUNTIF(D3223:D3237,NA())=15,NA(),MAX(E3223:E3237))</f>
        <v>54</v>
      </c>
      <c r="P3218" s="1">
        <f t="shared" ref="P3218" si="1251">COUNTIF(D3218:D3241,"&gt;=120")</f>
        <v>0</v>
      </c>
    </row>
    <row r="3219" spans="1:16" x14ac:dyDescent="0.55000000000000004">
      <c r="A3219" s="1">
        <f>値貼り付け用シート!F144</f>
        <v>8</v>
      </c>
      <c r="B3219" s="1">
        <f>値貼り付け用シート!G144</f>
        <v>12</v>
      </c>
      <c r="C3219" s="1">
        <v>2</v>
      </c>
      <c r="D3219" s="1">
        <f>IF(OR(ISBLANK(値貼り付け用シート!I144),値貼り付け用シート!I144&gt;9990),NA(),値貼り付け用シート!I144)</f>
        <v>8</v>
      </c>
      <c r="E3219" s="1">
        <f t="shared" si="1243"/>
        <v>8</v>
      </c>
      <c r="F3219" s="1">
        <f t="shared" si="1224"/>
        <v>84</v>
      </c>
      <c r="G3219" s="1">
        <f t="shared" si="1225"/>
        <v>8</v>
      </c>
      <c r="H3219" s="1">
        <f t="shared" si="1226"/>
        <v>11</v>
      </c>
    </row>
    <row r="3220" spans="1:16" x14ac:dyDescent="0.55000000000000004">
      <c r="A3220" s="1">
        <f>値貼り付け用シート!F144</f>
        <v>8</v>
      </c>
      <c r="B3220" s="1">
        <f>値貼り付け用シート!G144</f>
        <v>12</v>
      </c>
      <c r="C3220" s="1">
        <v>3</v>
      </c>
      <c r="D3220" s="1">
        <f>IF(OR(ISBLANK(値貼り付け用シート!J144),値貼り付け用シート!J144&gt;9990),NA(),値貼り付け用シート!J144)</f>
        <v>7</v>
      </c>
      <c r="E3220" s="1">
        <f t="shared" si="1243"/>
        <v>7</v>
      </c>
      <c r="F3220" s="1">
        <f t="shared" si="1224"/>
        <v>78</v>
      </c>
      <c r="G3220" s="1">
        <f t="shared" si="1225"/>
        <v>8</v>
      </c>
      <c r="H3220" s="1">
        <f t="shared" si="1226"/>
        <v>10</v>
      </c>
    </row>
    <row r="3221" spans="1:16" x14ac:dyDescent="0.55000000000000004">
      <c r="A3221" s="1">
        <f>値貼り付け用シート!F144</f>
        <v>8</v>
      </c>
      <c r="B3221" s="1">
        <f>値貼り付け用シート!G144</f>
        <v>12</v>
      </c>
      <c r="C3221" s="1">
        <v>4</v>
      </c>
      <c r="D3221" s="1">
        <f>IF(OR(ISBLANK(値貼り付け用シート!K144),値貼り付け用シート!K144&gt;9990),NA(),値貼り付け用シート!K144)</f>
        <v>6</v>
      </c>
      <c r="E3221" s="1">
        <f t="shared" si="1243"/>
        <v>6</v>
      </c>
      <c r="F3221" s="1">
        <f t="shared" si="1224"/>
        <v>72</v>
      </c>
      <c r="G3221" s="1">
        <f t="shared" si="1225"/>
        <v>8</v>
      </c>
      <c r="H3221" s="1">
        <f t="shared" si="1226"/>
        <v>9</v>
      </c>
    </row>
    <row r="3222" spans="1:16" x14ac:dyDescent="0.55000000000000004">
      <c r="A3222" s="1">
        <f>値貼り付け用シート!F144</f>
        <v>8</v>
      </c>
      <c r="B3222" s="1">
        <f>値貼り付け用シート!G144</f>
        <v>12</v>
      </c>
      <c r="C3222" s="1">
        <v>5</v>
      </c>
      <c r="D3222" s="1">
        <f>IF(OR(ISBLANK(値貼り付け用シート!L144),値貼り付け用シート!L144&gt;9990),NA(),値貼り付け用シート!L144)</f>
        <v>6</v>
      </c>
      <c r="E3222" s="1">
        <f t="shared" si="1243"/>
        <v>6</v>
      </c>
      <c r="F3222" s="1">
        <f t="shared" si="1224"/>
        <v>67</v>
      </c>
      <c r="G3222" s="1">
        <f t="shared" si="1225"/>
        <v>8</v>
      </c>
      <c r="H3222" s="1">
        <f t="shared" si="1226"/>
        <v>8</v>
      </c>
    </row>
    <row r="3223" spans="1:16" x14ac:dyDescent="0.55000000000000004">
      <c r="A3223" s="1">
        <f>値貼り付け用シート!F144</f>
        <v>8</v>
      </c>
      <c r="B3223" s="1">
        <f>値貼り付け用シート!G144</f>
        <v>12</v>
      </c>
      <c r="C3223" s="1">
        <v>6</v>
      </c>
      <c r="D3223" s="1">
        <f>IF(OR(ISBLANK(値貼り付け用シート!M144),値貼り付け用シート!M144&gt;9990),NA(),値貼り付け用シート!M144)</f>
        <v>5</v>
      </c>
      <c r="E3223" s="1">
        <f t="shared" si="1243"/>
        <v>5</v>
      </c>
      <c r="F3223" s="1">
        <f t="shared" si="1224"/>
        <v>61</v>
      </c>
      <c r="G3223" s="1">
        <f t="shared" si="1225"/>
        <v>8</v>
      </c>
      <c r="H3223" s="1">
        <f t="shared" si="1226"/>
        <v>8</v>
      </c>
    </row>
    <row r="3224" spans="1:16" x14ac:dyDescent="0.55000000000000004">
      <c r="A3224" s="1">
        <f>値貼り付け用シート!F144</f>
        <v>8</v>
      </c>
      <c r="B3224" s="1">
        <f>値貼り付け用シート!G144</f>
        <v>12</v>
      </c>
      <c r="C3224" s="1">
        <v>7</v>
      </c>
      <c r="D3224" s="1">
        <f>IF(OR(ISBLANK(値貼り付け用シート!N144),値貼り付け用シート!N144&gt;9990),NA(),値貼り付け用シート!N144)</f>
        <v>7</v>
      </c>
      <c r="E3224" s="1">
        <f t="shared" si="1243"/>
        <v>7</v>
      </c>
      <c r="F3224" s="1">
        <f t="shared" si="1224"/>
        <v>58</v>
      </c>
      <c r="G3224" s="1">
        <f t="shared" si="1225"/>
        <v>8</v>
      </c>
      <c r="H3224" s="1">
        <f t="shared" si="1226"/>
        <v>7</v>
      </c>
    </row>
    <row r="3225" spans="1:16" x14ac:dyDescent="0.55000000000000004">
      <c r="A3225" s="1">
        <f>値貼り付け用シート!F144</f>
        <v>8</v>
      </c>
      <c r="B3225" s="1">
        <f>値貼り付け用シート!G144</f>
        <v>12</v>
      </c>
      <c r="C3225" s="1">
        <v>8</v>
      </c>
      <c r="D3225" s="1">
        <f>IF(OR(ISBLANK(値貼り付け用シート!O144),値貼り付け用シート!O144&gt;9990),NA(),値貼り付け用シート!O144)</f>
        <v>9</v>
      </c>
      <c r="E3225" s="1">
        <f t="shared" si="1243"/>
        <v>9</v>
      </c>
      <c r="F3225" s="1">
        <f t="shared" si="1224"/>
        <v>57</v>
      </c>
      <c r="G3225" s="1">
        <f t="shared" si="1225"/>
        <v>8</v>
      </c>
      <c r="H3225" s="1">
        <f t="shared" si="1226"/>
        <v>7</v>
      </c>
    </row>
    <row r="3226" spans="1:16" x14ac:dyDescent="0.55000000000000004">
      <c r="A3226" s="1">
        <f>値貼り付け用シート!F144</f>
        <v>8</v>
      </c>
      <c r="B3226" s="1">
        <f>値貼り付け用シート!G144</f>
        <v>12</v>
      </c>
      <c r="C3226" s="1">
        <v>9</v>
      </c>
      <c r="D3226" s="1">
        <f>IF(OR(ISBLANK(値貼り付け用シート!P144),値貼り付け用シート!P144&gt;9990),NA(),値貼り付け用シート!P144)</f>
        <v>14</v>
      </c>
      <c r="E3226" s="1">
        <f t="shared" si="1243"/>
        <v>14</v>
      </c>
      <c r="F3226" s="1">
        <f t="shared" si="1224"/>
        <v>62</v>
      </c>
      <c r="G3226" s="1">
        <f t="shared" si="1225"/>
        <v>8</v>
      </c>
      <c r="H3226" s="1">
        <f t="shared" si="1226"/>
        <v>8</v>
      </c>
    </row>
    <row r="3227" spans="1:16" x14ac:dyDescent="0.55000000000000004">
      <c r="A3227" s="1">
        <f>値貼り付け用シート!F144</f>
        <v>8</v>
      </c>
      <c r="B3227" s="1">
        <f>値貼り付け用シート!G144</f>
        <v>12</v>
      </c>
      <c r="C3227" s="1">
        <v>10</v>
      </c>
      <c r="D3227" s="1">
        <f>IF(OR(ISBLANK(値貼り付け用シート!Q144),値貼り付け用シート!Q144&gt;9990),NA(),値貼り付け用シート!Q144)</f>
        <v>22</v>
      </c>
      <c r="E3227" s="1">
        <f t="shared" si="1243"/>
        <v>22</v>
      </c>
      <c r="F3227" s="1">
        <f t="shared" ref="F3227:F3290" si="1252">SUM(E3220:E3227)</f>
        <v>76</v>
      </c>
      <c r="G3227" s="1">
        <f t="shared" ref="G3227:G3290" si="1253">COUNT(D3220:D3227)</f>
        <v>8</v>
      </c>
      <c r="H3227" s="1">
        <f t="shared" ref="H3227:H3290" si="1254">IF(G3227&gt;=6,ROUND(F3227/G3227,0),NA())</f>
        <v>10</v>
      </c>
    </row>
    <row r="3228" spans="1:16" x14ac:dyDescent="0.55000000000000004">
      <c r="A3228" s="1">
        <f>値貼り付け用シート!F144</f>
        <v>8</v>
      </c>
      <c r="B3228" s="1">
        <f>値貼り付け用シート!G144</f>
        <v>12</v>
      </c>
      <c r="C3228" s="1">
        <v>11</v>
      </c>
      <c r="D3228" s="1">
        <f>IF(OR(ISBLANK(値貼り付け用シート!R144),値貼り付け用シート!R144&gt;9990),NA(),値貼り付け用シート!R144)</f>
        <v>30</v>
      </c>
      <c r="E3228" s="1">
        <f t="shared" si="1243"/>
        <v>30</v>
      </c>
      <c r="F3228" s="1">
        <f t="shared" si="1252"/>
        <v>99</v>
      </c>
      <c r="G3228" s="1">
        <f t="shared" si="1253"/>
        <v>8</v>
      </c>
      <c r="H3228" s="1">
        <f t="shared" si="1254"/>
        <v>12</v>
      </c>
    </row>
    <row r="3229" spans="1:16" x14ac:dyDescent="0.55000000000000004">
      <c r="A3229" s="1">
        <f>値貼り付け用シート!F144</f>
        <v>8</v>
      </c>
      <c r="B3229" s="1">
        <f>値貼り付け用シート!G144</f>
        <v>12</v>
      </c>
      <c r="C3229" s="1">
        <v>12</v>
      </c>
      <c r="D3229" s="1">
        <f>IF(OR(ISBLANK(値貼り付け用シート!S144),値貼り付け用シート!S144&gt;9990),NA(),値貼り付け用シート!S144)</f>
        <v>39</v>
      </c>
      <c r="E3229" s="1">
        <f t="shared" si="1243"/>
        <v>39</v>
      </c>
      <c r="F3229" s="1">
        <f t="shared" si="1252"/>
        <v>132</v>
      </c>
      <c r="G3229" s="1">
        <f t="shared" si="1253"/>
        <v>8</v>
      </c>
      <c r="H3229" s="1">
        <f t="shared" si="1254"/>
        <v>17</v>
      </c>
    </row>
    <row r="3230" spans="1:16" x14ac:dyDescent="0.55000000000000004">
      <c r="A3230" s="1">
        <f>値貼り付け用シート!F144</f>
        <v>8</v>
      </c>
      <c r="B3230" s="1">
        <f>値貼り付け用シート!G144</f>
        <v>12</v>
      </c>
      <c r="C3230" s="1">
        <v>13</v>
      </c>
      <c r="D3230" s="1">
        <f>IF(OR(ISBLANK(値貼り付け用シート!T144),値貼り付け用シート!T144&gt;9990),NA(),値貼り付け用シート!T144)</f>
        <v>50</v>
      </c>
      <c r="E3230" s="1">
        <f t="shared" si="1243"/>
        <v>50</v>
      </c>
      <c r="F3230" s="1">
        <f t="shared" si="1252"/>
        <v>176</v>
      </c>
      <c r="G3230" s="1">
        <f t="shared" si="1253"/>
        <v>8</v>
      </c>
      <c r="H3230" s="1">
        <f t="shared" si="1254"/>
        <v>22</v>
      </c>
    </row>
    <row r="3231" spans="1:16" x14ac:dyDescent="0.55000000000000004">
      <c r="A3231" s="1">
        <f>値貼り付け用シート!F144</f>
        <v>8</v>
      </c>
      <c r="B3231" s="1">
        <f>値貼り付け用シート!G144</f>
        <v>12</v>
      </c>
      <c r="C3231" s="1">
        <v>14</v>
      </c>
      <c r="D3231" s="1">
        <f>IF(OR(ISBLANK(値貼り付け用シート!U144),値貼り付け用シート!U144&gt;9990),NA(),値貼り付け用シート!U144)</f>
        <v>54</v>
      </c>
      <c r="E3231" s="1">
        <f t="shared" si="1243"/>
        <v>54</v>
      </c>
      <c r="F3231" s="1">
        <f t="shared" si="1252"/>
        <v>225</v>
      </c>
      <c r="G3231" s="1">
        <f t="shared" si="1253"/>
        <v>8</v>
      </c>
      <c r="H3231" s="1">
        <f t="shared" si="1254"/>
        <v>28</v>
      </c>
    </row>
    <row r="3232" spans="1:16" x14ac:dyDescent="0.55000000000000004">
      <c r="A3232" s="1">
        <f>値貼り付け用シート!F144</f>
        <v>8</v>
      </c>
      <c r="B3232" s="1">
        <f>値貼り付け用シート!G144</f>
        <v>12</v>
      </c>
      <c r="C3232" s="1">
        <v>15</v>
      </c>
      <c r="D3232" s="1">
        <f>IF(OR(ISBLANK(値貼り付け用シート!V144),値貼り付け用シート!V144&gt;9990),NA(),値貼り付け用シート!V144)</f>
        <v>46</v>
      </c>
      <c r="E3232" s="1">
        <f t="shared" si="1243"/>
        <v>46</v>
      </c>
      <c r="F3232" s="1">
        <f t="shared" si="1252"/>
        <v>264</v>
      </c>
      <c r="G3232" s="1">
        <f t="shared" si="1253"/>
        <v>8</v>
      </c>
      <c r="H3232" s="1">
        <f t="shared" si="1254"/>
        <v>33</v>
      </c>
    </row>
    <row r="3233" spans="1:16" x14ac:dyDescent="0.55000000000000004">
      <c r="A3233" s="1">
        <f>値貼り付け用シート!F144</f>
        <v>8</v>
      </c>
      <c r="B3233" s="1">
        <f>値貼り付け用シート!G144</f>
        <v>12</v>
      </c>
      <c r="C3233" s="1">
        <v>16</v>
      </c>
      <c r="D3233" s="1">
        <f>IF(OR(ISBLANK(値貼り付け用シート!W144),値貼り付け用シート!W144&gt;9990),NA(),値貼り付け用シート!W144)</f>
        <v>51</v>
      </c>
      <c r="E3233" s="1">
        <f t="shared" si="1243"/>
        <v>51</v>
      </c>
      <c r="F3233" s="1">
        <f t="shared" si="1252"/>
        <v>306</v>
      </c>
      <c r="G3233" s="1">
        <f t="shared" si="1253"/>
        <v>8</v>
      </c>
      <c r="H3233" s="1">
        <f t="shared" si="1254"/>
        <v>38</v>
      </c>
    </row>
    <row r="3234" spans="1:16" x14ac:dyDescent="0.55000000000000004">
      <c r="A3234" s="1">
        <f>値貼り付け用シート!F144</f>
        <v>8</v>
      </c>
      <c r="B3234" s="1">
        <f>値貼り付け用シート!G144</f>
        <v>12</v>
      </c>
      <c r="C3234" s="1">
        <v>17</v>
      </c>
      <c r="D3234" s="1">
        <f>IF(OR(ISBLANK(値貼り付け用シート!X144),値貼り付け用シート!X144&gt;9990),NA(),値貼り付け用シート!X144)</f>
        <v>46</v>
      </c>
      <c r="E3234" s="1">
        <f t="shared" si="1243"/>
        <v>46</v>
      </c>
      <c r="F3234" s="1">
        <f t="shared" si="1252"/>
        <v>338</v>
      </c>
      <c r="G3234" s="1">
        <f t="shared" si="1253"/>
        <v>8</v>
      </c>
      <c r="H3234" s="1">
        <f t="shared" si="1254"/>
        <v>42</v>
      </c>
    </row>
    <row r="3235" spans="1:16" x14ac:dyDescent="0.55000000000000004">
      <c r="A3235" s="1">
        <f>値貼り付け用シート!F144</f>
        <v>8</v>
      </c>
      <c r="B3235" s="1">
        <f>値貼り付け用シート!G144</f>
        <v>12</v>
      </c>
      <c r="C3235" s="1">
        <v>18</v>
      </c>
      <c r="D3235" s="1">
        <f>IF(OR(ISBLANK(値貼り付け用シート!Y144),値貼り付け用シート!Y144&gt;9990),NA(),値貼り付け用シート!Y144)</f>
        <v>31</v>
      </c>
      <c r="E3235" s="1">
        <f t="shared" si="1243"/>
        <v>31</v>
      </c>
      <c r="F3235" s="1">
        <f t="shared" si="1252"/>
        <v>347</v>
      </c>
      <c r="G3235" s="1">
        <f t="shared" si="1253"/>
        <v>8</v>
      </c>
      <c r="H3235" s="1">
        <f t="shared" si="1254"/>
        <v>43</v>
      </c>
    </row>
    <row r="3236" spans="1:16" x14ac:dyDescent="0.55000000000000004">
      <c r="A3236" s="1">
        <f>値貼り付け用シート!F144</f>
        <v>8</v>
      </c>
      <c r="B3236" s="1">
        <f>値貼り付け用シート!G144</f>
        <v>12</v>
      </c>
      <c r="C3236" s="1">
        <v>19</v>
      </c>
      <c r="D3236" s="1">
        <f>IF(OR(ISBLANK(値貼り付け用シート!Z144),値貼り付け用シート!Z144&gt;9990),NA(),値貼り付け用シート!Z144)</f>
        <v>15</v>
      </c>
      <c r="E3236" s="1">
        <f t="shared" si="1243"/>
        <v>15</v>
      </c>
      <c r="F3236" s="1">
        <f t="shared" si="1252"/>
        <v>332</v>
      </c>
      <c r="G3236" s="1">
        <f t="shared" si="1253"/>
        <v>8</v>
      </c>
      <c r="H3236" s="1">
        <f t="shared" si="1254"/>
        <v>42</v>
      </c>
    </row>
    <row r="3237" spans="1:16" x14ac:dyDescent="0.55000000000000004">
      <c r="A3237" s="1">
        <f>値貼り付け用シート!F144</f>
        <v>8</v>
      </c>
      <c r="B3237" s="1">
        <f>値貼り付け用シート!G144</f>
        <v>12</v>
      </c>
      <c r="C3237" s="1">
        <v>20</v>
      </c>
      <c r="D3237" s="1">
        <f>IF(OR(ISBLANK(値貼り付け用シート!AA144),値貼り付け用シート!AA144&gt;9990),NA(),値貼り付け用シート!AA144)</f>
        <v>7</v>
      </c>
      <c r="E3237" s="1">
        <f t="shared" si="1243"/>
        <v>7</v>
      </c>
      <c r="F3237" s="1">
        <f t="shared" si="1252"/>
        <v>300</v>
      </c>
      <c r="G3237" s="1">
        <f t="shared" si="1253"/>
        <v>8</v>
      </c>
      <c r="H3237" s="1">
        <f t="shared" si="1254"/>
        <v>38</v>
      </c>
    </row>
    <row r="3238" spans="1:16" x14ac:dyDescent="0.55000000000000004">
      <c r="A3238" s="1">
        <f>値貼り付け用シート!F144</f>
        <v>8</v>
      </c>
      <c r="B3238" s="1">
        <f>値貼り付け用シート!G144</f>
        <v>12</v>
      </c>
      <c r="C3238" s="1">
        <v>21</v>
      </c>
      <c r="D3238" s="1">
        <f>IF(OR(ISBLANK(値貼り付け用シート!AB144),値貼り付け用シート!AB144&gt;9990),NA(),値貼り付け用シート!AB144)</f>
        <v>6</v>
      </c>
      <c r="E3238" s="1">
        <f t="shared" si="1243"/>
        <v>6</v>
      </c>
      <c r="F3238" s="1">
        <f t="shared" si="1252"/>
        <v>256</v>
      </c>
      <c r="G3238" s="1">
        <f t="shared" si="1253"/>
        <v>8</v>
      </c>
      <c r="H3238" s="1">
        <f t="shared" si="1254"/>
        <v>32</v>
      </c>
    </row>
    <row r="3239" spans="1:16" x14ac:dyDescent="0.55000000000000004">
      <c r="A3239" s="1">
        <f>値貼り付け用シート!F144</f>
        <v>8</v>
      </c>
      <c r="B3239" s="1">
        <f>値貼り付け用シート!G144</f>
        <v>12</v>
      </c>
      <c r="C3239" s="1">
        <v>22</v>
      </c>
      <c r="D3239" s="1">
        <f>IF(OR(ISBLANK(値貼り付け用シート!AC144),値貼り付け用シート!AC144&gt;9990),NA(),値貼り付け用シート!AC144)</f>
        <v>6</v>
      </c>
      <c r="E3239" s="1">
        <f t="shared" si="1243"/>
        <v>6</v>
      </c>
      <c r="F3239" s="1">
        <f t="shared" si="1252"/>
        <v>208</v>
      </c>
      <c r="G3239" s="1">
        <f t="shared" si="1253"/>
        <v>8</v>
      </c>
      <c r="H3239" s="1">
        <f t="shared" si="1254"/>
        <v>26</v>
      </c>
    </row>
    <row r="3240" spans="1:16" x14ac:dyDescent="0.55000000000000004">
      <c r="A3240" s="1">
        <f>値貼り付け用シート!F144</f>
        <v>8</v>
      </c>
      <c r="B3240" s="1">
        <f>値貼り付け用シート!G144</f>
        <v>12</v>
      </c>
      <c r="C3240" s="1">
        <v>23</v>
      </c>
      <c r="D3240" s="1">
        <f>IF(OR(ISBLANK(値貼り付け用シート!AD144),値貼り付け用シート!AD144&gt;9990),NA(),値貼り付け用シート!AD144)</f>
        <v>5</v>
      </c>
      <c r="E3240" s="1">
        <f t="shared" si="1243"/>
        <v>5</v>
      </c>
      <c r="F3240" s="1">
        <f t="shared" si="1252"/>
        <v>167</v>
      </c>
      <c r="G3240" s="1">
        <f t="shared" si="1253"/>
        <v>8</v>
      </c>
      <c r="H3240" s="1">
        <f t="shared" si="1254"/>
        <v>21</v>
      </c>
    </row>
    <row r="3241" spans="1:16" x14ac:dyDescent="0.55000000000000004">
      <c r="A3241" s="1">
        <f>値貼り付け用シート!F144</f>
        <v>8</v>
      </c>
      <c r="B3241" s="1">
        <f>値貼り付け用シート!G144</f>
        <v>12</v>
      </c>
      <c r="C3241" s="1">
        <v>24</v>
      </c>
      <c r="D3241" s="1">
        <f>IF(OR(ISBLANK(値貼り付け用シート!AE144),値貼り付け用シート!AE144&gt;9990),NA(),値貼り付け用シート!AE144)</f>
        <v>4</v>
      </c>
      <c r="E3241" s="1">
        <f t="shared" si="1243"/>
        <v>4</v>
      </c>
      <c r="F3241" s="1">
        <f t="shared" si="1252"/>
        <v>120</v>
      </c>
      <c r="G3241" s="1">
        <f t="shared" si="1253"/>
        <v>8</v>
      </c>
      <c r="H3241" s="1">
        <f t="shared" si="1254"/>
        <v>15</v>
      </c>
    </row>
    <row r="3242" spans="1:16" x14ac:dyDescent="0.55000000000000004">
      <c r="A3242" s="1">
        <f>値貼り付け用シート!F145</f>
        <v>8</v>
      </c>
      <c r="B3242" s="1">
        <f>値貼り付け用シート!G145</f>
        <v>13</v>
      </c>
      <c r="C3242" s="1">
        <v>1</v>
      </c>
      <c r="D3242" s="1">
        <f>IF(OR(ISBLANK(値貼り付け用シート!H145),値貼り付け用シート!H145&gt;9990),NA(),値貼り付け用シート!H145)</f>
        <v>4</v>
      </c>
      <c r="E3242" s="1">
        <f t="shared" si="1243"/>
        <v>4</v>
      </c>
      <c r="F3242" s="1">
        <f t="shared" si="1252"/>
        <v>78</v>
      </c>
      <c r="G3242" s="1">
        <f t="shared" si="1253"/>
        <v>8</v>
      </c>
      <c r="H3242" s="1">
        <f t="shared" si="1254"/>
        <v>10</v>
      </c>
      <c r="I3242" s="1">
        <f t="shared" ref="I3242" si="1255">COUNT(D3242:D3265)</f>
        <v>24</v>
      </c>
      <c r="J3242" s="1">
        <f t="shared" ref="J3242" si="1256">COUNT(H3242:H3265)</f>
        <v>24</v>
      </c>
      <c r="K3242" s="1">
        <f t="shared" ref="K3242" si="1257">IF(AND(I3242&gt;=20,J3242&gt;=20),0,1)</f>
        <v>0</v>
      </c>
      <c r="L3242" s="1">
        <f t="shared" ref="L3242" si="1258">IF(K3242=0,MAX(H3242:H3265),NA())</f>
        <v>15</v>
      </c>
      <c r="M3242" s="1">
        <f t="shared" ref="M3242" si="1259">IF(K3242=0,IF(L3242&lt;=70,1,0),NA())</f>
        <v>1</v>
      </c>
      <c r="N3242" s="1">
        <f t="shared" ref="N3242" si="1260">IF(COUNTIF(D3242:D3265,NA())=24,NA(),MAX(E3242:E3265))</f>
        <v>21</v>
      </c>
      <c r="O3242" s="1">
        <f t="shared" ref="O3242" si="1261">IF(COUNTIF(D3247:D3261,NA())=15,NA(),MAX(E3247:E3261))</f>
        <v>21</v>
      </c>
      <c r="P3242" s="1">
        <f t="shared" ref="P3242" si="1262">COUNTIF(D3242:D3265,"&gt;=120")</f>
        <v>0</v>
      </c>
    </row>
    <row r="3243" spans="1:16" x14ac:dyDescent="0.55000000000000004">
      <c r="A3243" s="1">
        <f>値貼り付け用シート!F145</f>
        <v>8</v>
      </c>
      <c r="B3243" s="1">
        <f>値貼り付け用シート!G145</f>
        <v>13</v>
      </c>
      <c r="C3243" s="1">
        <v>2</v>
      </c>
      <c r="D3243" s="1">
        <f>IF(OR(ISBLANK(値貼り付け用シート!I145),値貼り付け用シート!I145&gt;9990),NA(),値貼り付け用シート!I145)</f>
        <v>8</v>
      </c>
      <c r="E3243" s="1">
        <f t="shared" si="1243"/>
        <v>8</v>
      </c>
      <c r="F3243" s="1">
        <f t="shared" si="1252"/>
        <v>55</v>
      </c>
      <c r="G3243" s="1">
        <f t="shared" si="1253"/>
        <v>8</v>
      </c>
      <c r="H3243" s="1">
        <f t="shared" si="1254"/>
        <v>7</v>
      </c>
    </row>
    <row r="3244" spans="1:16" x14ac:dyDescent="0.55000000000000004">
      <c r="A3244" s="1">
        <f>値貼り付け用シート!F145</f>
        <v>8</v>
      </c>
      <c r="B3244" s="1">
        <f>値貼り付け用シート!G145</f>
        <v>13</v>
      </c>
      <c r="C3244" s="1">
        <v>3</v>
      </c>
      <c r="D3244" s="1">
        <f>IF(OR(ISBLANK(値貼り付け用シート!J145),値貼り付け用シート!J145&gt;9990),NA(),値貼り付け用シート!J145)</f>
        <v>8</v>
      </c>
      <c r="E3244" s="1">
        <f t="shared" si="1243"/>
        <v>8</v>
      </c>
      <c r="F3244" s="1">
        <f t="shared" si="1252"/>
        <v>48</v>
      </c>
      <c r="G3244" s="1">
        <f t="shared" si="1253"/>
        <v>8</v>
      </c>
      <c r="H3244" s="1">
        <f t="shared" si="1254"/>
        <v>6</v>
      </c>
    </row>
    <row r="3245" spans="1:16" x14ac:dyDescent="0.55000000000000004">
      <c r="A3245" s="1">
        <f>値貼り付け用シート!F145</f>
        <v>8</v>
      </c>
      <c r="B3245" s="1">
        <f>値貼り付け用シート!G145</f>
        <v>13</v>
      </c>
      <c r="C3245" s="1">
        <v>4</v>
      </c>
      <c r="D3245" s="1">
        <f>IF(OR(ISBLANK(値貼り付け用シート!K145),値貼り付け用シート!K145&gt;9990),NA(),値貼り付け用シート!K145)</f>
        <v>5</v>
      </c>
      <c r="E3245" s="1">
        <f t="shared" si="1243"/>
        <v>5</v>
      </c>
      <c r="F3245" s="1">
        <f t="shared" si="1252"/>
        <v>46</v>
      </c>
      <c r="G3245" s="1">
        <f t="shared" si="1253"/>
        <v>8</v>
      </c>
      <c r="H3245" s="1">
        <f t="shared" si="1254"/>
        <v>6</v>
      </c>
    </row>
    <row r="3246" spans="1:16" x14ac:dyDescent="0.55000000000000004">
      <c r="A3246" s="1">
        <f>値貼り付け用シート!F145</f>
        <v>8</v>
      </c>
      <c r="B3246" s="1">
        <f>値貼り付け用シート!G145</f>
        <v>13</v>
      </c>
      <c r="C3246" s="1">
        <v>5</v>
      </c>
      <c r="D3246" s="1">
        <f>IF(OR(ISBLANK(値貼り付け用シート!L145),値貼り付け用シート!L145&gt;9990),NA(),値貼り付け用シート!L145)</f>
        <v>5</v>
      </c>
      <c r="E3246" s="1">
        <f t="shared" si="1243"/>
        <v>5</v>
      </c>
      <c r="F3246" s="1">
        <f t="shared" si="1252"/>
        <v>45</v>
      </c>
      <c r="G3246" s="1">
        <f t="shared" si="1253"/>
        <v>8</v>
      </c>
      <c r="H3246" s="1">
        <f t="shared" si="1254"/>
        <v>6</v>
      </c>
    </row>
    <row r="3247" spans="1:16" x14ac:dyDescent="0.55000000000000004">
      <c r="A3247" s="1">
        <f>値貼り付け用シート!F145</f>
        <v>8</v>
      </c>
      <c r="B3247" s="1">
        <f>値貼り付け用シート!G145</f>
        <v>13</v>
      </c>
      <c r="C3247" s="1">
        <v>6</v>
      </c>
      <c r="D3247" s="1">
        <f>IF(OR(ISBLANK(値貼り付け用シート!M145),値貼り付け用シート!M145&gt;9990),NA(),値貼り付け用シート!M145)</f>
        <v>6</v>
      </c>
      <c r="E3247" s="1">
        <f t="shared" si="1243"/>
        <v>6</v>
      </c>
      <c r="F3247" s="1">
        <f t="shared" si="1252"/>
        <v>45</v>
      </c>
      <c r="G3247" s="1">
        <f t="shared" si="1253"/>
        <v>8</v>
      </c>
      <c r="H3247" s="1">
        <f t="shared" si="1254"/>
        <v>6</v>
      </c>
    </row>
    <row r="3248" spans="1:16" x14ac:dyDescent="0.55000000000000004">
      <c r="A3248" s="1">
        <f>値貼り付け用シート!F145</f>
        <v>8</v>
      </c>
      <c r="B3248" s="1">
        <f>値貼り付け用シート!G145</f>
        <v>13</v>
      </c>
      <c r="C3248" s="1">
        <v>7</v>
      </c>
      <c r="D3248" s="1">
        <f>IF(OR(ISBLANK(値貼り付け用シート!N145),値貼り付け用シート!N145&gt;9990),NA(),値貼り付け用シート!N145)</f>
        <v>5</v>
      </c>
      <c r="E3248" s="1">
        <f t="shared" si="1243"/>
        <v>5</v>
      </c>
      <c r="F3248" s="1">
        <f t="shared" si="1252"/>
        <v>45</v>
      </c>
      <c r="G3248" s="1">
        <f t="shared" si="1253"/>
        <v>8</v>
      </c>
      <c r="H3248" s="1">
        <f t="shared" si="1254"/>
        <v>6</v>
      </c>
    </row>
    <row r="3249" spans="1:8" x14ac:dyDescent="0.55000000000000004">
      <c r="A3249" s="1">
        <f>値貼り付け用シート!F145</f>
        <v>8</v>
      </c>
      <c r="B3249" s="1">
        <f>値貼り付け用シート!G145</f>
        <v>13</v>
      </c>
      <c r="C3249" s="1">
        <v>8</v>
      </c>
      <c r="D3249" s="1">
        <f>IF(OR(ISBLANK(値貼り付け用シート!O145),値貼り付け用シート!O145&gt;9990),NA(),値貼り付け用シート!O145)</f>
        <v>6</v>
      </c>
      <c r="E3249" s="1">
        <f t="shared" si="1243"/>
        <v>6</v>
      </c>
      <c r="F3249" s="1">
        <f t="shared" si="1252"/>
        <v>47</v>
      </c>
      <c r="G3249" s="1">
        <f t="shared" si="1253"/>
        <v>8</v>
      </c>
      <c r="H3249" s="1">
        <f t="shared" si="1254"/>
        <v>6</v>
      </c>
    </row>
    <row r="3250" spans="1:8" x14ac:dyDescent="0.55000000000000004">
      <c r="A3250" s="1">
        <f>値貼り付け用シート!F145</f>
        <v>8</v>
      </c>
      <c r="B3250" s="1">
        <f>値貼り付け用シート!G145</f>
        <v>13</v>
      </c>
      <c r="C3250" s="1">
        <v>9</v>
      </c>
      <c r="D3250" s="1">
        <f>IF(OR(ISBLANK(値貼り付け用シート!P145),値貼り付け用シート!P145&gt;9990),NA(),値貼り付け用シート!P145)</f>
        <v>8</v>
      </c>
      <c r="E3250" s="1">
        <f t="shared" si="1243"/>
        <v>8</v>
      </c>
      <c r="F3250" s="1">
        <f t="shared" si="1252"/>
        <v>51</v>
      </c>
      <c r="G3250" s="1">
        <f t="shared" si="1253"/>
        <v>8</v>
      </c>
      <c r="H3250" s="1">
        <f t="shared" si="1254"/>
        <v>6</v>
      </c>
    </row>
    <row r="3251" spans="1:8" x14ac:dyDescent="0.55000000000000004">
      <c r="A3251" s="1">
        <f>値貼り付け用シート!F145</f>
        <v>8</v>
      </c>
      <c r="B3251" s="1">
        <f>値貼り付け用シート!G145</f>
        <v>13</v>
      </c>
      <c r="C3251" s="1">
        <v>10</v>
      </c>
      <c r="D3251" s="1">
        <f>IF(OR(ISBLANK(値貼り付け用シート!Q145),値貼り付け用シート!Q145&gt;9990),NA(),値貼り付け用シート!Q145)</f>
        <v>12</v>
      </c>
      <c r="E3251" s="1">
        <f t="shared" si="1243"/>
        <v>12</v>
      </c>
      <c r="F3251" s="1">
        <f t="shared" si="1252"/>
        <v>55</v>
      </c>
      <c r="G3251" s="1">
        <f t="shared" si="1253"/>
        <v>8</v>
      </c>
      <c r="H3251" s="1">
        <f t="shared" si="1254"/>
        <v>7</v>
      </c>
    </row>
    <row r="3252" spans="1:8" x14ac:dyDescent="0.55000000000000004">
      <c r="A3252" s="1">
        <f>値貼り付け用シート!F145</f>
        <v>8</v>
      </c>
      <c r="B3252" s="1">
        <f>値貼り付け用シート!G145</f>
        <v>13</v>
      </c>
      <c r="C3252" s="1">
        <v>11</v>
      </c>
      <c r="D3252" s="1">
        <f>IF(OR(ISBLANK(値貼り付け用シート!R145),値貼り付け用シート!R145&gt;9990),NA(),値貼り付け用シート!R145)</f>
        <v>15</v>
      </c>
      <c r="E3252" s="1">
        <f t="shared" si="1243"/>
        <v>15</v>
      </c>
      <c r="F3252" s="1">
        <f t="shared" si="1252"/>
        <v>62</v>
      </c>
      <c r="G3252" s="1">
        <f t="shared" si="1253"/>
        <v>8</v>
      </c>
      <c r="H3252" s="1">
        <f t="shared" si="1254"/>
        <v>8</v>
      </c>
    </row>
    <row r="3253" spans="1:8" x14ac:dyDescent="0.55000000000000004">
      <c r="A3253" s="1">
        <f>値貼り付け用シート!F145</f>
        <v>8</v>
      </c>
      <c r="B3253" s="1">
        <f>値貼り付け用シート!G145</f>
        <v>13</v>
      </c>
      <c r="C3253" s="1">
        <v>12</v>
      </c>
      <c r="D3253" s="1">
        <f>IF(OR(ISBLANK(値貼り付け用シート!S145),値貼り付け用シート!S145&gt;9990),NA(),値貼り付け用シート!S145)</f>
        <v>18</v>
      </c>
      <c r="E3253" s="1">
        <f t="shared" si="1243"/>
        <v>18</v>
      </c>
      <c r="F3253" s="1">
        <f t="shared" si="1252"/>
        <v>75</v>
      </c>
      <c r="G3253" s="1">
        <f t="shared" si="1253"/>
        <v>8</v>
      </c>
      <c r="H3253" s="1">
        <f t="shared" si="1254"/>
        <v>9</v>
      </c>
    </row>
    <row r="3254" spans="1:8" x14ac:dyDescent="0.55000000000000004">
      <c r="A3254" s="1">
        <f>値貼り付け用シート!F145</f>
        <v>8</v>
      </c>
      <c r="B3254" s="1">
        <f>値貼り付け用シート!G145</f>
        <v>13</v>
      </c>
      <c r="C3254" s="1">
        <v>13</v>
      </c>
      <c r="D3254" s="1">
        <f>IF(OR(ISBLANK(値貼り付け用シート!T145),値貼り付け用シート!T145&gt;9990),NA(),値貼り付け用シート!T145)</f>
        <v>21</v>
      </c>
      <c r="E3254" s="1">
        <f t="shared" si="1243"/>
        <v>21</v>
      </c>
      <c r="F3254" s="1">
        <f t="shared" si="1252"/>
        <v>91</v>
      </c>
      <c r="G3254" s="1">
        <f t="shared" si="1253"/>
        <v>8</v>
      </c>
      <c r="H3254" s="1">
        <f t="shared" si="1254"/>
        <v>11</v>
      </c>
    </row>
    <row r="3255" spans="1:8" x14ac:dyDescent="0.55000000000000004">
      <c r="A3255" s="1">
        <f>値貼り付け用シート!F145</f>
        <v>8</v>
      </c>
      <c r="B3255" s="1">
        <f>値貼り付け用シート!G145</f>
        <v>13</v>
      </c>
      <c r="C3255" s="1">
        <v>14</v>
      </c>
      <c r="D3255" s="1">
        <f>IF(OR(ISBLANK(値貼り付け用シート!U145),値貼り付け用シート!U145&gt;9990),NA(),値貼り付け用シート!U145)</f>
        <v>18</v>
      </c>
      <c r="E3255" s="1">
        <f t="shared" si="1243"/>
        <v>18</v>
      </c>
      <c r="F3255" s="1">
        <f t="shared" si="1252"/>
        <v>103</v>
      </c>
      <c r="G3255" s="1">
        <f t="shared" si="1253"/>
        <v>8</v>
      </c>
      <c r="H3255" s="1">
        <f t="shared" si="1254"/>
        <v>13</v>
      </c>
    </row>
    <row r="3256" spans="1:8" x14ac:dyDescent="0.55000000000000004">
      <c r="A3256" s="1">
        <f>値貼り付け用シート!F145</f>
        <v>8</v>
      </c>
      <c r="B3256" s="1">
        <f>値貼り付け用シート!G145</f>
        <v>13</v>
      </c>
      <c r="C3256" s="1">
        <v>15</v>
      </c>
      <c r="D3256" s="1">
        <f>IF(OR(ISBLANK(値貼り付け用シート!V145),値貼り付け用シート!V145&gt;9990),NA(),値貼り付け用シート!V145)</f>
        <v>14</v>
      </c>
      <c r="E3256" s="1">
        <f t="shared" si="1243"/>
        <v>14</v>
      </c>
      <c r="F3256" s="1">
        <f t="shared" si="1252"/>
        <v>112</v>
      </c>
      <c r="G3256" s="1">
        <f t="shared" si="1253"/>
        <v>8</v>
      </c>
      <c r="H3256" s="1">
        <f t="shared" si="1254"/>
        <v>14</v>
      </c>
    </row>
    <row r="3257" spans="1:8" x14ac:dyDescent="0.55000000000000004">
      <c r="A3257" s="1">
        <f>値貼り付け用シート!F145</f>
        <v>8</v>
      </c>
      <c r="B3257" s="1">
        <f>値貼り付け用シート!G145</f>
        <v>13</v>
      </c>
      <c r="C3257" s="1">
        <v>16</v>
      </c>
      <c r="D3257" s="1">
        <f>IF(OR(ISBLANK(値貼り付け用シート!W145),値貼り付け用シート!W145&gt;9990),NA(),値貼り付け用シート!W145)</f>
        <v>12</v>
      </c>
      <c r="E3257" s="1">
        <f t="shared" si="1243"/>
        <v>12</v>
      </c>
      <c r="F3257" s="1">
        <f t="shared" si="1252"/>
        <v>118</v>
      </c>
      <c r="G3257" s="1">
        <f t="shared" si="1253"/>
        <v>8</v>
      </c>
      <c r="H3257" s="1">
        <f t="shared" si="1254"/>
        <v>15</v>
      </c>
    </row>
    <row r="3258" spans="1:8" x14ac:dyDescent="0.55000000000000004">
      <c r="A3258" s="1">
        <f>値貼り付け用シート!F145</f>
        <v>8</v>
      </c>
      <c r="B3258" s="1">
        <f>値貼り付け用シート!G145</f>
        <v>13</v>
      </c>
      <c r="C3258" s="1">
        <v>17</v>
      </c>
      <c r="D3258" s="1">
        <f>IF(OR(ISBLANK(値貼り付け用シート!X145),値貼り付け用シート!X145&gt;9990),NA(),値貼り付け用シート!X145)</f>
        <v>8</v>
      </c>
      <c r="E3258" s="1">
        <f t="shared" si="1243"/>
        <v>8</v>
      </c>
      <c r="F3258" s="1">
        <f t="shared" si="1252"/>
        <v>118</v>
      </c>
      <c r="G3258" s="1">
        <f t="shared" si="1253"/>
        <v>8</v>
      </c>
      <c r="H3258" s="1">
        <f t="shared" si="1254"/>
        <v>15</v>
      </c>
    </row>
    <row r="3259" spans="1:8" x14ac:dyDescent="0.55000000000000004">
      <c r="A3259" s="1">
        <f>値貼り付け用シート!F145</f>
        <v>8</v>
      </c>
      <c r="B3259" s="1">
        <f>値貼り付け用シート!G145</f>
        <v>13</v>
      </c>
      <c r="C3259" s="1">
        <v>18</v>
      </c>
      <c r="D3259" s="1">
        <f>IF(OR(ISBLANK(値貼り付け用シート!Y145),値貼り付け用シート!Y145&gt;9990),NA(),値貼り付け用シート!Y145)</f>
        <v>5</v>
      </c>
      <c r="E3259" s="1">
        <f t="shared" si="1243"/>
        <v>5</v>
      </c>
      <c r="F3259" s="1">
        <f t="shared" si="1252"/>
        <v>111</v>
      </c>
      <c r="G3259" s="1">
        <f t="shared" si="1253"/>
        <v>8</v>
      </c>
      <c r="H3259" s="1">
        <f t="shared" si="1254"/>
        <v>14</v>
      </c>
    </row>
    <row r="3260" spans="1:8" x14ac:dyDescent="0.55000000000000004">
      <c r="A3260" s="1">
        <f>値貼り付け用シート!F145</f>
        <v>8</v>
      </c>
      <c r="B3260" s="1">
        <f>値貼り付け用シート!G145</f>
        <v>13</v>
      </c>
      <c r="C3260" s="1">
        <v>19</v>
      </c>
      <c r="D3260" s="1">
        <f>IF(OR(ISBLANK(値貼り付け用シート!Z145),値貼り付け用シート!Z145&gt;9990),NA(),値貼り付け用シート!Z145)</f>
        <v>5</v>
      </c>
      <c r="E3260" s="1">
        <f t="shared" si="1243"/>
        <v>5</v>
      </c>
      <c r="F3260" s="1">
        <f t="shared" si="1252"/>
        <v>101</v>
      </c>
      <c r="G3260" s="1">
        <f t="shared" si="1253"/>
        <v>8</v>
      </c>
      <c r="H3260" s="1">
        <f t="shared" si="1254"/>
        <v>13</v>
      </c>
    </row>
    <row r="3261" spans="1:8" x14ac:dyDescent="0.55000000000000004">
      <c r="A3261" s="1">
        <f>値貼り付け用シート!F145</f>
        <v>8</v>
      </c>
      <c r="B3261" s="1">
        <f>値貼り付け用シート!G145</f>
        <v>13</v>
      </c>
      <c r="C3261" s="1">
        <v>20</v>
      </c>
      <c r="D3261" s="1">
        <f>IF(OR(ISBLANK(値貼り付け用シート!AA145),値貼り付け用シート!AA145&gt;9990),NA(),値貼り付け用シート!AA145)</f>
        <v>4</v>
      </c>
      <c r="E3261" s="1">
        <f t="shared" si="1243"/>
        <v>4</v>
      </c>
      <c r="F3261" s="1">
        <f t="shared" si="1252"/>
        <v>87</v>
      </c>
      <c r="G3261" s="1">
        <f t="shared" si="1253"/>
        <v>8</v>
      </c>
      <c r="H3261" s="1">
        <f t="shared" si="1254"/>
        <v>11</v>
      </c>
    </row>
    <row r="3262" spans="1:8" x14ac:dyDescent="0.55000000000000004">
      <c r="A3262" s="1">
        <f>値貼り付け用シート!F145</f>
        <v>8</v>
      </c>
      <c r="B3262" s="1">
        <f>値貼り付け用シート!G145</f>
        <v>13</v>
      </c>
      <c r="C3262" s="1">
        <v>21</v>
      </c>
      <c r="D3262" s="1">
        <f>IF(OR(ISBLANK(値貼り付け用シート!AB145),値貼り付け用シート!AB145&gt;9990),NA(),値貼り付け用シート!AB145)</f>
        <v>4</v>
      </c>
      <c r="E3262" s="1">
        <f t="shared" si="1243"/>
        <v>4</v>
      </c>
      <c r="F3262" s="1">
        <f t="shared" si="1252"/>
        <v>70</v>
      </c>
      <c r="G3262" s="1">
        <f t="shared" si="1253"/>
        <v>8</v>
      </c>
      <c r="H3262" s="1">
        <f t="shared" si="1254"/>
        <v>9</v>
      </c>
    </row>
    <row r="3263" spans="1:8" x14ac:dyDescent="0.55000000000000004">
      <c r="A3263" s="1">
        <f>値貼り付け用シート!F145</f>
        <v>8</v>
      </c>
      <c r="B3263" s="1">
        <f>値貼り付け用シート!G145</f>
        <v>13</v>
      </c>
      <c r="C3263" s="1">
        <v>22</v>
      </c>
      <c r="D3263" s="1">
        <f>IF(OR(ISBLANK(値貼り付け用シート!AC145),値貼り付け用シート!AC145&gt;9990),NA(),値貼り付け用シート!AC145)</f>
        <v>4</v>
      </c>
      <c r="E3263" s="1">
        <f t="shared" si="1243"/>
        <v>4</v>
      </c>
      <c r="F3263" s="1">
        <f t="shared" si="1252"/>
        <v>56</v>
      </c>
      <c r="G3263" s="1">
        <f t="shared" si="1253"/>
        <v>8</v>
      </c>
      <c r="H3263" s="1">
        <f t="shared" si="1254"/>
        <v>7</v>
      </c>
    </row>
    <row r="3264" spans="1:8" x14ac:dyDescent="0.55000000000000004">
      <c r="A3264" s="1">
        <f>値貼り付け用シート!F145</f>
        <v>8</v>
      </c>
      <c r="B3264" s="1">
        <f>値貼り付け用シート!G145</f>
        <v>13</v>
      </c>
      <c r="C3264" s="1">
        <v>23</v>
      </c>
      <c r="D3264" s="1">
        <f>IF(OR(ISBLANK(値貼り付け用シート!AD145),値貼り付け用シート!AD145&gt;9990),NA(),値貼り付け用シート!AD145)</f>
        <v>3</v>
      </c>
      <c r="E3264" s="1">
        <f t="shared" si="1243"/>
        <v>3</v>
      </c>
      <c r="F3264" s="1">
        <f t="shared" si="1252"/>
        <v>45</v>
      </c>
      <c r="G3264" s="1">
        <f t="shared" si="1253"/>
        <v>8</v>
      </c>
      <c r="H3264" s="1">
        <f t="shared" si="1254"/>
        <v>6</v>
      </c>
    </row>
    <row r="3265" spans="1:16" x14ac:dyDescent="0.55000000000000004">
      <c r="A3265" s="1">
        <f>値貼り付け用シート!F145</f>
        <v>8</v>
      </c>
      <c r="B3265" s="1">
        <f>値貼り付け用シート!G145</f>
        <v>13</v>
      </c>
      <c r="C3265" s="1">
        <v>24</v>
      </c>
      <c r="D3265" s="1">
        <f>IF(OR(ISBLANK(値貼り付け用シート!AE145),値貼り付け用シート!AE145&gt;9990),NA(),値貼り付け用シート!AE145)</f>
        <v>4</v>
      </c>
      <c r="E3265" s="1">
        <f t="shared" si="1243"/>
        <v>4</v>
      </c>
      <c r="F3265" s="1">
        <f t="shared" si="1252"/>
        <v>37</v>
      </c>
      <c r="G3265" s="1">
        <f t="shared" si="1253"/>
        <v>8</v>
      </c>
      <c r="H3265" s="1">
        <f t="shared" si="1254"/>
        <v>5</v>
      </c>
    </row>
    <row r="3266" spans="1:16" x14ac:dyDescent="0.55000000000000004">
      <c r="A3266" s="1">
        <f>値貼り付け用シート!F146</f>
        <v>8</v>
      </c>
      <c r="B3266" s="1">
        <f>値貼り付け用シート!G146</f>
        <v>14</v>
      </c>
      <c r="C3266" s="1">
        <v>1</v>
      </c>
      <c r="D3266" s="1">
        <f>IF(OR(ISBLANK(値貼り付け用シート!H146),値貼り付け用シート!H146&gt;9990),NA(),値貼り付け用シート!H146)</f>
        <v>4</v>
      </c>
      <c r="E3266" s="1">
        <f t="shared" si="1243"/>
        <v>4</v>
      </c>
      <c r="F3266" s="1">
        <f t="shared" si="1252"/>
        <v>33</v>
      </c>
      <c r="G3266" s="1">
        <f t="shared" si="1253"/>
        <v>8</v>
      </c>
      <c r="H3266" s="1">
        <f t="shared" si="1254"/>
        <v>4</v>
      </c>
      <c r="I3266" s="1">
        <f t="shared" ref="I3266" si="1263">COUNT(D3266:D3289)</f>
        <v>24</v>
      </c>
      <c r="J3266" s="1">
        <f t="shared" ref="J3266" si="1264">COUNT(H3266:H3289)</f>
        <v>24</v>
      </c>
      <c r="K3266" s="1">
        <f t="shared" ref="K3266" si="1265">IF(AND(I3266&gt;=20,J3266&gt;=20),0,1)</f>
        <v>0</v>
      </c>
      <c r="L3266" s="1">
        <f t="shared" ref="L3266" si="1266">IF(K3266=0,MAX(H3266:H3289),NA())</f>
        <v>13</v>
      </c>
      <c r="M3266" s="1">
        <f t="shared" ref="M3266" si="1267">IF(K3266=0,IF(L3266&lt;=70,1,0),NA())</f>
        <v>1</v>
      </c>
      <c r="N3266" s="1">
        <f t="shared" ref="N3266" si="1268">IF(COUNTIF(D3266:D3289,NA())=24,NA(),MAX(E3266:E3289))</f>
        <v>18</v>
      </c>
      <c r="O3266" s="1">
        <f t="shared" ref="O3266" si="1269">IF(COUNTIF(D3271:D3285,NA())=15,NA(),MAX(E3271:E3285))</f>
        <v>18</v>
      </c>
      <c r="P3266" s="1">
        <f t="shared" ref="P3266" si="1270">COUNTIF(D3266:D3289,"&gt;=120")</f>
        <v>0</v>
      </c>
    </row>
    <row r="3267" spans="1:16" x14ac:dyDescent="0.55000000000000004">
      <c r="A3267" s="1">
        <f>値貼り付け用シート!F146</f>
        <v>8</v>
      </c>
      <c r="B3267" s="1">
        <f>値貼り付け用シート!G146</f>
        <v>14</v>
      </c>
      <c r="C3267" s="1">
        <v>2</v>
      </c>
      <c r="D3267" s="1">
        <f>IF(OR(ISBLANK(値貼り付け用シート!I146),値貼り付け用シート!I146&gt;9990),NA(),値貼り付け用シート!I146)</f>
        <v>4</v>
      </c>
      <c r="E3267" s="1">
        <f t="shared" ref="E3267:E3330" si="1271">IF(ISERROR(D3267),0,D3267)</f>
        <v>4</v>
      </c>
      <c r="F3267" s="1">
        <f t="shared" si="1252"/>
        <v>32</v>
      </c>
      <c r="G3267" s="1">
        <f t="shared" si="1253"/>
        <v>8</v>
      </c>
      <c r="H3267" s="1">
        <f t="shared" si="1254"/>
        <v>4</v>
      </c>
    </row>
    <row r="3268" spans="1:16" x14ac:dyDescent="0.55000000000000004">
      <c r="A3268" s="1">
        <f>値貼り付け用シート!F146</f>
        <v>8</v>
      </c>
      <c r="B3268" s="1">
        <f>値貼り付け用シート!G146</f>
        <v>14</v>
      </c>
      <c r="C3268" s="1">
        <v>3</v>
      </c>
      <c r="D3268" s="1">
        <f>IF(OR(ISBLANK(値貼り付け用シート!J146),値貼り付け用シート!J146&gt;9990),NA(),値貼り付け用シート!J146)</f>
        <v>5</v>
      </c>
      <c r="E3268" s="1">
        <f t="shared" si="1271"/>
        <v>5</v>
      </c>
      <c r="F3268" s="1">
        <f t="shared" si="1252"/>
        <v>32</v>
      </c>
      <c r="G3268" s="1">
        <f t="shared" si="1253"/>
        <v>8</v>
      </c>
      <c r="H3268" s="1">
        <f t="shared" si="1254"/>
        <v>4</v>
      </c>
    </row>
    <row r="3269" spans="1:16" x14ac:dyDescent="0.55000000000000004">
      <c r="A3269" s="1">
        <f>値貼り付け用シート!F146</f>
        <v>8</v>
      </c>
      <c r="B3269" s="1">
        <f>値貼り付け用シート!G146</f>
        <v>14</v>
      </c>
      <c r="C3269" s="1">
        <v>4</v>
      </c>
      <c r="D3269" s="1">
        <f>IF(OR(ISBLANK(値貼り付け用シート!K146),値貼り付け用シート!K146&gt;9990),NA(),値貼り付け用シート!K146)</f>
        <v>5</v>
      </c>
      <c r="E3269" s="1">
        <f t="shared" si="1271"/>
        <v>5</v>
      </c>
      <c r="F3269" s="1">
        <f t="shared" si="1252"/>
        <v>33</v>
      </c>
      <c r="G3269" s="1">
        <f t="shared" si="1253"/>
        <v>8</v>
      </c>
      <c r="H3269" s="1">
        <f t="shared" si="1254"/>
        <v>4</v>
      </c>
    </row>
    <row r="3270" spans="1:16" x14ac:dyDescent="0.55000000000000004">
      <c r="A3270" s="1">
        <f>値貼り付け用シート!F146</f>
        <v>8</v>
      </c>
      <c r="B3270" s="1">
        <f>値貼り付け用シート!G146</f>
        <v>14</v>
      </c>
      <c r="C3270" s="1">
        <v>5</v>
      </c>
      <c r="D3270" s="1">
        <f>IF(OR(ISBLANK(値貼り付け用シート!L146),値貼り付け用シート!L146&gt;9990),NA(),値貼り付け用シート!L146)</f>
        <v>5</v>
      </c>
      <c r="E3270" s="1">
        <f t="shared" si="1271"/>
        <v>5</v>
      </c>
      <c r="F3270" s="1">
        <f t="shared" si="1252"/>
        <v>34</v>
      </c>
      <c r="G3270" s="1">
        <f t="shared" si="1253"/>
        <v>8</v>
      </c>
      <c r="H3270" s="1">
        <f t="shared" si="1254"/>
        <v>4</v>
      </c>
    </row>
    <row r="3271" spans="1:16" x14ac:dyDescent="0.55000000000000004">
      <c r="A3271" s="1">
        <f>値貼り付け用シート!F146</f>
        <v>8</v>
      </c>
      <c r="B3271" s="1">
        <f>値貼り付け用シート!G146</f>
        <v>14</v>
      </c>
      <c r="C3271" s="1">
        <v>6</v>
      </c>
      <c r="D3271" s="1">
        <f>IF(OR(ISBLANK(値貼り付け用シート!M146),値貼り付け用シート!M146&gt;9990),NA(),値貼り付け用シート!M146)</f>
        <v>5</v>
      </c>
      <c r="E3271" s="1">
        <f t="shared" si="1271"/>
        <v>5</v>
      </c>
      <c r="F3271" s="1">
        <f t="shared" si="1252"/>
        <v>35</v>
      </c>
      <c r="G3271" s="1">
        <f t="shared" si="1253"/>
        <v>8</v>
      </c>
      <c r="H3271" s="1">
        <f t="shared" si="1254"/>
        <v>4</v>
      </c>
    </row>
    <row r="3272" spans="1:16" x14ac:dyDescent="0.55000000000000004">
      <c r="A3272" s="1">
        <f>値貼り付け用シート!F146</f>
        <v>8</v>
      </c>
      <c r="B3272" s="1">
        <f>値貼り付け用シート!G146</f>
        <v>14</v>
      </c>
      <c r="C3272" s="1">
        <v>7</v>
      </c>
      <c r="D3272" s="1">
        <f>IF(OR(ISBLANK(値貼り付け用シート!N146),値貼り付け用シート!N146&gt;9990),NA(),値貼り付け用シート!N146)</f>
        <v>5</v>
      </c>
      <c r="E3272" s="1">
        <f t="shared" si="1271"/>
        <v>5</v>
      </c>
      <c r="F3272" s="1">
        <f t="shared" si="1252"/>
        <v>37</v>
      </c>
      <c r="G3272" s="1">
        <f t="shared" si="1253"/>
        <v>8</v>
      </c>
      <c r="H3272" s="1">
        <f t="shared" si="1254"/>
        <v>5</v>
      </c>
    </row>
    <row r="3273" spans="1:16" x14ac:dyDescent="0.55000000000000004">
      <c r="A3273" s="1">
        <f>値貼り付け用シート!F146</f>
        <v>8</v>
      </c>
      <c r="B3273" s="1">
        <f>値貼り付け用シート!G146</f>
        <v>14</v>
      </c>
      <c r="C3273" s="1">
        <v>8</v>
      </c>
      <c r="D3273" s="1">
        <f>IF(OR(ISBLANK(値貼り付け用シート!O146),値貼り付け用シート!O146&gt;9990),NA(),値貼り付け用シート!O146)</f>
        <v>7</v>
      </c>
      <c r="E3273" s="1">
        <f t="shared" si="1271"/>
        <v>7</v>
      </c>
      <c r="F3273" s="1">
        <f t="shared" si="1252"/>
        <v>40</v>
      </c>
      <c r="G3273" s="1">
        <f t="shared" si="1253"/>
        <v>8</v>
      </c>
      <c r="H3273" s="1">
        <f t="shared" si="1254"/>
        <v>5</v>
      </c>
    </row>
    <row r="3274" spans="1:16" x14ac:dyDescent="0.55000000000000004">
      <c r="A3274" s="1">
        <f>値貼り付け用シート!F146</f>
        <v>8</v>
      </c>
      <c r="B3274" s="1">
        <f>値貼り付け用シート!G146</f>
        <v>14</v>
      </c>
      <c r="C3274" s="1">
        <v>9</v>
      </c>
      <c r="D3274" s="1">
        <f>IF(OR(ISBLANK(値貼り付け用シート!P146),値貼り付け用シート!P146&gt;9990),NA(),値貼り付け用シート!P146)</f>
        <v>9</v>
      </c>
      <c r="E3274" s="1">
        <f t="shared" si="1271"/>
        <v>9</v>
      </c>
      <c r="F3274" s="1">
        <f t="shared" si="1252"/>
        <v>45</v>
      </c>
      <c r="G3274" s="1">
        <f t="shared" si="1253"/>
        <v>8</v>
      </c>
      <c r="H3274" s="1">
        <f t="shared" si="1254"/>
        <v>6</v>
      </c>
    </row>
    <row r="3275" spans="1:16" x14ac:dyDescent="0.55000000000000004">
      <c r="A3275" s="1">
        <f>値貼り付け用シート!F146</f>
        <v>8</v>
      </c>
      <c r="B3275" s="1">
        <f>値貼り付け用シート!G146</f>
        <v>14</v>
      </c>
      <c r="C3275" s="1">
        <v>10</v>
      </c>
      <c r="D3275" s="1">
        <f>IF(OR(ISBLANK(値貼り付け用シート!Q146),値貼り付け用シート!Q146&gt;9990),NA(),値貼り付け用シート!Q146)</f>
        <v>10</v>
      </c>
      <c r="E3275" s="1">
        <f t="shared" si="1271"/>
        <v>10</v>
      </c>
      <c r="F3275" s="1">
        <f t="shared" si="1252"/>
        <v>51</v>
      </c>
      <c r="G3275" s="1">
        <f t="shared" si="1253"/>
        <v>8</v>
      </c>
      <c r="H3275" s="1">
        <f t="shared" si="1254"/>
        <v>6</v>
      </c>
    </row>
    <row r="3276" spans="1:16" x14ac:dyDescent="0.55000000000000004">
      <c r="A3276" s="1">
        <f>値貼り付け用シート!F146</f>
        <v>8</v>
      </c>
      <c r="B3276" s="1">
        <f>値貼り付け用シート!G146</f>
        <v>14</v>
      </c>
      <c r="C3276" s="1">
        <v>11</v>
      </c>
      <c r="D3276" s="1">
        <f>IF(OR(ISBLANK(値貼り付け用シート!R146),値貼り付け用シート!R146&gt;9990),NA(),値貼り付け用シート!R146)</f>
        <v>10</v>
      </c>
      <c r="E3276" s="1">
        <f t="shared" si="1271"/>
        <v>10</v>
      </c>
      <c r="F3276" s="1">
        <f t="shared" si="1252"/>
        <v>56</v>
      </c>
      <c r="G3276" s="1">
        <f t="shared" si="1253"/>
        <v>8</v>
      </c>
      <c r="H3276" s="1">
        <f t="shared" si="1254"/>
        <v>7</v>
      </c>
    </row>
    <row r="3277" spans="1:16" x14ac:dyDescent="0.55000000000000004">
      <c r="A3277" s="1">
        <f>値貼り付け用シート!F146</f>
        <v>8</v>
      </c>
      <c r="B3277" s="1">
        <f>値貼り付け用シート!G146</f>
        <v>14</v>
      </c>
      <c r="C3277" s="1">
        <v>12</v>
      </c>
      <c r="D3277" s="1">
        <f>IF(OR(ISBLANK(値貼り付け用シート!S146),値貼り付け用シート!S146&gt;9990),NA(),値貼り付け用シート!S146)</f>
        <v>10</v>
      </c>
      <c r="E3277" s="1">
        <f t="shared" si="1271"/>
        <v>10</v>
      </c>
      <c r="F3277" s="1">
        <f t="shared" si="1252"/>
        <v>61</v>
      </c>
      <c r="G3277" s="1">
        <f t="shared" si="1253"/>
        <v>8</v>
      </c>
      <c r="H3277" s="1">
        <f t="shared" si="1254"/>
        <v>8</v>
      </c>
    </row>
    <row r="3278" spans="1:16" x14ac:dyDescent="0.55000000000000004">
      <c r="A3278" s="1">
        <f>値貼り付け用シート!F146</f>
        <v>8</v>
      </c>
      <c r="B3278" s="1">
        <f>値貼り付け用シート!G146</f>
        <v>14</v>
      </c>
      <c r="C3278" s="1">
        <v>13</v>
      </c>
      <c r="D3278" s="1">
        <f>IF(OR(ISBLANK(値貼り付け用シート!T146),値貼り付け用シート!T146&gt;9990),NA(),値貼り付け用シート!T146)</f>
        <v>14</v>
      </c>
      <c r="E3278" s="1">
        <f t="shared" si="1271"/>
        <v>14</v>
      </c>
      <c r="F3278" s="1">
        <f t="shared" si="1252"/>
        <v>70</v>
      </c>
      <c r="G3278" s="1">
        <f t="shared" si="1253"/>
        <v>8</v>
      </c>
      <c r="H3278" s="1">
        <f t="shared" si="1254"/>
        <v>9</v>
      </c>
    </row>
    <row r="3279" spans="1:16" x14ac:dyDescent="0.55000000000000004">
      <c r="A3279" s="1">
        <f>値貼り付け用シート!F146</f>
        <v>8</v>
      </c>
      <c r="B3279" s="1">
        <f>値貼り付け用シート!G146</f>
        <v>14</v>
      </c>
      <c r="C3279" s="1">
        <v>14</v>
      </c>
      <c r="D3279" s="1">
        <f>IF(OR(ISBLANK(値貼り付け用シート!U146),値貼り付け用シート!U146&gt;9990),NA(),値貼り付け用シート!U146)</f>
        <v>15</v>
      </c>
      <c r="E3279" s="1">
        <f t="shared" si="1271"/>
        <v>15</v>
      </c>
      <c r="F3279" s="1">
        <f t="shared" si="1252"/>
        <v>80</v>
      </c>
      <c r="G3279" s="1">
        <f t="shared" si="1253"/>
        <v>8</v>
      </c>
      <c r="H3279" s="1">
        <f t="shared" si="1254"/>
        <v>10</v>
      </c>
    </row>
    <row r="3280" spans="1:16" x14ac:dyDescent="0.55000000000000004">
      <c r="A3280" s="1">
        <f>値貼り付け用シート!F146</f>
        <v>8</v>
      </c>
      <c r="B3280" s="1">
        <f>値貼り付け用シート!G146</f>
        <v>14</v>
      </c>
      <c r="C3280" s="1">
        <v>15</v>
      </c>
      <c r="D3280" s="1">
        <f>IF(OR(ISBLANK(値貼り付け用シート!V146),値貼り付け用シート!V146&gt;9990),NA(),値貼り付け用シート!V146)</f>
        <v>18</v>
      </c>
      <c r="E3280" s="1">
        <f t="shared" si="1271"/>
        <v>18</v>
      </c>
      <c r="F3280" s="1">
        <f t="shared" si="1252"/>
        <v>93</v>
      </c>
      <c r="G3280" s="1">
        <f t="shared" si="1253"/>
        <v>8</v>
      </c>
      <c r="H3280" s="1">
        <f t="shared" si="1254"/>
        <v>12</v>
      </c>
    </row>
    <row r="3281" spans="1:16" x14ac:dyDescent="0.55000000000000004">
      <c r="A3281" s="1">
        <f>値貼り付け用シート!F146</f>
        <v>8</v>
      </c>
      <c r="B3281" s="1">
        <f>値貼り付け用シート!G146</f>
        <v>14</v>
      </c>
      <c r="C3281" s="1">
        <v>16</v>
      </c>
      <c r="D3281" s="1">
        <f>IF(OR(ISBLANK(値貼り付け用シート!W146),値貼り付け用シート!W146&gt;9990),NA(),値貼り付け用シート!W146)</f>
        <v>14</v>
      </c>
      <c r="E3281" s="1">
        <f t="shared" si="1271"/>
        <v>14</v>
      </c>
      <c r="F3281" s="1">
        <f t="shared" si="1252"/>
        <v>100</v>
      </c>
      <c r="G3281" s="1">
        <f t="shared" si="1253"/>
        <v>8</v>
      </c>
      <c r="H3281" s="1">
        <f t="shared" si="1254"/>
        <v>13</v>
      </c>
    </row>
    <row r="3282" spans="1:16" x14ac:dyDescent="0.55000000000000004">
      <c r="A3282" s="1">
        <f>値貼り付け用シート!F146</f>
        <v>8</v>
      </c>
      <c r="B3282" s="1">
        <f>値貼り付け用シート!G146</f>
        <v>14</v>
      </c>
      <c r="C3282" s="1">
        <v>17</v>
      </c>
      <c r="D3282" s="1">
        <f>IF(OR(ISBLANK(値貼り付け用シート!X146),値貼り付け用シート!X146&gt;9990),NA(),値貼り付け用シート!X146)</f>
        <v>11</v>
      </c>
      <c r="E3282" s="1">
        <f t="shared" si="1271"/>
        <v>11</v>
      </c>
      <c r="F3282" s="1">
        <f t="shared" si="1252"/>
        <v>102</v>
      </c>
      <c r="G3282" s="1">
        <f t="shared" si="1253"/>
        <v>8</v>
      </c>
      <c r="H3282" s="1">
        <f t="shared" si="1254"/>
        <v>13</v>
      </c>
    </row>
    <row r="3283" spans="1:16" x14ac:dyDescent="0.55000000000000004">
      <c r="A3283" s="1">
        <f>値貼り付け用シート!F146</f>
        <v>8</v>
      </c>
      <c r="B3283" s="1">
        <f>値貼り付け用シート!G146</f>
        <v>14</v>
      </c>
      <c r="C3283" s="1">
        <v>18</v>
      </c>
      <c r="D3283" s="1">
        <f>IF(OR(ISBLANK(値貼り付け用シート!Y146),値貼り付け用シート!Y146&gt;9990),NA(),値貼り付け用シート!Y146)</f>
        <v>9</v>
      </c>
      <c r="E3283" s="1">
        <f t="shared" si="1271"/>
        <v>9</v>
      </c>
      <c r="F3283" s="1">
        <f t="shared" si="1252"/>
        <v>101</v>
      </c>
      <c r="G3283" s="1">
        <f t="shared" si="1253"/>
        <v>8</v>
      </c>
      <c r="H3283" s="1">
        <f t="shared" si="1254"/>
        <v>13</v>
      </c>
    </row>
    <row r="3284" spans="1:16" x14ac:dyDescent="0.55000000000000004">
      <c r="A3284" s="1">
        <f>値貼り付け用シート!F146</f>
        <v>8</v>
      </c>
      <c r="B3284" s="1">
        <f>値貼り付け用シート!G146</f>
        <v>14</v>
      </c>
      <c r="C3284" s="1">
        <v>19</v>
      </c>
      <c r="D3284" s="1">
        <f>IF(OR(ISBLANK(値貼り付け用シート!Z146),値貼り付け用シート!Z146&gt;9990),NA(),値貼り付け用シート!Z146)</f>
        <v>8</v>
      </c>
      <c r="E3284" s="1">
        <f t="shared" si="1271"/>
        <v>8</v>
      </c>
      <c r="F3284" s="1">
        <f t="shared" si="1252"/>
        <v>99</v>
      </c>
      <c r="G3284" s="1">
        <f t="shared" si="1253"/>
        <v>8</v>
      </c>
      <c r="H3284" s="1">
        <f t="shared" si="1254"/>
        <v>12</v>
      </c>
    </row>
    <row r="3285" spans="1:16" x14ac:dyDescent="0.55000000000000004">
      <c r="A3285" s="1">
        <f>値貼り付け用シート!F146</f>
        <v>8</v>
      </c>
      <c r="B3285" s="1">
        <f>値貼り付け用シート!G146</f>
        <v>14</v>
      </c>
      <c r="C3285" s="1">
        <v>20</v>
      </c>
      <c r="D3285" s="1">
        <f>IF(OR(ISBLANK(値貼り付け用シート!AA146),値貼り付け用シート!AA146&gt;9990),NA(),値貼り付け用シート!AA146)</f>
        <v>6</v>
      </c>
      <c r="E3285" s="1">
        <f t="shared" si="1271"/>
        <v>6</v>
      </c>
      <c r="F3285" s="1">
        <f t="shared" si="1252"/>
        <v>95</v>
      </c>
      <c r="G3285" s="1">
        <f t="shared" si="1253"/>
        <v>8</v>
      </c>
      <c r="H3285" s="1">
        <f t="shared" si="1254"/>
        <v>12</v>
      </c>
    </row>
    <row r="3286" spans="1:16" x14ac:dyDescent="0.55000000000000004">
      <c r="A3286" s="1">
        <f>値貼り付け用シート!F146</f>
        <v>8</v>
      </c>
      <c r="B3286" s="1">
        <f>値貼り付け用シート!G146</f>
        <v>14</v>
      </c>
      <c r="C3286" s="1">
        <v>21</v>
      </c>
      <c r="D3286" s="1">
        <f>IF(OR(ISBLANK(値貼り付け用シート!AB146),値貼り付け用シート!AB146&gt;9990),NA(),値貼り付け用シート!AB146)</f>
        <v>7</v>
      </c>
      <c r="E3286" s="1">
        <f t="shared" si="1271"/>
        <v>7</v>
      </c>
      <c r="F3286" s="1">
        <f t="shared" si="1252"/>
        <v>88</v>
      </c>
      <c r="G3286" s="1">
        <f t="shared" si="1253"/>
        <v>8</v>
      </c>
      <c r="H3286" s="1">
        <f t="shared" si="1254"/>
        <v>11</v>
      </c>
    </row>
    <row r="3287" spans="1:16" x14ac:dyDescent="0.55000000000000004">
      <c r="A3287" s="1">
        <f>値貼り付け用シート!F146</f>
        <v>8</v>
      </c>
      <c r="B3287" s="1">
        <f>値貼り付け用シート!G146</f>
        <v>14</v>
      </c>
      <c r="C3287" s="1">
        <v>22</v>
      </c>
      <c r="D3287" s="1">
        <f>IF(OR(ISBLANK(値貼り付け用シート!AC146),値貼り付け用シート!AC146&gt;9990),NA(),値貼り付け用シート!AC146)</f>
        <v>6</v>
      </c>
      <c r="E3287" s="1">
        <f t="shared" si="1271"/>
        <v>6</v>
      </c>
      <c r="F3287" s="1">
        <f t="shared" si="1252"/>
        <v>79</v>
      </c>
      <c r="G3287" s="1">
        <f t="shared" si="1253"/>
        <v>8</v>
      </c>
      <c r="H3287" s="1">
        <f t="shared" si="1254"/>
        <v>10</v>
      </c>
    </row>
    <row r="3288" spans="1:16" x14ac:dyDescent="0.55000000000000004">
      <c r="A3288" s="1">
        <f>値貼り付け用シート!F146</f>
        <v>8</v>
      </c>
      <c r="B3288" s="1">
        <f>値貼り付け用シート!G146</f>
        <v>14</v>
      </c>
      <c r="C3288" s="1">
        <v>23</v>
      </c>
      <c r="D3288" s="1">
        <f>IF(OR(ISBLANK(値貼り付け用シート!AD146),値貼り付け用シート!AD146&gt;9990),NA(),値貼り付け用シート!AD146)</f>
        <v>6</v>
      </c>
      <c r="E3288" s="1">
        <f t="shared" si="1271"/>
        <v>6</v>
      </c>
      <c r="F3288" s="1">
        <f t="shared" si="1252"/>
        <v>67</v>
      </c>
      <c r="G3288" s="1">
        <f t="shared" si="1253"/>
        <v>8</v>
      </c>
      <c r="H3288" s="1">
        <f t="shared" si="1254"/>
        <v>8</v>
      </c>
    </row>
    <row r="3289" spans="1:16" x14ac:dyDescent="0.55000000000000004">
      <c r="A3289" s="1">
        <f>値貼り付け用シート!F146</f>
        <v>8</v>
      </c>
      <c r="B3289" s="1">
        <f>値貼り付け用シート!G146</f>
        <v>14</v>
      </c>
      <c r="C3289" s="1">
        <v>24</v>
      </c>
      <c r="D3289" s="1">
        <f>IF(OR(ISBLANK(値貼り付け用シート!AE146),値貼り付け用シート!AE146&gt;9990),NA(),値貼り付け用シート!AE146)</f>
        <v>6</v>
      </c>
      <c r="E3289" s="1">
        <f t="shared" si="1271"/>
        <v>6</v>
      </c>
      <c r="F3289" s="1">
        <f t="shared" si="1252"/>
        <v>59</v>
      </c>
      <c r="G3289" s="1">
        <f t="shared" si="1253"/>
        <v>8</v>
      </c>
      <c r="H3289" s="1">
        <f t="shared" si="1254"/>
        <v>7</v>
      </c>
    </row>
    <row r="3290" spans="1:16" x14ac:dyDescent="0.55000000000000004">
      <c r="A3290" s="1">
        <f>値貼り付け用シート!F147</f>
        <v>8</v>
      </c>
      <c r="B3290" s="1">
        <f>値貼り付け用シート!G147</f>
        <v>15</v>
      </c>
      <c r="C3290" s="1">
        <v>1</v>
      </c>
      <c r="D3290" s="1">
        <f>IF(OR(ISBLANK(値貼り付け用シート!H147),値貼り付け用シート!H147&gt;9990),NA(),値貼り付け用シート!H147)</f>
        <v>7</v>
      </c>
      <c r="E3290" s="1">
        <f t="shared" si="1271"/>
        <v>7</v>
      </c>
      <c r="F3290" s="1">
        <f t="shared" si="1252"/>
        <v>55</v>
      </c>
      <c r="G3290" s="1">
        <f t="shared" si="1253"/>
        <v>8</v>
      </c>
      <c r="H3290" s="1">
        <f t="shared" si="1254"/>
        <v>7</v>
      </c>
      <c r="I3290" s="1">
        <f t="shared" ref="I3290" si="1272">COUNT(D3290:D3313)</f>
        <v>23</v>
      </c>
      <c r="J3290" s="1">
        <f t="shared" ref="J3290" si="1273">COUNT(H3290:H3313)</f>
        <v>24</v>
      </c>
      <c r="K3290" s="1">
        <f t="shared" ref="K3290" si="1274">IF(AND(I3290&gt;=20,J3290&gt;=20),0,1)</f>
        <v>0</v>
      </c>
      <c r="L3290" s="1">
        <f t="shared" ref="L3290" si="1275">IF(K3290=0,MAX(H3290:H3313),NA())</f>
        <v>26</v>
      </c>
      <c r="M3290" s="1">
        <f t="shared" ref="M3290" si="1276">IF(K3290=0,IF(L3290&lt;=70,1,0),NA())</f>
        <v>1</v>
      </c>
      <c r="N3290" s="1">
        <f t="shared" ref="N3290" si="1277">IF(COUNTIF(D3290:D3313,NA())=24,NA(),MAX(E3290:E3313))</f>
        <v>31</v>
      </c>
      <c r="O3290" s="1">
        <f t="shared" ref="O3290" si="1278">IF(COUNTIF(D3295:D3309,NA())=15,NA(),MAX(E3295:E3309))</f>
        <v>31</v>
      </c>
      <c r="P3290" s="1">
        <f t="shared" ref="P3290" si="1279">COUNTIF(D3290:D3313,"&gt;=120")</f>
        <v>0</v>
      </c>
    </row>
    <row r="3291" spans="1:16" x14ac:dyDescent="0.55000000000000004">
      <c r="A3291" s="1">
        <f>値貼り付け用シート!F147</f>
        <v>8</v>
      </c>
      <c r="B3291" s="1">
        <f>値貼り付け用シート!G147</f>
        <v>15</v>
      </c>
      <c r="C3291" s="1">
        <v>2</v>
      </c>
      <c r="D3291" s="1">
        <f>IF(OR(ISBLANK(値貼り付け用シート!I147),値貼り付け用シート!I147&gt;9990),NA(),値貼り付け用シート!I147)</f>
        <v>6</v>
      </c>
      <c r="E3291" s="1">
        <f t="shared" si="1271"/>
        <v>6</v>
      </c>
      <c r="F3291" s="1">
        <f t="shared" ref="F3291:F3354" si="1280">SUM(E3284:E3291)</f>
        <v>52</v>
      </c>
      <c r="G3291" s="1">
        <f t="shared" ref="G3291:G3354" si="1281">COUNT(D3284:D3291)</f>
        <v>8</v>
      </c>
      <c r="H3291" s="1">
        <f t="shared" ref="H3291:H3354" si="1282">IF(G3291&gt;=6,ROUND(F3291/G3291,0),NA())</f>
        <v>7</v>
      </c>
    </row>
    <row r="3292" spans="1:16" x14ac:dyDescent="0.55000000000000004">
      <c r="A3292" s="1">
        <f>値貼り付け用シート!F147</f>
        <v>8</v>
      </c>
      <c r="B3292" s="1">
        <f>値貼り付け用シート!G147</f>
        <v>15</v>
      </c>
      <c r="C3292" s="1">
        <v>3</v>
      </c>
      <c r="D3292" s="1">
        <f>IF(OR(ISBLANK(値貼り付け用シート!J147),値貼り付け用シート!J147&gt;9990),NA(),値貼り付け用シート!J147)</f>
        <v>8</v>
      </c>
      <c r="E3292" s="1">
        <f t="shared" si="1271"/>
        <v>8</v>
      </c>
      <c r="F3292" s="1">
        <f t="shared" si="1280"/>
        <v>52</v>
      </c>
      <c r="G3292" s="1">
        <f t="shared" si="1281"/>
        <v>8</v>
      </c>
      <c r="H3292" s="1">
        <f t="shared" si="1282"/>
        <v>7</v>
      </c>
    </row>
    <row r="3293" spans="1:16" x14ac:dyDescent="0.55000000000000004">
      <c r="A3293" s="1">
        <f>値貼り付け用シート!F147</f>
        <v>8</v>
      </c>
      <c r="B3293" s="1">
        <f>値貼り付け用シート!G147</f>
        <v>15</v>
      </c>
      <c r="C3293" s="1">
        <v>4</v>
      </c>
      <c r="D3293" s="1">
        <f>IF(OR(ISBLANK(値貼り付け用シート!K147),値貼り付け用シート!K147&gt;9990),NA(),値貼り付け用シート!K147)</f>
        <v>7</v>
      </c>
      <c r="E3293" s="1">
        <f t="shared" si="1271"/>
        <v>7</v>
      </c>
      <c r="F3293" s="1">
        <f t="shared" si="1280"/>
        <v>53</v>
      </c>
      <c r="G3293" s="1">
        <f t="shared" si="1281"/>
        <v>8</v>
      </c>
      <c r="H3293" s="1">
        <f t="shared" si="1282"/>
        <v>7</v>
      </c>
    </row>
    <row r="3294" spans="1:16" x14ac:dyDescent="0.55000000000000004">
      <c r="A3294" s="1">
        <f>値貼り付け用シート!F147</f>
        <v>8</v>
      </c>
      <c r="B3294" s="1">
        <f>値貼り付け用シート!G147</f>
        <v>15</v>
      </c>
      <c r="C3294" s="1">
        <v>5</v>
      </c>
      <c r="D3294" s="1">
        <f>IF(OR(ISBLANK(値貼り付け用シート!L147),値貼り付け用シート!L147&gt;9990),NA(),値貼り付け用シート!L147)</f>
        <v>9</v>
      </c>
      <c r="E3294" s="1">
        <f t="shared" si="1271"/>
        <v>9</v>
      </c>
      <c r="F3294" s="1">
        <f t="shared" si="1280"/>
        <v>55</v>
      </c>
      <c r="G3294" s="1">
        <f t="shared" si="1281"/>
        <v>8</v>
      </c>
      <c r="H3294" s="1">
        <f t="shared" si="1282"/>
        <v>7</v>
      </c>
    </row>
    <row r="3295" spans="1:16" x14ac:dyDescent="0.55000000000000004">
      <c r="A3295" s="1">
        <f>値貼り付け用シート!F147</f>
        <v>8</v>
      </c>
      <c r="B3295" s="1">
        <f>値貼り付け用シート!G147</f>
        <v>15</v>
      </c>
      <c r="C3295" s="1">
        <v>6</v>
      </c>
      <c r="D3295" s="1">
        <f>IF(OR(ISBLANK(値貼り付け用シート!M147),値貼り付け用シート!M147&gt;9990),NA(),値貼り付け用シート!M147)</f>
        <v>6</v>
      </c>
      <c r="E3295" s="1">
        <f t="shared" si="1271"/>
        <v>6</v>
      </c>
      <c r="F3295" s="1">
        <f t="shared" si="1280"/>
        <v>55</v>
      </c>
      <c r="G3295" s="1">
        <f t="shared" si="1281"/>
        <v>8</v>
      </c>
      <c r="H3295" s="1">
        <f t="shared" si="1282"/>
        <v>7</v>
      </c>
    </row>
    <row r="3296" spans="1:16" x14ac:dyDescent="0.55000000000000004">
      <c r="A3296" s="1">
        <f>値貼り付け用シート!F147</f>
        <v>8</v>
      </c>
      <c r="B3296" s="1">
        <f>値貼り付け用シート!G147</f>
        <v>15</v>
      </c>
      <c r="C3296" s="1">
        <v>7</v>
      </c>
      <c r="D3296" s="1">
        <f>IF(OR(ISBLANK(値貼り付け用シート!N147),値貼り付け用シート!N147&gt;9990),NA(),値貼り付け用シート!N147)</f>
        <v>8</v>
      </c>
      <c r="E3296" s="1">
        <f t="shared" si="1271"/>
        <v>8</v>
      </c>
      <c r="F3296" s="1">
        <f t="shared" si="1280"/>
        <v>57</v>
      </c>
      <c r="G3296" s="1">
        <f t="shared" si="1281"/>
        <v>8</v>
      </c>
      <c r="H3296" s="1">
        <f t="shared" si="1282"/>
        <v>7</v>
      </c>
    </row>
    <row r="3297" spans="1:8" x14ac:dyDescent="0.55000000000000004">
      <c r="A3297" s="1">
        <f>値貼り付け用シート!F147</f>
        <v>8</v>
      </c>
      <c r="B3297" s="1">
        <f>値貼り付け用シート!G147</f>
        <v>15</v>
      </c>
      <c r="C3297" s="1">
        <v>8</v>
      </c>
      <c r="D3297" s="1">
        <f>IF(OR(ISBLANK(値貼り付け用シート!O147),値貼り付け用シート!O147&gt;9990),NA(),値貼り付け用シート!O147)</f>
        <v>10</v>
      </c>
      <c r="E3297" s="1">
        <f t="shared" si="1271"/>
        <v>10</v>
      </c>
      <c r="F3297" s="1">
        <f t="shared" si="1280"/>
        <v>61</v>
      </c>
      <c r="G3297" s="1">
        <f t="shared" si="1281"/>
        <v>8</v>
      </c>
      <c r="H3297" s="1">
        <f t="shared" si="1282"/>
        <v>8</v>
      </c>
    </row>
    <row r="3298" spans="1:8" x14ac:dyDescent="0.55000000000000004">
      <c r="A3298" s="1">
        <f>値貼り付け用シート!F147</f>
        <v>8</v>
      </c>
      <c r="B3298" s="1">
        <f>値貼り付け用シート!G147</f>
        <v>15</v>
      </c>
      <c r="C3298" s="1">
        <v>9</v>
      </c>
      <c r="D3298" s="1" t="e">
        <f>IF(OR(ISBLANK(値貼り付け用シート!P147),値貼り付け用シート!P147&gt;9990),NA(),値貼り付け用シート!P147)</f>
        <v>#N/A</v>
      </c>
      <c r="E3298" s="1">
        <f t="shared" si="1271"/>
        <v>0</v>
      </c>
      <c r="F3298" s="1">
        <f t="shared" si="1280"/>
        <v>54</v>
      </c>
      <c r="G3298" s="1">
        <f t="shared" si="1281"/>
        <v>7</v>
      </c>
      <c r="H3298" s="1">
        <f t="shared" si="1282"/>
        <v>8</v>
      </c>
    </row>
    <row r="3299" spans="1:8" x14ac:dyDescent="0.55000000000000004">
      <c r="A3299" s="1">
        <f>値貼り付け用シート!F147</f>
        <v>8</v>
      </c>
      <c r="B3299" s="1">
        <f>値貼り付け用シート!G147</f>
        <v>15</v>
      </c>
      <c r="C3299" s="1">
        <v>10</v>
      </c>
      <c r="D3299" s="1">
        <f>IF(OR(ISBLANK(値貼り付け用シート!Q147),値貼り付け用シート!Q147&gt;9990),NA(),値貼り付け用シート!Q147)</f>
        <v>13</v>
      </c>
      <c r="E3299" s="1">
        <f t="shared" si="1271"/>
        <v>13</v>
      </c>
      <c r="F3299" s="1">
        <f t="shared" si="1280"/>
        <v>61</v>
      </c>
      <c r="G3299" s="1">
        <f t="shared" si="1281"/>
        <v>7</v>
      </c>
      <c r="H3299" s="1">
        <f t="shared" si="1282"/>
        <v>9</v>
      </c>
    </row>
    <row r="3300" spans="1:8" x14ac:dyDescent="0.55000000000000004">
      <c r="A3300" s="1">
        <f>値貼り付け用シート!F147</f>
        <v>8</v>
      </c>
      <c r="B3300" s="1">
        <f>値貼り付け用シート!G147</f>
        <v>15</v>
      </c>
      <c r="C3300" s="1">
        <v>11</v>
      </c>
      <c r="D3300" s="1">
        <f>IF(OR(ISBLANK(値貼り付け用シート!R147),値貼り付け用シート!R147&gt;9990),NA(),値貼り付け用シート!R147)</f>
        <v>22</v>
      </c>
      <c r="E3300" s="1">
        <f t="shared" si="1271"/>
        <v>22</v>
      </c>
      <c r="F3300" s="1">
        <f t="shared" si="1280"/>
        <v>75</v>
      </c>
      <c r="G3300" s="1">
        <f t="shared" si="1281"/>
        <v>7</v>
      </c>
      <c r="H3300" s="1">
        <f t="shared" si="1282"/>
        <v>11</v>
      </c>
    </row>
    <row r="3301" spans="1:8" x14ac:dyDescent="0.55000000000000004">
      <c r="A3301" s="1">
        <f>値貼り付け用シート!F147</f>
        <v>8</v>
      </c>
      <c r="B3301" s="1">
        <f>値貼り付け用シート!G147</f>
        <v>15</v>
      </c>
      <c r="C3301" s="1">
        <v>12</v>
      </c>
      <c r="D3301" s="1">
        <f>IF(OR(ISBLANK(値貼り付け用シート!S147),値貼り付け用シート!S147&gt;9990),NA(),値貼り付け用シート!S147)</f>
        <v>31</v>
      </c>
      <c r="E3301" s="1">
        <f t="shared" si="1271"/>
        <v>31</v>
      </c>
      <c r="F3301" s="1">
        <f t="shared" si="1280"/>
        <v>99</v>
      </c>
      <c r="G3301" s="1">
        <f t="shared" si="1281"/>
        <v>7</v>
      </c>
      <c r="H3301" s="1">
        <f t="shared" si="1282"/>
        <v>14</v>
      </c>
    </row>
    <row r="3302" spans="1:8" x14ac:dyDescent="0.55000000000000004">
      <c r="A3302" s="1">
        <f>値貼り付け用シート!F147</f>
        <v>8</v>
      </c>
      <c r="B3302" s="1">
        <f>値貼り付け用シート!G147</f>
        <v>15</v>
      </c>
      <c r="C3302" s="1">
        <v>13</v>
      </c>
      <c r="D3302" s="1">
        <f>IF(OR(ISBLANK(値貼り付け用シート!T147),値貼り付け用シート!T147&gt;9990),NA(),値貼り付け用シート!T147)</f>
        <v>31</v>
      </c>
      <c r="E3302" s="1">
        <f t="shared" si="1271"/>
        <v>31</v>
      </c>
      <c r="F3302" s="1">
        <f t="shared" si="1280"/>
        <v>121</v>
      </c>
      <c r="G3302" s="1">
        <f t="shared" si="1281"/>
        <v>7</v>
      </c>
      <c r="H3302" s="1">
        <f t="shared" si="1282"/>
        <v>17</v>
      </c>
    </row>
    <row r="3303" spans="1:8" x14ac:dyDescent="0.55000000000000004">
      <c r="A3303" s="1">
        <f>値貼り付け用シート!F147</f>
        <v>8</v>
      </c>
      <c r="B3303" s="1">
        <f>値貼り付け用シート!G147</f>
        <v>15</v>
      </c>
      <c r="C3303" s="1">
        <v>14</v>
      </c>
      <c r="D3303" s="1">
        <f>IF(OR(ISBLANK(値貼り付け用シート!U147),値貼り付け用シート!U147&gt;9990),NA(),値貼り付け用シート!U147)</f>
        <v>29</v>
      </c>
      <c r="E3303" s="1">
        <f t="shared" si="1271"/>
        <v>29</v>
      </c>
      <c r="F3303" s="1">
        <f t="shared" si="1280"/>
        <v>144</v>
      </c>
      <c r="G3303" s="1">
        <f t="shared" si="1281"/>
        <v>7</v>
      </c>
      <c r="H3303" s="1">
        <f t="shared" si="1282"/>
        <v>21</v>
      </c>
    </row>
    <row r="3304" spans="1:8" x14ac:dyDescent="0.55000000000000004">
      <c r="A3304" s="1">
        <f>値貼り付け用シート!F147</f>
        <v>8</v>
      </c>
      <c r="B3304" s="1">
        <f>値貼り付け用シート!G147</f>
        <v>15</v>
      </c>
      <c r="C3304" s="1">
        <v>15</v>
      </c>
      <c r="D3304" s="1">
        <f>IF(OR(ISBLANK(値貼り付け用シート!V147),値貼り付け用シート!V147&gt;9990),NA(),値貼り付け用シート!V147)</f>
        <v>28</v>
      </c>
      <c r="E3304" s="1">
        <f t="shared" si="1271"/>
        <v>28</v>
      </c>
      <c r="F3304" s="1">
        <f t="shared" si="1280"/>
        <v>164</v>
      </c>
      <c r="G3304" s="1">
        <f t="shared" si="1281"/>
        <v>7</v>
      </c>
      <c r="H3304" s="1">
        <f t="shared" si="1282"/>
        <v>23</v>
      </c>
    </row>
    <row r="3305" spans="1:8" x14ac:dyDescent="0.55000000000000004">
      <c r="A3305" s="1">
        <f>値貼り付け用シート!F147</f>
        <v>8</v>
      </c>
      <c r="B3305" s="1">
        <f>値貼り付け用シート!G147</f>
        <v>15</v>
      </c>
      <c r="C3305" s="1">
        <v>16</v>
      </c>
      <c r="D3305" s="1">
        <f>IF(OR(ISBLANK(値貼り付け用シート!W147),値貼り付け用シート!W147&gt;9990),NA(),値貼り付け用シート!W147)</f>
        <v>24</v>
      </c>
      <c r="E3305" s="1">
        <f t="shared" si="1271"/>
        <v>24</v>
      </c>
      <c r="F3305" s="1">
        <f t="shared" si="1280"/>
        <v>178</v>
      </c>
      <c r="G3305" s="1">
        <f t="shared" si="1281"/>
        <v>7</v>
      </c>
      <c r="H3305" s="1">
        <f t="shared" si="1282"/>
        <v>25</v>
      </c>
    </row>
    <row r="3306" spans="1:8" x14ac:dyDescent="0.55000000000000004">
      <c r="A3306" s="1">
        <f>値貼り付け用シート!F147</f>
        <v>8</v>
      </c>
      <c r="B3306" s="1">
        <f>値貼り付け用シート!G147</f>
        <v>15</v>
      </c>
      <c r="C3306" s="1">
        <v>17</v>
      </c>
      <c r="D3306" s="1">
        <f>IF(OR(ISBLANK(値貼り付け用シート!X147),値貼り付け用シート!X147&gt;9990),NA(),値貼り付け用シート!X147)</f>
        <v>22</v>
      </c>
      <c r="E3306" s="1">
        <f t="shared" si="1271"/>
        <v>22</v>
      </c>
      <c r="F3306" s="1">
        <f t="shared" si="1280"/>
        <v>200</v>
      </c>
      <c r="G3306" s="1">
        <f t="shared" si="1281"/>
        <v>8</v>
      </c>
      <c r="H3306" s="1">
        <f t="shared" si="1282"/>
        <v>25</v>
      </c>
    </row>
    <row r="3307" spans="1:8" x14ac:dyDescent="0.55000000000000004">
      <c r="A3307" s="1">
        <f>値貼り付け用シート!F147</f>
        <v>8</v>
      </c>
      <c r="B3307" s="1">
        <f>値貼り付け用シート!G147</f>
        <v>15</v>
      </c>
      <c r="C3307" s="1">
        <v>18</v>
      </c>
      <c r="D3307" s="1">
        <f>IF(OR(ISBLANK(値貼り付け用シート!Y147),値貼り付け用シート!Y147&gt;9990),NA(),値貼り付け用シート!Y147)</f>
        <v>20</v>
      </c>
      <c r="E3307" s="1">
        <f t="shared" si="1271"/>
        <v>20</v>
      </c>
      <c r="F3307" s="1">
        <f t="shared" si="1280"/>
        <v>207</v>
      </c>
      <c r="G3307" s="1">
        <f t="shared" si="1281"/>
        <v>8</v>
      </c>
      <c r="H3307" s="1">
        <f t="shared" si="1282"/>
        <v>26</v>
      </c>
    </row>
    <row r="3308" spans="1:8" x14ac:dyDescent="0.55000000000000004">
      <c r="A3308" s="1">
        <f>値貼り付け用シート!F147</f>
        <v>8</v>
      </c>
      <c r="B3308" s="1">
        <f>値貼り付け用シート!G147</f>
        <v>15</v>
      </c>
      <c r="C3308" s="1">
        <v>19</v>
      </c>
      <c r="D3308" s="1">
        <f>IF(OR(ISBLANK(値貼り付け用シート!Z147),値貼り付け用シート!Z147&gt;9990),NA(),値貼り付け用シート!Z147)</f>
        <v>19</v>
      </c>
      <c r="E3308" s="1">
        <f t="shared" si="1271"/>
        <v>19</v>
      </c>
      <c r="F3308" s="1">
        <f t="shared" si="1280"/>
        <v>204</v>
      </c>
      <c r="G3308" s="1">
        <f t="shared" si="1281"/>
        <v>8</v>
      </c>
      <c r="H3308" s="1">
        <f t="shared" si="1282"/>
        <v>26</v>
      </c>
    </row>
    <row r="3309" spans="1:8" x14ac:dyDescent="0.55000000000000004">
      <c r="A3309" s="1">
        <f>値貼り付け用シート!F147</f>
        <v>8</v>
      </c>
      <c r="B3309" s="1">
        <f>値貼り付け用シート!G147</f>
        <v>15</v>
      </c>
      <c r="C3309" s="1">
        <v>20</v>
      </c>
      <c r="D3309" s="1">
        <f>IF(OR(ISBLANK(値貼り付け用シート!AA147),値貼り付け用シート!AA147&gt;9990),NA(),値貼り付け用シート!AA147)</f>
        <v>18</v>
      </c>
      <c r="E3309" s="1">
        <f t="shared" si="1271"/>
        <v>18</v>
      </c>
      <c r="F3309" s="1">
        <f t="shared" si="1280"/>
        <v>191</v>
      </c>
      <c r="G3309" s="1">
        <f t="shared" si="1281"/>
        <v>8</v>
      </c>
      <c r="H3309" s="1">
        <f t="shared" si="1282"/>
        <v>24</v>
      </c>
    </row>
    <row r="3310" spans="1:8" x14ac:dyDescent="0.55000000000000004">
      <c r="A3310" s="1">
        <f>値貼り付け用シート!F147</f>
        <v>8</v>
      </c>
      <c r="B3310" s="1">
        <f>値貼り付け用シート!G147</f>
        <v>15</v>
      </c>
      <c r="C3310" s="1">
        <v>21</v>
      </c>
      <c r="D3310" s="1">
        <f>IF(OR(ISBLANK(値貼り付け用シート!AB147),値貼り付け用シート!AB147&gt;9990),NA(),値貼り付け用シート!AB147)</f>
        <v>16</v>
      </c>
      <c r="E3310" s="1">
        <f t="shared" si="1271"/>
        <v>16</v>
      </c>
      <c r="F3310" s="1">
        <f t="shared" si="1280"/>
        <v>176</v>
      </c>
      <c r="G3310" s="1">
        <f t="shared" si="1281"/>
        <v>8</v>
      </c>
      <c r="H3310" s="1">
        <f t="shared" si="1282"/>
        <v>22</v>
      </c>
    </row>
    <row r="3311" spans="1:8" x14ac:dyDescent="0.55000000000000004">
      <c r="A3311" s="1">
        <f>値貼り付け用シート!F147</f>
        <v>8</v>
      </c>
      <c r="B3311" s="1">
        <f>値貼り付け用シート!G147</f>
        <v>15</v>
      </c>
      <c r="C3311" s="1">
        <v>22</v>
      </c>
      <c r="D3311" s="1">
        <f>IF(OR(ISBLANK(値貼り付け用シート!AC147),値貼り付け用シート!AC147&gt;9990),NA(),値貼り付け用シート!AC147)</f>
        <v>17</v>
      </c>
      <c r="E3311" s="1">
        <f t="shared" si="1271"/>
        <v>17</v>
      </c>
      <c r="F3311" s="1">
        <f t="shared" si="1280"/>
        <v>164</v>
      </c>
      <c r="G3311" s="1">
        <f t="shared" si="1281"/>
        <v>8</v>
      </c>
      <c r="H3311" s="1">
        <f t="shared" si="1282"/>
        <v>21</v>
      </c>
    </row>
    <row r="3312" spans="1:8" x14ac:dyDescent="0.55000000000000004">
      <c r="A3312" s="1">
        <f>値貼り付け用シート!F147</f>
        <v>8</v>
      </c>
      <c r="B3312" s="1">
        <f>値貼り付け用シート!G147</f>
        <v>15</v>
      </c>
      <c r="C3312" s="1">
        <v>23</v>
      </c>
      <c r="D3312" s="1">
        <f>IF(OR(ISBLANK(値貼り付け用シート!AD147),値貼り付け用シート!AD147&gt;9990),NA(),値貼り付け用シート!AD147)</f>
        <v>13</v>
      </c>
      <c r="E3312" s="1">
        <f t="shared" si="1271"/>
        <v>13</v>
      </c>
      <c r="F3312" s="1">
        <f t="shared" si="1280"/>
        <v>149</v>
      </c>
      <c r="G3312" s="1">
        <f t="shared" si="1281"/>
        <v>8</v>
      </c>
      <c r="H3312" s="1">
        <f t="shared" si="1282"/>
        <v>19</v>
      </c>
    </row>
    <row r="3313" spans="1:16" x14ac:dyDescent="0.55000000000000004">
      <c r="A3313" s="1">
        <f>値貼り付け用シート!F147</f>
        <v>8</v>
      </c>
      <c r="B3313" s="1">
        <f>値貼り付け用シート!G147</f>
        <v>15</v>
      </c>
      <c r="C3313" s="1">
        <v>24</v>
      </c>
      <c r="D3313" s="1">
        <f>IF(OR(ISBLANK(値貼り付け用シート!AE147),値貼り付け用シート!AE147&gt;9990),NA(),値貼り付け用シート!AE147)</f>
        <v>18</v>
      </c>
      <c r="E3313" s="1">
        <f t="shared" si="1271"/>
        <v>18</v>
      </c>
      <c r="F3313" s="1">
        <f t="shared" si="1280"/>
        <v>143</v>
      </c>
      <c r="G3313" s="1">
        <f t="shared" si="1281"/>
        <v>8</v>
      </c>
      <c r="H3313" s="1">
        <f t="shared" si="1282"/>
        <v>18</v>
      </c>
    </row>
    <row r="3314" spans="1:16" x14ac:dyDescent="0.55000000000000004">
      <c r="A3314" s="1">
        <f>値貼り付け用シート!F148</f>
        <v>8</v>
      </c>
      <c r="B3314" s="1">
        <f>値貼り付け用シート!G148</f>
        <v>16</v>
      </c>
      <c r="C3314" s="1">
        <v>1</v>
      </c>
      <c r="D3314" s="1" t="e">
        <f>IF(OR(ISBLANK(値貼り付け用シート!H148),値貼り付け用シート!H148&gt;9990),NA(),値貼り付け用シート!H148)</f>
        <v>#N/A</v>
      </c>
      <c r="E3314" s="1">
        <f t="shared" si="1271"/>
        <v>0</v>
      </c>
      <c r="F3314" s="1">
        <f t="shared" si="1280"/>
        <v>121</v>
      </c>
      <c r="G3314" s="1">
        <f t="shared" si="1281"/>
        <v>7</v>
      </c>
      <c r="H3314" s="1">
        <f t="shared" si="1282"/>
        <v>17</v>
      </c>
      <c r="I3314" s="1">
        <f t="shared" ref="I3314" si="1283">COUNT(D3314:D3337)</f>
        <v>23</v>
      </c>
      <c r="J3314" s="1">
        <f t="shared" ref="J3314" si="1284">COUNT(H3314:H3337)</f>
        <v>24</v>
      </c>
      <c r="K3314" s="1">
        <f t="shared" ref="K3314" si="1285">IF(AND(I3314&gt;=20,J3314&gt;=20),0,1)</f>
        <v>0</v>
      </c>
      <c r="L3314" s="1">
        <f t="shared" ref="L3314" si="1286">IF(K3314=0,MAX(H3314:H3337),NA())</f>
        <v>23</v>
      </c>
      <c r="M3314" s="1">
        <f t="shared" ref="M3314" si="1287">IF(K3314=0,IF(L3314&lt;=70,1,0),NA())</f>
        <v>1</v>
      </c>
      <c r="N3314" s="1">
        <f t="shared" ref="N3314" si="1288">IF(COUNTIF(D3314:D3337,NA())=24,NA(),MAX(E3314:E3337))</f>
        <v>28</v>
      </c>
      <c r="O3314" s="1">
        <f t="shared" ref="O3314" si="1289">IF(COUNTIF(D3319:D3333,NA())=15,NA(),MAX(E3319:E3333))</f>
        <v>28</v>
      </c>
      <c r="P3314" s="1">
        <f t="shared" ref="P3314" si="1290">COUNTIF(D3314:D3337,"&gt;=120")</f>
        <v>0</v>
      </c>
    </row>
    <row r="3315" spans="1:16" x14ac:dyDescent="0.55000000000000004">
      <c r="A3315" s="1">
        <f>値貼り付け用シート!F148</f>
        <v>8</v>
      </c>
      <c r="B3315" s="1">
        <f>値貼り付け用シート!G148</f>
        <v>16</v>
      </c>
      <c r="C3315" s="1">
        <v>2</v>
      </c>
      <c r="D3315" s="1">
        <f>IF(OR(ISBLANK(値貼り付け用シート!I148),値貼り付け用シート!I148&gt;9990),NA(),値貼り付け用シート!I148)</f>
        <v>16</v>
      </c>
      <c r="E3315" s="1">
        <f t="shared" si="1271"/>
        <v>16</v>
      </c>
      <c r="F3315" s="1">
        <f t="shared" si="1280"/>
        <v>117</v>
      </c>
      <c r="G3315" s="1">
        <f t="shared" si="1281"/>
        <v>7</v>
      </c>
      <c r="H3315" s="1">
        <f t="shared" si="1282"/>
        <v>17</v>
      </c>
    </row>
    <row r="3316" spans="1:16" x14ac:dyDescent="0.55000000000000004">
      <c r="A3316" s="1">
        <f>値貼り付け用シート!F148</f>
        <v>8</v>
      </c>
      <c r="B3316" s="1">
        <f>値貼り付け用シート!G148</f>
        <v>16</v>
      </c>
      <c r="C3316" s="1">
        <v>3</v>
      </c>
      <c r="D3316" s="1">
        <f>IF(OR(ISBLANK(値貼り付け用シート!J148),値貼り付け用シート!J148&gt;9990),NA(),値貼り付け用シート!J148)</f>
        <v>15</v>
      </c>
      <c r="E3316" s="1">
        <f t="shared" si="1271"/>
        <v>15</v>
      </c>
      <c r="F3316" s="1">
        <f t="shared" si="1280"/>
        <v>113</v>
      </c>
      <c r="G3316" s="1">
        <f t="shared" si="1281"/>
        <v>7</v>
      </c>
      <c r="H3316" s="1">
        <f t="shared" si="1282"/>
        <v>16</v>
      </c>
    </row>
    <row r="3317" spans="1:16" x14ac:dyDescent="0.55000000000000004">
      <c r="A3317" s="1">
        <f>値貼り付け用シート!F148</f>
        <v>8</v>
      </c>
      <c r="B3317" s="1">
        <f>値貼り付け用シート!G148</f>
        <v>16</v>
      </c>
      <c r="C3317" s="1">
        <v>4</v>
      </c>
      <c r="D3317" s="1">
        <f>IF(OR(ISBLANK(値貼り付け用シート!K148),値貼り付け用シート!K148&gt;9990),NA(),値貼り付け用シート!K148)</f>
        <v>17</v>
      </c>
      <c r="E3317" s="1">
        <f t="shared" si="1271"/>
        <v>17</v>
      </c>
      <c r="F3317" s="1">
        <f t="shared" si="1280"/>
        <v>112</v>
      </c>
      <c r="G3317" s="1">
        <f t="shared" si="1281"/>
        <v>7</v>
      </c>
      <c r="H3317" s="1">
        <f t="shared" si="1282"/>
        <v>16</v>
      </c>
    </row>
    <row r="3318" spans="1:16" x14ac:dyDescent="0.55000000000000004">
      <c r="A3318" s="1">
        <f>値貼り付け用シート!F148</f>
        <v>8</v>
      </c>
      <c r="B3318" s="1">
        <f>値貼り付け用シート!G148</f>
        <v>16</v>
      </c>
      <c r="C3318" s="1">
        <v>5</v>
      </c>
      <c r="D3318" s="1">
        <f>IF(OR(ISBLANK(値貼り付け用シート!L148),値貼り付け用シート!L148&gt;9990),NA(),値貼り付け用シート!L148)</f>
        <v>19</v>
      </c>
      <c r="E3318" s="1">
        <f t="shared" si="1271"/>
        <v>19</v>
      </c>
      <c r="F3318" s="1">
        <f t="shared" si="1280"/>
        <v>115</v>
      </c>
      <c r="G3318" s="1">
        <f t="shared" si="1281"/>
        <v>7</v>
      </c>
      <c r="H3318" s="1">
        <f t="shared" si="1282"/>
        <v>16</v>
      </c>
    </row>
    <row r="3319" spans="1:16" x14ac:dyDescent="0.55000000000000004">
      <c r="A3319" s="1">
        <f>値貼り付け用シート!F148</f>
        <v>8</v>
      </c>
      <c r="B3319" s="1">
        <f>値貼り付け用シート!G148</f>
        <v>16</v>
      </c>
      <c r="C3319" s="1">
        <v>6</v>
      </c>
      <c r="D3319" s="1">
        <f>IF(OR(ISBLANK(値貼り付け用シート!M148),値貼り付け用シート!M148&gt;9990),NA(),値貼り付け用シート!M148)</f>
        <v>19</v>
      </c>
      <c r="E3319" s="1">
        <f t="shared" si="1271"/>
        <v>19</v>
      </c>
      <c r="F3319" s="1">
        <f t="shared" si="1280"/>
        <v>117</v>
      </c>
      <c r="G3319" s="1">
        <f t="shared" si="1281"/>
        <v>7</v>
      </c>
      <c r="H3319" s="1">
        <f t="shared" si="1282"/>
        <v>17</v>
      </c>
    </row>
    <row r="3320" spans="1:16" x14ac:dyDescent="0.55000000000000004">
      <c r="A3320" s="1">
        <f>値貼り付け用シート!F148</f>
        <v>8</v>
      </c>
      <c r="B3320" s="1">
        <f>値貼り付け用シート!G148</f>
        <v>16</v>
      </c>
      <c r="C3320" s="1">
        <v>7</v>
      </c>
      <c r="D3320" s="1">
        <f>IF(OR(ISBLANK(値貼り付け用シート!N148),値貼り付け用シート!N148&gt;9990),NA(),値貼り付け用シート!N148)</f>
        <v>19</v>
      </c>
      <c r="E3320" s="1">
        <f t="shared" si="1271"/>
        <v>19</v>
      </c>
      <c r="F3320" s="1">
        <f t="shared" si="1280"/>
        <v>123</v>
      </c>
      <c r="G3320" s="1">
        <f t="shared" si="1281"/>
        <v>7</v>
      </c>
      <c r="H3320" s="1">
        <f t="shared" si="1282"/>
        <v>18</v>
      </c>
    </row>
    <row r="3321" spans="1:16" x14ac:dyDescent="0.55000000000000004">
      <c r="A3321" s="1">
        <f>値貼り付け用シート!F148</f>
        <v>8</v>
      </c>
      <c r="B3321" s="1">
        <f>値貼り付け用シート!G148</f>
        <v>16</v>
      </c>
      <c r="C3321" s="1">
        <v>8</v>
      </c>
      <c r="D3321" s="1">
        <f>IF(OR(ISBLANK(値貼り付け用シート!O148),値貼り付け用シート!O148&gt;9990),NA(),値貼り付け用シート!O148)</f>
        <v>22</v>
      </c>
      <c r="E3321" s="1">
        <f t="shared" si="1271"/>
        <v>22</v>
      </c>
      <c r="F3321" s="1">
        <f t="shared" si="1280"/>
        <v>127</v>
      </c>
      <c r="G3321" s="1">
        <f t="shared" si="1281"/>
        <v>7</v>
      </c>
      <c r="H3321" s="1">
        <f t="shared" si="1282"/>
        <v>18</v>
      </c>
    </row>
    <row r="3322" spans="1:16" x14ac:dyDescent="0.55000000000000004">
      <c r="A3322" s="1">
        <f>値貼り付け用シート!F148</f>
        <v>8</v>
      </c>
      <c r="B3322" s="1">
        <f>値貼り付け用シート!G148</f>
        <v>16</v>
      </c>
      <c r="C3322" s="1">
        <v>9</v>
      </c>
      <c r="D3322" s="1">
        <f>IF(OR(ISBLANK(値貼り付け用シート!P148),値貼り付け用シート!P148&gt;9990),NA(),値貼り付け用シート!P148)</f>
        <v>21</v>
      </c>
      <c r="E3322" s="1">
        <f t="shared" si="1271"/>
        <v>21</v>
      </c>
      <c r="F3322" s="1">
        <f t="shared" si="1280"/>
        <v>148</v>
      </c>
      <c r="G3322" s="1">
        <f t="shared" si="1281"/>
        <v>8</v>
      </c>
      <c r="H3322" s="1">
        <f t="shared" si="1282"/>
        <v>19</v>
      </c>
    </row>
    <row r="3323" spans="1:16" x14ac:dyDescent="0.55000000000000004">
      <c r="A3323" s="1">
        <f>値貼り付け用シート!F148</f>
        <v>8</v>
      </c>
      <c r="B3323" s="1">
        <f>値貼り付け用シート!G148</f>
        <v>16</v>
      </c>
      <c r="C3323" s="1">
        <v>10</v>
      </c>
      <c r="D3323" s="1">
        <f>IF(OR(ISBLANK(値貼り付け用シート!Q148),値貼り付け用シート!Q148&gt;9990),NA(),値貼り付け用シート!Q148)</f>
        <v>23</v>
      </c>
      <c r="E3323" s="1">
        <f t="shared" si="1271"/>
        <v>23</v>
      </c>
      <c r="F3323" s="1">
        <f t="shared" si="1280"/>
        <v>155</v>
      </c>
      <c r="G3323" s="1">
        <f t="shared" si="1281"/>
        <v>8</v>
      </c>
      <c r="H3323" s="1">
        <f t="shared" si="1282"/>
        <v>19</v>
      </c>
    </row>
    <row r="3324" spans="1:16" x14ac:dyDescent="0.55000000000000004">
      <c r="A3324" s="1">
        <f>値貼り付け用シート!F148</f>
        <v>8</v>
      </c>
      <c r="B3324" s="1">
        <f>値貼り付け用シート!G148</f>
        <v>16</v>
      </c>
      <c r="C3324" s="1">
        <v>11</v>
      </c>
      <c r="D3324" s="1">
        <f>IF(OR(ISBLANK(値貼り付け用シート!R148),値貼り付け用シート!R148&gt;9990),NA(),値貼り付け用シート!R148)</f>
        <v>25</v>
      </c>
      <c r="E3324" s="1">
        <f t="shared" si="1271"/>
        <v>25</v>
      </c>
      <c r="F3324" s="1">
        <f t="shared" si="1280"/>
        <v>165</v>
      </c>
      <c r="G3324" s="1">
        <f t="shared" si="1281"/>
        <v>8</v>
      </c>
      <c r="H3324" s="1">
        <f t="shared" si="1282"/>
        <v>21</v>
      </c>
    </row>
    <row r="3325" spans="1:16" x14ac:dyDescent="0.55000000000000004">
      <c r="A3325" s="1">
        <f>値貼り付け用シート!F148</f>
        <v>8</v>
      </c>
      <c r="B3325" s="1">
        <f>値貼り付け用シート!G148</f>
        <v>16</v>
      </c>
      <c r="C3325" s="1">
        <v>12</v>
      </c>
      <c r="D3325" s="1">
        <f>IF(OR(ISBLANK(値貼り付け用シート!S148),値貼り付け用シート!S148&gt;9990),NA(),値貼り付け用シート!S148)</f>
        <v>27</v>
      </c>
      <c r="E3325" s="1">
        <f t="shared" si="1271"/>
        <v>27</v>
      </c>
      <c r="F3325" s="1">
        <f t="shared" si="1280"/>
        <v>175</v>
      </c>
      <c r="G3325" s="1">
        <f t="shared" si="1281"/>
        <v>8</v>
      </c>
      <c r="H3325" s="1">
        <f t="shared" si="1282"/>
        <v>22</v>
      </c>
    </row>
    <row r="3326" spans="1:16" x14ac:dyDescent="0.55000000000000004">
      <c r="A3326" s="1">
        <f>値貼り付け用シート!F148</f>
        <v>8</v>
      </c>
      <c r="B3326" s="1">
        <f>値貼り付け用シート!G148</f>
        <v>16</v>
      </c>
      <c r="C3326" s="1">
        <v>13</v>
      </c>
      <c r="D3326" s="1">
        <f>IF(OR(ISBLANK(値貼り付け用シート!T148),値貼り付け用シート!T148&gt;9990),NA(),値貼り付け用シート!T148)</f>
        <v>28</v>
      </c>
      <c r="E3326" s="1">
        <f t="shared" si="1271"/>
        <v>28</v>
      </c>
      <c r="F3326" s="1">
        <f t="shared" si="1280"/>
        <v>184</v>
      </c>
      <c r="G3326" s="1">
        <f t="shared" si="1281"/>
        <v>8</v>
      </c>
      <c r="H3326" s="1">
        <f t="shared" si="1282"/>
        <v>23</v>
      </c>
    </row>
    <row r="3327" spans="1:16" x14ac:dyDescent="0.55000000000000004">
      <c r="A3327" s="1">
        <f>値貼り付け用シート!F148</f>
        <v>8</v>
      </c>
      <c r="B3327" s="1">
        <f>値貼り付け用シート!G148</f>
        <v>16</v>
      </c>
      <c r="C3327" s="1">
        <v>14</v>
      </c>
      <c r="D3327" s="1">
        <f>IF(OR(ISBLANK(値貼り付け用シート!U148),値貼り付け用シート!U148&gt;9990),NA(),値貼り付け用シート!U148)</f>
        <v>21</v>
      </c>
      <c r="E3327" s="1">
        <f t="shared" si="1271"/>
        <v>21</v>
      </c>
      <c r="F3327" s="1">
        <f t="shared" si="1280"/>
        <v>186</v>
      </c>
      <c r="G3327" s="1">
        <f t="shared" si="1281"/>
        <v>8</v>
      </c>
      <c r="H3327" s="1">
        <f t="shared" si="1282"/>
        <v>23</v>
      </c>
    </row>
    <row r="3328" spans="1:16" x14ac:dyDescent="0.55000000000000004">
      <c r="A3328" s="1">
        <f>値貼り付け用シート!F148</f>
        <v>8</v>
      </c>
      <c r="B3328" s="1">
        <f>値貼り付け用シート!G148</f>
        <v>16</v>
      </c>
      <c r="C3328" s="1">
        <v>15</v>
      </c>
      <c r="D3328" s="1">
        <f>IF(OR(ISBLANK(値貼り付け用シート!V148),値貼り付け用シート!V148&gt;9990),NA(),値貼り付け用シート!V148)</f>
        <v>20</v>
      </c>
      <c r="E3328" s="1">
        <f t="shared" si="1271"/>
        <v>20</v>
      </c>
      <c r="F3328" s="1">
        <f t="shared" si="1280"/>
        <v>187</v>
      </c>
      <c r="G3328" s="1">
        <f t="shared" si="1281"/>
        <v>8</v>
      </c>
      <c r="H3328" s="1">
        <f t="shared" si="1282"/>
        <v>23</v>
      </c>
    </row>
    <row r="3329" spans="1:16" x14ac:dyDescent="0.55000000000000004">
      <c r="A3329" s="1">
        <f>値貼り付け用シート!F148</f>
        <v>8</v>
      </c>
      <c r="B3329" s="1">
        <f>値貼り付け用シート!G148</f>
        <v>16</v>
      </c>
      <c r="C3329" s="1">
        <v>16</v>
      </c>
      <c r="D3329" s="1">
        <f>IF(OR(ISBLANK(値貼り付け用シート!W148),値貼り付け用シート!W148&gt;9990),NA(),値貼り付け用シート!W148)</f>
        <v>20</v>
      </c>
      <c r="E3329" s="1">
        <f t="shared" si="1271"/>
        <v>20</v>
      </c>
      <c r="F3329" s="1">
        <f t="shared" si="1280"/>
        <v>185</v>
      </c>
      <c r="G3329" s="1">
        <f t="shared" si="1281"/>
        <v>8</v>
      </c>
      <c r="H3329" s="1">
        <f t="shared" si="1282"/>
        <v>23</v>
      </c>
    </row>
    <row r="3330" spans="1:16" x14ac:dyDescent="0.55000000000000004">
      <c r="A3330" s="1">
        <f>値貼り付け用シート!F148</f>
        <v>8</v>
      </c>
      <c r="B3330" s="1">
        <f>値貼り付け用シート!G148</f>
        <v>16</v>
      </c>
      <c r="C3330" s="1">
        <v>17</v>
      </c>
      <c r="D3330" s="1">
        <f>IF(OR(ISBLANK(値貼り付け用シート!X148),値貼り付け用シート!X148&gt;9990),NA(),値貼り付け用シート!X148)</f>
        <v>17</v>
      </c>
      <c r="E3330" s="1">
        <f t="shared" si="1271"/>
        <v>17</v>
      </c>
      <c r="F3330" s="1">
        <f t="shared" si="1280"/>
        <v>181</v>
      </c>
      <c r="G3330" s="1">
        <f t="shared" si="1281"/>
        <v>8</v>
      </c>
      <c r="H3330" s="1">
        <f t="shared" si="1282"/>
        <v>23</v>
      </c>
    </row>
    <row r="3331" spans="1:16" x14ac:dyDescent="0.55000000000000004">
      <c r="A3331" s="1">
        <f>値貼り付け用シート!F148</f>
        <v>8</v>
      </c>
      <c r="B3331" s="1">
        <f>値貼り付け用シート!G148</f>
        <v>16</v>
      </c>
      <c r="C3331" s="1">
        <v>18</v>
      </c>
      <c r="D3331" s="1">
        <f>IF(OR(ISBLANK(値貼り付け用シート!Y148),値貼り付け用シート!Y148&gt;9990),NA(),値貼り付け用シート!Y148)</f>
        <v>15</v>
      </c>
      <c r="E3331" s="1">
        <f t="shared" ref="E3331:E3394" si="1291">IF(ISERROR(D3331),0,D3331)</f>
        <v>15</v>
      </c>
      <c r="F3331" s="1">
        <f t="shared" si="1280"/>
        <v>173</v>
      </c>
      <c r="G3331" s="1">
        <f t="shared" si="1281"/>
        <v>8</v>
      </c>
      <c r="H3331" s="1">
        <f t="shared" si="1282"/>
        <v>22</v>
      </c>
    </row>
    <row r="3332" spans="1:16" x14ac:dyDescent="0.55000000000000004">
      <c r="A3332" s="1">
        <f>値貼り付け用シート!F148</f>
        <v>8</v>
      </c>
      <c r="B3332" s="1">
        <f>値貼り付け用シート!G148</f>
        <v>16</v>
      </c>
      <c r="C3332" s="1">
        <v>19</v>
      </c>
      <c r="D3332" s="1">
        <f>IF(OR(ISBLANK(値貼り付け用シート!Z148),値貼り付け用シート!Z148&gt;9990),NA(),値貼り付け用シート!Z148)</f>
        <v>14</v>
      </c>
      <c r="E3332" s="1">
        <f t="shared" si="1291"/>
        <v>14</v>
      </c>
      <c r="F3332" s="1">
        <f t="shared" si="1280"/>
        <v>162</v>
      </c>
      <c r="G3332" s="1">
        <f t="shared" si="1281"/>
        <v>8</v>
      </c>
      <c r="H3332" s="1">
        <f t="shared" si="1282"/>
        <v>20</v>
      </c>
    </row>
    <row r="3333" spans="1:16" x14ac:dyDescent="0.55000000000000004">
      <c r="A3333" s="1">
        <f>値貼り付け用シート!F148</f>
        <v>8</v>
      </c>
      <c r="B3333" s="1">
        <f>値貼り付け用シート!G148</f>
        <v>16</v>
      </c>
      <c r="C3333" s="1">
        <v>20</v>
      </c>
      <c r="D3333" s="1">
        <f>IF(OR(ISBLANK(値貼り付け用シート!AA148),値貼り付け用シート!AA148&gt;9990),NA(),値貼り付け用シート!AA148)</f>
        <v>13</v>
      </c>
      <c r="E3333" s="1">
        <f t="shared" si="1291"/>
        <v>13</v>
      </c>
      <c r="F3333" s="1">
        <f t="shared" si="1280"/>
        <v>148</v>
      </c>
      <c r="G3333" s="1">
        <f t="shared" si="1281"/>
        <v>8</v>
      </c>
      <c r="H3333" s="1">
        <f t="shared" si="1282"/>
        <v>19</v>
      </c>
    </row>
    <row r="3334" spans="1:16" x14ac:dyDescent="0.55000000000000004">
      <c r="A3334" s="1">
        <f>値貼り付け用シート!F148</f>
        <v>8</v>
      </c>
      <c r="B3334" s="1">
        <f>値貼り付け用シート!G148</f>
        <v>16</v>
      </c>
      <c r="C3334" s="1">
        <v>21</v>
      </c>
      <c r="D3334" s="1">
        <f>IF(OR(ISBLANK(値貼り付け用シート!AB148),値貼り付け用シート!AB148&gt;9990),NA(),値貼り付け用シート!AB148)</f>
        <v>11</v>
      </c>
      <c r="E3334" s="1">
        <f t="shared" si="1291"/>
        <v>11</v>
      </c>
      <c r="F3334" s="1">
        <f t="shared" si="1280"/>
        <v>131</v>
      </c>
      <c r="G3334" s="1">
        <f t="shared" si="1281"/>
        <v>8</v>
      </c>
      <c r="H3334" s="1">
        <f t="shared" si="1282"/>
        <v>16</v>
      </c>
    </row>
    <row r="3335" spans="1:16" x14ac:dyDescent="0.55000000000000004">
      <c r="A3335" s="1">
        <f>値貼り付け用シート!F148</f>
        <v>8</v>
      </c>
      <c r="B3335" s="1">
        <f>値貼り付け用シート!G148</f>
        <v>16</v>
      </c>
      <c r="C3335" s="1">
        <v>22</v>
      </c>
      <c r="D3335" s="1">
        <f>IF(OR(ISBLANK(値貼り付け用シート!AC148),値貼り付け用シート!AC148&gt;9990),NA(),値貼り付け用シート!AC148)</f>
        <v>10</v>
      </c>
      <c r="E3335" s="1">
        <f t="shared" si="1291"/>
        <v>10</v>
      </c>
      <c r="F3335" s="1">
        <f t="shared" si="1280"/>
        <v>120</v>
      </c>
      <c r="G3335" s="1">
        <f t="shared" si="1281"/>
        <v>8</v>
      </c>
      <c r="H3335" s="1">
        <f t="shared" si="1282"/>
        <v>15</v>
      </c>
    </row>
    <row r="3336" spans="1:16" x14ac:dyDescent="0.55000000000000004">
      <c r="A3336" s="1">
        <f>値貼り付け用シート!F148</f>
        <v>8</v>
      </c>
      <c r="B3336" s="1">
        <f>値貼り付け用シート!G148</f>
        <v>16</v>
      </c>
      <c r="C3336" s="1">
        <v>23</v>
      </c>
      <c r="D3336" s="1">
        <f>IF(OR(ISBLANK(値貼り付け用シート!AD148),値貼り付け用シート!AD148&gt;9990),NA(),値貼り付け用シート!AD148)</f>
        <v>11</v>
      </c>
      <c r="E3336" s="1">
        <f t="shared" si="1291"/>
        <v>11</v>
      </c>
      <c r="F3336" s="1">
        <f t="shared" si="1280"/>
        <v>111</v>
      </c>
      <c r="G3336" s="1">
        <f t="shared" si="1281"/>
        <v>8</v>
      </c>
      <c r="H3336" s="1">
        <f t="shared" si="1282"/>
        <v>14</v>
      </c>
    </row>
    <row r="3337" spans="1:16" x14ac:dyDescent="0.55000000000000004">
      <c r="A3337" s="1">
        <f>値貼り付け用シート!F148</f>
        <v>8</v>
      </c>
      <c r="B3337" s="1">
        <f>値貼り付け用シート!G148</f>
        <v>16</v>
      </c>
      <c r="C3337" s="1">
        <v>24</v>
      </c>
      <c r="D3337" s="1">
        <f>IF(OR(ISBLANK(値貼り付け用シート!AE148),値貼り付け用シート!AE148&gt;9990),NA(),値貼り付け用シート!AE148)</f>
        <v>12</v>
      </c>
      <c r="E3337" s="1">
        <f t="shared" si="1291"/>
        <v>12</v>
      </c>
      <c r="F3337" s="1">
        <f t="shared" si="1280"/>
        <v>103</v>
      </c>
      <c r="G3337" s="1">
        <f t="shared" si="1281"/>
        <v>8</v>
      </c>
      <c r="H3337" s="1">
        <f t="shared" si="1282"/>
        <v>13</v>
      </c>
    </row>
    <row r="3338" spans="1:16" x14ac:dyDescent="0.55000000000000004">
      <c r="A3338" s="1">
        <f>値貼り付け用シート!F149</f>
        <v>8</v>
      </c>
      <c r="B3338" s="1">
        <f>値貼り付け用シート!G149</f>
        <v>17</v>
      </c>
      <c r="C3338" s="1">
        <v>1</v>
      </c>
      <c r="D3338" s="1">
        <f>IF(OR(ISBLANK(値貼り付け用シート!H149),値貼り付け用シート!H149&gt;9990),NA(),値貼り付け用シート!H149)</f>
        <v>13</v>
      </c>
      <c r="E3338" s="1">
        <f t="shared" si="1291"/>
        <v>13</v>
      </c>
      <c r="F3338" s="1">
        <f t="shared" si="1280"/>
        <v>99</v>
      </c>
      <c r="G3338" s="1">
        <f t="shared" si="1281"/>
        <v>8</v>
      </c>
      <c r="H3338" s="1">
        <f t="shared" si="1282"/>
        <v>12</v>
      </c>
      <c r="I3338" s="1">
        <f t="shared" ref="I3338" si="1292">COUNT(D3338:D3361)</f>
        <v>24</v>
      </c>
      <c r="J3338" s="1">
        <f t="shared" ref="J3338" si="1293">COUNT(H3338:H3361)</f>
        <v>24</v>
      </c>
      <c r="K3338" s="1">
        <f t="shared" ref="K3338" si="1294">IF(AND(I3338&gt;=20,J3338&gt;=20),0,1)</f>
        <v>0</v>
      </c>
      <c r="L3338" s="1">
        <f t="shared" ref="L3338" si="1295">IF(K3338=0,MAX(H3338:H3361),NA())</f>
        <v>27</v>
      </c>
      <c r="M3338" s="1">
        <f t="shared" ref="M3338" si="1296">IF(K3338=0,IF(L3338&lt;=70,1,0),NA())</f>
        <v>1</v>
      </c>
      <c r="N3338" s="1">
        <f t="shared" ref="N3338" si="1297">IF(COUNTIF(D3338:D3361,NA())=24,NA(),MAX(E3338:E3361))</f>
        <v>33</v>
      </c>
      <c r="O3338" s="1">
        <f t="shared" ref="O3338" si="1298">IF(COUNTIF(D3343:D3357,NA())=15,NA(),MAX(E3343:E3357))</f>
        <v>33</v>
      </c>
      <c r="P3338" s="1">
        <f t="shared" ref="P3338" si="1299">COUNTIF(D3338:D3361,"&gt;=120")</f>
        <v>0</v>
      </c>
    </row>
    <row r="3339" spans="1:16" x14ac:dyDescent="0.55000000000000004">
      <c r="A3339" s="1">
        <f>値貼り付け用シート!F149</f>
        <v>8</v>
      </c>
      <c r="B3339" s="1">
        <f>値貼り付け用シート!G149</f>
        <v>17</v>
      </c>
      <c r="C3339" s="1">
        <v>2</v>
      </c>
      <c r="D3339" s="1">
        <f>IF(OR(ISBLANK(値貼り付け用シート!I149),値貼り付け用シート!I149&gt;9990),NA(),値貼り付け用シート!I149)</f>
        <v>12</v>
      </c>
      <c r="E3339" s="1">
        <f t="shared" si="1291"/>
        <v>12</v>
      </c>
      <c r="F3339" s="1">
        <f t="shared" si="1280"/>
        <v>96</v>
      </c>
      <c r="G3339" s="1">
        <f t="shared" si="1281"/>
        <v>8</v>
      </c>
      <c r="H3339" s="1">
        <f t="shared" si="1282"/>
        <v>12</v>
      </c>
    </row>
    <row r="3340" spans="1:16" x14ac:dyDescent="0.55000000000000004">
      <c r="A3340" s="1">
        <f>値貼り付け用シート!F149</f>
        <v>8</v>
      </c>
      <c r="B3340" s="1">
        <f>値貼り付け用シート!G149</f>
        <v>17</v>
      </c>
      <c r="C3340" s="1">
        <v>3</v>
      </c>
      <c r="D3340" s="1">
        <f>IF(OR(ISBLANK(値貼り付け用シート!J149),値貼り付け用シート!J149&gt;9990),NA(),値貼り付け用シート!J149)</f>
        <v>10</v>
      </c>
      <c r="E3340" s="1">
        <f t="shared" si="1291"/>
        <v>10</v>
      </c>
      <c r="F3340" s="1">
        <f t="shared" si="1280"/>
        <v>92</v>
      </c>
      <c r="G3340" s="1">
        <f t="shared" si="1281"/>
        <v>8</v>
      </c>
      <c r="H3340" s="1">
        <f t="shared" si="1282"/>
        <v>12</v>
      </c>
    </row>
    <row r="3341" spans="1:16" x14ac:dyDescent="0.55000000000000004">
      <c r="A3341" s="1">
        <f>値貼り付け用シート!F149</f>
        <v>8</v>
      </c>
      <c r="B3341" s="1">
        <f>値貼り付け用シート!G149</f>
        <v>17</v>
      </c>
      <c r="C3341" s="1">
        <v>4</v>
      </c>
      <c r="D3341" s="1">
        <f>IF(OR(ISBLANK(値貼り付け用シート!K149),値貼り付け用シート!K149&gt;9990),NA(),値貼り付け用シート!K149)</f>
        <v>9</v>
      </c>
      <c r="E3341" s="1">
        <f t="shared" si="1291"/>
        <v>9</v>
      </c>
      <c r="F3341" s="1">
        <f t="shared" si="1280"/>
        <v>88</v>
      </c>
      <c r="G3341" s="1">
        <f t="shared" si="1281"/>
        <v>8</v>
      </c>
      <c r="H3341" s="1">
        <f t="shared" si="1282"/>
        <v>11</v>
      </c>
    </row>
    <row r="3342" spans="1:16" x14ac:dyDescent="0.55000000000000004">
      <c r="A3342" s="1">
        <f>値貼り付け用シート!F149</f>
        <v>8</v>
      </c>
      <c r="B3342" s="1">
        <f>値貼り付け用シート!G149</f>
        <v>17</v>
      </c>
      <c r="C3342" s="1">
        <v>5</v>
      </c>
      <c r="D3342" s="1">
        <f>IF(OR(ISBLANK(値貼り付け用シート!L149),値貼り付け用シート!L149&gt;9990),NA(),値貼り付け用シート!L149)</f>
        <v>8</v>
      </c>
      <c r="E3342" s="1">
        <f t="shared" si="1291"/>
        <v>8</v>
      </c>
      <c r="F3342" s="1">
        <f t="shared" si="1280"/>
        <v>85</v>
      </c>
      <c r="G3342" s="1">
        <f t="shared" si="1281"/>
        <v>8</v>
      </c>
      <c r="H3342" s="1">
        <f t="shared" si="1282"/>
        <v>11</v>
      </c>
    </row>
    <row r="3343" spans="1:16" x14ac:dyDescent="0.55000000000000004">
      <c r="A3343" s="1">
        <f>値貼り付け用シート!F149</f>
        <v>8</v>
      </c>
      <c r="B3343" s="1">
        <f>値貼り付け用シート!G149</f>
        <v>17</v>
      </c>
      <c r="C3343" s="1">
        <v>6</v>
      </c>
      <c r="D3343" s="1">
        <f>IF(OR(ISBLANK(値貼り付け用シート!M149),値貼り付け用シート!M149&gt;9990),NA(),値貼り付け用シート!M149)</f>
        <v>7</v>
      </c>
      <c r="E3343" s="1">
        <f t="shared" si="1291"/>
        <v>7</v>
      </c>
      <c r="F3343" s="1">
        <f t="shared" si="1280"/>
        <v>82</v>
      </c>
      <c r="G3343" s="1">
        <f t="shared" si="1281"/>
        <v>8</v>
      </c>
      <c r="H3343" s="1">
        <f t="shared" si="1282"/>
        <v>10</v>
      </c>
    </row>
    <row r="3344" spans="1:16" x14ac:dyDescent="0.55000000000000004">
      <c r="A3344" s="1">
        <f>値貼り付け用シート!F149</f>
        <v>8</v>
      </c>
      <c r="B3344" s="1">
        <f>値貼り付け用シート!G149</f>
        <v>17</v>
      </c>
      <c r="C3344" s="1">
        <v>7</v>
      </c>
      <c r="D3344" s="1">
        <f>IF(OR(ISBLANK(値貼り付け用シート!N149),値貼り付け用シート!N149&gt;9990),NA(),値貼り付け用シート!N149)</f>
        <v>8</v>
      </c>
      <c r="E3344" s="1">
        <f t="shared" si="1291"/>
        <v>8</v>
      </c>
      <c r="F3344" s="1">
        <f t="shared" si="1280"/>
        <v>79</v>
      </c>
      <c r="G3344" s="1">
        <f t="shared" si="1281"/>
        <v>8</v>
      </c>
      <c r="H3344" s="1">
        <f t="shared" si="1282"/>
        <v>10</v>
      </c>
    </row>
    <row r="3345" spans="1:8" x14ac:dyDescent="0.55000000000000004">
      <c r="A3345" s="1">
        <f>値貼り付け用シート!F149</f>
        <v>8</v>
      </c>
      <c r="B3345" s="1">
        <f>値貼り付け用シート!G149</f>
        <v>17</v>
      </c>
      <c r="C3345" s="1">
        <v>8</v>
      </c>
      <c r="D3345" s="1">
        <f>IF(OR(ISBLANK(値貼り付け用シート!O149),値貼り付け用シート!O149&gt;9990),NA(),値貼り付け用シート!O149)</f>
        <v>11</v>
      </c>
      <c r="E3345" s="1">
        <f t="shared" si="1291"/>
        <v>11</v>
      </c>
      <c r="F3345" s="1">
        <f t="shared" si="1280"/>
        <v>78</v>
      </c>
      <c r="G3345" s="1">
        <f t="shared" si="1281"/>
        <v>8</v>
      </c>
      <c r="H3345" s="1">
        <f t="shared" si="1282"/>
        <v>10</v>
      </c>
    </row>
    <row r="3346" spans="1:8" x14ac:dyDescent="0.55000000000000004">
      <c r="A3346" s="1">
        <f>値貼り付け用シート!F149</f>
        <v>8</v>
      </c>
      <c r="B3346" s="1">
        <f>値貼り付け用シート!G149</f>
        <v>17</v>
      </c>
      <c r="C3346" s="1">
        <v>9</v>
      </c>
      <c r="D3346" s="1">
        <f>IF(OR(ISBLANK(値貼り付け用シート!P149),値貼り付け用シート!P149&gt;9990),NA(),値貼り付け用シート!P149)</f>
        <v>14</v>
      </c>
      <c r="E3346" s="1">
        <f t="shared" si="1291"/>
        <v>14</v>
      </c>
      <c r="F3346" s="1">
        <f t="shared" si="1280"/>
        <v>79</v>
      </c>
      <c r="G3346" s="1">
        <f t="shared" si="1281"/>
        <v>8</v>
      </c>
      <c r="H3346" s="1">
        <f t="shared" si="1282"/>
        <v>10</v>
      </c>
    </row>
    <row r="3347" spans="1:8" x14ac:dyDescent="0.55000000000000004">
      <c r="A3347" s="1">
        <f>値貼り付け用シート!F149</f>
        <v>8</v>
      </c>
      <c r="B3347" s="1">
        <f>値貼り付け用シート!G149</f>
        <v>17</v>
      </c>
      <c r="C3347" s="1">
        <v>10</v>
      </c>
      <c r="D3347" s="1">
        <f>IF(OR(ISBLANK(値貼り付け用シート!Q149),値貼り付け用シート!Q149&gt;9990),NA(),値貼り付け用シート!Q149)</f>
        <v>20</v>
      </c>
      <c r="E3347" s="1">
        <f t="shared" si="1291"/>
        <v>20</v>
      </c>
      <c r="F3347" s="1">
        <f t="shared" si="1280"/>
        <v>87</v>
      </c>
      <c r="G3347" s="1">
        <f t="shared" si="1281"/>
        <v>8</v>
      </c>
      <c r="H3347" s="1">
        <f t="shared" si="1282"/>
        <v>11</v>
      </c>
    </row>
    <row r="3348" spans="1:8" x14ac:dyDescent="0.55000000000000004">
      <c r="A3348" s="1">
        <f>値貼り付け用シート!F149</f>
        <v>8</v>
      </c>
      <c r="B3348" s="1">
        <f>値貼り付け用シート!G149</f>
        <v>17</v>
      </c>
      <c r="C3348" s="1">
        <v>11</v>
      </c>
      <c r="D3348" s="1">
        <f>IF(OR(ISBLANK(値貼り付け用シート!R149),値貼り付け用シート!R149&gt;9990),NA(),値貼り付け用シート!R149)</f>
        <v>27</v>
      </c>
      <c r="E3348" s="1">
        <f t="shared" si="1291"/>
        <v>27</v>
      </c>
      <c r="F3348" s="1">
        <f t="shared" si="1280"/>
        <v>104</v>
      </c>
      <c r="G3348" s="1">
        <f t="shared" si="1281"/>
        <v>8</v>
      </c>
      <c r="H3348" s="1">
        <f t="shared" si="1282"/>
        <v>13</v>
      </c>
    </row>
    <row r="3349" spans="1:8" x14ac:dyDescent="0.55000000000000004">
      <c r="A3349" s="1">
        <f>値貼り付け用シート!F149</f>
        <v>8</v>
      </c>
      <c r="B3349" s="1">
        <f>値貼り付け用シート!G149</f>
        <v>17</v>
      </c>
      <c r="C3349" s="1">
        <v>12</v>
      </c>
      <c r="D3349" s="1">
        <f>IF(OR(ISBLANK(値貼り付け用シート!S149),値貼り付け用シート!S149&gt;9990),NA(),値貼り付け用シート!S149)</f>
        <v>32</v>
      </c>
      <c r="E3349" s="1">
        <f t="shared" si="1291"/>
        <v>32</v>
      </c>
      <c r="F3349" s="1">
        <f t="shared" si="1280"/>
        <v>127</v>
      </c>
      <c r="G3349" s="1">
        <f t="shared" si="1281"/>
        <v>8</v>
      </c>
      <c r="H3349" s="1">
        <f t="shared" si="1282"/>
        <v>16</v>
      </c>
    </row>
    <row r="3350" spans="1:8" x14ac:dyDescent="0.55000000000000004">
      <c r="A3350" s="1">
        <f>値貼り付け用シート!F149</f>
        <v>8</v>
      </c>
      <c r="B3350" s="1">
        <f>値貼り付け用シート!G149</f>
        <v>17</v>
      </c>
      <c r="C3350" s="1">
        <v>13</v>
      </c>
      <c r="D3350" s="1">
        <f>IF(OR(ISBLANK(値貼り付け用シート!T149),値貼り付け用シート!T149&gt;9990),NA(),値貼り付け用シート!T149)</f>
        <v>33</v>
      </c>
      <c r="E3350" s="1">
        <f t="shared" si="1291"/>
        <v>33</v>
      </c>
      <c r="F3350" s="1">
        <f t="shared" si="1280"/>
        <v>152</v>
      </c>
      <c r="G3350" s="1">
        <f t="shared" si="1281"/>
        <v>8</v>
      </c>
      <c r="H3350" s="1">
        <f t="shared" si="1282"/>
        <v>19</v>
      </c>
    </row>
    <row r="3351" spans="1:8" x14ac:dyDescent="0.55000000000000004">
      <c r="A3351" s="1">
        <f>値貼り付け用シート!F149</f>
        <v>8</v>
      </c>
      <c r="B3351" s="1">
        <f>値貼り付け用シート!G149</f>
        <v>17</v>
      </c>
      <c r="C3351" s="1">
        <v>14</v>
      </c>
      <c r="D3351" s="1">
        <f>IF(OR(ISBLANK(値貼り付け用シート!U149),値貼り付け用シート!U149&gt;9990),NA(),値貼り付け用シート!U149)</f>
        <v>31</v>
      </c>
      <c r="E3351" s="1">
        <f t="shared" si="1291"/>
        <v>31</v>
      </c>
      <c r="F3351" s="1">
        <f t="shared" si="1280"/>
        <v>176</v>
      </c>
      <c r="G3351" s="1">
        <f t="shared" si="1281"/>
        <v>8</v>
      </c>
      <c r="H3351" s="1">
        <f t="shared" si="1282"/>
        <v>22</v>
      </c>
    </row>
    <row r="3352" spans="1:8" x14ac:dyDescent="0.55000000000000004">
      <c r="A3352" s="1">
        <f>値貼り付け用シート!F149</f>
        <v>8</v>
      </c>
      <c r="B3352" s="1">
        <f>値貼り付け用シート!G149</f>
        <v>17</v>
      </c>
      <c r="C3352" s="1">
        <v>15</v>
      </c>
      <c r="D3352" s="1">
        <f>IF(OR(ISBLANK(値貼り付け用シート!V149),値貼り付け用シート!V149&gt;9990),NA(),値貼り付け用シート!V149)</f>
        <v>29</v>
      </c>
      <c r="E3352" s="1">
        <f t="shared" si="1291"/>
        <v>29</v>
      </c>
      <c r="F3352" s="1">
        <f t="shared" si="1280"/>
        <v>197</v>
      </c>
      <c r="G3352" s="1">
        <f t="shared" si="1281"/>
        <v>8</v>
      </c>
      <c r="H3352" s="1">
        <f t="shared" si="1282"/>
        <v>25</v>
      </c>
    </row>
    <row r="3353" spans="1:8" x14ac:dyDescent="0.55000000000000004">
      <c r="A3353" s="1">
        <f>値貼り付け用シート!F149</f>
        <v>8</v>
      </c>
      <c r="B3353" s="1">
        <f>値貼り付け用シート!G149</f>
        <v>17</v>
      </c>
      <c r="C3353" s="1">
        <v>16</v>
      </c>
      <c r="D3353" s="1">
        <f>IF(OR(ISBLANK(値貼り付け用シート!W149),値貼り付け用シート!W149&gt;9990),NA(),値貼り付け用シート!W149)</f>
        <v>24</v>
      </c>
      <c r="E3353" s="1">
        <f t="shared" si="1291"/>
        <v>24</v>
      </c>
      <c r="F3353" s="1">
        <f t="shared" si="1280"/>
        <v>210</v>
      </c>
      <c r="G3353" s="1">
        <f t="shared" si="1281"/>
        <v>8</v>
      </c>
      <c r="H3353" s="1">
        <f t="shared" si="1282"/>
        <v>26</v>
      </c>
    </row>
    <row r="3354" spans="1:8" x14ac:dyDescent="0.55000000000000004">
      <c r="A3354" s="1">
        <f>値貼り付け用シート!F149</f>
        <v>8</v>
      </c>
      <c r="B3354" s="1">
        <f>値貼り付け用シート!G149</f>
        <v>17</v>
      </c>
      <c r="C3354" s="1">
        <v>17</v>
      </c>
      <c r="D3354" s="1">
        <f>IF(OR(ISBLANK(値貼り付け用シート!X149),値貼り付け用シート!X149&gt;9990),NA(),値貼り付け用シート!X149)</f>
        <v>21</v>
      </c>
      <c r="E3354" s="1">
        <f t="shared" si="1291"/>
        <v>21</v>
      </c>
      <c r="F3354" s="1">
        <f t="shared" si="1280"/>
        <v>217</v>
      </c>
      <c r="G3354" s="1">
        <f t="shared" si="1281"/>
        <v>8</v>
      </c>
      <c r="H3354" s="1">
        <f t="shared" si="1282"/>
        <v>27</v>
      </c>
    </row>
    <row r="3355" spans="1:8" x14ac:dyDescent="0.55000000000000004">
      <c r="A3355" s="1">
        <f>値貼り付け用シート!F149</f>
        <v>8</v>
      </c>
      <c r="B3355" s="1">
        <f>値貼り付け用シート!G149</f>
        <v>17</v>
      </c>
      <c r="C3355" s="1">
        <v>18</v>
      </c>
      <c r="D3355" s="1">
        <f>IF(OR(ISBLANK(値貼り付け用シート!Y149),値貼り付け用シート!Y149&gt;9990),NA(),値貼り付け用シート!Y149)</f>
        <v>19</v>
      </c>
      <c r="E3355" s="1">
        <f t="shared" si="1291"/>
        <v>19</v>
      </c>
      <c r="F3355" s="1">
        <f t="shared" ref="F3355:F3418" si="1300">SUM(E3348:E3355)</f>
        <v>216</v>
      </c>
      <c r="G3355" s="1">
        <f t="shared" ref="G3355:G3418" si="1301">COUNT(D3348:D3355)</f>
        <v>8</v>
      </c>
      <c r="H3355" s="1">
        <f t="shared" ref="H3355:H3418" si="1302">IF(G3355&gt;=6,ROUND(F3355/G3355,0),NA())</f>
        <v>27</v>
      </c>
    </row>
    <row r="3356" spans="1:8" x14ac:dyDescent="0.55000000000000004">
      <c r="A3356" s="1">
        <f>値貼り付け用シート!F149</f>
        <v>8</v>
      </c>
      <c r="B3356" s="1">
        <f>値貼り付け用シート!G149</f>
        <v>17</v>
      </c>
      <c r="C3356" s="1">
        <v>19</v>
      </c>
      <c r="D3356" s="1">
        <f>IF(OR(ISBLANK(値貼り付け用シート!Z149),値貼り付け用シート!Z149&gt;9990),NA(),値貼り付け用シート!Z149)</f>
        <v>15</v>
      </c>
      <c r="E3356" s="1">
        <f t="shared" si="1291"/>
        <v>15</v>
      </c>
      <c r="F3356" s="1">
        <f t="shared" si="1300"/>
        <v>204</v>
      </c>
      <c r="G3356" s="1">
        <f t="shared" si="1301"/>
        <v>8</v>
      </c>
      <c r="H3356" s="1">
        <f t="shared" si="1302"/>
        <v>26</v>
      </c>
    </row>
    <row r="3357" spans="1:8" x14ac:dyDescent="0.55000000000000004">
      <c r="A3357" s="1">
        <f>値貼り付け用シート!F149</f>
        <v>8</v>
      </c>
      <c r="B3357" s="1">
        <f>値貼り付け用シート!G149</f>
        <v>17</v>
      </c>
      <c r="C3357" s="1">
        <v>20</v>
      </c>
      <c r="D3357" s="1">
        <f>IF(OR(ISBLANK(値貼り付け用シート!AA149),値貼り付け用シート!AA149&gt;9990),NA(),値貼り付け用シート!AA149)</f>
        <v>13</v>
      </c>
      <c r="E3357" s="1">
        <f t="shared" si="1291"/>
        <v>13</v>
      </c>
      <c r="F3357" s="1">
        <f t="shared" si="1300"/>
        <v>185</v>
      </c>
      <c r="G3357" s="1">
        <f t="shared" si="1301"/>
        <v>8</v>
      </c>
      <c r="H3357" s="1">
        <f t="shared" si="1302"/>
        <v>23</v>
      </c>
    </row>
    <row r="3358" spans="1:8" x14ac:dyDescent="0.55000000000000004">
      <c r="A3358" s="1">
        <f>値貼り付け用シート!F149</f>
        <v>8</v>
      </c>
      <c r="B3358" s="1">
        <f>値貼り付け用シート!G149</f>
        <v>17</v>
      </c>
      <c r="C3358" s="1">
        <v>21</v>
      </c>
      <c r="D3358" s="1">
        <f>IF(OR(ISBLANK(値貼り付け用シート!AB149),値貼り付け用シート!AB149&gt;9990),NA(),値貼り付け用シート!AB149)</f>
        <v>11</v>
      </c>
      <c r="E3358" s="1">
        <f t="shared" si="1291"/>
        <v>11</v>
      </c>
      <c r="F3358" s="1">
        <f t="shared" si="1300"/>
        <v>163</v>
      </c>
      <c r="G3358" s="1">
        <f t="shared" si="1301"/>
        <v>8</v>
      </c>
      <c r="H3358" s="1">
        <f t="shared" si="1302"/>
        <v>20</v>
      </c>
    </row>
    <row r="3359" spans="1:8" x14ac:dyDescent="0.55000000000000004">
      <c r="A3359" s="1">
        <f>値貼り付け用シート!F149</f>
        <v>8</v>
      </c>
      <c r="B3359" s="1">
        <f>値貼り付け用シート!G149</f>
        <v>17</v>
      </c>
      <c r="C3359" s="1">
        <v>22</v>
      </c>
      <c r="D3359" s="1">
        <f>IF(OR(ISBLANK(値貼り付け用シート!AC149),値貼り付け用シート!AC149&gt;9990),NA(),値貼り付け用シート!AC149)</f>
        <v>12</v>
      </c>
      <c r="E3359" s="1">
        <f t="shared" si="1291"/>
        <v>12</v>
      </c>
      <c r="F3359" s="1">
        <f t="shared" si="1300"/>
        <v>144</v>
      </c>
      <c r="G3359" s="1">
        <f t="shared" si="1301"/>
        <v>8</v>
      </c>
      <c r="H3359" s="1">
        <f t="shared" si="1302"/>
        <v>18</v>
      </c>
    </row>
    <row r="3360" spans="1:8" x14ac:dyDescent="0.55000000000000004">
      <c r="A3360" s="1">
        <f>値貼り付け用シート!F149</f>
        <v>8</v>
      </c>
      <c r="B3360" s="1">
        <f>値貼り付け用シート!G149</f>
        <v>17</v>
      </c>
      <c r="C3360" s="1">
        <v>23</v>
      </c>
      <c r="D3360" s="1">
        <f>IF(OR(ISBLANK(値貼り付け用シート!AD149),値貼り付け用シート!AD149&gt;9990),NA(),値貼り付け用シート!AD149)</f>
        <v>12</v>
      </c>
      <c r="E3360" s="1">
        <f t="shared" si="1291"/>
        <v>12</v>
      </c>
      <c r="F3360" s="1">
        <f t="shared" si="1300"/>
        <v>127</v>
      </c>
      <c r="G3360" s="1">
        <f t="shared" si="1301"/>
        <v>8</v>
      </c>
      <c r="H3360" s="1">
        <f t="shared" si="1302"/>
        <v>16</v>
      </c>
    </row>
    <row r="3361" spans="1:16" x14ac:dyDescent="0.55000000000000004">
      <c r="A3361" s="1">
        <f>値貼り付け用シート!F149</f>
        <v>8</v>
      </c>
      <c r="B3361" s="1">
        <f>値貼り付け用シート!G149</f>
        <v>17</v>
      </c>
      <c r="C3361" s="1">
        <v>24</v>
      </c>
      <c r="D3361" s="1">
        <f>IF(OR(ISBLANK(値貼り付け用シート!AE149),値貼り付け用シート!AE149&gt;9990),NA(),値貼り付け用シート!AE149)</f>
        <v>11</v>
      </c>
      <c r="E3361" s="1">
        <f t="shared" si="1291"/>
        <v>11</v>
      </c>
      <c r="F3361" s="1">
        <f t="shared" si="1300"/>
        <v>114</v>
      </c>
      <c r="G3361" s="1">
        <f t="shared" si="1301"/>
        <v>8</v>
      </c>
      <c r="H3361" s="1">
        <f t="shared" si="1302"/>
        <v>14</v>
      </c>
    </row>
    <row r="3362" spans="1:16" x14ac:dyDescent="0.55000000000000004">
      <c r="A3362" s="1">
        <f>値貼り付け用シート!F150</f>
        <v>8</v>
      </c>
      <c r="B3362" s="1">
        <f>値貼り付け用シート!G150</f>
        <v>18</v>
      </c>
      <c r="C3362" s="1">
        <v>1</v>
      </c>
      <c r="D3362" s="1">
        <f>IF(OR(ISBLANK(値貼り付け用シート!H150),値貼り付け用シート!H150&gt;9990),NA(),値貼り付け用シート!H150)</f>
        <v>10</v>
      </c>
      <c r="E3362" s="1">
        <f t="shared" si="1291"/>
        <v>10</v>
      </c>
      <c r="F3362" s="1">
        <f t="shared" si="1300"/>
        <v>103</v>
      </c>
      <c r="G3362" s="1">
        <f t="shared" si="1301"/>
        <v>8</v>
      </c>
      <c r="H3362" s="1">
        <f t="shared" si="1302"/>
        <v>13</v>
      </c>
      <c r="I3362" s="1">
        <f t="shared" ref="I3362" si="1303">COUNT(D3362:D3385)</f>
        <v>24</v>
      </c>
      <c r="J3362" s="1">
        <f t="shared" ref="J3362" si="1304">COUNT(H3362:H3385)</f>
        <v>24</v>
      </c>
      <c r="K3362" s="1">
        <f t="shared" ref="K3362" si="1305">IF(AND(I3362&gt;=20,J3362&gt;=20),0,1)</f>
        <v>0</v>
      </c>
      <c r="L3362" s="1">
        <f t="shared" ref="L3362" si="1306">IF(K3362=0,MAX(H3362:H3385),NA())</f>
        <v>27</v>
      </c>
      <c r="M3362" s="1">
        <f t="shared" ref="M3362" si="1307">IF(K3362=0,IF(L3362&lt;=70,1,0),NA())</f>
        <v>1</v>
      </c>
      <c r="N3362" s="1">
        <f t="shared" ref="N3362" si="1308">IF(COUNTIF(D3362:D3385,NA())=24,NA(),MAX(E3362:E3385))</f>
        <v>36</v>
      </c>
      <c r="O3362" s="1">
        <f t="shared" ref="O3362" si="1309">IF(COUNTIF(D3367:D3381,NA())=15,NA(),MAX(E3367:E3381))</f>
        <v>36</v>
      </c>
      <c r="P3362" s="1">
        <f t="shared" ref="P3362" si="1310">COUNTIF(D3362:D3385,"&gt;=120")</f>
        <v>0</v>
      </c>
    </row>
    <row r="3363" spans="1:16" x14ac:dyDescent="0.55000000000000004">
      <c r="A3363" s="1">
        <f>値貼り付け用シート!F150</f>
        <v>8</v>
      </c>
      <c r="B3363" s="1">
        <f>値貼り付け用シート!G150</f>
        <v>18</v>
      </c>
      <c r="C3363" s="1">
        <v>2</v>
      </c>
      <c r="D3363" s="1">
        <f>IF(OR(ISBLANK(値貼り付け用シート!I150),値貼り付け用シート!I150&gt;9990),NA(),値貼り付け用シート!I150)</f>
        <v>10</v>
      </c>
      <c r="E3363" s="1">
        <f t="shared" si="1291"/>
        <v>10</v>
      </c>
      <c r="F3363" s="1">
        <f t="shared" si="1300"/>
        <v>94</v>
      </c>
      <c r="G3363" s="1">
        <f t="shared" si="1301"/>
        <v>8</v>
      </c>
      <c r="H3363" s="1">
        <f t="shared" si="1302"/>
        <v>12</v>
      </c>
    </row>
    <row r="3364" spans="1:16" x14ac:dyDescent="0.55000000000000004">
      <c r="A3364" s="1">
        <f>値貼り付け用シート!F150</f>
        <v>8</v>
      </c>
      <c r="B3364" s="1">
        <f>値貼り付け用シート!G150</f>
        <v>18</v>
      </c>
      <c r="C3364" s="1">
        <v>3</v>
      </c>
      <c r="D3364" s="1">
        <f>IF(OR(ISBLANK(値貼り付け用シート!J150),値貼り付け用シート!J150&gt;9990),NA(),値貼り付け用シート!J150)</f>
        <v>9</v>
      </c>
      <c r="E3364" s="1">
        <f t="shared" si="1291"/>
        <v>9</v>
      </c>
      <c r="F3364" s="1">
        <f t="shared" si="1300"/>
        <v>88</v>
      </c>
      <c r="G3364" s="1">
        <f t="shared" si="1301"/>
        <v>8</v>
      </c>
      <c r="H3364" s="1">
        <f t="shared" si="1302"/>
        <v>11</v>
      </c>
    </row>
    <row r="3365" spans="1:16" x14ac:dyDescent="0.55000000000000004">
      <c r="A3365" s="1">
        <f>値貼り付け用シート!F150</f>
        <v>8</v>
      </c>
      <c r="B3365" s="1">
        <f>値貼り付け用シート!G150</f>
        <v>18</v>
      </c>
      <c r="C3365" s="1">
        <v>4</v>
      </c>
      <c r="D3365" s="1">
        <f>IF(OR(ISBLANK(値貼り付け用シート!K150),値貼り付け用シート!K150&gt;9990),NA(),値貼り付け用シート!K150)</f>
        <v>8</v>
      </c>
      <c r="E3365" s="1">
        <f t="shared" si="1291"/>
        <v>8</v>
      </c>
      <c r="F3365" s="1">
        <f t="shared" si="1300"/>
        <v>83</v>
      </c>
      <c r="G3365" s="1">
        <f t="shared" si="1301"/>
        <v>8</v>
      </c>
      <c r="H3365" s="1">
        <f t="shared" si="1302"/>
        <v>10</v>
      </c>
    </row>
    <row r="3366" spans="1:16" x14ac:dyDescent="0.55000000000000004">
      <c r="A3366" s="1">
        <f>値貼り付け用シート!F150</f>
        <v>8</v>
      </c>
      <c r="B3366" s="1">
        <f>値貼り付け用シート!G150</f>
        <v>18</v>
      </c>
      <c r="C3366" s="1">
        <v>5</v>
      </c>
      <c r="D3366" s="1">
        <f>IF(OR(ISBLANK(値貼り付け用シート!L150),値貼り付け用シート!L150&gt;9990),NA(),値貼り付け用シート!L150)</f>
        <v>5</v>
      </c>
      <c r="E3366" s="1">
        <f t="shared" si="1291"/>
        <v>5</v>
      </c>
      <c r="F3366" s="1">
        <f t="shared" si="1300"/>
        <v>77</v>
      </c>
      <c r="G3366" s="1">
        <f t="shared" si="1301"/>
        <v>8</v>
      </c>
      <c r="H3366" s="1">
        <f t="shared" si="1302"/>
        <v>10</v>
      </c>
    </row>
    <row r="3367" spans="1:16" x14ac:dyDescent="0.55000000000000004">
      <c r="A3367" s="1">
        <f>値貼り付け用シート!F150</f>
        <v>8</v>
      </c>
      <c r="B3367" s="1">
        <f>値貼り付け用シート!G150</f>
        <v>18</v>
      </c>
      <c r="C3367" s="1">
        <v>6</v>
      </c>
      <c r="D3367" s="1">
        <f>IF(OR(ISBLANK(値貼り付け用シート!M150),値貼り付け用シート!M150&gt;9990),NA(),値貼り付け用シート!M150)</f>
        <v>5</v>
      </c>
      <c r="E3367" s="1">
        <f t="shared" si="1291"/>
        <v>5</v>
      </c>
      <c r="F3367" s="1">
        <f t="shared" si="1300"/>
        <v>70</v>
      </c>
      <c r="G3367" s="1">
        <f t="shared" si="1301"/>
        <v>8</v>
      </c>
      <c r="H3367" s="1">
        <f t="shared" si="1302"/>
        <v>9</v>
      </c>
    </row>
    <row r="3368" spans="1:16" x14ac:dyDescent="0.55000000000000004">
      <c r="A3368" s="1">
        <f>値貼り付け用シート!F150</f>
        <v>8</v>
      </c>
      <c r="B3368" s="1">
        <f>値貼り付け用シート!G150</f>
        <v>18</v>
      </c>
      <c r="C3368" s="1">
        <v>7</v>
      </c>
      <c r="D3368" s="1">
        <f>IF(OR(ISBLANK(値貼り付け用シート!N150),値貼り付け用シート!N150&gt;9990),NA(),値貼り付け用シート!N150)</f>
        <v>6</v>
      </c>
      <c r="E3368" s="1">
        <f t="shared" si="1291"/>
        <v>6</v>
      </c>
      <c r="F3368" s="1">
        <f t="shared" si="1300"/>
        <v>64</v>
      </c>
      <c r="G3368" s="1">
        <f t="shared" si="1301"/>
        <v>8</v>
      </c>
      <c r="H3368" s="1">
        <f t="shared" si="1302"/>
        <v>8</v>
      </c>
    </row>
    <row r="3369" spans="1:16" x14ac:dyDescent="0.55000000000000004">
      <c r="A3369" s="1">
        <f>値貼り付け用シート!F150</f>
        <v>8</v>
      </c>
      <c r="B3369" s="1">
        <f>値貼り付け用シート!G150</f>
        <v>18</v>
      </c>
      <c r="C3369" s="1">
        <v>8</v>
      </c>
      <c r="D3369" s="1">
        <f>IF(OR(ISBLANK(値貼り付け用シート!O150),値貼り付け用シート!O150&gt;9990),NA(),値貼り付け用シート!O150)</f>
        <v>9</v>
      </c>
      <c r="E3369" s="1">
        <f t="shared" si="1291"/>
        <v>9</v>
      </c>
      <c r="F3369" s="1">
        <f t="shared" si="1300"/>
        <v>62</v>
      </c>
      <c r="G3369" s="1">
        <f t="shared" si="1301"/>
        <v>8</v>
      </c>
      <c r="H3369" s="1">
        <f t="shared" si="1302"/>
        <v>8</v>
      </c>
    </row>
    <row r="3370" spans="1:16" x14ac:dyDescent="0.55000000000000004">
      <c r="A3370" s="1">
        <f>値貼り付け用シート!F150</f>
        <v>8</v>
      </c>
      <c r="B3370" s="1">
        <f>値貼り付け用シート!G150</f>
        <v>18</v>
      </c>
      <c r="C3370" s="1">
        <v>9</v>
      </c>
      <c r="D3370" s="1">
        <f>IF(OR(ISBLANK(値貼り付け用シート!P150),値貼り付け用シート!P150&gt;9990),NA(),値貼り付け用シート!P150)</f>
        <v>15</v>
      </c>
      <c r="E3370" s="1">
        <f t="shared" si="1291"/>
        <v>15</v>
      </c>
      <c r="F3370" s="1">
        <f t="shared" si="1300"/>
        <v>67</v>
      </c>
      <c r="G3370" s="1">
        <f t="shared" si="1301"/>
        <v>8</v>
      </c>
      <c r="H3370" s="1">
        <f t="shared" si="1302"/>
        <v>8</v>
      </c>
    </row>
    <row r="3371" spans="1:16" x14ac:dyDescent="0.55000000000000004">
      <c r="A3371" s="1">
        <f>値貼り付け用シート!F150</f>
        <v>8</v>
      </c>
      <c r="B3371" s="1">
        <f>値貼り付け用シート!G150</f>
        <v>18</v>
      </c>
      <c r="C3371" s="1">
        <v>10</v>
      </c>
      <c r="D3371" s="1">
        <f>IF(OR(ISBLANK(値貼り付け用シート!Q150),値貼り付け用シート!Q150&gt;9990),NA(),値貼り付け用シート!Q150)</f>
        <v>19</v>
      </c>
      <c r="E3371" s="1">
        <f t="shared" si="1291"/>
        <v>19</v>
      </c>
      <c r="F3371" s="1">
        <f t="shared" si="1300"/>
        <v>76</v>
      </c>
      <c r="G3371" s="1">
        <f t="shared" si="1301"/>
        <v>8</v>
      </c>
      <c r="H3371" s="1">
        <f t="shared" si="1302"/>
        <v>10</v>
      </c>
    </row>
    <row r="3372" spans="1:16" x14ac:dyDescent="0.55000000000000004">
      <c r="A3372" s="1">
        <f>値貼り付け用シート!F150</f>
        <v>8</v>
      </c>
      <c r="B3372" s="1">
        <f>値貼り付け用シート!G150</f>
        <v>18</v>
      </c>
      <c r="C3372" s="1">
        <v>11</v>
      </c>
      <c r="D3372" s="1">
        <f>IF(OR(ISBLANK(値貼り付け用シート!R150),値貼り付け用シート!R150&gt;9990),NA(),値貼り付け用シート!R150)</f>
        <v>18</v>
      </c>
      <c r="E3372" s="1">
        <f t="shared" si="1291"/>
        <v>18</v>
      </c>
      <c r="F3372" s="1">
        <f t="shared" si="1300"/>
        <v>85</v>
      </c>
      <c r="G3372" s="1">
        <f t="shared" si="1301"/>
        <v>8</v>
      </c>
      <c r="H3372" s="1">
        <f t="shared" si="1302"/>
        <v>11</v>
      </c>
    </row>
    <row r="3373" spans="1:16" x14ac:dyDescent="0.55000000000000004">
      <c r="A3373" s="1">
        <f>値貼り付け用シート!F150</f>
        <v>8</v>
      </c>
      <c r="B3373" s="1">
        <f>値貼り付け用シート!G150</f>
        <v>18</v>
      </c>
      <c r="C3373" s="1">
        <v>12</v>
      </c>
      <c r="D3373" s="1">
        <f>IF(OR(ISBLANK(値貼り付け用シート!S150),値貼り付け用シート!S150&gt;9990),NA(),値貼り付け用シート!S150)</f>
        <v>27</v>
      </c>
      <c r="E3373" s="1">
        <f t="shared" si="1291"/>
        <v>27</v>
      </c>
      <c r="F3373" s="1">
        <f t="shared" si="1300"/>
        <v>104</v>
      </c>
      <c r="G3373" s="1">
        <f t="shared" si="1301"/>
        <v>8</v>
      </c>
      <c r="H3373" s="1">
        <f t="shared" si="1302"/>
        <v>13</v>
      </c>
    </row>
    <row r="3374" spans="1:16" x14ac:dyDescent="0.55000000000000004">
      <c r="A3374" s="1">
        <f>値貼り付け用シート!F150</f>
        <v>8</v>
      </c>
      <c r="B3374" s="1">
        <f>値貼り付け用シート!G150</f>
        <v>18</v>
      </c>
      <c r="C3374" s="1">
        <v>13</v>
      </c>
      <c r="D3374" s="1">
        <f>IF(OR(ISBLANK(値貼り付け用シート!T150),値貼り付け用シート!T150&gt;9990),NA(),値貼り付け用シート!T150)</f>
        <v>36</v>
      </c>
      <c r="E3374" s="1">
        <f t="shared" si="1291"/>
        <v>36</v>
      </c>
      <c r="F3374" s="1">
        <f t="shared" si="1300"/>
        <v>135</v>
      </c>
      <c r="G3374" s="1">
        <f t="shared" si="1301"/>
        <v>8</v>
      </c>
      <c r="H3374" s="1">
        <f t="shared" si="1302"/>
        <v>17</v>
      </c>
    </row>
    <row r="3375" spans="1:16" x14ac:dyDescent="0.55000000000000004">
      <c r="A3375" s="1">
        <f>値貼り付け用シート!F150</f>
        <v>8</v>
      </c>
      <c r="B3375" s="1">
        <f>値貼り付け用シート!G150</f>
        <v>18</v>
      </c>
      <c r="C3375" s="1">
        <v>14</v>
      </c>
      <c r="D3375" s="1">
        <f>IF(OR(ISBLANK(値貼り付け用シート!U150),値貼り付け用シート!U150&gt;9990),NA(),値貼り付け用シート!U150)</f>
        <v>36</v>
      </c>
      <c r="E3375" s="1">
        <f t="shared" si="1291"/>
        <v>36</v>
      </c>
      <c r="F3375" s="1">
        <f t="shared" si="1300"/>
        <v>166</v>
      </c>
      <c r="G3375" s="1">
        <f t="shared" si="1301"/>
        <v>8</v>
      </c>
      <c r="H3375" s="1">
        <f t="shared" si="1302"/>
        <v>21</v>
      </c>
    </row>
    <row r="3376" spans="1:16" x14ac:dyDescent="0.55000000000000004">
      <c r="A3376" s="1">
        <f>値貼り付け用シート!F150</f>
        <v>8</v>
      </c>
      <c r="B3376" s="1">
        <f>値貼り付け用シート!G150</f>
        <v>18</v>
      </c>
      <c r="C3376" s="1">
        <v>15</v>
      </c>
      <c r="D3376" s="1">
        <f>IF(OR(ISBLANK(値貼り付け用シート!V150),値貼り付け用シート!V150&gt;9990),NA(),値貼り付け用シート!V150)</f>
        <v>31</v>
      </c>
      <c r="E3376" s="1">
        <f t="shared" si="1291"/>
        <v>31</v>
      </c>
      <c r="F3376" s="1">
        <f t="shared" si="1300"/>
        <v>191</v>
      </c>
      <c r="G3376" s="1">
        <f t="shared" si="1301"/>
        <v>8</v>
      </c>
      <c r="H3376" s="1">
        <f t="shared" si="1302"/>
        <v>24</v>
      </c>
    </row>
    <row r="3377" spans="1:16" x14ac:dyDescent="0.55000000000000004">
      <c r="A3377" s="1">
        <f>値貼り付け用シート!F150</f>
        <v>8</v>
      </c>
      <c r="B3377" s="1">
        <f>値貼り付け用シート!G150</f>
        <v>18</v>
      </c>
      <c r="C3377" s="1">
        <v>16</v>
      </c>
      <c r="D3377" s="1">
        <f>IF(OR(ISBLANK(値貼り付け用シート!W150),値貼り付け用シート!W150&gt;9990),NA(),値貼り付け用シート!W150)</f>
        <v>28</v>
      </c>
      <c r="E3377" s="1">
        <f t="shared" si="1291"/>
        <v>28</v>
      </c>
      <c r="F3377" s="1">
        <f t="shared" si="1300"/>
        <v>210</v>
      </c>
      <c r="G3377" s="1">
        <f t="shared" si="1301"/>
        <v>8</v>
      </c>
      <c r="H3377" s="1">
        <f t="shared" si="1302"/>
        <v>26</v>
      </c>
    </row>
    <row r="3378" spans="1:16" x14ac:dyDescent="0.55000000000000004">
      <c r="A3378" s="1">
        <f>値貼り付け用シート!F150</f>
        <v>8</v>
      </c>
      <c r="B3378" s="1">
        <f>値貼り付け用シート!G150</f>
        <v>18</v>
      </c>
      <c r="C3378" s="1">
        <v>17</v>
      </c>
      <c r="D3378" s="1">
        <f>IF(OR(ISBLANK(値貼り付け用シート!X150),値貼り付け用シート!X150&gt;9990),NA(),値貼り付け用シート!X150)</f>
        <v>16</v>
      </c>
      <c r="E3378" s="1">
        <f t="shared" si="1291"/>
        <v>16</v>
      </c>
      <c r="F3378" s="1">
        <f t="shared" si="1300"/>
        <v>211</v>
      </c>
      <c r="G3378" s="1">
        <f t="shared" si="1301"/>
        <v>8</v>
      </c>
      <c r="H3378" s="1">
        <f t="shared" si="1302"/>
        <v>26</v>
      </c>
    </row>
    <row r="3379" spans="1:16" x14ac:dyDescent="0.55000000000000004">
      <c r="A3379" s="1">
        <f>値貼り付け用シート!F150</f>
        <v>8</v>
      </c>
      <c r="B3379" s="1">
        <f>値貼り付け用シート!G150</f>
        <v>18</v>
      </c>
      <c r="C3379" s="1">
        <v>18</v>
      </c>
      <c r="D3379" s="1">
        <f>IF(OR(ISBLANK(値貼り付け用シート!Y150),値貼り付け用シート!Y150&gt;9990),NA(),値貼り付け用シート!Y150)</f>
        <v>20</v>
      </c>
      <c r="E3379" s="1">
        <f t="shared" si="1291"/>
        <v>20</v>
      </c>
      <c r="F3379" s="1">
        <f t="shared" si="1300"/>
        <v>212</v>
      </c>
      <c r="G3379" s="1">
        <f t="shared" si="1301"/>
        <v>8</v>
      </c>
      <c r="H3379" s="1">
        <f t="shared" si="1302"/>
        <v>27</v>
      </c>
    </row>
    <row r="3380" spans="1:16" x14ac:dyDescent="0.55000000000000004">
      <c r="A3380" s="1">
        <f>値貼り付け用シート!F150</f>
        <v>8</v>
      </c>
      <c r="B3380" s="1">
        <f>値貼り付け用シート!G150</f>
        <v>18</v>
      </c>
      <c r="C3380" s="1">
        <v>19</v>
      </c>
      <c r="D3380" s="1">
        <f>IF(OR(ISBLANK(値貼り付け用シート!Z150),値貼り付け用シート!Z150&gt;9990),NA(),値貼り付け用シート!Z150)</f>
        <v>5</v>
      </c>
      <c r="E3380" s="1">
        <f t="shared" si="1291"/>
        <v>5</v>
      </c>
      <c r="F3380" s="1">
        <f t="shared" si="1300"/>
        <v>199</v>
      </c>
      <c r="G3380" s="1">
        <f t="shared" si="1301"/>
        <v>8</v>
      </c>
      <c r="H3380" s="1">
        <f t="shared" si="1302"/>
        <v>25</v>
      </c>
    </row>
    <row r="3381" spans="1:16" x14ac:dyDescent="0.55000000000000004">
      <c r="A3381" s="1">
        <f>値貼り付け用シート!F150</f>
        <v>8</v>
      </c>
      <c r="B3381" s="1">
        <f>値貼り付け用シート!G150</f>
        <v>18</v>
      </c>
      <c r="C3381" s="1">
        <v>20</v>
      </c>
      <c r="D3381" s="1">
        <f>IF(OR(ISBLANK(値貼り付け用シート!AA150),値貼り付け用シート!AA150&gt;9990),NA(),値貼り付け用シート!AA150)</f>
        <v>2</v>
      </c>
      <c r="E3381" s="1">
        <f t="shared" si="1291"/>
        <v>2</v>
      </c>
      <c r="F3381" s="1">
        <f t="shared" si="1300"/>
        <v>174</v>
      </c>
      <c r="G3381" s="1">
        <f t="shared" si="1301"/>
        <v>8</v>
      </c>
      <c r="H3381" s="1">
        <f t="shared" si="1302"/>
        <v>22</v>
      </c>
    </row>
    <row r="3382" spans="1:16" x14ac:dyDescent="0.55000000000000004">
      <c r="A3382" s="1">
        <f>値貼り付け用シート!F150</f>
        <v>8</v>
      </c>
      <c r="B3382" s="1">
        <f>値貼り付け用シート!G150</f>
        <v>18</v>
      </c>
      <c r="C3382" s="1">
        <v>21</v>
      </c>
      <c r="D3382" s="1">
        <f>IF(OR(ISBLANK(値貼り付け用シート!AB150),値貼り付け用シート!AB150&gt;9990),NA(),値貼り付け用シート!AB150)</f>
        <v>4</v>
      </c>
      <c r="E3382" s="1">
        <f t="shared" si="1291"/>
        <v>4</v>
      </c>
      <c r="F3382" s="1">
        <f t="shared" si="1300"/>
        <v>142</v>
      </c>
      <c r="G3382" s="1">
        <f t="shared" si="1301"/>
        <v>8</v>
      </c>
      <c r="H3382" s="1">
        <f t="shared" si="1302"/>
        <v>18</v>
      </c>
    </row>
    <row r="3383" spans="1:16" x14ac:dyDescent="0.55000000000000004">
      <c r="A3383" s="1">
        <f>値貼り付け用シート!F150</f>
        <v>8</v>
      </c>
      <c r="B3383" s="1">
        <f>値貼り付け用シート!G150</f>
        <v>18</v>
      </c>
      <c r="C3383" s="1">
        <v>22</v>
      </c>
      <c r="D3383" s="1">
        <f>IF(OR(ISBLANK(値貼り付け用シート!AC150),値貼り付け用シート!AC150&gt;9990),NA(),値貼り付け用シート!AC150)</f>
        <v>4</v>
      </c>
      <c r="E3383" s="1">
        <f t="shared" si="1291"/>
        <v>4</v>
      </c>
      <c r="F3383" s="1">
        <f t="shared" si="1300"/>
        <v>110</v>
      </c>
      <c r="G3383" s="1">
        <f t="shared" si="1301"/>
        <v>8</v>
      </c>
      <c r="H3383" s="1">
        <f t="shared" si="1302"/>
        <v>14</v>
      </c>
    </row>
    <row r="3384" spans="1:16" x14ac:dyDescent="0.55000000000000004">
      <c r="A3384" s="1">
        <f>値貼り付け用シート!F150</f>
        <v>8</v>
      </c>
      <c r="B3384" s="1">
        <f>値貼り付け用シート!G150</f>
        <v>18</v>
      </c>
      <c r="C3384" s="1">
        <v>23</v>
      </c>
      <c r="D3384" s="1">
        <f>IF(OR(ISBLANK(値貼り付け用シート!AD150),値貼り付け用シート!AD150&gt;9990),NA(),値貼り付け用シート!AD150)</f>
        <v>3</v>
      </c>
      <c r="E3384" s="1">
        <f t="shared" si="1291"/>
        <v>3</v>
      </c>
      <c r="F3384" s="1">
        <f t="shared" si="1300"/>
        <v>82</v>
      </c>
      <c r="G3384" s="1">
        <f t="shared" si="1301"/>
        <v>8</v>
      </c>
      <c r="H3384" s="1">
        <f t="shared" si="1302"/>
        <v>10</v>
      </c>
    </row>
    <row r="3385" spans="1:16" x14ac:dyDescent="0.55000000000000004">
      <c r="A3385" s="1">
        <f>値貼り付け用シート!F150</f>
        <v>8</v>
      </c>
      <c r="B3385" s="1">
        <f>値貼り付け用シート!G150</f>
        <v>18</v>
      </c>
      <c r="C3385" s="1">
        <v>24</v>
      </c>
      <c r="D3385" s="1">
        <f>IF(OR(ISBLANK(値貼り付け用シート!AE150),値貼り付け用シート!AE150&gt;9990),NA(),値貼り付け用シート!AE150)</f>
        <v>2</v>
      </c>
      <c r="E3385" s="1">
        <f t="shared" si="1291"/>
        <v>2</v>
      </c>
      <c r="F3385" s="1">
        <f t="shared" si="1300"/>
        <v>56</v>
      </c>
      <c r="G3385" s="1">
        <f t="shared" si="1301"/>
        <v>8</v>
      </c>
      <c r="H3385" s="1">
        <f t="shared" si="1302"/>
        <v>7</v>
      </c>
    </row>
    <row r="3386" spans="1:16" x14ac:dyDescent="0.55000000000000004">
      <c r="A3386" s="1">
        <f>値貼り付け用シート!F151</f>
        <v>8</v>
      </c>
      <c r="B3386" s="1">
        <f>値貼り付け用シート!G151</f>
        <v>19</v>
      </c>
      <c r="C3386" s="1">
        <v>1</v>
      </c>
      <c r="D3386" s="1">
        <f>IF(OR(ISBLANK(値貼り付け用シート!H151),値貼り付け用シート!H151&gt;9990),NA(),値貼り付け用シート!H151)</f>
        <v>1</v>
      </c>
      <c r="E3386" s="1">
        <f t="shared" si="1291"/>
        <v>1</v>
      </c>
      <c r="F3386" s="1">
        <f t="shared" si="1300"/>
        <v>41</v>
      </c>
      <c r="G3386" s="1">
        <f t="shared" si="1301"/>
        <v>8</v>
      </c>
      <c r="H3386" s="1">
        <f t="shared" si="1302"/>
        <v>5</v>
      </c>
      <c r="I3386" s="1">
        <f t="shared" ref="I3386" si="1311">COUNT(D3386:D3409)</f>
        <v>24</v>
      </c>
      <c r="J3386" s="1">
        <f t="shared" ref="J3386" si="1312">COUNT(H3386:H3409)</f>
        <v>24</v>
      </c>
      <c r="K3386" s="1">
        <f t="shared" ref="K3386" si="1313">IF(AND(I3386&gt;=20,J3386&gt;=20),0,1)</f>
        <v>0</v>
      </c>
      <c r="L3386" s="1">
        <f t="shared" ref="L3386" si="1314">IF(K3386=0,MAX(H3386:H3409),NA())</f>
        <v>63</v>
      </c>
      <c r="M3386" s="1">
        <f t="shared" ref="M3386" si="1315">IF(K3386=0,IF(L3386&lt;=70,1,0),NA())</f>
        <v>1</v>
      </c>
      <c r="N3386" s="1">
        <f t="shared" ref="N3386" si="1316">IF(COUNTIF(D3386:D3409,NA())=24,NA(),MAX(E3386:E3409))</f>
        <v>76</v>
      </c>
      <c r="O3386" s="1">
        <f t="shared" ref="O3386" si="1317">IF(COUNTIF(D3391:D3405,NA())=15,NA(),MAX(E3391:E3405))</f>
        <v>76</v>
      </c>
      <c r="P3386" s="1">
        <f t="shared" ref="P3386" si="1318">COUNTIF(D3386:D3409,"&gt;=120")</f>
        <v>0</v>
      </c>
    </row>
    <row r="3387" spans="1:16" x14ac:dyDescent="0.55000000000000004">
      <c r="A3387" s="1">
        <f>値貼り付け用シート!F151</f>
        <v>8</v>
      </c>
      <c r="B3387" s="1">
        <f>値貼り付け用シート!G151</f>
        <v>19</v>
      </c>
      <c r="C3387" s="1">
        <v>2</v>
      </c>
      <c r="D3387" s="1">
        <f>IF(OR(ISBLANK(値貼り付け用シート!I151),値貼り付け用シート!I151&gt;9990),NA(),値貼り付け用シート!I151)</f>
        <v>4</v>
      </c>
      <c r="E3387" s="1">
        <f t="shared" si="1291"/>
        <v>4</v>
      </c>
      <c r="F3387" s="1">
        <f t="shared" si="1300"/>
        <v>25</v>
      </c>
      <c r="G3387" s="1">
        <f t="shared" si="1301"/>
        <v>8</v>
      </c>
      <c r="H3387" s="1">
        <f t="shared" si="1302"/>
        <v>3</v>
      </c>
    </row>
    <row r="3388" spans="1:16" x14ac:dyDescent="0.55000000000000004">
      <c r="A3388" s="1">
        <f>値貼り付け用シート!F151</f>
        <v>8</v>
      </c>
      <c r="B3388" s="1">
        <f>値貼り付け用シート!G151</f>
        <v>19</v>
      </c>
      <c r="C3388" s="1">
        <v>3</v>
      </c>
      <c r="D3388" s="1">
        <f>IF(OR(ISBLANK(値貼り付け用シート!J151),値貼り付け用シート!J151&gt;9990),NA(),値貼り付け用シート!J151)</f>
        <v>2</v>
      </c>
      <c r="E3388" s="1">
        <f t="shared" si="1291"/>
        <v>2</v>
      </c>
      <c r="F3388" s="1">
        <f t="shared" si="1300"/>
        <v>22</v>
      </c>
      <c r="G3388" s="1">
        <f t="shared" si="1301"/>
        <v>8</v>
      </c>
      <c r="H3388" s="1">
        <f t="shared" si="1302"/>
        <v>3</v>
      </c>
    </row>
    <row r="3389" spans="1:16" x14ac:dyDescent="0.55000000000000004">
      <c r="A3389" s="1">
        <f>値貼り付け用シート!F151</f>
        <v>8</v>
      </c>
      <c r="B3389" s="1">
        <f>値貼り付け用シート!G151</f>
        <v>19</v>
      </c>
      <c r="C3389" s="1">
        <v>4</v>
      </c>
      <c r="D3389" s="1">
        <f>IF(OR(ISBLANK(値貼り付け用シート!K151),値貼り付け用シート!K151&gt;9990),NA(),値貼り付け用シート!K151)</f>
        <v>1</v>
      </c>
      <c r="E3389" s="1">
        <f t="shared" si="1291"/>
        <v>1</v>
      </c>
      <c r="F3389" s="1">
        <f t="shared" si="1300"/>
        <v>21</v>
      </c>
      <c r="G3389" s="1">
        <f t="shared" si="1301"/>
        <v>8</v>
      </c>
      <c r="H3389" s="1">
        <f t="shared" si="1302"/>
        <v>3</v>
      </c>
    </row>
    <row r="3390" spans="1:16" x14ac:dyDescent="0.55000000000000004">
      <c r="A3390" s="1">
        <f>値貼り付け用シート!F151</f>
        <v>8</v>
      </c>
      <c r="B3390" s="1">
        <f>値貼り付け用シート!G151</f>
        <v>19</v>
      </c>
      <c r="C3390" s="1">
        <v>5</v>
      </c>
      <c r="D3390" s="1">
        <f>IF(OR(ISBLANK(値貼り付け用シート!L151),値貼り付け用シート!L151&gt;9990),NA(),値貼り付け用シート!L151)</f>
        <v>2</v>
      </c>
      <c r="E3390" s="1">
        <f t="shared" si="1291"/>
        <v>2</v>
      </c>
      <c r="F3390" s="1">
        <f t="shared" si="1300"/>
        <v>19</v>
      </c>
      <c r="G3390" s="1">
        <f t="shared" si="1301"/>
        <v>8</v>
      </c>
      <c r="H3390" s="1">
        <f t="shared" si="1302"/>
        <v>2</v>
      </c>
    </row>
    <row r="3391" spans="1:16" x14ac:dyDescent="0.55000000000000004">
      <c r="A3391" s="1">
        <f>値貼り付け用シート!F151</f>
        <v>8</v>
      </c>
      <c r="B3391" s="1">
        <f>値貼り付け用シート!G151</f>
        <v>19</v>
      </c>
      <c r="C3391" s="1">
        <v>6</v>
      </c>
      <c r="D3391" s="1">
        <f>IF(OR(ISBLANK(値貼り付け用シート!M151),値貼り付け用シート!M151&gt;9990),NA(),値貼り付け用シート!M151)</f>
        <v>2</v>
      </c>
      <c r="E3391" s="1">
        <f t="shared" si="1291"/>
        <v>2</v>
      </c>
      <c r="F3391" s="1">
        <f t="shared" si="1300"/>
        <v>17</v>
      </c>
      <c r="G3391" s="1">
        <f t="shared" si="1301"/>
        <v>8</v>
      </c>
      <c r="H3391" s="1">
        <f t="shared" si="1302"/>
        <v>2</v>
      </c>
    </row>
    <row r="3392" spans="1:16" x14ac:dyDescent="0.55000000000000004">
      <c r="A3392" s="1">
        <f>値貼り付け用シート!F151</f>
        <v>8</v>
      </c>
      <c r="B3392" s="1">
        <f>値貼り付け用シート!G151</f>
        <v>19</v>
      </c>
      <c r="C3392" s="1">
        <v>7</v>
      </c>
      <c r="D3392" s="1">
        <f>IF(OR(ISBLANK(値貼り付け用シート!N151),値貼り付け用シート!N151&gt;9990),NA(),値貼り付け用シート!N151)</f>
        <v>3</v>
      </c>
      <c r="E3392" s="1">
        <f t="shared" si="1291"/>
        <v>3</v>
      </c>
      <c r="F3392" s="1">
        <f t="shared" si="1300"/>
        <v>17</v>
      </c>
      <c r="G3392" s="1">
        <f t="shared" si="1301"/>
        <v>8</v>
      </c>
      <c r="H3392" s="1">
        <f t="shared" si="1302"/>
        <v>2</v>
      </c>
    </row>
    <row r="3393" spans="1:8" x14ac:dyDescent="0.55000000000000004">
      <c r="A3393" s="1">
        <f>値貼り付け用シート!F151</f>
        <v>8</v>
      </c>
      <c r="B3393" s="1">
        <f>値貼り付け用シート!G151</f>
        <v>19</v>
      </c>
      <c r="C3393" s="1">
        <v>8</v>
      </c>
      <c r="D3393" s="1">
        <f>IF(OR(ISBLANK(値貼り付け用シート!O151),値貼り付け用シート!O151&gt;9990),NA(),値貼り付け用シート!O151)</f>
        <v>5</v>
      </c>
      <c r="E3393" s="1">
        <f t="shared" si="1291"/>
        <v>5</v>
      </c>
      <c r="F3393" s="1">
        <f t="shared" si="1300"/>
        <v>20</v>
      </c>
      <c r="G3393" s="1">
        <f t="shared" si="1301"/>
        <v>8</v>
      </c>
      <c r="H3393" s="1">
        <f t="shared" si="1302"/>
        <v>3</v>
      </c>
    </row>
    <row r="3394" spans="1:8" x14ac:dyDescent="0.55000000000000004">
      <c r="A3394" s="1">
        <f>値貼り付け用シート!F151</f>
        <v>8</v>
      </c>
      <c r="B3394" s="1">
        <f>値貼り付け用シート!G151</f>
        <v>19</v>
      </c>
      <c r="C3394" s="1">
        <v>9</v>
      </c>
      <c r="D3394" s="1">
        <f>IF(OR(ISBLANK(値貼り付け用シート!P151),値貼り付け用シート!P151&gt;9990),NA(),値貼り付け用シート!P151)</f>
        <v>8</v>
      </c>
      <c r="E3394" s="1">
        <f t="shared" si="1291"/>
        <v>8</v>
      </c>
      <c r="F3394" s="1">
        <f t="shared" si="1300"/>
        <v>27</v>
      </c>
      <c r="G3394" s="1">
        <f t="shared" si="1301"/>
        <v>8</v>
      </c>
      <c r="H3394" s="1">
        <f t="shared" si="1302"/>
        <v>3</v>
      </c>
    </row>
    <row r="3395" spans="1:8" x14ac:dyDescent="0.55000000000000004">
      <c r="A3395" s="1">
        <f>値貼り付け用シート!F151</f>
        <v>8</v>
      </c>
      <c r="B3395" s="1">
        <f>値貼り付け用シート!G151</f>
        <v>19</v>
      </c>
      <c r="C3395" s="1">
        <v>10</v>
      </c>
      <c r="D3395" s="1">
        <f>IF(OR(ISBLANK(値貼り付け用シート!Q151),値貼り付け用シート!Q151&gt;9990),NA(),値貼り付け用シート!Q151)</f>
        <v>21</v>
      </c>
      <c r="E3395" s="1">
        <f t="shared" ref="E3395:E3458" si="1319">IF(ISERROR(D3395),0,D3395)</f>
        <v>21</v>
      </c>
      <c r="F3395" s="1">
        <f t="shared" si="1300"/>
        <v>44</v>
      </c>
      <c r="G3395" s="1">
        <f t="shared" si="1301"/>
        <v>8</v>
      </c>
      <c r="H3395" s="1">
        <f t="shared" si="1302"/>
        <v>6</v>
      </c>
    </row>
    <row r="3396" spans="1:8" x14ac:dyDescent="0.55000000000000004">
      <c r="A3396" s="1">
        <f>値貼り付け用シート!F151</f>
        <v>8</v>
      </c>
      <c r="B3396" s="1">
        <f>値貼り付け用シート!G151</f>
        <v>19</v>
      </c>
      <c r="C3396" s="1">
        <v>11</v>
      </c>
      <c r="D3396" s="1">
        <f>IF(OR(ISBLANK(値貼り付け用シート!R151),値貼り付け用シート!R151&gt;9990),NA(),値貼り付け用シート!R151)</f>
        <v>47</v>
      </c>
      <c r="E3396" s="1">
        <f t="shared" si="1319"/>
        <v>47</v>
      </c>
      <c r="F3396" s="1">
        <f t="shared" si="1300"/>
        <v>89</v>
      </c>
      <c r="G3396" s="1">
        <f t="shared" si="1301"/>
        <v>8</v>
      </c>
      <c r="H3396" s="1">
        <f t="shared" si="1302"/>
        <v>11</v>
      </c>
    </row>
    <row r="3397" spans="1:8" x14ac:dyDescent="0.55000000000000004">
      <c r="A3397" s="1">
        <f>値貼り付け用シート!F151</f>
        <v>8</v>
      </c>
      <c r="B3397" s="1">
        <f>値貼り付け用シート!G151</f>
        <v>19</v>
      </c>
      <c r="C3397" s="1">
        <v>12</v>
      </c>
      <c r="D3397" s="1">
        <f>IF(OR(ISBLANK(値貼り付け用シート!S151),値貼り付け用シート!S151&gt;9990),NA(),値貼り付け用シート!S151)</f>
        <v>63</v>
      </c>
      <c r="E3397" s="1">
        <f t="shared" si="1319"/>
        <v>63</v>
      </c>
      <c r="F3397" s="1">
        <f t="shared" si="1300"/>
        <v>151</v>
      </c>
      <c r="G3397" s="1">
        <f t="shared" si="1301"/>
        <v>8</v>
      </c>
      <c r="H3397" s="1">
        <f t="shared" si="1302"/>
        <v>19</v>
      </c>
    </row>
    <row r="3398" spans="1:8" x14ac:dyDescent="0.55000000000000004">
      <c r="A3398" s="1">
        <f>値貼り付け用シート!F151</f>
        <v>8</v>
      </c>
      <c r="B3398" s="1">
        <f>値貼り付け用シート!G151</f>
        <v>19</v>
      </c>
      <c r="C3398" s="1">
        <v>13</v>
      </c>
      <c r="D3398" s="1">
        <f>IF(OR(ISBLANK(値貼り付け用シート!T151),値貼り付け用シート!T151&gt;9990),NA(),値貼り付け用シート!T151)</f>
        <v>72</v>
      </c>
      <c r="E3398" s="1">
        <f t="shared" si="1319"/>
        <v>72</v>
      </c>
      <c r="F3398" s="1">
        <f t="shared" si="1300"/>
        <v>221</v>
      </c>
      <c r="G3398" s="1">
        <f t="shared" si="1301"/>
        <v>8</v>
      </c>
      <c r="H3398" s="1">
        <f t="shared" si="1302"/>
        <v>28</v>
      </c>
    </row>
    <row r="3399" spans="1:8" x14ac:dyDescent="0.55000000000000004">
      <c r="A3399" s="1">
        <f>値貼り付け用シート!F151</f>
        <v>8</v>
      </c>
      <c r="B3399" s="1">
        <f>値貼り付け用シート!G151</f>
        <v>19</v>
      </c>
      <c r="C3399" s="1">
        <v>14</v>
      </c>
      <c r="D3399" s="1">
        <f>IF(OR(ISBLANK(値貼り付け用シート!U151),値貼り付け用シート!U151&gt;9990),NA(),値貼り付け用シート!U151)</f>
        <v>76</v>
      </c>
      <c r="E3399" s="1">
        <f t="shared" si="1319"/>
        <v>76</v>
      </c>
      <c r="F3399" s="1">
        <f t="shared" si="1300"/>
        <v>295</v>
      </c>
      <c r="G3399" s="1">
        <f t="shared" si="1301"/>
        <v>8</v>
      </c>
      <c r="H3399" s="1">
        <f t="shared" si="1302"/>
        <v>37</v>
      </c>
    </row>
    <row r="3400" spans="1:8" x14ac:dyDescent="0.55000000000000004">
      <c r="A3400" s="1">
        <f>値貼り付け用シート!F151</f>
        <v>8</v>
      </c>
      <c r="B3400" s="1">
        <f>値貼り付け用シート!G151</f>
        <v>19</v>
      </c>
      <c r="C3400" s="1">
        <v>15</v>
      </c>
      <c r="D3400" s="1">
        <f>IF(OR(ISBLANK(値貼り付け用シート!V151),値貼り付け用シート!V151&gt;9990),NA(),値貼り付け用シート!V151)</f>
        <v>72</v>
      </c>
      <c r="E3400" s="1">
        <f t="shared" si="1319"/>
        <v>72</v>
      </c>
      <c r="F3400" s="1">
        <f t="shared" si="1300"/>
        <v>364</v>
      </c>
      <c r="G3400" s="1">
        <f t="shared" si="1301"/>
        <v>8</v>
      </c>
      <c r="H3400" s="1">
        <f t="shared" si="1302"/>
        <v>46</v>
      </c>
    </row>
    <row r="3401" spans="1:8" x14ac:dyDescent="0.55000000000000004">
      <c r="A3401" s="1">
        <f>値貼り付け用シート!F151</f>
        <v>8</v>
      </c>
      <c r="B3401" s="1">
        <f>値貼り付け用シート!G151</f>
        <v>19</v>
      </c>
      <c r="C3401" s="1">
        <v>16</v>
      </c>
      <c r="D3401" s="1">
        <f>IF(OR(ISBLANK(値貼り付け用シート!W151),値貼り付け用シート!W151&gt;9990),NA(),値貼り付け用シート!W151)</f>
        <v>73</v>
      </c>
      <c r="E3401" s="1">
        <f t="shared" si="1319"/>
        <v>73</v>
      </c>
      <c r="F3401" s="1">
        <f t="shared" si="1300"/>
        <v>432</v>
      </c>
      <c r="G3401" s="1">
        <f t="shared" si="1301"/>
        <v>8</v>
      </c>
      <c r="H3401" s="1">
        <f t="shared" si="1302"/>
        <v>54</v>
      </c>
    </row>
    <row r="3402" spans="1:8" x14ac:dyDescent="0.55000000000000004">
      <c r="A3402" s="1">
        <f>値貼り付け用シート!F151</f>
        <v>8</v>
      </c>
      <c r="B3402" s="1">
        <f>値貼り付け用シート!G151</f>
        <v>19</v>
      </c>
      <c r="C3402" s="1">
        <v>17</v>
      </c>
      <c r="D3402" s="1">
        <f>IF(OR(ISBLANK(値貼り付け用シート!X151),値貼り付け用シート!X151&gt;9990),NA(),値貼り付け用シート!X151)</f>
        <v>54</v>
      </c>
      <c r="E3402" s="1">
        <f t="shared" si="1319"/>
        <v>54</v>
      </c>
      <c r="F3402" s="1">
        <f t="shared" si="1300"/>
        <v>478</v>
      </c>
      <c r="G3402" s="1">
        <f t="shared" si="1301"/>
        <v>8</v>
      </c>
      <c r="H3402" s="1">
        <f t="shared" si="1302"/>
        <v>60</v>
      </c>
    </row>
    <row r="3403" spans="1:8" x14ac:dyDescent="0.55000000000000004">
      <c r="A3403" s="1">
        <f>値貼り付け用シート!F151</f>
        <v>8</v>
      </c>
      <c r="B3403" s="1">
        <f>値貼り付け用シート!G151</f>
        <v>19</v>
      </c>
      <c r="C3403" s="1">
        <v>18</v>
      </c>
      <c r="D3403" s="1">
        <f>IF(OR(ISBLANK(値貼り付け用シート!Y151),値貼り付け用シート!Y151&gt;9990),NA(),値貼り付け用シート!Y151)</f>
        <v>47</v>
      </c>
      <c r="E3403" s="1">
        <f t="shared" si="1319"/>
        <v>47</v>
      </c>
      <c r="F3403" s="1">
        <f t="shared" si="1300"/>
        <v>504</v>
      </c>
      <c r="G3403" s="1">
        <f t="shared" si="1301"/>
        <v>8</v>
      </c>
      <c r="H3403" s="1">
        <f t="shared" si="1302"/>
        <v>63</v>
      </c>
    </row>
    <row r="3404" spans="1:8" x14ac:dyDescent="0.55000000000000004">
      <c r="A3404" s="1">
        <f>値貼り付け用シート!F151</f>
        <v>8</v>
      </c>
      <c r="B3404" s="1">
        <f>値貼り付け用シート!G151</f>
        <v>19</v>
      </c>
      <c r="C3404" s="1">
        <v>19</v>
      </c>
      <c r="D3404" s="1">
        <f>IF(OR(ISBLANK(値貼り付け用シート!Z151),値貼り付け用シート!Z151&gt;9990),NA(),値貼り付け用シート!Z151)</f>
        <v>30</v>
      </c>
      <c r="E3404" s="1">
        <f t="shared" si="1319"/>
        <v>30</v>
      </c>
      <c r="F3404" s="1">
        <f t="shared" si="1300"/>
        <v>487</v>
      </c>
      <c r="G3404" s="1">
        <f t="shared" si="1301"/>
        <v>8</v>
      </c>
      <c r="H3404" s="1">
        <f t="shared" si="1302"/>
        <v>61</v>
      </c>
    </row>
    <row r="3405" spans="1:8" x14ac:dyDescent="0.55000000000000004">
      <c r="A3405" s="1">
        <f>値貼り付け用シート!F151</f>
        <v>8</v>
      </c>
      <c r="B3405" s="1">
        <f>値貼り付け用シート!G151</f>
        <v>19</v>
      </c>
      <c r="C3405" s="1">
        <v>20</v>
      </c>
      <c r="D3405" s="1">
        <f>IF(OR(ISBLANK(値貼り付け用シート!AA151),値貼り付け用シート!AA151&gt;9990),NA(),値貼り付け用シート!AA151)</f>
        <v>21</v>
      </c>
      <c r="E3405" s="1">
        <f t="shared" si="1319"/>
        <v>21</v>
      </c>
      <c r="F3405" s="1">
        <f t="shared" si="1300"/>
        <v>445</v>
      </c>
      <c r="G3405" s="1">
        <f t="shared" si="1301"/>
        <v>8</v>
      </c>
      <c r="H3405" s="1">
        <f t="shared" si="1302"/>
        <v>56</v>
      </c>
    </row>
    <row r="3406" spans="1:8" x14ac:dyDescent="0.55000000000000004">
      <c r="A3406" s="1">
        <f>値貼り付け用シート!F151</f>
        <v>8</v>
      </c>
      <c r="B3406" s="1">
        <f>値貼り付け用シート!G151</f>
        <v>19</v>
      </c>
      <c r="C3406" s="1">
        <v>21</v>
      </c>
      <c r="D3406" s="1">
        <f>IF(OR(ISBLANK(値貼り付け用シート!AB151),値貼り付け用シート!AB151&gt;9990),NA(),値貼り付け用シート!AB151)</f>
        <v>21</v>
      </c>
      <c r="E3406" s="1">
        <f t="shared" si="1319"/>
        <v>21</v>
      </c>
      <c r="F3406" s="1">
        <f t="shared" si="1300"/>
        <v>394</v>
      </c>
      <c r="G3406" s="1">
        <f t="shared" si="1301"/>
        <v>8</v>
      </c>
      <c r="H3406" s="1">
        <f t="shared" si="1302"/>
        <v>49</v>
      </c>
    </row>
    <row r="3407" spans="1:8" x14ac:dyDescent="0.55000000000000004">
      <c r="A3407" s="1">
        <f>値貼り付け用シート!F151</f>
        <v>8</v>
      </c>
      <c r="B3407" s="1">
        <f>値貼り付け用シート!G151</f>
        <v>19</v>
      </c>
      <c r="C3407" s="1">
        <v>22</v>
      </c>
      <c r="D3407" s="1">
        <f>IF(OR(ISBLANK(値貼り付け用シート!AC151),値貼り付け用シート!AC151&gt;9990),NA(),値貼り付け用シート!AC151)</f>
        <v>17</v>
      </c>
      <c r="E3407" s="1">
        <f t="shared" si="1319"/>
        <v>17</v>
      </c>
      <c r="F3407" s="1">
        <f t="shared" si="1300"/>
        <v>335</v>
      </c>
      <c r="G3407" s="1">
        <f t="shared" si="1301"/>
        <v>8</v>
      </c>
      <c r="H3407" s="1">
        <f t="shared" si="1302"/>
        <v>42</v>
      </c>
    </row>
    <row r="3408" spans="1:8" x14ac:dyDescent="0.55000000000000004">
      <c r="A3408" s="1">
        <f>値貼り付け用シート!F151</f>
        <v>8</v>
      </c>
      <c r="B3408" s="1">
        <f>値貼り付け用シート!G151</f>
        <v>19</v>
      </c>
      <c r="C3408" s="1">
        <v>23</v>
      </c>
      <c r="D3408" s="1">
        <f>IF(OR(ISBLANK(値貼り付け用シート!AD151),値貼り付け用シート!AD151&gt;9990),NA(),値貼り付け用シート!AD151)</f>
        <v>16</v>
      </c>
      <c r="E3408" s="1">
        <f t="shared" si="1319"/>
        <v>16</v>
      </c>
      <c r="F3408" s="1">
        <f t="shared" si="1300"/>
        <v>279</v>
      </c>
      <c r="G3408" s="1">
        <f t="shared" si="1301"/>
        <v>8</v>
      </c>
      <c r="H3408" s="1">
        <f t="shared" si="1302"/>
        <v>35</v>
      </c>
    </row>
    <row r="3409" spans="1:16" x14ac:dyDescent="0.55000000000000004">
      <c r="A3409" s="1">
        <f>値貼り付け用シート!F151</f>
        <v>8</v>
      </c>
      <c r="B3409" s="1">
        <f>値貼り付け用シート!G151</f>
        <v>19</v>
      </c>
      <c r="C3409" s="1">
        <v>24</v>
      </c>
      <c r="D3409" s="1">
        <f>IF(OR(ISBLANK(値貼り付け用シート!AE151),値貼り付け用シート!AE151&gt;9990),NA(),値貼り付け用シート!AE151)</f>
        <v>11</v>
      </c>
      <c r="E3409" s="1">
        <f t="shared" si="1319"/>
        <v>11</v>
      </c>
      <c r="F3409" s="1">
        <f t="shared" si="1300"/>
        <v>217</v>
      </c>
      <c r="G3409" s="1">
        <f t="shared" si="1301"/>
        <v>8</v>
      </c>
      <c r="H3409" s="1">
        <f t="shared" si="1302"/>
        <v>27</v>
      </c>
    </row>
    <row r="3410" spans="1:16" x14ac:dyDescent="0.55000000000000004">
      <c r="A3410" s="1">
        <f>値貼り付け用シート!F152</f>
        <v>8</v>
      </c>
      <c r="B3410" s="1">
        <f>値貼り付け用シート!G152</f>
        <v>20</v>
      </c>
      <c r="C3410" s="1">
        <v>1</v>
      </c>
      <c r="D3410" s="1">
        <f>IF(OR(ISBLANK(値貼り付け用シート!H152),値貼り付け用シート!H152&gt;9990),NA(),値貼り付け用シート!H152)</f>
        <v>13</v>
      </c>
      <c r="E3410" s="1">
        <f t="shared" si="1319"/>
        <v>13</v>
      </c>
      <c r="F3410" s="1">
        <f t="shared" si="1300"/>
        <v>176</v>
      </c>
      <c r="G3410" s="1">
        <f t="shared" si="1301"/>
        <v>8</v>
      </c>
      <c r="H3410" s="1">
        <f t="shared" si="1302"/>
        <v>22</v>
      </c>
      <c r="I3410" s="1">
        <f t="shared" ref="I3410" si="1320">COUNT(D3410:D3433)</f>
        <v>24</v>
      </c>
      <c r="J3410" s="1">
        <f t="shared" ref="J3410" si="1321">COUNT(H3410:H3433)</f>
        <v>24</v>
      </c>
      <c r="K3410" s="1">
        <f t="shared" ref="K3410" si="1322">IF(AND(I3410&gt;=20,J3410&gt;=20),0,1)</f>
        <v>0</v>
      </c>
      <c r="L3410" s="1">
        <f t="shared" ref="L3410" si="1323">IF(K3410=0,MAX(H3410:H3433),NA())</f>
        <v>62</v>
      </c>
      <c r="M3410" s="1">
        <f t="shared" ref="M3410" si="1324">IF(K3410=0,IF(L3410&lt;=70,1,0),NA())</f>
        <v>1</v>
      </c>
      <c r="N3410" s="1">
        <f t="shared" ref="N3410" si="1325">IF(COUNTIF(D3410:D3433,NA())=24,NA(),MAX(E3410:E3433))</f>
        <v>79</v>
      </c>
      <c r="O3410" s="1">
        <f t="shared" ref="O3410" si="1326">IF(COUNTIF(D3415:D3429,NA())=15,NA(),MAX(E3415:E3429))</f>
        <v>79</v>
      </c>
      <c r="P3410" s="1">
        <f t="shared" ref="P3410" si="1327">COUNTIF(D3410:D3433,"&gt;=120")</f>
        <v>0</v>
      </c>
    </row>
    <row r="3411" spans="1:16" x14ac:dyDescent="0.55000000000000004">
      <c r="A3411" s="1">
        <f>値貼り付け用シート!F152</f>
        <v>8</v>
      </c>
      <c r="B3411" s="1">
        <f>値貼り付け用シート!G152</f>
        <v>20</v>
      </c>
      <c r="C3411" s="1">
        <v>2</v>
      </c>
      <c r="D3411" s="1">
        <f>IF(OR(ISBLANK(値貼り付け用シート!I152),値貼り付け用シート!I152&gt;9990),NA(),値貼り付け用シート!I152)</f>
        <v>14</v>
      </c>
      <c r="E3411" s="1">
        <f t="shared" si="1319"/>
        <v>14</v>
      </c>
      <c r="F3411" s="1">
        <f t="shared" si="1300"/>
        <v>143</v>
      </c>
      <c r="G3411" s="1">
        <f t="shared" si="1301"/>
        <v>8</v>
      </c>
      <c r="H3411" s="1">
        <f t="shared" si="1302"/>
        <v>18</v>
      </c>
    </row>
    <row r="3412" spans="1:16" x14ac:dyDescent="0.55000000000000004">
      <c r="A3412" s="1">
        <f>値貼り付け用シート!F152</f>
        <v>8</v>
      </c>
      <c r="B3412" s="1">
        <f>値貼り付け用シート!G152</f>
        <v>20</v>
      </c>
      <c r="C3412" s="1">
        <v>3</v>
      </c>
      <c r="D3412" s="1">
        <f>IF(OR(ISBLANK(値貼り付け用シート!J152),値貼り付け用シート!J152&gt;9990),NA(),値貼り付け用シート!J152)</f>
        <v>14</v>
      </c>
      <c r="E3412" s="1">
        <f t="shared" si="1319"/>
        <v>14</v>
      </c>
      <c r="F3412" s="1">
        <f t="shared" si="1300"/>
        <v>127</v>
      </c>
      <c r="G3412" s="1">
        <f t="shared" si="1301"/>
        <v>8</v>
      </c>
      <c r="H3412" s="1">
        <f t="shared" si="1302"/>
        <v>16</v>
      </c>
    </row>
    <row r="3413" spans="1:16" x14ac:dyDescent="0.55000000000000004">
      <c r="A3413" s="1">
        <f>値貼り付け用シート!F152</f>
        <v>8</v>
      </c>
      <c r="B3413" s="1">
        <f>値貼り付け用シート!G152</f>
        <v>20</v>
      </c>
      <c r="C3413" s="1">
        <v>4</v>
      </c>
      <c r="D3413" s="1">
        <f>IF(OR(ISBLANK(値貼り付け用シート!K152),値貼り付け用シート!K152&gt;9990),NA(),値貼り付け用シート!K152)</f>
        <v>14</v>
      </c>
      <c r="E3413" s="1">
        <f t="shared" si="1319"/>
        <v>14</v>
      </c>
      <c r="F3413" s="1">
        <f t="shared" si="1300"/>
        <v>120</v>
      </c>
      <c r="G3413" s="1">
        <f t="shared" si="1301"/>
        <v>8</v>
      </c>
      <c r="H3413" s="1">
        <f t="shared" si="1302"/>
        <v>15</v>
      </c>
    </row>
    <row r="3414" spans="1:16" x14ac:dyDescent="0.55000000000000004">
      <c r="A3414" s="1">
        <f>値貼り付け用シート!F152</f>
        <v>8</v>
      </c>
      <c r="B3414" s="1">
        <f>値貼り付け用シート!G152</f>
        <v>20</v>
      </c>
      <c r="C3414" s="1">
        <v>5</v>
      </c>
      <c r="D3414" s="1">
        <f>IF(OR(ISBLANK(値貼り付け用シート!L152),値貼り付け用シート!L152&gt;9990),NA(),値貼り付け用シート!L152)</f>
        <v>13</v>
      </c>
      <c r="E3414" s="1">
        <f t="shared" si="1319"/>
        <v>13</v>
      </c>
      <c r="F3414" s="1">
        <f t="shared" si="1300"/>
        <v>112</v>
      </c>
      <c r="G3414" s="1">
        <f t="shared" si="1301"/>
        <v>8</v>
      </c>
      <c r="H3414" s="1">
        <f t="shared" si="1302"/>
        <v>14</v>
      </c>
    </row>
    <row r="3415" spans="1:16" x14ac:dyDescent="0.55000000000000004">
      <c r="A3415" s="1">
        <f>値貼り付け用シート!F152</f>
        <v>8</v>
      </c>
      <c r="B3415" s="1">
        <f>値貼り付け用シート!G152</f>
        <v>20</v>
      </c>
      <c r="C3415" s="1">
        <v>6</v>
      </c>
      <c r="D3415" s="1">
        <f>IF(OR(ISBLANK(値貼り付け用シート!M152),値貼り付け用シート!M152&gt;9990),NA(),値貼り付け用シート!M152)</f>
        <v>13</v>
      </c>
      <c r="E3415" s="1">
        <f t="shared" si="1319"/>
        <v>13</v>
      </c>
      <c r="F3415" s="1">
        <f t="shared" si="1300"/>
        <v>108</v>
      </c>
      <c r="G3415" s="1">
        <f t="shared" si="1301"/>
        <v>8</v>
      </c>
      <c r="H3415" s="1">
        <f t="shared" si="1302"/>
        <v>14</v>
      </c>
    </row>
    <row r="3416" spans="1:16" x14ac:dyDescent="0.55000000000000004">
      <c r="A3416" s="1">
        <f>値貼り付け用シート!F152</f>
        <v>8</v>
      </c>
      <c r="B3416" s="1">
        <f>値貼り付け用シート!G152</f>
        <v>20</v>
      </c>
      <c r="C3416" s="1">
        <v>7</v>
      </c>
      <c r="D3416" s="1">
        <f>IF(OR(ISBLANK(値貼り付け用シート!N152),値貼り付け用シート!N152&gt;9990),NA(),値貼り付け用シート!N152)</f>
        <v>12</v>
      </c>
      <c r="E3416" s="1">
        <f t="shared" si="1319"/>
        <v>12</v>
      </c>
      <c r="F3416" s="1">
        <f t="shared" si="1300"/>
        <v>104</v>
      </c>
      <c r="G3416" s="1">
        <f t="shared" si="1301"/>
        <v>8</v>
      </c>
      <c r="H3416" s="1">
        <f t="shared" si="1302"/>
        <v>13</v>
      </c>
    </row>
    <row r="3417" spans="1:16" x14ac:dyDescent="0.55000000000000004">
      <c r="A3417" s="1">
        <f>値貼り付け用シート!F152</f>
        <v>8</v>
      </c>
      <c r="B3417" s="1">
        <f>値貼り付け用シート!G152</f>
        <v>20</v>
      </c>
      <c r="C3417" s="1">
        <v>8</v>
      </c>
      <c r="D3417" s="1">
        <f>IF(OR(ISBLANK(値貼り付け用シート!O152),値貼り付け用シート!O152&gt;9990),NA(),値貼り付け用シート!O152)</f>
        <v>18</v>
      </c>
      <c r="E3417" s="1">
        <f t="shared" si="1319"/>
        <v>18</v>
      </c>
      <c r="F3417" s="1">
        <f t="shared" si="1300"/>
        <v>111</v>
      </c>
      <c r="G3417" s="1">
        <f t="shared" si="1301"/>
        <v>8</v>
      </c>
      <c r="H3417" s="1">
        <f t="shared" si="1302"/>
        <v>14</v>
      </c>
    </row>
    <row r="3418" spans="1:16" x14ac:dyDescent="0.55000000000000004">
      <c r="A3418" s="1">
        <f>値貼り付け用シート!F152</f>
        <v>8</v>
      </c>
      <c r="B3418" s="1">
        <f>値貼り付け用シート!G152</f>
        <v>20</v>
      </c>
      <c r="C3418" s="1">
        <v>9</v>
      </c>
      <c r="D3418" s="1">
        <f>IF(OR(ISBLANK(値貼り付け用シート!P152),値貼り付け用シート!P152&gt;9990),NA(),値貼り付け用シート!P152)</f>
        <v>27</v>
      </c>
      <c r="E3418" s="1">
        <f t="shared" si="1319"/>
        <v>27</v>
      </c>
      <c r="F3418" s="1">
        <f t="shared" si="1300"/>
        <v>125</v>
      </c>
      <c r="G3418" s="1">
        <f t="shared" si="1301"/>
        <v>8</v>
      </c>
      <c r="H3418" s="1">
        <f t="shared" si="1302"/>
        <v>16</v>
      </c>
    </row>
    <row r="3419" spans="1:16" x14ac:dyDescent="0.55000000000000004">
      <c r="A3419" s="1">
        <f>値貼り付け用シート!F152</f>
        <v>8</v>
      </c>
      <c r="B3419" s="1">
        <f>値貼り付け用シート!G152</f>
        <v>20</v>
      </c>
      <c r="C3419" s="1">
        <v>10</v>
      </c>
      <c r="D3419" s="1">
        <f>IF(OR(ISBLANK(値貼り付け用シート!Q152),値貼り付け用シート!Q152&gt;9990),NA(),値貼り付け用シート!Q152)</f>
        <v>37</v>
      </c>
      <c r="E3419" s="1">
        <f t="shared" si="1319"/>
        <v>37</v>
      </c>
      <c r="F3419" s="1">
        <f t="shared" ref="F3419:F3482" si="1328">SUM(E3412:E3419)</f>
        <v>148</v>
      </c>
      <c r="G3419" s="1">
        <f t="shared" ref="G3419:G3482" si="1329">COUNT(D3412:D3419)</f>
        <v>8</v>
      </c>
      <c r="H3419" s="1">
        <f t="shared" ref="H3419:H3482" si="1330">IF(G3419&gt;=6,ROUND(F3419/G3419,0),NA())</f>
        <v>19</v>
      </c>
    </row>
    <row r="3420" spans="1:16" x14ac:dyDescent="0.55000000000000004">
      <c r="A3420" s="1">
        <f>値貼り付け用シート!F152</f>
        <v>8</v>
      </c>
      <c r="B3420" s="1">
        <f>値貼り付け用シート!G152</f>
        <v>20</v>
      </c>
      <c r="C3420" s="1">
        <v>11</v>
      </c>
      <c r="D3420" s="1">
        <f>IF(OR(ISBLANK(値貼り付け用シート!R152),値貼り付け用シート!R152&gt;9990),NA(),値貼り付け用シート!R152)</f>
        <v>47</v>
      </c>
      <c r="E3420" s="1">
        <f t="shared" si="1319"/>
        <v>47</v>
      </c>
      <c r="F3420" s="1">
        <f t="shared" si="1328"/>
        <v>181</v>
      </c>
      <c r="G3420" s="1">
        <f t="shared" si="1329"/>
        <v>8</v>
      </c>
      <c r="H3420" s="1">
        <f t="shared" si="1330"/>
        <v>23</v>
      </c>
    </row>
    <row r="3421" spans="1:16" x14ac:dyDescent="0.55000000000000004">
      <c r="A3421" s="1">
        <f>値貼り付け用シート!F152</f>
        <v>8</v>
      </c>
      <c r="B3421" s="1">
        <f>値貼り付け用シート!G152</f>
        <v>20</v>
      </c>
      <c r="C3421" s="1">
        <v>12</v>
      </c>
      <c r="D3421" s="1">
        <f>IF(OR(ISBLANK(値貼り付け用シート!S152),値貼り付け用シート!S152&gt;9990),NA(),値貼り付け用シート!S152)</f>
        <v>64</v>
      </c>
      <c r="E3421" s="1">
        <f t="shared" si="1319"/>
        <v>64</v>
      </c>
      <c r="F3421" s="1">
        <f t="shared" si="1328"/>
        <v>231</v>
      </c>
      <c r="G3421" s="1">
        <f t="shared" si="1329"/>
        <v>8</v>
      </c>
      <c r="H3421" s="1">
        <f t="shared" si="1330"/>
        <v>29</v>
      </c>
    </row>
    <row r="3422" spans="1:16" x14ac:dyDescent="0.55000000000000004">
      <c r="A3422" s="1">
        <f>値貼り付け用シート!F152</f>
        <v>8</v>
      </c>
      <c r="B3422" s="1">
        <f>値貼り付け用シート!G152</f>
        <v>20</v>
      </c>
      <c r="C3422" s="1">
        <v>13</v>
      </c>
      <c r="D3422" s="1">
        <f>IF(OR(ISBLANK(値貼り付け用シート!T152),値貼り付け用シート!T152&gt;9990),NA(),値貼り付け用シート!T152)</f>
        <v>79</v>
      </c>
      <c r="E3422" s="1">
        <f t="shared" si="1319"/>
        <v>79</v>
      </c>
      <c r="F3422" s="1">
        <f t="shared" si="1328"/>
        <v>297</v>
      </c>
      <c r="G3422" s="1">
        <f t="shared" si="1329"/>
        <v>8</v>
      </c>
      <c r="H3422" s="1">
        <f t="shared" si="1330"/>
        <v>37</v>
      </c>
    </row>
    <row r="3423" spans="1:16" x14ac:dyDescent="0.55000000000000004">
      <c r="A3423" s="1">
        <f>値貼り付け用シート!F152</f>
        <v>8</v>
      </c>
      <c r="B3423" s="1">
        <f>値貼り付け用シート!G152</f>
        <v>20</v>
      </c>
      <c r="C3423" s="1">
        <v>14</v>
      </c>
      <c r="D3423" s="1">
        <f>IF(OR(ISBLANK(値貼り付け用シート!U152),値貼り付け用シート!U152&gt;9990),NA(),値貼り付け用シート!U152)</f>
        <v>71</v>
      </c>
      <c r="E3423" s="1">
        <f t="shared" si="1319"/>
        <v>71</v>
      </c>
      <c r="F3423" s="1">
        <f t="shared" si="1328"/>
        <v>355</v>
      </c>
      <c r="G3423" s="1">
        <f t="shared" si="1329"/>
        <v>8</v>
      </c>
      <c r="H3423" s="1">
        <f t="shared" si="1330"/>
        <v>44</v>
      </c>
    </row>
    <row r="3424" spans="1:16" x14ac:dyDescent="0.55000000000000004">
      <c r="A3424" s="1">
        <f>値貼り付け用シート!F152</f>
        <v>8</v>
      </c>
      <c r="B3424" s="1">
        <f>値貼り付け用シート!G152</f>
        <v>20</v>
      </c>
      <c r="C3424" s="1">
        <v>15</v>
      </c>
      <c r="D3424" s="1">
        <f>IF(OR(ISBLANK(値貼り付け用シート!V152),値貼り付け用シート!V152&gt;9990),NA(),値貼り付け用シート!V152)</f>
        <v>62</v>
      </c>
      <c r="E3424" s="1">
        <f t="shared" si="1319"/>
        <v>62</v>
      </c>
      <c r="F3424" s="1">
        <f t="shared" si="1328"/>
        <v>405</v>
      </c>
      <c r="G3424" s="1">
        <f t="shared" si="1329"/>
        <v>8</v>
      </c>
      <c r="H3424" s="1">
        <f t="shared" si="1330"/>
        <v>51</v>
      </c>
    </row>
    <row r="3425" spans="1:16" x14ac:dyDescent="0.55000000000000004">
      <c r="A3425" s="1">
        <f>値貼り付け用シート!F152</f>
        <v>8</v>
      </c>
      <c r="B3425" s="1">
        <f>値貼り付け用シート!G152</f>
        <v>20</v>
      </c>
      <c r="C3425" s="1">
        <v>16</v>
      </c>
      <c r="D3425" s="1">
        <f>IF(OR(ISBLANK(値貼り付け用シート!W152),値貼り付け用シート!W152&gt;9990),NA(),値貼り付け用シート!W152)</f>
        <v>62</v>
      </c>
      <c r="E3425" s="1">
        <f t="shared" si="1319"/>
        <v>62</v>
      </c>
      <c r="F3425" s="1">
        <f t="shared" si="1328"/>
        <v>449</v>
      </c>
      <c r="G3425" s="1">
        <f t="shared" si="1329"/>
        <v>8</v>
      </c>
      <c r="H3425" s="1">
        <f t="shared" si="1330"/>
        <v>56</v>
      </c>
    </row>
    <row r="3426" spans="1:16" x14ac:dyDescent="0.55000000000000004">
      <c r="A3426" s="1">
        <f>値貼り付け用シート!F152</f>
        <v>8</v>
      </c>
      <c r="B3426" s="1">
        <f>値貼り付け用シート!G152</f>
        <v>20</v>
      </c>
      <c r="C3426" s="1">
        <v>17</v>
      </c>
      <c r="D3426" s="1">
        <f>IF(OR(ISBLANK(値貼り付け用シート!X152),値貼り付け用シート!X152&gt;9990),NA(),値貼り付け用シート!X152)</f>
        <v>62</v>
      </c>
      <c r="E3426" s="1">
        <f t="shared" si="1319"/>
        <v>62</v>
      </c>
      <c r="F3426" s="1">
        <f t="shared" si="1328"/>
        <v>484</v>
      </c>
      <c r="G3426" s="1">
        <f t="shared" si="1329"/>
        <v>8</v>
      </c>
      <c r="H3426" s="1">
        <f t="shared" si="1330"/>
        <v>61</v>
      </c>
    </row>
    <row r="3427" spans="1:16" x14ac:dyDescent="0.55000000000000004">
      <c r="A3427" s="1">
        <f>値貼り付け用シート!F152</f>
        <v>8</v>
      </c>
      <c r="B3427" s="1">
        <f>値貼り付け用シート!G152</f>
        <v>20</v>
      </c>
      <c r="C3427" s="1">
        <v>18</v>
      </c>
      <c r="D3427" s="1">
        <f>IF(OR(ISBLANK(値貼り付け用シート!Y152),値貼り付け用シート!Y152&gt;9990),NA(),値貼り付け用シート!Y152)</f>
        <v>50</v>
      </c>
      <c r="E3427" s="1">
        <f t="shared" si="1319"/>
        <v>50</v>
      </c>
      <c r="F3427" s="1">
        <f t="shared" si="1328"/>
        <v>497</v>
      </c>
      <c r="G3427" s="1">
        <f t="shared" si="1329"/>
        <v>8</v>
      </c>
      <c r="H3427" s="1">
        <f t="shared" si="1330"/>
        <v>62</v>
      </c>
    </row>
    <row r="3428" spans="1:16" x14ac:dyDescent="0.55000000000000004">
      <c r="A3428" s="1">
        <f>値貼り付け用シート!F152</f>
        <v>8</v>
      </c>
      <c r="B3428" s="1">
        <f>値貼り付け用シート!G152</f>
        <v>20</v>
      </c>
      <c r="C3428" s="1">
        <v>19</v>
      </c>
      <c r="D3428" s="1">
        <f>IF(OR(ISBLANK(値貼り付け用シート!Z152),値貼り付け用シート!Z152&gt;9990),NA(),値貼り付け用シート!Z152)</f>
        <v>31</v>
      </c>
      <c r="E3428" s="1">
        <f t="shared" si="1319"/>
        <v>31</v>
      </c>
      <c r="F3428" s="1">
        <f t="shared" si="1328"/>
        <v>481</v>
      </c>
      <c r="G3428" s="1">
        <f t="shared" si="1329"/>
        <v>8</v>
      </c>
      <c r="H3428" s="1">
        <f t="shared" si="1330"/>
        <v>60</v>
      </c>
    </row>
    <row r="3429" spans="1:16" x14ac:dyDescent="0.55000000000000004">
      <c r="A3429" s="1">
        <f>値貼り付け用シート!F152</f>
        <v>8</v>
      </c>
      <c r="B3429" s="1">
        <f>値貼り付け用シート!G152</f>
        <v>20</v>
      </c>
      <c r="C3429" s="1">
        <v>20</v>
      </c>
      <c r="D3429" s="1">
        <f>IF(OR(ISBLANK(値貼り付け用シート!AA152),値貼り付け用シート!AA152&gt;9990),NA(),値貼り付け用シート!AA152)</f>
        <v>14</v>
      </c>
      <c r="E3429" s="1">
        <f t="shared" si="1319"/>
        <v>14</v>
      </c>
      <c r="F3429" s="1">
        <f t="shared" si="1328"/>
        <v>431</v>
      </c>
      <c r="G3429" s="1">
        <f t="shared" si="1329"/>
        <v>8</v>
      </c>
      <c r="H3429" s="1">
        <f t="shared" si="1330"/>
        <v>54</v>
      </c>
    </row>
    <row r="3430" spans="1:16" x14ac:dyDescent="0.55000000000000004">
      <c r="A3430" s="1">
        <f>値貼り付け用シート!F152</f>
        <v>8</v>
      </c>
      <c r="B3430" s="1">
        <f>値貼り付け用シート!G152</f>
        <v>20</v>
      </c>
      <c r="C3430" s="1">
        <v>21</v>
      </c>
      <c r="D3430" s="1">
        <f>IF(OR(ISBLANK(値貼り付け用シート!AB152),値貼り付け用シート!AB152&gt;9990),NA(),値貼り付け用シート!AB152)</f>
        <v>7</v>
      </c>
      <c r="E3430" s="1">
        <f t="shared" si="1319"/>
        <v>7</v>
      </c>
      <c r="F3430" s="1">
        <f t="shared" si="1328"/>
        <v>359</v>
      </c>
      <c r="G3430" s="1">
        <f t="shared" si="1329"/>
        <v>8</v>
      </c>
      <c r="H3430" s="1">
        <f t="shared" si="1330"/>
        <v>45</v>
      </c>
    </row>
    <row r="3431" spans="1:16" x14ac:dyDescent="0.55000000000000004">
      <c r="A3431" s="1">
        <f>値貼り付け用シート!F152</f>
        <v>8</v>
      </c>
      <c r="B3431" s="1">
        <f>値貼り付け用シート!G152</f>
        <v>20</v>
      </c>
      <c r="C3431" s="1">
        <v>22</v>
      </c>
      <c r="D3431" s="1">
        <f>IF(OR(ISBLANK(値貼り付け用シート!AC152),値貼り付け用シート!AC152&gt;9990),NA(),値貼り付け用シート!AC152)</f>
        <v>1</v>
      </c>
      <c r="E3431" s="1">
        <f t="shared" si="1319"/>
        <v>1</v>
      </c>
      <c r="F3431" s="1">
        <f t="shared" si="1328"/>
        <v>289</v>
      </c>
      <c r="G3431" s="1">
        <f t="shared" si="1329"/>
        <v>8</v>
      </c>
      <c r="H3431" s="1">
        <f t="shared" si="1330"/>
        <v>36</v>
      </c>
    </row>
    <row r="3432" spans="1:16" x14ac:dyDescent="0.55000000000000004">
      <c r="A3432" s="1">
        <f>値貼り付け用シート!F152</f>
        <v>8</v>
      </c>
      <c r="B3432" s="1">
        <f>値貼り付け用シート!G152</f>
        <v>20</v>
      </c>
      <c r="C3432" s="1">
        <v>23</v>
      </c>
      <c r="D3432" s="1">
        <f>IF(OR(ISBLANK(値貼り付け用シート!AD152),値貼り付け用シート!AD152&gt;9990),NA(),値貼り付け用シート!AD152)</f>
        <v>2</v>
      </c>
      <c r="E3432" s="1">
        <f t="shared" si="1319"/>
        <v>2</v>
      </c>
      <c r="F3432" s="1">
        <f t="shared" si="1328"/>
        <v>229</v>
      </c>
      <c r="G3432" s="1">
        <f t="shared" si="1329"/>
        <v>8</v>
      </c>
      <c r="H3432" s="1">
        <f t="shared" si="1330"/>
        <v>29</v>
      </c>
    </row>
    <row r="3433" spans="1:16" x14ac:dyDescent="0.55000000000000004">
      <c r="A3433" s="1">
        <f>値貼り付け用シート!F152</f>
        <v>8</v>
      </c>
      <c r="B3433" s="1">
        <f>値貼り付け用シート!G152</f>
        <v>20</v>
      </c>
      <c r="C3433" s="1">
        <v>24</v>
      </c>
      <c r="D3433" s="1">
        <f>IF(OR(ISBLANK(値貼り付け用シート!AE152),値貼り付け用シート!AE152&gt;9990),NA(),値貼り付け用シート!AE152)</f>
        <v>3</v>
      </c>
      <c r="E3433" s="1">
        <f t="shared" si="1319"/>
        <v>3</v>
      </c>
      <c r="F3433" s="1">
        <f t="shared" si="1328"/>
        <v>170</v>
      </c>
      <c r="G3433" s="1">
        <f t="shared" si="1329"/>
        <v>8</v>
      </c>
      <c r="H3433" s="1">
        <f t="shared" si="1330"/>
        <v>21</v>
      </c>
    </row>
    <row r="3434" spans="1:16" x14ac:dyDescent="0.55000000000000004">
      <c r="A3434" s="1">
        <f>値貼り付け用シート!F153</f>
        <v>8</v>
      </c>
      <c r="B3434" s="1">
        <f>値貼り付け用シート!G153</f>
        <v>21</v>
      </c>
      <c r="C3434" s="1">
        <v>1</v>
      </c>
      <c r="D3434" s="1">
        <f>IF(OR(ISBLANK(値貼り付け用シート!H153),値貼り付け用シート!H153&gt;9990),NA(),値貼り付け用シート!H153)</f>
        <v>3</v>
      </c>
      <c r="E3434" s="1">
        <f t="shared" si="1319"/>
        <v>3</v>
      </c>
      <c r="F3434" s="1">
        <f t="shared" si="1328"/>
        <v>111</v>
      </c>
      <c r="G3434" s="1">
        <f t="shared" si="1329"/>
        <v>8</v>
      </c>
      <c r="H3434" s="1">
        <f t="shared" si="1330"/>
        <v>14</v>
      </c>
      <c r="I3434" s="1">
        <f t="shared" ref="I3434" si="1331">COUNT(D3434:D3457)</f>
        <v>24</v>
      </c>
      <c r="J3434" s="1">
        <f t="shared" ref="J3434" si="1332">COUNT(H3434:H3457)</f>
        <v>24</v>
      </c>
      <c r="K3434" s="1">
        <f t="shared" ref="K3434" si="1333">IF(AND(I3434&gt;=20,J3434&gt;=20),0,1)</f>
        <v>0</v>
      </c>
      <c r="L3434" s="1">
        <f t="shared" ref="L3434" si="1334">IF(K3434=0,MAX(H3434:H3457),NA())</f>
        <v>28</v>
      </c>
      <c r="M3434" s="1">
        <f t="shared" ref="M3434" si="1335">IF(K3434=0,IF(L3434&lt;=70,1,0),NA())</f>
        <v>1</v>
      </c>
      <c r="N3434" s="1">
        <f t="shared" ref="N3434" si="1336">IF(COUNTIF(D3434:D3457,NA())=24,NA(),MAX(E3434:E3457))</f>
        <v>44</v>
      </c>
      <c r="O3434" s="1">
        <f t="shared" ref="O3434" si="1337">IF(COUNTIF(D3439:D3453,NA())=15,NA(),MAX(E3439:E3453))</f>
        <v>44</v>
      </c>
      <c r="P3434" s="1">
        <f t="shared" ref="P3434" si="1338">COUNTIF(D3434:D3457,"&gt;=120")</f>
        <v>0</v>
      </c>
    </row>
    <row r="3435" spans="1:16" x14ac:dyDescent="0.55000000000000004">
      <c r="A3435" s="1">
        <f>値貼り付け用シート!F153</f>
        <v>8</v>
      </c>
      <c r="B3435" s="1">
        <f>値貼り付け用シート!G153</f>
        <v>21</v>
      </c>
      <c r="C3435" s="1">
        <v>2</v>
      </c>
      <c r="D3435" s="1">
        <f>IF(OR(ISBLANK(値貼り付け用シート!I153),値貼り付け用シート!I153&gt;9990),NA(),値貼り付け用シート!I153)</f>
        <v>1</v>
      </c>
      <c r="E3435" s="1">
        <f t="shared" si="1319"/>
        <v>1</v>
      </c>
      <c r="F3435" s="1">
        <f t="shared" si="1328"/>
        <v>62</v>
      </c>
      <c r="G3435" s="1">
        <f t="shared" si="1329"/>
        <v>8</v>
      </c>
      <c r="H3435" s="1">
        <f t="shared" si="1330"/>
        <v>8</v>
      </c>
    </row>
    <row r="3436" spans="1:16" x14ac:dyDescent="0.55000000000000004">
      <c r="A3436" s="1">
        <f>値貼り付け用シート!F153</f>
        <v>8</v>
      </c>
      <c r="B3436" s="1">
        <f>値貼り付け用シート!G153</f>
        <v>21</v>
      </c>
      <c r="C3436" s="1">
        <v>3</v>
      </c>
      <c r="D3436" s="1">
        <f>IF(OR(ISBLANK(値貼り付け用シート!J153),値貼り付け用シート!J153&gt;9990),NA(),値貼り付け用シート!J153)</f>
        <v>0</v>
      </c>
      <c r="E3436" s="1">
        <f t="shared" si="1319"/>
        <v>0</v>
      </c>
      <c r="F3436" s="1">
        <f t="shared" si="1328"/>
        <v>31</v>
      </c>
      <c r="G3436" s="1">
        <f t="shared" si="1329"/>
        <v>8</v>
      </c>
      <c r="H3436" s="1">
        <f t="shared" si="1330"/>
        <v>4</v>
      </c>
    </row>
    <row r="3437" spans="1:16" x14ac:dyDescent="0.55000000000000004">
      <c r="A3437" s="1">
        <f>値貼り付け用シート!F153</f>
        <v>8</v>
      </c>
      <c r="B3437" s="1">
        <f>値貼り付け用シート!G153</f>
        <v>21</v>
      </c>
      <c r="C3437" s="1">
        <v>4</v>
      </c>
      <c r="D3437" s="1">
        <f>IF(OR(ISBLANK(値貼り付け用シート!K153),値貼り付け用シート!K153&gt;9990),NA(),値貼り付け用シート!K153)</f>
        <v>1</v>
      </c>
      <c r="E3437" s="1">
        <f t="shared" si="1319"/>
        <v>1</v>
      </c>
      <c r="F3437" s="1">
        <f t="shared" si="1328"/>
        <v>18</v>
      </c>
      <c r="G3437" s="1">
        <f t="shared" si="1329"/>
        <v>8</v>
      </c>
      <c r="H3437" s="1">
        <f t="shared" si="1330"/>
        <v>2</v>
      </c>
    </row>
    <row r="3438" spans="1:16" x14ac:dyDescent="0.55000000000000004">
      <c r="A3438" s="1">
        <f>値貼り付け用シート!F153</f>
        <v>8</v>
      </c>
      <c r="B3438" s="1">
        <f>値貼り付け用シート!G153</f>
        <v>21</v>
      </c>
      <c r="C3438" s="1">
        <v>5</v>
      </c>
      <c r="D3438" s="1">
        <f>IF(OR(ISBLANK(値貼り付け用シート!L153),値貼り付け用シート!L153&gt;9990),NA(),値貼り付け用シート!L153)</f>
        <v>5</v>
      </c>
      <c r="E3438" s="1">
        <f t="shared" si="1319"/>
        <v>5</v>
      </c>
      <c r="F3438" s="1">
        <f t="shared" si="1328"/>
        <v>16</v>
      </c>
      <c r="G3438" s="1">
        <f t="shared" si="1329"/>
        <v>8</v>
      </c>
      <c r="H3438" s="1">
        <f t="shared" si="1330"/>
        <v>2</v>
      </c>
    </row>
    <row r="3439" spans="1:16" x14ac:dyDescent="0.55000000000000004">
      <c r="A3439" s="1">
        <f>値貼り付け用シート!F153</f>
        <v>8</v>
      </c>
      <c r="B3439" s="1">
        <f>値貼り付け用シート!G153</f>
        <v>21</v>
      </c>
      <c r="C3439" s="1">
        <v>6</v>
      </c>
      <c r="D3439" s="1">
        <f>IF(OR(ISBLANK(値貼り付け用シート!M153),値貼り付け用シート!M153&gt;9990),NA(),値貼り付け用シート!M153)</f>
        <v>3</v>
      </c>
      <c r="E3439" s="1">
        <f t="shared" si="1319"/>
        <v>3</v>
      </c>
      <c r="F3439" s="1">
        <f t="shared" si="1328"/>
        <v>18</v>
      </c>
      <c r="G3439" s="1">
        <f t="shared" si="1329"/>
        <v>8</v>
      </c>
      <c r="H3439" s="1">
        <f t="shared" si="1330"/>
        <v>2</v>
      </c>
    </row>
    <row r="3440" spans="1:16" x14ac:dyDescent="0.55000000000000004">
      <c r="A3440" s="1">
        <f>値貼り付け用シート!F153</f>
        <v>8</v>
      </c>
      <c r="B3440" s="1">
        <f>値貼り付け用シート!G153</f>
        <v>21</v>
      </c>
      <c r="C3440" s="1">
        <v>7</v>
      </c>
      <c r="D3440" s="1">
        <f>IF(OR(ISBLANK(値貼り付け用シート!N153),値貼り付け用シート!N153&gt;9990),NA(),値貼り付け用シート!N153)</f>
        <v>5</v>
      </c>
      <c r="E3440" s="1">
        <f t="shared" si="1319"/>
        <v>5</v>
      </c>
      <c r="F3440" s="1">
        <f t="shared" si="1328"/>
        <v>21</v>
      </c>
      <c r="G3440" s="1">
        <f t="shared" si="1329"/>
        <v>8</v>
      </c>
      <c r="H3440" s="1">
        <f t="shared" si="1330"/>
        <v>3</v>
      </c>
    </row>
    <row r="3441" spans="1:8" x14ac:dyDescent="0.55000000000000004">
      <c r="A3441" s="1">
        <f>値貼り付け用シート!F153</f>
        <v>8</v>
      </c>
      <c r="B3441" s="1">
        <f>値貼り付け用シート!G153</f>
        <v>21</v>
      </c>
      <c r="C3441" s="1">
        <v>8</v>
      </c>
      <c r="D3441" s="1">
        <f>IF(OR(ISBLANK(値貼り付け用シート!O153),値貼り付け用シート!O153&gt;9990),NA(),値貼り付け用シート!O153)</f>
        <v>9</v>
      </c>
      <c r="E3441" s="1">
        <f t="shared" si="1319"/>
        <v>9</v>
      </c>
      <c r="F3441" s="1">
        <f t="shared" si="1328"/>
        <v>27</v>
      </c>
      <c r="G3441" s="1">
        <f t="shared" si="1329"/>
        <v>8</v>
      </c>
      <c r="H3441" s="1">
        <f t="shared" si="1330"/>
        <v>3</v>
      </c>
    </row>
    <row r="3442" spans="1:8" x14ac:dyDescent="0.55000000000000004">
      <c r="A3442" s="1">
        <f>値貼り付け用シート!F153</f>
        <v>8</v>
      </c>
      <c r="B3442" s="1">
        <f>値貼り付け用シート!G153</f>
        <v>21</v>
      </c>
      <c r="C3442" s="1">
        <v>9</v>
      </c>
      <c r="D3442" s="1">
        <f>IF(OR(ISBLANK(値貼り付け用シート!P153),値貼り付け用シート!P153&gt;9990),NA(),値貼り付け用シート!P153)</f>
        <v>12</v>
      </c>
      <c r="E3442" s="1">
        <f t="shared" si="1319"/>
        <v>12</v>
      </c>
      <c r="F3442" s="1">
        <f t="shared" si="1328"/>
        <v>36</v>
      </c>
      <c r="G3442" s="1">
        <f t="shared" si="1329"/>
        <v>8</v>
      </c>
      <c r="H3442" s="1">
        <f t="shared" si="1330"/>
        <v>5</v>
      </c>
    </row>
    <row r="3443" spans="1:8" x14ac:dyDescent="0.55000000000000004">
      <c r="A3443" s="1">
        <f>値貼り付け用シート!F153</f>
        <v>8</v>
      </c>
      <c r="B3443" s="1">
        <f>値貼り付け用シート!G153</f>
        <v>21</v>
      </c>
      <c r="C3443" s="1">
        <v>10</v>
      </c>
      <c r="D3443" s="1">
        <f>IF(OR(ISBLANK(値貼り付け用シート!Q153),値貼り付け用シート!Q153&gt;9990),NA(),値貼り付け用シート!Q153)</f>
        <v>16</v>
      </c>
      <c r="E3443" s="1">
        <f t="shared" si="1319"/>
        <v>16</v>
      </c>
      <c r="F3443" s="1">
        <f t="shared" si="1328"/>
        <v>51</v>
      </c>
      <c r="G3443" s="1">
        <f t="shared" si="1329"/>
        <v>8</v>
      </c>
      <c r="H3443" s="1">
        <f t="shared" si="1330"/>
        <v>6</v>
      </c>
    </row>
    <row r="3444" spans="1:8" x14ac:dyDescent="0.55000000000000004">
      <c r="A3444" s="1">
        <f>値貼り付け用シート!F153</f>
        <v>8</v>
      </c>
      <c r="B3444" s="1">
        <f>値貼り付け用シート!G153</f>
        <v>21</v>
      </c>
      <c r="C3444" s="1">
        <v>11</v>
      </c>
      <c r="D3444" s="1">
        <f>IF(OR(ISBLANK(値貼り付け用シート!R153),値貼り付け用シート!R153&gt;9990),NA(),値貼り付け用シート!R153)</f>
        <v>23</v>
      </c>
      <c r="E3444" s="1">
        <f t="shared" si="1319"/>
        <v>23</v>
      </c>
      <c r="F3444" s="1">
        <f t="shared" si="1328"/>
        <v>74</v>
      </c>
      <c r="G3444" s="1">
        <f t="shared" si="1329"/>
        <v>8</v>
      </c>
      <c r="H3444" s="1">
        <f t="shared" si="1330"/>
        <v>9</v>
      </c>
    </row>
    <row r="3445" spans="1:8" x14ac:dyDescent="0.55000000000000004">
      <c r="A3445" s="1">
        <f>値貼り付け用シート!F153</f>
        <v>8</v>
      </c>
      <c r="B3445" s="1">
        <f>値貼り付け用シート!G153</f>
        <v>21</v>
      </c>
      <c r="C3445" s="1">
        <v>12</v>
      </c>
      <c r="D3445" s="1">
        <f>IF(OR(ISBLANK(値貼り付け用シート!S153),値貼り付け用シート!S153&gt;9990),NA(),値貼り付け用シート!S153)</f>
        <v>29</v>
      </c>
      <c r="E3445" s="1">
        <f t="shared" si="1319"/>
        <v>29</v>
      </c>
      <c r="F3445" s="1">
        <f t="shared" si="1328"/>
        <v>102</v>
      </c>
      <c r="G3445" s="1">
        <f t="shared" si="1329"/>
        <v>8</v>
      </c>
      <c r="H3445" s="1">
        <f t="shared" si="1330"/>
        <v>13</v>
      </c>
    </row>
    <row r="3446" spans="1:8" x14ac:dyDescent="0.55000000000000004">
      <c r="A3446" s="1">
        <f>値貼り付け用シート!F153</f>
        <v>8</v>
      </c>
      <c r="B3446" s="1">
        <f>値貼り付け用シート!G153</f>
        <v>21</v>
      </c>
      <c r="C3446" s="1">
        <v>13</v>
      </c>
      <c r="D3446" s="1">
        <f>IF(OR(ISBLANK(値貼り付け用シート!T153),値貼り付け用シート!T153&gt;9990),NA(),値貼り付け用シート!T153)</f>
        <v>40</v>
      </c>
      <c r="E3446" s="1">
        <f t="shared" si="1319"/>
        <v>40</v>
      </c>
      <c r="F3446" s="1">
        <f t="shared" si="1328"/>
        <v>137</v>
      </c>
      <c r="G3446" s="1">
        <f t="shared" si="1329"/>
        <v>8</v>
      </c>
      <c r="H3446" s="1">
        <f t="shared" si="1330"/>
        <v>17</v>
      </c>
    </row>
    <row r="3447" spans="1:8" x14ac:dyDescent="0.55000000000000004">
      <c r="A3447" s="1">
        <f>値貼り付け用シート!F153</f>
        <v>8</v>
      </c>
      <c r="B3447" s="1">
        <f>値貼り付け用シート!G153</f>
        <v>21</v>
      </c>
      <c r="C3447" s="1">
        <v>14</v>
      </c>
      <c r="D3447" s="1">
        <f>IF(OR(ISBLANK(値貼り付け用シート!U153),値貼り付け用シート!U153&gt;9990),NA(),値貼り付け用シート!U153)</f>
        <v>44</v>
      </c>
      <c r="E3447" s="1">
        <f t="shared" si="1319"/>
        <v>44</v>
      </c>
      <c r="F3447" s="1">
        <f t="shared" si="1328"/>
        <v>178</v>
      </c>
      <c r="G3447" s="1">
        <f t="shared" si="1329"/>
        <v>8</v>
      </c>
      <c r="H3447" s="1">
        <f t="shared" si="1330"/>
        <v>22</v>
      </c>
    </row>
    <row r="3448" spans="1:8" x14ac:dyDescent="0.55000000000000004">
      <c r="A3448" s="1">
        <f>値貼り付け用シート!F153</f>
        <v>8</v>
      </c>
      <c r="B3448" s="1">
        <f>値貼り付け用シート!G153</f>
        <v>21</v>
      </c>
      <c r="C3448" s="1">
        <v>15</v>
      </c>
      <c r="D3448" s="1">
        <f>IF(OR(ISBLANK(値貼り付け用シート!V153),値貼り付け用シート!V153&gt;9990),NA(),値貼り付け用シート!V153)</f>
        <v>30</v>
      </c>
      <c r="E3448" s="1">
        <f t="shared" si="1319"/>
        <v>30</v>
      </c>
      <c r="F3448" s="1">
        <f t="shared" si="1328"/>
        <v>203</v>
      </c>
      <c r="G3448" s="1">
        <f t="shared" si="1329"/>
        <v>8</v>
      </c>
      <c r="H3448" s="1">
        <f t="shared" si="1330"/>
        <v>25</v>
      </c>
    </row>
    <row r="3449" spans="1:8" x14ac:dyDescent="0.55000000000000004">
      <c r="A3449" s="1">
        <f>値貼り付け用シート!F153</f>
        <v>8</v>
      </c>
      <c r="B3449" s="1">
        <f>値貼り付け用シート!G153</f>
        <v>21</v>
      </c>
      <c r="C3449" s="1">
        <v>16</v>
      </c>
      <c r="D3449" s="1">
        <f>IF(OR(ISBLANK(値貼り付け用シート!W153),値貼り付け用シート!W153&gt;9990),NA(),値貼り付け用シート!W153)</f>
        <v>24</v>
      </c>
      <c r="E3449" s="1">
        <f t="shared" si="1319"/>
        <v>24</v>
      </c>
      <c r="F3449" s="1">
        <f t="shared" si="1328"/>
        <v>218</v>
      </c>
      <c r="G3449" s="1">
        <f t="shared" si="1329"/>
        <v>8</v>
      </c>
      <c r="H3449" s="1">
        <f t="shared" si="1330"/>
        <v>27</v>
      </c>
    </row>
    <row r="3450" spans="1:8" x14ac:dyDescent="0.55000000000000004">
      <c r="A3450" s="1">
        <f>値貼り付け用シート!F153</f>
        <v>8</v>
      </c>
      <c r="B3450" s="1">
        <f>値貼り付け用シート!G153</f>
        <v>21</v>
      </c>
      <c r="C3450" s="1">
        <v>17</v>
      </c>
      <c r="D3450" s="1">
        <f>IF(OR(ISBLANK(値貼り付け用シート!X153),値貼り付け用シート!X153&gt;9990),NA(),値貼り付け用シート!X153)</f>
        <v>14</v>
      </c>
      <c r="E3450" s="1">
        <f t="shared" si="1319"/>
        <v>14</v>
      </c>
      <c r="F3450" s="1">
        <f t="shared" si="1328"/>
        <v>220</v>
      </c>
      <c r="G3450" s="1">
        <f t="shared" si="1329"/>
        <v>8</v>
      </c>
      <c r="H3450" s="1">
        <f t="shared" si="1330"/>
        <v>28</v>
      </c>
    </row>
    <row r="3451" spans="1:8" x14ac:dyDescent="0.55000000000000004">
      <c r="A3451" s="1">
        <f>値貼り付け用シート!F153</f>
        <v>8</v>
      </c>
      <c r="B3451" s="1">
        <f>値貼り付け用シート!G153</f>
        <v>21</v>
      </c>
      <c r="C3451" s="1">
        <v>18</v>
      </c>
      <c r="D3451" s="1">
        <f>IF(OR(ISBLANK(値貼り付け用シート!Y153),値貼り付け用シート!Y153&gt;9990),NA(),値貼り付け用シート!Y153)</f>
        <v>10</v>
      </c>
      <c r="E3451" s="1">
        <f t="shared" si="1319"/>
        <v>10</v>
      </c>
      <c r="F3451" s="1">
        <f t="shared" si="1328"/>
        <v>214</v>
      </c>
      <c r="G3451" s="1">
        <f t="shared" si="1329"/>
        <v>8</v>
      </c>
      <c r="H3451" s="1">
        <f t="shared" si="1330"/>
        <v>27</v>
      </c>
    </row>
    <row r="3452" spans="1:8" x14ac:dyDescent="0.55000000000000004">
      <c r="A3452" s="1">
        <f>値貼り付け用シート!F153</f>
        <v>8</v>
      </c>
      <c r="B3452" s="1">
        <f>値貼り付け用シート!G153</f>
        <v>21</v>
      </c>
      <c r="C3452" s="1">
        <v>19</v>
      </c>
      <c r="D3452" s="1">
        <f>IF(OR(ISBLANK(値貼り付け用シート!Z153),値貼り付け用シート!Z153&gt;9990),NA(),値貼り付け用シート!Z153)</f>
        <v>6</v>
      </c>
      <c r="E3452" s="1">
        <f t="shared" si="1319"/>
        <v>6</v>
      </c>
      <c r="F3452" s="1">
        <f t="shared" si="1328"/>
        <v>197</v>
      </c>
      <c r="G3452" s="1">
        <f t="shared" si="1329"/>
        <v>8</v>
      </c>
      <c r="H3452" s="1">
        <f t="shared" si="1330"/>
        <v>25</v>
      </c>
    </row>
    <row r="3453" spans="1:8" x14ac:dyDescent="0.55000000000000004">
      <c r="A3453" s="1">
        <f>値貼り付け用シート!F153</f>
        <v>8</v>
      </c>
      <c r="B3453" s="1">
        <f>値貼り付け用シート!G153</f>
        <v>21</v>
      </c>
      <c r="C3453" s="1">
        <v>20</v>
      </c>
      <c r="D3453" s="1">
        <f>IF(OR(ISBLANK(値貼り付け用シート!AA153),値貼り付け用シート!AA153&gt;9990),NA(),値貼り付け用シート!AA153)</f>
        <v>4</v>
      </c>
      <c r="E3453" s="1">
        <f t="shared" si="1319"/>
        <v>4</v>
      </c>
      <c r="F3453" s="1">
        <f t="shared" si="1328"/>
        <v>172</v>
      </c>
      <c r="G3453" s="1">
        <f t="shared" si="1329"/>
        <v>8</v>
      </c>
      <c r="H3453" s="1">
        <f t="shared" si="1330"/>
        <v>22</v>
      </c>
    </row>
    <row r="3454" spans="1:8" x14ac:dyDescent="0.55000000000000004">
      <c r="A3454" s="1">
        <f>値貼り付け用シート!F153</f>
        <v>8</v>
      </c>
      <c r="B3454" s="1">
        <f>値貼り付け用シート!G153</f>
        <v>21</v>
      </c>
      <c r="C3454" s="1">
        <v>21</v>
      </c>
      <c r="D3454" s="1">
        <f>IF(OR(ISBLANK(値貼り付け用シート!AB153),値貼り付け用シート!AB153&gt;9990),NA(),値貼り付け用シート!AB153)</f>
        <v>3</v>
      </c>
      <c r="E3454" s="1">
        <f t="shared" si="1319"/>
        <v>3</v>
      </c>
      <c r="F3454" s="1">
        <f t="shared" si="1328"/>
        <v>135</v>
      </c>
      <c r="G3454" s="1">
        <f t="shared" si="1329"/>
        <v>8</v>
      </c>
      <c r="H3454" s="1">
        <f t="shared" si="1330"/>
        <v>17</v>
      </c>
    </row>
    <row r="3455" spans="1:8" x14ac:dyDescent="0.55000000000000004">
      <c r="A3455" s="1">
        <f>値貼り付け用シート!F153</f>
        <v>8</v>
      </c>
      <c r="B3455" s="1">
        <f>値貼り付け用シート!G153</f>
        <v>21</v>
      </c>
      <c r="C3455" s="1">
        <v>22</v>
      </c>
      <c r="D3455" s="1">
        <f>IF(OR(ISBLANK(値貼り付け用シート!AC153),値貼り付け用シート!AC153&gt;9990),NA(),値貼り付け用シート!AC153)</f>
        <v>3</v>
      </c>
      <c r="E3455" s="1">
        <f t="shared" si="1319"/>
        <v>3</v>
      </c>
      <c r="F3455" s="1">
        <f t="shared" si="1328"/>
        <v>94</v>
      </c>
      <c r="G3455" s="1">
        <f t="shared" si="1329"/>
        <v>8</v>
      </c>
      <c r="H3455" s="1">
        <f t="shared" si="1330"/>
        <v>12</v>
      </c>
    </row>
    <row r="3456" spans="1:8" x14ac:dyDescent="0.55000000000000004">
      <c r="A3456" s="1">
        <f>値貼り付け用シート!F153</f>
        <v>8</v>
      </c>
      <c r="B3456" s="1">
        <f>値貼り付け用シート!G153</f>
        <v>21</v>
      </c>
      <c r="C3456" s="1">
        <v>23</v>
      </c>
      <c r="D3456" s="1">
        <f>IF(OR(ISBLANK(値貼り付け用シート!AD153),値貼り付け用シート!AD153&gt;9990),NA(),値貼り付け用シート!AD153)</f>
        <v>2</v>
      </c>
      <c r="E3456" s="1">
        <f t="shared" si="1319"/>
        <v>2</v>
      </c>
      <c r="F3456" s="1">
        <f t="shared" si="1328"/>
        <v>66</v>
      </c>
      <c r="G3456" s="1">
        <f t="shared" si="1329"/>
        <v>8</v>
      </c>
      <c r="H3456" s="1">
        <f t="shared" si="1330"/>
        <v>8</v>
      </c>
    </row>
    <row r="3457" spans="1:16" x14ac:dyDescent="0.55000000000000004">
      <c r="A3457" s="1">
        <f>値貼り付け用シート!F153</f>
        <v>8</v>
      </c>
      <c r="B3457" s="1">
        <f>値貼り付け用シート!G153</f>
        <v>21</v>
      </c>
      <c r="C3457" s="1">
        <v>24</v>
      </c>
      <c r="D3457" s="1">
        <f>IF(OR(ISBLANK(値貼り付け用シート!AE153),値貼り付け用シート!AE153&gt;9990),NA(),値貼り付け用シート!AE153)</f>
        <v>1</v>
      </c>
      <c r="E3457" s="1">
        <f t="shared" si="1319"/>
        <v>1</v>
      </c>
      <c r="F3457" s="1">
        <f t="shared" si="1328"/>
        <v>43</v>
      </c>
      <c r="G3457" s="1">
        <f t="shared" si="1329"/>
        <v>8</v>
      </c>
      <c r="H3457" s="1">
        <f t="shared" si="1330"/>
        <v>5</v>
      </c>
    </row>
    <row r="3458" spans="1:16" x14ac:dyDescent="0.55000000000000004">
      <c r="A3458" s="1">
        <f>値貼り付け用シート!F154</f>
        <v>8</v>
      </c>
      <c r="B3458" s="1">
        <f>値貼り付け用シート!G154</f>
        <v>22</v>
      </c>
      <c r="C3458" s="1">
        <v>1</v>
      </c>
      <c r="D3458" s="1" t="e">
        <f>IF(OR(ISBLANK(値貼り付け用シート!H154),値貼り付け用シート!H154&gt;9990),NA(),値貼り付け用シート!H154)</f>
        <v>#N/A</v>
      </c>
      <c r="E3458" s="1">
        <f t="shared" si="1319"/>
        <v>0</v>
      </c>
      <c r="F3458" s="1">
        <f t="shared" si="1328"/>
        <v>29</v>
      </c>
      <c r="G3458" s="1">
        <f t="shared" si="1329"/>
        <v>7</v>
      </c>
      <c r="H3458" s="1">
        <f t="shared" si="1330"/>
        <v>4</v>
      </c>
      <c r="I3458" s="1">
        <f t="shared" ref="I3458" si="1339">COUNT(D3458:D3481)</f>
        <v>23</v>
      </c>
      <c r="J3458" s="1">
        <f t="shared" ref="J3458" si="1340">COUNT(H3458:H3481)</f>
        <v>24</v>
      </c>
      <c r="K3458" s="1">
        <f t="shared" ref="K3458" si="1341">IF(AND(I3458&gt;=20,J3458&gt;=20),0,1)</f>
        <v>0</v>
      </c>
      <c r="L3458" s="1">
        <f t="shared" ref="L3458" si="1342">IF(K3458=0,MAX(H3458:H3481),NA())</f>
        <v>9</v>
      </c>
      <c r="M3458" s="1">
        <f t="shared" ref="M3458" si="1343">IF(K3458=0,IF(L3458&lt;=70,1,0),NA())</f>
        <v>1</v>
      </c>
      <c r="N3458" s="1">
        <f t="shared" ref="N3458" si="1344">IF(COUNTIF(D3458:D3481,NA())=24,NA(),MAX(E3458:E3481))</f>
        <v>14</v>
      </c>
      <c r="O3458" s="1">
        <f t="shared" ref="O3458" si="1345">IF(COUNTIF(D3463:D3477,NA())=15,NA(),MAX(E3463:E3477))</f>
        <v>14</v>
      </c>
      <c r="P3458" s="1">
        <f t="shared" ref="P3458" si="1346">COUNTIF(D3458:D3481,"&gt;=120")</f>
        <v>0</v>
      </c>
    </row>
    <row r="3459" spans="1:16" x14ac:dyDescent="0.55000000000000004">
      <c r="A3459" s="1">
        <f>値貼り付け用シート!F154</f>
        <v>8</v>
      </c>
      <c r="B3459" s="1">
        <f>値貼り付け用シート!G154</f>
        <v>22</v>
      </c>
      <c r="C3459" s="1">
        <v>2</v>
      </c>
      <c r="D3459" s="1">
        <f>IF(OR(ISBLANK(値貼り付け用シート!I154),値貼り付け用シート!I154&gt;9990),NA(),値貼り付け用シート!I154)</f>
        <v>1</v>
      </c>
      <c r="E3459" s="1">
        <f t="shared" ref="E3459:E3522" si="1347">IF(ISERROR(D3459),0,D3459)</f>
        <v>1</v>
      </c>
      <c r="F3459" s="1">
        <f t="shared" si="1328"/>
        <v>20</v>
      </c>
      <c r="G3459" s="1">
        <f t="shared" si="1329"/>
        <v>7</v>
      </c>
      <c r="H3459" s="1">
        <f t="shared" si="1330"/>
        <v>3</v>
      </c>
    </row>
    <row r="3460" spans="1:16" x14ac:dyDescent="0.55000000000000004">
      <c r="A3460" s="1">
        <f>値貼り付け用シート!F154</f>
        <v>8</v>
      </c>
      <c r="B3460" s="1">
        <f>値貼り付け用シート!G154</f>
        <v>22</v>
      </c>
      <c r="C3460" s="1">
        <v>3</v>
      </c>
      <c r="D3460" s="1">
        <f>IF(OR(ISBLANK(値貼り付け用シート!J154),値貼り付け用シート!J154&gt;9990),NA(),値貼り付け用シート!J154)</f>
        <v>1</v>
      </c>
      <c r="E3460" s="1">
        <f t="shared" si="1347"/>
        <v>1</v>
      </c>
      <c r="F3460" s="1">
        <f t="shared" si="1328"/>
        <v>15</v>
      </c>
      <c r="G3460" s="1">
        <f t="shared" si="1329"/>
        <v>7</v>
      </c>
      <c r="H3460" s="1">
        <f t="shared" si="1330"/>
        <v>2</v>
      </c>
    </row>
    <row r="3461" spans="1:16" x14ac:dyDescent="0.55000000000000004">
      <c r="A3461" s="1">
        <f>値貼り付け用シート!F154</f>
        <v>8</v>
      </c>
      <c r="B3461" s="1">
        <f>値貼り付け用シート!G154</f>
        <v>22</v>
      </c>
      <c r="C3461" s="1">
        <v>4</v>
      </c>
      <c r="D3461" s="1">
        <f>IF(OR(ISBLANK(値貼り付け用シート!K154),値貼り付け用シート!K154&gt;9990),NA(),値貼り付け用シート!K154)</f>
        <v>2</v>
      </c>
      <c r="E3461" s="1">
        <f t="shared" si="1347"/>
        <v>2</v>
      </c>
      <c r="F3461" s="1">
        <f t="shared" si="1328"/>
        <v>13</v>
      </c>
      <c r="G3461" s="1">
        <f t="shared" si="1329"/>
        <v>7</v>
      </c>
      <c r="H3461" s="1">
        <f t="shared" si="1330"/>
        <v>2</v>
      </c>
    </row>
    <row r="3462" spans="1:16" x14ac:dyDescent="0.55000000000000004">
      <c r="A3462" s="1">
        <f>値貼り付け用シート!F154</f>
        <v>8</v>
      </c>
      <c r="B3462" s="1">
        <f>値貼り付け用シート!G154</f>
        <v>22</v>
      </c>
      <c r="C3462" s="1">
        <v>5</v>
      </c>
      <c r="D3462" s="1">
        <f>IF(OR(ISBLANK(値貼り付け用シート!L154),値貼り付け用シート!L154&gt;9990),NA(),値貼り付け用シート!L154)</f>
        <v>2</v>
      </c>
      <c r="E3462" s="1">
        <f t="shared" si="1347"/>
        <v>2</v>
      </c>
      <c r="F3462" s="1">
        <f t="shared" si="1328"/>
        <v>12</v>
      </c>
      <c r="G3462" s="1">
        <f t="shared" si="1329"/>
        <v>7</v>
      </c>
      <c r="H3462" s="1">
        <f t="shared" si="1330"/>
        <v>2</v>
      </c>
    </row>
    <row r="3463" spans="1:16" x14ac:dyDescent="0.55000000000000004">
      <c r="A3463" s="1">
        <f>値貼り付け用シート!F154</f>
        <v>8</v>
      </c>
      <c r="B3463" s="1">
        <f>値貼り付け用シート!G154</f>
        <v>22</v>
      </c>
      <c r="C3463" s="1">
        <v>6</v>
      </c>
      <c r="D3463" s="1">
        <f>IF(OR(ISBLANK(値貼り付け用シート!M154),値貼り付け用シート!M154&gt;9990),NA(),値貼り付け用シート!M154)</f>
        <v>3</v>
      </c>
      <c r="E3463" s="1">
        <f t="shared" si="1347"/>
        <v>3</v>
      </c>
      <c r="F3463" s="1">
        <f t="shared" si="1328"/>
        <v>12</v>
      </c>
      <c r="G3463" s="1">
        <f t="shared" si="1329"/>
        <v>7</v>
      </c>
      <c r="H3463" s="1">
        <f t="shared" si="1330"/>
        <v>2</v>
      </c>
    </row>
    <row r="3464" spans="1:16" x14ac:dyDescent="0.55000000000000004">
      <c r="A3464" s="1">
        <f>値貼り付け用シート!F154</f>
        <v>8</v>
      </c>
      <c r="B3464" s="1">
        <f>値貼り付け用シート!G154</f>
        <v>22</v>
      </c>
      <c r="C3464" s="1">
        <v>7</v>
      </c>
      <c r="D3464" s="1">
        <f>IF(OR(ISBLANK(値貼り付け用シート!N154),値貼り付け用シート!N154&gt;9990),NA(),値貼り付け用シート!N154)</f>
        <v>5</v>
      </c>
      <c r="E3464" s="1">
        <f t="shared" si="1347"/>
        <v>5</v>
      </c>
      <c r="F3464" s="1">
        <f t="shared" si="1328"/>
        <v>15</v>
      </c>
      <c r="G3464" s="1">
        <f t="shared" si="1329"/>
        <v>7</v>
      </c>
      <c r="H3464" s="1">
        <f t="shared" si="1330"/>
        <v>2</v>
      </c>
    </row>
    <row r="3465" spans="1:16" x14ac:dyDescent="0.55000000000000004">
      <c r="A3465" s="1">
        <f>値貼り付け用シート!F154</f>
        <v>8</v>
      </c>
      <c r="B3465" s="1">
        <f>値貼り付け用シート!G154</f>
        <v>22</v>
      </c>
      <c r="C3465" s="1">
        <v>8</v>
      </c>
      <c r="D3465" s="1">
        <f>IF(OR(ISBLANK(値貼り付け用シート!O154),値貼り付け用シート!O154&gt;9990),NA(),値貼り付け用シート!O154)</f>
        <v>7</v>
      </c>
      <c r="E3465" s="1">
        <f t="shared" si="1347"/>
        <v>7</v>
      </c>
      <c r="F3465" s="1">
        <f t="shared" si="1328"/>
        <v>21</v>
      </c>
      <c r="G3465" s="1">
        <f t="shared" si="1329"/>
        <v>7</v>
      </c>
      <c r="H3465" s="1">
        <f t="shared" si="1330"/>
        <v>3</v>
      </c>
    </row>
    <row r="3466" spans="1:16" x14ac:dyDescent="0.55000000000000004">
      <c r="A3466" s="1">
        <f>値貼り付け用シート!F154</f>
        <v>8</v>
      </c>
      <c r="B3466" s="1">
        <f>値貼り付け用シート!G154</f>
        <v>22</v>
      </c>
      <c r="C3466" s="1">
        <v>9</v>
      </c>
      <c r="D3466" s="1">
        <f>IF(OR(ISBLANK(値貼り付け用シート!P154),値貼り付け用シート!P154&gt;9990),NA(),値貼り付け用シート!P154)</f>
        <v>8</v>
      </c>
      <c r="E3466" s="1">
        <f t="shared" si="1347"/>
        <v>8</v>
      </c>
      <c r="F3466" s="1">
        <f t="shared" si="1328"/>
        <v>29</v>
      </c>
      <c r="G3466" s="1">
        <f t="shared" si="1329"/>
        <v>8</v>
      </c>
      <c r="H3466" s="1">
        <f t="shared" si="1330"/>
        <v>4</v>
      </c>
    </row>
    <row r="3467" spans="1:16" x14ac:dyDescent="0.55000000000000004">
      <c r="A3467" s="1">
        <f>値貼り付け用シート!F154</f>
        <v>8</v>
      </c>
      <c r="B3467" s="1">
        <f>値貼り付け用シート!G154</f>
        <v>22</v>
      </c>
      <c r="C3467" s="1">
        <v>10</v>
      </c>
      <c r="D3467" s="1">
        <f>IF(OR(ISBLANK(値貼り付け用シート!Q154),値貼り付け用シート!Q154&gt;9990),NA(),値貼り付け用シート!Q154)</f>
        <v>10</v>
      </c>
      <c r="E3467" s="1">
        <f t="shared" si="1347"/>
        <v>10</v>
      </c>
      <c r="F3467" s="1">
        <f t="shared" si="1328"/>
        <v>38</v>
      </c>
      <c r="G3467" s="1">
        <f t="shared" si="1329"/>
        <v>8</v>
      </c>
      <c r="H3467" s="1">
        <f t="shared" si="1330"/>
        <v>5</v>
      </c>
    </row>
    <row r="3468" spans="1:16" x14ac:dyDescent="0.55000000000000004">
      <c r="A3468" s="1">
        <f>値貼り付け用シート!F154</f>
        <v>8</v>
      </c>
      <c r="B3468" s="1">
        <f>値貼り付け用シート!G154</f>
        <v>22</v>
      </c>
      <c r="C3468" s="1">
        <v>11</v>
      </c>
      <c r="D3468" s="1">
        <f>IF(OR(ISBLANK(値貼り付け用シート!R154),値貼り付け用シート!R154&gt;9990),NA(),値貼り付け用シート!R154)</f>
        <v>7</v>
      </c>
      <c r="E3468" s="1">
        <f t="shared" si="1347"/>
        <v>7</v>
      </c>
      <c r="F3468" s="1">
        <f t="shared" si="1328"/>
        <v>44</v>
      </c>
      <c r="G3468" s="1">
        <f t="shared" si="1329"/>
        <v>8</v>
      </c>
      <c r="H3468" s="1">
        <f t="shared" si="1330"/>
        <v>6</v>
      </c>
    </row>
    <row r="3469" spans="1:16" x14ac:dyDescent="0.55000000000000004">
      <c r="A3469" s="1">
        <f>値貼り付け用シート!F154</f>
        <v>8</v>
      </c>
      <c r="B3469" s="1">
        <f>値貼り付け用シート!G154</f>
        <v>22</v>
      </c>
      <c r="C3469" s="1">
        <v>12</v>
      </c>
      <c r="D3469" s="1">
        <f>IF(OR(ISBLANK(値貼り付け用シート!S154),値貼り付け用シート!S154&gt;9990),NA(),値貼り付け用シート!S154)</f>
        <v>5</v>
      </c>
      <c r="E3469" s="1">
        <f t="shared" si="1347"/>
        <v>5</v>
      </c>
      <c r="F3469" s="1">
        <f t="shared" si="1328"/>
        <v>47</v>
      </c>
      <c r="G3469" s="1">
        <f t="shared" si="1329"/>
        <v>8</v>
      </c>
      <c r="H3469" s="1">
        <f t="shared" si="1330"/>
        <v>6</v>
      </c>
    </row>
    <row r="3470" spans="1:16" x14ac:dyDescent="0.55000000000000004">
      <c r="A3470" s="1">
        <f>値貼り付け用シート!F154</f>
        <v>8</v>
      </c>
      <c r="B3470" s="1">
        <f>値貼り付け用シート!G154</f>
        <v>22</v>
      </c>
      <c r="C3470" s="1">
        <v>13</v>
      </c>
      <c r="D3470" s="1">
        <f>IF(OR(ISBLANK(値貼り付け用シート!T154),値貼り付け用シート!T154&gt;9990),NA(),値貼り付け用シート!T154)</f>
        <v>6</v>
      </c>
      <c r="E3470" s="1">
        <f t="shared" si="1347"/>
        <v>6</v>
      </c>
      <c r="F3470" s="1">
        <f t="shared" si="1328"/>
        <v>51</v>
      </c>
      <c r="G3470" s="1">
        <f t="shared" si="1329"/>
        <v>8</v>
      </c>
      <c r="H3470" s="1">
        <f t="shared" si="1330"/>
        <v>6</v>
      </c>
    </row>
    <row r="3471" spans="1:16" x14ac:dyDescent="0.55000000000000004">
      <c r="A3471" s="1">
        <f>値貼り付け用シート!F154</f>
        <v>8</v>
      </c>
      <c r="B3471" s="1">
        <f>値貼り付け用シート!G154</f>
        <v>22</v>
      </c>
      <c r="C3471" s="1">
        <v>14</v>
      </c>
      <c r="D3471" s="1">
        <f>IF(OR(ISBLANK(値貼り付け用シート!U154),値貼り付け用シート!U154&gt;9990),NA(),値貼り付け用シート!U154)</f>
        <v>7</v>
      </c>
      <c r="E3471" s="1">
        <f t="shared" si="1347"/>
        <v>7</v>
      </c>
      <c r="F3471" s="1">
        <f t="shared" si="1328"/>
        <v>55</v>
      </c>
      <c r="G3471" s="1">
        <f t="shared" si="1329"/>
        <v>8</v>
      </c>
      <c r="H3471" s="1">
        <f t="shared" si="1330"/>
        <v>7</v>
      </c>
    </row>
    <row r="3472" spans="1:16" x14ac:dyDescent="0.55000000000000004">
      <c r="A3472" s="1">
        <f>値貼り付け用シート!F154</f>
        <v>8</v>
      </c>
      <c r="B3472" s="1">
        <f>値貼り付け用シート!G154</f>
        <v>22</v>
      </c>
      <c r="C3472" s="1">
        <v>15</v>
      </c>
      <c r="D3472" s="1">
        <f>IF(OR(ISBLANK(値貼り付け用シート!V154),値貼り付け用シート!V154&gt;9990),NA(),値貼り付け用シート!V154)</f>
        <v>10</v>
      </c>
      <c r="E3472" s="1">
        <f t="shared" si="1347"/>
        <v>10</v>
      </c>
      <c r="F3472" s="1">
        <f t="shared" si="1328"/>
        <v>60</v>
      </c>
      <c r="G3472" s="1">
        <f t="shared" si="1329"/>
        <v>8</v>
      </c>
      <c r="H3472" s="1">
        <f t="shared" si="1330"/>
        <v>8</v>
      </c>
    </row>
    <row r="3473" spans="1:16" x14ac:dyDescent="0.55000000000000004">
      <c r="A3473" s="1">
        <f>値貼り付け用シート!F154</f>
        <v>8</v>
      </c>
      <c r="B3473" s="1">
        <f>値貼り付け用シート!G154</f>
        <v>22</v>
      </c>
      <c r="C3473" s="1">
        <v>16</v>
      </c>
      <c r="D3473" s="1">
        <f>IF(OR(ISBLANK(値貼り付け用シート!W154),値貼り付け用シート!W154&gt;9990),NA(),値貼り付け用シート!W154)</f>
        <v>13</v>
      </c>
      <c r="E3473" s="1">
        <f t="shared" si="1347"/>
        <v>13</v>
      </c>
      <c r="F3473" s="1">
        <f t="shared" si="1328"/>
        <v>66</v>
      </c>
      <c r="G3473" s="1">
        <f t="shared" si="1329"/>
        <v>8</v>
      </c>
      <c r="H3473" s="1">
        <f t="shared" si="1330"/>
        <v>8</v>
      </c>
    </row>
    <row r="3474" spans="1:16" x14ac:dyDescent="0.55000000000000004">
      <c r="A3474" s="1">
        <f>値貼り付け用シート!F154</f>
        <v>8</v>
      </c>
      <c r="B3474" s="1">
        <f>値貼り付け用シート!G154</f>
        <v>22</v>
      </c>
      <c r="C3474" s="1">
        <v>17</v>
      </c>
      <c r="D3474" s="1">
        <f>IF(OR(ISBLANK(値貼り付け用シート!X154),値貼り付け用シート!X154&gt;9990),NA(),値貼り付け用シート!X154)</f>
        <v>14</v>
      </c>
      <c r="E3474" s="1">
        <f t="shared" si="1347"/>
        <v>14</v>
      </c>
      <c r="F3474" s="1">
        <f t="shared" si="1328"/>
        <v>72</v>
      </c>
      <c r="G3474" s="1">
        <f t="shared" si="1329"/>
        <v>8</v>
      </c>
      <c r="H3474" s="1">
        <f t="shared" si="1330"/>
        <v>9</v>
      </c>
    </row>
    <row r="3475" spans="1:16" x14ac:dyDescent="0.55000000000000004">
      <c r="A3475" s="1">
        <f>値貼り付け用シート!F154</f>
        <v>8</v>
      </c>
      <c r="B3475" s="1">
        <f>値貼り付け用シート!G154</f>
        <v>22</v>
      </c>
      <c r="C3475" s="1">
        <v>18</v>
      </c>
      <c r="D3475" s="1">
        <f>IF(OR(ISBLANK(値貼り付け用シート!Y154),値貼り付け用シート!Y154&gt;9990),NA(),値貼り付け用シート!Y154)</f>
        <v>3</v>
      </c>
      <c r="E3475" s="1">
        <f t="shared" si="1347"/>
        <v>3</v>
      </c>
      <c r="F3475" s="1">
        <f t="shared" si="1328"/>
        <v>65</v>
      </c>
      <c r="G3475" s="1">
        <f t="shared" si="1329"/>
        <v>8</v>
      </c>
      <c r="H3475" s="1">
        <f t="shared" si="1330"/>
        <v>8</v>
      </c>
    </row>
    <row r="3476" spans="1:16" x14ac:dyDescent="0.55000000000000004">
      <c r="A3476" s="1">
        <f>値貼り付け用シート!F154</f>
        <v>8</v>
      </c>
      <c r="B3476" s="1">
        <f>値貼り付け用シート!G154</f>
        <v>22</v>
      </c>
      <c r="C3476" s="1">
        <v>19</v>
      </c>
      <c r="D3476" s="1">
        <f>IF(OR(ISBLANK(値貼り付け用シート!Z154),値貼り付け用シート!Z154&gt;9990),NA(),値貼り付け用シート!Z154)</f>
        <v>1</v>
      </c>
      <c r="E3476" s="1">
        <f t="shared" si="1347"/>
        <v>1</v>
      </c>
      <c r="F3476" s="1">
        <f t="shared" si="1328"/>
        <v>59</v>
      </c>
      <c r="G3476" s="1">
        <f t="shared" si="1329"/>
        <v>8</v>
      </c>
      <c r="H3476" s="1">
        <f t="shared" si="1330"/>
        <v>7</v>
      </c>
    </row>
    <row r="3477" spans="1:16" x14ac:dyDescent="0.55000000000000004">
      <c r="A3477" s="1">
        <f>値貼り付け用シート!F154</f>
        <v>8</v>
      </c>
      <c r="B3477" s="1">
        <f>値貼り付け用シート!G154</f>
        <v>22</v>
      </c>
      <c r="C3477" s="1">
        <v>20</v>
      </c>
      <c r="D3477" s="1">
        <f>IF(OR(ISBLANK(値貼り付け用シート!AA154),値貼り付け用シート!AA154&gt;9990),NA(),値貼り付け用シート!AA154)</f>
        <v>1</v>
      </c>
      <c r="E3477" s="1">
        <f t="shared" si="1347"/>
        <v>1</v>
      </c>
      <c r="F3477" s="1">
        <f t="shared" si="1328"/>
        <v>55</v>
      </c>
      <c r="G3477" s="1">
        <f t="shared" si="1329"/>
        <v>8</v>
      </c>
      <c r="H3477" s="1">
        <f t="shared" si="1330"/>
        <v>7</v>
      </c>
    </row>
    <row r="3478" spans="1:16" x14ac:dyDescent="0.55000000000000004">
      <c r="A3478" s="1">
        <f>値貼り付け用シート!F154</f>
        <v>8</v>
      </c>
      <c r="B3478" s="1">
        <f>値貼り付け用シート!G154</f>
        <v>22</v>
      </c>
      <c r="C3478" s="1">
        <v>21</v>
      </c>
      <c r="D3478" s="1">
        <f>IF(OR(ISBLANK(値貼り付け用シート!AB154),値貼り付け用シート!AB154&gt;9990),NA(),値貼り付け用シート!AB154)</f>
        <v>3</v>
      </c>
      <c r="E3478" s="1">
        <f t="shared" si="1347"/>
        <v>3</v>
      </c>
      <c r="F3478" s="1">
        <f t="shared" si="1328"/>
        <v>52</v>
      </c>
      <c r="G3478" s="1">
        <f t="shared" si="1329"/>
        <v>8</v>
      </c>
      <c r="H3478" s="1">
        <f t="shared" si="1330"/>
        <v>7</v>
      </c>
    </row>
    <row r="3479" spans="1:16" x14ac:dyDescent="0.55000000000000004">
      <c r="A3479" s="1">
        <f>値貼り付け用シート!F154</f>
        <v>8</v>
      </c>
      <c r="B3479" s="1">
        <f>値貼り付け用シート!G154</f>
        <v>22</v>
      </c>
      <c r="C3479" s="1">
        <v>22</v>
      </c>
      <c r="D3479" s="1">
        <f>IF(OR(ISBLANK(値貼り付け用シート!AC154),値貼り付け用シート!AC154&gt;9990),NA(),値貼り付け用シート!AC154)</f>
        <v>2</v>
      </c>
      <c r="E3479" s="1">
        <f t="shared" si="1347"/>
        <v>2</v>
      </c>
      <c r="F3479" s="1">
        <f t="shared" si="1328"/>
        <v>47</v>
      </c>
      <c r="G3479" s="1">
        <f t="shared" si="1329"/>
        <v>8</v>
      </c>
      <c r="H3479" s="1">
        <f t="shared" si="1330"/>
        <v>6</v>
      </c>
    </row>
    <row r="3480" spans="1:16" x14ac:dyDescent="0.55000000000000004">
      <c r="A3480" s="1">
        <f>値貼り付け用シート!F154</f>
        <v>8</v>
      </c>
      <c r="B3480" s="1">
        <f>値貼り付け用シート!G154</f>
        <v>22</v>
      </c>
      <c r="C3480" s="1">
        <v>23</v>
      </c>
      <c r="D3480" s="1">
        <f>IF(OR(ISBLANK(値貼り付け用シート!AD154),値貼り付け用シート!AD154&gt;9990),NA(),値貼り付け用シート!AD154)</f>
        <v>2</v>
      </c>
      <c r="E3480" s="1">
        <f t="shared" si="1347"/>
        <v>2</v>
      </c>
      <c r="F3480" s="1">
        <f t="shared" si="1328"/>
        <v>39</v>
      </c>
      <c r="G3480" s="1">
        <f t="shared" si="1329"/>
        <v>8</v>
      </c>
      <c r="H3480" s="1">
        <f t="shared" si="1330"/>
        <v>5</v>
      </c>
    </row>
    <row r="3481" spans="1:16" x14ac:dyDescent="0.55000000000000004">
      <c r="A3481" s="1">
        <f>値貼り付け用シート!F154</f>
        <v>8</v>
      </c>
      <c r="B3481" s="1">
        <f>値貼り付け用シート!G154</f>
        <v>22</v>
      </c>
      <c r="C3481" s="1">
        <v>24</v>
      </c>
      <c r="D3481" s="1">
        <f>IF(OR(ISBLANK(値貼り付け用シート!AE154),値貼り付け用シート!AE154&gt;9990),NA(),値貼り付け用シート!AE154)</f>
        <v>3</v>
      </c>
      <c r="E3481" s="1">
        <f t="shared" si="1347"/>
        <v>3</v>
      </c>
      <c r="F3481" s="1">
        <f t="shared" si="1328"/>
        <v>29</v>
      </c>
      <c r="G3481" s="1">
        <f t="shared" si="1329"/>
        <v>8</v>
      </c>
      <c r="H3481" s="1">
        <f t="shared" si="1330"/>
        <v>4</v>
      </c>
    </row>
    <row r="3482" spans="1:16" x14ac:dyDescent="0.55000000000000004">
      <c r="A3482" s="1">
        <f>値貼り付け用シート!F155</f>
        <v>8</v>
      </c>
      <c r="B3482" s="1">
        <f>値貼り付け用シート!G155</f>
        <v>23</v>
      </c>
      <c r="C3482" s="1">
        <v>1</v>
      </c>
      <c r="D3482" s="1">
        <f>IF(OR(ISBLANK(値貼り付け用シート!H155),値貼り付け用シート!H155&gt;9990),NA(),値貼り付け用シート!H155)</f>
        <v>3</v>
      </c>
      <c r="E3482" s="1">
        <f t="shared" si="1347"/>
        <v>3</v>
      </c>
      <c r="F3482" s="1">
        <f t="shared" si="1328"/>
        <v>18</v>
      </c>
      <c r="G3482" s="1">
        <f t="shared" si="1329"/>
        <v>8</v>
      </c>
      <c r="H3482" s="1">
        <f t="shared" si="1330"/>
        <v>2</v>
      </c>
      <c r="I3482" s="1">
        <f t="shared" ref="I3482" si="1348">COUNT(D3482:D3505)</f>
        <v>23</v>
      </c>
      <c r="J3482" s="1">
        <f t="shared" ref="J3482" si="1349">COUNT(H3482:H3505)</f>
        <v>24</v>
      </c>
      <c r="K3482" s="1">
        <f t="shared" ref="K3482" si="1350">IF(AND(I3482&gt;=20,J3482&gt;=20),0,1)</f>
        <v>0</v>
      </c>
      <c r="L3482" s="1">
        <f t="shared" ref="L3482" si="1351">IF(K3482=0,MAX(H3482:H3505),NA())</f>
        <v>11</v>
      </c>
      <c r="M3482" s="1">
        <f t="shared" ref="M3482" si="1352">IF(K3482=0,IF(L3482&lt;=70,1,0),NA())</f>
        <v>1</v>
      </c>
      <c r="N3482" s="1">
        <f t="shared" ref="N3482" si="1353">IF(COUNTIF(D3482:D3505,NA())=24,NA(),MAX(E3482:E3505))</f>
        <v>13</v>
      </c>
      <c r="O3482" s="1">
        <f t="shared" ref="O3482" si="1354">IF(COUNTIF(D3487:D3501,NA())=15,NA(),MAX(E3487:E3501))</f>
        <v>13</v>
      </c>
      <c r="P3482" s="1">
        <f t="shared" ref="P3482" si="1355">COUNTIF(D3482:D3505,"&gt;=120")</f>
        <v>0</v>
      </c>
    </row>
    <row r="3483" spans="1:16" x14ac:dyDescent="0.55000000000000004">
      <c r="A3483" s="1">
        <f>値貼り付け用シート!F155</f>
        <v>8</v>
      </c>
      <c r="B3483" s="1">
        <f>値貼り付け用シート!G155</f>
        <v>23</v>
      </c>
      <c r="C3483" s="1">
        <v>2</v>
      </c>
      <c r="D3483" s="1">
        <f>IF(OR(ISBLANK(値貼り付け用シート!I155),値貼り付け用シート!I155&gt;9990),NA(),値貼り付け用シート!I155)</f>
        <v>3</v>
      </c>
      <c r="E3483" s="1">
        <f t="shared" si="1347"/>
        <v>3</v>
      </c>
      <c r="F3483" s="1">
        <f t="shared" ref="F3483:F3546" si="1356">SUM(E3476:E3483)</f>
        <v>18</v>
      </c>
      <c r="G3483" s="1">
        <f t="shared" ref="G3483:G3546" si="1357">COUNT(D3476:D3483)</f>
        <v>8</v>
      </c>
      <c r="H3483" s="1">
        <f t="shared" ref="H3483:H3546" si="1358">IF(G3483&gt;=6,ROUND(F3483/G3483,0),NA())</f>
        <v>2</v>
      </c>
    </row>
    <row r="3484" spans="1:16" x14ac:dyDescent="0.55000000000000004">
      <c r="A3484" s="1">
        <f>値貼り付け用シート!F155</f>
        <v>8</v>
      </c>
      <c r="B3484" s="1">
        <f>値貼り付け用シート!G155</f>
        <v>23</v>
      </c>
      <c r="C3484" s="1">
        <v>3</v>
      </c>
      <c r="D3484" s="1">
        <f>IF(OR(ISBLANK(値貼り付け用シート!J155),値貼り付け用シート!J155&gt;9990),NA(),値貼り付け用シート!J155)</f>
        <v>3</v>
      </c>
      <c r="E3484" s="1">
        <f t="shared" si="1347"/>
        <v>3</v>
      </c>
      <c r="F3484" s="1">
        <f t="shared" si="1356"/>
        <v>20</v>
      </c>
      <c r="G3484" s="1">
        <f t="shared" si="1357"/>
        <v>8</v>
      </c>
      <c r="H3484" s="1">
        <f t="shared" si="1358"/>
        <v>3</v>
      </c>
    </row>
    <row r="3485" spans="1:16" x14ac:dyDescent="0.55000000000000004">
      <c r="A3485" s="1">
        <f>値貼り付け用シート!F155</f>
        <v>8</v>
      </c>
      <c r="B3485" s="1">
        <f>値貼り付け用シート!G155</f>
        <v>23</v>
      </c>
      <c r="C3485" s="1">
        <v>4</v>
      </c>
      <c r="D3485" s="1">
        <f>IF(OR(ISBLANK(値貼り付け用シート!K155),値貼り付け用シート!K155&gt;9990),NA(),値貼り付け用シート!K155)</f>
        <v>4</v>
      </c>
      <c r="E3485" s="1">
        <f t="shared" si="1347"/>
        <v>4</v>
      </c>
      <c r="F3485" s="1">
        <f t="shared" si="1356"/>
        <v>23</v>
      </c>
      <c r="G3485" s="1">
        <f t="shared" si="1357"/>
        <v>8</v>
      </c>
      <c r="H3485" s="1">
        <f t="shared" si="1358"/>
        <v>3</v>
      </c>
    </row>
    <row r="3486" spans="1:16" x14ac:dyDescent="0.55000000000000004">
      <c r="A3486" s="1">
        <f>値貼り付け用シート!F155</f>
        <v>8</v>
      </c>
      <c r="B3486" s="1">
        <f>値貼り付け用シート!G155</f>
        <v>23</v>
      </c>
      <c r="C3486" s="1">
        <v>5</v>
      </c>
      <c r="D3486" s="1">
        <f>IF(OR(ISBLANK(値貼り付け用シート!L155),値貼り付け用シート!L155&gt;9990),NA(),値貼り付け用シート!L155)</f>
        <v>2</v>
      </c>
      <c r="E3486" s="1">
        <f t="shared" si="1347"/>
        <v>2</v>
      </c>
      <c r="F3486" s="1">
        <f t="shared" si="1356"/>
        <v>22</v>
      </c>
      <c r="G3486" s="1">
        <f t="shared" si="1357"/>
        <v>8</v>
      </c>
      <c r="H3486" s="1">
        <f t="shared" si="1358"/>
        <v>3</v>
      </c>
    </row>
    <row r="3487" spans="1:16" x14ac:dyDescent="0.55000000000000004">
      <c r="A3487" s="1">
        <f>値貼り付け用シート!F155</f>
        <v>8</v>
      </c>
      <c r="B3487" s="1">
        <f>値貼り付け用シート!G155</f>
        <v>23</v>
      </c>
      <c r="C3487" s="1">
        <v>6</v>
      </c>
      <c r="D3487" s="1">
        <f>IF(OR(ISBLANK(値貼り付け用シート!M155),値貼り付け用シート!M155&gt;9990),NA(),値貼り付け用シート!M155)</f>
        <v>2</v>
      </c>
      <c r="E3487" s="1">
        <f t="shared" si="1347"/>
        <v>2</v>
      </c>
      <c r="F3487" s="1">
        <f t="shared" si="1356"/>
        <v>22</v>
      </c>
      <c r="G3487" s="1">
        <f t="shared" si="1357"/>
        <v>8</v>
      </c>
      <c r="H3487" s="1">
        <f t="shared" si="1358"/>
        <v>3</v>
      </c>
    </row>
    <row r="3488" spans="1:16" x14ac:dyDescent="0.55000000000000004">
      <c r="A3488" s="1">
        <f>値貼り付け用シート!F155</f>
        <v>8</v>
      </c>
      <c r="B3488" s="1">
        <f>値貼り付け用シート!G155</f>
        <v>23</v>
      </c>
      <c r="C3488" s="1">
        <v>7</v>
      </c>
      <c r="D3488" s="1">
        <f>IF(OR(ISBLANK(値貼り付け用シート!N155),値貼り付け用シート!N155&gt;9990),NA(),値貼り付け用シート!N155)</f>
        <v>4</v>
      </c>
      <c r="E3488" s="1">
        <f t="shared" si="1347"/>
        <v>4</v>
      </c>
      <c r="F3488" s="1">
        <f t="shared" si="1356"/>
        <v>24</v>
      </c>
      <c r="G3488" s="1">
        <f t="shared" si="1357"/>
        <v>8</v>
      </c>
      <c r="H3488" s="1">
        <f t="shared" si="1358"/>
        <v>3</v>
      </c>
    </row>
    <row r="3489" spans="1:8" x14ac:dyDescent="0.55000000000000004">
      <c r="A3489" s="1">
        <f>値貼り付け用シート!F155</f>
        <v>8</v>
      </c>
      <c r="B3489" s="1">
        <f>値貼り付け用シート!G155</f>
        <v>23</v>
      </c>
      <c r="C3489" s="1">
        <v>8</v>
      </c>
      <c r="D3489" s="1">
        <f>IF(OR(ISBLANK(値貼り付け用シート!O155),値貼り付け用シート!O155&gt;9990),NA(),値貼り付け用シート!O155)</f>
        <v>6</v>
      </c>
      <c r="E3489" s="1">
        <f t="shared" si="1347"/>
        <v>6</v>
      </c>
      <c r="F3489" s="1">
        <f t="shared" si="1356"/>
        <v>27</v>
      </c>
      <c r="G3489" s="1">
        <f t="shared" si="1357"/>
        <v>8</v>
      </c>
      <c r="H3489" s="1">
        <f t="shared" si="1358"/>
        <v>3</v>
      </c>
    </row>
    <row r="3490" spans="1:8" x14ac:dyDescent="0.55000000000000004">
      <c r="A3490" s="1">
        <f>値貼り付け用シート!F155</f>
        <v>8</v>
      </c>
      <c r="B3490" s="1">
        <f>値貼り付け用シート!G155</f>
        <v>23</v>
      </c>
      <c r="C3490" s="1">
        <v>9</v>
      </c>
      <c r="D3490" s="1" t="e">
        <f>IF(OR(ISBLANK(値貼り付け用シート!P155),値貼り付け用シート!P155&gt;9990),NA(),値貼り付け用シート!P155)</f>
        <v>#N/A</v>
      </c>
      <c r="E3490" s="1">
        <f t="shared" si="1347"/>
        <v>0</v>
      </c>
      <c r="F3490" s="1">
        <f t="shared" si="1356"/>
        <v>24</v>
      </c>
      <c r="G3490" s="1">
        <f t="shared" si="1357"/>
        <v>7</v>
      </c>
      <c r="H3490" s="1">
        <f t="shared" si="1358"/>
        <v>3</v>
      </c>
    </row>
    <row r="3491" spans="1:8" x14ac:dyDescent="0.55000000000000004">
      <c r="A3491" s="1">
        <f>値貼り付け用シート!F155</f>
        <v>8</v>
      </c>
      <c r="B3491" s="1">
        <f>値貼り付け用シート!G155</f>
        <v>23</v>
      </c>
      <c r="C3491" s="1">
        <v>10</v>
      </c>
      <c r="D3491" s="1">
        <f>IF(OR(ISBLANK(値貼り付け用シート!Q155),値貼り付け用シート!Q155&gt;9990),NA(),値貼り付け用シート!Q155)</f>
        <v>6</v>
      </c>
      <c r="E3491" s="1">
        <f t="shared" si="1347"/>
        <v>6</v>
      </c>
      <c r="F3491" s="1">
        <f t="shared" si="1356"/>
        <v>27</v>
      </c>
      <c r="G3491" s="1">
        <f t="shared" si="1357"/>
        <v>7</v>
      </c>
      <c r="H3491" s="1">
        <f t="shared" si="1358"/>
        <v>4</v>
      </c>
    </row>
    <row r="3492" spans="1:8" x14ac:dyDescent="0.55000000000000004">
      <c r="A3492" s="1">
        <f>値貼り付け用シート!F155</f>
        <v>8</v>
      </c>
      <c r="B3492" s="1">
        <f>値貼り付け用シート!G155</f>
        <v>23</v>
      </c>
      <c r="C3492" s="1">
        <v>11</v>
      </c>
      <c r="D3492" s="1">
        <f>IF(OR(ISBLANK(値貼り付け用シート!R155),値貼り付け用シート!R155&gt;9990),NA(),値貼り付け用シート!R155)</f>
        <v>8</v>
      </c>
      <c r="E3492" s="1">
        <f t="shared" si="1347"/>
        <v>8</v>
      </c>
      <c r="F3492" s="1">
        <f t="shared" si="1356"/>
        <v>32</v>
      </c>
      <c r="G3492" s="1">
        <f t="shared" si="1357"/>
        <v>7</v>
      </c>
      <c r="H3492" s="1">
        <f t="shared" si="1358"/>
        <v>5</v>
      </c>
    </row>
    <row r="3493" spans="1:8" x14ac:dyDescent="0.55000000000000004">
      <c r="A3493" s="1">
        <f>値貼り付け用シート!F155</f>
        <v>8</v>
      </c>
      <c r="B3493" s="1">
        <f>値貼り付け用シート!G155</f>
        <v>23</v>
      </c>
      <c r="C3493" s="1">
        <v>12</v>
      </c>
      <c r="D3493" s="1">
        <f>IF(OR(ISBLANK(値貼り付け用シート!S155),値貼り付け用シート!S155&gt;9990),NA(),値貼り付け用シート!S155)</f>
        <v>12</v>
      </c>
      <c r="E3493" s="1">
        <f t="shared" si="1347"/>
        <v>12</v>
      </c>
      <c r="F3493" s="1">
        <f t="shared" si="1356"/>
        <v>40</v>
      </c>
      <c r="G3493" s="1">
        <f t="shared" si="1357"/>
        <v>7</v>
      </c>
      <c r="H3493" s="1">
        <f t="shared" si="1358"/>
        <v>6</v>
      </c>
    </row>
    <row r="3494" spans="1:8" x14ac:dyDescent="0.55000000000000004">
      <c r="A3494" s="1">
        <f>値貼り付け用シート!F155</f>
        <v>8</v>
      </c>
      <c r="B3494" s="1">
        <f>値貼り付け用シート!G155</f>
        <v>23</v>
      </c>
      <c r="C3494" s="1">
        <v>13</v>
      </c>
      <c r="D3494" s="1">
        <f>IF(OR(ISBLANK(値貼り付け用シート!T155),値貼り付け用シート!T155&gt;9990),NA(),値貼り付け用シート!T155)</f>
        <v>13</v>
      </c>
      <c r="E3494" s="1">
        <f t="shared" si="1347"/>
        <v>13</v>
      </c>
      <c r="F3494" s="1">
        <f t="shared" si="1356"/>
        <v>51</v>
      </c>
      <c r="G3494" s="1">
        <f t="shared" si="1357"/>
        <v>7</v>
      </c>
      <c r="H3494" s="1">
        <f t="shared" si="1358"/>
        <v>7</v>
      </c>
    </row>
    <row r="3495" spans="1:8" x14ac:dyDescent="0.55000000000000004">
      <c r="A3495" s="1">
        <f>値貼り付け用シート!F155</f>
        <v>8</v>
      </c>
      <c r="B3495" s="1">
        <f>値貼り付け用シート!G155</f>
        <v>23</v>
      </c>
      <c r="C3495" s="1">
        <v>14</v>
      </c>
      <c r="D3495" s="1">
        <f>IF(OR(ISBLANK(値貼り付け用シート!U155),値貼り付け用シート!U155&gt;9990),NA(),値貼り付け用シート!U155)</f>
        <v>11</v>
      </c>
      <c r="E3495" s="1">
        <f t="shared" si="1347"/>
        <v>11</v>
      </c>
      <c r="F3495" s="1">
        <f t="shared" si="1356"/>
        <v>60</v>
      </c>
      <c r="G3495" s="1">
        <f t="shared" si="1357"/>
        <v>7</v>
      </c>
      <c r="H3495" s="1">
        <f t="shared" si="1358"/>
        <v>9</v>
      </c>
    </row>
    <row r="3496" spans="1:8" x14ac:dyDescent="0.55000000000000004">
      <c r="A3496" s="1">
        <f>値貼り付け用シート!F155</f>
        <v>8</v>
      </c>
      <c r="B3496" s="1">
        <f>値貼り付け用シート!G155</f>
        <v>23</v>
      </c>
      <c r="C3496" s="1">
        <v>15</v>
      </c>
      <c r="D3496" s="1">
        <f>IF(OR(ISBLANK(値貼り付け用シート!V155),値貼り付け用シート!V155&gt;9990),NA(),値貼り付け用シート!V155)</f>
        <v>10</v>
      </c>
      <c r="E3496" s="1">
        <f t="shared" si="1347"/>
        <v>10</v>
      </c>
      <c r="F3496" s="1">
        <f t="shared" si="1356"/>
        <v>66</v>
      </c>
      <c r="G3496" s="1">
        <f t="shared" si="1357"/>
        <v>7</v>
      </c>
      <c r="H3496" s="1">
        <f t="shared" si="1358"/>
        <v>9</v>
      </c>
    </row>
    <row r="3497" spans="1:8" x14ac:dyDescent="0.55000000000000004">
      <c r="A3497" s="1">
        <f>値貼り付け用シート!F155</f>
        <v>8</v>
      </c>
      <c r="B3497" s="1">
        <f>値貼り付け用シート!G155</f>
        <v>23</v>
      </c>
      <c r="C3497" s="1">
        <v>16</v>
      </c>
      <c r="D3497" s="1">
        <f>IF(OR(ISBLANK(値貼り付け用シート!W155),値貼り付け用シート!W155&gt;9990),NA(),値貼り付け用シート!W155)</f>
        <v>13</v>
      </c>
      <c r="E3497" s="1">
        <f t="shared" si="1347"/>
        <v>13</v>
      </c>
      <c r="F3497" s="1">
        <f t="shared" si="1356"/>
        <v>73</v>
      </c>
      <c r="G3497" s="1">
        <f t="shared" si="1357"/>
        <v>7</v>
      </c>
      <c r="H3497" s="1">
        <f t="shared" si="1358"/>
        <v>10</v>
      </c>
    </row>
    <row r="3498" spans="1:8" x14ac:dyDescent="0.55000000000000004">
      <c r="A3498" s="1">
        <f>値貼り付け用シート!F155</f>
        <v>8</v>
      </c>
      <c r="B3498" s="1">
        <f>値貼り付け用シート!G155</f>
        <v>23</v>
      </c>
      <c r="C3498" s="1">
        <v>17</v>
      </c>
      <c r="D3498" s="1">
        <f>IF(OR(ISBLANK(値貼り付け用シート!X155),値貼り付け用シート!X155&gt;9990),NA(),値貼り付け用シート!X155)</f>
        <v>11</v>
      </c>
      <c r="E3498" s="1">
        <f t="shared" si="1347"/>
        <v>11</v>
      </c>
      <c r="F3498" s="1">
        <f t="shared" si="1356"/>
        <v>84</v>
      </c>
      <c r="G3498" s="1">
        <f t="shared" si="1357"/>
        <v>8</v>
      </c>
      <c r="H3498" s="1">
        <f t="shared" si="1358"/>
        <v>11</v>
      </c>
    </row>
    <row r="3499" spans="1:8" x14ac:dyDescent="0.55000000000000004">
      <c r="A3499" s="1">
        <f>値貼り付け用シート!F155</f>
        <v>8</v>
      </c>
      <c r="B3499" s="1">
        <f>値貼り付け用シート!G155</f>
        <v>23</v>
      </c>
      <c r="C3499" s="1">
        <v>18</v>
      </c>
      <c r="D3499" s="1">
        <f>IF(OR(ISBLANK(値貼り付け用シート!Y155),値貼り付け用シート!Y155&gt;9990),NA(),値貼り付け用シート!Y155)</f>
        <v>8</v>
      </c>
      <c r="E3499" s="1">
        <f t="shared" si="1347"/>
        <v>8</v>
      </c>
      <c r="F3499" s="1">
        <f t="shared" si="1356"/>
        <v>86</v>
      </c>
      <c r="G3499" s="1">
        <f t="shared" si="1357"/>
        <v>8</v>
      </c>
      <c r="H3499" s="1">
        <f t="shared" si="1358"/>
        <v>11</v>
      </c>
    </row>
    <row r="3500" spans="1:8" x14ac:dyDescent="0.55000000000000004">
      <c r="A3500" s="1">
        <f>値貼り付け用シート!F155</f>
        <v>8</v>
      </c>
      <c r="B3500" s="1">
        <f>値貼り付け用シート!G155</f>
        <v>23</v>
      </c>
      <c r="C3500" s="1">
        <v>19</v>
      </c>
      <c r="D3500" s="1">
        <f>IF(OR(ISBLANK(値貼り付け用シート!Z155),値貼り付け用シート!Z155&gt;9990),NA(),値貼り付け用シート!Z155)</f>
        <v>5</v>
      </c>
      <c r="E3500" s="1">
        <f t="shared" si="1347"/>
        <v>5</v>
      </c>
      <c r="F3500" s="1">
        <f t="shared" si="1356"/>
        <v>83</v>
      </c>
      <c r="G3500" s="1">
        <f t="shared" si="1357"/>
        <v>8</v>
      </c>
      <c r="H3500" s="1">
        <f t="shared" si="1358"/>
        <v>10</v>
      </c>
    </row>
    <row r="3501" spans="1:8" x14ac:dyDescent="0.55000000000000004">
      <c r="A3501" s="1">
        <f>値貼り付け用シート!F155</f>
        <v>8</v>
      </c>
      <c r="B3501" s="1">
        <f>値貼り付け用シート!G155</f>
        <v>23</v>
      </c>
      <c r="C3501" s="1">
        <v>20</v>
      </c>
      <c r="D3501" s="1">
        <f>IF(OR(ISBLANK(値貼り付け用シート!AA155),値貼り付け用シート!AA155&gt;9990),NA(),値貼り付け用シート!AA155)</f>
        <v>2</v>
      </c>
      <c r="E3501" s="1">
        <f t="shared" si="1347"/>
        <v>2</v>
      </c>
      <c r="F3501" s="1">
        <f t="shared" si="1356"/>
        <v>73</v>
      </c>
      <c r="G3501" s="1">
        <f t="shared" si="1357"/>
        <v>8</v>
      </c>
      <c r="H3501" s="1">
        <f t="shared" si="1358"/>
        <v>9</v>
      </c>
    </row>
    <row r="3502" spans="1:8" x14ac:dyDescent="0.55000000000000004">
      <c r="A3502" s="1">
        <f>値貼り付け用シート!F155</f>
        <v>8</v>
      </c>
      <c r="B3502" s="1">
        <f>値貼り付け用シート!G155</f>
        <v>23</v>
      </c>
      <c r="C3502" s="1">
        <v>21</v>
      </c>
      <c r="D3502" s="1">
        <f>IF(OR(ISBLANK(値貼り付け用シート!AB155),値貼り付け用シート!AB155&gt;9990),NA(),値貼り付け用シート!AB155)</f>
        <v>2</v>
      </c>
      <c r="E3502" s="1">
        <f t="shared" si="1347"/>
        <v>2</v>
      </c>
      <c r="F3502" s="1">
        <f t="shared" si="1356"/>
        <v>62</v>
      </c>
      <c r="G3502" s="1">
        <f t="shared" si="1357"/>
        <v>8</v>
      </c>
      <c r="H3502" s="1">
        <f t="shared" si="1358"/>
        <v>8</v>
      </c>
    </row>
    <row r="3503" spans="1:8" x14ac:dyDescent="0.55000000000000004">
      <c r="A3503" s="1">
        <f>値貼り付け用シート!F155</f>
        <v>8</v>
      </c>
      <c r="B3503" s="1">
        <f>値貼り付け用シート!G155</f>
        <v>23</v>
      </c>
      <c r="C3503" s="1">
        <v>22</v>
      </c>
      <c r="D3503" s="1">
        <f>IF(OR(ISBLANK(値貼り付け用シート!AC155),値貼り付け用シート!AC155&gt;9990),NA(),値貼り付け用シート!AC155)</f>
        <v>3</v>
      </c>
      <c r="E3503" s="1">
        <f t="shared" si="1347"/>
        <v>3</v>
      </c>
      <c r="F3503" s="1">
        <f t="shared" si="1356"/>
        <v>54</v>
      </c>
      <c r="G3503" s="1">
        <f t="shared" si="1357"/>
        <v>8</v>
      </c>
      <c r="H3503" s="1">
        <f t="shared" si="1358"/>
        <v>7</v>
      </c>
    </row>
    <row r="3504" spans="1:8" x14ac:dyDescent="0.55000000000000004">
      <c r="A3504" s="1">
        <f>値貼り付け用シート!F155</f>
        <v>8</v>
      </c>
      <c r="B3504" s="1">
        <f>値貼り付け用シート!G155</f>
        <v>23</v>
      </c>
      <c r="C3504" s="1">
        <v>23</v>
      </c>
      <c r="D3504" s="1">
        <f>IF(OR(ISBLANK(値貼り付け用シート!AD155),値貼り付け用シート!AD155&gt;9990),NA(),値貼り付け用シート!AD155)</f>
        <v>3</v>
      </c>
      <c r="E3504" s="1">
        <f t="shared" si="1347"/>
        <v>3</v>
      </c>
      <c r="F3504" s="1">
        <f t="shared" si="1356"/>
        <v>47</v>
      </c>
      <c r="G3504" s="1">
        <f t="shared" si="1357"/>
        <v>8</v>
      </c>
      <c r="H3504" s="1">
        <f t="shared" si="1358"/>
        <v>6</v>
      </c>
    </row>
    <row r="3505" spans="1:16" x14ac:dyDescent="0.55000000000000004">
      <c r="A3505" s="1">
        <f>値貼り付け用シート!F155</f>
        <v>8</v>
      </c>
      <c r="B3505" s="1">
        <f>値貼り付け用シート!G155</f>
        <v>23</v>
      </c>
      <c r="C3505" s="1">
        <v>24</v>
      </c>
      <c r="D3505" s="1">
        <f>IF(OR(ISBLANK(値貼り付け用シート!AE155),値貼り付け用シート!AE155&gt;9990),NA(),値貼り付け用シート!AE155)</f>
        <v>2</v>
      </c>
      <c r="E3505" s="1">
        <f t="shared" si="1347"/>
        <v>2</v>
      </c>
      <c r="F3505" s="1">
        <f t="shared" si="1356"/>
        <v>36</v>
      </c>
      <c r="G3505" s="1">
        <f t="shared" si="1357"/>
        <v>8</v>
      </c>
      <c r="H3505" s="1">
        <f t="shared" si="1358"/>
        <v>5</v>
      </c>
    </row>
    <row r="3506" spans="1:16" x14ac:dyDescent="0.55000000000000004">
      <c r="A3506" s="1">
        <f>値貼り付け用シート!F156</f>
        <v>8</v>
      </c>
      <c r="B3506" s="1">
        <f>値貼り付け用シート!G156</f>
        <v>24</v>
      </c>
      <c r="C3506" s="1">
        <v>1</v>
      </c>
      <c r="D3506" s="1">
        <f>IF(OR(ISBLANK(値貼り付け用シート!H156),値貼り付け用シート!H156&gt;9990),NA(),値貼り付け用シート!H156)</f>
        <v>4</v>
      </c>
      <c r="E3506" s="1">
        <f t="shared" si="1347"/>
        <v>4</v>
      </c>
      <c r="F3506" s="1">
        <f t="shared" si="1356"/>
        <v>29</v>
      </c>
      <c r="G3506" s="1">
        <f t="shared" si="1357"/>
        <v>8</v>
      </c>
      <c r="H3506" s="1">
        <f t="shared" si="1358"/>
        <v>4</v>
      </c>
      <c r="I3506" s="1">
        <f t="shared" ref="I3506" si="1359">COUNT(D3506:D3529)</f>
        <v>24</v>
      </c>
      <c r="J3506" s="1">
        <f t="shared" ref="J3506" si="1360">COUNT(H3506:H3529)</f>
        <v>24</v>
      </c>
      <c r="K3506" s="1">
        <f t="shared" ref="K3506" si="1361">IF(AND(I3506&gt;=20,J3506&gt;=20),0,1)</f>
        <v>0</v>
      </c>
      <c r="L3506" s="1">
        <f t="shared" ref="L3506" si="1362">IF(K3506=0,MAX(H3506:H3529),NA())</f>
        <v>15</v>
      </c>
      <c r="M3506" s="1">
        <f t="shared" ref="M3506" si="1363">IF(K3506=0,IF(L3506&lt;=70,1,0),NA())</f>
        <v>1</v>
      </c>
      <c r="N3506" s="1">
        <f t="shared" ref="N3506" si="1364">IF(COUNTIF(D3506:D3529,NA())=24,NA(),MAX(E3506:E3529))</f>
        <v>18</v>
      </c>
      <c r="O3506" s="1">
        <f t="shared" ref="O3506" si="1365">IF(COUNTIF(D3511:D3525,NA())=15,NA(),MAX(E3511:E3525))</f>
        <v>18</v>
      </c>
      <c r="P3506" s="1">
        <f t="shared" ref="P3506" si="1366">COUNTIF(D3506:D3529,"&gt;=120")</f>
        <v>0</v>
      </c>
    </row>
    <row r="3507" spans="1:16" x14ac:dyDescent="0.55000000000000004">
      <c r="A3507" s="1">
        <f>値貼り付け用シート!F156</f>
        <v>8</v>
      </c>
      <c r="B3507" s="1">
        <f>値貼り付け用シート!G156</f>
        <v>24</v>
      </c>
      <c r="C3507" s="1">
        <v>2</v>
      </c>
      <c r="D3507" s="1">
        <f>IF(OR(ISBLANK(値貼り付け用シート!I156),値貼り付け用シート!I156&gt;9990),NA(),値貼り付け用シート!I156)</f>
        <v>5</v>
      </c>
      <c r="E3507" s="1">
        <f t="shared" si="1347"/>
        <v>5</v>
      </c>
      <c r="F3507" s="1">
        <f t="shared" si="1356"/>
        <v>26</v>
      </c>
      <c r="G3507" s="1">
        <f t="shared" si="1357"/>
        <v>8</v>
      </c>
      <c r="H3507" s="1">
        <f t="shared" si="1358"/>
        <v>3</v>
      </c>
    </row>
    <row r="3508" spans="1:16" x14ac:dyDescent="0.55000000000000004">
      <c r="A3508" s="1">
        <f>値貼り付け用シート!F156</f>
        <v>8</v>
      </c>
      <c r="B3508" s="1">
        <f>値貼り付け用シート!G156</f>
        <v>24</v>
      </c>
      <c r="C3508" s="1">
        <v>3</v>
      </c>
      <c r="D3508" s="1">
        <f>IF(OR(ISBLANK(値貼り付け用シート!J156),値貼り付け用シート!J156&gt;9990),NA(),値貼り付け用シート!J156)</f>
        <v>3</v>
      </c>
      <c r="E3508" s="1">
        <f t="shared" si="1347"/>
        <v>3</v>
      </c>
      <c r="F3508" s="1">
        <f t="shared" si="1356"/>
        <v>24</v>
      </c>
      <c r="G3508" s="1">
        <f t="shared" si="1357"/>
        <v>8</v>
      </c>
      <c r="H3508" s="1">
        <f t="shared" si="1358"/>
        <v>3</v>
      </c>
    </row>
    <row r="3509" spans="1:16" x14ac:dyDescent="0.55000000000000004">
      <c r="A3509" s="1">
        <f>値貼り付け用シート!F156</f>
        <v>8</v>
      </c>
      <c r="B3509" s="1">
        <f>値貼り付け用シート!G156</f>
        <v>24</v>
      </c>
      <c r="C3509" s="1">
        <v>4</v>
      </c>
      <c r="D3509" s="1">
        <f>IF(OR(ISBLANK(値貼り付け用シート!K156),値貼り付け用シート!K156&gt;9990),NA(),値貼り付け用シート!K156)</f>
        <v>4</v>
      </c>
      <c r="E3509" s="1">
        <f t="shared" si="1347"/>
        <v>4</v>
      </c>
      <c r="F3509" s="1">
        <f t="shared" si="1356"/>
        <v>26</v>
      </c>
      <c r="G3509" s="1">
        <f t="shared" si="1357"/>
        <v>8</v>
      </c>
      <c r="H3509" s="1">
        <f t="shared" si="1358"/>
        <v>3</v>
      </c>
    </row>
    <row r="3510" spans="1:16" x14ac:dyDescent="0.55000000000000004">
      <c r="A3510" s="1">
        <f>値貼り付け用シート!F156</f>
        <v>8</v>
      </c>
      <c r="B3510" s="1">
        <f>値貼り付け用シート!G156</f>
        <v>24</v>
      </c>
      <c r="C3510" s="1">
        <v>5</v>
      </c>
      <c r="D3510" s="1">
        <f>IF(OR(ISBLANK(値貼り付け用シート!L156),値貼り付け用シート!L156&gt;9990),NA(),値貼り付け用シート!L156)</f>
        <v>3</v>
      </c>
      <c r="E3510" s="1">
        <f t="shared" si="1347"/>
        <v>3</v>
      </c>
      <c r="F3510" s="1">
        <f t="shared" si="1356"/>
        <v>27</v>
      </c>
      <c r="G3510" s="1">
        <f t="shared" si="1357"/>
        <v>8</v>
      </c>
      <c r="H3510" s="1">
        <f t="shared" si="1358"/>
        <v>3</v>
      </c>
    </row>
    <row r="3511" spans="1:16" x14ac:dyDescent="0.55000000000000004">
      <c r="A3511" s="1">
        <f>値貼り付け用シート!F156</f>
        <v>8</v>
      </c>
      <c r="B3511" s="1">
        <f>値貼り付け用シート!G156</f>
        <v>24</v>
      </c>
      <c r="C3511" s="1">
        <v>6</v>
      </c>
      <c r="D3511" s="1">
        <f>IF(OR(ISBLANK(値貼り付け用シート!M156),値貼り付け用シート!M156&gt;9990),NA(),値貼り付け用シート!M156)</f>
        <v>2</v>
      </c>
      <c r="E3511" s="1">
        <f t="shared" si="1347"/>
        <v>2</v>
      </c>
      <c r="F3511" s="1">
        <f t="shared" si="1356"/>
        <v>26</v>
      </c>
      <c r="G3511" s="1">
        <f t="shared" si="1357"/>
        <v>8</v>
      </c>
      <c r="H3511" s="1">
        <f t="shared" si="1358"/>
        <v>3</v>
      </c>
    </row>
    <row r="3512" spans="1:16" x14ac:dyDescent="0.55000000000000004">
      <c r="A3512" s="1">
        <f>値貼り付け用シート!F156</f>
        <v>8</v>
      </c>
      <c r="B3512" s="1">
        <f>値貼り付け用シート!G156</f>
        <v>24</v>
      </c>
      <c r="C3512" s="1">
        <v>7</v>
      </c>
      <c r="D3512" s="1">
        <f>IF(OR(ISBLANK(値貼り付け用シート!N156),値貼り付け用シート!N156&gt;9990),NA(),値貼り付け用シート!N156)</f>
        <v>4</v>
      </c>
      <c r="E3512" s="1">
        <f t="shared" si="1347"/>
        <v>4</v>
      </c>
      <c r="F3512" s="1">
        <f t="shared" si="1356"/>
        <v>27</v>
      </c>
      <c r="G3512" s="1">
        <f t="shared" si="1357"/>
        <v>8</v>
      </c>
      <c r="H3512" s="1">
        <f t="shared" si="1358"/>
        <v>3</v>
      </c>
    </row>
    <row r="3513" spans="1:16" x14ac:dyDescent="0.55000000000000004">
      <c r="A3513" s="1">
        <f>値貼り付け用シート!F156</f>
        <v>8</v>
      </c>
      <c r="B3513" s="1">
        <f>値貼り付け用シート!G156</f>
        <v>24</v>
      </c>
      <c r="C3513" s="1">
        <v>8</v>
      </c>
      <c r="D3513" s="1">
        <f>IF(OR(ISBLANK(値貼り付け用シート!O156),値貼り付け用シート!O156&gt;9990),NA(),値貼り付け用シート!O156)</f>
        <v>5</v>
      </c>
      <c r="E3513" s="1">
        <f t="shared" si="1347"/>
        <v>5</v>
      </c>
      <c r="F3513" s="1">
        <f t="shared" si="1356"/>
        <v>30</v>
      </c>
      <c r="G3513" s="1">
        <f t="shared" si="1357"/>
        <v>8</v>
      </c>
      <c r="H3513" s="1">
        <f t="shared" si="1358"/>
        <v>4</v>
      </c>
    </row>
    <row r="3514" spans="1:16" x14ac:dyDescent="0.55000000000000004">
      <c r="A3514" s="1">
        <f>値貼り付け用シート!F156</f>
        <v>8</v>
      </c>
      <c r="B3514" s="1">
        <f>値貼り付け用シート!G156</f>
        <v>24</v>
      </c>
      <c r="C3514" s="1">
        <v>9</v>
      </c>
      <c r="D3514" s="1">
        <f>IF(OR(ISBLANK(値貼り付け用シート!P156),値貼り付け用シート!P156&gt;9990),NA(),値貼り付け用シート!P156)</f>
        <v>7</v>
      </c>
      <c r="E3514" s="1">
        <f t="shared" si="1347"/>
        <v>7</v>
      </c>
      <c r="F3514" s="1">
        <f t="shared" si="1356"/>
        <v>33</v>
      </c>
      <c r="G3514" s="1">
        <f t="shared" si="1357"/>
        <v>8</v>
      </c>
      <c r="H3514" s="1">
        <f t="shared" si="1358"/>
        <v>4</v>
      </c>
    </row>
    <row r="3515" spans="1:16" x14ac:dyDescent="0.55000000000000004">
      <c r="A3515" s="1">
        <f>値貼り付け用シート!F156</f>
        <v>8</v>
      </c>
      <c r="B3515" s="1">
        <f>値貼り付け用シート!G156</f>
        <v>24</v>
      </c>
      <c r="C3515" s="1">
        <v>10</v>
      </c>
      <c r="D3515" s="1">
        <f>IF(OR(ISBLANK(値貼り付け用シート!Q156),値貼り付け用シート!Q156&gt;9990),NA(),値貼り付け用シート!Q156)</f>
        <v>10</v>
      </c>
      <c r="E3515" s="1">
        <f t="shared" si="1347"/>
        <v>10</v>
      </c>
      <c r="F3515" s="1">
        <f t="shared" si="1356"/>
        <v>38</v>
      </c>
      <c r="G3515" s="1">
        <f t="shared" si="1357"/>
        <v>8</v>
      </c>
      <c r="H3515" s="1">
        <f t="shared" si="1358"/>
        <v>5</v>
      </c>
    </row>
    <row r="3516" spans="1:16" x14ac:dyDescent="0.55000000000000004">
      <c r="A3516" s="1">
        <f>値貼り付け用シート!F156</f>
        <v>8</v>
      </c>
      <c r="B3516" s="1">
        <f>値貼り付け用シート!G156</f>
        <v>24</v>
      </c>
      <c r="C3516" s="1">
        <v>11</v>
      </c>
      <c r="D3516" s="1">
        <f>IF(OR(ISBLANK(値貼り付け用シート!R156),値貼り付け用シート!R156&gt;9990),NA(),値貼り付け用シート!R156)</f>
        <v>13</v>
      </c>
      <c r="E3516" s="1">
        <f t="shared" si="1347"/>
        <v>13</v>
      </c>
      <c r="F3516" s="1">
        <f t="shared" si="1356"/>
        <v>48</v>
      </c>
      <c r="G3516" s="1">
        <f t="shared" si="1357"/>
        <v>8</v>
      </c>
      <c r="H3516" s="1">
        <f t="shared" si="1358"/>
        <v>6</v>
      </c>
    </row>
    <row r="3517" spans="1:16" x14ac:dyDescent="0.55000000000000004">
      <c r="A3517" s="1">
        <f>値貼り付け用シート!F156</f>
        <v>8</v>
      </c>
      <c r="B3517" s="1">
        <f>値貼り付け用シート!G156</f>
        <v>24</v>
      </c>
      <c r="C3517" s="1">
        <v>12</v>
      </c>
      <c r="D3517" s="1">
        <f>IF(OR(ISBLANK(値貼り付け用シート!S156),値貼り付け用シート!S156&gt;9990),NA(),値貼り付け用シート!S156)</f>
        <v>18</v>
      </c>
      <c r="E3517" s="1">
        <f t="shared" si="1347"/>
        <v>18</v>
      </c>
      <c r="F3517" s="1">
        <f t="shared" si="1356"/>
        <v>62</v>
      </c>
      <c r="G3517" s="1">
        <f t="shared" si="1357"/>
        <v>8</v>
      </c>
      <c r="H3517" s="1">
        <f t="shared" si="1358"/>
        <v>8</v>
      </c>
    </row>
    <row r="3518" spans="1:16" x14ac:dyDescent="0.55000000000000004">
      <c r="A3518" s="1">
        <f>値貼り付け用シート!F156</f>
        <v>8</v>
      </c>
      <c r="B3518" s="1">
        <f>値貼り付け用シート!G156</f>
        <v>24</v>
      </c>
      <c r="C3518" s="1">
        <v>13</v>
      </c>
      <c r="D3518" s="1">
        <f>IF(OR(ISBLANK(値貼り付け用シート!T156),値貼り付け用シート!T156&gt;9990),NA(),値貼り付け用シート!T156)</f>
        <v>17</v>
      </c>
      <c r="E3518" s="1">
        <f t="shared" si="1347"/>
        <v>17</v>
      </c>
      <c r="F3518" s="1">
        <f t="shared" si="1356"/>
        <v>76</v>
      </c>
      <c r="G3518" s="1">
        <f t="shared" si="1357"/>
        <v>8</v>
      </c>
      <c r="H3518" s="1">
        <f t="shared" si="1358"/>
        <v>10</v>
      </c>
    </row>
    <row r="3519" spans="1:16" x14ac:dyDescent="0.55000000000000004">
      <c r="A3519" s="1">
        <f>値貼り付け用シート!F156</f>
        <v>8</v>
      </c>
      <c r="B3519" s="1">
        <f>値貼り付け用シート!G156</f>
        <v>24</v>
      </c>
      <c r="C3519" s="1">
        <v>14</v>
      </c>
      <c r="D3519" s="1">
        <f>IF(OR(ISBLANK(値貼り付け用シート!U156),値貼り付け用シート!U156&gt;9990),NA(),値貼り付け用シート!U156)</f>
        <v>17</v>
      </c>
      <c r="E3519" s="1">
        <f t="shared" si="1347"/>
        <v>17</v>
      </c>
      <c r="F3519" s="1">
        <f t="shared" si="1356"/>
        <v>91</v>
      </c>
      <c r="G3519" s="1">
        <f t="shared" si="1357"/>
        <v>8</v>
      </c>
      <c r="H3519" s="1">
        <f t="shared" si="1358"/>
        <v>11</v>
      </c>
    </row>
    <row r="3520" spans="1:16" x14ac:dyDescent="0.55000000000000004">
      <c r="A3520" s="1">
        <f>値貼り付け用シート!F156</f>
        <v>8</v>
      </c>
      <c r="B3520" s="1">
        <f>値貼り付け用シート!G156</f>
        <v>24</v>
      </c>
      <c r="C3520" s="1">
        <v>15</v>
      </c>
      <c r="D3520" s="1">
        <f>IF(OR(ISBLANK(値貼り付け用シート!V156),値貼り付け用シート!V156&gt;9990),NA(),値貼り付け用シート!V156)</f>
        <v>15</v>
      </c>
      <c r="E3520" s="1">
        <f t="shared" si="1347"/>
        <v>15</v>
      </c>
      <c r="F3520" s="1">
        <f t="shared" si="1356"/>
        <v>102</v>
      </c>
      <c r="G3520" s="1">
        <f t="shared" si="1357"/>
        <v>8</v>
      </c>
      <c r="H3520" s="1">
        <f t="shared" si="1358"/>
        <v>13</v>
      </c>
    </row>
    <row r="3521" spans="1:16" x14ac:dyDescent="0.55000000000000004">
      <c r="A3521" s="1">
        <f>値貼り付け用シート!F156</f>
        <v>8</v>
      </c>
      <c r="B3521" s="1">
        <f>値貼り付け用シート!G156</f>
        <v>24</v>
      </c>
      <c r="C3521" s="1">
        <v>16</v>
      </c>
      <c r="D3521" s="1">
        <f>IF(OR(ISBLANK(値貼り付け用シート!W156),値貼り付け用シート!W156&gt;9990),NA(),値貼り付け用シート!W156)</f>
        <v>13</v>
      </c>
      <c r="E3521" s="1">
        <f t="shared" si="1347"/>
        <v>13</v>
      </c>
      <c r="F3521" s="1">
        <f t="shared" si="1356"/>
        <v>110</v>
      </c>
      <c r="G3521" s="1">
        <f t="shared" si="1357"/>
        <v>8</v>
      </c>
      <c r="H3521" s="1">
        <f t="shared" si="1358"/>
        <v>14</v>
      </c>
    </row>
    <row r="3522" spans="1:16" x14ac:dyDescent="0.55000000000000004">
      <c r="A3522" s="1">
        <f>値貼り付け用シート!F156</f>
        <v>8</v>
      </c>
      <c r="B3522" s="1">
        <f>値貼り付け用シート!G156</f>
        <v>24</v>
      </c>
      <c r="C3522" s="1">
        <v>17</v>
      </c>
      <c r="D3522" s="1">
        <f>IF(OR(ISBLANK(値貼り付け用シート!X156),値貼り付け用シート!X156&gt;9990),NA(),値貼り付け用シート!X156)</f>
        <v>13</v>
      </c>
      <c r="E3522" s="1">
        <f t="shared" si="1347"/>
        <v>13</v>
      </c>
      <c r="F3522" s="1">
        <f t="shared" si="1356"/>
        <v>116</v>
      </c>
      <c r="G3522" s="1">
        <f t="shared" si="1357"/>
        <v>8</v>
      </c>
      <c r="H3522" s="1">
        <f t="shared" si="1358"/>
        <v>15</v>
      </c>
    </row>
    <row r="3523" spans="1:16" x14ac:dyDescent="0.55000000000000004">
      <c r="A3523" s="1">
        <f>値貼り付け用シート!F156</f>
        <v>8</v>
      </c>
      <c r="B3523" s="1">
        <f>値貼り付け用シート!G156</f>
        <v>24</v>
      </c>
      <c r="C3523" s="1">
        <v>18</v>
      </c>
      <c r="D3523" s="1">
        <f>IF(OR(ISBLANK(値貼り付け用シート!Y156),値貼り付け用シート!Y156&gt;9990),NA(),値貼り付け用シート!Y156)</f>
        <v>13</v>
      </c>
      <c r="E3523" s="1">
        <f t="shared" ref="E3523:E3586" si="1367">IF(ISERROR(D3523),0,D3523)</f>
        <v>13</v>
      </c>
      <c r="F3523" s="1">
        <f t="shared" si="1356"/>
        <v>119</v>
      </c>
      <c r="G3523" s="1">
        <f t="shared" si="1357"/>
        <v>8</v>
      </c>
      <c r="H3523" s="1">
        <f t="shared" si="1358"/>
        <v>15</v>
      </c>
    </row>
    <row r="3524" spans="1:16" x14ac:dyDescent="0.55000000000000004">
      <c r="A3524" s="1">
        <f>値貼り付け用シート!F156</f>
        <v>8</v>
      </c>
      <c r="B3524" s="1">
        <f>値貼り付け用シート!G156</f>
        <v>24</v>
      </c>
      <c r="C3524" s="1">
        <v>19</v>
      </c>
      <c r="D3524" s="1">
        <f>IF(OR(ISBLANK(値貼り付け用シート!Z156),値貼り付け用シート!Z156&gt;9990),NA(),値貼り付け用シート!Z156)</f>
        <v>8</v>
      </c>
      <c r="E3524" s="1">
        <f t="shared" si="1367"/>
        <v>8</v>
      </c>
      <c r="F3524" s="1">
        <f t="shared" si="1356"/>
        <v>114</v>
      </c>
      <c r="G3524" s="1">
        <f t="shared" si="1357"/>
        <v>8</v>
      </c>
      <c r="H3524" s="1">
        <f t="shared" si="1358"/>
        <v>14</v>
      </c>
    </row>
    <row r="3525" spans="1:16" x14ac:dyDescent="0.55000000000000004">
      <c r="A3525" s="1">
        <f>値貼り付け用シート!F156</f>
        <v>8</v>
      </c>
      <c r="B3525" s="1">
        <f>値貼り付け用シート!G156</f>
        <v>24</v>
      </c>
      <c r="C3525" s="1">
        <v>20</v>
      </c>
      <c r="D3525" s="1">
        <f>IF(OR(ISBLANK(値貼り付け用シート!AA156),値貼り付け用シート!AA156&gt;9990),NA(),値貼り付け用シート!AA156)</f>
        <v>5</v>
      </c>
      <c r="E3525" s="1">
        <f t="shared" si="1367"/>
        <v>5</v>
      </c>
      <c r="F3525" s="1">
        <f t="shared" si="1356"/>
        <v>101</v>
      </c>
      <c r="G3525" s="1">
        <f t="shared" si="1357"/>
        <v>8</v>
      </c>
      <c r="H3525" s="1">
        <f t="shared" si="1358"/>
        <v>13</v>
      </c>
    </row>
    <row r="3526" spans="1:16" x14ac:dyDescent="0.55000000000000004">
      <c r="A3526" s="1">
        <f>値貼り付け用シート!F156</f>
        <v>8</v>
      </c>
      <c r="B3526" s="1">
        <f>値貼り付け用シート!G156</f>
        <v>24</v>
      </c>
      <c r="C3526" s="1">
        <v>21</v>
      </c>
      <c r="D3526" s="1">
        <f>IF(OR(ISBLANK(値貼り付け用シート!AB156),値貼り付け用シート!AB156&gt;9990),NA(),値貼り付け用シート!AB156)</f>
        <v>4</v>
      </c>
      <c r="E3526" s="1">
        <f t="shared" si="1367"/>
        <v>4</v>
      </c>
      <c r="F3526" s="1">
        <f t="shared" si="1356"/>
        <v>88</v>
      </c>
      <c r="G3526" s="1">
        <f t="shared" si="1357"/>
        <v>8</v>
      </c>
      <c r="H3526" s="1">
        <f t="shared" si="1358"/>
        <v>11</v>
      </c>
    </row>
    <row r="3527" spans="1:16" x14ac:dyDescent="0.55000000000000004">
      <c r="A3527" s="1">
        <f>値貼り付け用シート!F156</f>
        <v>8</v>
      </c>
      <c r="B3527" s="1">
        <f>値貼り付け用シート!G156</f>
        <v>24</v>
      </c>
      <c r="C3527" s="1">
        <v>22</v>
      </c>
      <c r="D3527" s="1">
        <f>IF(OR(ISBLANK(値貼り付け用シート!AC156),値貼り付け用シート!AC156&gt;9990),NA(),値貼り付け用シート!AC156)</f>
        <v>4</v>
      </c>
      <c r="E3527" s="1">
        <f t="shared" si="1367"/>
        <v>4</v>
      </c>
      <c r="F3527" s="1">
        <f t="shared" si="1356"/>
        <v>75</v>
      </c>
      <c r="G3527" s="1">
        <f t="shared" si="1357"/>
        <v>8</v>
      </c>
      <c r="H3527" s="1">
        <f t="shared" si="1358"/>
        <v>9</v>
      </c>
    </row>
    <row r="3528" spans="1:16" x14ac:dyDescent="0.55000000000000004">
      <c r="A3528" s="1">
        <f>値貼り付け用シート!F156</f>
        <v>8</v>
      </c>
      <c r="B3528" s="1">
        <f>値貼り付け用シート!G156</f>
        <v>24</v>
      </c>
      <c r="C3528" s="1">
        <v>23</v>
      </c>
      <c r="D3528" s="1">
        <f>IF(OR(ISBLANK(値貼り付け用シート!AD156),値貼り付け用シート!AD156&gt;9990),NA(),値貼り付け用シート!AD156)</f>
        <v>3</v>
      </c>
      <c r="E3528" s="1">
        <f t="shared" si="1367"/>
        <v>3</v>
      </c>
      <c r="F3528" s="1">
        <f t="shared" si="1356"/>
        <v>63</v>
      </c>
      <c r="G3528" s="1">
        <f t="shared" si="1357"/>
        <v>8</v>
      </c>
      <c r="H3528" s="1">
        <f t="shared" si="1358"/>
        <v>8</v>
      </c>
    </row>
    <row r="3529" spans="1:16" x14ac:dyDescent="0.55000000000000004">
      <c r="A3529" s="1">
        <f>値貼り付け用シート!F156</f>
        <v>8</v>
      </c>
      <c r="B3529" s="1">
        <f>値貼り付け用シート!G156</f>
        <v>24</v>
      </c>
      <c r="C3529" s="1">
        <v>24</v>
      </c>
      <c r="D3529" s="1">
        <f>IF(OR(ISBLANK(値貼り付け用シート!AE156),値貼り付け用シート!AE156&gt;9990),NA(),値貼り付け用シート!AE156)</f>
        <v>4</v>
      </c>
      <c r="E3529" s="1">
        <f t="shared" si="1367"/>
        <v>4</v>
      </c>
      <c r="F3529" s="1">
        <f t="shared" si="1356"/>
        <v>54</v>
      </c>
      <c r="G3529" s="1">
        <f t="shared" si="1357"/>
        <v>8</v>
      </c>
      <c r="H3529" s="1">
        <f t="shared" si="1358"/>
        <v>7</v>
      </c>
    </row>
    <row r="3530" spans="1:16" x14ac:dyDescent="0.55000000000000004">
      <c r="A3530" s="1">
        <f>値貼り付け用シート!F157</f>
        <v>8</v>
      </c>
      <c r="B3530" s="1">
        <f>値貼り付け用シート!G157</f>
        <v>25</v>
      </c>
      <c r="C3530" s="1">
        <v>1</v>
      </c>
      <c r="D3530" s="1">
        <f>IF(OR(ISBLANK(値貼り付け用シート!H157),値貼り付け用シート!H157&gt;9990),NA(),値貼り付け用シート!H157)</f>
        <v>3</v>
      </c>
      <c r="E3530" s="1">
        <f t="shared" si="1367"/>
        <v>3</v>
      </c>
      <c r="F3530" s="1">
        <f t="shared" si="1356"/>
        <v>44</v>
      </c>
      <c r="G3530" s="1">
        <f t="shared" si="1357"/>
        <v>8</v>
      </c>
      <c r="H3530" s="1">
        <f t="shared" si="1358"/>
        <v>6</v>
      </c>
      <c r="I3530" s="1">
        <f t="shared" ref="I3530" si="1368">COUNT(D3530:D3553)</f>
        <v>24</v>
      </c>
      <c r="J3530" s="1">
        <f t="shared" ref="J3530" si="1369">COUNT(H3530:H3553)</f>
        <v>24</v>
      </c>
      <c r="K3530" s="1">
        <f t="shared" ref="K3530" si="1370">IF(AND(I3530&gt;=20,J3530&gt;=20),0,1)</f>
        <v>0</v>
      </c>
      <c r="L3530" s="1">
        <f t="shared" ref="L3530" si="1371">IF(K3530=0,MAX(H3530:H3553),NA())</f>
        <v>13</v>
      </c>
      <c r="M3530" s="1">
        <f t="shared" ref="M3530" si="1372">IF(K3530=0,IF(L3530&lt;=70,1,0),NA())</f>
        <v>1</v>
      </c>
      <c r="N3530" s="1">
        <f t="shared" ref="N3530" si="1373">IF(COUNTIF(D3530:D3553,NA())=24,NA(),MAX(E3530:E3553))</f>
        <v>17</v>
      </c>
      <c r="O3530" s="1">
        <f t="shared" ref="O3530" si="1374">IF(COUNTIF(D3535:D3549,NA())=15,NA(),MAX(E3535:E3549))</f>
        <v>17</v>
      </c>
      <c r="P3530" s="1">
        <f t="shared" ref="P3530" si="1375">COUNTIF(D3530:D3553,"&gt;=120")</f>
        <v>0</v>
      </c>
    </row>
    <row r="3531" spans="1:16" x14ac:dyDescent="0.55000000000000004">
      <c r="A3531" s="1">
        <f>値貼り付け用シート!F157</f>
        <v>8</v>
      </c>
      <c r="B3531" s="1">
        <f>値貼り付け用シート!G157</f>
        <v>25</v>
      </c>
      <c r="C3531" s="1">
        <v>2</v>
      </c>
      <c r="D3531" s="1">
        <f>IF(OR(ISBLANK(値貼り付け用シート!I157),値貼り付け用シート!I157&gt;9990),NA(),値貼り付け用シート!I157)</f>
        <v>3</v>
      </c>
      <c r="E3531" s="1">
        <f t="shared" si="1367"/>
        <v>3</v>
      </c>
      <c r="F3531" s="1">
        <f t="shared" si="1356"/>
        <v>34</v>
      </c>
      <c r="G3531" s="1">
        <f t="shared" si="1357"/>
        <v>8</v>
      </c>
      <c r="H3531" s="1">
        <f t="shared" si="1358"/>
        <v>4</v>
      </c>
    </row>
    <row r="3532" spans="1:16" x14ac:dyDescent="0.55000000000000004">
      <c r="A3532" s="1">
        <f>値貼り付け用シート!F157</f>
        <v>8</v>
      </c>
      <c r="B3532" s="1">
        <f>値貼り付け用シート!G157</f>
        <v>25</v>
      </c>
      <c r="C3532" s="1">
        <v>3</v>
      </c>
      <c r="D3532" s="1">
        <f>IF(OR(ISBLANK(値貼り付け用シート!J157),値貼り付け用シート!J157&gt;9990),NA(),値貼り付け用シート!J157)</f>
        <v>2</v>
      </c>
      <c r="E3532" s="1">
        <f t="shared" si="1367"/>
        <v>2</v>
      </c>
      <c r="F3532" s="1">
        <f t="shared" si="1356"/>
        <v>28</v>
      </c>
      <c r="G3532" s="1">
        <f t="shared" si="1357"/>
        <v>8</v>
      </c>
      <c r="H3532" s="1">
        <f t="shared" si="1358"/>
        <v>4</v>
      </c>
    </row>
    <row r="3533" spans="1:16" x14ac:dyDescent="0.55000000000000004">
      <c r="A3533" s="1">
        <f>値貼り付け用シート!F157</f>
        <v>8</v>
      </c>
      <c r="B3533" s="1">
        <f>値貼り付け用シート!G157</f>
        <v>25</v>
      </c>
      <c r="C3533" s="1">
        <v>4</v>
      </c>
      <c r="D3533" s="1">
        <f>IF(OR(ISBLANK(値貼り付け用シート!K157),値貼り付け用シート!K157&gt;9990),NA(),値貼り付け用シート!K157)</f>
        <v>2</v>
      </c>
      <c r="E3533" s="1">
        <f t="shared" si="1367"/>
        <v>2</v>
      </c>
      <c r="F3533" s="1">
        <f t="shared" si="1356"/>
        <v>25</v>
      </c>
      <c r="G3533" s="1">
        <f t="shared" si="1357"/>
        <v>8</v>
      </c>
      <c r="H3533" s="1">
        <f t="shared" si="1358"/>
        <v>3</v>
      </c>
    </row>
    <row r="3534" spans="1:16" x14ac:dyDescent="0.55000000000000004">
      <c r="A3534" s="1">
        <f>値貼り付け用シート!F157</f>
        <v>8</v>
      </c>
      <c r="B3534" s="1">
        <f>値貼り付け用シート!G157</f>
        <v>25</v>
      </c>
      <c r="C3534" s="1">
        <v>5</v>
      </c>
      <c r="D3534" s="1">
        <f>IF(OR(ISBLANK(値貼り付け用シート!L157),値貼り付け用シート!L157&gt;9990),NA(),値貼り付け用シート!L157)</f>
        <v>2</v>
      </c>
      <c r="E3534" s="1">
        <f t="shared" si="1367"/>
        <v>2</v>
      </c>
      <c r="F3534" s="1">
        <f t="shared" si="1356"/>
        <v>23</v>
      </c>
      <c r="G3534" s="1">
        <f t="shared" si="1357"/>
        <v>8</v>
      </c>
      <c r="H3534" s="1">
        <f t="shared" si="1358"/>
        <v>3</v>
      </c>
    </row>
    <row r="3535" spans="1:16" x14ac:dyDescent="0.55000000000000004">
      <c r="A3535" s="1">
        <f>値貼り付け用シート!F157</f>
        <v>8</v>
      </c>
      <c r="B3535" s="1">
        <f>値貼り付け用シート!G157</f>
        <v>25</v>
      </c>
      <c r="C3535" s="1">
        <v>6</v>
      </c>
      <c r="D3535" s="1">
        <f>IF(OR(ISBLANK(値貼り付け用シート!M157),値貼り付け用シート!M157&gt;9990),NA(),値貼り付け用シート!M157)</f>
        <v>4</v>
      </c>
      <c r="E3535" s="1">
        <f t="shared" si="1367"/>
        <v>4</v>
      </c>
      <c r="F3535" s="1">
        <f t="shared" si="1356"/>
        <v>23</v>
      </c>
      <c r="G3535" s="1">
        <f t="shared" si="1357"/>
        <v>8</v>
      </c>
      <c r="H3535" s="1">
        <f t="shared" si="1358"/>
        <v>3</v>
      </c>
    </row>
    <row r="3536" spans="1:16" x14ac:dyDescent="0.55000000000000004">
      <c r="A3536" s="1">
        <f>値貼り付け用シート!F157</f>
        <v>8</v>
      </c>
      <c r="B3536" s="1">
        <f>値貼り付け用シート!G157</f>
        <v>25</v>
      </c>
      <c r="C3536" s="1">
        <v>7</v>
      </c>
      <c r="D3536" s="1">
        <f>IF(OR(ISBLANK(値貼り付け用シート!N157),値貼り付け用シート!N157&gt;9990),NA(),値貼り付け用シート!N157)</f>
        <v>5</v>
      </c>
      <c r="E3536" s="1">
        <f t="shared" si="1367"/>
        <v>5</v>
      </c>
      <c r="F3536" s="1">
        <f t="shared" si="1356"/>
        <v>25</v>
      </c>
      <c r="G3536" s="1">
        <f t="shared" si="1357"/>
        <v>8</v>
      </c>
      <c r="H3536" s="1">
        <f t="shared" si="1358"/>
        <v>3</v>
      </c>
    </row>
    <row r="3537" spans="1:8" x14ac:dyDescent="0.55000000000000004">
      <c r="A3537" s="1">
        <f>値貼り付け用シート!F157</f>
        <v>8</v>
      </c>
      <c r="B3537" s="1">
        <f>値貼り付け用シート!G157</f>
        <v>25</v>
      </c>
      <c r="C3537" s="1">
        <v>8</v>
      </c>
      <c r="D3537" s="1">
        <f>IF(OR(ISBLANK(値貼り付け用シート!O157),値貼り付け用シート!O157&gt;9990),NA(),値貼り付け用シート!O157)</f>
        <v>5</v>
      </c>
      <c r="E3537" s="1">
        <f t="shared" si="1367"/>
        <v>5</v>
      </c>
      <c r="F3537" s="1">
        <f t="shared" si="1356"/>
        <v>26</v>
      </c>
      <c r="G3537" s="1">
        <f t="shared" si="1357"/>
        <v>8</v>
      </c>
      <c r="H3537" s="1">
        <f t="shared" si="1358"/>
        <v>3</v>
      </c>
    </row>
    <row r="3538" spans="1:8" x14ac:dyDescent="0.55000000000000004">
      <c r="A3538" s="1">
        <f>値貼り付け用シート!F157</f>
        <v>8</v>
      </c>
      <c r="B3538" s="1">
        <f>値貼り付け用シート!G157</f>
        <v>25</v>
      </c>
      <c r="C3538" s="1">
        <v>9</v>
      </c>
      <c r="D3538" s="1">
        <f>IF(OR(ISBLANK(値貼り付け用シート!P157),値貼り付け用シート!P157&gt;9990),NA(),値貼り付け用シート!P157)</f>
        <v>6</v>
      </c>
      <c r="E3538" s="1">
        <f t="shared" si="1367"/>
        <v>6</v>
      </c>
      <c r="F3538" s="1">
        <f t="shared" si="1356"/>
        <v>29</v>
      </c>
      <c r="G3538" s="1">
        <f t="shared" si="1357"/>
        <v>8</v>
      </c>
      <c r="H3538" s="1">
        <f t="shared" si="1358"/>
        <v>4</v>
      </c>
    </row>
    <row r="3539" spans="1:8" x14ac:dyDescent="0.55000000000000004">
      <c r="A3539" s="1">
        <f>値貼り付け用シート!F157</f>
        <v>8</v>
      </c>
      <c r="B3539" s="1">
        <f>値貼り付け用シート!G157</f>
        <v>25</v>
      </c>
      <c r="C3539" s="1">
        <v>10</v>
      </c>
      <c r="D3539" s="1">
        <f>IF(OR(ISBLANK(値貼り付け用シート!Q157),値貼り付け用シート!Q157&gt;9990),NA(),値貼り付け用シート!Q157)</f>
        <v>6</v>
      </c>
      <c r="E3539" s="1">
        <f t="shared" si="1367"/>
        <v>6</v>
      </c>
      <c r="F3539" s="1">
        <f t="shared" si="1356"/>
        <v>32</v>
      </c>
      <c r="G3539" s="1">
        <f t="shared" si="1357"/>
        <v>8</v>
      </c>
      <c r="H3539" s="1">
        <f t="shared" si="1358"/>
        <v>4</v>
      </c>
    </row>
    <row r="3540" spans="1:8" x14ac:dyDescent="0.55000000000000004">
      <c r="A3540" s="1">
        <f>値貼り付け用シート!F157</f>
        <v>8</v>
      </c>
      <c r="B3540" s="1">
        <f>値貼り付け用シート!G157</f>
        <v>25</v>
      </c>
      <c r="C3540" s="1">
        <v>11</v>
      </c>
      <c r="D3540" s="1">
        <f>IF(OR(ISBLANK(値貼り付け用シート!R157),値貼り付け用シート!R157&gt;9990),NA(),値貼り付け用シート!R157)</f>
        <v>7</v>
      </c>
      <c r="E3540" s="1">
        <f t="shared" si="1367"/>
        <v>7</v>
      </c>
      <c r="F3540" s="1">
        <f t="shared" si="1356"/>
        <v>37</v>
      </c>
      <c r="G3540" s="1">
        <f t="shared" si="1357"/>
        <v>8</v>
      </c>
      <c r="H3540" s="1">
        <f t="shared" si="1358"/>
        <v>5</v>
      </c>
    </row>
    <row r="3541" spans="1:8" x14ac:dyDescent="0.55000000000000004">
      <c r="A3541" s="1">
        <f>値貼り付け用シート!F157</f>
        <v>8</v>
      </c>
      <c r="B3541" s="1">
        <f>値貼り付け用シート!G157</f>
        <v>25</v>
      </c>
      <c r="C3541" s="1">
        <v>12</v>
      </c>
      <c r="D3541" s="1">
        <f>IF(OR(ISBLANK(値貼り付け用シート!S157),値貼り付け用シート!S157&gt;9990),NA(),値貼り付け用シート!S157)</f>
        <v>12</v>
      </c>
      <c r="E3541" s="1">
        <f t="shared" si="1367"/>
        <v>12</v>
      </c>
      <c r="F3541" s="1">
        <f t="shared" si="1356"/>
        <v>47</v>
      </c>
      <c r="G3541" s="1">
        <f t="shared" si="1357"/>
        <v>8</v>
      </c>
      <c r="H3541" s="1">
        <f t="shared" si="1358"/>
        <v>6</v>
      </c>
    </row>
    <row r="3542" spans="1:8" x14ac:dyDescent="0.55000000000000004">
      <c r="A3542" s="1">
        <f>値貼り付け用シート!F157</f>
        <v>8</v>
      </c>
      <c r="B3542" s="1">
        <f>値貼り付け用シート!G157</f>
        <v>25</v>
      </c>
      <c r="C3542" s="1">
        <v>13</v>
      </c>
      <c r="D3542" s="1">
        <f>IF(OR(ISBLANK(値貼り付け用シート!T157),値貼り付け用シート!T157&gt;9990),NA(),値貼り付け用シート!T157)</f>
        <v>16</v>
      </c>
      <c r="E3542" s="1">
        <f t="shared" si="1367"/>
        <v>16</v>
      </c>
      <c r="F3542" s="1">
        <f t="shared" si="1356"/>
        <v>61</v>
      </c>
      <c r="G3542" s="1">
        <f t="shared" si="1357"/>
        <v>8</v>
      </c>
      <c r="H3542" s="1">
        <f t="shared" si="1358"/>
        <v>8</v>
      </c>
    </row>
    <row r="3543" spans="1:8" x14ac:dyDescent="0.55000000000000004">
      <c r="A3543" s="1">
        <f>値貼り付け用シート!F157</f>
        <v>8</v>
      </c>
      <c r="B3543" s="1">
        <f>値貼り付け用シート!G157</f>
        <v>25</v>
      </c>
      <c r="C3543" s="1">
        <v>14</v>
      </c>
      <c r="D3543" s="1">
        <f>IF(OR(ISBLANK(値貼り付け用シート!U157),値貼り付け用シート!U157&gt;9990),NA(),値貼り付け用シート!U157)</f>
        <v>17</v>
      </c>
      <c r="E3543" s="1">
        <f t="shared" si="1367"/>
        <v>17</v>
      </c>
      <c r="F3543" s="1">
        <f t="shared" si="1356"/>
        <v>74</v>
      </c>
      <c r="G3543" s="1">
        <f t="shared" si="1357"/>
        <v>8</v>
      </c>
      <c r="H3543" s="1">
        <f t="shared" si="1358"/>
        <v>9</v>
      </c>
    </row>
    <row r="3544" spans="1:8" x14ac:dyDescent="0.55000000000000004">
      <c r="A3544" s="1">
        <f>値貼り付け用シート!F157</f>
        <v>8</v>
      </c>
      <c r="B3544" s="1">
        <f>値貼り付け用シート!G157</f>
        <v>25</v>
      </c>
      <c r="C3544" s="1">
        <v>15</v>
      </c>
      <c r="D3544" s="1">
        <f>IF(OR(ISBLANK(値貼り付け用シート!V157),値貼り付け用シート!V157&gt;9990),NA(),値貼り付け用シート!V157)</f>
        <v>17</v>
      </c>
      <c r="E3544" s="1">
        <f t="shared" si="1367"/>
        <v>17</v>
      </c>
      <c r="F3544" s="1">
        <f t="shared" si="1356"/>
        <v>86</v>
      </c>
      <c r="G3544" s="1">
        <f t="shared" si="1357"/>
        <v>8</v>
      </c>
      <c r="H3544" s="1">
        <f t="shared" si="1358"/>
        <v>11</v>
      </c>
    </row>
    <row r="3545" spans="1:8" x14ac:dyDescent="0.55000000000000004">
      <c r="A3545" s="1">
        <f>値貼り付け用シート!F157</f>
        <v>8</v>
      </c>
      <c r="B3545" s="1">
        <f>値貼り付け用シート!G157</f>
        <v>25</v>
      </c>
      <c r="C3545" s="1">
        <v>16</v>
      </c>
      <c r="D3545" s="1">
        <f>IF(OR(ISBLANK(値貼り付け用シート!W157),値貼り付け用シート!W157&gt;9990),NA(),値貼り付け用シート!W157)</f>
        <v>14</v>
      </c>
      <c r="E3545" s="1">
        <f t="shared" si="1367"/>
        <v>14</v>
      </c>
      <c r="F3545" s="1">
        <f t="shared" si="1356"/>
        <v>95</v>
      </c>
      <c r="G3545" s="1">
        <f t="shared" si="1357"/>
        <v>8</v>
      </c>
      <c r="H3545" s="1">
        <f t="shared" si="1358"/>
        <v>12</v>
      </c>
    </row>
    <row r="3546" spans="1:8" x14ac:dyDescent="0.55000000000000004">
      <c r="A3546" s="1">
        <f>値貼り付け用シート!F157</f>
        <v>8</v>
      </c>
      <c r="B3546" s="1">
        <f>値貼り付け用シート!G157</f>
        <v>25</v>
      </c>
      <c r="C3546" s="1">
        <v>17</v>
      </c>
      <c r="D3546" s="1">
        <f>IF(OR(ISBLANK(値貼り付け用シート!X157),値貼り付け用シート!X157&gt;9990),NA(),値貼り付け用シート!X157)</f>
        <v>12</v>
      </c>
      <c r="E3546" s="1">
        <f t="shared" si="1367"/>
        <v>12</v>
      </c>
      <c r="F3546" s="1">
        <f t="shared" si="1356"/>
        <v>101</v>
      </c>
      <c r="G3546" s="1">
        <f t="shared" si="1357"/>
        <v>8</v>
      </c>
      <c r="H3546" s="1">
        <f t="shared" si="1358"/>
        <v>13</v>
      </c>
    </row>
    <row r="3547" spans="1:8" x14ac:dyDescent="0.55000000000000004">
      <c r="A3547" s="1">
        <f>値貼り付け用シート!F157</f>
        <v>8</v>
      </c>
      <c r="B3547" s="1">
        <f>値貼り付け用シート!G157</f>
        <v>25</v>
      </c>
      <c r="C3547" s="1">
        <v>18</v>
      </c>
      <c r="D3547" s="1">
        <f>IF(OR(ISBLANK(値貼り付け用シート!Y157),値貼り付け用シート!Y157&gt;9990),NA(),値貼り付け用シート!Y157)</f>
        <v>11</v>
      </c>
      <c r="E3547" s="1">
        <f t="shared" si="1367"/>
        <v>11</v>
      </c>
      <c r="F3547" s="1">
        <f t="shared" ref="F3547:F3610" si="1376">SUM(E3540:E3547)</f>
        <v>106</v>
      </c>
      <c r="G3547" s="1">
        <f t="shared" ref="G3547:G3610" si="1377">COUNT(D3540:D3547)</f>
        <v>8</v>
      </c>
      <c r="H3547" s="1">
        <f t="shared" ref="H3547:H3610" si="1378">IF(G3547&gt;=6,ROUND(F3547/G3547,0),NA())</f>
        <v>13</v>
      </c>
    </row>
    <row r="3548" spans="1:8" x14ac:dyDescent="0.55000000000000004">
      <c r="A3548" s="1">
        <f>値貼り付け用シート!F157</f>
        <v>8</v>
      </c>
      <c r="B3548" s="1">
        <f>値貼り付け用シート!G157</f>
        <v>25</v>
      </c>
      <c r="C3548" s="1">
        <v>19</v>
      </c>
      <c r="D3548" s="1">
        <f>IF(OR(ISBLANK(値貼り付け用シート!Z157),値貼り付け用シート!Z157&gt;9990),NA(),値貼り付け用シート!Z157)</f>
        <v>3</v>
      </c>
      <c r="E3548" s="1">
        <f t="shared" si="1367"/>
        <v>3</v>
      </c>
      <c r="F3548" s="1">
        <f t="shared" si="1376"/>
        <v>102</v>
      </c>
      <c r="G3548" s="1">
        <f t="shared" si="1377"/>
        <v>8</v>
      </c>
      <c r="H3548" s="1">
        <f t="shared" si="1378"/>
        <v>13</v>
      </c>
    </row>
    <row r="3549" spans="1:8" x14ac:dyDescent="0.55000000000000004">
      <c r="A3549" s="1">
        <f>値貼り付け用シート!F157</f>
        <v>8</v>
      </c>
      <c r="B3549" s="1">
        <f>値貼り付け用シート!G157</f>
        <v>25</v>
      </c>
      <c r="C3549" s="1">
        <v>20</v>
      </c>
      <c r="D3549" s="1">
        <f>IF(OR(ISBLANK(値貼り付け用シート!AA157),値貼り付け用シート!AA157&gt;9990),NA(),値貼り付け用シート!AA157)</f>
        <v>2</v>
      </c>
      <c r="E3549" s="1">
        <f t="shared" si="1367"/>
        <v>2</v>
      </c>
      <c r="F3549" s="1">
        <f t="shared" si="1376"/>
        <v>92</v>
      </c>
      <c r="G3549" s="1">
        <f t="shared" si="1377"/>
        <v>8</v>
      </c>
      <c r="H3549" s="1">
        <f t="shared" si="1378"/>
        <v>12</v>
      </c>
    </row>
    <row r="3550" spans="1:8" x14ac:dyDescent="0.55000000000000004">
      <c r="A3550" s="1">
        <f>値貼り付け用シート!F157</f>
        <v>8</v>
      </c>
      <c r="B3550" s="1">
        <f>値貼り付け用シート!G157</f>
        <v>25</v>
      </c>
      <c r="C3550" s="1">
        <v>21</v>
      </c>
      <c r="D3550" s="1">
        <f>IF(OR(ISBLANK(値貼り付け用シート!AB157),値貼り付け用シート!AB157&gt;9990),NA(),値貼り付け用シート!AB157)</f>
        <v>1</v>
      </c>
      <c r="E3550" s="1">
        <f t="shared" si="1367"/>
        <v>1</v>
      </c>
      <c r="F3550" s="1">
        <f t="shared" si="1376"/>
        <v>77</v>
      </c>
      <c r="G3550" s="1">
        <f t="shared" si="1377"/>
        <v>8</v>
      </c>
      <c r="H3550" s="1">
        <f t="shared" si="1378"/>
        <v>10</v>
      </c>
    </row>
    <row r="3551" spans="1:8" x14ac:dyDescent="0.55000000000000004">
      <c r="A3551" s="1">
        <f>値貼り付け用シート!F157</f>
        <v>8</v>
      </c>
      <c r="B3551" s="1">
        <f>値貼り付け用シート!G157</f>
        <v>25</v>
      </c>
      <c r="C3551" s="1">
        <v>22</v>
      </c>
      <c r="D3551" s="1">
        <f>IF(OR(ISBLANK(値貼り付け用シート!AC157),値貼り付け用シート!AC157&gt;9990),NA(),値貼り付け用シート!AC157)</f>
        <v>1</v>
      </c>
      <c r="E3551" s="1">
        <f t="shared" si="1367"/>
        <v>1</v>
      </c>
      <c r="F3551" s="1">
        <f t="shared" si="1376"/>
        <v>61</v>
      </c>
      <c r="G3551" s="1">
        <f t="shared" si="1377"/>
        <v>8</v>
      </c>
      <c r="H3551" s="1">
        <f t="shared" si="1378"/>
        <v>8</v>
      </c>
    </row>
    <row r="3552" spans="1:8" x14ac:dyDescent="0.55000000000000004">
      <c r="A3552" s="1">
        <f>値貼り付け用シート!F157</f>
        <v>8</v>
      </c>
      <c r="B3552" s="1">
        <f>値貼り付け用シート!G157</f>
        <v>25</v>
      </c>
      <c r="C3552" s="1">
        <v>23</v>
      </c>
      <c r="D3552" s="1">
        <f>IF(OR(ISBLANK(値貼り付け用シート!AD157),値貼り付け用シート!AD157&gt;9990),NA(),値貼り付け用シート!AD157)</f>
        <v>2</v>
      </c>
      <c r="E3552" s="1">
        <f t="shared" si="1367"/>
        <v>2</v>
      </c>
      <c r="F3552" s="1">
        <f t="shared" si="1376"/>
        <v>46</v>
      </c>
      <c r="G3552" s="1">
        <f t="shared" si="1377"/>
        <v>8</v>
      </c>
      <c r="H3552" s="1">
        <f t="shared" si="1378"/>
        <v>6</v>
      </c>
    </row>
    <row r="3553" spans="1:16" x14ac:dyDescent="0.55000000000000004">
      <c r="A3553" s="1">
        <f>値貼り付け用シート!F157</f>
        <v>8</v>
      </c>
      <c r="B3553" s="1">
        <f>値貼り付け用シート!G157</f>
        <v>25</v>
      </c>
      <c r="C3553" s="1">
        <v>24</v>
      </c>
      <c r="D3553" s="1">
        <f>IF(OR(ISBLANK(値貼り付け用シート!AE157),値貼り付け用シート!AE157&gt;9990),NA(),値貼り付け用シート!AE157)</f>
        <v>1</v>
      </c>
      <c r="E3553" s="1">
        <f t="shared" si="1367"/>
        <v>1</v>
      </c>
      <c r="F3553" s="1">
        <f t="shared" si="1376"/>
        <v>33</v>
      </c>
      <c r="G3553" s="1">
        <f t="shared" si="1377"/>
        <v>8</v>
      </c>
      <c r="H3553" s="1">
        <f t="shared" si="1378"/>
        <v>4</v>
      </c>
    </row>
    <row r="3554" spans="1:16" x14ac:dyDescent="0.55000000000000004">
      <c r="A3554" s="1">
        <f>値貼り付け用シート!F158</f>
        <v>8</v>
      </c>
      <c r="B3554" s="1">
        <f>値貼り付け用シート!G158</f>
        <v>26</v>
      </c>
      <c r="C3554" s="1">
        <v>1</v>
      </c>
      <c r="D3554" s="1">
        <f>IF(OR(ISBLANK(値貼り付け用シート!H158),値貼り付け用シート!H158&gt;9990),NA(),値貼り付け用シート!H158)</f>
        <v>1</v>
      </c>
      <c r="E3554" s="1">
        <f t="shared" si="1367"/>
        <v>1</v>
      </c>
      <c r="F3554" s="1">
        <f t="shared" si="1376"/>
        <v>22</v>
      </c>
      <c r="G3554" s="1">
        <f t="shared" si="1377"/>
        <v>8</v>
      </c>
      <c r="H3554" s="1">
        <f t="shared" si="1378"/>
        <v>3</v>
      </c>
      <c r="I3554" s="1">
        <f t="shared" ref="I3554" si="1379">COUNT(D3554:D3577)</f>
        <v>24</v>
      </c>
      <c r="J3554" s="1">
        <f t="shared" ref="J3554" si="1380">COUNT(H3554:H3577)</f>
        <v>24</v>
      </c>
      <c r="K3554" s="1">
        <f t="shared" ref="K3554" si="1381">IF(AND(I3554&gt;=20,J3554&gt;=20),0,1)</f>
        <v>0</v>
      </c>
      <c r="L3554" s="1">
        <f t="shared" ref="L3554" si="1382">IF(K3554=0,MAX(H3554:H3577),NA())</f>
        <v>17</v>
      </c>
      <c r="M3554" s="1">
        <f t="shared" ref="M3554" si="1383">IF(K3554=0,IF(L3554&lt;=70,1,0),NA())</f>
        <v>1</v>
      </c>
      <c r="N3554" s="1">
        <f t="shared" ref="N3554" si="1384">IF(COUNTIF(D3554:D3577,NA())=24,NA(),MAX(E3554:E3577))</f>
        <v>31</v>
      </c>
      <c r="O3554" s="1">
        <f t="shared" ref="O3554" si="1385">IF(COUNTIF(D3559:D3573,NA())=15,NA(),MAX(E3559:E3573))</f>
        <v>31</v>
      </c>
      <c r="P3554" s="1">
        <f t="shared" ref="P3554" si="1386">COUNTIF(D3554:D3577,"&gt;=120")</f>
        <v>0</v>
      </c>
    </row>
    <row r="3555" spans="1:16" x14ac:dyDescent="0.55000000000000004">
      <c r="A3555" s="1">
        <f>値貼り付け用シート!F158</f>
        <v>8</v>
      </c>
      <c r="B3555" s="1">
        <f>値貼り付け用シート!G158</f>
        <v>26</v>
      </c>
      <c r="C3555" s="1">
        <v>2</v>
      </c>
      <c r="D3555" s="1">
        <f>IF(OR(ISBLANK(値貼り付け用シート!I158),値貼り付け用シート!I158&gt;9990),NA(),値貼り付け用シート!I158)</f>
        <v>0</v>
      </c>
      <c r="E3555" s="1">
        <f t="shared" si="1367"/>
        <v>0</v>
      </c>
      <c r="F3555" s="1">
        <f t="shared" si="1376"/>
        <v>11</v>
      </c>
      <c r="G3555" s="1">
        <f t="shared" si="1377"/>
        <v>8</v>
      </c>
      <c r="H3555" s="1">
        <f t="shared" si="1378"/>
        <v>1</v>
      </c>
    </row>
    <row r="3556" spans="1:16" x14ac:dyDescent="0.55000000000000004">
      <c r="A3556" s="1">
        <f>値貼り付け用シート!F158</f>
        <v>8</v>
      </c>
      <c r="B3556" s="1">
        <f>値貼り付け用シート!G158</f>
        <v>26</v>
      </c>
      <c r="C3556" s="1">
        <v>3</v>
      </c>
      <c r="D3556" s="1">
        <f>IF(OR(ISBLANK(値貼り付け用シート!J158),値貼り付け用シート!J158&gt;9990),NA(),値貼り付け用シート!J158)</f>
        <v>1</v>
      </c>
      <c r="E3556" s="1">
        <f t="shared" si="1367"/>
        <v>1</v>
      </c>
      <c r="F3556" s="1">
        <f t="shared" si="1376"/>
        <v>9</v>
      </c>
      <c r="G3556" s="1">
        <f t="shared" si="1377"/>
        <v>8</v>
      </c>
      <c r="H3556" s="1">
        <f t="shared" si="1378"/>
        <v>1</v>
      </c>
    </row>
    <row r="3557" spans="1:16" x14ac:dyDescent="0.55000000000000004">
      <c r="A3557" s="1">
        <f>値貼り付け用シート!F158</f>
        <v>8</v>
      </c>
      <c r="B3557" s="1">
        <f>値貼り付け用シート!G158</f>
        <v>26</v>
      </c>
      <c r="C3557" s="1">
        <v>4</v>
      </c>
      <c r="D3557" s="1">
        <f>IF(OR(ISBLANK(値貼り付け用シート!K158),値貼り付け用シート!K158&gt;9990),NA(),値貼り付け用シート!K158)</f>
        <v>1</v>
      </c>
      <c r="E3557" s="1">
        <f t="shared" si="1367"/>
        <v>1</v>
      </c>
      <c r="F3557" s="1">
        <f t="shared" si="1376"/>
        <v>8</v>
      </c>
      <c r="G3557" s="1">
        <f t="shared" si="1377"/>
        <v>8</v>
      </c>
      <c r="H3557" s="1">
        <f t="shared" si="1378"/>
        <v>1</v>
      </c>
    </row>
    <row r="3558" spans="1:16" x14ac:dyDescent="0.55000000000000004">
      <c r="A3558" s="1">
        <f>値貼り付け用シート!F158</f>
        <v>8</v>
      </c>
      <c r="B3558" s="1">
        <f>値貼り付け用シート!G158</f>
        <v>26</v>
      </c>
      <c r="C3558" s="1">
        <v>5</v>
      </c>
      <c r="D3558" s="1">
        <f>IF(OR(ISBLANK(値貼り付け用シート!L158),値貼り付け用シート!L158&gt;9990),NA(),値貼り付け用シート!L158)</f>
        <v>1</v>
      </c>
      <c r="E3558" s="1">
        <f t="shared" si="1367"/>
        <v>1</v>
      </c>
      <c r="F3558" s="1">
        <f t="shared" si="1376"/>
        <v>8</v>
      </c>
      <c r="G3558" s="1">
        <f t="shared" si="1377"/>
        <v>8</v>
      </c>
      <c r="H3558" s="1">
        <f t="shared" si="1378"/>
        <v>1</v>
      </c>
    </row>
    <row r="3559" spans="1:16" x14ac:dyDescent="0.55000000000000004">
      <c r="A3559" s="1">
        <f>値貼り付け用シート!F158</f>
        <v>8</v>
      </c>
      <c r="B3559" s="1">
        <f>値貼り付け用シート!G158</f>
        <v>26</v>
      </c>
      <c r="C3559" s="1">
        <v>6</v>
      </c>
      <c r="D3559" s="1">
        <f>IF(OR(ISBLANK(値貼り付け用シート!M158),値貼り付け用シート!M158&gt;9990),NA(),値貼り付け用シート!M158)</f>
        <v>1</v>
      </c>
      <c r="E3559" s="1">
        <f t="shared" si="1367"/>
        <v>1</v>
      </c>
      <c r="F3559" s="1">
        <f t="shared" si="1376"/>
        <v>8</v>
      </c>
      <c r="G3559" s="1">
        <f t="shared" si="1377"/>
        <v>8</v>
      </c>
      <c r="H3559" s="1">
        <f t="shared" si="1378"/>
        <v>1</v>
      </c>
    </row>
    <row r="3560" spans="1:16" x14ac:dyDescent="0.55000000000000004">
      <c r="A3560" s="1">
        <f>値貼り付け用シート!F158</f>
        <v>8</v>
      </c>
      <c r="B3560" s="1">
        <f>値貼り付け用シート!G158</f>
        <v>26</v>
      </c>
      <c r="C3560" s="1">
        <v>7</v>
      </c>
      <c r="D3560" s="1">
        <f>IF(OR(ISBLANK(値貼り付け用シート!N158),値貼り付け用シート!N158&gt;9990),NA(),値貼り付け用シート!N158)</f>
        <v>1</v>
      </c>
      <c r="E3560" s="1">
        <f t="shared" si="1367"/>
        <v>1</v>
      </c>
      <c r="F3560" s="1">
        <f t="shared" si="1376"/>
        <v>7</v>
      </c>
      <c r="G3560" s="1">
        <f t="shared" si="1377"/>
        <v>8</v>
      </c>
      <c r="H3560" s="1">
        <f t="shared" si="1378"/>
        <v>1</v>
      </c>
    </row>
    <row r="3561" spans="1:16" x14ac:dyDescent="0.55000000000000004">
      <c r="A3561" s="1">
        <f>値貼り付け用シート!F158</f>
        <v>8</v>
      </c>
      <c r="B3561" s="1">
        <f>値貼り付け用シート!G158</f>
        <v>26</v>
      </c>
      <c r="C3561" s="1">
        <v>8</v>
      </c>
      <c r="D3561" s="1">
        <f>IF(OR(ISBLANK(値貼り付け用シート!O158),値貼り付け用シート!O158&gt;9990),NA(),値貼り付け用シート!O158)</f>
        <v>2</v>
      </c>
      <c r="E3561" s="1">
        <f t="shared" si="1367"/>
        <v>2</v>
      </c>
      <c r="F3561" s="1">
        <f t="shared" si="1376"/>
        <v>8</v>
      </c>
      <c r="G3561" s="1">
        <f t="shared" si="1377"/>
        <v>8</v>
      </c>
      <c r="H3561" s="1">
        <f t="shared" si="1378"/>
        <v>1</v>
      </c>
    </row>
    <row r="3562" spans="1:16" x14ac:dyDescent="0.55000000000000004">
      <c r="A3562" s="1">
        <f>値貼り付け用シート!F158</f>
        <v>8</v>
      </c>
      <c r="B3562" s="1">
        <f>値貼り付け用シート!G158</f>
        <v>26</v>
      </c>
      <c r="C3562" s="1">
        <v>9</v>
      </c>
      <c r="D3562" s="1">
        <f>IF(OR(ISBLANK(値貼り付け用シート!P158),値貼り付け用シート!P158&gt;9990),NA(),値貼り付け用シート!P158)</f>
        <v>3</v>
      </c>
      <c r="E3562" s="1">
        <f t="shared" si="1367"/>
        <v>3</v>
      </c>
      <c r="F3562" s="1">
        <f t="shared" si="1376"/>
        <v>10</v>
      </c>
      <c r="G3562" s="1">
        <f t="shared" si="1377"/>
        <v>8</v>
      </c>
      <c r="H3562" s="1">
        <f t="shared" si="1378"/>
        <v>1</v>
      </c>
    </row>
    <row r="3563" spans="1:16" x14ac:dyDescent="0.55000000000000004">
      <c r="A3563" s="1">
        <f>値貼り付け用シート!F158</f>
        <v>8</v>
      </c>
      <c r="B3563" s="1">
        <f>値貼り付け用シート!G158</f>
        <v>26</v>
      </c>
      <c r="C3563" s="1">
        <v>10</v>
      </c>
      <c r="D3563" s="1">
        <f>IF(OR(ISBLANK(値貼り付け用シート!Q158),値貼り付け用シート!Q158&gt;9990),NA(),値貼り付け用シート!Q158)</f>
        <v>5</v>
      </c>
      <c r="E3563" s="1">
        <f t="shared" si="1367"/>
        <v>5</v>
      </c>
      <c r="F3563" s="1">
        <f t="shared" si="1376"/>
        <v>15</v>
      </c>
      <c r="G3563" s="1">
        <f t="shared" si="1377"/>
        <v>8</v>
      </c>
      <c r="H3563" s="1">
        <f t="shared" si="1378"/>
        <v>2</v>
      </c>
    </row>
    <row r="3564" spans="1:16" x14ac:dyDescent="0.55000000000000004">
      <c r="A3564" s="1">
        <f>値貼り付け用シート!F158</f>
        <v>8</v>
      </c>
      <c r="B3564" s="1">
        <f>値貼り付け用シート!G158</f>
        <v>26</v>
      </c>
      <c r="C3564" s="1">
        <v>11</v>
      </c>
      <c r="D3564" s="1">
        <f>IF(OR(ISBLANK(値貼り付け用シート!R158),値貼り付け用シート!R158&gt;9990),NA(),値貼り付け用シート!R158)</f>
        <v>14</v>
      </c>
      <c r="E3564" s="1">
        <f t="shared" si="1367"/>
        <v>14</v>
      </c>
      <c r="F3564" s="1">
        <f t="shared" si="1376"/>
        <v>28</v>
      </c>
      <c r="G3564" s="1">
        <f t="shared" si="1377"/>
        <v>8</v>
      </c>
      <c r="H3564" s="1">
        <f t="shared" si="1378"/>
        <v>4</v>
      </c>
    </row>
    <row r="3565" spans="1:16" x14ac:dyDescent="0.55000000000000004">
      <c r="A3565" s="1">
        <f>値貼り付け用シート!F158</f>
        <v>8</v>
      </c>
      <c r="B3565" s="1">
        <f>値貼り付け用シート!G158</f>
        <v>26</v>
      </c>
      <c r="C3565" s="1">
        <v>12</v>
      </c>
      <c r="D3565" s="1">
        <f>IF(OR(ISBLANK(値貼り付け用シート!S158),値貼り付け用シート!S158&gt;9990),NA(),値貼り付け用シート!S158)</f>
        <v>31</v>
      </c>
      <c r="E3565" s="1">
        <f t="shared" si="1367"/>
        <v>31</v>
      </c>
      <c r="F3565" s="1">
        <f t="shared" si="1376"/>
        <v>58</v>
      </c>
      <c r="G3565" s="1">
        <f t="shared" si="1377"/>
        <v>8</v>
      </c>
      <c r="H3565" s="1">
        <f t="shared" si="1378"/>
        <v>7</v>
      </c>
    </row>
    <row r="3566" spans="1:16" x14ac:dyDescent="0.55000000000000004">
      <c r="A3566" s="1">
        <f>値貼り付け用シート!F158</f>
        <v>8</v>
      </c>
      <c r="B3566" s="1">
        <f>値貼り付け用シート!G158</f>
        <v>26</v>
      </c>
      <c r="C3566" s="1">
        <v>13</v>
      </c>
      <c r="D3566" s="1">
        <f>IF(OR(ISBLANK(値貼り付け用シート!T158),値貼り付け用シート!T158&gt;9990),NA(),値貼り付け用シート!T158)</f>
        <v>25</v>
      </c>
      <c r="E3566" s="1">
        <f t="shared" si="1367"/>
        <v>25</v>
      </c>
      <c r="F3566" s="1">
        <f t="shared" si="1376"/>
        <v>82</v>
      </c>
      <c r="G3566" s="1">
        <f t="shared" si="1377"/>
        <v>8</v>
      </c>
      <c r="H3566" s="1">
        <f t="shared" si="1378"/>
        <v>10</v>
      </c>
    </row>
    <row r="3567" spans="1:16" x14ac:dyDescent="0.55000000000000004">
      <c r="A3567" s="1">
        <f>値貼り付け用シート!F158</f>
        <v>8</v>
      </c>
      <c r="B3567" s="1">
        <f>値貼り付け用シート!G158</f>
        <v>26</v>
      </c>
      <c r="C3567" s="1">
        <v>14</v>
      </c>
      <c r="D3567" s="1">
        <f>IF(OR(ISBLANK(値貼り付け用シート!U158),値貼り付け用シート!U158&gt;9990),NA(),値貼り付け用シート!U158)</f>
        <v>13</v>
      </c>
      <c r="E3567" s="1">
        <f t="shared" si="1367"/>
        <v>13</v>
      </c>
      <c r="F3567" s="1">
        <f t="shared" si="1376"/>
        <v>94</v>
      </c>
      <c r="G3567" s="1">
        <f t="shared" si="1377"/>
        <v>8</v>
      </c>
      <c r="H3567" s="1">
        <f t="shared" si="1378"/>
        <v>12</v>
      </c>
    </row>
    <row r="3568" spans="1:16" x14ac:dyDescent="0.55000000000000004">
      <c r="A3568" s="1">
        <f>値貼り付け用シート!F158</f>
        <v>8</v>
      </c>
      <c r="B3568" s="1">
        <f>値貼り付け用シート!G158</f>
        <v>26</v>
      </c>
      <c r="C3568" s="1">
        <v>15</v>
      </c>
      <c r="D3568" s="1">
        <f>IF(OR(ISBLANK(値貼り付け用シート!V158),値貼り付け用シート!V158&gt;9990),NA(),値貼り付け用シート!V158)</f>
        <v>17</v>
      </c>
      <c r="E3568" s="1">
        <f t="shared" si="1367"/>
        <v>17</v>
      </c>
      <c r="F3568" s="1">
        <f t="shared" si="1376"/>
        <v>110</v>
      </c>
      <c r="G3568" s="1">
        <f t="shared" si="1377"/>
        <v>8</v>
      </c>
      <c r="H3568" s="1">
        <f t="shared" si="1378"/>
        <v>14</v>
      </c>
    </row>
    <row r="3569" spans="1:16" x14ac:dyDescent="0.55000000000000004">
      <c r="A3569" s="1">
        <f>値貼り付け用シート!F158</f>
        <v>8</v>
      </c>
      <c r="B3569" s="1">
        <f>値貼り付け用シート!G158</f>
        <v>26</v>
      </c>
      <c r="C3569" s="1">
        <v>16</v>
      </c>
      <c r="D3569" s="1">
        <f>IF(OR(ISBLANK(値貼り付け用シート!W158),値貼り付け用シート!W158&gt;9990),NA(),値貼り付け用シート!W158)</f>
        <v>13</v>
      </c>
      <c r="E3569" s="1">
        <f t="shared" si="1367"/>
        <v>13</v>
      </c>
      <c r="F3569" s="1">
        <f t="shared" si="1376"/>
        <v>121</v>
      </c>
      <c r="G3569" s="1">
        <f t="shared" si="1377"/>
        <v>8</v>
      </c>
      <c r="H3569" s="1">
        <f t="shared" si="1378"/>
        <v>15</v>
      </c>
    </row>
    <row r="3570" spans="1:16" x14ac:dyDescent="0.55000000000000004">
      <c r="A3570" s="1">
        <f>値貼り付け用シート!F158</f>
        <v>8</v>
      </c>
      <c r="B3570" s="1">
        <f>値貼り付け用シート!G158</f>
        <v>26</v>
      </c>
      <c r="C3570" s="1">
        <v>17</v>
      </c>
      <c r="D3570" s="1">
        <f>IF(OR(ISBLANK(値貼り付け用シート!X158),値貼り付け用シート!X158&gt;9990),NA(),値貼り付け用シート!X158)</f>
        <v>12</v>
      </c>
      <c r="E3570" s="1">
        <f t="shared" si="1367"/>
        <v>12</v>
      </c>
      <c r="F3570" s="1">
        <f t="shared" si="1376"/>
        <v>130</v>
      </c>
      <c r="G3570" s="1">
        <f t="shared" si="1377"/>
        <v>8</v>
      </c>
      <c r="H3570" s="1">
        <f t="shared" si="1378"/>
        <v>16</v>
      </c>
    </row>
    <row r="3571" spans="1:16" x14ac:dyDescent="0.55000000000000004">
      <c r="A3571" s="1">
        <f>値貼り付け用シート!F158</f>
        <v>8</v>
      </c>
      <c r="B3571" s="1">
        <f>値貼り付け用シート!G158</f>
        <v>26</v>
      </c>
      <c r="C3571" s="1">
        <v>18</v>
      </c>
      <c r="D3571" s="1">
        <f>IF(OR(ISBLANK(値貼り付け用シート!Y158),値貼り付け用シート!Y158&gt;9990),NA(),値貼り付け用シート!Y158)</f>
        <v>11</v>
      </c>
      <c r="E3571" s="1">
        <f t="shared" si="1367"/>
        <v>11</v>
      </c>
      <c r="F3571" s="1">
        <f t="shared" si="1376"/>
        <v>136</v>
      </c>
      <c r="G3571" s="1">
        <f t="shared" si="1377"/>
        <v>8</v>
      </c>
      <c r="H3571" s="1">
        <f t="shared" si="1378"/>
        <v>17</v>
      </c>
    </row>
    <row r="3572" spans="1:16" x14ac:dyDescent="0.55000000000000004">
      <c r="A3572" s="1">
        <f>値貼り付け用シート!F158</f>
        <v>8</v>
      </c>
      <c r="B3572" s="1">
        <f>値貼り付け用シート!G158</f>
        <v>26</v>
      </c>
      <c r="C3572" s="1">
        <v>19</v>
      </c>
      <c r="D3572" s="1">
        <f>IF(OR(ISBLANK(値貼り付け用シート!Z158),値貼り付け用シート!Z158&gt;9990),NA(),値貼り付け用シート!Z158)</f>
        <v>13</v>
      </c>
      <c r="E3572" s="1">
        <f t="shared" si="1367"/>
        <v>13</v>
      </c>
      <c r="F3572" s="1">
        <f t="shared" si="1376"/>
        <v>135</v>
      </c>
      <c r="G3572" s="1">
        <f t="shared" si="1377"/>
        <v>8</v>
      </c>
      <c r="H3572" s="1">
        <f t="shared" si="1378"/>
        <v>17</v>
      </c>
    </row>
    <row r="3573" spans="1:16" x14ac:dyDescent="0.55000000000000004">
      <c r="A3573" s="1">
        <f>値貼り付け用シート!F158</f>
        <v>8</v>
      </c>
      <c r="B3573" s="1">
        <f>値貼り付け用シート!G158</f>
        <v>26</v>
      </c>
      <c r="C3573" s="1">
        <v>20</v>
      </c>
      <c r="D3573" s="1">
        <f>IF(OR(ISBLANK(値貼り付け用シート!AA158),値貼り付け用シート!AA158&gt;9990),NA(),値貼り付け用シート!AA158)</f>
        <v>16</v>
      </c>
      <c r="E3573" s="1">
        <f t="shared" si="1367"/>
        <v>16</v>
      </c>
      <c r="F3573" s="1">
        <f t="shared" si="1376"/>
        <v>120</v>
      </c>
      <c r="G3573" s="1">
        <f t="shared" si="1377"/>
        <v>8</v>
      </c>
      <c r="H3573" s="1">
        <f t="shared" si="1378"/>
        <v>15</v>
      </c>
    </row>
    <row r="3574" spans="1:16" x14ac:dyDescent="0.55000000000000004">
      <c r="A3574" s="1">
        <f>値貼り付け用シート!F158</f>
        <v>8</v>
      </c>
      <c r="B3574" s="1">
        <f>値貼り付け用シート!G158</f>
        <v>26</v>
      </c>
      <c r="C3574" s="1">
        <v>21</v>
      </c>
      <c r="D3574" s="1">
        <f>IF(OR(ISBLANK(値貼り付け用シート!AB158),値貼り付け用シート!AB158&gt;9990),NA(),値貼り付け用シート!AB158)</f>
        <v>17</v>
      </c>
      <c r="E3574" s="1">
        <f t="shared" si="1367"/>
        <v>17</v>
      </c>
      <c r="F3574" s="1">
        <f t="shared" si="1376"/>
        <v>112</v>
      </c>
      <c r="G3574" s="1">
        <f t="shared" si="1377"/>
        <v>8</v>
      </c>
      <c r="H3574" s="1">
        <f t="shared" si="1378"/>
        <v>14</v>
      </c>
    </row>
    <row r="3575" spans="1:16" x14ac:dyDescent="0.55000000000000004">
      <c r="A3575" s="1">
        <f>値貼り付け用シート!F158</f>
        <v>8</v>
      </c>
      <c r="B3575" s="1">
        <f>値貼り付け用シート!G158</f>
        <v>26</v>
      </c>
      <c r="C3575" s="1">
        <v>22</v>
      </c>
      <c r="D3575" s="1">
        <f>IF(OR(ISBLANK(値貼り付け用シート!AC158),値貼り付け用シート!AC158&gt;9990),NA(),値貼り付け用シート!AC158)</f>
        <v>14</v>
      </c>
      <c r="E3575" s="1">
        <f t="shared" si="1367"/>
        <v>14</v>
      </c>
      <c r="F3575" s="1">
        <f t="shared" si="1376"/>
        <v>113</v>
      </c>
      <c r="G3575" s="1">
        <f t="shared" si="1377"/>
        <v>8</v>
      </c>
      <c r="H3575" s="1">
        <f t="shared" si="1378"/>
        <v>14</v>
      </c>
    </row>
    <row r="3576" spans="1:16" x14ac:dyDescent="0.55000000000000004">
      <c r="A3576" s="1">
        <f>値貼り付け用シート!F158</f>
        <v>8</v>
      </c>
      <c r="B3576" s="1">
        <f>値貼り付け用シート!G158</f>
        <v>26</v>
      </c>
      <c r="C3576" s="1">
        <v>23</v>
      </c>
      <c r="D3576" s="1">
        <f>IF(OR(ISBLANK(値貼り付け用シート!AD158),値貼り付け用シート!AD158&gt;9990),NA(),値貼り付け用シート!AD158)</f>
        <v>14</v>
      </c>
      <c r="E3576" s="1">
        <f t="shared" si="1367"/>
        <v>14</v>
      </c>
      <c r="F3576" s="1">
        <f t="shared" si="1376"/>
        <v>110</v>
      </c>
      <c r="G3576" s="1">
        <f t="shared" si="1377"/>
        <v>8</v>
      </c>
      <c r="H3576" s="1">
        <f t="shared" si="1378"/>
        <v>14</v>
      </c>
    </row>
    <row r="3577" spans="1:16" x14ac:dyDescent="0.55000000000000004">
      <c r="A3577" s="1">
        <f>値貼り付け用シート!F158</f>
        <v>8</v>
      </c>
      <c r="B3577" s="1">
        <f>値貼り付け用シート!G158</f>
        <v>26</v>
      </c>
      <c r="C3577" s="1">
        <v>24</v>
      </c>
      <c r="D3577" s="1">
        <f>IF(OR(ISBLANK(値貼り付け用シート!AE158),値貼り付け用シート!AE158&gt;9990),NA(),値貼り付け用シート!AE158)</f>
        <v>17</v>
      </c>
      <c r="E3577" s="1">
        <f t="shared" si="1367"/>
        <v>17</v>
      </c>
      <c r="F3577" s="1">
        <f t="shared" si="1376"/>
        <v>114</v>
      </c>
      <c r="G3577" s="1">
        <f t="shared" si="1377"/>
        <v>8</v>
      </c>
      <c r="H3577" s="1">
        <f t="shared" si="1378"/>
        <v>14</v>
      </c>
    </row>
    <row r="3578" spans="1:16" x14ac:dyDescent="0.55000000000000004">
      <c r="A3578" s="1">
        <f>値貼り付け用シート!F159</f>
        <v>8</v>
      </c>
      <c r="B3578" s="1">
        <f>値貼り付け用シート!G159</f>
        <v>27</v>
      </c>
      <c r="C3578" s="1">
        <v>1</v>
      </c>
      <c r="D3578" s="1">
        <f>IF(OR(ISBLANK(値貼り付け用シート!H159),値貼り付け用シート!H159&gt;9990),NA(),値貼り付け用シート!H159)</f>
        <v>17</v>
      </c>
      <c r="E3578" s="1">
        <f t="shared" si="1367"/>
        <v>17</v>
      </c>
      <c r="F3578" s="1">
        <f t="shared" si="1376"/>
        <v>119</v>
      </c>
      <c r="G3578" s="1">
        <f t="shared" si="1377"/>
        <v>8</v>
      </c>
      <c r="H3578" s="1">
        <f t="shared" si="1378"/>
        <v>15</v>
      </c>
      <c r="I3578" s="1">
        <f t="shared" ref="I3578" si="1387">COUNT(D3578:D3601)</f>
        <v>24</v>
      </c>
      <c r="J3578" s="1">
        <f t="shared" ref="J3578" si="1388">COUNT(H3578:H3601)</f>
        <v>24</v>
      </c>
      <c r="K3578" s="1">
        <f t="shared" ref="K3578" si="1389">IF(AND(I3578&gt;=20,J3578&gt;=20),0,1)</f>
        <v>0</v>
      </c>
      <c r="L3578" s="1">
        <f t="shared" ref="L3578" si="1390">IF(K3578=0,MAX(H3578:H3601),NA())</f>
        <v>27</v>
      </c>
      <c r="M3578" s="1">
        <f t="shared" ref="M3578" si="1391">IF(K3578=0,IF(L3578&lt;=70,1,0),NA())</f>
        <v>1</v>
      </c>
      <c r="N3578" s="1">
        <f t="shared" ref="N3578" si="1392">IF(COUNTIF(D3578:D3601,NA())=24,NA(),MAX(E3578:E3601))</f>
        <v>32</v>
      </c>
      <c r="O3578" s="1">
        <f t="shared" ref="O3578" si="1393">IF(COUNTIF(D3583:D3597,NA())=15,NA(),MAX(E3583:E3597))</f>
        <v>32</v>
      </c>
      <c r="P3578" s="1">
        <f t="shared" ref="P3578" si="1394">COUNTIF(D3578:D3601,"&gt;=120")</f>
        <v>0</v>
      </c>
    </row>
    <row r="3579" spans="1:16" x14ac:dyDescent="0.55000000000000004">
      <c r="A3579" s="1">
        <f>値貼り付け用シート!F159</f>
        <v>8</v>
      </c>
      <c r="B3579" s="1">
        <f>値貼り付け用シート!G159</f>
        <v>27</v>
      </c>
      <c r="C3579" s="1">
        <v>2</v>
      </c>
      <c r="D3579" s="1">
        <f>IF(OR(ISBLANK(値貼り付け用シート!I159),値貼り付け用シート!I159&gt;9990),NA(),値貼り付け用シート!I159)</f>
        <v>18</v>
      </c>
      <c r="E3579" s="1">
        <f t="shared" si="1367"/>
        <v>18</v>
      </c>
      <c r="F3579" s="1">
        <f t="shared" si="1376"/>
        <v>126</v>
      </c>
      <c r="G3579" s="1">
        <f t="shared" si="1377"/>
        <v>8</v>
      </c>
      <c r="H3579" s="1">
        <f t="shared" si="1378"/>
        <v>16</v>
      </c>
    </row>
    <row r="3580" spans="1:16" x14ac:dyDescent="0.55000000000000004">
      <c r="A3580" s="1">
        <f>値貼り付け用シート!F159</f>
        <v>8</v>
      </c>
      <c r="B3580" s="1">
        <f>値貼り付け用シート!G159</f>
        <v>27</v>
      </c>
      <c r="C3580" s="1">
        <v>3</v>
      </c>
      <c r="D3580" s="1">
        <f>IF(OR(ISBLANK(値貼り付け用シート!J159),値貼り付け用シート!J159&gt;9990),NA(),値貼り付け用シート!J159)</f>
        <v>16</v>
      </c>
      <c r="E3580" s="1">
        <f t="shared" si="1367"/>
        <v>16</v>
      </c>
      <c r="F3580" s="1">
        <f t="shared" si="1376"/>
        <v>129</v>
      </c>
      <c r="G3580" s="1">
        <f t="shared" si="1377"/>
        <v>8</v>
      </c>
      <c r="H3580" s="1">
        <f t="shared" si="1378"/>
        <v>16</v>
      </c>
    </row>
    <row r="3581" spans="1:16" x14ac:dyDescent="0.55000000000000004">
      <c r="A3581" s="1">
        <f>値貼り付け用シート!F159</f>
        <v>8</v>
      </c>
      <c r="B3581" s="1">
        <f>値貼り付け用シート!G159</f>
        <v>27</v>
      </c>
      <c r="C3581" s="1">
        <v>4</v>
      </c>
      <c r="D3581" s="1">
        <f>IF(OR(ISBLANK(値貼り付け用シート!K159),値貼り付け用シート!K159&gt;9990),NA(),値貼り付け用シート!K159)</f>
        <v>14</v>
      </c>
      <c r="E3581" s="1">
        <f t="shared" si="1367"/>
        <v>14</v>
      </c>
      <c r="F3581" s="1">
        <f t="shared" si="1376"/>
        <v>127</v>
      </c>
      <c r="G3581" s="1">
        <f t="shared" si="1377"/>
        <v>8</v>
      </c>
      <c r="H3581" s="1">
        <f t="shared" si="1378"/>
        <v>16</v>
      </c>
    </row>
    <row r="3582" spans="1:16" x14ac:dyDescent="0.55000000000000004">
      <c r="A3582" s="1">
        <f>値貼り付け用シート!F159</f>
        <v>8</v>
      </c>
      <c r="B3582" s="1">
        <f>値貼り付け用シート!G159</f>
        <v>27</v>
      </c>
      <c r="C3582" s="1">
        <v>5</v>
      </c>
      <c r="D3582" s="1">
        <f>IF(OR(ISBLANK(値貼り付け用シート!L159),値貼り付け用シート!L159&gt;9990),NA(),値貼り付け用シート!L159)</f>
        <v>16</v>
      </c>
      <c r="E3582" s="1">
        <f t="shared" si="1367"/>
        <v>16</v>
      </c>
      <c r="F3582" s="1">
        <f t="shared" si="1376"/>
        <v>126</v>
      </c>
      <c r="G3582" s="1">
        <f t="shared" si="1377"/>
        <v>8</v>
      </c>
      <c r="H3582" s="1">
        <f t="shared" si="1378"/>
        <v>16</v>
      </c>
    </row>
    <row r="3583" spans="1:16" x14ac:dyDescent="0.55000000000000004">
      <c r="A3583" s="1">
        <f>値貼り付け用シート!F159</f>
        <v>8</v>
      </c>
      <c r="B3583" s="1">
        <f>値貼り付け用シート!G159</f>
        <v>27</v>
      </c>
      <c r="C3583" s="1">
        <v>6</v>
      </c>
      <c r="D3583" s="1">
        <f>IF(OR(ISBLANK(値貼り付け用シート!M159),値貼り付け用シート!M159&gt;9990),NA(),値貼り付け用シート!M159)</f>
        <v>15</v>
      </c>
      <c r="E3583" s="1">
        <f t="shared" si="1367"/>
        <v>15</v>
      </c>
      <c r="F3583" s="1">
        <f t="shared" si="1376"/>
        <v>127</v>
      </c>
      <c r="G3583" s="1">
        <f t="shared" si="1377"/>
        <v>8</v>
      </c>
      <c r="H3583" s="1">
        <f t="shared" si="1378"/>
        <v>16</v>
      </c>
    </row>
    <row r="3584" spans="1:16" x14ac:dyDescent="0.55000000000000004">
      <c r="A3584" s="1">
        <f>値貼り付け用シート!F159</f>
        <v>8</v>
      </c>
      <c r="B3584" s="1">
        <f>値貼り付け用シート!G159</f>
        <v>27</v>
      </c>
      <c r="C3584" s="1">
        <v>7</v>
      </c>
      <c r="D3584" s="1">
        <f>IF(OR(ISBLANK(値貼り付け用シート!N159),値貼り付け用シート!N159&gt;9990),NA(),値貼り付け用シート!N159)</f>
        <v>10</v>
      </c>
      <c r="E3584" s="1">
        <f t="shared" si="1367"/>
        <v>10</v>
      </c>
      <c r="F3584" s="1">
        <f t="shared" si="1376"/>
        <v>123</v>
      </c>
      <c r="G3584" s="1">
        <f t="shared" si="1377"/>
        <v>8</v>
      </c>
      <c r="H3584" s="1">
        <f t="shared" si="1378"/>
        <v>15</v>
      </c>
    </row>
    <row r="3585" spans="1:8" x14ac:dyDescent="0.55000000000000004">
      <c r="A3585" s="1">
        <f>値貼り付け用シート!F159</f>
        <v>8</v>
      </c>
      <c r="B3585" s="1">
        <f>値貼り付け用シート!G159</f>
        <v>27</v>
      </c>
      <c r="C3585" s="1">
        <v>8</v>
      </c>
      <c r="D3585" s="1">
        <f>IF(OR(ISBLANK(値貼り付け用シート!O159),値貼り付け用シート!O159&gt;9990),NA(),値貼り付け用シート!O159)</f>
        <v>15</v>
      </c>
      <c r="E3585" s="1">
        <f t="shared" si="1367"/>
        <v>15</v>
      </c>
      <c r="F3585" s="1">
        <f t="shared" si="1376"/>
        <v>121</v>
      </c>
      <c r="G3585" s="1">
        <f t="shared" si="1377"/>
        <v>8</v>
      </c>
      <c r="H3585" s="1">
        <f t="shared" si="1378"/>
        <v>15</v>
      </c>
    </row>
    <row r="3586" spans="1:8" x14ac:dyDescent="0.55000000000000004">
      <c r="A3586" s="1">
        <f>値貼り付け用シート!F159</f>
        <v>8</v>
      </c>
      <c r="B3586" s="1">
        <f>値貼り付け用シート!G159</f>
        <v>27</v>
      </c>
      <c r="C3586" s="1">
        <v>9</v>
      </c>
      <c r="D3586" s="1">
        <f>IF(OR(ISBLANK(値貼り付け用シート!P159),値貼り付け用シート!P159&gt;9990),NA(),値貼り付け用シート!P159)</f>
        <v>20</v>
      </c>
      <c r="E3586" s="1">
        <f t="shared" si="1367"/>
        <v>20</v>
      </c>
      <c r="F3586" s="1">
        <f t="shared" si="1376"/>
        <v>124</v>
      </c>
      <c r="G3586" s="1">
        <f t="shared" si="1377"/>
        <v>8</v>
      </c>
      <c r="H3586" s="1">
        <f t="shared" si="1378"/>
        <v>16</v>
      </c>
    </row>
    <row r="3587" spans="1:8" x14ac:dyDescent="0.55000000000000004">
      <c r="A3587" s="1">
        <f>値貼り付け用シート!F159</f>
        <v>8</v>
      </c>
      <c r="B3587" s="1">
        <f>値貼り付け用シート!G159</f>
        <v>27</v>
      </c>
      <c r="C3587" s="1">
        <v>10</v>
      </c>
      <c r="D3587" s="1">
        <f>IF(OR(ISBLANK(値貼り付け用シート!Q159),値貼り付け用シート!Q159&gt;9990),NA(),値貼り付け用シート!Q159)</f>
        <v>23</v>
      </c>
      <c r="E3587" s="1">
        <f t="shared" ref="E3587:E3650" si="1395">IF(ISERROR(D3587),0,D3587)</f>
        <v>23</v>
      </c>
      <c r="F3587" s="1">
        <f t="shared" si="1376"/>
        <v>129</v>
      </c>
      <c r="G3587" s="1">
        <f t="shared" si="1377"/>
        <v>8</v>
      </c>
      <c r="H3587" s="1">
        <f t="shared" si="1378"/>
        <v>16</v>
      </c>
    </row>
    <row r="3588" spans="1:8" x14ac:dyDescent="0.55000000000000004">
      <c r="A3588" s="1">
        <f>値貼り付け用シート!F159</f>
        <v>8</v>
      </c>
      <c r="B3588" s="1">
        <f>値貼り付け用シート!G159</f>
        <v>27</v>
      </c>
      <c r="C3588" s="1">
        <v>11</v>
      </c>
      <c r="D3588" s="1">
        <f>IF(OR(ISBLANK(値貼り付け用シート!R159),値貼り付け用シート!R159&gt;9990),NA(),値貼り付け用シート!R159)</f>
        <v>29</v>
      </c>
      <c r="E3588" s="1">
        <f t="shared" si="1395"/>
        <v>29</v>
      </c>
      <c r="F3588" s="1">
        <f t="shared" si="1376"/>
        <v>142</v>
      </c>
      <c r="G3588" s="1">
        <f t="shared" si="1377"/>
        <v>8</v>
      </c>
      <c r="H3588" s="1">
        <f t="shared" si="1378"/>
        <v>18</v>
      </c>
    </row>
    <row r="3589" spans="1:8" x14ac:dyDescent="0.55000000000000004">
      <c r="A3589" s="1">
        <f>値貼り付け用シート!F159</f>
        <v>8</v>
      </c>
      <c r="B3589" s="1">
        <f>値貼り付け用シート!G159</f>
        <v>27</v>
      </c>
      <c r="C3589" s="1">
        <v>12</v>
      </c>
      <c r="D3589" s="1">
        <f>IF(OR(ISBLANK(値貼り付け用シート!S159),値貼り付け用シート!S159&gt;9990),NA(),値貼り付け用シート!S159)</f>
        <v>29</v>
      </c>
      <c r="E3589" s="1">
        <f t="shared" si="1395"/>
        <v>29</v>
      </c>
      <c r="F3589" s="1">
        <f t="shared" si="1376"/>
        <v>157</v>
      </c>
      <c r="G3589" s="1">
        <f t="shared" si="1377"/>
        <v>8</v>
      </c>
      <c r="H3589" s="1">
        <f t="shared" si="1378"/>
        <v>20</v>
      </c>
    </row>
    <row r="3590" spans="1:8" x14ac:dyDescent="0.55000000000000004">
      <c r="A3590" s="1">
        <f>値貼り付け用シート!F159</f>
        <v>8</v>
      </c>
      <c r="B3590" s="1">
        <f>値貼り付け用シート!G159</f>
        <v>27</v>
      </c>
      <c r="C3590" s="1">
        <v>13</v>
      </c>
      <c r="D3590" s="1">
        <f>IF(OR(ISBLANK(値貼り付け用シート!T159),値貼り付け用シート!T159&gt;9990),NA(),値貼り付け用シート!T159)</f>
        <v>32</v>
      </c>
      <c r="E3590" s="1">
        <f t="shared" si="1395"/>
        <v>32</v>
      </c>
      <c r="F3590" s="1">
        <f t="shared" si="1376"/>
        <v>173</v>
      </c>
      <c r="G3590" s="1">
        <f t="shared" si="1377"/>
        <v>8</v>
      </c>
      <c r="H3590" s="1">
        <f t="shared" si="1378"/>
        <v>22</v>
      </c>
    </row>
    <row r="3591" spans="1:8" x14ac:dyDescent="0.55000000000000004">
      <c r="A3591" s="1">
        <f>値貼り付け用シート!F159</f>
        <v>8</v>
      </c>
      <c r="B3591" s="1">
        <f>値貼り付け用シート!G159</f>
        <v>27</v>
      </c>
      <c r="C3591" s="1">
        <v>14</v>
      </c>
      <c r="D3591" s="1">
        <f>IF(OR(ISBLANK(値貼り付け用シート!U159),値貼り付け用シート!U159&gt;9990),NA(),値貼り付け用シート!U159)</f>
        <v>27</v>
      </c>
      <c r="E3591" s="1">
        <f t="shared" si="1395"/>
        <v>27</v>
      </c>
      <c r="F3591" s="1">
        <f t="shared" si="1376"/>
        <v>185</v>
      </c>
      <c r="G3591" s="1">
        <f t="shared" si="1377"/>
        <v>8</v>
      </c>
      <c r="H3591" s="1">
        <f t="shared" si="1378"/>
        <v>23</v>
      </c>
    </row>
    <row r="3592" spans="1:8" x14ac:dyDescent="0.55000000000000004">
      <c r="A3592" s="1">
        <f>値貼り付け用シート!F159</f>
        <v>8</v>
      </c>
      <c r="B3592" s="1">
        <f>値貼り付け用シート!G159</f>
        <v>27</v>
      </c>
      <c r="C3592" s="1">
        <v>15</v>
      </c>
      <c r="D3592" s="1">
        <f>IF(OR(ISBLANK(値貼り付け用シート!V159),値貼り付け用シート!V159&gt;9990),NA(),値貼り付け用シート!V159)</f>
        <v>28</v>
      </c>
      <c r="E3592" s="1">
        <f t="shared" si="1395"/>
        <v>28</v>
      </c>
      <c r="F3592" s="1">
        <f t="shared" si="1376"/>
        <v>203</v>
      </c>
      <c r="G3592" s="1">
        <f t="shared" si="1377"/>
        <v>8</v>
      </c>
      <c r="H3592" s="1">
        <f t="shared" si="1378"/>
        <v>25</v>
      </c>
    </row>
    <row r="3593" spans="1:8" x14ac:dyDescent="0.55000000000000004">
      <c r="A3593" s="1">
        <f>値貼り付け用シート!F159</f>
        <v>8</v>
      </c>
      <c r="B3593" s="1">
        <f>値貼り付け用シート!G159</f>
        <v>27</v>
      </c>
      <c r="C3593" s="1">
        <v>16</v>
      </c>
      <c r="D3593" s="1">
        <f>IF(OR(ISBLANK(値貼り付け用シート!W159),値貼り付け用シート!W159&gt;9990),NA(),値貼り付け用シート!W159)</f>
        <v>25</v>
      </c>
      <c r="E3593" s="1">
        <f t="shared" si="1395"/>
        <v>25</v>
      </c>
      <c r="F3593" s="1">
        <f t="shared" si="1376"/>
        <v>213</v>
      </c>
      <c r="G3593" s="1">
        <f t="shared" si="1377"/>
        <v>8</v>
      </c>
      <c r="H3593" s="1">
        <f t="shared" si="1378"/>
        <v>27</v>
      </c>
    </row>
    <row r="3594" spans="1:8" x14ac:dyDescent="0.55000000000000004">
      <c r="A3594" s="1">
        <f>値貼り付け用シート!F159</f>
        <v>8</v>
      </c>
      <c r="B3594" s="1">
        <f>値貼り付け用シート!G159</f>
        <v>27</v>
      </c>
      <c r="C3594" s="1">
        <v>17</v>
      </c>
      <c r="D3594" s="1">
        <f>IF(OR(ISBLANK(値貼り付け用シート!X159),値貼り付け用シート!X159&gt;9990),NA(),値貼り付け用シート!X159)</f>
        <v>19</v>
      </c>
      <c r="E3594" s="1">
        <f t="shared" si="1395"/>
        <v>19</v>
      </c>
      <c r="F3594" s="1">
        <f t="shared" si="1376"/>
        <v>212</v>
      </c>
      <c r="G3594" s="1">
        <f t="shared" si="1377"/>
        <v>8</v>
      </c>
      <c r="H3594" s="1">
        <f t="shared" si="1378"/>
        <v>27</v>
      </c>
    </row>
    <row r="3595" spans="1:8" x14ac:dyDescent="0.55000000000000004">
      <c r="A3595" s="1">
        <f>値貼り付け用シート!F159</f>
        <v>8</v>
      </c>
      <c r="B3595" s="1">
        <f>値貼り付け用シート!G159</f>
        <v>27</v>
      </c>
      <c r="C3595" s="1">
        <v>18</v>
      </c>
      <c r="D3595" s="1">
        <f>IF(OR(ISBLANK(値貼り付け用シート!Y159),値貼り付け用シート!Y159&gt;9990),NA(),値貼り付け用シート!Y159)</f>
        <v>15</v>
      </c>
      <c r="E3595" s="1">
        <f t="shared" si="1395"/>
        <v>15</v>
      </c>
      <c r="F3595" s="1">
        <f t="shared" si="1376"/>
        <v>204</v>
      </c>
      <c r="G3595" s="1">
        <f t="shared" si="1377"/>
        <v>8</v>
      </c>
      <c r="H3595" s="1">
        <f t="shared" si="1378"/>
        <v>26</v>
      </c>
    </row>
    <row r="3596" spans="1:8" x14ac:dyDescent="0.55000000000000004">
      <c r="A3596" s="1">
        <f>値貼り付け用シート!F159</f>
        <v>8</v>
      </c>
      <c r="B3596" s="1">
        <f>値貼り付け用シート!G159</f>
        <v>27</v>
      </c>
      <c r="C3596" s="1">
        <v>19</v>
      </c>
      <c r="D3596" s="1">
        <f>IF(OR(ISBLANK(値貼り付け用シート!Z159),値貼り付け用シート!Z159&gt;9990),NA(),値貼り付け用シート!Z159)</f>
        <v>14</v>
      </c>
      <c r="E3596" s="1">
        <f t="shared" si="1395"/>
        <v>14</v>
      </c>
      <c r="F3596" s="1">
        <f t="shared" si="1376"/>
        <v>189</v>
      </c>
      <c r="G3596" s="1">
        <f t="shared" si="1377"/>
        <v>8</v>
      </c>
      <c r="H3596" s="1">
        <f t="shared" si="1378"/>
        <v>24</v>
      </c>
    </row>
    <row r="3597" spans="1:8" x14ac:dyDescent="0.55000000000000004">
      <c r="A3597" s="1">
        <f>値貼り付け用シート!F159</f>
        <v>8</v>
      </c>
      <c r="B3597" s="1">
        <f>値貼り付け用シート!G159</f>
        <v>27</v>
      </c>
      <c r="C3597" s="1">
        <v>20</v>
      </c>
      <c r="D3597" s="1">
        <f>IF(OR(ISBLANK(値貼り付け用シート!AA159),値貼り付け用シート!AA159&gt;9990),NA(),値貼り付け用シート!AA159)</f>
        <v>11</v>
      </c>
      <c r="E3597" s="1">
        <f t="shared" si="1395"/>
        <v>11</v>
      </c>
      <c r="F3597" s="1">
        <f t="shared" si="1376"/>
        <v>171</v>
      </c>
      <c r="G3597" s="1">
        <f t="shared" si="1377"/>
        <v>8</v>
      </c>
      <c r="H3597" s="1">
        <f t="shared" si="1378"/>
        <v>21</v>
      </c>
    </row>
    <row r="3598" spans="1:8" x14ac:dyDescent="0.55000000000000004">
      <c r="A3598" s="1">
        <f>値貼り付け用シート!F159</f>
        <v>8</v>
      </c>
      <c r="B3598" s="1">
        <f>値貼り付け用シート!G159</f>
        <v>27</v>
      </c>
      <c r="C3598" s="1">
        <v>21</v>
      </c>
      <c r="D3598" s="1">
        <f>IF(OR(ISBLANK(値貼り付け用シート!AB159),値貼り付け用シート!AB159&gt;9990),NA(),値貼り付け用シート!AB159)</f>
        <v>11</v>
      </c>
      <c r="E3598" s="1">
        <f t="shared" si="1395"/>
        <v>11</v>
      </c>
      <c r="F3598" s="1">
        <f t="shared" si="1376"/>
        <v>150</v>
      </c>
      <c r="G3598" s="1">
        <f t="shared" si="1377"/>
        <v>8</v>
      </c>
      <c r="H3598" s="1">
        <f t="shared" si="1378"/>
        <v>19</v>
      </c>
    </row>
    <row r="3599" spans="1:8" x14ac:dyDescent="0.55000000000000004">
      <c r="A3599" s="1">
        <f>値貼り付け用シート!F159</f>
        <v>8</v>
      </c>
      <c r="B3599" s="1">
        <f>値貼り付け用シート!G159</f>
        <v>27</v>
      </c>
      <c r="C3599" s="1">
        <v>22</v>
      </c>
      <c r="D3599" s="1">
        <f>IF(OR(ISBLANK(値貼り付け用シート!AC159),値貼り付け用シート!AC159&gt;9990),NA(),値貼り付け用シート!AC159)</f>
        <v>12</v>
      </c>
      <c r="E3599" s="1">
        <f t="shared" si="1395"/>
        <v>12</v>
      </c>
      <c r="F3599" s="1">
        <f t="shared" si="1376"/>
        <v>135</v>
      </c>
      <c r="G3599" s="1">
        <f t="shared" si="1377"/>
        <v>8</v>
      </c>
      <c r="H3599" s="1">
        <f t="shared" si="1378"/>
        <v>17</v>
      </c>
    </row>
    <row r="3600" spans="1:8" x14ac:dyDescent="0.55000000000000004">
      <c r="A3600" s="1">
        <f>値貼り付け用シート!F159</f>
        <v>8</v>
      </c>
      <c r="B3600" s="1">
        <f>値貼り付け用シート!G159</f>
        <v>27</v>
      </c>
      <c r="C3600" s="1">
        <v>23</v>
      </c>
      <c r="D3600" s="1">
        <f>IF(OR(ISBLANK(値貼り付け用シート!AD159),値貼り付け用シート!AD159&gt;9990),NA(),値貼り付け用シート!AD159)</f>
        <v>11</v>
      </c>
      <c r="E3600" s="1">
        <f t="shared" si="1395"/>
        <v>11</v>
      </c>
      <c r="F3600" s="1">
        <f t="shared" si="1376"/>
        <v>118</v>
      </c>
      <c r="G3600" s="1">
        <f t="shared" si="1377"/>
        <v>8</v>
      </c>
      <c r="H3600" s="1">
        <f t="shared" si="1378"/>
        <v>15</v>
      </c>
    </row>
    <row r="3601" spans="1:16" x14ac:dyDescent="0.55000000000000004">
      <c r="A3601" s="1">
        <f>値貼り付け用シート!F159</f>
        <v>8</v>
      </c>
      <c r="B3601" s="1">
        <f>値貼り付け用シート!G159</f>
        <v>27</v>
      </c>
      <c r="C3601" s="1">
        <v>24</v>
      </c>
      <c r="D3601" s="1">
        <f>IF(OR(ISBLANK(値貼り付け用シート!AE159),値貼り付け用シート!AE159&gt;9990),NA(),値貼り付け用シート!AE159)</f>
        <v>10</v>
      </c>
      <c r="E3601" s="1">
        <f t="shared" si="1395"/>
        <v>10</v>
      </c>
      <c r="F3601" s="1">
        <f t="shared" si="1376"/>
        <v>103</v>
      </c>
      <c r="G3601" s="1">
        <f t="shared" si="1377"/>
        <v>8</v>
      </c>
      <c r="H3601" s="1">
        <f t="shared" si="1378"/>
        <v>13</v>
      </c>
    </row>
    <row r="3602" spans="1:16" x14ac:dyDescent="0.55000000000000004">
      <c r="A3602" s="1">
        <f>値貼り付け用シート!F160</f>
        <v>8</v>
      </c>
      <c r="B3602" s="1">
        <f>値貼り付け用シート!G160</f>
        <v>28</v>
      </c>
      <c r="C3602" s="1">
        <v>1</v>
      </c>
      <c r="D3602" s="1" t="e">
        <f>IF(OR(ISBLANK(値貼り付け用シート!H160),値貼り付け用シート!H160&gt;9990),NA(),値貼り付け用シート!H160)</f>
        <v>#N/A</v>
      </c>
      <c r="E3602" s="1">
        <f t="shared" si="1395"/>
        <v>0</v>
      </c>
      <c r="F3602" s="1">
        <f t="shared" si="1376"/>
        <v>84</v>
      </c>
      <c r="G3602" s="1">
        <f t="shared" si="1377"/>
        <v>7</v>
      </c>
      <c r="H3602" s="1">
        <f t="shared" si="1378"/>
        <v>12</v>
      </c>
      <c r="I3602" s="1">
        <f t="shared" ref="I3602" si="1396">COUNT(D3602:D3625)</f>
        <v>23</v>
      </c>
      <c r="J3602" s="1">
        <f t="shared" ref="J3602" si="1397">COUNT(H3602:H3625)</f>
        <v>24</v>
      </c>
      <c r="K3602" s="1">
        <f t="shared" ref="K3602" si="1398">IF(AND(I3602&gt;=20,J3602&gt;=20),0,1)</f>
        <v>0</v>
      </c>
      <c r="L3602" s="1">
        <f t="shared" ref="L3602" si="1399">IF(K3602=0,MAX(H3602:H3625),NA())</f>
        <v>41</v>
      </c>
      <c r="M3602" s="1">
        <f t="shared" ref="M3602" si="1400">IF(K3602=0,IF(L3602&lt;=70,1,0),NA())</f>
        <v>1</v>
      </c>
      <c r="N3602" s="1">
        <f t="shared" ref="N3602" si="1401">IF(COUNTIF(D3602:D3625,NA())=24,NA(),MAX(E3602:E3625))</f>
        <v>49</v>
      </c>
      <c r="O3602" s="1">
        <f t="shared" ref="O3602" si="1402">IF(COUNTIF(D3607:D3621,NA())=15,NA(),MAX(E3607:E3621))</f>
        <v>49</v>
      </c>
      <c r="P3602" s="1">
        <f t="shared" ref="P3602" si="1403">COUNTIF(D3602:D3625,"&gt;=120")</f>
        <v>0</v>
      </c>
    </row>
    <row r="3603" spans="1:16" x14ac:dyDescent="0.55000000000000004">
      <c r="A3603" s="1">
        <f>値貼り付け用シート!F160</f>
        <v>8</v>
      </c>
      <c r="B3603" s="1">
        <f>値貼り付け用シート!G160</f>
        <v>28</v>
      </c>
      <c r="C3603" s="1">
        <v>2</v>
      </c>
      <c r="D3603" s="1">
        <f>IF(OR(ISBLANK(値貼り付け用シート!I160),値貼り付け用シート!I160&gt;9990),NA(),値貼り付け用シート!I160)</f>
        <v>6</v>
      </c>
      <c r="E3603" s="1">
        <f t="shared" si="1395"/>
        <v>6</v>
      </c>
      <c r="F3603" s="1">
        <f t="shared" si="1376"/>
        <v>75</v>
      </c>
      <c r="G3603" s="1">
        <f t="shared" si="1377"/>
        <v>7</v>
      </c>
      <c r="H3603" s="1">
        <f t="shared" si="1378"/>
        <v>11</v>
      </c>
    </row>
    <row r="3604" spans="1:16" x14ac:dyDescent="0.55000000000000004">
      <c r="A3604" s="1">
        <f>値貼り付け用シート!F160</f>
        <v>8</v>
      </c>
      <c r="B3604" s="1">
        <f>値貼り付け用シート!G160</f>
        <v>28</v>
      </c>
      <c r="C3604" s="1">
        <v>3</v>
      </c>
      <c r="D3604" s="1">
        <f>IF(OR(ISBLANK(値貼り付け用シート!J160),値貼り付け用シート!J160&gt;9990),NA(),値貼り付け用シート!J160)</f>
        <v>5</v>
      </c>
      <c r="E3604" s="1">
        <f t="shared" si="1395"/>
        <v>5</v>
      </c>
      <c r="F3604" s="1">
        <f t="shared" si="1376"/>
        <v>66</v>
      </c>
      <c r="G3604" s="1">
        <f t="shared" si="1377"/>
        <v>7</v>
      </c>
      <c r="H3604" s="1">
        <f t="shared" si="1378"/>
        <v>9</v>
      </c>
    </row>
    <row r="3605" spans="1:16" x14ac:dyDescent="0.55000000000000004">
      <c r="A3605" s="1">
        <f>値貼り付け用シート!F160</f>
        <v>8</v>
      </c>
      <c r="B3605" s="1">
        <f>値貼り付け用シート!G160</f>
        <v>28</v>
      </c>
      <c r="C3605" s="1">
        <v>4</v>
      </c>
      <c r="D3605" s="1">
        <f>IF(OR(ISBLANK(値貼り付け用シート!K160),値貼り付け用シート!K160&gt;9990),NA(),値貼り付け用シート!K160)</f>
        <v>5</v>
      </c>
      <c r="E3605" s="1">
        <f t="shared" si="1395"/>
        <v>5</v>
      </c>
      <c r="F3605" s="1">
        <f t="shared" si="1376"/>
        <v>60</v>
      </c>
      <c r="G3605" s="1">
        <f t="shared" si="1377"/>
        <v>7</v>
      </c>
      <c r="H3605" s="1">
        <f t="shared" si="1378"/>
        <v>9</v>
      </c>
    </row>
    <row r="3606" spans="1:16" x14ac:dyDescent="0.55000000000000004">
      <c r="A3606" s="1">
        <f>値貼り付け用シート!F160</f>
        <v>8</v>
      </c>
      <c r="B3606" s="1">
        <f>値貼り付け用シート!G160</f>
        <v>28</v>
      </c>
      <c r="C3606" s="1">
        <v>5</v>
      </c>
      <c r="D3606" s="1">
        <f>IF(OR(ISBLANK(値貼り付け用シート!L160),値貼り付け用シート!L160&gt;9990),NA(),値貼り付け用シート!L160)</f>
        <v>4</v>
      </c>
      <c r="E3606" s="1">
        <f t="shared" si="1395"/>
        <v>4</v>
      </c>
      <c r="F3606" s="1">
        <f t="shared" si="1376"/>
        <v>53</v>
      </c>
      <c r="G3606" s="1">
        <f t="shared" si="1377"/>
        <v>7</v>
      </c>
      <c r="H3606" s="1">
        <f t="shared" si="1378"/>
        <v>8</v>
      </c>
    </row>
    <row r="3607" spans="1:16" x14ac:dyDescent="0.55000000000000004">
      <c r="A3607" s="1">
        <f>値貼り付け用シート!F160</f>
        <v>8</v>
      </c>
      <c r="B3607" s="1">
        <f>値貼り付け用シート!G160</f>
        <v>28</v>
      </c>
      <c r="C3607" s="1">
        <v>6</v>
      </c>
      <c r="D3607" s="1">
        <f>IF(OR(ISBLANK(値貼り付け用シート!M160),値貼り付け用シート!M160&gt;9990),NA(),値貼り付け用シート!M160)</f>
        <v>4</v>
      </c>
      <c r="E3607" s="1">
        <f t="shared" si="1395"/>
        <v>4</v>
      </c>
      <c r="F3607" s="1">
        <f t="shared" si="1376"/>
        <v>45</v>
      </c>
      <c r="G3607" s="1">
        <f t="shared" si="1377"/>
        <v>7</v>
      </c>
      <c r="H3607" s="1">
        <f t="shared" si="1378"/>
        <v>6</v>
      </c>
    </row>
    <row r="3608" spans="1:16" x14ac:dyDescent="0.55000000000000004">
      <c r="A3608" s="1">
        <f>値貼り付け用シート!F160</f>
        <v>8</v>
      </c>
      <c r="B3608" s="1">
        <f>値貼り付け用シート!G160</f>
        <v>28</v>
      </c>
      <c r="C3608" s="1">
        <v>7</v>
      </c>
      <c r="D3608" s="1">
        <f>IF(OR(ISBLANK(値貼り付け用シート!N160),値貼り付け用シート!N160&gt;9990),NA(),値貼り付け用シート!N160)</f>
        <v>6</v>
      </c>
      <c r="E3608" s="1">
        <f t="shared" si="1395"/>
        <v>6</v>
      </c>
      <c r="F3608" s="1">
        <f t="shared" si="1376"/>
        <v>40</v>
      </c>
      <c r="G3608" s="1">
        <f t="shared" si="1377"/>
        <v>7</v>
      </c>
      <c r="H3608" s="1">
        <f t="shared" si="1378"/>
        <v>6</v>
      </c>
    </row>
    <row r="3609" spans="1:16" x14ac:dyDescent="0.55000000000000004">
      <c r="A3609" s="1">
        <f>値貼り付け用シート!F160</f>
        <v>8</v>
      </c>
      <c r="B3609" s="1">
        <f>値貼り付け用シート!G160</f>
        <v>28</v>
      </c>
      <c r="C3609" s="1">
        <v>8</v>
      </c>
      <c r="D3609" s="1">
        <f>IF(OR(ISBLANK(値貼り付け用シート!O160),値貼り付け用シート!O160&gt;9990),NA(),値貼り付け用シート!O160)</f>
        <v>10</v>
      </c>
      <c r="E3609" s="1">
        <f t="shared" si="1395"/>
        <v>10</v>
      </c>
      <c r="F3609" s="1">
        <f t="shared" si="1376"/>
        <v>40</v>
      </c>
      <c r="G3609" s="1">
        <f t="shared" si="1377"/>
        <v>7</v>
      </c>
      <c r="H3609" s="1">
        <f t="shared" si="1378"/>
        <v>6</v>
      </c>
    </row>
    <row r="3610" spans="1:16" x14ac:dyDescent="0.55000000000000004">
      <c r="A3610" s="1">
        <f>値貼り付け用シート!F160</f>
        <v>8</v>
      </c>
      <c r="B3610" s="1">
        <f>値貼り付け用シート!G160</f>
        <v>28</v>
      </c>
      <c r="C3610" s="1">
        <v>9</v>
      </c>
      <c r="D3610" s="1">
        <f>IF(OR(ISBLANK(値貼り付け用シート!P160),値貼り付け用シート!P160&gt;9990),NA(),値貼り付け用シート!P160)</f>
        <v>12</v>
      </c>
      <c r="E3610" s="1">
        <f t="shared" si="1395"/>
        <v>12</v>
      </c>
      <c r="F3610" s="1">
        <f t="shared" si="1376"/>
        <v>52</v>
      </c>
      <c r="G3610" s="1">
        <f t="shared" si="1377"/>
        <v>8</v>
      </c>
      <c r="H3610" s="1">
        <f t="shared" si="1378"/>
        <v>7</v>
      </c>
    </row>
    <row r="3611" spans="1:16" x14ac:dyDescent="0.55000000000000004">
      <c r="A3611" s="1">
        <f>値貼り付け用シート!F160</f>
        <v>8</v>
      </c>
      <c r="B3611" s="1">
        <f>値貼り付け用シート!G160</f>
        <v>28</v>
      </c>
      <c r="C3611" s="1">
        <v>10</v>
      </c>
      <c r="D3611" s="1">
        <f>IF(OR(ISBLANK(値貼り付け用シート!Q160),値貼り付け用シート!Q160&gt;9990),NA(),値貼り付け用シート!Q160)</f>
        <v>22</v>
      </c>
      <c r="E3611" s="1">
        <f t="shared" si="1395"/>
        <v>22</v>
      </c>
      <c r="F3611" s="1">
        <f t="shared" ref="F3611:F3674" si="1404">SUM(E3604:E3611)</f>
        <v>68</v>
      </c>
      <c r="G3611" s="1">
        <f t="shared" ref="G3611:G3674" si="1405">COUNT(D3604:D3611)</f>
        <v>8</v>
      </c>
      <c r="H3611" s="1">
        <f t="shared" ref="H3611:H3674" si="1406">IF(G3611&gt;=6,ROUND(F3611/G3611,0),NA())</f>
        <v>9</v>
      </c>
    </row>
    <row r="3612" spans="1:16" x14ac:dyDescent="0.55000000000000004">
      <c r="A3612" s="1">
        <f>値貼り付け用シート!F160</f>
        <v>8</v>
      </c>
      <c r="B3612" s="1">
        <f>値貼り付け用シート!G160</f>
        <v>28</v>
      </c>
      <c r="C3612" s="1">
        <v>11</v>
      </c>
      <c r="D3612" s="1">
        <f>IF(OR(ISBLANK(値貼り付け用シート!R160),値貼り付け用シート!R160&gt;9990),NA(),値貼り付け用シート!R160)</f>
        <v>24</v>
      </c>
      <c r="E3612" s="1">
        <f t="shared" si="1395"/>
        <v>24</v>
      </c>
      <c r="F3612" s="1">
        <f t="shared" si="1404"/>
        <v>87</v>
      </c>
      <c r="G3612" s="1">
        <f t="shared" si="1405"/>
        <v>8</v>
      </c>
      <c r="H3612" s="1">
        <f t="shared" si="1406"/>
        <v>11</v>
      </c>
    </row>
    <row r="3613" spans="1:16" x14ac:dyDescent="0.55000000000000004">
      <c r="A3613" s="1">
        <f>値貼り付け用シート!F160</f>
        <v>8</v>
      </c>
      <c r="B3613" s="1">
        <f>値貼り付け用シート!G160</f>
        <v>28</v>
      </c>
      <c r="C3613" s="1">
        <v>12</v>
      </c>
      <c r="D3613" s="1">
        <f>IF(OR(ISBLANK(値貼り付け用シート!S160),値貼り付け用シート!S160&gt;9990),NA(),値貼り付け用シート!S160)</f>
        <v>36</v>
      </c>
      <c r="E3613" s="1">
        <f t="shared" si="1395"/>
        <v>36</v>
      </c>
      <c r="F3613" s="1">
        <f t="shared" si="1404"/>
        <v>118</v>
      </c>
      <c r="G3613" s="1">
        <f t="shared" si="1405"/>
        <v>8</v>
      </c>
      <c r="H3613" s="1">
        <f t="shared" si="1406"/>
        <v>15</v>
      </c>
    </row>
    <row r="3614" spans="1:16" x14ac:dyDescent="0.55000000000000004">
      <c r="A3614" s="1">
        <f>値貼り付け用シート!F160</f>
        <v>8</v>
      </c>
      <c r="B3614" s="1">
        <f>値貼り付け用シート!G160</f>
        <v>28</v>
      </c>
      <c r="C3614" s="1">
        <v>13</v>
      </c>
      <c r="D3614" s="1">
        <f>IF(OR(ISBLANK(値貼り付け用シート!T160),値貼り付け用シート!T160&gt;9990),NA(),値貼り付け用シート!T160)</f>
        <v>39</v>
      </c>
      <c r="E3614" s="1">
        <f t="shared" si="1395"/>
        <v>39</v>
      </c>
      <c r="F3614" s="1">
        <f t="shared" si="1404"/>
        <v>153</v>
      </c>
      <c r="G3614" s="1">
        <f t="shared" si="1405"/>
        <v>8</v>
      </c>
      <c r="H3614" s="1">
        <f t="shared" si="1406"/>
        <v>19</v>
      </c>
    </row>
    <row r="3615" spans="1:16" x14ac:dyDescent="0.55000000000000004">
      <c r="A3615" s="1">
        <f>値貼り付け用シート!F160</f>
        <v>8</v>
      </c>
      <c r="B3615" s="1">
        <f>値貼り付け用シート!G160</f>
        <v>28</v>
      </c>
      <c r="C3615" s="1">
        <v>14</v>
      </c>
      <c r="D3615" s="1">
        <f>IF(OR(ISBLANK(値貼り付け用シート!U160),値貼り付け用シート!U160&gt;9990),NA(),値貼り付け用シート!U160)</f>
        <v>45</v>
      </c>
      <c r="E3615" s="1">
        <f t="shared" si="1395"/>
        <v>45</v>
      </c>
      <c r="F3615" s="1">
        <f t="shared" si="1404"/>
        <v>194</v>
      </c>
      <c r="G3615" s="1">
        <f t="shared" si="1405"/>
        <v>8</v>
      </c>
      <c r="H3615" s="1">
        <f t="shared" si="1406"/>
        <v>24</v>
      </c>
    </row>
    <row r="3616" spans="1:16" x14ac:dyDescent="0.55000000000000004">
      <c r="A3616" s="1">
        <f>値貼り付け用シート!F160</f>
        <v>8</v>
      </c>
      <c r="B3616" s="1">
        <f>値貼り付け用シート!G160</f>
        <v>28</v>
      </c>
      <c r="C3616" s="1">
        <v>15</v>
      </c>
      <c r="D3616" s="1">
        <f>IF(OR(ISBLANK(値貼り付け用シート!V160),値貼り付け用シート!V160&gt;9990),NA(),値貼り付け用シート!V160)</f>
        <v>49</v>
      </c>
      <c r="E3616" s="1">
        <f t="shared" si="1395"/>
        <v>49</v>
      </c>
      <c r="F3616" s="1">
        <f t="shared" si="1404"/>
        <v>237</v>
      </c>
      <c r="G3616" s="1">
        <f t="shared" si="1405"/>
        <v>8</v>
      </c>
      <c r="H3616" s="1">
        <f t="shared" si="1406"/>
        <v>30</v>
      </c>
    </row>
    <row r="3617" spans="1:16" x14ac:dyDescent="0.55000000000000004">
      <c r="A3617" s="1">
        <f>値貼り付け用シート!F160</f>
        <v>8</v>
      </c>
      <c r="B3617" s="1">
        <f>値貼り付け用シート!G160</f>
        <v>28</v>
      </c>
      <c r="C3617" s="1">
        <v>16</v>
      </c>
      <c r="D3617" s="1">
        <f>IF(OR(ISBLANK(値貼り付け用シート!W160),値貼り付け用シート!W160&gt;9990),NA(),値貼り付け用シート!W160)</f>
        <v>46</v>
      </c>
      <c r="E3617" s="1">
        <f t="shared" si="1395"/>
        <v>46</v>
      </c>
      <c r="F3617" s="1">
        <f t="shared" si="1404"/>
        <v>273</v>
      </c>
      <c r="G3617" s="1">
        <f t="shared" si="1405"/>
        <v>8</v>
      </c>
      <c r="H3617" s="1">
        <f t="shared" si="1406"/>
        <v>34</v>
      </c>
    </row>
    <row r="3618" spans="1:16" x14ac:dyDescent="0.55000000000000004">
      <c r="A3618" s="1">
        <f>値貼り付け用シート!F160</f>
        <v>8</v>
      </c>
      <c r="B3618" s="1">
        <f>値貼り付け用シート!G160</f>
        <v>28</v>
      </c>
      <c r="C3618" s="1">
        <v>17</v>
      </c>
      <c r="D3618" s="1">
        <f>IF(OR(ISBLANK(値貼り付け用シート!X160),値貼り付け用シート!X160&gt;9990),NA(),値貼り付け用シート!X160)</f>
        <v>36</v>
      </c>
      <c r="E3618" s="1">
        <f t="shared" si="1395"/>
        <v>36</v>
      </c>
      <c r="F3618" s="1">
        <f t="shared" si="1404"/>
        <v>297</v>
      </c>
      <c r="G3618" s="1">
        <f t="shared" si="1405"/>
        <v>8</v>
      </c>
      <c r="H3618" s="1">
        <f t="shared" si="1406"/>
        <v>37</v>
      </c>
    </row>
    <row r="3619" spans="1:16" x14ac:dyDescent="0.55000000000000004">
      <c r="A3619" s="1">
        <f>値貼り付け用シート!F160</f>
        <v>8</v>
      </c>
      <c r="B3619" s="1">
        <f>値貼り付け用シート!G160</f>
        <v>28</v>
      </c>
      <c r="C3619" s="1">
        <v>18</v>
      </c>
      <c r="D3619" s="1">
        <f>IF(OR(ISBLANK(値貼り付け用シート!Y160),値貼り付け用シート!Y160&gt;9990),NA(),値貼り付け用シート!Y160)</f>
        <v>38</v>
      </c>
      <c r="E3619" s="1">
        <f t="shared" si="1395"/>
        <v>38</v>
      </c>
      <c r="F3619" s="1">
        <f t="shared" si="1404"/>
        <v>313</v>
      </c>
      <c r="G3619" s="1">
        <f t="shared" si="1405"/>
        <v>8</v>
      </c>
      <c r="H3619" s="1">
        <f t="shared" si="1406"/>
        <v>39</v>
      </c>
    </row>
    <row r="3620" spans="1:16" x14ac:dyDescent="0.55000000000000004">
      <c r="A3620" s="1">
        <f>値貼り付け用シート!F160</f>
        <v>8</v>
      </c>
      <c r="B3620" s="1">
        <f>値貼り付け用シート!G160</f>
        <v>28</v>
      </c>
      <c r="C3620" s="1">
        <v>19</v>
      </c>
      <c r="D3620" s="1">
        <f>IF(OR(ISBLANK(値貼り付け用シート!Z160),値貼り付け用シート!Z160&gt;9990),NA(),値貼り付け用シート!Z160)</f>
        <v>39</v>
      </c>
      <c r="E3620" s="1">
        <f t="shared" si="1395"/>
        <v>39</v>
      </c>
      <c r="F3620" s="1">
        <f t="shared" si="1404"/>
        <v>328</v>
      </c>
      <c r="G3620" s="1">
        <f t="shared" si="1405"/>
        <v>8</v>
      </c>
      <c r="H3620" s="1">
        <f t="shared" si="1406"/>
        <v>41</v>
      </c>
    </row>
    <row r="3621" spans="1:16" x14ac:dyDescent="0.55000000000000004">
      <c r="A3621" s="1">
        <f>値貼り付け用シート!F160</f>
        <v>8</v>
      </c>
      <c r="B3621" s="1">
        <f>値貼り付け用シート!G160</f>
        <v>28</v>
      </c>
      <c r="C3621" s="1">
        <v>20</v>
      </c>
      <c r="D3621" s="1">
        <f>IF(OR(ISBLANK(値貼り付け用シート!AA160),値貼り付け用シート!AA160&gt;9990),NA(),値貼り付け用シート!AA160)</f>
        <v>36</v>
      </c>
      <c r="E3621" s="1">
        <f t="shared" si="1395"/>
        <v>36</v>
      </c>
      <c r="F3621" s="1">
        <f t="shared" si="1404"/>
        <v>328</v>
      </c>
      <c r="G3621" s="1">
        <f t="shared" si="1405"/>
        <v>8</v>
      </c>
      <c r="H3621" s="1">
        <f t="shared" si="1406"/>
        <v>41</v>
      </c>
    </row>
    <row r="3622" spans="1:16" x14ac:dyDescent="0.55000000000000004">
      <c r="A3622" s="1">
        <f>値貼り付け用シート!F160</f>
        <v>8</v>
      </c>
      <c r="B3622" s="1">
        <f>値貼り付け用シート!G160</f>
        <v>28</v>
      </c>
      <c r="C3622" s="1">
        <v>21</v>
      </c>
      <c r="D3622" s="1">
        <f>IF(OR(ISBLANK(値貼り付け用シート!AB160),値貼り付け用シート!AB160&gt;9990),NA(),値貼り付け用シート!AB160)</f>
        <v>33</v>
      </c>
      <c r="E3622" s="1">
        <f t="shared" si="1395"/>
        <v>33</v>
      </c>
      <c r="F3622" s="1">
        <f t="shared" si="1404"/>
        <v>322</v>
      </c>
      <c r="G3622" s="1">
        <f t="shared" si="1405"/>
        <v>8</v>
      </c>
      <c r="H3622" s="1">
        <f t="shared" si="1406"/>
        <v>40</v>
      </c>
    </row>
    <row r="3623" spans="1:16" x14ac:dyDescent="0.55000000000000004">
      <c r="A3623" s="1">
        <f>値貼り付け用シート!F160</f>
        <v>8</v>
      </c>
      <c r="B3623" s="1">
        <f>値貼り付け用シート!G160</f>
        <v>28</v>
      </c>
      <c r="C3623" s="1">
        <v>22</v>
      </c>
      <c r="D3623" s="1">
        <f>IF(OR(ISBLANK(値貼り付け用シート!AC160),値貼り付け用シート!AC160&gt;9990),NA(),値貼り付け用シート!AC160)</f>
        <v>28</v>
      </c>
      <c r="E3623" s="1">
        <f t="shared" si="1395"/>
        <v>28</v>
      </c>
      <c r="F3623" s="1">
        <f t="shared" si="1404"/>
        <v>305</v>
      </c>
      <c r="G3623" s="1">
        <f t="shared" si="1405"/>
        <v>8</v>
      </c>
      <c r="H3623" s="1">
        <f t="shared" si="1406"/>
        <v>38</v>
      </c>
    </row>
    <row r="3624" spans="1:16" x14ac:dyDescent="0.55000000000000004">
      <c r="A3624" s="1">
        <f>値貼り付け用シート!F160</f>
        <v>8</v>
      </c>
      <c r="B3624" s="1">
        <f>値貼り付け用シート!G160</f>
        <v>28</v>
      </c>
      <c r="C3624" s="1">
        <v>23</v>
      </c>
      <c r="D3624" s="1">
        <f>IF(OR(ISBLANK(値貼り付け用シート!AD160),値貼り付け用シート!AD160&gt;9990),NA(),値貼り付け用シート!AD160)</f>
        <v>26</v>
      </c>
      <c r="E3624" s="1">
        <f t="shared" si="1395"/>
        <v>26</v>
      </c>
      <c r="F3624" s="1">
        <f t="shared" si="1404"/>
        <v>282</v>
      </c>
      <c r="G3624" s="1">
        <f t="shared" si="1405"/>
        <v>8</v>
      </c>
      <c r="H3624" s="1">
        <f t="shared" si="1406"/>
        <v>35</v>
      </c>
    </row>
    <row r="3625" spans="1:16" x14ac:dyDescent="0.55000000000000004">
      <c r="A3625" s="1">
        <f>値貼り付け用シート!F160</f>
        <v>8</v>
      </c>
      <c r="B3625" s="1">
        <f>値貼り付け用シート!G160</f>
        <v>28</v>
      </c>
      <c r="C3625" s="1">
        <v>24</v>
      </c>
      <c r="D3625" s="1">
        <f>IF(OR(ISBLANK(値貼り付け用シート!AE160),値貼り付け用シート!AE160&gt;9990),NA(),値貼り付け用シート!AE160)</f>
        <v>21</v>
      </c>
      <c r="E3625" s="1">
        <f t="shared" si="1395"/>
        <v>21</v>
      </c>
      <c r="F3625" s="1">
        <f t="shared" si="1404"/>
        <v>257</v>
      </c>
      <c r="G3625" s="1">
        <f t="shared" si="1405"/>
        <v>8</v>
      </c>
      <c r="H3625" s="1">
        <f t="shared" si="1406"/>
        <v>32</v>
      </c>
    </row>
    <row r="3626" spans="1:16" x14ac:dyDescent="0.55000000000000004">
      <c r="A3626" s="1">
        <f>値貼り付け用シート!F161</f>
        <v>8</v>
      </c>
      <c r="B3626" s="1">
        <f>値貼り付け用シート!G161</f>
        <v>29</v>
      </c>
      <c r="C3626" s="1">
        <v>1</v>
      </c>
      <c r="D3626" s="1">
        <f>IF(OR(ISBLANK(値貼り付け用シート!H161),値貼り付け用シート!H161&gt;9990),NA(),値貼り付け用シート!H161)</f>
        <v>28</v>
      </c>
      <c r="E3626" s="1">
        <f t="shared" si="1395"/>
        <v>28</v>
      </c>
      <c r="F3626" s="1">
        <f t="shared" si="1404"/>
        <v>249</v>
      </c>
      <c r="G3626" s="1">
        <f t="shared" si="1405"/>
        <v>8</v>
      </c>
      <c r="H3626" s="1">
        <f t="shared" si="1406"/>
        <v>31</v>
      </c>
      <c r="I3626" s="1">
        <f t="shared" ref="I3626" si="1407">COUNT(D3626:D3649)</f>
        <v>24</v>
      </c>
      <c r="J3626" s="1">
        <f t="shared" ref="J3626" si="1408">COUNT(H3626:H3649)</f>
        <v>24</v>
      </c>
      <c r="K3626" s="1">
        <f t="shared" ref="K3626" si="1409">IF(AND(I3626&gt;=20,J3626&gt;=20),0,1)</f>
        <v>0</v>
      </c>
      <c r="L3626" s="1">
        <f t="shared" ref="L3626" si="1410">IF(K3626=0,MAX(H3626:H3649),NA())</f>
        <v>43</v>
      </c>
      <c r="M3626" s="1">
        <f t="shared" ref="M3626" si="1411">IF(K3626=0,IF(L3626&lt;=70,1,0),NA())</f>
        <v>1</v>
      </c>
      <c r="N3626" s="1">
        <f t="shared" ref="N3626" si="1412">IF(COUNTIF(D3626:D3649,NA())=24,NA(),MAX(E3626:E3649))</f>
        <v>63</v>
      </c>
      <c r="O3626" s="1">
        <f t="shared" ref="O3626" si="1413">IF(COUNTIF(D3631:D3645,NA())=15,NA(),MAX(E3631:E3645))</f>
        <v>63</v>
      </c>
      <c r="P3626" s="1">
        <f t="shared" ref="P3626" si="1414">COUNTIF(D3626:D3649,"&gt;=120")</f>
        <v>0</v>
      </c>
    </row>
    <row r="3627" spans="1:16" x14ac:dyDescent="0.55000000000000004">
      <c r="A3627" s="1">
        <f>値貼り付け用シート!F161</f>
        <v>8</v>
      </c>
      <c r="B3627" s="1">
        <f>値貼り付け用シート!G161</f>
        <v>29</v>
      </c>
      <c r="C3627" s="1">
        <v>2</v>
      </c>
      <c r="D3627" s="1">
        <f>IF(OR(ISBLANK(値貼り付け用シート!I161),値貼り付け用シート!I161&gt;9990),NA(),値貼り付け用シート!I161)</f>
        <v>24</v>
      </c>
      <c r="E3627" s="1">
        <f t="shared" si="1395"/>
        <v>24</v>
      </c>
      <c r="F3627" s="1">
        <f t="shared" si="1404"/>
        <v>235</v>
      </c>
      <c r="G3627" s="1">
        <f t="shared" si="1405"/>
        <v>8</v>
      </c>
      <c r="H3627" s="1">
        <f t="shared" si="1406"/>
        <v>29</v>
      </c>
    </row>
    <row r="3628" spans="1:16" x14ac:dyDescent="0.55000000000000004">
      <c r="A3628" s="1">
        <f>値貼り付け用シート!F161</f>
        <v>8</v>
      </c>
      <c r="B3628" s="1">
        <f>値貼り付け用シート!G161</f>
        <v>29</v>
      </c>
      <c r="C3628" s="1">
        <v>3</v>
      </c>
      <c r="D3628" s="1">
        <f>IF(OR(ISBLANK(値貼り付け用シート!J161),値貼り付け用シート!J161&gt;9990),NA(),値貼り付け用シート!J161)</f>
        <v>22</v>
      </c>
      <c r="E3628" s="1">
        <f t="shared" si="1395"/>
        <v>22</v>
      </c>
      <c r="F3628" s="1">
        <f t="shared" si="1404"/>
        <v>218</v>
      </c>
      <c r="G3628" s="1">
        <f t="shared" si="1405"/>
        <v>8</v>
      </c>
      <c r="H3628" s="1">
        <f t="shared" si="1406"/>
        <v>27</v>
      </c>
    </row>
    <row r="3629" spans="1:16" x14ac:dyDescent="0.55000000000000004">
      <c r="A3629" s="1">
        <f>値貼り付け用シート!F161</f>
        <v>8</v>
      </c>
      <c r="B3629" s="1">
        <f>値貼り付け用シート!G161</f>
        <v>29</v>
      </c>
      <c r="C3629" s="1">
        <v>4</v>
      </c>
      <c r="D3629" s="1">
        <f>IF(OR(ISBLANK(値貼り付け用シート!K161),値貼り付け用シート!K161&gt;9990),NA(),値貼り付け用シート!K161)</f>
        <v>20</v>
      </c>
      <c r="E3629" s="1">
        <f t="shared" si="1395"/>
        <v>20</v>
      </c>
      <c r="F3629" s="1">
        <f t="shared" si="1404"/>
        <v>202</v>
      </c>
      <c r="G3629" s="1">
        <f t="shared" si="1405"/>
        <v>8</v>
      </c>
      <c r="H3629" s="1">
        <f t="shared" si="1406"/>
        <v>25</v>
      </c>
    </row>
    <row r="3630" spans="1:16" x14ac:dyDescent="0.55000000000000004">
      <c r="A3630" s="1">
        <f>値貼り付け用シート!F161</f>
        <v>8</v>
      </c>
      <c r="B3630" s="1">
        <f>値貼り付け用シート!G161</f>
        <v>29</v>
      </c>
      <c r="C3630" s="1">
        <v>5</v>
      </c>
      <c r="D3630" s="1">
        <f>IF(OR(ISBLANK(値貼り付け用シート!L161),値貼り付け用シート!L161&gt;9990),NA(),値貼り付け用シート!L161)</f>
        <v>16</v>
      </c>
      <c r="E3630" s="1">
        <f t="shared" si="1395"/>
        <v>16</v>
      </c>
      <c r="F3630" s="1">
        <f t="shared" si="1404"/>
        <v>185</v>
      </c>
      <c r="G3630" s="1">
        <f t="shared" si="1405"/>
        <v>8</v>
      </c>
      <c r="H3630" s="1">
        <f t="shared" si="1406"/>
        <v>23</v>
      </c>
    </row>
    <row r="3631" spans="1:16" x14ac:dyDescent="0.55000000000000004">
      <c r="A3631" s="1">
        <f>値貼り付け用シート!F161</f>
        <v>8</v>
      </c>
      <c r="B3631" s="1">
        <f>値貼り付け用シート!G161</f>
        <v>29</v>
      </c>
      <c r="C3631" s="1">
        <v>6</v>
      </c>
      <c r="D3631" s="1">
        <f>IF(OR(ISBLANK(値貼り付け用シート!M161),値貼り付け用シート!M161&gt;9990),NA(),値貼り付け用シート!M161)</f>
        <v>12</v>
      </c>
      <c r="E3631" s="1">
        <f t="shared" si="1395"/>
        <v>12</v>
      </c>
      <c r="F3631" s="1">
        <f t="shared" si="1404"/>
        <v>169</v>
      </c>
      <c r="G3631" s="1">
        <f t="shared" si="1405"/>
        <v>8</v>
      </c>
      <c r="H3631" s="1">
        <f t="shared" si="1406"/>
        <v>21</v>
      </c>
    </row>
    <row r="3632" spans="1:16" x14ac:dyDescent="0.55000000000000004">
      <c r="A3632" s="1">
        <f>値貼り付け用シート!F161</f>
        <v>8</v>
      </c>
      <c r="B3632" s="1">
        <f>値貼り付け用シート!G161</f>
        <v>29</v>
      </c>
      <c r="C3632" s="1">
        <v>7</v>
      </c>
      <c r="D3632" s="1">
        <f>IF(OR(ISBLANK(値貼り付け用シート!N161),値貼り付け用シート!N161&gt;9990),NA(),値貼り付け用シート!N161)</f>
        <v>8</v>
      </c>
      <c r="E3632" s="1">
        <f t="shared" si="1395"/>
        <v>8</v>
      </c>
      <c r="F3632" s="1">
        <f t="shared" si="1404"/>
        <v>151</v>
      </c>
      <c r="G3632" s="1">
        <f t="shared" si="1405"/>
        <v>8</v>
      </c>
      <c r="H3632" s="1">
        <f t="shared" si="1406"/>
        <v>19</v>
      </c>
    </row>
    <row r="3633" spans="1:8" x14ac:dyDescent="0.55000000000000004">
      <c r="A3633" s="1">
        <f>値貼り付け用シート!F161</f>
        <v>8</v>
      </c>
      <c r="B3633" s="1">
        <f>値貼り付け用シート!G161</f>
        <v>29</v>
      </c>
      <c r="C3633" s="1">
        <v>8</v>
      </c>
      <c r="D3633" s="1">
        <f>IF(OR(ISBLANK(値貼り付け用シート!O161),値貼り付け用シート!O161&gt;9990),NA(),値貼り付け用シート!O161)</f>
        <v>14</v>
      </c>
      <c r="E3633" s="1">
        <f t="shared" si="1395"/>
        <v>14</v>
      </c>
      <c r="F3633" s="1">
        <f t="shared" si="1404"/>
        <v>144</v>
      </c>
      <c r="G3633" s="1">
        <f t="shared" si="1405"/>
        <v>8</v>
      </c>
      <c r="H3633" s="1">
        <f t="shared" si="1406"/>
        <v>18</v>
      </c>
    </row>
    <row r="3634" spans="1:8" x14ac:dyDescent="0.55000000000000004">
      <c r="A3634" s="1">
        <f>値貼り付け用シート!F161</f>
        <v>8</v>
      </c>
      <c r="B3634" s="1">
        <f>値貼り付け用シート!G161</f>
        <v>29</v>
      </c>
      <c r="C3634" s="1">
        <v>9</v>
      </c>
      <c r="D3634" s="1">
        <f>IF(OR(ISBLANK(値貼り付け用シート!P161),値貼り付け用シート!P161&gt;9990),NA(),値貼り付け用シート!P161)</f>
        <v>24</v>
      </c>
      <c r="E3634" s="1">
        <f t="shared" si="1395"/>
        <v>24</v>
      </c>
      <c r="F3634" s="1">
        <f t="shared" si="1404"/>
        <v>140</v>
      </c>
      <c r="G3634" s="1">
        <f t="shared" si="1405"/>
        <v>8</v>
      </c>
      <c r="H3634" s="1">
        <f t="shared" si="1406"/>
        <v>18</v>
      </c>
    </row>
    <row r="3635" spans="1:8" x14ac:dyDescent="0.55000000000000004">
      <c r="A3635" s="1">
        <f>値貼り付け用シート!F161</f>
        <v>8</v>
      </c>
      <c r="B3635" s="1">
        <f>値貼り付け用シート!G161</f>
        <v>29</v>
      </c>
      <c r="C3635" s="1">
        <v>10</v>
      </c>
      <c r="D3635" s="1">
        <f>IF(OR(ISBLANK(値貼り付け用シート!Q161),値貼り付け用シート!Q161&gt;9990),NA(),値貼り付け用シート!Q161)</f>
        <v>42</v>
      </c>
      <c r="E3635" s="1">
        <f t="shared" si="1395"/>
        <v>42</v>
      </c>
      <c r="F3635" s="1">
        <f t="shared" si="1404"/>
        <v>158</v>
      </c>
      <c r="G3635" s="1">
        <f t="shared" si="1405"/>
        <v>8</v>
      </c>
      <c r="H3635" s="1">
        <f t="shared" si="1406"/>
        <v>20</v>
      </c>
    </row>
    <row r="3636" spans="1:8" x14ac:dyDescent="0.55000000000000004">
      <c r="A3636" s="1">
        <f>値貼り付け用シート!F161</f>
        <v>8</v>
      </c>
      <c r="B3636" s="1">
        <f>値貼り付け用シート!G161</f>
        <v>29</v>
      </c>
      <c r="C3636" s="1">
        <v>11</v>
      </c>
      <c r="D3636" s="1">
        <f>IF(OR(ISBLANK(値貼り付け用シート!R161),値貼り付け用シート!R161&gt;9990),NA(),値貼り付け用シート!R161)</f>
        <v>63</v>
      </c>
      <c r="E3636" s="1">
        <f t="shared" si="1395"/>
        <v>63</v>
      </c>
      <c r="F3636" s="1">
        <f t="shared" si="1404"/>
        <v>199</v>
      </c>
      <c r="G3636" s="1">
        <f t="shared" si="1405"/>
        <v>8</v>
      </c>
      <c r="H3636" s="1">
        <f t="shared" si="1406"/>
        <v>25</v>
      </c>
    </row>
    <row r="3637" spans="1:8" x14ac:dyDescent="0.55000000000000004">
      <c r="A3637" s="1">
        <f>値貼り付け用シート!F161</f>
        <v>8</v>
      </c>
      <c r="B3637" s="1">
        <f>値貼り付け用シート!G161</f>
        <v>29</v>
      </c>
      <c r="C3637" s="1">
        <v>12</v>
      </c>
      <c r="D3637" s="1">
        <f>IF(OR(ISBLANK(値貼り付け用シート!S161),値貼り付け用シート!S161&gt;9990),NA(),値貼り付け用シート!S161)</f>
        <v>63</v>
      </c>
      <c r="E3637" s="1">
        <f t="shared" si="1395"/>
        <v>63</v>
      </c>
      <c r="F3637" s="1">
        <f t="shared" si="1404"/>
        <v>242</v>
      </c>
      <c r="G3637" s="1">
        <f t="shared" si="1405"/>
        <v>8</v>
      </c>
      <c r="H3637" s="1">
        <f t="shared" si="1406"/>
        <v>30</v>
      </c>
    </row>
    <row r="3638" spans="1:8" x14ac:dyDescent="0.55000000000000004">
      <c r="A3638" s="1">
        <f>値貼り付け用シート!F161</f>
        <v>8</v>
      </c>
      <c r="B3638" s="1">
        <f>値貼り付け用シート!G161</f>
        <v>29</v>
      </c>
      <c r="C3638" s="1">
        <v>13</v>
      </c>
      <c r="D3638" s="1">
        <f>IF(OR(ISBLANK(値貼り付け用シート!T161),値貼り付け用シート!T161&gt;9990),NA(),値貼り付け用シート!T161)</f>
        <v>44</v>
      </c>
      <c r="E3638" s="1">
        <f t="shared" si="1395"/>
        <v>44</v>
      </c>
      <c r="F3638" s="1">
        <f t="shared" si="1404"/>
        <v>270</v>
      </c>
      <c r="G3638" s="1">
        <f t="shared" si="1405"/>
        <v>8</v>
      </c>
      <c r="H3638" s="1">
        <f t="shared" si="1406"/>
        <v>34</v>
      </c>
    </row>
    <row r="3639" spans="1:8" x14ac:dyDescent="0.55000000000000004">
      <c r="A3639" s="1">
        <f>値貼り付け用シート!F161</f>
        <v>8</v>
      </c>
      <c r="B3639" s="1">
        <f>値貼り付け用シート!G161</f>
        <v>29</v>
      </c>
      <c r="C3639" s="1">
        <v>14</v>
      </c>
      <c r="D3639" s="1">
        <f>IF(OR(ISBLANK(値貼り付け用シート!U161),値貼り付け用シート!U161&gt;9990),NA(),値貼り付け用シート!U161)</f>
        <v>38</v>
      </c>
      <c r="E3639" s="1">
        <f t="shared" si="1395"/>
        <v>38</v>
      </c>
      <c r="F3639" s="1">
        <f t="shared" si="1404"/>
        <v>296</v>
      </c>
      <c r="G3639" s="1">
        <f t="shared" si="1405"/>
        <v>8</v>
      </c>
      <c r="H3639" s="1">
        <f t="shared" si="1406"/>
        <v>37</v>
      </c>
    </row>
    <row r="3640" spans="1:8" x14ac:dyDescent="0.55000000000000004">
      <c r="A3640" s="1">
        <f>値貼り付け用シート!F161</f>
        <v>8</v>
      </c>
      <c r="B3640" s="1">
        <f>値貼り付け用シート!G161</f>
        <v>29</v>
      </c>
      <c r="C3640" s="1">
        <v>15</v>
      </c>
      <c r="D3640" s="1">
        <f>IF(OR(ISBLANK(値貼り付け用シート!V161),値貼り付け用シート!V161&gt;9990),NA(),値貼り付け用シート!V161)</f>
        <v>34</v>
      </c>
      <c r="E3640" s="1">
        <f t="shared" si="1395"/>
        <v>34</v>
      </c>
      <c r="F3640" s="1">
        <f t="shared" si="1404"/>
        <v>322</v>
      </c>
      <c r="G3640" s="1">
        <f t="shared" si="1405"/>
        <v>8</v>
      </c>
      <c r="H3640" s="1">
        <f t="shared" si="1406"/>
        <v>40</v>
      </c>
    </row>
    <row r="3641" spans="1:8" x14ac:dyDescent="0.55000000000000004">
      <c r="A3641" s="1">
        <f>値貼り付け用シート!F161</f>
        <v>8</v>
      </c>
      <c r="B3641" s="1">
        <f>値貼り付け用シート!G161</f>
        <v>29</v>
      </c>
      <c r="C3641" s="1">
        <v>16</v>
      </c>
      <c r="D3641" s="1">
        <f>IF(OR(ISBLANK(値貼り付け用シート!W161),値貼り付け用シート!W161&gt;9990),NA(),値貼り付け用シート!W161)</f>
        <v>31</v>
      </c>
      <c r="E3641" s="1">
        <f t="shared" si="1395"/>
        <v>31</v>
      </c>
      <c r="F3641" s="1">
        <f t="shared" si="1404"/>
        <v>339</v>
      </c>
      <c r="G3641" s="1">
        <f t="shared" si="1405"/>
        <v>8</v>
      </c>
      <c r="H3641" s="1">
        <f t="shared" si="1406"/>
        <v>42</v>
      </c>
    </row>
    <row r="3642" spans="1:8" x14ac:dyDescent="0.55000000000000004">
      <c r="A3642" s="1">
        <f>値貼り付け用シート!F161</f>
        <v>8</v>
      </c>
      <c r="B3642" s="1">
        <f>値貼り付け用シート!G161</f>
        <v>29</v>
      </c>
      <c r="C3642" s="1">
        <v>17</v>
      </c>
      <c r="D3642" s="1">
        <f>IF(OR(ISBLANK(値貼り付け用シート!X161),値貼り付け用シート!X161&gt;9990),NA(),値貼り付け用シート!X161)</f>
        <v>28</v>
      </c>
      <c r="E3642" s="1">
        <f t="shared" si="1395"/>
        <v>28</v>
      </c>
      <c r="F3642" s="1">
        <f t="shared" si="1404"/>
        <v>343</v>
      </c>
      <c r="G3642" s="1">
        <f t="shared" si="1405"/>
        <v>8</v>
      </c>
      <c r="H3642" s="1">
        <f t="shared" si="1406"/>
        <v>43</v>
      </c>
    </row>
    <row r="3643" spans="1:8" x14ac:dyDescent="0.55000000000000004">
      <c r="A3643" s="1">
        <f>値貼り付け用シート!F161</f>
        <v>8</v>
      </c>
      <c r="B3643" s="1">
        <f>値貼り付け用シート!G161</f>
        <v>29</v>
      </c>
      <c r="C3643" s="1">
        <v>18</v>
      </c>
      <c r="D3643" s="1">
        <f>IF(OR(ISBLANK(値貼り付け用シート!Y161),値貼り付け用シート!Y161&gt;9990),NA(),値貼り付け用シート!Y161)</f>
        <v>20</v>
      </c>
      <c r="E3643" s="1">
        <f t="shared" si="1395"/>
        <v>20</v>
      </c>
      <c r="F3643" s="1">
        <f t="shared" si="1404"/>
        <v>321</v>
      </c>
      <c r="G3643" s="1">
        <f t="shared" si="1405"/>
        <v>8</v>
      </c>
      <c r="H3643" s="1">
        <f t="shared" si="1406"/>
        <v>40</v>
      </c>
    </row>
    <row r="3644" spans="1:8" x14ac:dyDescent="0.55000000000000004">
      <c r="A3644" s="1">
        <f>値貼り付け用シート!F161</f>
        <v>8</v>
      </c>
      <c r="B3644" s="1">
        <f>値貼り付け用シート!G161</f>
        <v>29</v>
      </c>
      <c r="C3644" s="1">
        <v>19</v>
      </c>
      <c r="D3644" s="1">
        <f>IF(OR(ISBLANK(値貼り付け用シート!Z161),値貼り付け用シート!Z161&gt;9990),NA(),値貼り付け用シート!Z161)</f>
        <v>16</v>
      </c>
      <c r="E3644" s="1">
        <f t="shared" si="1395"/>
        <v>16</v>
      </c>
      <c r="F3644" s="1">
        <f t="shared" si="1404"/>
        <v>274</v>
      </c>
      <c r="G3644" s="1">
        <f t="shared" si="1405"/>
        <v>8</v>
      </c>
      <c r="H3644" s="1">
        <f t="shared" si="1406"/>
        <v>34</v>
      </c>
    </row>
    <row r="3645" spans="1:8" x14ac:dyDescent="0.55000000000000004">
      <c r="A3645" s="1">
        <f>値貼り付け用シート!F161</f>
        <v>8</v>
      </c>
      <c r="B3645" s="1">
        <f>値貼り付け用シート!G161</f>
        <v>29</v>
      </c>
      <c r="C3645" s="1">
        <v>20</v>
      </c>
      <c r="D3645" s="1">
        <f>IF(OR(ISBLANK(値貼り付け用シート!AA161),値貼り付け用シート!AA161&gt;9990),NA(),値貼り付け用シート!AA161)</f>
        <v>13</v>
      </c>
      <c r="E3645" s="1">
        <f t="shared" si="1395"/>
        <v>13</v>
      </c>
      <c r="F3645" s="1">
        <f t="shared" si="1404"/>
        <v>224</v>
      </c>
      <c r="G3645" s="1">
        <f t="shared" si="1405"/>
        <v>8</v>
      </c>
      <c r="H3645" s="1">
        <f t="shared" si="1406"/>
        <v>28</v>
      </c>
    </row>
    <row r="3646" spans="1:8" x14ac:dyDescent="0.55000000000000004">
      <c r="A3646" s="1">
        <f>値貼り付け用シート!F161</f>
        <v>8</v>
      </c>
      <c r="B3646" s="1">
        <f>値貼り付け用シート!G161</f>
        <v>29</v>
      </c>
      <c r="C3646" s="1">
        <v>21</v>
      </c>
      <c r="D3646" s="1">
        <f>IF(OR(ISBLANK(値貼り付け用シート!AB161),値貼り付け用シート!AB161&gt;9990),NA(),値貼り付け用シート!AB161)</f>
        <v>14</v>
      </c>
      <c r="E3646" s="1">
        <f t="shared" si="1395"/>
        <v>14</v>
      </c>
      <c r="F3646" s="1">
        <f t="shared" si="1404"/>
        <v>194</v>
      </c>
      <c r="G3646" s="1">
        <f t="shared" si="1405"/>
        <v>8</v>
      </c>
      <c r="H3646" s="1">
        <f t="shared" si="1406"/>
        <v>24</v>
      </c>
    </row>
    <row r="3647" spans="1:8" x14ac:dyDescent="0.55000000000000004">
      <c r="A3647" s="1">
        <f>値貼り付け用シート!F161</f>
        <v>8</v>
      </c>
      <c r="B3647" s="1">
        <f>値貼り付け用シート!G161</f>
        <v>29</v>
      </c>
      <c r="C3647" s="1">
        <v>22</v>
      </c>
      <c r="D3647" s="1">
        <f>IF(OR(ISBLANK(値貼り付け用シート!AC161),値貼り付け用シート!AC161&gt;9990),NA(),値貼り付け用シート!AC161)</f>
        <v>14</v>
      </c>
      <c r="E3647" s="1">
        <f t="shared" si="1395"/>
        <v>14</v>
      </c>
      <c r="F3647" s="1">
        <f t="shared" si="1404"/>
        <v>170</v>
      </c>
      <c r="G3647" s="1">
        <f t="shared" si="1405"/>
        <v>8</v>
      </c>
      <c r="H3647" s="1">
        <f t="shared" si="1406"/>
        <v>21</v>
      </c>
    </row>
    <row r="3648" spans="1:8" x14ac:dyDescent="0.55000000000000004">
      <c r="A3648" s="1">
        <f>値貼り付け用シート!F161</f>
        <v>8</v>
      </c>
      <c r="B3648" s="1">
        <f>値貼り付け用シート!G161</f>
        <v>29</v>
      </c>
      <c r="C3648" s="1">
        <v>23</v>
      </c>
      <c r="D3648" s="1">
        <f>IF(OR(ISBLANK(値貼り付け用シート!AD161),値貼り付け用シート!AD161&gt;9990),NA(),値貼り付け用シート!AD161)</f>
        <v>15</v>
      </c>
      <c r="E3648" s="1">
        <f t="shared" si="1395"/>
        <v>15</v>
      </c>
      <c r="F3648" s="1">
        <f t="shared" si="1404"/>
        <v>151</v>
      </c>
      <c r="G3648" s="1">
        <f t="shared" si="1405"/>
        <v>8</v>
      </c>
      <c r="H3648" s="1">
        <f t="shared" si="1406"/>
        <v>19</v>
      </c>
    </row>
    <row r="3649" spans="1:16" x14ac:dyDescent="0.55000000000000004">
      <c r="A3649" s="1">
        <f>値貼り付け用シート!F161</f>
        <v>8</v>
      </c>
      <c r="B3649" s="1">
        <f>値貼り付け用シート!G161</f>
        <v>29</v>
      </c>
      <c r="C3649" s="1">
        <v>24</v>
      </c>
      <c r="D3649" s="1">
        <f>IF(OR(ISBLANK(値貼り付け用シート!AE161),値貼り付け用シート!AE161&gt;9990),NA(),値貼り付け用シート!AE161)</f>
        <v>14</v>
      </c>
      <c r="E3649" s="1">
        <f t="shared" si="1395"/>
        <v>14</v>
      </c>
      <c r="F3649" s="1">
        <f t="shared" si="1404"/>
        <v>134</v>
      </c>
      <c r="G3649" s="1">
        <f t="shared" si="1405"/>
        <v>8</v>
      </c>
      <c r="H3649" s="1">
        <f t="shared" si="1406"/>
        <v>17</v>
      </c>
    </row>
    <row r="3650" spans="1:16" x14ac:dyDescent="0.55000000000000004">
      <c r="A3650" s="1">
        <f>値貼り付け用シート!F162</f>
        <v>8</v>
      </c>
      <c r="B3650" s="1">
        <f>値貼り付け用シート!G162</f>
        <v>30</v>
      </c>
      <c r="C3650" s="1">
        <v>1</v>
      </c>
      <c r="D3650" s="1">
        <f>IF(OR(ISBLANK(値貼り付け用シート!H162),値貼り付け用シート!H162&gt;9990),NA(),値貼り付け用シート!H162)</f>
        <v>14</v>
      </c>
      <c r="E3650" s="1">
        <f t="shared" si="1395"/>
        <v>14</v>
      </c>
      <c r="F3650" s="1">
        <f t="shared" si="1404"/>
        <v>120</v>
      </c>
      <c r="G3650" s="1">
        <f t="shared" si="1405"/>
        <v>8</v>
      </c>
      <c r="H3650" s="1">
        <f t="shared" si="1406"/>
        <v>15</v>
      </c>
      <c r="I3650" s="1">
        <f t="shared" ref="I3650" si="1415">COUNT(D3650:D3673)</f>
        <v>23</v>
      </c>
      <c r="J3650" s="1">
        <f t="shared" ref="J3650" si="1416">COUNT(H3650:H3673)</f>
        <v>24</v>
      </c>
      <c r="K3650" s="1">
        <f t="shared" ref="K3650" si="1417">IF(AND(I3650&gt;=20,J3650&gt;=20),0,1)</f>
        <v>0</v>
      </c>
      <c r="L3650" s="1">
        <f t="shared" ref="L3650" si="1418">IF(K3650=0,MAX(H3650:H3673),NA())</f>
        <v>19</v>
      </c>
      <c r="M3650" s="1">
        <f t="shared" ref="M3650" si="1419">IF(K3650=0,IF(L3650&lt;=70,1,0),NA())</f>
        <v>1</v>
      </c>
      <c r="N3650" s="1">
        <f t="shared" ref="N3650" si="1420">IF(COUNTIF(D3650:D3673,NA())=24,NA(),MAX(E3650:E3673))</f>
        <v>25</v>
      </c>
      <c r="O3650" s="1">
        <f t="shared" ref="O3650" si="1421">IF(COUNTIF(D3655:D3669,NA())=15,NA(),MAX(E3655:E3669))</f>
        <v>25</v>
      </c>
      <c r="P3650" s="1">
        <f t="shared" ref="P3650" si="1422">COUNTIF(D3650:D3673,"&gt;=120")</f>
        <v>0</v>
      </c>
    </row>
    <row r="3651" spans="1:16" x14ac:dyDescent="0.55000000000000004">
      <c r="A3651" s="1">
        <f>値貼り付け用シート!F162</f>
        <v>8</v>
      </c>
      <c r="B3651" s="1">
        <f>値貼り付け用シート!G162</f>
        <v>30</v>
      </c>
      <c r="C3651" s="1">
        <v>2</v>
      </c>
      <c r="D3651" s="1">
        <f>IF(OR(ISBLANK(値貼り付け用シート!I162),値貼り付け用シート!I162&gt;9990),NA(),値貼り付け用シート!I162)</f>
        <v>13</v>
      </c>
      <c r="E3651" s="1">
        <f t="shared" ref="E3651:E3714" si="1423">IF(ISERROR(D3651),0,D3651)</f>
        <v>13</v>
      </c>
      <c r="F3651" s="1">
        <f t="shared" si="1404"/>
        <v>113</v>
      </c>
      <c r="G3651" s="1">
        <f t="shared" si="1405"/>
        <v>8</v>
      </c>
      <c r="H3651" s="1">
        <f t="shared" si="1406"/>
        <v>14</v>
      </c>
    </row>
    <row r="3652" spans="1:16" x14ac:dyDescent="0.55000000000000004">
      <c r="A3652" s="1">
        <f>値貼り付け用シート!F162</f>
        <v>8</v>
      </c>
      <c r="B3652" s="1">
        <f>値貼り付け用シート!G162</f>
        <v>30</v>
      </c>
      <c r="C3652" s="1">
        <v>3</v>
      </c>
      <c r="D3652" s="1">
        <f>IF(OR(ISBLANK(値貼り付け用シート!J162),値貼り付け用シート!J162&gt;9990),NA(),値貼り付け用シート!J162)</f>
        <v>14</v>
      </c>
      <c r="E3652" s="1">
        <f t="shared" si="1423"/>
        <v>14</v>
      </c>
      <c r="F3652" s="1">
        <f t="shared" si="1404"/>
        <v>111</v>
      </c>
      <c r="G3652" s="1">
        <f t="shared" si="1405"/>
        <v>8</v>
      </c>
      <c r="H3652" s="1">
        <f t="shared" si="1406"/>
        <v>14</v>
      </c>
    </row>
    <row r="3653" spans="1:16" x14ac:dyDescent="0.55000000000000004">
      <c r="A3653" s="1">
        <f>値貼り付け用シート!F162</f>
        <v>8</v>
      </c>
      <c r="B3653" s="1">
        <f>値貼り付け用シート!G162</f>
        <v>30</v>
      </c>
      <c r="C3653" s="1">
        <v>4</v>
      </c>
      <c r="D3653" s="1">
        <f>IF(OR(ISBLANK(値貼り付け用シート!K162),値貼り付け用シート!K162&gt;9990),NA(),値貼り付け用シート!K162)</f>
        <v>11</v>
      </c>
      <c r="E3653" s="1">
        <f t="shared" si="1423"/>
        <v>11</v>
      </c>
      <c r="F3653" s="1">
        <f t="shared" si="1404"/>
        <v>109</v>
      </c>
      <c r="G3653" s="1">
        <f t="shared" si="1405"/>
        <v>8</v>
      </c>
      <c r="H3653" s="1">
        <f t="shared" si="1406"/>
        <v>14</v>
      </c>
    </row>
    <row r="3654" spans="1:16" x14ac:dyDescent="0.55000000000000004">
      <c r="A3654" s="1">
        <f>値貼り付け用シート!F162</f>
        <v>8</v>
      </c>
      <c r="B3654" s="1">
        <f>値貼り付け用シート!G162</f>
        <v>30</v>
      </c>
      <c r="C3654" s="1">
        <v>5</v>
      </c>
      <c r="D3654" s="1">
        <f>IF(OR(ISBLANK(値貼り付け用シート!L162),値貼り付け用シート!L162&gt;9990),NA(),値貼り付け用シート!L162)</f>
        <v>10</v>
      </c>
      <c r="E3654" s="1">
        <f t="shared" si="1423"/>
        <v>10</v>
      </c>
      <c r="F3654" s="1">
        <f t="shared" si="1404"/>
        <v>105</v>
      </c>
      <c r="G3654" s="1">
        <f t="shared" si="1405"/>
        <v>8</v>
      </c>
      <c r="H3654" s="1">
        <f t="shared" si="1406"/>
        <v>13</v>
      </c>
    </row>
    <row r="3655" spans="1:16" x14ac:dyDescent="0.55000000000000004">
      <c r="A3655" s="1">
        <f>値貼り付け用シート!F162</f>
        <v>8</v>
      </c>
      <c r="B3655" s="1">
        <f>値貼り付け用シート!G162</f>
        <v>30</v>
      </c>
      <c r="C3655" s="1">
        <v>6</v>
      </c>
      <c r="D3655" s="1">
        <f>IF(OR(ISBLANK(値貼り付け用シート!M162),値貼り付け用シート!M162&gt;9990),NA(),値貼り付け用シート!M162)</f>
        <v>8</v>
      </c>
      <c r="E3655" s="1">
        <f t="shared" si="1423"/>
        <v>8</v>
      </c>
      <c r="F3655" s="1">
        <f t="shared" si="1404"/>
        <v>99</v>
      </c>
      <c r="G3655" s="1">
        <f t="shared" si="1405"/>
        <v>8</v>
      </c>
      <c r="H3655" s="1">
        <f t="shared" si="1406"/>
        <v>12</v>
      </c>
    </row>
    <row r="3656" spans="1:16" x14ac:dyDescent="0.55000000000000004">
      <c r="A3656" s="1">
        <f>値貼り付け用シート!F162</f>
        <v>8</v>
      </c>
      <c r="B3656" s="1">
        <f>値貼り付け用シート!G162</f>
        <v>30</v>
      </c>
      <c r="C3656" s="1">
        <v>7</v>
      </c>
      <c r="D3656" s="1">
        <f>IF(OR(ISBLANK(値貼り付け用シート!N162),値貼り付け用シート!N162&gt;9990),NA(),値貼り付け用シート!N162)</f>
        <v>8</v>
      </c>
      <c r="E3656" s="1">
        <f t="shared" si="1423"/>
        <v>8</v>
      </c>
      <c r="F3656" s="1">
        <f t="shared" si="1404"/>
        <v>92</v>
      </c>
      <c r="G3656" s="1">
        <f t="shared" si="1405"/>
        <v>8</v>
      </c>
      <c r="H3656" s="1">
        <f t="shared" si="1406"/>
        <v>12</v>
      </c>
    </row>
    <row r="3657" spans="1:16" x14ac:dyDescent="0.55000000000000004">
      <c r="A3657" s="1">
        <f>値貼り付け用シート!F162</f>
        <v>8</v>
      </c>
      <c r="B3657" s="1">
        <f>値貼り付け用シート!G162</f>
        <v>30</v>
      </c>
      <c r="C3657" s="1">
        <v>8</v>
      </c>
      <c r="D3657" s="1">
        <f>IF(OR(ISBLANK(値貼り付け用シート!O162),値貼り付け用シート!O162&gt;9990),NA(),値貼り付け用シート!O162)</f>
        <v>14</v>
      </c>
      <c r="E3657" s="1">
        <f t="shared" si="1423"/>
        <v>14</v>
      </c>
      <c r="F3657" s="1">
        <f t="shared" si="1404"/>
        <v>92</v>
      </c>
      <c r="G3657" s="1">
        <f t="shared" si="1405"/>
        <v>8</v>
      </c>
      <c r="H3657" s="1">
        <f t="shared" si="1406"/>
        <v>12</v>
      </c>
    </row>
    <row r="3658" spans="1:16" x14ac:dyDescent="0.55000000000000004">
      <c r="A3658" s="1">
        <f>値貼り付け用シート!F162</f>
        <v>8</v>
      </c>
      <c r="B3658" s="1">
        <f>値貼り付け用シート!G162</f>
        <v>30</v>
      </c>
      <c r="C3658" s="1">
        <v>9</v>
      </c>
      <c r="D3658" s="1">
        <f>IF(OR(ISBLANK(値貼り付け用シート!P162),値貼り付け用シート!P162&gt;9990),NA(),値貼り付け用シート!P162)</f>
        <v>19</v>
      </c>
      <c r="E3658" s="1">
        <f t="shared" si="1423"/>
        <v>19</v>
      </c>
      <c r="F3658" s="1">
        <f t="shared" si="1404"/>
        <v>97</v>
      </c>
      <c r="G3658" s="1">
        <f t="shared" si="1405"/>
        <v>8</v>
      </c>
      <c r="H3658" s="1">
        <f t="shared" si="1406"/>
        <v>12</v>
      </c>
    </row>
    <row r="3659" spans="1:16" x14ac:dyDescent="0.55000000000000004">
      <c r="A3659" s="1">
        <f>値貼り付け用シート!F162</f>
        <v>8</v>
      </c>
      <c r="B3659" s="1">
        <f>値貼り付け用シート!G162</f>
        <v>30</v>
      </c>
      <c r="C3659" s="1">
        <v>10</v>
      </c>
      <c r="D3659" s="1">
        <f>IF(OR(ISBLANK(値貼り付け用シート!Q162),値貼り付け用シート!Q162&gt;9990),NA(),値貼り付け用シート!Q162)</f>
        <v>25</v>
      </c>
      <c r="E3659" s="1">
        <f t="shared" si="1423"/>
        <v>25</v>
      </c>
      <c r="F3659" s="1">
        <f t="shared" si="1404"/>
        <v>109</v>
      </c>
      <c r="G3659" s="1">
        <f t="shared" si="1405"/>
        <v>8</v>
      </c>
      <c r="H3659" s="1">
        <f t="shared" si="1406"/>
        <v>14</v>
      </c>
    </row>
    <row r="3660" spans="1:16" x14ac:dyDescent="0.55000000000000004">
      <c r="A3660" s="1">
        <f>値貼り付け用シート!F162</f>
        <v>8</v>
      </c>
      <c r="B3660" s="1">
        <f>値貼り付け用シート!G162</f>
        <v>30</v>
      </c>
      <c r="C3660" s="1">
        <v>11</v>
      </c>
      <c r="D3660" s="1" t="e">
        <f>IF(OR(ISBLANK(値貼り付け用シート!R162),値貼り付け用シート!R162&gt;9990),NA(),値貼り付け用シート!R162)</f>
        <v>#N/A</v>
      </c>
      <c r="E3660" s="1">
        <f t="shared" si="1423"/>
        <v>0</v>
      </c>
      <c r="F3660" s="1">
        <f t="shared" si="1404"/>
        <v>95</v>
      </c>
      <c r="G3660" s="1">
        <f t="shared" si="1405"/>
        <v>7</v>
      </c>
      <c r="H3660" s="1">
        <f t="shared" si="1406"/>
        <v>14</v>
      </c>
    </row>
    <row r="3661" spans="1:16" x14ac:dyDescent="0.55000000000000004">
      <c r="A3661" s="1">
        <f>値貼り付け用シート!F162</f>
        <v>8</v>
      </c>
      <c r="B3661" s="1">
        <f>値貼り付け用シート!G162</f>
        <v>30</v>
      </c>
      <c r="C3661" s="1">
        <v>12</v>
      </c>
      <c r="D3661" s="1">
        <f>IF(OR(ISBLANK(値貼り付け用シート!S162),値貼り付け用シート!S162&gt;9990),NA(),値貼り付け用シート!S162)</f>
        <v>21</v>
      </c>
      <c r="E3661" s="1">
        <f t="shared" si="1423"/>
        <v>21</v>
      </c>
      <c r="F3661" s="1">
        <f t="shared" si="1404"/>
        <v>105</v>
      </c>
      <c r="G3661" s="1">
        <f t="shared" si="1405"/>
        <v>7</v>
      </c>
      <c r="H3661" s="1">
        <f t="shared" si="1406"/>
        <v>15</v>
      </c>
    </row>
    <row r="3662" spans="1:16" x14ac:dyDescent="0.55000000000000004">
      <c r="A3662" s="1">
        <f>値貼り付け用シート!F162</f>
        <v>8</v>
      </c>
      <c r="B3662" s="1">
        <f>値貼り付け用シート!G162</f>
        <v>30</v>
      </c>
      <c r="C3662" s="1">
        <v>13</v>
      </c>
      <c r="D3662" s="1">
        <f>IF(OR(ISBLANK(値貼り付け用シート!T162),値貼り付け用シート!T162&gt;9990),NA(),値貼り付け用シート!T162)</f>
        <v>19</v>
      </c>
      <c r="E3662" s="1">
        <f t="shared" si="1423"/>
        <v>19</v>
      </c>
      <c r="F3662" s="1">
        <f t="shared" si="1404"/>
        <v>114</v>
      </c>
      <c r="G3662" s="1">
        <f t="shared" si="1405"/>
        <v>7</v>
      </c>
      <c r="H3662" s="1">
        <f t="shared" si="1406"/>
        <v>16</v>
      </c>
    </row>
    <row r="3663" spans="1:16" x14ac:dyDescent="0.55000000000000004">
      <c r="A3663" s="1">
        <f>値貼り付け用シート!F162</f>
        <v>8</v>
      </c>
      <c r="B3663" s="1">
        <f>値貼り付け用シート!G162</f>
        <v>30</v>
      </c>
      <c r="C3663" s="1">
        <v>14</v>
      </c>
      <c r="D3663" s="1">
        <f>IF(OR(ISBLANK(値貼り付け用シート!U162),値貼り付け用シート!U162&gt;9990),NA(),値貼り付け用シート!U162)</f>
        <v>17</v>
      </c>
      <c r="E3663" s="1">
        <f t="shared" si="1423"/>
        <v>17</v>
      </c>
      <c r="F3663" s="1">
        <f t="shared" si="1404"/>
        <v>123</v>
      </c>
      <c r="G3663" s="1">
        <f t="shared" si="1405"/>
        <v>7</v>
      </c>
      <c r="H3663" s="1">
        <f t="shared" si="1406"/>
        <v>18</v>
      </c>
    </row>
    <row r="3664" spans="1:16" x14ac:dyDescent="0.55000000000000004">
      <c r="A3664" s="1">
        <f>値貼り付け用シート!F162</f>
        <v>8</v>
      </c>
      <c r="B3664" s="1">
        <f>値貼り付け用シート!G162</f>
        <v>30</v>
      </c>
      <c r="C3664" s="1">
        <v>15</v>
      </c>
      <c r="D3664" s="1">
        <f>IF(OR(ISBLANK(値貼り付け用シート!V162),値貼り付け用シート!V162&gt;9990),NA(),値貼り付け用シート!V162)</f>
        <v>17</v>
      </c>
      <c r="E3664" s="1">
        <f t="shared" si="1423"/>
        <v>17</v>
      </c>
      <c r="F3664" s="1">
        <f t="shared" si="1404"/>
        <v>132</v>
      </c>
      <c r="G3664" s="1">
        <f t="shared" si="1405"/>
        <v>7</v>
      </c>
      <c r="H3664" s="1">
        <f t="shared" si="1406"/>
        <v>19</v>
      </c>
    </row>
    <row r="3665" spans="1:16" x14ac:dyDescent="0.55000000000000004">
      <c r="A3665" s="1">
        <f>値貼り付け用シート!F162</f>
        <v>8</v>
      </c>
      <c r="B3665" s="1">
        <f>値貼り付け用シート!G162</f>
        <v>30</v>
      </c>
      <c r="C3665" s="1">
        <v>16</v>
      </c>
      <c r="D3665" s="1">
        <f>IF(OR(ISBLANK(値貼り付け用シート!W162),値貼り付け用シート!W162&gt;9990),NA(),値貼り付け用シート!W162)</f>
        <v>15</v>
      </c>
      <c r="E3665" s="1">
        <f t="shared" si="1423"/>
        <v>15</v>
      </c>
      <c r="F3665" s="1">
        <f t="shared" si="1404"/>
        <v>133</v>
      </c>
      <c r="G3665" s="1">
        <f t="shared" si="1405"/>
        <v>7</v>
      </c>
      <c r="H3665" s="1">
        <f t="shared" si="1406"/>
        <v>19</v>
      </c>
    </row>
    <row r="3666" spans="1:16" x14ac:dyDescent="0.55000000000000004">
      <c r="A3666" s="1">
        <f>値貼り付け用シート!F162</f>
        <v>8</v>
      </c>
      <c r="B3666" s="1">
        <f>値貼り付け用シート!G162</f>
        <v>30</v>
      </c>
      <c r="C3666" s="1">
        <v>17</v>
      </c>
      <c r="D3666" s="1">
        <f>IF(OR(ISBLANK(値貼り付け用シート!X162),値貼り付け用シート!X162&gt;9990),NA(),値貼り付け用シート!X162)</f>
        <v>13</v>
      </c>
      <c r="E3666" s="1">
        <f t="shared" si="1423"/>
        <v>13</v>
      </c>
      <c r="F3666" s="1">
        <f t="shared" si="1404"/>
        <v>127</v>
      </c>
      <c r="G3666" s="1">
        <f t="shared" si="1405"/>
        <v>7</v>
      </c>
      <c r="H3666" s="1">
        <f t="shared" si="1406"/>
        <v>18</v>
      </c>
    </row>
    <row r="3667" spans="1:16" x14ac:dyDescent="0.55000000000000004">
      <c r="A3667" s="1">
        <f>値貼り付け用シート!F162</f>
        <v>8</v>
      </c>
      <c r="B3667" s="1">
        <f>値貼り付け用シート!G162</f>
        <v>30</v>
      </c>
      <c r="C3667" s="1">
        <v>18</v>
      </c>
      <c r="D3667" s="1">
        <f>IF(OR(ISBLANK(値貼り付け用シート!Y162),値貼り付け用シート!Y162&gt;9990),NA(),値貼り付け用シート!Y162)</f>
        <v>12</v>
      </c>
      <c r="E3667" s="1">
        <f t="shared" si="1423"/>
        <v>12</v>
      </c>
      <c r="F3667" s="1">
        <f t="shared" si="1404"/>
        <v>114</v>
      </c>
      <c r="G3667" s="1">
        <f t="shared" si="1405"/>
        <v>7</v>
      </c>
      <c r="H3667" s="1">
        <f t="shared" si="1406"/>
        <v>16</v>
      </c>
    </row>
    <row r="3668" spans="1:16" x14ac:dyDescent="0.55000000000000004">
      <c r="A3668" s="1">
        <f>値貼り付け用シート!F162</f>
        <v>8</v>
      </c>
      <c r="B3668" s="1">
        <f>値貼り付け用シート!G162</f>
        <v>30</v>
      </c>
      <c r="C3668" s="1">
        <v>19</v>
      </c>
      <c r="D3668" s="1">
        <f>IF(OR(ISBLANK(値貼り付け用シート!Z162),値貼り付け用シート!Z162&gt;9990),NA(),値貼り付け用シート!Z162)</f>
        <v>10</v>
      </c>
      <c r="E3668" s="1">
        <f t="shared" si="1423"/>
        <v>10</v>
      </c>
      <c r="F3668" s="1">
        <f t="shared" si="1404"/>
        <v>124</v>
      </c>
      <c r="G3668" s="1">
        <f t="shared" si="1405"/>
        <v>8</v>
      </c>
      <c r="H3668" s="1">
        <f t="shared" si="1406"/>
        <v>16</v>
      </c>
    </row>
    <row r="3669" spans="1:16" x14ac:dyDescent="0.55000000000000004">
      <c r="A3669" s="1">
        <f>値貼り付け用シート!F162</f>
        <v>8</v>
      </c>
      <c r="B3669" s="1">
        <f>値貼り付け用シート!G162</f>
        <v>30</v>
      </c>
      <c r="C3669" s="1">
        <v>20</v>
      </c>
      <c r="D3669" s="1">
        <f>IF(OR(ISBLANK(値貼り付け用シート!AA162),値貼り付け用シート!AA162&gt;9990),NA(),値貼り付け用シート!AA162)</f>
        <v>8</v>
      </c>
      <c r="E3669" s="1">
        <f t="shared" si="1423"/>
        <v>8</v>
      </c>
      <c r="F3669" s="1">
        <f t="shared" si="1404"/>
        <v>111</v>
      </c>
      <c r="G3669" s="1">
        <f t="shared" si="1405"/>
        <v>8</v>
      </c>
      <c r="H3669" s="1">
        <f t="shared" si="1406"/>
        <v>14</v>
      </c>
    </row>
    <row r="3670" spans="1:16" x14ac:dyDescent="0.55000000000000004">
      <c r="A3670" s="1">
        <f>値貼り付け用シート!F162</f>
        <v>8</v>
      </c>
      <c r="B3670" s="1">
        <f>値貼り付け用シート!G162</f>
        <v>30</v>
      </c>
      <c r="C3670" s="1">
        <v>21</v>
      </c>
      <c r="D3670" s="1">
        <f>IF(OR(ISBLANK(値貼り付け用シート!AB162),値貼り付け用シート!AB162&gt;9990),NA(),値貼り付け用シート!AB162)</f>
        <v>6</v>
      </c>
      <c r="E3670" s="1">
        <f t="shared" si="1423"/>
        <v>6</v>
      </c>
      <c r="F3670" s="1">
        <f t="shared" si="1404"/>
        <v>98</v>
      </c>
      <c r="G3670" s="1">
        <f t="shared" si="1405"/>
        <v>8</v>
      </c>
      <c r="H3670" s="1">
        <f t="shared" si="1406"/>
        <v>12</v>
      </c>
    </row>
    <row r="3671" spans="1:16" x14ac:dyDescent="0.55000000000000004">
      <c r="A3671" s="1">
        <f>値貼り付け用シート!F162</f>
        <v>8</v>
      </c>
      <c r="B3671" s="1">
        <f>値貼り付け用シート!G162</f>
        <v>30</v>
      </c>
      <c r="C3671" s="1">
        <v>22</v>
      </c>
      <c r="D3671" s="1">
        <f>IF(OR(ISBLANK(値貼り付け用シート!AC162),値貼り付け用シート!AC162&gt;9990),NA(),値貼り付け用シート!AC162)</f>
        <v>7</v>
      </c>
      <c r="E3671" s="1">
        <f t="shared" si="1423"/>
        <v>7</v>
      </c>
      <c r="F3671" s="1">
        <f t="shared" si="1404"/>
        <v>88</v>
      </c>
      <c r="G3671" s="1">
        <f t="shared" si="1405"/>
        <v>8</v>
      </c>
      <c r="H3671" s="1">
        <f t="shared" si="1406"/>
        <v>11</v>
      </c>
    </row>
    <row r="3672" spans="1:16" x14ac:dyDescent="0.55000000000000004">
      <c r="A3672" s="1">
        <f>値貼り付け用シート!F162</f>
        <v>8</v>
      </c>
      <c r="B3672" s="1">
        <f>値貼り付け用シート!G162</f>
        <v>30</v>
      </c>
      <c r="C3672" s="1">
        <v>23</v>
      </c>
      <c r="D3672" s="1">
        <f>IF(OR(ISBLANK(値貼り付け用シート!AD162),値貼り付け用シート!AD162&gt;9990),NA(),値貼り付け用シート!AD162)</f>
        <v>7</v>
      </c>
      <c r="E3672" s="1">
        <f t="shared" si="1423"/>
        <v>7</v>
      </c>
      <c r="F3672" s="1">
        <f t="shared" si="1404"/>
        <v>78</v>
      </c>
      <c r="G3672" s="1">
        <f t="shared" si="1405"/>
        <v>8</v>
      </c>
      <c r="H3672" s="1">
        <f t="shared" si="1406"/>
        <v>10</v>
      </c>
    </row>
    <row r="3673" spans="1:16" x14ac:dyDescent="0.55000000000000004">
      <c r="A3673" s="1">
        <f>値貼り付け用シート!F162</f>
        <v>8</v>
      </c>
      <c r="B3673" s="1">
        <f>値貼り付け用シート!G162</f>
        <v>30</v>
      </c>
      <c r="C3673" s="1">
        <v>24</v>
      </c>
      <c r="D3673" s="1">
        <f>IF(OR(ISBLANK(値貼り付け用シート!AE162),値貼り付け用シート!AE162&gt;9990),NA(),値貼り付け用シート!AE162)</f>
        <v>6</v>
      </c>
      <c r="E3673" s="1">
        <f t="shared" si="1423"/>
        <v>6</v>
      </c>
      <c r="F3673" s="1">
        <f t="shared" si="1404"/>
        <v>69</v>
      </c>
      <c r="G3673" s="1">
        <f t="shared" si="1405"/>
        <v>8</v>
      </c>
      <c r="H3673" s="1">
        <f t="shared" si="1406"/>
        <v>9</v>
      </c>
    </row>
    <row r="3674" spans="1:16" x14ac:dyDescent="0.55000000000000004">
      <c r="A3674" s="1">
        <f>値貼り付け用シート!F163</f>
        <v>8</v>
      </c>
      <c r="B3674" s="1">
        <f>値貼り付け用シート!G163</f>
        <v>31</v>
      </c>
      <c r="C3674" s="1">
        <v>1</v>
      </c>
      <c r="D3674" s="1">
        <f>IF(OR(ISBLANK(値貼り付け用シート!H163),値貼り付け用シート!H163&gt;9990),NA(),値貼り付け用シート!H163)</f>
        <v>5</v>
      </c>
      <c r="E3674" s="1">
        <f t="shared" si="1423"/>
        <v>5</v>
      </c>
      <c r="F3674" s="1">
        <f t="shared" si="1404"/>
        <v>61</v>
      </c>
      <c r="G3674" s="1">
        <f t="shared" si="1405"/>
        <v>8</v>
      </c>
      <c r="H3674" s="1">
        <f t="shared" si="1406"/>
        <v>8</v>
      </c>
      <c r="I3674" s="1">
        <f t="shared" ref="I3674" si="1424">COUNT(D3674:D3697)</f>
        <v>24</v>
      </c>
      <c r="J3674" s="1">
        <f t="shared" ref="J3674" si="1425">COUNT(H3674:H3697)</f>
        <v>24</v>
      </c>
      <c r="K3674" s="1">
        <f t="shared" ref="K3674" si="1426">IF(AND(I3674&gt;=20,J3674&gt;=20),0,1)</f>
        <v>0</v>
      </c>
      <c r="L3674" s="1">
        <f t="shared" ref="L3674" si="1427">IF(K3674=0,MAX(H3674:H3697),NA())</f>
        <v>17</v>
      </c>
      <c r="M3674" s="1">
        <f t="shared" ref="M3674" si="1428">IF(K3674=0,IF(L3674&lt;=70,1,0),NA())</f>
        <v>1</v>
      </c>
      <c r="N3674" s="1">
        <f t="shared" ref="N3674" si="1429">IF(COUNTIF(D3674:D3697,NA())=24,NA(),MAX(E3674:E3697))</f>
        <v>21</v>
      </c>
      <c r="O3674" s="1">
        <f t="shared" ref="O3674" si="1430">IF(COUNTIF(D3679:D3693,NA())=15,NA(),MAX(E3679:E3693))</f>
        <v>21</v>
      </c>
      <c r="P3674" s="1">
        <f t="shared" ref="P3674" si="1431">COUNTIF(D3674:D3697,"&gt;=120")</f>
        <v>0</v>
      </c>
    </row>
    <row r="3675" spans="1:16" x14ac:dyDescent="0.55000000000000004">
      <c r="A3675" s="1">
        <f>値貼り付け用シート!F163</f>
        <v>8</v>
      </c>
      <c r="B3675" s="1">
        <f>値貼り付け用シート!G163</f>
        <v>31</v>
      </c>
      <c r="C3675" s="1">
        <v>2</v>
      </c>
      <c r="D3675" s="1">
        <f>IF(OR(ISBLANK(値貼り付け用シート!I163),値貼り付け用シート!I163&gt;9990),NA(),値貼り付け用シート!I163)</f>
        <v>7</v>
      </c>
      <c r="E3675" s="1">
        <f t="shared" si="1423"/>
        <v>7</v>
      </c>
      <c r="F3675" s="1">
        <f t="shared" ref="F3675:F3738" si="1432">SUM(E3668:E3675)</f>
        <v>56</v>
      </c>
      <c r="G3675" s="1">
        <f t="shared" ref="G3675:G3738" si="1433">COUNT(D3668:D3675)</f>
        <v>8</v>
      </c>
      <c r="H3675" s="1">
        <f t="shared" ref="H3675:H3738" si="1434">IF(G3675&gt;=6,ROUND(F3675/G3675,0),NA())</f>
        <v>7</v>
      </c>
    </row>
    <row r="3676" spans="1:16" x14ac:dyDescent="0.55000000000000004">
      <c r="A3676" s="1">
        <f>値貼り付け用シート!F163</f>
        <v>8</v>
      </c>
      <c r="B3676" s="1">
        <f>値貼り付け用シート!G163</f>
        <v>31</v>
      </c>
      <c r="C3676" s="1">
        <v>3</v>
      </c>
      <c r="D3676" s="1">
        <f>IF(OR(ISBLANK(値貼り付け用シート!J163),値貼り付け用シート!J163&gt;9990),NA(),値貼り付け用シート!J163)</f>
        <v>8</v>
      </c>
      <c r="E3676" s="1">
        <f t="shared" si="1423"/>
        <v>8</v>
      </c>
      <c r="F3676" s="1">
        <f t="shared" si="1432"/>
        <v>54</v>
      </c>
      <c r="G3676" s="1">
        <f t="shared" si="1433"/>
        <v>8</v>
      </c>
      <c r="H3676" s="1">
        <f t="shared" si="1434"/>
        <v>7</v>
      </c>
    </row>
    <row r="3677" spans="1:16" x14ac:dyDescent="0.55000000000000004">
      <c r="A3677" s="1">
        <f>値貼り付け用シート!F163</f>
        <v>8</v>
      </c>
      <c r="B3677" s="1">
        <f>値貼り付け用シート!G163</f>
        <v>31</v>
      </c>
      <c r="C3677" s="1">
        <v>4</v>
      </c>
      <c r="D3677" s="1">
        <f>IF(OR(ISBLANK(値貼り付け用シート!K163),値貼り付け用シート!K163&gt;9990),NA(),値貼り付け用シート!K163)</f>
        <v>8</v>
      </c>
      <c r="E3677" s="1">
        <f t="shared" si="1423"/>
        <v>8</v>
      </c>
      <c r="F3677" s="1">
        <f t="shared" si="1432"/>
        <v>54</v>
      </c>
      <c r="G3677" s="1">
        <f t="shared" si="1433"/>
        <v>8</v>
      </c>
      <c r="H3677" s="1">
        <f t="shared" si="1434"/>
        <v>7</v>
      </c>
    </row>
    <row r="3678" spans="1:16" x14ac:dyDescent="0.55000000000000004">
      <c r="A3678" s="1">
        <f>値貼り付け用シート!F163</f>
        <v>8</v>
      </c>
      <c r="B3678" s="1">
        <f>値貼り付け用シート!G163</f>
        <v>31</v>
      </c>
      <c r="C3678" s="1">
        <v>5</v>
      </c>
      <c r="D3678" s="1">
        <f>IF(OR(ISBLANK(値貼り付け用シート!L163),値貼り付け用シート!L163&gt;9990),NA(),値貼り付け用シート!L163)</f>
        <v>7</v>
      </c>
      <c r="E3678" s="1">
        <f t="shared" si="1423"/>
        <v>7</v>
      </c>
      <c r="F3678" s="1">
        <f t="shared" si="1432"/>
        <v>55</v>
      </c>
      <c r="G3678" s="1">
        <f t="shared" si="1433"/>
        <v>8</v>
      </c>
      <c r="H3678" s="1">
        <f t="shared" si="1434"/>
        <v>7</v>
      </c>
    </row>
    <row r="3679" spans="1:16" x14ac:dyDescent="0.55000000000000004">
      <c r="A3679" s="1">
        <f>値貼り付け用シート!F163</f>
        <v>8</v>
      </c>
      <c r="B3679" s="1">
        <f>値貼り付け用シート!G163</f>
        <v>31</v>
      </c>
      <c r="C3679" s="1">
        <v>6</v>
      </c>
      <c r="D3679" s="1">
        <f>IF(OR(ISBLANK(値貼り付け用シート!M163),値貼り付け用シート!M163&gt;9990),NA(),値貼り付け用シート!M163)</f>
        <v>4</v>
      </c>
      <c r="E3679" s="1">
        <f t="shared" si="1423"/>
        <v>4</v>
      </c>
      <c r="F3679" s="1">
        <f t="shared" si="1432"/>
        <v>52</v>
      </c>
      <c r="G3679" s="1">
        <f t="shared" si="1433"/>
        <v>8</v>
      </c>
      <c r="H3679" s="1">
        <f t="shared" si="1434"/>
        <v>7</v>
      </c>
    </row>
    <row r="3680" spans="1:16" x14ac:dyDescent="0.55000000000000004">
      <c r="A3680" s="1">
        <f>値貼り付け用シート!F163</f>
        <v>8</v>
      </c>
      <c r="B3680" s="1">
        <f>値貼り付け用シート!G163</f>
        <v>31</v>
      </c>
      <c r="C3680" s="1">
        <v>7</v>
      </c>
      <c r="D3680" s="1">
        <f>IF(OR(ISBLANK(値貼り付け用シート!N163),値貼り付け用シート!N163&gt;9990),NA(),値貼り付け用シート!N163)</f>
        <v>6</v>
      </c>
      <c r="E3680" s="1">
        <f t="shared" si="1423"/>
        <v>6</v>
      </c>
      <c r="F3680" s="1">
        <f t="shared" si="1432"/>
        <v>51</v>
      </c>
      <c r="G3680" s="1">
        <f t="shared" si="1433"/>
        <v>8</v>
      </c>
      <c r="H3680" s="1">
        <f t="shared" si="1434"/>
        <v>6</v>
      </c>
    </row>
    <row r="3681" spans="1:8" x14ac:dyDescent="0.55000000000000004">
      <c r="A3681" s="1">
        <f>値貼り付け用シート!F163</f>
        <v>8</v>
      </c>
      <c r="B3681" s="1">
        <f>値貼り付け用シート!G163</f>
        <v>31</v>
      </c>
      <c r="C3681" s="1">
        <v>8</v>
      </c>
      <c r="D3681" s="1">
        <f>IF(OR(ISBLANK(値貼り付け用シート!O163),値貼り付け用シート!O163&gt;9990),NA(),値貼り付け用シート!O163)</f>
        <v>8</v>
      </c>
      <c r="E3681" s="1">
        <f t="shared" si="1423"/>
        <v>8</v>
      </c>
      <c r="F3681" s="1">
        <f t="shared" si="1432"/>
        <v>53</v>
      </c>
      <c r="G3681" s="1">
        <f t="shared" si="1433"/>
        <v>8</v>
      </c>
      <c r="H3681" s="1">
        <f t="shared" si="1434"/>
        <v>7</v>
      </c>
    </row>
    <row r="3682" spans="1:8" x14ac:dyDescent="0.55000000000000004">
      <c r="A3682" s="1">
        <f>値貼り付け用シート!F163</f>
        <v>8</v>
      </c>
      <c r="B3682" s="1">
        <f>値貼り付け用シート!G163</f>
        <v>31</v>
      </c>
      <c r="C3682" s="1">
        <v>9</v>
      </c>
      <c r="D3682" s="1">
        <f>IF(OR(ISBLANK(値貼り付け用シート!P163),値貼り付け用シート!P163&gt;9990),NA(),値貼り付け用シート!P163)</f>
        <v>10</v>
      </c>
      <c r="E3682" s="1">
        <f t="shared" si="1423"/>
        <v>10</v>
      </c>
      <c r="F3682" s="1">
        <f t="shared" si="1432"/>
        <v>58</v>
      </c>
      <c r="G3682" s="1">
        <f t="shared" si="1433"/>
        <v>8</v>
      </c>
      <c r="H3682" s="1">
        <f t="shared" si="1434"/>
        <v>7</v>
      </c>
    </row>
    <row r="3683" spans="1:8" x14ac:dyDescent="0.55000000000000004">
      <c r="A3683" s="1">
        <f>値貼り付け用シート!F163</f>
        <v>8</v>
      </c>
      <c r="B3683" s="1">
        <f>値貼り付け用シート!G163</f>
        <v>31</v>
      </c>
      <c r="C3683" s="1">
        <v>10</v>
      </c>
      <c r="D3683" s="1">
        <f>IF(OR(ISBLANK(値貼り付け用シート!Q163),値貼り付け用シート!Q163&gt;9990),NA(),値貼り付け用シート!Q163)</f>
        <v>11</v>
      </c>
      <c r="E3683" s="1">
        <f t="shared" si="1423"/>
        <v>11</v>
      </c>
      <c r="F3683" s="1">
        <f t="shared" si="1432"/>
        <v>62</v>
      </c>
      <c r="G3683" s="1">
        <f t="shared" si="1433"/>
        <v>8</v>
      </c>
      <c r="H3683" s="1">
        <f t="shared" si="1434"/>
        <v>8</v>
      </c>
    </row>
    <row r="3684" spans="1:8" x14ac:dyDescent="0.55000000000000004">
      <c r="A3684" s="1">
        <f>値貼り付け用シート!F163</f>
        <v>8</v>
      </c>
      <c r="B3684" s="1">
        <f>値貼り付け用シート!G163</f>
        <v>31</v>
      </c>
      <c r="C3684" s="1">
        <v>11</v>
      </c>
      <c r="D3684" s="1">
        <f>IF(OR(ISBLANK(値貼り付け用シート!R163),値貼り付け用シート!R163&gt;9990),NA(),値貼り付け用シート!R163)</f>
        <v>16</v>
      </c>
      <c r="E3684" s="1">
        <f t="shared" si="1423"/>
        <v>16</v>
      </c>
      <c r="F3684" s="1">
        <f t="shared" si="1432"/>
        <v>70</v>
      </c>
      <c r="G3684" s="1">
        <f t="shared" si="1433"/>
        <v>8</v>
      </c>
      <c r="H3684" s="1">
        <f t="shared" si="1434"/>
        <v>9</v>
      </c>
    </row>
    <row r="3685" spans="1:8" x14ac:dyDescent="0.55000000000000004">
      <c r="A3685" s="1">
        <f>値貼り付け用シート!F163</f>
        <v>8</v>
      </c>
      <c r="B3685" s="1">
        <f>値貼り付け用シート!G163</f>
        <v>31</v>
      </c>
      <c r="C3685" s="1">
        <v>12</v>
      </c>
      <c r="D3685" s="1">
        <f>IF(OR(ISBLANK(値貼り付け用シート!S163),値貼り付け用シート!S163&gt;9990),NA(),値貼り付け用シート!S163)</f>
        <v>19</v>
      </c>
      <c r="E3685" s="1">
        <f t="shared" si="1423"/>
        <v>19</v>
      </c>
      <c r="F3685" s="1">
        <f t="shared" si="1432"/>
        <v>81</v>
      </c>
      <c r="G3685" s="1">
        <f t="shared" si="1433"/>
        <v>8</v>
      </c>
      <c r="H3685" s="1">
        <f t="shared" si="1434"/>
        <v>10</v>
      </c>
    </row>
    <row r="3686" spans="1:8" x14ac:dyDescent="0.55000000000000004">
      <c r="A3686" s="1">
        <f>値貼り付け用シート!F163</f>
        <v>8</v>
      </c>
      <c r="B3686" s="1">
        <f>値貼り付け用シート!G163</f>
        <v>31</v>
      </c>
      <c r="C3686" s="1">
        <v>13</v>
      </c>
      <c r="D3686" s="1">
        <f>IF(OR(ISBLANK(値貼り付け用シート!T163),値貼り付け用シート!T163&gt;9990),NA(),値貼り付け用シート!T163)</f>
        <v>21</v>
      </c>
      <c r="E3686" s="1">
        <f t="shared" si="1423"/>
        <v>21</v>
      </c>
      <c r="F3686" s="1">
        <f t="shared" si="1432"/>
        <v>95</v>
      </c>
      <c r="G3686" s="1">
        <f t="shared" si="1433"/>
        <v>8</v>
      </c>
      <c r="H3686" s="1">
        <f t="shared" si="1434"/>
        <v>12</v>
      </c>
    </row>
    <row r="3687" spans="1:8" x14ac:dyDescent="0.55000000000000004">
      <c r="A3687" s="1">
        <f>値貼り付け用シート!F163</f>
        <v>8</v>
      </c>
      <c r="B3687" s="1">
        <f>値貼り付け用シート!G163</f>
        <v>31</v>
      </c>
      <c r="C3687" s="1">
        <v>14</v>
      </c>
      <c r="D3687" s="1">
        <f>IF(OR(ISBLANK(値貼り付け用シート!U163),値貼り付け用シート!U163&gt;9990),NA(),値貼り付け用シート!U163)</f>
        <v>18</v>
      </c>
      <c r="E3687" s="1">
        <f t="shared" si="1423"/>
        <v>18</v>
      </c>
      <c r="F3687" s="1">
        <f t="shared" si="1432"/>
        <v>109</v>
      </c>
      <c r="G3687" s="1">
        <f t="shared" si="1433"/>
        <v>8</v>
      </c>
      <c r="H3687" s="1">
        <f t="shared" si="1434"/>
        <v>14</v>
      </c>
    </row>
    <row r="3688" spans="1:8" x14ac:dyDescent="0.55000000000000004">
      <c r="A3688" s="1">
        <f>値貼り付け用シート!F163</f>
        <v>8</v>
      </c>
      <c r="B3688" s="1">
        <f>値貼り付け用シート!G163</f>
        <v>31</v>
      </c>
      <c r="C3688" s="1">
        <v>15</v>
      </c>
      <c r="D3688" s="1">
        <f>IF(OR(ISBLANK(値貼り付け用シート!V163),値貼り付け用シート!V163&gt;9990),NA(),値貼り付け用シート!V163)</f>
        <v>19</v>
      </c>
      <c r="E3688" s="1">
        <f t="shared" si="1423"/>
        <v>19</v>
      </c>
      <c r="F3688" s="1">
        <f t="shared" si="1432"/>
        <v>122</v>
      </c>
      <c r="G3688" s="1">
        <f t="shared" si="1433"/>
        <v>8</v>
      </c>
      <c r="H3688" s="1">
        <f t="shared" si="1434"/>
        <v>15</v>
      </c>
    </row>
    <row r="3689" spans="1:8" x14ac:dyDescent="0.55000000000000004">
      <c r="A3689" s="1">
        <f>値貼り付け用シート!F163</f>
        <v>8</v>
      </c>
      <c r="B3689" s="1">
        <f>値貼り付け用シート!G163</f>
        <v>31</v>
      </c>
      <c r="C3689" s="1">
        <v>16</v>
      </c>
      <c r="D3689" s="1">
        <f>IF(OR(ISBLANK(値貼り付け用シート!W163),値貼り付け用シート!W163&gt;9990),NA(),値貼り付け用シート!W163)</f>
        <v>15</v>
      </c>
      <c r="E3689" s="1">
        <f t="shared" si="1423"/>
        <v>15</v>
      </c>
      <c r="F3689" s="1">
        <f t="shared" si="1432"/>
        <v>129</v>
      </c>
      <c r="G3689" s="1">
        <f t="shared" si="1433"/>
        <v>8</v>
      </c>
      <c r="H3689" s="1">
        <f t="shared" si="1434"/>
        <v>16</v>
      </c>
    </row>
    <row r="3690" spans="1:8" x14ac:dyDescent="0.55000000000000004">
      <c r="A3690" s="1">
        <f>値貼り付け用シート!F163</f>
        <v>8</v>
      </c>
      <c r="B3690" s="1">
        <f>値貼り付け用シート!G163</f>
        <v>31</v>
      </c>
      <c r="C3690" s="1">
        <v>17</v>
      </c>
      <c r="D3690" s="1">
        <f>IF(OR(ISBLANK(値貼り付け用シート!X163),値貼り付け用シート!X163&gt;9990),NA(),値貼り付け用シート!X163)</f>
        <v>15</v>
      </c>
      <c r="E3690" s="1">
        <f t="shared" si="1423"/>
        <v>15</v>
      </c>
      <c r="F3690" s="1">
        <f t="shared" si="1432"/>
        <v>134</v>
      </c>
      <c r="G3690" s="1">
        <f t="shared" si="1433"/>
        <v>8</v>
      </c>
      <c r="H3690" s="1">
        <f t="shared" si="1434"/>
        <v>17</v>
      </c>
    </row>
    <row r="3691" spans="1:8" x14ac:dyDescent="0.55000000000000004">
      <c r="A3691" s="1">
        <f>値貼り付け用シート!F163</f>
        <v>8</v>
      </c>
      <c r="B3691" s="1">
        <f>値貼り付け用シート!G163</f>
        <v>31</v>
      </c>
      <c r="C3691" s="1">
        <v>18</v>
      </c>
      <c r="D3691" s="1">
        <f>IF(OR(ISBLANK(値貼り付け用シート!Y163),値貼り付け用シート!Y163&gt;9990),NA(),値貼り付け用シート!Y163)</f>
        <v>12</v>
      </c>
      <c r="E3691" s="1">
        <f t="shared" si="1423"/>
        <v>12</v>
      </c>
      <c r="F3691" s="1">
        <f t="shared" si="1432"/>
        <v>135</v>
      </c>
      <c r="G3691" s="1">
        <f t="shared" si="1433"/>
        <v>8</v>
      </c>
      <c r="H3691" s="1">
        <f t="shared" si="1434"/>
        <v>17</v>
      </c>
    </row>
    <row r="3692" spans="1:8" x14ac:dyDescent="0.55000000000000004">
      <c r="A3692" s="1">
        <f>値貼り付け用シート!F163</f>
        <v>8</v>
      </c>
      <c r="B3692" s="1">
        <f>値貼り付け用シート!G163</f>
        <v>31</v>
      </c>
      <c r="C3692" s="1">
        <v>19</v>
      </c>
      <c r="D3692" s="1">
        <f>IF(OR(ISBLANK(値貼り付け用シート!Z163),値貼り付け用シート!Z163&gt;9990),NA(),値貼り付け用シート!Z163)</f>
        <v>12</v>
      </c>
      <c r="E3692" s="1">
        <f t="shared" si="1423"/>
        <v>12</v>
      </c>
      <c r="F3692" s="1">
        <f t="shared" si="1432"/>
        <v>131</v>
      </c>
      <c r="G3692" s="1">
        <f t="shared" si="1433"/>
        <v>8</v>
      </c>
      <c r="H3692" s="1">
        <f t="shared" si="1434"/>
        <v>16</v>
      </c>
    </row>
    <row r="3693" spans="1:8" x14ac:dyDescent="0.55000000000000004">
      <c r="A3693" s="1">
        <f>値貼り付け用シート!F163</f>
        <v>8</v>
      </c>
      <c r="B3693" s="1">
        <f>値貼り付け用シート!G163</f>
        <v>31</v>
      </c>
      <c r="C3693" s="1">
        <v>20</v>
      </c>
      <c r="D3693" s="1">
        <f>IF(OR(ISBLANK(値貼り付け用シート!AA163),値貼り付け用シート!AA163&gt;9990),NA(),値貼り付け用シート!AA163)</f>
        <v>9</v>
      </c>
      <c r="E3693" s="1">
        <f t="shared" si="1423"/>
        <v>9</v>
      </c>
      <c r="F3693" s="1">
        <f t="shared" si="1432"/>
        <v>121</v>
      </c>
      <c r="G3693" s="1">
        <f t="shared" si="1433"/>
        <v>8</v>
      </c>
      <c r="H3693" s="1">
        <f t="shared" si="1434"/>
        <v>15</v>
      </c>
    </row>
    <row r="3694" spans="1:8" x14ac:dyDescent="0.55000000000000004">
      <c r="A3694" s="1">
        <f>値貼り付け用シート!F163</f>
        <v>8</v>
      </c>
      <c r="B3694" s="1">
        <f>値貼り付け用シート!G163</f>
        <v>31</v>
      </c>
      <c r="C3694" s="1">
        <v>21</v>
      </c>
      <c r="D3694" s="1">
        <f>IF(OR(ISBLANK(値貼り付け用シート!AB163),値貼り付け用シート!AB163&gt;9990),NA(),値貼り付け用シート!AB163)</f>
        <v>9</v>
      </c>
      <c r="E3694" s="1">
        <f t="shared" si="1423"/>
        <v>9</v>
      </c>
      <c r="F3694" s="1">
        <f t="shared" si="1432"/>
        <v>109</v>
      </c>
      <c r="G3694" s="1">
        <f t="shared" si="1433"/>
        <v>8</v>
      </c>
      <c r="H3694" s="1">
        <f t="shared" si="1434"/>
        <v>14</v>
      </c>
    </row>
    <row r="3695" spans="1:8" x14ac:dyDescent="0.55000000000000004">
      <c r="A3695" s="1">
        <f>値貼り付け用シート!F163</f>
        <v>8</v>
      </c>
      <c r="B3695" s="1">
        <f>値貼り付け用シート!G163</f>
        <v>31</v>
      </c>
      <c r="C3695" s="1">
        <v>22</v>
      </c>
      <c r="D3695" s="1">
        <f>IF(OR(ISBLANK(値貼り付け用シート!AC163),値貼り付け用シート!AC163&gt;9990),NA(),値貼り付け用シート!AC163)</f>
        <v>8</v>
      </c>
      <c r="E3695" s="1">
        <f t="shared" si="1423"/>
        <v>8</v>
      </c>
      <c r="F3695" s="1">
        <f t="shared" si="1432"/>
        <v>99</v>
      </c>
      <c r="G3695" s="1">
        <f t="shared" si="1433"/>
        <v>8</v>
      </c>
      <c r="H3695" s="1">
        <f t="shared" si="1434"/>
        <v>12</v>
      </c>
    </row>
    <row r="3696" spans="1:8" x14ac:dyDescent="0.55000000000000004">
      <c r="A3696" s="1">
        <f>値貼り付け用シート!F163</f>
        <v>8</v>
      </c>
      <c r="B3696" s="1">
        <f>値貼り付け用シート!G163</f>
        <v>31</v>
      </c>
      <c r="C3696" s="1">
        <v>23</v>
      </c>
      <c r="D3696" s="1">
        <f>IF(OR(ISBLANK(値貼り付け用シート!AD163),値貼り付け用シート!AD163&gt;9990),NA(),値貼り付け用シート!AD163)</f>
        <v>9</v>
      </c>
      <c r="E3696" s="1">
        <f t="shared" si="1423"/>
        <v>9</v>
      </c>
      <c r="F3696" s="1">
        <f t="shared" si="1432"/>
        <v>89</v>
      </c>
      <c r="G3696" s="1">
        <f t="shared" si="1433"/>
        <v>8</v>
      </c>
      <c r="H3696" s="1">
        <f t="shared" si="1434"/>
        <v>11</v>
      </c>
    </row>
    <row r="3697" spans="1:16" x14ac:dyDescent="0.55000000000000004">
      <c r="A3697" s="1">
        <f>値貼り付け用シート!F163</f>
        <v>8</v>
      </c>
      <c r="B3697" s="1">
        <f>値貼り付け用シート!G163</f>
        <v>31</v>
      </c>
      <c r="C3697" s="1">
        <v>24</v>
      </c>
      <c r="D3697" s="1">
        <f>IF(OR(ISBLANK(値貼り付け用シート!AE163),値貼り付け用シート!AE163&gt;9990),NA(),値貼り付け用シート!AE163)</f>
        <v>9</v>
      </c>
      <c r="E3697" s="1">
        <f t="shared" si="1423"/>
        <v>9</v>
      </c>
      <c r="F3697" s="1">
        <f t="shared" si="1432"/>
        <v>83</v>
      </c>
      <c r="G3697" s="1">
        <f t="shared" si="1433"/>
        <v>8</v>
      </c>
      <c r="H3697" s="1">
        <f t="shared" si="1434"/>
        <v>10</v>
      </c>
    </row>
    <row r="3698" spans="1:16" x14ac:dyDescent="0.55000000000000004">
      <c r="A3698" s="1">
        <f>値貼り付け用シート!F164</f>
        <v>9</v>
      </c>
      <c r="B3698" s="1">
        <f>値貼り付け用シート!G164</f>
        <v>1</v>
      </c>
      <c r="C3698" s="1">
        <v>1</v>
      </c>
      <c r="D3698" s="1">
        <f>IF(OR(ISBLANK(値貼り付け用シート!H164),値貼り付け用シート!H164&gt;9990),NA(),値貼り付け用シート!H164)</f>
        <v>8</v>
      </c>
      <c r="E3698" s="1">
        <f t="shared" si="1423"/>
        <v>8</v>
      </c>
      <c r="F3698" s="1">
        <f t="shared" si="1432"/>
        <v>76</v>
      </c>
      <c r="G3698" s="1">
        <f t="shared" si="1433"/>
        <v>8</v>
      </c>
      <c r="H3698" s="1">
        <f t="shared" si="1434"/>
        <v>10</v>
      </c>
      <c r="I3698" s="1">
        <f t="shared" ref="I3698" si="1435">COUNT(D3698:D3721)</f>
        <v>24</v>
      </c>
      <c r="J3698" s="1">
        <f t="shared" ref="J3698" si="1436">COUNT(H3698:H3721)</f>
        <v>24</v>
      </c>
      <c r="K3698" s="1">
        <f t="shared" ref="K3698" si="1437">IF(AND(I3698&gt;=20,J3698&gt;=20),0,1)</f>
        <v>0</v>
      </c>
      <c r="L3698" s="1">
        <f t="shared" ref="L3698" si="1438">IF(K3698=0,MAX(H3698:H3721),NA())</f>
        <v>20</v>
      </c>
      <c r="M3698" s="1">
        <f t="shared" ref="M3698" si="1439">IF(K3698=0,IF(L3698&lt;=70,1,0),NA())</f>
        <v>1</v>
      </c>
      <c r="N3698" s="1">
        <f t="shared" ref="N3698" si="1440">IF(COUNTIF(D3698:D3721,NA())=24,NA(),MAX(E3698:E3721))</f>
        <v>25</v>
      </c>
      <c r="O3698" s="1">
        <f t="shared" ref="O3698" si="1441">IF(COUNTIF(D3703:D3717,NA())=15,NA(),MAX(E3703:E3717))</f>
        <v>25</v>
      </c>
      <c r="P3698" s="1">
        <f t="shared" ref="P3698" si="1442">COUNTIF(D3698:D3721,"&gt;=120")</f>
        <v>0</v>
      </c>
    </row>
    <row r="3699" spans="1:16" x14ac:dyDescent="0.55000000000000004">
      <c r="A3699" s="1">
        <f>値貼り付け用シート!F164</f>
        <v>9</v>
      </c>
      <c r="B3699" s="1">
        <f>値貼り付け用シート!G164</f>
        <v>1</v>
      </c>
      <c r="C3699" s="1">
        <v>2</v>
      </c>
      <c r="D3699" s="1">
        <f>IF(OR(ISBLANK(値貼り付け用シート!I164),値貼り付け用シート!I164&gt;9990),NA(),値貼り付け用シート!I164)</f>
        <v>9</v>
      </c>
      <c r="E3699" s="1">
        <f t="shared" si="1423"/>
        <v>9</v>
      </c>
      <c r="F3699" s="1">
        <f t="shared" si="1432"/>
        <v>73</v>
      </c>
      <c r="G3699" s="1">
        <f t="shared" si="1433"/>
        <v>8</v>
      </c>
      <c r="H3699" s="1">
        <f t="shared" si="1434"/>
        <v>9</v>
      </c>
    </row>
    <row r="3700" spans="1:16" x14ac:dyDescent="0.55000000000000004">
      <c r="A3700" s="1">
        <f>値貼り付け用シート!F164</f>
        <v>9</v>
      </c>
      <c r="B3700" s="1">
        <f>値貼り付け用シート!G164</f>
        <v>1</v>
      </c>
      <c r="C3700" s="1">
        <v>3</v>
      </c>
      <c r="D3700" s="1">
        <f>IF(OR(ISBLANK(値貼り付け用シート!J164),値貼り付け用シート!J164&gt;9990),NA(),値貼り付け用シート!J164)</f>
        <v>9</v>
      </c>
      <c r="E3700" s="1">
        <f t="shared" si="1423"/>
        <v>9</v>
      </c>
      <c r="F3700" s="1">
        <f t="shared" si="1432"/>
        <v>70</v>
      </c>
      <c r="G3700" s="1">
        <f t="shared" si="1433"/>
        <v>8</v>
      </c>
      <c r="H3700" s="1">
        <f t="shared" si="1434"/>
        <v>9</v>
      </c>
    </row>
    <row r="3701" spans="1:16" x14ac:dyDescent="0.55000000000000004">
      <c r="A3701" s="1">
        <f>値貼り付け用シート!F164</f>
        <v>9</v>
      </c>
      <c r="B3701" s="1">
        <f>値貼り付け用シート!G164</f>
        <v>1</v>
      </c>
      <c r="C3701" s="1">
        <v>4</v>
      </c>
      <c r="D3701" s="1">
        <f>IF(OR(ISBLANK(値貼り付け用シート!K164),値貼り付け用シート!K164&gt;9990),NA(),値貼り付け用シート!K164)</f>
        <v>9</v>
      </c>
      <c r="E3701" s="1">
        <f t="shared" si="1423"/>
        <v>9</v>
      </c>
      <c r="F3701" s="1">
        <f t="shared" si="1432"/>
        <v>70</v>
      </c>
      <c r="G3701" s="1">
        <f t="shared" si="1433"/>
        <v>8</v>
      </c>
      <c r="H3701" s="1">
        <f t="shared" si="1434"/>
        <v>9</v>
      </c>
    </row>
    <row r="3702" spans="1:16" x14ac:dyDescent="0.55000000000000004">
      <c r="A3702" s="1">
        <f>値貼り付け用シート!F164</f>
        <v>9</v>
      </c>
      <c r="B3702" s="1">
        <f>値貼り付け用シート!G164</f>
        <v>1</v>
      </c>
      <c r="C3702" s="1">
        <v>5</v>
      </c>
      <c r="D3702" s="1">
        <f>IF(OR(ISBLANK(値貼り付け用シート!L164),値貼り付け用シート!L164&gt;9990),NA(),値貼り付け用シート!L164)</f>
        <v>9</v>
      </c>
      <c r="E3702" s="1">
        <f t="shared" si="1423"/>
        <v>9</v>
      </c>
      <c r="F3702" s="1">
        <f t="shared" si="1432"/>
        <v>70</v>
      </c>
      <c r="G3702" s="1">
        <f t="shared" si="1433"/>
        <v>8</v>
      </c>
      <c r="H3702" s="1">
        <f t="shared" si="1434"/>
        <v>9</v>
      </c>
    </row>
    <row r="3703" spans="1:16" x14ac:dyDescent="0.55000000000000004">
      <c r="A3703" s="1">
        <f>値貼り付け用シート!F164</f>
        <v>9</v>
      </c>
      <c r="B3703" s="1">
        <f>値貼り付け用シート!G164</f>
        <v>1</v>
      </c>
      <c r="C3703" s="1">
        <v>6</v>
      </c>
      <c r="D3703" s="1">
        <f>IF(OR(ISBLANK(値貼り付け用シート!M164),値貼り付け用シート!M164&gt;9990),NA(),値貼り付け用シート!M164)</f>
        <v>7</v>
      </c>
      <c r="E3703" s="1">
        <f t="shared" si="1423"/>
        <v>7</v>
      </c>
      <c r="F3703" s="1">
        <f t="shared" si="1432"/>
        <v>69</v>
      </c>
      <c r="G3703" s="1">
        <f t="shared" si="1433"/>
        <v>8</v>
      </c>
      <c r="H3703" s="1">
        <f t="shared" si="1434"/>
        <v>9</v>
      </c>
    </row>
    <row r="3704" spans="1:16" x14ac:dyDescent="0.55000000000000004">
      <c r="A3704" s="1">
        <f>値貼り付け用シート!F164</f>
        <v>9</v>
      </c>
      <c r="B3704" s="1">
        <f>値貼り付け用シート!G164</f>
        <v>1</v>
      </c>
      <c r="C3704" s="1">
        <v>7</v>
      </c>
      <c r="D3704" s="1">
        <f>IF(OR(ISBLANK(値貼り付け用シート!N164),値貼り付け用シート!N164&gt;9990),NA(),値貼り付け用シート!N164)</f>
        <v>8</v>
      </c>
      <c r="E3704" s="1">
        <f t="shared" si="1423"/>
        <v>8</v>
      </c>
      <c r="F3704" s="1">
        <f t="shared" si="1432"/>
        <v>68</v>
      </c>
      <c r="G3704" s="1">
        <f t="shared" si="1433"/>
        <v>8</v>
      </c>
      <c r="H3704" s="1">
        <f t="shared" si="1434"/>
        <v>9</v>
      </c>
    </row>
    <row r="3705" spans="1:16" x14ac:dyDescent="0.55000000000000004">
      <c r="A3705" s="1">
        <f>値貼り付け用シート!F164</f>
        <v>9</v>
      </c>
      <c r="B3705" s="1">
        <f>値貼り付け用シート!G164</f>
        <v>1</v>
      </c>
      <c r="C3705" s="1">
        <v>8</v>
      </c>
      <c r="D3705" s="1">
        <f>IF(OR(ISBLANK(値貼り付け用シート!O164),値貼り付け用シート!O164&gt;9990),NA(),値貼り付け用シート!O164)</f>
        <v>10</v>
      </c>
      <c r="E3705" s="1">
        <f t="shared" si="1423"/>
        <v>10</v>
      </c>
      <c r="F3705" s="1">
        <f t="shared" si="1432"/>
        <v>69</v>
      </c>
      <c r="G3705" s="1">
        <f t="shared" si="1433"/>
        <v>8</v>
      </c>
      <c r="H3705" s="1">
        <f t="shared" si="1434"/>
        <v>9</v>
      </c>
    </row>
    <row r="3706" spans="1:16" x14ac:dyDescent="0.55000000000000004">
      <c r="A3706" s="1">
        <f>値貼り付け用シート!F164</f>
        <v>9</v>
      </c>
      <c r="B3706" s="1">
        <f>値貼り付け用シート!G164</f>
        <v>1</v>
      </c>
      <c r="C3706" s="1">
        <v>9</v>
      </c>
      <c r="D3706" s="1">
        <f>IF(OR(ISBLANK(値貼り付け用シート!P164),値貼り付け用シート!P164&gt;9990),NA(),値貼り付け用シート!P164)</f>
        <v>12</v>
      </c>
      <c r="E3706" s="1">
        <f t="shared" si="1423"/>
        <v>12</v>
      </c>
      <c r="F3706" s="1">
        <f t="shared" si="1432"/>
        <v>73</v>
      </c>
      <c r="G3706" s="1">
        <f t="shared" si="1433"/>
        <v>8</v>
      </c>
      <c r="H3706" s="1">
        <f t="shared" si="1434"/>
        <v>9</v>
      </c>
    </row>
    <row r="3707" spans="1:16" x14ac:dyDescent="0.55000000000000004">
      <c r="A3707" s="1">
        <f>値貼り付け用シート!F164</f>
        <v>9</v>
      </c>
      <c r="B3707" s="1">
        <f>値貼り付け用シート!G164</f>
        <v>1</v>
      </c>
      <c r="C3707" s="1">
        <v>10</v>
      </c>
      <c r="D3707" s="1">
        <f>IF(OR(ISBLANK(値貼り付け用シート!Q164),値貼り付け用シート!Q164&gt;9990),NA(),値貼り付け用シート!Q164)</f>
        <v>15</v>
      </c>
      <c r="E3707" s="1">
        <f t="shared" si="1423"/>
        <v>15</v>
      </c>
      <c r="F3707" s="1">
        <f t="shared" si="1432"/>
        <v>79</v>
      </c>
      <c r="G3707" s="1">
        <f t="shared" si="1433"/>
        <v>8</v>
      </c>
      <c r="H3707" s="1">
        <f t="shared" si="1434"/>
        <v>10</v>
      </c>
    </row>
    <row r="3708" spans="1:16" x14ac:dyDescent="0.55000000000000004">
      <c r="A3708" s="1">
        <f>値貼り付け用シート!F164</f>
        <v>9</v>
      </c>
      <c r="B3708" s="1">
        <f>値貼り付け用シート!G164</f>
        <v>1</v>
      </c>
      <c r="C3708" s="1">
        <v>11</v>
      </c>
      <c r="D3708" s="1">
        <f>IF(OR(ISBLANK(値貼り付け用シート!R164),値貼り付け用シート!R164&gt;9990),NA(),値貼り付け用シート!R164)</f>
        <v>21</v>
      </c>
      <c r="E3708" s="1">
        <f t="shared" si="1423"/>
        <v>21</v>
      </c>
      <c r="F3708" s="1">
        <f t="shared" si="1432"/>
        <v>91</v>
      </c>
      <c r="G3708" s="1">
        <f t="shared" si="1433"/>
        <v>8</v>
      </c>
      <c r="H3708" s="1">
        <f t="shared" si="1434"/>
        <v>11</v>
      </c>
    </row>
    <row r="3709" spans="1:16" x14ac:dyDescent="0.55000000000000004">
      <c r="A3709" s="1">
        <f>値貼り付け用シート!F164</f>
        <v>9</v>
      </c>
      <c r="B3709" s="1">
        <f>値貼り付け用シート!G164</f>
        <v>1</v>
      </c>
      <c r="C3709" s="1">
        <v>12</v>
      </c>
      <c r="D3709" s="1">
        <f>IF(OR(ISBLANK(値貼り付け用シート!S164),値貼り付け用シート!S164&gt;9990),NA(),値貼り付け用シート!S164)</f>
        <v>21</v>
      </c>
      <c r="E3709" s="1">
        <f t="shared" si="1423"/>
        <v>21</v>
      </c>
      <c r="F3709" s="1">
        <f t="shared" si="1432"/>
        <v>103</v>
      </c>
      <c r="G3709" s="1">
        <f t="shared" si="1433"/>
        <v>8</v>
      </c>
      <c r="H3709" s="1">
        <f t="shared" si="1434"/>
        <v>13</v>
      </c>
    </row>
    <row r="3710" spans="1:16" x14ac:dyDescent="0.55000000000000004">
      <c r="A3710" s="1">
        <f>値貼り付け用シート!F164</f>
        <v>9</v>
      </c>
      <c r="B3710" s="1">
        <f>値貼り付け用シート!G164</f>
        <v>1</v>
      </c>
      <c r="C3710" s="1">
        <v>13</v>
      </c>
      <c r="D3710" s="1">
        <f>IF(OR(ISBLANK(値貼り付け用シート!T164),値貼り付け用シート!T164&gt;9990),NA(),値貼り付け用シート!T164)</f>
        <v>25</v>
      </c>
      <c r="E3710" s="1">
        <f t="shared" si="1423"/>
        <v>25</v>
      </c>
      <c r="F3710" s="1">
        <f t="shared" si="1432"/>
        <v>119</v>
      </c>
      <c r="G3710" s="1">
        <f t="shared" si="1433"/>
        <v>8</v>
      </c>
      <c r="H3710" s="1">
        <f t="shared" si="1434"/>
        <v>15</v>
      </c>
    </row>
    <row r="3711" spans="1:16" x14ac:dyDescent="0.55000000000000004">
      <c r="A3711" s="1">
        <f>値貼り付け用シート!F164</f>
        <v>9</v>
      </c>
      <c r="B3711" s="1">
        <f>値貼り付け用シート!G164</f>
        <v>1</v>
      </c>
      <c r="C3711" s="1">
        <v>14</v>
      </c>
      <c r="D3711" s="1">
        <f>IF(OR(ISBLANK(値貼り付け用シート!U164),値貼り付け用シート!U164&gt;9990),NA(),値貼り付け用シート!U164)</f>
        <v>24</v>
      </c>
      <c r="E3711" s="1">
        <f t="shared" si="1423"/>
        <v>24</v>
      </c>
      <c r="F3711" s="1">
        <f t="shared" si="1432"/>
        <v>136</v>
      </c>
      <c r="G3711" s="1">
        <f t="shared" si="1433"/>
        <v>8</v>
      </c>
      <c r="H3711" s="1">
        <f t="shared" si="1434"/>
        <v>17</v>
      </c>
    </row>
    <row r="3712" spans="1:16" x14ac:dyDescent="0.55000000000000004">
      <c r="A3712" s="1">
        <f>値貼り付け用シート!F164</f>
        <v>9</v>
      </c>
      <c r="B3712" s="1">
        <f>値貼り付け用シート!G164</f>
        <v>1</v>
      </c>
      <c r="C3712" s="1">
        <v>15</v>
      </c>
      <c r="D3712" s="1">
        <f>IF(OR(ISBLANK(値貼り付け用シート!V164),値貼り付け用シート!V164&gt;9990),NA(),値貼り付け用シート!V164)</f>
        <v>22</v>
      </c>
      <c r="E3712" s="1">
        <f t="shared" si="1423"/>
        <v>22</v>
      </c>
      <c r="F3712" s="1">
        <f t="shared" si="1432"/>
        <v>150</v>
      </c>
      <c r="G3712" s="1">
        <f t="shared" si="1433"/>
        <v>8</v>
      </c>
      <c r="H3712" s="1">
        <f t="shared" si="1434"/>
        <v>19</v>
      </c>
    </row>
    <row r="3713" spans="1:16" x14ac:dyDescent="0.55000000000000004">
      <c r="A3713" s="1">
        <f>値貼り付け用シート!F164</f>
        <v>9</v>
      </c>
      <c r="B3713" s="1">
        <f>値貼り付け用シート!G164</f>
        <v>1</v>
      </c>
      <c r="C3713" s="1">
        <v>16</v>
      </c>
      <c r="D3713" s="1">
        <f>IF(OR(ISBLANK(値貼り付け用シート!W164),値貼り付け用シート!W164&gt;9990),NA(),値貼り付け用シート!W164)</f>
        <v>19</v>
      </c>
      <c r="E3713" s="1">
        <f t="shared" si="1423"/>
        <v>19</v>
      </c>
      <c r="F3713" s="1">
        <f t="shared" si="1432"/>
        <v>159</v>
      </c>
      <c r="G3713" s="1">
        <f t="shared" si="1433"/>
        <v>8</v>
      </c>
      <c r="H3713" s="1">
        <f t="shared" si="1434"/>
        <v>20</v>
      </c>
    </row>
    <row r="3714" spans="1:16" x14ac:dyDescent="0.55000000000000004">
      <c r="A3714" s="1">
        <f>値貼り付け用シート!F164</f>
        <v>9</v>
      </c>
      <c r="B3714" s="1">
        <f>値貼り付け用シート!G164</f>
        <v>1</v>
      </c>
      <c r="C3714" s="1">
        <v>17</v>
      </c>
      <c r="D3714" s="1">
        <f>IF(OR(ISBLANK(値貼り付け用シート!X164),値貼り付け用シート!X164&gt;9990),NA(),値貼り付け用シート!X164)</f>
        <v>13</v>
      </c>
      <c r="E3714" s="1">
        <f t="shared" si="1423"/>
        <v>13</v>
      </c>
      <c r="F3714" s="1">
        <f t="shared" si="1432"/>
        <v>160</v>
      </c>
      <c r="G3714" s="1">
        <f t="shared" si="1433"/>
        <v>8</v>
      </c>
      <c r="H3714" s="1">
        <f t="shared" si="1434"/>
        <v>20</v>
      </c>
    </row>
    <row r="3715" spans="1:16" x14ac:dyDescent="0.55000000000000004">
      <c r="A3715" s="1">
        <f>値貼り付け用シート!F164</f>
        <v>9</v>
      </c>
      <c r="B3715" s="1">
        <f>値貼り付け用シート!G164</f>
        <v>1</v>
      </c>
      <c r="C3715" s="1">
        <v>18</v>
      </c>
      <c r="D3715" s="1">
        <f>IF(OR(ISBLANK(値貼り付け用シート!Y164),値貼り付け用シート!Y164&gt;9990),NA(),値貼り付け用シート!Y164)</f>
        <v>10</v>
      </c>
      <c r="E3715" s="1">
        <f t="shared" ref="E3715:E3778" si="1443">IF(ISERROR(D3715),0,D3715)</f>
        <v>10</v>
      </c>
      <c r="F3715" s="1">
        <f t="shared" si="1432"/>
        <v>155</v>
      </c>
      <c r="G3715" s="1">
        <f t="shared" si="1433"/>
        <v>8</v>
      </c>
      <c r="H3715" s="1">
        <f t="shared" si="1434"/>
        <v>19</v>
      </c>
    </row>
    <row r="3716" spans="1:16" x14ac:dyDescent="0.55000000000000004">
      <c r="A3716" s="1">
        <f>値貼り付け用シート!F164</f>
        <v>9</v>
      </c>
      <c r="B3716" s="1">
        <f>値貼り付け用シート!G164</f>
        <v>1</v>
      </c>
      <c r="C3716" s="1">
        <v>19</v>
      </c>
      <c r="D3716" s="1">
        <f>IF(OR(ISBLANK(値貼り付け用シート!Z164),値貼り付け用シート!Z164&gt;9990),NA(),値貼り付け用シート!Z164)</f>
        <v>6</v>
      </c>
      <c r="E3716" s="1">
        <f t="shared" si="1443"/>
        <v>6</v>
      </c>
      <c r="F3716" s="1">
        <f t="shared" si="1432"/>
        <v>140</v>
      </c>
      <c r="G3716" s="1">
        <f t="shared" si="1433"/>
        <v>8</v>
      </c>
      <c r="H3716" s="1">
        <f t="shared" si="1434"/>
        <v>18</v>
      </c>
    </row>
    <row r="3717" spans="1:16" x14ac:dyDescent="0.55000000000000004">
      <c r="A3717" s="1">
        <f>値貼り付け用シート!F164</f>
        <v>9</v>
      </c>
      <c r="B3717" s="1">
        <f>値貼り付け用シート!G164</f>
        <v>1</v>
      </c>
      <c r="C3717" s="1">
        <v>20</v>
      </c>
      <c r="D3717" s="1">
        <f>IF(OR(ISBLANK(値貼り付け用シート!AA164),値貼り付け用シート!AA164&gt;9990),NA(),値貼り付け用シート!AA164)</f>
        <v>5</v>
      </c>
      <c r="E3717" s="1">
        <f t="shared" si="1443"/>
        <v>5</v>
      </c>
      <c r="F3717" s="1">
        <f t="shared" si="1432"/>
        <v>124</v>
      </c>
      <c r="G3717" s="1">
        <f t="shared" si="1433"/>
        <v>8</v>
      </c>
      <c r="H3717" s="1">
        <f t="shared" si="1434"/>
        <v>16</v>
      </c>
    </row>
    <row r="3718" spans="1:16" x14ac:dyDescent="0.55000000000000004">
      <c r="A3718" s="1">
        <f>値貼り付け用シート!F164</f>
        <v>9</v>
      </c>
      <c r="B3718" s="1">
        <f>値貼り付け用シート!G164</f>
        <v>1</v>
      </c>
      <c r="C3718" s="1">
        <v>21</v>
      </c>
      <c r="D3718" s="1">
        <f>IF(OR(ISBLANK(値貼り付け用シート!AB164),値貼り付け用シート!AB164&gt;9990),NA(),値貼り付け用シート!AB164)</f>
        <v>6</v>
      </c>
      <c r="E3718" s="1">
        <f t="shared" si="1443"/>
        <v>6</v>
      </c>
      <c r="F3718" s="1">
        <f t="shared" si="1432"/>
        <v>105</v>
      </c>
      <c r="G3718" s="1">
        <f t="shared" si="1433"/>
        <v>8</v>
      </c>
      <c r="H3718" s="1">
        <f t="shared" si="1434"/>
        <v>13</v>
      </c>
    </row>
    <row r="3719" spans="1:16" x14ac:dyDescent="0.55000000000000004">
      <c r="A3719" s="1">
        <f>値貼り付け用シート!F164</f>
        <v>9</v>
      </c>
      <c r="B3719" s="1">
        <f>値貼り付け用シート!G164</f>
        <v>1</v>
      </c>
      <c r="C3719" s="1">
        <v>22</v>
      </c>
      <c r="D3719" s="1">
        <f>IF(OR(ISBLANK(値貼り付け用シート!AC164),値貼り付け用シート!AC164&gt;9990),NA(),値貼り付け用シート!AC164)</f>
        <v>6</v>
      </c>
      <c r="E3719" s="1">
        <f t="shared" si="1443"/>
        <v>6</v>
      </c>
      <c r="F3719" s="1">
        <f t="shared" si="1432"/>
        <v>87</v>
      </c>
      <c r="G3719" s="1">
        <f t="shared" si="1433"/>
        <v>8</v>
      </c>
      <c r="H3719" s="1">
        <f t="shared" si="1434"/>
        <v>11</v>
      </c>
    </row>
    <row r="3720" spans="1:16" x14ac:dyDescent="0.55000000000000004">
      <c r="A3720" s="1">
        <f>値貼り付け用シート!F164</f>
        <v>9</v>
      </c>
      <c r="B3720" s="1">
        <f>値貼り付け用シート!G164</f>
        <v>1</v>
      </c>
      <c r="C3720" s="1">
        <v>23</v>
      </c>
      <c r="D3720" s="1">
        <f>IF(OR(ISBLANK(値貼り付け用シート!AD164),値貼り付け用シート!AD164&gt;9990),NA(),値貼り付け用シート!AD164)</f>
        <v>5</v>
      </c>
      <c r="E3720" s="1">
        <f t="shared" si="1443"/>
        <v>5</v>
      </c>
      <c r="F3720" s="1">
        <f t="shared" si="1432"/>
        <v>70</v>
      </c>
      <c r="G3720" s="1">
        <f t="shared" si="1433"/>
        <v>8</v>
      </c>
      <c r="H3720" s="1">
        <f t="shared" si="1434"/>
        <v>9</v>
      </c>
    </row>
    <row r="3721" spans="1:16" x14ac:dyDescent="0.55000000000000004">
      <c r="A3721" s="1">
        <f>値貼り付け用シート!F164</f>
        <v>9</v>
      </c>
      <c r="B3721" s="1">
        <f>値貼り付け用シート!G164</f>
        <v>1</v>
      </c>
      <c r="C3721" s="1">
        <v>24</v>
      </c>
      <c r="D3721" s="1">
        <f>IF(OR(ISBLANK(値貼り付け用シート!AE164),値貼り付け用シート!AE164&gt;9990),NA(),値貼り付け用シート!AE164)</f>
        <v>5</v>
      </c>
      <c r="E3721" s="1">
        <f t="shared" si="1443"/>
        <v>5</v>
      </c>
      <c r="F3721" s="1">
        <f t="shared" si="1432"/>
        <v>56</v>
      </c>
      <c r="G3721" s="1">
        <f t="shared" si="1433"/>
        <v>8</v>
      </c>
      <c r="H3721" s="1">
        <f t="shared" si="1434"/>
        <v>7</v>
      </c>
    </row>
    <row r="3722" spans="1:16" x14ac:dyDescent="0.55000000000000004">
      <c r="A3722" s="1">
        <f>値貼り付け用シート!F165</f>
        <v>9</v>
      </c>
      <c r="B3722" s="1">
        <f>値貼り付け用シート!G165</f>
        <v>2</v>
      </c>
      <c r="C3722" s="1">
        <v>1</v>
      </c>
      <c r="D3722" s="1">
        <f>IF(OR(ISBLANK(値貼り付け用シート!H165),値貼り付け用シート!H165&gt;9990),NA(),値貼り付け用シート!H165)</f>
        <v>5</v>
      </c>
      <c r="E3722" s="1">
        <f t="shared" si="1443"/>
        <v>5</v>
      </c>
      <c r="F3722" s="1">
        <f t="shared" si="1432"/>
        <v>48</v>
      </c>
      <c r="G3722" s="1">
        <f t="shared" si="1433"/>
        <v>8</v>
      </c>
      <c r="H3722" s="1">
        <f t="shared" si="1434"/>
        <v>6</v>
      </c>
      <c r="I3722" s="1">
        <f t="shared" ref="I3722" si="1444">COUNT(D3722:D3745)</f>
        <v>24</v>
      </c>
      <c r="J3722" s="1">
        <f t="shared" ref="J3722" si="1445">COUNT(H3722:H3745)</f>
        <v>24</v>
      </c>
      <c r="K3722" s="1">
        <f t="shared" ref="K3722" si="1446">IF(AND(I3722&gt;=20,J3722&gt;=20),0,1)</f>
        <v>0</v>
      </c>
      <c r="L3722" s="1">
        <f t="shared" ref="L3722" si="1447">IF(K3722=0,MAX(H3722:H3745),NA())</f>
        <v>27</v>
      </c>
      <c r="M3722" s="1">
        <f t="shared" ref="M3722" si="1448">IF(K3722=0,IF(L3722&lt;=70,1,0),NA())</f>
        <v>1</v>
      </c>
      <c r="N3722" s="1">
        <f t="shared" ref="N3722" si="1449">IF(COUNTIF(D3722:D3745,NA())=24,NA(),MAX(E3722:E3745))</f>
        <v>36</v>
      </c>
      <c r="O3722" s="1">
        <f t="shared" ref="O3722" si="1450">IF(COUNTIF(D3727:D3741,NA())=15,NA(),MAX(E3727:E3741))</f>
        <v>36</v>
      </c>
      <c r="P3722" s="1">
        <f t="shared" ref="P3722" si="1451">COUNTIF(D3722:D3745,"&gt;=120")</f>
        <v>0</v>
      </c>
    </row>
    <row r="3723" spans="1:16" x14ac:dyDescent="0.55000000000000004">
      <c r="A3723" s="1">
        <f>値貼り付け用シート!F165</f>
        <v>9</v>
      </c>
      <c r="B3723" s="1">
        <f>値貼り付け用シート!G165</f>
        <v>2</v>
      </c>
      <c r="C3723" s="1">
        <v>2</v>
      </c>
      <c r="D3723" s="1">
        <f>IF(OR(ISBLANK(値貼り付け用シート!I165),値貼り付け用シート!I165&gt;9990),NA(),値貼り付け用シート!I165)</f>
        <v>6</v>
      </c>
      <c r="E3723" s="1">
        <f t="shared" si="1443"/>
        <v>6</v>
      </c>
      <c r="F3723" s="1">
        <f t="shared" si="1432"/>
        <v>44</v>
      </c>
      <c r="G3723" s="1">
        <f t="shared" si="1433"/>
        <v>8</v>
      </c>
      <c r="H3723" s="1">
        <f t="shared" si="1434"/>
        <v>6</v>
      </c>
    </row>
    <row r="3724" spans="1:16" x14ac:dyDescent="0.55000000000000004">
      <c r="A3724" s="1">
        <f>値貼り付け用シート!F165</f>
        <v>9</v>
      </c>
      <c r="B3724" s="1">
        <f>値貼り付け用シート!G165</f>
        <v>2</v>
      </c>
      <c r="C3724" s="1">
        <v>3</v>
      </c>
      <c r="D3724" s="1">
        <f>IF(OR(ISBLANK(値貼り付け用シート!J165),値貼り付け用シート!J165&gt;9990),NA(),値貼り付け用シート!J165)</f>
        <v>7</v>
      </c>
      <c r="E3724" s="1">
        <f t="shared" si="1443"/>
        <v>7</v>
      </c>
      <c r="F3724" s="1">
        <f t="shared" si="1432"/>
        <v>45</v>
      </c>
      <c r="G3724" s="1">
        <f t="shared" si="1433"/>
        <v>8</v>
      </c>
      <c r="H3724" s="1">
        <f t="shared" si="1434"/>
        <v>6</v>
      </c>
    </row>
    <row r="3725" spans="1:16" x14ac:dyDescent="0.55000000000000004">
      <c r="A3725" s="1">
        <f>値貼り付け用シート!F165</f>
        <v>9</v>
      </c>
      <c r="B3725" s="1">
        <f>値貼り付け用シート!G165</f>
        <v>2</v>
      </c>
      <c r="C3725" s="1">
        <v>4</v>
      </c>
      <c r="D3725" s="1">
        <f>IF(OR(ISBLANK(値貼り付け用シート!K165),値貼り付け用シート!K165&gt;9990),NA(),値貼り付け用シート!K165)</f>
        <v>8</v>
      </c>
      <c r="E3725" s="1">
        <f t="shared" si="1443"/>
        <v>8</v>
      </c>
      <c r="F3725" s="1">
        <f t="shared" si="1432"/>
        <v>48</v>
      </c>
      <c r="G3725" s="1">
        <f t="shared" si="1433"/>
        <v>8</v>
      </c>
      <c r="H3725" s="1">
        <f t="shared" si="1434"/>
        <v>6</v>
      </c>
    </row>
    <row r="3726" spans="1:16" x14ac:dyDescent="0.55000000000000004">
      <c r="A3726" s="1">
        <f>値貼り付け用シート!F165</f>
        <v>9</v>
      </c>
      <c r="B3726" s="1">
        <f>値貼り付け用シート!G165</f>
        <v>2</v>
      </c>
      <c r="C3726" s="1">
        <v>5</v>
      </c>
      <c r="D3726" s="1">
        <f>IF(OR(ISBLANK(値貼り付け用シート!L165),値貼り付け用シート!L165&gt;9990),NA(),値貼り付け用シート!L165)</f>
        <v>7</v>
      </c>
      <c r="E3726" s="1">
        <f t="shared" si="1443"/>
        <v>7</v>
      </c>
      <c r="F3726" s="1">
        <f t="shared" si="1432"/>
        <v>49</v>
      </c>
      <c r="G3726" s="1">
        <f t="shared" si="1433"/>
        <v>8</v>
      </c>
      <c r="H3726" s="1">
        <f t="shared" si="1434"/>
        <v>6</v>
      </c>
    </row>
    <row r="3727" spans="1:16" x14ac:dyDescent="0.55000000000000004">
      <c r="A3727" s="1">
        <f>値貼り付け用シート!F165</f>
        <v>9</v>
      </c>
      <c r="B3727" s="1">
        <f>値貼り付け用シート!G165</f>
        <v>2</v>
      </c>
      <c r="C3727" s="1">
        <v>6</v>
      </c>
      <c r="D3727" s="1">
        <f>IF(OR(ISBLANK(値貼り付け用シート!M165),値貼り付け用シート!M165&gt;9990),NA(),値貼り付け用シート!M165)</f>
        <v>6</v>
      </c>
      <c r="E3727" s="1">
        <f t="shared" si="1443"/>
        <v>6</v>
      </c>
      <c r="F3727" s="1">
        <f t="shared" si="1432"/>
        <v>49</v>
      </c>
      <c r="G3727" s="1">
        <f t="shared" si="1433"/>
        <v>8</v>
      </c>
      <c r="H3727" s="1">
        <f t="shared" si="1434"/>
        <v>6</v>
      </c>
    </row>
    <row r="3728" spans="1:16" x14ac:dyDescent="0.55000000000000004">
      <c r="A3728" s="1">
        <f>値貼り付け用シート!F165</f>
        <v>9</v>
      </c>
      <c r="B3728" s="1">
        <f>値貼り付け用シート!G165</f>
        <v>2</v>
      </c>
      <c r="C3728" s="1">
        <v>7</v>
      </c>
      <c r="D3728" s="1">
        <f>IF(OR(ISBLANK(値貼り付け用シート!N165),値貼り付け用シート!N165&gt;9990),NA(),値貼り付け用シート!N165)</f>
        <v>6</v>
      </c>
      <c r="E3728" s="1">
        <f t="shared" si="1443"/>
        <v>6</v>
      </c>
      <c r="F3728" s="1">
        <f t="shared" si="1432"/>
        <v>50</v>
      </c>
      <c r="G3728" s="1">
        <f t="shared" si="1433"/>
        <v>8</v>
      </c>
      <c r="H3728" s="1">
        <f t="shared" si="1434"/>
        <v>6</v>
      </c>
    </row>
    <row r="3729" spans="1:8" x14ac:dyDescent="0.55000000000000004">
      <c r="A3729" s="1">
        <f>値貼り付け用シート!F165</f>
        <v>9</v>
      </c>
      <c r="B3729" s="1">
        <f>値貼り付け用シート!G165</f>
        <v>2</v>
      </c>
      <c r="C3729" s="1">
        <v>8</v>
      </c>
      <c r="D3729" s="1">
        <f>IF(OR(ISBLANK(値貼り付け用シート!O165),値貼り付け用シート!O165&gt;9990),NA(),値貼り付け用シート!O165)</f>
        <v>10</v>
      </c>
      <c r="E3729" s="1">
        <f t="shared" si="1443"/>
        <v>10</v>
      </c>
      <c r="F3729" s="1">
        <f t="shared" si="1432"/>
        <v>55</v>
      </c>
      <c r="G3729" s="1">
        <f t="shared" si="1433"/>
        <v>8</v>
      </c>
      <c r="H3729" s="1">
        <f t="shared" si="1434"/>
        <v>7</v>
      </c>
    </row>
    <row r="3730" spans="1:8" x14ac:dyDescent="0.55000000000000004">
      <c r="A3730" s="1">
        <f>値貼り付け用シート!F165</f>
        <v>9</v>
      </c>
      <c r="B3730" s="1">
        <f>値貼り付け用シート!G165</f>
        <v>2</v>
      </c>
      <c r="C3730" s="1">
        <v>9</v>
      </c>
      <c r="D3730" s="1">
        <f>IF(OR(ISBLANK(値貼り付け用シート!P165),値貼り付け用シート!P165&gt;9990),NA(),値貼り付け用シート!P165)</f>
        <v>16</v>
      </c>
      <c r="E3730" s="1">
        <f t="shared" si="1443"/>
        <v>16</v>
      </c>
      <c r="F3730" s="1">
        <f t="shared" si="1432"/>
        <v>66</v>
      </c>
      <c r="G3730" s="1">
        <f t="shared" si="1433"/>
        <v>8</v>
      </c>
      <c r="H3730" s="1">
        <f t="shared" si="1434"/>
        <v>8</v>
      </c>
    </row>
    <row r="3731" spans="1:8" x14ac:dyDescent="0.55000000000000004">
      <c r="A3731" s="1">
        <f>値貼り付け用シート!F165</f>
        <v>9</v>
      </c>
      <c r="B3731" s="1">
        <f>値貼り付け用シート!G165</f>
        <v>2</v>
      </c>
      <c r="C3731" s="1">
        <v>10</v>
      </c>
      <c r="D3731" s="1">
        <f>IF(OR(ISBLANK(値貼り付け用シート!Q165),値貼り付け用シート!Q165&gt;9990),NA(),値貼り付け用シート!Q165)</f>
        <v>20</v>
      </c>
      <c r="E3731" s="1">
        <f t="shared" si="1443"/>
        <v>20</v>
      </c>
      <c r="F3731" s="1">
        <f t="shared" si="1432"/>
        <v>80</v>
      </c>
      <c r="G3731" s="1">
        <f t="shared" si="1433"/>
        <v>8</v>
      </c>
      <c r="H3731" s="1">
        <f t="shared" si="1434"/>
        <v>10</v>
      </c>
    </row>
    <row r="3732" spans="1:8" x14ac:dyDescent="0.55000000000000004">
      <c r="A3732" s="1">
        <f>値貼り付け用シート!F165</f>
        <v>9</v>
      </c>
      <c r="B3732" s="1">
        <f>値貼り付け用シート!G165</f>
        <v>2</v>
      </c>
      <c r="C3732" s="1">
        <v>11</v>
      </c>
      <c r="D3732" s="1">
        <f>IF(OR(ISBLANK(値貼り付け用シート!R165),値貼り付け用シート!R165&gt;9990),NA(),値貼り付け用シート!R165)</f>
        <v>21</v>
      </c>
      <c r="E3732" s="1">
        <f t="shared" si="1443"/>
        <v>21</v>
      </c>
      <c r="F3732" s="1">
        <f t="shared" si="1432"/>
        <v>94</v>
      </c>
      <c r="G3732" s="1">
        <f t="shared" si="1433"/>
        <v>8</v>
      </c>
      <c r="H3732" s="1">
        <f t="shared" si="1434"/>
        <v>12</v>
      </c>
    </row>
    <row r="3733" spans="1:8" x14ac:dyDescent="0.55000000000000004">
      <c r="A3733" s="1">
        <f>値貼り付け用シート!F165</f>
        <v>9</v>
      </c>
      <c r="B3733" s="1">
        <f>値貼り付け用シート!G165</f>
        <v>2</v>
      </c>
      <c r="C3733" s="1">
        <v>12</v>
      </c>
      <c r="D3733" s="1">
        <f>IF(OR(ISBLANK(値貼り付け用シート!S165),値貼り付け用シート!S165&gt;9990),NA(),値貼り付け用シート!S165)</f>
        <v>21</v>
      </c>
      <c r="E3733" s="1">
        <f t="shared" si="1443"/>
        <v>21</v>
      </c>
      <c r="F3733" s="1">
        <f t="shared" si="1432"/>
        <v>107</v>
      </c>
      <c r="G3733" s="1">
        <f t="shared" si="1433"/>
        <v>8</v>
      </c>
      <c r="H3733" s="1">
        <f t="shared" si="1434"/>
        <v>13</v>
      </c>
    </row>
    <row r="3734" spans="1:8" x14ac:dyDescent="0.55000000000000004">
      <c r="A3734" s="1">
        <f>値貼り付け用シート!F165</f>
        <v>9</v>
      </c>
      <c r="B3734" s="1">
        <f>値貼り付け用シート!G165</f>
        <v>2</v>
      </c>
      <c r="C3734" s="1">
        <v>13</v>
      </c>
      <c r="D3734" s="1">
        <f>IF(OR(ISBLANK(値貼り付け用シート!T165),値貼り付け用シート!T165&gt;9990),NA(),値貼り付け用シート!T165)</f>
        <v>30</v>
      </c>
      <c r="E3734" s="1">
        <f t="shared" si="1443"/>
        <v>30</v>
      </c>
      <c r="F3734" s="1">
        <f t="shared" si="1432"/>
        <v>130</v>
      </c>
      <c r="G3734" s="1">
        <f t="shared" si="1433"/>
        <v>8</v>
      </c>
      <c r="H3734" s="1">
        <f t="shared" si="1434"/>
        <v>16</v>
      </c>
    </row>
    <row r="3735" spans="1:8" x14ac:dyDescent="0.55000000000000004">
      <c r="A3735" s="1">
        <f>値貼り付け用シート!F165</f>
        <v>9</v>
      </c>
      <c r="B3735" s="1">
        <f>値貼り付け用シート!G165</f>
        <v>2</v>
      </c>
      <c r="C3735" s="1">
        <v>14</v>
      </c>
      <c r="D3735" s="1">
        <f>IF(OR(ISBLANK(値貼り付け用シート!U165),値貼り付け用シート!U165&gt;9990),NA(),値貼り付け用シート!U165)</f>
        <v>36</v>
      </c>
      <c r="E3735" s="1">
        <f t="shared" si="1443"/>
        <v>36</v>
      </c>
      <c r="F3735" s="1">
        <f t="shared" si="1432"/>
        <v>160</v>
      </c>
      <c r="G3735" s="1">
        <f t="shared" si="1433"/>
        <v>8</v>
      </c>
      <c r="H3735" s="1">
        <f t="shared" si="1434"/>
        <v>20</v>
      </c>
    </row>
    <row r="3736" spans="1:8" x14ac:dyDescent="0.55000000000000004">
      <c r="A3736" s="1">
        <f>値貼り付け用シート!F165</f>
        <v>9</v>
      </c>
      <c r="B3736" s="1">
        <f>値貼り付け用シート!G165</f>
        <v>2</v>
      </c>
      <c r="C3736" s="1">
        <v>15</v>
      </c>
      <c r="D3736" s="1">
        <f>IF(OR(ISBLANK(値貼り付け用シート!V165),値貼り付け用シート!V165&gt;9990),NA(),値貼り付け用シート!V165)</f>
        <v>35</v>
      </c>
      <c r="E3736" s="1">
        <f t="shared" si="1443"/>
        <v>35</v>
      </c>
      <c r="F3736" s="1">
        <f t="shared" si="1432"/>
        <v>189</v>
      </c>
      <c r="G3736" s="1">
        <f t="shared" si="1433"/>
        <v>8</v>
      </c>
      <c r="H3736" s="1">
        <f t="shared" si="1434"/>
        <v>24</v>
      </c>
    </row>
    <row r="3737" spans="1:8" x14ac:dyDescent="0.55000000000000004">
      <c r="A3737" s="1">
        <f>値貼り付け用シート!F165</f>
        <v>9</v>
      </c>
      <c r="B3737" s="1">
        <f>値貼り付け用シート!G165</f>
        <v>2</v>
      </c>
      <c r="C3737" s="1">
        <v>16</v>
      </c>
      <c r="D3737" s="1">
        <f>IF(OR(ISBLANK(値貼り付け用シート!W165),値貼り付け用シート!W165&gt;9990),NA(),値貼り付け用シート!W165)</f>
        <v>27</v>
      </c>
      <c r="E3737" s="1">
        <f t="shared" si="1443"/>
        <v>27</v>
      </c>
      <c r="F3737" s="1">
        <f t="shared" si="1432"/>
        <v>206</v>
      </c>
      <c r="G3737" s="1">
        <f t="shared" si="1433"/>
        <v>8</v>
      </c>
      <c r="H3737" s="1">
        <f t="shared" si="1434"/>
        <v>26</v>
      </c>
    </row>
    <row r="3738" spans="1:8" x14ac:dyDescent="0.55000000000000004">
      <c r="A3738" s="1">
        <f>値貼り付け用シート!F165</f>
        <v>9</v>
      </c>
      <c r="B3738" s="1">
        <f>値貼り付け用シート!G165</f>
        <v>2</v>
      </c>
      <c r="C3738" s="1">
        <v>17</v>
      </c>
      <c r="D3738" s="1">
        <f>IF(OR(ISBLANK(値貼り付け用シート!X165),値貼り付け用シート!X165&gt;9990),NA(),値貼り付け用シート!X165)</f>
        <v>23</v>
      </c>
      <c r="E3738" s="1">
        <f t="shared" si="1443"/>
        <v>23</v>
      </c>
      <c r="F3738" s="1">
        <f t="shared" si="1432"/>
        <v>213</v>
      </c>
      <c r="G3738" s="1">
        <f t="shared" si="1433"/>
        <v>8</v>
      </c>
      <c r="H3738" s="1">
        <f t="shared" si="1434"/>
        <v>27</v>
      </c>
    </row>
    <row r="3739" spans="1:8" x14ac:dyDescent="0.55000000000000004">
      <c r="A3739" s="1">
        <f>値貼り付け用シート!F165</f>
        <v>9</v>
      </c>
      <c r="B3739" s="1">
        <f>値貼り付け用シート!G165</f>
        <v>2</v>
      </c>
      <c r="C3739" s="1">
        <v>18</v>
      </c>
      <c r="D3739" s="1">
        <f>IF(OR(ISBLANK(値貼り付け用シート!Y165),値貼り付け用シート!Y165&gt;9990),NA(),値貼り付け用シート!Y165)</f>
        <v>17</v>
      </c>
      <c r="E3739" s="1">
        <f t="shared" si="1443"/>
        <v>17</v>
      </c>
      <c r="F3739" s="1">
        <f t="shared" ref="F3739:F3802" si="1452">SUM(E3732:E3739)</f>
        <v>210</v>
      </c>
      <c r="G3739" s="1">
        <f t="shared" ref="G3739:G3802" si="1453">COUNT(D3732:D3739)</f>
        <v>8</v>
      </c>
      <c r="H3739" s="1">
        <f t="shared" ref="H3739:H3802" si="1454">IF(G3739&gt;=6,ROUND(F3739/G3739,0),NA())</f>
        <v>26</v>
      </c>
    </row>
    <row r="3740" spans="1:8" x14ac:dyDescent="0.55000000000000004">
      <c r="A3740" s="1">
        <f>値貼り付け用シート!F165</f>
        <v>9</v>
      </c>
      <c r="B3740" s="1">
        <f>値貼り付け用シート!G165</f>
        <v>2</v>
      </c>
      <c r="C3740" s="1">
        <v>19</v>
      </c>
      <c r="D3740" s="1">
        <f>IF(OR(ISBLANK(値貼り付け用シート!Z165),値貼り付け用シート!Z165&gt;9990),NA(),値貼り付け用シート!Z165)</f>
        <v>19</v>
      </c>
      <c r="E3740" s="1">
        <f t="shared" si="1443"/>
        <v>19</v>
      </c>
      <c r="F3740" s="1">
        <f t="shared" si="1452"/>
        <v>208</v>
      </c>
      <c r="G3740" s="1">
        <f t="shared" si="1453"/>
        <v>8</v>
      </c>
      <c r="H3740" s="1">
        <f t="shared" si="1454"/>
        <v>26</v>
      </c>
    </row>
    <row r="3741" spans="1:8" x14ac:dyDescent="0.55000000000000004">
      <c r="A3741" s="1">
        <f>値貼り付け用シート!F165</f>
        <v>9</v>
      </c>
      <c r="B3741" s="1">
        <f>値貼り付け用シート!G165</f>
        <v>2</v>
      </c>
      <c r="C3741" s="1">
        <v>20</v>
      </c>
      <c r="D3741" s="1">
        <f>IF(OR(ISBLANK(値貼り付け用シート!AA165),値貼り付け用シート!AA165&gt;9990),NA(),値貼り付け用シート!AA165)</f>
        <v>19</v>
      </c>
      <c r="E3741" s="1">
        <f t="shared" si="1443"/>
        <v>19</v>
      </c>
      <c r="F3741" s="1">
        <f t="shared" si="1452"/>
        <v>206</v>
      </c>
      <c r="G3741" s="1">
        <f t="shared" si="1453"/>
        <v>8</v>
      </c>
      <c r="H3741" s="1">
        <f t="shared" si="1454"/>
        <v>26</v>
      </c>
    </row>
    <row r="3742" spans="1:8" x14ac:dyDescent="0.55000000000000004">
      <c r="A3742" s="1">
        <f>値貼り付け用シート!F165</f>
        <v>9</v>
      </c>
      <c r="B3742" s="1">
        <f>値貼り付け用シート!G165</f>
        <v>2</v>
      </c>
      <c r="C3742" s="1">
        <v>21</v>
      </c>
      <c r="D3742" s="1">
        <f>IF(OR(ISBLANK(値貼り付け用シート!AB165),値貼り付け用シート!AB165&gt;9990),NA(),値貼り付け用シート!AB165)</f>
        <v>16</v>
      </c>
      <c r="E3742" s="1">
        <f t="shared" si="1443"/>
        <v>16</v>
      </c>
      <c r="F3742" s="1">
        <f t="shared" si="1452"/>
        <v>192</v>
      </c>
      <c r="G3742" s="1">
        <f t="shared" si="1453"/>
        <v>8</v>
      </c>
      <c r="H3742" s="1">
        <f t="shared" si="1454"/>
        <v>24</v>
      </c>
    </row>
    <row r="3743" spans="1:8" x14ac:dyDescent="0.55000000000000004">
      <c r="A3743" s="1">
        <f>値貼り付け用シート!F165</f>
        <v>9</v>
      </c>
      <c r="B3743" s="1">
        <f>値貼り付け用シート!G165</f>
        <v>2</v>
      </c>
      <c r="C3743" s="1">
        <v>22</v>
      </c>
      <c r="D3743" s="1">
        <f>IF(OR(ISBLANK(値貼り付け用シート!AC165),値貼り付け用シート!AC165&gt;9990),NA(),値貼り付け用シート!AC165)</f>
        <v>13</v>
      </c>
      <c r="E3743" s="1">
        <f t="shared" si="1443"/>
        <v>13</v>
      </c>
      <c r="F3743" s="1">
        <f t="shared" si="1452"/>
        <v>169</v>
      </c>
      <c r="G3743" s="1">
        <f t="shared" si="1453"/>
        <v>8</v>
      </c>
      <c r="H3743" s="1">
        <f t="shared" si="1454"/>
        <v>21</v>
      </c>
    </row>
    <row r="3744" spans="1:8" x14ac:dyDescent="0.55000000000000004">
      <c r="A3744" s="1">
        <f>値貼り付け用シート!F165</f>
        <v>9</v>
      </c>
      <c r="B3744" s="1">
        <f>値貼り付け用シート!G165</f>
        <v>2</v>
      </c>
      <c r="C3744" s="1">
        <v>23</v>
      </c>
      <c r="D3744" s="1">
        <f>IF(OR(ISBLANK(値貼り付け用シート!AD165),値貼り付け用シート!AD165&gt;9990),NA(),値貼り付け用シート!AD165)</f>
        <v>15</v>
      </c>
      <c r="E3744" s="1">
        <f t="shared" si="1443"/>
        <v>15</v>
      </c>
      <c r="F3744" s="1">
        <f t="shared" si="1452"/>
        <v>149</v>
      </c>
      <c r="G3744" s="1">
        <f t="shared" si="1453"/>
        <v>8</v>
      </c>
      <c r="H3744" s="1">
        <f t="shared" si="1454"/>
        <v>19</v>
      </c>
    </row>
    <row r="3745" spans="1:16" x14ac:dyDescent="0.55000000000000004">
      <c r="A3745" s="1">
        <f>値貼り付け用シート!F165</f>
        <v>9</v>
      </c>
      <c r="B3745" s="1">
        <f>値貼り付け用シート!G165</f>
        <v>2</v>
      </c>
      <c r="C3745" s="1">
        <v>24</v>
      </c>
      <c r="D3745" s="1">
        <f>IF(OR(ISBLANK(値貼り付け用シート!AE165),値貼り付け用シート!AE165&gt;9990),NA(),値貼り付け用シート!AE165)</f>
        <v>16</v>
      </c>
      <c r="E3745" s="1">
        <f t="shared" si="1443"/>
        <v>16</v>
      </c>
      <c r="F3745" s="1">
        <f t="shared" si="1452"/>
        <v>138</v>
      </c>
      <c r="G3745" s="1">
        <f t="shared" si="1453"/>
        <v>8</v>
      </c>
      <c r="H3745" s="1">
        <f t="shared" si="1454"/>
        <v>17</v>
      </c>
    </row>
    <row r="3746" spans="1:16" x14ac:dyDescent="0.55000000000000004">
      <c r="A3746" s="1">
        <f>値貼り付け用シート!F166</f>
        <v>9</v>
      </c>
      <c r="B3746" s="1">
        <f>値貼り付け用シート!G166</f>
        <v>3</v>
      </c>
      <c r="C3746" s="1">
        <v>1</v>
      </c>
      <c r="D3746" s="1" t="e">
        <f>IF(OR(ISBLANK(値貼り付け用シート!H166),値貼り付け用シート!H166&gt;9990),NA(),値貼り付け用シート!H166)</f>
        <v>#N/A</v>
      </c>
      <c r="E3746" s="1">
        <f t="shared" si="1443"/>
        <v>0</v>
      </c>
      <c r="F3746" s="1">
        <f t="shared" si="1452"/>
        <v>115</v>
      </c>
      <c r="G3746" s="1">
        <f t="shared" si="1453"/>
        <v>7</v>
      </c>
      <c r="H3746" s="1">
        <f t="shared" si="1454"/>
        <v>16</v>
      </c>
      <c r="I3746" s="1">
        <f t="shared" ref="I3746" si="1455">COUNT(D3746:D3769)</f>
        <v>23</v>
      </c>
      <c r="J3746" s="1">
        <f t="shared" ref="J3746" si="1456">COUNT(H3746:H3769)</f>
        <v>24</v>
      </c>
      <c r="K3746" s="1">
        <f t="shared" ref="K3746" si="1457">IF(AND(I3746&gt;=20,J3746&gt;=20),0,1)</f>
        <v>0</v>
      </c>
      <c r="L3746" s="1">
        <f t="shared" ref="L3746" si="1458">IF(K3746=0,MAX(H3746:H3769),NA())</f>
        <v>32</v>
      </c>
      <c r="M3746" s="1">
        <f t="shared" ref="M3746" si="1459">IF(K3746=0,IF(L3746&lt;=70,1,0),NA())</f>
        <v>1</v>
      </c>
      <c r="N3746" s="1">
        <f t="shared" ref="N3746" si="1460">IF(COUNTIF(D3746:D3769,NA())=24,NA(),MAX(E3746:E3769))</f>
        <v>39</v>
      </c>
      <c r="O3746" s="1">
        <f t="shared" ref="O3746" si="1461">IF(COUNTIF(D3751:D3765,NA())=15,NA(),MAX(E3751:E3765))</f>
        <v>39</v>
      </c>
      <c r="P3746" s="1">
        <f t="shared" ref="P3746" si="1462">COUNTIF(D3746:D3769,"&gt;=120")</f>
        <v>0</v>
      </c>
    </row>
    <row r="3747" spans="1:16" x14ac:dyDescent="0.55000000000000004">
      <c r="A3747" s="1">
        <f>値貼り付け用シート!F166</f>
        <v>9</v>
      </c>
      <c r="B3747" s="1">
        <f>値貼り付け用シート!G166</f>
        <v>3</v>
      </c>
      <c r="C3747" s="1">
        <v>2</v>
      </c>
      <c r="D3747" s="1">
        <f>IF(OR(ISBLANK(値貼り付け用シート!I166),値貼り付け用シート!I166&gt;9990),NA(),値貼り付け用シート!I166)</f>
        <v>11</v>
      </c>
      <c r="E3747" s="1">
        <f t="shared" si="1443"/>
        <v>11</v>
      </c>
      <c r="F3747" s="1">
        <f t="shared" si="1452"/>
        <v>109</v>
      </c>
      <c r="G3747" s="1">
        <f t="shared" si="1453"/>
        <v>7</v>
      </c>
      <c r="H3747" s="1">
        <f t="shared" si="1454"/>
        <v>16</v>
      </c>
    </row>
    <row r="3748" spans="1:16" x14ac:dyDescent="0.55000000000000004">
      <c r="A3748" s="1">
        <f>値貼り付け用シート!F166</f>
        <v>9</v>
      </c>
      <c r="B3748" s="1">
        <f>値貼り付け用シート!G166</f>
        <v>3</v>
      </c>
      <c r="C3748" s="1">
        <v>3</v>
      </c>
      <c r="D3748" s="1">
        <f>IF(OR(ISBLANK(値貼り付け用シート!J166),値貼り付け用シート!J166&gt;9990),NA(),値貼り付け用シート!J166)</f>
        <v>9</v>
      </c>
      <c r="E3748" s="1">
        <f t="shared" si="1443"/>
        <v>9</v>
      </c>
      <c r="F3748" s="1">
        <f t="shared" si="1452"/>
        <v>99</v>
      </c>
      <c r="G3748" s="1">
        <f t="shared" si="1453"/>
        <v>7</v>
      </c>
      <c r="H3748" s="1">
        <f t="shared" si="1454"/>
        <v>14</v>
      </c>
    </row>
    <row r="3749" spans="1:16" x14ac:dyDescent="0.55000000000000004">
      <c r="A3749" s="1">
        <f>値貼り付け用シート!F166</f>
        <v>9</v>
      </c>
      <c r="B3749" s="1">
        <f>値貼り付け用シート!G166</f>
        <v>3</v>
      </c>
      <c r="C3749" s="1">
        <v>4</v>
      </c>
      <c r="D3749" s="1">
        <f>IF(OR(ISBLANK(値貼り付け用シート!K166),値貼り付け用シート!K166&gt;9990),NA(),値貼り付け用シート!K166)</f>
        <v>7</v>
      </c>
      <c r="E3749" s="1">
        <f t="shared" si="1443"/>
        <v>7</v>
      </c>
      <c r="F3749" s="1">
        <f t="shared" si="1452"/>
        <v>87</v>
      </c>
      <c r="G3749" s="1">
        <f t="shared" si="1453"/>
        <v>7</v>
      </c>
      <c r="H3749" s="1">
        <f t="shared" si="1454"/>
        <v>12</v>
      </c>
    </row>
    <row r="3750" spans="1:16" x14ac:dyDescent="0.55000000000000004">
      <c r="A3750" s="1">
        <f>値貼り付け用シート!F166</f>
        <v>9</v>
      </c>
      <c r="B3750" s="1">
        <f>値貼り付け用シート!G166</f>
        <v>3</v>
      </c>
      <c r="C3750" s="1">
        <v>5</v>
      </c>
      <c r="D3750" s="1">
        <f>IF(OR(ISBLANK(値貼り付け用シート!L166),値貼り付け用シート!L166&gt;9990),NA(),値貼り付け用シート!L166)</f>
        <v>6</v>
      </c>
      <c r="E3750" s="1">
        <f t="shared" si="1443"/>
        <v>6</v>
      </c>
      <c r="F3750" s="1">
        <f t="shared" si="1452"/>
        <v>77</v>
      </c>
      <c r="G3750" s="1">
        <f t="shared" si="1453"/>
        <v>7</v>
      </c>
      <c r="H3750" s="1">
        <f t="shared" si="1454"/>
        <v>11</v>
      </c>
    </row>
    <row r="3751" spans="1:16" x14ac:dyDescent="0.55000000000000004">
      <c r="A3751" s="1">
        <f>値貼り付け用シート!F166</f>
        <v>9</v>
      </c>
      <c r="B3751" s="1">
        <f>値貼り付け用シート!G166</f>
        <v>3</v>
      </c>
      <c r="C3751" s="1">
        <v>6</v>
      </c>
      <c r="D3751" s="1">
        <f>IF(OR(ISBLANK(値貼り付け用シート!M166),値貼り付け用シート!M166&gt;9990),NA(),値貼り付け用シート!M166)</f>
        <v>5</v>
      </c>
      <c r="E3751" s="1">
        <f t="shared" si="1443"/>
        <v>5</v>
      </c>
      <c r="F3751" s="1">
        <f t="shared" si="1452"/>
        <v>69</v>
      </c>
      <c r="G3751" s="1">
        <f t="shared" si="1453"/>
        <v>7</v>
      </c>
      <c r="H3751" s="1">
        <f t="shared" si="1454"/>
        <v>10</v>
      </c>
    </row>
    <row r="3752" spans="1:16" x14ac:dyDescent="0.55000000000000004">
      <c r="A3752" s="1">
        <f>値貼り付け用シート!F166</f>
        <v>9</v>
      </c>
      <c r="B3752" s="1">
        <f>値貼り付け用シート!G166</f>
        <v>3</v>
      </c>
      <c r="C3752" s="1">
        <v>7</v>
      </c>
      <c r="D3752" s="1">
        <f>IF(OR(ISBLANK(値貼り付け用シート!N166),値貼り付け用シート!N166&gt;9990),NA(),値貼り付け用シート!N166)</f>
        <v>11</v>
      </c>
      <c r="E3752" s="1">
        <f t="shared" si="1443"/>
        <v>11</v>
      </c>
      <c r="F3752" s="1">
        <f t="shared" si="1452"/>
        <v>65</v>
      </c>
      <c r="G3752" s="1">
        <f t="shared" si="1453"/>
        <v>7</v>
      </c>
      <c r="H3752" s="1">
        <f t="shared" si="1454"/>
        <v>9</v>
      </c>
    </row>
    <row r="3753" spans="1:16" x14ac:dyDescent="0.55000000000000004">
      <c r="A3753" s="1">
        <f>値貼り付け用シート!F166</f>
        <v>9</v>
      </c>
      <c r="B3753" s="1">
        <f>値貼り付け用シート!G166</f>
        <v>3</v>
      </c>
      <c r="C3753" s="1">
        <v>8</v>
      </c>
      <c r="D3753" s="1">
        <f>IF(OR(ISBLANK(値貼り付け用シート!O166),値貼り付け用シート!O166&gt;9990),NA(),値貼り付け用シート!O166)</f>
        <v>21</v>
      </c>
      <c r="E3753" s="1">
        <f t="shared" si="1443"/>
        <v>21</v>
      </c>
      <c r="F3753" s="1">
        <f t="shared" si="1452"/>
        <v>70</v>
      </c>
      <c r="G3753" s="1">
        <f t="shared" si="1453"/>
        <v>7</v>
      </c>
      <c r="H3753" s="1">
        <f t="shared" si="1454"/>
        <v>10</v>
      </c>
    </row>
    <row r="3754" spans="1:16" x14ac:dyDescent="0.55000000000000004">
      <c r="A3754" s="1">
        <f>値貼り付け用シート!F166</f>
        <v>9</v>
      </c>
      <c r="B3754" s="1">
        <f>値貼り付け用シート!G166</f>
        <v>3</v>
      </c>
      <c r="C3754" s="1">
        <v>9</v>
      </c>
      <c r="D3754" s="1">
        <f>IF(OR(ISBLANK(値貼り付け用シート!P166),値貼り付け用シート!P166&gt;9990),NA(),値貼り付け用シート!P166)</f>
        <v>26</v>
      </c>
      <c r="E3754" s="1">
        <f t="shared" si="1443"/>
        <v>26</v>
      </c>
      <c r="F3754" s="1">
        <f t="shared" si="1452"/>
        <v>96</v>
      </c>
      <c r="G3754" s="1">
        <f t="shared" si="1453"/>
        <v>8</v>
      </c>
      <c r="H3754" s="1">
        <f t="shared" si="1454"/>
        <v>12</v>
      </c>
    </row>
    <row r="3755" spans="1:16" x14ac:dyDescent="0.55000000000000004">
      <c r="A3755" s="1">
        <f>値貼り付け用シート!F166</f>
        <v>9</v>
      </c>
      <c r="B3755" s="1">
        <f>値貼り付け用シート!G166</f>
        <v>3</v>
      </c>
      <c r="C3755" s="1">
        <v>10</v>
      </c>
      <c r="D3755" s="1">
        <f>IF(OR(ISBLANK(値貼り付け用シート!Q166),値貼り付け用シート!Q166&gt;9990),NA(),値貼り付け用シート!Q166)</f>
        <v>27</v>
      </c>
      <c r="E3755" s="1">
        <f t="shared" si="1443"/>
        <v>27</v>
      </c>
      <c r="F3755" s="1">
        <f t="shared" si="1452"/>
        <v>112</v>
      </c>
      <c r="G3755" s="1">
        <f t="shared" si="1453"/>
        <v>8</v>
      </c>
      <c r="H3755" s="1">
        <f t="shared" si="1454"/>
        <v>14</v>
      </c>
    </row>
    <row r="3756" spans="1:16" x14ac:dyDescent="0.55000000000000004">
      <c r="A3756" s="1">
        <f>値貼り付け用シート!F166</f>
        <v>9</v>
      </c>
      <c r="B3756" s="1">
        <f>値貼り付け用シート!G166</f>
        <v>3</v>
      </c>
      <c r="C3756" s="1">
        <v>11</v>
      </c>
      <c r="D3756" s="1">
        <f>IF(OR(ISBLANK(値貼り付け用シート!R166),値貼り付け用シート!R166&gt;9990),NA(),値貼り付け用シート!R166)</f>
        <v>35</v>
      </c>
      <c r="E3756" s="1">
        <f t="shared" si="1443"/>
        <v>35</v>
      </c>
      <c r="F3756" s="1">
        <f t="shared" si="1452"/>
        <v>138</v>
      </c>
      <c r="G3756" s="1">
        <f t="shared" si="1453"/>
        <v>8</v>
      </c>
      <c r="H3756" s="1">
        <f t="shared" si="1454"/>
        <v>17</v>
      </c>
    </row>
    <row r="3757" spans="1:16" x14ac:dyDescent="0.55000000000000004">
      <c r="A3757" s="1">
        <f>値貼り付け用シート!F166</f>
        <v>9</v>
      </c>
      <c r="B3757" s="1">
        <f>値貼り付け用シート!G166</f>
        <v>3</v>
      </c>
      <c r="C3757" s="1">
        <v>12</v>
      </c>
      <c r="D3757" s="1">
        <f>IF(OR(ISBLANK(値貼り付け用シート!S166),値貼り付け用シート!S166&gt;9990),NA(),値貼り付け用シート!S166)</f>
        <v>39</v>
      </c>
      <c r="E3757" s="1">
        <f t="shared" si="1443"/>
        <v>39</v>
      </c>
      <c r="F3757" s="1">
        <f t="shared" si="1452"/>
        <v>170</v>
      </c>
      <c r="G3757" s="1">
        <f t="shared" si="1453"/>
        <v>8</v>
      </c>
      <c r="H3757" s="1">
        <f t="shared" si="1454"/>
        <v>21</v>
      </c>
    </row>
    <row r="3758" spans="1:16" x14ac:dyDescent="0.55000000000000004">
      <c r="A3758" s="1">
        <f>値貼り付け用シート!F166</f>
        <v>9</v>
      </c>
      <c r="B3758" s="1">
        <f>値貼り付け用シート!G166</f>
        <v>3</v>
      </c>
      <c r="C3758" s="1">
        <v>13</v>
      </c>
      <c r="D3758" s="1">
        <f>IF(OR(ISBLANK(値貼り付け用シート!T166),値貼り付け用シート!T166&gt;9990),NA(),値貼り付け用シート!T166)</f>
        <v>35</v>
      </c>
      <c r="E3758" s="1">
        <f t="shared" si="1443"/>
        <v>35</v>
      </c>
      <c r="F3758" s="1">
        <f t="shared" si="1452"/>
        <v>199</v>
      </c>
      <c r="G3758" s="1">
        <f t="shared" si="1453"/>
        <v>8</v>
      </c>
      <c r="H3758" s="1">
        <f t="shared" si="1454"/>
        <v>25</v>
      </c>
    </row>
    <row r="3759" spans="1:16" x14ac:dyDescent="0.55000000000000004">
      <c r="A3759" s="1">
        <f>値貼り付け用シート!F166</f>
        <v>9</v>
      </c>
      <c r="B3759" s="1">
        <f>値貼り付け用シート!G166</f>
        <v>3</v>
      </c>
      <c r="C3759" s="1">
        <v>14</v>
      </c>
      <c r="D3759" s="1">
        <f>IF(OR(ISBLANK(値貼り付け用シート!U166),値貼り付け用シート!U166&gt;9990),NA(),値貼り付け用シート!U166)</f>
        <v>33</v>
      </c>
      <c r="E3759" s="1">
        <f t="shared" si="1443"/>
        <v>33</v>
      </c>
      <c r="F3759" s="1">
        <f t="shared" si="1452"/>
        <v>227</v>
      </c>
      <c r="G3759" s="1">
        <f t="shared" si="1453"/>
        <v>8</v>
      </c>
      <c r="H3759" s="1">
        <f t="shared" si="1454"/>
        <v>28</v>
      </c>
    </row>
    <row r="3760" spans="1:16" x14ac:dyDescent="0.55000000000000004">
      <c r="A3760" s="1">
        <f>値貼り付け用シート!F166</f>
        <v>9</v>
      </c>
      <c r="B3760" s="1">
        <f>値貼り付け用シート!G166</f>
        <v>3</v>
      </c>
      <c r="C3760" s="1">
        <v>15</v>
      </c>
      <c r="D3760" s="1">
        <f>IF(OR(ISBLANK(値貼り付け用シート!V166),値貼り付け用シート!V166&gt;9990),NA(),値貼り付け用シート!V166)</f>
        <v>33</v>
      </c>
      <c r="E3760" s="1">
        <f t="shared" si="1443"/>
        <v>33</v>
      </c>
      <c r="F3760" s="1">
        <f t="shared" si="1452"/>
        <v>249</v>
      </c>
      <c r="G3760" s="1">
        <f t="shared" si="1453"/>
        <v>8</v>
      </c>
      <c r="H3760" s="1">
        <f t="shared" si="1454"/>
        <v>31</v>
      </c>
    </row>
    <row r="3761" spans="1:16" x14ac:dyDescent="0.55000000000000004">
      <c r="A3761" s="1">
        <f>値貼り付け用シート!F166</f>
        <v>9</v>
      </c>
      <c r="B3761" s="1">
        <f>値貼り付け用シート!G166</f>
        <v>3</v>
      </c>
      <c r="C3761" s="1">
        <v>16</v>
      </c>
      <c r="D3761" s="1">
        <f>IF(OR(ISBLANK(値貼り付け用シート!W166),値貼り付け用シート!W166&gt;9990),NA(),値貼り付け用シート!W166)</f>
        <v>31</v>
      </c>
      <c r="E3761" s="1">
        <f t="shared" si="1443"/>
        <v>31</v>
      </c>
      <c r="F3761" s="1">
        <f t="shared" si="1452"/>
        <v>259</v>
      </c>
      <c r="G3761" s="1">
        <f t="shared" si="1453"/>
        <v>8</v>
      </c>
      <c r="H3761" s="1">
        <f t="shared" si="1454"/>
        <v>32</v>
      </c>
    </row>
    <row r="3762" spans="1:16" x14ac:dyDescent="0.55000000000000004">
      <c r="A3762" s="1">
        <f>値貼り付け用シート!F166</f>
        <v>9</v>
      </c>
      <c r="B3762" s="1">
        <f>値貼り付け用シート!G166</f>
        <v>3</v>
      </c>
      <c r="C3762" s="1">
        <v>17</v>
      </c>
      <c r="D3762" s="1">
        <f>IF(OR(ISBLANK(値貼り付け用シート!X166),値貼り付け用シート!X166&gt;9990),NA(),値貼り付け用シート!X166)</f>
        <v>25</v>
      </c>
      <c r="E3762" s="1">
        <f t="shared" si="1443"/>
        <v>25</v>
      </c>
      <c r="F3762" s="1">
        <f t="shared" si="1452"/>
        <v>258</v>
      </c>
      <c r="G3762" s="1">
        <f t="shared" si="1453"/>
        <v>8</v>
      </c>
      <c r="H3762" s="1">
        <f t="shared" si="1454"/>
        <v>32</v>
      </c>
    </row>
    <row r="3763" spans="1:16" x14ac:dyDescent="0.55000000000000004">
      <c r="A3763" s="1">
        <f>値貼り付け用シート!F166</f>
        <v>9</v>
      </c>
      <c r="B3763" s="1">
        <f>値貼り付け用シート!G166</f>
        <v>3</v>
      </c>
      <c r="C3763" s="1">
        <v>18</v>
      </c>
      <c r="D3763" s="1">
        <f>IF(OR(ISBLANK(値貼り付け用シート!Y166),値貼り付け用シート!Y166&gt;9990),NA(),値貼り付け用シート!Y166)</f>
        <v>19</v>
      </c>
      <c r="E3763" s="1">
        <f t="shared" si="1443"/>
        <v>19</v>
      </c>
      <c r="F3763" s="1">
        <f t="shared" si="1452"/>
        <v>250</v>
      </c>
      <c r="G3763" s="1">
        <f t="shared" si="1453"/>
        <v>8</v>
      </c>
      <c r="H3763" s="1">
        <f t="shared" si="1454"/>
        <v>31</v>
      </c>
    </row>
    <row r="3764" spans="1:16" x14ac:dyDescent="0.55000000000000004">
      <c r="A3764" s="1">
        <f>値貼り付け用シート!F166</f>
        <v>9</v>
      </c>
      <c r="B3764" s="1">
        <f>値貼り付け用シート!G166</f>
        <v>3</v>
      </c>
      <c r="C3764" s="1">
        <v>19</v>
      </c>
      <c r="D3764" s="1">
        <f>IF(OR(ISBLANK(値貼り付け用シート!Z166),値貼り付け用シート!Z166&gt;9990),NA(),値貼り付け用シート!Z166)</f>
        <v>17</v>
      </c>
      <c r="E3764" s="1">
        <f t="shared" si="1443"/>
        <v>17</v>
      </c>
      <c r="F3764" s="1">
        <f t="shared" si="1452"/>
        <v>232</v>
      </c>
      <c r="G3764" s="1">
        <f t="shared" si="1453"/>
        <v>8</v>
      </c>
      <c r="H3764" s="1">
        <f t="shared" si="1454"/>
        <v>29</v>
      </c>
    </row>
    <row r="3765" spans="1:16" x14ac:dyDescent="0.55000000000000004">
      <c r="A3765" s="1">
        <f>値貼り付け用シート!F166</f>
        <v>9</v>
      </c>
      <c r="B3765" s="1">
        <f>値貼り付け用シート!G166</f>
        <v>3</v>
      </c>
      <c r="C3765" s="1">
        <v>20</v>
      </c>
      <c r="D3765" s="1">
        <f>IF(OR(ISBLANK(値貼り付け用シート!AA166),値貼り付け用シート!AA166&gt;9990),NA(),値貼り付け用シート!AA166)</f>
        <v>15</v>
      </c>
      <c r="E3765" s="1">
        <f t="shared" si="1443"/>
        <v>15</v>
      </c>
      <c r="F3765" s="1">
        <f t="shared" si="1452"/>
        <v>208</v>
      </c>
      <c r="G3765" s="1">
        <f t="shared" si="1453"/>
        <v>8</v>
      </c>
      <c r="H3765" s="1">
        <f t="shared" si="1454"/>
        <v>26</v>
      </c>
    </row>
    <row r="3766" spans="1:16" x14ac:dyDescent="0.55000000000000004">
      <c r="A3766" s="1">
        <f>値貼り付け用シート!F166</f>
        <v>9</v>
      </c>
      <c r="B3766" s="1">
        <f>値貼り付け用シート!G166</f>
        <v>3</v>
      </c>
      <c r="C3766" s="1">
        <v>21</v>
      </c>
      <c r="D3766" s="1">
        <f>IF(OR(ISBLANK(値貼り付け用シート!AB166),値貼り付け用シート!AB166&gt;9990),NA(),値貼り付け用シート!AB166)</f>
        <v>11</v>
      </c>
      <c r="E3766" s="1">
        <f t="shared" si="1443"/>
        <v>11</v>
      </c>
      <c r="F3766" s="1">
        <f t="shared" si="1452"/>
        <v>184</v>
      </c>
      <c r="G3766" s="1">
        <f t="shared" si="1453"/>
        <v>8</v>
      </c>
      <c r="H3766" s="1">
        <f t="shared" si="1454"/>
        <v>23</v>
      </c>
    </row>
    <row r="3767" spans="1:16" x14ac:dyDescent="0.55000000000000004">
      <c r="A3767" s="1">
        <f>値貼り付け用シート!F166</f>
        <v>9</v>
      </c>
      <c r="B3767" s="1">
        <f>値貼り付け用シート!G166</f>
        <v>3</v>
      </c>
      <c r="C3767" s="1">
        <v>22</v>
      </c>
      <c r="D3767" s="1">
        <f>IF(OR(ISBLANK(値貼り付け用シート!AC166),値貼り付け用シート!AC166&gt;9990),NA(),値貼り付け用シート!AC166)</f>
        <v>11</v>
      </c>
      <c r="E3767" s="1">
        <f t="shared" si="1443"/>
        <v>11</v>
      </c>
      <c r="F3767" s="1">
        <f t="shared" si="1452"/>
        <v>162</v>
      </c>
      <c r="G3767" s="1">
        <f t="shared" si="1453"/>
        <v>8</v>
      </c>
      <c r="H3767" s="1">
        <f t="shared" si="1454"/>
        <v>20</v>
      </c>
    </row>
    <row r="3768" spans="1:16" x14ac:dyDescent="0.55000000000000004">
      <c r="A3768" s="1">
        <f>値貼り付け用シート!F166</f>
        <v>9</v>
      </c>
      <c r="B3768" s="1">
        <f>値貼り付け用シート!G166</f>
        <v>3</v>
      </c>
      <c r="C3768" s="1">
        <v>23</v>
      </c>
      <c r="D3768" s="1">
        <f>IF(OR(ISBLANK(値貼り付け用シート!AD166),値貼り付け用シート!AD166&gt;9990),NA(),値貼り付け用シート!AD166)</f>
        <v>11</v>
      </c>
      <c r="E3768" s="1">
        <f t="shared" si="1443"/>
        <v>11</v>
      </c>
      <c r="F3768" s="1">
        <f t="shared" si="1452"/>
        <v>140</v>
      </c>
      <c r="G3768" s="1">
        <f t="shared" si="1453"/>
        <v>8</v>
      </c>
      <c r="H3768" s="1">
        <f t="shared" si="1454"/>
        <v>18</v>
      </c>
    </row>
    <row r="3769" spans="1:16" x14ac:dyDescent="0.55000000000000004">
      <c r="A3769" s="1">
        <f>値貼り付け用シート!F166</f>
        <v>9</v>
      </c>
      <c r="B3769" s="1">
        <f>値貼り付け用シート!G166</f>
        <v>3</v>
      </c>
      <c r="C3769" s="1">
        <v>24</v>
      </c>
      <c r="D3769" s="1">
        <f>IF(OR(ISBLANK(値貼り付け用シート!AE166),値貼り付け用シート!AE166&gt;9990),NA(),値貼り付け用シート!AE166)</f>
        <v>9</v>
      </c>
      <c r="E3769" s="1">
        <f t="shared" si="1443"/>
        <v>9</v>
      </c>
      <c r="F3769" s="1">
        <f t="shared" si="1452"/>
        <v>118</v>
      </c>
      <c r="G3769" s="1">
        <f t="shared" si="1453"/>
        <v>8</v>
      </c>
      <c r="H3769" s="1">
        <f t="shared" si="1454"/>
        <v>15</v>
      </c>
    </row>
    <row r="3770" spans="1:16" x14ac:dyDescent="0.55000000000000004">
      <c r="A3770" s="1">
        <f>値貼り付け用シート!F167</f>
        <v>9</v>
      </c>
      <c r="B3770" s="1">
        <f>値貼り付け用シート!G167</f>
        <v>4</v>
      </c>
      <c r="C3770" s="1">
        <v>1</v>
      </c>
      <c r="D3770" s="1">
        <f>IF(OR(ISBLANK(値貼り付け用シート!H167),値貼り付け用シート!H167&gt;9990),NA(),値貼り付け用シート!H167)</f>
        <v>9</v>
      </c>
      <c r="E3770" s="1">
        <f t="shared" si="1443"/>
        <v>9</v>
      </c>
      <c r="F3770" s="1">
        <f t="shared" si="1452"/>
        <v>102</v>
      </c>
      <c r="G3770" s="1">
        <f t="shared" si="1453"/>
        <v>8</v>
      </c>
      <c r="H3770" s="1">
        <f t="shared" si="1454"/>
        <v>13</v>
      </c>
      <c r="I3770" s="1">
        <f t="shared" ref="I3770" si="1463">COUNT(D3770:D3793)</f>
        <v>24</v>
      </c>
      <c r="J3770" s="1">
        <f t="shared" ref="J3770" si="1464">COUNT(H3770:H3793)</f>
        <v>24</v>
      </c>
      <c r="K3770" s="1">
        <f t="shared" ref="K3770" si="1465">IF(AND(I3770&gt;=20,J3770&gt;=20),0,1)</f>
        <v>0</v>
      </c>
      <c r="L3770" s="1">
        <f t="shared" ref="L3770" si="1466">IF(K3770=0,MAX(H3770:H3793),NA())</f>
        <v>13</v>
      </c>
      <c r="M3770" s="1">
        <f t="shared" ref="M3770" si="1467">IF(K3770=0,IF(L3770&lt;=70,1,0),NA())</f>
        <v>1</v>
      </c>
      <c r="N3770" s="1">
        <f t="shared" ref="N3770" si="1468">IF(COUNTIF(D3770:D3793,NA())=24,NA(),MAX(E3770:E3793))</f>
        <v>18</v>
      </c>
      <c r="O3770" s="1">
        <f t="shared" ref="O3770" si="1469">IF(COUNTIF(D3775:D3789,NA())=15,NA(),MAX(E3775:E3789))</f>
        <v>18</v>
      </c>
      <c r="P3770" s="1">
        <f t="shared" ref="P3770" si="1470">COUNTIF(D3770:D3793,"&gt;=120")</f>
        <v>0</v>
      </c>
    </row>
    <row r="3771" spans="1:16" x14ac:dyDescent="0.55000000000000004">
      <c r="A3771" s="1">
        <f>値貼り付け用シート!F167</f>
        <v>9</v>
      </c>
      <c r="B3771" s="1">
        <f>値貼り付け用シート!G167</f>
        <v>4</v>
      </c>
      <c r="C3771" s="1">
        <v>2</v>
      </c>
      <c r="D3771" s="1">
        <f>IF(OR(ISBLANK(値貼り付け用シート!I167),値貼り付け用シート!I167&gt;9990),NA(),値貼り付け用シート!I167)</f>
        <v>8</v>
      </c>
      <c r="E3771" s="1">
        <f t="shared" si="1443"/>
        <v>8</v>
      </c>
      <c r="F3771" s="1">
        <f t="shared" si="1452"/>
        <v>91</v>
      </c>
      <c r="G3771" s="1">
        <f t="shared" si="1453"/>
        <v>8</v>
      </c>
      <c r="H3771" s="1">
        <f t="shared" si="1454"/>
        <v>11</v>
      </c>
    </row>
    <row r="3772" spans="1:16" x14ac:dyDescent="0.55000000000000004">
      <c r="A3772" s="1">
        <f>値貼り付け用シート!F167</f>
        <v>9</v>
      </c>
      <c r="B3772" s="1">
        <f>値貼り付け用シート!G167</f>
        <v>4</v>
      </c>
      <c r="C3772" s="1">
        <v>3</v>
      </c>
      <c r="D3772" s="1">
        <f>IF(OR(ISBLANK(値貼り付け用シート!J167),値貼り付け用シート!J167&gt;9990),NA(),値貼り付け用シート!J167)</f>
        <v>7</v>
      </c>
      <c r="E3772" s="1">
        <f t="shared" si="1443"/>
        <v>7</v>
      </c>
      <c r="F3772" s="1">
        <f t="shared" si="1452"/>
        <v>81</v>
      </c>
      <c r="G3772" s="1">
        <f t="shared" si="1453"/>
        <v>8</v>
      </c>
      <c r="H3772" s="1">
        <f t="shared" si="1454"/>
        <v>10</v>
      </c>
    </row>
    <row r="3773" spans="1:16" x14ac:dyDescent="0.55000000000000004">
      <c r="A3773" s="1">
        <f>値貼り付け用シート!F167</f>
        <v>9</v>
      </c>
      <c r="B3773" s="1">
        <f>値貼り付け用シート!G167</f>
        <v>4</v>
      </c>
      <c r="C3773" s="1">
        <v>4</v>
      </c>
      <c r="D3773" s="1">
        <f>IF(OR(ISBLANK(値貼り付け用シート!K167),値貼り付け用シート!K167&gt;9990),NA(),値貼り付け用シート!K167)</f>
        <v>7</v>
      </c>
      <c r="E3773" s="1">
        <f t="shared" si="1443"/>
        <v>7</v>
      </c>
      <c r="F3773" s="1">
        <f t="shared" si="1452"/>
        <v>73</v>
      </c>
      <c r="G3773" s="1">
        <f t="shared" si="1453"/>
        <v>8</v>
      </c>
      <c r="H3773" s="1">
        <f t="shared" si="1454"/>
        <v>9</v>
      </c>
    </row>
    <row r="3774" spans="1:16" x14ac:dyDescent="0.55000000000000004">
      <c r="A3774" s="1">
        <f>値貼り付け用シート!F167</f>
        <v>9</v>
      </c>
      <c r="B3774" s="1">
        <f>値貼り付け用シート!G167</f>
        <v>4</v>
      </c>
      <c r="C3774" s="1">
        <v>5</v>
      </c>
      <c r="D3774" s="1">
        <f>IF(OR(ISBLANK(値貼り付け用シート!L167),値貼り付け用シート!L167&gt;9990),NA(),値貼り付け用シート!L167)</f>
        <v>6</v>
      </c>
      <c r="E3774" s="1">
        <f t="shared" si="1443"/>
        <v>6</v>
      </c>
      <c r="F3774" s="1">
        <f t="shared" si="1452"/>
        <v>68</v>
      </c>
      <c r="G3774" s="1">
        <f t="shared" si="1453"/>
        <v>8</v>
      </c>
      <c r="H3774" s="1">
        <f t="shared" si="1454"/>
        <v>9</v>
      </c>
    </row>
    <row r="3775" spans="1:16" x14ac:dyDescent="0.55000000000000004">
      <c r="A3775" s="1">
        <f>値貼り付け用シート!F167</f>
        <v>9</v>
      </c>
      <c r="B3775" s="1">
        <f>値貼り付け用シート!G167</f>
        <v>4</v>
      </c>
      <c r="C3775" s="1">
        <v>6</v>
      </c>
      <c r="D3775" s="1">
        <f>IF(OR(ISBLANK(値貼り付け用シート!M167),値貼り付け用シート!M167&gt;9990),NA(),値貼り付け用シート!M167)</f>
        <v>5</v>
      </c>
      <c r="E3775" s="1">
        <f t="shared" si="1443"/>
        <v>5</v>
      </c>
      <c r="F3775" s="1">
        <f t="shared" si="1452"/>
        <v>62</v>
      </c>
      <c r="G3775" s="1">
        <f t="shared" si="1453"/>
        <v>8</v>
      </c>
      <c r="H3775" s="1">
        <f t="shared" si="1454"/>
        <v>8</v>
      </c>
    </row>
    <row r="3776" spans="1:16" x14ac:dyDescent="0.55000000000000004">
      <c r="A3776" s="1">
        <f>値貼り付け用シート!F167</f>
        <v>9</v>
      </c>
      <c r="B3776" s="1">
        <f>値貼り付け用シート!G167</f>
        <v>4</v>
      </c>
      <c r="C3776" s="1">
        <v>7</v>
      </c>
      <c r="D3776" s="1">
        <f>IF(OR(ISBLANK(値貼り付け用シート!N167),値貼り付け用シート!N167&gt;9990),NA(),値貼り付け用シート!N167)</f>
        <v>3</v>
      </c>
      <c r="E3776" s="1">
        <f t="shared" si="1443"/>
        <v>3</v>
      </c>
      <c r="F3776" s="1">
        <f t="shared" si="1452"/>
        <v>54</v>
      </c>
      <c r="G3776" s="1">
        <f t="shared" si="1453"/>
        <v>8</v>
      </c>
      <c r="H3776" s="1">
        <f t="shared" si="1454"/>
        <v>7</v>
      </c>
    </row>
    <row r="3777" spans="1:8" x14ac:dyDescent="0.55000000000000004">
      <c r="A3777" s="1">
        <f>値貼り付け用シート!F167</f>
        <v>9</v>
      </c>
      <c r="B3777" s="1">
        <f>値貼り付け用シート!G167</f>
        <v>4</v>
      </c>
      <c r="C3777" s="1">
        <v>8</v>
      </c>
      <c r="D3777" s="1">
        <f>IF(OR(ISBLANK(値貼り付け用シート!O167),値貼り付け用シート!O167&gt;9990),NA(),値貼り付け用シート!O167)</f>
        <v>3</v>
      </c>
      <c r="E3777" s="1">
        <f t="shared" si="1443"/>
        <v>3</v>
      </c>
      <c r="F3777" s="1">
        <f t="shared" si="1452"/>
        <v>48</v>
      </c>
      <c r="G3777" s="1">
        <f t="shared" si="1453"/>
        <v>8</v>
      </c>
      <c r="H3777" s="1">
        <f t="shared" si="1454"/>
        <v>6</v>
      </c>
    </row>
    <row r="3778" spans="1:8" x14ac:dyDescent="0.55000000000000004">
      <c r="A3778" s="1">
        <f>値貼り付け用シート!F167</f>
        <v>9</v>
      </c>
      <c r="B3778" s="1">
        <f>値貼り付け用シート!G167</f>
        <v>4</v>
      </c>
      <c r="C3778" s="1">
        <v>9</v>
      </c>
      <c r="D3778" s="1">
        <f>IF(OR(ISBLANK(値貼り付け用シート!P167),値貼り付け用シート!P167&gt;9990),NA(),値貼り付け用シート!P167)</f>
        <v>5</v>
      </c>
      <c r="E3778" s="1">
        <f t="shared" si="1443"/>
        <v>5</v>
      </c>
      <c r="F3778" s="1">
        <f t="shared" si="1452"/>
        <v>44</v>
      </c>
      <c r="G3778" s="1">
        <f t="shared" si="1453"/>
        <v>8</v>
      </c>
      <c r="H3778" s="1">
        <f t="shared" si="1454"/>
        <v>6</v>
      </c>
    </row>
    <row r="3779" spans="1:8" x14ac:dyDescent="0.55000000000000004">
      <c r="A3779" s="1">
        <f>値貼り付け用シート!F167</f>
        <v>9</v>
      </c>
      <c r="B3779" s="1">
        <f>値貼り付け用シート!G167</f>
        <v>4</v>
      </c>
      <c r="C3779" s="1">
        <v>10</v>
      </c>
      <c r="D3779" s="1">
        <f>IF(OR(ISBLANK(値貼り付け用シート!Q167),値貼り付け用シート!Q167&gt;9990),NA(),値貼り付け用シート!Q167)</f>
        <v>5</v>
      </c>
      <c r="E3779" s="1">
        <f t="shared" ref="E3779:E3842" si="1471">IF(ISERROR(D3779),0,D3779)</f>
        <v>5</v>
      </c>
      <c r="F3779" s="1">
        <f t="shared" si="1452"/>
        <v>41</v>
      </c>
      <c r="G3779" s="1">
        <f t="shared" si="1453"/>
        <v>8</v>
      </c>
      <c r="H3779" s="1">
        <f t="shared" si="1454"/>
        <v>5</v>
      </c>
    </row>
    <row r="3780" spans="1:8" x14ac:dyDescent="0.55000000000000004">
      <c r="A3780" s="1">
        <f>値貼り付け用シート!F167</f>
        <v>9</v>
      </c>
      <c r="B3780" s="1">
        <f>値貼り付け用シート!G167</f>
        <v>4</v>
      </c>
      <c r="C3780" s="1">
        <v>11</v>
      </c>
      <c r="D3780" s="1">
        <f>IF(OR(ISBLANK(値貼り付け用シート!R167),値貼り付け用シート!R167&gt;9990),NA(),値貼り付け用シート!R167)</f>
        <v>7</v>
      </c>
      <c r="E3780" s="1">
        <f t="shared" si="1471"/>
        <v>7</v>
      </c>
      <c r="F3780" s="1">
        <f t="shared" si="1452"/>
        <v>41</v>
      </c>
      <c r="G3780" s="1">
        <f t="shared" si="1453"/>
        <v>8</v>
      </c>
      <c r="H3780" s="1">
        <f t="shared" si="1454"/>
        <v>5</v>
      </c>
    </row>
    <row r="3781" spans="1:8" x14ac:dyDescent="0.55000000000000004">
      <c r="A3781" s="1">
        <f>値貼り付け用シート!F167</f>
        <v>9</v>
      </c>
      <c r="B3781" s="1">
        <f>値貼り付け用シート!G167</f>
        <v>4</v>
      </c>
      <c r="C3781" s="1">
        <v>12</v>
      </c>
      <c r="D3781" s="1">
        <f>IF(OR(ISBLANK(値貼り付け用シート!S167),値貼り付け用シート!S167&gt;9990),NA(),値貼り付け用シート!S167)</f>
        <v>9</v>
      </c>
      <c r="E3781" s="1">
        <f t="shared" si="1471"/>
        <v>9</v>
      </c>
      <c r="F3781" s="1">
        <f t="shared" si="1452"/>
        <v>43</v>
      </c>
      <c r="G3781" s="1">
        <f t="shared" si="1453"/>
        <v>8</v>
      </c>
      <c r="H3781" s="1">
        <f t="shared" si="1454"/>
        <v>5</v>
      </c>
    </row>
    <row r="3782" spans="1:8" x14ac:dyDescent="0.55000000000000004">
      <c r="A3782" s="1">
        <f>値貼り付け用シート!F167</f>
        <v>9</v>
      </c>
      <c r="B3782" s="1">
        <f>値貼り付け用シート!G167</f>
        <v>4</v>
      </c>
      <c r="C3782" s="1">
        <v>13</v>
      </c>
      <c r="D3782" s="1">
        <f>IF(OR(ISBLANK(値貼り付け用シート!T167),値貼り付け用シート!T167&gt;9990),NA(),値貼り付け用シート!T167)</f>
        <v>11</v>
      </c>
      <c r="E3782" s="1">
        <f t="shared" si="1471"/>
        <v>11</v>
      </c>
      <c r="F3782" s="1">
        <f t="shared" si="1452"/>
        <v>48</v>
      </c>
      <c r="G3782" s="1">
        <f t="shared" si="1453"/>
        <v>8</v>
      </c>
      <c r="H3782" s="1">
        <f t="shared" si="1454"/>
        <v>6</v>
      </c>
    </row>
    <row r="3783" spans="1:8" x14ac:dyDescent="0.55000000000000004">
      <c r="A3783" s="1">
        <f>値貼り付け用シート!F167</f>
        <v>9</v>
      </c>
      <c r="B3783" s="1">
        <f>値貼り付け用シート!G167</f>
        <v>4</v>
      </c>
      <c r="C3783" s="1">
        <v>14</v>
      </c>
      <c r="D3783" s="1">
        <f>IF(OR(ISBLANK(値貼り付け用シート!U167),値貼り付け用シート!U167&gt;9990),NA(),値貼り付け用シート!U167)</f>
        <v>18</v>
      </c>
      <c r="E3783" s="1">
        <f t="shared" si="1471"/>
        <v>18</v>
      </c>
      <c r="F3783" s="1">
        <f t="shared" si="1452"/>
        <v>61</v>
      </c>
      <c r="G3783" s="1">
        <f t="shared" si="1453"/>
        <v>8</v>
      </c>
      <c r="H3783" s="1">
        <f t="shared" si="1454"/>
        <v>8</v>
      </c>
    </row>
    <row r="3784" spans="1:8" x14ac:dyDescent="0.55000000000000004">
      <c r="A3784" s="1">
        <f>値貼り付け用シート!F167</f>
        <v>9</v>
      </c>
      <c r="B3784" s="1">
        <f>値貼り付け用シート!G167</f>
        <v>4</v>
      </c>
      <c r="C3784" s="1">
        <v>15</v>
      </c>
      <c r="D3784" s="1">
        <f>IF(OR(ISBLANK(値貼り付け用シート!V167),値貼り付け用シート!V167&gt;9990),NA(),値貼り付け用シート!V167)</f>
        <v>18</v>
      </c>
      <c r="E3784" s="1">
        <f t="shared" si="1471"/>
        <v>18</v>
      </c>
      <c r="F3784" s="1">
        <f t="shared" si="1452"/>
        <v>76</v>
      </c>
      <c r="G3784" s="1">
        <f t="shared" si="1453"/>
        <v>8</v>
      </c>
      <c r="H3784" s="1">
        <f t="shared" si="1454"/>
        <v>10</v>
      </c>
    </row>
    <row r="3785" spans="1:8" x14ac:dyDescent="0.55000000000000004">
      <c r="A3785" s="1">
        <f>値貼り付け用シート!F167</f>
        <v>9</v>
      </c>
      <c r="B3785" s="1">
        <f>値貼り付け用シート!G167</f>
        <v>4</v>
      </c>
      <c r="C3785" s="1">
        <v>16</v>
      </c>
      <c r="D3785" s="1">
        <f>IF(OR(ISBLANK(値貼り付け用シート!W167),値貼り付け用シート!W167&gt;9990),NA(),値貼り付け用シート!W167)</f>
        <v>8</v>
      </c>
      <c r="E3785" s="1">
        <f t="shared" si="1471"/>
        <v>8</v>
      </c>
      <c r="F3785" s="1">
        <f t="shared" si="1452"/>
        <v>81</v>
      </c>
      <c r="G3785" s="1">
        <f t="shared" si="1453"/>
        <v>8</v>
      </c>
      <c r="H3785" s="1">
        <f t="shared" si="1454"/>
        <v>10</v>
      </c>
    </row>
    <row r="3786" spans="1:8" x14ac:dyDescent="0.55000000000000004">
      <c r="A3786" s="1">
        <f>値貼り付け用シート!F167</f>
        <v>9</v>
      </c>
      <c r="B3786" s="1">
        <f>値貼り付け用シート!G167</f>
        <v>4</v>
      </c>
      <c r="C3786" s="1">
        <v>17</v>
      </c>
      <c r="D3786" s="1">
        <f>IF(OR(ISBLANK(値貼り付け用シート!X167),値貼り付け用シート!X167&gt;9990),NA(),値貼り付け用シート!X167)</f>
        <v>5</v>
      </c>
      <c r="E3786" s="1">
        <f t="shared" si="1471"/>
        <v>5</v>
      </c>
      <c r="F3786" s="1">
        <f t="shared" si="1452"/>
        <v>81</v>
      </c>
      <c r="G3786" s="1">
        <f t="shared" si="1453"/>
        <v>8</v>
      </c>
      <c r="H3786" s="1">
        <f t="shared" si="1454"/>
        <v>10</v>
      </c>
    </row>
    <row r="3787" spans="1:8" x14ac:dyDescent="0.55000000000000004">
      <c r="A3787" s="1">
        <f>値貼り付け用シート!F167</f>
        <v>9</v>
      </c>
      <c r="B3787" s="1">
        <f>値貼り付け用シート!G167</f>
        <v>4</v>
      </c>
      <c r="C3787" s="1">
        <v>18</v>
      </c>
      <c r="D3787" s="1">
        <f>IF(OR(ISBLANK(値貼り付け用シート!Y167),値貼り付け用シート!Y167&gt;9990),NA(),値貼り付け用シート!Y167)</f>
        <v>2</v>
      </c>
      <c r="E3787" s="1">
        <f t="shared" si="1471"/>
        <v>2</v>
      </c>
      <c r="F3787" s="1">
        <f t="shared" si="1452"/>
        <v>78</v>
      </c>
      <c r="G3787" s="1">
        <f t="shared" si="1453"/>
        <v>8</v>
      </c>
      <c r="H3787" s="1">
        <f t="shared" si="1454"/>
        <v>10</v>
      </c>
    </row>
    <row r="3788" spans="1:8" x14ac:dyDescent="0.55000000000000004">
      <c r="A3788" s="1">
        <f>値貼り付け用シート!F167</f>
        <v>9</v>
      </c>
      <c r="B3788" s="1">
        <f>値貼り付け用シート!G167</f>
        <v>4</v>
      </c>
      <c r="C3788" s="1">
        <v>19</v>
      </c>
      <c r="D3788" s="1">
        <f>IF(OR(ISBLANK(値貼り付け用シート!Z167),値貼り付け用シート!Z167&gt;9990),NA(),値貼り付け用シート!Z167)</f>
        <v>1</v>
      </c>
      <c r="E3788" s="1">
        <f t="shared" si="1471"/>
        <v>1</v>
      </c>
      <c r="F3788" s="1">
        <f t="shared" si="1452"/>
        <v>72</v>
      </c>
      <c r="G3788" s="1">
        <f t="shared" si="1453"/>
        <v>8</v>
      </c>
      <c r="H3788" s="1">
        <f t="shared" si="1454"/>
        <v>9</v>
      </c>
    </row>
    <row r="3789" spans="1:8" x14ac:dyDescent="0.55000000000000004">
      <c r="A3789" s="1">
        <f>値貼り付け用シート!F167</f>
        <v>9</v>
      </c>
      <c r="B3789" s="1">
        <f>値貼り付け用シート!G167</f>
        <v>4</v>
      </c>
      <c r="C3789" s="1">
        <v>20</v>
      </c>
      <c r="D3789" s="1">
        <f>IF(OR(ISBLANK(値貼り付け用シート!AA167),値貼り付け用シート!AA167&gt;9990),NA(),値貼り付け用シート!AA167)</f>
        <v>5</v>
      </c>
      <c r="E3789" s="1">
        <f t="shared" si="1471"/>
        <v>5</v>
      </c>
      <c r="F3789" s="1">
        <f t="shared" si="1452"/>
        <v>68</v>
      </c>
      <c r="G3789" s="1">
        <f t="shared" si="1453"/>
        <v>8</v>
      </c>
      <c r="H3789" s="1">
        <f t="shared" si="1454"/>
        <v>9</v>
      </c>
    </row>
    <row r="3790" spans="1:8" x14ac:dyDescent="0.55000000000000004">
      <c r="A3790" s="1">
        <f>値貼り付け用シート!F167</f>
        <v>9</v>
      </c>
      <c r="B3790" s="1">
        <f>値貼り付け用シート!G167</f>
        <v>4</v>
      </c>
      <c r="C3790" s="1">
        <v>21</v>
      </c>
      <c r="D3790" s="1">
        <f>IF(OR(ISBLANK(値貼り付け用シート!AB167),値貼り付け用シート!AB167&gt;9990),NA(),値貼り付け用シート!AB167)</f>
        <v>4</v>
      </c>
      <c r="E3790" s="1">
        <f t="shared" si="1471"/>
        <v>4</v>
      </c>
      <c r="F3790" s="1">
        <f t="shared" si="1452"/>
        <v>61</v>
      </c>
      <c r="G3790" s="1">
        <f t="shared" si="1453"/>
        <v>8</v>
      </c>
      <c r="H3790" s="1">
        <f t="shared" si="1454"/>
        <v>8</v>
      </c>
    </row>
    <row r="3791" spans="1:8" x14ac:dyDescent="0.55000000000000004">
      <c r="A3791" s="1">
        <f>値貼り付け用シート!F167</f>
        <v>9</v>
      </c>
      <c r="B3791" s="1">
        <f>値貼り付け用シート!G167</f>
        <v>4</v>
      </c>
      <c r="C3791" s="1">
        <v>22</v>
      </c>
      <c r="D3791" s="1">
        <f>IF(OR(ISBLANK(値貼り付け用シート!AC167),値貼り付け用シート!AC167&gt;9990),NA(),値貼り付け用シート!AC167)</f>
        <v>2</v>
      </c>
      <c r="E3791" s="1">
        <f t="shared" si="1471"/>
        <v>2</v>
      </c>
      <c r="F3791" s="1">
        <f t="shared" si="1452"/>
        <v>45</v>
      </c>
      <c r="G3791" s="1">
        <f t="shared" si="1453"/>
        <v>8</v>
      </c>
      <c r="H3791" s="1">
        <f t="shared" si="1454"/>
        <v>6</v>
      </c>
    </row>
    <row r="3792" spans="1:8" x14ac:dyDescent="0.55000000000000004">
      <c r="A3792" s="1">
        <f>値貼り付け用シート!F167</f>
        <v>9</v>
      </c>
      <c r="B3792" s="1">
        <f>値貼り付け用シート!G167</f>
        <v>4</v>
      </c>
      <c r="C3792" s="1">
        <v>23</v>
      </c>
      <c r="D3792" s="1">
        <f>IF(OR(ISBLANK(値貼り付け用シート!AD167),値貼り付け用シート!AD167&gt;9990),NA(),値貼り付け用シート!AD167)</f>
        <v>0</v>
      </c>
      <c r="E3792" s="1">
        <f t="shared" si="1471"/>
        <v>0</v>
      </c>
      <c r="F3792" s="1">
        <f t="shared" si="1452"/>
        <v>27</v>
      </c>
      <c r="G3792" s="1">
        <f t="shared" si="1453"/>
        <v>8</v>
      </c>
      <c r="H3792" s="1">
        <f t="shared" si="1454"/>
        <v>3</v>
      </c>
    </row>
    <row r="3793" spans="1:16" x14ac:dyDescent="0.55000000000000004">
      <c r="A3793" s="1">
        <f>値貼り付け用シート!F167</f>
        <v>9</v>
      </c>
      <c r="B3793" s="1">
        <f>値貼り付け用シート!G167</f>
        <v>4</v>
      </c>
      <c r="C3793" s="1">
        <v>24</v>
      </c>
      <c r="D3793" s="1">
        <f>IF(OR(ISBLANK(値貼り付け用シート!AE167),値貼り付け用シート!AE167&gt;9990),NA(),値貼り付け用シート!AE167)</f>
        <v>0</v>
      </c>
      <c r="E3793" s="1">
        <f t="shared" si="1471"/>
        <v>0</v>
      </c>
      <c r="F3793" s="1">
        <f t="shared" si="1452"/>
        <v>19</v>
      </c>
      <c r="G3793" s="1">
        <f t="shared" si="1453"/>
        <v>8</v>
      </c>
      <c r="H3793" s="1">
        <f t="shared" si="1454"/>
        <v>2</v>
      </c>
    </row>
    <row r="3794" spans="1:16" x14ac:dyDescent="0.55000000000000004">
      <c r="A3794" s="1">
        <f>値貼り付け用シート!F168</f>
        <v>9</v>
      </c>
      <c r="B3794" s="1">
        <f>値貼り付け用シート!G168</f>
        <v>5</v>
      </c>
      <c r="C3794" s="1">
        <v>1</v>
      </c>
      <c r="D3794" s="1">
        <f>IF(OR(ISBLANK(値貼り付け用シート!H168),値貼り付け用シート!H168&gt;9990),NA(),値貼り付け用シート!H168)</f>
        <v>2</v>
      </c>
      <c r="E3794" s="1">
        <f t="shared" si="1471"/>
        <v>2</v>
      </c>
      <c r="F3794" s="1">
        <f t="shared" si="1452"/>
        <v>16</v>
      </c>
      <c r="G3794" s="1">
        <f t="shared" si="1453"/>
        <v>8</v>
      </c>
      <c r="H3794" s="1">
        <f t="shared" si="1454"/>
        <v>2</v>
      </c>
      <c r="I3794" s="1">
        <f t="shared" ref="I3794" si="1472">COUNT(D3794:D3817)</f>
        <v>24</v>
      </c>
      <c r="J3794" s="1">
        <f t="shared" ref="J3794" si="1473">COUNT(H3794:H3817)</f>
        <v>24</v>
      </c>
      <c r="K3794" s="1">
        <f t="shared" ref="K3794" si="1474">IF(AND(I3794&gt;=20,J3794&gt;=20),0,1)</f>
        <v>0</v>
      </c>
      <c r="L3794" s="1">
        <f t="shared" ref="L3794" si="1475">IF(K3794=0,MAX(H3794:H3817),NA())</f>
        <v>21</v>
      </c>
      <c r="M3794" s="1">
        <f t="shared" ref="M3794" si="1476">IF(K3794=0,IF(L3794&lt;=70,1,0),NA())</f>
        <v>1</v>
      </c>
      <c r="N3794" s="1">
        <f t="shared" ref="N3794" si="1477">IF(COUNTIF(D3794:D3817,NA())=24,NA(),MAX(E3794:E3817))</f>
        <v>26</v>
      </c>
      <c r="O3794" s="1">
        <f t="shared" ref="O3794" si="1478">IF(COUNTIF(D3799:D3813,NA())=15,NA(),MAX(E3799:E3813))</f>
        <v>24</v>
      </c>
      <c r="P3794" s="1">
        <f t="shared" ref="P3794" si="1479">COUNTIF(D3794:D3817,"&gt;=120")</f>
        <v>0</v>
      </c>
    </row>
    <row r="3795" spans="1:16" x14ac:dyDescent="0.55000000000000004">
      <c r="A3795" s="1">
        <f>値貼り付け用シート!F168</f>
        <v>9</v>
      </c>
      <c r="B3795" s="1">
        <f>値貼り付け用シート!G168</f>
        <v>5</v>
      </c>
      <c r="C3795" s="1">
        <v>2</v>
      </c>
      <c r="D3795" s="1">
        <f>IF(OR(ISBLANK(値貼り付け用シート!I168),値貼り付け用シート!I168&gt;9990),NA(),値貼り付け用シート!I168)</f>
        <v>5</v>
      </c>
      <c r="E3795" s="1">
        <f t="shared" si="1471"/>
        <v>5</v>
      </c>
      <c r="F3795" s="1">
        <f t="shared" si="1452"/>
        <v>19</v>
      </c>
      <c r="G3795" s="1">
        <f t="shared" si="1453"/>
        <v>8</v>
      </c>
      <c r="H3795" s="1">
        <f t="shared" si="1454"/>
        <v>2</v>
      </c>
    </row>
    <row r="3796" spans="1:16" x14ac:dyDescent="0.55000000000000004">
      <c r="A3796" s="1">
        <f>値貼り付け用シート!F168</f>
        <v>9</v>
      </c>
      <c r="B3796" s="1">
        <f>値貼り付け用シート!G168</f>
        <v>5</v>
      </c>
      <c r="C3796" s="1">
        <v>3</v>
      </c>
      <c r="D3796" s="1">
        <f>IF(OR(ISBLANK(値貼り付け用シート!J168),値貼り付け用シート!J168&gt;9990),NA(),値貼り付け用シート!J168)</f>
        <v>4</v>
      </c>
      <c r="E3796" s="1">
        <f t="shared" si="1471"/>
        <v>4</v>
      </c>
      <c r="F3796" s="1">
        <f t="shared" si="1452"/>
        <v>22</v>
      </c>
      <c r="G3796" s="1">
        <f t="shared" si="1453"/>
        <v>8</v>
      </c>
      <c r="H3796" s="1">
        <f t="shared" si="1454"/>
        <v>3</v>
      </c>
    </row>
    <row r="3797" spans="1:16" x14ac:dyDescent="0.55000000000000004">
      <c r="A3797" s="1">
        <f>値貼り付け用シート!F168</f>
        <v>9</v>
      </c>
      <c r="B3797" s="1">
        <f>値貼り付け用シート!G168</f>
        <v>5</v>
      </c>
      <c r="C3797" s="1">
        <v>4</v>
      </c>
      <c r="D3797" s="1">
        <f>IF(OR(ISBLANK(値貼り付け用シート!K168),値貼り付け用シート!K168&gt;9990),NA(),値貼り付け用シート!K168)</f>
        <v>2</v>
      </c>
      <c r="E3797" s="1">
        <f t="shared" si="1471"/>
        <v>2</v>
      </c>
      <c r="F3797" s="1">
        <f t="shared" si="1452"/>
        <v>19</v>
      </c>
      <c r="G3797" s="1">
        <f t="shared" si="1453"/>
        <v>8</v>
      </c>
      <c r="H3797" s="1">
        <f t="shared" si="1454"/>
        <v>2</v>
      </c>
    </row>
    <row r="3798" spans="1:16" x14ac:dyDescent="0.55000000000000004">
      <c r="A3798" s="1">
        <f>値貼り付け用シート!F168</f>
        <v>9</v>
      </c>
      <c r="B3798" s="1">
        <f>値貼り付け用シート!G168</f>
        <v>5</v>
      </c>
      <c r="C3798" s="1">
        <v>5</v>
      </c>
      <c r="D3798" s="1">
        <f>IF(OR(ISBLANK(値貼り付け用シート!L168),値貼り付け用シート!L168&gt;9990),NA(),値貼り付け用シート!L168)</f>
        <v>5</v>
      </c>
      <c r="E3798" s="1">
        <f t="shared" si="1471"/>
        <v>5</v>
      </c>
      <c r="F3798" s="1">
        <f t="shared" si="1452"/>
        <v>20</v>
      </c>
      <c r="G3798" s="1">
        <f t="shared" si="1453"/>
        <v>8</v>
      </c>
      <c r="H3798" s="1">
        <f t="shared" si="1454"/>
        <v>3</v>
      </c>
    </row>
    <row r="3799" spans="1:16" x14ac:dyDescent="0.55000000000000004">
      <c r="A3799" s="1">
        <f>値貼り付け用シート!F168</f>
        <v>9</v>
      </c>
      <c r="B3799" s="1">
        <f>値貼り付け用シート!G168</f>
        <v>5</v>
      </c>
      <c r="C3799" s="1">
        <v>6</v>
      </c>
      <c r="D3799" s="1">
        <f>IF(OR(ISBLANK(値貼り付け用シート!M168),値貼り付け用シート!M168&gt;9990),NA(),値貼り付け用シート!M168)</f>
        <v>8</v>
      </c>
      <c r="E3799" s="1">
        <f t="shared" si="1471"/>
        <v>8</v>
      </c>
      <c r="F3799" s="1">
        <f t="shared" si="1452"/>
        <v>26</v>
      </c>
      <c r="G3799" s="1">
        <f t="shared" si="1453"/>
        <v>8</v>
      </c>
      <c r="H3799" s="1">
        <f t="shared" si="1454"/>
        <v>3</v>
      </c>
    </row>
    <row r="3800" spans="1:16" x14ac:dyDescent="0.55000000000000004">
      <c r="A3800" s="1">
        <f>値貼り付け用シート!F168</f>
        <v>9</v>
      </c>
      <c r="B3800" s="1">
        <f>値貼り付け用シート!G168</f>
        <v>5</v>
      </c>
      <c r="C3800" s="1">
        <v>7</v>
      </c>
      <c r="D3800" s="1">
        <f>IF(OR(ISBLANK(値貼り付け用シート!N168),値貼り付け用シート!N168&gt;9990),NA(),値貼り付け用シート!N168)</f>
        <v>6</v>
      </c>
      <c r="E3800" s="1">
        <f t="shared" si="1471"/>
        <v>6</v>
      </c>
      <c r="F3800" s="1">
        <f t="shared" si="1452"/>
        <v>32</v>
      </c>
      <c r="G3800" s="1">
        <f t="shared" si="1453"/>
        <v>8</v>
      </c>
      <c r="H3800" s="1">
        <f t="shared" si="1454"/>
        <v>4</v>
      </c>
    </row>
    <row r="3801" spans="1:16" x14ac:dyDescent="0.55000000000000004">
      <c r="A3801" s="1">
        <f>値貼り付け用シート!F168</f>
        <v>9</v>
      </c>
      <c r="B3801" s="1">
        <f>値貼り付け用シート!G168</f>
        <v>5</v>
      </c>
      <c r="C3801" s="1">
        <v>8</v>
      </c>
      <c r="D3801" s="1">
        <f>IF(OR(ISBLANK(値貼り付け用シート!O168),値貼り付け用シート!O168&gt;9990),NA(),値貼り付け用シート!O168)</f>
        <v>6</v>
      </c>
      <c r="E3801" s="1">
        <f t="shared" si="1471"/>
        <v>6</v>
      </c>
      <c r="F3801" s="1">
        <f t="shared" si="1452"/>
        <v>38</v>
      </c>
      <c r="G3801" s="1">
        <f t="shared" si="1453"/>
        <v>8</v>
      </c>
      <c r="H3801" s="1">
        <f t="shared" si="1454"/>
        <v>5</v>
      </c>
    </row>
    <row r="3802" spans="1:16" x14ac:dyDescent="0.55000000000000004">
      <c r="A3802" s="1">
        <f>値貼り付け用シート!F168</f>
        <v>9</v>
      </c>
      <c r="B3802" s="1">
        <f>値貼り付け用シート!G168</f>
        <v>5</v>
      </c>
      <c r="C3802" s="1">
        <v>9</v>
      </c>
      <c r="D3802" s="1">
        <f>IF(OR(ISBLANK(値貼り付け用シート!P168),値貼り付け用シート!P168&gt;9990),NA(),値貼り付け用シート!P168)</f>
        <v>10</v>
      </c>
      <c r="E3802" s="1">
        <f t="shared" si="1471"/>
        <v>10</v>
      </c>
      <c r="F3802" s="1">
        <f t="shared" si="1452"/>
        <v>46</v>
      </c>
      <c r="G3802" s="1">
        <f t="shared" si="1453"/>
        <v>8</v>
      </c>
      <c r="H3802" s="1">
        <f t="shared" si="1454"/>
        <v>6</v>
      </c>
    </row>
    <row r="3803" spans="1:16" x14ac:dyDescent="0.55000000000000004">
      <c r="A3803" s="1">
        <f>値貼り付け用シート!F168</f>
        <v>9</v>
      </c>
      <c r="B3803" s="1">
        <f>値貼り付け用シート!G168</f>
        <v>5</v>
      </c>
      <c r="C3803" s="1">
        <v>10</v>
      </c>
      <c r="D3803" s="1">
        <f>IF(OR(ISBLANK(値貼り付け用シート!Q168),値貼り付け用シート!Q168&gt;9990),NA(),値貼り付け用シート!Q168)</f>
        <v>16</v>
      </c>
      <c r="E3803" s="1">
        <f t="shared" si="1471"/>
        <v>16</v>
      </c>
      <c r="F3803" s="1">
        <f t="shared" ref="F3803:F3866" si="1480">SUM(E3796:E3803)</f>
        <v>57</v>
      </c>
      <c r="G3803" s="1">
        <f t="shared" ref="G3803:G3866" si="1481">COUNT(D3796:D3803)</f>
        <v>8</v>
      </c>
      <c r="H3803" s="1">
        <f t="shared" ref="H3803:H3866" si="1482">IF(G3803&gt;=6,ROUND(F3803/G3803,0),NA())</f>
        <v>7</v>
      </c>
    </row>
    <row r="3804" spans="1:16" x14ac:dyDescent="0.55000000000000004">
      <c r="A3804" s="1">
        <f>値貼り付け用シート!F168</f>
        <v>9</v>
      </c>
      <c r="B3804" s="1">
        <f>値貼り付け用シート!G168</f>
        <v>5</v>
      </c>
      <c r="C3804" s="1">
        <v>11</v>
      </c>
      <c r="D3804" s="1">
        <f>IF(OR(ISBLANK(値貼り付け用シート!R168),値貼り付け用シート!R168&gt;9990),NA(),値貼り付け用シート!R168)</f>
        <v>20</v>
      </c>
      <c r="E3804" s="1">
        <f t="shared" si="1471"/>
        <v>20</v>
      </c>
      <c r="F3804" s="1">
        <f t="shared" si="1480"/>
        <v>73</v>
      </c>
      <c r="G3804" s="1">
        <f t="shared" si="1481"/>
        <v>8</v>
      </c>
      <c r="H3804" s="1">
        <f t="shared" si="1482"/>
        <v>9</v>
      </c>
    </row>
    <row r="3805" spans="1:16" x14ac:dyDescent="0.55000000000000004">
      <c r="A3805" s="1">
        <f>値貼り付け用シート!F168</f>
        <v>9</v>
      </c>
      <c r="B3805" s="1">
        <f>値貼り付け用シート!G168</f>
        <v>5</v>
      </c>
      <c r="C3805" s="1">
        <v>12</v>
      </c>
      <c r="D3805" s="1">
        <f>IF(OR(ISBLANK(値貼り付け用シート!S168),値貼り付け用シート!S168&gt;9990),NA(),値貼り付け用シート!S168)</f>
        <v>19</v>
      </c>
      <c r="E3805" s="1">
        <f t="shared" si="1471"/>
        <v>19</v>
      </c>
      <c r="F3805" s="1">
        <f t="shared" si="1480"/>
        <v>90</v>
      </c>
      <c r="G3805" s="1">
        <f t="shared" si="1481"/>
        <v>8</v>
      </c>
      <c r="H3805" s="1">
        <f t="shared" si="1482"/>
        <v>11</v>
      </c>
    </row>
    <row r="3806" spans="1:16" x14ac:dyDescent="0.55000000000000004">
      <c r="A3806" s="1">
        <f>値貼り付け用シート!F168</f>
        <v>9</v>
      </c>
      <c r="B3806" s="1">
        <f>値貼り付け用シート!G168</f>
        <v>5</v>
      </c>
      <c r="C3806" s="1">
        <v>13</v>
      </c>
      <c r="D3806" s="1">
        <f>IF(OR(ISBLANK(値貼り付け用シート!T168),値貼り付け用シート!T168&gt;9990),NA(),値貼り付け用シート!T168)</f>
        <v>19</v>
      </c>
      <c r="E3806" s="1">
        <f t="shared" si="1471"/>
        <v>19</v>
      </c>
      <c r="F3806" s="1">
        <f t="shared" si="1480"/>
        <v>104</v>
      </c>
      <c r="G3806" s="1">
        <f t="shared" si="1481"/>
        <v>8</v>
      </c>
      <c r="H3806" s="1">
        <f t="shared" si="1482"/>
        <v>13</v>
      </c>
    </row>
    <row r="3807" spans="1:16" x14ac:dyDescent="0.55000000000000004">
      <c r="A3807" s="1">
        <f>値貼り付け用シート!F168</f>
        <v>9</v>
      </c>
      <c r="B3807" s="1">
        <f>値貼り付け用シート!G168</f>
        <v>5</v>
      </c>
      <c r="C3807" s="1">
        <v>14</v>
      </c>
      <c r="D3807" s="1">
        <f>IF(OR(ISBLANK(値貼り付け用シート!U168),値貼り付け用シート!U168&gt;9990),NA(),値貼り付け用シート!U168)</f>
        <v>24</v>
      </c>
      <c r="E3807" s="1">
        <f t="shared" si="1471"/>
        <v>24</v>
      </c>
      <c r="F3807" s="1">
        <f t="shared" si="1480"/>
        <v>120</v>
      </c>
      <c r="G3807" s="1">
        <f t="shared" si="1481"/>
        <v>8</v>
      </c>
      <c r="H3807" s="1">
        <f t="shared" si="1482"/>
        <v>15</v>
      </c>
    </row>
    <row r="3808" spans="1:16" x14ac:dyDescent="0.55000000000000004">
      <c r="A3808" s="1">
        <f>値貼り付け用シート!F168</f>
        <v>9</v>
      </c>
      <c r="B3808" s="1">
        <f>値貼り付け用シート!G168</f>
        <v>5</v>
      </c>
      <c r="C3808" s="1">
        <v>15</v>
      </c>
      <c r="D3808" s="1">
        <f>IF(OR(ISBLANK(値貼り付け用シート!V168),値貼り付け用シート!V168&gt;9990),NA(),値貼り付け用シート!V168)</f>
        <v>22</v>
      </c>
      <c r="E3808" s="1">
        <f t="shared" si="1471"/>
        <v>22</v>
      </c>
      <c r="F3808" s="1">
        <f t="shared" si="1480"/>
        <v>136</v>
      </c>
      <c r="G3808" s="1">
        <f t="shared" si="1481"/>
        <v>8</v>
      </c>
      <c r="H3808" s="1">
        <f t="shared" si="1482"/>
        <v>17</v>
      </c>
    </row>
    <row r="3809" spans="1:16" x14ac:dyDescent="0.55000000000000004">
      <c r="A3809" s="1">
        <f>値貼り付け用シート!F168</f>
        <v>9</v>
      </c>
      <c r="B3809" s="1">
        <f>値貼り付け用シート!G168</f>
        <v>5</v>
      </c>
      <c r="C3809" s="1">
        <v>16</v>
      </c>
      <c r="D3809" s="1">
        <f>IF(OR(ISBLANK(値貼り付け用シート!W168),値貼り付け用シート!W168&gt;9990),NA(),値貼り付け用シート!W168)</f>
        <v>21</v>
      </c>
      <c r="E3809" s="1">
        <f t="shared" si="1471"/>
        <v>21</v>
      </c>
      <c r="F3809" s="1">
        <f t="shared" si="1480"/>
        <v>151</v>
      </c>
      <c r="G3809" s="1">
        <f t="shared" si="1481"/>
        <v>8</v>
      </c>
      <c r="H3809" s="1">
        <f t="shared" si="1482"/>
        <v>19</v>
      </c>
    </row>
    <row r="3810" spans="1:16" x14ac:dyDescent="0.55000000000000004">
      <c r="A3810" s="1">
        <f>値貼り付け用シート!F168</f>
        <v>9</v>
      </c>
      <c r="B3810" s="1">
        <f>値貼り付け用シート!G168</f>
        <v>5</v>
      </c>
      <c r="C3810" s="1">
        <v>17</v>
      </c>
      <c r="D3810" s="1">
        <f>IF(OR(ISBLANK(値貼り付け用シート!X168),値貼り付け用シート!X168&gt;9990),NA(),値貼り付け用シート!X168)</f>
        <v>21</v>
      </c>
      <c r="E3810" s="1">
        <f t="shared" si="1471"/>
        <v>21</v>
      </c>
      <c r="F3810" s="1">
        <f t="shared" si="1480"/>
        <v>162</v>
      </c>
      <c r="G3810" s="1">
        <f t="shared" si="1481"/>
        <v>8</v>
      </c>
      <c r="H3810" s="1">
        <f t="shared" si="1482"/>
        <v>20</v>
      </c>
    </row>
    <row r="3811" spans="1:16" x14ac:dyDescent="0.55000000000000004">
      <c r="A3811" s="1">
        <f>値貼り付け用シート!F168</f>
        <v>9</v>
      </c>
      <c r="B3811" s="1">
        <f>値貼り付け用シート!G168</f>
        <v>5</v>
      </c>
      <c r="C3811" s="1">
        <v>18</v>
      </c>
      <c r="D3811" s="1">
        <f>IF(OR(ISBLANK(値貼り付け用シート!Y168),値貼り付け用シート!Y168&gt;9990),NA(),値貼り付け用シート!Y168)</f>
        <v>22</v>
      </c>
      <c r="E3811" s="1">
        <f t="shared" si="1471"/>
        <v>22</v>
      </c>
      <c r="F3811" s="1">
        <f t="shared" si="1480"/>
        <v>168</v>
      </c>
      <c r="G3811" s="1">
        <f t="shared" si="1481"/>
        <v>8</v>
      </c>
      <c r="H3811" s="1">
        <f t="shared" si="1482"/>
        <v>21</v>
      </c>
    </row>
    <row r="3812" spans="1:16" x14ac:dyDescent="0.55000000000000004">
      <c r="A3812" s="1">
        <f>値貼り付け用シート!F168</f>
        <v>9</v>
      </c>
      <c r="B3812" s="1">
        <f>値貼り付け用シート!G168</f>
        <v>5</v>
      </c>
      <c r="C3812" s="1">
        <v>19</v>
      </c>
      <c r="D3812" s="1">
        <f>IF(OR(ISBLANK(値貼り付け用シート!Z168),値貼り付け用シート!Z168&gt;9990),NA(),値貼り付け用シート!Z168)</f>
        <v>20</v>
      </c>
      <c r="E3812" s="1">
        <f t="shared" si="1471"/>
        <v>20</v>
      </c>
      <c r="F3812" s="1">
        <f t="shared" si="1480"/>
        <v>168</v>
      </c>
      <c r="G3812" s="1">
        <f t="shared" si="1481"/>
        <v>8</v>
      </c>
      <c r="H3812" s="1">
        <f t="shared" si="1482"/>
        <v>21</v>
      </c>
    </row>
    <row r="3813" spans="1:16" x14ac:dyDescent="0.55000000000000004">
      <c r="A3813" s="1">
        <f>値貼り付け用シート!F168</f>
        <v>9</v>
      </c>
      <c r="B3813" s="1">
        <f>値貼り付け用シート!G168</f>
        <v>5</v>
      </c>
      <c r="C3813" s="1">
        <v>20</v>
      </c>
      <c r="D3813" s="1">
        <f>IF(OR(ISBLANK(値貼り付け用シート!AA168),値貼り付け用シート!AA168&gt;9990),NA(),値貼り付け用シート!AA168)</f>
        <v>19</v>
      </c>
      <c r="E3813" s="1">
        <f t="shared" si="1471"/>
        <v>19</v>
      </c>
      <c r="F3813" s="1">
        <f t="shared" si="1480"/>
        <v>168</v>
      </c>
      <c r="G3813" s="1">
        <f t="shared" si="1481"/>
        <v>8</v>
      </c>
      <c r="H3813" s="1">
        <f t="shared" si="1482"/>
        <v>21</v>
      </c>
    </row>
    <row r="3814" spans="1:16" x14ac:dyDescent="0.55000000000000004">
      <c r="A3814" s="1">
        <f>値貼り付け用シート!F168</f>
        <v>9</v>
      </c>
      <c r="B3814" s="1">
        <f>値貼り付け用シート!G168</f>
        <v>5</v>
      </c>
      <c r="C3814" s="1">
        <v>21</v>
      </c>
      <c r="D3814" s="1">
        <f>IF(OR(ISBLANK(値貼り付け用シート!AB168),値貼り付け用シート!AB168&gt;9990),NA(),値貼り付け用シート!AB168)</f>
        <v>18</v>
      </c>
      <c r="E3814" s="1">
        <f t="shared" si="1471"/>
        <v>18</v>
      </c>
      <c r="F3814" s="1">
        <f t="shared" si="1480"/>
        <v>167</v>
      </c>
      <c r="G3814" s="1">
        <f t="shared" si="1481"/>
        <v>8</v>
      </c>
      <c r="H3814" s="1">
        <f t="shared" si="1482"/>
        <v>21</v>
      </c>
    </row>
    <row r="3815" spans="1:16" x14ac:dyDescent="0.55000000000000004">
      <c r="A3815" s="1">
        <f>値貼り付け用シート!F168</f>
        <v>9</v>
      </c>
      <c r="B3815" s="1">
        <f>値貼り付け用シート!G168</f>
        <v>5</v>
      </c>
      <c r="C3815" s="1">
        <v>22</v>
      </c>
      <c r="D3815" s="1">
        <f>IF(OR(ISBLANK(値貼り付け用シート!AC168),値貼り付け用シート!AC168&gt;9990),NA(),値貼り付け用シート!AC168)</f>
        <v>18</v>
      </c>
      <c r="E3815" s="1">
        <f t="shared" si="1471"/>
        <v>18</v>
      </c>
      <c r="F3815" s="1">
        <f t="shared" si="1480"/>
        <v>161</v>
      </c>
      <c r="G3815" s="1">
        <f t="shared" si="1481"/>
        <v>8</v>
      </c>
      <c r="H3815" s="1">
        <f t="shared" si="1482"/>
        <v>20</v>
      </c>
    </row>
    <row r="3816" spans="1:16" x14ac:dyDescent="0.55000000000000004">
      <c r="A3816" s="1">
        <f>値貼り付け用シート!F168</f>
        <v>9</v>
      </c>
      <c r="B3816" s="1">
        <f>値貼り付け用シート!G168</f>
        <v>5</v>
      </c>
      <c r="C3816" s="1">
        <v>23</v>
      </c>
      <c r="D3816" s="1">
        <f>IF(OR(ISBLANK(値貼り付け用シート!AD168),値貼り付け用シート!AD168&gt;9990),NA(),値貼り付け用シート!AD168)</f>
        <v>25</v>
      </c>
      <c r="E3816" s="1">
        <f t="shared" si="1471"/>
        <v>25</v>
      </c>
      <c r="F3816" s="1">
        <f t="shared" si="1480"/>
        <v>164</v>
      </c>
      <c r="G3816" s="1">
        <f t="shared" si="1481"/>
        <v>8</v>
      </c>
      <c r="H3816" s="1">
        <f t="shared" si="1482"/>
        <v>21</v>
      </c>
    </row>
    <row r="3817" spans="1:16" x14ac:dyDescent="0.55000000000000004">
      <c r="A3817" s="1">
        <f>値貼り付け用シート!F168</f>
        <v>9</v>
      </c>
      <c r="B3817" s="1">
        <f>値貼り付け用シート!G168</f>
        <v>5</v>
      </c>
      <c r="C3817" s="1">
        <v>24</v>
      </c>
      <c r="D3817" s="1">
        <f>IF(OR(ISBLANK(値貼り付け用シート!AE168),値貼り付け用シート!AE168&gt;9990),NA(),値貼り付け用シート!AE168)</f>
        <v>26</v>
      </c>
      <c r="E3817" s="1">
        <f t="shared" si="1471"/>
        <v>26</v>
      </c>
      <c r="F3817" s="1">
        <f t="shared" si="1480"/>
        <v>169</v>
      </c>
      <c r="G3817" s="1">
        <f t="shared" si="1481"/>
        <v>8</v>
      </c>
      <c r="H3817" s="1">
        <f t="shared" si="1482"/>
        <v>21</v>
      </c>
    </row>
    <row r="3818" spans="1:16" x14ac:dyDescent="0.55000000000000004">
      <c r="A3818" s="1">
        <f>値貼り付け用シート!F169</f>
        <v>9</v>
      </c>
      <c r="B3818" s="1">
        <f>値貼り付け用シート!G169</f>
        <v>6</v>
      </c>
      <c r="C3818" s="1">
        <v>1</v>
      </c>
      <c r="D3818" s="1">
        <f>IF(OR(ISBLANK(値貼り付け用シート!H169),値貼り付け用シート!H169&gt;9990),NA(),値貼り付け用シート!H169)</f>
        <v>24</v>
      </c>
      <c r="E3818" s="1">
        <f t="shared" si="1471"/>
        <v>24</v>
      </c>
      <c r="F3818" s="1">
        <f t="shared" si="1480"/>
        <v>172</v>
      </c>
      <c r="G3818" s="1">
        <f t="shared" si="1481"/>
        <v>8</v>
      </c>
      <c r="H3818" s="1">
        <f t="shared" si="1482"/>
        <v>22</v>
      </c>
      <c r="I3818" s="1">
        <f t="shared" ref="I3818" si="1483">COUNT(D3818:D3841)</f>
        <v>23</v>
      </c>
      <c r="J3818" s="1">
        <f t="shared" ref="J3818" si="1484">COUNT(H3818:H3841)</f>
        <v>24</v>
      </c>
      <c r="K3818" s="1">
        <f t="shared" ref="K3818" si="1485">IF(AND(I3818&gt;=20,J3818&gt;=20),0,1)</f>
        <v>0</v>
      </c>
      <c r="L3818" s="1">
        <f t="shared" ref="L3818" si="1486">IF(K3818=0,MAX(H3818:H3841),NA())</f>
        <v>22</v>
      </c>
      <c r="M3818" s="1">
        <f t="shared" ref="M3818" si="1487">IF(K3818=0,IF(L3818&lt;=70,1,0),NA())</f>
        <v>1</v>
      </c>
      <c r="N3818" s="1">
        <f t="shared" ref="N3818" si="1488">IF(COUNTIF(D3818:D3841,NA())=24,NA(),MAX(E3818:E3841))</f>
        <v>24</v>
      </c>
      <c r="O3818" s="1">
        <f t="shared" ref="O3818" si="1489">IF(COUNTIF(D3823:D3837,NA())=15,NA(),MAX(E3823:E3837))</f>
        <v>23</v>
      </c>
      <c r="P3818" s="1">
        <f t="shared" ref="P3818" si="1490">COUNTIF(D3818:D3841,"&gt;=120")</f>
        <v>0</v>
      </c>
    </row>
    <row r="3819" spans="1:16" x14ac:dyDescent="0.55000000000000004">
      <c r="A3819" s="1">
        <f>値貼り付け用シート!F169</f>
        <v>9</v>
      </c>
      <c r="B3819" s="1">
        <f>値貼り付け用シート!G169</f>
        <v>6</v>
      </c>
      <c r="C3819" s="1">
        <v>2</v>
      </c>
      <c r="D3819" s="1">
        <f>IF(OR(ISBLANK(値貼り付け用シート!I169),値貼り付け用シート!I169&gt;9990),NA(),値貼り付け用シート!I169)</f>
        <v>22</v>
      </c>
      <c r="E3819" s="1">
        <f t="shared" si="1471"/>
        <v>22</v>
      </c>
      <c r="F3819" s="1">
        <f t="shared" si="1480"/>
        <v>172</v>
      </c>
      <c r="G3819" s="1">
        <f t="shared" si="1481"/>
        <v>8</v>
      </c>
      <c r="H3819" s="1">
        <f t="shared" si="1482"/>
        <v>22</v>
      </c>
    </row>
    <row r="3820" spans="1:16" x14ac:dyDescent="0.55000000000000004">
      <c r="A3820" s="1">
        <f>値貼り付け用シート!F169</f>
        <v>9</v>
      </c>
      <c r="B3820" s="1">
        <f>値貼り付け用シート!G169</f>
        <v>6</v>
      </c>
      <c r="C3820" s="1">
        <v>3</v>
      </c>
      <c r="D3820" s="1">
        <f>IF(OR(ISBLANK(値貼り付け用シート!J169),値貼り付け用シート!J169&gt;9990),NA(),値貼り付け用シート!J169)</f>
        <v>14</v>
      </c>
      <c r="E3820" s="1">
        <f t="shared" si="1471"/>
        <v>14</v>
      </c>
      <c r="F3820" s="1">
        <f t="shared" si="1480"/>
        <v>166</v>
      </c>
      <c r="G3820" s="1">
        <f t="shared" si="1481"/>
        <v>8</v>
      </c>
      <c r="H3820" s="1">
        <f t="shared" si="1482"/>
        <v>21</v>
      </c>
    </row>
    <row r="3821" spans="1:16" x14ac:dyDescent="0.55000000000000004">
      <c r="A3821" s="1">
        <f>値貼り付け用シート!F169</f>
        <v>9</v>
      </c>
      <c r="B3821" s="1">
        <f>値貼り付け用シート!G169</f>
        <v>6</v>
      </c>
      <c r="C3821" s="1">
        <v>4</v>
      </c>
      <c r="D3821" s="1">
        <f>IF(OR(ISBLANK(値貼り付け用シート!K169),値貼り付け用シート!K169&gt;9990),NA(),値貼り付け用シート!K169)</f>
        <v>10</v>
      </c>
      <c r="E3821" s="1">
        <f t="shared" si="1471"/>
        <v>10</v>
      </c>
      <c r="F3821" s="1">
        <f t="shared" si="1480"/>
        <v>157</v>
      </c>
      <c r="G3821" s="1">
        <f t="shared" si="1481"/>
        <v>8</v>
      </c>
      <c r="H3821" s="1">
        <f t="shared" si="1482"/>
        <v>20</v>
      </c>
    </row>
    <row r="3822" spans="1:16" x14ac:dyDescent="0.55000000000000004">
      <c r="A3822" s="1">
        <f>値貼り付け用シート!F169</f>
        <v>9</v>
      </c>
      <c r="B3822" s="1">
        <f>値貼り付け用シート!G169</f>
        <v>6</v>
      </c>
      <c r="C3822" s="1">
        <v>5</v>
      </c>
      <c r="D3822" s="1">
        <f>IF(OR(ISBLANK(値貼り付け用シート!L169),値貼り付け用シート!L169&gt;9990),NA(),値貼り付け用シート!L169)</f>
        <v>9</v>
      </c>
      <c r="E3822" s="1">
        <f t="shared" si="1471"/>
        <v>9</v>
      </c>
      <c r="F3822" s="1">
        <f t="shared" si="1480"/>
        <v>148</v>
      </c>
      <c r="G3822" s="1">
        <f t="shared" si="1481"/>
        <v>8</v>
      </c>
      <c r="H3822" s="1">
        <f t="shared" si="1482"/>
        <v>19</v>
      </c>
    </row>
    <row r="3823" spans="1:16" x14ac:dyDescent="0.55000000000000004">
      <c r="A3823" s="1">
        <f>値貼り付け用シート!F169</f>
        <v>9</v>
      </c>
      <c r="B3823" s="1">
        <f>値貼り付け用シート!G169</f>
        <v>6</v>
      </c>
      <c r="C3823" s="1">
        <v>6</v>
      </c>
      <c r="D3823" s="1">
        <f>IF(OR(ISBLANK(値貼り付け用シート!M169),値貼り付け用シート!M169&gt;9990),NA(),値貼り付け用シート!M169)</f>
        <v>10</v>
      </c>
      <c r="E3823" s="1">
        <f t="shared" si="1471"/>
        <v>10</v>
      </c>
      <c r="F3823" s="1">
        <f t="shared" si="1480"/>
        <v>140</v>
      </c>
      <c r="G3823" s="1">
        <f t="shared" si="1481"/>
        <v>8</v>
      </c>
      <c r="H3823" s="1">
        <f t="shared" si="1482"/>
        <v>18</v>
      </c>
    </row>
    <row r="3824" spans="1:16" x14ac:dyDescent="0.55000000000000004">
      <c r="A3824" s="1">
        <f>値貼り付け用シート!F169</f>
        <v>9</v>
      </c>
      <c r="B3824" s="1">
        <f>値貼り付け用シート!G169</f>
        <v>6</v>
      </c>
      <c r="C3824" s="1">
        <v>7</v>
      </c>
      <c r="D3824" s="1">
        <f>IF(OR(ISBLANK(値貼り付け用シート!N169),値貼り付け用シート!N169&gt;9990),NA(),値貼り付け用シート!N169)</f>
        <v>9</v>
      </c>
      <c r="E3824" s="1">
        <f t="shared" si="1471"/>
        <v>9</v>
      </c>
      <c r="F3824" s="1">
        <f t="shared" si="1480"/>
        <v>124</v>
      </c>
      <c r="G3824" s="1">
        <f t="shared" si="1481"/>
        <v>8</v>
      </c>
      <c r="H3824" s="1">
        <f t="shared" si="1482"/>
        <v>16</v>
      </c>
    </row>
    <row r="3825" spans="1:8" x14ac:dyDescent="0.55000000000000004">
      <c r="A3825" s="1">
        <f>値貼り付け用シート!F169</f>
        <v>9</v>
      </c>
      <c r="B3825" s="1">
        <f>値貼り付け用シート!G169</f>
        <v>6</v>
      </c>
      <c r="C3825" s="1">
        <v>8</v>
      </c>
      <c r="D3825" s="1">
        <f>IF(OR(ISBLANK(値貼り付け用シート!O169),値貼り付け用シート!O169&gt;9990),NA(),値貼り付け用シート!O169)</f>
        <v>10</v>
      </c>
      <c r="E3825" s="1">
        <f t="shared" si="1471"/>
        <v>10</v>
      </c>
      <c r="F3825" s="1">
        <f t="shared" si="1480"/>
        <v>108</v>
      </c>
      <c r="G3825" s="1">
        <f t="shared" si="1481"/>
        <v>8</v>
      </c>
      <c r="H3825" s="1">
        <f t="shared" si="1482"/>
        <v>14</v>
      </c>
    </row>
    <row r="3826" spans="1:8" x14ac:dyDescent="0.55000000000000004">
      <c r="A3826" s="1">
        <f>値貼り付け用シート!F169</f>
        <v>9</v>
      </c>
      <c r="B3826" s="1">
        <f>値貼り付け用シート!G169</f>
        <v>6</v>
      </c>
      <c r="C3826" s="1">
        <v>9</v>
      </c>
      <c r="D3826" s="1">
        <f>IF(OR(ISBLANK(値貼り付け用シート!P169),値貼り付け用シート!P169&gt;9990),NA(),値貼り付け用シート!P169)</f>
        <v>11</v>
      </c>
      <c r="E3826" s="1">
        <f t="shared" si="1471"/>
        <v>11</v>
      </c>
      <c r="F3826" s="1">
        <f t="shared" si="1480"/>
        <v>95</v>
      </c>
      <c r="G3826" s="1">
        <f t="shared" si="1481"/>
        <v>8</v>
      </c>
      <c r="H3826" s="1">
        <f t="shared" si="1482"/>
        <v>12</v>
      </c>
    </row>
    <row r="3827" spans="1:8" x14ac:dyDescent="0.55000000000000004">
      <c r="A3827" s="1">
        <f>値貼り付け用シート!F169</f>
        <v>9</v>
      </c>
      <c r="B3827" s="1">
        <f>値貼り付け用シート!G169</f>
        <v>6</v>
      </c>
      <c r="C3827" s="1">
        <v>10</v>
      </c>
      <c r="D3827" s="1">
        <f>IF(OR(ISBLANK(値貼り付け用シート!Q169),値貼り付け用シート!Q169&gt;9990),NA(),値貼り付け用シート!Q169)</f>
        <v>11</v>
      </c>
      <c r="E3827" s="1">
        <f t="shared" si="1471"/>
        <v>11</v>
      </c>
      <c r="F3827" s="1">
        <f t="shared" si="1480"/>
        <v>84</v>
      </c>
      <c r="G3827" s="1">
        <f t="shared" si="1481"/>
        <v>8</v>
      </c>
      <c r="H3827" s="1">
        <f t="shared" si="1482"/>
        <v>11</v>
      </c>
    </row>
    <row r="3828" spans="1:8" x14ac:dyDescent="0.55000000000000004">
      <c r="A3828" s="1">
        <f>値貼り付け用シート!F169</f>
        <v>9</v>
      </c>
      <c r="B3828" s="1">
        <f>値貼り付け用シート!G169</f>
        <v>6</v>
      </c>
      <c r="C3828" s="1">
        <v>11</v>
      </c>
      <c r="D3828" s="1" t="e">
        <f>IF(OR(ISBLANK(値貼り付け用シート!R169),値貼り付け用シート!R169&gt;9990),NA(),値貼り付け用シート!R169)</f>
        <v>#N/A</v>
      </c>
      <c r="E3828" s="1">
        <f t="shared" si="1471"/>
        <v>0</v>
      </c>
      <c r="F3828" s="1">
        <f t="shared" si="1480"/>
        <v>70</v>
      </c>
      <c r="G3828" s="1">
        <f t="shared" si="1481"/>
        <v>7</v>
      </c>
      <c r="H3828" s="1">
        <f t="shared" si="1482"/>
        <v>10</v>
      </c>
    </row>
    <row r="3829" spans="1:8" x14ac:dyDescent="0.55000000000000004">
      <c r="A3829" s="1">
        <f>値貼り付け用シート!F169</f>
        <v>9</v>
      </c>
      <c r="B3829" s="1">
        <f>値貼り付け用シート!G169</f>
        <v>6</v>
      </c>
      <c r="C3829" s="1">
        <v>12</v>
      </c>
      <c r="D3829" s="1">
        <f>IF(OR(ISBLANK(値貼り付け用シート!S169),値貼り付け用シート!S169&gt;9990),NA(),値貼り付け用シート!S169)</f>
        <v>15</v>
      </c>
      <c r="E3829" s="1">
        <f t="shared" si="1471"/>
        <v>15</v>
      </c>
      <c r="F3829" s="1">
        <f t="shared" si="1480"/>
        <v>75</v>
      </c>
      <c r="G3829" s="1">
        <f t="shared" si="1481"/>
        <v>7</v>
      </c>
      <c r="H3829" s="1">
        <f t="shared" si="1482"/>
        <v>11</v>
      </c>
    </row>
    <row r="3830" spans="1:8" x14ac:dyDescent="0.55000000000000004">
      <c r="A3830" s="1">
        <f>値貼り付け用シート!F169</f>
        <v>9</v>
      </c>
      <c r="B3830" s="1">
        <f>値貼り付け用シート!G169</f>
        <v>6</v>
      </c>
      <c r="C3830" s="1">
        <v>13</v>
      </c>
      <c r="D3830" s="1">
        <f>IF(OR(ISBLANK(値貼り付け用シート!T169),値貼り付け用シート!T169&gt;9990),NA(),値貼り付け用シート!T169)</f>
        <v>17</v>
      </c>
      <c r="E3830" s="1">
        <f t="shared" si="1471"/>
        <v>17</v>
      </c>
      <c r="F3830" s="1">
        <f t="shared" si="1480"/>
        <v>83</v>
      </c>
      <c r="G3830" s="1">
        <f t="shared" si="1481"/>
        <v>7</v>
      </c>
      <c r="H3830" s="1">
        <f t="shared" si="1482"/>
        <v>12</v>
      </c>
    </row>
    <row r="3831" spans="1:8" x14ac:dyDescent="0.55000000000000004">
      <c r="A3831" s="1">
        <f>値貼り付け用シート!F169</f>
        <v>9</v>
      </c>
      <c r="B3831" s="1">
        <f>値貼り付け用シート!G169</f>
        <v>6</v>
      </c>
      <c r="C3831" s="1">
        <v>14</v>
      </c>
      <c r="D3831" s="1">
        <f>IF(OR(ISBLANK(値貼り付け用シート!U169),値貼り付け用シート!U169&gt;9990),NA(),値貼り付け用シート!U169)</f>
        <v>20</v>
      </c>
      <c r="E3831" s="1">
        <f t="shared" si="1471"/>
        <v>20</v>
      </c>
      <c r="F3831" s="1">
        <f t="shared" si="1480"/>
        <v>93</v>
      </c>
      <c r="G3831" s="1">
        <f t="shared" si="1481"/>
        <v>7</v>
      </c>
      <c r="H3831" s="1">
        <f t="shared" si="1482"/>
        <v>13</v>
      </c>
    </row>
    <row r="3832" spans="1:8" x14ac:dyDescent="0.55000000000000004">
      <c r="A3832" s="1">
        <f>値貼り付け用シート!F169</f>
        <v>9</v>
      </c>
      <c r="B3832" s="1">
        <f>値貼り付け用シート!G169</f>
        <v>6</v>
      </c>
      <c r="C3832" s="1">
        <v>15</v>
      </c>
      <c r="D3832" s="1">
        <f>IF(OR(ISBLANK(値貼り付け用シート!V169),値貼り付け用シート!V169&gt;9990),NA(),値貼り付け用シート!V169)</f>
        <v>20</v>
      </c>
      <c r="E3832" s="1">
        <f t="shared" si="1471"/>
        <v>20</v>
      </c>
      <c r="F3832" s="1">
        <f t="shared" si="1480"/>
        <v>104</v>
      </c>
      <c r="G3832" s="1">
        <f t="shared" si="1481"/>
        <v>7</v>
      </c>
      <c r="H3832" s="1">
        <f t="shared" si="1482"/>
        <v>15</v>
      </c>
    </row>
    <row r="3833" spans="1:8" x14ac:dyDescent="0.55000000000000004">
      <c r="A3833" s="1">
        <f>値貼り付け用シート!F169</f>
        <v>9</v>
      </c>
      <c r="B3833" s="1">
        <f>値貼り付け用シート!G169</f>
        <v>6</v>
      </c>
      <c r="C3833" s="1">
        <v>16</v>
      </c>
      <c r="D3833" s="1">
        <f>IF(OR(ISBLANK(値貼り付け用シート!W169),値貼り付け用シート!W169&gt;9990),NA(),値貼り付け用シート!W169)</f>
        <v>19</v>
      </c>
      <c r="E3833" s="1">
        <f t="shared" si="1471"/>
        <v>19</v>
      </c>
      <c r="F3833" s="1">
        <f t="shared" si="1480"/>
        <v>113</v>
      </c>
      <c r="G3833" s="1">
        <f t="shared" si="1481"/>
        <v>7</v>
      </c>
      <c r="H3833" s="1">
        <f t="shared" si="1482"/>
        <v>16</v>
      </c>
    </row>
    <row r="3834" spans="1:8" x14ac:dyDescent="0.55000000000000004">
      <c r="A3834" s="1">
        <f>値貼り付け用シート!F169</f>
        <v>9</v>
      </c>
      <c r="B3834" s="1">
        <f>値貼り付け用シート!G169</f>
        <v>6</v>
      </c>
      <c r="C3834" s="1">
        <v>17</v>
      </c>
      <c r="D3834" s="1">
        <f>IF(OR(ISBLANK(値貼り付け用シート!X169),値貼り付け用シート!X169&gt;9990),NA(),値貼り付け用シート!X169)</f>
        <v>17</v>
      </c>
      <c r="E3834" s="1">
        <f t="shared" si="1471"/>
        <v>17</v>
      </c>
      <c r="F3834" s="1">
        <f t="shared" si="1480"/>
        <v>119</v>
      </c>
      <c r="G3834" s="1">
        <f t="shared" si="1481"/>
        <v>7</v>
      </c>
      <c r="H3834" s="1">
        <f t="shared" si="1482"/>
        <v>17</v>
      </c>
    </row>
    <row r="3835" spans="1:8" x14ac:dyDescent="0.55000000000000004">
      <c r="A3835" s="1">
        <f>値貼り付け用シート!F169</f>
        <v>9</v>
      </c>
      <c r="B3835" s="1">
        <f>値貼り付け用シート!G169</f>
        <v>6</v>
      </c>
      <c r="C3835" s="1">
        <v>18</v>
      </c>
      <c r="D3835" s="1">
        <f>IF(OR(ISBLANK(値貼り付け用シート!Y169),値貼り付け用シート!Y169&gt;9990),NA(),値貼り付け用シート!Y169)</f>
        <v>23</v>
      </c>
      <c r="E3835" s="1">
        <f t="shared" si="1471"/>
        <v>23</v>
      </c>
      <c r="F3835" s="1">
        <f t="shared" si="1480"/>
        <v>131</v>
      </c>
      <c r="G3835" s="1">
        <f t="shared" si="1481"/>
        <v>7</v>
      </c>
      <c r="H3835" s="1">
        <f t="shared" si="1482"/>
        <v>19</v>
      </c>
    </row>
    <row r="3836" spans="1:8" x14ac:dyDescent="0.55000000000000004">
      <c r="A3836" s="1">
        <f>値貼り付け用シート!F169</f>
        <v>9</v>
      </c>
      <c r="B3836" s="1">
        <f>値貼り付け用シート!G169</f>
        <v>6</v>
      </c>
      <c r="C3836" s="1">
        <v>19</v>
      </c>
      <c r="D3836" s="1">
        <f>IF(OR(ISBLANK(値貼り付け用シート!Z169),値貼り付け用シート!Z169&gt;9990),NA(),値貼り付け用シート!Z169)</f>
        <v>21</v>
      </c>
      <c r="E3836" s="1">
        <f t="shared" si="1471"/>
        <v>21</v>
      </c>
      <c r="F3836" s="1">
        <f t="shared" si="1480"/>
        <v>152</v>
      </c>
      <c r="G3836" s="1">
        <f t="shared" si="1481"/>
        <v>8</v>
      </c>
      <c r="H3836" s="1">
        <f t="shared" si="1482"/>
        <v>19</v>
      </c>
    </row>
    <row r="3837" spans="1:8" x14ac:dyDescent="0.55000000000000004">
      <c r="A3837" s="1">
        <f>値貼り付け用シート!F169</f>
        <v>9</v>
      </c>
      <c r="B3837" s="1">
        <f>値貼り付け用シート!G169</f>
        <v>6</v>
      </c>
      <c r="C3837" s="1">
        <v>20</v>
      </c>
      <c r="D3837" s="1">
        <f>IF(OR(ISBLANK(値貼り付け用シート!AA169),値貼り付け用シート!AA169&gt;9990),NA(),値貼り付け用シート!AA169)</f>
        <v>15</v>
      </c>
      <c r="E3837" s="1">
        <f t="shared" si="1471"/>
        <v>15</v>
      </c>
      <c r="F3837" s="1">
        <f t="shared" si="1480"/>
        <v>152</v>
      </c>
      <c r="G3837" s="1">
        <f t="shared" si="1481"/>
        <v>8</v>
      </c>
      <c r="H3837" s="1">
        <f t="shared" si="1482"/>
        <v>19</v>
      </c>
    </row>
    <row r="3838" spans="1:8" x14ac:dyDescent="0.55000000000000004">
      <c r="A3838" s="1">
        <f>値貼り付け用シート!F169</f>
        <v>9</v>
      </c>
      <c r="B3838" s="1">
        <f>値貼り付け用シート!G169</f>
        <v>6</v>
      </c>
      <c r="C3838" s="1">
        <v>21</v>
      </c>
      <c r="D3838" s="1">
        <f>IF(OR(ISBLANK(値貼り付け用シート!AB169),値貼り付け用シート!AB169&gt;9990),NA(),値貼り付け用シート!AB169)</f>
        <v>15</v>
      </c>
      <c r="E3838" s="1">
        <f t="shared" si="1471"/>
        <v>15</v>
      </c>
      <c r="F3838" s="1">
        <f t="shared" si="1480"/>
        <v>150</v>
      </c>
      <c r="G3838" s="1">
        <f t="shared" si="1481"/>
        <v>8</v>
      </c>
      <c r="H3838" s="1">
        <f t="shared" si="1482"/>
        <v>19</v>
      </c>
    </row>
    <row r="3839" spans="1:8" x14ac:dyDescent="0.55000000000000004">
      <c r="A3839" s="1">
        <f>値貼り付け用シート!F169</f>
        <v>9</v>
      </c>
      <c r="B3839" s="1">
        <f>値貼り付け用シート!G169</f>
        <v>6</v>
      </c>
      <c r="C3839" s="1">
        <v>22</v>
      </c>
      <c r="D3839" s="1">
        <f>IF(OR(ISBLANK(値貼り付け用シート!AC169),値貼り付け用シート!AC169&gt;9990),NA(),値貼り付け用シート!AC169)</f>
        <v>17</v>
      </c>
      <c r="E3839" s="1">
        <f t="shared" si="1471"/>
        <v>17</v>
      </c>
      <c r="F3839" s="1">
        <f t="shared" si="1480"/>
        <v>147</v>
      </c>
      <c r="G3839" s="1">
        <f t="shared" si="1481"/>
        <v>8</v>
      </c>
      <c r="H3839" s="1">
        <f t="shared" si="1482"/>
        <v>18</v>
      </c>
    </row>
    <row r="3840" spans="1:8" x14ac:dyDescent="0.55000000000000004">
      <c r="A3840" s="1">
        <f>値貼り付け用シート!F169</f>
        <v>9</v>
      </c>
      <c r="B3840" s="1">
        <f>値貼り付け用シート!G169</f>
        <v>6</v>
      </c>
      <c r="C3840" s="1">
        <v>23</v>
      </c>
      <c r="D3840" s="1">
        <f>IF(OR(ISBLANK(値貼り付け用シート!AD169),値貼り付け用シート!AD169&gt;9990),NA(),値貼り付け用シート!AD169)</f>
        <v>17</v>
      </c>
      <c r="E3840" s="1">
        <f t="shared" si="1471"/>
        <v>17</v>
      </c>
      <c r="F3840" s="1">
        <f t="shared" si="1480"/>
        <v>144</v>
      </c>
      <c r="G3840" s="1">
        <f t="shared" si="1481"/>
        <v>8</v>
      </c>
      <c r="H3840" s="1">
        <f t="shared" si="1482"/>
        <v>18</v>
      </c>
    </row>
    <row r="3841" spans="1:16" x14ac:dyDescent="0.55000000000000004">
      <c r="A3841" s="1">
        <f>値貼り付け用シート!F169</f>
        <v>9</v>
      </c>
      <c r="B3841" s="1">
        <f>値貼り付け用シート!G169</f>
        <v>6</v>
      </c>
      <c r="C3841" s="1">
        <v>24</v>
      </c>
      <c r="D3841" s="1">
        <f>IF(OR(ISBLANK(値貼り付け用シート!AE169),値貼り付け用シート!AE169&gt;9990),NA(),値貼り付け用シート!AE169)</f>
        <v>17</v>
      </c>
      <c r="E3841" s="1">
        <f t="shared" si="1471"/>
        <v>17</v>
      </c>
      <c r="F3841" s="1">
        <f t="shared" si="1480"/>
        <v>142</v>
      </c>
      <c r="G3841" s="1">
        <f t="shared" si="1481"/>
        <v>8</v>
      </c>
      <c r="H3841" s="1">
        <f t="shared" si="1482"/>
        <v>18</v>
      </c>
    </row>
    <row r="3842" spans="1:16" x14ac:dyDescent="0.55000000000000004">
      <c r="A3842" s="1">
        <f>値貼り付け用シート!F170</f>
        <v>9</v>
      </c>
      <c r="B3842" s="1">
        <f>値貼り付け用シート!G170</f>
        <v>7</v>
      </c>
      <c r="C3842" s="1">
        <v>1</v>
      </c>
      <c r="D3842" s="1">
        <f>IF(OR(ISBLANK(値貼り付け用シート!H170),値貼り付け用シート!H170&gt;9990),NA(),値貼り付け用シート!H170)</f>
        <v>17</v>
      </c>
      <c r="E3842" s="1">
        <f t="shared" si="1471"/>
        <v>17</v>
      </c>
      <c r="F3842" s="1">
        <f t="shared" si="1480"/>
        <v>142</v>
      </c>
      <c r="G3842" s="1">
        <f t="shared" si="1481"/>
        <v>8</v>
      </c>
      <c r="H3842" s="1">
        <f t="shared" si="1482"/>
        <v>18</v>
      </c>
      <c r="I3842" s="1">
        <f t="shared" ref="I3842" si="1491">COUNT(D3842:D3865)</f>
        <v>24</v>
      </c>
      <c r="J3842" s="1">
        <f t="shared" ref="J3842" si="1492">COUNT(H3842:H3865)</f>
        <v>24</v>
      </c>
      <c r="K3842" s="1">
        <f t="shared" ref="K3842" si="1493">IF(AND(I3842&gt;=20,J3842&gt;=20),0,1)</f>
        <v>0</v>
      </c>
      <c r="L3842" s="1">
        <f t="shared" ref="L3842" si="1494">IF(K3842=0,MAX(H3842:H3865),NA())</f>
        <v>38</v>
      </c>
      <c r="M3842" s="1">
        <f t="shared" ref="M3842" si="1495">IF(K3842=0,IF(L3842&lt;=70,1,0),NA())</f>
        <v>1</v>
      </c>
      <c r="N3842" s="1">
        <f t="shared" ref="N3842" si="1496">IF(COUNTIF(D3842:D3865,NA())=24,NA(),MAX(E3842:E3865))</f>
        <v>47</v>
      </c>
      <c r="O3842" s="1">
        <f t="shared" ref="O3842" si="1497">IF(COUNTIF(D3847:D3861,NA())=15,NA(),MAX(E3847:E3861))</f>
        <v>47</v>
      </c>
      <c r="P3842" s="1">
        <f t="shared" ref="P3842" si="1498">COUNTIF(D3842:D3865,"&gt;=120")</f>
        <v>0</v>
      </c>
    </row>
    <row r="3843" spans="1:16" x14ac:dyDescent="0.55000000000000004">
      <c r="A3843" s="1">
        <f>値貼り付け用シート!F170</f>
        <v>9</v>
      </c>
      <c r="B3843" s="1">
        <f>値貼り付け用シート!G170</f>
        <v>7</v>
      </c>
      <c r="C3843" s="1">
        <v>2</v>
      </c>
      <c r="D3843" s="1">
        <f>IF(OR(ISBLANK(値貼り付け用シート!I170),値貼り付け用シート!I170&gt;9990),NA(),値貼り付け用シート!I170)</f>
        <v>15</v>
      </c>
      <c r="E3843" s="1">
        <f t="shared" ref="E3843:E3906" si="1499">IF(ISERROR(D3843),0,D3843)</f>
        <v>15</v>
      </c>
      <c r="F3843" s="1">
        <f t="shared" si="1480"/>
        <v>134</v>
      </c>
      <c r="G3843" s="1">
        <f t="shared" si="1481"/>
        <v>8</v>
      </c>
      <c r="H3843" s="1">
        <f t="shared" si="1482"/>
        <v>17</v>
      </c>
    </row>
    <row r="3844" spans="1:16" x14ac:dyDescent="0.55000000000000004">
      <c r="A3844" s="1">
        <f>値貼り付け用シート!F170</f>
        <v>9</v>
      </c>
      <c r="B3844" s="1">
        <f>値貼り付け用シート!G170</f>
        <v>7</v>
      </c>
      <c r="C3844" s="1">
        <v>3</v>
      </c>
      <c r="D3844" s="1">
        <f>IF(OR(ISBLANK(値貼り付け用シート!J170),値貼り付け用シート!J170&gt;9990),NA(),値貼り付け用シート!J170)</f>
        <v>15</v>
      </c>
      <c r="E3844" s="1">
        <f t="shared" si="1499"/>
        <v>15</v>
      </c>
      <c r="F3844" s="1">
        <f t="shared" si="1480"/>
        <v>128</v>
      </c>
      <c r="G3844" s="1">
        <f t="shared" si="1481"/>
        <v>8</v>
      </c>
      <c r="H3844" s="1">
        <f t="shared" si="1482"/>
        <v>16</v>
      </c>
    </row>
    <row r="3845" spans="1:16" x14ac:dyDescent="0.55000000000000004">
      <c r="A3845" s="1">
        <f>値貼り付け用シート!F170</f>
        <v>9</v>
      </c>
      <c r="B3845" s="1">
        <f>値貼り付け用シート!G170</f>
        <v>7</v>
      </c>
      <c r="C3845" s="1">
        <v>4</v>
      </c>
      <c r="D3845" s="1">
        <f>IF(OR(ISBLANK(値貼り付け用シート!K170),値貼り付け用シート!K170&gt;9990),NA(),値貼り付け用シート!K170)</f>
        <v>11</v>
      </c>
      <c r="E3845" s="1">
        <f t="shared" si="1499"/>
        <v>11</v>
      </c>
      <c r="F3845" s="1">
        <f t="shared" si="1480"/>
        <v>124</v>
      </c>
      <c r="G3845" s="1">
        <f t="shared" si="1481"/>
        <v>8</v>
      </c>
      <c r="H3845" s="1">
        <f t="shared" si="1482"/>
        <v>16</v>
      </c>
    </row>
    <row r="3846" spans="1:16" x14ac:dyDescent="0.55000000000000004">
      <c r="A3846" s="1">
        <f>値貼り付け用シート!F170</f>
        <v>9</v>
      </c>
      <c r="B3846" s="1">
        <f>値貼り付け用シート!G170</f>
        <v>7</v>
      </c>
      <c r="C3846" s="1">
        <v>5</v>
      </c>
      <c r="D3846" s="1">
        <f>IF(OR(ISBLANK(値貼り付け用シート!L170),値貼り付け用シート!L170&gt;9990),NA(),値貼り付け用シート!L170)</f>
        <v>10</v>
      </c>
      <c r="E3846" s="1">
        <f t="shared" si="1499"/>
        <v>10</v>
      </c>
      <c r="F3846" s="1">
        <f t="shared" si="1480"/>
        <v>119</v>
      </c>
      <c r="G3846" s="1">
        <f t="shared" si="1481"/>
        <v>8</v>
      </c>
      <c r="H3846" s="1">
        <f t="shared" si="1482"/>
        <v>15</v>
      </c>
    </row>
    <row r="3847" spans="1:16" x14ac:dyDescent="0.55000000000000004">
      <c r="A3847" s="1">
        <f>値貼り付け用シート!F170</f>
        <v>9</v>
      </c>
      <c r="B3847" s="1">
        <f>値貼り付け用シート!G170</f>
        <v>7</v>
      </c>
      <c r="C3847" s="1">
        <v>6</v>
      </c>
      <c r="D3847" s="1">
        <f>IF(OR(ISBLANK(値貼り付け用シート!M170),値貼り付け用シート!M170&gt;9990),NA(),値貼り付け用シート!M170)</f>
        <v>9</v>
      </c>
      <c r="E3847" s="1">
        <f t="shared" si="1499"/>
        <v>9</v>
      </c>
      <c r="F3847" s="1">
        <f t="shared" si="1480"/>
        <v>111</v>
      </c>
      <c r="G3847" s="1">
        <f t="shared" si="1481"/>
        <v>8</v>
      </c>
      <c r="H3847" s="1">
        <f t="shared" si="1482"/>
        <v>14</v>
      </c>
    </row>
    <row r="3848" spans="1:16" x14ac:dyDescent="0.55000000000000004">
      <c r="A3848" s="1">
        <f>値貼り付け用シート!F170</f>
        <v>9</v>
      </c>
      <c r="B3848" s="1">
        <f>値貼り付け用シート!G170</f>
        <v>7</v>
      </c>
      <c r="C3848" s="1">
        <v>7</v>
      </c>
      <c r="D3848" s="1">
        <f>IF(OR(ISBLANK(値貼り付け用シート!N170),値貼り付け用シート!N170&gt;9990),NA(),値貼り付け用シート!N170)</f>
        <v>13</v>
      </c>
      <c r="E3848" s="1">
        <f t="shared" si="1499"/>
        <v>13</v>
      </c>
      <c r="F3848" s="1">
        <f t="shared" si="1480"/>
        <v>107</v>
      </c>
      <c r="G3848" s="1">
        <f t="shared" si="1481"/>
        <v>8</v>
      </c>
      <c r="H3848" s="1">
        <f t="shared" si="1482"/>
        <v>13</v>
      </c>
    </row>
    <row r="3849" spans="1:16" x14ac:dyDescent="0.55000000000000004">
      <c r="A3849" s="1">
        <f>値貼り付け用シート!F170</f>
        <v>9</v>
      </c>
      <c r="B3849" s="1">
        <f>値貼り付け用シート!G170</f>
        <v>7</v>
      </c>
      <c r="C3849" s="1">
        <v>8</v>
      </c>
      <c r="D3849" s="1">
        <f>IF(OR(ISBLANK(値貼り付け用シート!O170),値貼り付け用シート!O170&gt;9990),NA(),値貼り付け用シート!O170)</f>
        <v>19</v>
      </c>
      <c r="E3849" s="1">
        <f t="shared" si="1499"/>
        <v>19</v>
      </c>
      <c r="F3849" s="1">
        <f t="shared" si="1480"/>
        <v>109</v>
      </c>
      <c r="G3849" s="1">
        <f t="shared" si="1481"/>
        <v>8</v>
      </c>
      <c r="H3849" s="1">
        <f t="shared" si="1482"/>
        <v>14</v>
      </c>
    </row>
    <row r="3850" spans="1:16" x14ac:dyDescent="0.55000000000000004">
      <c r="A3850" s="1">
        <f>値貼り付け用シート!F170</f>
        <v>9</v>
      </c>
      <c r="B3850" s="1">
        <f>値貼り付け用シート!G170</f>
        <v>7</v>
      </c>
      <c r="C3850" s="1">
        <v>9</v>
      </c>
      <c r="D3850" s="1">
        <f>IF(OR(ISBLANK(値貼り付け用シート!P170),値貼り付け用シート!P170&gt;9990),NA(),値貼り付け用シート!P170)</f>
        <v>26</v>
      </c>
      <c r="E3850" s="1">
        <f t="shared" si="1499"/>
        <v>26</v>
      </c>
      <c r="F3850" s="1">
        <f t="shared" si="1480"/>
        <v>118</v>
      </c>
      <c r="G3850" s="1">
        <f t="shared" si="1481"/>
        <v>8</v>
      </c>
      <c r="H3850" s="1">
        <f t="shared" si="1482"/>
        <v>15</v>
      </c>
    </row>
    <row r="3851" spans="1:16" x14ac:dyDescent="0.55000000000000004">
      <c r="A3851" s="1">
        <f>値貼り付け用シート!F170</f>
        <v>9</v>
      </c>
      <c r="B3851" s="1">
        <f>値貼り付け用シート!G170</f>
        <v>7</v>
      </c>
      <c r="C3851" s="1">
        <v>10</v>
      </c>
      <c r="D3851" s="1">
        <f>IF(OR(ISBLANK(値貼り付け用シート!Q170),値貼り付け用シート!Q170&gt;9990),NA(),値貼り付け用シート!Q170)</f>
        <v>28</v>
      </c>
      <c r="E3851" s="1">
        <f t="shared" si="1499"/>
        <v>28</v>
      </c>
      <c r="F3851" s="1">
        <f t="shared" si="1480"/>
        <v>131</v>
      </c>
      <c r="G3851" s="1">
        <f t="shared" si="1481"/>
        <v>8</v>
      </c>
      <c r="H3851" s="1">
        <f t="shared" si="1482"/>
        <v>16</v>
      </c>
    </row>
    <row r="3852" spans="1:16" x14ac:dyDescent="0.55000000000000004">
      <c r="A3852" s="1">
        <f>値貼り付け用シート!F170</f>
        <v>9</v>
      </c>
      <c r="B3852" s="1">
        <f>値貼り付け用シート!G170</f>
        <v>7</v>
      </c>
      <c r="C3852" s="1">
        <v>11</v>
      </c>
      <c r="D3852" s="1">
        <f>IF(OR(ISBLANK(値貼り付け用シート!R170),値貼り付け用シート!R170&gt;9990),NA(),値貼り付け用シート!R170)</f>
        <v>32</v>
      </c>
      <c r="E3852" s="1">
        <f t="shared" si="1499"/>
        <v>32</v>
      </c>
      <c r="F3852" s="1">
        <f t="shared" si="1480"/>
        <v>148</v>
      </c>
      <c r="G3852" s="1">
        <f t="shared" si="1481"/>
        <v>8</v>
      </c>
      <c r="H3852" s="1">
        <f t="shared" si="1482"/>
        <v>19</v>
      </c>
    </row>
    <row r="3853" spans="1:16" x14ac:dyDescent="0.55000000000000004">
      <c r="A3853" s="1">
        <f>値貼り付け用シート!F170</f>
        <v>9</v>
      </c>
      <c r="B3853" s="1">
        <f>値貼り付け用シート!G170</f>
        <v>7</v>
      </c>
      <c r="C3853" s="1">
        <v>12</v>
      </c>
      <c r="D3853" s="1">
        <f>IF(OR(ISBLANK(値貼り付け用シート!S170),値貼り付け用シート!S170&gt;9990),NA(),値貼り付け用シート!S170)</f>
        <v>42</v>
      </c>
      <c r="E3853" s="1">
        <f t="shared" si="1499"/>
        <v>42</v>
      </c>
      <c r="F3853" s="1">
        <f t="shared" si="1480"/>
        <v>179</v>
      </c>
      <c r="G3853" s="1">
        <f t="shared" si="1481"/>
        <v>8</v>
      </c>
      <c r="H3853" s="1">
        <f t="shared" si="1482"/>
        <v>22</v>
      </c>
    </row>
    <row r="3854" spans="1:16" x14ac:dyDescent="0.55000000000000004">
      <c r="A3854" s="1">
        <f>値貼り付け用シート!F170</f>
        <v>9</v>
      </c>
      <c r="B3854" s="1">
        <f>値貼り付け用シート!G170</f>
        <v>7</v>
      </c>
      <c r="C3854" s="1">
        <v>13</v>
      </c>
      <c r="D3854" s="1">
        <f>IF(OR(ISBLANK(値貼り付け用シート!T170),値貼り付け用シート!T170&gt;9990),NA(),値貼り付け用シート!T170)</f>
        <v>47</v>
      </c>
      <c r="E3854" s="1">
        <f t="shared" si="1499"/>
        <v>47</v>
      </c>
      <c r="F3854" s="1">
        <f t="shared" si="1480"/>
        <v>216</v>
      </c>
      <c r="G3854" s="1">
        <f t="shared" si="1481"/>
        <v>8</v>
      </c>
      <c r="H3854" s="1">
        <f t="shared" si="1482"/>
        <v>27</v>
      </c>
    </row>
    <row r="3855" spans="1:16" x14ac:dyDescent="0.55000000000000004">
      <c r="A3855" s="1">
        <f>値貼り付け用シート!F170</f>
        <v>9</v>
      </c>
      <c r="B3855" s="1">
        <f>値貼り付け用シート!G170</f>
        <v>7</v>
      </c>
      <c r="C3855" s="1">
        <v>14</v>
      </c>
      <c r="D3855" s="1">
        <f>IF(OR(ISBLANK(値貼り付け用シート!U170),値貼り付け用シート!U170&gt;9990),NA(),値貼り付け用シート!U170)</f>
        <v>43</v>
      </c>
      <c r="E3855" s="1">
        <f t="shared" si="1499"/>
        <v>43</v>
      </c>
      <c r="F3855" s="1">
        <f t="shared" si="1480"/>
        <v>250</v>
      </c>
      <c r="G3855" s="1">
        <f t="shared" si="1481"/>
        <v>8</v>
      </c>
      <c r="H3855" s="1">
        <f t="shared" si="1482"/>
        <v>31</v>
      </c>
    </row>
    <row r="3856" spans="1:16" x14ac:dyDescent="0.55000000000000004">
      <c r="A3856" s="1">
        <f>値貼り付け用シート!F170</f>
        <v>9</v>
      </c>
      <c r="B3856" s="1">
        <f>値貼り付け用シート!G170</f>
        <v>7</v>
      </c>
      <c r="C3856" s="1">
        <v>15</v>
      </c>
      <c r="D3856" s="1">
        <f>IF(OR(ISBLANK(値貼り付け用シート!V170),値貼り付け用シート!V170&gt;9990),NA(),値貼り付け用シート!V170)</f>
        <v>37</v>
      </c>
      <c r="E3856" s="1">
        <f t="shared" si="1499"/>
        <v>37</v>
      </c>
      <c r="F3856" s="1">
        <f t="shared" si="1480"/>
        <v>274</v>
      </c>
      <c r="G3856" s="1">
        <f t="shared" si="1481"/>
        <v>8</v>
      </c>
      <c r="H3856" s="1">
        <f t="shared" si="1482"/>
        <v>34</v>
      </c>
    </row>
    <row r="3857" spans="1:16" x14ac:dyDescent="0.55000000000000004">
      <c r="A3857" s="1">
        <f>値貼り付け用シート!F170</f>
        <v>9</v>
      </c>
      <c r="B3857" s="1">
        <f>値貼り付け用シート!G170</f>
        <v>7</v>
      </c>
      <c r="C3857" s="1">
        <v>16</v>
      </c>
      <c r="D3857" s="1">
        <f>IF(OR(ISBLANK(値貼り付け用シート!W170),値貼り付け用シート!W170&gt;9990),NA(),値貼り付け用シート!W170)</f>
        <v>37</v>
      </c>
      <c r="E3857" s="1">
        <f t="shared" si="1499"/>
        <v>37</v>
      </c>
      <c r="F3857" s="1">
        <f t="shared" si="1480"/>
        <v>292</v>
      </c>
      <c r="G3857" s="1">
        <f t="shared" si="1481"/>
        <v>8</v>
      </c>
      <c r="H3857" s="1">
        <f t="shared" si="1482"/>
        <v>37</v>
      </c>
    </row>
    <row r="3858" spans="1:16" x14ac:dyDescent="0.55000000000000004">
      <c r="A3858" s="1">
        <f>値貼り付け用シート!F170</f>
        <v>9</v>
      </c>
      <c r="B3858" s="1">
        <f>値貼り付け用シート!G170</f>
        <v>7</v>
      </c>
      <c r="C3858" s="1">
        <v>17</v>
      </c>
      <c r="D3858" s="1">
        <f>IF(OR(ISBLANK(値貼り付け用シート!X170),値貼り付け用シート!X170&gt;9990),NA(),値貼り付け用シート!X170)</f>
        <v>36</v>
      </c>
      <c r="E3858" s="1">
        <f t="shared" si="1499"/>
        <v>36</v>
      </c>
      <c r="F3858" s="1">
        <f t="shared" si="1480"/>
        <v>302</v>
      </c>
      <c r="G3858" s="1">
        <f t="shared" si="1481"/>
        <v>8</v>
      </c>
      <c r="H3858" s="1">
        <f t="shared" si="1482"/>
        <v>38</v>
      </c>
    </row>
    <row r="3859" spans="1:16" x14ac:dyDescent="0.55000000000000004">
      <c r="A3859" s="1">
        <f>値貼り付け用シート!F170</f>
        <v>9</v>
      </c>
      <c r="B3859" s="1">
        <f>値貼り付け用シート!G170</f>
        <v>7</v>
      </c>
      <c r="C3859" s="1">
        <v>18</v>
      </c>
      <c r="D3859" s="1">
        <f>IF(OR(ISBLANK(値貼り付け用シート!Y170),値貼り付け用シート!Y170&gt;9990),NA(),値貼り付け用シート!Y170)</f>
        <v>30</v>
      </c>
      <c r="E3859" s="1">
        <f t="shared" si="1499"/>
        <v>30</v>
      </c>
      <c r="F3859" s="1">
        <f t="shared" si="1480"/>
        <v>304</v>
      </c>
      <c r="G3859" s="1">
        <f t="shared" si="1481"/>
        <v>8</v>
      </c>
      <c r="H3859" s="1">
        <f t="shared" si="1482"/>
        <v>38</v>
      </c>
    </row>
    <row r="3860" spans="1:16" x14ac:dyDescent="0.55000000000000004">
      <c r="A3860" s="1">
        <f>値貼り付け用シート!F170</f>
        <v>9</v>
      </c>
      <c r="B3860" s="1">
        <f>値貼り付け用シート!G170</f>
        <v>7</v>
      </c>
      <c r="C3860" s="1">
        <v>19</v>
      </c>
      <c r="D3860" s="1">
        <f>IF(OR(ISBLANK(値貼り付け用シート!Z170),値貼り付け用シート!Z170&gt;9990),NA(),値貼り付け用シート!Z170)</f>
        <v>25</v>
      </c>
      <c r="E3860" s="1">
        <f t="shared" si="1499"/>
        <v>25</v>
      </c>
      <c r="F3860" s="1">
        <f t="shared" si="1480"/>
        <v>297</v>
      </c>
      <c r="G3860" s="1">
        <f t="shared" si="1481"/>
        <v>8</v>
      </c>
      <c r="H3860" s="1">
        <f t="shared" si="1482"/>
        <v>37</v>
      </c>
    </row>
    <row r="3861" spans="1:16" x14ac:dyDescent="0.55000000000000004">
      <c r="A3861" s="1">
        <f>値貼り付け用シート!F170</f>
        <v>9</v>
      </c>
      <c r="B3861" s="1">
        <f>値貼り付け用シート!G170</f>
        <v>7</v>
      </c>
      <c r="C3861" s="1">
        <v>20</v>
      </c>
      <c r="D3861" s="1">
        <f>IF(OR(ISBLANK(値貼り付け用シート!AA170),値貼り付け用シート!AA170&gt;9990),NA(),値貼り付け用シート!AA170)</f>
        <v>23</v>
      </c>
      <c r="E3861" s="1">
        <f t="shared" si="1499"/>
        <v>23</v>
      </c>
      <c r="F3861" s="1">
        <f t="shared" si="1480"/>
        <v>278</v>
      </c>
      <c r="G3861" s="1">
        <f t="shared" si="1481"/>
        <v>8</v>
      </c>
      <c r="H3861" s="1">
        <f t="shared" si="1482"/>
        <v>35</v>
      </c>
    </row>
    <row r="3862" spans="1:16" x14ac:dyDescent="0.55000000000000004">
      <c r="A3862" s="1">
        <f>値貼り付け用シート!F170</f>
        <v>9</v>
      </c>
      <c r="B3862" s="1">
        <f>値貼り付け用シート!G170</f>
        <v>7</v>
      </c>
      <c r="C3862" s="1">
        <v>21</v>
      </c>
      <c r="D3862" s="1">
        <f>IF(OR(ISBLANK(値貼り付け用シート!AB170),値貼り付け用シート!AB170&gt;9990),NA(),値貼り付け用シート!AB170)</f>
        <v>22</v>
      </c>
      <c r="E3862" s="1">
        <f t="shared" si="1499"/>
        <v>22</v>
      </c>
      <c r="F3862" s="1">
        <f t="shared" si="1480"/>
        <v>253</v>
      </c>
      <c r="G3862" s="1">
        <f t="shared" si="1481"/>
        <v>8</v>
      </c>
      <c r="H3862" s="1">
        <f t="shared" si="1482"/>
        <v>32</v>
      </c>
    </row>
    <row r="3863" spans="1:16" x14ac:dyDescent="0.55000000000000004">
      <c r="A3863" s="1">
        <f>値貼り付け用シート!F170</f>
        <v>9</v>
      </c>
      <c r="B3863" s="1">
        <f>値貼り付け用シート!G170</f>
        <v>7</v>
      </c>
      <c r="C3863" s="1">
        <v>22</v>
      </c>
      <c r="D3863" s="1">
        <f>IF(OR(ISBLANK(値貼り付け用シート!AC170),値貼り付け用シート!AC170&gt;9990),NA(),値貼り付け用シート!AC170)</f>
        <v>27</v>
      </c>
      <c r="E3863" s="1">
        <f t="shared" si="1499"/>
        <v>27</v>
      </c>
      <c r="F3863" s="1">
        <f t="shared" si="1480"/>
        <v>237</v>
      </c>
      <c r="G3863" s="1">
        <f t="shared" si="1481"/>
        <v>8</v>
      </c>
      <c r="H3863" s="1">
        <f t="shared" si="1482"/>
        <v>30</v>
      </c>
    </row>
    <row r="3864" spans="1:16" x14ac:dyDescent="0.55000000000000004">
      <c r="A3864" s="1">
        <f>値貼り付け用シート!F170</f>
        <v>9</v>
      </c>
      <c r="B3864" s="1">
        <f>値貼り付け用シート!G170</f>
        <v>7</v>
      </c>
      <c r="C3864" s="1">
        <v>23</v>
      </c>
      <c r="D3864" s="1">
        <f>IF(OR(ISBLANK(値貼り付け用シート!AD170),値貼り付け用シート!AD170&gt;9990),NA(),値貼り付け用シート!AD170)</f>
        <v>29</v>
      </c>
      <c r="E3864" s="1">
        <f t="shared" si="1499"/>
        <v>29</v>
      </c>
      <c r="F3864" s="1">
        <f t="shared" si="1480"/>
        <v>229</v>
      </c>
      <c r="G3864" s="1">
        <f t="shared" si="1481"/>
        <v>8</v>
      </c>
      <c r="H3864" s="1">
        <f t="shared" si="1482"/>
        <v>29</v>
      </c>
    </row>
    <row r="3865" spans="1:16" x14ac:dyDescent="0.55000000000000004">
      <c r="A3865" s="1">
        <f>値貼り付け用シート!F170</f>
        <v>9</v>
      </c>
      <c r="B3865" s="1">
        <f>値貼り付け用シート!G170</f>
        <v>7</v>
      </c>
      <c r="C3865" s="1">
        <v>24</v>
      </c>
      <c r="D3865" s="1">
        <f>IF(OR(ISBLANK(値貼り付け用シート!AE170),値貼り付け用シート!AE170&gt;9990),NA(),値貼り付け用シート!AE170)</f>
        <v>27</v>
      </c>
      <c r="E3865" s="1">
        <f t="shared" si="1499"/>
        <v>27</v>
      </c>
      <c r="F3865" s="1">
        <f t="shared" si="1480"/>
        <v>219</v>
      </c>
      <c r="G3865" s="1">
        <f t="shared" si="1481"/>
        <v>8</v>
      </c>
      <c r="H3865" s="1">
        <f t="shared" si="1482"/>
        <v>27</v>
      </c>
    </row>
    <row r="3866" spans="1:16" x14ac:dyDescent="0.55000000000000004">
      <c r="A3866" s="1">
        <f>値貼り付け用シート!F171</f>
        <v>9</v>
      </c>
      <c r="B3866" s="1">
        <f>値貼り付け用シート!G171</f>
        <v>8</v>
      </c>
      <c r="C3866" s="1">
        <v>1</v>
      </c>
      <c r="D3866" s="1">
        <f>IF(OR(ISBLANK(値貼り付け用シート!H171),値貼り付け用シート!H171&gt;9990),NA(),値貼り付け用シート!H171)</f>
        <v>28</v>
      </c>
      <c r="E3866" s="1">
        <f t="shared" si="1499"/>
        <v>28</v>
      </c>
      <c r="F3866" s="1">
        <f t="shared" si="1480"/>
        <v>211</v>
      </c>
      <c r="G3866" s="1">
        <f t="shared" si="1481"/>
        <v>8</v>
      </c>
      <c r="H3866" s="1">
        <f t="shared" si="1482"/>
        <v>26</v>
      </c>
      <c r="I3866" s="1">
        <f t="shared" ref="I3866" si="1500">COUNT(D3866:D3889)</f>
        <v>24</v>
      </c>
      <c r="J3866" s="1">
        <f t="shared" ref="J3866" si="1501">COUNT(H3866:H3889)</f>
        <v>24</v>
      </c>
      <c r="K3866" s="1">
        <f t="shared" ref="K3866" si="1502">IF(AND(I3866&gt;=20,J3866&gt;=20),0,1)</f>
        <v>0</v>
      </c>
      <c r="L3866" s="1">
        <f t="shared" ref="L3866" si="1503">IF(K3866=0,MAX(H3866:H3889),NA())</f>
        <v>33</v>
      </c>
      <c r="M3866" s="1">
        <f t="shared" ref="M3866" si="1504">IF(K3866=0,IF(L3866&lt;=70,1,0),NA())</f>
        <v>1</v>
      </c>
      <c r="N3866" s="1">
        <f t="shared" ref="N3866" si="1505">IF(COUNTIF(D3866:D3889,NA())=24,NA(),MAX(E3866:E3889))</f>
        <v>36</v>
      </c>
      <c r="O3866" s="1">
        <f t="shared" ref="O3866" si="1506">IF(COUNTIF(D3871:D3885,NA())=15,NA(),MAX(E3871:E3885))</f>
        <v>36</v>
      </c>
      <c r="P3866" s="1">
        <f t="shared" ref="P3866" si="1507">COUNTIF(D3866:D3889,"&gt;=120")</f>
        <v>0</v>
      </c>
    </row>
    <row r="3867" spans="1:16" x14ac:dyDescent="0.55000000000000004">
      <c r="A3867" s="1">
        <f>値貼り付け用シート!F171</f>
        <v>9</v>
      </c>
      <c r="B3867" s="1">
        <f>値貼り付け用シート!G171</f>
        <v>8</v>
      </c>
      <c r="C3867" s="1">
        <v>2</v>
      </c>
      <c r="D3867" s="1">
        <f>IF(OR(ISBLANK(値貼り付け用シート!I171),値貼り付け用シート!I171&gt;9990),NA(),値貼り付け用シート!I171)</f>
        <v>27</v>
      </c>
      <c r="E3867" s="1">
        <f t="shared" si="1499"/>
        <v>27</v>
      </c>
      <c r="F3867" s="1">
        <f t="shared" ref="F3867:F3930" si="1508">SUM(E3860:E3867)</f>
        <v>208</v>
      </c>
      <c r="G3867" s="1">
        <f t="shared" ref="G3867:G3930" si="1509">COUNT(D3860:D3867)</f>
        <v>8</v>
      </c>
      <c r="H3867" s="1">
        <f t="shared" ref="H3867:H3930" si="1510">IF(G3867&gt;=6,ROUND(F3867/G3867,0),NA())</f>
        <v>26</v>
      </c>
    </row>
    <row r="3868" spans="1:16" x14ac:dyDescent="0.55000000000000004">
      <c r="A3868" s="1">
        <f>値貼り付け用シート!F171</f>
        <v>9</v>
      </c>
      <c r="B3868" s="1">
        <f>値貼り付け用シート!G171</f>
        <v>8</v>
      </c>
      <c r="C3868" s="1">
        <v>3</v>
      </c>
      <c r="D3868" s="1">
        <f>IF(OR(ISBLANK(値貼り付け用シート!J171),値貼り付け用シート!J171&gt;9990),NA(),値貼り付け用シート!J171)</f>
        <v>28</v>
      </c>
      <c r="E3868" s="1">
        <f t="shared" si="1499"/>
        <v>28</v>
      </c>
      <c r="F3868" s="1">
        <f t="shared" si="1508"/>
        <v>211</v>
      </c>
      <c r="G3868" s="1">
        <f t="shared" si="1509"/>
        <v>8</v>
      </c>
      <c r="H3868" s="1">
        <f t="shared" si="1510"/>
        <v>26</v>
      </c>
    </row>
    <row r="3869" spans="1:16" x14ac:dyDescent="0.55000000000000004">
      <c r="A3869" s="1">
        <f>値貼り付け用シート!F171</f>
        <v>9</v>
      </c>
      <c r="B3869" s="1">
        <f>値貼り付け用シート!G171</f>
        <v>8</v>
      </c>
      <c r="C3869" s="1">
        <v>4</v>
      </c>
      <c r="D3869" s="1">
        <f>IF(OR(ISBLANK(値貼り付け用シート!K171),値貼り付け用シート!K171&gt;9990),NA(),値貼り付け用シート!K171)</f>
        <v>29</v>
      </c>
      <c r="E3869" s="1">
        <f t="shared" si="1499"/>
        <v>29</v>
      </c>
      <c r="F3869" s="1">
        <f t="shared" si="1508"/>
        <v>217</v>
      </c>
      <c r="G3869" s="1">
        <f t="shared" si="1509"/>
        <v>8</v>
      </c>
      <c r="H3869" s="1">
        <f t="shared" si="1510"/>
        <v>27</v>
      </c>
    </row>
    <row r="3870" spans="1:16" x14ac:dyDescent="0.55000000000000004">
      <c r="A3870" s="1">
        <f>値貼り付け用シート!F171</f>
        <v>9</v>
      </c>
      <c r="B3870" s="1">
        <f>値貼り付け用シート!G171</f>
        <v>8</v>
      </c>
      <c r="C3870" s="1">
        <v>5</v>
      </c>
      <c r="D3870" s="1">
        <f>IF(OR(ISBLANK(値貼り付け用シート!L171),値貼り付け用シート!L171&gt;9990),NA(),値貼り付け用シート!L171)</f>
        <v>29</v>
      </c>
      <c r="E3870" s="1">
        <f t="shared" si="1499"/>
        <v>29</v>
      </c>
      <c r="F3870" s="1">
        <f t="shared" si="1508"/>
        <v>224</v>
      </c>
      <c r="G3870" s="1">
        <f t="shared" si="1509"/>
        <v>8</v>
      </c>
      <c r="H3870" s="1">
        <f t="shared" si="1510"/>
        <v>28</v>
      </c>
    </row>
    <row r="3871" spans="1:16" x14ac:dyDescent="0.55000000000000004">
      <c r="A3871" s="1">
        <f>値貼り付け用シート!F171</f>
        <v>9</v>
      </c>
      <c r="B3871" s="1">
        <f>値貼り付け用シート!G171</f>
        <v>8</v>
      </c>
      <c r="C3871" s="1">
        <v>6</v>
      </c>
      <c r="D3871" s="1">
        <f>IF(OR(ISBLANK(値貼り付け用シート!M171),値貼り付け用シート!M171&gt;9990),NA(),値貼り付け用シート!M171)</f>
        <v>28</v>
      </c>
      <c r="E3871" s="1">
        <f t="shared" si="1499"/>
        <v>28</v>
      </c>
      <c r="F3871" s="1">
        <f t="shared" si="1508"/>
        <v>225</v>
      </c>
      <c r="G3871" s="1">
        <f t="shared" si="1509"/>
        <v>8</v>
      </c>
      <c r="H3871" s="1">
        <f t="shared" si="1510"/>
        <v>28</v>
      </c>
    </row>
    <row r="3872" spans="1:16" x14ac:dyDescent="0.55000000000000004">
      <c r="A3872" s="1">
        <f>値貼り付け用シート!F171</f>
        <v>9</v>
      </c>
      <c r="B3872" s="1">
        <f>値貼り付け用シート!G171</f>
        <v>8</v>
      </c>
      <c r="C3872" s="1">
        <v>7</v>
      </c>
      <c r="D3872" s="1">
        <f>IF(OR(ISBLANK(値貼り付け用シート!N171),値貼り付け用シート!N171&gt;9990),NA(),値貼り付け用シート!N171)</f>
        <v>28</v>
      </c>
      <c r="E3872" s="1">
        <f t="shared" si="1499"/>
        <v>28</v>
      </c>
      <c r="F3872" s="1">
        <f t="shared" si="1508"/>
        <v>224</v>
      </c>
      <c r="G3872" s="1">
        <f t="shared" si="1509"/>
        <v>8</v>
      </c>
      <c r="H3872" s="1">
        <f t="shared" si="1510"/>
        <v>28</v>
      </c>
    </row>
    <row r="3873" spans="1:8" x14ac:dyDescent="0.55000000000000004">
      <c r="A3873" s="1">
        <f>値貼り付け用シート!F171</f>
        <v>9</v>
      </c>
      <c r="B3873" s="1">
        <f>値貼り付け用シート!G171</f>
        <v>8</v>
      </c>
      <c r="C3873" s="1">
        <v>8</v>
      </c>
      <c r="D3873" s="1">
        <f>IF(OR(ISBLANK(値貼り付け用シート!O171),値貼り付け用シート!O171&gt;9990),NA(),値貼り付け用シート!O171)</f>
        <v>35</v>
      </c>
      <c r="E3873" s="1">
        <f t="shared" si="1499"/>
        <v>35</v>
      </c>
      <c r="F3873" s="1">
        <f t="shared" si="1508"/>
        <v>232</v>
      </c>
      <c r="G3873" s="1">
        <f t="shared" si="1509"/>
        <v>8</v>
      </c>
      <c r="H3873" s="1">
        <f t="shared" si="1510"/>
        <v>29</v>
      </c>
    </row>
    <row r="3874" spans="1:8" x14ac:dyDescent="0.55000000000000004">
      <c r="A3874" s="1">
        <f>値貼り付け用シート!F171</f>
        <v>9</v>
      </c>
      <c r="B3874" s="1">
        <f>値貼り付け用シート!G171</f>
        <v>8</v>
      </c>
      <c r="C3874" s="1">
        <v>9</v>
      </c>
      <c r="D3874" s="1">
        <f>IF(OR(ISBLANK(値貼り付け用シート!P171),値貼り付け用シート!P171&gt;9990),NA(),値貼り付け用シート!P171)</f>
        <v>34</v>
      </c>
      <c r="E3874" s="1">
        <f t="shared" si="1499"/>
        <v>34</v>
      </c>
      <c r="F3874" s="1">
        <f t="shared" si="1508"/>
        <v>238</v>
      </c>
      <c r="G3874" s="1">
        <f t="shared" si="1509"/>
        <v>8</v>
      </c>
      <c r="H3874" s="1">
        <f t="shared" si="1510"/>
        <v>30</v>
      </c>
    </row>
    <row r="3875" spans="1:8" x14ac:dyDescent="0.55000000000000004">
      <c r="A3875" s="1">
        <f>値貼り付け用シート!F171</f>
        <v>9</v>
      </c>
      <c r="B3875" s="1">
        <f>値貼り付け用シート!G171</f>
        <v>8</v>
      </c>
      <c r="C3875" s="1">
        <v>10</v>
      </c>
      <c r="D3875" s="1">
        <f>IF(OR(ISBLANK(値貼り付け用シート!Q171),値貼り付け用シート!Q171&gt;9990),NA(),値貼り付け用シート!Q171)</f>
        <v>36</v>
      </c>
      <c r="E3875" s="1">
        <f t="shared" si="1499"/>
        <v>36</v>
      </c>
      <c r="F3875" s="1">
        <f t="shared" si="1508"/>
        <v>247</v>
      </c>
      <c r="G3875" s="1">
        <f t="shared" si="1509"/>
        <v>8</v>
      </c>
      <c r="H3875" s="1">
        <f t="shared" si="1510"/>
        <v>31</v>
      </c>
    </row>
    <row r="3876" spans="1:8" x14ac:dyDescent="0.55000000000000004">
      <c r="A3876" s="1">
        <f>値貼り付け用シート!F171</f>
        <v>9</v>
      </c>
      <c r="B3876" s="1">
        <f>値貼り付け用シート!G171</f>
        <v>8</v>
      </c>
      <c r="C3876" s="1">
        <v>11</v>
      </c>
      <c r="D3876" s="1">
        <f>IF(OR(ISBLANK(値貼り付け用シート!R171),値貼り付け用シート!R171&gt;9990),NA(),値貼り付け用シート!R171)</f>
        <v>35</v>
      </c>
      <c r="E3876" s="1">
        <f t="shared" si="1499"/>
        <v>35</v>
      </c>
      <c r="F3876" s="1">
        <f t="shared" si="1508"/>
        <v>254</v>
      </c>
      <c r="G3876" s="1">
        <f t="shared" si="1509"/>
        <v>8</v>
      </c>
      <c r="H3876" s="1">
        <f t="shared" si="1510"/>
        <v>32</v>
      </c>
    </row>
    <row r="3877" spans="1:8" x14ac:dyDescent="0.55000000000000004">
      <c r="A3877" s="1">
        <f>値貼り付け用シート!F171</f>
        <v>9</v>
      </c>
      <c r="B3877" s="1">
        <f>値貼り付け用シート!G171</f>
        <v>8</v>
      </c>
      <c r="C3877" s="1">
        <v>12</v>
      </c>
      <c r="D3877" s="1">
        <f>IF(OR(ISBLANK(値貼り付け用シート!S171),値貼り付け用シート!S171&gt;9990),NA(),値貼り付け用シート!S171)</f>
        <v>34</v>
      </c>
      <c r="E3877" s="1">
        <f t="shared" si="1499"/>
        <v>34</v>
      </c>
      <c r="F3877" s="1">
        <f t="shared" si="1508"/>
        <v>259</v>
      </c>
      <c r="G3877" s="1">
        <f t="shared" si="1509"/>
        <v>8</v>
      </c>
      <c r="H3877" s="1">
        <f t="shared" si="1510"/>
        <v>32</v>
      </c>
    </row>
    <row r="3878" spans="1:8" x14ac:dyDescent="0.55000000000000004">
      <c r="A3878" s="1">
        <f>値貼り付け用シート!F171</f>
        <v>9</v>
      </c>
      <c r="B3878" s="1">
        <f>値貼り付け用シート!G171</f>
        <v>8</v>
      </c>
      <c r="C3878" s="1">
        <v>13</v>
      </c>
      <c r="D3878" s="1">
        <f>IF(OR(ISBLANK(値貼り付け用シート!T171),値貼り付け用シート!T171&gt;9990),NA(),値貼り付け用シート!T171)</f>
        <v>32</v>
      </c>
      <c r="E3878" s="1">
        <f t="shared" si="1499"/>
        <v>32</v>
      </c>
      <c r="F3878" s="1">
        <f t="shared" si="1508"/>
        <v>262</v>
      </c>
      <c r="G3878" s="1">
        <f t="shared" si="1509"/>
        <v>8</v>
      </c>
      <c r="H3878" s="1">
        <f t="shared" si="1510"/>
        <v>33</v>
      </c>
    </row>
    <row r="3879" spans="1:8" x14ac:dyDescent="0.55000000000000004">
      <c r="A3879" s="1">
        <f>値貼り付け用シート!F171</f>
        <v>9</v>
      </c>
      <c r="B3879" s="1">
        <f>値貼り付け用シート!G171</f>
        <v>8</v>
      </c>
      <c r="C3879" s="1">
        <v>14</v>
      </c>
      <c r="D3879" s="1">
        <f>IF(OR(ISBLANK(値貼り付け用シート!U171),値貼り付け用シート!U171&gt;9990),NA(),値貼り付け用シート!U171)</f>
        <v>30</v>
      </c>
      <c r="E3879" s="1">
        <f t="shared" si="1499"/>
        <v>30</v>
      </c>
      <c r="F3879" s="1">
        <f t="shared" si="1508"/>
        <v>264</v>
      </c>
      <c r="G3879" s="1">
        <f t="shared" si="1509"/>
        <v>8</v>
      </c>
      <c r="H3879" s="1">
        <f t="shared" si="1510"/>
        <v>33</v>
      </c>
    </row>
    <row r="3880" spans="1:8" x14ac:dyDescent="0.55000000000000004">
      <c r="A3880" s="1">
        <f>値貼り付け用シート!F171</f>
        <v>9</v>
      </c>
      <c r="B3880" s="1">
        <f>値貼り付け用シート!G171</f>
        <v>8</v>
      </c>
      <c r="C3880" s="1">
        <v>15</v>
      </c>
      <c r="D3880" s="1">
        <f>IF(OR(ISBLANK(値貼り付け用シート!V171),値貼り付け用シート!V171&gt;9990),NA(),値貼り付け用シート!V171)</f>
        <v>24</v>
      </c>
      <c r="E3880" s="1">
        <f t="shared" si="1499"/>
        <v>24</v>
      </c>
      <c r="F3880" s="1">
        <f t="shared" si="1508"/>
        <v>260</v>
      </c>
      <c r="G3880" s="1">
        <f t="shared" si="1509"/>
        <v>8</v>
      </c>
      <c r="H3880" s="1">
        <f t="shared" si="1510"/>
        <v>33</v>
      </c>
    </row>
    <row r="3881" spans="1:8" x14ac:dyDescent="0.55000000000000004">
      <c r="A3881" s="1">
        <f>値貼り付け用シート!F171</f>
        <v>9</v>
      </c>
      <c r="B3881" s="1">
        <f>値貼り付け用シート!G171</f>
        <v>8</v>
      </c>
      <c r="C3881" s="1">
        <v>16</v>
      </c>
      <c r="D3881" s="1">
        <f>IF(OR(ISBLANK(値貼り付け用シート!W171),値貼り付け用シート!W171&gt;9990),NA(),値貼り付け用シート!W171)</f>
        <v>20</v>
      </c>
      <c r="E3881" s="1">
        <f t="shared" si="1499"/>
        <v>20</v>
      </c>
      <c r="F3881" s="1">
        <f t="shared" si="1508"/>
        <v>245</v>
      </c>
      <c r="G3881" s="1">
        <f t="shared" si="1509"/>
        <v>8</v>
      </c>
      <c r="H3881" s="1">
        <f t="shared" si="1510"/>
        <v>31</v>
      </c>
    </row>
    <row r="3882" spans="1:8" x14ac:dyDescent="0.55000000000000004">
      <c r="A3882" s="1">
        <f>値貼り付け用シート!F171</f>
        <v>9</v>
      </c>
      <c r="B3882" s="1">
        <f>値貼り付け用シート!G171</f>
        <v>8</v>
      </c>
      <c r="C3882" s="1">
        <v>17</v>
      </c>
      <c r="D3882" s="1">
        <f>IF(OR(ISBLANK(値貼り付け用シート!X171),値貼り付け用シート!X171&gt;9990),NA(),値貼り付け用シート!X171)</f>
        <v>22</v>
      </c>
      <c r="E3882" s="1">
        <f t="shared" si="1499"/>
        <v>22</v>
      </c>
      <c r="F3882" s="1">
        <f t="shared" si="1508"/>
        <v>233</v>
      </c>
      <c r="G3882" s="1">
        <f t="shared" si="1509"/>
        <v>8</v>
      </c>
      <c r="H3882" s="1">
        <f t="shared" si="1510"/>
        <v>29</v>
      </c>
    </row>
    <row r="3883" spans="1:8" x14ac:dyDescent="0.55000000000000004">
      <c r="A3883" s="1">
        <f>値貼り付け用シート!F171</f>
        <v>9</v>
      </c>
      <c r="B3883" s="1">
        <f>値貼り付け用シート!G171</f>
        <v>8</v>
      </c>
      <c r="C3883" s="1">
        <v>18</v>
      </c>
      <c r="D3883" s="1">
        <f>IF(OR(ISBLANK(値貼り付け用シート!Y171),値貼り付け用シート!Y171&gt;9990),NA(),値貼り付け用シート!Y171)</f>
        <v>24</v>
      </c>
      <c r="E3883" s="1">
        <f t="shared" si="1499"/>
        <v>24</v>
      </c>
      <c r="F3883" s="1">
        <f t="shared" si="1508"/>
        <v>221</v>
      </c>
      <c r="G3883" s="1">
        <f t="shared" si="1509"/>
        <v>8</v>
      </c>
      <c r="H3883" s="1">
        <f t="shared" si="1510"/>
        <v>28</v>
      </c>
    </row>
    <row r="3884" spans="1:8" x14ac:dyDescent="0.55000000000000004">
      <c r="A3884" s="1">
        <f>値貼り付け用シート!F171</f>
        <v>9</v>
      </c>
      <c r="B3884" s="1">
        <f>値貼り付け用シート!G171</f>
        <v>8</v>
      </c>
      <c r="C3884" s="1">
        <v>19</v>
      </c>
      <c r="D3884" s="1">
        <f>IF(OR(ISBLANK(値貼り付け用シート!Z171),値貼り付け用シート!Z171&gt;9990),NA(),値貼り付け用シート!Z171)</f>
        <v>23</v>
      </c>
      <c r="E3884" s="1">
        <f t="shared" si="1499"/>
        <v>23</v>
      </c>
      <c r="F3884" s="1">
        <f t="shared" si="1508"/>
        <v>209</v>
      </c>
      <c r="G3884" s="1">
        <f t="shared" si="1509"/>
        <v>8</v>
      </c>
      <c r="H3884" s="1">
        <f t="shared" si="1510"/>
        <v>26</v>
      </c>
    </row>
    <row r="3885" spans="1:8" x14ac:dyDescent="0.55000000000000004">
      <c r="A3885" s="1">
        <f>値貼り付け用シート!F171</f>
        <v>9</v>
      </c>
      <c r="B3885" s="1">
        <f>値貼り付け用シート!G171</f>
        <v>8</v>
      </c>
      <c r="C3885" s="1">
        <v>20</v>
      </c>
      <c r="D3885" s="1">
        <f>IF(OR(ISBLANK(値貼り付け用シート!AA171),値貼り付け用シート!AA171&gt;9990),NA(),値貼り付け用シート!AA171)</f>
        <v>24</v>
      </c>
      <c r="E3885" s="1">
        <f t="shared" si="1499"/>
        <v>24</v>
      </c>
      <c r="F3885" s="1">
        <f t="shared" si="1508"/>
        <v>199</v>
      </c>
      <c r="G3885" s="1">
        <f t="shared" si="1509"/>
        <v>8</v>
      </c>
      <c r="H3885" s="1">
        <f t="shared" si="1510"/>
        <v>25</v>
      </c>
    </row>
    <row r="3886" spans="1:8" x14ac:dyDescent="0.55000000000000004">
      <c r="A3886" s="1">
        <f>値貼り付け用シート!F171</f>
        <v>9</v>
      </c>
      <c r="B3886" s="1">
        <f>値貼り付け用シート!G171</f>
        <v>8</v>
      </c>
      <c r="C3886" s="1">
        <v>21</v>
      </c>
      <c r="D3886" s="1">
        <f>IF(OR(ISBLANK(値貼り付け用シート!AB171),値貼り付け用シート!AB171&gt;9990),NA(),値貼り付け用シート!AB171)</f>
        <v>21</v>
      </c>
      <c r="E3886" s="1">
        <f t="shared" si="1499"/>
        <v>21</v>
      </c>
      <c r="F3886" s="1">
        <f t="shared" si="1508"/>
        <v>188</v>
      </c>
      <c r="G3886" s="1">
        <f t="shared" si="1509"/>
        <v>8</v>
      </c>
      <c r="H3886" s="1">
        <f t="shared" si="1510"/>
        <v>24</v>
      </c>
    </row>
    <row r="3887" spans="1:8" x14ac:dyDescent="0.55000000000000004">
      <c r="A3887" s="1">
        <f>値貼り付け用シート!F171</f>
        <v>9</v>
      </c>
      <c r="B3887" s="1">
        <f>値貼り付け用シート!G171</f>
        <v>8</v>
      </c>
      <c r="C3887" s="1">
        <v>22</v>
      </c>
      <c r="D3887" s="1">
        <f>IF(OR(ISBLANK(値貼り付け用シート!AC171),値貼り付け用シート!AC171&gt;9990),NA(),値貼り付け用シート!AC171)</f>
        <v>21</v>
      </c>
      <c r="E3887" s="1">
        <f t="shared" si="1499"/>
        <v>21</v>
      </c>
      <c r="F3887" s="1">
        <f t="shared" si="1508"/>
        <v>179</v>
      </c>
      <c r="G3887" s="1">
        <f t="shared" si="1509"/>
        <v>8</v>
      </c>
      <c r="H3887" s="1">
        <f t="shared" si="1510"/>
        <v>22</v>
      </c>
    </row>
    <row r="3888" spans="1:8" x14ac:dyDescent="0.55000000000000004">
      <c r="A3888" s="1">
        <f>値貼り付け用シート!F171</f>
        <v>9</v>
      </c>
      <c r="B3888" s="1">
        <f>値貼り付け用シート!G171</f>
        <v>8</v>
      </c>
      <c r="C3888" s="1">
        <v>23</v>
      </c>
      <c r="D3888" s="1">
        <f>IF(OR(ISBLANK(値貼り付け用シート!AD171),値貼り付け用シート!AD171&gt;9990),NA(),値貼り付け用シート!AD171)</f>
        <v>19</v>
      </c>
      <c r="E3888" s="1">
        <f t="shared" si="1499"/>
        <v>19</v>
      </c>
      <c r="F3888" s="1">
        <f t="shared" si="1508"/>
        <v>174</v>
      </c>
      <c r="G3888" s="1">
        <f t="shared" si="1509"/>
        <v>8</v>
      </c>
      <c r="H3888" s="1">
        <f t="shared" si="1510"/>
        <v>22</v>
      </c>
    </row>
    <row r="3889" spans="1:16" x14ac:dyDescent="0.55000000000000004">
      <c r="A3889" s="1">
        <f>値貼り付け用シート!F171</f>
        <v>9</v>
      </c>
      <c r="B3889" s="1">
        <f>値貼り付け用シート!G171</f>
        <v>8</v>
      </c>
      <c r="C3889" s="1">
        <v>24</v>
      </c>
      <c r="D3889" s="1">
        <f>IF(OR(ISBLANK(値貼り付け用シート!AE171),値貼り付け用シート!AE171&gt;9990),NA(),値貼り付け用シート!AE171)</f>
        <v>17</v>
      </c>
      <c r="E3889" s="1">
        <f t="shared" si="1499"/>
        <v>17</v>
      </c>
      <c r="F3889" s="1">
        <f t="shared" si="1508"/>
        <v>171</v>
      </c>
      <c r="G3889" s="1">
        <f t="shared" si="1509"/>
        <v>8</v>
      </c>
      <c r="H3889" s="1">
        <f t="shared" si="1510"/>
        <v>21</v>
      </c>
    </row>
    <row r="3890" spans="1:16" x14ac:dyDescent="0.55000000000000004">
      <c r="A3890" s="1">
        <f>値貼り付け用シート!F172</f>
        <v>9</v>
      </c>
      <c r="B3890" s="1">
        <f>値貼り付け用シート!G172</f>
        <v>9</v>
      </c>
      <c r="C3890" s="1">
        <v>1</v>
      </c>
      <c r="D3890" s="1" t="e">
        <f>IF(OR(ISBLANK(値貼り付け用シート!H172),値貼り付け用シート!H172&gt;9990),NA(),値貼り付け用シート!H172)</f>
        <v>#N/A</v>
      </c>
      <c r="E3890" s="1">
        <f t="shared" si="1499"/>
        <v>0</v>
      </c>
      <c r="F3890" s="1">
        <f t="shared" si="1508"/>
        <v>149</v>
      </c>
      <c r="G3890" s="1">
        <f t="shared" si="1509"/>
        <v>7</v>
      </c>
      <c r="H3890" s="1">
        <f t="shared" si="1510"/>
        <v>21</v>
      </c>
      <c r="I3890" s="1">
        <f t="shared" ref="I3890" si="1511">COUNT(D3890:D3913)</f>
        <v>23</v>
      </c>
      <c r="J3890" s="1">
        <f t="shared" ref="J3890" si="1512">COUNT(H3890:H3913)</f>
        <v>24</v>
      </c>
      <c r="K3890" s="1">
        <f t="shared" ref="K3890" si="1513">IF(AND(I3890&gt;=20,J3890&gt;=20),0,1)</f>
        <v>0</v>
      </c>
      <c r="L3890" s="1">
        <f t="shared" ref="L3890" si="1514">IF(K3890=0,MAX(H3890:H3913),NA())</f>
        <v>35</v>
      </c>
      <c r="M3890" s="1">
        <f t="shared" ref="M3890" si="1515">IF(K3890=0,IF(L3890&lt;=70,1,0),NA())</f>
        <v>1</v>
      </c>
      <c r="N3890" s="1">
        <f t="shared" ref="N3890" si="1516">IF(COUNTIF(D3890:D3913,NA())=24,NA(),MAX(E3890:E3913))</f>
        <v>41</v>
      </c>
      <c r="O3890" s="1">
        <f t="shared" ref="O3890" si="1517">IF(COUNTIF(D3895:D3909,NA())=15,NA(),MAX(E3895:E3909))</f>
        <v>41</v>
      </c>
      <c r="P3890" s="1">
        <f t="shared" ref="P3890" si="1518">COUNTIF(D3890:D3913,"&gt;=120")</f>
        <v>0</v>
      </c>
    </row>
    <row r="3891" spans="1:16" x14ac:dyDescent="0.55000000000000004">
      <c r="A3891" s="1">
        <f>値貼り付け用シート!F172</f>
        <v>9</v>
      </c>
      <c r="B3891" s="1">
        <f>値貼り付け用シート!G172</f>
        <v>9</v>
      </c>
      <c r="C3891" s="1">
        <v>2</v>
      </c>
      <c r="D3891" s="1">
        <f>IF(OR(ISBLANK(値貼り付け用シート!I172),値貼り付け用シート!I172&gt;9990),NA(),値貼り付け用シート!I172)</f>
        <v>16</v>
      </c>
      <c r="E3891" s="1">
        <f t="shared" si="1499"/>
        <v>16</v>
      </c>
      <c r="F3891" s="1">
        <f t="shared" si="1508"/>
        <v>141</v>
      </c>
      <c r="G3891" s="1">
        <f t="shared" si="1509"/>
        <v>7</v>
      </c>
      <c r="H3891" s="1">
        <f t="shared" si="1510"/>
        <v>20</v>
      </c>
    </row>
    <row r="3892" spans="1:16" x14ac:dyDescent="0.55000000000000004">
      <c r="A3892" s="1">
        <f>値貼り付け用シート!F172</f>
        <v>9</v>
      </c>
      <c r="B3892" s="1">
        <f>値貼り付け用シート!G172</f>
        <v>9</v>
      </c>
      <c r="C3892" s="1">
        <v>3</v>
      </c>
      <c r="D3892" s="1">
        <f>IF(OR(ISBLANK(値貼り付け用シート!J172),値貼り付け用シート!J172&gt;9990),NA(),値貼り付け用シート!J172)</f>
        <v>17</v>
      </c>
      <c r="E3892" s="1">
        <f t="shared" si="1499"/>
        <v>17</v>
      </c>
      <c r="F3892" s="1">
        <f t="shared" si="1508"/>
        <v>135</v>
      </c>
      <c r="G3892" s="1">
        <f t="shared" si="1509"/>
        <v>7</v>
      </c>
      <c r="H3892" s="1">
        <f t="shared" si="1510"/>
        <v>19</v>
      </c>
    </row>
    <row r="3893" spans="1:16" x14ac:dyDescent="0.55000000000000004">
      <c r="A3893" s="1">
        <f>値貼り付け用シート!F172</f>
        <v>9</v>
      </c>
      <c r="B3893" s="1">
        <f>値貼り付け用シート!G172</f>
        <v>9</v>
      </c>
      <c r="C3893" s="1">
        <v>4</v>
      </c>
      <c r="D3893" s="1">
        <f>IF(OR(ISBLANK(値貼り付け用シート!K172),値貼り付け用シート!K172&gt;9990),NA(),値貼り付け用シート!K172)</f>
        <v>15</v>
      </c>
      <c r="E3893" s="1">
        <f t="shared" si="1499"/>
        <v>15</v>
      </c>
      <c r="F3893" s="1">
        <f t="shared" si="1508"/>
        <v>126</v>
      </c>
      <c r="G3893" s="1">
        <f t="shared" si="1509"/>
        <v>7</v>
      </c>
      <c r="H3893" s="1">
        <f t="shared" si="1510"/>
        <v>18</v>
      </c>
    </row>
    <row r="3894" spans="1:16" x14ac:dyDescent="0.55000000000000004">
      <c r="A3894" s="1">
        <f>値貼り付け用シート!F172</f>
        <v>9</v>
      </c>
      <c r="B3894" s="1">
        <f>値貼り付け用シート!G172</f>
        <v>9</v>
      </c>
      <c r="C3894" s="1">
        <v>5</v>
      </c>
      <c r="D3894" s="1">
        <f>IF(OR(ISBLANK(値貼り付け用シート!L172),値貼り付け用シート!L172&gt;9990),NA(),値貼り付け用シート!L172)</f>
        <v>12</v>
      </c>
      <c r="E3894" s="1">
        <f t="shared" si="1499"/>
        <v>12</v>
      </c>
      <c r="F3894" s="1">
        <f t="shared" si="1508"/>
        <v>117</v>
      </c>
      <c r="G3894" s="1">
        <f t="shared" si="1509"/>
        <v>7</v>
      </c>
      <c r="H3894" s="1">
        <f t="shared" si="1510"/>
        <v>17</v>
      </c>
    </row>
    <row r="3895" spans="1:16" x14ac:dyDescent="0.55000000000000004">
      <c r="A3895" s="1">
        <f>値貼り付け用シート!F172</f>
        <v>9</v>
      </c>
      <c r="B3895" s="1">
        <f>値貼り付け用シート!G172</f>
        <v>9</v>
      </c>
      <c r="C3895" s="1">
        <v>6</v>
      </c>
      <c r="D3895" s="1">
        <f>IF(OR(ISBLANK(値貼り付け用シート!M172),値貼り付け用シート!M172&gt;9990),NA(),値貼り付け用シート!M172)</f>
        <v>8</v>
      </c>
      <c r="E3895" s="1">
        <f t="shared" si="1499"/>
        <v>8</v>
      </c>
      <c r="F3895" s="1">
        <f t="shared" si="1508"/>
        <v>104</v>
      </c>
      <c r="G3895" s="1">
        <f t="shared" si="1509"/>
        <v>7</v>
      </c>
      <c r="H3895" s="1">
        <f t="shared" si="1510"/>
        <v>15</v>
      </c>
    </row>
    <row r="3896" spans="1:16" x14ac:dyDescent="0.55000000000000004">
      <c r="A3896" s="1">
        <f>値貼り付け用シート!F172</f>
        <v>9</v>
      </c>
      <c r="B3896" s="1">
        <f>値貼り付け用シート!G172</f>
        <v>9</v>
      </c>
      <c r="C3896" s="1">
        <v>7</v>
      </c>
      <c r="D3896" s="1">
        <f>IF(OR(ISBLANK(値貼り付け用シート!N172),値貼り付け用シート!N172&gt;9990),NA(),値貼り付け用シート!N172)</f>
        <v>7</v>
      </c>
      <c r="E3896" s="1">
        <f t="shared" si="1499"/>
        <v>7</v>
      </c>
      <c r="F3896" s="1">
        <f t="shared" si="1508"/>
        <v>92</v>
      </c>
      <c r="G3896" s="1">
        <f t="shared" si="1509"/>
        <v>7</v>
      </c>
      <c r="H3896" s="1">
        <f t="shared" si="1510"/>
        <v>13</v>
      </c>
    </row>
    <row r="3897" spans="1:16" x14ac:dyDescent="0.55000000000000004">
      <c r="A3897" s="1">
        <f>値貼り付け用シート!F172</f>
        <v>9</v>
      </c>
      <c r="B3897" s="1">
        <f>値貼り付け用シート!G172</f>
        <v>9</v>
      </c>
      <c r="C3897" s="1">
        <v>8</v>
      </c>
      <c r="D3897" s="1">
        <f>IF(OR(ISBLANK(値貼り付け用シート!O172),値貼り付け用シート!O172&gt;9990),NA(),値貼り付け用シート!O172)</f>
        <v>8</v>
      </c>
      <c r="E3897" s="1">
        <f t="shared" si="1499"/>
        <v>8</v>
      </c>
      <c r="F3897" s="1">
        <f t="shared" si="1508"/>
        <v>83</v>
      </c>
      <c r="G3897" s="1">
        <f t="shared" si="1509"/>
        <v>7</v>
      </c>
      <c r="H3897" s="1">
        <f t="shared" si="1510"/>
        <v>12</v>
      </c>
    </row>
    <row r="3898" spans="1:16" x14ac:dyDescent="0.55000000000000004">
      <c r="A3898" s="1">
        <f>値貼り付け用シート!F172</f>
        <v>9</v>
      </c>
      <c r="B3898" s="1">
        <f>値貼り付け用シート!G172</f>
        <v>9</v>
      </c>
      <c r="C3898" s="1">
        <v>9</v>
      </c>
      <c r="D3898" s="1">
        <f>IF(OR(ISBLANK(値貼り付け用シート!P172),値貼り付け用シート!P172&gt;9990),NA(),値貼り付け用シート!P172)</f>
        <v>8</v>
      </c>
      <c r="E3898" s="1">
        <f t="shared" si="1499"/>
        <v>8</v>
      </c>
      <c r="F3898" s="1">
        <f t="shared" si="1508"/>
        <v>91</v>
      </c>
      <c r="G3898" s="1">
        <f t="shared" si="1509"/>
        <v>8</v>
      </c>
      <c r="H3898" s="1">
        <f t="shared" si="1510"/>
        <v>11</v>
      </c>
    </row>
    <row r="3899" spans="1:16" x14ac:dyDescent="0.55000000000000004">
      <c r="A3899" s="1">
        <f>値貼り付け用シート!F172</f>
        <v>9</v>
      </c>
      <c r="B3899" s="1">
        <f>値貼り付け用シート!G172</f>
        <v>9</v>
      </c>
      <c r="C3899" s="1">
        <v>10</v>
      </c>
      <c r="D3899" s="1">
        <f>IF(OR(ISBLANK(値貼り付け用シート!Q172),値貼り付け用シート!Q172&gt;9990),NA(),値貼り付け用シート!Q172)</f>
        <v>7</v>
      </c>
      <c r="E3899" s="1">
        <f t="shared" si="1499"/>
        <v>7</v>
      </c>
      <c r="F3899" s="1">
        <f t="shared" si="1508"/>
        <v>82</v>
      </c>
      <c r="G3899" s="1">
        <f t="shared" si="1509"/>
        <v>8</v>
      </c>
      <c r="H3899" s="1">
        <f t="shared" si="1510"/>
        <v>10</v>
      </c>
    </row>
    <row r="3900" spans="1:16" x14ac:dyDescent="0.55000000000000004">
      <c r="A3900" s="1">
        <f>値貼り付け用シート!F172</f>
        <v>9</v>
      </c>
      <c r="B3900" s="1">
        <f>値貼り付け用シート!G172</f>
        <v>9</v>
      </c>
      <c r="C3900" s="1">
        <v>11</v>
      </c>
      <c r="D3900" s="1">
        <f>IF(OR(ISBLANK(値貼り付け用シート!R172),値貼り付け用シート!R172&gt;9990),NA(),値貼り付け用シート!R172)</f>
        <v>8</v>
      </c>
      <c r="E3900" s="1">
        <f t="shared" si="1499"/>
        <v>8</v>
      </c>
      <c r="F3900" s="1">
        <f t="shared" si="1508"/>
        <v>73</v>
      </c>
      <c r="G3900" s="1">
        <f t="shared" si="1509"/>
        <v>8</v>
      </c>
      <c r="H3900" s="1">
        <f t="shared" si="1510"/>
        <v>9</v>
      </c>
    </row>
    <row r="3901" spans="1:16" x14ac:dyDescent="0.55000000000000004">
      <c r="A3901" s="1">
        <f>値貼り付け用シート!F172</f>
        <v>9</v>
      </c>
      <c r="B3901" s="1">
        <f>値貼り付け用シート!G172</f>
        <v>9</v>
      </c>
      <c r="C3901" s="1">
        <v>12</v>
      </c>
      <c r="D3901" s="1">
        <f>IF(OR(ISBLANK(値貼り付け用シート!S172),値貼り付け用シート!S172&gt;9990),NA(),値貼り付け用シート!S172)</f>
        <v>6</v>
      </c>
      <c r="E3901" s="1">
        <f t="shared" si="1499"/>
        <v>6</v>
      </c>
      <c r="F3901" s="1">
        <f t="shared" si="1508"/>
        <v>64</v>
      </c>
      <c r="G3901" s="1">
        <f t="shared" si="1509"/>
        <v>8</v>
      </c>
      <c r="H3901" s="1">
        <f t="shared" si="1510"/>
        <v>8</v>
      </c>
    </row>
    <row r="3902" spans="1:16" x14ac:dyDescent="0.55000000000000004">
      <c r="A3902" s="1">
        <f>値貼り付け用シート!F172</f>
        <v>9</v>
      </c>
      <c r="B3902" s="1">
        <f>値貼り付け用シート!G172</f>
        <v>9</v>
      </c>
      <c r="C3902" s="1">
        <v>13</v>
      </c>
      <c r="D3902" s="1">
        <f>IF(OR(ISBLANK(値貼り付け用シート!T172),値貼り付け用シート!T172&gt;9990),NA(),値貼り付け用シート!T172)</f>
        <v>13</v>
      </c>
      <c r="E3902" s="1">
        <f t="shared" si="1499"/>
        <v>13</v>
      </c>
      <c r="F3902" s="1">
        <f t="shared" si="1508"/>
        <v>65</v>
      </c>
      <c r="G3902" s="1">
        <f t="shared" si="1509"/>
        <v>8</v>
      </c>
      <c r="H3902" s="1">
        <f t="shared" si="1510"/>
        <v>8</v>
      </c>
    </row>
    <row r="3903" spans="1:16" x14ac:dyDescent="0.55000000000000004">
      <c r="A3903" s="1">
        <f>値貼り付け用シート!F172</f>
        <v>9</v>
      </c>
      <c r="B3903" s="1">
        <f>値貼り付け用シート!G172</f>
        <v>9</v>
      </c>
      <c r="C3903" s="1">
        <v>14</v>
      </c>
      <c r="D3903" s="1">
        <f>IF(OR(ISBLANK(値貼り付け用シート!U172),値貼り付け用シート!U172&gt;9990),NA(),値貼り付け用シート!U172)</f>
        <v>26</v>
      </c>
      <c r="E3903" s="1">
        <f t="shared" si="1499"/>
        <v>26</v>
      </c>
      <c r="F3903" s="1">
        <f t="shared" si="1508"/>
        <v>83</v>
      </c>
      <c r="G3903" s="1">
        <f t="shared" si="1509"/>
        <v>8</v>
      </c>
      <c r="H3903" s="1">
        <f t="shared" si="1510"/>
        <v>10</v>
      </c>
    </row>
    <row r="3904" spans="1:16" x14ac:dyDescent="0.55000000000000004">
      <c r="A3904" s="1">
        <f>値貼り付け用シート!F172</f>
        <v>9</v>
      </c>
      <c r="B3904" s="1">
        <f>値貼り付け用シート!G172</f>
        <v>9</v>
      </c>
      <c r="C3904" s="1">
        <v>15</v>
      </c>
      <c r="D3904" s="1">
        <f>IF(OR(ISBLANK(値貼り付け用シート!V172),値貼り付け用シート!V172&gt;9990),NA(),値貼り付け用シート!V172)</f>
        <v>31</v>
      </c>
      <c r="E3904" s="1">
        <f t="shared" si="1499"/>
        <v>31</v>
      </c>
      <c r="F3904" s="1">
        <f t="shared" si="1508"/>
        <v>107</v>
      </c>
      <c r="G3904" s="1">
        <f t="shared" si="1509"/>
        <v>8</v>
      </c>
      <c r="H3904" s="1">
        <f t="shared" si="1510"/>
        <v>13</v>
      </c>
    </row>
    <row r="3905" spans="1:16" x14ac:dyDescent="0.55000000000000004">
      <c r="A3905" s="1">
        <f>値貼り付け用シート!F172</f>
        <v>9</v>
      </c>
      <c r="B3905" s="1">
        <f>値貼り付け用シート!G172</f>
        <v>9</v>
      </c>
      <c r="C3905" s="1">
        <v>16</v>
      </c>
      <c r="D3905" s="1">
        <f>IF(OR(ISBLANK(値貼り付け用シート!W172),値貼り付け用シート!W172&gt;9990),NA(),値貼り付け用シート!W172)</f>
        <v>34</v>
      </c>
      <c r="E3905" s="1">
        <f t="shared" si="1499"/>
        <v>34</v>
      </c>
      <c r="F3905" s="1">
        <f t="shared" si="1508"/>
        <v>133</v>
      </c>
      <c r="G3905" s="1">
        <f t="shared" si="1509"/>
        <v>8</v>
      </c>
      <c r="H3905" s="1">
        <f t="shared" si="1510"/>
        <v>17</v>
      </c>
    </row>
    <row r="3906" spans="1:16" x14ac:dyDescent="0.55000000000000004">
      <c r="A3906" s="1">
        <f>値貼り付け用シート!F172</f>
        <v>9</v>
      </c>
      <c r="B3906" s="1">
        <f>値貼り付け用シート!G172</f>
        <v>9</v>
      </c>
      <c r="C3906" s="1">
        <v>17</v>
      </c>
      <c r="D3906" s="1">
        <f>IF(OR(ISBLANK(値貼り付け用シート!X172),値貼り付け用シート!X172&gt;9990),NA(),値貼り付け用シート!X172)</f>
        <v>38</v>
      </c>
      <c r="E3906" s="1">
        <f t="shared" si="1499"/>
        <v>38</v>
      </c>
      <c r="F3906" s="1">
        <f t="shared" si="1508"/>
        <v>163</v>
      </c>
      <c r="G3906" s="1">
        <f t="shared" si="1509"/>
        <v>8</v>
      </c>
      <c r="H3906" s="1">
        <f t="shared" si="1510"/>
        <v>20</v>
      </c>
    </row>
    <row r="3907" spans="1:16" x14ac:dyDescent="0.55000000000000004">
      <c r="A3907" s="1">
        <f>値貼り付け用シート!F172</f>
        <v>9</v>
      </c>
      <c r="B3907" s="1">
        <f>値貼り付け用シート!G172</f>
        <v>9</v>
      </c>
      <c r="C3907" s="1">
        <v>18</v>
      </c>
      <c r="D3907" s="1">
        <f>IF(OR(ISBLANK(値貼り付け用シート!Y172),値貼り付け用シート!Y172&gt;9990),NA(),値貼り付け用シート!Y172)</f>
        <v>40</v>
      </c>
      <c r="E3907" s="1">
        <f t="shared" ref="E3907:E3970" si="1519">IF(ISERROR(D3907),0,D3907)</f>
        <v>40</v>
      </c>
      <c r="F3907" s="1">
        <f t="shared" si="1508"/>
        <v>196</v>
      </c>
      <c r="G3907" s="1">
        <f t="shared" si="1509"/>
        <v>8</v>
      </c>
      <c r="H3907" s="1">
        <f t="shared" si="1510"/>
        <v>25</v>
      </c>
    </row>
    <row r="3908" spans="1:16" x14ac:dyDescent="0.55000000000000004">
      <c r="A3908" s="1">
        <f>値貼り付け用シート!F172</f>
        <v>9</v>
      </c>
      <c r="B3908" s="1">
        <f>値貼り付け用シート!G172</f>
        <v>9</v>
      </c>
      <c r="C3908" s="1">
        <v>19</v>
      </c>
      <c r="D3908" s="1">
        <f>IF(OR(ISBLANK(値貼り付け用シート!Z172),値貼り付け用シート!Z172&gt;9990),NA(),値貼り付け用シート!Z172)</f>
        <v>41</v>
      </c>
      <c r="E3908" s="1">
        <f t="shared" si="1519"/>
        <v>41</v>
      </c>
      <c r="F3908" s="1">
        <f t="shared" si="1508"/>
        <v>229</v>
      </c>
      <c r="G3908" s="1">
        <f t="shared" si="1509"/>
        <v>8</v>
      </c>
      <c r="H3908" s="1">
        <f t="shared" si="1510"/>
        <v>29</v>
      </c>
    </row>
    <row r="3909" spans="1:16" x14ac:dyDescent="0.55000000000000004">
      <c r="A3909" s="1">
        <f>値貼り付け用シート!F172</f>
        <v>9</v>
      </c>
      <c r="B3909" s="1">
        <f>値貼り付け用シート!G172</f>
        <v>9</v>
      </c>
      <c r="C3909" s="1">
        <v>20</v>
      </c>
      <c r="D3909" s="1">
        <f>IF(OR(ISBLANK(値貼り付け用シート!AA172),値貼り付け用シート!AA172&gt;9990),NA(),値貼り付け用シート!AA172)</f>
        <v>32</v>
      </c>
      <c r="E3909" s="1">
        <f t="shared" si="1519"/>
        <v>32</v>
      </c>
      <c r="F3909" s="1">
        <f t="shared" si="1508"/>
        <v>255</v>
      </c>
      <c r="G3909" s="1">
        <f t="shared" si="1509"/>
        <v>8</v>
      </c>
      <c r="H3909" s="1">
        <f t="shared" si="1510"/>
        <v>32</v>
      </c>
    </row>
    <row r="3910" spans="1:16" x14ac:dyDescent="0.55000000000000004">
      <c r="A3910" s="1">
        <f>値貼り付け用シート!F172</f>
        <v>9</v>
      </c>
      <c r="B3910" s="1">
        <f>値貼り付け用シート!G172</f>
        <v>9</v>
      </c>
      <c r="C3910" s="1">
        <v>21</v>
      </c>
      <c r="D3910" s="1">
        <f>IF(OR(ISBLANK(値貼り付け用シート!AB172),値貼り付け用シート!AB172&gt;9990),NA(),値貼り付け用シート!AB172)</f>
        <v>29</v>
      </c>
      <c r="E3910" s="1">
        <f t="shared" si="1519"/>
        <v>29</v>
      </c>
      <c r="F3910" s="1">
        <f t="shared" si="1508"/>
        <v>271</v>
      </c>
      <c r="G3910" s="1">
        <f t="shared" si="1509"/>
        <v>8</v>
      </c>
      <c r="H3910" s="1">
        <f t="shared" si="1510"/>
        <v>34</v>
      </c>
    </row>
    <row r="3911" spans="1:16" x14ac:dyDescent="0.55000000000000004">
      <c r="A3911" s="1">
        <f>値貼り付け用シート!F172</f>
        <v>9</v>
      </c>
      <c r="B3911" s="1">
        <f>値貼り付け用シート!G172</f>
        <v>9</v>
      </c>
      <c r="C3911" s="1">
        <v>22</v>
      </c>
      <c r="D3911" s="1">
        <f>IF(OR(ISBLANK(値貼り付け用シート!AC172),値貼り付け用シート!AC172&gt;9990),NA(),値貼り付け用シート!AC172)</f>
        <v>31</v>
      </c>
      <c r="E3911" s="1">
        <f t="shared" si="1519"/>
        <v>31</v>
      </c>
      <c r="F3911" s="1">
        <f t="shared" si="1508"/>
        <v>276</v>
      </c>
      <c r="G3911" s="1">
        <f t="shared" si="1509"/>
        <v>8</v>
      </c>
      <c r="H3911" s="1">
        <f t="shared" si="1510"/>
        <v>35</v>
      </c>
    </row>
    <row r="3912" spans="1:16" x14ac:dyDescent="0.55000000000000004">
      <c r="A3912" s="1">
        <f>値貼り付け用シート!F172</f>
        <v>9</v>
      </c>
      <c r="B3912" s="1">
        <f>値貼り付け用シート!G172</f>
        <v>9</v>
      </c>
      <c r="C3912" s="1">
        <v>23</v>
      </c>
      <c r="D3912" s="1">
        <f>IF(OR(ISBLANK(値貼り付け用シート!AD172),値貼り付け用シート!AD172&gt;9990),NA(),値貼り付け用シート!AD172)</f>
        <v>29</v>
      </c>
      <c r="E3912" s="1">
        <f t="shared" si="1519"/>
        <v>29</v>
      </c>
      <c r="F3912" s="1">
        <f t="shared" si="1508"/>
        <v>274</v>
      </c>
      <c r="G3912" s="1">
        <f t="shared" si="1509"/>
        <v>8</v>
      </c>
      <c r="H3912" s="1">
        <f t="shared" si="1510"/>
        <v>34</v>
      </c>
    </row>
    <row r="3913" spans="1:16" x14ac:dyDescent="0.55000000000000004">
      <c r="A3913" s="1">
        <f>値貼り付け用シート!F172</f>
        <v>9</v>
      </c>
      <c r="B3913" s="1">
        <f>値貼り付け用シート!G172</f>
        <v>9</v>
      </c>
      <c r="C3913" s="1">
        <v>24</v>
      </c>
      <c r="D3913" s="1">
        <f>IF(OR(ISBLANK(値貼り付け用シート!AE172),値貼り付け用シート!AE172&gt;9990),NA(),値貼り付け用シート!AE172)</f>
        <v>24</v>
      </c>
      <c r="E3913" s="1">
        <f t="shared" si="1519"/>
        <v>24</v>
      </c>
      <c r="F3913" s="1">
        <f t="shared" si="1508"/>
        <v>264</v>
      </c>
      <c r="G3913" s="1">
        <f t="shared" si="1509"/>
        <v>8</v>
      </c>
      <c r="H3913" s="1">
        <f t="shared" si="1510"/>
        <v>33</v>
      </c>
    </row>
    <row r="3914" spans="1:16" x14ac:dyDescent="0.55000000000000004">
      <c r="A3914" s="1">
        <f>値貼り付け用シート!F173</f>
        <v>9</v>
      </c>
      <c r="B3914" s="1">
        <f>値貼り付け用シート!G173</f>
        <v>10</v>
      </c>
      <c r="C3914" s="1">
        <v>1</v>
      </c>
      <c r="D3914" s="1">
        <f>IF(OR(ISBLANK(値貼り付け用シート!H173),値貼り付け用シート!H173&gt;9990),NA(),値貼り付け用シート!H173)</f>
        <v>17</v>
      </c>
      <c r="E3914" s="1">
        <f t="shared" si="1519"/>
        <v>17</v>
      </c>
      <c r="F3914" s="1">
        <f t="shared" si="1508"/>
        <v>243</v>
      </c>
      <c r="G3914" s="1">
        <f t="shared" si="1509"/>
        <v>8</v>
      </c>
      <c r="H3914" s="1">
        <f t="shared" si="1510"/>
        <v>30</v>
      </c>
      <c r="I3914" s="1">
        <f t="shared" ref="I3914" si="1520">COUNT(D3914:D3937)</f>
        <v>24</v>
      </c>
      <c r="J3914" s="1">
        <f t="shared" ref="J3914" si="1521">COUNT(H3914:H3937)</f>
        <v>24</v>
      </c>
      <c r="K3914" s="1">
        <f t="shared" ref="K3914" si="1522">IF(AND(I3914&gt;=20,J3914&gt;=20),0,1)</f>
        <v>0</v>
      </c>
      <c r="L3914" s="1">
        <f t="shared" ref="L3914" si="1523">IF(K3914=0,MAX(H3914:H3937),NA())</f>
        <v>30</v>
      </c>
      <c r="M3914" s="1">
        <f t="shared" ref="M3914" si="1524">IF(K3914=0,IF(L3914&lt;=70,1,0),NA())</f>
        <v>1</v>
      </c>
      <c r="N3914" s="1">
        <f t="shared" ref="N3914" si="1525">IF(COUNTIF(D3914:D3937,NA())=24,NA(),MAX(E3914:E3937))</f>
        <v>37</v>
      </c>
      <c r="O3914" s="1">
        <f t="shared" ref="O3914" si="1526">IF(COUNTIF(D3919:D3933,NA())=15,NA(),MAX(E3919:E3933))</f>
        <v>37</v>
      </c>
      <c r="P3914" s="1">
        <f t="shared" ref="P3914" si="1527">COUNTIF(D3914:D3937,"&gt;=120")</f>
        <v>0</v>
      </c>
    </row>
    <row r="3915" spans="1:16" x14ac:dyDescent="0.55000000000000004">
      <c r="A3915" s="1">
        <f>値貼り付け用シート!F173</f>
        <v>9</v>
      </c>
      <c r="B3915" s="1">
        <f>値貼り付け用シート!G173</f>
        <v>10</v>
      </c>
      <c r="C3915" s="1">
        <v>2</v>
      </c>
      <c r="D3915" s="1">
        <f>IF(OR(ISBLANK(値貼り付け用シート!I173),値貼り付け用シート!I173&gt;9990),NA(),値貼り付け用シート!I173)</f>
        <v>21</v>
      </c>
      <c r="E3915" s="1">
        <f t="shared" si="1519"/>
        <v>21</v>
      </c>
      <c r="F3915" s="1">
        <f t="shared" si="1508"/>
        <v>224</v>
      </c>
      <c r="G3915" s="1">
        <f t="shared" si="1509"/>
        <v>8</v>
      </c>
      <c r="H3915" s="1">
        <f t="shared" si="1510"/>
        <v>28</v>
      </c>
    </row>
    <row r="3916" spans="1:16" x14ac:dyDescent="0.55000000000000004">
      <c r="A3916" s="1">
        <f>値貼り付け用シート!F173</f>
        <v>9</v>
      </c>
      <c r="B3916" s="1">
        <f>値貼り付け用シート!G173</f>
        <v>10</v>
      </c>
      <c r="C3916" s="1">
        <v>3</v>
      </c>
      <c r="D3916" s="1">
        <f>IF(OR(ISBLANK(値貼り付け用シート!J173),値貼り付け用シート!J173&gt;9990),NA(),値貼り付け用シート!J173)</f>
        <v>17</v>
      </c>
      <c r="E3916" s="1">
        <f t="shared" si="1519"/>
        <v>17</v>
      </c>
      <c r="F3916" s="1">
        <f t="shared" si="1508"/>
        <v>200</v>
      </c>
      <c r="G3916" s="1">
        <f t="shared" si="1509"/>
        <v>8</v>
      </c>
      <c r="H3916" s="1">
        <f t="shared" si="1510"/>
        <v>25</v>
      </c>
    </row>
    <row r="3917" spans="1:16" x14ac:dyDescent="0.55000000000000004">
      <c r="A3917" s="1">
        <f>値貼り付け用シート!F173</f>
        <v>9</v>
      </c>
      <c r="B3917" s="1">
        <f>値貼り付け用シート!G173</f>
        <v>10</v>
      </c>
      <c r="C3917" s="1">
        <v>4</v>
      </c>
      <c r="D3917" s="1">
        <f>IF(OR(ISBLANK(値貼り付け用シート!K173),値貼り付け用シート!K173&gt;9990),NA(),値貼り付け用シート!K173)</f>
        <v>12</v>
      </c>
      <c r="E3917" s="1">
        <f t="shared" si="1519"/>
        <v>12</v>
      </c>
      <c r="F3917" s="1">
        <f t="shared" si="1508"/>
        <v>180</v>
      </c>
      <c r="G3917" s="1">
        <f t="shared" si="1509"/>
        <v>8</v>
      </c>
      <c r="H3917" s="1">
        <f t="shared" si="1510"/>
        <v>23</v>
      </c>
    </row>
    <row r="3918" spans="1:16" x14ac:dyDescent="0.55000000000000004">
      <c r="A3918" s="1">
        <f>値貼り付け用シート!F173</f>
        <v>9</v>
      </c>
      <c r="B3918" s="1">
        <f>値貼り付け用シート!G173</f>
        <v>10</v>
      </c>
      <c r="C3918" s="1">
        <v>5</v>
      </c>
      <c r="D3918" s="1">
        <f>IF(OR(ISBLANK(値貼り付け用シート!L173),値貼り付け用シート!L173&gt;9990),NA(),値貼り付け用シート!L173)</f>
        <v>7</v>
      </c>
      <c r="E3918" s="1">
        <f t="shared" si="1519"/>
        <v>7</v>
      </c>
      <c r="F3918" s="1">
        <f t="shared" si="1508"/>
        <v>158</v>
      </c>
      <c r="G3918" s="1">
        <f t="shared" si="1509"/>
        <v>8</v>
      </c>
      <c r="H3918" s="1">
        <f t="shared" si="1510"/>
        <v>20</v>
      </c>
    </row>
    <row r="3919" spans="1:16" x14ac:dyDescent="0.55000000000000004">
      <c r="A3919" s="1">
        <f>値貼り付け用シート!F173</f>
        <v>9</v>
      </c>
      <c r="B3919" s="1">
        <f>値貼り付け用シート!G173</f>
        <v>10</v>
      </c>
      <c r="C3919" s="1">
        <v>6</v>
      </c>
      <c r="D3919" s="1">
        <f>IF(OR(ISBLANK(値貼り付け用シート!M173),値貼り付け用シート!M173&gt;9990),NA(),値貼り付け用シート!M173)</f>
        <v>8</v>
      </c>
      <c r="E3919" s="1">
        <f t="shared" si="1519"/>
        <v>8</v>
      </c>
      <c r="F3919" s="1">
        <f t="shared" si="1508"/>
        <v>135</v>
      </c>
      <c r="G3919" s="1">
        <f t="shared" si="1509"/>
        <v>8</v>
      </c>
      <c r="H3919" s="1">
        <f t="shared" si="1510"/>
        <v>17</v>
      </c>
    </row>
    <row r="3920" spans="1:16" x14ac:dyDescent="0.55000000000000004">
      <c r="A3920" s="1">
        <f>値貼り付け用シート!F173</f>
        <v>9</v>
      </c>
      <c r="B3920" s="1">
        <f>値貼り付け用シート!G173</f>
        <v>10</v>
      </c>
      <c r="C3920" s="1">
        <v>7</v>
      </c>
      <c r="D3920" s="1">
        <f>IF(OR(ISBLANK(値貼り付け用シート!N173),値貼り付け用シート!N173&gt;9990),NA(),値貼り付け用シート!N173)</f>
        <v>13</v>
      </c>
      <c r="E3920" s="1">
        <f t="shared" si="1519"/>
        <v>13</v>
      </c>
      <c r="F3920" s="1">
        <f t="shared" si="1508"/>
        <v>119</v>
      </c>
      <c r="G3920" s="1">
        <f t="shared" si="1509"/>
        <v>8</v>
      </c>
      <c r="H3920" s="1">
        <f t="shared" si="1510"/>
        <v>15</v>
      </c>
    </row>
    <row r="3921" spans="1:8" x14ac:dyDescent="0.55000000000000004">
      <c r="A3921" s="1">
        <f>値貼り付け用シート!F173</f>
        <v>9</v>
      </c>
      <c r="B3921" s="1">
        <f>値貼り付け用シート!G173</f>
        <v>10</v>
      </c>
      <c r="C3921" s="1">
        <v>8</v>
      </c>
      <c r="D3921" s="1">
        <f>IF(OR(ISBLANK(値貼り付け用シート!O173),値貼り付け用シート!O173&gt;9990),NA(),値貼り付け用シート!O173)</f>
        <v>23</v>
      </c>
      <c r="E3921" s="1">
        <f t="shared" si="1519"/>
        <v>23</v>
      </c>
      <c r="F3921" s="1">
        <f t="shared" si="1508"/>
        <v>118</v>
      </c>
      <c r="G3921" s="1">
        <f t="shared" si="1509"/>
        <v>8</v>
      </c>
      <c r="H3921" s="1">
        <f t="shared" si="1510"/>
        <v>15</v>
      </c>
    </row>
    <row r="3922" spans="1:8" x14ac:dyDescent="0.55000000000000004">
      <c r="A3922" s="1">
        <f>値貼り付け用シート!F173</f>
        <v>9</v>
      </c>
      <c r="B3922" s="1">
        <f>値貼り付け用シート!G173</f>
        <v>10</v>
      </c>
      <c r="C3922" s="1">
        <v>9</v>
      </c>
      <c r="D3922" s="1">
        <f>IF(OR(ISBLANK(値貼り付け用シート!P173),値貼り付け用シート!P173&gt;9990),NA(),値貼り付け用シート!P173)</f>
        <v>31</v>
      </c>
      <c r="E3922" s="1">
        <f t="shared" si="1519"/>
        <v>31</v>
      </c>
      <c r="F3922" s="1">
        <f t="shared" si="1508"/>
        <v>132</v>
      </c>
      <c r="G3922" s="1">
        <f t="shared" si="1509"/>
        <v>8</v>
      </c>
      <c r="H3922" s="1">
        <f t="shared" si="1510"/>
        <v>17</v>
      </c>
    </row>
    <row r="3923" spans="1:8" x14ac:dyDescent="0.55000000000000004">
      <c r="A3923" s="1">
        <f>値貼り付け用シート!F173</f>
        <v>9</v>
      </c>
      <c r="B3923" s="1">
        <f>値貼り付け用シート!G173</f>
        <v>10</v>
      </c>
      <c r="C3923" s="1">
        <v>10</v>
      </c>
      <c r="D3923" s="1">
        <f>IF(OR(ISBLANK(値貼り付け用シート!Q173),値貼り付け用シート!Q173&gt;9990),NA(),値貼り付け用シート!Q173)</f>
        <v>37</v>
      </c>
      <c r="E3923" s="1">
        <f t="shared" si="1519"/>
        <v>37</v>
      </c>
      <c r="F3923" s="1">
        <f t="shared" si="1508"/>
        <v>148</v>
      </c>
      <c r="G3923" s="1">
        <f t="shared" si="1509"/>
        <v>8</v>
      </c>
      <c r="H3923" s="1">
        <f t="shared" si="1510"/>
        <v>19</v>
      </c>
    </row>
    <row r="3924" spans="1:8" x14ac:dyDescent="0.55000000000000004">
      <c r="A3924" s="1">
        <f>値貼り付け用シート!F173</f>
        <v>9</v>
      </c>
      <c r="B3924" s="1">
        <f>値貼り付け用シート!G173</f>
        <v>10</v>
      </c>
      <c r="C3924" s="1">
        <v>11</v>
      </c>
      <c r="D3924" s="1">
        <f>IF(OR(ISBLANK(値貼り付け用シート!R173),値貼り付け用シート!R173&gt;9990),NA(),値貼り付け用シート!R173)</f>
        <v>35</v>
      </c>
      <c r="E3924" s="1">
        <f t="shared" si="1519"/>
        <v>35</v>
      </c>
      <c r="F3924" s="1">
        <f t="shared" si="1508"/>
        <v>166</v>
      </c>
      <c r="G3924" s="1">
        <f t="shared" si="1509"/>
        <v>8</v>
      </c>
      <c r="H3924" s="1">
        <f t="shared" si="1510"/>
        <v>21</v>
      </c>
    </row>
    <row r="3925" spans="1:8" x14ac:dyDescent="0.55000000000000004">
      <c r="A3925" s="1">
        <f>値貼り付け用シート!F173</f>
        <v>9</v>
      </c>
      <c r="B3925" s="1">
        <f>値貼り付け用シート!G173</f>
        <v>10</v>
      </c>
      <c r="C3925" s="1">
        <v>12</v>
      </c>
      <c r="D3925" s="1">
        <f>IF(OR(ISBLANK(値貼り付け用シート!S173),値貼り付け用シート!S173&gt;9990),NA(),値貼り付け用シート!S173)</f>
        <v>32</v>
      </c>
      <c r="E3925" s="1">
        <f t="shared" si="1519"/>
        <v>32</v>
      </c>
      <c r="F3925" s="1">
        <f t="shared" si="1508"/>
        <v>186</v>
      </c>
      <c r="G3925" s="1">
        <f t="shared" si="1509"/>
        <v>8</v>
      </c>
      <c r="H3925" s="1">
        <f t="shared" si="1510"/>
        <v>23</v>
      </c>
    </row>
    <row r="3926" spans="1:8" x14ac:dyDescent="0.55000000000000004">
      <c r="A3926" s="1">
        <f>値貼り付け用シート!F173</f>
        <v>9</v>
      </c>
      <c r="B3926" s="1">
        <f>値貼り付け用シート!G173</f>
        <v>10</v>
      </c>
      <c r="C3926" s="1">
        <v>13</v>
      </c>
      <c r="D3926" s="1">
        <f>IF(OR(ISBLANK(値貼り付け用シート!T173),値貼り付け用シート!T173&gt;9990),NA(),値貼り付け用シート!T173)</f>
        <v>25</v>
      </c>
      <c r="E3926" s="1">
        <f t="shared" si="1519"/>
        <v>25</v>
      </c>
      <c r="F3926" s="1">
        <f t="shared" si="1508"/>
        <v>204</v>
      </c>
      <c r="G3926" s="1">
        <f t="shared" si="1509"/>
        <v>8</v>
      </c>
      <c r="H3926" s="1">
        <f t="shared" si="1510"/>
        <v>26</v>
      </c>
    </row>
    <row r="3927" spans="1:8" x14ac:dyDescent="0.55000000000000004">
      <c r="A3927" s="1">
        <f>値貼り付け用シート!F173</f>
        <v>9</v>
      </c>
      <c r="B3927" s="1">
        <f>値貼り付け用シート!G173</f>
        <v>10</v>
      </c>
      <c r="C3927" s="1">
        <v>14</v>
      </c>
      <c r="D3927" s="1">
        <f>IF(OR(ISBLANK(値貼り付け用シート!U173),値貼り付け用シート!U173&gt;9990),NA(),値貼り付け用シート!U173)</f>
        <v>23</v>
      </c>
      <c r="E3927" s="1">
        <f t="shared" si="1519"/>
        <v>23</v>
      </c>
      <c r="F3927" s="1">
        <f t="shared" si="1508"/>
        <v>219</v>
      </c>
      <c r="G3927" s="1">
        <f t="shared" si="1509"/>
        <v>8</v>
      </c>
      <c r="H3927" s="1">
        <f t="shared" si="1510"/>
        <v>27</v>
      </c>
    </row>
    <row r="3928" spans="1:8" x14ac:dyDescent="0.55000000000000004">
      <c r="A3928" s="1">
        <f>値貼り付け用シート!F173</f>
        <v>9</v>
      </c>
      <c r="B3928" s="1">
        <f>値貼り付け用シート!G173</f>
        <v>10</v>
      </c>
      <c r="C3928" s="1">
        <v>15</v>
      </c>
      <c r="D3928" s="1">
        <f>IF(OR(ISBLANK(値貼り付け用シート!V173),値貼り付け用シート!V173&gt;9990),NA(),値貼り付け用シート!V173)</f>
        <v>22</v>
      </c>
      <c r="E3928" s="1">
        <f t="shared" si="1519"/>
        <v>22</v>
      </c>
      <c r="F3928" s="1">
        <f t="shared" si="1508"/>
        <v>228</v>
      </c>
      <c r="G3928" s="1">
        <f t="shared" si="1509"/>
        <v>8</v>
      </c>
      <c r="H3928" s="1">
        <f t="shared" si="1510"/>
        <v>29</v>
      </c>
    </row>
    <row r="3929" spans="1:8" x14ac:dyDescent="0.55000000000000004">
      <c r="A3929" s="1">
        <f>値貼り付け用シート!F173</f>
        <v>9</v>
      </c>
      <c r="B3929" s="1">
        <f>値貼り付け用シート!G173</f>
        <v>10</v>
      </c>
      <c r="C3929" s="1">
        <v>16</v>
      </c>
      <c r="D3929" s="1">
        <f>IF(OR(ISBLANK(値貼り付け用シート!W173),値貼り付け用シート!W173&gt;9990),NA(),値貼り付け用シート!W173)</f>
        <v>18</v>
      </c>
      <c r="E3929" s="1">
        <f t="shared" si="1519"/>
        <v>18</v>
      </c>
      <c r="F3929" s="1">
        <f t="shared" si="1508"/>
        <v>223</v>
      </c>
      <c r="G3929" s="1">
        <f t="shared" si="1509"/>
        <v>8</v>
      </c>
      <c r="H3929" s="1">
        <f t="shared" si="1510"/>
        <v>28</v>
      </c>
    </row>
    <row r="3930" spans="1:8" x14ac:dyDescent="0.55000000000000004">
      <c r="A3930" s="1">
        <f>値貼り付け用シート!F173</f>
        <v>9</v>
      </c>
      <c r="B3930" s="1">
        <f>値貼り付け用シート!G173</f>
        <v>10</v>
      </c>
      <c r="C3930" s="1">
        <v>17</v>
      </c>
      <c r="D3930" s="1">
        <f>IF(OR(ISBLANK(値貼り付け用シート!X173),値貼り付け用シート!X173&gt;9990),NA(),値貼り付け用シート!X173)</f>
        <v>13</v>
      </c>
      <c r="E3930" s="1">
        <f t="shared" si="1519"/>
        <v>13</v>
      </c>
      <c r="F3930" s="1">
        <f t="shared" si="1508"/>
        <v>205</v>
      </c>
      <c r="G3930" s="1">
        <f t="shared" si="1509"/>
        <v>8</v>
      </c>
      <c r="H3930" s="1">
        <f t="shared" si="1510"/>
        <v>26</v>
      </c>
    </row>
    <row r="3931" spans="1:8" x14ac:dyDescent="0.55000000000000004">
      <c r="A3931" s="1">
        <f>値貼り付け用シート!F173</f>
        <v>9</v>
      </c>
      <c r="B3931" s="1">
        <f>値貼り付け用シート!G173</f>
        <v>10</v>
      </c>
      <c r="C3931" s="1">
        <v>18</v>
      </c>
      <c r="D3931" s="1">
        <f>IF(OR(ISBLANK(値貼り付け用シート!Y173),値貼り付け用シート!Y173&gt;9990),NA(),値貼り付け用シート!Y173)</f>
        <v>6</v>
      </c>
      <c r="E3931" s="1">
        <f t="shared" si="1519"/>
        <v>6</v>
      </c>
      <c r="F3931" s="1">
        <f t="shared" ref="F3931:F3994" si="1528">SUM(E3924:E3931)</f>
        <v>174</v>
      </c>
      <c r="G3931" s="1">
        <f t="shared" ref="G3931:G3994" si="1529">COUNT(D3924:D3931)</f>
        <v>8</v>
      </c>
      <c r="H3931" s="1">
        <f t="shared" ref="H3931:H3994" si="1530">IF(G3931&gt;=6,ROUND(F3931/G3931,0),NA())</f>
        <v>22</v>
      </c>
    </row>
    <row r="3932" spans="1:8" x14ac:dyDescent="0.55000000000000004">
      <c r="A3932" s="1">
        <f>値貼り付け用シート!F173</f>
        <v>9</v>
      </c>
      <c r="B3932" s="1">
        <f>値貼り付け用シート!G173</f>
        <v>10</v>
      </c>
      <c r="C3932" s="1">
        <v>19</v>
      </c>
      <c r="D3932" s="1">
        <f>IF(OR(ISBLANK(値貼り付け用シート!Z173),値貼り付け用シート!Z173&gt;9990),NA(),値貼り付け用シート!Z173)</f>
        <v>4</v>
      </c>
      <c r="E3932" s="1">
        <f t="shared" si="1519"/>
        <v>4</v>
      </c>
      <c r="F3932" s="1">
        <f t="shared" si="1528"/>
        <v>143</v>
      </c>
      <c r="G3932" s="1">
        <f t="shared" si="1529"/>
        <v>8</v>
      </c>
      <c r="H3932" s="1">
        <f t="shared" si="1530"/>
        <v>18</v>
      </c>
    </row>
    <row r="3933" spans="1:8" x14ac:dyDescent="0.55000000000000004">
      <c r="A3933" s="1">
        <f>値貼り付け用シート!F173</f>
        <v>9</v>
      </c>
      <c r="B3933" s="1">
        <f>値貼り付け用シート!G173</f>
        <v>10</v>
      </c>
      <c r="C3933" s="1">
        <v>20</v>
      </c>
      <c r="D3933" s="1">
        <f>IF(OR(ISBLANK(値貼り付け用シート!AA173),値貼り付け用シート!AA173&gt;9990),NA(),値貼り付け用シート!AA173)</f>
        <v>3</v>
      </c>
      <c r="E3933" s="1">
        <f t="shared" si="1519"/>
        <v>3</v>
      </c>
      <c r="F3933" s="1">
        <f t="shared" si="1528"/>
        <v>114</v>
      </c>
      <c r="G3933" s="1">
        <f t="shared" si="1529"/>
        <v>8</v>
      </c>
      <c r="H3933" s="1">
        <f t="shared" si="1530"/>
        <v>14</v>
      </c>
    </row>
    <row r="3934" spans="1:8" x14ac:dyDescent="0.55000000000000004">
      <c r="A3934" s="1">
        <f>値貼り付け用シート!F173</f>
        <v>9</v>
      </c>
      <c r="B3934" s="1">
        <f>値貼り付け用シート!G173</f>
        <v>10</v>
      </c>
      <c r="C3934" s="1">
        <v>21</v>
      </c>
      <c r="D3934" s="1">
        <f>IF(OR(ISBLANK(値貼り付け用シート!AB173),値貼り付け用シート!AB173&gt;9990),NA(),値貼り付け用シート!AB173)</f>
        <v>5</v>
      </c>
      <c r="E3934" s="1">
        <f t="shared" si="1519"/>
        <v>5</v>
      </c>
      <c r="F3934" s="1">
        <f t="shared" si="1528"/>
        <v>94</v>
      </c>
      <c r="G3934" s="1">
        <f t="shared" si="1529"/>
        <v>8</v>
      </c>
      <c r="H3934" s="1">
        <f t="shared" si="1530"/>
        <v>12</v>
      </c>
    </row>
    <row r="3935" spans="1:8" x14ac:dyDescent="0.55000000000000004">
      <c r="A3935" s="1">
        <f>値貼り付け用シート!F173</f>
        <v>9</v>
      </c>
      <c r="B3935" s="1">
        <f>値貼り付け用シート!G173</f>
        <v>10</v>
      </c>
      <c r="C3935" s="1">
        <v>22</v>
      </c>
      <c r="D3935" s="1">
        <f>IF(OR(ISBLANK(値貼り付け用シート!AC173),値貼り付け用シート!AC173&gt;9990),NA(),値貼り付け用シート!AC173)</f>
        <v>6</v>
      </c>
      <c r="E3935" s="1">
        <f t="shared" si="1519"/>
        <v>6</v>
      </c>
      <c r="F3935" s="1">
        <f t="shared" si="1528"/>
        <v>77</v>
      </c>
      <c r="G3935" s="1">
        <f t="shared" si="1529"/>
        <v>8</v>
      </c>
      <c r="H3935" s="1">
        <f t="shared" si="1530"/>
        <v>10</v>
      </c>
    </row>
    <row r="3936" spans="1:8" x14ac:dyDescent="0.55000000000000004">
      <c r="A3936" s="1">
        <f>値貼り付け用シート!F173</f>
        <v>9</v>
      </c>
      <c r="B3936" s="1">
        <f>値貼り付け用シート!G173</f>
        <v>10</v>
      </c>
      <c r="C3936" s="1">
        <v>23</v>
      </c>
      <c r="D3936" s="1">
        <f>IF(OR(ISBLANK(値貼り付け用シート!AD173),値貼り付け用シート!AD173&gt;9990),NA(),値貼り付け用シート!AD173)</f>
        <v>5</v>
      </c>
      <c r="E3936" s="1">
        <f t="shared" si="1519"/>
        <v>5</v>
      </c>
      <c r="F3936" s="1">
        <f t="shared" si="1528"/>
        <v>60</v>
      </c>
      <c r="G3936" s="1">
        <f t="shared" si="1529"/>
        <v>8</v>
      </c>
      <c r="H3936" s="1">
        <f t="shared" si="1530"/>
        <v>8</v>
      </c>
    </row>
    <row r="3937" spans="1:16" x14ac:dyDescent="0.55000000000000004">
      <c r="A3937" s="1">
        <f>値貼り付け用シート!F173</f>
        <v>9</v>
      </c>
      <c r="B3937" s="1">
        <f>値貼り付け用シート!G173</f>
        <v>10</v>
      </c>
      <c r="C3937" s="1">
        <v>24</v>
      </c>
      <c r="D3937" s="1">
        <f>IF(OR(ISBLANK(値貼り付け用シート!AE173),値貼り付け用シート!AE173&gt;9990),NA(),値貼り付け用シート!AE173)</f>
        <v>7</v>
      </c>
      <c r="E3937" s="1">
        <f t="shared" si="1519"/>
        <v>7</v>
      </c>
      <c r="F3937" s="1">
        <f t="shared" si="1528"/>
        <v>49</v>
      </c>
      <c r="G3937" s="1">
        <f t="shared" si="1529"/>
        <v>8</v>
      </c>
      <c r="H3937" s="1">
        <f t="shared" si="1530"/>
        <v>6</v>
      </c>
    </row>
    <row r="3938" spans="1:16" x14ac:dyDescent="0.55000000000000004">
      <c r="A3938" s="1">
        <f>値貼り付け用シート!F174</f>
        <v>9</v>
      </c>
      <c r="B3938" s="1">
        <f>値貼り付け用シート!G174</f>
        <v>11</v>
      </c>
      <c r="C3938" s="1">
        <v>1</v>
      </c>
      <c r="D3938" s="1">
        <f>IF(OR(ISBLANK(値貼り付け用シート!H174),値貼り付け用シート!H174&gt;9990),NA(),値貼り付け用シート!H174)</f>
        <v>6</v>
      </c>
      <c r="E3938" s="1">
        <f t="shared" si="1519"/>
        <v>6</v>
      </c>
      <c r="F3938" s="1">
        <f t="shared" si="1528"/>
        <v>42</v>
      </c>
      <c r="G3938" s="1">
        <f t="shared" si="1529"/>
        <v>8</v>
      </c>
      <c r="H3938" s="1">
        <f t="shared" si="1530"/>
        <v>5</v>
      </c>
      <c r="I3938" s="1">
        <f t="shared" ref="I3938" si="1531">COUNT(D3938:D3961)</f>
        <v>24</v>
      </c>
      <c r="J3938" s="1">
        <f t="shared" ref="J3938" si="1532">COUNT(H3938:H3961)</f>
        <v>24</v>
      </c>
      <c r="K3938" s="1">
        <f t="shared" ref="K3938" si="1533">IF(AND(I3938&gt;=20,J3938&gt;=20),0,1)</f>
        <v>0</v>
      </c>
      <c r="L3938" s="1">
        <f t="shared" ref="L3938" si="1534">IF(K3938=0,MAX(H3938:H3961),NA())</f>
        <v>14</v>
      </c>
      <c r="M3938" s="1">
        <f t="shared" ref="M3938" si="1535">IF(K3938=0,IF(L3938&lt;=70,1,0),NA())</f>
        <v>1</v>
      </c>
      <c r="N3938" s="1">
        <f t="shared" ref="N3938" si="1536">IF(COUNTIF(D3938:D3961,NA())=24,NA(),MAX(E3938:E3961))</f>
        <v>17</v>
      </c>
      <c r="O3938" s="1">
        <f t="shared" ref="O3938" si="1537">IF(COUNTIF(D3943:D3957,NA())=15,NA(),MAX(E3943:E3957))</f>
        <v>17</v>
      </c>
      <c r="P3938" s="1">
        <f t="shared" ref="P3938" si="1538">COUNTIF(D3938:D3961,"&gt;=120")</f>
        <v>0</v>
      </c>
    </row>
    <row r="3939" spans="1:16" x14ac:dyDescent="0.55000000000000004">
      <c r="A3939" s="1">
        <f>値貼り付け用シート!F174</f>
        <v>9</v>
      </c>
      <c r="B3939" s="1">
        <f>値貼り付け用シート!G174</f>
        <v>11</v>
      </c>
      <c r="C3939" s="1">
        <v>2</v>
      </c>
      <c r="D3939" s="1">
        <f>IF(OR(ISBLANK(値貼り付け用シート!I174),値貼り付け用シート!I174&gt;9990),NA(),値貼り付け用シート!I174)</f>
        <v>6</v>
      </c>
      <c r="E3939" s="1">
        <f t="shared" si="1519"/>
        <v>6</v>
      </c>
      <c r="F3939" s="1">
        <f t="shared" si="1528"/>
        <v>42</v>
      </c>
      <c r="G3939" s="1">
        <f t="shared" si="1529"/>
        <v>8</v>
      </c>
      <c r="H3939" s="1">
        <f t="shared" si="1530"/>
        <v>5</v>
      </c>
    </row>
    <row r="3940" spans="1:16" x14ac:dyDescent="0.55000000000000004">
      <c r="A3940" s="1">
        <f>値貼り付け用シート!F174</f>
        <v>9</v>
      </c>
      <c r="B3940" s="1">
        <f>値貼り付け用シート!G174</f>
        <v>11</v>
      </c>
      <c r="C3940" s="1">
        <v>3</v>
      </c>
      <c r="D3940" s="1">
        <f>IF(OR(ISBLANK(値貼り付け用シート!J174),値貼り付け用シート!J174&gt;9990),NA(),値貼り付け用シート!J174)</f>
        <v>8</v>
      </c>
      <c r="E3940" s="1">
        <f t="shared" si="1519"/>
        <v>8</v>
      </c>
      <c r="F3940" s="1">
        <f t="shared" si="1528"/>
        <v>46</v>
      </c>
      <c r="G3940" s="1">
        <f t="shared" si="1529"/>
        <v>8</v>
      </c>
      <c r="H3940" s="1">
        <f t="shared" si="1530"/>
        <v>6</v>
      </c>
    </row>
    <row r="3941" spans="1:16" x14ac:dyDescent="0.55000000000000004">
      <c r="A3941" s="1">
        <f>値貼り付け用シート!F174</f>
        <v>9</v>
      </c>
      <c r="B3941" s="1">
        <f>値貼り付け用シート!G174</f>
        <v>11</v>
      </c>
      <c r="C3941" s="1">
        <v>4</v>
      </c>
      <c r="D3941" s="1">
        <f>IF(OR(ISBLANK(値貼り付け用シート!K174),値貼り付け用シート!K174&gt;9990),NA(),値貼り付け用シート!K174)</f>
        <v>9</v>
      </c>
      <c r="E3941" s="1">
        <f t="shared" si="1519"/>
        <v>9</v>
      </c>
      <c r="F3941" s="1">
        <f t="shared" si="1528"/>
        <v>52</v>
      </c>
      <c r="G3941" s="1">
        <f t="shared" si="1529"/>
        <v>8</v>
      </c>
      <c r="H3941" s="1">
        <f t="shared" si="1530"/>
        <v>7</v>
      </c>
    </row>
    <row r="3942" spans="1:16" x14ac:dyDescent="0.55000000000000004">
      <c r="A3942" s="1">
        <f>値貼り付け用シート!F174</f>
        <v>9</v>
      </c>
      <c r="B3942" s="1">
        <f>値貼り付け用シート!G174</f>
        <v>11</v>
      </c>
      <c r="C3942" s="1">
        <v>5</v>
      </c>
      <c r="D3942" s="1">
        <f>IF(OR(ISBLANK(値貼り付け用シート!L174),値貼り付け用シート!L174&gt;9990),NA(),値貼り付け用シート!L174)</f>
        <v>9</v>
      </c>
      <c r="E3942" s="1">
        <f t="shared" si="1519"/>
        <v>9</v>
      </c>
      <c r="F3942" s="1">
        <f t="shared" si="1528"/>
        <v>56</v>
      </c>
      <c r="G3942" s="1">
        <f t="shared" si="1529"/>
        <v>8</v>
      </c>
      <c r="H3942" s="1">
        <f t="shared" si="1530"/>
        <v>7</v>
      </c>
    </row>
    <row r="3943" spans="1:16" x14ac:dyDescent="0.55000000000000004">
      <c r="A3943" s="1">
        <f>値貼り付け用シート!F174</f>
        <v>9</v>
      </c>
      <c r="B3943" s="1">
        <f>値貼り付け用シート!G174</f>
        <v>11</v>
      </c>
      <c r="C3943" s="1">
        <v>6</v>
      </c>
      <c r="D3943" s="1">
        <f>IF(OR(ISBLANK(値貼り付け用シート!M174),値貼り付け用シート!M174&gt;9990),NA(),値貼り付け用シート!M174)</f>
        <v>5</v>
      </c>
      <c r="E3943" s="1">
        <f t="shared" si="1519"/>
        <v>5</v>
      </c>
      <c r="F3943" s="1">
        <f t="shared" si="1528"/>
        <v>55</v>
      </c>
      <c r="G3943" s="1">
        <f t="shared" si="1529"/>
        <v>8</v>
      </c>
      <c r="H3943" s="1">
        <f t="shared" si="1530"/>
        <v>7</v>
      </c>
    </row>
    <row r="3944" spans="1:16" x14ac:dyDescent="0.55000000000000004">
      <c r="A3944" s="1">
        <f>値貼り付け用シート!F174</f>
        <v>9</v>
      </c>
      <c r="B3944" s="1">
        <f>値貼り付け用シート!G174</f>
        <v>11</v>
      </c>
      <c r="C3944" s="1">
        <v>7</v>
      </c>
      <c r="D3944" s="1">
        <f>IF(OR(ISBLANK(値貼り付け用シート!N174),値貼り付け用シート!N174&gt;9990),NA(),値貼り付け用シート!N174)</f>
        <v>5</v>
      </c>
      <c r="E3944" s="1">
        <f t="shared" si="1519"/>
        <v>5</v>
      </c>
      <c r="F3944" s="1">
        <f t="shared" si="1528"/>
        <v>55</v>
      </c>
      <c r="G3944" s="1">
        <f t="shared" si="1529"/>
        <v>8</v>
      </c>
      <c r="H3944" s="1">
        <f t="shared" si="1530"/>
        <v>7</v>
      </c>
    </row>
    <row r="3945" spans="1:16" x14ac:dyDescent="0.55000000000000004">
      <c r="A3945" s="1">
        <f>値貼り付け用シート!F174</f>
        <v>9</v>
      </c>
      <c r="B3945" s="1">
        <f>値貼り付け用シート!G174</f>
        <v>11</v>
      </c>
      <c r="C3945" s="1">
        <v>8</v>
      </c>
      <c r="D3945" s="1">
        <f>IF(OR(ISBLANK(値貼り付け用シート!O174),値貼り付け用シート!O174&gt;9990),NA(),値貼り付け用シート!O174)</f>
        <v>6</v>
      </c>
      <c r="E3945" s="1">
        <f t="shared" si="1519"/>
        <v>6</v>
      </c>
      <c r="F3945" s="1">
        <f t="shared" si="1528"/>
        <v>54</v>
      </c>
      <c r="G3945" s="1">
        <f t="shared" si="1529"/>
        <v>8</v>
      </c>
      <c r="H3945" s="1">
        <f t="shared" si="1530"/>
        <v>7</v>
      </c>
    </row>
    <row r="3946" spans="1:16" x14ac:dyDescent="0.55000000000000004">
      <c r="A3946" s="1">
        <f>値貼り付け用シート!F174</f>
        <v>9</v>
      </c>
      <c r="B3946" s="1">
        <f>値貼り付け用シート!G174</f>
        <v>11</v>
      </c>
      <c r="C3946" s="1">
        <v>9</v>
      </c>
      <c r="D3946" s="1">
        <f>IF(OR(ISBLANK(値貼り付け用シート!P174),値貼り付け用シート!P174&gt;9990),NA(),値貼り付け用シート!P174)</f>
        <v>6</v>
      </c>
      <c r="E3946" s="1">
        <f t="shared" si="1519"/>
        <v>6</v>
      </c>
      <c r="F3946" s="1">
        <f t="shared" si="1528"/>
        <v>54</v>
      </c>
      <c r="G3946" s="1">
        <f t="shared" si="1529"/>
        <v>8</v>
      </c>
      <c r="H3946" s="1">
        <f t="shared" si="1530"/>
        <v>7</v>
      </c>
    </row>
    <row r="3947" spans="1:16" x14ac:dyDescent="0.55000000000000004">
      <c r="A3947" s="1">
        <f>値貼り付け用シート!F174</f>
        <v>9</v>
      </c>
      <c r="B3947" s="1">
        <f>値貼り付け用シート!G174</f>
        <v>11</v>
      </c>
      <c r="C3947" s="1">
        <v>10</v>
      </c>
      <c r="D3947" s="1">
        <f>IF(OR(ISBLANK(値貼り付け用シート!Q174),値貼り付け用シート!Q174&gt;9990),NA(),値貼り付け用シート!Q174)</f>
        <v>12</v>
      </c>
      <c r="E3947" s="1">
        <f t="shared" si="1519"/>
        <v>12</v>
      </c>
      <c r="F3947" s="1">
        <f t="shared" si="1528"/>
        <v>60</v>
      </c>
      <c r="G3947" s="1">
        <f t="shared" si="1529"/>
        <v>8</v>
      </c>
      <c r="H3947" s="1">
        <f t="shared" si="1530"/>
        <v>8</v>
      </c>
    </row>
    <row r="3948" spans="1:16" x14ac:dyDescent="0.55000000000000004">
      <c r="A3948" s="1">
        <f>値貼り付け用シート!F174</f>
        <v>9</v>
      </c>
      <c r="B3948" s="1">
        <f>値貼り付け用シート!G174</f>
        <v>11</v>
      </c>
      <c r="C3948" s="1">
        <v>11</v>
      </c>
      <c r="D3948" s="1">
        <f>IF(OR(ISBLANK(値貼り付け用シート!R174),値貼り付け用シート!R174&gt;9990),NA(),値貼り付け用シート!R174)</f>
        <v>15</v>
      </c>
      <c r="E3948" s="1">
        <f t="shared" si="1519"/>
        <v>15</v>
      </c>
      <c r="F3948" s="1">
        <f t="shared" si="1528"/>
        <v>67</v>
      </c>
      <c r="G3948" s="1">
        <f t="shared" si="1529"/>
        <v>8</v>
      </c>
      <c r="H3948" s="1">
        <f t="shared" si="1530"/>
        <v>8</v>
      </c>
    </row>
    <row r="3949" spans="1:16" x14ac:dyDescent="0.55000000000000004">
      <c r="A3949" s="1">
        <f>値貼り付け用シート!F174</f>
        <v>9</v>
      </c>
      <c r="B3949" s="1">
        <f>値貼り付け用シート!G174</f>
        <v>11</v>
      </c>
      <c r="C3949" s="1">
        <v>12</v>
      </c>
      <c r="D3949" s="1">
        <f>IF(OR(ISBLANK(値貼り付け用シート!S174),値貼り付け用シート!S174&gt;9990),NA(),値貼り付け用シート!S174)</f>
        <v>17</v>
      </c>
      <c r="E3949" s="1">
        <f t="shared" si="1519"/>
        <v>17</v>
      </c>
      <c r="F3949" s="1">
        <f t="shared" si="1528"/>
        <v>75</v>
      </c>
      <c r="G3949" s="1">
        <f t="shared" si="1529"/>
        <v>8</v>
      </c>
      <c r="H3949" s="1">
        <f t="shared" si="1530"/>
        <v>9</v>
      </c>
    </row>
    <row r="3950" spans="1:16" x14ac:dyDescent="0.55000000000000004">
      <c r="A3950" s="1">
        <f>値貼り付け用シート!F174</f>
        <v>9</v>
      </c>
      <c r="B3950" s="1">
        <f>値貼り付け用シート!G174</f>
        <v>11</v>
      </c>
      <c r="C3950" s="1">
        <v>13</v>
      </c>
      <c r="D3950" s="1">
        <f>IF(OR(ISBLANK(値貼り付け用シート!T174),値貼り付け用シート!T174&gt;9990),NA(),値貼り付け用シート!T174)</f>
        <v>16</v>
      </c>
      <c r="E3950" s="1">
        <f t="shared" si="1519"/>
        <v>16</v>
      </c>
      <c r="F3950" s="1">
        <f t="shared" si="1528"/>
        <v>82</v>
      </c>
      <c r="G3950" s="1">
        <f t="shared" si="1529"/>
        <v>8</v>
      </c>
      <c r="H3950" s="1">
        <f t="shared" si="1530"/>
        <v>10</v>
      </c>
    </row>
    <row r="3951" spans="1:16" x14ac:dyDescent="0.55000000000000004">
      <c r="A3951" s="1">
        <f>値貼り付け用シート!F174</f>
        <v>9</v>
      </c>
      <c r="B3951" s="1">
        <f>値貼り付け用シート!G174</f>
        <v>11</v>
      </c>
      <c r="C3951" s="1">
        <v>14</v>
      </c>
      <c r="D3951" s="1">
        <f>IF(OR(ISBLANK(値貼り付け用シート!U174),値貼り付け用シート!U174&gt;9990),NA(),値貼り付け用シート!U174)</f>
        <v>12</v>
      </c>
      <c r="E3951" s="1">
        <f t="shared" si="1519"/>
        <v>12</v>
      </c>
      <c r="F3951" s="1">
        <f t="shared" si="1528"/>
        <v>89</v>
      </c>
      <c r="G3951" s="1">
        <f t="shared" si="1529"/>
        <v>8</v>
      </c>
      <c r="H3951" s="1">
        <f t="shared" si="1530"/>
        <v>11</v>
      </c>
    </row>
    <row r="3952" spans="1:16" x14ac:dyDescent="0.55000000000000004">
      <c r="A3952" s="1">
        <f>値貼り付け用シート!F174</f>
        <v>9</v>
      </c>
      <c r="B3952" s="1">
        <f>値貼り付け用シート!G174</f>
        <v>11</v>
      </c>
      <c r="C3952" s="1">
        <v>15</v>
      </c>
      <c r="D3952" s="1">
        <f>IF(OR(ISBLANK(値貼り付け用シート!V174),値貼り付け用シート!V174&gt;9990),NA(),値貼り付け用シート!V174)</f>
        <v>11</v>
      </c>
      <c r="E3952" s="1">
        <f t="shared" si="1519"/>
        <v>11</v>
      </c>
      <c r="F3952" s="1">
        <f t="shared" si="1528"/>
        <v>95</v>
      </c>
      <c r="G3952" s="1">
        <f t="shared" si="1529"/>
        <v>8</v>
      </c>
      <c r="H3952" s="1">
        <f t="shared" si="1530"/>
        <v>12</v>
      </c>
    </row>
    <row r="3953" spans="1:16" x14ac:dyDescent="0.55000000000000004">
      <c r="A3953" s="1">
        <f>値貼り付け用シート!F174</f>
        <v>9</v>
      </c>
      <c r="B3953" s="1">
        <f>値貼り付け用シート!G174</f>
        <v>11</v>
      </c>
      <c r="C3953" s="1">
        <v>16</v>
      </c>
      <c r="D3953" s="1">
        <f>IF(OR(ISBLANK(値貼り付け用シート!W174),値貼り付け用シート!W174&gt;9990),NA(),値貼り付け用シート!W174)</f>
        <v>13</v>
      </c>
      <c r="E3953" s="1">
        <f t="shared" si="1519"/>
        <v>13</v>
      </c>
      <c r="F3953" s="1">
        <f t="shared" si="1528"/>
        <v>102</v>
      </c>
      <c r="G3953" s="1">
        <f t="shared" si="1529"/>
        <v>8</v>
      </c>
      <c r="H3953" s="1">
        <f t="shared" si="1530"/>
        <v>13</v>
      </c>
    </row>
    <row r="3954" spans="1:16" x14ac:dyDescent="0.55000000000000004">
      <c r="A3954" s="1">
        <f>値貼り付け用シート!F174</f>
        <v>9</v>
      </c>
      <c r="B3954" s="1">
        <f>値貼り付け用シート!G174</f>
        <v>11</v>
      </c>
      <c r="C3954" s="1">
        <v>17</v>
      </c>
      <c r="D3954" s="1">
        <f>IF(OR(ISBLANK(値貼り付け用シート!X174),値貼り付け用シート!X174&gt;9990),NA(),値貼り付け用シート!X174)</f>
        <v>15</v>
      </c>
      <c r="E3954" s="1">
        <f t="shared" si="1519"/>
        <v>15</v>
      </c>
      <c r="F3954" s="1">
        <f t="shared" si="1528"/>
        <v>111</v>
      </c>
      <c r="G3954" s="1">
        <f t="shared" si="1529"/>
        <v>8</v>
      </c>
      <c r="H3954" s="1">
        <f t="shared" si="1530"/>
        <v>14</v>
      </c>
    </row>
    <row r="3955" spans="1:16" x14ac:dyDescent="0.55000000000000004">
      <c r="A3955" s="1">
        <f>値貼り付け用シート!F174</f>
        <v>9</v>
      </c>
      <c r="B3955" s="1">
        <f>値貼り付け用シート!G174</f>
        <v>11</v>
      </c>
      <c r="C3955" s="1">
        <v>18</v>
      </c>
      <c r="D3955" s="1">
        <f>IF(OR(ISBLANK(値貼り付け用シート!Y174),値貼り付け用シート!Y174&gt;9990),NA(),値貼り付け用シート!Y174)</f>
        <v>13</v>
      </c>
      <c r="E3955" s="1">
        <f t="shared" si="1519"/>
        <v>13</v>
      </c>
      <c r="F3955" s="1">
        <f t="shared" si="1528"/>
        <v>112</v>
      </c>
      <c r="G3955" s="1">
        <f t="shared" si="1529"/>
        <v>8</v>
      </c>
      <c r="H3955" s="1">
        <f t="shared" si="1530"/>
        <v>14</v>
      </c>
    </row>
    <row r="3956" spans="1:16" x14ac:dyDescent="0.55000000000000004">
      <c r="A3956" s="1">
        <f>値貼り付け用シート!F174</f>
        <v>9</v>
      </c>
      <c r="B3956" s="1">
        <f>値貼り付け用シート!G174</f>
        <v>11</v>
      </c>
      <c r="C3956" s="1">
        <v>19</v>
      </c>
      <c r="D3956" s="1">
        <f>IF(OR(ISBLANK(値貼り付け用シート!Z174),値貼り付け用シート!Z174&gt;9990),NA(),値貼り付け用シート!Z174)</f>
        <v>11</v>
      </c>
      <c r="E3956" s="1">
        <f t="shared" si="1519"/>
        <v>11</v>
      </c>
      <c r="F3956" s="1">
        <f t="shared" si="1528"/>
        <v>108</v>
      </c>
      <c r="G3956" s="1">
        <f t="shared" si="1529"/>
        <v>8</v>
      </c>
      <c r="H3956" s="1">
        <f t="shared" si="1530"/>
        <v>14</v>
      </c>
    </row>
    <row r="3957" spans="1:16" x14ac:dyDescent="0.55000000000000004">
      <c r="A3957" s="1">
        <f>値貼り付け用シート!F174</f>
        <v>9</v>
      </c>
      <c r="B3957" s="1">
        <f>値貼り付け用シート!G174</f>
        <v>11</v>
      </c>
      <c r="C3957" s="1">
        <v>20</v>
      </c>
      <c r="D3957" s="1">
        <f>IF(OR(ISBLANK(値貼り付け用シート!AA174),値貼り付け用シート!AA174&gt;9990),NA(),値貼り付け用シート!AA174)</f>
        <v>12</v>
      </c>
      <c r="E3957" s="1">
        <f t="shared" si="1519"/>
        <v>12</v>
      </c>
      <c r="F3957" s="1">
        <f t="shared" si="1528"/>
        <v>103</v>
      </c>
      <c r="G3957" s="1">
        <f t="shared" si="1529"/>
        <v>8</v>
      </c>
      <c r="H3957" s="1">
        <f t="shared" si="1530"/>
        <v>13</v>
      </c>
    </row>
    <row r="3958" spans="1:16" x14ac:dyDescent="0.55000000000000004">
      <c r="A3958" s="1">
        <f>値貼り付け用シート!F174</f>
        <v>9</v>
      </c>
      <c r="B3958" s="1">
        <f>値貼り付け用シート!G174</f>
        <v>11</v>
      </c>
      <c r="C3958" s="1">
        <v>21</v>
      </c>
      <c r="D3958" s="1">
        <f>IF(OR(ISBLANK(値貼り付け用シート!AB174),値貼り付け用シート!AB174&gt;9990),NA(),値貼り付け用シート!AB174)</f>
        <v>11</v>
      </c>
      <c r="E3958" s="1">
        <f t="shared" si="1519"/>
        <v>11</v>
      </c>
      <c r="F3958" s="1">
        <f t="shared" si="1528"/>
        <v>98</v>
      </c>
      <c r="G3958" s="1">
        <f t="shared" si="1529"/>
        <v>8</v>
      </c>
      <c r="H3958" s="1">
        <f t="shared" si="1530"/>
        <v>12</v>
      </c>
    </row>
    <row r="3959" spans="1:16" x14ac:dyDescent="0.55000000000000004">
      <c r="A3959" s="1">
        <f>値貼り付け用シート!F174</f>
        <v>9</v>
      </c>
      <c r="B3959" s="1">
        <f>値貼り付け用シート!G174</f>
        <v>11</v>
      </c>
      <c r="C3959" s="1">
        <v>22</v>
      </c>
      <c r="D3959" s="1">
        <f>IF(OR(ISBLANK(値貼り付け用シート!AC174),値貼り付け用シート!AC174&gt;9990),NA(),値貼り付け用シート!AC174)</f>
        <v>11</v>
      </c>
      <c r="E3959" s="1">
        <f t="shared" si="1519"/>
        <v>11</v>
      </c>
      <c r="F3959" s="1">
        <f t="shared" si="1528"/>
        <v>97</v>
      </c>
      <c r="G3959" s="1">
        <f t="shared" si="1529"/>
        <v>8</v>
      </c>
      <c r="H3959" s="1">
        <f t="shared" si="1530"/>
        <v>12</v>
      </c>
    </row>
    <row r="3960" spans="1:16" x14ac:dyDescent="0.55000000000000004">
      <c r="A3960" s="1">
        <f>値貼り付け用シート!F174</f>
        <v>9</v>
      </c>
      <c r="B3960" s="1">
        <f>値貼り付け用シート!G174</f>
        <v>11</v>
      </c>
      <c r="C3960" s="1">
        <v>23</v>
      </c>
      <c r="D3960" s="1">
        <f>IF(OR(ISBLANK(値貼り付け用シート!AD174),値貼り付け用シート!AD174&gt;9990),NA(),値貼り付け用シート!AD174)</f>
        <v>13</v>
      </c>
      <c r="E3960" s="1">
        <f t="shared" si="1519"/>
        <v>13</v>
      </c>
      <c r="F3960" s="1">
        <f t="shared" si="1528"/>
        <v>99</v>
      </c>
      <c r="G3960" s="1">
        <f t="shared" si="1529"/>
        <v>8</v>
      </c>
      <c r="H3960" s="1">
        <f t="shared" si="1530"/>
        <v>12</v>
      </c>
    </row>
    <row r="3961" spans="1:16" x14ac:dyDescent="0.55000000000000004">
      <c r="A3961" s="1">
        <f>値貼り付け用シート!F174</f>
        <v>9</v>
      </c>
      <c r="B3961" s="1">
        <f>値貼り付け用シート!G174</f>
        <v>11</v>
      </c>
      <c r="C3961" s="1">
        <v>24</v>
      </c>
      <c r="D3961" s="1">
        <f>IF(OR(ISBLANK(値貼り付け用シート!AE174),値貼り付け用シート!AE174&gt;9990),NA(),値貼り付け用シート!AE174)</f>
        <v>8</v>
      </c>
      <c r="E3961" s="1">
        <f t="shared" si="1519"/>
        <v>8</v>
      </c>
      <c r="F3961" s="1">
        <f t="shared" si="1528"/>
        <v>94</v>
      </c>
      <c r="G3961" s="1">
        <f t="shared" si="1529"/>
        <v>8</v>
      </c>
      <c r="H3961" s="1">
        <f t="shared" si="1530"/>
        <v>12</v>
      </c>
    </row>
    <row r="3962" spans="1:16" x14ac:dyDescent="0.55000000000000004">
      <c r="A3962" s="1">
        <f>値貼り付け用シート!F175</f>
        <v>9</v>
      </c>
      <c r="B3962" s="1">
        <f>値貼り付け用シート!G175</f>
        <v>12</v>
      </c>
      <c r="C3962" s="1">
        <v>1</v>
      </c>
      <c r="D3962" s="1">
        <f>IF(OR(ISBLANK(値貼り付け用シート!H175),値貼り付け用シート!H175&gt;9990),NA(),値貼り付け用シート!H175)</f>
        <v>2</v>
      </c>
      <c r="E3962" s="1">
        <f t="shared" si="1519"/>
        <v>2</v>
      </c>
      <c r="F3962" s="1">
        <f t="shared" si="1528"/>
        <v>81</v>
      </c>
      <c r="G3962" s="1">
        <f t="shared" si="1529"/>
        <v>8</v>
      </c>
      <c r="H3962" s="1">
        <f t="shared" si="1530"/>
        <v>10</v>
      </c>
      <c r="I3962" s="1">
        <f t="shared" ref="I3962" si="1539">COUNT(D3962:D3985)</f>
        <v>24</v>
      </c>
      <c r="J3962" s="1">
        <f t="shared" ref="J3962" si="1540">COUNT(H3962:H3985)</f>
        <v>24</v>
      </c>
      <c r="K3962" s="1">
        <f t="shared" ref="K3962" si="1541">IF(AND(I3962&gt;=20,J3962&gt;=20),0,1)</f>
        <v>0</v>
      </c>
      <c r="L3962" s="1">
        <f t="shared" ref="L3962" si="1542">IF(K3962=0,MAX(H3962:H3985),NA())</f>
        <v>33</v>
      </c>
      <c r="M3962" s="1">
        <f t="shared" ref="M3962" si="1543">IF(K3962=0,IF(L3962&lt;=70,1,0),NA())</f>
        <v>1</v>
      </c>
      <c r="N3962" s="1">
        <f t="shared" ref="N3962" si="1544">IF(COUNTIF(D3962:D3985,NA())=24,NA(),MAX(E3962:E3985))</f>
        <v>43</v>
      </c>
      <c r="O3962" s="1">
        <f t="shared" ref="O3962" si="1545">IF(COUNTIF(D3967:D3981,NA())=15,NA(),MAX(E3967:E3981))</f>
        <v>43</v>
      </c>
      <c r="P3962" s="1">
        <f t="shared" ref="P3962" si="1546">COUNTIF(D3962:D3985,"&gt;=120")</f>
        <v>0</v>
      </c>
    </row>
    <row r="3963" spans="1:16" x14ac:dyDescent="0.55000000000000004">
      <c r="A3963" s="1">
        <f>値貼り付け用シート!F175</f>
        <v>9</v>
      </c>
      <c r="B3963" s="1">
        <f>値貼り付け用シート!G175</f>
        <v>12</v>
      </c>
      <c r="C3963" s="1">
        <v>2</v>
      </c>
      <c r="D3963" s="1">
        <f>IF(OR(ISBLANK(値貼り付け用シート!I175),値貼り付け用シート!I175&gt;9990),NA(),値貼り付け用シート!I175)</f>
        <v>4</v>
      </c>
      <c r="E3963" s="1">
        <f t="shared" si="1519"/>
        <v>4</v>
      </c>
      <c r="F3963" s="1">
        <f t="shared" si="1528"/>
        <v>72</v>
      </c>
      <c r="G3963" s="1">
        <f t="shared" si="1529"/>
        <v>8</v>
      </c>
      <c r="H3963" s="1">
        <f t="shared" si="1530"/>
        <v>9</v>
      </c>
    </row>
    <row r="3964" spans="1:16" x14ac:dyDescent="0.55000000000000004">
      <c r="A3964" s="1">
        <f>値貼り付け用シート!F175</f>
        <v>9</v>
      </c>
      <c r="B3964" s="1">
        <f>値貼り付け用シート!G175</f>
        <v>12</v>
      </c>
      <c r="C3964" s="1">
        <v>3</v>
      </c>
      <c r="D3964" s="1">
        <f>IF(OR(ISBLANK(値貼り付け用シート!J175),値貼り付け用シート!J175&gt;9990),NA(),値貼り付け用シート!J175)</f>
        <v>8</v>
      </c>
      <c r="E3964" s="1">
        <f t="shared" si="1519"/>
        <v>8</v>
      </c>
      <c r="F3964" s="1">
        <f t="shared" si="1528"/>
        <v>69</v>
      </c>
      <c r="G3964" s="1">
        <f t="shared" si="1529"/>
        <v>8</v>
      </c>
      <c r="H3964" s="1">
        <f t="shared" si="1530"/>
        <v>9</v>
      </c>
    </row>
    <row r="3965" spans="1:16" x14ac:dyDescent="0.55000000000000004">
      <c r="A3965" s="1">
        <f>値貼り付け用シート!F175</f>
        <v>9</v>
      </c>
      <c r="B3965" s="1">
        <f>値貼り付け用シート!G175</f>
        <v>12</v>
      </c>
      <c r="C3965" s="1">
        <v>4</v>
      </c>
      <c r="D3965" s="1">
        <f>IF(OR(ISBLANK(値貼り付け用シート!K175),値貼り付け用シート!K175&gt;9990),NA(),値貼り付け用シート!K175)</f>
        <v>17</v>
      </c>
      <c r="E3965" s="1">
        <f t="shared" si="1519"/>
        <v>17</v>
      </c>
      <c r="F3965" s="1">
        <f t="shared" si="1528"/>
        <v>74</v>
      </c>
      <c r="G3965" s="1">
        <f t="shared" si="1529"/>
        <v>8</v>
      </c>
      <c r="H3965" s="1">
        <f t="shared" si="1530"/>
        <v>9</v>
      </c>
    </row>
    <row r="3966" spans="1:16" x14ac:dyDescent="0.55000000000000004">
      <c r="A3966" s="1">
        <f>値貼り付け用シート!F175</f>
        <v>9</v>
      </c>
      <c r="B3966" s="1">
        <f>値貼り付け用シート!G175</f>
        <v>12</v>
      </c>
      <c r="C3966" s="1">
        <v>5</v>
      </c>
      <c r="D3966" s="1">
        <f>IF(OR(ISBLANK(値貼り付け用シート!L175),値貼り付け用シート!L175&gt;9990),NA(),値貼り付け用シート!L175)</f>
        <v>18</v>
      </c>
      <c r="E3966" s="1">
        <f t="shared" si="1519"/>
        <v>18</v>
      </c>
      <c r="F3966" s="1">
        <f t="shared" si="1528"/>
        <v>81</v>
      </c>
      <c r="G3966" s="1">
        <f t="shared" si="1529"/>
        <v>8</v>
      </c>
      <c r="H3966" s="1">
        <f t="shared" si="1530"/>
        <v>10</v>
      </c>
    </row>
    <row r="3967" spans="1:16" x14ac:dyDescent="0.55000000000000004">
      <c r="A3967" s="1">
        <f>値貼り付け用シート!F175</f>
        <v>9</v>
      </c>
      <c r="B3967" s="1">
        <f>値貼り付け用シート!G175</f>
        <v>12</v>
      </c>
      <c r="C3967" s="1">
        <v>6</v>
      </c>
      <c r="D3967" s="1">
        <f>IF(OR(ISBLANK(値貼り付け用シート!M175),値貼り付け用シート!M175&gt;9990),NA(),値貼り付け用シート!M175)</f>
        <v>12</v>
      </c>
      <c r="E3967" s="1">
        <f t="shared" si="1519"/>
        <v>12</v>
      </c>
      <c r="F3967" s="1">
        <f t="shared" si="1528"/>
        <v>82</v>
      </c>
      <c r="G3967" s="1">
        <f t="shared" si="1529"/>
        <v>8</v>
      </c>
      <c r="H3967" s="1">
        <f t="shared" si="1530"/>
        <v>10</v>
      </c>
    </row>
    <row r="3968" spans="1:16" x14ac:dyDescent="0.55000000000000004">
      <c r="A3968" s="1">
        <f>値貼り付け用シート!F175</f>
        <v>9</v>
      </c>
      <c r="B3968" s="1">
        <f>値貼り付け用シート!G175</f>
        <v>12</v>
      </c>
      <c r="C3968" s="1">
        <v>7</v>
      </c>
      <c r="D3968" s="1">
        <f>IF(OR(ISBLANK(値貼り付け用シート!N175),値貼り付け用シート!N175&gt;9990),NA(),値貼り付け用シート!N175)</f>
        <v>16</v>
      </c>
      <c r="E3968" s="1">
        <f t="shared" si="1519"/>
        <v>16</v>
      </c>
      <c r="F3968" s="1">
        <f t="shared" si="1528"/>
        <v>85</v>
      </c>
      <c r="G3968" s="1">
        <f t="shared" si="1529"/>
        <v>8</v>
      </c>
      <c r="H3968" s="1">
        <f t="shared" si="1530"/>
        <v>11</v>
      </c>
    </row>
    <row r="3969" spans="1:8" x14ac:dyDescent="0.55000000000000004">
      <c r="A3969" s="1">
        <f>値貼り付け用シート!F175</f>
        <v>9</v>
      </c>
      <c r="B3969" s="1">
        <f>値貼り付け用シート!G175</f>
        <v>12</v>
      </c>
      <c r="C3969" s="1">
        <v>8</v>
      </c>
      <c r="D3969" s="1">
        <f>IF(OR(ISBLANK(値貼り付け用シート!O175),値貼り付け用シート!O175&gt;9990),NA(),値貼り付け用シート!O175)</f>
        <v>20</v>
      </c>
      <c r="E3969" s="1">
        <f t="shared" si="1519"/>
        <v>20</v>
      </c>
      <c r="F3969" s="1">
        <f t="shared" si="1528"/>
        <v>97</v>
      </c>
      <c r="G3969" s="1">
        <f t="shared" si="1529"/>
        <v>8</v>
      </c>
      <c r="H3969" s="1">
        <f t="shared" si="1530"/>
        <v>12</v>
      </c>
    </row>
    <row r="3970" spans="1:8" x14ac:dyDescent="0.55000000000000004">
      <c r="A3970" s="1">
        <f>値貼り付け用シート!F175</f>
        <v>9</v>
      </c>
      <c r="B3970" s="1">
        <f>値貼り付け用シート!G175</f>
        <v>12</v>
      </c>
      <c r="C3970" s="1">
        <v>9</v>
      </c>
      <c r="D3970" s="1">
        <f>IF(OR(ISBLANK(値貼り付け用シート!P175),値貼り付け用シート!P175&gt;9990),NA(),値貼り付け用シート!P175)</f>
        <v>31</v>
      </c>
      <c r="E3970" s="1">
        <f t="shared" si="1519"/>
        <v>31</v>
      </c>
      <c r="F3970" s="1">
        <f t="shared" si="1528"/>
        <v>126</v>
      </c>
      <c r="G3970" s="1">
        <f t="shared" si="1529"/>
        <v>8</v>
      </c>
      <c r="H3970" s="1">
        <f t="shared" si="1530"/>
        <v>16</v>
      </c>
    </row>
    <row r="3971" spans="1:8" x14ac:dyDescent="0.55000000000000004">
      <c r="A3971" s="1">
        <f>値貼り付け用シート!F175</f>
        <v>9</v>
      </c>
      <c r="B3971" s="1">
        <f>値貼り付け用シート!G175</f>
        <v>12</v>
      </c>
      <c r="C3971" s="1">
        <v>10</v>
      </c>
      <c r="D3971" s="1">
        <f>IF(OR(ISBLANK(値貼り付け用シート!Q175),値貼り付け用シート!Q175&gt;9990),NA(),値貼り付け用シート!Q175)</f>
        <v>34</v>
      </c>
      <c r="E3971" s="1">
        <f t="shared" ref="E3971:E4034" si="1547">IF(ISERROR(D3971),0,D3971)</f>
        <v>34</v>
      </c>
      <c r="F3971" s="1">
        <f t="shared" si="1528"/>
        <v>156</v>
      </c>
      <c r="G3971" s="1">
        <f t="shared" si="1529"/>
        <v>8</v>
      </c>
      <c r="H3971" s="1">
        <f t="shared" si="1530"/>
        <v>20</v>
      </c>
    </row>
    <row r="3972" spans="1:8" x14ac:dyDescent="0.55000000000000004">
      <c r="A3972" s="1">
        <f>値貼り付け用シート!F175</f>
        <v>9</v>
      </c>
      <c r="B3972" s="1">
        <f>値貼り付け用シート!G175</f>
        <v>12</v>
      </c>
      <c r="C3972" s="1">
        <v>11</v>
      </c>
      <c r="D3972" s="1">
        <f>IF(OR(ISBLANK(値貼り付け用シート!R175),値貼り付け用シート!R175&gt;9990),NA(),値貼り付け用シート!R175)</f>
        <v>32</v>
      </c>
      <c r="E3972" s="1">
        <f t="shared" si="1547"/>
        <v>32</v>
      </c>
      <c r="F3972" s="1">
        <f t="shared" si="1528"/>
        <v>180</v>
      </c>
      <c r="G3972" s="1">
        <f t="shared" si="1529"/>
        <v>8</v>
      </c>
      <c r="H3972" s="1">
        <f t="shared" si="1530"/>
        <v>23</v>
      </c>
    </row>
    <row r="3973" spans="1:8" x14ac:dyDescent="0.55000000000000004">
      <c r="A3973" s="1">
        <f>値貼り付け用シート!F175</f>
        <v>9</v>
      </c>
      <c r="B3973" s="1">
        <f>値貼り付け用シート!G175</f>
        <v>12</v>
      </c>
      <c r="C3973" s="1">
        <v>12</v>
      </c>
      <c r="D3973" s="1">
        <f>IF(OR(ISBLANK(値貼り付け用シート!S175),値貼り付け用シート!S175&gt;9990),NA(),値貼り付け用シート!S175)</f>
        <v>43</v>
      </c>
      <c r="E3973" s="1">
        <f t="shared" si="1547"/>
        <v>43</v>
      </c>
      <c r="F3973" s="1">
        <f t="shared" si="1528"/>
        <v>206</v>
      </c>
      <c r="G3973" s="1">
        <f t="shared" si="1529"/>
        <v>8</v>
      </c>
      <c r="H3973" s="1">
        <f t="shared" si="1530"/>
        <v>26</v>
      </c>
    </row>
    <row r="3974" spans="1:8" x14ac:dyDescent="0.55000000000000004">
      <c r="A3974" s="1">
        <f>値貼り付け用シート!F175</f>
        <v>9</v>
      </c>
      <c r="B3974" s="1">
        <f>値貼り付け用シート!G175</f>
        <v>12</v>
      </c>
      <c r="C3974" s="1">
        <v>13</v>
      </c>
      <c r="D3974" s="1">
        <f>IF(OR(ISBLANK(値貼り付け用シート!T175),値貼り付け用シート!T175&gt;9990),NA(),値貼り付け用シート!T175)</f>
        <v>41</v>
      </c>
      <c r="E3974" s="1">
        <f t="shared" si="1547"/>
        <v>41</v>
      </c>
      <c r="F3974" s="1">
        <f t="shared" si="1528"/>
        <v>229</v>
      </c>
      <c r="G3974" s="1">
        <f t="shared" si="1529"/>
        <v>8</v>
      </c>
      <c r="H3974" s="1">
        <f t="shared" si="1530"/>
        <v>29</v>
      </c>
    </row>
    <row r="3975" spans="1:8" x14ac:dyDescent="0.55000000000000004">
      <c r="A3975" s="1">
        <f>値貼り付け用シート!F175</f>
        <v>9</v>
      </c>
      <c r="B3975" s="1">
        <f>値貼り付け用シート!G175</f>
        <v>12</v>
      </c>
      <c r="C3975" s="1">
        <v>14</v>
      </c>
      <c r="D3975" s="1">
        <f>IF(OR(ISBLANK(値貼り付け用シート!U175),値貼り付け用シート!U175&gt;9990),NA(),値貼り付け用シート!U175)</f>
        <v>29</v>
      </c>
      <c r="E3975" s="1">
        <f t="shared" si="1547"/>
        <v>29</v>
      </c>
      <c r="F3975" s="1">
        <f t="shared" si="1528"/>
        <v>246</v>
      </c>
      <c r="G3975" s="1">
        <f t="shared" si="1529"/>
        <v>8</v>
      </c>
      <c r="H3975" s="1">
        <f t="shared" si="1530"/>
        <v>31</v>
      </c>
    </row>
    <row r="3976" spans="1:8" x14ac:dyDescent="0.55000000000000004">
      <c r="A3976" s="1">
        <f>値貼り付け用シート!F175</f>
        <v>9</v>
      </c>
      <c r="B3976" s="1">
        <f>値貼り付け用シート!G175</f>
        <v>12</v>
      </c>
      <c r="C3976" s="1">
        <v>15</v>
      </c>
      <c r="D3976" s="1">
        <f>IF(OR(ISBLANK(値貼り付け用シート!V175),値貼り付け用シート!V175&gt;9990),NA(),値貼り付け用シート!V175)</f>
        <v>25</v>
      </c>
      <c r="E3976" s="1">
        <f t="shared" si="1547"/>
        <v>25</v>
      </c>
      <c r="F3976" s="1">
        <f t="shared" si="1528"/>
        <v>255</v>
      </c>
      <c r="G3976" s="1">
        <f t="shared" si="1529"/>
        <v>8</v>
      </c>
      <c r="H3976" s="1">
        <f t="shared" si="1530"/>
        <v>32</v>
      </c>
    </row>
    <row r="3977" spans="1:8" x14ac:dyDescent="0.55000000000000004">
      <c r="A3977" s="1">
        <f>値貼り付け用シート!F175</f>
        <v>9</v>
      </c>
      <c r="B3977" s="1">
        <f>値貼り付け用シート!G175</f>
        <v>12</v>
      </c>
      <c r="C3977" s="1">
        <v>16</v>
      </c>
      <c r="D3977" s="1">
        <f>IF(OR(ISBLANK(値貼り付け用シート!W175),値貼り付け用シート!W175&gt;9990),NA(),値貼り付け用シート!W175)</f>
        <v>30</v>
      </c>
      <c r="E3977" s="1">
        <f t="shared" si="1547"/>
        <v>30</v>
      </c>
      <c r="F3977" s="1">
        <f t="shared" si="1528"/>
        <v>265</v>
      </c>
      <c r="G3977" s="1">
        <f t="shared" si="1529"/>
        <v>8</v>
      </c>
      <c r="H3977" s="1">
        <f t="shared" si="1530"/>
        <v>33</v>
      </c>
    </row>
    <row r="3978" spans="1:8" x14ac:dyDescent="0.55000000000000004">
      <c r="A3978" s="1">
        <f>値貼り付け用シート!F175</f>
        <v>9</v>
      </c>
      <c r="B3978" s="1">
        <f>値貼り付け用シート!G175</f>
        <v>12</v>
      </c>
      <c r="C3978" s="1">
        <v>17</v>
      </c>
      <c r="D3978" s="1">
        <f>IF(OR(ISBLANK(値貼り付け用シート!X175),値貼り付け用シート!X175&gt;9990),NA(),値貼り付け用シート!X175)</f>
        <v>33</v>
      </c>
      <c r="E3978" s="1">
        <f t="shared" si="1547"/>
        <v>33</v>
      </c>
      <c r="F3978" s="1">
        <f t="shared" si="1528"/>
        <v>267</v>
      </c>
      <c r="G3978" s="1">
        <f t="shared" si="1529"/>
        <v>8</v>
      </c>
      <c r="H3978" s="1">
        <f t="shared" si="1530"/>
        <v>33</v>
      </c>
    </row>
    <row r="3979" spans="1:8" x14ac:dyDescent="0.55000000000000004">
      <c r="A3979" s="1">
        <f>値貼り付け用シート!F175</f>
        <v>9</v>
      </c>
      <c r="B3979" s="1">
        <f>値貼り付け用シート!G175</f>
        <v>12</v>
      </c>
      <c r="C3979" s="1">
        <v>18</v>
      </c>
      <c r="D3979" s="1">
        <f>IF(OR(ISBLANK(値貼り付け用シート!Y175),値貼り付け用シート!Y175&gt;9990),NA(),値貼り付け用シート!Y175)</f>
        <v>29</v>
      </c>
      <c r="E3979" s="1">
        <f t="shared" si="1547"/>
        <v>29</v>
      </c>
      <c r="F3979" s="1">
        <f t="shared" si="1528"/>
        <v>262</v>
      </c>
      <c r="G3979" s="1">
        <f t="shared" si="1529"/>
        <v>8</v>
      </c>
      <c r="H3979" s="1">
        <f t="shared" si="1530"/>
        <v>33</v>
      </c>
    </row>
    <row r="3980" spans="1:8" x14ac:dyDescent="0.55000000000000004">
      <c r="A3980" s="1">
        <f>値貼り付け用シート!F175</f>
        <v>9</v>
      </c>
      <c r="B3980" s="1">
        <f>値貼り付け用シート!G175</f>
        <v>12</v>
      </c>
      <c r="C3980" s="1">
        <v>19</v>
      </c>
      <c r="D3980" s="1">
        <f>IF(OR(ISBLANK(値貼り付け用シート!Z175),値貼り付け用シート!Z175&gt;9990),NA(),値貼り付け用シート!Z175)</f>
        <v>29</v>
      </c>
      <c r="E3980" s="1">
        <f t="shared" si="1547"/>
        <v>29</v>
      </c>
      <c r="F3980" s="1">
        <f t="shared" si="1528"/>
        <v>259</v>
      </c>
      <c r="G3980" s="1">
        <f t="shared" si="1529"/>
        <v>8</v>
      </c>
      <c r="H3980" s="1">
        <f t="shared" si="1530"/>
        <v>32</v>
      </c>
    </row>
    <row r="3981" spans="1:8" x14ac:dyDescent="0.55000000000000004">
      <c r="A3981" s="1">
        <f>値貼り付け用シート!F175</f>
        <v>9</v>
      </c>
      <c r="B3981" s="1">
        <f>値貼り付け用シート!G175</f>
        <v>12</v>
      </c>
      <c r="C3981" s="1">
        <v>20</v>
      </c>
      <c r="D3981" s="1">
        <f>IF(OR(ISBLANK(値貼り付け用シート!AA175),値貼り付け用シート!AA175&gt;9990),NA(),値貼り付け用シート!AA175)</f>
        <v>33</v>
      </c>
      <c r="E3981" s="1">
        <f t="shared" si="1547"/>
        <v>33</v>
      </c>
      <c r="F3981" s="1">
        <f t="shared" si="1528"/>
        <v>249</v>
      </c>
      <c r="G3981" s="1">
        <f t="shared" si="1529"/>
        <v>8</v>
      </c>
      <c r="H3981" s="1">
        <f t="shared" si="1530"/>
        <v>31</v>
      </c>
    </row>
    <row r="3982" spans="1:8" x14ac:dyDescent="0.55000000000000004">
      <c r="A3982" s="1">
        <f>値貼り付け用シート!F175</f>
        <v>9</v>
      </c>
      <c r="B3982" s="1">
        <f>値貼り付け用シート!G175</f>
        <v>12</v>
      </c>
      <c r="C3982" s="1">
        <v>21</v>
      </c>
      <c r="D3982" s="1">
        <f>IF(OR(ISBLANK(値貼り付け用シート!AB175),値貼り付け用シート!AB175&gt;9990),NA(),値貼り付け用シート!AB175)</f>
        <v>28</v>
      </c>
      <c r="E3982" s="1">
        <f t="shared" si="1547"/>
        <v>28</v>
      </c>
      <c r="F3982" s="1">
        <f t="shared" si="1528"/>
        <v>236</v>
      </c>
      <c r="G3982" s="1">
        <f t="shared" si="1529"/>
        <v>8</v>
      </c>
      <c r="H3982" s="1">
        <f t="shared" si="1530"/>
        <v>30</v>
      </c>
    </row>
    <row r="3983" spans="1:8" x14ac:dyDescent="0.55000000000000004">
      <c r="A3983" s="1">
        <f>値貼り付け用シート!F175</f>
        <v>9</v>
      </c>
      <c r="B3983" s="1">
        <f>値貼り付け用シート!G175</f>
        <v>12</v>
      </c>
      <c r="C3983" s="1">
        <v>22</v>
      </c>
      <c r="D3983" s="1">
        <f>IF(OR(ISBLANK(値貼り付け用シート!AC175),値貼り付け用シート!AC175&gt;9990),NA(),値貼り付け用シート!AC175)</f>
        <v>25</v>
      </c>
      <c r="E3983" s="1">
        <f t="shared" si="1547"/>
        <v>25</v>
      </c>
      <c r="F3983" s="1">
        <f t="shared" si="1528"/>
        <v>232</v>
      </c>
      <c r="G3983" s="1">
        <f t="shared" si="1529"/>
        <v>8</v>
      </c>
      <c r="H3983" s="1">
        <f t="shared" si="1530"/>
        <v>29</v>
      </c>
    </row>
    <row r="3984" spans="1:8" x14ac:dyDescent="0.55000000000000004">
      <c r="A3984" s="1">
        <f>値貼り付け用シート!F175</f>
        <v>9</v>
      </c>
      <c r="B3984" s="1">
        <f>値貼り付け用シート!G175</f>
        <v>12</v>
      </c>
      <c r="C3984" s="1">
        <v>23</v>
      </c>
      <c r="D3984" s="1">
        <f>IF(OR(ISBLANK(値貼り付け用シート!AD175),値貼り付け用シート!AD175&gt;9990),NA(),値貼り付け用シート!AD175)</f>
        <v>23</v>
      </c>
      <c r="E3984" s="1">
        <f t="shared" si="1547"/>
        <v>23</v>
      </c>
      <c r="F3984" s="1">
        <f t="shared" si="1528"/>
        <v>230</v>
      </c>
      <c r="G3984" s="1">
        <f t="shared" si="1529"/>
        <v>8</v>
      </c>
      <c r="H3984" s="1">
        <f t="shared" si="1530"/>
        <v>29</v>
      </c>
    </row>
    <row r="3985" spans="1:16" x14ac:dyDescent="0.55000000000000004">
      <c r="A3985" s="1">
        <f>値貼り付け用シート!F175</f>
        <v>9</v>
      </c>
      <c r="B3985" s="1">
        <f>値貼り付け用シート!G175</f>
        <v>12</v>
      </c>
      <c r="C3985" s="1">
        <v>24</v>
      </c>
      <c r="D3985" s="1">
        <f>IF(OR(ISBLANK(値貼り付け用シート!AE175),値貼り付け用シート!AE175&gt;9990),NA(),値貼り付け用シート!AE175)</f>
        <v>22</v>
      </c>
      <c r="E3985" s="1">
        <f t="shared" si="1547"/>
        <v>22</v>
      </c>
      <c r="F3985" s="1">
        <f t="shared" si="1528"/>
        <v>222</v>
      </c>
      <c r="G3985" s="1">
        <f t="shared" si="1529"/>
        <v>8</v>
      </c>
      <c r="H3985" s="1">
        <f t="shared" si="1530"/>
        <v>28</v>
      </c>
    </row>
    <row r="3986" spans="1:16" x14ac:dyDescent="0.55000000000000004">
      <c r="A3986" s="1">
        <f>値貼り付け用シート!F176</f>
        <v>9</v>
      </c>
      <c r="B3986" s="1">
        <f>値貼り付け用シート!G176</f>
        <v>13</v>
      </c>
      <c r="C3986" s="1">
        <v>1</v>
      </c>
      <c r="D3986" s="1">
        <f>IF(OR(ISBLANK(値貼り付け用シート!H176),値貼り付け用シート!H176&gt;9990),NA(),値貼り付け用シート!H176)</f>
        <v>22</v>
      </c>
      <c r="E3986" s="1">
        <f t="shared" si="1547"/>
        <v>22</v>
      </c>
      <c r="F3986" s="1">
        <f t="shared" si="1528"/>
        <v>211</v>
      </c>
      <c r="G3986" s="1">
        <f t="shared" si="1529"/>
        <v>8</v>
      </c>
      <c r="H3986" s="1">
        <f t="shared" si="1530"/>
        <v>26</v>
      </c>
      <c r="I3986" s="1">
        <f t="shared" ref="I3986" si="1548">COUNT(D3986:D4009)</f>
        <v>23</v>
      </c>
      <c r="J3986" s="1">
        <f t="shared" ref="J3986" si="1549">COUNT(H3986:H4009)</f>
        <v>24</v>
      </c>
      <c r="K3986" s="1">
        <f t="shared" ref="K3986" si="1550">IF(AND(I3986&gt;=20,J3986&gt;=20),0,1)</f>
        <v>0</v>
      </c>
      <c r="L3986" s="1">
        <f t="shared" ref="L3986" si="1551">IF(K3986=0,MAX(H3986:H4009),NA())</f>
        <v>59</v>
      </c>
      <c r="M3986" s="1">
        <f t="shared" ref="M3986" si="1552">IF(K3986=0,IF(L3986&lt;=70,1,0),NA())</f>
        <v>1</v>
      </c>
      <c r="N3986" s="1">
        <f t="shared" ref="N3986" si="1553">IF(COUNTIF(D3986:D4009,NA())=24,NA(),MAX(E3986:E4009))</f>
        <v>71</v>
      </c>
      <c r="O3986" s="1">
        <f t="shared" ref="O3986" si="1554">IF(COUNTIF(D3991:D4005,NA())=15,NA(),MAX(E3991:E4005))</f>
        <v>71</v>
      </c>
      <c r="P3986" s="1">
        <f t="shared" ref="P3986" si="1555">COUNTIF(D3986:D4009,"&gt;=120")</f>
        <v>0</v>
      </c>
    </row>
    <row r="3987" spans="1:16" x14ac:dyDescent="0.55000000000000004">
      <c r="A3987" s="1">
        <f>値貼り付け用シート!F176</f>
        <v>9</v>
      </c>
      <c r="B3987" s="1">
        <f>値貼り付け用シート!G176</f>
        <v>13</v>
      </c>
      <c r="C3987" s="1">
        <v>2</v>
      </c>
      <c r="D3987" s="1">
        <f>IF(OR(ISBLANK(値貼り付け用シート!I176),値貼り付け用シート!I176&gt;9990),NA(),値貼り付け用シート!I176)</f>
        <v>20</v>
      </c>
      <c r="E3987" s="1">
        <f t="shared" si="1547"/>
        <v>20</v>
      </c>
      <c r="F3987" s="1">
        <f t="shared" si="1528"/>
        <v>202</v>
      </c>
      <c r="G3987" s="1">
        <f t="shared" si="1529"/>
        <v>8</v>
      </c>
      <c r="H3987" s="1">
        <f t="shared" si="1530"/>
        <v>25</v>
      </c>
    </row>
    <row r="3988" spans="1:16" x14ac:dyDescent="0.55000000000000004">
      <c r="A3988" s="1">
        <f>値貼り付け用シート!F176</f>
        <v>9</v>
      </c>
      <c r="B3988" s="1">
        <f>値貼り付け用シート!G176</f>
        <v>13</v>
      </c>
      <c r="C3988" s="1">
        <v>3</v>
      </c>
      <c r="D3988" s="1">
        <f>IF(OR(ISBLANK(値貼り付け用シート!J176),値貼り付け用シート!J176&gt;9990),NA(),値貼り付け用シート!J176)</f>
        <v>17</v>
      </c>
      <c r="E3988" s="1">
        <f t="shared" si="1547"/>
        <v>17</v>
      </c>
      <c r="F3988" s="1">
        <f t="shared" si="1528"/>
        <v>190</v>
      </c>
      <c r="G3988" s="1">
        <f t="shared" si="1529"/>
        <v>8</v>
      </c>
      <c r="H3988" s="1">
        <f t="shared" si="1530"/>
        <v>24</v>
      </c>
    </row>
    <row r="3989" spans="1:16" x14ac:dyDescent="0.55000000000000004">
      <c r="A3989" s="1">
        <f>値貼り付け用シート!F176</f>
        <v>9</v>
      </c>
      <c r="B3989" s="1">
        <f>値貼り付け用シート!G176</f>
        <v>13</v>
      </c>
      <c r="C3989" s="1">
        <v>4</v>
      </c>
      <c r="D3989" s="1">
        <f>IF(OR(ISBLANK(値貼り付け用シート!K176),値貼り付け用シート!K176&gt;9990),NA(),値貼り付け用シート!K176)</f>
        <v>15</v>
      </c>
      <c r="E3989" s="1">
        <f t="shared" si="1547"/>
        <v>15</v>
      </c>
      <c r="F3989" s="1">
        <f t="shared" si="1528"/>
        <v>172</v>
      </c>
      <c r="G3989" s="1">
        <f t="shared" si="1529"/>
        <v>8</v>
      </c>
      <c r="H3989" s="1">
        <f t="shared" si="1530"/>
        <v>22</v>
      </c>
    </row>
    <row r="3990" spans="1:16" x14ac:dyDescent="0.55000000000000004">
      <c r="A3990" s="1">
        <f>値貼り付け用シート!F176</f>
        <v>9</v>
      </c>
      <c r="B3990" s="1">
        <f>値貼り付け用シート!G176</f>
        <v>13</v>
      </c>
      <c r="C3990" s="1">
        <v>5</v>
      </c>
      <c r="D3990" s="1">
        <f>IF(OR(ISBLANK(値貼り付け用シート!L176),値貼り付け用シート!L176&gt;9990),NA(),値貼り付け用シート!L176)</f>
        <v>14</v>
      </c>
      <c r="E3990" s="1">
        <f t="shared" si="1547"/>
        <v>14</v>
      </c>
      <c r="F3990" s="1">
        <f t="shared" si="1528"/>
        <v>158</v>
      </c>
      <c r="G3990" s="1">
        <f t="shared" si="1529"/>
        <v>8</v>
      </c>
      <c r="H3990" s="1">
        <f t="shared" si="1530"/>
        <v>20</v>
      </c>
    </row>
    <row r="3991" spans="1:16" x14ac:dyDescent="0.55000000000000004">
      <c r="A3991" s="1">
        <f>値貼り付け用シート!F176</f>
        <v>9</v>
      </c>
      <c r="B3991" s="1">
        <f>値貼り付け用シート!G176</f>
        <v>13</v>
      </c>
      <c r="C3991" s="1">
        <v>6</v>
      </c>
      <c r="D3991" s="1">
        <f>IF(OR(ISBLANK(値貼り付け用シート!M176),値貼り付け用シート!M176&gt;9990),NA(),値貼り付け用シート!M176)</f>
        <v>13</v>
      </c>
      <c r="E3991" s="1">
        <f t="shared" si="1547"/>
        <v>13</v>
      </c>
      <c r="F3991" s="1">
        <f t="shared" si="1528"/>
        <v>146</v>
      </c>
      <c r="G3991" s="1">
        <f t="shared" si="1529"/>
        <v>8</v>
      </c>
      <c r="H3991" s="1">
        <f t="shared" si="1530"/>
        <v>18</v>
      </c>
    </row>
    <row r="3992" spans="1:16" x14ac:dyDescent="0.55000000000000004">
      <c r="A3992" s="1">
        <f>値貼り付け用シート!F176</f>
        <v>9</v>
      </c>
      <c r="B3992" s="1">
        <f>値貼り付け用シート!G176</f>
        <v>13</v>
      </c>
      <c r="C3992" s="1">
        <v>7</v>
      </c>
      <c r="D3992" s="1">
        <f>IF(OR(ISBLANK(値貼り付け用シート!N176),値貼り付け用シート!N176&gt;9990),NA(),値貼り付け用シート!N176)</f>
        <v>9</v>
      </c>
      <c r="E3992" s="1">
        <f t="shared" si="1547"/>
        <v>9</v>
      </c>
      <c r="F3992" s="1">
        <f t="shared" si="1528"/>
        <v>132</v>
      </c>
      <c r="G3992" s="1">
        <f t="shared" si="1529"/>
        <v>8</v>
      </c>
      <c r="H3992" s="1">
        <f t="shared" si="1530"/>
        <v>17</v>
      </c>
    </row>
    <row r="3993" spans="1:16" x14ac:dyDescent="0.55000000000000004">
      <c r="A3993" s="1">
        <f>値貼り付け用シート!F176</f>
        <v>9</v>
      </c>
      <c r="B3993" s="1">
        <f>値貼り付け用シート!G176</f>
        <v>13</v>
      </c>
      <c r="C3993" s="1">
        <v>8</v>
      </c>
      <c r="D3993" s="1">
        <f>IF(OR(ISBLANK(値貼り付け用シート!O176),値貼り付け用シート!O176&gt;9990),NA(),値貼り付け用シート!O176)</f>
        <v>15</v>
      </c>
      <c r="E3993" s="1">
        <f t="shared" si="1547"/>
        <v>15</v>
      </c>
      <c r="F3993" s="1">
        <f t="shared" si="1528"/>
        <v>125</v>
      </c>
      <c r="G3993" s="1">
        <f t="shared" si="1529"/>
        <v>8</v>
      </c>
      <c r="H3993" s="1">
        <f t="shared" si="1530"/>
        <v>16</v>
      </c>
    </row>
    <row r="3994" spans="1:16" x14ac:dyDescent="0.55000000000000004">
      <c r="A3994" s="1">
        <f>値貼り付け用シート!F176</f>
        <v>9</v>
      </c>
      <c r="B3994" s="1">
        <f>値貼り付け用シート!G176</f>
        <v>13</v>
      </c>
      <c r="C3994" s="1">
        <v>9</v>
      </c>
      <c r="D3994" s="1">
        <f>IF(OR(ISBLANK(値貼り付け用シート!P176),値貼り付け用シート!P176&gt;9990),NA(),値貼り付け用シート!P176)</f>
        <v>25</v>
      </c>
      <c r="E3994" s="1">
        <f t="shared" si="1547"/>
        <v>25</v>
      </c>
      <c r="F3994" s="1">
        <f t="shared" si="1528"/>
        <v>128</v>
      </c>
      <c r="G3994" s="1">
        <f t="shared" si="1529"/>
        <v>8</v>
      </c>
      <c r="H3994" s="1">
        <f t="shared" si="1530"/>
        <v>16</v>
      </c>
    </row>
    <row r="3995" spans="1:16" x14ac:dyDescent="0.55000000000000004">
      <c r="A3995" s="1">
        <f>値貼り付け用シート!F176</f>
        <v>9</v>
      </c>
      <c r="B3995" s="1">
        <f>値貼り付け用シート!G176</f>
        <v>13</v>
      </c>
      <c r="C3995" s="1">
        <v>10</v>
      </c>
      <c r="D3995" s="1">
        <f>IF(OR(ISBLANK(値貼り付け用シート!Q176),値貼り付け用シート!Q176&gt;9990),NA(),値貼り付け用シート!Q176)</f>
        <v>36</v>
      </c>
      <c r="E3995" s="1">
        <f t="shared" si="1547"/>
        <v>36</v>
      </c>
      <c r="F3995" s="1">
        <f t="shared" ref="F3995:F4058" si="1556">SUM(E3988:E3995)</f>
        <v>144</v>
      </c>
      <c r="G3995" s="1">
        <f t="shared" ref="G3995:G4058" si="1557">COUNT(D3988:D3995)</f>
        <v>8</v>
      </c>
      <c r="H3995" s="1">
        <f t="shared" ref="H3995:H4058" si="1558">IF(G3995&gt;=6,ROUND(F3995/G3995,0),NA())</f>
        <v>18</v>
      </c>
    </row>
    <row r="3996" spans="1:16" x14ac:dyDescent="0.55000000000000004">
      <c r="A3996" s="1">
        <f>値貼り付け用シート!F176</f>
        <v>9</v>
      </c>
      <c r="B3996" s="1">
        <f>値貼り付け用シート!G176</f>
        <v>13</v>
      </c>
      <c r="C3996" s="1">
        <v>11</v>
      </c>
      <c r="D3996" s="1" t="e">
        <f>IF(OR(ISBLANK(値貼り付け用シート!R176),値貼り付け用シート!R176&gt;9990),NA(),値貼り付け用シート!R176)</f>
        <v>#N/A</v>
      </c>
      <c r="E3996" s="1">
        <f t="shared" si="1547"/>
        <v>0</v>
      </c>
      <c r="F3996" s="1">
        <f t="shared" si="1556"/>
        <v>127</v>
      </c>
      <c r="G3996" s="1">
        <f t="shared" si="1557"/>
        <v>7</v>
      </c>
      <c r="H3996" s="1">
        <f t="shared" si="1558"/>
        <v>18</v>
      </c>
    </row>
    <row r="3997" spans="1:16" x14ac:dyDescent="0.55000000000000004">
      <c r="A3997" s="1">
        <f>値貼り付け用シート!F176</f>
        <v>9</v>
      </c>
      <c r="B3997" s="1">
        <f>値貼り付け用シート!G176</f>
        <v>13</v>
      </c>
      <c r="C3997" s="1">
        <v>12</v>
      </c>
      <c r="D3997" s="1">
        <f>IF(OR(ISBLANK(値貼り付け用シート!S176),値貼り付け用シート!S176&gt;9990),NA(),値貼り付け用シート!S176)</f>
        <v>53</v>
      </c>
      <c r="E3997" s="1">
        <f t="shared" si="1547"/>
        <v>53</v>
      </c>
      <c r="F3997" s="1">
        <f t="shared" si="1556"/>
        <v>165</v>
      </c>
      <c r="G3997" s="1">
        <f t="shared" si="1557"/>
        <v>7</v>
      </c>
      <c r="H3997" s="1">
        <f t="shared" si="1558"/>
        <v>24</v>
      </c>
    </row>
    <row r="3998" spans="1:16" x14ac:dyDescent="0.55000000000000004">
      <c r="A3998" s="1">
        <f>値貼り付け用シート!F176</f>
        <v>9</v>
      </c>
      <c r="B3998" s="1">
        <f>値貼り付け用シート!G176</f>
        <v>13</v>
      </c>
      <c r="C3998" s="1">
        <v>13</v>
      </c>
      <c r="D3998" s="1">
        <f>IF(OR(ISBLANK(値貼り付け用シート!T176),値貼り付け用シート!T176&gt;9990),NA(),値貼り付け用シート!T176)</f>
        <v>70</v>
      </c>
      <c r="E3998" s="1">
        <f t="shared" si="1547"/>
        <v>70</v>
      </c>
      <c r="F3998" s="1">
        <f t="shared" si="1556"/>
        <v>221</v>
      </c>
      <c r="G3998" s="1">
        <f t="shared" si="1557"/>
        <v>7</v>
      </c>
      <c r="H3998" s="1">
        <f t="shared" si="1558"/>
        <v>32</v>
      </c>
    </row>
    <row r="3999" spans="1:16" x14ac:dyDescent="0.55000000000000004">
      <c r="A3999" s="1">
        <f>値貼り付け用シート!F176</f>
        <v>9</v>
      </c>
      <c r="B3999" s="1">
        <f>値貼り付け用シート!G176</f>
        <v>13</v>
      </c>
      <c r="C3999" s="1">
        <v>14</v>
      </c>
      <c r="D3999" s="1">
        <f>IF(OR(ISBLANK(値貼り付け用シート!U176),値貼り付け用シート!U176&gt;9990),NA(),値貼り付け用シート!U176)</f>
        <v>67</v>
      </c>
      <c r="E3999" s="1">
        <f t="shared" si="1547"/>
        <v>67</v>
      </c>
      <c r="F3999" s="1">
        <f t="shared" si="1556"/>
        <v>275</v>
      </c>
      <c r="G3999" s="1">
        <f t="shared" si="1557"/>
        <v>7</v>
      </c>
      <c r="H3999" s="1">
        <f t="shared" si="1558"/>
        <v>39</v>
      </c>
    </row>
    <row r="4000" spans="1:16" x14ac:dyDescent="0.55000000000000004">
      <c r="A4000" s="1">
        <f>値貼り付け用シート!F176</f>
        <v>9</v>
      </c>
      <c r="B4000" s="1">
        <f>値貼り付け用シート!G176</f>
        <v>13</v>
      </c>
      <c r="C4000" s="1">
        <v>15</v>
      </c>
      <c r="D4000" s="1">
        <f>IF(OR(ISBLANK(値貼り付け用シート!V176),値貼り付け用シート!V176&gt;9990),NA(),値貼り付け用シート!V176)</f>
        <v>51</v>
      </c>
      <c r="E4000" s="1">
        <f t="shared" si="1547"/>
        <v>51</v>
      </c>
      <c r="F4000" s="1">
        <f t="shared" si="1556"/>
        <v>317</v>
      </c>
      <c r="G4000" s="1">
        <f t="shared" si="1557"/>
        <v>7</v>
      </c>
      <c r="H4000" s="1">
        <f t="shared" si="1558"/>
        <v>45</v>
      </c>
    </row>
    <row r="4001" spans="1:16" x14ac:dyDescent="0.55000000000000004">
      <c r="A4001" s="1">
        <f>値貼り付け用シート!F176</f>
        <v>9</v>
      </c>
      <c r="B4001" s="1">
        <f>値貼り付け用シート!G176</f>
        <v>13</v>
      </c>
      <c r="C4001" s="1">
        <v>16</v>
      </c>
      <c r="D4001" s="1">
        <f>IF(OR(ISBLANK(値貼り付け用シート!W176),値貼り付け用シート!W176&gt;9990),NA(),値貼り付け用シート!W176)</f>
        <v>44</v>
      </c>
      <c r="E4001" s="1">
        <f t="shared" si="1547"/>
        <v>44</v>
      </c>
      <c r="F4001" s="1">
        <f t="shared" si="1556"/>
        <v>346</v>
      </c>
      <c r="G4001" s="1">
        <f t="shared" si="1557"/>
        <v>7</v>
      </c>
      <c r="H4001" s="1">
        <f t="shared" si="1558"/>
        <v>49</v>
      </c>
    </row>
    <row r="4002" spans="1:16" x14ac:dyDescent="0.55000000000000004">
      <c r="A4002" s="1">
        <f>値貼り付け用シート!F176</f>
        <v>9</v>
      </c>
      <c r="B4002" s="1">
        <f>値貼り付け用シート!G176</f>
        <v>13</v>
      </c>
      <c r="C4002" s="1">
        <v>17</v>
      </c>
      <c r="D4002" s="1">
        <f>IF(OR(ISBLANK(値貼り付け用シート!X176),値貼り付け用シート!X176&gt;9990),NA(),値貼り付け用シート!X176)</f>
        <v>58</v>
      </c>
      <c r="E4002" s="1">
        <f t="shared" si="1547"/>
        <v>58</v>
      </c>
      <c r="F4002" s="1">
        <f t="shared" si="1556"/>
        <v>379</v>
      </c>
      <c r="G4002" s="1">
        <f t="shared" si="1557"/>
        <v>7</v>
      </c>
      <c r="H4002" s="1">
        <f t="shared" si="1558"/>
        <v>54</v>
      </c>
    </row>
    <row r="4003" spans="1:16" x14ac:dyDescent="0.55000000000000004">
      <c r="A4003" s="1">
        <f>値貼り付け用シート!F176</f>
        <v>9</v>
      </c>
      <c r="B4003" s="1">
        <f>値貼り付け用シート!G176</f>
        <v>13</v>
      </c>
      <c r="C4003" s="1">
        <v>18</v>
      </c>
      <c r="D4003" s="1">
        <f>IF(OR(ISBLANK(値貼り付け用シート!Y176),値貼り付け用シート!Y176&gt;9990),NA(),値貼り付け用シート!Y176)</f>
        <v>71</v>
      </c>
      <c r="E4003" s="1">
        <f t="shared" si="1547"/>
        <v>71</v>
      </c>
      <c r="F4003" s="1">
        <f t="shared" si="1556"/>
        <v>414</v>
      </c>
      <c r="G4003" s="1">
        <f t="shared" si="1557"/>
        <v>7</v>
      </c>
      <c r="H4003" s="1">
        <f t="shared" si="1558"/>
        <v>59</v>
      </c>
    </row>
    <row r="4004" spans="1:16" x14ac:dyDescent="0.55000000000000004">
      <c r="A4004" s="1">
        <f>値貼り付け用シート!F176</f>
        <v>9</v>
      </c>
      <c r="B4004" s="1">
        <f>値貼り付け用シート!G176</f>
        <v>13</v>
      </c>
      <c r="C4004" s="1">
        <v>19</v>
      </c>
      <c r="D4004" s="1">
        <f>IF(OR(ISBLANK(値貼り付け用シート!Z176),値貼り付け用シート!Z176&gt;9990),NA(),値貼り付け用シート!Z176)</f>
        <v>44</v>
      </c>
      <c r="E4004" s="1">
        <f t="shared" si="1547"/>
        <v>44</v>
      </c>
      <c r="F4004" s="1">
        <f t="shared" si="1556"/>
        <v>458</v>
      </c>
      <c r="G4004" s="1">
        <f t="shared" si="1557"/>
        <v>8</v>
      </c>
      <c r="H4004" s="1">
        <f t="shared" si="1558"/>
        <v>57</v>
      </c>
    </row>
    <row r="4005" spans="1:16" x14ac:dyDescent="0.55000000000000004">
      <c r="A4005" s="1">
        <f>値貼り付け用シート!F176</f>
        <v>9</v>
      </c>
      <c r="B4005" s="1">
        <f>値貼り付け用シート!G176</f>
        <v>13</v>
      </c>
      <c r="C4005" s="1">
        <v>20</v>
      </c>
      <c r="D4005" s="1">
        <f>IF(OR(ISBLANK(値貼り付け用シート!AA176),値貼り付け用シート!AA176&gt;9990),NA(),値貼り付け用シート!AA176)</f>
        <v>14</v>
      </c>
      <c r="E4005" s="1">
        <f t="shared" si="1547"/>
        <v>14</v>
      </c>
      <c r="F4005" s="1">
        <f t="shared" si="1556"/>
        <v>419</v>
      </c>
      <c r="G4005" s="1">
        <f t="shared" si="1557"/>
        <v>8</v>
      </c>
      <c r="H4005" s="1">
        <f t="shared" si="1558"/>
        <v>52</v>
      </c>
    </row>
    <row r="4006" spans="1:16" x14ac:dyDescent="0.55000000000000004">
      <c r="A4006" s="1">
        <f>値貼り付け用シート!F176</f>
        <v>9</v>
      </c>
      <c r="B4006" s="1">
        <f>値貼り付け用シート!G176</f>
        <v>13</v>
      </c>
      <c r="C4006" s="1">
        <v>21</v>
      </c>
      <c r="D4006" s="1">
        <f>IF(OR(ISBLANK(値貼り付け用シート!AB176),値貼り付け用シート!AB176&gt;9990),NA(),値貼り付け用シート!AB176)</f>
        <v>20</v>
      </c>
      <c r="E4006" s="1">
        <f t="shared" si="1547"/>
        <v>20</v>
      </c>
      <c r="F4006" s="1">
        <f t="shared" si="1556"/>
        <v>369</v>
      </c>
      <c r="G4006" s="1">
        <f t="shared" si="1557"/>
        <v>8</v>
      </c>
      <c r="H4006" s="1">
        <f t="shared" si="1558"/>
        <v>46</v>
      </c>
    </row>
    <row r="4007" spans="1:16" x14ac:dyDescent="0.55000000000000004">
      <c r="A4007" s="1">
        <f>値貼り付け用シート!F176</f>
        <v>9</v>
      </c>
      <c r="B4007" s="1">
        <f>値貼り付け用シート!G176</f>
        <v>13</v>
      </c>
      <c r="C4007" s="1">
        <v>22</v>
      </c>
      <c r="D4007" s="1">
        <f>IF(OR(ISBLANK(値貼り付け用シート!AC176),値貼り付け用シート!AC176&gt;9990),NA(),値貼り付け用シート!AC176)</f>
        <v>22</v>
      </c>
      <c r="E4007" s="1">
        <f t="shared" si="1547"/>
        <v>22</v>
      </c>
      <c r="F4007" s="1">
        <f t="shared" si="1556"/>
        <v>324</v>
      </c>
      <c r="G4007" s="1">
        <f t="shared" si="1557"/>
        <v>8</v>
      </c>
      <c r="H4007" s="1">
        <f t="shared" si="1558"/>
        <v>41</v>
      </c>
    </row>
    <row r="4008" spans="1:16" x14ac:dyDescent="0.55000000000000004">
      <c r="A4008" s="1">
        <f>値貼り付け用シート!F176</f>
        <v>9</v>
      </c>
      <c r="B4008" s="1">
        <f>値貼り付け用シート!G176</f>
        <v>13</v>
      </c>
      <c r="C4008" s="1">
        <v>23</v>
      </c>
      <c r="D4008" s="1">
        <f>IF(OR(ISBLANK(値貼り付け用シート!AD176),値貼り付け用シート!AD176&gt;9990),NA(),値貼り付け用シート!AD176)</f>
        <v>14</v>
      </c>
      <c r="E4008" s="1">
        <f t="shared" si="1547"/>
        <v>14</v>
      </c>
      <c r="F4008" s="1">
        <f t="shared" si="1556"/>
        <v>287</v>
      </c>
      <c r="G4008" s="1">
        <f t="shared" si="1557"/>
        <v>8</v>
      </c>
      <c r="H4008" s="1">
        <f t="shared" si="1558"/>
        <v>36</v>
      </c>
    </row>
    <row r="4009" spans="1:16" x14ac:dyDescent="0.55000000000000004">
      <c r="A4009" s="1">
        <f>値貼り付け用シート!F176</f>
        <v>9</v>
      </c>
      <c r="B4009" s="1">
        <f>値貼り付け用シート!G176</f>
        <v>13</v>
      </c>
      <c r="C4009" s="1">
        <v>24</v>
      </c>
      <c r="D4009" s="1">
        <f>IF(OR(ISBLANK(値貼り付け用シート!AE176),値貼り付け用シート!AE176&gt;9990),NA(),値貼り付け用シート!AE176)</f>
        <v>12</v>
      </c>
      <c r="E4009" s="1">
        <f t="shared" si="1547"/>
        <v>12</v>
      </c>
      <c r="F4009" s="1">
        <f t="shared" si="1556"/>
        <v>255</v>
      </c>
      <c r="G4009" s="1">
        <f t="shared" si="1557"/>
        <v>8</v>
      </c>
      <c r="H4009" s="1">
        <f t="shared" si="1558"/>
        <v>32</v>
      </c>
    </row>
    <row r="4010" spans="1:16" x14ac:dyDescent="0.55000000000000004">
      <c r="A4010" s="1">
        <f>値貼り付け用シート!F177</f>
        <v>9</v>
      </c>
      <c r="B4010" s="1">
        <f>値貼り付け用シート!G177</f>
        <v>14</v>
      </c>
      <c r="C4010" s="1">
        <v>1</v>
      </c>
      <c r="D4010" s="1">
        <f>IF(OR(ISBLANK(値貼り付け用シート!H177),値貼り付け用シート!H177&gt;9990),NA(),値貼り付け用シート!H177)</f>
        <v>9</v>
      </c>
      <c r="E4010" s="1">
        <f t="shared" si="1547"/>
        <v>9</v>
      </c>
      <c r="F4010" s="1">
        <f t="shared" si="1556"/>
        <v>206</v>
      </c>
      <c r="G4010" s="1">
        <f t="shared" si="1557"/>
        <v>8</v>
      </c>
      <c r="H4010" s="1">
        <f t="shared" si="1558"/>
        <v>26</v>
      </c>
      <c r="I4010" s="1">
        <f t="shared" ref="I4010" si="1559">COUNT(D4010:D4033)</f>
        <v>24</v>
      </c>
      <c r="J4010" s="1">
        <f t="shared" ref="J4010" si="1560">COUNT(H4010:H4033)</f>
        <v>24</v>
      </c>
      <c r="K4010" s="1">
        <f t="shared" ref="K4010" si="1561">IF(AND(I4010&gt;=20,J4010&gt;=20),0,1)</f>
        <v>0</v>
      </c>
      <c r="L4010" s="1">
        <f t="shared" ref="L4010" si="1562">IF(K4010=0,MAX(H4010:H4033),NA())</f>
        <v>26</v>
      </c>
      <c r="M4010" s="1">
        <f t="shared" ref="M4010" si="1563">IF(K4010=0,IF(L4010&lt;=70,1,0),NA())</f>
        <v>1</v>
      </c>
      <c r="N4010" s="1">
        <f t="shared" ref="N4010" si="1564">IF(COUNTIF(D4010:D4033,NA())=24,NA(),MAX(E4010:E4033))</f>
        <v>26</v>
      </c>
      <c r="O4010" s="1">
        <f t="shared" ref="O4010" si="1565">IF(COUNTIF(D4015:D4029,NA())=15,NA(),MAX(E4015:E4029))</f>
        <v>26</v>
      </c>
      <c r="P4010" s="1">
        <f t="shared" ref="P4010" si="1566">COUNTIF(D4010:D4033,"&gt;=120")</f>
        <v>0</v>
      </c>
    </row>
    <row r="4011" spans="1:16" x14ac:dyDescent="0.55000000000000004">
      <c r="A4011" s="1">
        <f>値貼り付け用シート!F177</f>
        <v>9</v>
      </c>
      <c r="B4011" s="1">
        <f>値貼り付け用シート!G177</f>
        <v>14</v>
      </c>
      <c r="C4011" s="1">
        <v>2</v>
      </c>
      <c r="D4011" s="1">
        <f>IF(OR(ISBLANK(値貼り付け用シート!I177),値貼り付け用シート!I177&gt;9990),NA(),値貼り付け用シート!I177)</f>
        <v>7</v>
      </c>
      <c r="E4011" s="1">
        <f t="shared" si="1547"/>
        <v>7</v>
      </c>
      <c r="F4011" s="1">
        <f t="shared" si="1556"/>
        <v>142</v>
      </c>
      <c r="G4011" s="1">
        <f t="shared" si="1557"/>
        <v>8</v>
      </c>
      <c r="H4011" s="1">
        <f t="shared" si="1558"/>
        <v>18</v>
      </c>
    </row>
    <row r="4012" spans="1:16" x14ac:dyDescent="0.55000000000000004">
      <c r="A4012" s="1">
        <f>値貼り付け用シート!F177</f>
        <v>9</v>
      </c>
      <c r="B4012" s="1">
        <f>値貼り付け用シート!G177</f>
        <v>14</v>
      </c>
      <c r="C4012" s="1">
        <v>3</v>
      </c>
      <c r="D4012" s="1">
        <f>IF(OR(ISBLANK(値貼り付け用シート!J177),値貼り付け用シート!J177&gt;9990),NA(),値貼り付け用シート!J177)</f>
        <v>8</v>
      </c>
      <c r="E4012" s="1">
        <f t="shared" si="1547"/>
        <v>8</v>
      </c>
      <c r="F4012" s="1">
        <f t="shared" si="1556"/>
        <v>106</v>
      </c>
      <c r="G4012" s="1">
        <f t="shared" si="1557"/>
        <v>8</v>
      </c>
      <c r="H4012" s="1">
        <f t="shared" si="1558"/>
        <v>13</v>
      </c>
    </row>
    <row r="4013" spans="1:16" x14ac:dyDescent="0.55000000000000004">
      <c r="A4013" s="1">
        <f>値貼り付け用シート!F177</f>
        <v>9</v>
      </c>
      <c r="B4013" s="1">
        <f>値貼り付け用シート!G177</f>
        <v>14</v>
      </c>
      <c r="C4013" s="1">
        <v>4</v>
      </c>
      <c r="D4013" s="1">
        <f>IF(OR(ISBLANK(値貼り付け用シート!K177),値貼り付け用シート!K177&gt;9990),NA(),値貼り付け用シート!K177)</f>
        <v>7</v>
      </c>
      <c r="E4013" s="1">
        <f t="shared" si="1547"/>
        <v>7</v>
      </c>
      <c r="F4013" s="1">
        <f t="shared" si="1556"/>
        <v>99</v>
      </c>
      <c r="G4013" s="1">
        <f t="shared" si="1557"/>
        <v>8</v>
      </c>
      <c r="H4013" s="1">
        <f t="shared" si="1558"/>
        <v>12</v>
      </c>
    </row>
    <row r="4014" spans="1:16" x14ac:dyDescent="0.55000000000000004">
      <c r="A4014" s="1">
        <f>値貼り付け用シート!F177</f>
        <v>9</v>
      </c>
      <c r="B4014" s="1">
        <f>値貼り付け用シート!G177</f>
        <v>14</v>
      </c>
      <c r="C4014" s="1">
        <v>5</v>
      </c>
      <c r="D4014" s="1">
        <f>IF(OR(ISBLANK(値貼り付け用シート!L177),値貼り付け用シート!L177&gt;9990),NA(),値貼り付け用シート!L177)</f>
        <v>6</v>
      </c>
      <c r="E4014" s="1">
        <f t="shared" si="1547"/>
        <v>6</v>
      </c>
      <c r="F4014" s="1">
        <f t="shared" si="1556"/>
        <v>85</v>
      </c>
      <c r="G4014" s="1">
        <f t="shared" si="1557"/>
        <v>8</v>
      </c>
      <c r="H4014" s="1">
        <f t="shared" si="1558"/>
        <v>11</v>
      </c>
    </row>
    <row r="4015" spans="1:16" x14ac:dyDescent="0.55000000000000004">
      <c r="A4015" s="1">
        <f>値貼り付け用シート!F177</f>
        <v>9</v>
      </c>
      <c r="B4015" s="1">
        <f>値貼り付け用シート!G177</f>
        <v>14</v>
      </c>
      <c r="C4015" s="1">
        <v>6</v>
      </c>
      <c r="D4015" s="1">
        <f>IF(OR(ISBLANK(値貼り付け用シート!M177),値貼り付け用シート!M177&gt;9990),NA(),値貼り付け用シート!M177)</f>
        <v>4</v>
      </c>
      <c r="E4015" s="1">
        <f t="shared" si="1547"/>
        <v>4</v>
      </c>
      <c r="F4015" s="1">
        <f t="shared" si="1556"/>
        <v>67</v>
      </c>
      <c r="G4015" s="1">
        <f t="shared" si="1557"/>
        <v>8</v>
      </c>
      <c r="H4015" s="1">
        <f t="shared" si="1558"/>
        <v>8</v>
      </c>
    </row>
    <row r="4016" spans="1:16" x14ac:dyDescent="0.55000000000000004">
      <c r="A4016" s="1">
        <f>値貼り付け用シート!F177</f>
        <v>9</v>
      </c>
      <c r="B4016" s="1">
        <f>値貼り付け用シート!G177</f>
        <v>14</v>
      </c>
      <c r="C4016" s="1">
        <v>7</v>
      </c>
      <c r="D4016" s="1">
        <f>IF(OR(ISBLANK(値貼り付け用シート!N177),値貼り付け用シート!N177&gt;9990),NA(),値貼り付け用シート!N177)</f>
        <v>4</v>
      </c>
      <c r="E4016" s="1">
        <f t="shared" si="1547"/>
        <v>4</v>
      </c>
      <c r="F4016" s="1">
        <f t="shared" si="1556"/>
        <v>57</v>
      </c>
      <c r="G4016" s="1">
        <f t="shared" si="1557"/>
        <v>8</v>
      </c>
      <c r="H4016" s="1">
        <f t="shared" si="1558"/>
        <v>7</v>
      </c>
    </row>
    <row r="4017" spans="1:8" x14ac:dyDescent="0.55000000000000004">
      <c r="A4017" s="1">
        <f>値貼り付け用シート!F177</f>
        <v>9</v>
      </c>
      <c r="B4017" s="1">
        <f>値貼り付け用シート!G177</f>
        <v>14</v>
      </c>
      <c r="C4017" s="1">
        <v>8</v>
      </c>
      <c r="D4017" s="1">
        <f>IF(OR(ISBLANK(値貼り付け用シート!O177),値貼り付け用シート!O177&gt;9990),NA(),値貼り付け用シート!O177)</f>
        <v>9</v>
      </c>
      <c r="E4017" s="1">
        <f t="shared" si="1547"/>
        <v>9</v>
      </c>
      <c r="F4017" s="1">
        <f t="shared" si="1556"/>
        <v>54</v>
      </c>
      <c r="G4017" s="1">
        <f t="shared" si="1557"/>
        <v>8</v>
      </c>
      <c r="H4017" s="1">
        <f t="shared" si="1558"/>
        <v>7</v>
      </c>
    </row>
    <row r="4018" spans="1:8" x14ac:dyDescent="0.55000000000000004">
      <c r="A4018" s="1">
        <f>値貼り付け用シート!F177</f>
        <v>9</v>
      </c>
      <c r="B4018" s="1">
        <f>値貼り付け用シート!G177</f>
        <v>14</v>
      </c>
      <c r="C4018" s="1">
        <v>9</v>
      </c>
      <c r="D4018" s="1">
        <f>IF(OR(ISBLANK(値貼り付け用シート!P177),値貼り付け用シート!P177&gt;9990),NA(),値貼り付け用シート!P177)</f>
        <v>10</v>
      </c>
      <c r="E4018" s="1">
        <f t="shared" si="1547"/>
        <v>10</v>
      </c>
      <c r="F4018" s="1">
        <f t="shared" si="1556"/>
        <v>55</v>
      </c>
      <c r="G4018" s="1">
        <f t="shared" si="1557"/>
        <v>8</v>
      </c>
      <c r="H4018" s="1">
        <f t="shared" si="1558"/>
        <v>7</v>
      </c>
    </row>
    <row r="4019" spans="1:8" x14ac:dyDescent="0.55000000000000004">
      <c r="A4019" s="1">
        <f>値貼り付け用シート!F177</f>
        <v>9</v>
      </c>
      <c r="B4019" s="1">
        <f>値貼り付け用シート!G177</f>
        <v>14</v>
      </c>
      <c r="C4019" s="1">
        <v>10</v>
      </c>
      <c r="D4019" s="1">
        <f>IF(OR(ISBLANK(値貼り付け用シート!Q177),値貼り付け用シート!Q177&gt;9990),NA(),値貼り付け用シート!Q177)</f>
        <v>14</v>
      </c>
      <c r="E4019" s="1">
        <f t="shared" si="1547"/>
        <v>14</v>
      </c>
      <c r="F4019" s="1">
        <f t="shared" si="1556"/>
        <v>62</v>
      </c>
      <c r="G4019" s="1">
        <f t="shared" si="1557"/>
        <v>8</v>
      </c>
      <c r="H4019" s="1">
        <f t="shared" si="1558"/>
        <v>8</v>
      </c>
    </row>
    <row r="4020" spans="1:8" x14ac:dyDescent="0.55000000000000004">
      <c r="A4020" s="1">
        <f>値貼り付け用シート!F177</f>
        <v>9</v>
      </c>
      <c r="B4020" s="1">
        <f>値貼り付け用シート!G177</f>
        <v>14</v>
      </c>
      <c r="C4020" s="1">
        <v>11</v>
      </c>
      <c r="D4020" s="1">
        <f>IF(OR(ISBLANK(値貼り付け用シート!R177),値貼り付け用シート!R177&gt;9990),NA(),値貼り付け用シート!R177)</f>
        <v>19</v>
      </c>
      <c r="E4020" s="1">
        <f t="shared" si="1547"/>
        <v>19</v>
      </c>
      <c r="F4020" s="1">
        <f t="shared" si="1556"/>
        <v>73</v>
      </c>
      <c r="G4020" s="1">
        <f t="shared" si="1557"/>
        <v>8</v>
      </c>
      <c r="H4020" s="1">
        <f t="shared" si="1558"/>
        <v>9</v>
      </c>
    </row>
    <row r="4021" spans="1:8" x14ac:dyDescent="0.55000000000000004">
      <c r="A4021" s="1">
        <f>値貼り付け用シート!F177</f>
        <v>9</v>
      </c>
      <c r="B4021" s="1">
        <f>値貼り付け用シート!G177</f>
        <v>14</v>
      </c>
      <c r="C4021" s="1">
        <v>12</v>
      </c>
      <c r="D4021" s="1">
        <f>IF(OR(ISBLANK(値貼り付け用シート!S177),値貼り付け用シート!S177&gt;9990),NA(),値貼り付け用シート!S177)</f>
        <v>19</v>
      </c>
      <c r="E4021" s="1">
        <f t="shared" si="1547"/>
        <v>19</v>
      </c>
      <c r="F4021" s="1">
        <f t="shared" si="1556"/>
        <v>85</v>
      </c>
      <c r="G4021" s="1">
        <f t="shared" si="1557"/>
        <v>8</v>
      </c>
      <c r="H4021" s="1">
        <f t="shared" si="1558"/>
        <v>11</v>
      </c>
    </row>
    <row r="4022" spans="1:8" x14ac:dyDescent="0.55000000000000004">
      <c r="A4022" s="1">
        <f>値貼り付け用シート!F177</f>
        <v>9</v>
      </c>
      <c r="B4022" s="1">
        <f>値貼り付け用シート!G177</f>
        <v>14</v>
      </c>
      <c r="C4022" s="1">
        <v>13</v>
      </c>
      <c r="D4022" s="1">
        <f>IF(OR(ISBLANK(値貼り付け用シート!T177),値貼り付け用シート!T177&gt;9990),NA(),値貼り付け用シート!T177)</f>
        <v>26</v>
      </c>
      <c r="E4022" s="1">
        <f t="shared" si="1547"/>
        <v>26</v>
      </c>
      <c r="F4022" s="1">
        <f t="shared" si="1556"/>
        <v>105</v>
      </c>
      <c r="G4022" s="1">
        <f t="shared" si="1557"/>
        <v>8</v>
      </c>
      <c r="H4022" s="1">
        <f t="shared" si="1558"/>
        <v>13</v>
      </c>
    </row>
    <row r="4023" spans="1:8" x14ac:dyDescent="0.55000000000000004">
      <c r="A4023" s="1">
        <f>値貼り付け用シート!F177</f>
        <v>9</v>
      </c>
      <c r="B4023" s="1">
        <f>値貼り付け用シート!G177</f>
        <v>14</v>
      </c>
      <c r="C4023" s="1">
        <v>14</v>
      </c>
      <c r="D4023" s="1">
        <f>IF(OR(ISBLANK(値貼り付け用シート!U177),値貼り付け用シート!U177&gt;9990),NA(),値貼り付け用シート!U177)</f>
        <v>21</v>
      </c>
      <c r="E4023" s="1">
        <f t="shared" si="1547"/>
        <v>21</v>
      </c>
      <c r="F4023" s="1">
        <f t="shared" si="1556"/>
        <v>122</v>
      </c>
      <c r="G4023" s="1">
        <f t="shared" si="1557"/>
        <v>8</v>
      </c>
      <c r="H4023" s="1">
        <f t="shared" si="1558"/>
        <v>15</v>
      </c>
    </row>
    <row r="4024" spans="1:8" x14ac:dyDescent="0.55000000000000004">
      <c r="A4024" s="1">
        <f>値貼り付け用シート!F177</f>
        <v>9</v>
      </c>
      <c r="B4024" s="1">
        <f>値貼り付け用シート!G177</f>
        <v>14</v>
      </c>
      <c r="C4024" s="1">
        <v>15</v>
      </c>
      <c r="D4024" s="1">
        <f>IF(OR(ISBLANK(値貼り付け用シート!V177),値貼り付け用シート!V177&gt;9990),NA(),値貼り付け用シート!V177)</f>
        <v>21</v>
      </c>
      <c r="E4024" s="1">
        <f t="shared" si="1547"/>
        <v>21</v>
      </c>
      <c r="F4024" s="1">
        <f t="shared" si="1556"/>
        <v>139</v>
      </c>
      <c r="G4024" s="1">
        <f t="shared" si="1557"/>
        <v>8</v>
      </c>
      <c r="H4024" s="1">
        <f t="shared" si="1558"/>
        <v>17</v>
      </c>
    </row>
    <row r="4025" spans="1:8" x14ac:dyDescent="0.55000000000000004">
      <c r="A4025" s="1">
        <f>値貼り付け用シート!F177</f>
        <v>9</v>
      </c>
      <c r="B4025" s="1">
        <f>値貼り付け用シート!G177</f>
        <v>14</v>
      </c>
      <c r="C4025" s="1">
        <v>16</v>
      </c>
      <c r="D4025" s="1">
        <f>IF(OR(ISBLANK(値貼り付け用シート!W177),値貼り付け用シート!W177&gt;9990),NA(),値貼り付け用シート!W177)</f>
        <v>19</v>
      </c>
      <c r="E4025" s="1">
        <f t="shared" si="1547"/>
        <v>19</v>
      </c>
      <c r="F4025" s="1">
        <f t="shared" si="1556"/>
        <v>149</v>
      </c>
      <c r="G4025" s="1">
        <f t="shared" si="1557"/>
        <v>8</v>
      </c>
      <c r="H4025" s="1">
        <f t="shared" si="1558"/>
        <v>19</v>
      </c>
    </row>
    <row r="4026" spans="1:8" x14ac:dyDescent="0.55000000000000004">
      <c r="A4026" s="1">
        <f>値貼り付け用シート!F177</f>
        <v>9</v>
      </c>
      <c r="B4026" s="1">
        <f>値貼り付け用シート!G177</f>
        <v>14</v>
      </c>
      <c r="C4026" s="1">
        <v>17</v>
      </c>
      <c r="D4026" s="1">
        <f>IF(OR(ISBLANK(値貼り付け用シート!X177),値貼り付け用シート!X177&gt;9990),NA(),値貼り付け用シート!X177)</f>
        <v>17</v>
      </c>
      <c r="E4026" s="1">
        <f t="shared" si="1547"/>
        <v>17</v>
      </c>
      <c r="F4026" s="1">
        <f t="shared" si="1556"/>
        <v>156</v>
      </c>
      <c r="G4026" s="1">
        <f t="shared" si="1557"/>
        <v>8</v>
      </c>
      <c r="H4026" s="1">
        <f t="shared" si="1558"/>
        <v>20</v>
      </c>
    </row>
    <row r="4027" spans="1:8" x14ac:dyDescent="0.55000000000000004">
      <c r="A4027" s="1">
        <f>値貼り付け用シート!F177</f>
        <v>9</v>
      </c>
      <c r="B4027" s="1">
        <f>値貼り付け用シート!G177</f>
        <v>14</v>
      </c>
      <c r="C4027" s="1">
        <v>18</v>
      </c>
      <c r="D4027" s="1">
        <f>IF(OR(ISBLANK(値貼り付け用シート!Y177),値貼り付け用シート!Y177&gt;9990),NA(),値貼り付け用シート!Y177)</f>
        <v>20</v>
      </c>
      <c r="E4027" s="1">
        <f t="shared" si="1547"/>
        <v>20</v>
      </c>
      <c r="F4027" s="1">
        <f t="shared" si="1556"/>
        <v>162</v>
      </c>
      <c r="G4027" s="1">
        <f t="shared" si="1557"/>
        <v>8</v>
      </c>
      <c r="H4027" s="1">
        <f t="shared" si="1558"/>
        <v>20</v>
      </c>
    </row>
    <row r="4028" spans="1:8" x14ac:dyDescent="0.55000000000000004">
      <c r="A4028" s="1">
        <f>値貼り付け用シート!F177</f>
        <v>9</v>
      </c>
      <c r="B4028" s="1">
        <f>値貼り付け用シート!G177</f>
        <v>14</v>
      </c>
      <c r="C4028" s="1">
        <v>19</v>
      </c>
      <c r="D4028" s="1">
        <f>IF(OR(ISBLANK(値貼り付け用シート!Z177),値貼り付け用シート!Z177&gt;9990),NA(),値貼り付け用シート!Z177)</f>
        <v>12</v>
      </c>
      <c r="E4028" s="1">
        <f t="shared" si="1547"/>
        <v>12</v>
      </c>
      <c r="F4028" s="1">
        <f t="shared" si="1556"/>
        <v>155</v>
      </c>
      <c r="G4028" s="1">
        <f t="shared" si="1557"/>
        <v>8</v>
      </c>
      <c r="H4028" s="1">
        <f t="shared" si="1558"/>
        <v>19</v>
      </c>
    </row>
    <row r="4029" spans="1:8" x14ac:dyDescent="0.55000000000000004">
      <c r="A4029" s="1">
        <f>値貼り付け用シート!F177</f>
        <v>9</v>
      </c>
      <c r="B4029" s="1">
        <f>値貼り付け用シート!G177</f>
        <v>14</v>
      </c>
      <c r="C4029" s="1">
        <v>20</v>
      </c>
      <c r="D4029" s="1">
        <f>IF(OR(ISBLANK(値貼り付け用シート!AA177),値貼り付け用シート!AA177&gt;9990),NA(),値貼り付け用シート!AA177)</f>
        <v>15</v>
      </c>
      <c r="E4029" s="1">
        <f t="shared" si="1547"/>
        <v>15</v>
      </c>
      <c r="F4029" s="1">
        <f t="shared" si="1556"/>
        <v>151</v>
      </c>
      <c r="G4029" s="1">
        <f t="shared" si="1557"/>
        <v>8</v>
      </c>
      <c r="H4029" s="1">
        <f t="shared" si="1558"/>
        <v>19</v>
      </c>
    </row>
    <row r="4030" spans="1:8" x14ac:dyDescent="0.55000000000000004">
      <c r="A4030" s="1">
        <f>値貼り付け用シート!F177</f>
        <v>9</v>
      </c>
      <c r="B4030" s="1">
        <f>値貼り付け用シート!G177</f>
        <v>14</v>
      </c>
      <c r="C4030" s="1">
        <v>21</v>
      </c>
      <c r="D4030" s="1">
        <f>IF(OR(ISBLANK(値貼り付け用シート!AB177),値貼り付け用シート!AB177&gt;9990),NA(),値貼り付け用シート!AB177)</f>
        <v>14</v>
      </c>
      <c r="E4030" s="1">
        <f t="shared" si="1547"/>
        <v>14</v>
      </c>
      <c r="F4030" s="1">
        <f t="shared" si="1556"/>
        <v>139</v>
      </c>
      <c r="G4030" s="1">
        <f t="shared" si="1557"/>
        <v>8</v>
      </c>
      <c r="H4030" s="1">
        <f t="shared" si="1558"/>
        <v>17</v>
      </c>
    </row>
    <row r="4031" spans="1:8" x14ac:dyDescent="0.55000000000000004">
      <c r="A4031" s="1">
        <f>値貼り付け用シート!F177</f>
        <v>9</v>
      </c>
      <c r="B4031" s="1">
        <f>値貼り付け用シート!G177</f>
        <v>14</v>
      </c>
      <c r="C4031" s="1">
        <v>22</v>
      </c>
      <c r="D4031" s="1">
        <f>IF(OR(ISBLANK(値貼り付け用シート!AC177),値貼り付け用シート!AC177&gt;9990),NA(),値貼り付け用シート!AC177)</f>
        <v>14</v>
      </c>
      <c r="E4031" s="1">
        <f t="shared" si="1547"/>
        <v>14</v>
      </c>
      <c r="F4031" s="1">
        <f t="shared" si="1556"/>
        <v>132</v>
      </c>
      <c r="G4031" s="1">
        <f t="shared" si="1557"/>
        <v>8</v>
      </c>
      <c r="H4031" s="1">
        <f t="shared" si="1558"/>
        <v>17</v>
      </c>
    </row>
    <row r="4032" spans="1:8" x14ac:dyDescent="0.55000000000000004">
      <c r="A4032" s="1">
        <f>値貼り付け用シート!F177</f>
        <v>9</v>
      </c>
      <c r="B4032" s="1">
        <f>値貼り付け用シート!G177</f>
        <v>14</v>
      </c>
      <c r="C4032" s="1">
        <v>23</v>
      </c>
      <c r="D4032" s="1">
        <f>IF(OR(ISBLANK(値貼り付け用シート!AD177),値貼り付け用シート!AD177&gt;9990),NA(),値貼り付け用シート!AD177)</f>
        <v>15</v>
      </c>
      <c r="E4032" s="1">
        <f t="shared" si="1547"/>
        <v>15</v>
      </c>
      <c r="F4032" s="1">
        <f t="shared" si="1556"/>
        <v>126</v>
      </c>
      <c r="G4032" s="1">
        <f t="shared" si="1557"/>
        <v>8</v>
      </c>
      <c r="H4032" s="1">
        <f t="shared" si="1558"/>
        <v>16</v>
      </c>
    </row>
    <row r="4033" spans="1:16" x14ac:dyDescent="0.55000000000000004">
      <c r="A4033" s="1">
        <f>値貼り付け用シート!F177</f>
        <v>9</v>
      </c>
      <c r="B4033" s="1">
        <f>値貼り付け用シート!G177</f>
        <v>14</v>
      </c>
      <c r="C4033" s="1">
        <v>24</v>
      </c>
      <c r="D4033" s="1">
        <f>IF(OR(ISBLANK(値貼り付け用シート!AE177),値貼り付け用シート!AE177&gt;9990),NA(),値貼り付け用シート!AE177)</f>
        <v>12</v>
      </c>
      <c r="E4033" s="1">
        <f t="shared" si="1547"/>
        <v>12</v>
      </c>
      <c r="F4033" s="1">
        <f t="shared" si="1556"/>
        <v>119</v>
      </c>
      <c r="G4033" s="1">
        <f t="shared" si="1557"/>
        <v>8</v>
      </c>
      <c r="H4033" s="1">
        <f t="shared" si="1558"/>
        <v>15</v>
      </c>
    </row>
    <row r="4034" spans="1:16" x14ac:dyDescent="0.55000000000000004">
      <c r="A4034" s="1">
        <f>値貼り付け用シート!F178</f>
        <v>9</v>
      </c>
      <c r="B4034" s="1">
        <f>値貼り付け用シート!G178</f>
        <v>15</v>
      </c>
      <c r="C4034" s="1">
        <v>1</v>
      </c>
      <c r="D4034" s="1" t="e">
        <f>IF(OR(ISBLANK(値貼り付け用シート!H178),値貼り付け用シート!H178&gt;9990),NA(),値貼り付け用シート!H178)</f>
        <v>#N/A</v>
      </c>
      <c r="E4034" s="1">
        <f t="shared" si="1547"/>
        <v>0</v>
      </c>
      <c r="F4034" s="1">
        <f t="shared" si="1556"/>
        <v>102</v>
      </c>
      <c r="G4034" s="1">
        <f t="shared" si="1557"/>
        <v>7</v>
      </c>
      <c r="H4034" s="1">
        <f t="shared" si="1558"/>
        <v>15</v>
      </c>
      <c r="I4034" s="1">
        <f t="shared" ref="I4034" si="1567">COUNT(D4034:D4057)</f>
        <v>23</v>
      </c>
      <c r="J4034" s="1">
        <f t="shared" ref="J4034" si="1568">COUNT(H4034:H4057)</f>
        <v>24</v>
      </c>
      <c r="K4034" s="1">
        <f t="shared" ref="K4034" si="1569">IF(AND(I4034&gt;=20,J4034&gt;=20),0,1)</f>
        <v>0</v>
      </c>
      <c r="L4034" s="1">
        <f t="shared" ref="L4034" si="1570">IF(K4034=0,MAX(H4034:H4057),NA())</f>
        <v>41</v>
      </c>
      <c r="M4034" s="1">
        <f t="shared" ref="M4034" si="1571">IF(K4034=0,IF(L4034&lt;=70,1,0),NA())</f>
        <v>1</v>
      </c>
      <c r="N4034" s="1">
        <f t="shared" ref="N4034" si="1572">IF(COUNTIF(D4034:D4057,NA())=24,NA(),MAX(E4034:E4057))</f>
        <v>58</v>
      </c>
      <c r="O4034" s="1">
        <f t="shared" ref="O4034" si="1573">IF(COUNTIF(D4039:D4053,NA())=15,NA(),MAX(E4039:E4053))</f>
        <v>58</v>
      </c>
      <c r="P4034" s="1">
        <f t="shared" ref="P4034" si="1574">COUNTIF(D4034:D4057,"&gt;=120")</f>
        <v>0</v>
      </c>
    </row>
    <row r="4035" spans="1:16" x14ac:dyDescent="0.55000000000000004">
      <c r="A4035" s="1">
        <f>値貼り付け用シート!F178</f>
        <v>9</v>
      </c>
      <c r="B4035" s="1">
        <f>値貼り付け用シート!G178</f>
        <v>15</v>
      </c>
      <c r="C4035" s="1">
        <v>2</v>
      </c>
      <c r="D4035" s="1">
        <f>IF(OR(ISBLANK(値貼り付け用シート!I178),値貼り付け用シート!I178&gt;9990),NA(),値貼り付け用シート!I178)</f>
        <v>9</v>
      </c>
      <c r="E4035" s="1">
        <f t="shared" ref="E4035:E4098" si="1575">IF(ISERROR(D4035),0,D4035)</f>
        <v>9</v>
      </c>
      <c r="F4035" s="1">
        <f t="shared" si="1556"/>
        <v>91</v>
      </c>
      <c r="G4035" s="1">
        <f t="shared" si="1557"/>
        <v>7</v>
      </c>
      <c r="H4035" s="1">
        <f t="shared" si="1558"/>
        <v>13</v>
      </c>
    </row>
    <row r="4036" spans="1:16" x14ac:dyDescent="0.55000000000000004">
      <c r="A4036" s="1">
        <f>値貼り付け用シート!F178</f>
        <v>9</v>
      </c>
      <c r="B4036" s="1">
        <f>値貼り付け用シート!G178</f>
        <v>15</v>
      </c>
      <c r="C4036" s="1">
        <v>3</v>
      </c>
      <c r="D4036" s="1">
        <f>IF(OR(ISBLANK(値貼り付け用シート!J178),値貼り付け用シート!J178&gt;9990),NA(),値貼り付け用シート!J178)</f>
        <v>6</v>
      </c>
      <c r="E4036" s="1">
        <f t="shared" si="1575"/>
        <v>6</v>
      </c>
      <c r="F4036" s="1">
        <f t="shared" si="1556"/>
        <v>85</v>
      </c>
      <c r="G4036" s="1">
        <f t="shared" si="1557"/>
        <v>7</v>
      </c>
      <c r="H4036" s="1">
        <f t="shared" si="1558"/>
        <v>12</v>
      </c>
    </row>
    <row r="4037" spans="1:16" x14ac:dyDescent="0.55000000000000004">
      <c r="A4037" s="1">
        <f>値貼り付け用シート!F178</f>
        <v>9</v>
      </c>
      <c r="B4037" s="1">
        <f>値貼り付け用シート!G178</f>
        <v>15</v>
      </c>
      <c r="C4037" s="1">
        <v>4</v>
      </c>
      <c r="D4037" s="1">
        <f>IF(OR(ISBLANK(値貼り付け用シート!K178),値貼り付け用シート!K178&gt;9990),NA(),値貼り付け用シート!K178)</f>
        <v>3</v>
      </c>
      <c r="E4037" s="1">
        <f t="shared" si="1575"/>
        <v>3</v>
      </c>
      <c r="F4037" s="1">
        <f t="shared" si="1556"/>
        <v>73</v>
      </c>
      <c r="G4037" s="1">
        <f t="shared" si="1557"/>
        <v>7</v>
      </c>
      <c r="H4037" s="1">
        <f t="shared" si="1558"/>
        <v>10</v>
      </c>
    </row>
    <row r="4038" spans="1:16" x14ac:dyDescent="0.55000000000000004">
      <c r="A4038" s="1">
        <f>値貼り付け用シート!F178</f>
        <v>9</v>
      </c>
      <c r="B4038" s="1">
        <f>値貼り付け用シート!G178</f>
        <v>15</v>
      </c>
      <c r="C4038" s="1">
        <v>5</v>
      </c>
      <c r="D4038" s="1">
        <f>IF(OR(ISBLANK(値貼り付け用シート!L178),値貼り付け用シート!L178&gt;9990),NA(),値貼り付け用シート!L178)</f>
        <v>4</v>
      </c>
      <c r="E4038" s="1">
        <f t="shared" si="1575"/>
        <v>4</v>
      </c>
      <c r="F4038" s="1">
        <f t="shared" si="1556"/>
        <v>63</v>
      </c>
      <c r="G4038" s="1">
        <f t="shared" si="1557"/>
        <v>7</v>
      </c>
      <c r="H4038" s="1">
        <f t="shared" si="1558"/>
        <v>9</v>
      </c>
    </row>
    <row r="4039" spans="1:16" x14ac:dyDescent="0.55000000000000004">
      <c r="A4039" s="1">
        <f>値貼り付け用シート!F178</f>
        <v>9</v>
      </c>
      <c r="B4039" s="1">
        <f>値貼り付け用シート!G178</f>
        <v>15</v>
      </c>
      <c r="C4039" s="1">
        <v>6</v>
      </c>
      <c r="D4039" s="1">
        <f>IF(OR(ISBLANK(値貼り付け用シート!M178),値貼り付け用シート!M178&gt;9990),NA(),値貼り付け用シート!M178)</f>
        <v>4</v>
      </c>
      <c r="E4039" s="1">
        <f t="shared" si="1575"/>
        <v>4</v>
      </c>
      <c r="F4039" s="1">
        <f t="shared" si="1556"/>
        <v>53</v>
      </c>
      <c r="G4039" s="1">
        <f t="shared" si="1557"/>
        <v>7</v>
      </c>
      <c r="H4039" s="1">
        <f t="shared" si="1558"/>
        <v>8</v>
      </c>
    </row>
    <row r="4040" spans="1:16" x14ac:dyDescent="0.55000000000000004">
      <c r="A4040" s="1">
        <f>値貼り付け用シート!F178</f>
        <v>9</v>
      </c>
      <c r="B4040" s="1">
        <f>値貼り付け用シート!G178</f>
        <v>15</v>
      </c>
      <c r="C4040" s="1">
        <v>7</v>
      </c>
      <c r="D4040" s="1">
        <f>IF(OR(ISBLANK(値貼り付け用シート!N178),値貼り付け用シート!N178&gt;9990),NA(),値貼り付け用シート!N178)</f>
        <v>5</v>
      </c>
      <c r="E4040" s="1">
        <f t="shared" si="1575"/>
        <v>5</v>
      </c>
      <c r="F4040" s="1">
        <f t="shared" si="1556"/>
        <v>43</v>
      </c>
      <c r="G4040" s="1">
        <f t="shared" si="1557"/>
        <v>7</v>
      </c>
      <c r="H4040" s="1">
        <f t="shared" si="1558"/>
        <v>6</v>
      </c>
    </row>
    <row r="4041" spans="1:16" x14ac:dyDescent="0.55000000000000004">
      <c r="A4041" s="1">
        <f>値貼り付け用シート!F178</f>
        <v>9</v>
      </c>
      <c r="B4041" s="1">
        <f>値貼り付け用シート!G178</f>
        <v>15</v>
      </c>
      <c r="C4041" s="1">
        <v>8</v>
      </c>
      <c r="D4041" s="1">
        <f>IF(OR(ISBLANK(値貼り付け用シート!O178),値貼り付け用シート!O178&gt;9990),NA(),値貼り付け用シート!O178)</f>
        <v>11</v>
      </c>
      <c r="E4041" s="1">
        <f t="shared" si="1575"/>
        <v>11</v>
      </c>
      <c r="F4041" s="1">
        <f t="shared" si="1556"/>
        <v>42</v>
      </c>
      <c r="G4041" s="1">
        <f t="shared" si="1557"/>
        <v>7</v>
      </c>
      <c r="H4041" s="1">
        <f t="shared" si="1558"/>
        <v>6</v>
      </c>
    </row>
    <row r="4042" spans="1:16" x14ac:dyDescent="0.55000000000000004">
      <c r="A4042" s="1">
        <f>値貼り付け用シート!F178</f>
        <v>9</v>
      </c>
      <c r="B4042" s="1">
        <f>値貼り付け用シート!G178</f>
        <v>15</v>
      </c>
      <c r="C4042" s="1">
        <v>9</v>
      </c>
      <c r="D4042" s="1">
        <f>IF(OR(ISBLANK(値貼り付け用シート!P178),値貼り付け用シート!P178&gt;9990),NA(),値貼り付け用シート!P178)</f>
        <v>21</v>
      </c>
      <c r="E4042" s="1">
        <f t="shared" si="1575"/>
        <v>21</v>
      </c>
      <c r="F4042" s="1">
        <f t="shared" si="1556"/>
        <v>63</v>
      </c>
      <c r="G4042" s="1">
        <f t="shared" si="1557"/>
        <v>8</v>
      </c>
      <c r="H4042" s="1">
        <f t="shared" si="1558"/>
        <v>8</v>
      </c>
    </row>
    <row r="4043" spans="1:16" x14ac:dyDescent="0.55000000000000004">
      <c r="A4043" s="1">
        <f>値貼り付け用シート!F178</f>
        <v>9</v>
      </c>
      <c r="B4043" s="1">
        <f>値貼り付け用シート!G178</f>
        <v>15</v>
      </c>
      <c r="C4043" s="1">
        <v>10</v>
      </c>
      <c r="D4043" s="1">
        <f>IF(OR(ISBLANK(値貼り付け用シート!Q178),値貼り付け用シート!Q178&gt;9990),NA(),値貼り付け用シート!Q178)</f>
        <v>32</v>
      </c>
      <c r="E4043" s="1">
        <f t="shared" si="1575"/>
        <v>32</v>
      </c>
      <c r="F4043" s="1">
        <f t="shared" si="1556"/>
        <v>86</v>
      </c>
      <c r="G4043" s="1">
        <f t="shared" si="1557"/>
        <v>8</v>
      </c>
      <c r="H4043" s="1">
        <f t="shared" si="1558"/>
        <v>11</v>
      </c>
    </row>
    <row r="4044" spans="1:16" x14ac:dyDescent="0.55000000000000004">
      <c r="A4044" s="1">
        <f>値貼り付け用シート!F178</f>
        <v>9</v>
      </c>
      <c r="B4044" s="1">
        <f>値貼り付け用シート!G178</f>
        <v>15</v>
      </c>
      <c r="C4044" s="1">
        <v>11</v>
      </c>
      <c r="D4044" s="1">
        <f>IF(OR(ISBLANK(値貼り付け用シート!R178),値貼り付け用シート!R178&gt;9990),NA(),値貼り付け用シート!R178)</f>
        <v>43</v>
      </c>
      <c r="E4044" s="1">
        <f t="shared" si="1575"/>
        <v>43</v>
      </c>
      <c r="F4044" s="1">
        <f t="shared" si="1556"/>
        <v>123</v>
      </c>
      <c r="G4044" s="1">
        <f t="shared" si="1557"/>
        <v>8</v>
      </c>
      <c r="H4044" s="1">
        <f t="shared" si="1558"/>
        <v>15</v>
      </c>
    </row>
    <row r="4045" spans="1:16" x14ac:dyDescent="0.55000000000000004">
      <c r="A4045" s="1">
        <f>値貼り付け用シート!F178</f>
        <v>9</v>
      </c>
      <c r="B4045" s="1">
        <f>値貼り付け用シート!G178</f>
        <v>15</v>
      </c>
      <c r="C4045" s="1">
        <v>12</v>
      </c>
      <c r="D4045" s="1">
        <f>IF(OR(ISBLANK(値貼り付け用シート!S178),値貼り付け用シート!S178&gt;9990),NA(),値貼り付け用シート!S178)</f>
        <v>51</v>
      </c>
      <c r="E4045" s="1">
        <f t="shared" si="1575"/>
        <v>51</v>
      </c>
      <c r="F4045" s="1">
        <f t="shared" si="1556"/>
        <v>171</v>
      </c>
      <c r="G4045" s="1">
        <f t="shared" si="1557"/>
        <v>8</v>
      </c>
      <c r="H4045" s="1">
        <f t="shared" si="1558"/>
        <v>21</v>
      </c>
    </row>
    <row r="4046" spans="1:16" x14ac:dyDescent="0.55000000000000004">
      <c r="A4046" s="1">
        <f>値貼り付け用シート!F178</f>
        <v>9</v>
      </c>
      <c r="B4046" s="1">
        <f>値貼り付け用シート!G178</f>
        <v>15</v>
      </c>
      <c r="C4046" s="1">
        <v>13</v>
      </c>
      <c r="D4046" s="1">
        <f>IF(OR(ISBLANK(値貼り付け用シート!T178),値貼り付け用シート!T178&gt;9990),NA(),値貼り付け用シート!T178)</f>
        <v>58</v>
      </c>
      <c r="E4046" s="1">
        <f t="shared" si="1575"/>
        <v>58</v>
      </c>
      <c r="F4046" s="1">
        <f t="shared" si="1556"/>
        <v>225</v>
      </c>
      <c r="G4046" s="1">
        <f t="shared" si="1557"/>
        <v>8</v>
      </c>
      <c r="H4046" s="1">
        <f t="shared" si="1558"/>
        <v>28</v>
      </c>
    </row>
    <row r="4047" spans="1:16" x14ac:dyDescent="0.55000000000000004">
      <c r="A4047" s="1">
        <f>値貼り付け用シート!F178</f>
        <v>9</v>
      </c>
      <c r="B4047" s="1">
        <f>値貼り付け用シート!G178</f>
        <v>15</v>
      </c>
      <c r="C4047" s="1">
        <v>14</v>
      </c>
      <c r="D4047" s="1">
        <f>IF(OR(ISBLANK(値貼り付け用シート!U178),値貼り付け用シート!U178&gt;9990),NA(),値貼り付け用シート!U178)</f>
        <v>44</v>
      </c>
      <c r="E4047" s="1">
        <f t="shared" si="1575"/>
        <v>44</v>
      </c>
      <c r="F4047" s="1">
        <f t="shared" si="1556"/>
        <v>265</v>
      </c>
      <c r="G4047" s="1">
        <f t="shared" si="1557"/>
        <v>8</v>
      </c>
      <c r="H4047" s="1">
        <f t="shared" si="1558"/>
        <v>33</v>
      </c>
    </row>
    <row r="4048" spans="1:16" x14ac:dyDescent="0.55000000000000004">
      <c r="A4048" s="1">
        <f>値貼り付け用シート!F178</f>
        <v>9</v>
      </c>
      <c r="B4048" s="1">
        <f>値貼り付け用シート!G178</f>
        <v>15</v>
      </c>
      <c r="C4048" s="1">
        <v>15</v>
      </c>
      <c r="D4048" s="1">
        <f>IF(OR(ISBLANK(値貼り付け用シート!V178),値貼り付け用シート!V178&gt;9990),NA(),値貼り付け用シート!V178)</f>
        <v>34</v>
      </c>
      <c r="E4048" s="1">
        <f t="shared" si="1575"/>
        <v>34</v>
      </c>
      <c r="F4048" s="1">
        <f t="shared" si="1556"/>
        <v>294</v>
      </c>
      <c r="G4048" s="1">
        <f t="shared" si="1557"/>
        <v>8</v>
      </c>
      <c r="H4048" s="1">
        <f t="shared" si="1558"/>
        <v>37</v>
      </c>
    </row>
    <row r="4049" spans="1:16" x14ac:dyDescent="0.55000000000000004">
      <c r="A4049" s="1">
        <f>値貼り付け用シート!F178</f>
        <v>9</v>
      </c>
      <c r="B4049" s="1">
        <f>値貼り付け用シート!G178</f>
        <v>15</v>
      </c>
      <c r="C4049" s="1">
        <v>16</v>
      </c>
      <c r="D4049" s="1">
        <f>IF(OR(ISBLANK(値貼り付け用シート!W178),値貼り付け用シート!W178&gt;9990),NA(),値貼り付け用シート!W178)</f>
        <v>38</v>
      </c>
      <c r="E4049" s="1">
        <f t="shared" si="1575"/>
        <v>38</v>
      </c>
      <c r="F4049" s="1">
        <f t="shared" si="1556"/>
        <v>321</v>
      </c>
      <c r="G4049" s="1">
        <f t="shared" si="1557"/>
        <v>8</v>
      </c>
      <c r="H4049" s="1">
        <f t="shared" si="1558"/>
        <v>40</v>
      </c>
    </row>
    <row r="4050" spans="1:16" x14ac:dyDescent="0.55000000000000004">
      <c r="A4050" s="1">
        <f>値貼り付け用シート!F178</f>
        <v>9</v>
      </c>
      <c r="B4050" s="1">
        <f>値貼り付け用シート!G178</f>
        <v>15</v>
      </c>
      <c r="C4050" s="1">
        <v>17</v>
      </c>
      <c r="D4050" s="1">
        <f>IF(OR(ISBLANK(値貼り付け用シート!X178),値貼り付け用シート!X178&gt;9990),NA(),値貼り付け用シート!X178)</f>
        <v>28</v>
      </c>
      <c r="E4050" s="1">
        <f t="shared" si="1575"/>
        <v>28</v>
      </c>
      <c r="F4050" s="1">
        <f t="shared" si="1556"/>
        <v>328</v>
      </c>
      <c r="G4050" s="1">
        <f t="shared" si="1557"/>
        <v>8</v>
      </c>
      <c r="H4050" s="1">
        <f t="shared" si="1558"/>
        <v>41</v>
      </c>
    </row>
    <row r="4051" spans="1:16" x14ac:dyDescent="0.55000000000000004">
      <c r="A4051" s="1">
        <f>値貼り付け用シート!F178</f>
        <v>9</v>
      </c>
      <c r="B4051" s="1">
        <f>値貼り付け用シート!G178</f>
        <v>15</v>
      </c>
      <c r="C4051" s="1">
        <v>18</v>
      </c>
      <c r="D4051" s="1">
        <f>IF(OR(ISBLANK(値貼り付け用シート!Y178),値貼り付け用シート!Y178&gt;9990),NA(),値貼り付け用シート!Y178)</f>
        <v>18</v>
      </c>
      <c r="E4051" s="1">
        <f t="shared" si="1575"/>
        <v>18</v>
      </c>
      <c r="F4051" s="1">
        <f t="shared" si="1556"/>
        <v>314</v>
      </c>
      <c r="G4051" s="1">
        <f t="shared" si="1557"/>
        <v>8</v>
      </c>
      <c r="H4051" s="1">
        <f t="shared" si="1558"/>
        <v>39</v>
      </c>
    </row>
    <row r="4052" spans="1:16" x14ac:dyDescent="0.55000000000000004">
      <c r="A4052" s="1">
        <f>値貼り付け用シート!F178</f>
        <v>9</v>
      </c>
      <c r="B4052" s="1">
        <f>値貼り付け用シート!G178</f>
        <v>15</v>
      </c>
      <c r="C4052" s="1">
        <v>19</v>
      </c>
      <c r="D4052" s="1">
        <f>IF(OR(ISBLANK(値貼り付け用シート!Z178),値貼り付け用シート!Z178&gt;9990),NA(),値貼り付け用シート!Z178)</f>
        <v>15</v>
      </c>
      <c r="E4052" s="1">
        <f t="shared" si="1575"/>
        <v>15</v>
      </c>
      <c r="F4052" s="1">
        <f t="shared" si="1556"/>
        <v>286</v>
      </c>
      <c r="G4052" s="1">
        <f t="shared" si="1557"/>
        <v>8</v>
      </c>
      <c r="H4052" s="1">
        <f t="shared" si="1558"/>
        <v>36</v>
      </c>
    </row>
    <row r="4053" spans="1:16" x14ac:dyDescent="0.55000000000000004">
      <c r="A4053" s="1">
        <f>値貼り付け用シート!F178</f>
        <v>9</v>
      </c>
      <c r="B4053" s="1">
        <f>値貼り付け用シート!G178</f>
        <v>15</v>
      </c>
      <c r="C4053" s="1">
        <v>20</v>
      </c>
      <c r="D4053" s="1">
        <f>IF(OR(ISBLANK(値貼り付け用シート!AA178),値貼り付け用シート!AA178&gt;9990),NA(),値貼り付け用シート!AA178)</f>
        <v>18</v>
      </c>
      <c r="E4053" s="1">
        <f t="shared" si="1575"/>
        <v>18</v>
      </c>
      <c r="F4053" s="1">
        <f t="shared" si="1556"/>
        <v>253</v>
      </c>
      <c r="G4053" s="1">
        <f t="shared" si="1557"/>
        <v>8</v>
      </c>
      <c r="H4053" s="1">
        <f t="shared" si="1558"/>
        <v>32</v>
      </c>
    </row>
    <row r="4054" spans="1:16" x14ac:dyDescent="0.55000000000000004">
      <c r="A4054" s="1">
        <f>値貼り付け用シート!F178</f>
        <v>9</v>
      </c>
      <c r="B4054" s="1">
        <f>値貼り付け用シート!G178</f>
        <v>15</v>
      </c>
      <c r="C4054" s="1">
        <v>21</v>
      </c>
      <c r="D4054" s="1">
        <f>IF(OR(ISBLANK(値貼り付け用シート!AB178),値貼り付け用シート!AB178&gt;9990),NA(),値貼り付け用シート!AB178)</f>
        <v>18</v>
      </c>
      <c r="E4054" s="1">
        <f t="shared" si="1575"/>
        <v>18</v>
      </c>
      <c r="F4054" s="1">
        <f t="shared" si="1556"/>
        <v>213</v>
      </c>
      <c r="G4054" s="1">
        <f t="shared" si="1557"/>
        <v>8</v>
      </c>
      <c r="H4054" s="1">
        <f t="shared" si="1558"/>
        <v>27</v>
      </c>
    </row>
    <row r="4055" spans="1:16" x14ac:dyDescent="0.55000000000000004">
      <c r="A4055" s="1">
        <f>値貼り付け用シート!F178</f>
        <v>9</v>
      </c>
      <c r="B4055" s="1">
        <f>値貼り付け用シート!G178</f>
        <v>15</v>
      </c>
      <c r="C4055" s="1">
        <v>22</v>
      </c>
      <c r="D4055" s="1">
        <f>IF(OR(ISBLANK(値貼り付け用シート!AC178),値貼り付け用シート!AC178&gt;9990),NA(),値貼り付け用シート!AC178)</f>
        <v>20</v>
      </c>
      <c r="E4055" s="1">
        <f t="shared" si="1575"/>
        <v>20</v>
      </c>
      <c r="F4055" s="1">
        <f t="shared" si="1556"/>
        <v>189</v>
      </c>
      <c r="G4055" s="1">
        <f t="shared" si="1557"/>
        <v>8</v>
      </c>
      <c r="H4055" s="1">
        <f t="shared" si="1558"/>
        <v>24</v>
      </c>
    </row>
    <row r="4056" spans="1:16" x14ac:dyDescent="0.55000000000000004">
      <c r="A4056" s="1">
        <f>値貼り付け用シート!F178</f>
        <v>9</v>
      </c>
      <c r="B4056" s="1">
        <f>値貼り付け用シート!G178</f>
        <v>15</v>
      </c>
      <c r="C4056" s="1">
        <v>23</v>
      </c>
      <c r="D4056" s="1">
        <f>IF(OR(ISBLANK(値貼り付け用シート!AD178),値貼り付け用シート!AD178&gt;9990),NA(),値貼り付け用シート!AD178)</f>
        <v>18</v>
      </c>
      <c r="E4056" s="1">
        <f t="shared" si="1575"/>
        <v>18</v>
      </c>
      <c r="F4056" s="1">
        <f t="shared" si="1556"/>
        <v>173</v>
      </c>
      <c r="G4056" s="1">
        <f t="shared" si="1557"/>
        <v>8</v>
      </c>
      <c r="H4056" s="1">
        <f t="shared" si="1558"/>
        <v>22</v>
      </c>
    </row>
    <row r="4057" spans="1:16" x14ac:dyDescent="0.55000000000000004">
      <c r="A4057" s="1">
        <f>値貼り付け用シート!F178</f>
        <v>9</v>
      </c>
      <c r="B4057" s="1">
        <f>値貼り付け用シート!G178</f>
        <v>15</v>
      </c>
      <c r="C4057" s="1">
        <v>24</v>
      </c>
      <c r="D4057" s="1">
        <f>IF(OR(ISBLANK(値貼り付け用シート!AE178),値貼り付け用シート!AE178&gt;9990),NA(),値貼り付け用シート!AE178)</f>
        <v>18</v>
      </c>
      <c r="E4057" s="1">
        <f t="shared" si="1575"/>
        <v>18</v>
      </c>
      <c r="F4057" s="1">
        <f t="shared" si="1556"/>
        <v>153</v>
      </c>
      <c r="G4057" s="1">
        <f t="shared" si="1557"/>
        <v>8</v>
      </c>
      <c r="H4057" s="1">
        <f t="shared" si="1558"/>
        <v>19</v>
      </c>
    </row>
    <row r="4058" spans="1:16" x14ac:dyDescent="0.55000000000000004">
      <c r="A4058" s="1">
        <f>値貼り付け用シート!F179</f>
        <v>9</v>
      </c>
      <c r="B4058" s="1">
        <f>値貼り付け用シート!G179</f>
        <v>16</v>
      </c>
      <c r="C4058" s="1">
        <v>1</v>
      </c>
      <c r="D4058" s="1">
        <f>IF(OR(ISBLANK(値貼り付け用シート!H179),値貼り付け用シート!H179&gt;9990),NA(),値貼り付け用シート!H179)</f>
        <v>17</v>
      </c>
      <c r="E4058" s="1">
        <f t="shared" si="1575"/>
        <v>17</v>
      </c>
      <c r="F4058" s="1">
        <f t="shared" si="1556"/>
        <v>142</v>
      </c>
      <c r="G4058" s="1">
        <f t="shared" si="1557"/>
        <v>8</v>
      </c>
      <c r="H4058" s="1">
        <f t="shared" si="1558"/>
        <v>18</v>
      </c>
      <c r="I4058" s="1">
        <f t="shared" ref="I4058" si="1576">COUNT(D4058:D4081)</f>
        <v>24</v>
      </c>
      <c r="J4058" s="1">
        <f t="shared" ref="J4058" si="1577">COUNT(H4058:H4081)</f>
        <v>24</v>
      </c>
      <c r="K4058" s="1">
        <f t="shared" ref="K4058" si="1578">IF(AND(I4058&gt;=20,J4058&gt;=20),0,1)</f>
        <v>0</v>
      </c>
      <c r="L4058" s="1">
        <f t="shared" ref="L4058" si="1579">IF(K4058=0,MAX(H4058:H4081),NA())</f>
        <v>44</v>
      </c>
      <c r="M4058" s="1">
        <f t="shared" ref="M4058" si="1580">IF(K4058=0,IF(L4058&lt;=70,1,0),NA())</f>
        <v>1</v>
      </c>
      <c r="N4058" s="1">
        <f t="shared" ref="N4058" si="1581">IF(COUNTIF(D4058:D4081,NA())=24,NA(),MAX(E4058:E4081))</f>
        <v>67</v>
      </c>
      <c r="O4058" s="1">
        <f t="shared" ref="O4058" si="1582">IF(COUNTIF(D4063:D4077,NA())=15,NA(),MAX(E4063:E4077))</f>
        <v>67</v>
      </c>
      <c r="P4058" s="1">
        <f t="shared" ref="P4058" si="1583">COUNTIF(D4058:D4081,"&gt;=120")</f>
        <v>0</v>
      </c>
    </row>
    <row r="4059" spans="1:16" x14ac:dyDescent="0.55000000000000004">
      <c r="A4059" s="1">
        <f>値貼り付け用シート!F179</f>
        <v>9</v>
      </c>
      <c r="B4059" s="1">
        <f>値貼り付け用シート!G179</f>
        <v>16</v>
      </c>
      <c r="C4059" s="1">
        <v>2</v>
      </c>
      <c r="D4059" s="1">
        <f>IF(OR(ISBLANK(値貼り付け用シート!I179),値貼り付け用シート!I179&gt;9990),NA(),値貼り付け用シート!I179)</f>
        <v>18</v>
      </c>
      <c r="E4059" s="1">
        <f t="shared" si="1575"/>
        <v>18</v>
      </c>
      <c r="F4059" s="1">
        <f t="shared" ref="F4059:F4122" si="1584">SUM(E4052:E4059)</f>
        <v>142</v>
      </c>
      <c r="G4059" s="1">
        <f t="shared" ref="G4059:G4122" si="1585">COUNT(D4052:D4059)</f>
        <v>8</v>
      </c>
      <c r="H4059" s="1">
        <f t="shared" ref="H4059:H4122" si="1586">IF(G4059&gt;=6,ROUND(F4059/G4059,0),NA())</f>
        <v>18</v>
      </c>
    </row>
    <row r="4060" spans="1:16" x14ac:dyDescent="0.55000000000000004">
      <c r="A4060" s="1">
        <f>値貼り付け用シート!F179</f>
        <v>9</v>
      </c>
      <c r="B4060" s="1">
        <f>値貼り付け用シート!G179</f>
        <v>16</v>
      </c>
      <c r="C4060" s="1">
        <v>3</v>
      </c>
      <c r="D4060" s="1">
        <f>IF(OR(ISBLANK(値貼り付け用シート!J179),値貼り付け用シート!J179&gt;9990),NA(),値貼り付け用シート!J179)</f>
        <v>16</v>
      </c>
      <c r="E4060" s="1">
        <f t="shared" si="1575"/>
        <v>16</v>
      </c>
      <c r="F4060" s="1">
        <f t="shared" si="1584"/>
        <v>143</v>
      </c>
      <c r="G4060" s="1">
        <f t="shared" si="1585"/>
        <v>8</v>
      </c>
      <c r="H4060" s="1">
        <f t="shared" si="1586"/>
        <v>18</v>
      </c>
    </row>
    <row r="4061" spans="1:16" x14ac:dyDescent="0.55000000000000004">
      <c r="A4061" s="1">
        <f>値貼り付け用シート!F179</f>
        <v>9</v>
      </c>
      <c r="B4061" s="1">
        <f>値貼り付け用シート!G179</f>
        <v>16</v>
      </c>
      <c r="C4061" s="1">
        <v>4</v>
      </c>
      <c r="D4061" s="1">
        <f>IF(OR(ISBLANK(値貼り付け用シート!K179),値貼り付け用シート!K179&gt;9990),NA(),値貼り付け用シート!K179)</f>
        <v>14</v>
      </c>
      <c r="E4061" s="1">
        <f t="shared" si="1575"/>
        <v>14</v>
      </c>
      <c r="F4061" s="1">
        <f t="shared" si="1584"/>
        <v>139</v>
      </c>
      <c r="G4061" s="1">
        <f t="shared" si="1585"/>
        <v>8</v>
      </c>
      <c r="H4061" s="1">
        <f t="shared" si="1586"/>
        <v>17</v>
      </c>
    </row>
    <row r="4062" spans="1:16" x14ac:dyDescent="0.55000000000000004">
      <c r="A4062" s="1">
        <f>値貼り付け用シート!F179</f>
        <v>9</v>
      </c>
      <c r="B4062" s="1">
        <f>値貼り付け用シート!G179</f>
        <v>16</v>
      </c>
      <c r="C4062" s="1">
        <v>5</v>
      </c>
      <c r="D4062" s="1">
        <f>IF(OR(ISBLANK(値貼り付け用シート!L179),値貼り付け用シート!L179&gt;9990),NA(),値貼り付け用シート!L179)</f>
        <v>13</v>
      </c>
      <c r="E4062" s="1">
        <f t="shared" si="1575"/>
        <v>13</v>
      </c>
      <c r="F4062" s="1">
        <f t="shared" si="1584"/>
        <v>134</v>
      </c>
      <c r="G4062" s="1">
        <f t="shared" si="1585"/>
        <v>8</v>
      </c>
      <c r="H4062" s="1">
        <f t="shared" si="1586"/>
        <v>17</v>
      </c>
    </row>
    <row r="4063" spans="1:16" x14ac:dyDescent="0.55000000000000004">
      <c r="A4063" s="1">
        <f>値貼り付け用シート!F179</f>
        <v>9</v>
      </c>
      <c r="B4063" s="1">
        <f>値貼り付け用シート!G179</f>
        <v>16</v>
      </c>
      <c r="C4063" s="1">
        <v>6</v>
      </c>
      <c r="D4063" s="1">
        <f>IF(OR(ISBLANK(値貼り付け用シート!M179),値貼り付け用シート!M179&gt;9990),NA(),値貼り付け用シート!M179)</f>
        <v>10</v>
      </c>
      <c r="E4063" s="1">
        <f t="shared" si="1575"/>
        <v>10</v>
      </c>
      <c r="F4063" s="1">
        <f t="shared" si="1584"/>
        <v>124</v>
      </c>
      <c r="G4063" s="1">
        <f t="shared" si="1585"/>
        <v>8</v>
      </c>
      <c r="H4063" s="1">
        <f t="shared" si="1586"/>
        <v>16</v>
      </c>
    </row>
    <row r="4064" spans="1:16" x14ac:dyDescent="0.55000000000000004">
      <c r="A4064" s="1">
        <f>値貼り付け用シート!F179</f>
        <v>9</v>
      </c>
      <c r="B4064" s="1">
        <f>値貼り付け用シート!G179</f>
        <v>16</v>
      </c>
      <c r="C4064" s="1">
        <v>7</v>
      </c>
      <c r="D4064" s="1">
        <f>IF(OR(ISBLANK(値貼り付け用シート!N179),値貼り付け用シート!N179&gt;9990),NA(),値貼り付け用シート!N179)</f>
        <v>8</v>
      </c>
      <c r="E4064" s="1">
        <f t="shared" si="1575"/>
        <v>8</v>
      </c>
      <c r="F4064" s="1">
        <f t="shared" si="1584"/>
        <v>114</v>
      </c>
      <c r="G4064" s="1">
        <f t="shared" si="1585"/>
        <v>8</v>
      </c>
      <c r="H4064" s="1">
        <f t="shared" si="1586"/>
        <v>14</v>
      </c>
    </row>
    <row r="4065" spans="1:8" x14ac:dyDescent="0.55000000000000004">
      <c r="A4065" s="1">
        <f>値貼り付け用シート!F179</f>
        <v>9</v>
      </c>
      <c r="B4065" s="1">
        <f>値貼り付け用シート!G179</f>
        <v>16</v>
      </c>
      <c r="C4065" s="1">
        <v>8</v>
      </c>
      <c r="D4065" s="1">
        <f>IF(OR(ISBLANK(値貼り付け用シート!O179),値貼り付け用シート!O179&gt;9990),NA(),値貼り付け用シート!O179)</f>
        <v>7</v>
      </c>
      <c r="E4065" s="1">
        <f t="shared" si="1575"/>
        <v>7</v>
      </c>
      <c r="F4065" s="1">
        <f t="shared" si="1584"/>
        <v>103</v>
      </c>
      <c r="G4065" s="1">
        <f t="shared" si="1585"/>
        <v>8</v>
      </c>
      <c r="H4065" s="1">
        <f t="shared" si="1586"/>
        <v>13</v>
      </c>
    </row>
    <row r="4066" spans="1:8" x14ac:dyDescent="0.55000000000000004">
      <c r="A4066" s="1">
        <f>値貼り付け用シート!F179</f>
        <v>9</v>
      </c>
      <c r="B4066" s="1">
        <f>値貼り付け用シート!G179</f>
        <v>16</v>
      </c>
      <c r="C4066" s="1">
        <v>9</v>
      </c>
      <c r="D4066" s="1">
        <f>IF(OR(ISBLANK(値貼り付け用シート!P179),値貼り付け用シート!P179&gt;9990),NA(),値貼り付け用シート!P179)</f>
        <v>11</v>
      </c>
      <c r="E4066" s="1">
        <f t="shared" si="1575"/>
        <v>11</v>
      </c>
      <c r="F4066" s="1">
        <f t="shared" si="1584"/>
        <v>97</v>
      </c>
      <c r="G4066" s="1">
        <f t="shared" si="1585"/>
        <v>8</v>
      </c>
      <c r="H4066" s="1">
        <f t="shared" si="1586"/>
        <v>12</v>
      </c>
    </row>
    <row r="4067" spans="1:8" x14ac:dyDescent="0.55000000000000004">
      <c r="A4067" s="1">
        <f>値貼り付け用シート!F179</f>
        <v>9</v>
      </c>
      <c r="B4067" s="1">
        <f>値貼り付け用シート!G179</f>
        <v>16</v>
      </c>
      <c r="C4067" s="1">
        <v>10</v>
      </c>
      <c r="D4067" s="1">
        <f>IF(OR(ISBLANK(値貼り付け用シート!Q179),値貼り付け用シート!Q179&gt;9990),NA(),値貼り付け用シート!Q179)</f>
        <v>19</v>
      </c>
      <c r="E4067" s="1">
        <f t="shared" si="1575"/>
        <v>19</v>
      </c>
      <c r="F4067" s="1">
        <f t="shared" si="1584"/>
        <v>98</v>
      </c>
      <c r="G4067" s="1">
        <f t="shared" si="1585"/>
        <v>8</v>
      </c>
      <c r="H4067" s="1">
        <f t="shared" si="1586"/>
        <v>12</v>
      </c>
    </row>
    <row r="4068" spans="1:8" x14ac:dyDescent="0.55000000000000004">
      <c r="A4068" s="1">
        <f>値貼り付け用シート!F179</f>
        <v>9</v>
      </c>
      <c r="B4068" s="1">
        <f>値貼り付け用シート!G179</f>
        <v>16</v>
      </c>
      <c r="C4068" s="1">
        <v>11</v>
      </c>
      <c r="D4068" s="1">
        <f>IF(OR(ISBLANK(値貼り付け用シート!R179),値貼り付け用シート!R179&gt;9990),NA(),値貼り付け用シート!R179)</f>
        <v>17</v>
      </c>
      <c r="E4068" s="1">
        <f t="shared" si="1575"/>
        <v>17</v>
      </c>
      <c r="F4068" s="1">
        <f t="shared" si="1584"/>
        <v>99</v>
      </c>
      <c r="G4068" s="1">
        <f t="shared" si="1585"/>
        <v>8</v>
      </c>
      <c r="H4068" s="1">
        <f t="shared" si="1586"/>
        <v>12</v>
      </c>
    </row>
    <row r="4069" spans="1:8" x14ac:dyDescent="0.55000000000000004">
      <c r="A4069" s="1">
        <f>値貼り付け用シート!F179</f>
        <v>9</v>
      </c>
      <c r="B4069" s="1">
        <f>値貼り付け用シート!G179</f>
        <v>16</v>
      </c>
      <c r="C4069" s="1">
        <v>12</v>
      </c>
      <c r="D4069" s="1">
        <f>IF(OR(ISBLANK(値貼り付け用シート!S179),値貼り付け用シート!S179&gt;9990),NA(),値貼り付け用シート!S179)</f>
        <v>27</v>
      </c>
      <c r="E4069" s="1">
        <f t="shared" si="1575"/>
        <v>27</v>
      </c>
      <c r="F4069" s="1">
        <f t="shared" si="1584"/>
        <v>112</v>
      </c>
      <c r="G4069" s="1">
        <f t="shared" si="1585"/>
        <v>8</v>
      </c>
      <c r="H4069" s="1">
        <f t="shared" si="1586"/>
        <v>14</v>
      </c>
    </row>
    <row r="4070" spans="1:8" x14ac:dyDescent="0.55000000000000004">
      <c r="A4070" s="1">
        <f>値貼り付け用シート!F179</f>
        <v>9</v>
      </c>
      <c r="B4070" s="1">
        <f>値貼り付け用シート!G179</f>
        <v>16</v>
      </c>
      <c r="C4070" s="1">
        <v>13</v>
      </c>
      <c r="D4070" s="1">
        <f>IF(OR(ISBLANK(値貼り付け用シート!T179),値貼り付け用シート!T179&gt;9990),NA(),値貼り付け用シート!T179)</f>
        <v>49</v>
      </c>
      <c r="E4070" s="1">
        <f t="shared" si="1575"/>
        <v>49</v>
      </c>
      <c r="F4070" s="1">
        <f t="shared" si="1584"/>
        <v>148</v>
      </c>
      <c r="G4070" s="1">
        <f t="shared" si="1585"/>
        <v>8</v>
      </c>
      <c r="H4070" s="1">
        <f t="shared" si="1586"/>
        <v>19</v>
      </c>
    </row>
    <row r="4071" spans="1:8" x14ac:dyDescent="0.55000000000000004">
      <c r="A4071" s="1">
        <f>値貼り付け用シート!F179</f>
        <v>9</v>
      </c>
      <c r="B4071" s="1">
        <f>値貼り付け用シート!G179</f>
        <v>16</v>
      </c>
      <c r="C4071" s="1">
        <v>14</v>
      </c>
      <c r="D4071" s="1">
        <f>IF(OR(ISBLANK(値貼り付け用シート!U179),値貼り付け用シート!U179&gt;9990),NA(),値貼り付け用シート!U179)</f>
        <v>67</v>
      </c>
      <c r="E4071" s="1">
        <f t="shared" si="1575"/>
        <v>67</v>
      </c>
      <c r="F4071" s="1">
        <f t="shared" si="1584"/>
        <v>205</v>
      </c>
      <c r="G4071" s="1">
        <f t="shared" si="1585"/>
        <v>8</v>
      </c>
      <c r="H4071" s="1">
        <f t="shared" si="1586"/>
        <v>26</v>
      </c>
    </row>
    <row r="4072" spans="1:8" x14ac:dyDescent="0.55000000000000004">
      <c r="A4072" s="1">
        <f>値貼り付け用シート!F179</f>
        <v>9</v>
      </c>
      <c r="B4072" s="1">
        <f>値貼り付け用シート!G179</f>
        <v>16</v>
      </c>
      <c r="C4072" s="1">
        <v>15</v>
      </c>
      <c r="D4072" s="1">
        <f>IF(OR(ISBLANK(値貼り付け用シート!V179),値貼り付け用シート!V179&gt;9990),NA(),値貼り付け用シート!V179)</f>
        <v>65</v>
      </c>
      <c r="E4072" s="1">
        <f t="shared" si="1575"/>
        <v>65</v>
      </c>
      <c r="F4072" s="1">
        <f t="shared" si="1584"/>
        <v>262</v>
      </c>
      <c r="G4072" s="1">
        <f t="shared" si="1585"/>
        <v>8</v>
      </c>
      <c r="H4072" s="1">
        <f t="shared" si="1586"/>
        <v>33</v>
      </c>
    </row>
    <row r="4073" spans="1:8" x14ac:dyDescent="0.55000000000000004">
      <c r="A4073" s="1">
        <f>値貼り付け用シート!F179</f>
        <v>9</v>
      </c>
      <c r="B4073" s="1">
        <f>値貼り付け用シート!G179</f>
        <v>16</v>
      </c>
      <c r="C4073" s="1">
        <v>16</v>
      </c>
      <c r="D4073" s="1">
        <f>IF(OR(ISBLANK(値貼り付け用シート!W179),値貼り付け用シート!W179&gt;9990),NA(),値貼り付け用シート!W179)</f>
        <v>47</v>
      </c>
      <c r="E4073" s="1">
        <f t="shared" si="1575"/>
        <v>47</v>
      </c>
      <c r="F4073" s="1">
        <f t="shared" si="1584"/>
        <v>302</v>
      </c>
      <c r="G4073" s="1">
        <f t="shared" si="1585"/>
        <v>8</v>
      </c>
      <c r="H4073" s="1">
        <f t="shared" si="1586"/>
        <v>38</v>
      </c>
    </row>
    <row r="4074" spans="1:8" x14ac:dyDescent="0.55000000000000004">
      <c r="A4074" s="1">
        <f>値貼り付け用シート!F179</f>
        <v>9</v>
      </c>
      <c r="B4074" s="1">
        <f>値貼り付け用シート!G179</f>
        <v>16</v>
      </c>
      <c r="C4074" s="1">
        <v>17</v>
      </c>
      <c r="D4074" s="1">
        <f>IF(OR(ISBLANK(値貼り付け用シート!X179),値貼り付け用シート!X179&gt;9990),NA(),値貼り付け用シート!X179)</f>
        <v>40</v>
      </c>
      <c r="E4074" s="1">
        <f t="shared" si="1575"/>
        <v>40</v>
      </c>
      <c r="F4074" s="1">
        <f t="shared" si="1584"/>
        <v>331</v>
      </c>
      <c r="G4074" s="1">
        <f t="shared" si="1585"/>
        <v>8</v>
      </c>
      <c r="H4074" s="1">
        <f t="shared" si="1586"/>
        <v>41</v>
      </c>
    </row>
    <row r="4075" spans="1:8" x14ac:dyDescent="0.55000000000000004">
      <c r="A4075" s="1">
        <f>値貼り付け用シート!F179</f>
        <v>9</v>
      </c>
      <c r="B4075" s="1">
        <f>値貼り付け用シート!G179</f>
        <v>16</v>
      </c>
      <c r="C4075" s="1">
        <v>18</v>
      </c>
      <c r="D4075" s="1">
        <f>IF(OR(ISBLANK(値貼り付け用シート!Y179),値貼り付け用シート!Y179&gt;9990),NA(),値貼り付け用シート!Y179)</f>
        <v>31</v>
      </c>
      <c r="E4075" s="1">
        <f t="shared" si="1575"/>
        <v>31</v>
      </c>
      <c r="F4075" s="1">
        <f t="shared" si="1584"/>
        <v>343</v>
      </c>
      <c r="G4075" s="1">
        <f t="shared" si="1585"/>
        <v>8</v>
      </c>
      <c r="H4075" s="1">
        <f t="shared" si="1586"/>
        <v>43</v>
      </c>
    </row>
    <row r="4076" spans="1:8" x14ac:dyDescent="0.55000000000000004">
      <c r="A4076" s="1">
        <f>値貼り付け用シート!F179</f>
        <v>9</v>
      </c>
      <c r="B4076" s="1">
        <f>値貼り付け用シート!G179</f>
        <v>16</v>
      </c>
      <c r="C4076" s="1">
        <v>19</v>
      </c>
      <c r="D4076" s="1">
        <f>IF(OR(ISBLANK(値貼り付け用シート!Z179),値貼り付け用シート!Z179&gt;9990),NA(),値貼り付け用シート!Z179)</f>
        <v>24</v>
      </c>
      <c r="E4076" s="1">
        <f t="shared" si="1575"/>
        <v>24</v>
      </c>
      <c r="F4076" s="1">
        <f t="shared" si="1584"/>
        <v>350</v>
      </c>
      <c r="G4076" s="1">
        <f t="shared" si="1585"/>
        <v>8</v>
      </c>
      <c r="H4076" s="1">
        <f t="shared" si="1586"/>
        <v>44</v>
      </c>
    </row>
    <row r="4077" spans="1:8" x14ac:dyDescent="0.55000000000000004">
      <c r="A4077" s="1">
        <f>値貼り付け用シート!F179</f>
        <v>9</v>
      </c>
      <c r="B4077" s="1">
        <f>値貼り付け用シート!G179</f>
        <v>16</v>
      </c>
      <c r="C4077" s="1">
        <v>20</v>
      </c>
      <c r="D4077" s="1">
        <f>IF(OR(ISBLANK(値貼り付け用シート!AA179),値貼り付け用シート!AA179&gt;9990),NA(),値貼り付け用シート!AA179)</f>
        <v>15</v>
      </c>
      <c r="E4077" s="1">
        <f t="shared" si="1575"/>
        <v>15</v>
      </c>
      <c r="F4077" s="1">
        <f t="shared" si="1584"/>
        <v>338</v>
      </c>
      <c r="G4077" s="1">
        <f t="shared" si="1585"/>
        <v>8</v>
      </c>
      <c r="H4077" s="1">
        <f t="shared" si="1586"/>
        <v>42</v>
      </c>
    </row>
    <row r="4078" spans="1:8" x14ac:dyDescent="0.55000000000000004">
      <c r="A4078" s="1">
        <f>値貼り付け用シート!F179</f>
        <v>9</v>
      </c>
      <c r="B4078" s="1">
        <f>値貼り付け用シート!G179</f>
        <v>16</v>
      </c>
      <c r="C4078" s="1">
        <v>21</v>
      </c>
      <c r="D4078" s="1">
        <f>IF(OR(ISBLANK(値貼り付け用シート!AB179),値貼り付け用シート!AB179&gt;9990),NA(),値貼り付け用シート!AB179)</f>
        <v>10</v>
      </c>
      <c r="E4078" s="1">
        <f t="shared" si="1575"/>
        <v>10</v>
      </c>
      <c r="F4078" s="1">
        <f t="shared" si="1584"/>
        <v>299</v>
      </c>
      <c r="G4078" s="1">
        <f t="shared" si="1585"/>
        <v>8</v>
      </c>
      <c r="H4078" s="1">
        <f t="shared" si="1586"/>
        <v>37</v>
      </c>
    </row>
    <row r="4079" spans="1:8" x14ac:dyDescent="0.55000000000000004">
      <c r="A4079" s="1">
        <f>値貼り付け用シート!F179</f>
        <v>9</v>
      </c>
      <c r="B4079" s="1">
        <f>値貼り付け用シート!G179</f>
        <v>16</v>
      </c>
      <c r="C4079" s="1">
        <v>22</v>
      </c>
      <c r="D4079" s="1">
        <f>IF(OR(ISBLANK(値貼り付け用シート!AC179),値貼り付け用シート!AC179&gt;9990),NA(),値貼り付け用シート!AC179)</f>
        <v>14</v>
      </c>
      <c r="E4079" s="1">
        <f t="shared" si="1575"/>
        <v>14</v>
      </c>
      <c r="F4079" s="1">
        <f t="shared" si="1584"/>
        <v>246</v>
      </c>
      <c r="G4079" s="1">
        <f t="shared" si="1585"/>
        <v>8</v>
      </c>
      <c r="H4079" s="1">
        <f t="shared" si="1586"/>
        <v>31</v>
      </c>
    </row>
    <row r="4080" spans="1:8" x14ac:dyDescent="0.55000000000000004">
      <c r="A4080" s="1">
        <f>値貼り付け用シート!F179</f>
        <v>9</v>
      </c>
      <c r="B4080" s="1">
        <f>値貼り付け用シート!G179</f>
        <v>16</v>
      </c>
      <c r="C4080" s="1">
        <v>23</v>
      </c>
      <c r="D4080" s="1">
        <f>IF(OR(ISBLANK(値貼り付け用シート!AD179),値貼り付け用シート!AD179&gt;9990),NA(),値貼り付け用シート!AD179)</f>
        <v>16</v>
      </c>
      <c r="E4080" s="1">
        <f t="shared" si="1575"/>
        <v>16</v>
      </c>
      <c r="F4080" s="1">
        <f t="shared" si="1584"/>
        <v>197</v>
      </c>
      <c r="G4080" s="1">
        <f t="shared" si="1585"/>
        <v>8</v>
      </c>
      <c r="H4080" s="1">
        <f t="shared" si="1586"/>
        <v>25</v>
      </c>
    </row>
    <row r="4081" spans="1:16" x14ac:dyDescent="0.55000000000000004">
      <c r="A4081" s="1">
        <f>値貼り付け用シート!F179</f>
        <v>9</v>
      </c>
      <c r="B4081" s="1">
        <f>値貼り付け用シート!G179</f>
        <v>16</v>
      </c>
      <c r="C4081" s="1">
        <v>24</v>
      </c>
      <c r="D4081" s="1">
        <f>IF(OR(ISBLANK(値貼り付け用シート!AE179),値貼り付け用シート!AE179&gt;9990),NA(),値貼り付け用シート!AE179)</f>
        <v>12</v>
      </c>
      <c r="E4081" s="1">
        <f t="shared" si="1575"/>
        <v>12</v>
      </c>
      <c r="F4081" s="1">
        <f t="shared" si="1584"/>
        <v>162</v>
      </c>
      <c r="G4081" s="1">
        <f t="shared" si="1585"/>
        <v>8</v>
      </c>
      <c r="H4081" s="1">
        <f t="shared" si="1586"/>
        <v>20</v>
      </c>
    </row>
    <row r="4082" spans="1:16" x14ac:dyDescent="0.55000000000000004">
      <c r="A4082" s="1">
        <f>値貼り付け用シート!F180</f>
        <v>9</v>
      </c>
      <c r="B4082" s="1">
        <f>値貼り付け用シート!G180</f>
        <v>17</v>
      </c>
      <c r="C4082" s="1">
        <v>1</v>
      </c>
      <c r="D4082" s="1">
        <f>IF(OR(ISBLANK(値貼り付け用シート!H180),値貼り付け用シート!H180&gt;9990),NA(),値貼り付け用シート!H180)</f>
        <v>14</v>
      </c>
      <c r="E4082" s="1">
        <f t="shared" si="1575"/>
        <v>14</v>
      </c>
      <c r="F4082" s="1">
        <f t="shared" si="1584"/>
        <v>136</v>
      </c>
      <c r="G4082" s="1">
        <f t="shared" si="1585"/>
        <v>8</v>
      </c>
      <c r="H4082" s="1">
        <f t="shared" si="1586"/>
        <v>17</v>
      </c>
      <c r="I4082" s="1">
        <f t="shared" ref="I4082" si="1587">COUNT(D4082:D4105)</f>
        <v>24</v>
      </c>
      <c r="J4082" s="1">
        <f t="shared" ref="J4082" si="1588">COUNT(H4082:H4105)</f>
        <v>24</v>
      </c>
      <c r="K4082" s="1">
        <f t="shared" ref="K4082" si="1589">IF(AND(I4082&gt;=20,J4082&gt;=20),0,1)</f>
        <v>0</v>
      </c>
      <c r="L4082" s="1">
        <f t="shared" ref="L4082" si="1590">IF(K4082=0,MAX(H4082:H4105),NA())</f>
        <v>34</v>
      </c>
      <c r="M4082" s="1">
        <f t="shared" ref="M4082" si="1591">IF(K4082=0,IF(L4082&lt;=70,1,0),NA())</f>
        <v>1</v>
      </c>
      <c r="N4082" s="1">
        <f t="shared" ref="N4082" si="1592">IF(COUNTIF(D4082:D4105,NA())=24,NA(),MAX(E4082:E4105))</f>
        <v>48</v>
      </c>
      <c r="O4082" s="1">
        <f t="shared" ref="O4082" si="1593">IF(COUNTIF(D4087:D4101,NA())=15,NA(),MAX(E4087:E4101))</f>
        <v>48</v>
      </c>
      <c r="P4082" s="1">
        <f t="shared" ref="P4082" si="1594">COUNTIF(D4082:D4105,"&gt;=120")</f>
        <v>0</v>
      </c>
    </row>
    <row r="4083" spans="1:16" x14ac:dyDescent="0.55000000000000004">
      <c r="A4083" s="1">
        <f>値貼り付け用シート!F180</f>
        <v>9</v>
      </c>
      <c r="B4083" s="1">
        <f>値貼り付け用シート!G180</f>
        <v>17</v>
      </c>
      <c r="C4083" s="1">
        <v>2</v>
      </c>
      <c r="D4083" s="1">
        <f>IF(OR(ISBLANK(値貼り付け用シート!I180),値貼り付け用シート!I180&gt;9990),NA(),値貼り付け用シート!I180)</f>
        <v>22</v>
      </c>
      <c r="E4083" s="1">
        <f t="shared" si="1575"/>
        <v>22</v>
      </c>
      <c r="F4083" s="1">
        <f t="shared" si="1584"/>
        <v>127</v>
      </c>
      <c r="G4083" s="1">
        <f t="shared" si="1585"/>
        <v>8</v>
      </c>
      <c r="H4083" s="1">
        <f t="shared" si="1586"/>
        <v>16</v>
      </c>
    </row>
    <row r="4084" spans="1:16" x14ac:dyDescent="0.55000000000000004">
      <c r="A4084" s="1">
        <f>値貼り付け用シート!F180</f>
        <v>9</v>
      </c>
      <c r="B4084" s="1">
        <f>値貼り付け用シート!G180</f>
        <v>17</v>
      </c>
      <c r="C4084" s="1">
        <v>3</v>
      </c>
      <c r="D4084" s="1">
        <f>IF(OR(ISBLANK(値貼り付け用シート!J180),値貼り付け用シート!J180&gt;9990),NA(),値貼り付け用シート!J180)</f>
        <v>24</v>
      </c>
      <c r="E4084" s="1">
        <f t="shared" si="1575"/>
        <v>24</v>
      </c>
      <c r="F4084" s="1">
        <f t="shared" si="1584"/>
        <v>127</v>
      </c>
      <c r="G4084" s="1">
        <f t="shared" si="1585"/>
        <v>8</v>
      </c>
      <c r="H4084" s="1">
        <f t="shared" si="1586"/>
        <v>16</v>
      </c>
    </row>
    <row r="4085" spans="1:16" x14ac:dyDescent="0.55000000000000004">
      <c r="A4085" s="1">
        <f>値貼り付け用シート!F180</f>
        <v>9</v>
      </c>
      <c r="B4085" s="1">
        <f>値貼り付け用シート!G180</f>
        <v>17</v>
      </c>
      <c r="C4085" s="1">
        <v>4</v>
      </c>
      <c r="D4085" s="1">
        <f>IF(OR(ISBLANK(値貼り付け用シート!K180),値貼り付け用シート!K180&gt;9990),NA(),値貼り付け用シート!K180)</f>
        <v>25</v>
      </c>
      <c r="E4085" s="1">
        <f t="shared" si="1575"/>
        <v>25</v>
      </c>
      <c r="F4085" s="1">
        <f t="shared" si="1584"/>
        <v>137</v>
      </c>
      <c r="G4085" s="1">
        <f t="shared" si="1585"/>
        <v>8</v>
      </c>
      <c r="H4085" s="1">
        <f t="shared" si="1586"/>
        <v>17</v>
      </c>
    </row>
    <row r="4086" spans="1:16" x14ac:dyDescent="0.55000000000000004">
      <c r="A4086" s="1">
        <f>値貼り付け用シート!F180</f>
        <v>9</v>
      </c>
      <c r="B4086" s="1">
        <f>値貼り付け用シート!G180</f>
        <v>17</v>
      </c>
      <c r="C4086" s="1">
        <v>5</v>
      </c>
      <c r="D4086" s="1">
        <f>IF(OR(ISBLANK(値貼り付け用シート!L180),値貼り付け用シート!L180&gt;9990),NA(),値貼り付け用シート!L180)</f>
        <v>22</v>
      </c>
      <c r="E4086" s="1">
        <f t="shared" si="1575"/>
        <v>22</v>
      </c>
      <c r="F4086" s="1">
        <f t="shared" si="1584"/>
        <v>149</v>
      </c>
      <c r="G4086" s="1">
        <f t="shared" si="1585"/>
        <v>8</v>
      </c>
      <c r="H4086" s="1">
        <f t="shared" si="1586"/>
        <v>19</v>
      </c>
    </row>
    <row r="4087" spans="1:16" x14ac:dyDescent="0.55000000000000004">
      <c r="A4087" s="1">
        <f>値貼り付け用シート!F180</f>
        <v>9</v>
      </c>
      <c r="B4087" s="1">
        <f>値貼り付け用シート!G180</f>
        <v>17</v>
      </c>
      <c r="C4087" s="1">
        <v>6</v>
      </c>
      <c r="D4087" s="1">
        <f>IF(OR(ISBLANK(値貼り付け用シート!M180),値貼り付け用シート!M180&gt;9990),NA(),値貼り付け用シート!M180)</f>
        <v>18</v>
      </c>
      <c r="E4087" s="1">
        <f t="shared" si="1575"/>
        <v>18</v>
      </c>
      <c r="F4087" s="1">
        <f t="shared" si="1584"/>
        <v>153</v>
      </c>
      <c r="G4087" s="1">
        <f t="shared" si="1585"/>
        <v>8</v>
      </c>
      <c r="H4087" s="1">
        <f t="shared" si="1586"/>
        <v>19</v>
      </c>
    </row>
    <row r="4088" spans="1:16" x14ac:dyDescent="0.55000000000000004">
      <c r="A4088" s="1">
        <f>値貼り付け用シート!F180</f>
        <v>9</v>
      </c>
      <c r="B4088" s="1">
        <f>値貼り付け用シート!G180</f>
        <v>17</v>
      </c>
      <c r="C4088" s="1">
        <v>7</v>
      </c>
      <c r="D4088" s="1">
        <f>IF(OR(ISBLANK(値貼り付け用シート!N180),値貼り付け用シート!N180&gt;9990),NA(),値貼り付け用シート!N180)</f>
        <v>14</v>
      </c>
      <c r="E4088" s="1">
        <f t="shared" si="1575"/>
        <v>14</v>
      </c>
      <c r="F4088" s="1">
        <f t="shared" si="1584"/>
        <v>151</v>
      </c>
      <c r="G4088" s="1">
        <f t="shared" si="1585"/>
        <v>8</v>
      </c>
      <c r="H4088" s="1">
        <f t="shared" si="1586"/>
        <v>19</v>
      </c>
    </row>
    <row r="4089" spans="1:16" x14ac:dyDescent="0.55000000000000004">
      <c r="A4089" s="1">
        <f>値貼り付け用シート!F180</f>
        <v>9</v>
      </c>
      <c r="B4089" s="1">
        <f>値貼り付け用シート!G180</f>
        <v>17</v>
      </c>
      <c r="C4089" s="1">
        <v>8</v>
      </c>
      <c r="D4089" s="1">
        <f>IF(OR(ISBLANK(値貼り付け用シート!O180),値貼り付け用シート!O180&gt;9990),NA(),値貼り付け用シート!O180)</f>
        <v>16</v>
      </c>
      <c r="E4089" s="1">
        <f t="shared" si="1575"/>
        <v>16</v>
      </c>
      <c r="F4089" s="1">
        <f t="shared" si="1584"/>
        <v>155</v>
      </c>
      <c r="G4089" s="1">
        <f t="shared" si="1585"/>
        <v>8</v>
      </c>
      <c r="H4089" s="1">
        <f t="shared" si="1586"/>
        <v>19</v>
      </c>
    </row>
    <row r="4090" spans="1:16" x14ac:dyDescent="0.55000000000000004">
      <c r="A4090" s="1">
        <f>値貼り付け用シート!F180</f>
        <v>9</v>
      </c>
      <c r="B4090" s="1">
        <f>値貼り付け用シート!G180</f>
        <v>17</v>
      </c>
      <c r="C4090" s="1">
        <v>9</v>
      </c>
      <c r="D4090" s="1">
        <f>IF(OR(ISBLANK(値貼り付け用シート!P180),値貼り付け用シート!P180&gt;9990),NA(),値貼り付け用シート!P180)</f>
        <v>18</v>
      </c>
      <c r="E4090" s="1">
        <f t="shared" si="1575"/>
        <v>18</v>
      </c>
      <c r="F4090" s="1">
        <f t="shared" si="1584"/>
        <v>159</v>
      </c>
      <c r="G4090" s="1">
        <f t="shared" si="1585"/>
        <v>8</v>
      </c>
      <c r="H4090" s="1">
        <f t="shared" si="1586"/>
        <v>20</v>
      </c>
    </row>
    <row r="4091" spans="1:16" x14ac:dyDescent="0.55000000000000004">
      <c r="A4091" s="1">
        <f>値貼り付け用シート!F180</f>
        <v>9</v>
      </c>
      <c r="B4091" s="1">
        <f>値貼り付け用シート!G180</f>
        <v>17</v>
      </c>
      <c r="C4091" s="1">
        <v>10</v>
      </c>
      <c r="D4091" s="1">
        <f>IF(OR(ISBLANK(値貼り付け用シート!Q180),値貼り付け用シート!Q180&gt;9990),NA(),値貼り付け用シート!Q180)</f>
        <v>24</v>
      </c>
      <c r="E4091" s="1">
        <f t="shared" si="1575"/>
        <v>24</v>
      </c>
      <c r="F4091" s="1">
        <f t="shared" si="1584"/>
        <v>161</v>
      </c>
      <c r="G4091" s="1">
        <f t="shared" si="1585"/>
        <v>8</v>
      </c>
      <c r="H4091" s="1">
        <f t="shared" si="1586"/>
        <v>20</v>
      </c>
    </row>
    <row r="4092" spans="1:16" x14ac:dyDescent="0.55000000000000004">
      <c r="A4092" s="1">
        <f>値貼り付け用シート!F180</f>
        <v>9</v>
      </c>
      <c r="B4092" s="1">
        <f>値貼り付け用シート!G180</f>
        <v>17</v>
      </c>
      <c r="C4092" s="1">
        <v>11</v>
      </c>
      <c r="D4092" s="1">
        <f>IF(OR(ISBLANK(値貼り付け用シート!R180),値貼り付け用シート!R180&gt;9990),NA(),値貼り付け用シート!R180)</f>
        <v>37</v>
      </c>
      <c r="E4092" s="1">
        <f t="shared" si="1575"/>
        <v>37</v>
      </c>
      <c r="F4092" s="1">
        <f t="shared" si="1584"/>
        <v>174</v>
      </c>
      <c r="G4092" s="1">
        <f t="shared" si="1585"/>
        <v>8</v>
      </c>
      <c r="H4092" s="1">
        <f t="shared" si="1586"/>
        <v>22</v>
      </c>
    </row>
    <row r="4093" spans="1:16" x14ac:dyDescent="0.55000000000000004">
      <c r="A4093" s="1">
        <f>値貼り付け用シート!F180</f>
        <v>9</v>
      </c>
      <c r="B4093" s="1">
        <f>値貼り付け用シート!G180</f>
        <v>17</v>
      </c>
      <c r="C4093" s="1">
        <v>12</v>
      </c>
      <c r="D4093" s="1">
        <f>IF(OR(ISBLANK(値貼り付け用シート!S180),値貼り付け用シート!S180&gt;9990),NA(),値貼り付け用シート!S180)</f>
        <v>48</v>
      </c>
      <c r="E4093" s="1">
        <f t="shared" si="1575"/>
        <v>48</v>
      </c>
      <c r="F4093" s="1">
        <f t="shared" si="1584"/>
        <v>197</v>
      </c>
      <c r="G4093" s="1">
        <f t="shared" si="1585"/>
        <v>8</v>
      </c>
      <c r="H4093" s="1">
        <f t="shared" si="1586"/>
        <v>25</v>
      </c>
    </row>
    <row r="4094" spans="1:16" x14ac:dyDescent="0.55000000000000004">
      <c r="A4094" s="1">
        <f>値貼り付け用シート!F180</f>
        <v>9</v>
      </c>
      <c r="B4094" s="1">
        <f>値貼り付け用シート!G180</f>
        <v>17</v>
      </c>
      <c r="C4094" s="1">
        <v>13</v>
      </c>
      <c r="D4094" s="1">
        <f>IF(OR(ISBLANK(値貼り付け用シート!T180),値貼り付け用シート!T180&gt;9990),NA(),値貼り付け用シート!T180)</f>
        <v>47</v>
      </c>
      <c r="E4094" s="1">
        <f t="shared" si="1575"/>
        <v>47</v>
      </c>
      <c r="F4094" s="1">
        <f t="shared" si="1584"/>
        <v>222</v>
      </c>
      <c r="G4094" s="1">
        <f t="shared" si="1585"/>
        <v>8</v>
      </c>
      <c r="H4094" s="1">
        <f t="shared" si="1586"/>
        <v>28</v>
      </c>
    </row>
    <row r="4095" spans="1:16" x14ac:dyDescent="0.55000000000000004">
      <c r="A4095" s="1">
        <f>値貼り付け用シート!F180</f>
        <v>9</v>
      </c>
      <c r="B4095" s="1">
        <f>値貼り付け用シート!G180</f>
        <v>17</v>
      </c>
      <c r="C4095" s="1">
        <v>14</v>
      </c>
      <c r="D4095" s="1">
        <f>IF(OR(ISBLANK(値貼り付け用シート!U180),値貼り付け用シート!U180&gt;9990),NA(),値貼り付け用シート!U180)</f>
        <v>34</v>
      </c>
      <c r="E4095" s="1">
        <f t="shared" si="1575"/>
        <v>34</v>
      </c>
      <c r="F4095" s="1">
        <f t="shared" si="1584"/>
        <v>238</v>
      </c>
      <c r="G4095" s="1">
        <f t="shared" si="1585"/>
        <v>8</v>
      </c>
      <c r="H4095" s="1">
        <f t="shared" si="1586"/>
        <v>30</v>
      </c>
    </row>
    <row r="4096" spans="1:16" x14ac:dyDescent="0.55000000000000004">
      <c r="A4096" s="1">
        <f>値貼り付け用シート!F180</f>
        <v>9</v>
      </c>
      <c r="B4096" s="1">
        <f>値貼り付け用シート!G180</f>
        <v>17</v>
      </c>
      <c r="C4096" s="1">
        <v>15</v>
      </c>
      <c r="D4096" s="1">
        <f>IF(OR(ISBLANK(値貼り付け用シート!V180),値貼り付け用シート!V180&gt;9990),NA(),値貼り付け用シート!V180)</f>
        <v>33</v>
      </c>
      <c r="E4096" s="1">
        <f t="shared" si="1575"/>
        <v>33</v>
      </c>
      <c r="F4096" s="1">
        <f t="shared" si="1584"/>
        <v>257</v>
      </c>
      <c r="G4096" s="1">
        <f t="shared" si="1585"/>
        <v>8</v>
      </c>
      <c r="H4096" s="1">
        <f t="shared" si="1586"/>
        <v>32</v>
      </c>
    </row>
    <row r="4097" spans="1:16" x14ac:dyDescent="0.55000000000000004">
      <c r="A4097" s="1">
        <f>値貼り付け用シート!F180</f>
        <v>9</v>
      </c>
      <c r="B4097" s="1">
        <f>値貼り付け用シート!G180</f>
        <v>17</v>
      </c>
      <c r="C4097" s="1">
        <v>16</v>
      </c>
      <c r="D4097" s="1">
        <f>IF(OR(ISBLANK(値貼り付け用シート!W180),値貼り付け用シート!W180&gt;9990),NA(),値貼り付け用シート!W180)</f>
        <v>24</v>
      </c>
      <c r="E4097" s="1">
        <f t="shared" si="1575"/>
        <v>24</v>
      </c>
      <c r="F4097" s="1">
        <f t="shared" si="1584"/>
        <v>265</v>
      </c>
      <c r="G4097" s="1">
        <f t="shared" si="1585"/>
        <v>8</v>
      </c>
      <c r="H4097" s="1">
        <f t="shared" si="1586"/>
        <v>33</v>
      </c>
    </row>
    <row r="4098" spans="1:16" x14ac:dyDescent="0.55000000000000004">
      <c r="A4098" s="1">
        <f>値貼り付け用シート!F180</f>
        <v>9</v>
      </c>
      <c r="B4098" s="1">
        <f>値貼り付け用シート!G180</f>
        <v>17</v>
      </c>
      <c r="C4098" s="1">
        <v>17</v>
      </c>
      <c r="D4098" s="1">
        <f>IF(OR(ISBLANK(値貼り付け用シート!X180),値貼り付け用シート!X180&gt;9990),NA(),値貼り付け用シート!X180)</f>
        <v>27</v>
      </c>
      <c r="E4098" s="1">
        <f t="shared" si="1575"/>
        <v>27</v>
      </c>
      <c r="F4098" s="1">
        <f t="shared" si="1584"/>
        <v>274</v>
      </c>
      <c r="G4098" s="1">
        <f t="shared" si="1585"/>
        <v>8</v>
      </c>
      <c r="H4098" s="1">
        <f t="shared" si="1586"/>
        <v>34</v>
      </c>
    </row>
    <row r="4099" spans="1:16" x14ac:dyDescent="0.55000000000000004">
      <c r="A4099" s="1">
        <f>値貼り付け用シート!F180</f>
        <v>9</v>
      </c>
      <c r="B4099" s="1">
        <f>値貼り付け用シート!G180</f>
        <v>17</v>
      </c>
      <c r="C4099" s="1">
        <v>18</v>
      </c>
      <c r="D4099" s="1">
        <f>IF(OR(ISBLANK(値貼り付け用シート!Y180),値貼り付け用シート!Y180&gt;9990),NA(),値貼り付け用シート!Y180)</f>
        <v>15</v>
      </c>
      <c r="E4099" s="1">
        <f t="shared" ref="E4099:E4162" si="1595">IF(ISERROR(D4099),0,D4099)</f>
        <v>15</v>
      </c>
      <c r="F4099" s="1">
        <f t="shared" si="1584"/>
        <v>265</v>
      </c>
      <c r="G4099" s="1">
        <f t="shared" si="1585"/>
        <v>8</v>
      </c>
      <c r="H4099" s="1">
        <f t="shared" si="1586"/>
        <v>33</v>
      </c>
    </row>
    <row r="4100" spans="1:16" x14ac:dyDescent="0.55000000000000004">
      <c r="A4100" s="1">
        <f>値貼り付け用シート!F180</f>
        <v>9</v>
      </c>
      <c r="B4100" s="1">
        <f>値貼り付け用シート!G180</f>
        <v>17</v>
      </c>
      <c r="C4100" s="1">
        <v>19</v>
      </c>
      <c r="D4100" s="1">
        <f>IF(OR(ISBLANK(値貼り付け用シート!Z180),値貼り付け用シート!Z180&gt;9990),NA(),値貼り付け用シート!Z180)</f>
        <v>13</v>
      </c>
      <c r="E4100" s="1">
        <f t="shared" si="1595"/>
        <v>13</v>
      </c>
      <c r="F4100" s="1">
        <f t="shared" si="1584"/>
        <v>241</v>
      </c>
      <c r="G4100" s="1">
        <f t="shared" si="1585"/>
        <v>8</v>
      </c>
      <c r="H4100" s="1">
        <f t="shared" si="1586"/>
        <v>30</v>
      </c>
    </row>
    <row r="4101" spans="1:16" x14ac:dyDescent="0.55000000000000004">
      <c r="A4101" s="1">
        <f>値貼り付け用シート!F180</f>
        <v>9</v>
      </c>
      <c r="B4101" s="1">
        <f>値貼り付け用シート!G180</f>
        <v>17</v>
      </c>
      <c r="C4101" s="1">
        <v>20</v>
      </c>
      <c r="D4101" s="1">
        <f>IF(OR(ISBLANK(値貼り付け用シート!AA180),値貼り付け用シート!AA180&gt;9990),NA(),値貼り付け用シート!AA180)</f>
        <v>12</v>
      </c>
      <c r="E4101" s="1">
        <f t="shared" si="1595"/>
        <v>12</v>
      </c>
      <c r="F4101" s="1">
        <f t="shared" si="1584"/>
        <v>205</v>
      </c>
      <c r="G4101" s="1">
        <f t="shared" si="1585"/>
        <v>8</v>
      </c>
      <c r="H4101" s="1">
        <f t="shared" si="1586"/>
        <v>26</v>
      </c>
    </row>
    <row r="4102" spans="1:16" x14ac:dyDescent="0.55000000000000004">
      <c r="A4102" s="1">
        <f>値貼り付け用シート!F180</f>
        <v>9</v>
      </c>
      <c r="B4102" s="1">
        <f>値貼り付け用シート!G180</f>
        <v>17</v>
      </c>
      <c r="C4102" s="1">
        <v>21</v>
      </c>
      <c r="D4102" s="1">
        <f>IF(OR(ISBLANK(値貼り付け用シート!AB180),値貼り付け用シート!AB180&gt;9990),NA(),値貼り付け用シート!AB180)</f>
        <v>12</v>
      </c>
      <c r="E4102" s="1">
        <f t="shared" si="1595"/>
        <v>12</v>
      </c>
      <c r="F4102" s="1">
        <f t="shared" si="1584"/>
        <v>170</v>
      </c>
      <c r="G4102" s="1">
        <f t="shared" si="1585"/>
        <v>8</v>
      </c>
      <c r="H4102" s="1">
        <f t="shared" si="1586"/>
        <v>21</v>
      </c>
    </row>
    <row r="4103" spans="1:16" x14ac:dyDescent="0.55000000000000004">
      <c r="A4103" s="1">
        <f>値貼り付け用シート!F180</f>
        <v>9</v>
      </c>
      <c r="B4103" s="1">
        <f>値貼り付け用シート!G180</f>
        <v>17</v>
      </c>
      <c r="C4103" s="1">
        <v>22</v>
      </c>
      <c r="D4103" s="1">
        <f>IF(OR(ISBLANK(値貼り付け用シート!AC180),値貼り付け用シート!AC180&gt;9990),NA(),値貼り付け用シート!AC180)</f>
        <v>12</v>
      </c>
      <c r="E4103" s="1">
        <f t="shared" si="1595"/>
        <v>12</v>
      </c>
      <c r="F4103" s="1">
        <f t="shared" si="1584"/>
        <v>148</v>
      </c>
      <c r="G4103" s="1">
        <f t="shared" si="1585"/>
        <v>8</v>
      </c>
      <c r="H4103" s="1">
        <f t="shared" si="1586"/>
        <v>19</v>
      </c>
    </row>
    <row r="4104" spans="1:16" x14ac:dyDescent="0.55000000000000004">
      <c r="A4104" s="1">
        <f>値貼り付け用シート!F180</f>
        <v>9</v>
      </c>
      <c r="B4104" s="1">
        <f>値貼り付け用シート!G180</f>
        <v>17</v>
      </c>
      <c r="C4104" s="1">
        <v>23</v>
      </c>
      <c r="D4104" s="1">
        <f>IF(OR(ISBLANK(値貼り付け用シート!AD180),値貼り付け用シート!AD180&gt;9990),NA(),値貼り付け用シート!AD180)</f>
        <v>11</v>
      </c>
      <c r="E4104" s="1">
        <f t="shared" si="1595"/>
        <v>11</v>
      </c>
      <c r="F4104" s="1">
        <f t="shared" si="1584"/>
        <v>126</v>
      </c>
      <c r="G4104" s="1">
        <f t="shared" si="1585"/>
        <v>8</v>
      </c>
      <c r="H4104" s="1">
        <f t="shared" si="1586"/>
        <v>16</v>
      </c>
    </row>
    <row r="4105" spans="1:16" x14ac:dyDescent="0.55000000000000004">
      <c r="A4105" s="1">
        <f>値貼り付け用シート!F180</f>
        <v>9</v>
      </c>
      <c r="B4105" s="1">
        <f>値貼り付け用シート!G180</f>
        <v>17</v>
      </c>
      <c r="C4105" s="1">
        <v>24</v>
      </c>
      <c r="D4105" s="1">
        <f>IF(OR(ISBLANK(値貼り付け用シート!AE180),値貼り付け用シート!AE180&gt;9990),NA(),値貼り付け用シート!AE180)</f>
        <v>12</v>
      </c>
      <c r="E4105" s="1">
        <f t="shared" si="1595"/>
        <v>12</v>
      </c>
      <c r="F4105" s="1">
        <f t="shared" si="1584"/>
        <v>114</v>
      </c>
      <c r="G4105" s="1">
        <f t="shared" si="1585"/>
        <v>8</v>
      </c>
      <c r="H4105" s="1">
        <f t="shared" si="1586"/>
        <v>14</v>
      </c>
    </row>
    <row r="4106" spans="1:16" x14ac:dyDescent="0.55000000000000004">
      <c r="A4106" s="1">
        <f>値貼り付け用シート!F181</f>
        <v>9</v>
      </c>
      <c r="B4106" s="1">
        <f>値貼り付け用シート!G181</f>
        <v>18</v>
      </c>
      <c r="C4106" s="1">
        <v>1</v>
      </c>
      <c r="D4106" s="1">
        <f>IF(OR(ISBLANK(値貼り付け用シート!H181),値貼り付け用シート!H181&gt;9990),NA(),値貼り付け用シート!H181)</f>
        <v>12</v>
      </c>
      <c r="E4106" s="1">
        <f t="shared" si="1595"/>
        <v>12</v>
      </c>
      <c r="F4106" s="1">
        <f t="shared" si="1584"/>
        <v>99</v>
      </c>
      <c r="G4106" s="1">
        <f t="shared" si="1585"/>
        <v>8</v>
      </c>
      <c r="H4106" s="1">
        <f t="shared" si="1586"/>
        <v>12</v>
      </c>
      <c r="I4106" s="1">
        <f t="shared" ref="I4106" si="1596">COUNT(D4106:D4129)</f>
        <v>24</v>
      </c>
      <c r="J4106" s="1">
        <f t="shared" ref="J4106" si="1597">COUNT(H4106:H4129)</f>
        <v>24</v>
      </c>
      <c r="K4106" s="1">
        <f t="shared" ref="K4106" si="1598">IF(AND(I4106&gt;=20,J4106&gt;=20),0,1)</f>
        <v>0</v>
      </c>
      <c r="L4106" s="1">
        <f t="shared" ref="L4106" si="1599">IF(K4106=0,MAX(H4106:H4129),NA())</f>
        <v>21</v>
      </c>
      <c r="M4106" s="1">
        <f t="shared" ref="M4106" si="1600">IF(K4106=0,IF(L4106&lt;=70,1,0),NA())</f>
        <v>1</v>
      </c>
      <c r="N4106" s="1">
        <f t="shared" ref="N4106" si="1601">IF(COUNTIF(D4106:D4129,NA())=24,NA(),MAX(E4106:E4129))</f>
        <v>25</v>
      </c>
      <c r="O4106" s="1">
        <f t="shared" ref="O4106" si="1602">IF(COUNTIF(D4111:D4125,NA())=15,NA(),MAX(E4111:E4125))</f>
        <v>25</v>
      </c>
      <c r="P4106" s="1">
        <f t="shared" ref="P4106" si="1603">COUNTIF(D4106:D4129,"&gt;=120")</f>
        <v>0</v>
      </c>
    </row>
    <row r="4107" spans="1:16" x14ac:dyDescent="0.55000000000000004">
      <c r="A4107" s="1">
        <f>値貼り付け用シート!F181</f>
        <v>9</v>
      </c>
      <c r="B4107" s="1">
        <f>値貼り付け用シート!G181</f>
        <v>18</v>
      </c>
      <c r="C4107" s="1">
        <v>2</v>
      </c>
      <c r="D4107" s="1">
        <f>IF(OR(ISBLANK(値貼り付け用シート!I181),値貼り付け用シート!I181&gt;9990),NA(),値貼り付け用シート!I181)</f>
        <v>11</v>
      </c>
      <c r="E4107" s="1">
        <f t="shared" si="1595"/>
        <v>11</v>
      </c>
      <c r="F4107" s="1">
        <f t="shared" si="1584"/>
        <v>95</v>
      </c>
      <c r="G4107" s="1">
        <f t="shared" si="1585"/>
        <v>8</v>
      </c>
      <c r="H4107" s="1">
        <f t="shared" si="1586"/>
        <v>12</v>
      </c>
    </row>
    <row r="4108" spans="1:16" x14ac:dyDescent="0.55000000000000004">
      <c r="A4108" s="1">
        <f>値貼り付け用シート!F181</f>
        <v>9</v>
      </c>
      <c r="B4108" s="1">
        <f>値貼り付け用シート!G181</f>
        <v>18</v>
      </c>
      <c r="C4108" s="1">
        <v>3</v>
      </c>
      <c r="D4108" s="1">
        <f>IF(OR(ISBLANK(値貼り付け用シート!J181),値貼り付け用シート!J181&gt;9990),NA(),値貼り付け用シート!J181)</f>
        <v>11</v>
      </c>
      <c r="E4108" s="1">
        <f t="shared" si="1595"/>
        <v>11</v>
      </c>
      <c r="F4108" s="1">
        <f t="shared" si="1584"/>
        <v>93</v>
      </c>
      <c r="G4108" s="1">
        <f t="shared" si="1585"/>
        <v>8</v>
      </c>
      <c r="H4108" s="1">
        <f t="shared" si="1586"/>
        <v>12</v>
      </c>
    </row>
    <row r="4109" spans="1:16" x14ac:dyDescent="0.55000000000000004">
      <c r="A4109" s="1">
        <f>値貼り付け用シート!F181</f>
        <v>9</v>
      </c>
      <c r="B4109" s="1">
        <f>値貼り付け用シート!G181</f>
        <v>18</v>
      </c>
      <c r="C4109" s="1">
        <v>4</v>
      </c>
      <c r="D4109" s="1">
        <f>IF(OR(ISBLANK(値貼り付け用シート!K181),値貼り付け用シート!K181&gt;9990),NA(),値貼り付け用シート!K181)</f>
        <v>10</v>
      </c>
      <c r="E4109" s="1">
        <f t="shared" si="1595"/>
        <v>10</v>
      </c>
      <c r="F4109" s="1">
        <f t="shared" si="1584"/>
        <v>91</v>
      </c>
      <c r="G4109" s="1">
        <f t="shared" si="1585"/>
        <v>8</v>
      </c>
      <c r="H4109" s="1">
        <f t="shared" si="1586"/>
        <v>11</v>
      </c>
    </row>
    <row r="4110" spans="1:16" x14ac:dyDescent="0.55000000000000004">
      <c r="A4110" s="1">
        <f>値貼り付け用シート!F181</f>
        <v>9</v>
      </c>
      <c r="B4110" s="1">
        <f>値貼り付け用シート!G181</f>
        <v>18</v>
      </c>
      <c r="C4110" s="1">
        <v>5</v>
      </c>
      <c r="D4110" s="1">
        <f>IF(OR(ISBLANK(値貼り付け用シート!L181),値貼り付け用シート!L181&gt;9990),NA(),値貼り付け用シート!L181)</f>
        <v>10</v>
      </c>
      <c r="E4110" s="1">
        <f t="shared" si="1595"/>
        <v>10</v>
      </c>
      <c r="F4110" s="1">
        <f t="shared" si="1584"/>
        <v>89</v>
      </c>
      <c r="G4110" s="1">
        <f t="shared" si="1585"/>
        <v>8</v>
      </c>
      <c r="H4110" s="1">
        <f t="shared" si="1586"/>
        <v>11</v>
      </c>
    </row>
    <row r="4111" spans="1:16" x14ac:dyDescent="0.55000000000000004">
      <c r="A4111" s="1">
        <f>値貼り付け用シート!F181</f>
        <v>9</v>
      </c>
      <c r="B4111" s="1">
        <f>値貼り付け用シート!G181</f>
        <v>18</v>
      </c>
      <c r="C4111" s="1">
        <v>6</v>
      </c>
      <c r="D4111" s="1">
        <f>IF(OR(ISBLANK(値貼り付け用シート!M181),値貼り付け用シート!M181&gt;9990),NA(),値貼り付け用シート!M181)</f>
        <v>9</v>
      </c>
      <c r="E4111" s="1">
        <f t="shared" si="1595"/>
        <v>9</v>
      </c>
      <c r="F4111" s="1">
        <f t="shared" si="1584"/>
        <v>86</v>
      </c>
      <c r="G4111" s="1">
        <f t="shared" si="1585"/>
        <v>8</v>
      </c>
      <c r="H4111" s="1">
        <f t="shared" si="1586"/>
        <v>11</v>
      </c>
    </row>
    <row r="4112" spans="1:16" x14ac:dyDescent="0.55000000000000004">
      <c r="A4112" s="1">
        <f>値貼り付け用シート!F181</f>
        <v>9</v>
      </c>
      <c r="B4112" s="1">
        <f>値貼り付け用シート!G181</f>
        <v>18</v>
      </c>
      <c r="C4112" s="1">
        <v>7</v>
      </c>
      <c r="D4112" s="1">
        <f>IF(OR(ISBLANK(値貼り付け用シート!N181),値貼り付け用シート!N181&gt;9990),NA(),値貼り付け用シート!N181)</f>
        <v>8</v>
      </c>
      <c r="E4112" s="1">
        <f t="shared" si="1595"/>
        <v>8</v>
      </c>
      <c r="F4112" s="1">
        <f t="shared" si="1584"/>
        <v>83</v>
      </c>
      <c r="G4112" s="1">
        <f t="shared" si="1585"/>
        <v>8</v>
      </c>
      <c r="H4112" s="1">
        <f t="shared" si="1586"/>
        <v>10</v>
      </c>
    </row>
    <row r="4113" spans="1:8" x14ac:dyDescent="0.55000000000000004">
      <c r="A4113" s="1">
        <f>値貼り付け用シート!F181</f>
        <v>9</v>
      </c>
      <c r="B4113" s="1">
        <f>値貼り付け用シート!G181</f>
        <v>18</v>
      </c>
      <c r="C4113" s="1">
        <v>8</v>
      </c>
      <c r="D4113" s="1">
        <f>IF(OR(ISBLANK(値貼り付け用シート!O181),値貼り付け用シート!O181&gt;9990),NA(),値貼り付け用シート!O181)</f>
        <v>10</v>
      </c>
      <c r="E4113" s="1">
        <f t="shared" si="1595"/>
        <v>10</v>
      </c>
      <c r="F4113" s="1">
        <f t="shared" si="1584"/>
        <v>81</v>
      </c>
      <c r="G4113" s="1">
        <f t="shared" si="1585"/>
        <v>8</v>
      </c>
      <c r="H4113" s="1">
        <f t="shared" si="1586"/>
        <v>10</v>
      </c>
    </row>
    <row r="4114" spans="1:8" x14ac:dyDescent="0.55000000000000004">
      <c r="A4114" s="1">
        <f>値貼り付け用シート!F181</f>
        <v>9</v>
      </c>
      <c r="B4114" s="1">
        <f>値貼り付け用シート!G181</f>
        <v>18</v>
      </c>
      <c r="C4114" s="1">
        <v>9</v>
      </c>
      <c r="D4114" s="1">
        <f>IF(OR(ISBLANK(値貼り付け用シート!P181),値貼り付け用シート!P181&gt;9990),NA(),値貼り付け用シート!P181)</f>
        <v>13</v>
      </c>
      <c r="E4114" s="1">
        <f t="shared" si="1595"/>
        <v>13</v>
      </c>
      <c r="F4114" s="1">
        <f t="shared" si="1584"/>
        <v>82</v>
      </c>
      <c r="G4114" s="1">
        <f t="shared" si="1585"/>
        <v>8</v>
      </c>
      <c r="H4114" s="1">
        <f t="shared" si="1586"/>
        <v>10</v>
      </c>
    </row>
    <row r="4115" spans="1:8" x14ac:dyDescent="0.55000000000000004">
      <c r="A4115" s="1">
        <f>値貼り付け用シート!F181</f>
        <v>9</v>
      </c>
      <c r="B4115" s="1">
        <f>値貼り付け用シート!G181</f>
        <v>18</v>
      </c>
      <c r="C4115" s="1">
        <v>10</v>
      </c>
      <c r="D4115" s="1">
        <f>IF(OR(ISBLANK(値貼り付け用シート!Q181),値貼り付け用シート!Q181&gt;9990),NA(),値貼り付け用シート!Q181)</f>
        <v>17</v>
      </c>
      <c r="E4115" s="1">
        <f t="shared" si="1595"/>
        <v>17</v>
      </c>
      <c r="F4115" s="1">
        <f t="shared" si="1584"/>
        <v>88</v>
      </c>
      <c r="G4115" s="1">
        <f t="shared" si="1585"/>
        <v>8</v>
      </c>
      <c r="H4115" s="1">
        <f t="shared" si="1586"/>
        <v>11</v>
      </c>
    </row>
    <row r="4116" spans="1:8" x14ac:dyDescent="0.55000000000000004">
      <c r="A4116" s="1">
        <f>値貼り付け用シート!F181</f>
        <v>9</v>
      </c>
      <c r="B4116" s="1">
        <f>値貼り付け用シート!G181</f>
        <v>18</v>
      </c>
      <c r="C4116" s="1">
        <v>11</v>
      </c>
      <c r="D4116" s="1">
        <f>IF(OR(ISBLANK(値貼り付け用シート!R181),値貼り付け用シート!R181&gt;9990),NA(),値貼り付け用シート!R181)</f>
        <v>21</v>
      </c>
      <c r="E4116" s="1">
        <f t="shared" si="1595"/>
        <v>21</v>
      </c>
      <c r="F4116" s="1">
        <f t="shared" si="1584"/>
        <v>98</v>
      </c>
      <c r="G4116" s="1">
        <f t="shared" si="1585"/>
        <v>8</v>
      </c>
      <c r="H4116" s="1">
        <f t="shared" si="1586"/>
        <v>12</v>
      </c>
    </row>
    <row r="4117" spans="1:8" x14ac:dyDescent="0.55000000000000004">
      <c r="A4117" s="1">
        <f>値貼り付け用シート!F181</f>
        <v>9</v>
      </c>
      <c r="B4117" s="1">
        <f>値貼り付け用シート!G181</f>
        <v>18</v>
      </c>
      <c r="C4117" s="1">
        <v>12</v>
      </c>
      <c r="D4117" s="1">
        <f>IF(OR(ISBLANK(値貼り付け用シート!S181),値貼り付け用シート!S181&gt;9990),NA(),値貼り付け用シート!S181)</f>
        <v>25</v>
      </c>
      <c r="E4117" s="1">
        <f t="shared" si="1595"/>
        <v>25</v>
      </c>
      <c r="F4117" s="1">
        <f t="shared" si="1584"/>
        <v>113</v>
      </c>
      <c r="G4117" s="1">
        <f t="shared" si="1585"/>
        <v>8</v>
      </c>
      <c r="H4117" s="1">
        <f t="shared" si="1586"/>
        <v>14</v>
      </c>
    </row>
    <row r="4118" spans="1:8" x14ac:dyDescent="0.55000000000000004">
      <c r="A4118" s="1">
        <f>値貼り付け用シート!F181</f>
        <v>9</v>
      </c>
      <c r="B4118" s="1">
        <f>値貼り付け用シート!G181</f>
        <v>18</v>
      </c>
      <c r="C4118" s="1">
        <v>13</v>
      </c>
      <c r="D4118" s="1">
        <f>IF(OR(ISBLANK(値貼り付け用シート!T181),値貼り付け用シート!T181&gt;9990),NA(),値貼り付け用シート!T181)</f>
        <v>25</v>
      </c>
      <c r="E4118" s="1">
        <f t="shared" si="1595"/>
        <v>25</v>
      </c>
      <c r="F4118" s="1">
        <f t="shared" si="1584"/>
        <v>128</v>
      </c>
      <c r="G4118" s="1">
        <f t="shared" si="1585"/>
        <v>8</v>
      </c>
      <c r="H4118" s="1">
        <f t="shared" si="1586"/>
        <v>16</v>
      </c>
    </row>
    <row r="4119" spans="1:8" x14ac:dyDescent="0.55000000000000004">
      <c r="A4119" s="1">
        <f>値貼り付け用シート!F181</f>
        <v>9</v>
      </c>
      <c r="B4119" s="1">
        <f>値貼り付け用シート!G181</f>
        <v>18</v>
      </c>
      <c r="C4119" s="1">
        <v>14</v>
      </c>
      <c r="D4119" s="1">
        <f>IF(OR(ISBLANK(値貼り付け用シート!U181),値貼り付け用シート!U181&gt;9990),NA(),値貼り付け用シート!U181)</f>
        <v>23</v>
      </c>
      <c r="E4119" s="1">
        <f t="shared" si="1595"/>
        <v>23</v>
      </c>
      <c r="F4119" s="1">
        <f t="shared" si="1584"/>
        <v>142</v>
      </c>
      <c r="G4119" s="1">
        <f t="shared" si="1585"/>
        <v>8</v>
      </c>
      <c r="H4119" s="1">
        <f t="shared" si="1586"/>
        <v>18</v>
      </c>
    </row>
    <row r="4120" spans="1:8" x14ac:dyDescent="0.55000000000000004">
      <c r="A4120" s="1">
        <f>値貼り付け用シート!F181</f>
        <v>9</v>
      </c>
      <c r="B4120" s="1">
        <f>値貼り付け用シート!G181</f>
        <v>18</v>
      </c>
      <c r="C4120" s="1">
        <v>15</v>
      </c>
      <c r="D4120" s="1">
        <f>IF(OR(ISBLANK(値貼り付け用シート!V181),値貼り付け用シート!V181&gt;9990),NA(),値貼り付け用シート!V181)</f>
        <v>24</v>
      </c>
      <c r="E4120" s="1">
        <f t="shared" si="1595"/>
        <v>24</v>
      </c>
      <c r="F4120" s="1">
        <f t="shared" si="1584"/>
        <v>158</v>
      </c>
      <c r="G4120" s="1">
        <f t="shared" si="1585"/>
        <v>8</v>
      </c>
      <c r="H4120" s="1">
        <f t="shared" si="1586"/>
        <v>20</v>
      </c>
    </row>
    <row r="4121" spans="1:8" x14ac:dyDescent="0.55000000000000004">
      <c r="A4121" s="1">
        <f>値貼り付け用シート!F181</f>
        <v>9</v>
      </c>
      <c r="B4121" s="1">
        <f>値貼り付け用シート!G181</f>
        <v>18</v>
      </c>
      <c r="C4121" s="1">
        <v>16</v>
      </c>
      <c r="D4121" s="1">
        <f>IF(OR(ISBLANK(値貼り付け用シート!W181),値貼り付け用シート!W181&gt;9990),NA(),値貼り付け用シート!W181)</f>
        <v>20</v>
      </c>
      <c r="E4121" s="1">
        <f t="shared" si="1595"/>
        <v>20</v>
      </c>
      <c r="F4121" s="1">
        <f t="shared" si="1584"/>
        <v>168</v>
      </c>
      <c r="G4121" s="1">
        <f t="shared" si="1585"/>
        <v>8</v>
      </c>
      <c r="H4121" s="1">
        <f t="shared" si="1586"/>
        <v>21</v>
      </c>
    </row>
    <row r="4122" spans="1:8" x14ac:dyDescent="0.55000000000000004">
      <c r="A4122" s="1">
        <f>値貼り付け用シート!F181</f>
        <v>9</v>
      </c>
      <c r="B4122" s="1">
        <f>値貼り付け用シート!G181</f>
        <v>18</v>
      </c>
      <c r="C4122" s="1">
        <v>17</v>
      </c>
      <c r="D4122" s="1">
        <f>IF(OR(ISBLANK(値貼り付け用シート!X181),値貼り付け用シート!X181&gt;9990),NA(),値貼り付け用シート!X181)</f>
        <v>15</v>
      </c>
      <c r="E4122" s="1">
        <f t="shared" si="1595"/>
        <v>15</v>
      </c>
      <c r="F4122" s="1">
        <f t="shared" si="1584"/>
        <v>170</v>
      </c>
      <c r="G4122" s="1">
        <f t="shared" si="1585"/>
        <v>8</v>
      </c>
      <c r="H4122" s="1">
        <f t="shared" si="1586"/>
        <v>21</v>
      </c>
    </row>
    <row r="4123" spans="1:8" x14ac:dyDescent="0.55000000000000004">
      <c r="A4123" s="1">
        <f>値貼り付け用シート!F181</f>
        <v>9</v>
      </c>
      <c r="B4123" s="1">
        <f>値貼り付け用シート!G181</f>
        <v>18</v>
      </c>
      <c r="C4123" s="1">
        <v>18</v>
      </c>
      <c r="D4123" s="1">
        <f>IF(OR(ISBLANK(値貼り付け用シート!Y181),値貼り付け用シート!Y181&gt;9990),NA(),値貼り付け用シート!Y181)</f>
        <v>13</v>
      </c>
      <c r="E4123" s="1">
        <f t="shared" si="1595"/>
        <v>13</v>
      </c>
      <c r="F4123" s="1">
        <f t="shared" ref="F4123:F4186" si="1604">SUM(E4116:E4123)</f>
        <v>166</v>
      </c>
      <c r="G4123" s="1">
        <f t="shared" ref="G4123:G4186" si="1605">COUNT(D4116:D4123)</f>
        <v>8</v>
      </c>
      <c r="H4123" s="1">
        <f t="shared" ref="H4123:H4186" si="1606">IF(G4123&gt;=6,ROUND(F4123/G4123,0),NA())</f>
        <v>21</v>
      </c>
    </row>
    <row r="4124" spans="1:8" x14ac:dyDescent="0.55000000000000004">
      <c r="A4124" s="1">
        <f>値貼り付け用シート!F181</f>
        <v>9</v>
      </c>
      <c r="B4124" s="1">
        <f>値貼り付け用シート!G181</f>
        <v>18</v>
      </c>
      <c r="C4124" s="1">
        <v>19</v>
      </c>
      <c r="D4124" s="1">
        <f>IF(OR(ISBLANK(値貼り付け用シート!Z181),値貼り付け用シート!Z181&gt;9990),NA(),値貼り付け用シート!Z181)</f>
        <v>12</v>
      </c>
      <c r="E4124" s="1">
        <f t="shared" si="1595"/>
        <v>12</v>
      </c>
      <c r="F4124" s="1">
        <f t="shared" si="1604"/>
        <v>157</v>
      </c>
      <c r="G4124" s="1">
        <f t="shared" si="1605"/>
        <v>8</v>
      </c>
      <c r="H4124" s="1">
        <f t="shared" si="1606"/>
        <v>20</v>
      </c>
    </row>
    <row r="4125" spans="1:8" x14ac:dyDescent="0.55000000000000004">
      <c r="A4125" s="1">
        <f>値貼り付け用シート!F181</f>
        <v>9</v>
      </c>
      <c r="B4125" s="1">
        <f>値貼り付け用シート!G181</f>
        <v>18</v>
      </c>
      <c r="C4125" s="1">
        <v>20</v>
      </c>
      <c r="D4125" s="1">
        <f>IF(OR(ISBLANK(値貼り付け用シート!AA181),値貼り付け用シート!AA181&gt;9990),NA(),値貼り付け用シート!AA181)</f>
        <v>11</v>
      </c>
      <c r="E4125" s="1">
        <f t="shared" si="1595"/>
        <v>11</v>
      </c>
      <c r="F4125" s="1">
        <f t="shared" si="1604"/>
        <v>143</v>
      </c>
      <c r="G4125" s="1">
        <f t="shared" si="1605"/>
        <v>8</v>
      </c>
      <c r="H4125" s="1">
        <f t="shared" si="1606"/>
        <v>18</v>
      </c>
    </row>
    <row r="4126" spans="1:8" x14ac:dyDescent="0.55000000000000004">
      <c r="A4126" s="1">
        <f>値貼り付け用シート!F181</f>
        <v>9</v>
      </c>
      <c r="B4126" s="1">
        <f>値貼り付け用シート!G181</f>
        <v>18</v>
      </c>
      <c r="C4126" s="1">
        <v>21</v>
      </c>
      <c r="D4126" s="1">
        <f>IF(OR(ISBLANK(値貼り付け用シート!AB181),値貼り付け用シート!AB181&gt;9990),NA(),値貼り付け用シート!AB181)</f>
        <v>11</v>
      </c>
      <c r="E4126" s="1">
        <f t="shared" si="1595"/>
        <v>11</v>
      </c>
      <c r="F4126" s="1">
        <f t="shared" si="1604"/>
        <v>129</v>
      </c>
      <c r="G4126" s="1">
        <f t="shared" si="1605"/>
        <v>8</v>
      </c>
      <c r="H4126" s="1">
        <f t="shared" si="1606"/>
        <v>16</v>
      </c>
    </row>
    <row r="4127" spans="1:8" x14ac:dyDescent="0.55000000000000004">
      <c r="A4127" s="1">
        <f>値貼り付け用シート!F181</f>
        <v>9</v>
      </c>
      <c r="B4127" s="1">
        <f>値貼り付け用シート!G181</f>
        <v>18</v>
      </c>
      <c r="C4127" s="1">
        <v>22</v>
      </c>
      <c r="D4127" s="1">
        <f>IF(OR(ISBLANK(値貼り付け用シート!AC181),値貼り付け用シート!AC181&gt;9990),NA(),値貼り付け用シート!AC181)</f>
        <v>11</v>
      </c>
      <c r="E4127" s="1">
        <f t="shared" si="1595"/>
        <v>11</v>
      </c>
      <c r="F4127" s="1">
        <f t="shared" si="1604"/>
        <v>117</v>
      </c>
      <c r="G4127" s="1">
        <f t="shared" si="1605"/>
        <v>8</v>
      </c>
      <c r="H4127" s="1">
        <f t="shared" si="1606"/>
        <v>15</v>
      </c>
    </row>
    <row r="4128" spans="1:8" x14ac:dyDescent="0.55000000000000004">
      <c r="A4128" s="1">
        <f>値貼り付け用シート!F181</f>
        <v>9</v>
      </c>
      <c r="B4128" s="1">
        <f>値貼り付け用シート!G181</f>
        <v>18</v>
      </c>
      <c r="C4128" s="1">
        <v>23</v>
      </c>
      <c r="D4128" s="1">
        <f>IF(OR(ISBLANK(値貼り付け用シート!AD181),値貼り付け用シート!AD181&gt;9990),NA(),値貼り付け用シート!AD181)</f>
        <v>10</v>
      </c>
      <c r="E4128" s="1">
        <f t="shared" si="1595"/>
        <v>10</v>
      </c>
      <c r="F4128" s="1">
        <f t="shared" si="1604"/>
        <v>103</v>
      </c>
      <c r="G4128" s="1">
        <f t="shared" si="1605"/>
        <v>8</v>
      </c>
      <c r="H4128" s="1">
        <f t="shared" si="1606"/>
        <v>13</v>
      </c>
    </row>
    <row r="4129" spans="1:16" x14ac:dyDescent="0.55000000000000004">
      <c r="A4129" s="1">
        <f>値貼り付け用シート!F181</f>
        <v>9</v>
      </c>
      <c r="B4129" s="1">
        <f>値貼り付け用シート!G181</f>
        <v>18</v>
      </c>
      <c r="C4129" s="1">
        <v>24</v>
      </c>
      <c r="D4129" s="1">
        <f>IF(OR(ISBLANK(値貼り付け用シート!AE181),値貼り付け用シート!AE181&gt;9990),NA(),値貼り付け用シート!AE181)</f>
        <v>10</v>
      </c>
      <c r="E4129" s="1">
        <f t="shared" si="1595"/>
        <v>10</v>
      </c>
      <c r="F4129" s="1">
        <f t="shared" si="1604"/>
        <v>93</v>
      </c>
      <c r="G4129" s="1">
        <f t="shared" si="1605"/>
        <v>8</v>
      </c>
      <c r="H4129" s="1">
        <f t="shared" si="1606"/>
        <v>12</v>
      </c>
    </row>
    <row r="4130" spans="1:16" x14ac:dyDescent="0.55000000000000004">
      <c r="A4130" s="1">
        <f>値貼り付け用シート!F182</f>
        <v>9</v>
      </c>
      <c r="B4130" s="1">
        <f>値貼り付け用シート!G182</f>
        <v>19</v>
      </c>
      <c r="C4130" s="1">
        <v>1</v>
      </c>
      <c r="D4130" s="1">
        <f>IF(OR(ISBLANK(値貼り付け用シート!H182),値貼り付け用シート!H182&gt;9990),NA(),値貼り付け用シート!H182)</f>
        <v>10</v>
      </c>
      <c r="E4130" s="1">
        <f t="shared" si="1595"/>
        <v>10</v>
      </c>
      <c r="F4130" s="1">
        <f t="shared" si="1604"/>
        <v>88</v>
      </c>
      <c r="G4130" s="1">
        <f t="shared" si="1605"/>
        <v>8</v>
      </c>
      <c r="H4130" s="1">
        <f t="shared" si="1606"/>
        <v>11</v>
      </c>
      <c r="I4130" s="1">
        <f t="shared" ref="I4130" si="1607">COUNT(D4130:D4153)</f>
        <v>24</v>
      </c>
      <c r="J4130" s="1">
        <f t="shared" ref="J4130" si="1608">COUNT(H4130:H4153)</f>
        <v>24</v>
      </c>
      <c r="K4130" s="1">
        <f t="shared" ref="K4130" si="1609">IF(AND(I4130&gt;=20,J4130&gt;=20),0,1)</f>
        <v>0</v>
      </c>
      <c r="L4130" s="1">
        <f t="shared" ref="L4130" si="1610">IF(K4130=0,MAX(H4130:H4153),NA())</f>
        <v>24</v>
      </c>
      <c r="M4130" s="1">
        <f t="shared" ref="M4130" si="1611">IF(K4130=0,IF(L4130&lt;=70,1,0),NA())</f>
        <v>1</v>
      </c>
      <c r="N4130" s="1">
        <f t="shared" ref="N4130" si="1612">IF(COUNTIF(D4130:D4153,NA())=24,NA(),MAX(E4130:E4153))</f>
        <v>27</v>
      </c>
      <c r="O4130" s="1">
        <f t="shared" ref="O4130" si="1613">IF(COUNTIF(D4135:D4149,NA())=15,NA(),MAX(E4135:E4149))</f>
        <v>27</v>
      </c>
      <c r="P4130" s="1">
        <f t="shared" ref="P4130" si="1614">COUNTIF(D4130:D4153,"&gt;=120")</f>
        <v>0</v>
      </c>
    </row>
    <row r="4131" spans="1:16" x14ac:dyDescent="0.55000000000000004">
      <c r="A4131" s="1">
        <f>値貼り付け用シート!F182</f>
        <v>9</v>
      </c>
      <c r="B4131" s="1">
        <f>値貼り付け用シート!G182</f>
        <v>19</v>
      </c>
      <c r="C4131" s="1">
        <v>2</v>
      </c>
      <c r="D4131" s="1">
        <f>IF(OR(ISBLANK(値貼り付け用シート!I182),値貼り付け用シート!I182&gt;9990),NA(),値貼り付け用シート!I182)</f>
        <v>10</v>
      </c>
      <c r="E4131" s="1">
        <f t="shared" si="1595"/>
        <v>10</v>
      </c>
      <c r="F4131" s="1">
        <f t="shared" si="1604"/>
        <v>85</v>
      </c>
      <c r="G4131" s="1">
        <f t="shared" si="1605"/>
        <v>8</v>
      </c>
      <c r="H4131" s="1">
        <f t="shared" si="1606"/>
        <v>11</v>
      </c>
    </row>
    <row r="4132" spans="1:16" x14ac:dyDescent="0.55000000000000004">
      <c r="A4132" s="1">
        <f>値貼り付け用シート!F182</f>
        <v>9</v>
      </c>
      <c r="B4132" s="1">
        <f>値貼り付け用シート!G182</f>
        <v>19</v>
      </c>
      <c r="C4132" s="1">
        <v>3</v>
      </c>
      <c r="D4132" s="1">
        <f>IF(OR(ISBLANK(値貼り付け用シート!J182),値貼り付け用シート!J182&gt;9990),NA(),値貼り付け用シート!J182)</f>
        <v>9</v>
      </c>
      <c r="E4132" s="1">
        <f t="shared" si="1595"/>
        <v>9</v>
      </c>
      <c r="F4132" s="1">
        <f t="shared" si="1604"/>
        <v>82</v>
      </c>
      <c r="G4132" s="1">
        <f t="shared" si="1605"/>
        <v>8</v>
      </c>
      <c r="H4132" s="1">
        <f t="shared" si="1606"/>
        <v>10</v>
      </c>
    </row>
    <row r="4133" spans="1:16" x14ac:dyDescent="0.55000000000000004">
      <c r="A4133" s="1">
        <f>値貼り付け用シート!F182</f>
        <v>9</v>
      </c>
      <c r="B4133" s="1">
        <f>値貼り付け用シート!G182</f>
        <v>19</v>
      </c>
      <c r="C4133" s="1">
        <v>4</v>
      </c>
      <c r="D4133" s="1">
        <f>IF(OR(ISBLANK(値貼り付け用シート!K182),値貼り付け用シート!K182&gt;9990),NA(),値貼り付け用シート!K182)</f>
        <v>9</v>
      </c>
      <c r="E4133" s="1">
        <f t="shared" si="1595"/>
        <v>9</v>
      </c>
      <c r="F4133" s="1">
        <f t="shared" si="1604"/>
        <v>80</v>
      </c>
      <c r="G4133" s="1">
        <f t="shared" si="1605"/>
        <v>8</v>
      </c>
      <c r="H4133" s="1">
        <f t="shared" si="1606"/>
        <v>10</v>
      </c>
    </row>
    <row r="4134" spans="1:16" x14ac:dyDescent="0.55000000000000004">
      <c r="A4134" s="1">
        <f>値貼り付け用シート!F182</f>
        <v>9</v>
      </c>
      <c r="B4134" s="1">
        <f>値貼り付け用シート!G182</f>
        <v>19</v>
      </c>
      <c r="C4134" s="1">
        <v>5</v>
      </c>
      <c r="D4134" s="1">
        <f>IF(OR(ISBLANK(値貼り付け用シート!L182),値貼り付け用シート!L182&gt;9990),NA(),値貼り付け用シート!L182)</f>
        <v>6</v>
      </c>
      <c r="E4134" s="1">
        <f t="shared" si="1595"/>
        <v>6</v>
      </c>
      <c r="F4134" s="1">
        <f t="shared" si="1604"/>
        <v>75</v>
      </c>
      <c r="G4134" s="1">
        <f t="shared" si="1605"/>
        <v>8</v>
      </c>
      <c r="H4134" s="1">
        <f t="shared" si="1606"/>
        <v>9</v>
      </c>
    </row>
    <row r="4135" spans="1:16" x14ac:dyDescent="0.55000000000000004">
      <c r="A4135" s="1">
        <f>値貼り付け用シート!F182</f>
        <v>9</v>
      </c>
      <c r="B4135" s="1">
        <f>値貼り付け用シート!G182</f>
        <v>19</v>
      </c>
      <c r="C4135" s="1">
        <v>6</v>
      </c>
      <c r="D4135" s="1">
        <f>IF(OR(ISBLANK(値貼り付け用シート!M182),値貼り付け用シート!M182&gt;9990),NA(),値貼り付け用シート!M182)</f>
        <v>4</v>
      </c>
      <c r="E4135" s="1">
        <f t="shared" si="1595"/>
        <v>4</v>
      </c>
      <c r="F4135" s="1">
        <f t="shared" si="1604"/>
        <v>68</v>
      </c>
      <c r="G4135" s="1">
        <f t="shared" si="1605"/>
        <v>8</v>
      </c>
      <c r="H4135" s="1">
        <f t="shared" si="1606"/>
        <v>9</v>
      </c>
    </row>
    <row r="4136" spans="1:16" x14ac:dyDescent="0.55000000000000004">
      <c r="A4136" s="1">
        <f>値貼り付け用シート!F182</f>
        <v>9</v>
      </c>
      <c r="B4136" s="1">
        <f>値貼り付け用シート!G182</f>
        <v>19</v>
      </c>
      <c r="C4136" s="1">
        <v>7</v>
      </c>
      <c r="D4136" s="1">
        <f>IF(OR(ISBLANK(値貼り付け用シート!N182),値貼り付け用シート!N182&gt;9990),NA(),値貼り付け用シート!N182)</f>
        <v>5</v>
      </c>
      <c r="E4136" s="1">
        <f t="shared" si="1595"/>
        <v>5</v>
      </c>
      <c r="F4136" s="1">
        <f t="shared" si="1604"/>
        <v>63</v>
      </c>
      <c r="G4136" s="1">
        <f t="shared" si="1605"/>
        <v>8</v>
      </c>
      <c r="H4136" s="1">
        <f t="shared" si="1606"/>
        <v>8</v>
      </c>
    </row>
    <row r="4137" spans="1:16" x14ac:dyDescent="0.55000000000000004">
      <c r="A4137" s="1">
        <f>値貼り付け用シート!F182</f>
        <v>9</v>
      </c>
      <c r="B4137" s="1">
        <f>値貼り付け用シート!G182</f>
        <v>19</v>
      </c>
      <c r="C4137" s="1">
        <v>8</v>
      </c>
      <c r="D4137" s="1">
        <f>IF(OR(ISBLANK(値貼り付け用シート!O182),値貼り付け用シート!O182&gt;9990),NA(),値貼り付け用シート!O182)</f>
        <v>8</v>
      </c>
      <c r="E4137" s="1">
        <f t="shared" si="1595"/>
        <v>8</v>
      </c>
      <c r="F4137" s="1">
        <f t="shared" si="1604"/>
        <v>61</v>
      </c>
      <c r="G4137" s="1">
        <f t="shared" si="1605"/>
        <v>8</v>
      </c>
      <c r="H4137" s="1">
        <f t="shared" si="1606"/>
        <v>8</v>
      </c>
    </row>
    <row r="4138" spans="1:16" x14ac:dyDescent="0.55000000000000004">
      <c r="A4138" s="1">
        <f>値貼り付け用シート!F182</f>
        <v>9</v>
      </c>
      <c r="B4138" s="1">
        <f>値貼り付け用シート!G182</f>
        <v>19</v>
      </c>
      <c r="C4138" s="1">
        <v>9</v>
      </c>
      <c r="D4138" s="1">
        <f>IF(OR(ISBLANK(値貼り付け用シート!P182),値貼り付け用シート!P182&gt;9990),NA(),値貼り付け用シート!P182)</f>
        <v>11</v>
      </c>
      <c r="E4138" s="1">
        <f t="shared" si="1595"/>
        <v>11</v>
      </c>
      <c r="F4138" s="1">
        <f t="shared" si="1604"/>
        <v>62</v>
      </c>
      <c r="G4138" s="1">
        <f t="shared" si="1605"/>
        <v>8</v>
      </c>
      <c r="H4138" s="1">
        <f t="shared" si="1606"/>
        <v>8</v>
      </c>
    </row>
    <row r="4139" spans="1:16" x14ac:dyDescent="0.55000000000000004">
      <c r="A4139" s="1">
        <f>値貼り付け用シート!F182</f>
        <v>9</v>
      </c>
      <c r="B4139" s="1">
        <f>値貼り付け用シート!G182</f>
        <v>19</v>
      </c>
      <c r="C4139" s="1">
        <v>10</v>
      </c>
      <c r="D4139" s="1">
        <f>IF(OR(ISBLANK(値貼り付け用シート!Q182),値貼り付け用シート!Q182&gt;9990),NA(),値貼り付け用シート!Q182)</f>
        <v>16</v>
      </c>
      <c r="E4139" s="1">
        <f t="shared" si="1595"/>
        <v>16</v>
      </c>
      <c r="F4139" s="1">
        <f t="shared" si="1604"/>
        <v>68</v>
      </c>
      <c r="G4139" s="1">
        <f t="shared" si="1605"/>
        <v>8</v>
      </c>
      <c r="H4139" s="1">
        <f t="shared" si="1606"/>
        <v>9</v>
      </c>
    </row>
    <row r="4140" spans="1:16" x14ac:dyDescent="0.55000000000000004">
      <c r="A4140" s="1">
        <f>値貼り付け用シート!F182</f>
        <v>9</v>
      </c>
      <c r="B4140" s="1">
        <f>値貼り付け用シート!G182</f>
        <v>19</v>
      </c>
      <c r="C4140" s="1">
        <v>11</v>
      </c>
      <c r="D4140" s="1">
        <f>IF(OR(ISBLANK(値貼り付け用シート!R182),値貼り付け用シート!R182&gt;9990),NA(),値貼り付け用シート!R182)</f>
        <v>21</v>
      </c>
      <c r="E4140" s="1">
        <f t="shared" si="1595"/>
        <v>21</v>
      </c>
      <c r="F4140" s="1">
        <f t="shared" si="1604"/>
        <v>80</v>
      </c>
      <c r="G4140" s="1">
        <f t="shared" si="1605"/>
        <v>8</v>
      </c>
      <c r="H4140" s="1">
        <f t="shared" si="1606"/>
        <v>10</v>
      </c>
    </row>
    <row r="4141" spans="1:16" x14ac:dyDescent="0.55000000000000004">
      <c r="A4141" s="1">
        <f>値貼り付け用シート!F182</f>
        <v>9</v>
      </c>
      <c r="B4141" s="1">
        <f>値貼り付け用シート!G182</f>
        <v>19</v>
      </c>
      <c r="C4141" s="1">
        <v>12</v>
      </c>
      <c r="D4141" s="1">
        <f>IF(OR(ISBLANK(値貼り付け用シート!S182),値貼り付け用シート!S182&gt;9990),NA(),値貼り付け用シート!S182)</f>
        <v>24</v>
      </c>
      <c r="E4141" s="1">
        <f t="shared" si="1595"/>
        <v>24</v>
      </c>
      <c r="F4141" s="1">
        <f t="shared" si="1604"/>
        <v>95</v>
      </c>
      <c r="G4141" s="1">
        <f t="shared" si="1605"/>
        <v>8</v>
      </c>
      <c r="H4141" s="1">
        <f t="shared" si="1606"/>
        <v>12</v>
      </c>
    </row>
    <row r="4142" spans="1:16" x14ac:dyDescent="0.55000000000000004">
      <c r="A4142" s="1">
        <f>値貼り付け用シート!F182</f>
        <v>9</v>
      </c>
      <c r="B4142" s="1">
        <f>値貼り付け用シート!G182</f>
        <v>19</v>
      </c>
      <c r="C4142" s="1">
        <v>13</v>
      </c>
      <c r="D4142" s="1">
        <f>IF(OR(ISBLANK(値貼り付け用シート!T182),値貼り付け用シート!T182&gt;9990),NA(),値貼り付け用シート!T182)</f>
        <v>27</v>
      </c>
      <c r="E4142" s="1">
        <f t="shared" si="1595"/>
        <v>27</v>
      </c>
      <c r="F4142" s="1">
        <f t="shared" si="1604"/>
        <v>116</v>
      </c>
      <c r="G4142" s="1">
        <f t="shared" si="1605"/>
        <v>8</v>
      </c>
      <c r="H4142" s="1">
        <f t="shared" si="1606"/>
        <v>15</v>
      </c>
    </row>
    <row r="4143" spans="1:16" x14ac:dyDescent="0.55000000000000004">
      <c r="A4143" s="1">
        <f>値貼り付け用シート!F182</f>
        <v>9</v>
      </c>
      <c r="B4143" s="1">
        <f>値貼り付け用シート!G182</f>
        <v>19</v>
      </c>
      <c r="C4143" s="1">
        <v>14</v>
      </c>
      <c r="D4143" s="1">
        <f>IF(OR(ISBLANK(値貼り付け用シート!U182),値貼り付け用シート!U182&gt;9990),NA(),値貼り付け用シート!U182)</f>
        <v>25</v>
      </c>
      <c r="E4143" s="1">
        <f t="shared" si="1595"/>
        <v>25</v>
      </c>
      <c r="F4143" s="1">
        <f t="shared" si="1604"/>
        <v>137</v>
      </c>
      <c r="G4143" s="1">
        <f t="shared" si="1605"/>
        <v>8</v>
      </c>
      <c r="H4143" s="1">
        <f t="shared" si="1606"/>
        <v>17</v>
      </c>
    </row>
    <row r="4144" spans="1:16" x14ac:dyDescent="0.55000000000000004">
      <c r="A4144" s="1">
        <f>値貼り付け用シート!F182</f>
        <v>9</v>
      </c>
      <c r="B4144" s="1">
        <f>値貼り付け用シート!G182</f>
        <v>19</v>
      </c>
      <c r="C4144" s="1">
        <v>15</v>
      </c>
      <c r="D4144" s="1">
        <f>IF(OR(ISBLANK(値貼り付け用シート!V182),値貼り付け用シート!V182&gt;9990),NA(),値貼り付け用シート!V182)</f>
        <v>24</v>
      </c>
      <c r="E4144" s="1">
        <f t="shared" si="1595"/>
        <v>24</v>
      </c>
      <c r="F4144" s="1">
        <f t="shared" si="1604"/>
        <v>156</v>
      </c>
      <c r="G4144" s="1">
        <f t="shared" si="1605"/>
        <v>8</v>
      </c>
      <c r="H4144" s="1">
        <f t="shared" si="1606"/>
        <v>20</v>
      </c>
    </row>
    <row r="4145" spans="1:16" x14ac:dyDescent="0.55000000000000004">
      <c r="A4145" s="1">
        <f>値貼り付け用シート!F182</f>
        <v>9</v>
      </c>
      <c r="B4145" s="1">
        <f>値貼り付け用シート!G182</f>
        <v>19</v>
      </c>
      <c r="C4145" s="1">
        <v>16</v>
      </c>
      <c r="D4145" s="1">
        <f>IF(OR(ISBLANK(値貼り付け用シート!W182),値貼り付け用シート!W182&gt;9990),NA(),値貼り付け用シート!W182)</f>
        <v>23</v>
      </c>
      <c r="E4145" s="1">
        <f t="shared" si="1595"/>
        <v>23</v>
      </c>
      <c r="F4145" s="1">
        <f t="shared" si="1604"/>
        <v>171</v>
      </c>
      <c r="G4145" s="1">
        <f t="shared" si="1605"/>
        <v>8</v>
      </c>
      <c r="H4145" s="1">
        <f t="shared" si="1606"/>
        <v>21</v>
      </c>
    </row>
    <row r="4146" spans="1:16" x14ac:dyDescent="0.55000000000000004">
      <c r="A4146" s="1">
        <f>値貼り付け用シート!F182</f>
        <v>9</v>
      </c>
      <c r="B4146" s="1">
        <f>値貼り付け用シート!G182</f>
        <v>19</v>
      </c>
      <c r="C4146" s="1">
        <v>17</v>
      </c>
      <c r="D4146" s="1">
        <f>IF(OR(ISBLANK(値貼り付け用シート!X182),値貼り付け用シート!X182&gt;9990),NA(),値貼り付け用シート!X182)</f>
        <v>22</v>
      </c>
      <c r="E4146" s="1">
        <f t="shared" si="1595"/>
        <v>22</v>
      </c>
      <c r="F4146" s="1">
        <f t="shared" si="1604"/>
        <v>182</v>
      </c>
      <c r="G4146" s="1">
        <f t="shared" si="1605"/>
        <v>8</v>
      </c>
      <c r="H4146" s="1">
        <f t="shared" si="1606"/>
        <v>23</v>
      </c>
    </row>
    <row r="4147" spans="1:16" x14ac:dyDescent="0.55000000000000004">
      <c r="A4147" s="1">
        <f>値貼り付け用シート!F182</f>
        <v>9</v>
      </c>
      <c r="B4147" s="1">
        <f>値貼り付け用シート!G182</f>
        <v>19</v>
      </c>
      <c r="C4147" s="1">
        <v>18</v>
      </c>
      <c r="D4147" s="1">
        <f>IF(OR(ISBLANK(値貼り付け用シート!Y182),値貼り付け用シート!Y182&gt;9990),NA(),値貼り付け用シート!Y182)</f>
        <v>22</v>
      </c>
      <c r="E4147" s="1">
        <f t="shared" si="1595"/>
        <v>22</v>
      </c>
      <c r="F4147" s="1">
        <f t="shared" si="1604"/>
        <v>188</v>
      </c>
      <c r="G4147" s="1">
        <f t="shared" si="1605"/>
        <v>8</v>
      </c>
      <c r="H4147" s="1">
        <f t="shared" si="1606"/>
        <v>24</v>
      </c>
    </row>
    <row r="4148" spans="1:16" x14ac:dyDescent="0.55000000000000004">
      <c r="A4148" s="1">
        <f>値貼り付け用シート!F182</f>
        <v>9</v>
      </c>
      <c r="B4148" s="1">
        <f>値貼り付け用シート!G182</f>
        <v>19</v>
      </c>
      <c r="C4148" s="1">
        <v>19</v>
      </c>
      <c r="D4148" s="1">
        <f>IF(OR(ISBLANK(値貼り付け用シート!Z182),値貼り付け用シート!Z182&gt;9990),NA(),値貼り付け用シート!Z182)</f>
        <v>22</v>
      </c>
      <c r="E4148" s="1">
        <f t="shared" si="1595"/>
        <v>22</v>
      </c>
      <c r="F4148" s="1">
        <f t="shared" si="1604"/>
        <v>189</v>
      </c>
      <c r="G4148" s="1">
        <f t="shared" si="1605"/>
        <v>8</v>
      </c>
      <c r="H4148" s="1">
        <f t="shared" si="1606"/>
        <v>24</v>
      </c>
    </row>
    <row r="4149" spans="1:16" x14ac:dyDescent="0.55000000000000004">
      <c r="A4149" s="1">
        <f>値貼り付け用シート!F182</f>
        <v>9</v>
      </c>
      <c r="B4149" s="1">
        <f>値貼り付け用シート!G182</f>
        <v>19</v>
      </c>
      <c r="C4149" s="1">
        <v>20</v>
      </c>
      <c r="D4149" s="1">
        <f>IF(OR(ISBLANK(値貼り付け用シート!AA182),値貼り付け用シート!AA182&gt;9990),NA(),値貼り付け用シート!AA182)</f>
        <v>21</v>
      </c>
      <c r="E4149" s="1">
        <f t="shared" si="1595"/>
        <v>21</v>
      </c>
      <c r="F4149" s="1">
        <f t="shared" si="1604"/>
        <v>186</v>
      </c>
      <c r="G4149" s="1">
        <f t="shared" si="1605"/>
        <v>8</v>
      </c>
      <c r="H4149" s="1">
        <f t="shared" si="1606"/>
        <v>23</v>
      </c>
    </row>
    <row r="4150" spans="1:16" x14ac:dyDescent="0.55000000000000004">
      <c r="A4150" s="1">
        <f>値貼り付け用シート!F182</f>
        <v>9</v>
      </c>
      <c r="B4150" s="1">
        <f>値貼り付け用シート!G182</f>
        <v>19</v>
      </c>
      <c r="C4150" s="1">
        <v>21</v>
      </c>
      <c r="D4150" s="1">
        <f>IF(OR(ISBLANK(値貼り付け用シート!AB182),値貼り付け用シート!AB182&gt;9990),NA(),値貼り付け用シート!AB182)</f>
        <v>19</v>
      </c>
      <c r="E4150" s="1">
        <f t="shared" si="1595"/>
        <v>19</v>
      </c>
      <c r="F4150" s="1">
        <f t="shared" si="1604"/>
        <v>178</v>
      </c>
      <c r="G4150" s="1">
        <f t="shared" si="1605"/>
        <v>8</v>
      </c>
      <c r="H4150" s="1">
        <f t="shared" si="1606"/>
        <v>22</v>
      </c>
    </row>
    <row r="4151" spans="1:16" x14ac:dyDescent="0.55000000000000004">
      <c r="A4151" s="1">
        <f>値貼り付け用シート!F182</f>
        <v>9</v>
      </c>
      <c r="B4151" s="1">
        <f>値貼り付け用シート!G182</f>
        <v>19</v>
      </c>
      <c r="C4151" s="1">
        <v>22</v>
      </c>
      <c r="D4151" s="1">
        <f>IF(OR(ISBLANK(値貼り付け用シート!AC182),値貼り付け用シート!AC182&gt;9990),NA(),値貼り付け用シート!AC182)</f>
        <v>18</v>
      </c>
      <c r="E4151" s="1">
        <f t="shared" si="1595"/>
        <v>18</v>
      </c>
      <c r="F4151" s="1">
        <f t="shared" si="1604"/>
        <v>171</v>
      </c>
      <c r="G4151" s="1">
        <f t="shared" si="1605"/>
        <v>8</v>
      </c>
      <c r="H4151" s="1">
        <f t="shared" si="1606"/>
        <v>21</v>
      </c>
    </row>
    <row r="4152" spans="1:16" x14ac:dyDescent="0.55000000000000004">
      <c r="A4152" s="1">
        <f>値貼り付け用シート!F182</f>
        <v>9</v>
      </c>
      <c r="B4152" s="1">
        <f>値貼り付け用シート!G182</f>
        <v>19</v>
      </c>
      <c r="C4152" s="1">
        <v>23</v>
      </c>
      <c r="D4152" s="1">
        <f>IF(OR(ISBLANK(値貼り付け用シート!AD182),値貼り付け用シート!AD182&gt;9990),NA(),値貼り付け用シート!AD182)</f>
        <v>18</v>
      </c>
      <c r="E4152" s="1">
        <f t="shared" si="1595"/>
        <v>18</v>
      </c>
      <c r="F4152" s="1">
        <f t="shared" si="1604"/>
        <v>165</v>
      </c>
      <c r="G4152" s="1">
        <f t="shared" si="1605"/>
        <v>8</v>
      </c>
      <c r="H4152" s="1">
        <f t="shared" si="1606"/>
        <v>21</v>
      </c>
    </row>
    <row r="4153" spans="1:16" x14ac:dyDescent="0.55000000000000004">
      <c r="A4153" s="1">
        <f>値貼り付け用シート!F182</f>
        <v>9</v>
      </c>
      <c r="B4153" s="1">
        <f>値貼り付け用シート!G182</f>
        <v>19</v>
      </c>
      <c r="C4153" s="1">
        <v>24</v>
      </c>
      <c r="D4153" s="1">
        <f>IF(OR(ISBLANK(値貼り付け用シート!AE182),値貼り付け用シート!AE182&gt;9990),NA(),値貼り付け用シート!AE182)</f>
        <v>12</v>
      </c>
      <c r="E4153" s="1">
        <f t="shared" si="1595"/>
        <v>12</v>
      </c>
      <c r="F4153" s="1">
        <f t="shared" si="1604"/>
        <v>154</v>
      </c>
      <c r="G4153" s="1">
        <f t="shared" si="1605"/>
        <v>8</v>
      </c>
      <c r="H4153" s="1">
        <f t="shared" si="1606"/>
        <v>19</v>
      </c>
    </row>
    <row r="4154" spans="1:16" x14ac:dyDescent="0.55000000000000004">
      <c r="A4154" s="1">
        <f>値貼り付け用シート!F183</f>
        <v>9</v>
      </c>
      <c r="B4154" s="1">
        <f>値貼り付け用シート!G183</f>
        <v>20</v>
      </c>
      <c r="C4154" s="1">
        <v>1</v>
      </c>
      <c r="D4154" s="1">
        <f>IF(OR(ISBLANK(値貼り付け用シート!H183),値貼り付け用シート!H183&gt;9990),NA(),値貼り付け用シート!H183)</f>
        <v>11</v>
      </c>
      <c r="E4154" s="1">
        <f t="shared" si="1595"/>
        <v>11</v>
      </c>
      <c r="F4154" s="1">
        <f t="shared" si="1604"/>
        <v>143</v>
      </c>
      <c r="G4154" s="1">
        <f t="shared" si="1605"/>
        <v>8</v>
      </c>
      <c r="H4154" s="1">
        <f t="shared" si="1606"/>
        <v>18</v>
      </c>
      <c r="I4154" s="1">
        <f t="shared" ref="I4154" si="1615">COUNT(D4154:D4177)</f>
        <v>23</v>
      </c>
      <c r="J4154" s="1">
        <f t="shared" ref="J4154" si="1616">COUNT(H4154:H4177)</f>
        <v>24</v>
      </c>
      <c r="K4154" s="1">
        <f t="shared" ref="K4154" si="1617">IF(AND(I4154&gt;=20,J4154&gt;=20),0,1)</f>
        <v>0</v>
      </c>
      <c r="L4154" s="1">
        <f t="shared" ref="L4154" si="1618">IF(K4154=0,MAX(H4154:H4177),NA())</f>
        <v>54</v>
      </c>
      <c r="M4154" s="1">
        <f t="shared" ref="M4154" si="1619">IF(K4154=0,IF(L4154&lt;=70,1,0),NA())</f>
        <v>1</v>
      </c>
      <c r="N4154" s="1">
        <f t="shared" ref="N4154" si="1620">IF(COUNTIF(D4154:D4177,NA())=24,NA(),MAX(E4154:E4177))</f>
        <v>61</v>
      </c>
      <c r="O4154" s="1">
        <f t="shared" ref="O4154" si="1621">IF(COUNTIF(D4159:D4173,NA())=15,NA(),MAX(E4159:E4173))</f>
        <v>61</v>
      </c>
      <c r="P4154" s="1">
        <f t="shared" ref="P4154" si="1622">COUNTIF(D4154:D4177,"&gt;=120")</f>
        <v>0</v>
      </c>
    </row>
    <row r="4155" spans="1:16" x14ac:dyDescent="0.55000000000000004">
      <c r="A4155" s="1">
        <f>値貼り付け用シート!F183</f>
        <v>9</v>
      </c>
      <c r="B4155" s="1">
        <f>値貼り付け用シート!G183</f>
        <v>20</v>
      </c>
      <c r="C4155" s="1">
        <v>2</v>
      </c>
      <c r="D4155" s="1">
        <f>IF(OR(ISBLANK(値貼り付け用シート!I183),値貼り付け用シート!I183&gt;9990),NA(),値貼り付け用シート!I183)</f>
        <v>15</v>
      </c>
      <c r="E4155" s="1">
        <f t="shared" si="1595"/>
        <v>15</v>
      </c>
      <c r="F4155" s="1">
        <f t="shared" si="1604"/>
        <v>136</v>
      </c>
      <c r="G4155" s="1">
        <f t="shared" si="1605"/>
        <v>8</v>
      </c>
      <c r="H4155" s="1">
        <f t="shared" si="1606"/>
        <v>17</v>
      </c>
    </row>
    <row r="4156" spans="1:16" x14ac:dyDescent="0.55000000000000004">
      <c r="A4156" s="1">
        <f>値貼り付け用シート!F183</f>
        <v>9</v>
      </c>
      <c r="B4156" s="1">
        <f>値貼り付け用シート!G183</f>
        <v>20</v>
      </c>
      <c r="C4156" s="1">
        <v>3</v>
      </c>
      <c r="D4156" s="1">
        <f>IF(OR(ISBLANK(値貼り付け用シート!J183),値貼り付け用シート!J183&gt;9990),NA(),値貼り付け用シート!J183)</f>
        <v>17</v>
      </c>
      <c r="E4156" s="1">
        <f t="shared" si="1595"/>
        <v>17</v>
      </c>
      <c r="F4156" s="1">
        <f t="shared" si="1604"/>
        <v>131</v>
      </c>
      <c r="G4156" s="1">
        <f t="shared" si="1605"/>
        <v>8</v>
      </c>
      <c r="H4156" s="1">
        <f t="shared" si="1606"/>
        <v>16</v>
      </c>
    </row>
    <row r="4157" spans="1:16" x14ac:dyDescent="0.55000000000000004">
      <c r="A4157" s="1">
        <f>値貼り付け用シート!F183</f>
        <v>9</v>
      </c>
      <c r="B4157" s="1">
        <f>値貼り付け用シート!G183</f>
        <v>20</v>
      </c>
      <c r="C4157" s="1">
        <v>4</v>
      </c>
      <c r="D4157" s="1">
        <f>IF(OR(ISBLANK(値貼り付け用シート!K183),値貼り付け用シート!K183&gt;9990),NA(),値貼り付け用シート!K183)</f>
        <v>18</v>
      </c>
      <c r="E4157" s="1">
        <f t="shared" si="1595"/>
        <v>18</v>
      </c>
      <c r="F4157" s="1">
        <f t="shared" si="1604"/>
        <v>128</v>
      </c>
      <c r="G4157" s="1">
        <f t="shared" si="1605"/>
        <v>8</v>
      </c>
      <c r="H4157" s="1">
        <f t="shared" si="1606"/>
        <v>16</v>
      </c>
    </row>
    <row r="4158" spans="1:16" x14ac:dyDescent="0.55000000000000004">
      <c r="A4158" s="1">
        <f>値貼り付け用シート!F183</f>
        <v>9</v>
      </c>
      <c r="B4158" s="1">
        <f>値貼り付け用シート!G183</f>
        <v>20</v>
      </c>
      <c r="C4158" s="1">
        <v>5</v>
      </c>
      <c r="D4158" s="1">
        <f>IF(OR(ISBLANK(値貼り付け用シート!L183),値貼り付け用シート!L183&gt;9990),NA(),値貼り付け用シート!L183)</f>
        <v>14</v>
      </c>
      <c r="E4158" s="1">
        <f t="shared" si="1595"/>
        <v>14</v>
      </c>
      <c r="F4158" s="1">
        <f t="shared" si="1604"/>
        <v>123</v>
      </c>
      <c r="G4158" s="1">
        <f t="shared" si="1605"/>
        <v>8</v>
      </c>
      <c r="H4158" s="1">
        <f t="shared" si="1606"/>
        <v>15</v>
      </c>
    </row>
    <row r="4159" spans="1:16" x14ac:dyDescent="0.55000000000000004">
      <c r="A4159" s="1">
        <f>値貼り付け用シート!F183</f>
        <v>9</v>
      </c>
      <c r="B4159" s="1">
        <f>値貼り付け用シート!G183</f>
        <v>20</v>
      </c>
      <c r="C4159" s="1">
        <v>6</v>
      </c>
      <c r="D4159" s="1">
        <f>IF(OR(ISBLANK(値貼り付け用シート!M183),値貼り付け用シート!M183&gt;9990),NA(),値貼り付け用シート!M183)</f>
        <v>12</v>
      </c>
      <c r="E4159" s="1">
        <f t="shared" si="1595"/>
        <v>12</v>
      </c>
      <c r="F4159" s="1">
        <f t="shared" si="1604"/>
        <v>117</v>
      </c>
      <c r="G4159" s="1">
        <f t="shared" si="1605"/>
        <v>8</v>
      </c>
      <c r="H4159" s="1">
        <f t="shared" si="1606"/>
        <v>15</v>
      </c>
    </row>
    <row r="4160" spans="1:16" x14ac:dyDescent="0.55000000000000004">
      <c r="A4160" s="1">
        <f>値貼り付け用シート!F183</f>
        <v>9</v>
      </c>
      <c r="B4160" s="1">
        <f>値貼り付け用シート!G183</f>
        <v>20</v>
      </c>
      <c r="C4160" s="1">
        <v>7</v>
      </c>
      <c r="D4160" s="1">
        <f>IF(OR(ISBLANK(値貼り付け用シート!N183),値貼り付け用シート!N183&gt;9990),NA(),値貼り付け用シート!N183)</f>
        <v>10</v>
      </c>
      <c r="E4160" s="1">
        <f t="shared" si="1595"/>
        <v>10</v>
      </c>
      <c r="F4160" s="1">
        <f t="shared" si="1604"/>
        <v>109</v>
      </c>
      <c r="G4160" s="1">
        <f t="shared" si="1605"/>
        <v>8</v>
      </c>
      <c r="H4160" s="1">
        <f t="shared" si="1606"/>
        <v>14</v>
      </c>
    </row>
    <row r="4161" spans="1:8" x14ac:dyDescent="0.55000000000000004">
      <c r="A4161" s="1">
        <f>値貼り付け用シート!F183</f>
        <v>9</v>
      </c>
      <c r="B4161" s="1">
        <f>値貼り付け用シート!G183</f>
        <v>20</v>
      </c>
      <c r="C4161" s="1">
        <v>8</v>
      </c>
      <c r="D4161" s="1">
        <f>IF(OR(ISBLANK(値貼り付け用シート!O183),値貼り付け用シート!O183&gt;9990),NA(),値貼り付け用シート!O183)</f>
        <v>18</v>
      </c>
      <c r="E4161" s="1">
        <f t="shared" si="1595"/>
        <v>18</v>
      </c>
      <c r="F4161" s="1">
        <f t="shared" si="1604"/>
        <v>115</v>
      </c>
      <c r="G4161" s="1">
        <f t="shared" si="1605"/>
        <v>8</v>
      </c>
      <c r="H4161" s="1">
        <f t="shared" si="1606"/>
        <v>14</v>
      </c>
    </row>
    <row r="4162" spans="1:8" x14ac:dyDescent="0.55000000000000004">
      <c r="A4162" s="1">
        <f>値貼り付け用シート!F183</f>
        <v>9</v>
      </c>
      <c r="B4162" s="1">
        <f>値貼り付け用シート!G183</f>
        <v>20</v>
      </c>
      <c r="C4162" s="1">
        <v>9</v>
      </c>
      <c r="D4162" s="1">
        <f>IF(OR(ISBLANK(値貼り付け用シート!P183),値貼り付け用シート!P183&gt;9990),NA(),値貼り付け用シート!P183)</f>
        <v>21</v>
      </c>
      <c r="E4162" s="1">
        <f t="shared" si="1595"/>
        <v>21</v>
      </c>
      <c r="F4162" s="1">
        <f t="shared" si="1604"/>
        <v>125</v>
      </c>
      <c r="G4162" s="1">
        <f t="shared" si="1605"/>
        <v>8</v>
      </c>
      <c r="H4162" s="1">
        <f t="shared" si="1606"/>
        <v>16</v>
      </c>
    </row>
    <row r="4163" spans="1:8" x14ac:dyDescent="0.55000000000000004">
      <c r="A4163" s="1">
        <f>値貼り付け用シート!F183</f>
        <v>9</v>
      </c>
      <c r="B4163" s="1">
        <f>値貼り付け用シート!G183</f>
        <v>20</v>
      </c>
      <c r="C4163" s="1">
        <v>10</v>
      </c>
      <c r="D4163" s="1">
        <f>IF(OR(ISBLANK(値貼り付け用シート!Q183),値貼り付け用シート!Q183&gt;9990),NA(),値貼り付け用シート!Q183)</f>
        <v>25</v>
      </c>
      <c r="E4163" s="1">
        <f t="shared" ref="E4163:E4226" si="1623">IF(ISERROR(D4163),0,D4163)</f>
        <v>25</v>
      </c>
      <c r="F4163" s="1">
        <f t="shared" si="1604"/>
        <v>135</v>
      </c>
      <c r="G4163" s="1">
        <f t="shared" si="1605"/>
        <v>8</v>
      </c>
      <c r="H4163" s="1">
        <f t="shared" si="1606"/>
        <v>17</v>
      </c>
    </row>
    <row r="4164" spans="1:8" x14ac:dyDescent="0.55000000000000004">
      <c r="A4164" s="1">
        <f>値貼り付け用シート!F183</f>
        <v>9</v>
      </c>
      <c r="B4164" s="1">
        <f>値貼り付け用シート!G183</f>
        <v>20</v>
      </c>
      <c r="C4164" s="1">
        <v>11</v>
      </c>
      <c r="D4164" s="1" t="e">
        <f>IF(OR(ISBLANK(値貼り付け用シート!R183),値貼り付け用シート!R183&gt;9990),NA(),値貼り付け用シート!R183)</f>
        <v>#N/A</v>
      </c>
      <c r="E4164" s="1">
        <f t="shared" si="1623"/>
        <v>0</v>
      </c>
      <c r="F4164" s="1">
        <f t="shared" si="1604"/>
        <v>118</v>
      </c>
      <c r="G4164" s="1">
        <f t="shared" si="1605"/>
        <v>7</v>
      </c>
      <c r="H4164" s="1">
        <f t="shared" si="1606"/>
        <v>17</v>
      </c>
    </row>
    <row r="4165" spans="1:8" x14ac:dyDescent="0.55000000000000004">
      <c r="A4165" s="1">
        <f>値貼り付け用シート!F183</f>
        <v>9</v>
      </c>
      <c r="B4165" s="1">
        <f>値貼り付け用シート!G183</f>
        <v>20</v>
      </c>
      <c r="C4165" s="1">
        <v>12</v>
      </c>
      <c r="D4165" s="1">
        <f>IF(OR(ISBLANK(値貼り付け用シート!S183),値貼り付け用シート!S183&gt;9990),NA(),値貼り付け用シート!S183)</f>
        <v>49</v>
      </c>
      <c r="E4165" s="1">
        <f t="shared" si="1623"/>
        <v>49</v>
      </c>
      <c r="F4165" s="1">
        <f t="shared" si="1604"/>
        <v>149</v>
      </c>
      <c r="G4165" s="1">
        <f t="shared" si="1605"/>
        <v>7</v>
      </c>
      <c r="H4165" s="1">
        <f t="shared" si="1606"/>
        <v>21</v>
      </c>
    </row>
    <row r="4166" spans="1:8" x14ac:dyDescent="0.55000000000000004">
      <c r="A4166" s="1">
        <f>値貼り付け用シート!F183</f>
        <v>9</v>
      </c>
      <c r="B4166" s="1">
        <f>値貼り付け用シート!G183</f>
        <v>20</v>
      </c>
      <c r="C4166" s="1">
        <v>13</v>
      </c>
      <c r="D4166" s="1">
        <f>IF(OR(ISBLANK(値貼り付け用シート!T183),値貼り付け用シート!T183&gt;9990),NA(),値貼り付け用シート!T183)</f>
        <v>55</v>
      </c>
      <c r="E4166" s="1">
        <f t="shared" si="1623"/>
        <v>55</v>
      </c>
      <c r="F4166" s="1">
        <f t="shared" si="1604"/>
        <v>190</v>
      </c>
      <c r="G4166" s="1">
        <f t="shared" si="1605"/>
        <v>7</v>
      </c>
      <c r="H4166" s="1">
        <f t="shared" si="1606"/>
        <v>27</v>
      </c>
    </row>
    <row r="4167" spans="1:8" x14ac:dyDescent="0.55000000000000004">
      <c r="A4167" s="1">
        <f>値貼り付け用シート!F183</f>
        <v>9</v>
      </c>
      <c r="B4167" s="1">
        <f>値貼り付け用シート!G183</f>
        <v>20</v>
      </c>
      <c r="C4167" s="1">
        <v>14</v>
      </c>
      <c r="D4167" s="1">
        <f>IF(OR(ISBLANK(値貼り付け用シート!U183),値貼り付け用シート!U183&gt;9990),NA(),値貼り付け用シート!U183)</f>
        <v>60</v>
      </c>
      <c r="E4167" s="1">
        <f t="shared" si="1623"/>
        <v>60</v>
      </c>
      <c r="F4167" s="1">
        <f t="shared" si="1604"/>
        <v>238</v>
      </c>
      <c r="G4167" s="1">
        <f t="shared" si="1605"/>
        <v>7</v>
      </c>
      <c r="H4167" s="1">
        <f t="shared" si="1606"/>
        <v>34</v>
      </c>
    </row>
    <row r="4168" spans="1:8" x14ac:dyDescent="0.55000000000000004">
      <c r="A4168" s="1">
        <f>値貼り付け用シート!F183</f>
        <v>9</v>
      </c>
      <c r="B4168" s="1">
        <f>値貼り付け用シート!G183</f>
        <v>20</v>
      </c>
      <c r="C4168" s="1">
        <v>15</v>
      </c>
      <c r="D4168" s="1">
        <f>IF(OR(ISBLANK(値貼り付け用シート!V183),値貼り付け用シート!V183&gt;9990),NA(),値貼り付け用シート!V183)</f>
        <v>61</v>
      </c>
      <c r="E4168" s="1">
        <f t="shared" si="1623"/>
        <v>61</v>
      </c>
      <c r="F4168" s="1">
        <f t="shared" si="1604"/>
        <v>289</v>
      </c>
      <c r="G4168" s="1">
        <f t="shared" si="1605"/>
        <v>7</v>
      </c>
      <c r="H4168" s="1">
        <f t="shared" si="1606"/>
        <v>41</v>
      </c>
    </row>
    <row r="4169" spans="1:8" x14ac:dyDescent="0.55000000000000004">
      <c r="A4169" s="1">
        <f>値貼り付け用シート!F183</f>
        <v>9</v>
      </c>
      <c r="B4169" s="1">
        <f>値貼り付け用シート!G183</f>
        <v>20</v>
      </c>
      <c r="C4169" s="1">
        <v>16</v>
      </c>
      <c r="D4169" s="1">
        <f>IF(OR(ISBLANK(値貼り付け用シート!W183),値貼り付け用シート!W183&gt;9990),NA(),値貼り付け用シート!W183)</f>
        <v>60</v>
      </c>
      <c r="E4169" s="1">
        <f t="shared" si="1623"/>
        <v>60</v>
      </c>
      <c r="F4169" s="1">
        <f t="shared" si="1604"/>
        <v>331</v>
      </c>
      <c r="G4169" s="1">
        <f t="shared" si="1605"/>
        <v>7</v>
      </c>
      <c r="H4169" s="1">
        <f t="shared" si="1606"/>
        <v>47</v>
      </c>
    </row>
    <row r="4170" spans="1:8" x14ac:dyDescent="0.55000000000000004">
      <c r="A4170" s="1">
        <f>値貼り付け用シート!F183</f>
        <v>9</v>
      </c>
      <c r="B4170" s="1">
        <f>値貼り付け用シート!G183</f>
        <v>20</v>
      </c>
      <c r="C4170" s="1">
        <v>17</v>
      </c>
      <c r="D4170" s="1">
        <f>IF(OR(ISBLANK(値貼り付け用シート!X183),値貼り付け用シート!X183&gt;9990),NA(),値貼り付け用シート!X183)</f>
        <v>47</v>
      </c>
      <c r="E4170" s="1">
        <f t="shared" si="1623"/>
        <v>47</v>
      </c>
      <c r="F4170" s="1">
        <f t="shared" si="1604"/>
        <v>357</v>
      </c>
      <c r="G4170" s="1">
        <f t="shared" si="1605"/>
        <v>7</v>
      </c>
      <c r="H4170" s="1">
        <f t="shared" si="1606"/>
        <v>51</v>
      </c>
    </row>
    <row r="4171" spans="1:8" x14ac:dyDescent="0.55000000000000004">
      <c r="A4171" s="1">
        <f>値貼り付け用シート!F183</f>
        <v>9</v>
      </c>
      <c r="B4171" s="1">
        <f>値貼り付け用シート!G183</f>
        <v>20</v>
      </c>
      <c r="C4171" s="1">
        <v>18</v>
      </c>
      <c r="D4171" s="1">
        <f>IF(OR(ISBLANK(値貼り付け用シート!Y183),値貼り付け用シート!Y183&gt;9990),NA(),値貼り付け用シート!Y183)</f>
        <v>45</v>
      </c>
      <c r="E4171" s="1">
        <f t="shared" si="1623"/>
        <v>45</v>
      </c>
      <c r="F4171" s="1">
        <f t="shared" si="1604"/>
        <v>377</v>
      </c>
      <c r="G4171" s="1">
        <f t="shared" si="1605"/>
        <v>7</v>
      </c>
      <c r="H4171" s="1">
        <f t="shared" si="1606"/>
        <v>54</v>
      </c>
    </row>
    <row r="4172" spans="1:8" x14ac:dyDescent="0.55000000000000004">
      <c r="A4172" s="1">
        <f>値貼り付け用シート!F183</f>
        <v>9</v>
      </c>
      <c r="B4172" s="1">
        <f>値貼り付け用シート!G183</f>
        <v>20</v>
      </c>
      <c r="C4172" s="1">
        <v>19</v>
      </c>
      <c r="D4172" s="1">
        <f>IF(OR(ISBLANK(値貼り付け用シート!Z183),値貼り付け用シート!Z183&gt;9990),NA(),値貼り付け用シート!Z183)</f>
        <v>36</v>
      </c>
      <c r="E4172" s="1">
        <f t="shared" si="1623"/>
        <v>36</v>
      </c>
      <c r="F4172" s="1">
        <f t="shared" si="1604"/>
        <v>413</v>
      </c>
      <c r="G4172" s="1">
        <f t="shared" si="1605"/>
        <v>8</v>
      </c>
      <c r="H4172" s="1">
        <f t="shared" si="1606"/>
        <v>52</v>
      </c>
    </row>
    <row r="4173" spans="1:8" x14ac:dyDescent="0.55000000000000004">
      <c r="A4173" s="1">
        <f>値貼り付け用シート!F183</f>
        <v>9</v>
      </c>
      <c r="B4173" s="1">
        <f>値貼り付け用シート!G183</f>
        <v>20</v>
      </c>
      <c r="C4173" s="1">
        <v>20</v>
      </c>
      <c r="D4173" s="1">
        <f>IF(OR(ISBLANK(値貼り付け用シート!AA183),値貼り付け用シート!AA183&gt;9990),NA(),値貼り付け用シート!AA183)</f>
        <v>31</v>
      </c>
      <c r="E4173" s="1">
        <f t="shared" si="1623"/>
        <v>31</v>
      </c>
      <c r="F4173" s="1">
        <f t="shared" si="1604"/>
        <v>395</v>
      </c>
      <c r="G4173" s="1">
        <f t="shared" si="1605"/>
        <v>8</v>
      </c>
      <c r="H4173" s="1">
        <f t="shared" si="1606"/>
        <v>49</v>
      </c>
    </row>
    <row r="4174" spans="1:8" x14ac:dyDescent="0.55000000000000004">
      <c r="A4174" s="1">
        <f>値貼り付け用シート!F183</f>
        <v>9</v>
      </c>
      <c r="B4174" s="1">
        <f>値貼り付け用シート!G183</f>
        <v>20</v>
      </c>
      <c r="C4174" s="1">
        <v>21</v>
      </c>
      <c r="D4174" s="1">
        <f>IF(OR(ISBLANK(値貼り付け用シート!AB183),値貼り付け用シート!AB183&gt;9990),NA(),値貼り付け用シート!AB183)</f>
        <v>21</v>
      </c>
      <c r="E4174" s="1">
        <f t="shared" si="1623"/>
        <v>21</v>
      </c>
      <c r="F4174" s="1">
        <f t="shared" si="1604"/>
        <v>361</v>
      </c>
      <c r="G4174" s="1">
        <f t="shared" si="1605"/>
        <v>8</v>
      </c>
      <c r="H4174" s="1">
        <f t="shared" si="1606"/>
        <v>45</v>
      </c>
    </row>
    <row r="4175" spans="1:8" x14ac:dyDescent="0.55000000000000004">
      <c r="A4175" s="1">
        <f>値貼り付け用シート!F183</f>
        <v>9</v>
      </c>
      <c r="B4175" s="1">
        <f>値貼り付け用シート!G183</f>
        <v>20</v>
      </c>
      <c r="C4175" s="1">
        <v>22</v>
      </c>
      <c r="D4175" s="1">
        <f>IF(OR(ISBLANK(値貼り付け用シート!AC183),値貼り付け用シート!AC183&gt;9990),NA(),値貼り付け用シート!AC183)</f>
        <v>19</v>
      </c>
      <c r="E4175" s="1">
        <f t="shared" si="1623"/>
        <v>19</v>
      </c>
      <c r="F4175" s="1">
        <f t="shared" si="1604"/>
        <v>320</v>
      </c>
      <c r="G4175" s="1">
        <f t="shared" si="1605"/>
        <v>8</v>
      </c>
      <c r="H4175" s="1">
        <f t="shared" si="1606"/>
        <v>40</v>
      </c>
    </row>
    <row r="4176" spans="1:8" x14ac:dyDescent="0.55000000000000004">
      <c r="A4176" s="1">
        <f>値貼り付け用シート!F183</f>
        <v>9</v>
      </c>
      <c r="B4176" s="1">
        <f>値貼り付け用シート!G183</f>
        <v>20</v>
      </c>
      <c r="C4176" s="1">
        <v>23</v>
      </c>
      <c r="D4176" s="1">
        <f>IF(OR(ISBLANK(値貼り付け用シート!AD183),値貼り付け用シート!AD183&gt;9990),NA(),値貼り付け用シート!AD183)</f>
        <v>25</v>
      </c>
      <c r="E4176" s="1">
        <f t="shared" si="1623"/>
        <v>25</v>
      </c>
      <c r="F4176" s="1">
        <f t="shared" si="1604"/>
        <v>284</v>
      </c>
      <c r="G4176" s="1">
        <f t="shared" si="1605"/>
        <v>8</v>
      </c>
      <c r="H4176" s="1">
        <f t="shared" si="1606"/>
        <v>36</v>
      </c>
    </row>
    <row r="4177" spans="1:16" x14ac:dyDescent="0.55000000000000004">
      <c r="A4177" s="1">
        <f>値貼り付け用シート!F183</f>
        <v>9</v>
      </c>
      <c r="B4177" s="1">
        <f>値貼り付け用シート!G183</f>
        <v>20</v>
      </c>
      <c r="C4177" s="1">
        <v>24</v>
      </c>
      <c r="D4177" s="1">
        <f>IF(OR(ISBLANK(値貼り付け用シート!AE183),値貼り付け用シート!AE183&gt;9990),NA(),値貼り付け用シート!AE183)</f>
        <v>26</v>
      </c>
      <c r="E4177" s="1">
        <f t="shared" si="1623"/>
        <v>26</v>
      </c>
      <c r="F4177" s="1">
        <f t="shared" si="1604"/>
        <v>250</v>
      </c>
      <c r="G4177" s="1">
        <f t="shared" si="1605"/>
        <v>8</v>
      </c>
      <c r="H4177" s="1">
        <f t="shared" si="1606"/>
        <v>31</v>
      </c>
    </row>
    <row r="4178" spans="1:16" x14ac:dyDescent="0.55000000000000004">
      <c r="A4178" s="1">
        <f>値貼り付け用シート!F184</f>
        <v>9</v>
      </c>
      <c r="B4178" s="1">
        <f>値貼り付け用シート!G184</f>
        <v>21</v>
      </c>
      <c r="C4178" s="1">
        <v>1</v>
      </c>
      <c r="D4178" s="1" t="e">
        <f>IF(OR(ISBLANK(値貼り付け用シート!H184),値貼り付け用シート!H184&gt;9990),NA(),値貼り付け用シート!H184)</f>
        <v>#N/A</v>
      </c>
      <c r="E4178" s="1">
        <f t="shared" si="1623"/>
        <v>0</v>
      </c>
      <c r="F4178" s="1">
        <f t="shared" si="1604"/>
        <v>203</v>
      </c>
      <c r="G4178" s="1">
        <f t="shared" si="1605"/>
        <v>7</v>
      </c>
      <c r="H4178" s="1">
        <f t="shared" si="1606"/>
        <v>29</v>
      </c>
      <c r="I4178" s="1">
        <f t="shared" ref="I4178" si="1624">COUNT(D4178:D4201)</f>
        <v>23</v>
      </c>
      <c r="J4178" s="1">
        <f t="shared" ref="J4178" si="1625">COUNT(H4178:H4201)</f>
        <v>24</v>
      </c>
      <c r="K4178" s="1">
        <f t="shared" ref="K4178" si="1626">IF(AND(I4178&gt;=20,J4178&gt;=20),0,1)</f>
        <v>0</v>
      </c>
      <c r="L4178" s="1">
        <f t="shared" ref="L4178" si="1627">IF(K4178=0,MAX(H4178:H4201),NA())</f>
        <v>29</v>
      </c>
      <c r="M4178" s="1">
        <f t="shared" ref="M4178" si="1628">IF(K4178=0,IF(L4178&lt;=70,1,0),NA())</f>
        <v>1</v>
      </c>
      <c r="N4178" s="1">
        <f t="shared" ref="N4178" si="1629">IF(COUNTIF(D4178:D4201,NA())=24,NA(),MAX(E4178:E4201))</f>
        <v>23</v>
      </c>
      <c r="O4178" s="1">
        <f t="shared" ref="O4178" si="1630">IF(COUNTIF(D4183:D4197,NA())=15,NA(),MAX(E4183:E4197))</f>
        <v>13</v>
      </c>
      <c r="P4178" s="1">
        <f t="shared" ref="P4178" si="1631">COUNTIF(D4178:D4201,"&gt;=120")</f>
        <v>0</v>
      </c>
    </row>
    <row r="4179" spans="1:16" x14ac:dyDescent="0.55000000000000004">
      <c r="A4179" s="1">
        <f>値貼り付け用シート!F184</f>
        <v>9</v>
      </c>
      <c r="B4179" s="1">
        <f>値貼り付け用シート!G184</f>
        <v>21</v>
      </c>
      <c r="C4179" s="1">
        <v>2</v>
      </c>
      <c r="D4179" s="1">
        <f>IF(OR(ISBLANK(値貼り付け用シート!I184),値貼り付け用シート!I184&gt;9990),NA(),値貼り付け用シート!I184)</f>
        <v>23</v>
      </c>
      <c r="E4179" s="1">
        <f t="shared" si="1623"/>
        <v>23</v>
      </c>
      <c r="F4179" s="1">
        <f t="shared" si="1604"/>
        <v>181</v>
      </c>
      <c r="G4179" s="1">
        <f t="shared" si="1605"/>
        <v>7</v>
      </c>
      <c r="H4179" s="1">
        <f t="shared" si="1606"/>
        <v>26</v>
      </c>
    </row>
    <row r="4180" spans="1:16" x14ac:dyDescent="0.55000000000000004">
      <c r="A4180" s="1">
        <f>値貼り付け用シート!F184</f>
        <v>9</v>
      </c>
      <c r="B4180" s="1">
        <f>値貼り付け用シート!G184</f>
        <v>21</v>
      </c>
      <c r="C4180" s="1">
        <v>3</v>
      </c>
      <c r="D4180" s="1">
        <f>IF(OR(ISBLANK(値貼り付け用シート!J184),値貼り付け用シート!J184&gt;9990),NA(),値貼り付け用シート!J184)</f>
        <v>21</v>
      </c>
      <c r="E4180" s="1">
        <f t="shared" si="1623"/>
        <v>21</v>
      </c>
      <c r="F4180" s="1">
        <f t="shared" si="1604"/>
        <v>166</v>
      </c>
      <c r="G4180" s="1">
        <f t="shared" si="1605"/>
        <v>7</v>
      </c>
      <c r="H4180" s="1">
        <f t="shared" si="1606"/>
        <v>24</v>
      </c>
    </row>
    <row r="4181" spans="1:16" x14ac:dyDescent="0.55000000000000004">
      <c r="A4181" s="1">
        <f>値貼り付け用シート!F184</f>
        <v>9</v>
      </c>
      <c r="B4181" s="1">
        <f>値貼り付け用シート!G184</f>
        <v>21</v>
      </c>
      <c r="C4181" s="1">
        <v>4</v>
      </c>
      <c r="D4181" s="1">
        <f>IF(OR(ISBLANK(値貼り付け用シート!K184),値貼り付け用シート!K184&gt;9990),NA(),値貼り付け用シート!K184)</f>
        <v>18</v>
      </c>
      <c r="E4181" s="1">
        <f t="shared" si="1623"/>
        <v>18</v>
      </c>
      <c r="F4181" s="1">
        <f t="shared" si="1604"/>
        <v>153</v>
      </c>
      <c r="G4181" s="1">
        <f t="shared" si="1605"/>
        <v>7</v>
      </c>
      <c r="H4181" s="1">
        <f t="shared" si="1606"/>
        <v>22</v>
      </c>
    </row>
    <row r="4182" spans="1:16" x14ac:dyDescent="0.55000000000000004">
      <c r="A4182" s="1">
        <f>値貼り付け用シート!F184</f>
        <v>9</v>
      </c>
      <c r="B4182" s="1">
        <f>値貼り付け用シート!G184</f>
        <v>21</v>
      </c>
      <c r="C4182" s="1">
        <v>5</v>
      </c>
      <c r="D4182" s="1">
        <f>IF(OR(ISBLANK(値貼り付け用シート!L184),値貼り付け用シート!L184&gt;9990),NA(),値貼り付け用シート!L184)</f>
        <v>14</v>
      </c>
      <c r="E4182" s="1">
        <f t="shared" si="1623"/>
        <v>14</v>
      </c>
      <c r="F4182" s="1">
        <f t="shared" si="1604"/>
        <v>146</v>
      </c>
      <c r="G4182" s="1">
        <f t="shared" si="1605"/>
        <v>7</v>
      </c>
      <c r="H4182" s="1">
        <f t="shared" si="1606"/>
        <v>21</v>
      </c>
    </row>
    <row r="4183" spans="1:16" x14ac:dyDescent="0.55000000000000004">
      <c r="A4183" s="1">
        <f>値貼り付け用シート!F184</f>
        <v>9</v>
      </c>
      <c r="B4183" s="1">
        <f>値貼り付け用シート!G184</f>
        <v>21</v>
      </c>
      <c r="C4183" s="1">
        <v>6</v>
      </c>
      <c r="D4183" s="1">
        <f>IF(OR(ISBLANK(値貼り付け用シート!M184),値貼り付け用シート!M184&gt;9990),NA(),値貼り付け用シート!M184)</f>
        <v>13</v>
      </c>
      <c r="E4183" s="1">
        <f t="shared" si="1623"/>
        <v>13</v>
      </c>
      <c r="F4183" s="1">
        <f t="shared" si="1604"/>
        <v>140</v>
      </c>
      <c r="G4183" s="1">
        <f t="shared" si="1605"/>
        <v>7</v>
      </c>
      <c r="H4183" s="1">
        <f t="shared" si="1606"/>
        <v>20</v>
      </c>
    </row>
    <row r="4184" spans="1:16" x14ac:dyDescent="0.55000000000000004">
      <c r="A4184" s="1">
        <f>値貼り付け用シート!F184</f>
        <v>9</v>
      </c>
      <c r="B4184" s="1">
        <f>値貼り付け用シート!G184</f>
        <v>21</v>
      </c>
      <c r="C4184" s="1">
        <v>7</v>
      </c>
      <c r="D4184" s="1">
        <f>IF(OR(ISBLANK(値貼り付け用シート!N184),値貼り付け用シート!N184&gt;9990),NA(),値貼り付け用シート!N184)</f>
        <v>11</v>
      </c>
      <c r="E4184" s="1">
        <f t="shared" si="1623"/>
        <v>11</v>
      </c>
      <c r="F4184" s="1">
        <f t="shared" si="1604"/>
        <v>126</v>
      </c>
      <c r="G4184" s="1">
        <f t="shared" si="1605"/>
        <v>7</v>
      </c>
      <c r="H4184" s="1">
        <f t="shared" si="1606"/>
        <v>18</v>
      </c>
    </row>
    <row r="4185" spans="1:16" x14ac:dyDescent="0.55000000000000004">
      <c r="A4185" s="1">
        <f>値貼り付け用シート!F184</f>
        <v>9</v>
      </c>
      <c r="B4185" s="1">
        <f>値貼り付け用シート!G184</f>
        <v>21</v>
      </c>
      <c r="C4185" s="1">
        <v>8</v>
      </c>
      <c r="D4185" s="1">
        <f>IF(OR(ISBLANK(値貼り付け用シート!O184),値貼り付け用シート!O184&gt;9990),NA(),値貼り付け用シート!O184)</f>
        <v>8</v>
      </c>
      <c r="E4185" s="1">
        <f t="shared" si="1623"/>
        <v>8</v>
      </c>
      <c r="F4185" s="1">
        <f t="shared" si="1604"/>
        <v>108</v>
      </c>
      <c r="G4185" s="1">
        <f t="shared" si="1605"/>
        <v>7</v>
      </c>
      <c r="H4185" s="1">
        <f t="shared" si="1606"/>
        <v>15</v>
      </c>
    </row>
    <row r="4186" spans="1:16" x14ac:dyDescent="0.55000000000000004">
      <c r="A4186" s="1">
        <f>値貼り付け用シート!F184</f>
        <v>9</v>
      </c>
      <c r="B4186" s="1">
        <f>値貼り付け用シート!G184</f>
        <v>21</v>
      </c>
      <c r="C4186" s="1">
        <v>9</v>
      </c>
      <c r="D4186" s="1">
        <f>IF(OR(ISBLANK(値貼り付け用シート!P184),値貼り付け用シート!P184&gt;9990),NA(),値貼り付け用シート!P184)</f>
        <v>5</v>
      </c>
      <c r="E4186" s="1">
        <f t="shared" si="1623"/>
        <v>5</v>
      </c>
      <c r="F4186" s="1">
        <f t="shared" si="1604"/>
        <v>113</v>
      </c>
      <c r="G4186" s="1">
        <f t="shared" si="1605"/>
        <v>8</v>
      </c>
      <c r="H4186" s="1">
        <f t="shared" si="1606"/>
        <v>14</v>
      </c>
    </row>
    <row r="4187" spans="1:16" x14ac:dyDescent="0.55000000000000004">
      <c r="A4187" s="1">
        <f>値貼り付け用シート!F184</f>
        <v>9</v>
      </c>
      <c r="B4187" s="1">
        <f>値貼り付け用シート!G184</f>
        <v>21</v>
      </c>
      <c r="C4187" s="1">
        <v>10</v>
      </c>
      <c r="D4187" s="1">
        <f>IF(OR(ISBLANK(値貼り付け用シート!Q184),値貼り付け用シート!Q184&gt;9990),NA(),値貼り付け用シート!Q184)</f>
        <v>5</v>
      </c>
      <c r="E4187" s="1">
        <f t="shared" si="1623"/>
        <v>5</v>
      </c>
      <c r="F4187" s="1">
        <f t="shared" ref="F4187:F4250" si="1632">SUM(E4180:E4187)</f>
        <v>95</v>
      </c>
      <c r="G4187" s="1">
        <f t="shared" ref="G4187:G4250" si="1633">COUNT(D4180:D4187)</f>
        <v>8</v>
      </c>
      <c r="H4187" s="1">
        <f t="shared" ref="H4187:H4250" si="1634">IF(G4187&gt;=6,ROUND(F4187/G4187,0),NA())</f>
        <v>12</v>
      </c>
    </row>
    <row r="4188" spans="1:16" x14ac:dyDescent="0.55000000000000004">
      <c r="A4188" s="1">
        <f>値貼り付け用シート!F184</f>
        <v>9</v>
      </c>
      <c r="B4188" s="1">
        <f>値貼り付け用シート!G184</f>
        <v>21</v>
      </c>
      <c r="C4188" s="1">
        <v>11</v>
      </c>
      <c r="D4188" s="1">
        <f>IF(OR(ISBLANK(値貼り付け用シート!R184),値貼り付け用シート!R184&gt;9990),NA(),値貼り付け用シート!R184)</f>
        <v>8</v>
      </c>
      <c r="E4188" s="1">
        <f t="shared" si="1623"/>
        <v>8</v>
      </c>
      <c r="F4188" s="1">
        <f t="shared" si="1632"/>
        <v>82</v>
      </c>
      <c r="G4188" s="1">
        <f t="shared" si="1633"/>
        <v>8</v>
      </c>
      <c r="H4188" s="1">
        <f t="shared" si="1634"/>
        <v>10</v>
      </c>
    </row>
    <row r="4189" spans="1:16" x14ac:dyDescent="0.55000000000000004">
      <c r="A4189" s="1">
        <f>値貼り付け用シート!F184</f>
        <v>9</v>
      </c>
      <c r="B4189" s="1">
        <f>値貼り付け用シート!G184</f>
        <v>21</v>
      </c>
      <c r="C4189" s="1">
        <v>12</v>
      </c>
      <c r="D4189" s="1">
        <f>IF(OR(ISBLANK(値貼り付け用シート!S184),値貼り付け用シート!S184&gt;9990),NA(),値貼り付け用シート!S184)</f>
        <v>9</v>
      </c>
      <c r="E4189" s="1">
        <f t="shared" si="1623"/>
        <v>9</v>
      </c>
      <c r="F4189" s="1">
        <f t="shared" si="1632"/>
        <v>73</v>
      </c>
      <c r="G4189" s="1">
        <f t="shared" si="1633"/>
        <v>8</v>
      </c>
      <c r="H4189" s="1">
        <f t="shared" si="1634"/>
        <v>9</v>
      </c>
    </row>
    <row r="4190" spans="1:16" x14ac:dyDescent="0.55000000000000004">
      <c r="A4190" s="1">
        <f>値貼り付け用シート!F184</f>
        <v>9</v>
      </c>
      <c r="B4190" s="1">
        <f>値貼り付け用シート!G184</f>
        <v>21</v>
      </c>
      <c r="C4190" s="1">
        <v>13</v>
      </c>
      <c r="D4190" s="1">
        <f>IF(OR(ISBLANK(値貼り付け用シート!T184),値貼り付け用シート!T184&gt;9990),NA(),値貼り付け用シート!T184)</f>
        <v>9</v>
      </c>
      <c r="E4190" s="1">
        <f t="shared" si="1623"/>
        <v>9</v>
      </c>
      <c r="F4190" s="1">
        <f t="shared" si="1632"/>
        <v>68</v>
      </c>
      <c r="G4190" s="1">
        <f t="shared" si="1633"/>
        <v>8</v>
      </c>
      <c r="H4190" s="1">
        <f t="shared" si="1634"/>
        <v>9</v>
      </c>
    </row>
    <row r="4191" spans="1:16" x14ac:dyDescent="0.55000000000000004">
      <c r="A4191" s="1">
        <f>値貼り付け用シート!F184</f>
        <v>9</v>
      </c>
      <c r="B4191" s="1">
        <f>値貼り付け用シート!G184</f>
        <v>21</v>
      </c>
      <c r="C4191" s="1">
        <v>14</v>
      </c>
      <c r="D4191" s="1">
        <f>IF(OR(ISBLANK(値貼り付け用シート!U184),値貼り付け用シート!U184&gt;9990),NA(),値貼り付け用シート!U184)</f>
        <v>7</v>
      </c>
      <c r="E4191" s="1">
        <f t="shared" si="1623"/>
        <v>7</v>
      </c>
      <c r="F4191" s="1">
        <f t="shared" si="1632"/>
        <v>62</v>
      </c>
      <c r="G4191" s="1">
        <f t="shared" si="1633"/>
        <v>8</v>
      </c>
      <c r="H4191" s="1">
        <f t="shared" si="1634"/>
        <v>8</v>
      </c>
    </row>
    <row r="4192" spans="1:16" x14ac:dyDescent="0.55000000000000004">
      <c r="A4192" s="1">
        <f>値貼り付け用シート!F184</f>
        <v>9</v>
      </c>
      <c r="B4192" s="1">
        <f>値貼り付け用シート!G184</f>
        <v>21</v>
      </c>
      <c r="C4192" s="1">
        <v>15</v>
      </c>
      <c r="D4192" s="1">
        <f>IF(OR(ISBLANK(値貼り付け用シート!V184),値貼り付け用シート!V184&gt;9990),NA(),値貼り付け用シート!V184)</f>
        <v>6</v>
      </c>
      <c r="E4192" s="1">
        <f t="shared" si="1623"/>
        <v>6</v>
      </c>
      <c r="F4192" s="1">
        <f t="shared" si="1632"/>
        <v>57</v>
      </c>
      <c r="G4192" s="1">
        <f t="shared" si="1633"/>
        <v>8</v>
      </c>
      <c r="H4192" s="1">
        <f t="shared" si="1634"/>
        <v>7</v>
      </c>
    </row>
    <row r="4193" spans="1:16" x14ac:dyDescent="0.55000000000000004">
      <c r="A4193" s="1">
        <f>値貼り付け用シート!F184</f>
        <v>9</v>
      </c>
      <c r="B4193" s="1">
        <f>値貼り付け用シート!G184</f>
        <v>21</v>
      </c>
      <c r="C4193" s="1">
        <v>16</v>
      </c>
      <c r="D4193" s="1">
        <f>IF(OR(ISBLANK(値貼り付け用シート!W184),値貼り付け用シート!W184&gt;9990),NA(),値貼り付け用シート!W184)</f>
        <v>4</v>
      </c>
      <c r="E4193" s="1">
        <f t="shared" si="1623"/>
        <v>4</v>
      </c>
      <c r="F4193" s="1">
        <f t="shared" si="1632"/>
        <v>53</v>
      </c>
      <c r="G4193" s="1">
        <f t="shared" si="1633"/>
        <v>8</v>
      </c>
      <c r="H4193" s="1">
        <f t="shared" si="1634"/>
        <v>7</v>
      </c>
    </row>
    <row r="4194" spans="1:16" x14ac:dyDescent="0.55000000000000004">
      <c r="A4194" s="1">
        <f>値貼り付け用シート!F184</f>
        <v>9</v>
      </c>
      <c r="B4194" s="1">
        <f>値貼り付け用シート!G184</f>
        <v>21</v>
      </c>
      <c r="C4194" s="1">
        <v>17</v>
      </c>
      <c r="D4194" s="1">
        <f>IF(OR(ISBLANK(値貼り付け用シート!X184),値貼り付け用シート!X184&gt;9990),NA(),値貼り付け用シート!X184)</f>
        <v>4</v>
      </c>
      <c r="E4194" s="1">
        <f t="shared" si="1623"/>
        <v>4</v>
      </c>
      <c r="F4194" s="1">
        <f t="shared" si="1632"/>
        <v>52</v>
      </c>
      <c r="G4194" s="1">
        <f t="shared" si="1633"/>
        <v>8</v>
      </c>
      <c r="H4194" s="1">
        <f t="shared" si="1634"/>
        <v>7</v>
      </c>
    </row>
    <row r="4195" spans="1:16" x14ac:dyDescent="0.55000000000000004">
      <c r="A4195" s="1">
        <f>値貼り付け用シート!F184</f>
        <v>9</v>
      </c>
      <c r="B4195" s="1">
        <f>値貼り付け用シート!G184</f>
        <v>21</v>
      </c>
      <c r="C4195" s="1">
        <v>18</v>
      </c>
      <c r="D4195" s="1">
        <f>IF(OR(ISBLANK(値貼り付け用シート!Y184),値貼り付け用シート!Y184&gt;9990),NA(),値貼り付け用シート!Y184)</f>
        <v>5</v>
      </c>
      <c r="E4195" s="1">
        <f t="shared" si="1623"/>
        <v>5</v>
      </c>
      <c r="F4195" s="1">
        <f t="shared" si="1632"/>
        <v>52</v>
      </c>
      <c r="G4195" s="1">
        <f t="shared" si="1633"/>
        <v>8</v>
      </c>
      <c r="H4195" s="1">
        <f t="shared" si="1634"/>
        <v>7</v>
      </c>
    </row>
    <row r="4196" spans="1:16" x14ac:dyDescent="0.55000000000000004">
      <c r="A4196" s="1">
        <f>値貼り付け用シート!F184</f>
        <v>9</v>
      </c>
      <c r="B4196" s="1">
        <f>値貼り付け用シート!G184</f>
        <v>21</v>
      </c>
      <c r="C4196" s="1">
        <v>19</v>
      </c>
      <c r="D4196" s="1">
        <f>IF(OR(ISBLANK(値貼り付け用シート!Z184),値貼り付け用シート!Z184&gt;9990),NA(),値貼り付け用シート!Z184)</f>
        <v>5</v>
      </c>
      <c r="E4196" s="1">
        <f t="shared" si="1623"/>
        <v>5</v>
      </c>
      <c r="F4196" s="1">
        <f t="shared" si="1632"/>
        <v>49</v>
      </c>
      <c r="G4196" s="1">
        <f t="shared" si="1633"/>
        <v>8</v>
      </c>
      <c r="H4196" s="1">
        <f t="shared" si="1634"/>
        <v>6</v>
      </c>
    </row>
    <row r="4197" spans="1:16" x14ac:dyDescent="0.55000000000000004">
      <c r="A4197" s="1">
        <f>値貼り付け用シート!F184</f>
        <v>9</v>
      </c>
      <c r="B4197" s="1">
        <f>値貼り付け用シート!G184</f>
        <v>21</v>
      </c>
      <c r="C4197" s="1">
        <v>20</v>
      </c>
      <c r="D4197" s="1">
        <f>IF(OR(ISBLANK(値貼り付け用シート!AA184),値貼り付け用シート!AA184&gt;9990),NA(),値貼り付け用シート!AA184)</f>
        <v>7</v>
      </c>
      <c r="E4197" s="1">
        <f t="shared" si="1623"/>
        <v>7</v>
      </c>
      <c r="F4197" s="1">
        <f t="shared" si="1632"/>
        <v>47</v>
      </c>
      <c r="G4197" s="1">
        <f t="shared" si="1633"/>
        <v>8</v>
      </c>
      <c r="H4197" s="1">
        <f t="shared" si="1634"/>
        <v>6</v>
      </c>
    </row>
    <row r="4198" spans="1:16" x14ac:dyDescent="0.55000000000000004">
      <c r="A4198" s="1">
        <f>値貼り付け用シート!F184</f>
        <v>9</v>
      </c>
      <c r="B4198" s="1">
        <f>値貼り付け用シート!G184</f>
        <v>21</v>
      </c>
      <c r="C4198" s="1">
        <v>21</v>
      </c>
      <c r="D4198" s="1">
        <f>IF(OR(ISBLANK(値貼り付け用シート!AB184),値貼り付け用シート!AB184&gt;9990),NA(),値貼り付け用シート!AB184)</f>
        <v>5</v>
      </c>
      <c r="E4198" s="1">
        <f t="shared" si="1623"/>
        <v>5</v>
      </c>
      <c r="F4198" s="1">
        <f t="shared" si="1632"/>
        <v>43</v>
      </c>
      <c r="G4198" s="1">
        <f t="shared" si="1633"/>
        <v>8</v>
      </c>
      <c r="H4198" s="1">
        <f t="shared" si="1634"/>
        <v>5</v>
      </c>
    </row>
    <row r="4199" spans="1:16" x14ac:dyDescent="0.55000000000000004">
      <c r="A4199" s="1">
        <f>値貼り付け用シート!F184</f>
        <v>9</v>
      </c>
      <c r="B4199" s="1">
        <f>値貼り付け用シート!G184</f>
        <v>21</v>
      </c>
      <c r="C4199" s="1">
        <v>22</v>
      </c>
      <c r="D4199" s="1">
        <f>IF(OR(ISBLANK(値貼り付け用シート!AC184),値貼り付け用シート!AC184&gt;9990),NA(),値貼り付け用シート!AC184)</f>
        <v>5</v>
      </c>
      <c r="E4199" s="1">
        <f t="shared" si="1623"/>
        <v>5</v>
      </c>
      <c r="F4199" s="1">
        <f t="shared" si="1632"/>
        <v>41</v>
      </c>
      <c r="G4199" s="1">
        <f t="shared" si="1633"/>
        <v>8</v>
      </c>
      <c r="H4199" s="1">
        <f t="shared" si="1634"/>
        <v>5</v>
      </c>
    </row>
    <row r="4200" spans="1:16" x14ac:dyDescent="0.55000000000000004">
      <c r="A4200" s="1">
        <f>値貼り付け用シート!F184</f>
        <v>9</v>
      </c>
      <c r="B4200" s="1">
        <f>値貼り付け用シート!G184</f>
        <v>21</v>
      </c>
      <c r="C4200" s="1">
        <v>23</v>
      </c>
      <c r="D4200" s="1">
        <f>IF(OR(ISBLANK(値貼り付け用シート!AD184),値貼り付け用シート!AD184&gt;9990),NA(),値貼り付け用シート!AD184)</f>
        <v>5</v>
      </c>
      <c r="E4200" s="1">
        <f t="shared" si="1623"/>
        <v>5</v>
      </c>
      <c r="F4200" s="1">
        <f t="shared" si="1632"/>
        <v>40</v>
      </c>
      <c r="G4200" s="1">
        <f t="shared" si="1633"/>
        <v>8</v>
      </c>
      <c r="H4200" s="1">
        <f t="shared" si="1634"/>
        <v>5</v>
      </c>
    </row>
    <row r="4201" spans="1:16" x14ac:dyDescent="0.55000000000000004">
      <c r="A4201" s="1">
        <f>値貼り付け用シート!F184</f>
        <v>9</v>
      </c>
      <c r="B4201" s="1">
        <f>値貼り付け用シート!G184</f>
        <v>21</v>
      </c>
      <c r="C4201" s="1">
        <v>24</v>
      </c>
      <c r="D4201" s="1">
        <f>IF(OR(ISBLANK(値貼り付け用シート!AE184),値貼り付け用シート!AE184&gt;9990),NA(),値貼り付け用シート!AE184)</f>
        <v>6</v>
      </c>
      <c r="E4201" s="1">
        <f t="shared" si="1623"/>
        <v>6</v>
      </c>
      <c r="F4201" s="1">
        <f t="shared" si="1632"/>
        <v>42</v>
      </c>
      <c r="G4201" s="1">
        <f t="shared" si="1633"/>
        <v>8</v>
      </c>
      <c r="H4201" s="1">
        <f t="shared" si="1634"/>
        <v>5</v>
      </c>
    </row>
    <row r="4202" spans="1:16" x14ac:dyDescent="0.55000000000000004">
      <c r="A4202" s="1">
        <f>値貼り付け用シート!F185</f>
        <v>9</v>
      </c>
      <c r="B4202" s="1">
        <f>値貼り付け用シート!G185</f>
        <v>22</v>
      </c>
      <c r="C4202" s="1">
        <v>1</v>
      </c>
      <c r="D4202" s="1">
        <f>IF(OR(ISBLANK(値貼り付け用シート!H185),値貼り付け用シート!H185&gt;9990),NA(),値貼り付け用シート!H185)</f>
        <v>5</v>
      </c>
      <c r="E4202" s="1">
        <f t="shared" si="1623"/>
        <v>5</v>
      </c>
      <c r="F4202" s="1">
        <f t="shared" si="1632"/>
        <v>43</v>
      </c>
      <c r="G4202" s="1">
        <f t="shared" si="1633"/>
        <v>8</v>
      </c>
      <c r="H4202" s="1">
        <f t="shared" si="1634"/>
        <v>5</v>
      </c>
      <c r="I4202" s="1">
        <f t="shared" ref="I4202" si="1635">COUNT(D4202:D4225)</f>
        <v>24</v>
      </c>
      <c r="J4202" s="1">
        <f t="shared" ref="J4202" si="1636">COUNT(H4202:H4225)</f>
        <v>24</v>
      </c>
      <c r="K4202" s="1">
        <f t="shared" ref="K4202" si="1637">IF(AND(I4202&gt;=20,J4202&gt;=20),0,1)</f>
        <v>0</v>
      </c>
      <c r="L4202" s="1">
        <f t="shared" ref="L4202" si="1638">IF(K4202=0,MAX(H4202:H4225),NA())</f>
        <v>29</v>
      </c>
      <c r="M4202" s="1">
        <f t="shared" ref="M4202" si="1639">IF(K4202=0,IF(L4202&lt;=70,1,0),NA())</f>
        <v>1</v>
      </c>
      <c r="N4202" s="1">
        <f t="shared" ref="N4202" si="1640">IF(COUNTIF(D4202:D4225,NA())=24,NA(),MAX(E4202:E4225))</f>
        <v>34</v>
      </c>
      <c r="O4202" s="1">
        <f t="shared" ref="O4202" si="1641">IF(COUNTIF(D4207:D4221,NA())=15,NA(),MAX(E4207:E4221))</f>
        <v>33</v>
      </c>
      <c r="P4202" s="1">
        <f t="shared" ref="P4202" si="1642">COUNTIF(D4202:D4225,"&gt;=120")</f>
        <v>0</v>
      </c>
    </row>
    <row r="4203" spans="1:16" x14ac:dyDescent="0.55000000000000004">
      <c r="A4203" s="1">
        <f>値貼り付け用シート!F185</f>
        <v>9</v>
      </c>
      <c r="B4203" s="1">
        <f>値貼り付け用シート!G185</f>
        <v>22</v>
      </c>
      <c r="C4203" s="1">
        <v>2</v>
      </c>
      <c r="D4203" s="1">
        <f>IF(OR(ISBLANK(値貼り付け用シート!I185),値貼り付け用シート!I185&gt;9990),NA(),値貼り付け用シート!I185)</f>
        <v>5</v>
      </c>
      <c r="E4203" s="1">
        <f t="shared" si="1623"/>
        <v>5</v>
      </c>
      <c r="F4203" s="1">
        <f t="shared" si="1632"/>
        <v>43</v>
      </c>
      <c r="G4203" s="1">
        <f t="shared" si="1633"/>
        <v>8</v>
      </c>
      <c r="H4203" s="1">
        <f t="shared" si="1634"/>
        <v>5</v>
      </c>
    </row>
    <row r="4204" spans="1:16" x14ac:dyDescent="0.55000000000000004">
      <c r="A4204" s="1">
        <f>値貼り付け用シート!F185</f>
        <v>9</v>
      </c>
      <c r="B4204" s="1">
        <f>値貼り付け用シート!G185</f>
        <v>22</v>
      </c>
      <c r="C4204" s="1">
        <v>3</v>
      </c>
      <c r="D4204" s="1">
        <f>IF(OR(ISBLANK(値貼り付け用シート!J185),値貼り付け用シート!J185&gt;9990),NA(),値貼り付け用シート!J185)</f>
        <v>5</v>
      </c>
      <c r="E4204" s="1">
        <f t="shared" si="1623"/>
        <v>5</v>
      </c>
      <c r="F4204" s="1">
        <f t="shared" si="1632"/>
        <v>43</v>
      </c>
      <c r="G4204" s="1">
        <f t="shared" si="1633"/>
        <v>8</v>
      </c>
      <c r="H4204" s="1">
        <f t="shared" si="1634"/>
        <v>5</v>
      </c>
    </row>
    <row r="4205" spans="1:16" x14ac:dyDescent="0.55000000000000004">
      <c r="A4205" s="1">
        <f>値貼り付け用シート!F185</f>
        <v>9</v>
      </c>
      <c r="B4205" s="1">
        <f>値貼り付け用シート!G185</f>
        <v>22</v>
      </c>
      <c r="C4205" s="1">
        <v>4</v>
      </c>
      <c r="D4205" s="1">
        <f>IF(OR(ISBLANK(値貼り付け用シート!K185),値貼り付け用シート!K185&gt;9990),NA(),値貼り付け用シート!K185)</f>
        <v>6</v>
      </c>
      <c r="E4205" s="1">
        <f t="shared" si="1623"/>
        <v>6</v>
      </c>
      <c r="F4205" s="1">
        <f t="shared" si="1632"/>
        <v>42</v>
      </c>
      <c r="G4205" s="1">
        <f t="shared" si="1633"/>
        <v>8</v>
      </c>
      <c r="H4205" s="1">
        <f t="shared" si="1634"/>
        <v>5</v>
      </c>
    </row>
    <row r="4206" spans="1:16" x14ac:dyDescent="0.55000000000000004">
      <c r="A4206" s="1">
        <f>値貼り付け用シート!F185</f>
        <v>9</v>
      </c>
      <c r="B4206" s="1">
        <f>値貼り付け用シート!G185</f>
        <v>22</v>
      </c>
      <c r="C4206" s="1">
        <v>5</v>
      </c>
      <c r="D4206" s="1">
        <f>IF(OR(ISBLANK(値貼り付け用シート!L185),値貼り付け用シート!L185&gt;9990),NA(),値貼り付け用シート!L185)</f>
        <v>5</v>
      </c>
      <c r="E4206" s="1">
        <f t="shared" si="1623"/>
        <v>5</v>
      </c>
      <c r="F4206" s="1">
        <f t="shared" si="1632"/>
        <v>42</v>
      </c>
      <c r="G4206" s="1">
        <f t="shared" si="1633"/>
        <v>8</v>
      </c>
      <c r="H4206" s="1">
        <f t="shared" si="1634"/>
        <v>5</v>
      </c>
    </row>
    <row r="4207" spans="1:16" x14ac:dyDescent="0.55000000000000004">
      <c r="A4207" s="1">
        <f>値貼り付け用シート!F185</f>
        <v>9</v>
      </c>
      <c r="B4207" s="1">
        <f>値貼り付け用シート!G185</f>
        <v>22</v>
      </c>
      <c r="C4207" s="1">
        <v>6</v>
      </c>
      <c r="D4207" s="1">
        <f>IF(OR(ISBLANK(値貼り付け用シート!M185),値貼り付け用シート!M185&gt;9990),NA(),値貼り付け用シート!M185)</f>
        <v>5</v>
      </c>
      <c r="E4207" s="1">
        <f t="shared" si="1623"/>
        <v>5</v>
      </c>
      <c r="F4207" s="1">
        <f t="shared" si="1632"/>
        <v>42</v>
      </c>
      <c r="G4207" s="1">
        <f t="shared" si="1633"/>
        <v>8</v>
      </c>
      <c r="H4207" s="1">
        <f t="shared" si="1634"/>
        <v>5</v>
      </c>
    </row>
    <row r="4208" spans="1:16" x14ac:dyDescent="0.55000000000000004">
      <c r="A4208" s="1">
        <f>値貼り付け用シート!F185</f>
        <v>9</v>
      </c>
      <c r="B4208" s="1">
        <f>値貼り付け用シート!G185</f>
        <v>22</v>
      </c>
      <c r="C4208" s="1">
        <v>7</v>
      </c>
      <c r="D4208" s="1">
        <f>IF(OR(ISBLANK(値貼り付け用シート!N185),値貼り付け用シート!N185&gt;9990),NA(),値貼り付け用シート!N185)</f>
        <v>4</v>
      </c>
      <c r="E4208" s="1">
        <f t="shared" si="1623"/>
        <v>4</v>
      </c>
      <c r="F4208" s="1">
        <f t="shared" si="1632"/>
        <v>41</v>
      </c>
      <c r="G4208" s="1">
        <f t="shared" si="1633"/>
        <v>8</v>
      </c>
      <c r="H4208" s="1">
        <f t="shared" si="1634"/>
        <v>5</v>
      </c>
    </row>
    <row r="4209" spans="1:8" x14ac:dyDescent="0.55000000000000004">
      <c r="A4209" s="1">
        <f>値貼り付け用シート!F185</f>
        <v>9</v>
      </c>
      <c r="B4209" s="1">
        <f>値貼り付け用シート!G185</f>
        <v>22</v>
      </c>
      <c r="C4209" s="1">
        <v>8</v>
      </c>
      <c r="D4209" s="1">
        <f>IF(OR(ISBLANK(値貼り付け用シート!O185),値貼り付け用シート!O185&gt;9990),NA(),値貼り付け用シート!O185)</f>
        <v>5</v>
      </c>
      <c r="E4209" s="1">
        <f t="shared" si="1623"/>
        <v>5</v>
      </c>
      <c r="F4209" s="1">
        <f t="shared" si="1632"/>
        <v>40</v>
      </c>
      <c r="G4209" s="1">
        <f t="shared" si="1633"/>
        <v>8</v>
      </c>
      <c r="H4209" s="1">
        <f t="shared" si="1634"/>
        <v>5</v>
      </c>
    </row>
    <row r="4210" spans="1:8" x14ac:dyDescent="0.55000000000000004">
      <c r="A4210" s="1">
        <f>値貼り付け用シート!F185</f>
        <v>9</v>
      </c>
      <c r="B4210" s="1">
        <f>値貼り付け用シート!G185</f>
        <v>22</v>
      </c>
      <c r="C4210" s="1">
        <v>9</v>
      </c>
      <c r="D4210" s="1">
        <f>IF(OR(ISBLANK(値貼り付け用シート!P185),値貼り付け用シート!P185&gt;9990),NA(),値貼り付け用シート!P185)</f>
        <v>5</v>
      </c>
      <c r="E4210" s="1">
        <f t="shared" si="1623"/>
        <v>5</v>
      </c>
      <c r="F4210" s="1">
        <f t="shared" si="1632"/>
        <v>40</v>
      </c>
      <c r="G4210" s="1">
        <f t="shared" si="1633"/>
        <v>8</v>
      </c>
      <c r="H4210" s="1">
        <f t="shared" si="1634"/>
        <v>5</v>
      </c>
    </row>
    <row r="4211" spans="1:8" x14ac:dyDescent="0.55000000000000004">
      <c r="A4211" s="1">
        <f>値貼り付け用シート!F185</f>
        <v>9</v>
      </c>
      <c r="B4211" s="1">
        <f>値貼り付け用シート!G185</f>
        <v>22</v>
      </c>
      <c r="C4211" s="1">
        <v>10</v>
      </c>
      <c r="D4211" s="1">
        <f>IF(OR(ISBLANK(値貼り付け用シート!Q185),値貼り付け用シート!Q185&gt;9990),NA(),値貼り付け用シート!Q185)</f>
        <v>7</v>
      </c>
      <c r="E4211" s="1">
        <f t="shared" si="1623"/>
        <v>7</v>
      </c>
      <c r="F4211" s="1">
        <f t="shared" si="1632"/>
        <v>42</v>
      </c>
      <c r="G4211" s="1">
        <f t="shared" si="1633"/>
        <v>8</v>
      </c>
      <c r="H4211" s="1">
        <f t="shared" si="1634"/>
        <v>5</v>
      </c>
    </row>
    <row r="4212" spans="1:8" x14ac:dyDescent="0.55000000000000004">
      <c r="A4212" s="1">
        <f>値貼り付け用シート!F185</f>
        <v>9</v>
      </c>
      <c r="B4212" s="1">
        <f>値貼り付け用シート!G185</f>
        <v>22</v>
      </c>
      <c r="C4212" s="1">
        <v>11</v>
      </c>
      <c r="D4212" s="1">
        <f>IF(OR(ISBLANK(値貼り付け用シート!R185),値貼り付け用シート!R185&gt;9990),NA(),値貼り付け用シート!R185)</f>
        <v>13</v>
      </c>
      <c r="E4212" s="1">
        <f t="shared" si="1623"/>
        <v>13</v>
      </c>
      <c r="F4212" s="1">
        <f t="shared" si="1632"/>
        <v>50</v>
      </c>
      <c r="G4212" s="1">
        <f t="shared" si="1633"/>
        <v>8</v>
      </c>
      <c r="H4212" s="1">
        <f t="shared" si="1634"/>
        <v>6</v>
      </c>
    </row>
    <row r="4213" spans="1:8" x14ac:dyDescent="0.55000000000000004">
      <c r="A4213" s="1">
        <f>値貼り付け用シート!F185</f>
        <v>9</v>
      </c>
      <c r="B4213" s="1">
        <f>値貼り付け用シート!G185</f>
        <v>22</v>
      </c>
      <c r="C4213" s="1">
        <v>12</v>
      </c>
      <c r="D4213" s="1">
        <f>IF(OR(ISBLANK(値貼り付け用シート!S185),値貼り付け用シート!S185&gt;9990),NA(),値貼り付け用シート!S185)</f>
        <v>21</v>
      </c>
      <c r="E4213" s="1">
        <f t="shared" si="1623"/>
        <v>21</v>
      </c>
      <c r="F4213" s="1">
        <f t="shared" si="1632"/>
        <v>65</v>
      </c>
      <c r="G4213" s="1">
        <f t="shared" si="1633"/>
        <v>8</v>
      </c>
      <c r="H4213" s="1">
        <f t="shared" si="1634"/>
        <v>8</v>
      </c>
    </row>
    <row r="4214" spans="1:8" x14ac:dyDescent="0.55000000000000004">
      <c r="A4214" s="1">
        <f>値貼り付け用シート!F185</f>
        <v>9</v>
      </c>
      <c r="B4214" s="1">
        <f>値貼り付け用シート!G185</f>
        <v>22</v>
      </c>
      <c r="C4214" s="1">
        <v>13</v>
      </c>
      <c r="D4214" s="1">
        <f>IF(OR(ISBLANK(値貼り付け用シート!T185),値貼り付け用シート!T185&gt;9990),NA(),値貼り付け用シート!T185)</f>
        <v>31</v>
      </c>
      <c r="E4214" s="1">
        <f t="shared" si="1623"/>
        <v>31</v>
      </c>
      <c r="F4214" s="1">
        <f t="shared" si="1632"/>
        <v>91</v>
      </c>
      <c r="G4214" s="1">
        <f t="shared" si="1633"/>
        <v>8</v>
      </c>
      <c r="H4214" s="1">
        <f t="shared" si="1634"/>
        <v>11</v>
      </c>
    </row>
    <row r="4215" spans="1:8" x14ac:dyDescent="0.55000000000000004">
      <c r="A4215" s="1">
        <f>値貼り付け用シート!F185</f>
        <v>9</v>
      </c>
      <c r="B4215" s="1">
        <f>値貼り付け用シート!G185</f>
        <v>22</v>
      </c>
      <c r="C4215" s="1">
        <v>14</v>
      </c>
      <c r="D4215" s="1">
        <f>IF(OR(ISBLANK(値貼り付け用シート!U185),値貼り付け用シート!U185&gt;9990),NA(),値貼り付け用シート!U185)</f>
        <v>33</v>
      </c>
      <c r="E4215" s="1">
        <f t="shared" si="1623"/>
        <v>33</v>
      </c>
      <c r="F4215" s="1">
        <f t="shared" si="1632"/>
        <v>119</v>
      </c>
      <c r="G4215" s="1">
        <f t="shared" si="1633"/>
        <v>8</v>
      </c>
      <c r="H4215" s="1">
        <f t="shared" si="1634"/>
        <v>15</v>
      </c>
    </row>
    <row r="4216" spans="1:8" x14ac:dyDescent="0.55000000000000004">
      <c r="A4216" s="1">
        <f>値貼り付け用シート!F185</f>
        <v>9</v>
      </c>
      <c r="B4216" s="1">
        <f>値貼り付け用シート!G185</f>
        <v>22</v>
      </c>
      <c r="C4216" s="1">
        <v>15</v>
      </c>
      <c r="D4216" s="1">
        <f>IF(OR(ISBLANK(値貼り付け用シート!V185),値貼り付け用シート!V185&gt;9990),NA(),値貼り付け用シート!V185)</f>
        <v>31</v>
      </c>
      <c r="E4216" s="1">
        <f t="shared" si="1623"/>
        <v>31</v>
      </c>
      <c r="F4216" s="1">
        <f t="shared" si="1632"/>
        <v>146</v>
      </c>
      <c r="G4216" s="1">
        <f t="shared" si="1633"/>
        <v>8</v>
      </c>
      <c r="H4216" s="1">
        <f t="shared" si="1634"/>
        <v>18</v>
      </c>
    </row>
    <row r="4217" spans="1:8" x14ac:dyDescent="0.55000000000000004">
      <c r="A4217" s="1">
        <f>値貼り付け用シート!F185</f>
        <v>9</v>
      </c>
      <c r="B4217" s="1">
        <f>値貼り付け用シート!G185</f>
        <v>22</v>
      </c>
      <c r="C4217" s="1">
        <v>16</v>
      </c>
      <c r="D4217" s="1">
        <f>IF(OR(ISBLANK(値貼り付け用シート!W185),値貼り付け用シート!W185&gt;9990),NA(),値貼り付け用シート!W185)</f>
        <v>30</v>
      </c>
      <c r="E4217" s="1">
        <f t="shared" si="1623"/>
        <v>30</v>
      </c>
      <c r="F4217" s="1">
        <f t="shared" si="1632"/>
        <v>171</v>
      </c>
      <c r="G4217" s="1">
        <f t="shared" si="1633"/>
        <v>8</v>
      </c>
      <c r="H4217" s="1">
        <f t="shared" si="1634"/>
        <v>21</v>
      </c>
    </row>
    <row r="4218" spans="1:8" x14ac:dyDescent="0.55000000000000004">
      <c r="A4218" s="1">
        <f>値貼り付け用シート!F185</f>
        <v>9</v>
      </c>
      <c r="B4218" s="1">
        <f>値貼り付け用シート!G185</f>
        <v>22</v>
      </c>
      <c r="C4218" s="1">
        <v>17</v>
      </c>
      <c r="D4218" s="1">
        <f>IF(OR(ISBLANK(値貼り付け用シート!X185),値貼り付け用シート!X185&gt;9990),NA(),値貼り付け用シート!X185)</f>
        <v>32</v>
      </c>
      <c r="E4218" s="1">
        <f t="shared" si="1623"/>
        <v>32</v>
      </c>
      <c r="F4218" s="1">
        <f t="shared" si="1632"/>
        <v>198</v>
      </c>
      <c r="G4218" s="1">
        <f t="shared" si="1633"/>
        <v>8</v>
      </c>
      <c r="H4218" s="1">
        <f t="shared" si="1634"/>
        <v>25</v>
      </c>
    </row>
    <row r="4219" spans="1:8" x14ac:dyDescent="0.55000000000000004">
      <c r="A4219" s="1">
        <f>値貼り付け用シート!F185</f>
        <v>9</v>
      </c>
      <c r="B4219" s="1">
        <f>値貼り付け用シート!G185</f>
        <v>22</v>
      </c>
      <c r="C4219" s="1">
        <v>18</v>
      </c>
      <c r="D4219" s="1">
        <f>IF(OR(ISBLANK(値貼り付け用シート!Y185),値貼り付け用シート!Y185&gt;9990),NA(),値貼り付け用シート!Y185)</f>
        <v>27</v>
      </c>
      <c r="E4219" s="1">
        <f t="shared" si="1623"/>
        <v>27</v>
      </c>
      <c r="F4219" s="1">
        <f t="shared" si="1632"/>
        <v>218</v>
      </c>
      <c r="G4219" s="1">
        <f t="shared" si="1633"/>
        <v>8</v>
      </c>
      <c r="H4219" s="1">
        <f t="shared" si="1634"/>
        <v>27</v>
      </c>
    </row>
    <row r="4220" spans="1:8" x14ac:dyDescent="0.55000000000000004">
      <c r="A4220" s="1">
        <f>値貼り付け用シート!F185</f>
        <v>9</v>
      </c>
      <c r="B4220" s="1">
        <f>値貼り付け用シート!G185</f>
        <v>22</v>
      </c>
      <c r="C4220" s="1">
        <v>19</v>
      </c>
      <c r="D4220" s="1">
        <f>IF(OR(ISBLANK(値貼り付け用シート!Z185),値貼り付け用シート!Z185&gt;9990),NA(),値貼り付け用シート!Z185)</f>
        <v>22</v>
      </c>
      <c r="E4220" s="1">
        <f t="shared" si="1623"/>
        <v>22</v>
      </c>
      <c r="F4220" s="1">
        <f t="shared" si="1632"/>
        <v>227</v>
      </c>
      <c r="G4220" s="1">
        <f t="shared" si="1633"/>
        <v>8</v>
      </c>
      <c r="H4220" s="1">
        <f t="shared" si="1634"/>
        <v>28</v>
      </c>
    </row>
    <row r="4221" spans="1:8" x14ac:dyDescent="0.55000000000000004">
      <c r="A4221" s="1">
        <f>値貼り付け用シート!F185</f>
        <v>9</v>
      </c>
      <c r="B4221" s="1">
        <f>値貼り付け用シート!G185</f>
        <v>22</v>
      </c>
      <c r="C4221" s="1">
        <v>20</v>
      </c>
      <c r="D4221" s="1">
        <f>IF(OR(ISBLANK(値貼り付け用シート!AA185),値貼り付け用シート!AA185&gt;9990),NA(),値貼り付け用シート!AA185)</f>
        <v>27</v>
      </c>
      <c r="E4221" s="1">
        <f t="shared" si="1623"/>
        <v>27</v>
      </c>
      <c r="F4221" s="1">
        <f t="shared" si="1632"/>
        <v>233</v>
      </c>
      <c r="G4221" s="1">
        <f t="shared" si="1633"/>
        <v>8</v>
      </c>
      <c r="H4221" s="1">
        <f t="shared" si="1634"/>
        <v>29</v>
      </c>
    </row>
    <row r="4222" spans="1:8" x14ac:dyDescent="0.55000000000000004">
      <c r="A4222" s="1">
        <f>値貼り付け用シート!F185</f>
        <v>9</v>
      </c>
      <c r="B4222" s="1">
        <f>値貼り付け用シート!G185</f>
        <v>22</v>
      </c>
      <c r="C4222" s="1">
        <v>21</v>
      </c>
      <c r="D4222" s="1">
        <f>IF(OR(ISBLANK(値貼り付け用シート!AB185),値貼り付け用シート!AB185&gt;9990),NA(),値貼り付け用シート!AB185)</f>
        <v>31</v>
      </c>
      <c r="E4222" s="1">
        <f t="shared" si="1623"/>
        <v>31</v>
      </c>
      <c r="F4222" s="1">
        <f t="shared" si="1632"/>
        <v>233</v>
      </c>
      <c r="G4222" s="1">
        <f t="shared" si="1633"/>
        <v>8</v>
      </c>
      <c r="H4222" s="1">
        <f t="shared" si="1634"/>
        <v>29</v>
      </c>
    </row>
    <row r="4223" spans="1:8" x14ac:dyDescent="0.55000000000000004">
      <c r="A4223" s="1">
        <f>値貼り付け用シート!F185</f>
        <v>9</v>
      </c>
      <c r="B4223" s="1">
        <f>値貼り付け用シート!G185</f>
        <v>22</v>
      </c>
      <c r="C4223" s="1">
        <v>22</v>
      </c>
      <c r="D4223" s="1">
        <f>IF(OR(ISBLANK(値貼り付け用シート!AC185),値貼り付け用シート!AC185&gt;9990),NA(),値貼り付け用シート!AC185)</f>
        <v>31</v>
      </c>
      <c r="E4223" s="1">
        <f t="shared" si="1623"/>
        <v>31</v>
      </c>
      <c r="F4223" s="1">
        <f t="shared" si="1632"/>
        <v>231</v>
      </c>
      <c r="G4223" s="1">
        <f t="shared" si="1633"/>
        <v>8</v>
      </c>
      <c r="H4223" s="1">
        <f t="shared" si="1634"/>
        <v>29</v>
      </c>
    </row>
    <row r="4224" spans="1:8" x14ac:dyDescent="0.55000000000000004">
      <c r="A4224" s="1">
        <f>値貼り付け用シート!F185</f>
        <v>9</v>
      </c>
      <c r="B4224" s="1">
        <f>値貼り付け用シート!G185</f>
        <v>22</v>
      </c>
      <c r="C4224" s="1">
        <v>23</v>
      </c>
      <c r="D4224" s="1">
        <f>IF(OR(ISBLANK(値貼り付け用シート!AD185),値貼り付け用シート!AD185&gt;9990),NA(),値貼り付け用シート!AD185)</f>
        <v>31</v>
      </c>
      <c r="E4224" s="1">
        <f t="shared" si="1623"/>
        <v>31</v>
      </c>
      <c r="F4224" s="1">
        <f t="shared" si="1632"/>
        <v>231</v>
      </c>
      <c r="G4224" s="1">
        <f t="shared" si="1633"/>
        <v>8</v>
      </c>
      <c r="H4224" s="1">
        <f t="shared" si="1634"/>
        <v>29</v>
      </c>
    </row>
    <row r="4225" spans="1:16" x14ac:dyDescent="0.55000000000000004">
      <c r="A4225" s="1">
        <f>値貼り付け用シート!F185</f>
        <v>9</v>
      </c>
      <c r="B4225" s="1">
        <f>値貼り付け用シート!G185</f>
        <v>22</v>
      </c>
      <c r="C4225" s="1">
        <v>24</v>
      </c>
      <c r="D4225" s="1">
        <f>IF(OR(ISBLANK(値貼り付け用シート!AE185),値貼り付け用シート!AE185&gt;9990),NA(),値貼り付け用シート!AE185)</f>
        <v>34</v>
      </c>
      <c r="E4225" s="1">
        <f t="shared" si="1623"/>
        <v>34</v>
      </c>
      <c r="F4225" s="1">
        <f t="shared" si="1632"/>
        <v>235</v>
      </c>
      <c r="G4225" s="1">
        <f t="shared" si="1633"/>
        <v>8</v>
      </c>
      <c r="H4225" s="1">
        <f t="shared" si="1634"/>
        <v>29</v>
      </c>
    </row>
    <row r="4226" spans="1:16" x14ac:dyDescent="0.55000000000000004">
      <c r="A4226" s="1">
        <f>値貼り付け用シート!F186</f>
        <v>9</v>
      </c>
      <c r="B4226" s="1">
        <f>値貼り付け用シート!G186</f>
        <v>23</v>
      </c>
      <c r="C4226" s="1">
        <v>1</v>
      </c>
      <c r="D4226" s="1">
        <f>IF(OR(ISBLANK(値貼り付け用シート!H186),値貼り付け用シート!H186&gt;9990),NA(),値貼り付け用シート!H186)</f>
        <v>37</v>
      </c>
      <c r="E4226" s="1">
        <f t="shared" si="1623"/>
        <v>37</v>
      </c>
      <c r="F4226" s="1">
        <f t="shared" si="1632"/>
        <v>240</v>
      </c>
      <c r="G4226" s="1">
        <f t="shared" si="1633"/>
        <v>8</v>
      </c>
      <c r="H4226" s="1">
        <f t="shared" si="1634"/>
        <v>30</v>
      </c>
      <c r="I4226" s="1">
        <f t="shared" ref="I4226" si="1643">COUNT(D4226:D4249)</f>
        <v>24</v>
      </c>
      <c r="J4226" s="1">
        <f t="shared" ref="J4226" si="1644">COUNT(H4226:H4249)</f>
        <v>24</v>
      </c>
      <c r="K4226" s="1">
        <f t="shared" ref="K4226" si="1645">IF(AND(I4226&gt;=20,J4226&gt;=20),0,1)</f>
        <v>0</v>
      </c>
      <c r="L4226" s="1">
        <f t="shared" ref="L4226" si="1646">IF(K4226=0,MAX(H4226:H4249),NA())</f>
        <v>35</v>
      </c>
      <c r="M4226" s="1">
        <f t="shared" ref="M4226" si="1647">IF(K4226=0,IF(L4226&lt;=70,1,0),NA())</f>
        <v>1</v>
      </c>
      <c r="N4226" s="1">
        <f t="shared" ref="N4226" si="1648">IF(COUNTIF(D4226:D4249,NA())=24,NA(),MAX(E4226:E4249))</f>
        <v>37</v>
      </c>
      <c r="O4226" s="1">
        <f t="shared" ref="O4226" si="1649">IF(COUNTIF(D4231:D4245,NA())=15,NA(),MAX(E4231:E4245))</f>
        <v>37</v>
      </c>
      <c r="P4226" s="1">
        <f t="shared" ref="P4226" si="1650">COUNTIF(D4226:D4249,"&gt;=120")</f>
        <v>0</v>
      </c>
    </row>
    <row r="4227" spans="1:16" x14ac:dyDescent="0.55000000000000004">
      <c r="A4227" s="1">
        <f>値貼り付け用シート!F186</f>
        <v>9</v>
      </c>
      <c r="B4227" s="1">
        <f>値貼り付け用シート!G186</f>
        <v>23</v>
      </c>
      <c r="C4227" s="1">
        <v>2</v>
      </c>
      <c r="D4227" s="1">
        <f>IF(OR(ISBLANK(値貼り付け用シート!I186),値貼り付け用シート!I186&gt;9990),NA(),値貼り付け用シート!I186)</f>
        <v>36</v>
      </c>
      <c r="E4227" s="1">
        <f t="shared" ref="E4227:E4290" si="1651">IF(ISERROR(D4227),0,D4227)</f>
        <v>36</v>
      </c>
      <c r="F4227" s="1">
        <f t="shared" si="1632"/>
        <v>249</v>
      </c>
      <c r="G4227" s="1">
        <f t="shared" si="1633"/>
        <v>8</v>
      </c>
      <c r="H4227" s="1">
        <f t="shared" si="1634"/>
        <v>31</v>
      </c>
    </row>
    <row r="4228" spans="1:16" x14ac:dyDescent="0.55000000000000004">
      <c r="A4228" s="1">
        <f>値貼り付け用シート!F186</f>
        <v>9</v>
      </c>
      <c r="B4228" s="1">
        <f>値貼り付け用シート!G186</f>
        <v>23</v>
      </c>
      <c r="C4228" s="1">
        <v>3</v>
      </c>
      <c r="D4228" s="1">
        <f>IF(OR(ISBLANK(値貼り付け用シート!J186),値貼り付け用シート!J186&gt;9990),NA(),値貼り付け用シート!J186)</f>
        <v>34</v>
      </c>
      <c r="E4228" s="1">
        <f t="shared" si="1651"/>
        <v>34</v>
      </c>
      <c r="F4228" s="1">
        <f t="shared" si="1632"/>
        <v>261</v>
      </c>
      <c r="G4228" s="1">
        <f t="shared" si="1633"/>
        <v>8</v>
      </c>
      <c r="H4228" s="1">
        <f t="shared" si="1634"/>
        <v>33</v>
      </c>
    </row>
    <row r="4229" spans="1:16" x14ac:dyDescent="0.55000000000000004">
      <c r="A4229" s="1">
        <f>値貼り付け用シート!F186</f>
        <v>9</v>
      </c>
      <c r="B4229" s="1">
        <f>値貼り付け用シート!G186</f>
        <v>23</v>
      </c>
      <c r="C4229" s="1">
        <v>4</v>
      </c>
      <c r="D4229" s="1">
        <f>IF(OR(ISBLANK(値貼り付け用シート!K186),値貼り付け用シート!K186&gt;9990),NA(),値貼り付け用シート!K186)</f>
        <v>32</v>
      </c>
      <c r="E4229" s="1">
        <f t="shared" si="1651"/>
        <v>32</v>
      </c>
      <c r="F4229" s="1">
        <f t="shared" si="1632"/>
        <v>266</v>
      </c>
      <c r="G4229" s="1">
        <f t="shared" si="1633"/>
        <v>8</v>
      </c>
      <c r="H4229" s="1">
        <f t="shared" si="1634"/>
        <v>33</v>
      </c>
    </row>
    <row r="4230" spans="1:16" x14ac:dyDescent="0.55000000000000004">
      <c r="A4230" s="1">
        <f>値貼り付け用シート!F186</f>
        <v>9</v>
      </c>
      <c r="B4230" s="1">
        <f>値貼り付け用シート!G186</f>
        <v>23</v>
      </c>
      <c r="C4230" s="1">
        <v>5</v>
      </c>
      <c r="D4230" s="1">
        <f>IF(OR(ISBLANK(値貼り付け用シート!L186),値貼り付け用シート!L186&gt;9990),NA(),値貼り付け用シート!L186)</f>
        <v>33</v>
      </c>
      <c r="E4230" s="1">
        <f t="shared" si="1651"/>
        <v>33</v>
      </c>
      <c r="F4230" s="1">
        <f t="shared" si="1632"/>
        <v>268</v>
      </c>
      <c r="G4230" s="1">
        <f t="shared" si="1633"/>
        <v>8</v>
      </c>
      <c r="H4230" s="1">
        <f t="shared" si="1634"/>
        <v>34</v>
      </c>
    </row>
    <row r="4231" spans="1:16" x14ac:dyDescent="0.55000000000000004">
      <c r="A4231" s="1">
        <f>値貼り付け用シート!F186</f>
        <v>9</v>
      </c>
      <c r="B4231" s="1">
        <f>値貼り付け用シート!G186</f>
        <v>23</v>
      </c>
      <c r="C4231" s="1">
        <v>6</v>
      </c>
      <c r="D4231" s="1">
        <f>IF(OR(ISBLANK(値貼り付け用シート!M186),値貼り付け用シート!M186&gt;9990),NA(),値貼り付け用シート!M186)</f>
        <v>29</v>
      </c>
      <c r="E4231" s="1">
        <f t="shared" si="1651"/>
        <v>29</v>
      </c>
      <c r="F4231" s="1">
        <f t="shared" si="1632"/>
        <v>266</v>
      </c>
      <c r="G4231" s="1">
        <f t="shared" si="1633"/>
        <v>8</v>
      </c>
      <c r="H4231" s="1">
        <f t="shared" si="1634"/>
        <v>33</v>
      </c>
    </row>
    <row r="4232" spans="1:16" x14ac:dyDescent="0.55000000000000004">
      <c r="A4232" s="1">
        <f>値貼り付け用シート!F186</f>
        <v>9</v>
      </c>
      <c r="B4232" s="1">
        <f>値貼り付け用シート!G186</f>
        <v>23</v>
      </c>
      <c r="C4232" s="1">
        <v>7</v>
      </c>
      <c r="D4232" s="1">
        <f>IF(OR(ISBLANK(値貼り付け用シート!N186),値貼り付け用シート!N186&gt;9990),NA(),値貼り付け用シート!N186)</f>
        <v>30</v>
      </c>
      <c r="E4232" s="1">
        <f t="shared" si="1651"/>
        <v>30</v>
      </c>
      <c r="F4232" s="1">
        <f t="shared" si="1632"/>
        <v>265</v>
      </c>
      <c r="G4232" s="1">
        <f t="shared" si="1633"/>
        <v>8</v>
      </c>
      <c r="H4232" s="1">
        <f t="shared" si="1634"/>
        <v>33</v>
      </c>
    </row>
    <row r="4233" spans="1:16" x14ac:dyDescent="0.55000000000000004">
      <c r="A4233" s="1">
        <f>値貼り付け用シート!F186</f>
        <v>9</v>
      </c>
      <c r="B4233" s="1">
        <f>値貼り付け用シート!G186</f>
        <v>23</v>
      </c>
      <c r="C4233" s="1">
        <v>8</v>
      </c>
      <c r="D4233" s="1">
        <f>IF(OR(ISBLANK(値貼り付け用シート!O186),値貼り付け用シート!O186&gt;9990),NA(),値貼り付け用シート!O186)</f>
        <v>28</v>
      </c>
      <c r="E4233" s="1">
        <f t="shared" si="1651"/>
        <v>28</v>
      </c>
      <c r="F4233" s="1">
        <f t="shared" si="1632"/>
        <v>259</v>
      </c>
      <c r="G4233" s="1">
        <f t="shared" si="1633"/>
        <v>8</v>
      </c>
      <c r="H4233" s="1">
        <f t="shared" si="1634"/>
        <v>32</v>
      </c>
    </row>
    <row r="4234" spans="1:16" x14ac:dyDescent="0.55000000000000004">
      <c r="A4234" s="1">
        <f>値貼り付け用シート!F186</f>
        <v>9</v>
      </c>
      <c r="B4234" s="1">
        <f>値貼り付け用シート!G186</f>
        <v>23</v>
      </c>
      <c r="C4234" s="1">
        <v>9</v>
      </c>
      <c r="D4234" s="1">
        <f>IF(OR(ISBLANK(値貼り付け用シート!P186),値貼り付け用シート!P186&gt;9990),NA(),値貼り付け用シート!P186)</f>
        <v>30</v>
      </c>
      <c r="E4234" s="1">
        <f t="shared" si="1651"/>
        <v>30</v>
      </c>
      <c r="F4234" s="1">
        <f t="shared" si="1632"/>
        <v>252</v>
      </c>
      <c r="G4234" s="1">
        <f t="shared" si="1633"/>
        <v>8</v>
      </c>
      <c r="H4234" s="1">
        <f t="shared" si="1634"/>
        <v>32</v>
      </c>
    </row>
    <row r="4235" spans="1:16" x14ac:dyDescent="0.55000000000000004">
      <c r="A4235" s="1">
        <f>値貼り付け用シート!F186</f>
        <v>9</v>
      </c>
      <c r="B4235" s="1">
        <f>値貼り付け用シート!G186</f>
        <v>23</v>
      </c>
      <c r="C4235" s="1">
        <v>10</v>
      </c>
      <c r="D4235" s="1">
        <f>IF(OR(ISBLANK(値貼り付け用シート!Q186),値貼り付け用シート!Q186&gt;9990),NA(),値貼り付け用シート!Q186)</f>
        <v>30</v>
      </c>
      <c r="E4235" s="1">
        <f t="shared" si="1651"/>
        <v>30</v>
      </c>
      <c r="F4235" s="1">
        <f t="shared" si="1632"/>
        <v>246</v>
      </c>
      <c r="G4235" s="1">
        <f t="shared" si="1633"/>
        <v>8</v>
      </c>
      <c r="H4235" s="1">
        <f t="shared" si="1634"/>
        <v>31</v>
      </c>
    </row>
    <row r="4236" spans="1:16" x14ac:dyDescent="0.55000000000000004">
      <c r="A4236" s="1">
        <f>値貼り付け用シート!F186</f>
        <v>9</v>
      </c>
      <c r="B4236" s="1">
        <f>値貼り付け用シート!G186</f>
        <v>23</v>
      </c>
      <c r="C4236" s="1">
        <v>11</v>
      </c>
      <c r="D4236" s="1">
        <f>IF(OR(ISBLANK(値貼り付け用シート!R186),値貼り付け用シート!R186&gt;9990),NA(),値貼り付け用シート!R186)</f>
        <v>34</v>
      </c>
      <c r="E4236" s="1">
        <f t="shared" si="1651"/>
        <v>34</v>
      </c>
      <c r="F4236" s="1">
        <f t="shared" si="1632"/>
        <v>246</v>
      </c>
      <c r="G4236" s="1">
        <f t="shared" si="1633"/>
        <v>8</v>
      </c>
      <c r="H4236" s="1">
        <f t="shared" si="1634"/>
        <v>31</v>
      </c>
    </row>
    <row r="4237" spans="1:16" x14ac:dyDescent="0.55000000000000004">
      <c r="A4237" s="1">
        <f>値貼り付け用シート!F186</f>
        <v>9</v>
      </c>
      <c r="B4237" s="1">
        <f>値貼り付け用シート!G186</f>
        <v>23</v>
      </c>
      <c r="C4237" s="1">
        <v>12</v>
      </c>
      <c r="D4237" s="1">
        <f>IF(OR(ISBLANK(値貼り付け用シート!S186),値貼り付け用シート!S186&gt;9990),NA(),値貼り付け用シート!S186)</f>
        <v>31</v>
      </c>
      <c r="E4237" s="1">
        <f t="shared" si="1651"/>
        <v>31</v>
      </c>
      <c r="F4237" s="1">
        <f t="shared" si="1632"/>
        <v>245</v>
      </c>
      <c r="G4237" s="1">
        <f t="shared" si="1633"/>
        <v>8</v>
      </c>
      <c r="H4237" s="1">
        <f t="shared" si="1634"/>
        <v>31</v>
      </c>
    </row>
    <row r="4238" spans="1:16" x14ac:dyDescent="0.55000000000000004">
      <c r="A4238" s="1">
        <f>値貼り付け用シート!F186</f>
        <v>9</v>
      </c>
      <c r="B4238" s="1">
        <f>値貼り付け用シート!G186</f>
        <v>23</v>
      </c>
      <c r="C4238" s="1">
        <v>13</v>
      </c>
      <c r="D4238" s="1">
        <f>IF(OR(ISBLANK(値貼り付け用シート!T186),値貼り付け用シート!T186&gt;9990),NA(),値貼り付け用シート!T186)</f>
        <v>34</v>
      </c>
      <c r="E4238" s="1">
        <f t="shared" si="1651"/>
        <v>34</v>
      </c>
      <c r="F4238" s="1">
        <f t="shared" si="1632"/>
        <v>246</v>
      </c>
      <c r="G4238" s="1">
        <f t="shared" si="1633"/>
        <v>8</v>
      </c>
      <c r="H4238" s="1">
        <f t="shared" si="1634"/>
        <v>31</v>
      </c>
    </row>
    <row r="4239" spans="1:16" x14ac:dyDescent="0.55000000000000004">
      <c r="A4239" s="1">
        <f>値貼り付け用シート!F186</f>
        <v>9</v>
      </c>
      <c r="B4239" s="1">
        <f>値貼り付け用シート!G186</f>
        <v>23</v>
      </c>
      <c r="C4239" s="1">
        <v>14</v>
      </c>
      <c r="D4239" s="1">
        <f>IF(OR(ISBLANK(値貼り付け用シート!U186),値貼り付け用シート!U186&gt;9990),NA(),値貼り付け用シート!U186)</f>
        <v>34</v>
      </c>
      <c r="E4239" s="1">
        <f t="shared" si="1651"/>
        <v>34</v>
      </c>
      <c r="F4239" s="1">
        <f t="shared" si="1632"/>
        <v>251</v>
      </c>
      <c r="G4239" s="1">
        <f t="shared" si="1633"/>
        <v>8</v>
      </c>
      <c r="H4239" s="1">
        <f t="shared" si="1634"/>
        <v>31</v>
      </c>
    </row>
    <row r="4240" spans="1:16" x14ac:dyDescent="0.55000000000000004">
      <c r="A4240" s="1">
        <f>値貼り付け用シート!F186</f>
        <v>9</v>
      </c>
      <c r="B4240" s="1">
        <f>値貼り付け用シート!G186</f>
        <v>23</v>
      </c>
      <c r="C4240" s="1">
        <v>15</v>
      </c>
      <c r="D4240" s="1">
        <f>IF(OR(ISBLANK(値貼り付け用シート!V186),値貼り付け用シート!V186&gt;9990),NA(),値貼り付け用シート!V186)</f>
        <v>37</v>
      </c>
      <c r="E4240" s="1">
        <f t="shared" si="1651"/>
        <v>37</v>
      </c>
      <c r="F4240" s="1">
        <f t="shared" si="1632"/>
        <v>258</v>
      </c>
      <c r="G4240" s="1">
        <f t="shared" si="1633"/>
        <v>8</v>
      </c>
      <c r="H4240" s="1">
        <f t="shared" si="1634"/>
        <v>32</v>
      </c>
    </row>
    <row r="4241" spans="1:16" x14ac:dyDescent="0.55000000000000004">
      <c r="A4241" s="1">
        <f>値貼り付け用シート!F186</f>
        <v>9</v>
      </c>
      <c r="B4241" s="1">
        <f>値貼り付け用シート!G186</f>
        <v>23</v>
      </c>
      <c r="C4241" s="1">
        <v>16</v>
      </c>
      <c r="D4241" s="1">
        <f>IF(OR(ISBLANK(値貼り付け用シート!W186),値貼り付け用シート!W186&gt;9990),NA(),値貼り付け用シート!W186)</f>
        <v>37</v>
      </c>
      <c r="E4241" s="1">
        <f t="shared" si="1651"/>
        <v>37</v>
      </c>
      <c r="F4241" s="1">
        <f t="shared" si="1632"/>
        <v>267</v>
      </c>
      <c r="G4241" s="1">
        <f t="shared" si="1633"/>
        <v>8</v>
      </c>
      <c r="H4241" s="1">
        <f t="shared" si="1634"/>
        <v>33</v>
      </c>
    </row>
    <row r="4242" spans="1:16" x14ac:dyDescent="0.55000000000000004">
      <c r="A4242" s="1">
        <f>値貼り付け用シート!F186</f>
        <v>9</v>
      </c>
      <c r="B4242" s="1">
        <f>値貼り付け用シート!G186</f>
        <v>23</v>
      </c>
      <c r="C4242" s="1">
        <v>17</v>
      </c>
      <c r="D4242" s="1">
        <f>IF(OR(ISBLANK(値貼り付け用シート!X186),値貼り付け用シート!X186&gt;9990),NA(),値貼り付け用シート!X186)</f>
        <v>36</v>
      </c>
      <c r="E4242" s="1">
        <f t="shared" si="1651"/>
        <v>36</v>
      </c>
      <c r="F4242" s="1">
        <f t="shared" si="1632"/>
        <v>273</v>
      </c>
      <c r="G4242" s="1">
        <f t="shared" si="1633"/>
        <v>8</v>
      </c>
      <c r="H4242" s="1">
        <f t="shared" si="1634"/>
        <v>34</v>
      </c>
    </row>
    <row r="4243" spans="1:16" x14ac:dyDescent="0.55000000000000004">
      <c r="A4243" s="1">
        <f>値貼り付け用シート!F186</f>
        <v>9</v>
      </c>
      <c r="B4243" s="1">
        <f>値貼り付け用シート!G186</f>
        <v>23</v>
      </c>
      <c r="C4243" s="1">
        <v>18</v>
      </c>
      <c r="D4243" s="1">
        <f>IF(OR(ISBLANK(値貼り付け用シート!Y186),値貼り付け用シート!Y186&gt;9990),NA(),値貼り付け用シート!Y186)</f>
        <v>36</v>
      </c>
      <c r="E4243" s="1">
        <f t="shared" si="1651"/>
        <v>36</v>
      </c>
      <c r="F4243" s="1">
        <f t="shared" si="1632"/>
        <v>279</v>
      </c>
      <c r="G4243" s="1">
        <f t="shared" si="1633"/>
        <v>8</v>
      </c>
      <c r="H4243" s="1">
        <f t="shared" si="1634"/>
        <v>35</v>
      </c>
    </row>
    <row r="4244" spans="1:16" x14ac:dyDescent="0.55000000000000004">
      <c r="A4244" s="1">
        <f>値貼り付け用シート!F186</f>
        <v>9</v>
      </c>
      <c r="B4244" s="1">
        <f>値貼り付け用シート!G186</f>
        <v>23</v>
      </c>
      <c r="C4244" s="1">
        <v>19</v>
      </c>
      <c r="D4244" s="1">
        <f>IF(OR(ISBLANK(値貼り付け用シート!Z186),値貼り付け用シート!Z186&gt;9990),NA(),値貼り付け用シート!Z186)</f>
        <v>33</v>
      </c>
      <c r="E4244" s="1">
        <f t="shared" si="1651"/>
        <v>33</v>
      </c>
      <c r="F4244" s="1">
        <f t="shared" si="1632"/>
        <v>278</v>
      </c>
      <c r="G4244" s="1">
        <f t="shared" si="1633"/>
        <v>8</v>
      </c>
      <c r="H4244" s="1">
        <f t="shared" si="1634"/>
        <v>35</v>
      </c>
    </row>
    <row r="4245" spans="1:16" x14ac:dyDescent="0.55000000000000004">
      <c r="A4245" s="1">
        <f>値貼り付け用シート!F186</f>
        <v>9</v>
      </c>
      <c r="B4245" s="1">
        <f>値貼り付け用シート!G186</f>
        <v>23</v>
      </c>
      <c r="C4245" s="1">
        <v>20</v>
      </c>
      <c r="D4245" s="1">
        <f>IF(OR(ISBLANK(値貼り付け用シート!AA186),値貼り付け用シート!AA186&gt;9990),NA(),値貼り付け用シート!AA186)</f>
        <v>30</v>
      </c>
      <c r="E4245" s="1">
        <f t="shared" si="1651"/>
        <v>30</v>
      </c>
      <c r="F4245" s="1">
        <f t="shared" si="1632"/>
        <v>277</v>
      </c>
      <c r="G4245" s="1">
        <f t="shared" si="1633"/>
        <v>8</v>
      </c>
      <c r="H4245" s="1">
        <f t="shared" si="1634"/>
        <v>35</v>
      </c>
    </row>
    <row r="4246" spans="1:16" x14ac:dyDescent="0.55000000000000004">
      <c r="A4246" s="1">
        <f>値貼り付け用シート!F186</f>
        <v>9</v>
      </c>
      <c r="B4246" s="1">
        <f>値貼り付け用シート!G186</f>
        <v>23</v>
      </c>
      <c r="C4246" s="1">
        <v>21</v>
      </c>
      <c r="D4246" s="1">
        <f>IF(OR(ISBLANK(値貼り付け用シート!AB186),値貼り付け用シート!AB186&gt;9990),NA(),値貼り付け用シート!AB186)</f>
        <v>25</v>
      </c>
      <c r="E4246" s="1">
        <f t="shared" si="1651"/>
        <v>25</v>
      </c>
      <c r="F4246" s="1">
        <f t="shared" si="1632"/>
        <v>268</v>
      </c>
      <c r="G4246" s="1">
        <f t="shared" si="1633"/>
        <v>8</v>
      </c>
      <c r="H4246" s="1">
        <f t="shared" si="1634"/>
        <v>34</v>
      </c>
    </row>
    <row r="4247" spans="1:16" x14ac:dyDescent="0.55000000000000004">
      <c r="A4247" s="1">
        <f>値貼り付け用シート!F186</f>
        <v>9</v>
      </c>
      <c r="B4247" s="1">
        <f>値貼り付け用シート!G186</f>
        <v>23</v>
      </c>
      <c r="C4247" s="1">
        <v>22</v>
      </c>
      <c r="D4247" s="1">
        <f>IF(OR(ISBLANK(値貼り付け用シート!AC186),値貼り付け用シート!AC186&gt;9990),NA(),値貼り付け用シート!AC186)</f>
        <v>27</v>
      </c>
      <c r="E4247" s="1">
        <f t="shared" si="1651"/>
        <v>27</v>
      </c>
      <c r="F4247" s="1">
        <f t="shared" si="1632"/>
        <v>261</v>
      </c>
      <c r="G4247" s="1">
        <f t="shared" si="1633"/>
        <v>8</v>
      </c>
      <c r="H4247" s="1">
        <f t="shared" si="1634"/>
        <v>33</v>
      </c>
    </row>
    <row r="4248" spans="1:16" x14ac:dyDescent="0.55000000000000004">
      <c r="A4248" s="1">
        <f>値貼り付け用シート!F186</f>
        <v>9</v>
      </c>
      <c r="B4248" s="1">
        <f>値貼り付け用シート!G186</f>
        <v>23</v>
      </c>
      <c r="C4248" s="1">
        <v>23</v>
      </c>
      <c r="D4248" s="1">
        <f>IF(OR(ISBLANK(値貼り付け用シート!AD186),値貼り付け用シート!AD186&gt;9990),NA(),値貼り付け用シート!AD186)</f>
        <v>35</v>
      </c>
      <c r="E4248" s="1">
        <f t="shared" si="1651"/>
        <v>35</v>
      </c>
      <c r="F4248" s="1">
        <f t="shared" si="1632"/>
        <v>259</v>
      </c>
      <c r="G4248" s="1">
        <f t="shared" si="1633"/>
        <v>8</v>
      </c>
      <c r="H4248" s="1">
        <f t="shared" si="1634"/>
        <v>32</v>
      </c>
    </row>
    <row r="4249" spans="1:16" x14ac:dyDescent="0.55000000000000004">
      <c r="A4249" s="1">
        <f>値貼り付け用シート!F186</f>
        <v>9</v>
      </c>
      <c r="B4249" s="1">
        <f>値貼り付け用シート!G186</f>
        <v>23</v>
      </c>
      <c r="C4249" s="1">
        <v>24</v>
      </c>
      <c r="D4249" s="1">
        <f>IF(OR(ISBLANK(値貼り付け用シート!AE186),値貼り付け用シート!AE186&gt;9990),NA(),値貼り付け用シート!AE186)</f>
        <v>37</v>
      </c>
      <c r="E4249" s="1">
        <f t="shared" si="1651"/>
        <v>37</v>
      </c>
      <c r="F4249" s="1">
        <f t="shared" si="1632"/>
        <v>259</v>
      </c>
      <c r="G4249" s="1">
        <f t="shared" si="1633"/>
        <v>8</v>
      </c>
      <c r="H4249" s="1">
        <f t="shared" si="1634"/>
        <v>32</v>
      </c>
    </row>
    <row r="4250" spans="1:16" x14ac:dyDescent="0.55000000000000004">
      <c r="A4250" s="1">
        <f>値貼り付け用シート!F187</f>
        <v>9</v>
      </c>
      <c r="B4250" s="1">
        <f>値貼り付け用シート!G187</f>
        <v>24</v>
      </c>
      <c r="C4250" s="1">
        <v>1</v>
      </c>
      <c r="D4250" s="1">
        <f>IF(OR(ISBLANK(値貼り付け用シート!H187),値貼り付け用シート!H187&gt;9990),NA(),値貼り付け用シート!H187)</f>
        <v>37</v>
      </c>
      <c r="E4250" s="1">
        <f t="shared" si="1651"/>
        <v>37</v>
      </c>
      <c r="F4250" s="1">
        <f t="shared" si="1632"/>
        <v>260</v>
      </c>
      <c r="G4250" s="1">
        <f t="shared" si="1633"/>
        <v>8</v>
      </c>
      <c r="H4250" s="1">
        <f t="shared" si="1634"/>
        <v>33</v>
      </c>
      <c r="I4250" s="1">
        <f t="shared" ref="I4250" si="1652">COUNT(D4250:D4273)</f>
        <v>24</v>
      </c>
      <c r="J4250" s="1">
        <f t="shared" ref="J4250" si="1653">COUNT(H4250:H4273)</f>
        <v>24</v>
      </c>
      <c r="K4250" s="1">
        <f t="shared" ref="K4250" si="1654">IF(AND(I4250&gt;=20,J4250&gt;=20),0,1)</f>
        <v>0</v>
      </c>
      <c r="L4250" s="1">
        <f t="shared" ref="L4250" si="1655">IF(K4250=0,MAX(H4250:H4273),NA())</f>
        <v>43</v>
      </c>
      <c r="M4250" s="1">
        <f t="shared" ref="M4250" si="1656">IF(K4250=0,IF(L4250&lt;=70,1,0),NA())</f>
        <v>1</v>
      </c>
      <c r="N4250" s="1">
        <f t="shared" ref="N4250" si="1657">IF(COUNTIF(D4250:D4273,NA())=24,NA(),MAX(E4250:E4273))</f>
        <v>44</v>
      </c>
      <c r="O4250" s="1">
        <f t="shared" ref="O4250" si="1658">IF(COUNTIF(D4255:D4269,NA())=15,NA(),MAX(E4255:E4269))</f>
        <v>44</v>
      </c>
      <c r="P4250" s="1">
        <f t="shared" ref="P4250" si="1659">COUNTIF(D4250:D4273,"&gt;=120")</f>
        <v>0</v>
      </c>
    </row>
    <row r="4251" spans="1:16" x14ac:dyDescent="0.55000000000000004">
      <c r="A4251" s="1">
        <f>値貼り付け用シート!F187</f>
        <v>9</v>
      </c>
      <c r="B4251" s="1">
        <f>値貼り付け用シート!G187</f>
        <v>24</v>
      </c>
      <c r="C4251" s="1">
        <v>2</v>
      </c>
      <c r="D4251" s="1">
        <f>IF(OR(ISBLANK(値貼り付け用シート!I187),値貼り付け用シート!I187&gt;9990),NA(),値貼り付け用シート!I187)</f>
        <v>33</v>
      </c>
      <c r="E4251" s="1">
        <f t="shared" si="1651"/>
        <v>33</v>
      </c>
      <c r="F4251" s="1">
        <f t="shared" ref="F4251:F4314" si="1660">SUM(E4244:E4251)</f>
        <v>257</v>
      </c>
      <c r="G4251" s="1">
        <f t="shared" ref="G4251:G4314" si="1661">COUNT(D4244:D4251)</f>
        <v>8</v>
      </c>
      <c r="H4251" s="1">
        <f t="shared" ref="H4251:H4314" si="1662">IF(G4251&gt;=6,ROUND(F4251/G4251,0),NA())</f>
        <v>32</v>
      </c>
    </row>
    <row r="4252" spans="1:16" x14ac:dyDescent="0.55000000000000004">
      <c r="A4252" s="1">
        <f>値貼り付け用シート!F187</f>
        <v>9</v>
      </c>
      <c r="B4252" s="1">
        <f>値貼り付け用シート!G187</f>
        <v>24</v>
      </c>
      <c r="C4252" s="1">
        <v>3</v>
      </c>
      <c r="D4252" s="1">
        <f>IF(OR(ISBLANK(値貼り付け用シート!J187),値貼り付け用シート!J187&gt;9990),NA(),値貼り付け用シート!J187)</f>
        <v>32</v>
      </c>
      <c r="E4252" s="1">
        <f t="shared" si="1651"/>
        <v>32</v>
      </c>
      <c r="F4252" s="1">
        <f t="shared" si="1660"/>
        <v>256</v>
      </c>
      <c r="G4252" s="1">
        <f t="shared" si="1661"/>
        <v>8</v>
      </c>
      <c r="H4252" s="1">
        <f t="shared" si="1662"/>
        <v>32</v>
      </c>
    </row>
    <row r="4253" spans="1:16" x14ac:dyDescent="0.55000000000000004">
      <c r="A4253" s="1">
        <f>値貼り付け用シート!F187</f>
        <v>9</v>
      </c>
      <c r="B4253" s="1">
        <f>値貼り付け用シート!G187</f>
        <v>24</v>
      </c>
      <c r="C4253" s="1">
        <v>4</v>
      </c>
      <c r="D4253" s="1">
        <f>IF(OR(ISBLANK(値貼り付け用シート!K187),値貼り付け用シート!K187&gt;9990),NA(),値貼り付け用シート!K187)</f>
        <v>27</v>
      </c>
      <c r="E4253" s="1">
        <f t="shared" si="1651"/>
        <v>27</v>
      </c>
      <c r="F4253" s="1">
        <f t="shared" si="1660"/>
        <v>253</v>
      </c>
      <c r="G4253" s="1">
        <f t="shared" si="1661"/>
        <v>8</v>
      </c>
      <c r="H4253" s="1">
        <f t="shared" si="1662"/>
        <v>32</v>
      </c>
    </row>
    <row r="4254" spans="1:16" x14ac:dyDescent="0.55000000000000004">
      <c r="A4254" s="1">
        <f>値貼り付け用シート!F187</f>
        <v>9</v>
      </c>
      <c r="B4254" s="1">
        <f>値貼り付け用シート!G187</f>
        <v>24</v>
      </c>
      <c r="C4254" s="1">
        <v>5</v>
      </c>
      <c r="D4254" s="1">
        <f>IF(OR(ISBLANK(値貼り付け用シート!L187),値貼り付け用シート!L187&gt;9990),NA(),値貼り付け用シート!L187)</f>
        <v>26</v>
      </c>
      <c r="E4254" s="1">
        <f t="shared" si="1651"/>
        <v>26</v>
      </c>
      <c r="F4254" s="1">
        <f t="shared" si="1660"/>
        <v>254</v>
      </c>
      <c r="G4254" s="1">
        <f t="shared" si="1661"/>
        <v>8</v>
      </c>
      <c r="H4254" s="1">
        <f t="shared" si="1662"/>
        <v>32</v>
      </c>
    </row>
    <row r="4255" spans="1:16" x14ac:dyDescent="0.55000000000000004">
      <c r="A4255" s="1">
        <f>値貼り付け用シート!F187</f>
        <v>9</v>
      </c>
      <c r="B4255" s="1">
        <f>値貼り付け用シート!G187</f>
        <v>24</v>
      </c>
      <c r="C4255" s="1">
        <v>6</v>
      </c>
      <c r="D4255" s="1">
        <f>IF(OR(ISBLANK(値貼り付け用シート!M187),値貼り付け用シート!M187&gt;9990),NA(),値貼り付け用シート!M187)</f>
        <v>25</v>
      </c>
      <c r="E4255" s="1">
        <f t="shared" si="1651"/>
        <v>25</v>
      </c>
      <c r="F4255" s="1">
        <f t="shared" si="1660"/>
        <v>252</v>
      </c>
      <c r="G4255" s="1">
        <f t="shared" si="1661"/>
        <v>8</v>
      </c>
      <c r="H4255" s="1">
        <f t="shared" si="1662"/>
        <v>32</v>
      </c>
    </row>
    <row r="4256" spans="1:16" x14ac:dyDescent="0.55000000000000004">
      <c r="A4256" s="1">
        <f>値貼り付け用シート!F187</f>
        <v>9</v>
      </c>
      <c r="B4256" s="1">
        <f>値貼り付け用シート!G187</f>
        <v>24</v>
      </c>
      <c r="C4256" s="1">
        <v>7</v>
      </c>
      <c r="D4256" s="1">
        <f>IF(OR(ISBLANK(値貼り付け用シート!N187),値貼り付け用シート!N187&gt;9990),NA(),値貼り付け用シート!N187)</f>
        <v>23</v>
      </c>
      <c r="E4256" s="1">
        <f t="shared" si="1651"/>
        <v>23</v>
      </c>
      <c r="F4256" s="1">
        <f t="shared" si="1660"/>
        <v>240</v>
      </c>
      <c r="G4256" s="1">
        <f t="shared" si="1661"/>
        <v>8</v>
      </c>
      <c r="H4256" s="1">
        <f t="shared" si="1662"/>
        <v>30</v>
      </c>
    </row>
    <row r="4257" spans="1:8" x14ac:dyDescent="0.55000000000000004">
      <c r="A4257" s="1">
        <f>値貼り付け用シート!F187</f>
        <v>9</v>
      </c>
      <c r="B4257" s="1">
        <f>値貼り付け用シート!G187</f>
        <v>24</v>
      </c>
      <c r="C4257" s="1">
        <v>8</v>
      </c>
      <c r="D4257" s="1">
        <f>IF(OR(ISBLANK(値貼り付け用シート!O187),値貼り付け用シート!O187&gt;9990),NA(),値貼り付け用シート!O187)</f>
        <v>27</v>
      </c>
      <c r="E4257" s="1">
        <f t="shared" si="1651"/>
        <v>27</v>
      </c>
      <c r="F4257" s="1">
        <f t="shared" si="1660"/>
        <v>230</v>
      </c>
      <c r="G4257" s="1">
        <f t="shared" si="1661"/>
        <v>8</v>
      </c>
      <c r="H4257" s="1">
        <f t="shared" si="1662"/>
        <v>29</v>
      </c>
    </row>
    <row r="4258" spans="1:8" x14ac:dyDescent="0.55000000000000004">
      <c r="A4258" s="1">
        <f>値貼り付け用シート!F187</f>
        <v>9</v>
      </c>
      <c r="B4258" s="1">
        <f>値貼り付け用シート!G187</f>
        <v>24</v>
      </c>
      <c r="C4258" s="1">
        <v>9</v>
      </c>
      <c r="D4258" s="1">
        <f>IF(OR(ISBLANK(値貼り付け用シート!P187),値貼り付け用シート!P187&gt;9990),NA(),値貼り付け用シート!P187)</f>
        <v>31</v>
      </c>
      <c r="E4258" s="1">
        <f t="shared" si="1651"/>
        <v>31</v>
      </c>
      <c r="F4258" s="1">
        <f t="shared" si="1660"/>
        <v>224</v>
      </c>
      <c r="G4258" s="1">
        <f t="shared" si="1661"/>
        <v>8</v>
      </c>
      <c r="H4258" s="1">
        <f t="shared" si="1662"/>
        <v>28</v>
      </c>
    </row>
    <row r="4259" spans="1:8" x14ac:dyDescent="0.55000000000000004">
      <c r="A4259" s="1">
        <f>値貼り付け用シート!F187</f>
        <v>9</v>
      </c>
      <c r="B4259" s="1">
        <f>値貼り付け用シート!G187</f>
        <v>24</v>
      </c>
      <c r="C4259" s="1">
        <v>10</v>
      </c>
      <c r="D4259" s="1">
        <f>IF(OR(ISBLANK(値貼り付け用シート!Q187),値貼り付け用シート!Q187&gt;9990),NA(),値貼り付け用シート!Q187)</f>
        <v>36</v>
      </c>
      <c r="E4259" s="1">
        <f t="shared" si="1651"/>
        <v>36</v>
      </c>
      <c r="F4259" s="1">
        <f t="shared" si="1660"/>
        <v>227</v>
      </c>
      <c r="G4259" s="1">
        <f t="shared" si="1661"/>
        <v>8</v>
      </c>
      <c r="H4259" s="1">
        <f t="shared" si="1662"/>
        <v>28</v>
      </c>
    </row>
    <row r="4260" spans="1:8" x14ac:dyDescent="0.55000000000000004">
      <c r="A4260" s="1">
        <f>値貼り付け用シート!F187</f>
        <v>9</v>
      </c>
      <c r="B4260" s="1">
        <f>値貼り付け用シート!G187</f>
        <v>24</v>
      </c>
      <c r="C4260" s="1">
        <v>11</v>
      </c>
      <c r="D4260" s="1">
        <f>IF(OR(ISBLANK(値貼り付け用シート!R187),値貼り付け用シート!R187&gt;9990),NA(),値貼り付け用シート!R187)</f>
        <v>39</v>
      </c>
      <c r="E4260" s="1">
        <f t="shared" si="1651"/>
        <v>39</v>
      </c>
      <c r="F4260" s="1">
        <f t="shared" si="1660"/>
        <v>234</v>
      </c>
      <c r="G4260" s="1">
        <f t="shared" si="1661"/>
        <v>8</v>
      </c>
      <c r="H4260" s="1">
        <f t="shared" si="1662"/>
        <v>29</v>
      </c>
    </row>
    <row r="4261" spans="1:8" x14ac:dyDescent="0.55000000000000004">
      <c r="A4261" s="1">
        <f>値貼り付け用シート!F187</f>
        <v>9</v>
      </c>
      <c r="B4261" s="1">
        <f>値貼り付け用シート!G187</f>
        <v>24</v>
      </c>
      <c r="C4261" s="1">
        <v>12</v>
      </c>
      <c r="D4261" s="1">
        <f>IF(OR(ISBLANK(値貼り付け用シート!S187),値貼り付け用シート!S187&gt;9990),NA(),値貼り付け用シート!S187)</f>
        <v>42</v>
      </c>
      <c r="E4261" s="1">
        <f t="shared" si="1651"/>
        <v>42</v>
      </c>
      <c r="F4261" s="1">
        <f t="shared" si="1660"/>
        <v>249</v>
      </c>
      <c r="G4261" s="1">
        <f t="shared" si="1661"/>
        <v>8</v>
      </c>
      <c r="H4261" s="1">
        <f t="shared" si="1662"/>
        <v>31</v>
      </c>
    </row>
    <row r="4262" spans="1:8" x14ac:dyDescent="0.55000000000000004">
      <c r="A4262" s="1">
        <f>値貼り付け用シート!F187</f>
        <v>9</v>
      </c>
      <c r="B4262" s="1">
        <f>値貼り付け用シート!G187</f>
        <v>24</v>
      </c>
      <c r="C4262" s="1">
        <v>13</v>
      </c>
      <c r="D4262" s="1">
        <f>IF(OR(ISBLANK(値貼り付け用シート!T187),値貼り付け用シート!T187&gt;9990),NA(),値貼り付け用シート!T187)</f>
        <v>43</v>
      </c>
      <c r="E4262" s="1">
        <f t="shared" si="1651"/>
        <v>43</v>
      </c>
      <c r="F4262" s="1">
        <f t="shared" si="1660"/>
        <v>266</v>
      </c>
      <c r="G4262" s="1">
        <f t="shared" si="1661"/>
        <v>8</v>
      </c>
      <c r="H4262" s="1">
        <f t="shared" si="1662"/>
        <v>33</v>
      </c>
    </row>
    <row r="4263" spans="1:8" x14ac:dyDescent="0.55000000000000004">
      <c r="A4263" s="1">
        <f>値貼り付け用シート!F187</f>
        <v>9</v>
      </c>
      <c r="B4263" s="1">
        <f>値貼り付け用シート!G187</f>
        <v>24</v>
      </c>
      <c r="C4263" s="1">
        <v>14</v>
      </c>
      <c r="D4263" s="1">
        <f>IF(OR(ISBLANK(値貼り付け用シート!U187),値貼り付け用シート!U187&gt;9990),NA(),値貼り付け用シート!U187)</f>
        <v>44</v>
      </c>
      <c r="E4263" s="1">
        <f t="shared" si="1651"/>
        <v>44</v>
      </c>
      <c r="F4263" s="1">
        <f t="shared" si="1660"/>
        <v>285</v>
      </c>
      <c r="G4263" s="1">
        <f t="shared" si="1661"/>
        <v>8</v>
      </c>
      <c r="H4263" s="1">
        <f t="shared" si="1662"/>
        <v>36</v>
      </c>
    </row>
    <row r="4264" spans="1:8" x14ac:dyDescent="0.55000000000000004">
      <c r="A4264" s="1">
        <f>値貼り付け用シート!F187</f>
        <v>9</v>
      </c>
      <c r="B4264" s="1">
        <f>値貼り付け用シート!G187</f>
        <v>24</v>
      </c>
      <c r="C4264" s="1">
        <v>15</v>
      </c>
      <c r="D4264" s="1">
        <f>IF(OR(ISBLANK(値貼り付け用シート!V187),値貼り付け用シート!V187&gt;9990),NA(),値貼り付け用シート!V187)</f>
        <v>43</v>
      </c>
      <c r="E4264" s="1">
        <f t="shared" si="1651"/>
        <v>43</v>
      </c>
      <c r="F4264" s="1">
        <f t="shared" si="1660"/>
        <v>305</v>
      </c>
      <c r="G4264" s="1">
        <f t="shared" si="1661"/>
        <v>8</v>
      </c>
      <c r="H4264" s="1">
        <f t="shared" si="1662"/>
        <v>38</v>
      </c>
    </row>
    <row r="4265" spans="1:8" x14ac:dyDescent="0.55000000000000004">
      <c r="A4265" s="1">
        <f>値貼り付け用シート!F187</f>
        <v>9</v>
      </c>
      <c r="B4265" s="1">
        <f>値貼り付け用シート!G187</f>
        <v>24</v>
      </c>
      <c r="C4265" s="1">
        <v>16</v>
      </c>
      <c r="D4265" s="1">
        <f>IF(OR(ISBLANK(値貼り付け用シート!W187),値貼り付け用シート!W187&gt;9990),NA(),値貼り付け用シート!W187)</f>
        <v>43</v>
      </c>
      <c r="E4265" s="1">
        <f t="shared" si="1651"/>
        <v>43</v>
      </c>
      <c r="F4265" s="1">
        <f t="shared" si="1660"/>
        <v>321</v>
      </c>
      <c r="G4265" s="1">
        <f t="shared" si="1661"/>
        <v>8</v>
      </c>
      <c r="H4265" s="1">
        <f t="shared" si="1662"/>
        <v>40</v>
      </c>
    </row>
    <row r="4266" spans="1:8" x14ac:dyDescent="0.55000000000000004">
      <c r="A4266" s="1">
        <f>値貼り付け用シート!F187</f>
        <v>9</v>
      </c>
      <c r="B4266" s="1">
        <f>値貼り付け用シート!G187</f>
        <v>24</v>
      </c>
      <c r="C4266" s="1">
        <v>17</v>
      </c>
      <c r="D4266" s="1">
        <f>IF(OR(ISBLANK(値貼り付け用シート!X187),値貼り付け用シート!X187&gt;9990),NA(),値貼り付け用シート!X187)</f>
        <v>43</v>
      </c>
      <c r="E4266" s="1">
        <f t="shared" si="1651"/>
        <v>43</v>
      </c>
      <c r="F4266" s="1">
        <f t="shared" si="1660"/>
        <v>333</v>
      </c>
      <c r="G4266" s="1">
        <f t="shared" si="1661"/>
        <v>8</v>
      </c>
      <c r="H4266" s="1">
        <f t="shared" si="1662"/>
        <v>42</v>
      </c>
    </row>
    <row r="4267" spans="1:8" x14ac:dyDescent="0.55000000000000004">
      <c r="A4267" s="1">
        <f>値貼り付け用シート!F187</f>
        <v>9</v>
      </c>
      <c r="B4267" s="1">
        <f>値貼り付け用シート!G187</f>
        <v>24</v>
      </c>
      <c r="C4267" s="1">
        <v>18</v>
      </c>
      <c r="D4267" s="1">
        <f>IF(OR(ISBLANK(値貼り付け用シート!Y187),値貼り付け用シート!Y187&gt;9990),NA(),値貼り付け用シート!Y187)</f>
        <v>42</v>
      </c>
      <c r="E4267" s="1">
        <f t="shared" si="1651"/>
        <v>42</v>
      </c>
      <c r="F4267" s="1">
        <f t="shared" si="1660"/>
        <v>339</v>
      </c>
      <c r="G4267" s="1">
        <f t="shared" si="1661"/>
        <v>8</v>
      </c>
      <c r="H4267" s="1">
        <f t="shared" si="1662"/>
        <v>42</v>
      </c>
    </row>
    <row r="4268" spans="1:8" x14ac:dyDescent="0.55000000000000004">
      <c r="A4268" s="1">
        <f>値貼り付け用シート!F187</f>
        <v>9</v>
      </c>
      <c r="B4268" s="1">
        <f>値貼り付け用シート!G187</f>
        <v>24</v>
      </c>
      <c r="C4268" s="1">
        <v>19</v>
      </c>
      <c r="D4268" s="1">
        <f>IF(OR(ISBLANK(値貼り付け用シート!Z187),値貼り付け用シート!Z187&gt;9990),NA(),値貼り付け用シート!Z187)</f>
        <v>41</v>
      </c>
      <c r="E4268" s="1">
        <f t="shared" si="1651"/>
        <v>41</v>
      </c>
      <c r="F4268" s="1">
        <f t="shared" si="1660"/>
        <v>341</v>
      </c>
      <c r="G4268" s="1">
        <f t="shared" si="1661"/>
        <v>8</v>
      </c>
      <c r="H4268" s="1">
        <f t="shared" si="1662"/>
        <v>43</v>
      </c>
    </row>
    <row r="4269" spans="1:8" x14ac:dyDescent="0.55000000000000004">
      <c r="A4269" s="1">
        <f>値貼り付け用シート!F187</f>
        <v>9</v>
      </c>
      <c r="B4269" s="1">
        <f>値貼り付け用シート!G187</f>
        <v>24</v>
      </c>
      <c r="C4269" s="1">
        <v>20</v>
      </c>
      <c r="D4269" s="1">
        <f>IF(OR(ISBLANK(値貼り付け用シート!AA187),値貼り付け用シート!AA187&gt;9990),NA(),値貼り付け用シート!AA187)</f>
        <v>40</v>
      </c>
      <c r="E4269" s="1">
        <f t="shared" si="1651"/>
        <v>40</v>
      </c>
      <c r="F4269" s="1">
        <f t="shared" si="1660"/>
        <v>339</v>
      </c>
      <c r="G4269" s="1">
        <f t="shared" si="1661"/>
        <v>8</v>
      </c>
      <c r="H4269" s="1">
        <f t="shared" si="1662"/>
        <v>42</v>
      </c>
    </row>
    <row r="4270" spans="1:8" x14ac:dyDescent="0.55000000000000004">
      <c r="A4270" s="1">
        <f>値貼り付け用シート!F187</f>
        <v>9</v>
      </c>
      <c r="B4270" s="1">
        <f>値貼り付け用シート!G187</f>
        <v>24</v>
      </c>
      <c r="C4270" s="1">
        <v>21</v>
      </c>
      <c r="D4270" s="1">
        <f>IF(OR(ISBLANK(値貼り付け用シート!AB187),値貼り付け用シート!AB187&gt;9990),NA(),値貼り付け用シート!AB187)</f>
        <v>38</v>
      </c>
      <c r="E4270" s="1">
        <f t="shared" si="1651"/>
        <v>38</v>
      </c>
      <c r="F4270" s="1">
        <f t="shared" si="1660"/>
        <v>334</v>
      </c>
      <c r="G4270" s="1">
        <f t="shared" si="1661"/>
        <v>8</v>
      </c>
      <c r="H4270" s="1">
        <f t="shared" si="1662"/>
        <v>42</v>
      </c>
    </row>
    <row r="4271" spans="1:8" x14ac:dyDescent="0.55000000000000004">
      <c r="A4271" s="1">
        <f>値貼り付け用シート!F187</f>
        <v>9</v>
      </c>
      <c r="B4271" s="1">
        <f>値貼り付け用シート!G187</f>
        <v>24</v>
      </c>
      <c r="C4271" s="1">
        <v>22</v>
      </c>
      <c r="D4271" s="1">
        <f>IF(OR(ISBLANK(値貼り付け用シート!AC187),値貼り付け用シート!AC187&gt;9990),NA(),値貼り付け用シート!AC187)</f>
        <v>37</v>
      </c>
      <c r="E4271" s="1">
        <f t="shared" si="1651"/>
        <v>37</v>
      </c>
      <c r="F4271" s="1">
        <f t="shared" si="1660"/>
        <v>327</v>
      </c>
      <c r="G4271" s="1">
        <f t="shared" si="1661"/>
        <v>8</v>
      </c>
      <c r="H4271" s="1">
        <f t="shared" si="1662"/>
        <v>41</v>
      </c>
    </row>
    <row r="4272" spans="1:8" x14ac:dyDescent="0.55000000000000004">
      <c r="A4272" s="1">
        <f>値貼り付け用シート!F187</f>
        <v>9</v>
      </c>
      <c r="B4272" s="1">
        <f>値貼り付け用シート!G187</f>
        <v>24</v>
      </c>
      <c r="C4272" s="1">
        <v>23</v>
      </c>
      <c r="D4272" s="1">
        <f>IF(OR(ISBLANK(値貼り付け用シート!AD187),値貼り付け用シート!AD187&gt;9990),NA(),値貼り付け用シート!AD187)</f>
        <v>34</v>
      </c>
      <c r="E4272" s="1">
        <f t="shared" si="1651"/>
        <v>34</v>
      </c>
      <c r="F4272" s="1">
        <f t="shared" si="1660"/>
        <v>318</v>
      </c>
      <c r="G4272" s="1">
        <f t="shared" si="1661"/>
        <v>8</v>
      </c>
      <c r="H4272" s="1">
        <f t="shared" si="1662"/>
        <v>40</v>
      </c>
    </row>
    <row r="4273" spans="1:16" x14ac:dyDescent="0.55000000000000004">
      <c r="A4273" s="1">
        <f>値貼り付け用シート!F187</f>
        <v>9</v>
      </c>
      <c r="B4273" s="1">
        <f>値貼り付け用シート!G187</f>
        <v>24</v>
      </c>
      <c r="C4273" s="1">
        <v>24</v>
      </c>
      <c r="D4273" s="1">
        <f>IF(OR(ISBLANK(値貼り付け用シート!AE187),値貼り付け用シート!AE187&gt;9990),NA(),値貼り付け用シート!AE187)</f>
        <v>32</v>
      </c>
      <c r="E4273" s="1">
        <f t="shared" si="1651"/>
        <v>32</v>
      </c>
      <c r="F4273" s="1">
        <f t="shared" si="1660"/>
        <v>307</v>
      </c>
      <c r="G4273" s="1">
        <f t="shared" si="1661"/>
        <v>8</v>
      </c>
      <c r="H4273" s="1">
        <f t="shared" si="1662"/>
        <v>38</v>
      </c>
    </row>
    <row r="4274" spans="1:16" x14ac:dyDescent="0.55000000000000004">
      <c r="A4274" s="1">
        <f>値貼り付け用シート!F188</f>
        <v>9</v>
      </c>
      <c r="B4274" s="1">
        <f>値貼り付け用シート!G188</f>
        <v>25</v>
      </c>
      <c r="C4274" s="1">
        <v>1</v>
      </c>
      <c r="D4274" s="1">
        <f>IF(OR(ISBLANK(値貼り付け用シート!H188),値貼り付け用シート!H188&gt;9990),NA(),値貼り付け用シート!H188)</f>
        <v>31</v>
      </c>
      <c r="E4274" s="1">
        <f t="shared" si="1651"/>
        <v>31</v>
      </c>
      <c r="F4274" s="1">
        <f t="shared" si="1660"/>
        <v>295</v>
      </c>
      <c r="G4274" s="1">
        <f t="shared" si="1661"/>
        <v>8</v>
      </c>
      <c r="H4274" s="1">
        <f t="shared" si="1662"/>
        <v>37</v>
      </c>
      <c r="I4274" s="1">
        <f t="shared" ref="I4274" si="1663">COUNT(D4274:D4297)</f>
        <v>24</v>
      </c>
      <c r="J4274" s="1">
        <f t="shared" ref="J4274" si="1664">COUNT(H4274:H4297)</f>
        <v>24</v>
      </c>
      <c r="K4274" s="1">
        <f t="shared" ref="K4274" si="1665">IF(AND(I4274&gt;=20,J4274&gt;=20),0,1)</f>
        <v>0</v>
      </c>
      <c r="L4274" s="1">
        <f t="shared" ref="L4274" si="1666">IF(K4274=0,MAX(H4274:H4297),NA())</f>
        <v>44</v>
      </c>
      <c r="M4274" s="1">
        <f t="shared" ref="M4274" si="1667">IF(K4274=0,IF(L4274&lt;=70,1,0),NA())</f>
        <v>1</v>
      </c>
      <c r="N4274" s="1">
        <f t="shared" ref="N4274" si="1668">IF(COUNTIF(D4274:D4297,NA())=24,NA(),MAX(E4274:E4297))</f>
        <v>50</v>
      </c>
      <c r="O4274" s="1">
        <f t="shared" ref="O4274" si="1669">IF(COUNTIF(D4279:D4293,NA())=15,NA(),MAX(E4279:E4293))</f>
        <v>50</v>
      </c>
      <c r="P4274" s="1">
        <f t="shared" ref="P4274" si="1670">COUNTIF(D4274:D4297,"&gt;=120")</f>
        <v>0</v>
      </c>
    </row>
    <row r="4275" spans="1:16" x14ac:dyDescent="0.55000000000000004">
      <c r="A4275" s="1">
        <f>値貼り付け用シート!F188</f>
        <v>9</v>
      </c>
      <c r="B4275" s="1">
        <f>値貼り付け用シート!G188</f>
        <v>25</v>
      </c>
      <c r="C4275" s="1">
        <v>2</v>
      </c>
      <c r="D4275" s="1">
        <f>IF(OR(ISBLANK(値貼り付け用シート!I188),値貼り付け用シート!I188&gt;9990),NA(),値貼り付け用シート!I188)</f>
        <v>29</v>
      </c>
      <c r="E4275" s="1">
        <f t="shared" si="1651"/>
        <v>29</v>
      </c>
      <c r="F4275" s="1">
        <f t="shared" si="1660"/>
        <v>282</v>
      </c>
      <c r="G4275" s="1">
        <f t="shared" si="1661"/>
        <v>8</v>
      </c>
      <c r="H4275" s="1">
        <f t="shared" si="1662"/>
        <v>35</v>
      </c>
    </row>
    <row r="4276" spans="1:16" x14ac:dyDescent="0.55000000000000004">
      <c r="A4276" s="1">
        <f>値貼り付け用シート!F188</f>
        <v>9</v>
      </c>
      <c r="B4276" s="1">
        <f>値貼り付け用シート!G188</f>
        <v>25</v>
      </c>
      <c r="C4276" s="1">
        <v>3</v>
      </c>
      <c r="D4276" s="1">
        <f>IF(OR(ISBLANK(値貼り付け用シート!J188),値貼り付け用シート!J188&gt;9990),NA(),値貼り付け用シート!J188)</f>
        <v>25</v>
      </c>
      <c r="E4276" s="1">
        <f t="shared" si="1651"/>
        <v>25</v>
      </c>
      <c r="F4276" s="1">
        <f t="shared" si="1660"/>
        <v>266</v>
      </c>
      <c r="G4276" s="1">
        <f t="shared" si="1661"/>
        <v>8</v>
      </c>
      <c r="H4276" s="1">
        <f t="shared" si="1662"/>
        <v>33</v>
      </c>
    </row>
    <row r="4277" spans="1:16" x14ac:dyDescent="0.55000000000000004">
      <c r="A4277" s="1">
        <f>値貼り付け用シート!F188</f>
        <v>9</v>
      </c>
      <c r="B4277" s="1">
        <f>値貼り付け用シート!G188</f>
        <v>25</v>
      </c>
      <c r="C4277" s="1">
        <v>4</v>
      </c>
      <c r="D4277" s="1">
        <f>IF(OR(ISBLANK(値貼り付け用シート!K188),値貼り付け用シート!K188&gt;9990),NA(),値貼り付け用シート!K188)</f>
        <v>26</v>
      </c>
      <c r="E4277" s="1">
        <f t="shared" si="1651"/>
        <v>26</v>
      </c>
      <c r="F4277" s="1">
        <f t="shared" si="1660"/>
        <v>252</v>
      </c>
      <c r="G4277" s="1">
        <f t="shared" si="1661"/>
        <v>8</v>
      </c>
      <c r="H4277" s="1">
        <f t="shared" si="1662"/>
        <v>32</v>
      </c>
    </row>
    <row r="4278" spans="1:16" x14ac:dyDescent="0.55000000000000004">
      <c r="A4278" s="1">
        <f>値貼り付け用シート!F188</f>
        <v>9</v>
      </c>
      <c r="B4278" s="1">
        <f>値貼り付け用シート!G188</f>
        <v>25</v>
      </c>
      <c r="C4278" s="1">
        <v>5</v>
      </c>
      <c r="D4278" s="1">
        <f>IF(OR(ISBLANK(値貼り付け用シート!L188),値貼り付け用シート!L188&gt;9990),NA(),値貼り付け用シート!L188)</f>
        <v>29</v>
      </c>
      <c r="E4278" s="1">
        <f t="shared" si="1651"/>
        <v>29</v>
      </c>
      <c r="F4278" s="1">
        <f t="shared" si="1660"/>
        <v>243</v>
      </c>
      <c r="G4278" s="1">
        <f t="shared" si="1661"/>
        <v>8</v>
      </c>
      <c r="H4278" s="1">
        <f t="shared" si="1662"/>
        <v>30</v>
      </c>
    </row>
    <row r="4279" spans="1:16" x14ac:dyDescent="0.55000000000000004">
      <c r="A4279" s="1">
        <f>値貼り付け用シート!F188</f>
        <v>9</v>
      </c>
      <c r="B4279" s="1">
        <f>値貼り付け用シート!G188</f>
        <v>25</v>
      </c>
      <c r="C4279" s="1">
        <v>6</v>
      </c>
      <c r="D4279" s="1">
        <f>IF(OR(ISBLANK(値貼り付け用シート!M188),値貼り付け用シート!M188&gt;9990),NA(),値貼り付け用シート!M188)</f>
        <v>21</v>
      </c>
      <c r="E4279" s="1">
        <f t="shared" si="1651"/>
        <v>21</v>
      </c>
      <c r="F4279" s="1">
        <f t="shared" si="1660"/>
        <v>227</v>
      </c>
      <c r="G4279" s="1">
        <f t="shared" si="1661"/>
        <v>8</v>
      </c>
      <c r="H4279" s="1">
        <f t="shared" si="1662"/>
        <v>28</v>
      </c>
    </row>
    <row r="4280" spans="1:16" x14ac:dyDescent="0.55000000000000004">
      <c r="A4280" s="1">
        <f>値貼り付け用シート!F188</f>
        <v>9</v>
      </c>
      <c r="B4280" s="1">
        <f>値貼り付け用シート!G188</f>
        <v>25</v>
      </c>
      <c r="C4280" s="1">
        <v>7</v>
      </c>
      <c r="D4280" s="1">
        <f>IF(OR(ISBLANK(値貼り付け用シート!N188),値貼り付け用シート!N188&gt;9990),NA(),値貼り付け用シート!N188)</f>
        <v>20</v>
      </c>
      <c r="E4280" s="1">
        <f t="shared" si="1651"/>
        <v>20</v>
      </c>
      <c r="F4280" s="1">
        <f t="shared" si="1660"/>
        <v>213</v>
      </c>
      <c r="G4280" s="1">
        <f t="shared" si="1661"/>
        <v>8</v>
      </c>
      <c r="H4280" s="1">
        <f t="shared" si="1662"/>
        <v>27</v>
      </c>
    </row>
    <row r="4281" spans="1:16" x14ac:dyDescent="0.55000000000000004">
      <c r="A4281" s="1">
        <f>値貼り付け用シート!F188</f>
        <v>9</v>
      </c>
      <c r="B4281" s="1">
        <f>値貼り付け用シート!G188</f>
        <v>25</v>
      </c>
      <c r="C4281" s="1">
        <v>8</v>
      </c>
      <c r="D4281" s="1">
        <f>IF(OR(ISBLANK(値貼り付け用シート!O188),値貼り付け用シート!O188&gt;9990),NA(),値貼り付け用シート!O188)</f>
        <v>23</v>
      </c>
      <c r="E4281" s="1">
        <f t="shared" si="1651"/>
        <v>23</v>
      </c>
      <c r="F4281" s="1">
        <f t="shared" si="1660"/>
        <v>204</v>
      </c>
      <c r="G4281" s="1">
        <f t="shared" si="1661"/>
        <v>8</v>
      </c>
      <c r="H4281" s="1">
        <f t="shared" si="1662"/>
        <v>26</v>
      </c>
    </row>
    <row r="4282" spans="1:16" x14ac:dyDescent="0.55000000000000004">
      <c r="A4282" s="1">
        <f>値貼り付け用シート!F188</f>
        <v>9</v>
      </c>
      <c r="B4282" s="1">
        <f>値貼り付け用シート!G188</f>
        <v>25</v>
      </c>
      <c r="C4282" s="1">
        <v>9</v>
      </c>
      <c r="D4282" s="1">
        <f>IF(OR(ISBLANK(値貼り付け用シート!P188),値貼り付け用シート!P188&gt;9990),NA(),値貼り付け用シート!P188)</f>
        <v>22</v>
      </c>
      <c r="E4282" s="1">
        <f t="shared" si="1651"/>
        <v>22</v>
      </c>
      <c r="F4282" s="1">
        <f t="shared" si="1660"/>
        <v>195</v>
      </c>
      <c r="G4282" s="1">
        <f t="shared" si="1661"/>
        <v>8</v>
      </c>
      <c r="H4282" s="1">
        <f t="shared" si="1662"/>
        <v>24</v>
      </c>
    </row>
    <row r="4283" spans="1:16" x14ac:dyDescent="0.55000000000000004">
      <c r="A4283" s="1">
        <f>値貼り付け用シート!F188</f>
        <v>9</v>
      </c>
      <c r="B4283" s="1">
        <f>値貼り付け用シート!G188</f>
        <v>25</v>
      </c>
      <c r="C4283" s="1">
        <v>10</v>
      </c>
      <c r="D4283" s="1">
        <f>IF(OR(ISBLANK(値貼り付け用シート!Q188),値貼り付け用シート!Q188&gt;9990),NA(),値貼り付け用シート!Q188)</f>
        <v>24</v>
      </c>
      <c r="E4283" s="1">
        <f t="shared" si="1651"/>
        <v>24</v>
      </c>
      <c r="F4283" s="1">
        <f t="shared" si="1660"/>
        <v>190</v>
      </c>
      <c r="G4283" s="1">
        <f t="shared" si="1661"/>
        <v>8</v>
      </c>
      <c r="H4283" s="1">
        <f t="shared" si="1662"/>
        <v>24</v>
      </c>
    </row>
    <row r="4284" spans="1:16" x14ac:dyDescent="0.55000000000000004">
      <c r="A4284" s="1">
        <f>値貼り付け用シート!F188</f>
        <v>9</v>
      </c>
      <c r="B4284" s="1">
        <f>値貼り付け用シート!G188</f>
        <v>25</v>
      </c>
      <c r="C4284" s="1">
        <v>11</v>
      </c>
      <c r="D4284" s="1">
        <f>IF(OR(ISBLANK(値貼り付け用シート!R188),値貼り付け用シート!R188&gt;9990),NA(),値貼り付け用シート!R188)</f>
        <v>31</v>
      </c>
      <c r="E4284" s="1">
        <f t="shared" si="1651"/>
        <v>31</v>
      </c>
      <c r="F4284" s="1">
        <f t="shared" si="1660"/>
        <v>196</v>
      </c>
      <c r="G4284" s="1">
        <f t="shared" si="1661"/>
        <v>8</v>
      </c>
      <c r="H4284" s="1">
        <f t="shared" si="1662"/>
        <v>25</v>
      </c>
    </row>
    <row r="4285" spans="1:16" x14ac:dyDescent="0.55000000000000004">
      <c r="A4285" s="1">
        <f>値貼り付け用シート!F188</f>
        <v>9</v>
      </c>
      <c r="B4285" s="1">
        <f>値貼り付け用シート!G188</f>
        <v>25</v>
      </c>
      <c r="C4285" s="1">
        <v>12</v>
      </c>
      <c r="D4285" s="1">
        <f>IF(OR(ISBLANK(値貼り付け用シート!S188),値貼り付け用シート!S188&gt;9990),NA(),値貼り付け用シート!S188)</f>
        <v>36</v>
      </c>
      <c r="E4285" s="1">
        <f t="shared" si="1651"/>
        <v>36</v>
      </c>
      <c r="F4285" s="1">
        <f t="shared" si="1660"/>
        <v>206</v>
      </c>
      <c r="G4285" s="1">
        <f t="shared" si="1661"/>
        <v>8</v>
      </c>
      <c r="H4285" s="1">
        <f t="shared" si="1662"/>
        <v>26</v>
      </c>
    </row>
    <row r="4286" spans="1:16" x14ac:dyDescent="0.55000000000000004">
      <c r="A4286" s="1">
        <f>値貼り付け用シート!F188</f>
        <v>9</v>
      </c>
      <c r="B4286" s="1">
        <f>値貼り付け用シート!G188</f>
        <v>25</v>
      </c>
      <c r="C4286" s="1">
        <v>13</v>
      </c>
      <c r="D4286" s="1">
        <f>IF(OR(ISBLANK(値貼り付け用シート!T188),値貼り付け用シート!T188&gt;9990),NA(),値貼り付け用シート!T188)</f>
        <v>45</v>
      </c>
      <c r="E4286" s="1">
        <f t="shared" si="1651"/>
        <v>45</v>
      </c>
      <c r="F4286" s="1">
        <f t="shared" si="1660"/>
        <v>222</v>
      </c>
      <c r="G4286" s="1">
        <f t="shared" si="1661"/>
        <v>8</v>
      </c>
      <c r="H4286" s="1">
        <f t="shared" si="1662"/>
        <v>28</v>
      </c>
    </row>
    <row r="4287" spans="1:16" x14ac:dyDescent="0.55000000000000004">
      <c r="A4287" s="1">
        <f>値貼り付け用シート!F188</f>
        <v>9</v>
      </c>
      <c r="B4287" s="1">
        <f>値貼り付け用シート!G188</f>
        <v>25</v>
      </c>
      <c r="C4287" s="1">
        <v>14</v>
      </c>
      <c r="D4287" s="1">
        <f>IF(OR(ISBLANK(値貼り付け用シート!U188),値貼り付け用シート!U188&gt;9990),NA(),値貼り付け用シート!U188)</f>
        <v>49</v>
      </c>
      <c r="E4287" s="1">
        <f t="shared" si="1651"/>
        <v>49</v>
      </c>
      <c r="F4287" s="1">
        <f t="shared" si="1660"/>
        <v>250</v>
      </c>
      <c r="G4287" s="1">
        <f t="shared" si="1661"/>
        <v>8</v>
      </c>
      <c r="H4287" s="1">
        <f t="shared" si="1662"/>
        <v>31</v>
      </c>
    </row>
    <row r="4288" spans="1:16" x14ac:dyDescent="0.55000000000000004">
      <c r="A4288" s="1">
        <f>値貼り付け用シート!F188</f>
        <v>9</v>
      </c>
      <c r="B4288" s="1">
        <f>値貼り付け用シート!G188</f>
        <v>25</v>
      </c>
      <c r="C4288" s="1">
        <v>15</v>
      </c>
      <c r="D4288" s="1">
        <f>IF(OR(ISBLANK(値貼り付け用シート!V188),値貼り付け用シート!V188&gt;9990),NA(),値貼り付け用シート!V188)</f>
        <v>50</v>
      </c>
      <c r="E4288" s="1">
        <f t="shared" si="1651"/>
        <v>50</v>
      </c>
      <c r="F4288" s="1">
        <f t="shared" si="1660"/>
        <v>280</v>
      </c>
      <c r="G4288" s="1">
        <f t="shared" si="1661"/>
        <v>8</v>
      </c>
      <c r="H4288" s="1">
        <f t="shared" si="1662"/>
        <v>35</v>
      </c>
    </row>
    <row r="4289" spans="1:16" x14ac:dyDescent="0.55000000000000004">
      <c r="A4289" s="1">
        <f>値貼り付け用シート!F188</f>
        <v>9</v>
      </c>
      <c r="B4289" s="1">
        <f>値貼り付け用シート!G188</f>
        <v>25</v>
      </c>
      <c r="C4289" s="1">
        <v>16</v>
      </c>
      <c r="D4289" s="1">
        <f>IF(OR(ISBLANK(値貼り付け用シート!W188),値貼り付け用シート!W188&gt;9990),NA(),値貼り付け用シート!W188)</f>
        <v>50</v>
      </c>
      <c r="E4289" s="1">
        <f t="shared" si="1651"/>
        <v>50</v>
      </c>
      <c r="F4289" s="1">
        <f t="shared" si="1660"/>
        <v>307</v>
      </c>
      <c r="G4289" s="1">
        <f t="shared" si="1661"/>
        <v>8</v>
      </c>
      <c r="H4289" s="1">
        <f t="shared" si="1662"/>
        <v>38</v>
      </c>
    </row>
    <row r="4290" spans="1:16" x14ac:dyDescent="0.55000000000000004">
      <c r="A4290" s="1">
        <f>値貼り付け用シート!F188</f>
        <v>9</v>
      </c>
      <c r="B4290" s="1">
        <f>値貼り付け用シート!G188</f>
        <v>25</v>
      </c>
      <c r="C4290" s="1">
        <v>17</v>
      </c>
      <c r="D4290" s="1">
        <f>IF(OR(ISBLANK(値貼り付け用シート!X188),値貼り付け用シート!X188&gt;9990),NA(),値貼り付け用シート!X188)</f>
        <v>46</v>
      </c>
      <c r="E4290" s="1">
        <f t="shared" si="1651"/>
        <v>46</v>
      </c>
      <c r="F4290" s="1">
        <f t="shared" si="1660"/>
        <v>331</v>
      </c>
      <c r="G4290" s="1">
        <f t="shared" si="1661"/>
        <v>8</v>
      </c>
      <c r="H4290" s="1">
        <f t="shared" si="1662"/>
        <v>41</v>
      </c>
    </row>
    <row r="4291" spans="1:16" x14ac:dyDescent="0.55000000000000004">
      <c r="A4291" s="1">
        <f>値貼り付け用シート!F188</f>
        <v>9</v>
      </c>
      <c r="B4291" s="1">
        <f>値貼り付け用シート!G188</f>
        <v>25</v>
      </c>
      <c r="C4291" s="1">
        <v>18</v>
      </c>
      <c r="D4291" s="1">
        <f>IF(OR(ISBLANK(値貼り付け用シート!Y188),値貼り付け用シート!Y188&gt;9990),NA(),値貼り付け用シート!Y188)</f>
        <v>42</v>
      </c>
      <c r="E4291" s="1">
        <f t="shared" ref="E4291:E4354" si="1671">IF(ISERROR(D4291),0,D4291)</f>
        <v>42</v>
      </c>
      <c r="F4291" s="1">
        <f t="shared" si="1660"/>
        <v>349</v>
      </c>
      <c r="G4291" s="1">
        <f t="shared" si="1661"/>
        <v>8</v>
      </c>
      <c r="H4291" s="1">
        <f t="shared" si="1662"/>
        <v>44</v>
      </c>
    </row>
    <row r="4292" spans="1:16" x14ac:dyDescent="0.55000000000000004">
      <c r="A4292" s="1">
        <f>値貼り付け用シート!F188</f>
        <v>9</v>
      </c>
      <c r="B4292" s="1">
        <f>値貼り付け用シート!G188</f>
        <v>25</v>
      </c>
      <c r="C4292" s="1">
        <v>19</v>
      </c>
      <c r="D4292" s="1">
        <f>IF(OR(ISBLANK(値貼り付け用シート!Z188),値貼り付け用シート!Z188&gt;9990),NA(),値貼り付け用シート!Z188)</f>
        <v>34</v>
      </c>
      <c r="E4292" s="1">
        <f t="shared" si="1671"/>
        <v>34</v>
      </c>
      <c r="F4292" s="1">
        <f t="shared" si="1660"/>
        <v>352</v>
      </c>
      <c r="G4292" s="1">
        <f t="shared" si="1661"/>
        <v>8</v>
      </c>
      <c r="H4292" s="1">
        <f t="shared" si="1662"/>
        <v>44</v>
      </c>
    </row>
    <row r="4293" spans="1:16" x14ac:dyDescent="0.55000000000000004">
      <c r="A4293" s="1">
        <f>値貼り付け用シート!F188</f>
        <v>9</v>
      </c>
      <c r="B4293" s="1">
        <f>値貼り付け用シート!G188</f>
        <v>25</v>
      </c>
      <c r="C4293" s="1">
        <v>20</v>
      </c>
      <c r="D4293" s="1">
        <f>IF(OR(ISBLANK(値貼り付け用シート!AA188),値貼り付け用シート!AA188&gt;9990),NA(),値貼り付け用シート!AA188)</f>
        <v>38</v>
      </c>
      <c r="E4293" s="1">
        <f t="shared" si="1671"/>
        <v>38</v>
      </c>
      <c r="F4293" s="1">
        <f t="shared" si="1660"/>
        <v>354</v>
      </c>
      <c r="G4293" s="1">
        <f t="shared" si="1661"/>
        <v>8</v>
      </c>
      <c r="H4293" s="1">
        <f t="shared" si="1662"/>
        <v>44</v>
      </c>
    </row>
    <row r="4294" spans="1:16" x14ac:dyDescent="0.55000000000000004">
      <c r="A4294" s="1">
        <f>値貼り付け用シート!F188</f>
        <v>9</v>
      </c>
      <c r="B4294" s="1">
        <f>値貼り付け用シート!G188</f>
        <v>25</v>
      </c>
      <c r="C4294" s="1">
        <v>21</v>
      </c>
      <c r="D4294" s="1">
        <f>IF(OR(ISBLANK(値貼り付け用シート!AB188),値貼り付け用シート!AB188&gt;9990),NA(),値貼り付け用シート!AB188)</f>
        <v>34</v>
      </c>
      <c r="E4294" s="1">
        <f t="shared" si="1671"/>
        <v>34</v>
      </c>
      <c r="F4294" s="1">
        <f t="shared" si="1660"/>
        <v>343</v>
      </c>
      <c r="G4294" s="1">
        <f t="shared" si="1661"/>
        <v>8</v>
      </c>
      <c r="H4294" s="1">
        <f t="shared" si="1662"/>
        <v>43</v>
      </c>
    </row>
    <row r="4295" spans="1:16" x14ac:dyDescent="0.55000000000000004">
      <c r="A4295" s="1">
        <f>値貼り付け用シート!F188</f>
        <v>9</v>
      </c>
      <c r="B4295" s="1">
        <f>値貼り付け用シート!G188</f>
        <v>25</v>
      </c>
      <c r="C4295" s="1">
        <v>22</v>
      </c>
      <c r="D4295" s="1">
        <f>IF(OR(ISBLANK(値貼り付け用シート!AC188),値貼り付け用シート!AC188&gt;9990),NA(),値貼り付け用シート!AC188)</f>
        <v>32</v>
      </c>
      <c r="E4295" s="1">
        <f t="shared" si="1671"/>
        <v>32</v>
      </c>
      <c r="F4295" s="1">
        <f t="shared" si="1660"/>
        <v>326</v>
      </c>
      <c r="G4295" s="1">
        <f t="shared" si="1661"/>
        <v>8</v>
      </c>
      <c r="H4295" s="1">
        <f t="shared" si="1662"/>
        <v>41</v>
      </c>
    </row>
    <row r="4296" spans="1:16" x14ac:dyDescent="0.55000000000000004">
      <c r="A4296" s="1">
        <f>値貼り付け用シート!F188</f>
        <v>9</v>
      </c>
      <c r="B4296" s="1">
        <f>値貼り付け用シート!G188</f>
        <v>25</v>
      </c>
      <c r="C4296" s="1">
        <v>23</v>
      </c>
      <c r="D4296" s="1">
        <f>IF(OR(ISBLANK(値貼り付け用シート!AD188),値貼り付け用シート!AD188&gt;9990),NA(),値貼り付け用シート!AD188)</f>
        <v>30</v>
      </c>
      <c r="E4296" s="1">
        <f t="shared" si="1671"/>
        <v>30</v>
      </c>
      <c r="F4296" s="1">
        <f t="shared" si="1660"/>
        <v>306</v>
      </c>
      <c r="G4296" s="1">
        <f t="shared" si="1661"/>
        <v>8</v>
      </c>
      <c r="H4296" s="1">
        <f t="shared" si="1662"/>
        <v>38</v>
      </c>
    </row>
    <row r="4297" spans="1:16" x14ac:dyDescent="0.55000000000000004">
      <c r="A4297" s="1">
        <f>値貼り付け用シート!F188</f>
        <v>9</v>
      </c>
      <c r="B4297" s="1">
        <f>値貼り付け用シート!G188</f>
        <v>25</v>
      </c>
      <c r="C4297" s="1">
        <v>24</v>
      </c>
      <c r="D4297" s="1">
        <f>IF(OR(ISBLANK(値貼り付け用シート!AE188),値貼り付け用シート!AE188&gt;9990),NA(),値貼り付け用シート!AE188)</f>
        <v>28</v>
      </c>
      <c r="E4297" s="1">
        <f t="shared" si="1671"/>
        <v>28</v>
      </c>
      <c r="F4297" s="1">
        <f t="shared" si="1660"/>
        <v>284</v>
      </c>
      <c r="G4297" s="1">
        <f t="shared" si="1661"/>
        <v>8</v>
      </c>
      <c r="H4297" s="1">
        <f t="shared" si="1662"/>
        <v>36</v>
      </c>
    </row>
    <row r="4298" spans="1:16" x14ac:dyDescent="0.55000000000000004">
      <c r="A4298" s="1">
        <f>値貼り付け用シート!F189</f>
        <v>9</v>
      </c>
      <c r="B4298" s="1">
        <f>値貼り付け用シート!G189</f>
        <v>26</v>
      </c>
      <c r="C4298" s="1">
        <v>1</v>
      </c>
      <c r="D4298" s="1">
        <f>IF(OR(ISBLANK(値貼り付け用シート!H189),値貼り付け用シート!H189&gt;9990),NA(),値貼り付け用シート!H189)</f>
        <v>29</v>
      </c>
      <c r="E4298" s="1">
        <f t="shared" si="1671"/>
        <v>29</v>
      </c>
      <c r="F4298" s="1">
        <f t="shared" si="1660"/>
        <v>267</v>
      </c>
      <c r="G4298" s="1">
        <f t="shared" si="1661"/>
        <v>8</v>
      </c>
      <c r="H4298" s="1">
        <f t="shared" si="1662"/>
        <v>33</v>
      </c>
      <c r="I4298" s="1">
        <f t="shared" ref="I4298" si="1672">COUNT(D4298:D4321)</f>
        <v>24</v>
      </c>
      <c r="J4298" s="1">
        <f t="shared" ref="J4298" si="1673">COUNT(H4298:H4321)</f>
        <v>24</v>
      </c>
      <c r="K4298" s="1">
        <f t="shared" ref="K4298" si="1674">IF(AND(I4298&gt;=20,J4298&gt;=20),0,1)</f>
        <v>0</v>
      </c>
      <c r="L4298" s="1">
        <f t="shared" ref="L4298" si="1675">IF(K4298=0,MAX(H4298:H4321),NA())</f>
        <v>59</v>
      </c>
      <c r="M4298" s="1">
        <f t="shared" ref="M4298" si="1676">IF(K4298=0,IF(L4298&lt;=70,1,0),NA())</f>
        <v>1</v>
      </c>
      <c r="N4298" s="1">
        <f t="shared" ref="N4298" si="1677">IF(COUNTIF(D4298:D4321,NA())=24,NA(),MAX(E4298:E4321))</f>
        <v>71</v>
      </c>
      <c r="O4298" s="1">
        <f t="shared" ref="O4298" si="1678">IF(COUNTIF(D4303:D4317,NA())=15,NA(),MAX(E4303:E4317))</f>
        <v>71</v>
      </c>
      <c r="P4298" s="1">
        <f t="shared" ref="P4298" si="1679">COUNTIF(D4298:D4321,"&gt;=120")</f>
        <v>0</v>
      </c>
    </row>
    <row r="4299" spans="1:16" x14ac:dyDescent="0.55000000000000004">
      <c r="A4299" s="1">
        <f>値貼り付け用シート!F189</f>
        <v>9</v>
      </c>
      <c r="B4299" s="1">
        <f>値貼り付け用シート!G189</f>
        <v>26</v>
      </c>
      <c r="C4299" s="1">
        <v>2</v>
      </c>
      <c r="D4299" s="1">
        <f>IF(OR(ISBLANK(値貼り付け用シート!I189),値貼り付け用シート!I189&gt;9990),NA(),値貼り付け用シート!I189)</f>
        <v>23</v>
      </c>
      <c r="E4299" s="1">
        <f t="shared" si="1671"/>
        <v>23</v>
      </c>
      <c r="F4299" s="1">
        <f t="shared" si="1660"/>
        <v>248</v>
      </c>
      <c r="G4299" s="1">
        <f t="shared" si="1661"/>
        <v>8</v>
      </c>
      <c r="H4299" s="1">
        <f t="shared" si="1662"/>
        <v>31</v>
      </c>
    </row>
    <row r="4300" spans="1:16" x14ac:dyDescent="0.55000000000000004">
      <c r="A4300" s="1">
        <f>値貼り付け用シート!F189</f>
        <v>9</v>
      </c>
      <c r="B4300" s="1">
        <f>値貼り付け用シート!G189</f>
        <v>26</v>
      </c>
      <c r="C4300" s="1">
        <v>3</v>
      </c>
      <c r="D4300" s="1">
        <f>IF(OR(ISBLANK(値貼り付け用シート!J189),値貼り付け用シート!J189&gt;9990),NA(),値貼り付け用シート!J189)</f>
        <v>16</v>
      </c>
      <c r="E4300" s="1">
        <f t="shared" si="1671"/>
        <v>16</v>
      </c>
      <c r="F4300" s="1">
        <f t="shared" si="1660"/>
        <v>230</v>
      </c>
      <c r="G4300" s="1">
        <f t="shared" si="1661"/>
        <v>8</v>
      </c>
      <c r="H4300" s="1">
        <f t="shared" si="1662"/>
        <v>29</v>
      </c>
    </row>
    <row r="4301" spans="1:16" x14ac:dyDescent="0.55000000000000004">
      <c r="A4301" s="1">
        <f>値貼り付け用シート!F189</f>
        <v>9</v>
      </c>
      <c r="B4301" s="1">
        <f>値貼り付け用シート!G189</f>
        <v>26</v>
      </c>
      <c r="C4301" s="1">
        <v>4</v>
      </c>
      <c r="D4301" s="1">
        <f>IF(OR(ISBLANK(値貼り付け用シート!K189),値貼り付け用シート!K189&gt;9990),NA(),値貼り付け用シート!K189)</f>
        <v>11</v>
      </c>
      <c r="E4301" s="1">
        <f t="shared" si="1671"/>
        <v>11</v>
      </c>
      <c r="F4301" s="1">
        <f t="shared" si="1660"/>
        <v>203</v>
      </c>
      <c r="G4301" s="1">
        <f t="shared" si="1661"/>
        <v>8</v>
      </c>
      <c r="H4301" s="1">
        <f t="shared" si="1662"/>
        <v>25</v>
      </c>
    </row>
    <row r="4302" spans="1:16" x14ac:dyDescent="0.55000000000000004">
      <c r="A4302" s="1">
        <f>値貼り付け用シート!F189</f>
        <v>9</v>
      </c>
      <c r="B4302" s="1">
        <f>値貼り付け用シート!G189</f>
        <v>26</v>
      </c>
      <c r="C4302" s="1">
        <v>5</v>
      </c>
      <c r="D4302" s="1">
        <f>IF(OR(ISBLANK(値貼り付け用シート!L189),値貼り付け用シート!L189&gt;9990),NA(),値貼り付け用シート!L189)</f>
        <v>10</v>
      </c>
      <c r="E4302" s="1">
        <f t="shared" si="1671"/>
        <v>10</v>
      </c>
      <c r="F4302" s="1">
        <f t="shared" si="1660"/>
        <v>179</v>
      </c>
      <c r="G4302" s="1">
        <f t="shared" si="1661"/>
        <v>8</v>
      </c>
      <c r="H4302" s="1">
        <f t="shared" si="1662"/>
        <v>22</v>
      </c>
    </row>
    <row r="4303" spans="1:16" x14ac:dyDescent="0.55000000000000004">
      <c r="A4303" s="1">
        <f>値貼り付け用シート!F189</f>
        <v>9</v>
      </c>
      <c r="B4303" s="1">
        <f>値貼り付け用シート!G189</f>
        <v>26</v>
      </c>
      <c r="C4303" s="1">
        <v>6</v>
      </c>
      <c r="D4303" s="1">
        <f>IF(OR(ISBLANK(値貼り付け用シート!M189),値貼り付け用シート!M189&gt;9990),NA(),値貼り付け用シート!M189)</f>
        <v>11</v>
      </c>
      <c r="E4303" s="1">
        <f t="shared" si="1671"/>
        <v>11</v>
      </c>
      <c r="F4303" s="1">
        <f t="shared" si="1660"/>
        <v>158</v>
      </c>
      <c r="G4303" s="1">
        <f t="shared" si="1661"/>
        <v>8</v>
      </c>
      <c r="H4303" s="1">
        <f t="shared" si="1662"/>
        <v>20</v>
      </c>
    </row>
    <row r="4304" spans="1:16" x14ac:dyDescent="0.55000000000000004">
      <c r="A4304" s="1">
        <f>値貼り付け用シート!F189</f>
        <v>9</v>
      </c>
      <c r="B4304" s="1">
        <f>値貼り付け用シート!G189</f>
        <v>26</v>
      </c>
      <c r="C4304" s="1">
        <v>7</v>
      </c>
      <c r="D4304" s="1">
        <f>IF(OR(ISBLANK(値貼り付け用シート!N189),値貼り付け用シート!N189&gt;9990),NA(),値貼り付け用シート!N189)</f>
        <v>13</v>
      </c>
      <c r="E4304" s="1">
        <f t="shared" si="1671"/>
        <v>13</v>
      </c>
      <c r="F4304" s="1">
        <f t="shared" si="1660"/>
        <v>141</v>
      </c>
      <c r="G4304" s="1">
        <f t="shared" si="1661"/>
        <v>8</v>
      </c>
      <c r="H4304" s="1">
        <f t="shared" si="1662"/>
        <v>18</v>
      </c>
    </row>
    <row r="4305" spans="1:8" x14ac:dyDescent="0.55000000000000004">
      <c r="A4305" s="1">
        <f>値貼り付け用シート!F189</f>
        <v>9</v>
      </c>
      <c r="B4305" s="1">
        <f>値貼り付け用シート!G189</f>
        <v>26</v>
      </c>
      <c r="C4305" s="1">
        <v>8</v>
      </c>
      <c r="D4305" s="1">
        <f>IF(OR(ISBLANK(値貼り付け用シート!O189),値貼り付け用シート!O189&gt;9990),NA(),値貼り付け用シート!O189)</f>
        <v>16</v>
      </c>
      <c r="E4305" s="1">
        <f t="shared" si="1671"/>
        <v>16</v>
      </c>
      <c r="F4305" s="1">
        <f t="shared" si="1660"/>
        <v>129</v>
      </c>
      <c r="G4305" s="1">
        <f t="shared" si="1661"/>
        <v>8</v>
      </c>
      <c r="H4305" s="1">
        <f t="shared" si="1662"/>
        <v>16</v>
      </c>
    </row>
    <row r="4306" spans="1:8" x14ac:dyDescent="0.55000000000000004">
      <c r="A4306" s="1">
        <f>値貼り付け用シート!F189</f>
        <v>9</v>
      </c>
      <c r="B4306" s="1">
        <f>値貼り付け用シート!G189</f>
        <v>26</v>
      </c>
      <c r="C4306" s="1">
        <v>9</v>
      </c>
      <c r="D4306" s="1">
        <f>IF(OR(ISBLANK(値貼り付け用シート!P189),値貼り付け用シート!P189&gt;9990),NA(),値貼り付け用シート!P189)</f>
        <v>22</v>
      </c>
      <c r="E4306" s="1">
        <f t="shared" si="1671"/>
        <v>22</v>
      </c>
      <c r="F4306" s="1">
        <f t="shared" si="1660"/>
        <v>122</v>
      </c>
      <c r="G4306" s="1">
        <f t="shared" si="1661"/>
        <v>8</v>
      </c>
      <c r="H4306" s="1">
        <f t="shared" si="1662"/>
        <v>15</v>
      </c>
    </row>
    <row r="4307" spans="1:8" x14ac:dyDescent="0.55000000000000004">
      <c r="A4307" s="1">
        <f>値貼り付け用シート!F189</f>
        <v>9</v>
      </c>
      <c r="B4307" s="1">
        <f>値貼り付け用シート!G189</f>
        <v>26</v>
      </c>
      <c r="C4307" s="1">
        <v>10</v>
      </c>
      <c r="D4307" s="1">
        <f>IF(OR(ISBLANK(値貼り付け用シート!Q189),値貼り付け用シート!Q189&gt;9990),NA(),値貼り付け用シート!Q189)</f>
        <v>31</v>
      </c>
      <c r="E4307" s="1">
        <f t="shared" si="1671"/>
        <v>31</v>
      </c>
      <c r="F4307" s="1">
        <f t="shared" si="1660"/>
        <v>130</v>
      </c>
      <c r="G4307" s="1">
        <f t="shared" si="1661"/>
        <v>8</v>
      </c>
      <c r="H4307" s="1">
        <f t="shared" si="1662"/>
        <v>16</v>
      </c>
    </row>
    <row r="4308" spans="1:8" x14ac:dyDescent="0.55000000000000004">
      <c r="A4308" s="1">
        <f>値貼り付け用シート!F189</f>
        <v>9</v>
      </c>
      <c r="B4308" s="1">
        <f>値貼り付け用シート!G189</f>
        <v>26</v>
      </c>
      <c r="C4308" s="1">
        <v>11</v>
      </c>
      <c r="D4308" s="1">
        <f>IF(OR(ISBLANK(値貼り付け用シート!R189),値貼り付け用シート!R189&gt;9990),NA(),値貼り付け用シート!R189)</f>
        <v>42</v>
      </c>
      <c r="E4308" s="1">
        <f t="shared" si="1671"/>
        <v>42</v>
      </c>
      <c r="F4308" s="1">
        <f t="shared" si="1660"/>
        <v>156</v>
      </c>
      <c r="G4308" s="1">
        <f t="shared" si="1661"/>
        <v>8</v>
      </c>
      <c r="H4308" s="1">
        <f t="shared" si="1662"/>
        <v>20</v>
      </c>
    </row>
    <row r="4309" spans="1:8" x14ac:dyDescent="0.55000000000000004">
      <c r="A4309" s="1">
        <f>値貼り付け用シート!F189</f>
        <v>9</v>
      </c>
      <c r="B4309" s="1">
        <f>値貼り付け用シート!G189</f>
        <v>26</v>
      </c>
      <c r="C4309" s="1">
        <v>12</v>
      </c>
      <c r="D4309" s="1">
        <f>IF(OR(ISBLANK(値貼り付け用シート!S189),値貼り付け用シート!S189&gt;9990),NA(),値貼り付け用シート!S189)</f>
        <v>53</v>
      </c>
      <c r="E4309" s="1">
        <f t="shared" si="1671"/>
        <v>53</v>
      </c>
      <c r="F4309" s="1">
        <f t="shared" si="1660"/>
        <v>198</v>
      </c>
      <c r="G4309" s="1">
        <f t="shared" si="1661"/>
        <v>8</v>
      </c>
      <c r="H4309" s="1">
        <f t="shared" si="1662"/>
        <v>25</v>
      </c>
    </row>
    <row r="4310" spans="1:8" x14ac:dyDescent="0.55000000000000004">
      <c r="A4310" s="1">
        <f>値貼り付け用シート!F189</f>
        <v>9</v>
      </c>
      <c r="B4310" s="1">
        <f>値貼り付け用シート!G189</f>
        <v>26</v>
      </c>
      <c r="C4310" s="1">
        <v>13</v>
      </c>
      <c r="D4310" s="1">
        <f>IF(OR(ISBLANK(値貼り付け用シート!T189),値貼り付け用シート!T189&gt;9990),NA(),値貼り付け用シート!T189)</f>
        <v>67</v>
      </c>
      <c r="E4310" s="1">
        <f t="shared" si="1671"/>
        <v>67</v>
      </c>
      <c r="F4310" s="1">
        <f t="shared" si="1660"/>
        <v>255</v>
      </c>
      <c r="G4310" s="1">
        <f t="shared" si="1661"/>
        <v>8</v>
      </c>
      <c r="H4310" s="1">
        <f t="shared" si="1662"/>
        <v>32</v>
      </c>
    </row>
    <row r="4311" spans="1:8" x14ac:dyDescent="0.55000000000000004">
      <c r="A4311" s="1">
        <f>値貼り付け用シート!F189</f>
        <v>9</v>
      </c>
      <c r="B4311" s="1">
        <f>値貼り付け用シート!G189</f>
        <v>26</v>
      </c>
      <c r="C4311" s="1">
        <v>14</v>
      </c>
      <c r="D4311" s="1">
        <f>IF(OR(ISBLANK(値貼り付け用シート!U189),値貼り付け用シート!U189&gt;9990),NA(),値貼り付け用シート!U189)</f>
        <v>71</v>
      </c>
      <c r="E4311" s="1">
        <f t="shared" si="1671"/>
        <v>71</v>
      </c>
      <c r="F4311" s="1">
        <f t="shared" si="1660"/>
        <v>315</v>
      </c>
      <c r="G4311" s="1">
        <f t="shared" si="1661"/>
        <v>8</v>
      </c>
      <c r="H4311" s="1">
        <f t="shared" si="1662"/>
        <v>39</v>
      </c>
    </row>
    <row r="4312" spans="1:8" x14ac:dyDescent="0.55000000000000004">
      <c r="A4312" s="1">
        <f>値貼り付け用シート!F189</f>
        <v>9</v>
      </c>
      <c r="B4312" s="1">
        <f>値貼り付け用シート!G189</f>
        <v>26</v>
      </c>
      <c r="C4312" s="1">
        <v>15</v>
      </c>
      <c r="D4312" s="1">
        <f>IF(OR(ISBLANK(値貼り付け用シート!V189),値貼り付け用シート!V189&gt;9990),NA(),値貼り付け用シート!V189)</f>
        <v>70</v>
      </c>
      <c r="E4312" s="1">
        <f t="shared" si="1671"/>
        <v>70</v>
      </c>
      <c r="F4312" s="1">
        <f t="shared" si="1660"/>
        <v>372</v>
      </c>
      <c r="G4312" s="1">
        <f t="shared" si="1661"/>
        <v>8</v>
      </c>
      <c r="H4312" s="1">
        <f t="shared" si="1662"/>
        <v>47</v>
      </c>
    </row>
    <row r="4313" spans="1:8" x14ac:dyDescent="0.55000000000000004">
      <c r="A4313" s="1">
        <f>値貼り付け用シート!F189</f>
        <v>9</v>
      </c>
      <c r="B4313" s="1">
        <f>値貼り付け用シート!G189</f>
        <v>26</v>
      </c>
      <c r="C4313" s="1">
        <v>16</v>
      </c>
      <c r="D4313" s="1">
        <f>IF(OR(ISBLANK(値貼り付け用シート!W189),値貼り付け用シート!W189&gt;9990),NA(),値貼り付け用シート!W189)</f>
        <v>65</v>
      </c>
      <c r="E4313" s="1">
        <f t="shared" si="1671"/>
        <v>65</v>
      </c>
      <c r="F4313" s="1">
        <f t="shared" si="1660"/>
        <v>421</v>
      </c>
      <c r="G4313" s="1">
        <f t="shared" si="1661"/>
        <v>8</v>
      </c>
      <c r="H4313" s="1">
        <f t="shared" si="1662"/>
        <v>53</v>
      </c>
    </row>
    <row r="4314" spans="1:8" x14ac:dyDescent="0.55000000000000004">
      <c r="A4314" s="1">
        <f>値貼り付け用シート!F189</f>
        <v>9</v>
      </c>
      <c r="B4314" s="1">
        <f>値貼り付け用シート!G189</f>
        <v>26</v>
      </c>
      <c r="C4314" s="1">
        <v>17</v>
      </c>
      <c r="D4314" s="1">
        <f>IF(OR(ISBLANK(値貼り付け用シート!X189),値貼り付け用シート!X189&gt;9990),NA(),値貼り付け用シート!X189)</f>
        <v>54</v>
      </c>
      <c r="E4314" s="1">
        <f t="shared" si="1671"/>
        <v>54</v>
      </c>
      <c r="F4314" s="1">
        <f t="shared" si="1660"/>
        <v>453</v>
      </c>
      <c r="G4314" s="1">
        <f t="shared" si="1661"/>
        <v>8</v>
      </c>
      <c r="H4314" s="1">
        <f t="shared" si="1662"/>
        <v>57</v>
      </c>
    </row>
    <row r="4315" spans="1:8" x14ac:dyDescent="0.55000000000000004">
      <c r="A4315" s="1">
        <f>値貼り付け用シート!F189</f>
        <v>9</v>
      </c>
      <c r="B4315" s="1">
        <f>値貼り付け用シート!G189</f>
        <v>26</v>
      </c>
      <c r="C4315" s="1">
        <v>18</v>
      </c>
      <c r="D4315" s="1">
        <f>IF(OR(ISBLANK(値貼り付け用シート!Y189),値貼り付け用シート!Y189&gt;9990),NA(),値貼り付け用シート!Y189)</f>
        <v>47</v>
      </c>
      <c r="E4315" s="1">
        <f t="shared" si="1671"/>
        <v>47</v>
      </c>
      <c r="F4315" s="1">
        <f t="shared" ref="F4315:F4378" si="1680">SUM(E4308:E4315)</f>
        <v>469</v>
      </c>
      <c r="G4315" s="1">
        <f t="shared" ref="G4315:G4378" si="1681">COUNT(D4308:D4315)</f>
        <v>8</v>
      </c>
      <c r="H4315" s="1">
        <f t="shared" ref="H4315:H4378" si="1682">IF(G4315&gt;=6,ROUND(F4315/G4315,0),NA())</f>
        <v>59</v>
      </c>
    </row>
    <row r="4316" spans="1:8" x14ac:dyDescent="0.55000000000000004">
      <c r="A4316" s="1">
        <f>値貼り付け用シート!F189</f>
        <v>9</v>
      </c>
      <c r="B4316" s="1">
        <f>値貼り付け用シート!G189</f>
        <v>26</v>
      </c>
      <c r="C4316" s="1">
        <v>19</v>
      </c>
      <c r="D4316" s="1">
        <f>IF(OR(ISBLANK(値貼り付け用シート!Z189),値貼り付け用シート!Z189&gt;9990),NA(),値貼り付け用シート!Z189)</f>
        <v>40</v>
      </c>
      <c r="E4316" s="1">
        <f t="shared" si="1671"/>
        <v>40</v>
      </c>
      <c r="F4316" s="1">
        <f t="shared" si="1680"/>
        <v>467</v>
      </c>
      <c r="G4316" s="1">
        <f t="shared" si="1681"/>
        <v>8</v>
      </c>
      <c r="H4316" s="1">
        <f t="shared" si="1682"/>
        <v>58</v>
      </c>
    </row>
    <row r="4317" spans="1:8" x14ac:dyDescent="0.55000000000000004">
      <c r="A4317" s="1">
        <f>値貼り付け用シート!F189</f>
        <v>9</v>
      </c>
      <c r="B4317" s="1">
        <f>値貼り付け用シート!G189</f>
        <v>26</v>
      </c>
      <c r="C4317" s="1">
        <v>20</v>
      </c>
      <c r="D4317" s="1">
        <f>IF(OR(ISBLANK(値貼り付け用シート!AA189),値貼り付け用シート!AA189&gt;9990),NA(),値貼り付け用シート!AA189)</f>
        <v>33</v>
      </c>
      <c r="E4317" s="1">
        <f t="shared" si="1671"/>
        <v>33</v>
      </c>
      <c r="F4317" s="1">
        <f t="shared" si="1680"/>
        <v>447</v>
      </c>
      <c r="G4317" s="1">
        <f t="shared" si="1681"/>
        <v>8</v>
      </c>
      <c r="H4317" s="1">
        <f t="shared" si="1682"/>
        <v>56</v>
      </c>
    </row>
    <row r="4318" spans="1:8" x14ac:dyDescent="0.55000000000000004">
      <c r="A4318" s="1">
        <f>値貼り付け用シート!F189</f>
        <v>9</v>
      </c>
      <c r="B4318" s="1">
        <f>値貼り付け用シート!G189</f>
        <v>26</v>
      </c>
      <c r="C4318" s="1">
        <v>21</v>
      </c>
      <c r="D4318" s="1">
        <f>IF(OR(ISBLANK(値貼り付け用シート!AB189),値貼り付け用シート!AB189&gt;9990),NA(),値貼り付け用シート!AB189)</f>
        <v>27</v>
      </c>
      <c r="E4318" s="1">
        <f t="shared" si="1671"/>
        <v>27</v>
      </c>
      <c r="F4318" s="1">
        <f t="shared" si="1680"/>
        <v>407</v>
      </c>
      <c r="G4318" s="1">
        <f t="shared" si="1681"/>
        <v>8</v>
      </c>
      <c r="H4318" s="1">
        <f t="shared" si="1682"/>
        <v>51</v>
      </c>
    </row>
    <row r="4319" spans="1:8" x14ac:dyDescent="0.55000000000000004">
      <c r="A4319" s="1">
        <f>値貼り付け用シート!F189</f>
        <v>9</v>
      </c>
      <c r="B4319" s="1">
        <f>値貼り付け用シート!G189</f>
        <v>26</v>
      </c>
      <c r="C4319" s="1">
        <v>22</v>
      </c>
      <c r="D4319" s="1">
        <f>IF(OR(ISBLANK(値貼り付け用シート!AC189),値貼り付け用シート!AC189&gt;9990),NA(),値貼り付け用シート!AC189)</f>
        <v>22</v>
      </c>
      <c r="E4319" s="1">
        <f t="shared" si="1671"/>
        <v>22</v>
      </c>
      <c r="F4319" s="1">
        <f t="shared" si="1680"/>
        <v>358</v>
      </c>
      <c r="G4319" s="1">
        <f t="shared" si="1681"/>
        <v>8</v>
      </c>
      <c r="H4319" s="1">
        <f t="shared" si="1682"/>
        <v>45</v>
      </c>
    </row>
    <row r="4320" spans="1:8" x14ac:dyDescent="0.55000000000000004">
      <c r="A4320" s="1">
        <f>値貼り付け用シート!F189</f>
        <v>9</v>
      </c>
      <c r="B4320" s="1">
        <f>値貼り付け用シート!G189</f>
        <v>26</v>
      </c>
      <c r="C4320" s="1">
        <v>23</v>
      </c>
      <c r="D4320" s="1">
        <f>IF(OR(ISBLANK(値貼り付け用シート!AD189),値貼り付け用シート!AD189&gt;9990),NA(),値貼り付け用シート!AD189)</f>
        <v>18</v>
      </c>
      <c r="E4320" s="1">
        <f t="shared" si="1671"/>
        <v>18</v>
      </c>
      <c r="F4320" s="1">
        <f t="shared" si="1680"/>
        <v>306</v>
      </c>
      <c r="G4320" s="1">
        <f t="shared" si="1681"/>
        <v>8</v>
      </c>
      <c r="H4320" s="1">
        <f t="shared" si="1682"/>
        <v>38</v>
      </c>
    </row>
    <row r="4321" spans="1:16" x14ac:dyDescent="0.55000000000000004">
      <c r="A4321" s="1">
        <f>値貼り付け用シート!F189</f>
        <v>9</v>
      </c>
      <c r="B4321" s="1">
        <f>値貼り付け用シート!G189</f>
        <v>26</v>
      </c>
      <c r="C4321" s="1">
        <v>24</v>
      </c>
      <c r="D4321" s="1">
        <f>IF(OR(ISBLANK(値貼り付け用シート!AE189),値貼り付け用シート!AE189&gt;9990),NA(),値貼り付け用シート!AE189)</f>
        <v>14</v>
      </c>
      <c r="E4321" s="1">
        <f t="shared" si="1671"/>
        <v>14</v>
      </c>
      <c r="F4321" s="1">
        <f t="shared" si="1680"/>
        <v>255</v>
      </c>
      <c r="G4321" s="1">
        <f t="shared" si="1681"/>
        <v>8</v>
      </c>
      <c r="H4321" s="1">
        <f t="shared" si="1682"/>
        <v>32</v>
      </c>
    </row>
    <row r="4322" spans="1:16" x14ac:dyDescent="0.55000000000000004">
      <c r="A4322" s="1">
        <f>値貼り付け用シート!F190</f>
        <v>9</v>
      </c>
      <c r="B4322" s="1">
        <f>値貼り付け用シート!G190</f>
        <v>27</v>
      </c>
      <c r="C4322" s="1">
        <v>1</v>
      </c>
      <c r="D4322" s="1" t="e">
        <f>IF(OR(ISBLANK(値貼り付け用シート!H190),値貼り付け用シート!H190&gt;9990),NA(),値貼り付け用シート!H190)</f>
        <v>#N/A</v>
      </c>
      <c r="E4322" s="1">
        <f t="shared" si="1671"/>
        <v>0</v>
      </c>
      <c r="F4322" s="1">
        <f t="shared" si="1680"/>
        <v>201</v>
      </c>
      <c r="G4322" s="1">
        <f t="shared" si="1681"/>
        <v>7</v>
      </c>
      <c r="H4322" s="1">
        <f t="shared" si="1682"/>
        <v>29</v>
      </c>
      <c r="I4322" s="1">
        <f t="shared" ref="I4322" si="1683">COUNT(D4322:D4345)</f>
        <v>22</v>
      </c>
      <c r="J4322" s="1">
        <f t="shared" ref="J4322" si="1684">COUNT(H4322:H4345)</f>
        <v>24</v>
      </c>
      <c r="K4322" s="1">
        <f t="shared" ref="K4322" si="1685">IF(AND(I4322&gt;=20,J4322&gt;=20),0,1)</f>
        <v>0</v>
      </c>
      <c r="L4322" s="1">
        <f t="shared" ref="L4322" si="1686">IF(K4322=0,MAX(H4322:H4345),NA())</f>
        <v>48</v>
      </c>
      <c r="M4322" s="1">
        <f t="shared" ref="M4322" si="1687">IF(K4322=0,IF(L4322&lt;=70,1,0),NA())</f>
        <v>1</v>
      </c>
      <c r="N4322" s="1">
        <f t="shared" ref="N4322" si="1688">IF(COUNTIF(D4322:D4345,NA())=24,NA(),MAX(E4322:E4345))</f>
        <v>64</v>
      </c>
      <c r="O4322" s="1">
        <f t="shared" ref="O4322" si="1689">IF(COUNTIF(D4327:D4341,NA())=15,NA(),MAX(E4327:E4341))</f>
        <v>64</v>
      </c>
      <c r="P4322" s="1">
        <f t="shared" ref="P4322" si="1690">COUNTIF(D4322:D4345,"&gt;=120")</f>
        <v>0</v>
      </c>
    </row>
    <row r="4323" spans="1:16" x14ac:dyDescent="0.55000000000000004">
      <c r="A4323" s="1">
        <f>値貼り付け用シート!F190</f>
        <v>9</v>
      </c>
      <c r="B4323" s="1">
        <f>値貼り付け用シート!G190</f>
        <v>27</v>
      </c>
      <c r="C4323" s="1">
        <v>2</v>
      </c>
      <c r="D4323" s="1">
        <f>IF(OR(ISBLANK(値貼り付け用シート!I190),値貼り付け用シート!I190&gt;9990),NA(),値貼り付け用シート!I190)</f>
        <v>10</v>
      </c>
      <c r="E4323" s="1">
        <f t="shared" si="1671"/>
        <v>10</v>
      </c>
      <c r="F4323" s="1">
        <f t="shared" si="1680"/>
        <v>164</v>
      </c>
      <c r="G4323" s="1">
        <f t="shared" si="1681"/>
        <v>7</v>
      </c>
      <c r="H4323" s="1">
        <f t="shared" si="1682"/>
        <v>23</v>
      </c>
    </row>
    <row r="4324" spans="1:16" x14ac:dyDescent="0.55000000000000004">
      <c r="A4324" s="1">
        <f>値貼り付け用シート!F190</f>
        <v>9</v>
      </c>
      <c r="B4324" s="1">
        <f>値貼り付け用シート!G190</f>
        <v>27</v>
      </c>
      <c r="C4324" s="1">
        <v>3</v>
      </c>
      <c r="D4324" s="1">
        <f>IF(OR(ISBLANK(値貼り付け用シート!J190),値貼り付け用シート!J190&gt;9990),NA(),値貼り付け用シート!J190)</f>
        <v>9</v>
      </c>
      <c r="E4324" s="1">
        <f t="shared" si="1671"/>
        <v>9</v>
      </c>
      <c r="F4324" s="1">
        <f t="shared" si="1680"/>
        <v>133</v>
      </c>
      <c r="G4324" s="1">
        <f t="shared" si="1681"/>
        <v>7</v>
      </c>
      <c r="H4324" s="1">
        <f t="shared" si="1682"/>
        <v>19</v>
      </c>
    </row>
    <row r="4325" spans="1:16" x14ac:dyDescent="0.55000000000000004">
      <c r="A4325" s="1">
        <f>値貼り付け用シート!F190</f>
        <v>9</v>
      </c>
      <c r="B4325" s="1">
        <f>値貼り付け用シート!G190</f>
        <v>27</v>
      </c>
      <c r="C4325" s="1">
        <v>4</v>
      </c>
      <c r="D4325" s="1">
        <f>IF(OR(ISBLANK(値貼り付け用シート!K190),値貼り付け用シート!K190&gt;9990),NA(),値貼り付け用シート!K190)</f>
        <v>10</v>
      </c>
      <c r="E4325" s="1">
        <f t="shared" si="1671"/>
        <v>10</v>
      </c>
      <c r="F4325" s="1">
        <f t="shared" si="1680"/>
        <v>110</v>
      </c>
      <c r="G4325" s="1">
        <f t="shared" si="1681"/>
        <v>7</v>
      </c>
      <c r="H4325" s="1">
        <f t="shared" si="1682"/>
        <v>16</v>
      </c>
    </row>
    <row r="4326" spans="1:16" x14ac:dyDescent="0.55000000000000004">
      <c r="A4326" s="1">
        <f>値貼り付け用シート!F190</f>
        <v>9</v>
      </c>
      <c r="B4326" s="1">
        <f>値貼り付け用シート!G190</f>
        <v>27</v>
      </c>
      <c r="C4326" s="1">
        <v>5</v>
      </c>
      <c r="D4326" s="1">
        <f>IF(OR(ISBLANK(値貼り付け用シート!L190),値貼り付け用シート!L190&gt;9990),NA(),値貼り付け用シート!L190)</f>
        <v>9</v>
      </c>
      <c r="E4326" s="1">
        <f t="shared" si="1671"/>
        <v>9</v>
      </c>
      <c r="F4326" s="1">
        <f t="shared" si="1680"/>
        <v>92</v>
      </c>
      <c r="G4326" s="1">
        <f t="shared" si="1681"/>
        <v>7</v>
      </c>
      <c r="H4326" s="1">
        <f t="shared" si="1682"/>
        <v>13</v>
      </c>
    </row>
    <row r="4327" spans="1:16" x14ac:dyDescent="0.55000000000000004">
      <c r="A4327" s="1">
        <f>値貼り付け用シート!F190</f>
        <v>9</v>
      </c>
      <c r="B4327" s="1">
        <f>値貼り付け用シート!G190</f>
        <v>27</v>
      </c>
      <c r="C4327" s="1">
        <v>6</v>
      </c>
      <c r="D4327" s="1">
        <f>IF(OR(ISBLANK(値貼り付け用シート!M190),値貼り付け用シート!M190&gt;9990),NA(),値貼り付け用シート!M190)</f>
        <v>6</v>
      </c>
      <c r="E4327" s="1">
        <f t="shared" si="1671"/>
        <v>6</v>
      </c>
      <c r="F4327" s="1">
        <f t="shared" si="1680"/>
        <v>76</v>
      </c>
      <c r="G4327" s="1">
        <f t="shared" si="1681"/>
        <v>7</v>
      </c>
      <c r="H4327" s="1">
        <f t="shared" si="1682"/>
        <v>11</v>
      </c>
    </row>
    <row r="4328" spans="1:16" x14ac:dyDescent="0.55000000000000004">
      <c r="A4328" s="1">
        <f>値貼り付け用シート!F190</f>
        <v>9</v>
      </c>
      <c r="B4328" s="1">
        <f>値貼り付け用シート!G190</f>
        <v>27</v>
      </c>
      <c r="C4328" s="1">
        <v>7</v>
      </c>
      <c r="D4328" s="1">
        <f>IF(OR(ISBLANK(値貼り付け用シート!N190),値貼り付け用シート!N190&gt;9990),NA(),値貼り付け用シート!N190)</f>
        <v>3</v>
      </c>
      <c r="E4328" s="1">
        <f t="shared" si="1671"/>
        <v>3</v>
      </c>
      <c r="F4328" s="1">
        <f t="shared" si="1680"/>
        <v>61</v>
      </c>
      <c r="G4328" s="1">
        <f t="shared" si="1681"/>
        <v>7</v>
      </c>
      <c r="H4328" s="1">
        <f t="shared" si="1682"/>
        <v>9</v>
      </c>
    </row>
    <row r="4329" spans="1:16" x14ac:dyDescent="0.55000000000000004">
      <c r="A4329" s="1">
        <f>値貼り付け用シート!F190</f>
        <v>9</v>
      </c>
      <c r="B4329" s="1">
        <f>値貼り付け用シート!G190</f>
        <v>27</v>
      </c>
      <c r="C4329" s="1">
        <v>8</v>
      </c>
      <c r="D4329" s="1">
        <f>IF(OR(ISBLANK(値貼り付け用シート!O190),値貼り付け用シート!O190&gt;9990),NA(),値貼り付け用シート!O190)</f>
        <v>5</v>
      </c>
      <c r="E4329" s="1">
        <f t="shared" si="1671"/>
        <v>5</v>
      </c>
      <c r="F4329" s="1">
        <f t="shared" si="1680"/>
        <v>52</v>
      </c>
      <c r="G4329" s="1">
        <f t="shared" si="1681"/>
        <v>7</v>
      </c>
      <c r="H4329" s="1">
        <f t="shared" si="1682"/>
        <v>7</v>
      </c>
    </row>
    <row r="4330" spans="1:16" x14ac:dyDescent="0.55000000000000004">
      <c r="A4330" s="1">
        <f>値貼り付け用シート!F190</f>
        <v>9</v>
      </c>
      <c r="B4330" s="1">
        <f>値貼り付け用シート!G190</f>
        <v>27</v>
      </c>
      <c r="C4330" s="1">
        <v>9</v>
      </c>
      <c r="D4330" s="1">
        <f>IF(OR(ISBLANK(値貼り付け用シート!P190),値貼り付け用シート!P190&gt;9990),NA(),値貼り付け用シート!P190)</f>
        <v>10</v>
      </c>
      <c r="E4330" s="1">
        <f t="shared" si="1671"/>
        <v>10</v>
      </c>
      <c r="F4330" s="1">
        <f t="shared" si="1680"/>
        <v>62</v>
      </c>
      <c r="G4330" s="1">
        <f t="shared" si="1681"/>
        <v>8</v>
      </c>
      <c r="H4330" s="1">
        <f t="shared" si="1682"/>
        <v>8</v>
      </c>
    </row>
    <row r="4331" spans="1:16" x14ac:dyDescent="0.55000000000000004">
      <c r="A4331" s="1">
        <f>値貼り付け用シート!F190</f>
        <v>9</v>
      </c>
      <c r="B4331" s="1">
        <f>値貼り付け用シート!G190</f>
        <v>27</v>
      </c>
      <c r="C4331" s="1">
        <v>10</v>
      </c>
      <c r="D4331" s="1" t="e">
        <f>IF(OR(ISBLANK(値貼り付け用シート!Q190),値貼り付け用シート!Q190&gt;9990),NA(),値貼り付け用シート!Q190)</f>
        <v>#N/A</v>
      </c>
      <c r="E4331" s="1">
        <f t="shared" si="1671"/>
        <v>0</v>
      </c>
      <c r="F4331" s="1">
        <f t="shared" si="1680"/>
        <v>52</v>
      </c>
      <c r="G4331" s="1">
        <f t="shared" si="1681"/>
        <v>7</v>
      </c>
      <c r="H4331" s="1">
        <f t="shared" si="1682"/>
        <v>7</v>
      </c>
    </row>
    <row r="4332" spans="1:16" x14ac:dyDescent="0.55000000000000004">
      <c r="A4332" s="1">
        <f>値貼り付け用シート!F190</f>
        <v>9</v>
      </c>
      <c r="B4332" s="1">
        <f>値貼り付け用シート!G190</f>
        <v>27</v>
      </c>
      <c r="C4332" s="1">
        <v>11</v>
      </c>
      <c r="D4332" s="1">
        <f>IF(OR(ISBLANK(値貼り付け用シート!R190),値貼り付け用シート!R190&gt;9990),NA(),値貼り付け用シート!R190)</f>
        <v>20</v>
      </c>
      <c r="E4332" s="1">
        <f t="shared" si="1671"/>
        <v>20</v>
      </c>
      <c r="F4332" s="1">
        <f t="shared" si="1680"/>
        <v>63</v>
      </c>
      <c r="G4332" s="1">
        <f t="shared" si="1681"/>
        <v>7</v>
      </c>
      <c r="H4332" s="1">
        <f t="shared" si="1682"/>
        <v>9</v>
      </c>
    </row>
    <row r="4333" spans="1:16" x14ac:dyDescent="0.55000000000000004">
      <c r="A4333" s="1">
        <f>値貼り付け用シート!F190</f>
        <v>9</v>
      </c>
      <c r="B4333" s="1">
        <f>値貼り付け用シート!G190</f>
        <v>27</v>
      </c>
      <c r="C4333" s="1">
        <v>12</v>
      </c>
      <c r="D4333" s="1">
        <f>IF(OR(ISBLANK(値貼り付け用シート!S190),値貼り付け用シート!S190&gt;9990),NA(),値貼り付け用シート!S190)</f>
        <v>44</v>
      </c>
      <c r="E4333" s="1">
        <f t="shared" si="1671"/>
        <v>44</v>
      </c>
      <c r="F4333" s="1">
        <f t="shared" si="1680"/>
        <v>97</v>
      </c>
      <c r="G4333" s="1">
        <f t="shared" si="1681"/>
        <v>7</v>
      </c>
      <c r="H4333" s="1">
        <f t="shared" si="1682"/>
        <v>14</v>
      </c>
    </row>
    <row r="4334" spans="1:16" x14ac:dyDescent="0.55000000000000004">
      <c r="A4334" s="1">
        <f>値貼り付け用シート!F190</f>
        <v>9</v>
      </c>
      <c r="B4334" s="1">
        <f>値貼り付け用シート!G190</f>
        <v>27</v>
      </c>
      <c r="C4334" s="1">
        <v>13</v>
      </c>
      <c r="D4334" s="1">
        <f>IF(OR(ISBLANK(値貼り付け用シート!T190),値貼り付け用シート!T190&gt;9990),NA(),値貼り付け用シート!T190)</f>
        <v>64</v>
      </c>
      <c r="E4334" s="1">
        <f t="shared" si="1671"/>
        <v>64</v>
      </c>
      <c r="F4334" s="1">
        <f t="shared" si="1680"/>
        <v>152</v>
      </c>
      <c r="G4334" s="1">
        <f t="shared" si="1681"/>
        <v>7</v>
      </c>
      <c r="H4334" s="1">
        <f t="shared" si="1682"/>
        <v>22</v>
      </c>
    </row>
    <row r="4335" spans="1:16" x14ac:dyDescent="0.55000000000000004">
      <c r="A4335" s="1">
        <f>値貼り付け用シート!F190</f>
        <v>9</v>
      </c>
      <c r="B4335" s="1">
        <f>値貼り付け用シート!G190</f>
        <v>27</v>
      </c>
      <c r="C4335" s="1">
        <v>14</v>
      </c>
      <c r="D4335" s="1">
        <f>IF(OR(ISBLANK(値貼り付け用シート!U190),値貼り付け用シート!U190&gt;9990),NA(),値貼り付け用シート!U190)</f>
        <v>42</v>
      </c>
      <c r="E4335" s="1">
        <f t="shared" si="1671"/>
        <v>42</v>
      </c>
      <c r="F4335" s="1">
        <f t="shared" si="1680"/>
        <v>188</v>
      </c>
      <c r="G4335" s="1">
        <f t="shared" si="1681"/>
        <v>7</v>
      </c>
      <c r="H4335" s="1">
        <f t="shared" si="1682"/>
        <v>27</v>
      </c>
    </row>
    <row r="4336" spans="1:16" x14ac:dyDescent="0.55000000000000004">
      <c r="A4336" s="1">
        <f>値貼り付け用シート!F190</f>
        <v>9</v>
      </c>
      <c r="B4336" s="1">
        <f>値貼り付け用シート!G190</f>
        <v>27</v>
      </c>
      <c r="C4336" s="1">
        <v>15</v>
      </c>
      <c r="D4336" s="1">
        <f>IF(OR(ISBLANK(値貼り付け用シート!V190),値貼り付け用シート!V190&gt;9990),NA(),値貼り付け用シート!V190)</f>
        <v>49</v>
      </c>
      <c r="E4336" s="1">
        <f t="shared" si="1671"/>
        <v>49</v>
      </c>
      <c r="F4336" s="1">
        <f t="shared" si="1680"/>
        <v>234</v>
      </c>
      <c r="G4336" s="1">
        <f t="shared" si="1681"/>
        <v>7</v>
      </c>
      <c r="H4336" s="1">
        <f t="shared" si="1682"/>
        <v>33</v>
      </c>
    </row>
    <row r="4337" spans="1:16" x14ac:dyDescent="0.55000000000000004">
      <c r="A4337" s="1">
        <f>値貼り付け用シート!F190</f>
        <v>9</v>
      </c>
      <c r="B4337" s="1">
        <f>値貼り付け用シート!G190</f>
        <v>27</v>
      </c>
      <c r="C4337" s="1">
        <v>16</v>
      </c>
      <c r="D4337" s="1">
        <f>IF(OR(ISBLANK(値貼り付け用シート!W190),値貼り付け用シート!W190&gt;9990),NA(),値貼り付け用シート!W190)</f>
        <v>50</v>
      </c>
      <c r="E4337" s="1">
        <f t="shared" si="1671"/>
        <v>50</v>
      </c>
      <c r="F4337" s="1">
        <f t="shared" si="1680"/>
        <v>279</v>
      </c>
      <c r="G4337" s="1">
        <f t="shared" si="1681"/>
        <v>7</v>
      </c>
      <c r="H4337" s="1">
        <f t="shared" si="1682"/>
        <v>40</v>
      </c>
    </row>
    <row r="4338" spans="1:16" x14ac:dyDescent="0.55000000000000004">
      <c r="A4338" s="1">
        <f>値貼り付け用シート!F190</f>
        <v>9</v>
      </c>
      <c r="B4338" s="1">
        <f>値貼り付け用シート!G190</f>
        <v>27</v>
      </c>
      <c r="C4338" s="1">
        <v>17</v>
      </c>
      <c r="D4338" s="1">
        <f>IF(OR(ISBLANK(値貼り付け用シート!X190),値貼り付け用シート!X190&gt;9990),NA(),値貼り付け用シート!X190)</f>
        <v>48</v>
      </c>
      <c r="E4338" s="1">
        <f t="shared" si="1671"/>
        <v>48</v>
      </c>
      <c r="F4338" s="1">
        <f t="shared" si="1680"/>
        <v>317</v>
      </c>
      <c r="G4338" s="1">
        <f t="shared" si="1681"/>
        <v>7</v>
      </c>
      <c r="H4338" s="1">
        <f t="shared" si="1682"/>
        <v>45</v>
      </c>
    </row>
    <row r="4339" spans="1:16" x14ac:dyDescent="0.55000000000000004">
      <c r="A4339" s="1">
        <f>値貼り付け用シート!F190</f>
        <v>9</v>
      </c>
      <c r="B4339" s="1">
        <f>値貼り付け用シート!G190</f>
        <v>27</v>
      </c>
      <c r="C4339" s="1">
        <v>18</v>
      </c>
      <c r="D4339" s="1">
        <f>IF(OR(ISBLANK(値貼り付け用シート!Y190),値貼り付け用シート!Y190&gt;9990),NA(),値貼り付け用シート!Y190)</f>
        <v>56</v>
      </c>
      <c r="E4339" s="1">
        <f t="shared" si="1671"/>
        <v>56</v>
      </c>
      <c r="F4339" s="1">
        <f t="shared" si="1680"/>
        <v>373</v>
      </c>
      <c r="G4339" s="1">
        <f t="shared" si="1681"/>
        <v>8</v>
      </c>
      <c r="H4339" s="1">
        <f t="shared" si="1682"/>
        <v>47</v>
      </c>
    </row>
    <row r="4340" spans="1:16" x14ac:dyDescent="0.55000000000000004">
      <c r="A4340" s="1">
        <f>値貼り付け用シート!F190</f>
        <v>9</v>
      </c>
      <c r="B4340" s="1">
        <f>値貼り付け用シート!G190</f>
        <v>27</v>
      </c>
      <c r="C4340" s="1">
        <v>19</v>
      </c>
      <c r="D4340" s="1">
        <f>IF(OR(ISBLANK(値貼り付け用シート!Z190),値貼り付け用シート!Z190&gt;9990),NA(),値貼り付け用シート!Z190)</f>
        <v>32</v>
      </c>
      <c r="E4340" s="1">
        <f t="shared" si="1671"/>
        <v>32</v>
      </c>
      <c r="F4340" s="1">
        <f t="shared" si="1680"/>
        <v>385</v>
      </c>
      <c r="G4340" s="1">
        <f t="shared" si="1681"/>
        <v>8</v>
      </c>
      <c r="H4340" s="1">
        <f t="shared" si="1682"/>
        <v>48</v>
      </c>
    </row>
    <row r="4341" spans="1:16" x14ac:dyDescent="0.55000000000000004">
      <c r="A4341" s="1">
        <f>値貼り付け用シート!F190</f>
        <v>9</v>
      </c>
      <c r="B4341" s="1">
        <f>値貼り付け用シート!G190</f>
        <v>27</v>
      </c>
      <c r="C4341" s="1">
        <v>20</v>
      </c>
      <c r="D4341" s="1">
        <f>IF(OR(ISBLANK(値貼り付け用シート!AA190),値貼り付け用シート!AA190&gt;9990),NA(),値貼り付け用シート!AA190)</f>
        <v>31</v>
      </c>
      <c r="E4341" s="1">
        <f t="shared" si="1671"/>
        <v>31</v>
      </c>
      <c r="F4341" s="1">
        <f t="shared" si="1680"/>
        <v>372</v>
      </c>
      <c r="G4341" s="1">
        <f t="shared" si="1681"/>
        <v>8</v>
      </c>
      <c r="H4341" s="1">
        <f t="shared" si="1682"/>
        <v>47</v>
      </c>
    </row>
    <row r="4342" spans="1:16" x14ac:dyDescent="0.55000000000000004">
      <c r="A4342" s="1">
        <f>値貼り付け用シート!F190</f>
        <v>9</v>
      </c>
      <c r="B4342" s="1">
        <f>値貼り付け用シート!G190</f>
        <v>27</v>
      </c>
      <c r="C4342" s="1">
        <v>21</v>
      </c>
      <c r="D4342" s="1">
        <f>IF(OR(ISBLANK(値貼り付け用シート!AB190),値貼り付け用シート!AB190&gt;9990),NA(),値貼り付け用シート!AB190)</f>
        <v>29</v>
      </c>
      <c r="E4342" s="1">
        <f t="shared" si="1671"/>
        <v>29</v>
      </c>
      <c r="F4342" s="1">
        <f t="shared" si="1680"/>
        <v>337</v>
      </c>
      <c r="G4342" s="1">
        <f t="shared" si="1681"/>
        <v>8</v>
      </c>
      <c r="H4342" s="1">
        <f t="shared" si="1682"/>
        <v>42</v>
      </c>
    </row>
    <row r="4343" spans="1:16" x14ac:dyDescent="0.55000000000000004">
      <c r="A4343" s="1">
        <f>値貼り付け用シート!F190</f>
        <v>9</v>
      </c>
      <c r="B4343" s="1">
        <f>値貼り付け用シート!G190</f>
        <v>27</v>
      </c>
      <c r="C4343" s="1">
        <v>22</v>
      </c>
      <c r="D4343" s="1">
        <f>IF(OR(ISBLANK(値貼り付け用シート!AC190),値貼り付け用シート!AC190&gt;9990),NA(),値貼り付け用シート!AC190)</f>
        <v>28</v>
      </c>
      <c r="E4343" s="1">
        <f t="shared" si="1671"/>
        <v>28</v>
      </c>
      <c r="F4343" s="1">
        <f t="shared" si="1680"/>
        <v>323</v>
      </c>
      <c r="G4343" s="1">
        <f t="shared" si="1681"/>
        <v>8</v>
      </c>
      <c r="H4343" s="1">
        <f t="shared" si="1682"/>
        <v>40</v>
      </c>
    </row>
    <row r="4344" spans="1:16" x14ac:dyDescent="0.55000000000000004">
      <c r="A4344" s="1">
        <f>値貼り付け用シート!F190</f>
        <v>9</v>
      </c>
      <c r="B4344" s="1">
        <f>値貼り付け用シート!G190</f>
        <v>27</v>
      </c>
      <c r="C4344" s="1">
        <v>23</v>
      </c>
      <c r="D4344" s="1">
        <f>IF(OR(ISBLANK(値貼り付け用シート!AD190),値貼り付け用シート!AD190&gt;9990),NA(),値貼り付け用シート!AD190)</f>
        <v>26</v>
      </c>
      <c r="E4344" s="1">
        <f t="shared" si="1671"/>
        <v>26</v>
      </c>
      <c r="F4344" s="1">
        <f t="shared" si="1680"/>
        <v>300</v>
      </c>
      <c r="G4344" s="1">
        <f t="shared" si="1681"/>
        <v>8</v>
      </c>
      <c r="H4344" s="1">
        <f t="shared" si="1682"/>
        <v>38</v>
      </c>
    </row>
    <row r="4345" spans="1:16" x14ac:dyDescent="0.55000000000000004">
      <c r="A4345" s="1">
        <f>値貼り付け用シート!F190</f>
        <v>9</v>
      </c>
      <c r="B4345" s="1">
        <f>値貼り付け用シート!G190</f>
        <v>27</v>
      </c>
      <c r="C4345" s="1">
        <v>24</v>
      </c>
      <c r="D4345" s="1">
        <f>IF(OR(ISBLANK(値貼り付け用シート!AE190),値貼り付け用シート!AE190&gt;9990),NA(),値貼り付け用シート!AE190)</f>
        <v>25</v>
      </c>
      <c r="E4345" s="1">
        <f t="shared" si="1671"/>
        <v>25</v>
      </c>
      <c r="F4345" s="1">
        <f t="shared" si="1680"/>
        <v>275</v>
      </c>
      <c r="G4345" s="1">
        <f t="shared" si="1681"/>
        <v>8</v>
      </c>
      <c r="H4345" s="1">
        <f t="shared" si="1682"/>
        <v>34</v>
      </c>
    </row>
    <row r="4346" spans="1:16" x14ac:dyDescent="0.55000000000000004">
      <c r="A4346" s="1">
        <f>値貼り付け用シート!F191</f>
        <v>9</v>
      </c>
      <c r="B4346" s="1">
        <f>値貼り付け用シート!G191</f>
        <v>28</v>
      </c>
      <c r="C4346" s="1">
        <v>1</v>
      </c>
      <c r="D4346" s="1">
        <f>IF(OR(ISBLANK(値貼り付け用シート!H191),値貼り付け用シート!H191&gt;9990),NA(),値貼り付け用シート!H191)</f>
        <v>22</v>
      </c>
      <c r="E4346" s="1">
        <f t="shared" si="1671"/>
        <v>22</v>
      </c>
      <c r="F4346" s="1">
        <f t="shared" si="1680"/>
        <v>249</v>
      </c>
      <c r="G4346" s="1">
        <f t="shared" si="1681"/>
        <v>8</v>
      </c>
      <c r="H4346" s="1">
        <f t="shared" si="1682"/>
        <v>31</v>
      </c>
      <c r="I4346" s="1">
        <f t="shared" ref="I4346" si="1691">COUNT(D4346:D4369)</f>
        <v>24</v>
      </c>
      <c r="J4346" s="1">
        <f t="shared" ref="J4346" si="1692">COUNT(H4346:H4369)</f>
        <v>24</v>
      </c>
      <c r="K4346" s="1">
        <f t="shared" ref="K4346" si="1693">IF(AND(I4346&gt;=20,J4346&gt;=20),0,1)</f>
        <v>0</v>
      </c>
      <c r="L4346" s="1">
        <f t="shared" ref="L4346" si="1694">IF(K4346=0,MAX(H4346:H4369),NA())</f>
        <v>58</v>
      </c>
      <c r="M4346" s="1">
        <f t="shared" ref="M4346" si="1695">IF(K4346=0,IF(L4346&lt;=70,1,0),NA())</f>
        <v>1</v>
      </c>
      <c r="N4346" s="1">
        <f t="shared" ref="N4346" si="1696">IF(COUNTIF(D4346:D4369,NA())=24,NA(),MAX(E4346:E4369))</f>
        <v>74</v>
      </c>
      <c r="O4346" s="1">
        <f t="shared" ref="O4346" si="1697">IF(COUNTIF(D4351:D4365,NA())=15,NA(),MAX(E4351:E4365))</f>
        <v>74</v>
      </c>
      <c r="P4346" s="1">
        <f t="shared" ref="P4346" si="1698">COUNTIF(D4346:D4369,"&gt;=120")</f>
        <v>0</v>
      </c>
    </row>
    <row r="4347" spans="1:16" x14ac:dyDescent="0.55000000000000004">
      <c r="A4347" s="1">
        <f>値貼り付け用シート!F191</f>
        <v>9</v>
      </c>
      <c r="B4347" s="1">
        <f>値貼り付け用シート!G191</f>
        <v>28</v>
      </c>
      <c r="C4347" s="1">
        <v>2</v>
      </c>
      <c r="D4347" s="1">
        <f>IF(OR(ISBLANK(値貼り付け用シート!I191),値貼り付け用シート!I191&gt;9990),NA(),値貼り付け用シート!I191)</f>
        <v>21</v>
      </c>
      <c r="E4347" s="1">
        <f t="shared" si="1671"/>
        <v>21</v>
      </c>
      <c r="F4347" s="1">
        <f t="shared" si="1680"/>
        <v>214</v>
      </c>
      <c r="G4347" s="1">
        <f t="shared" si="1681"/>
        <v>8</v>
      </c>
      <c r="H4347" s="1">
        <f t="shared" si="1682"/>
        <v>27</v>
      </c>
    </row>
    <row r="4348" spans="1:16" x14ac:dyDescent="0.55000000000000004">
      <c r="A4348" s="1">
        <f>値貼り付け用シート!F191</f>
        <v>9</v>
      </c>
      <c r="B4348" s="1">
        <f>値貼り付け用シート!G191</f>
        <v>28</v>
      </c>
      <c r="C4348" s="1">
        <v>3</v>
      </c>
      <c r="D4348" s="1">
        <f>IF(OR(ISBLANK(値貼り付け用シート!J191),値貼り付け用シート!J191&gt;9990),NA(),値貼り付け用シート!J191)</f>
        <v>23</v>
      </c>
      <c r="E4348" s="1">
        <f t="shared" si="1671"/>
        <v>23</v>
      </c>
      <c r="F4348" s="1">
        <f t="shared" si="1680"/>
        <v>205</v>
      </c>
      <c r="G4348" s="1">
        <f t="shared" si="1681"/>
        <v>8</v>
      </c>
      <c r="H4348" s="1">
        <f t="shared" si="1682"/>
        <v>26</v>
      </c>
    </row>
    <row r="4349" spans="1:16" x14ac:dyDescent="0.55000000000000004">
      <c r="A4349" s="1">
        <f>値貼り付け用シート!F191</f>
        <v>9</v>
      </c>
      <c r="B4349" s="1">
        <f>値貼り付け用シート!G191</f>
        <v>28</v>
      </c>
      <c r="C4349" s="1">
        <v>4</v>
      </c>
      <c r="D4349" s="1">
        <f>IF(OR(ISBLANK(値貼り付け用シート!K191),値貼り付け用シート!K191&gt;9990),NA(),値貼り付け用シート!K191)</f>
        <v>22</v>
      </c>
      <c r="E4349" s="1">
        <f t="shared" si="1671"/>
        <v>22</v>
      </c>
      <c r="F4349" s="1">
        <f t="shared" si="1680"/>
        <v>196</v>
      </c>
      <c r="G4349" s="1">
        <f t="shared" si="1681"/>
        <v>8</v>
      </c>
      <c r="H4349" s="1">
        <f t="shared" si="1682"/>
        <v>25</v>
      </c>
    </row>
    <row r="4350" spans="1:16" x14ac:dyDescent="0.55000000000000004">
      <c r="A4350" s="1">
        <f>値貼り付け用シート!F191</f>
        <v>9</v>
      </c>
      <c r="B4350" s="1">
        <f>値貼り付け用シート!G191</f>
        <v>28</v>
      </c>
      <c r="C4350" s="1">
        <v>5</v>
      </c>
      <c r="D4350" s="1">
        <f>IF(OR(ISBLANK(値貼り付け用シート!L191),値貼り付け用シート!L191&gt;9990),NA(),値貼り付け用シート!L191)</f>
        <v>17</v>
      </c>
      <c r="E4350" s="1">
        <f t="shared" si="1671"/>
        <v>17</v>
      </c>
      <c r="F4350" s="1">
        <f t="shared" si="1680"/>
        <v>184</v>
      </c>
      <c r="G4350" s="1">
        <f t="shared" si="1681"/>
        <v>8</v>
      </c>
      <c r="H4350" s="1">
        <f t="shared" si="1682"/>
        <v>23</v>
      </c>
    </row>
    <row r="4351" spans="1:16" x14ac:dyDescent="0.55000000000000004">
      <c r="A4351" s="1">
        <f>値貼り付け用シート!F191</f>
        <v>9</v>
      </c>
      <c r="B4351" s="1">
        <f>値貼り付け用シート!G191</f>
        <v>28</v>
      </c>
      <c r="C4351" s="1">
        <v>6</v>
      </c>
      <c r="D4351" s="1">
        <f>IF(OR(ISBLANK(値貼り付け用シート!M191),値貼り付け用シート!M191&gt;9990),NA(),値貼り付け用シート!M191)</f>
        <v>17</v>
      </c>
      <c r="E4351" s="1">
        <f t="shared" si="1671"/>
        <v>17</v>
      </c>
      <c r="F4351" s="1">
        <f t="shared" si="1680"/>
        <v>173</v>
      </c>
      <c r="G4351" s="1">
        <f t="shared" si="1681"/>
        <v>8</v>
      </c>
      <c r="H4351" s="1">
        <f t="shared" si="1682"/>
        <v>22</v>
      </c>
    </row>
    <row r="4352" spans="1:16" x14ac:dyDescent="0.55000000000000004">
      <c r="A4352" s="1">
        <f>値貼り付け用シート!F191</f>
        <v>9</v>
      </c>
      <c r="B4352" s="1">
        <f>値貼り付け用シート!G191</f>
        <v>28</v>
      </c>
      <c r="C4352" s="1">
        <v>7</v>
      </c>
      <c r="D4352" s="1">
        <f>IF(OR(ISBLANK(値貼り付け用シート!N191),値貼り付け用シート!N191&gt;9990),NA(),値貼り付け用シート!N191)</f>
        <v>15</v>
      </c>
      <c r="E4352" s="1">
        <f t="shared" si="1671"/>
        <v>15</v>
      </c>
      <c r="F4352" s="1">
        <f t="shared" si="1680"/>
        <v>162</v>
      </c>
      <c r="G4352" s="1">
        <f t="shared" si="1681"/>
        <v>8</v>
      </c>
      <c r="H4352" s="1">
        <f t="shared" si="1682"/>
        <v>20</v>
      </c>
    </row>
    <row r="4353" spans="1:8" x14ac:dyDescent="0.55000000000000004">
      <c r="A4353" s="1">
        <f>値貼り付け用シート!F191</f>
        <v>9</v>
      </c>
      <c r="B4353" s="1">
        <f>値貼り付け用シート!G191</f>
        <v>28</v>
      </c>
      <c r="C4353" s="1">
        <v>8</v>
      </c>
      <c r="D4353" s="1">
        <f>IF(OR(ISBLANK(値貼り付け用シート!O191),値貼り付け用シート!O191&gt;9990),NA(),値貼り付け用シート!O191)</f>
        <v>15</v>
      </c>
      <c r="E4353" s="1">
        <f t="shared" si="1671"/>
        <v>15</v>
      </c>
      <c r="F4353" s="1">
        <f t="shared" si="1680"/>
        <v>152</v>
      </c>
      <c r="G4353" s="1">
        <f t="shared" si="1681"/>
        <v>8</v>
      </c>
      <c r="H4353" s="1">
        <f t="shared" si="1682"/>
        <v>19</v>
      </c>
    </row>
    <row r="4354" spans="1:8" x14ac:dyDescent="0.55000000000000004">
      <c r="A4354" s="1">
        <f>値貼り付け用シート!F191</f>
        <v>9</v>
      </c>
      <c r="B4354" s="1">
        <f>値貼り付け用シート!G191</f>
        <v>28</v>
      </c>
      <c r="C4354" s="1">
        <v>9</v>
      </c>
      <c r="D4354" s="1">
        <f>IF(OR(ISBLANK(値貼り付け用シート!P191),値貼り付け用シート!P191&gt;9990),NA(),値貼り付け用シート!P191)</f>
        <v>14</v>
      </c>
      <c r="E4354" s="1">
        <f t="shared" si="1671"/>
        <v>14</v>
      </c>
      <c r="F4354" s="1">
        <f t="shared" si="1680"/>
        <v>144</v>
      </c>
      <c r="G4354" s="1">
        <f t="shared" si="1681"/>
        <v>8</v>
      </c>
      <c r="H4354" s="1">
        <f t="shared" si="1682"/>
        <v>18</v>
      </c>
    </row>
    <row r="4355" spans="1:8" x14ac:dyDescent="0.55000000000000004">
      <c r="A4355" s="1">
        <f>値貼り付け用シート!F191</f>
        <v>9</v>
      </c>
      <c r="B4355" s="1">
        <f>値貼り付け用シート!G191</f>
        <v>28</v>
      </c>
      <c r="C4355" s="1">
        <v>10</v>
      </c>
      <c r="D4355" s="1">
        <f>IF(OR(ISBLANK(値貼り付け用シート!Q191),値貼り付け用シート!Q191&gt;9990),NA(),値貼り付け用シート!Q191)</f>
        <v>23</v>
      </c>
      <c r="E4355" s="1">
        <f t="shared" ref="E4355:E4418" si="1699">IF(ISERROR(D4355),0,D4355)</f>
        <v>23</v>
      </c>
      <c r="F4355" s="1">
        <f t="shared" si="1680"/>
        <v>146</v>
      </c>
      <c r="G4355" s="1">
        <f t="shared" si="1681"/>
        <v>8</v>
      </c>
      <c r="H4355" s="1">
        <f t="shared" si="1682"/>
        <v>18</v>
      </c>
    </row>
    <row r="4356" spans="1:8" x14ac:dyDescent="0.55000000000000004">
      <c r="A4356" s="1">
        <f>値貼り付け用シート!F191</f>
        <v>9</v>
      </c>
      <c r="B4356" s="1">
        <f>値貼り付け用シート!G191</f>
        <v>28</v>
      </c>
      <c r="C4356" s="1">
        <v>11</v>
      </c>
      <c r="D4356" s="1">
        <f>IF(OR(ISBLANK(値貼り付け用シート!R191),値貼り付け用シート!R191&gt;9990),NA(),値貼り付け用シート!R191)</f>
        <v>26</v>
      </c>
      <c r="E4356" s="1">
        <f t="shared" si="1699"/>
        <v>26</v>
      </c>
      <c r="F4356" s="1">
        <f t="shared" si="1680"/>
        <v>149</v>
      </c>
      <c r="G4356" s="1">
        <f t="shared" si="1681"/>
        <v>8</v>
      </c>
      <c r="H4356" s="1">
        <f t="shared" si="1682"/>
        <v>19</v>
      </c>
    </row>
    <row r="4357" spans="1:8" x14ac:dyDescent="0.55000000000000004">
      <c r="A4357" s="1">
        <f>値貼り付け用シート!F191</f>
        <v>9</v>
      </c>
      <c r="B4357" s="1">
        <f>値貼り付け用シート!G191</f>
        <v>28</v>
      </c>
      <c r="C4357" s="1">
        <v>12</v>
      </c>
      <c r="D4357" s="1">
        <f>IF(OR(ISBLANK(値貼り付け用シート!S191),値貼り付け用シート!S191&gt;9990),NA(),値貼り付け用シート!S191)</f>
        <v>46</v>
      </c>
      <c r="E4357" s="1">
        <f t="shared" si="1699"/>
        <v>46</v>
      </c>
      <c r="F4357" s="1">
        <f t="shared" si="1680"/>
        <v>173</v>
      </c>
      <c r="G4357" s="1">
        <f t="shared" si="1681"/>
        <v>8</v>
      </c>
      <c r="H4357" s="1">
        <f t="shared" si="1682"/>
        <v>22</v>
      </c>
    </row>
    <row r="4358" spans="1:8" x14ac:dyDescent="0.55000000000000004">
      <c r="A4358" s="1">
        <f>値貼り付け用シート!F191</f>
        <v>9</v>
      </c>
      <c r="B4358" s="1">
        <f>値貼り付け用シート!G191</f>
        <v>28</v>
      </c>
      <c r="C4358" s="1">
        <v>13</v>
      </c>
      <c r="D4358" s="1">
        <f>IF(OR(ISBLANK(値貼り付け用シート!T191),値貼り付け用シート!T191&gt;9990),NA(),値貼り付け用シート!T191)</f>
        <v>74</v>
      </c>
      <c r="E4358" s="1">
        <f t="shared" si="1699"/>
        <v>74</v>
      </c>
      <c r="F4358" s="1">
        <f t="shared" si="1680"/>
        <v>230</v>
      </c>
      <c r="G4358" s="1">
        <f t="shared" si="1681"/>
        <v>8</v>
      </c>
      <c r="H4358" s="1">
        <f t="shared" si="1682"/>
        <v>29</v>
      </c>
    </row>
    <row r="4359" spans="1:8" x14ac:dyDescent="0.55000000000000004">
      <c r="A4359" s="1">
        <f>値貼り付け用シート!F191</f>
        <v>9</v>
      </c>
      <c r="B4359" s="1">
        <f>値貼り付け用シート!G191</f>
        <v>28</v>
      </c>
      <c r="C4359" s="1">
        <v>14</v>
      </c>
      <c r="D4359" s="1">
        <f>IF(OR(ISBLANK(値貼り付け用シート!U191),値貼り付け用シート!U191&gt;9990),NA(),値貼り付け用シート!U191)</f>
        <v>74</v>
      </c>
      <c r="E4359" s="1">
        <f t="shared" si="1699"/>
        <v>74</v>
      </c>
      <c r="F4359" s="1">
        <f t="shared" si="1680"/>
        <v>287</v>
      </c>
      <c r="G4359" s="1">
        <f t="shared" si="1681"/>
        <v>8</v>
      </c>
      <c r="H4359" s="1">
        <f t="shared" si="1682"/>
        <v>36</v>
      </c>
    </row>
    <row r="4360" spans="1:8" x14ac:dyDescent="0.55000000000000004">
      <c r="A4360" s="1">
        <f>値貼り付け用シート!F191</f>
        <v>9</v>
      </c>
      <c r="B4360" s="1">
        <f>値貼り付け用シート!G191</f>
        <v>28</v>
      </c>
      <c r="C4360" s="1">
        <v>15</v>
      </c>
      <c r="D4360" s="1">
        <f>IF(OR(ISBLANK(値貼り付け用シート!V191),値貼り付け用シート!V191&gt;9990),NA(),値貼り付け用シート!V191)</f>
        <v>65</v>
      </c>
      <c r="E4360" s="1">
        <f t="shared" si="1699"/>
        <v>65</v>
      </c>
      <c r="F4360" s="1">
        <f t="shared" si="1680"/>
        <v>337</v>
      </c>
      <c r="G4360" s="1">
        <f t="shared" si="1681"/>
        <v>8</v>
      </c>
      <c r="H4360" s="1">
        <f t="shared" si="1682"/>
        <v>42</v>
      </c>
    </row>
    <row r="4361" spans="1:8" x14ac:dyDescent="0.55000000000000004">
      <c r="A4361" s="1">
        <f>値貼り付け用シート!F191</f>
        <v>9</v>
      </c>
      <c r="B4361" s="1">
        <f>値貼り付け用シート!G191</f>
        <v>28</v>
      </c>
      <c r="C4361" s="1">
        <v>16</v>
      </c>
      <c r="D4361" s="1">
        <f>IF(OR(ISBLANK(値貼り付け用シート!W191),値貼り付け用シート!W191&gt;9990),NA(),値貼り付け用シート!W191)</f>
        <v>55</v>
      </c>
      <c r="E4361" s="1">
        <f t="shared" si="1699"/>
        <v>55</v>
      </c>
      <c r="F4361" s="1">
        <f t="shared" si="1680"/>
        <v>377</v>
      </c>
      <c r="G4361" s="1">
        <f t="shared" si="1681"/>
        <v>8</v>
      </c>
      <c r="H4361" s="1">
        <f t="shared" si="1682"/>
        <v>47</v>
      </c>
    </row>
    <row r="4362" spans="1:8" x14ac:dyDescent="0.55000000000000004">
      <c r="A4362" s="1">
        <f>値貼り付け用シート!F191</f>
        <v>9</v>
      </c>
      <c r="B4362" s="1">
        <f>値貼り付け用シート!G191</f>
        <v>28</v>
      </c>
      <c r="C4362" s="1">
        <v>17</v>
      </c>
      <c r="D4362" s="1">
        <f>IF(OR(ISBLANK(値貼り付け用シート!X191),値貼り付け用シート!X191&gt;9990),NA(),値貼り付け用シート!X191)</f>
        <v>50</v>
      </c>
      <c r="E4362" s="1">
        <f t="shared" si="1699"/>
        <v>50</v>
      </c>
      <c r="F4362" s="1">
        <f t="shared" si="1680"/>
        <v>413</v>
      </c>
      <c r="G4362" s="1">
        <f t="shared" si="1681"/>
        <v>8</v>
      </c>
      <c r="H4362" s="1">
        <f t="shared" si="1682"/>
        <v>52</v>
      </c>
    </row>
    <row r="4363" spans="1:8" x14ac:dyDescent="0.55000000000000004">
      <c r="A4363" s="1">
        <f>値貼り付け用シート!F191</f>
        <v>9</v>
      </c>
      <c r="B4363" s="1">
        <f>値貼り付け用シート!G191</f>
        <v>28</v>
      </c>
      <c r="C4363" s="1">
        <v>18</v>
      </c>
      <c r="D4363" s="1">
        <f>IF(OR(ISBLANK(値貼り付け用シート!Y191),値貼り付け用シート!Y191&gt;9990),NA(),値貼り付け用シート!Y191)</f>
        <v>50</v>
      </c>
      <c r="E4363" s="1">
        <f t="shared" si="1699"/>
        <v>50</v>
      </c>
      <c r="F4363" s="1">
        <f t="shared" si="1680"/>
        <v>440</v>
      </c>
      <c r="G4363" s="1">
        <f t="shared" si="1681"/>
        <v>8</v>
      </c>
      <c r="H4363" s="1">
        <f t="shared" si="1682"/>
        <v>55</v>
      </c>
    </row>
    <row r="4364" spans="1:8" x14ac:dyDescent="0.55000000000000004">
      <c r="A4364" s="1">
        <f>値貼り付け用シート!F191</f>
        <v>9</v>
      </c>
      <c r="B4364" s="1">
        <f>値貼り付け用シート!G191</f>
        <v>28</v>
      </c>
      <c r="C4364" s="1">
        <v>19</v>
      </c>
      <c r="D4364" s="1">
        <f>IF(OR(ISBLANK(値貼り付け用シート!Z191),値貼り付け用シート!Z191&gt;9990),NA(),値貼り付け用シート!Z191)</f>
        <v>49</v>
      </c>
      <c r="E4364" s="1">
        <f t="shared" si="1699"/>
        <v>49</v>
      </c>
      <c r="F4364" s="1">
        <f t="shared" si="1680"/>
        <v>463</v>
      </c>
      <c r="G4364" s="1">
        <f t="shared" si="1681"/>
        <v>8</v>
      </c>
      <c r="H4364" s="1">
        <f t="shared" si="1682"/>
        <v>58</v>
      </c>
    </row>
    <row r="4365" spans="1:8" x14ac:dyDescent="0.55000000000000004">
      <c r="A4365" s="1">
        <f>値貼り付け用シート!F191</f>
        <v>9</v>
      </c>
      <c r="B4365" s="1">
        <f>値貼り付け用シート!G191</f>
        <v>28</v>
      </c>
      <c r="C4365" s="1">
        <v>20</v>
      </c>
      <c r="D4365" s="1">
        <f>IF(OR(ISBLANK(値貼り付け用シート!AA191),値貼り付け用シート!AA191&gt;9990),NA(),値貼り付け用シート!AA191)</f>
        <v>48</v>
      </c>
      <c r="E4365" s="1">
        <f t="shared" si="1699"/>
        <v>48</v>
      </c>
      <c r="F4365" s="1">
        <f t="shared" si="1680"/>
        <v>465</v>
      </c>
      <c r="G4365" s="1">
        <f t="shared" si="1681"/>
        <v>8</v>
      </c>
      <c r="H4365" s="1">
        <f t="shared" si="1682"/>
        <v>58</v>
      </c>
    </row>
    <row r="4366" spans="1:8" x14ac:dyDescent="0.55000000000000004">
      <c r="A4366" s="1">
        <f>値貼り付け用シート!F191</f>
        <v>9</v>
      </c>
      <c r="B4366" s="1">
        <f>値貼り付け用シート!G191</f>
        <v>28</v>
      </c>
      <c r="C4366" s="1">
        <v>21</v>
      </c>
      <c r="D4366" s="1">
        <f>IF(OR(ISBLANK(値貼り付け用シート!AB191),値貼り付け用シート!AB191&gt;9990),NA(),値貼り付け用シート!AB191)</f>
        <v>27</v>
      </c>
      <c r="E4366" s="1">
        <f t="shared" si="1699"/>
        <v>27</v>
      </c>
      <c r="F4366" s="1">
        <f t="shared" si="1680"/>
        <v>418</v>
      </c>
      <c r="G4366" s="1">
        <f t="shared" si="1681"/>
        <v>8</v>
      </c>
      <c r="H4366" s="1">
        <f t="shared" si="1682"/>
        <v>52</v>
      </c>
    </row>
    <row r="4367" spans="1:8" x14ac:dyDescent="0.55000000000000004">
      <c r="A4367" s="1">
        <f>値貼り付け用シート!F191</f>
        <v>9</v>
      </c>
      <c r="B4367" s="1">
        <f>値貼り付け用シート!G191</f>
        <v>28</v>
      </c>
      <c r="C4367" s="1">
        <v>22</v>
      </c>
      <c r="D4367" s="1">
        <f>IF(OR(ISBLANK(値貼り付け用シート!AC191),値貼り付け用シート!AC191&gt;9990),NA(),値貼り付け用シート!AC191)</f>
        <v>32</v>
      </c>
      <c r="E4367" s="1">
        <f t="shared" si="1699"/>
        <v>32</v>
      </c>
      <c r="F4367" s="1">
        <f t="shared" si="1680"/>
        <v>376</v>
      </c>
      <c r="G4367" s="1">
        <f t="shared" si="1681"/>
        <v>8</v>
      </c>
      <c r="H4367" s="1">
        <f t="shared" si="1682"/>
        <v>47</v>
      </c>
    </row>
    <row r="4368" spans="1:8" x14ac:dyDescent="0.55000000000000004">
      <c r="A4368" s="1">
        <f>値貼り付け用シート!F191</f>
        <v>9</v>
      </c>
      <c r="B4368" s="1">
        <f>値貼り付け用シート!G191</f>
        <v>28</v>
      </c>
      <c r="C4368" s="1">
        <v>23</v>
      </c>
      <c r="D4368" s="1">
        <f>IF(OR(ISBLANK(値貼り付け用シート!AD191),値貼り付け用シート!AD191&gt;9990),NA(),値貼り付け用シート!AD191)</f>
        <v>47</v>
      </c>
      <c r="E4368" s="1">
        <f t="shared" si="1699"/>
        <v>47</v>
      </c>
      <c r="F4368" s="1">
        <f t="shared" si="1680"/>
        <v>358</v>
      </c>
      <c r="G4368" s="1">
        <f t="shared" si="1681"/>
        <v>8</v>
      </c>
      <c r="H4368" s="1">
        <f t="shared" si="1682"/>
        <v>45</v>
      </c>
    </row>
    <row r="4369" spans="1:16" x14ac:dyDescent="0.55000000000000004">
      <c r="A4369" s="1">
        <f>値貼り付け用シート!F191</f>
        <v>9</v>
      </c>
      <c r="B4369" s="1">
        <f>値貼り付け用シート!G191</f>
        <v>28</v>
      </c>
      <c r="C4369" s="1">
        <v>24</v>
      </c>
      <c r="D4369" s="1">
        <f>IF(OR(ISBLANK(値貼り付け用シート!AE191),値貼り付け用シート!AE191&gt;9990),NA(),値貼り付け用シート!AE191)</f>
        <v>40</v>
      </c>
      <c r="E4369" s="1">
        <f t="shared" si="1699"/>
        <v>40</v>
      </c>
      <c r="F4369" s="1">
        <f t="shared" si="1680"/>
        <v>343</v>
      </c>
      <c r="G4369" s="1">
        <f t="shared" si="1681"/>
        <v>8</v>
      </c>
      <c r="H4369" s="1">
        <f t="shared" si="1682"/>
        <v>43</v>
      </c>
    </row>
    <row r="4370" spans="1:16" x14ac:dyDescent="0.55000000000000004">
      <c r="A4370" s="1">
        <f>値貼り付け用シート!F192</f>
        <v>9</v>
      </c>
      <c r="B4370" s="1">
        <f>値貼り付け用シート!G192</f>
        <v>29</v>
      </c>
      <c r="C4370" s="1">
        <v>1</v>
      </c>
      <c r="D4370" s="1">
        <f>IF(OR(ISBLANK(値貼り付け用シート!H192),値貼り付け用シート!H192&gt;9990),NA(),値貼り付け用シート!H192)</f>
        <v>52</v>
      </c>
      <c r="E4370" s="1">
        <f t="shared" si="1699"/>
        <v>52</v>
      </c>
      <c r="F4370" s="1">
        <f t="shared" si="1680"/>
        <v>345</v>
      </c>
      <c r="G4370" s="1">
        <f t="shared" si="1681"/>
        <v>8</v>
      </c>
      <c r="H4370" s="1">
        <f t="shared" si="1682"/>
        <v>43</v>
      </c>
      <c r="I4370" s="1">
        <f t="shared" ref="I4370" si="1700">COUNT(D4370:D4393)</f>
        <v>24</v>
      </c>
      <c r="J4370" s="1">
        <f t="shared" ref="J4370" si="1701">COUNT(H4370:H4393)</f>
        <v>24</v>
      </c>
      <c r="K4370" s="1">
        <f t="shared" ref="K4370" si="1702">IF(AND(I4370&gt;=20,J4370&gt;=20),0,1)</f>
        <v>0</v>
      </c>
      <c r="L4370" s="1">
        <f t="shared" ref="L4370" si="1703">IF(K4370=0,MAX(H4370:H4393),NA())</f>
        <v>45</v>
      </c>
      <c r="M4370" s="1">
        <f t="shared" ref="M4370" si="1704">IF(K4370=0,IF(L4370&lt;=70,1,0),NA())</f>
        <v>1</v>
      </c>
      <c r="N4370" s="1">
        <f t="shared" ref="N4370" si="1705">IF(COUNTIF(D4370:D4393,NA())=24,NA(),MAX(E4370:E4393))</f>
        <v>52</v>
      </c>
      <c r="O4370" s="1">
        <f t="shared" ref="O4370" si="1706">IF(COUNTIF(D4375:D4389,NA())=15,NA(),MAX(E4375:E4389))</f>
        <v>45</v>
      </c>
      <c r="P4370" s="1">
        <f t="shared" ref="P4370" si="1707">COUNTIF(D4370:D4393,"&gt;=120")</f>
        <v>0</v>
      </c>
    </row>
    <row r="4371" spans="1:16" x14ac:dyDescent="0.55000000000000004">
      <c r="A4371" s="1">
        <f>値貼り付け用シート!F192</f>
        <v>9</v>
      </c>
      <c r="B4371" s="1">
        <f>値貼り付け用シート!G192</f>
        <v>29</v>
      </c>
      <c r="C4371" s="1">
        <v>2</v>
      </c>
      <c r="D4371" s="1">
        <f>IF(OR(ISBLANK(値貼り付け用シート!I192),値貼り付け用シート!I192&gt;9990),NA(),値貼り付け用シート!I192)</f>
        <v>51</v>
      </c>
      <c r="E4371" s="1">
        <f t="shared" si="1699"/>
        <v>51</v>
      </c>
      <c r="F4371" s="1">
        <f t="shared" si="1680"/>
        <v>346</v>
      </c>
      <c r="G4371" s="1">
        <f t="shared" si="1681"/>
        <v>8</v>
      </c>
      <c r="H4371" s="1">
        <f t="shared" si="1682"/>
        <v>43</v>
      </c>
    </row>
    <row r="4372" spans="1:16" x14ac:dyDescent="0.55000000000000004">
      <c r="A4372" s="1">
        <f>値貼り付け用シート!F192</f>
        <v>9</v>
      </c>
      <c r="B4372" s="1">
        <f>値貼り付け用シート!G192</f>
        <v>29</v>
      </c>
      <c r="C4372" s="1">
        <v>3</v>
      </c>
      <c r="D4372" s="1">
        <f>IF(OR(ISBLANK(値貼り付け用シート!J192),値貼り付け用シート!J192&gt;9990),NA(),値貼り付け用シート!J192)</f>
        <v>48</v>
      </c>
      <c r="E4372" s="1">
        <f t="shared" si="1699"/>
        <v>48</v>
      </c>
      <c r="F4372" s="1">
        <f t="shared" si="1680"/>
        <v>345</v>
      </c>
      <c r="G4372" s="1">
        <f t="shared" si="1681"/>
        <v>8</v>
      </c>
      <c r="H4372" s="1">
        <f t="shared" si="1682"/>
        <v>43</v>
      </c>
    </row>
    <row r="4373" spans="1:16" x14ac:dyDescent="0.55000000000000004">
      <c r="A4373" s="1">
        <f>値貼り付け用シート!F192</f>
        <v>9</v>
      </c>
      <c r="B4373" s="1">
        <f>値貼り付け用シート!G192</f>
        <v>29</v>
      </c>
      <c r="C4373" s="1">
        <v>4</v>
      </c>
      <c r="D4373" s="1">
        <f>IF(OR(ISBLANK(値貼り付け用シート!K192),値貼り付け用シート!K192&gt;9990),NA(),値貼り付け用シート!K192)</f>
        <v>48</v>
      </c>
      <c r="E4373" s="1">
        <f t="shared" si="1699"/>
        <v>48</v>
      </c>
      <c r="F4373" s="1">
        <f t="shared" si="1680"/>
        <v>345</v>
      </c>
      <c r="G4373" s="1">
        <f t="shared" si="1681"/>
        <v>8</v>
      </c>
      <c r="H4373" s="1">
        <f t="shared" si="1682"/>
        <v>43</v>
      </c>
    </row>
    <row r="4374" spans="1:16" x14ac:dyDescent="0.55000000000000004">
      <c r="A4374" s="1">
        <f>値貼り付け用シート!F192</f>
        <v>9</v>
      </c>
      <c r="B4374" s="1">
        <f>値貼り付け用シート!G192</f>
        <v>29</v>
      </c>
      <c r="C4374" s="1">
        <v>5</v>
      </c>
      <c r="D4374" s="1">
        <f>IF(OR(ISBLANK(値貼り付け用シート!L192),値貼り付け用シート!L192&gt;9990),NA(),値貼り付け用シート!L192)</f>
        <v>42</v>
      </c>
      <c r="E4374" s="1">
        <f t="shared" si="1699"/>
        <v>42</v>
      </c>
      <c r="F4374" s="1">
        <f t="shared" si="1680"/>
        <v>360</v>
      </c>
      <c r="G4374" s="1">
        <f t="shared" si="1681"/>
        <v>8</v>
      </c>
      <c r="H4374" s="1">
        <f t="shared" si="1682"/>
        <v>45</v>
      </c>
    </row>
    <row r="4375" spans="1:16" x14ac:dyDescent="0.55000000000000004">
      <c r="A4375" s="1">
        <f>値貼り付け用シート!F192</f>
        <v>9</v>
      </c>
      <c r="B4375" s="1">
        <f>値貼り付け用シート!G192</f>
        <v>29</v>
      </c>
      <c r="C4375" s="1">
        <v>6</v>
      </c>
      <c r="D4375" s="1">
        <f>IF(OR(ISBLANK(値貼り付け用シート!M192),値貼り付け用シート!M192&gt;9990),NA(),値貼り付け用シート!M192)</f>
        <v>26</v>
      </c>
      <c r="E4375" s="1">
        <f t="shared" si="1699"/>
        <v>26</v>
      </c>
      <c r="F4375" s="1">
        <f t="shared" si="1680"/>
        <v>354</v>
      </c>
      <c r="G4375" s="1">
        <f t="shared" si="1681"/>
        <v>8</v>
      </c>
      <c r="H4375" s="1">
        <f t="shared" si="1682"/>
        <v>44</v>
      </c>
    </row>
    <row r="4376" spans="1:16" x14ac:dyDescent="0.55000000000000004">
      <c r="A4376" s="1">
        <f>値貼り付け用シート!F192</f>
        <v>9</v>
      </c>
      <c r="B4376" s="1">
        <f>値貼り付け用シート!G192</f>
        <v>29</v>
      </c>
      <c r="C4376" s="1">
        <v>7</v>
      </c>
      <c r="D4376" s="1">
        <f>IF(OR(ISBLANK(値貼り付け用シート!N192),値貼り付け用シート!N192&gt;9990),NA(),値貼り付け用シート!N192)</f>
        <v>25</v>
      </c>
      <c r="E4376" s="1">
        <f t="shared" si="1699"/>
        <v>25</v>
      </c>
      <c r="F4376" s="1">
        <f t="shared" si="1680"/>
        <v>332</v>
      </c>
      <c r="G4376" s="1">
        <f t="shared" si="1681"/>
        <v>8</v>
      </c>
      <c r="H4376" s="1">
        <f t="shared" si="1682"/>
        <v>42</v>
      </c>
    </row>
    <row r="4377" spans="1:16" x14ac:dyDescent="0.55000000000000004">
      <c r="A4377" s="1">
        <f>値貼り付け用シート!F192</f>
        <v>9</v>
      </c>
      <c r="B4377" s="1">
        <f>値貼り付け用シート!G192</f>
        <v>29</v>
      </c>
      <c r="C4377" s="1">
        <v>8</v>
      </c>
      <c r="D4377" s="1">
        <f>IF(OR(ISBLANK(値貼り付け用シート!O192),値貼り付け用シート!O192&gt;9990),NA(),値貼り付け用シート!O192)</f>
        <v>25</v>
      </c>
      <c r="E4377" s="1">
        <f t="shared" si="1699"/>
        <v>25</v>
      </c>
      <c r="F4377" s="1">
        <f t="shared" si="1680"/>
        <v>317</v>
      </c>
      <c r="G4377" s="1">
        <f t="shared" si="1681"/>
        <v>8</v>
      </c>
      <c r="H4377" s="1">
        <f t="shared" si="1682"/>
        <v>40</v>
      </c>
    </row>
    <row r="4378" spans="1:16" x14ac:dyDescent="0.55000000000000004">
      <c r="A4378" s="1">
        <f>値貼り付け用シート!F192</f>
        <v>9</v>
      </c>
      <c r="B4378" s="1">
        <f>値貼り付け用シート!G192</f>
        <v>29</v>
      </c>
      <c r="C4378" s="1">
        <v>9</v>
      </c>
      <c r="D4378" s="1">
        <f>IF(OR(ISBLANK(値貼り付け用シート!P192),値貼り付け用シート!P192&gt;9990),NA(),値貼り付け用シート!P192)</f>
        <v>26</v>
      </c>
      <c r="E4378" s="1">
        <f t="shared" si="1699"/>
        <v>26</v>
      </c>
      <c r="F4378" s="1">
        <f t="shared" si="1680"/>
        <v>291</v>
      </c>
      <c r="G4378" s="1">
        <f t="shared" si="1681"/>
        <v>8</v>
      </c>
      <c r="H4378" s="1">
        <f t="shared" si="1682"/>
        <v>36</v>
      </c>
    </row>
    <row r="4379" spans="1:16" x14ac:dyDescent="0.55000000000000004">
      <c r="A4379" s="1">
        <f>値貼り付け用シート!F192</f>
        <v>9</v>
      </c>
      <c r="B4379" s="1">
        <f>値貼り付け用シート!G192</f>
        <v>29</v>
      </c>
      <c r="C4379" s="1">
        <v>10</v>
      </c>
      <c r="D4379" s="1">
        <f>IF(OR(ISBLANK(値貼り付け用シート!Q192),値貼り付け用シート!Q192&gt;9990),NA(),値貼り付け用シート!Q192)</f>
        <v>29</v>
      </c>
      <c r="E4379" s="1">
        <f t="shared" si="1699"/>
        <v>29</v>
      </c>
      <c r="F4379" s="1">
        <f t="shared" ref="F4379:F4442" si="1708">SUM(E4372:E4379)</f>
        <v>269</v>
      </c>
      <c r="G4379" s="1">
        <f t="shared" ref="G4379:G4442" si="1709">COUNT(D4372:D4379)</f>
        <v>8</v>
      </c>
      <c r="H4379" s="1">
        <f t="shared" ref="H4379:H4442" si="1710">IF(G4379&gt;=6,ROUND(F4379/G4379,0),NA())</f>
        <v>34</v>
      </c>
    </row>
    <row r="4380" spans="1:16" x14ac:dyDescent="0.55000000000000004">
      <c r="A4380" s="1">
        <f>値貼り付け用シート!F192</f>
        <v>9</v>
      </c>
      <c r="B4380" s="1">
        <f>値貼り付け用シート!G192</f>
        <v>29</v>
      </c>
      <c r="C4380" s="1">
        <v>11</v>
      </c>
      <c r="D4380" s="1">
        <f>IF(OR(ISBLANK(値貼り付け用シート!R192),値貼り付け用シート!R192&gt;9990),NA(),値貼り付け用シート!R192)</f>
        <v>30</v>
      </c>
      <c r="E4380" s="1">
        <f t="shared" si="1699"/>
        <v>30</v>
      </c>
      <c r="F4380" s="1">
        <f t="shared" si="1708"/>
        <v>251</v>
      </c>
      <c r="G4380" s="1">
        <f t="shared" si="1709"/>
        <v>8</v>
      </c>
      <c r="H4380" s="1">
        <f t="shared" si="1710"/>
        <v>31</v>
      </c>
    </row>
    <row r="4381" spans="1:16" x14ac:dyDescent="0.55000000000000004">
      <c r="A4381" s="1">
        <f>値貼り付け用シート!F192</f>
        <v>9</v>
      </c>
      <c r="B4381" s="1">
        <f>値貼り付け用シート!G192</f>
        <v>29</v>
      </c>
      <c r="C4381" s="1">
        <v>12</v>
      </c>
      <c r="D4381" s="1">
        <f>IF(OR(ISBLANK(値貼り付け用シート!S192),値貼り付け用シート!S192&gt;9990),NA(),値貼り付け用シート!S192)</f>
        <v>31</v>
      </c>
      <c r="E4381" s="1">
        <f t="shared" si="1699"/>
        <v>31</v>
      </c>
      <c r="F4381" s="1">
        <f t="shared" si="1708"/>
        <v>234</v>
      </c>
      <c r="G4381" s="1">
        <f t="shared" si="1709"/>
        <v>8</v>
      </c>
      <c r="H4381" s="1">
        <f t="shared" si="1710"/>
        <v>29</v>
      </c>
    </row>
    <row r="4382" spans="1:16" x14ac:dyDescent="0.55000000000000004">
      <c r="A4382" s="1">
        <f>値貼り付け用シート!F192</f>
        <v>9</v>
      </c>
      <c r="B4382" s="1">
        <f>値貼り付け用シート!G192</f>
        <v>29</v>
      </c>
      <c r="C4382" s="1">
        <v>13</v>
      </c>
      <c r="D4382" s="1">
        <f>IF(OR(ISBLANK(値貼り付け用シート!T192),値貼り付け用シート!T192&gt;9990),NA(),値貼り付け用シート!T192)</f>
        <v>43</v>
      </c>
      <c r="E4382" s="1">
        <f t="shared" si="1699"/>
        <v>43</v>
      </c>
      <c r="F4382" s="1">
        <f t="shared" si="1708"/>
        <v>235</v>
      </c>
      <c r="G4382" s="1">
        <f t="shared" si="1709"/>
        <v>8</v>
      </c>
      <c r="H4382" s="1">
        <f t="shared" si="1710"/>
        <v>29</v>
      </c>
    </row>
    <row r="4383" spans="1:16" x14ac:dyDescent="0.55000000000000004">
      <c r="A4383" s="1">
        <f>値貼り付け用シート!F192</f>
        <v>9</v>
      </c>
      <c r="B4383" s="1">
        <f>値貼り付け用シート!G192</f>
        <v>29</v>
      </c>
      <c r="C4383" s="1">
        <v>14</v>
      </c>
      <c r="D4383" s="1">
        <f>IF(OR(ISBLANK(値貼り付け用シート!U192),値貼り付け用シート!U192&gt;9990),NA(),値貼り付け用シート!U192)</f>
        <v>45</v>
      </c>
      <c r="E4383" s="1">
        <f t="shared" si="1699"/>
        <v>45</v>
      </c>
      <c r="F4383" s="1">
        <f t="shared" si="1708"/>
        <v>254</v>
      </c>
      <c r="G4383" s="1">
        <f t="shared" si="1709"/>
        <v>8</v>
      </c>
      <c r="H4383" s="1">
        <f t="shared" si="1710"/>
        <v>32</v>
      </c>
    </row>
    <row r="4384" spans="1:16" x14ac:dyDescent="0.55000000000000004">
      <c r="A4384" s="1">
        <f>値貼り付け用シート!F192</f>
        <v>9</v>
      </c>
      <c r="B4384" s="1">
        <f>値貼り付け用シート!G192</f>
        <v>29</v>
      </c>
      <c r="C4384" s="1">
        <v>15</v>
      </c>
      <c r="D4384" s="1">
        <f>IF(OR(ISBLANK(値貼り付け用シート!V192),値貼り付け用シート!V192&gt;9990),NA(),値貼り付け用シート!V192)</f>
        <v>44</v>
      </c>
      <c r="E4384" s="1">
        <f t="shared" si="1699"/>
        <v>44</v>
      </c>
      <c r="F4384" s="1">
        <f t="shared" si="1708"/>
        <v>273</v>
      </c>
      <c r="G4384" s="1">
        <f t="shared" si="1709"/>
        <v>8</v>
      </c>
      <c r="H4384" s="1">
        <f t="shared" si="1710"/>
        <v>34</v>
      </c>
    </row>
    <row r="4385" spans="1:16" x14ac:dyDescent="0.55000000000000004">
      <c r="A4385" s="1">
        <f>値貼り付け用シート!F192</f>
        <v>9</v>
      </c>
      <c r="B4385" s="1">
        <f>値貼り付け用シート!G192</f>
        <v>29</v>
      </c>
      <c r="C4385" s="1">
        <v>16</v>
      </c>
      <c r="D4385" s="1">
        <f>IF(OR(ISBLANK(値貼り付け用シート!W192),値貼り付け用シート!W192&gt;9990),NA(),値貼り付け用シート!W192)</f>
        <v>39</v>
      </c>
      <c r="E4385" s="1">
        <f t="shared" si="1699"/>
        <v>39</v>
      </c>
      <c r="F4385" s="1">
        <f t="shared" si="1708"/>
        <v>287</v>
      </c>
      <c r="G4385" s="1">
        <f t="shared" si="1709"/>
        <v>8</v>
      </c>
      <c r="H4385" s="1">
        <f t="shared" si="1710"/>
        <v>36</v>
      </c>
    </row>
    <row r="4386" spans="1:16" x14ac:dyDescent="0.55000000000000004">
      <c r="A4386" s="1">
        <f>値貼り付け用シート!F192</f>
        <v>9</v>
      </c>
      <c r="B4386" s="1">
        <f>値貼り付け用シート!G192</f>
        <v>29</v>
      </c>
      <c r="C4386" s="1">
        <v>17</v>
      </c>
      <c r="D4386" s="1">
        <f>IF(OR(ISBLANK(値貼り付け用シート!X192),値貼り付け用シート!X192&gt;9990),NA(),値貼り付け用シート!X192)</f>
        <v>33</v>
      </c>
      <c r="E4386" s="1">
        <f t="shared" si="1699"/>
        <v>33</v>
      </c>
      <c r="F4386" s="1">
        <f t="shared" si="1708"/>
        <v>294</v>
      </c>
      <c r="G4386" s="1">
        <f t="shared" si="1709"/>
        <v>8</v>
      </c>
      <c r="H4386" s="1">
        <f t="shared" si="1710"/>
        <v>37</v>
      </c>
    </row>
    <row r="4387" spans="1:16" x14ac:dyDescent="0.55000000000000004">
      <c r="A4387" s="1">
        <f>値貼り付け用シート!F192</f>
        <v>9</v>
      </c>
      <c r="B4387" s="1">
        <f>値貼り付け用シート!G192</f>
        <v>29</v>
      </c>
      <c r="C4387" s="1">
        <v>18</v>
      </c>
      <c r="D4387" s="1">
        <f>IF(OR(ISBLANK(値貼り付け用シート!Y192),値貼り付け用シート!Y192&gt;9990),NA(),値貼り付け用シート!Y192)</f>
        <v>35</v>
      </c>
      <c r="E4387" s="1">
        <f t="shared" si="1699"/>
        <v>35</v>
      </c>
      <c r="F4387" s="1">
        <f t="shared" si="1708"/>
        <v>300</v>
      </c>
      <c r="G4387" s="1">
        <f t="shared" si="1709"/>
        <v>8</v>
      </c>
      <c r="H4387" s="1">
        <f t="shared" si="1710"/>
        <v>38</v>
      </c>
    </row>
    <row r="4388" spans="1:16" x14ac:dyDescent="0.55000000000000004">
      <c r="A4388" s="1">
        <f>値貼り付け用シート!F192</f>
        <v>9</v>
      </c>
      <c r="B4388" s="1">
        <f>値貼り付け用シート!G192</f>
        <v>29</v>
      </c>
      <c r="C4388" s="1">
        <v>19</v>
      </c>
      <c r="D4388" s="1">
        <f>IF(OR(ISBLANK(値貼り付け用シート!Z192),値貼り付け用シート!Z192&gt;9990),NA(),値貼り付け用シート!Z192)</f>
        <v>32</v>
      </c>
      <c r="E4388" s="1">
        <f t="shared" si="1699"/>
        <v>32</v>
      </c>
      <c r="F4388" s="1">
        <f t="shared" si="1708"/>
        <v>302</v>
      </c>
      <c r="G4388" s="1">
        <f t="shared" si="1709"/>
        <v>8</v>
      </c>
      <c r="H4388" s="1">
        <f t="shared" si="1710"/>
        <v>38</v>
      </c>
    </row>
    <row r="4389" spans="1:16" x14ac:dyDescent="0.55000000000000004">
      <c r="A4389" s="1">
        <f>値貼り付け用シート!F192</f>
        <v>9</v>
      </c>
      <c r="B4389" s="1">
        <f>値貼り付け用シート!G192</f>
        <v>29</v>
      </c>
      <c r="C4389" s="1">
        <v>20</v>
      </c>
      <c r="D4389" s="1">
        <f>IF(OR(ISBLANK(値貼り付け用シート!AA192),値貼り付け用シート!AA192&gt;9990),NA(),値貼り付け用シート!AA192)</f>
        <v>29</v>
      </c>
      <c r="E4389" s="1">
        <f t="shared" si="1699"/>
        <v>29</v>
      </c>
      <c r="F4389" s="1">
        <f t="shared" si="1708"/>
        <v>300</v>
      </c>
      <c r="G4389" s="1">
        <f t="shared" si="1709"/>
        <v>8</v>
      </c>
      <c r="H4389" s="1">
        <f t="shared" si="1710"/>
        <v>38</v>
      </c>
    </row>
    <row r="4390" spans="1:16" x14ac:dyDescent="0.55000000000000004">
      <c r="A4390" s="1">
        <f>値貼り付け用シート!F192</f>
        <v>9</v>
      </c>
      <c r="B4390" s="1">
        <f>値貼り付け用シート!G192</f>
        <v>29</v>
      </c>
      <c r="C4390" s="1">
        <v>21</v>
      </c>
      <c r="D4390" s="1">
        <f>IF(OR(ISBLANK(値貼り付け用シート!AB192),値貼り付け用シート!AB192&gt;9990),NA(),値貼り付け用シート!AB192)</f>
        <v>28</v>
      </c>
      <c r="E4390" s="1">
        <f t="shared" si="1699"/>
        <v>28</v>
      </c>
      <c r="F4390" s="1">
        <f t="shared" si="1708"/>
        <v>285</v>
      </c>
      <c r="G4390" s="1">
        <f t="shared" si="1709"/>
        <v>8</v>
      </c>
      <c r="H4390" s="1">
        <f t="shared" si="1710"/>
        <v>36</v>
      </c>
    </row>
    <row r="4391" spans="1:16" x14ac:dyDescent="0.55000000000000004">
      <c r="A4391" s="1">
        <f>値貼り付け用シート!F192</f>
        <v>9</v>
      </c>
      <c r="B4391" s="1">
        <f>値貼り付け用シート!G192</f>
        <v>29</v>
      </c>
      <c r="C4391" s="1">
        <v>22</v>
      </c>
      <c r="D4391" s="1">
        <f>IF(OR(ISBLANK(値貼り付け用シート!AC192),値貼り付け用シート!AC192&gt;9990),NA(),値貼り付け用シート!AC192)</f>
        <v>28</v>
      </c>
      <c r="E4391" s="1">
        <f t="shared" si="1699"/>
        <v>28</v>
      </c>
      <c r="F4391" s="1">
        <f t="shared" si="1708"/>
        <v>268</v>
      </c>
      <c r="G4391" s="1">
        <f t="shared" si="1709"/>
        <v>8</v>
      </c>
      <c r="H4391" s="1">
        <f t="shared" si="1710"/>
        <v>34</v>
      </c>
    </row>
    <row r="4392" spans="1:16" x14ac:dyDescent="0.55000000000000004">
      <c r="A4392" s="1">
        <f>値貼り付け用シート!F192</f>
        <v>9</v>
      </c>
      <c r="B4392" s="1">
        <f>値貼り付け用シート!G192</f>
        <v>29</v>
      </c>
      <c r="C4392" s="1">
        <v>23</v>
      </c>
      <c r="D4392" s="1">
        <f>IF(OR(ISBLANK(値貼り付け用シート!AD192),値貼り付け用シート!AD192&gt;9990),NA(),値貼り付け用シート!AD192)</f>
        <v>25</v>
      </c>
      <c r="E4392" s="1">
        <f t="shared" si="1699"/>
        <v>25</v>
      </c>
      <c r="F4392" s="1">
        <f t="shared" si="1708"/>
        <v>249</v>
      </c>
      <c r="G4392" s="1">
        <f t="shared" si="1709"/>
        <v>8</v>
      </c>
      <c r="H4392" s="1">
        <f t="shared" si="1710"/>
        <v>31</v>
      </c>
    </row>
    <row r="4393" spans="1:16" x14ac:dyDescent="0.55000000000000004">
      <c r="A4393" s="1">
        <f>値貼り付け用シート!F192</f>
        <v>9</v>
      </c>
      <c r="B4393" s="1">
        <f>値貼り付け用シート!G192</f>
        <v>29</v>
      </c>
      <c r="C4393" s="1">
        <v>24</v>
      </c>
      <c r="D4393" s="1">
        <f>IF(OR(ISBLANK(値貼り付け用シート!AE192),値貼り付け用シート!AE192&gt;9990),NA(),値貼り付け用シート!AE192)</f>
        <v>22</v>
      </c>
      <c r="E4393" s="1">
        <f t="shared" si="1699"/>
        <v>22</v>
      </c>
      <c r="F4393" s="1">
        <f t="shared" si="1708"/>
        <v>232</v>
      </c>
      <c r="G4393" s="1">
        <f t="shared" si="1709"/>
        <v>8</v>
      </c>
      <c r="H4393" s="1">
        <f t="shared" si="1710"/>
        <v>29</v>
      </c>
    </row>
    <row r="4394" spans="1:16" x14ac:dyDescent="0.55000000000000004">
      <c r="A4394" s="1">
        <f>値貼り付け用シート!F193</f>
        <v>9</v>
      </c>
      <c r="B4394" s="1">
        <f>値貼り付け用シート!G193</f>
        <v>30</v>
      </c>
      <c r="C4394" s="1">
        <v>1</v>
      </c>
      <c r="D4394" s="1">
        <f>IF(OR(ISBLANK(値貼り付け用シート!H193),値貼り付け用シート!H193&gt;9990),NA(),値貼り付け用シート!H193)</f>
        <v>23</v>
      </c>
      <c r="E4394" s="1">
        <f t="shared" si="1699"/>
        <v>23</v>
      </c>
      <c r="F4394" s="1">
        <f t="shared" si="1708"/>
        <v>222</v>
      </c>
      <c r="G4394" s="1">
        <f t="shared" si="1709"/>
        <v>8</v>
      </c>
      <c r="H4394" s="1">
        <f t="shared" si="1710"/>
        <v>28</v>
      </c>
      <c r="I4394" s="1">
        <f t="shared" ref="I4394" si="1711">COUNT(D4394:D4417)</f>
        <v>24</v>
      </c>
      <c r="J4394" s="1">
        <f t="shared" ref="J4394" si="1712">COUNT(H4394:H4417)</f>
        <v>24</v>
      </c>
      <c r="K4394" s="1">
        <f t="shared" ref="K4394" si="1713">IF(AND(I4394&gt;=20,J4394&gt;=20),0,1)</f>
        <v>0</v>
      </c>
      <c r="L4394" s="1">
        <f t="shared" ref="L4394" si="1714">IF(K4394=0,MAX(H4394:H4417),NA())</f>
        <v>45</v>
      </c>
      <c r="M4394" s="1">
        <f t="shared" ref="M4394" si="1715">IF(K4394=0,IF(L4394&lt;=70,1,0),NA())</f>
        <v>1</v>
      </c>
      <c r="N4394" s="1">
        <f t="shared" ref="N4394" si="1716">IF(COUNTIF(D4394:D4417,NA())=24,NA(),MAX(E4394:E4417))</f>
        <v>49</v>
      </c>
      <c r="O4394" s="1">
        <f t="shared" ref="O4394" si="1717">IF(COUNTIF(D4399:D4413,NA())=15,NA(),MAX(E4399:E4413))</f>
        <v>49</v>
      </c>
      <c r="P4394" s="1">
        <f t="shared" ref="P4394" si="1718">COUNTIF(D4394:D4417,"&gt;=120")</f>
        <v>0</v>
      </c>
    </row>
    <row r="4395" spans="1:16" x14ac:dyDescent="0.55000000000000004">
      <c r="A4395" s="1">
        <f>値貼り付け用シート!F193</f>
        <v>9</v>
      </c>
      <c r="B4395" s="1">
        <f>値貼り付け用シート!G193</f>
        <v>30</v>
      </c>
      <c r="C4395" s="1">
        <v>2</v>
      </c>
      <c r="D4395" s="1">
        <f>IF(OR(ISBLANK(値貼り付け用シート!I193),値貼り付け用シート!I193&gt;9990),NA(),値貼り付け用シート!I193)</f>
        <v>20</v>
      </c>
      <c r="E4395" s="1">
        <f t="shared" si="1699"/>
        <v>20</v>
      </c>
      <c r="F4395" s="1">
        <f t="shared" si="1708"/>
        <v>207</v>
      </c>
      <c r="G4395" s="1">
        <f t="shared" si="1709"/>
        <v>8</v>
      </c>
      <c r="H4395" s="1">
        <f t="shared" si="1710"/>
        <v>26</v>
      </c>
    </row>
    <row r="4396" spans="1:16" x14ac:dyDescent="0.55000000000000004">
      <c r="A4396" s="1">
        <f>値貼り付け用シート!F193</f>
        <v>9</v>
      </c>
      <c r="B4396" s="1">
        <f>値貼り付け用シート!G193</f>
        <v>30</v>
      </c>
      <c r="C4396" s="1">
        <v>3</v>
      </c>
      <c r="D4396" s="1">
        <f>IF(OR(ISBLANK(値貼り付け用シート!J193),値貼り付け用シート!J193&gt;9990),NA(),値貼り付け用シート!J193)</f>
        <v>23</v>
      </c>
      <c r="E4396" s="1">
        <f t="shared" si="1699"/>
        <v>23</v>
      </c>
      <c r="F4396" s="1">
        <f t="shared" si="1708"/>
        <v>198</v>
      </c>
      <c r="G4396" s="1">
        <f t="shared" si="1709"/>
        <v>8</v>
      </c>
      <c r="H4396" s="1">
        <f t="shared" si="1710"/>
        <v>25</v>
      </c>
    </row>
    <row r="4397" spans="1:16" x14ac:dyDescent="0.55000000000000004">
      <c r="A4397" s="1">
        <f>値貼り付け用シート!F193</f>
        <v>9</v>
      </c>
      <c r="B4397" s="1">
        <f>値貼り付け用シート!G193</f>
        <v>30</v>
      </c>
      <c r="C4397" s="1">
        <v>4</v>
      </c>
      <c r="D4397" s="1">
        <f>IF(OR(ISBLANK(値貼り付け用シート!K193),値貼り付け用シート!K193&gt;9990),NA(),値貼り付け用シート!K193)</f>
        <v>27</v>
      </c>
      <c r="E4397" s="1">
        <f t="shared" si="1699"/>
        <v>27</v>
      </c>
      <c r="F4397" s="1">
        <f t="shared" si="1708"/>
        <v>196</v>
      </c>
      <c r="G4397" s="1">
        <f t="shared" si="1709"/>
        <v>8</v>
      </c>
      <c r="H4397" s="1">
        <f t="shared" si="1710"/>
        <v>25</v>
      </c>
    </row>
    <row r="4398" spans="1:16" x14ac:dyDescent="0.55000000000000004">
      <c r="A4398" s="1">
        <f>値貼り付け用シート!F193</f>
        <v>9</v>
      </c>
      <c r="B4398" s="1">
        <f>値貼り付け用シート!G193</f>
        <v>30</v>
      </c>
      <c r="C4398" s="1">
        <v>5</v>
      </c>
      <c r="D4398" s="1">
        <f>IF(OR(ISBLANK(値貼り付け用シート!L193),値貼り付け用シート!L193&gt;9990),NA(),値貼り付け用シート!L193)</f>
        <v>23</v>
      </c>
      <c r="E4398" s="1">
        <f t="shared" si="1699"/>
        <v>23</v>
      </c>
      <c r="F4398" s="1">
        <f t="shared" si="1708"/>
        <v>191</v>
      </c>
      <c r="G4398" s="1">
        <f t="shared" si="1709"/>
        <v>8</v>
      </c>
      <c r="H4398" s="1">
        <f t="shared" si="1710"/>
        <v>24</v>
      </c>
    </row>
    <row r="4399" spans="1:16" x14ac:dyDescent="0.55000000000000004">
      <c r="A4399" s="1">
        <f>値貼り付け用シート!F193</f>
        <v>9</v>
      </c>
      <c r="B4399" s="1">
        <f>値貼り付け用シート!G193</f>
        <v>30</v>
      </c>
      <c r="C4399" s="1">
        <v>6</v>
      </c>
      <c r="D4399" s="1">
        <f>IF(OR(ISBLANK(値貼り付け用シート!M193),値貼り付け用シート!M193&gt;9990),NA(),値貼り付け用シート!M193)</f>
        <v>24</v>
      </c>
      <c r="E4399" s="1">
        <f t="shared" si="1699"/>
        <v>24</v>
      </c>
      <c r="F4399" s="1">
        <f t="shared" si="1708"/>
        <v>187</v>
      </c>
      <c r="G4399" s="1">
        <f t="shared" si="1709"/>
        <v>8</v>
      </c>
      <c r="H4399" s="1">
        <f t="shared" si="1710"/>
        <v>23</v>
      </c>
    </row>
    <row r="4400" spans="1:16" x14ac:dyDescent="0.55000000000000004">
      <c r="A4400" s="1">
        <f>値貼り付け用シート!F193</f>
        <v>9</v>
      </c>
      <c r="B4400" s="1">
        <f>値貼り付け用シート!G193</f>
        <v>30</v>
      </c>
      <c r="C4400" s="1">
        <v>7</v>
      </c>
      <c r="D4400" s="1">
        <f>IF(OR(ISBLANK(値貼り付け用シート!N193),値貼り付け用シート!N193&gt;9990),NA(),値貼り付け用シート!N193)</f>
        <v>25</v>
      </c>
      <c r="E4400" s="1">
        <f t="shared" si="1699"/>
        <v>25</v>
      </c>
      <c r="F4400" s="1">
        <f t="shared" si="1708"/>
        <v>187</v>
      </c>
      <c r="G4400" s="1">
        <f t="shared" si="1709"/>
        <v>8</v>
      </c>
      <c r="H4400" s="1">
        <f t="shared" si="1710"/>
        <v>23</v>
      </c>
    </row>
    <row r="4401" spans="1:8" x14ac:dyDescent="0.55000000000000004">
      <c r="A4401" s="1">
        <f>値貼り付け用シート!F193</f>
        <v>9</v>
      </c>
      <c r="B4401" s="1">
        <f>値貼り付け用シート!G193</f>
        <v>30</v>
      </c>
      <c r="C4401" s="1">
        <v>8</v>
      </c>
      <c r="D4401" s="1">
        <f>IF(OR(ISBLANK(値貼り付け用シート!O193),値貼り付け用シート!O193&gt;9990),NA(),値貼り付け用シート!O193)</f>
        <v>29</v>
      </c>
      <c r="E4401" s="1">
        <f t="shared" si="1699"/>
        <v>29</v>
      </c>
      <c r="F4401" s="1">
        <f t="shared" si="1708"/>
        <v>194</v>
      </c>
      <c r="G4401" s="1">
        <f t="shared" si="1709"/>
        <v>8</v>
      </c>
      <c r="H4401" s="1">
        <f t="shared" si="1710"/>
        <v>24</v>
      </c>
    </row>
    <row r="4402" spans="1:8" x14ac:dyDescent="0.55000000000000004">
      <c r="A4402" s="1">
        <f>値貼り付け用シート!F193</f>
        <v>9</v>
      </c>
      <c r="B4402" s="1">
        <f>値貼り付け用シート!G193</f>
        <v>30</v>
      </c>
      <c r="C4402" s="1">
        <v>9</v>
      </c>
      <c r="D4402" s="1">
        <f>IF(OR(ISBLANK(値貼り付け用シート!P193),値貼り付け用シート!P193&gt;9990),NA(),値貼り付け用シート!P193)</f>
        <v>31</v>
      </c>
      <c r="E4402" s="1">
        <f t="shared" si="1699"/>
        <v>31</v>
      </c>
      <c r="F4402" s="1">
        <f t="shared" si="1708"/>
        <v>202</v>
      </c>
      <c r="G4402" s="1">
        <f t="shared" si="1709"/>
        <v>8</v>
      </c>
      <c r="H4402" s="1">
        <f t="shared" si="1710"/>
        <v>25</v>
      </c>
    </row>
    <row r="4403" spans="1:8" x14ac:dyDescent="0.55000000000000004">
      <c r="A4403" s="1">
        <f>値貼り付け用シート!F193</f>
        <v>9</v>
      </c>
      <c r="B4403" s="1">
        <f>値貼り付け用シート!G193</f>
        <v>30</v>
      </c>
      <c r="C4403" s="1">
        <v>10</v>
      </c>
      <c r="D4403" s="1">
        <f>IF(OR(ISBLANK(値貼り付け用シート!Q193),値貼り付け用シート!Q193&gt;9990),NA(),値貼り付け用シート!Q193)</f>
        <v>35</v>
      </c>
      <c r="E4403" s="1">
        <f t="shared" si="1699"/>
        <v>35</v>
      </c>
      <c r="F4403" s="1">
        <f t="shared" si="1708"/>
        <v>217</v>
      </c>
      <c r="G4403" s="1">
        <f t="shared" si="1709"/>
        <v>8</v>
      </c>
      <c r="H4403" s="1">
        <f t="shared" si="1710"/>
        <v>27</v>
      </c>
    </row>
    <row r="4404" spans="1:8" x14ac:dyDescent="0.55000000000000004">
      <c r="A4404" s="1">
        <f>値貼り付け用シート!F193</f>
        <v>9</v>
      </c>
      <c r="B4404" s="1">
        <f>値貼り付け用シート!G193</f>
        <v>30</v>
      </c>
      <c r="C4404" s="1">
        <v>11</v>
      </c>
      <c r="D4404" s="1">
        <f>IF(OR(ISBLANK(値貼り付け用シート!R193),値貼り付け用シート!R193&gt;9990),NA(),値貼り付け用シート!R193)</f>
        <v>37</v>
      </c>
      <c r="E4404" s="1">
        <f t="shared" si="1699"/>
        <v>37</v>
      </c>
      <c r="F4404" s="1">
        <f t="shared" si="1708"/>
        <v>231</v>
      </c>
      <c r="G4404" s="1">
        <f t="shared" si="1709"/>
        <v>8</v>
      </c>
      <c r="H4404" s="1">
        <f t="shared" si="1710"/>
        <v>29</v>
      </c>
    </row>
    <row r="4405" spans="1:8" x14ac:dyDescent="0.55000000000000004">
      <c r="A4405" s="1">
        <f>値貼り付け用シート!F193</f>
        <v>9</v>
      </c>
      <c r="B4405" s="1">
        <f>値貼り付け用シート!G193</f>
        <v>30</v>
      </c>
      <c r="C4405" s="1">
        <v>12</v>
      </c>
      <c r="D4405" s="1">
        <f>IF(OR(ISBLANK(値貼り付け用シート!S193),値貼り付け用シート!S193&gt;9990),NA(),値貼り付け用シート!S193)</f>
        <v>39</v>
      </c>
      <c r="E4405" s="1">
        <f t="shared" si="1699"/>
        <v>39</v>
      </c>
      <c r="F4405" s="1">
        <f t="shared" si="1708"/>
        <v>243</v>
      </c>
      <c r="G4405" s="1">
        <f t="shared" si="1709"/>
        <v>8</v>
      </c>
      <c r="H4405" s="1">
        <f t="shared" si="1710"/>
        <v>30</v>
      </c>
    </row>
    <row r="4406" spans="1:8" x14ac:dyDescent="0.55000000000000004">
      <c r="A4406" s="1">
        <f>値貼り付け用シート!F193</f>
        <v>9</v>
      </c>
      <c r="B4406" s="1">
        <f>値貼り付け用シート!G193</f>
        <v>30</v>
      </c>
      <c r="C4406" s="1">
        <v>13</v>
      </c>
      <c r="D4406" s="1">
        <f>IF(OR(ISBLANK(値貼り付け用シート!T193),値貼り付け用シート!T193&gt;9990),NA(),値貼り付け用シート!T193)</f>
        <v>38</v>
      </c>
      <c r="E4406" s="1">
        <f t="shared" si="1699"/>
        <v>38</v>
      </c>
      <c r="F4406" s="1">
        <f t="shared" si="1708"/>
        <v>258</v>
      </c>
      <c r="G4406" s="1">
        <f t="shared" si="1709"/>
        <v>8</v>
      </c>
      <c r="H4406" s="1">
        <f t="shared" si="1710"/>
        <v>32</v>
      </c>
    </row>
    <row r="4407" spans="1:8" x14ac:dyDescent="0.55000000000000004">
      <c r="A4407" s="1">
        <f>値貼り付け用シート!F193</f>
        <v>9</v>
      </c>
      <c r="B4407" s="1">
        <f>値貼り付け用シート!G193</f>
        <v>30</v>
      </c>
      <c r="C4407" s="1">
        <v>14</v>
      </c>
      <c r="D4407" s="1">
        <f>IF(OR(ISBLANK(値貼り付け用シート!U193),値貼り付け用シート!U193&gt;9990),NA(),値貼り付け用シート!U193)</f>
        <v>38</v>
      </c>
      <c r="E4407" s="1">
        <f t="shared" si="1699"/>
        <v>38</v>
      </c>
      <c r="F4407" s="1">
        <f t="shared" si="1708"/>
        <v>272</v>
      </c>
      <c r="G4407" s="1">
        <f t="shared" si="1709"/>
        <v>8</v>
      </c>
      <c r="H4407" s="1">
        <f t="shared" si="1710"/>
        <v>34</v>
      </c>
    </row>
    <row r="4408" spans="1:8" x14ac:dyDescent="0.55000000000000004">
      <c r="A4408" s="1">
        <f>値貼り付け用シート!F193</f>
        <v>9</v>
      </c>
      <c r="B4408" s="1">
        <f>値貼り付け用シート!G193</f>
        <v>30</v>
      </c>
      <c r="C4408" s="1">
        <v>15</v>
      </c>
      <c r="D4408" s="1">
        <f>IF(OR(ISBLANK(値貼り付け用シート!V193),値貼り付け用シート!V193&gt;9990),NA(),値貼り付け用シート!V193)</f>
        <v>39</v>
      </c>
      <c r="E4408" s="1">
        <f t="shared" si="1699"/>
        <v>39</v>
      </c>
      <c r="F4408" s="1">
        <f t="shared" si="1708"/>
        <v>286</v>
      </c>
      <c r="G4408" s="1">
        <f t="shared" si="1709"/>
        <v>8</v>
      </c>
      <c r="H4408" s="1">
        <f t="shared" si="1710"/>
        <v>36</v>
      </c>
    </row>
    <row r="4409" spans="1:8" x14ac:dyDescent="0.55000000000000004">
      <c r="A4409" s="1">
        <f>値貼り付け用シート!F193</f>
        <v>9</v>
      </c>
      <c r="B4409" s="1">
        <f>値貼り付け用シート!G193</f>
        <v>30</v>
      </c>
      <c r="C4409" s="1">
        <v>16</v>
      </c>
      <c r="D4409" s="1">
        <f>IF(OR(ISBLANK(値貼り付け用シート!W193),値貼り付け用シート!W193&gt;9990),NA(),値貼り付け用シート!W193)</f>
        <v>43</v>
      </c>
      <c r="E4409" s="1">
        <f t="shared" si="1699"/>
        <v>43</v>
      </c>
      <c r="F4409" s="1">
        <f t="shared" si="1708"/>
        <v>300</v>
      </c>
      <c r="G4409" s="1">
        <f t="shared" si="1709"/>
        <v>8</v>
      </c>
      <c r="H4409" s="1">
        <f t="shared" si="1710"/>
        <v>38</v>
      </c>
    </row>
    <row r="4410" spans="1:8" x14ac:dyDescent="0.55000000000000004">
      <c r="A4410" s="1">
        <f>値貼り付け用シート!F193</f>
        <v>9</v>
      </c>
      <c r="B4410" s="1">
        <f>値貼り付け用シート!G193</f>
        <v>30</v>
      </c>
      <c r="C4410" s="1">
        <v>17</v>
      </c>
      <c r="D4410" s="1">
        <f>IF(OR(ISBLANK(値貼り付け用シート!X193),値貼り付け用シート!X193&gt;9990),NA(),値貼り付け用シート!X193)</f>
        <v>45</v>
      </c>
      <c r="E4410" s="1">
        <f t="shared" si="1699"/>
        <v>45</v>
      </c>
      <c r="F4410" s="1">
        <f t="shared" si="1708"/>
        <v>314</v>
      </c>
      <c r="G4410" s="1">
        <f t="shared" si="1709"/>
        <v>8</v>
      </c>
      <c r="H4410" s="1">
        <f t="shared" si="1710"/>
        <v>39</v>
      </c>
    </row>
    <row r="4411" spans="1:8" x14ac:dyDescent="0.55000000000000004">
      <c r="A4411" s="1">
        <f>値貼り付け用シート!F193</f>
        <v>9</v>
      </c>
      <c r="B4411" s="1">
        <f>値貼り付け用シート!G193</f>
        <v>30</v>
      </c>
      <c r="C4411" s="1">
        <v>18</v>
      </c>
      <c r="D4411" s="1">
        <f>IF(OR(ISBLANK(値貼り付け用シート!Y193),値貼り付け用シート!Y193&gt;9990),NA(),値貼り付け用シート!Y193)</f>
        <v>42</v>
      </c>
      <c r="E4411" s="1">
        <f t="shared" si="1699"/>
        <v>42</v>
      </c>
      <c r="F4411" s="1">
        <f t="shared" si="1708"/>
        <v>321</v>
      </c>
      <c r="G4411" s="1">
        <f t="shared" si="1709"/>
        <v>8</v>
      </c>
      <c r="H4411" s="1">
        <f t="shared" si="1710"/>
        <v>40</v>
      </c>
    </row>
    <row r="4412" spans="1:8" x14ac:dyDescent="0.55000000000000004">
      <c r="A4412" s="1">
        <f>値貼り付け用シート!F193</f>
        <v>9</v>
      </c>
      <c r="B4412" s="1">
        <f>値貼り付け用シート!G193</f>
        <v>30</v>
      </c>
      <c r="C4412" s="1">
        <v>19</v>
      </c>
      <c r="D4412" s="1">
        <f>IF(OR(ISBLANK(値貼り付け用シート!Z193),値貼り付け用シート!Z193&gt;9990),NA(),値貼り付け用シート!Z193)</f>
        <v>47</v>
      </c>
      <c r="E4412" s="1">
        <f t="shared" si="1699"/>
        <v>47</v>
      </c>
      <c r="F4412" s="1">
        <f t="shared" si="1708"/>
        <v>331</v>
      </c>
      <c r="G4412" s="1">
        <f t="shared" si="1709"/>
        <v>8</v>
      </c>
      <c r="H4412" s="1">
        <f t="shared" si="1710"/>
        <v>41</v>
      </c>
    </row>
    <row r="4413" spans="1:8" x14ac:dyDescent="0.55000000000000004">
      <c r="A4413" s="1">
        <f>値貼り付け用シート!F193</f>
        <v>9</v>
      </c>
      <c r="B4413" s="1">
        <f>値貼り付け用シート!G193</f>
        <v>30</v>
      </c>
      <c r="C4413" s="1">
        <v>20</v>
      </c>
      <c r="D4413" s="1">
        <f>IF(OR(ISBLANK(値貼り付け用シート!AA193),値貼り付け用シート!AA193&gt;9990),NA(),値貼り付け用シート!AA193)</f>
        <v>49</v>
      </c>
      <c r="E4413" s="1">
        <f t="shared" si="1699"/>
        <v>49</v>
      </c>
      <c r="F4413" s="1">
        <f t="shared" si="1708"/>
        <v>341</v>
      </c>
      <c r="G4413" s="1">
        <f t="shared" si="1709"/>
        <v>8</v>
      </c>
      <c r="H4413" s="1">
        <f t="shared" si="1710"/>
        <v>43</v>
      </c>
    </row>
    <row r="4414" spans="1:8" x14ac:dyDescent="0.55000000000000004">
      <c r="A4414" s="1">
        <f>値貼り付け用シート!F193</f>
        <v>9</v>
      </c>
      <c r="B4414" s="1">
        <f>値貼り付け用シート!G193</f>
        <v>30</v>
      </c>
      <c r="C4414" s="1">
        <v>21</v>
      </c>
      <c r="D4414" s="1">
        <f>IF(OR(ISBLANK(値貼り付け用シート!AB193),値貼り付け用シート!AB193&gt;9990),NA(),値貼り付け用シート!AB193)</f>
        <v>46</v>
      </c>
      <c r="E4414" s="1">
        <f t="shared" si="1699"/>
        <v>46</v>
      </c>
      <c r="F4414" s="1">
        <f t="shared" si="1708"/>
        <v>349</v>
      </c>
      <c r="G4414" s="1">
        <f t="shared" si="1709"/>
        <v>8</v>
      </c>
      <c r="H4414" s="1">
        <f t="shared" si="1710"/>
        <v>44</v>
      </c>
    </row>
    <row r="4415" spans="1:8" x14ac:dyDescent="0.55000000000000004">
      <c r="A4415" s="1">
        <f>値貼り付け用シート!F193</f>
        <v>9</v>
      </c>
      <c r="B4415" s="1">
        <f>値貼り付け用シート!G193</f>
        <v>30</v>
      </c>
      <c r="C4415" s="1">
        <v>22</v>
      </c>
      <c r="D4415" s="1">
        <f>IF(OR(ISBLANK(値貼り付け用シート!AC193),値貼り付け用シート!AC193&gt;9990),NA(),値貼り付け用シート!AC193)</f>
        <v>44</v>
      </c>
      <c r="E4415" s="1">
        <f t="shared" si="1699"/>
        <v>44</v>
      </c>
      <c r="F4415" s="1">
        <f t="shared" si="1708"/>
        <v>355</v>
      </c>
      <c r="G4415" s="1">
        <f t="shared" si="1709"/>
        <v>8</v>
      </c>
      <c r="H4415" s="1">
        <f t="shared" si="1710"/>
        <v>44</v>
      </c>
    </row>
    <row r="4416" spans="1:8" x14ac:dyDescent="0.55000000000000004">
      <c r="A4416" s="1">
        <f>値貼り付け用シート!F193</f>
        <v>9</v>
      </c>
      <c r="B4416" s="1">
        <f>値貼り付け用シート!G193</f>
        <v>30</v>
      </c>
      <c r="C4416" s="1">
        <v>23</v>
      </c>
      <c r="D4416" s="1">
        <f>IF(OR(ISBLANK(値貼り付け用シート!AD193),値貼り付け用シート!AD193&gt;9990),NA(),値貼り付け用シート!AD193)</f>
        <v>42</v>
      </c>
      <c r="E4416" s="1">
        <f t="shared" si="1699"/>
        <v>42</v>
      </c>
      <c r="F4416" s="1">
        <f t="shared" si="1708"/>
        <v>358</v>
      </c>
      <c r="G4416" s="1">
        <f t="shared" si="1709"/>
        <v>8</v>
      </c>
      <c r="H4416" s="1">
        <f t="shared" si="1710"/>
        <v>45</v>
      </c>
    </row>
    <row r="4417" spans="1:16" x14ac:dyDescent="0.55000000000000004">
      <c r="A4417" s="1">
        <f>値貼り付け用シート!F193</f>
        <v>9</v>
      </c>
      <c r="B4417" s="1">
        <f>値貼り付け用シート!G193</f>
        <v>30</v>
      </c>
      <c r="C4417" s="1">
        <v>24</v>
      </c>
      <c r="D4417" s="1">
        <f>IF(OR(ISBLANK(値貼り付け用シート!AE193),値貼り付け用シート!AE193&gt;9990),NA(),値貼り付け用シート!AE193)</f>
        <v>39</v>
      </c>
      <c r="E4417" s="1">
        <f t="shared" si="1699"/>
        <v>39</v>
      </c>
      <c r="F4417" s="1">
        <f t="shared" si="1708"/>
        <v>354</v>
      </c>
      <c r="G4417" s="1">
        <f t="shared" si="1709"/>
        <v>8</v>
      </c>
      <c r="H4417" s="1">
        <f t="shared" si="1710"/>
        <v>44</v>
      </c>
    </row>
    <row r="4418" spans="1:16" x14ac:dyDescent="0.55000000000000004">
      <c r="A4418" s="1">
        <f>値貼り付け用シート!F194</f>
        <v>10</v>
      </c>
      <c r="B4418" s="1">
        <f>値貼り付け用シート!G194</f>
        <v>1</v>
      </c>
      <c r="C4418" s="1">
        <v>1</v>
      </c>
      <c r="D4418" s="1">
        <f>IF(OR(ISBLANK(値貼り付け用シート!H194),値貼り付け用シート!H194&gt;9990),NA(),値貼り付け用シート!H194)</f>
        <v>39</v>
      </c>
      <c r="E4418" s="1">
        <f t="shared" si="1699"/>
        <v>39</v>
      </c>
      <c r="F4418" s="1">
        <f t="shared" si="1708"/>
        <v>348</v>
      </c>
      <c r="G4418" s="1">
        <f t="shared" si="1709"/>
        <v>8</v>
      </c>
      <c r="H4418" s="1">
        <f t="shared" si="1710"/>
        <v>44</v>
      </c>
      <c r="I4418" s="1">
        <f t="shared" ref="I4418" si="1719">COUNT(D4418:D4441)</f>
        <v>24</v>
      </c>
      <c r="J4418" s="1">
        <f t="shared" ref="J4418" si="1720">COUNT(H4418:H4441)</f>
        <v>24</v>
      </c>
      <c r="K4418" s="1">
        <f t="shared" ref="K4418" si="1721">IF(AND(I4418&gt;=20,J4418&gt;=20),0,1)</f>
        <v>0</v>
      </c>
      <c r="L4418" s="1">
        <f t="shared" ref="L4418" si="1722">IF(K4418=0,MAX(H4418:H4441),NA())</f>
        <v>44</v>
      </c>
      <c r="M4418" s="1">
        <f t="shared" ref="M4418" si="1723">IF(K4418=0,IF(L4418&lt;=70,1,0),NA())</f>
        <v>1</v>
      </c>
      <c r="N4418" s="1">
        <f t="shared" ref="N4418" si="1724">IF(COUNTIF(D4418:D4441,NA())=24,NA(),MAX(E4418:E4441))</f>
        <v>43</v>
      </c>
      <c r="O4418" s="1">
        <f t="shared" ref="O4418" si="1725">IF(COUNTIF(D4423:D4437,NA())=15,NA(),MAX(E4423:E4437))</f>
        <v>43</v>
      </c>
      <c r="P4418" s="1">
        <f t="shared" ref="P4418" si="1726">COUNTIF(D4418:D4441,"&gt;=120")</f>
        <v>0</v>
      </c>
    </row>
    <row r="4419" spans="1:16" x14ac:dyDescent="0.55000000000000004">
      <c r="A4419" s="1">
        <f>値貼り付け用シート!F194</f>
        <v>10</v>
      </c>
      <c r="B4419" s="1">
        <f>値貼り付け用シート!G194</f>
        <v>1</v>
      </c>
      <c r="C4419" s="1">
        <v>2</v>
      </c>
      <c r="D4419" s="1">
        <f>IF(OR(ISBLANK(値貼り付け用シート!I194),値貼り付け用シート!I194&gt;9990),NA(),値貼り付け用シート!I194)</f>
        <v>39</v>
      </c>
      <c r="E4419" s="1">
        <f t="shared" ref="E4419:E4482" si="1727">IF(ISERROR(D4419),0,D4419)</f>
        <v>39</v>
      </c>
      <c r="F4419" s="1">
        <f t="shared" si="1708"/>
        <v>345</v>
      </c>
      <c r="G4419" s="1">
        <f t="shared" si="1709"/>
        <v>8</v>
      </c>
      <c r="H4419" s="1">
        <f t="shared" si="1710"/>
        <v>43</v>
      </c>
    </row>
    <row r="4420" spans="1:16" x14ac:dyDescent="0.55000000000000004">
      <c r="A4420" s="1">
        <f>値貼り付け用シート!F194</f>
        <v>10</v>
      </c>
      <c r="B4420" s="1">
        <f>値貼り付け用シート!G194</f>
        <v>1</v>
      </c>
      <c r="C4420" s="1">
        <v>3</v>
      </c>
      <c r="D4420" s="1">
        <f>IF(OR(ISBLANK(値貼り付け用シート!J194),値貼り付け用シート!J194&gt;9990),NA(),値貼り付け用シート!J194)</f>
        <v>38</v>
      </c>
      <c r="E4420" s="1">
        <f t="shared" si="1727"/>
        <v>38</v>
      </c>
      <c r="F4420" s="1">
        <f t="shared" si="1708"/>
        <v>336</v>
      </c>
      <c r="G4420" s="1">
        <f t="shared" si="1709"/>
        <v>8</v>
      </c>
      <c r="H4420" s="1">
        <f t="shared" si="1710"/>
        <v>42</v>
      </c>
    </row>
    <row r="4421" spans="1:16" x14ac:dyDescent="0.55000000000000004">
      <c r="A4421" s="1">
        <f>値貼り付け用シート!F194</f>
        <v>10</v>
      </c>
      <c r="B4421" s="1">
        <f>値貼り付け用シート!G194</f>
        <v>1</v>
      </c>
      <c r="C4421" s="1">
        <v>4</v>
      </c>
      <c r="D4421" s="1">
        <f>IF(OR(ISBLANK(値貼り付け用シート!K194),値貼り付け用シート!K194&gt;9990),NA(),値貼り付け用シート!K194)</f>
        <v>36</v>
      </c>
      <c r="E4421" s="1">
        <f t="shared" si="1727"/>
        <v>36</v>
      </c>
      <c r="F4421" s="1">
        <f t="shared" si="1708"/>
        <v>323</v>
      </c>
      <c r="G4421" s="1">
        <f t="shared" si="1709"/>
        <v>8</v>
      </c>
      <c r="H4421" s="1">
        <f t="shared" si="1710"/>
        <v>40</v>
      </c>
    </row>
    <row r="4422" spans="1:16" x14ac:dyDescent="0.55000000000000004">
      <c r="A4422" s="1">
        <f>値貼り付け用シート!F194</f>
        <v>10</v>
      </c>
      <c r="B4422" s="1">
        <f>値貼り付け用シート!G194</f>
        <v>1</v>
      </c>
      <c r="C4422" s="1">
        <v>5</v>
      </c>
      <c r="D4422" s="1">
        <f>IF(OR(ISBLANK(値貼り付け用シート!L194),値貼り付け用シート!L194&gt;9990),NA(),値貼り付け用シート!L194)</f>
        <v>32</v>
      </c>
      <c r="E4422" s="1">
        <f t="shared" si="1727"/>
        <v>32</v>
      </c>
      <c r="F4422" s="1">
        <f t="shared" si="1708"/>
        <v>309</v>
      </c>
      <c r="G4422" s="1">
        <f t="shared" si="1709"/>
        <v>8</v>
      </c>
      <c r="H4422" s="1">
        <f t="shared" si="1710"/>
        <v>39</v>
      </c>
    </row>
    <row r="4423" spans="1:16" x14ac:dyDescent="0.55000000000000004">
      <c r="A4423" s="1">
        <f>値貼り付け用シート!F194</f>
        <v>10</v>
      </c>
      <c r="B4423" s="1">
        <f>値貼り付け用シート!G194</f>
        <v>1</v>
      </c>
      <c r="C4423" s="1">
        <v>6</v>
      </c>
      <c r="D4423" s="1">
        <f>IF(OR(ISBLANK(値貼り付け用シート!M194),値貼り付け用シート!M194&gt;9990),NA(),値貼り付け用シート!M194)</f>
        <v>23</v>
      </c>
      <c r="E4423" s="1">
        <f t="shared" si="1727"/>
        <v>23</v>
      </c>
      <c r="F4423" s="1">
        <f t="shared" si="1708"/>
        <v>288</v>
      </c>
      <c r="G4423" s="1">
        <f t="shared" si="1709"/>
        <v>8</v>
      </c>
      <c r="H4423" s="1">
        <f t="shared" si="1710"/>
        <v>36</v>
      </c>
    </row>
    <row r="4424" spans="1:16" x14ac:dyDescent="0.55000000000000004">
      <c r="A4424" s="1">
        <f>値貼り付け用シート!F194</f>
        <v>10</v>
      </c>
      <c r="B4424" s="1">
        <f>値貼り付け用シート!G194</f>
        <v>1</v>
      </c>
      <c r="C4424" s="1">
        <v>7</v>
      </c>
      <c r="D4424" s="1">
        <f>IF(OR(ISBLANK(値貼り付け用シート!N194),値貼り付け用シート!N194&gt;9990),NA(),値貼り付け用シート!N194)</f>
        <v>15</v>
      </c>
      <c r="E4424" s="1">
        <f t="shared" si="1727"/>
        <v>15</v>
      </c>
      <c r="F4424" s="1">
        <f t="shared" si="1708"/>
        <v>261</v>
      </c>
      <c r="G4424" s="1">
        <f t="shared" si="1709"/>
        <v>8</v>
      </c>
      <c r="H4424" s="1">
        <f t="shared" si="1710"/>
        <v>33</v>
      </c>
    </row>
    <row r="4425" spans="1:16" x14ac:dyDescent="0.55000000000000004">
      <c r="A4425" s="1">
        <f>値貼り付け用シート!F194</f>
        <v>10</v>
      </c>
      <c r="B4425" s="1">
        <f>値貼り付け用シート!G194</f>
        <v>1</v>
      </c>
      <c r="C4425" s="1">
        <v>8</v>
      </c>
      <c r="D4425" s="1">
        <f>IF(OR(ISBLANK(値貼り付け用シート!O194),値貼り付け用シート!O194&gt;9990),NA(),値貼り付け用シート!O194)</f>
        <v>16</v>
      </c>
      <c r="E4425" s="1">
        <f t="shared" si="1727"/>
        <v>16</v>
      </c>
      <c r="F4425" s="1">
        <f t="shared" si="1708"/>
        <v>238</v>
      </c>
      <c r="G4425" s="1">
        <f t="shared" si="1709"/>
        <v>8</v>
      </c>
      <c r="H4425" s="1">
        <f t="shared" si="1710"/>
        <v>30</v>
      </c>
    </row>
    <row r="4426" spans="1:16" x14ac:dyDescent="0.55000000000000004">
      <c r="A4426" s="1">
        <f>値貼り付け用シート!F194</f>
        <v>10</v>
      </c>
      <c r="B4426" s="1">
        <f>値貼り付け用シート!G194</f>
        <v>1</v>
      </c>
      <c r="C4426" s="1">
        <v>9</v>
      </c>
      <c r="D4426" s="1">
        <f>IF(OR(ISBLANK(値貼り付け用シート!P194),値貼り付け用シート!P194&gt;9990),NA(),値貼り付け用シート!P194)</f>
        <v>18</v>
      </c>
      <c r="E4426" s="1">
        <f t="shared" si="1727"/>
        <v>18</v>
      </c>
      <c r="F4426" s="1">
        <f t="shared" si="1708"/>
        <v>217</v>
      </c>
      <c r="G4426" s="1">
        <f t="shared" si="1709"/>
        <v>8</v>
      </c>
      <c r="H4426" s="1">
        <f t="shared" si="1710"/>
        <v>27</v>
      </c>
    </row>
    <row r="4427" spans="1:16" x14ac:dyDescent="0.55000000000000004">
      <c r="A4427" s="1">
        <f>値貼り付け用シート!F194</f>
        <v>10</v>
      </c>
      <c r="B4427" s="1">
        <f>値貼り付け用シート!G194</f>
        <v>1</v>
      </c>
      <c r="C4427" s="1">
        <v>10</v>
      </c>
      <c r="D4427" s="1">
        <f>IF(OR(ISBLANK(値貼り付け用シート!Q194),値貼り付け用シート!Q194&gt;9990),NA(),値貼り付け用シート!Q194)</f>
        <v>20</v>
      </c>
      <c r="E4427" s="1">
        <f t="shared" si="1727"/>
        <v>20</v>
      </c>
      <c r="F4427" s="1">
        <f t="shared" si="1708"/>
        <v>198</v>
      </c>
      <c r="G4427" s="1">
        <f t="shared" si="1709"/>
        <v>8</v>
      </c>
      <c r="H4427" s="1">
        <f t="shared" si="1710"/>
        <v>25</v>
      </c>
    </row>
    <row r="4428" spans="1:16" x14ac:dyDescent="0.55000000000000004">
      <c r="A4428" s="1">
        <f>値貼り付け用シート!F194</f>
        <v>10</v>
      </c>
      <c r="B4428" s="1">
        <f>値貼り付け用シート!G194</f>
        <v>1</v>
      </c>
      <c r="C4428" s="1">
        <v>11</v>
      </c>
      <c r="D4428" s="1">
        <f>IF(OR(ISBLANK(値貼り付け用シート!R194),値貼り付け用シート!R194&gt;9990),NA(),値貼り付け用シート!R194)</f>
        <v>22</v>
      </c>
      <c r="E4428" s="1">
        <f t="shared" si="1727"/>
        <v>22</v>
      </c>
      <c r="F4428" s="1">
        <f t="shared" si="1708"/>
        <v>182</v>
      </c>
      <c r="G4428" s="1">
        <f t="shared" si="1709"/>
        <v>8</v>
      </c>
      <c r="H4428" s="1">
        <f t="shared" si="1710"/>
        <v>23</v>
      </c>
    </row>
    <row r="4429" spans="1:16" x14ac:dyDescent="0.55000000000000004">
      <c r="A4429" s="1">
        <f>値貼り付け用シート!F194</f>
        <v>10</v>
      </c>
      <c r="B4429" s="1">
        <f>値貼り付け用シート!G194</f>
        <v>1</v>
      </c>
      <c r="C4429" s="1">
        <v>12</v>
      </c>
      <c r="D4429" s="1">
        <f>IF(OR(ISBLANK(値貼り付け用シート!S194),値貼り付け用シート!S194&gt;9990),NA(),値貼り付け用シート!S194)</f>
        <v>26</v>
      </c>
      <c r="E4429" s="1">
        <f t="shared" si="1727"/>
        <v>26</v>
      </c>
      <c r="F4429" s="1">
        <f t="shared" si="1708"/>
        <v>172</v>
      </c>
      <c r="G4429" s="1">
        <f t="shared" si="1709"/>
        <v>8</v>
      </c>
      <c r="H4429" s="1">
        <f t="shared" si="1710"/>
        <v>22</v>
      </c>
    </row>
    <row r="4430" spans="1:16" x14ac:dyDescent="0.55000000000000004">
      <c r="A4430" s="1">
        <f>値貼り付け用シート!F194</f>
        <v>10</v>
      </c>
      <c r="B4430" s="1">
        <f>値貼り付け用シート!G194</f>
        <v>1</v>
      </c>
      <c r="C4430" s="1">
        <v>13</v>
      </c>
      <c r="D4430" s="1">
        <f>IF(OR(ISBLANK(値貼り付け用シート!T194),値貼り付け用シート!T194&gt;9990),NA(),値貼り付け用シート!T194)</f>
        <v>36</v>
      </c>
      <c r="E4430" s="1">
        <f t="shared" si="1727"/>
        <v>36</v>
      </c>
      <c r="F4430" s="1">
        <f t="shared" si="1708"/>
        <v>176</v>
      </c>
      <c r="G4430" s="1">
        <f t="shared" si="1709"/>
        <v>8</v>
      </c>
      <c r="H4430" s="1">
        <f t="shared" si="1710"/>
        <v>22</v>
      </c>
    </row>
    <row r="4431" spans="1:16" x14ac:dyDescent="0.55000000000000004">
      <c r="A4431" s="1">
        <f>値貼り付け用シート!F194</f>
        <v>10</v>
      </c>
      <c r="B4431" s="1">
        <f>値貼り付け用シート!G194</f>
        <v>1</v>
      </c>
      <c r="C4431" s="1">
        <v>14</v>
      </c>
      <c r="D4431" s="1">
        <f>IF(OR(ISBLANK(値貼り付け用シート!U194),値貼り付け用シート!U194&gt;9990),NA(),値貼り付け用シート!U194)</f>
        <v>43</v>
      </c>
      <c r="E4431" s="1">
        <f t="shared" si="1727"/>
        <v>43</v>
      </c>
      <c r="F4431" s="1">
        <f t="shared" si="1708"/>
        <v>196</v>
      </c>
      <c r="G4431" s="1">
        <f t="shared" si="1709"/>
        <v>8</v>
      </c>
      <c r="H4431" s="1">
        <f t="shared" si="1710"/>
        <v>25</v>
      </c>
    </row>
    <row r="4432" spans="1:16" x14ac:dyDescent="0.55000000000000004">
      <c r="A4432" s="1">
        <f>値貼り付け用シート!F194</f>
        <v>10</v>
      </c>
      <c r="B4432" s="1">
        <f>値貼り付け用シート!G194</f>
        <v>1</v>
      </c>
      <c r="C4432" s="1">
        <v>15</v>
      </c>
      <c r="D4432" s="1">
        <f>IF(OR(ISBLANK(値貼り付け用シート!V194),値貼り付け用シート!V194&gt;9990),NA(),値貼り付け用シート!V194)</f>
        <v>41</v>
      </c>
      <c r="E4432" s="1">
        <f t="shared" si="1727"/>
        <v>41</v>
      </c>
      <c r="F4432" s="1">
        <f t="shared" si="1708"/>
        <v>222</v>
      </c>
      <c r="G4432" s="1">
        <f t="shared" si="1709"/>
        <v>8</v>
      </c>
      <c r="H4432" s="1">
        <f t="shared" si="1710"/>
        <v>28</v>
      </c>
    </row>
    <row r="4433" spans="1:16" x14ac:dyDescent="0.55000000000000004">
      <c r="A4433" s="1">
        <f>値貼り付け用シート!F194</f>
        <v>10</v>
      </c>
      <c r="B4433" s="1">
        <f>値貼り付け用シート!G194</f>
        <v>1</v>
      </c>
      <c r="C4433" s="1">
        <v>16</v>
      </c>
      <c r="D4433" s="1">
        <f>IF(OR(ISBLANK(値貼り付け用シート!W194),値貼り付け用シート!W194&gt;9990),NA(),値貼り付け用シート!W194)</f>
        <v>41</v>
      </c>
      <c r="E4433" s="1">
        <f t="shared" si="1727"/>
        <v>41</v>
      </c>
      <c r="F4433" s="1">
        <f t="shared" si="1708"/>
        <v>247</v>
      </c>
      <c r="G4433" s="1">
        <f t="shared" si="1709"/>
        <v>8</v>
      </c>
      <c r="H4433" s="1">
        <f t="shared" si="1710"/>
        <v>31</v>
      </c>
    </row>
    <row r="4434" spans="1:16" x14ac:dyDescent="0.55000000000000004">
      <c r="A4434" s="1">
        <f>値貼り付け用シート!F194</f>
        <v>10</v>
      </c>
      <c r="B4434" s="1">
        <f>値貼り付け用シート!G194</f>
        <v>1</v>
      </c>
      <c r="C4434" s="1">
        <v>17</v>
      </c>
      <c r="D4434" s="1">
        <f>IF(OR(ISBLANK(値貼り付け用シート!X194),値貼り付け用シート!X194&gt;9990),NA(),値貼り付け用シート!X194)</f>
        <v>38</v>
      </c>
      <c r="E4434" s="1">
        <f t="shared" si="1727"/>
        <v>38</v>
      </c>
      <c r="F4434" s="1">
        <f t="shared" si="1708"/>
        <v>267</v>
      </c>
      <c r="G4434" s="1">
        <f t="shared" si="1709"/>
        <v>8</v>
      </c>
      <c r="H4434" s="1">
        <f t="shared" si="1710"/>
        <v>33</v>
      </c>
    </row>
    <row r="4435" spans="1:16" x14ac:dyDescent="0.55000000000000004">
      <c r="A4435" s="1">
        <f>値貼り付け用シート!F194</f>
        <v>10</v>
      </c>
      <c r="B4435" s="1">
        <f>値貼り付け用シート!G194</f>
        <v>1</v>
      </c>
      <c r="C4435" s="1">
        <v>18</v>
      </c>
      <c r="D4435" s="1">
        <f>IF(OR(ISBLANK(値貼り付け用シート!Y194),値貼り付け用シート!Y194&gt;9990),NA(),値貼り付け用シート!Y194)</f>
        <v>33</v>
      </c>
      <c r="E4435" s="1">
        <f t="shared" si="1727"/>
        <v>33</v>
      </c>
      <c r="F4435" s="1">
        <f t="shared" si="1708"/>
        <v>280</v>
      </c>
      <c r="G4435" s="1">
        <f t="shared" si="1709"/>
        <v>8</v>
      </c>
      <c r="H4435" s="1">
        <f t="shared" si="1710"/>
        <v>35</v>
      </c>
    </row>
    <row r="4436" spans="1:16" x14ac:dyDescent="0.55000000000000004">
      <c r="A4436" s="1">
        <f>値貼り付け用シート!F194</f>
        <v>10</v>
      </c>
      <c r="B4436" s="1">
        <f>値貼り付け用シート!G194</f>
        <v>1</v>
      </c>
      <c r="C4436" s="1">
        <v>19</v>
      </c>
      <c r="D4436" s="1">
        <f>IF(OR(ISBLANK(値貼り付け用シート!Z194),値貼り付け用シート!Z194&gt;9990),NA(),値貼り付け用シート!Z194)</f>
        <v>30</v>
      </c>
      <c r="E4436" s="1">
        <f t="shared" si="1727"/>
        <v>30</v>
      </c>
      <c r="F4436" s="1">
        <f t="shared" si="1708"/>
        <v>288</v>
      </c>
      <c r="G4436" s="1">
        <f t="shared" si="1709"/>
        <v>8</v>
      </c>
      <c r="H4436" s="1">
        <f t="shared" si="1710"/>
        <v>36</v>
      </c>
    </row>
    <row r="4437" spans="1:16" x14ac:dyDescent="0.55000000000000004">
      <c r="A4437" s="1">
        <f>値貼り付け用シート!F194</f>
        <v>10</v>
      </c>
      <c r="B4437" s="1">
        <f>値貼り付け用シート!G194</f>
        <v>1</v>
      </c>
      <c r="C4437" s="1">
        <v>20</v>
      </c>
      <c r="D4437" s="1">
        <f>IF(OR(ISBLANK(値貼り付け用シート!AA194),値貼り付け用シート!AA194&gt;9990),NA(),値貼り付け用シート!AA194)</f>
        <v>29</v>
      </c>
      <c r="E4437" s="1">
        <f t="shared" si="1727"/>
        <v>29</v>
      </c>
      <c r="F4437" s="1">
        <f t="shared" si="1708"/>
        <v>291</v>
      </c>
      <c r="G4437" s="1">
        <f t="shared" si="1709"/>
        <v>8</v>
      </c>
      <c r="H4437" s="1">
        <f t="shared" si="1710"/>
        <v>36</v>
      </c>
    </row>
    <row r="4438" spans="1:16" x14ac:dyDescent="0.55000000000000004">
      <c r="A4438" s="1">
        <f>値貼り付け用シート!F194</f>
        <v>10</v>
      </c>
      <c r="B4438" s="1">
        <f>値貼り付け用シート!G194</f>
        <v>1</v>
      </c>
      <c r="C4438" s="1">
        <v>21</v>
      </c>
      <c r="D4438" s="1">
        <f>IF(OR(ISBLANK(値貼り付け用シート!AB194),値貼り付け用シート!AB194&gt;9990),NA(),値貼り付け用シート!AB194)</f>
        <v>30</v>
      </c>
      <c r="E4438" s="1">
        <f t="shared" si="1727"/>
        <v>30</v>
      </c>
      <c r="F4438" s="1">
        <f t="shared" si="1708"/>
        <v>285</v>
      </c>
      <c r="G4438" s="1">
        <f t="shared" si="1709"/>
        <v>8</v>
      </c>
      <c r="H4438" s="1">
        <f t="shared" si="1710"/>
        <v>36</v>
      </c>
    </row>
    <row r="4439" spans="1:16" x14ac:dyDescent="0.55000000000000004">
      <c r="A4439" s="1">
        <f>値貼り付け用シート!F194</f>
        <v>10</v>
      </c>
      <c r="B4439" s="1">
        <f>値貼り付け用シート!G194</f>
        <v>1</v>
      </c>
      <c r="C4439" s="1">
        <v>22</v>
      </c>
      <c r="D4439" s="1">
        <f>IF(OR(ISBLANK(値貼り付け用シート!AC194),値貼り付け用シート!AC194&gt;9990),NA(),値貼り付け用シート!AC194)</f>
        <v>31</v>
      </c>
      <c r="E4439" s="1">
        <f t="shared" si="1727"/>
        <v>31</v>
      </c>
      <c r="F4439" s="1">
        <f t="shared" si="1708"/>
        <v>273</v>
      </c>
      <c r="G4439" s="1">
        <f t="shared" si="1709"/>
        <v>8</v>
      </c>
      <c r="H4439" s="1">
        <f t="shared" si="1710"/>
        <v>34</v>
      </c>
    </row>
    <row r="4440" spans="1:16" x14ac:dyDescent="0.55000000000000004">
      <c r="A4440" s="1">
        <f>値貼り付け用シート!F194</f>
        <v>10</v>
      </c>
      <c r="B4440" s="1">
        <f>値貼り付け用シート!G194</f>
        <v>1</v>
      </c>
      <c r="C4440" s="1">
        <v>23</v>
      </c>
      <c r="D4440" s="1">
        <f>IF(OR(ISBLANK(値貼り付け用シート!AD194),値貼り付け用シート!AD194&gt;9990),NA(),値貼り付け用シート!AD194)</f>
        <v>31</v>
      </c>
      <c r="E4440" s="1">
        <f t="shared" si="1727"/>
        <v>31</v>
      </c>
      <c r="F4440" s="1">
        <f t="shared" si="1708"/>
        <v>263</v>
      </c>
      <c r="G4440" s="1">
        <f t="shared" si="1709"/>
        <v>8</v>
      </c>
      <c r="H4440" s="1">
        <f t="shared" si="1710"/>
        <v>33</v>
      </c>
    </row>
    <row r="4441" spans="1:16" x14ac:dyDescent="0.55000000000000004">
      <c r="A4441" s="1">
        <f>値貼り付け用シート!F194</f>
        <v>10</v>
      </c>
      <c r="B4441" s="1">
        <f>値貼り付け用シート!G194</f>
        <v>1</v>
      </c>
      <c r="C4441" s="1">
        <v>24</v>
      </c>
      <c r="D4441" s="1">
        <f>IF(OR(ISBLANK(値貼り付け用シート!AE194),値貼り付け用シート!AE194&gt;9990),NA(),値貼り付け用シート!AE194)</f>
        <v>30</v>
      </c>
      <c r="E4441" s="1">
        <f t="shared" si="1727"/>
        <v>30</v>
      </c>
      <c r="F4441" s="1">
        <f t="shared" si="1708"/>
        <v>252</v>
      </c>
      <c r="G4441" s="1">
        <f t="shared" si="1709"/>
        <v>8</v>
      </c>
      <c r="H4441" s="1">
        <f t="shared" si="1710"/>
        <v>32</v>
      </c>
    </row>
    <row r="4442" spans="1:16" x14ac:dyDescent="0.55000000000000004">
      <c r="A4442" s="1">
        <f>値貼り付け用シート!F195</f>
        <v>10</v>
      </c>
      <c r="B4442" s="1">
        <f>値貼り付け用シート!G195</f>
        <v>2</v>
      </c>
      <c r="C4442" s="1">
        <v>1</v>
      </c>
      <c r="D4442" s="1">
        <f>IF(OR(ISBLANK(値貼り付け用シート!H195),値貼り付け用シート!H195&gt;9990),NA(),値貼り付け用シート!H195)</f>
        <v>28</v>
      </c>
      <c r="E4442" s="1">
        <f t="shared" si="1727"/>
        <v>28</v>
      </c>
      <c r="F4442" s="1">
        <f t="shared" si="1708"/>
        <v>242</v>
      </c>
      <c r="G4442" s="1">
        <f t="shared" si="1709"/>
        <v>8</v>
      </c>
      <c r="H4442" s="1">
        <f t="shared" si="1710"/>
        <v>30</v>
      </c>
      <c r="I4442" s="1">
        <f t="shared" ref="I4442" si="1728">COUNT(D4442:D4465)</f>
        <v>24</v>
      </c>
      <c r="J4442" s="1">
        <f t="shared" ref="J4442" si="1729">COUNT(H4442:H4465)</f>
        <v>24</v>
      </c>
      <c r="K4442" s="1">
        <f t="shared" ref="K4442" si="1730">IF(AND(I4442&gt;=20,J4442&gt;=20),0,1)</f>
        <v>0</v>
      </c>
      <c r="L4442" s="1">
        <f t="shared" ref="L4442" si="1731">IF(K4442=0,MAX(H4442:H4465),NA())</f>
        <v>42</v>
      </c>
      <c r="M4442" s="1">
        <f t="shared" ref="M4442" si="1732">IF(K4442=0,IF(L4442&lt;=70,1,0),NA())</f>
        <v>1</v>
      </c>
      <c r="N4442" s="1">
        <f t="shared" ref="N4442" si="1733">IF(COUNTIF(D4442:D4465,NA())=24,NA(),MAX(E4442:E4465))</f>
        <v>45</v>
      </c>
      <c r="O4442" s="1">
        <f t="shared" ref="O4442" si="1734">IF(COUNTIF(D4447:D4461,NA())=15,NA(),MAX(E4447:E4461))</f>
        <v>45</v>
      </c>
      <c r="P4442" s="1">
        <f t="shared" ref="P4442" si="1735">COUNTIF(D4442:D4465,"&gt;=120")</f>
        <v>0</v>
      </c>
    </row>
    <row r="4443" spans="1:16" x14ac:dyDescent="0.55000000000000004">
      <c r="A4443" s="1">
        <f>値貼り付け用シート!F195</f>
        <v>10</v>
      </c>
      <c r="B4443" s="1">
        <f>値貼り付け用シート!G195</f>
        <v>2</v>
      </c>
      <c r="C4443" s="1">
        <v>2</v>
      </c>
      <c r="D4443" s="1">
        <f>IF(OR(ISBLANK(値貼り付け用シート!I195),値貼り付け用シート!I195&gt;9990),NA(),値貼り付け用シート!I195)</f>
        <v>30</v>
      </c>
      <c r="E4443" s="1">
        <f t="shared" si="1727"/>
        <v>30</v>
      </c>
      <c r="F4443" s="1">
        <f t="shared" ref="F4443:F4506" si="1736">SUM(E4436:E4443)</f>
        <v>239</v>
      </c>
      <c r="G4443" s="1">
        <f t="shared" ref="G4443:G4506" si="1737">COUNT(D4436:D4443)</f>
        <v>8</v>
      </c>
      <c r="H4443" s="1">
        <f t="shared" ref="H4443:H4506" si="1738">IF(G4443&gt;=6,ROUND(F4443/G4443,0),NA())</f>
        <v>30</v>
      </c>
    </row>
    <row r="4444" spans="1:16" x14ac:dyDescent="0.55000000000000004">
      <c r="A4444" s="1">
        <f>値貼り付け用シート!F195</f>
        <v>10</v>
      </c>
      <c r="B4444" s="1">
        <f>値貼り付け用シート!G195</f>
        <v>2</v>
      </c>
      <c r="C4444" s="1">
        <v>3</v>
      </c>
      <c r="D4444" s="1">
        <f>IF(OR(ISBLANK(値貼り付け用シート!J195),値貼り付け用シート!J195&gt;9990),NA(),値貼り付け用シート!J195)</f>
        <v>31</v>
      </c>
      <c r="E4444" s="1">
        <f t="shared" si="1727"/>
        <v>31</v>
      </c>
      <c r="F4444" s="1">
        <f t="shared" si="1736"/>
        <v>240</v>
      </c>
      <c r="G4444" s="1">
        <f t="shared" si="1737"/>
        <v>8</v>
      </c>
      <c r="H4444" s="1">
        <f t="shared" si="1738"/>
        <v>30</v>
      </c>
    </row>
    <row r="4445" spans="1:16" x14ac:dyDescent="0.55000000000000004">
      <c r="A4445" s="1">
        <f>値貼り付け用シート!F195</f>
        <v>10</v>
      </c>
      <c r="B4445" s="1">
        <f>値貼り付け用シート!G195</f>
        <v>2</v>
      </c>
      <c r="C4445" s="1">
        <v>4</v>
      </c>
      <c r="D4445" s="1">
        <f>IF(OR(ISBLANK(値貼り付け用シート!K195),値貼り付け用シート!K195&gt;9990),NA(),値貼り付け用シート!K195)</f>
        <v>32</v>
      </c>
      <c r="E4445" s="1">
        <f t="shared" si="1727"/>
        <v>32</v>
      </c>
      <c r="F4445" s="1">
        <f t="shared" si="1736"/>
        <v>243</v>
      </c>
      <c r="G4445" s="1">
        <f t="shared" si="1737"/>
        <v>8</v>
      </c>
      <c r="H4445" s="1">
        <f t="shared" si="1738"/>
        <v>30</v>
      </c>
    </row>
    <row r="4446" spans="1:16" x14ac:dyDescent="0.55000000000000004">
      <c r="A4446" s="1">
        <f>値貼り付け用シート!F195</f>
        <v>10</v>
      </c>
      <c r="B4446" s="1">
        <f>値貼り付け用シート!G195</f>
        <v>2</v>
      </c>
      <c r="C4446" s="1">
        <v>5</v>
      </c>
      <c r="D4446" s="1">
        <f>IF(OR(ISBLANK(値貼り付け用シート!L195),値貼り付け用シート!L195&gt;9990),NA(),値貼り付け用シート!L195)</f>
        <v>39</v>
      </c>
      <c r="E4446" s="1">
        <f t="shared" si="1727"/>
        <v>39</v>
      </c>
      <c r="F4446" s="1">
        <f t="shared" si="1736"/>
        <v>252</v>
      </c>
      <c r="G4446" s="1">
        <f t="shared" si="1737"/>
        <v>8</v>
      </c>
      <c r="H4446" s="1">
        <f t="shared" si="1738"/>
        <v>32</v>
      </c>
    </row>
    <row r="4447" spans="1:16" x14ac:dyDescent="0.55000000000000004">
      <c r="A4447" s="1">
        <f>値貼り付け用シート!F195</f>
        <v>10</v>
      </c>
      <c r="B4447" s="1">
        <f>値貼り付け用シート!G195</f>
        <v>2</v>
      </c>
      <c r="C4447" s="1">
        <v>6</v>
      </c>
      <c r="D4447" s="1">
        <f>IF(OR(ISBLANK(値貼り付け用シート!M195),値貼り付け用シート!M195&gt;9990),NA(),値貼り付け用シート!M195)</f>
        <v>40</v>
      </c>
      <c r="E4447" s="1">
        <f t="shared" si="1727"/>
        <v>40</v>
      </c>
      <c r="F4447" s="1">
        <f t="shared" si="1736"/>
        <v>261</v>
      </c>
      <c r="G4447" s="1">
        <f t="shared" si="1737"/>
        <v>8</v>
      </c>
      <c r="H4447" s="1">
        <f t="shared" si="1738"/>
        <v>33</v>
      </c>
    </row>
    <row r="4448" spans="1:16" x14ac:dyDescent="0.55000000000000004">
      <c r="A4448" s="1">
        <f>値貼り付け用シート!F195</f>
        <v>10</v>
      </c>
      <c r="B4448" s="1">
        <f>値貼り付け用シート!G195</f>
        <v>2</v>
      </c>
      <c r="C4448" s="1">
        <v>7</v>
      </c>
      <c r="D4448" s="1">
        <f>IF(OR(ISBLANK(値貼り付け用シート!N195),値貼り付け用シート!N195&gt;9990),NA(),値貼り付け用シート!N195)</f>
        <v>36</v>
      </c>
      <c r="E4448" s="1">
        <f t="shared" si="1727"/>
        <v>36</v>
      </c>
      <c r="F4448" s="1">
        <f t="shared" si="1736"/>
        <v>266</v>
      </c>
      <c r="G4448" s="1">
        <f t="shared" si="1737"/>
        <v>8</v>
      </c>
      <c r="H4448" s="1">
        <f t="shared" si="1738"/>
        <v>33</v>
      </c>
    </row>
    <row r="4449" spans="1:8" x14ac:dyDescent="0.55000000000000004">
      <c r="A4449" s="1">
        <f>値貼り付け用シート!F195</f>
        <v>10</v>
      </c>
      <c r="B4449" s="1">
        <f>値貼り付け用シート!G195</f>
        <v>2</v>
      </c>
      <c r="C4449" s="1">
        <v>8</v>
      </c>
      <c r="D4449" s="1">
        <f>IF(OR(ISBLANK(値貼り付け用シート!O195),値貼り付け用シート!O195&gt;9990),NA(),値貼り付け用シート!O195)</f>
        <v>35</v>
      </c>
      <c r="E4449" s="1">
        <f t="shared" si="1727"/>
        <v>35</v>
      </c>
      <c r="F4449" s="1">
        <f t="shared" si="1736"/>
        <v>271</v>
      </c>
      <c r="G4449" s="1">
        <f t="shared" si="1737"/>
        <v>8</v>
      </c>
      <c r="H4449" s="1">
        <f t="shared" si="1738"/>
        <v>34</v>
      </c>
    </row>
    <row r="4450" spans="1:8" x14ac:dyDescent="0.55000000000000004">
      <c r="A4450" s="1">
        <f>値貼り付け用シート!F195</f>
        <v>10</v>
      </c>
      <c r="B4450" s="1">
        <f>値貼り付け用シート!G195</f>
        <v>2</v>
      </c>
      <c r="C4450" s="1">
        <v>9</v>
      </c>
      <c r="D4450" s="1">
        <f>IF(OR(ISBLANK(値貼り付け用シート!P195),値貼り付け用シート!P195&gt;9990),NA(),値貼り付け用シート!P195)</f>
        <v>35</v>
      </c>
      <c r="E4450" s="1">
        <f t="shared" si="1727"/>
        <v>35</v>
      </c>
      <c r="F4450" s="1">
        <f t="shared" si="1736"/>
        <v>278</v>
      </c>
      <c r="G4450" s="1">
        <f t="shared" si="1737"/>
        <v>8</v>
      </c>
      <c r="H4450" s="1">
        <f t="shared" si="1738"/>
        <v>35</v>
      </c>
    </row>
    <row r="4451" spans="1:8" x14ac:dyDescent="0.55000000000000004">
      <c r="A4451" s="1">
        <f>値貼り付け用シート!F195</f>
        <v>10</v>
      </c>
      <c r="B4451" s="1">
        <f>値貼り付け用シート!G195</f>
        <v>2</v>
      </c>
      <c r="C4451" s="1">
        <v>10</v>
      </c>
      <c r="D4451" s="1">
        <f>IF(OR(ISBLANK(値貼り付け用シート!Q195),値貼り付け用シート!Q195&gt;9990),NA(),値貼り付け用シート!Q195)</f>
        <v>38</v>
      </c>
      <c r="E4451" s="1">
        <f t="shared" si="1727"/>
        <v>38</v>
      </c>
      <c r="F4451" s="1">
        <f t="shared" si="1736"/>
        <v>286</v>
      </c>
      <c r="G4451" s="1">
        <f t="shared" si="1737"/>
        <v>8</v>
      </c>
      <c r="H4451" s="1">
        <f t="shared" si="1738"/>
        <v>36</v>
      </c>
    </row>
    <row r="4452" spans="1:8" x14ac:dyDescent="0.55000000000000004">
      <c r="A4452" s="1">
        <f>値貼り付け用シート!F195</f>
        <v>10</v>
      </c>
      <c r="B4452" s="1">
        <f>値貼り付け用シート!G195</f>
        <v>2</v>
      </c>
      <c r="C4452" s="1">
        <v>11</v>
      </c>
      <c r="D4452" s="1">
        <f>IF(OR(ISBLANK(値貼り付け用シート!R195),値貼り付け用シート!R195&gt;9990),NA(),値貼り付け用シート!R195)</f>
        <v>40</v>
      </c>
      <c r="E4452" s="1">
        <f t="shared" si="1727"/>
        <v>40</v>
      </c>
      <c r="F4452" s="1">
        <f t="shared" si="1736"/>
        <v>295</v>
      </c>
      <c r="G4452" s="1">
        <f t="shared" si="1737"/>
        <v>8</v>
      </c>
      <c r="H4452" s="1">
        <f t="shared" si="1738"/>
        <v>37</v>
      </c>
    </row>
    <row r="4453" spans="1:8" x14ac:dyDescent="0.55000000000000004">
      <c r="A4453" s="1">
        <f>値貼り付け用シート!F195</f>
        <v>10</v>
      </c>
      <c r="B4453" s="1">
        <f>値貼り付け用シート!G195</f>
        <v>2</v>
      </c>
      <c r="C4453" s="1">
        <v>12</v>
      </c>
      <c r="D4453" s="1">
        <f>IF(OR(ISBLANK(値貼り付け用シート!S195),値貼り付け用シート!S195&gt;9990),NA(),値貼り付け用シート!S195)</f>
        <v>44</v>
      </c>
      <c r="E4453" s="1">
        <f t="shared" si="1727"/>
        <v>44</v>
      </c>
      <c r="F4453" s="1">
        <f t="shared" si="1736"/>
        <v>307</v>
      </c>
      <c r="G4453" s="1">
        <f t="shared" si="1737"/>
        <v>8</v>
      </c>
      <c r="H4453" s="1">
        <f t="shared" si="1738"/>
        <v>38</v>
      </c>
    </row>
    <row r="4454" spans="1:8" x14ac:dyDescent="0.55000000000000004">
      <c r="A4454" s="1">
        <f>値貼り付け用シート!F195</f>
        <v>10</v>
      </c>
      <c r="B4454" s="1">
        <f>値貼り付け用シート!G195</f>
        <v>2</v>
      </c>
      <c r="C4454" s="1">
        <v>13</v>
      </c>
      <c r="D4454" s="1">
        <f>IF(OR(ISBLANK(値貼り付け用シート!T195),値貼り付け用シート!T195&gt;9990),NA(),値貼り付け用シート!T195)</f>
        <v>44</v>
      </c>
      <c r="E4454" s="1">
        <f t="shared" si="1727"/>
        <v>44</v>
      </c>
      <c r="F4454" s="1">
        <f t="shared" si="1736"/>
        <v>312</v>
      </c>
      <c r="G4454" s="1">
        <f t="shared" si="1737"/>
        <v>8</v>
      </c>
      <c r="H4454" s="1">
        <f t="shared" si="1738"/>
        <v>39</v>
      </c>
    </row>
    <row r="4455" spans="1:8" x14ac:dyDescent="0.55000000000000004">
      <c r="A4455" s="1">
        <f>値貼り付け用シート!F195</f>
        <v>10</v>
      </c>
      <c r="B4455" s="1">
        <f>値貼り付け用シート!G195</f>
        <v>2</v>
      </c>
      <c r="C4455" s="1">
        <v>14</v>
      </c>
      <c r="D4455" s="1">
        <f>IF(OR(ISBLANK(値貼り付け用シート!U195),値貼り付け用シート!U195&gt;9990),NA(),値貼り付け用シート!U195)</f>
        <v>45</v>
      </c>
      <c r="E4455" s="1">
        <f t="shared" si="1727"/>
        <v>45</v>
      </c>
      <c r="F4455" s="1">
        <f t="shared" si="1736"/>
        <v>317</v>
      </c>
      <c r="G4455" s="1">
        <f t="shared" si="1737"/>
        <v>8</v>
      </c>
      <c r="H4455" s="1">
        <f t="shared" si="1738"/>
        <v>40</v>
      </c>
    </row>
    <row r="4456" spans="1:8" x14ac:dyDescent="0.55000000000000004">
      <c r="A4456" s="1">
        <f>値貼り付け用シート!F195</f>
        <v>10</v>
      </c>
      <c r="B4456" s="1">
        <f>値貼り付け用シート!G195</f>
        <v>2</v>
      </c>
      <c r="C4456" s="1">
        <v>15</v>
      </c>
      <c r="D4456" s="1">
        <f>IF(OR(ISBLANK(値貼り付け用シート!V195),値貼り付け用シート!V195&gt;9990),NA(),値貼り付け用シート!V195)</f>
        <v>44</v>
      </c>
      <c r="E4456" s="1">
        <f t="shared" si="1727"/>
        <v>44</v>
      </c>
      <c r="F4456" s="1">
        <f t="shared" si="1736"/>
        <v>325</v>
      </c>
      <c r="G4456" s="1">
        <f t="shared" si="1737"/>
        <v>8</v>
      </c>
      <c r="H4456" s="1">
        <f t="shared" si="1738"/>
        <v>41</v>
      </c>
    </row>
    <row r="4457" spans="1:8" x14ac:dyDescent="0.55000000000000004">
      <c r="A4457" s="1">
        <f>値貼り付け用シート!F195</f>
        <v>10</v>
      </c>
      <c r="B4457" s="1">
        <f>値貼り付け用シート!G195</f>
        <v>2</v>
      </c>
      <c r="C4457" s="1">
        <v>16</v>
      </c>
      <c r="D4457" s="1">
        <f>IF(OR(ISBLANK(値貼り付け用シート!W195),値貼り付け用シート!W195&gt;9990),NA(),値貼り付け用シート!W195)</f>
        <v>41</v>
      </c>
      <c r="E4457" s="1">
        <f t="shared" si="1727"/>
        <v>41</v>
      </c>
      <c r="F4457" s="1">
        <f t="shared" si="1736"/>
        <v>331</v>
      </c>
      <c r="G4457" s="1">
        <f t="shared" si="1737"/>
        <v>8</v>
      </c>
      <c r="H4457" s="1">
        <f t="shared" si="1738"/>
        <v>41</v>
      </c>
    </row>
    <row r="4458" spans="1:8" x14ac:dyDescent="0.55000000000000004">
      <c r="A4458" s="1">
        <f>値貼り付け用シート!F195</f>
        <v>10</v>
      </c>
      <c r="B4458" s="1">
        <f>値貼り付け用シート!G195</f>
        <v>2</v>
      </c>
      <c r="C4458" s="1">
        <v>17</v>
      </c>
      <c r="D4458" s="1">
        <f>IF(OR(ISBLANK(値貼り付け用シート!X195),値貼り付け用シート!X195&gt;9990),NA(),値貼り付け用シート!X195)</f>
        <v>40</v>
      </c>
      <c r="E4458" s="1">
        <f t="shared" si="1727"/>
        <v>40</v>
      </c>
      <c r="F4458" s="1">
        <f t="shared" si="1736"/>
        <v>336</v>
      </c>
      <c r="G4458" s="1">
        <f t="shared" si="1737"/>
        <v>8</v>
      </c>
      <c r="H4458" s="1">
        <f t="shared" si="1738"/>
        <v>42</v>
      </c>
    </row>
    <row r="4459" spans="1:8" x14ac:dyDescent="0.55000000000000004">
      <c r="A4459" s="1">
        <f>値貼り付け用シート!F195</f>
        <v>10</v>
      </c>
      <c r="B4459" s="1">
        <f>値貼り付け用シート!G195</f>
        <v>2</v>
      </c>
      <c r="C4459" s="1">
        <v>18</v>
      </c>
      <c r="D4459" s="1">
        <f>IF(OR(ISBLANK(値貼り付け用シート!Y195),値貼り付け用シート!Y195&gt;9990),NA(),値貼り付け用シート!Y195)</f>
        <v>38</v>
      </c>
      <c r="E4459" s="1">
        <f t="shared" si="1727"/>
        <v>38</v>
      </c>
      <c r="F4459" s="1">
        <f t="shared" si="1736"/>
        <v>336</v>
      </c>
      <c r="G4459" s="1">
        <f t="shared" si="1737"/>
        <v>8</v>
      </c>
      <c r="H4459" s="1">
        <f t="shared" si="1738"/>
        <v>42</v>
      </c>
    </row>
    <row r="4460" spans="1:8" x14ac:dyDescent="0.55000000000000004">
      <c r="A4460" s="1">
        <f>値貼り付け用シート!F195</f>
        <v>10</v>
      </c>
      <c r="B4460" s="1">
        <f>値貼り付け用シート!G195</f>
        <v>2</v>
      </c>
      <c r="C4460" s="1">
        <v>19</v>
      </c>
      <c r="D4460" s="1">
        <f>IF(OR(ISBLANK(値貼り付け用シート!Z195),値貼り付け用シート!Z195&gt;9990),NA(),値貼り付け用シート!Z195)</f>
        <v>36</v>
      </c>
      <c r="E4460" s="1">
        <f t="shared" si="1727"/>
        <v>36</v>
      </c>
      <c r="F4460" s="1">
        <f t="shared" si="1736"/>
        <v>332</v>
      </c>
      <c r="G4460" s="1">
        <f t="shared" si="1737"/>
        <v>8</v>
      </c>
      <c r="H4460" s="1">
        <f t="shared" si="1738"/>
        <v>42</v>
      </c>
    </row>
    <row r="4461" spans="1:8" x14ac:dyDescent="0.55000000000000004">
      <c r="A4461" s="1">
        <f>値貼り付け用シート!F195</f>
        <v>10</v>
      </c>
      <c r="B4461" s="1">
        <f>値貼り付け用シート!G195</f>
        <v>2</v>
      </c>
      <c r="C4461" s="1">
        <v>20</v>
      </c>
      <c r="D4461" s="1">
        <f>IF(OR(ISBLANK(値貼り付け用シート!AA195),値貼り付け用シート!AA195&gt;9990),NA(),値貼り付け用シート!AA195)</f>
        <v>33</v>
      </c>
      <c r="E4461" s="1">
        <f t="shared" si="1727"/>
        <v>33</v>
      </c>
      <c r="F4461" s="1">
        <f t="shared" si="1736"/>
        <v>321</v>
      </c>
      <c r="G4461" s="1">
        <f t="shared" si="1737"/>
        <v>8</v>
      </c>
      <c r="H4461" s="1">
        <f t="shared" si="1738"/>
        <v>40</v>
      </c>
    </row>
    <row r="4462" spans="1:8" x14ac:dyDescent="0.55000000000000004">
      <c r="A4462" s="1">
        <f>値貼り付け用シート!F195</f>
        <v>10</v>
      </c>
      <c r="B4462" s="1">
        <f>値貼り付け用シート!G195</f>
        <v>2</v>
      </c>
      <c r="C4462" s="1">
        <v>21</v>
      </c>
      <c r="D4462" s="1">
        <f>IF(OR(ISBLANK(値貼り付け用シート!AB195),値貼り付け用シート!AB195&gt;9990),NA(),値貼り付け用シート!AB195)</f>
        <v>31</v>
      </c>
      <c r="E4462" s="1">
        <f t="shared" si="1727"/>
        <v>31</v>
      </c>
      <c r="F4462" s="1">
        <f t="shared" si="1736"/>
        <v>308</v>
      </c>
      <c r="G4462" s="1">
        <f t="shared" si="1737"/>
        <v>8</v>
      </c>
      <c r="H4462" s="1">
        <f t="shared" si="1738"/>
        <v>39</v>
      </c>
    </row>
    <row r="4463" spans="1:8" x14ac:dyDescent="0.55000000000000004">
      <c r="A4463" s="1">
        <f>値貼り付け用シート!F195</f>
        <v>10</v>
      </c>
      <c r="B4463" s="1">
        <f>値貼り付け用シート!G195</f>
        <v>2</v>
      </c>
      <c r="C4463" s="1">
        <v>22</v>
      </c>
      <c r="D4463" s="1">
        <f>IF(OR(ISBLANK(値貼り付け用シート!AC195),値貼り付け用シート!AC195&gt;9990),NA(),値貼り付け用シート!AC195)</f>
        <v>28</v>
      </c>
      <c r="E4463" s="1">
        <f t="shared" si="1727"/>
        <v>28</v>
      </c>
      <c r="F4463" s="1">
        <f t="shared" si="1736"/>
        <v>291</v>
      </c>
      <c r="G4463" s="1">
        <f t="shared" si="1737"/>
        <v>8</v>
      </c>
      <c r="H4463" s="1">
        <f t="shared" si="1738"/>
        <v>36</v>
      </c>
    </row>
    <row r="4464" spans="1:8" x14ac:dyDescent="0.55000000000000004">
      <c r="A4464" s="1">
        <f>値貼り付け用シート!F195</f>
        <v>10</v>
      </c>
      <c r="B4464" s="1">
        <f>値貼り付け用シート!G195</f>
        <v>2</v>
      </c>
      <c r="C4464" s="1">
        <v>23</v>
      </c>
      <c r="D4464" s="1">
        <f>IF(OR(ISBLANK(値貼り付け用シート!AD195),値貼り付け用シート!AD195&gt;9990),NA(),値貼り付け用シート!AD195)</f>
        <v>28</v>
      </c>
      <c r="E4464" s="1">
        <f t="shared" si="1727"/>
        <v>28</v>
      </c>
      <c r="F4464" s="1">
        <f t="shared" si="1736"/>
        <v>275</v>
      </c>
      <c r="G4464" s="1">
        <f t="shared" si="1737"/>
        <v>8</v>
      </c>
      <c r="H4464" s="1">
        <f t="shared" si="1738"/>
        <v>34</v>
      </c>
    </row>
    <row r="4465" spans="1:16" x14ac:dyDescent="0.55000000000000004">
      <c r="A4465" s="1">
        <f>値貼り付け用シート!F195</f>
        <v>10</v>
      </c>
      <c r="B4465" s="1">
        <f>値貼り付け用シート!G195</f>
        <v>2</v>
      </c>
      <c r="C4465" s="1">
        <v>24</v>
      </c>
      <c r="D4465" s="1">
        <f>IF(OR(ISBLANK(値貼り付け用シート!AE195),値貼り付け用シート!AE195&gt;9990),NA(),値貼り付け用シート!AE195)</f>
        <v>31</v>
      </c>
      <c r="E4465" s="1">
        <f t="shared" si="1727"/>
        <v>31</v>
      </c>
      <c r="F4465" s="1">
        <f t="shared" si="1736"/>
        <v>265</v>
      </c>
      <c r="G4465" s="1">
        <f t="shared" si="1737"/>
        <v>8</v>
      </c>
      <c r="H4465" s="1">
        <f t="shared" si="1738"/>
        <v>33</v>
      </c>
    </row>
    <row r="4466" spans="1:16" x14ac:dyDescent="0.55000000000000004">
      <c r="A4466" s="1">
        <f>値貼り付け用シート!F196</f>
        <v>10</v>
      </c>
      <c r="B4466" s="1">
        <f>値貼り付け用シート!G196</f>
        <v>3</v>
      </c>
      <c r="C4466" s="1">
        <v>1</v>
      </c>
      <c r="D4466" s="1" t="e">
        <f>IF(OR(ISBLANK(値貼り付け用シート!H196),値貼り付け用シート!H196&gt;9990),NA(),値貼り付け用シート!H196)</f>
        <v>#N/A</v>
      </c>
      <c r="E4466" s="1">
        <f t="shared" si="1727"/>
        <v>0</v>
      </c>
      <c r="F4466" s="1">
        <f t="shared" si="1736"/>
        <v>225</v>
      </c>
      <c r="G4466" s="1">
        <f t="shared" si="1737"/>
        <v>7</v>
      </c>
      <c r="H4466" s="1">
        <f t="shared" si="1738"/>
        <v>32</v>
      </c>
      <c r="I4466" s="1">
        <f t="shared" ref="I4466" si="1739">COUNT(D4466:D4489)</f>
        <v>23</v>
      </c>
      <c r="J4466" s="1">
        <f t="shared" ref="J4466" si="1740">COUNT(H4466:H4489)</f>
        <v>24</v>
      </c>
      <c r="K4466" s="1">
        <f t="shared" ref="K4466" si="1741">IF(AND(I4466&gt;=20,J4466&gt;=20),0,1)</f>
        <v>0</v>
      </c>
      <c r="L4466" s="1">
        <f t="shared" ref="L4466" si="1742">IF(K4466=0,MAX(H4466:H4489),NA())</f>
        <v>48</v>
      </c>
      <c r="M4466" s="1">
        <f t="shared" ref="M4466" si="1743">IF(K4466=0,IF(L4466&lt;=70,1,0),NA())</f>
        <v>1</v>
      </c>
      <c r="N4466" s="1">
        <f t="shared" ref="N4466" si="1744">IF(COUNTIF(D4466:D4489,NA())=24,NA(),MAX(E4466:E4489))</f>
        <v>52</v>
      </c>
      <c r="O4466" s="1">
        <f t="shared" ref="O4466" si="1745">IF(COUNTIF(D4471:D4485,NA())=15,NA(),MAX(E4471:E4485))</f>
        <v>52</v>
      </c>
      <c r="P4466" s="1">
        <f t="shared" ref="P4466" si="1746">COUNTIF(D4466:D4489,"&gt;=120")</f>
        <v>0</v>
      </c>
    </row>
    <row r="4467" spans="1:16" x14ac:dyDescent="0.55000000000000004">
      <c r="A4467" s="1">
        <f>値貼り付け用シート!F196</f>
        <v>10</v>
      </c>
      <c r="B4467" s="1">
        <f>値貼り付け用シート!G196</f>
        <v>3</v>
      </c>
      <c r="C4467" s="1">
        <v>2</v>
      </c>
      <c r="D4467" s="1">
        <f>IF(OR(ISBLANK(値貼り付け用シート!I196),値貼り付け用シート!I196&gt;9990),NA(),値貼り付け用シート!I196)</f>
        <v>31</v>
      </c>
      <c r="E4467" s="1">
        <f t="shared" si="1727"/>
        <v>31</v>
      </c>
      <c r="F4467" s="1">
        <f t="shared" si="1736"/>
        <v>218</v>
      </c>
      <c r="G4467" s="1">
        <f t="shared" si="1737"/>
        <v>7</v>
      </c>
      <c r="H4467" s="1">
        <f t="shared" si="1738"/>
        <v>31</v>
      </c>
    </row>
    <row r="4468" spans="1:16" x14ac:dyDescent="0.55000000000000004">
      <c r="A4468" s="1">
        <f>値貼り付け用シート!F196</f>
        <v>10</v>
      </c>
      <c r="B4468" s="1">
        <f>値貼り付け用シート!G196</f>
        <v>3</v>
      </c>
      <c r="C4468" s="1">
        <v>3</v>
      </c>
      <c r="D4468" s="1">
        <f>IF(OR(ISBLANK(値貼り付け用シート!J196),値貼り付け用シート!J196&gt;9990),NA(),値貼り付け用シート!J196)</f>
        <v>29</v>
      </c>
      <c r="E4468" s="1">
        <f t="shared" si="1727"/>
        <v>29</v>
      </c>
      <c r="F4468" s="1">
        <f t="shared" si="1736"/>
        <v>211</v>
      </c>
      <c r="G4468" s="1">
        <f t="shared" si="1737"/>
        <v>7</v>
      </c>
      <c r="H4468" s="1">
        <f t="shared" si="1738"/>
        <v>30</v>
      </c>
    </row>
    <row r="4469" spans="1:16" x14ac:dyDescent="0.55000000000000004">
      <c r="A4469" s="1">
        <f>値貼り付け用シート!F196</f>
        <v>10</v>
      </c>
      <c r="B4469" s="1">
        <f>値貼り付け用シート!G196</f>
        <v>3</v>
      </c>
      <c r="C4469" s="1">
        <v>4</v>
      </c>
      <c r="D4469" s="1">
        <f>IF(OR(ISBLANK(値貼り付け用シート!K196),値貼り付け用シート!K196&gt;9990),NA(),値貼り付け用シート!K196)</f>
        <v>25</v>
      </c>
      <c r="E4469" s="1">
        <f t="shared" si="1727"/>
        <v>25</v>
      </c>
      <c r="F4469" s="1">
        <f t="shared" si="1736"/>
        <v>203</v>
      </c>
      <c r="G4469" s="1">
        <f t="shared" si="1737"/>
        <v>7</v>
      </c>
      <c r="H4469" s="1">
        <f t="shared" si="1738"/>
        <v>29</v>
      </c>
    </row>
    <row r="4470" spans="1:16" x14ac:dyDescent="0.55000000000000004">
      <c r="A4470" s="1">
        <f>値貼り付け用シート!F196</f>
        <v>10</v>
      </c>
      <c r="B4470" s="1">
        <f>値貼り付け用シート!G196</f>
        <v>3</v>
      </c>
      <c r="C4470" s="1">
        <v>5</v>
      </c>
      <c r="D4470" s="1">
        <f>IF(OR(ISBLANK(値貼り付け用シート!L196),値貼り付け用シート!L196&gt;9990),NA(),値貼り付け用シート!L196)</f>
        <v>21</v>
      </c>
      <c r="E4470" s="1">
        <f t="shared" si="1727"/>
        <v>21</v>
      </c>
      <c r="F4470" s="1">
        <f t="shared" si="1736"/>
        <v>193</v>
      </c>
      <c r="G4470" s="1">
        <f t="shared" si="1737"/>
        <v>7</v>
      </c>
      <c r="H4470" s="1">
        <f t="shared" si="1738"/>
        <v>28</v>
      </c>
    </row>
    <row r="4471" spans="1:16" x14ac:dyDescent="0.55000000000000004">
      <c r="A4471" s="1">
        <f>値貼り付け用シート!F196</f>
        <v>10</v>
      </c>
      <c r="B4471" s="1">
        <f>値貼り付け用シート!G196</f>
        <v>3</v>
      </c>
      <c r="C4471" s="1">
        <v>6</v>
      </c>
      <c r="D4471" s="1">
        <f>IF(OR(ISBLANK(値貼り付け用シート!M196),値貼り付け用シート!M196&gt;9990),NA(),値貼り付け用シート!M196)</f>
        <v>21</v>
      </c>
      <c r="E4471" s="1">
        <f t="shared" si="1727"/>
        <v>21</v>
      </c>
      <c r="F4471" s="1">
        <f t="shared" si="1736"/>
        <v>186</v>
      </c>
      <c r="G4471" s="1">
        <f t="shared" si="1737"/>
        <v>7</v>
      </c>
      <c r="H4471" s="1">
        <f t="shared" si="1738"/>
        <v>27</v>
      </c>
    </row>
    <row r="4472" spans="1:16" x14ac:dyDescent="0.55000000000000004">
      <c r="A4472" s="1">
        <f>値貼り付け用シート!F196</f>
        <v>10</v>
      </c>
      <c r="B4472" s="1">
        <f>値貼り付け用シート!G196</f>
        <v>3</v>
      </c>
      <c r="C4472" s="1">
        <v>7</v>
      </c>
      <c r="D4472" s="1">
        <f>IF(OR(ISBLANK(値貼り付け用シート!N196),値貼り付け用シート!N196&gt;9990),NA(),値貼り付け用シート!N196)</f>
        <v>23</v>
      </c>
      <c r="E4472" s="1">
        <f t="shared" si="1727"/>
        <v>23</v>
      </c>
      <c r="F4472" s="1">
        <f t="shared" si="1736"/>
        <v>181</v>
      </c>
      <c r="G4472" s="1">
        <f t="shared" si="1737"/>
        <v>7</v>
      </c>
      <c r="H4472" s="1">
        <f t="shared" si="1738"/>
        <v>26</v>
      </c>
    </row>
    <row r="4473" spans="1:16" x14ac:dyDescent="0.55000000000000004">
      <c r="A4473" s="1">
        <f>値貼り付け用シート!F196</f>
        <v>10</v>
      </c>
      <c r="B4473" s="1">
        <f>値貼り付け用シート!G196</f>
        <v>3</v>
      </c>
      <c r="C4473" s="1">
        <v>8</v>
      </c>
      <c r="D4473" s="1">
        <f>IF(OR(ISBLANK(値貼り付け用シート!O196),値貼り付け用シート!O196&gt;9990),NA(),値貼り付け用シート!O196)</f>
        <v>28</v>
      </c>
      <c r="E4473" s="1">
        <f t="shared" si="1727"/>
        <v>28</v>
      </c>
      <c r="F4473" s="1">
        <f t="shared" si="1736"/>
        <v>178</v>
      </c>
      <c r="G4473" s="1">
        <f t="shared" si="1737"/>
        <v>7</v>
      </c>
      <c r="H4473" s="1">
        <f t="shared" si="1738"/>
        <v>25</v>
      </c>
    </row>
    <row r="4474" spans="1:16" x14ac:dyDescent="0.55000000000000004">
      <c r="A4474" s="1">
        <f>値貼り付け用シート!F196</f>
        <v>10</v>
      </c>
      <c r="B4474" s="1">
        <f>値貼り付け用シート!G196</f>
        <v>3</v>
      </c>
      <c r="C4474" s="1">
        <v>9</v>
      </c>
      <c r="D4474" s="1">
        <f>IF(OR(ISBLANK(値貼り付け用シート!P196),値貼り付け用シート!P196&gt;9990),NA(),値貼り付け用シート!P196)</f>
        <v>23</v>
      </c>
      <c r="E4474" s="1">
        <f t="shared" si="1727"/>
        <v>23</v>
      </c>
      <c r="F4474" s="1">
        <f t="shared" si="1736"/>
        <v>201</v>
      </c>
      <c r="G4474" s="1">
        <f t="shared" si="1737"/>
        <v>8</v>
      </c>
      <c r="H4474" s="1">
        <f t="shared" si="1738"/>
        <v>25</v>
      </c>
    </row>
    <row r="4475" spans="1:16" x14ac:dyDescent="0.55000000000000004">
      <c r="A4475" s="1">
        <f>値貼り付け用シート!F196</f>
        <v>10</v>
      </c>
      <c r="B4475" s="1">
        <f>値貼り付け用シート!G196</f>
        <v>3</v>
      </c>
      <c r="C4475" s="1">
        <v>10</v>
      </c>
      <c r="D4475" s="1">
        <f>IF(OR(ISBLANK(値貼り付け用シート!Q196),値貼り付け用シート!Q196&gt;9990),NA(),値貼り付け用シート!Q196)</f>
        <v>29</v>
      </c>
      <c r="E4475" s="1">
        <f t="shared" si="1727"/>
        <v>29</v>
      </c>
      <c r="F4475" s="1">
        <f t="shared" si="1736"/>
        <v>199</v>
      </c>
      <c r="G4475" s="1">
        <f t="shared" si="1737"/>
        <v>8</v>
      </c>
      <c r="H4475" s="1">
        <f t="shared" si="1738"/>
        <v>25</v>
      </c>
    </row>
    <row r="4476" spans="1:16" x14ac:dyDescent="0.55000000000000004">
      <c r="A4476" s="1">
        <f>値貼り付け用シート!F196</f>
        <v>10</v>
      </c>
      <c r="B4476" s="1">
        <f>値貼り付け用シート!G196</f>
        <v>3</v>
      </c>
      <c r="C4476" s="1">
        <v>11</v>
      </c>
      <c r="D4476" s="1">
        <f>IF(OR(ISBLANK(値貼り付け用シート!R196),値貼り付け用シート!R196&gt;9990),NA(),値貼り付け用シート!R196)</f>
        <v>40</v>
      </c>
      <c r="E4476" s="1">
        <f t="shared" si="1727"/>
        <v>40</v>
      </c>
      <c r="F4476" s="1">
        <f t="shared" si="1736"/>
        <v>210</v>
      </c>
      <c r="G4476" s="1">
        <f t="shared" si="1737"/>
        <v>8</v>
      </c>
      <c r="H4476" s="1">
        <f t="shared" si="1738"/>
        <v>26</v>
      </c>
    </row>
    <row r="4477" spans="1:16" x14ac:dyDescent="0.55000000000000004">
      <c r="A4477" s="1">
        <f>値貼り付け用シート!F196</f>
        <v>10</v>
      </c>
      <c r="B4477" s="1">
        <f>値貼り付け用シート!G196</f>
        <v>3</v>
      </c>
      <c r="C4477" s="1">
        <v>12</v>
      </c>
      <c r="D4477" s="1">
        <f>IF(OR(ISBLANK(値貼り付け用シート!S196),値貼り付け用シート!S196&gt;9990),NA(),値貼り付け用シート!S196)</f>
        <v>46</v>
      </c>
      <c r="E4477" s="1">
        <f t="shared" si="1727"/>
        <v>46</v>
      </c>
      <c r="F4477" s="1">
        <f t="shared" si="1736"/>
        <v>231</v>
      </c>
      <c r="G4477" s="1">
        <f t="shared" si="1737"/>
        <v>8</v>
      </c>
      <c r="H4477" s="1">
        <f t="shared" si="1738"/>
        <v>29</v>
      </c>
    </row>
    <row r="4478" spans="1:16" x14ac:dyDescent="0.55000000000000004">
      <c r="A4478" s="1">
        <f>値貼り付け用シート!F196</f>
        <v>10</v>
      </c>
      <c r="B4478" s="1">
        <f>値貼り付け用シート!G196</f>
        <v>3</v>
      </c>
      <c r="C4478" s="1">
        <v>13</v>
      </c>
      <c r="D4478" s="1">
        <f>IF(OR(ISBLANK(値貼り付け用シート!T196),値貼り付け用シート!T196&gt;9990),NA(),値貼り付け用シート!T196)</f>
        <v>50</v>
      </c>
      <c r="E4478" s="1">
        <f t="shared" si="1727"/>
        <v>50</v>
      </c>
      <c r="F4478" s="1">
        <f t="shared" si="1736"/>
        <v>260</v>
      </c>
      <c r="G4478" s="1">
        <f t="shared" si="1737"/>
        <v>8</v>
      </c>
      <c r="H4478" s="1">
        <f t="shared" si="1738"/>
        <v>33</v>
      </c>
    </row>
    <row r="4479" spans="1:16" x14ac:dyDescent="0.55000000000000004">
      <c r="A4479" s="1">
        <f>値貼り付け用シート!F196</f>
        <v>10</v>
      </c>
      <c r="B4479" s="1">
        <f>値貼り付け用シート!G196</f>
        <v>3</v>
      </c>
      <c r="C4479" s="1">
        <v>14</v>
      </c>
      <c r="D4479" s="1">
        <f>IF(OR(ISBLANK(値貼り付け用シート!U196),値貼り付け用シート!U196&gt;9990),NA(),値貼り付け用シート!U196)</f>
        <v>52</v>
      </c>
      <c r="E4479" s="1">
        <f t="shared" si="1727"/>
        <v>52</v>
      </c>
      <c r="F4479" s="1">
        <f t="shared" si="1736"/>
        <v>291</v>
      </c>
      <c r="G4479" s="1">
        <f t="shared" si="1737"/>
        <v>8</v>
      </c>
      <c r="H4479" s="1">
        <f t="shared" si="1738"/>
        <v>36</v>
      </c>
    </row>
    <row r="4480" spans="1:16" x14ac:dyDescent="0.55000000000000004">
      <c r="A4480" s="1">
        <f>値貼り付け用シート!F196</f>
        <v>10</v>
      </c>
      <c r="B4480" s="1">
        <f>値貼り付け用シート!G196</f>
        <v>3</v>
      </c>
      <c r="C4480" s="1">
        <v>15</v>
      </c>
      <c r="D4480" s="1">
        <f>IF(OR(ISBLANK(値貼り付け用シート!V196),値貼り付け用シート!V196&gt;9990),NA(),値貼り付け用シート!V196)</f>
        <v>48</v>
      </c>
      <c r="E4480" s="1">
        <f t="shared" si="1727"/>
        <v>48</v>
      </c>
      <c r="F4480" s="1">
        <f t="shared" si="1736"/>
        <v>316</v>
      </c>
      <c r="G4480" s="1">
        <f t="shared" si="1737"/>
        <v>8</v>
      </c>
      <c r="H4480" s="1">
        <f t="shared" si="1738"/>
        <v>40</v>
      </c>
    </row>
    <row r="4481" spans="1:16" x14ac:dyDescent="0.55000000000000004">
      <c r="A4481" s="1">
        <f>値貼り付け用シート!F196</f>
        <v>10</v>
      </c>
      <c r="B4481" s="1">
        <f>値貼り付け用シート!G196</f>
        <v>3</v>
      </c>
      <c r="C4481" s="1">
        <v>16</v>
      </c>
      <c r="D4481" s="1">
        <f>IF(OR(ISBLANK(値貼り付け用シート!W196),値貼り付け用シート!W196&gt;9990),NA(),値貼り付け用シート!W196)</f>
        <v>48</v>
      </c>
      <c r="E4481" s="1">
        <f t="shared" si="1727"/>
        <v>48</v>
      </c>
      <c r="F4481" s="1">
        <f t="shared" si="1736"/>
        <v>336</v>
      </c>
      <c r="G4481" s="1">
        <f t="shared" si="1737"/>
        <v>8</v>
      </c>
      <c r="H4481" s="1">
        <f t="shared" si="1738"/>
        <v>42</v>
      </c>
    </row>
    <row r="4482" spans="1:16" x14ac:dyDescent="0.55000000000000004">
      <c r="A4482" s="1">
        <f>値貼り付け用シート!F196</f>
        <v>10</v>
      </c>
      <c r="B4482" s="1">
        <f>値貼り付け用シート!G196</f>
        <v>3</v>
      </c>
      <c r="C4482" s="1">
        <v>17</v>
      </c>
      <c r="D4482" s="1">
        <f>IF(OR(ISBLANK(値貼り付け用シート!X196),値貼り付け用シート!X196&gt;9990),NA(),値貼り付け用シート!X196)</f>
        <v>46</v>
      </c>
      <c r="E4482" s="1">
        <f t="shared" si="1727"/>
        <v>46</v>
      </c>
      <c r="F4482" s="1">
        <f t="shared" si="1736"/>
        <v>359</v>
      </c>
      <c r="G4482" s="1">
        <f t="shared" si="1737"/>
        <v>8</v>
      </c>
      <c r="H4482" s="1">
        <f t="shared" si="1738"/>
        <v>45</v>
      </c>
    </row>
    <row r="4483" spans="1:16" x14ac:dyDescent="0.55000000000000004">
      <c r="A4483" s="1">
        <f>値貼り付け用シート!F196</f>
        <v>10</v>
      </c>
      <c r="B4483" s="1">
        <f>値貼り付け用シート!G196</f>
        <v>3</v>
      </c>
      <c r="C4483" s="1">
        <v>18</v>
      </c>
      <c r="D4483" s="1">
        <f>IF(OR(ISBLANK(値貼り付け用シート!Y196),値貼り付け用シート!Y196&gt;9990),NA(),値貼り付け用シート!Y196)</f>
        <v>47</v>
      </c>
      <c r="E4483" s="1">
        <f t="shared" ref="E4483:E4546" si="1747">IF(ISERROR(D4483),0,D4483)</f>
        <v>47</v>
      </c>
      <c r="F4483" s="1">
        <f t="shared" si="1736"/>
        <v>377</v>
      </c>
      <c r="G4483" s="1">
        <f t="shared" si="1737"/>
        <v>8</v>
      </c>
      <c r="H4483" s="1">
        <f t="shared" si="1738"/>
        <v>47</v>
      </c>
    </row>
    <row r="4484" spans="1:16" x14ac:dyDescent="0.55000000000000004">
      <c r="A4484" s="1">
        <f>値貼り付け用シート!F196</f>
        <v>10</v>
      </c>
      <c r="B4484" s="1">
        <f>値貼り付け用シート!G196</f>
        <v>3</v>
      </c>
      <c r="C4484" s="1">
        <v>19</v>
      </c>
      <c r="D4484" s="1">
        <f>IF(OR(ISBLANK(値貼り付け用シート!Z196),値貼り付け用シート!Z196&gt;9990),NA(),値貼り付け用シート!Z196)</f>
        <v>43</v>
      </c>
      <c r="E4484" s="1">
        <f t="shared" si="1747"/>
        <v>43</v>
      </c>
      <c r="F4484" s="1">
        <f t="shared" si="1736"/>
        <v>380</v>
      </c>
      <c r="G4484" s="1">
        <f t="shared" si="1737"/>
        <v>8</v>
      </c>
      <c r="H4484" s="1">
        <f t="shared" si="1738"/>
        <v>48</v>
      </c>
    </row>
    <row r="4485" spans="1:16" x14ac:dyDescent="0.55000000000000004">
      <c r="A4485" s="1">
        <f>値貼り付け用シート!F196</f>
        <v>10</v>
      </c>
      <c r="B4485" s="1">
        <f>値貼り付け用シート!G196</f>
        <v>3</v>
      </c>
      <c r="C4485" s="1">
        <v>20</v>
      </c>
      <c r="D4485" s="1">
        <f>IF(OR(ISBLANK(値貼り付け用シート!AA196),値貼り付け用シート!AA196&gt;9990),NA(),値貼り付け用シート!AA196)</f>
        <v>34</v>
      </c>
      <c r="E4485" s="1">
        <f t="shared" si="1747"/>
        <v>34</v>
      </c>
      <c r="F4485" s="1">
        <f t="shared" si="1736"/>
        <v>368</v>
      </c>
      <c r="G4485" s="1">
        <f t="shared" si="1737"/>
        <v>8</v>
      </c>
      <c r="H4485" s="1">
        <f t="shared" si="1738"/>
        <v>46</v>
      </c>
    </row>
    <row r="4486" spans="1:16" x14ac:dyDescent="0.55000000000000004">
      <c r="A4486" s="1">
        <f>値貼り付け用シート!F196</f>
        <v>10</v>
      </c>
      <c r="B4486" s="1">
        <f>値貼り付け用シート!G196</f>
        <v>3</v>
      </c>
      <c r="C4486" s="1">
        <v>21</v>
      </c>
      <c r="D4486" s="1">
        <f>IF(OR(ISBLANK(値貼り付け用シート!AB196),値貼り付け用シート!AB196&gt;9990),NA(),値貼り付け用シート!AB196)</f>
        <v>38</v>
      </c>
      <c r="E4486" s="1">
        <f t="shared" si="1747"/>
        <v>38</v>
      </c>
      <c r="F4486" s="1">
        <f t="shared" si="1736"/>
        <v>356</v>
      </c>
      <c r="G4486" s="1">
        <f t="shared" si="1737"/>
        <v>8</v>
      </c>
      <c r="H4486" s="1">
        <f t="shared" si="1738"/>
        <v>45</v>
      </c>
    </row>
    <row r="4487" spans="1:16" x14ac:dyDescent="0.55000000000000004">
      <c r="A4487" s="1">
        <f>値貼り付け用シート!F196</f>
        <v>10</v>
      </c>
      <c r="B4487" s="1">
        <f>値貼り付け用シート!G196</f>
        <v>3</v>
      </c>
      <c r="C4487" s="1">
        <v>22</v>
      </c>
      <c r="D4487" s="1">
        <f>IF(OR(ISBLANK(値貼り付け用シート!AC196),値貼り付け用シート!AC196&gt;9990),NA(),値貼り付け用シート!AC196)</f>
        <v>37</v>
      </c>
      <c r="E4487" s="1">
        <f t="shared" si="1747"/>
        <v>37</v>
      </c>
      <c r="F4487" s="1">
        <f t="shared" si="1736"/>
        <v>341</v>
      </c>
      <c r="G4487" s="1">
        <f t="shared" si="1737"/>
        <v>8</v>
      </c>
      <c r="H4487" s="1">
        <f t="shared" si="1738"/>
        <v>43</v>
      </c>
    </row>
    <row r="4488" spans="1:16" x14ac:dyDescent="0.55000000000000004">
      <c r="A4488" s="1">
        <f>値貼り付け用シート!F196</f>
        <v>10</v>
      </c>
      <c r="B4488" s="1">
        <f>値貼り付け用シート!G196</f>
        <v>3</v>
      </c>
      <c r="C4488" s="1">
        <v>23</v>
      </c>
      <c r="D4488" s="1">
        <f>IF(OR(ISBLANK(値貼り付け用シート!AD196),値貼り付け用シート!AD196&gt;9990),NA(),値貼り付け用シート!AD196)</f>
        <v>40</v>
      </c>
      <c r="E4488" s="1">
        <f t="shared" si="1747"/>
        <v>40</v>
      </c>
      <c r="F4488" s="1">
        <f t="shared" si="1736"/>
        <v>333</v>
      </c>
      <c r="G4488" s="1">
        <f t="shared" si="1737"/>
        <v>8</v>
      </c>
      <c r="H4488" s="1">
        <f t="shared" si="1738"/>
        <v>42</v>
      </c>
    </row>
    <row r="4489" spans="1:16" x14ac:dyDescent="0.55000000000000004">
      <c r="A4489" s="1">
        <f>値貼り付け用シート!F196</f>
        <v>10</v>
      </c>
      <c r="B4489" s="1">
        <f>値貼り付け用シート!G196</f>
        <v>3</v>
      </c>
      <c r="C4489" s="1">
        <v>24</v>
      </c>
      <c r="D4489" s="1">
        <f>IF(OR(ISBLANK(値貼り付け用シート!AE196),値貼り付け用シート!AE196&gt;9990),NA(),値貼り付け用シート!AE196)</f>
        <v>36</v>
      </c>
      <c r="E4489" s="1">
        <f t="shared" si="1747"/>
        <v>36</v>
      </c>
      <c r="F4489" s="1">
        <f t="shared" si="1736"/>
        <v>321</v>
      </c>
      <c r="G4489" s="1">
        <f t="shared" si="1737"/>
        <v>8</v>
      </c>
      <c r="H4489" s="1">
        <f t="shared" si="1738"/>
        <v>40</v>
      </c>
    </row>
    <row r="4490" spans="1:16" x14ac:dyDescent="0.55000000000000004">
      <c r="A4490" s="1">
        <f>値貼り付け用シート!F197</f>
        <v>10</v>
      </c>
      <c r="B4490" s="1">
        <f>値貼り付け用シート!G197</f>
        <v>4</v>
      </c>
      <c r="C4490" s="1">
        <v>1</v>
      </c>
      <c r="D4490" s="1">
        <f>IF(OR(ISBLANK(値貼り付け用シート!H197),値貼り付け用シート!H197&gt;9990),NA(),値貼り付け用シート!H197)</f>
        <v>33</v>
      </c>
      <c r="E4490" s="1">
        <f t="shared" si="1747"/>
        <v>33</v>
      </c>
      <c r="F4490" s="1">
        <f t="shared" si="1736"/>
        <v>308</v>
      </c>
      <c r="G4490" s="1">
        <f t="shared" si="1737"/>
        <v>8</v>
      </c>
      <c r="H4490" s="1">
        <f t="shared" si="1738"/>
        <v>39</v>
      </c>
      <c r="I4490" s="1">
        <f t="shared" ref="I4490" si="1748">COUNT(D4490:D4513)</f>
        <v>22</v>
      </c>
      <c r="J4490" s="1">
        <f t="shared" ref="J4490" si="1749">COUNT(H4490:H4513)</f>
        <v>24</v>
      </c>
      <c r="K4490" s="1">
        <f t="shared" ref="K4490" si="1750">IF(AND(I4490&gt;=20,J4490&gt;=20),0,1)</f>
        <v>0</v>
      </c>
      <c r="L4490" s="1">
        <f t="shared" ref="L4490" si="1751">IF(K4490=0,MAX(H4490:H4513),NA())</f>
        <v>39</v>
      </c>
      <c r="M4490" s="1">
        <f t="shared" ref="M4490" si="1752">IF(K4490=0,IF(L4490&lt;=70,1,0),NA())</f>
        <v>1</v>
      </c>
      <c r="N4490" s="1">
        <f t="shared" ref="N4490" si="1753">IF(COUNTIF(D4490:D4513,NA())=24,NA(),MAX(E4490:E4513))</f>
        <v>33</v>
      </c>
      <c r="O4490" s="1">
        <f t="shared" ref="O4490" si="1754">IF(COUNTIF(D4495:D4509,NA())=15,NA(),MAX(E4495:E4509))</f>
        <v>32</v>
      </c>
      <c r="P4490" s="1">
        <f t="shared" ref="P4490" si="1755">COUNTIF(D4490:D4513,"&gt;=120")</f>
        <v>0</v>
      </c>
    </row>
    <row r="4491" spans="1:16" x14ac:dyDescent="0.55000000000000004">
      <c r="A4491" s="1">
        <f>値貼り付け用シート!F197</f>
        <v>10</v>
      </c>
      <c r="B4491" s="1">
        <f>値貼り付け用シート!G197</f>
        <v>4</v>
      </c>
      <c r="C4491" s="1">
        <v>2</v>
      </c>
      <c r="D4491" s="1">
        <f>IF(OR(ISBLANK(値貼り付け用シート!I197),値貼り付け用シート!I197&gt;9990),NA(),値貼り付け用シート!I197)</f>
        <v>25</v>
      </c>
      <c r="E4491" s="1">
        <f t="shared" si="1747"/>
        <v>25</v>
      </c>
      <c r="F4491" s="1">
        <f t="shared" si="1736"/>
        <v>286</v>
      </c>
      <c r="G4491" s="1">
        <f t="shared" si="1737"/>
        <v>8</v>
      </c>
      <c r="H4491" s="1">
        <f t="shared" si="1738"/>
        <v>36</v>
      </c>
    </row>
    <row r="4492" spans="1:16" x14ac:dyDescent="0.55000000000000004">
      <c r="A4492" s="1">
        <f>値貼り付け用シート!F197</f>
        <v>10</v>
      </c>
      <c r="B4492" s="1">
        <f>値貼り付け用シート!G197</f>
        <v>4</v>
      </c>
      <c r="C4492" s="1">
        <v>3</v>
      </c>
      <c r="D4492" s="1">
        <f>IF(OR(ISBLANK(値貼り付け用シート!J197),値貼り付け用シート!J197&gt;9990),NA(),値貼り付け用シート!J197)</f>
        <v>25</v>
      </c>
      <c r="E4492" s="1">
        <f t="shared" si="1747"/>
        <v>25</v>
      </c>
      <c r="F4492" s="1">
        <f t="shared" si="1736"/>
        <v>268</v>
      </c>
      <c r="G4492" s="1">
        <f t="shared" si="1737"/>
        <v>8</v>
      </c>
      <c r="H4492" s="1">
        <f t="shared" si="1738"/>
        <v>34</v>
      </c>
    </row>
    <row r="4493" spans="1:16" x14ac:dyDescent="0.55000000000000004">
      <c r="A4493" s="1">
        <f>値貼り付け用シート!F197</f>
        <v>10</v>
      </c>
      <c r="B4493" s="1">
        <f>値貼り付け用シート!G197</f>
        <v>4</v>
      </c>
      <c r="C4493" s="1">
        <v>4</v>
      </c>
      <c r="D4493" s="1">
        <f>IF(OR(ISBLANK(値貼り付け用シート!K197),値貼り付け用シート!K197&gt;9990),NA(),値貼り付け用シート!K197)</f>
        <v>23</v>
      </c>
      <c r="E4493" s="1">
        <f t="shared" si="1747"/>
        <v>23</v>
      </c>
      <c r="F4493" s="1">
        <f t="shared" si="1736"/>
        <v>257</v>
      </c>
      <c r="G4493" s="1">
        <f t="shared" si="1737"/>
        <v>8</v>
      </c>
      <c r="H4493" s="1">
        <f t="shared" si="1738"/>
        <v>32</v>
      </c>
    </row>
    <row r="4494" spans="1:16" x14ac:dyDescent="0.55000000000000004">
      <c r="A4494" s="1">
        <f>値貼り付け用シート!F197</f>
        <v>10</v>
      </c>
      <c r="B4494" s="1">
        <f>値貼り付け用シート!G197</f>
        <v>4</v>
      </c>
      <c r="C4494" s="1">
        <v>5</v>
      </c>
      <c r="D4494" s="1">
        <f>IF(OR(ISBLANK(値貼り付け用シート!L197),値貼り付け用シート!L197&gt;9990),NA(),値貼り付け用シート!L197)</f>
        <v>22</v>
      </c>
      <c r="E4494" s="1">
        <f t="shared" si="1747"/>
        <v>22</v>
      </c>
      <c r="F4494" s="1">
        <f t="shared" si="1736"/>
        <v>241</v>
      </c>
      <c r="G4494" s="1">
        <f t="shared" si="1737"/>
        <v>8</v>
      </c>
      <c r="H4494" s="1">
        <f t="shared" si="1738"/>
        <v>30</v>
      </c>
    </row>
    <row r="4495" spans="1:16" x14ac:dyDescent="0.55000000000000004">
      <c r="A4495" s="1">
        <f>値貼り付け用シート!F197</f>
        <v>10</v>
      </c>
      <c r="B4495" s="1">
        <f>値貼り付け用シート!G197</f>
        <v>4</v>
      </c>
      <c r="C4495" s="1">
        <v>6</v>
      </c>
      <c r="D4495" s="1">
        <f>IF(OR(ISBLANK(値貼り付け用シート!M197),値貼り付け用シート!M197&gt;9990),NA(),値貼り付け用シート!M197)</f>
        <v>27</v>
      </c>
      <c r="E4495" s="1">
        <f t="shared" si="1747"/>
        <v>27</v>
      </c>
      <c r="F4495" s="1">
        <f t="shared" si="1736"/>
        <v>231</v>
      </c>
      <c r="G4495" s="1">
        <f t="shared" si="1737"/>
        <v>8</v>
      </c>
      <c r="H4495" s="1">
        <f t="shared" si="1738"/>
        <v>29</v>
      </c>
    </row>
    <row r="4496" spans="1:16" x14ac:dyDescent="0.55000000000000004">
      <c r="A4496" s="1">
        <f>値貼り付け用シート!F197</f>
        <v>10</v>
      </c>
      <c r="B4496" s="1">
        <f>値貼り付け用シート!G197</f>
        <v>4</v>
      </c>
      <c r="C4496" s="1">
        <v>7</v>
      </c>
      <c r="D4496" s="1">
        <f>IF(OR(ISBLANK(値貼り付け用シート!N197),値貼り付け用シート!N197&gt;9990),NA(),値貼り付け用シート!N197)</f>
        <v>32</v>
      </c>
      <c r="E4496" s="1">
        <f t="shared" si="1747"/>
        <v>32</v>
      </c>
      <c r="F4496" s="1">
        <f t="shared" si="1736"/>
        <v>223</v>
      </c>
      <c r="G4496" s="1">
        <f t="shared" si="1737"/>
        <v>8</v>
      </c>
      <c r="H4496" s="1">
        <f t="shared" si="1738"/>
        <v>28</v>
      </c>
    </row>
    <row r="4497" spans="1:8" x14ac:dyDescent="0.55000000000000004">
      <c r="A4497" s="1">
        <f>値貼り付け用シート!F197</f>
        <v>10</v>
      </c>
      <c r="B4497" s="1">
        <f>値貼り付け用シート!G197</f>
        <v>4</v>
      </c>
      <c r="C4497" s="1">
        <v>8</v>
      </c>
      <c r="D4497" s="1">
        <f>IF(OR(ISBLANK(値貼り付け用シート!O197),値貼り付け用シート!O197&gt;9990),NA(),値貼り付け用シート!O197)</f>
        <v>27</v>
      </c>
      <c r="E4497" s="1">
        <f t="shared" si="1747"/>
        <v>27</v>
      </c>
      <c r="F4497" s="1">
        <f t="shared" si="1736"/>
        <v>214</v>
      </c>
      <c r="G4497" s="1">
        <f t="shared" si="1737"/>
        <v>8</v>
      </c>
      <c r="H4497" s="1">
        <f t="shared" si="1738"/>
        <v>27</v>
      </c>
    </row>
    <row r="4498" spans="1:8" x14ac:dyDescent="0.55000000000000004">
      <c r="A4498" s="1">
        <f>値貼り付け用シート!F197</f>
        <v>10</v>
      </c>
      <c r="B4498" s="1">
        <f>値貼り付け用シート!G197</f>
        <v>4</v>
      </c>
      <c r="C4498" s="1">
        <v>9</v>
      </c>
      <c r="D4498" s="1">
        <f>IF(OR(ISBLANK(値貼り付け用シート!P197),値貼り付け用シート!P197&gt;9990),NA(),値貼り付け用シート!P197)</f>
        <v>31</v>
      </c>
      <c r="E4498" s="1">
        <f t="shared" si="1747"/>
        <v>31</v>
      </c>
      <c r="F4498" s="1">
        <f t="shared" si="1736"/>
        <v>212</v>
      </c>
      <c r="G4498" s="1">
        <f t="shared" si="1737"/>
        <v>8</v>
      </c>
      <c r="H4498" s="1">
        <f t="shared" si="1738"/>
        <v>27</v>
      </c>
    </row>
    <row r="4499" spans="1:8" x14ac:dyDescent="0.55000000000000004">
      <c r="A4499" s="1">
        <f>値貼り付け用シート!F197</f>
        <v>10</v>
      </c>
      <c r="B4499" s="1">
        <f>値貼り付け用シート!G197</f>
        <v>4</v>
      </c>
      <c r="C4499" s="1">
        <v>10</v>
      </c>
      <c r="D4499" s="1" t="e">
        <f>IF(OR(ISBLANK(値貼り付け用シート!Q197),値貼り付け用シート!Q197&gt;9990),NA(),値貼り付け用シート!Q197)</f>
        <v>#N/A</v>
      </c>
      <c r="E4499" s="1">
        <f t="shared" si="1747"/>
        <v>0</v>
      </c>
      <c r="F4499" s="1">
        <f t="shared" si="1736"/>
        <v>187</v>
      </c>
      <c r="G4499" s="1">
        <f t="shared" si="1737"/>
        <v>7</v>
      </c>
      <c r="H4499" s="1">
        <f t="shared" si="1738"/>
        <v>27</v>
      </c>
    </row>
    <row r="4500" spans="1:8" x14ac:dyDescent="0.55000000000000004">
      <c r="A4500" s="1">
        <f>値貼り付け用シート!F197</f>
        <v>10</v>
      </c>
      <c r="B4500" s="1">
        <f>値貼り付け用シート!G197</f>
        <v>4</v>
      </c>
      <c r="C4500" s="1">
        <v>11</v>
      </c>
      <c r="D4500" s="1" t="e">
        <f>IF(OR(ISBLANK(値貼り付け用シート!R197),値貼り付け用シート!R197&gt;9990),NA(),値貼り付け用シート!R197)</f>
        <v>#N/A</v>
      </c>
      <c r="E4500" s="1">
        <f t="shared" si="1747"/>
        <v>0</v>
      </c>
      <c r="F4500" s="1">
        <f t="shared" si="1736"/>
        <v>162</v>
      </c>
      <c r="G4500" s="1">
        <f t="shared" si="1737"/>
        <v>6</v>
      </c>
      <c r="H4500" s="1">
        <f t="shared" si="1738"/>
        <v>27</v>
      </c>
    </row>
    <row r="4501" spans="1:8" x14ac:dyDescent="0.55000000000000004">
      <c r="A4501" s="1">
        <f>値貼り付け用シート!F197</f>
        <v>10</v>
      </c>
      <c r="B4501" s="1">
        <f>値貼り付け用シート!G197</f>
        <v>4</v>
      </c>
      <c r="C4501" s="1">
        <v>12</v>
      </c>
      <c r="D4501" s="1">
        <f>IF(OR(ISBLANK(値貼り付け用シート!S197),値貼り付け用シート!S197&gt;9990),NA(),値貼り付け用シート!S197)</f>
        <v>32</v>
      </c>
      <c r="E4501" s="1">
        <f t="shared" si="1747"/>
        <v>32</v>
      </c>
      <c r="F4501" s="1">
        <f t="shared" si="1736"/>
        <v>171</v>
      </c>
      <c r="G4501" s="1">
        <f t="shared" si="1737"/>
        <v>6</v>
      </c>
      <c r="H4501" s="1">
        <f t="shared" si="1738"/>
        <v>29</v>
      </c>
    </row>
    <row r="4502" spans="1:8" x14ac:dyDescent="0.55000000000000004">
      <c r="A4502" s="1">
        <f>値貼り付け用シート!F197</f>
        <v>10</v>
      </c>
      <c r="B4502" s="1">
        <f>値貼り付け用シート!G197</f>
        <v>4</v>
      </c>
      <c r="C4502" s="1">
        <v>13</v>
      </c>
      <c r="D4502" s="1">
        <f>IF(OR(ISBLANK(値貼り付け用シート!T197),値貼り付け用シート!T197&gt;9990),NA(),値貼り付け用シート!T197)</f>
        <v>31</v>
      </c>
      <c r="E4502" s="1">
        <f t="shared" si="1747"/>
        <v>31</v>
      </c>
      <c r="F4502" s="1">
        <f t="shared" si="1736"/>
        <v>180</v>
      </c>
      <c r="G4502" s="1">
        <f t="shared" si="1737"/>
        <v>6</v>
      </c>
      <c r="H4502" s="1">
        <f t="shared" si="1738"/>
        <v>30</v>
      </c>
    </row>
    <row r="4503" spans="1:8" x14ac:dyDescent="0.55000000000000004">
      <c r="A4503" s="1">
        <f>値貼り付け用シート!F197</f>
        <v>10</v>
      </c>
      <c r="B4503" s="1">
        <f>値貼り付け用シート!G197</f>
        <v>4</v>
      </c>
      <c r="C4503" s="1">
        <v>14</v>
      </c>
      <c r="D4503" s="1">
        <f>IF(OR(ISBLANK(値貼り付け用シート!U197),値貼り付け用シート!U197&gt;9990),NA(),値貼り付け用シート!U197)</f>
        <v>29</v>
      </c>
      <c r="E4503" s="1">
        <f t="shared" si="1747"/>
        <v>29</v>
      </c>
      <c r="F4503" s="1">
        <f t="shared" si="1736"/>
        <v>182</v>
      </c>
      <c r="G4503" s="1">
        <f t="shared" si="1737"/>
        <v>6</v>
      </c>
      <c r="H4503" s="1">
        <f t="shared" si="1738"/>
        <v>30</v>
      </c>
    </row>
    <row r="4504" spans="1:8" x14ac:dyDescent="0.55000000000000004">
      <c r="A4504" s="1">
        <f>値貼り付け用シート!F197</f>
        <v>10</v>
      </c>
      <c r="B4504" s="1">
        <f>値貼り付け用シート!G197</f>
        <v>4</v>
      </c>
      <c r="C4504" s="1">
        <v>15</v>
      </c>
      <c r="D4504" s="1">
        <f>IF(OR(ISBLANK(値貼り付け用シート!V197),値貼り付け用シート!V197&gt;9990),NA(),値貼り付け用シート!V197)</f>
        <v>27</v>
      </c>
      <c r="E4504" s="1">
        <f t="shared" si="1747"/>
        <v>27</v>
      </c>
      <c r="F4504" s="1">
        <f t="shared" si="1736"/>
        <v>177</v>
      </c>
      <c r="G4504" s="1">
        <f t="shared" si="1737"/>
        <v>6</v>
      </c>
      <c r="H4504" s="1">
        <f t="shared" si="1738"/>
        <v>30</v>
      </c>
    </row>
    <row r="4505" spans="1:8" x14ac:dyDescent="0.55000000000000004">
      <c r="A4505" s="1">
        <f>値貼り付け用シート!F197</f>
        <v>10</v>
      </c>
      <c r="B4505" s="1">
        <f>値貼り付け用シート!G197</f>
        <v>4</v>
      </c>
      <c r="C4505" s="1">
        <v>16</v>
      </c>
      <c r="D4505" s="1">
        <f>IF(OR(ISBLANK(値貼り付け用シート!W197),値貼り付け用シート!W197&gt;9990),NA(),値貼り付け用シート!W197)</f>
        <v>27</v>
      </c>
      <c r="E4505" s="1">
        <f t="shared" si="1747"/>
        <v>27</v>
      </c>
      <c r="F4505" s="1">
        <f t="shared" si="1736"/>
        <v>177</v>
      </c>
      <c r="G4505" s="1">
        <f t="shared" si="1737"/>
        <v>6</v>
      </c>
      <c r="H4505" s="1">
        <f t="shared" si="1738"/>
        <v>30</v>
      </c>
    </row>
    <row r="4506" spans="1:8" x14ac:dyDescent="0.55000000000000004">
      <c r="A4506" s="1">
        <f>値貼り付け用シート!F197</f>
        <v>10</v>
      </c>
      <c r="B4506" s="1">
        <f>値貼り付け用シート!G197</f>
        <v>4</v>
      </c>
      <c r="C4506" s="1">
        <v>17</v>
      </c>
      <c r="D4506" s="1">
        <f>IF(OR(ISBLANK(値貼り付け用シート!X197),値貼り付け用シート!X197&gt;9990),NA(),値貼り付け用シート!X197)</f>
        <v>28</v>
      </c>
      <c r="E4506" s="1">
        <f t="shared" si="1747"/>
        <v>28</v>
      </c>
      <c r="F4506" s="1">
        <f t="shared" si="1736"/>
        <v>174</v>
      </c>
      <c r="G4506" s="1">
        <f t="shared" si="1737"/>
        <v>6</v>
      </c>
      <c r="H4506" s="1">
        <f t="shared" si="1738"/>
        <v>29</v>
      </c>
    </row>
    <row r="4507" spans="1:8" x14ac:dyDescent="0.55000000000000004">
      <c r="A4507" s="1">
        <f>値貼り付け用シート!F197</f>
        <v>10</v>
      </c>
      <c r="B4507" s="1">
        <f>値貼り付け用シート!G197</f>
        <v>4</v>
      </c>
      <c r="C4507" s="1">
        <v>18</v>
      </c>
      <c r="D4507" s="1">
        <f>IF(OR(ISBLANK(値貼り付け用シート!Y197),値貼り付け用シート!Y197&gt;9990),NA(),値貼り付け用シート!Y197)</f>
        <v>25</v>
      </c>
      <c r="E4507" s="1">
        <f t="shared" si="1747"/>
        <v>25</v>
      </c>
      <c r="F4507" s="1">
        <f t="shared" ref="F4507:F4570" si="1756">SUM(E4500:E4507)</f>
        <v>199</v>
      </c>
      <c r="G4507" s="1">
        <f t="shared" ref="G4507:G4570" si="1757">COUNT(D4500:D4507)</f>
        <v>7</v>
      </c>
      <c r="H4507" s="1">
        <f t="shared" ref="H4507:H4570" si="1758">IF(G4507&gt;=6,ROUND(F4507/G4507,0),NA())</f>
        <v>28</v>
      </c>
    </row>
    <row r="4508" spans="1:8" x14ac:dyDescent="0.55000000000000004">
      <c r="A4508" s="1">
        <f>値貼り付け用シート!F197</f>
        <v>10</v>
      </c>
      <c r="B4508" s="1">
        <f>値貼り付け用シート!G197</f>
        <v>4</v>
      </c>
      <c r="C4508" s="1">
        <v>19</v>
      </c>
      <c r="D4508" s="1">
        <f>IF(OR(ISBLANK(値貼り付け用シート!Z197),値貼り付け用シート!Z197&gt;9990),NA(),値貼り付け用シート!Z197)</f>
        <v>25</v>
      </c>
      <c r="E4508" s="1">
        <f t="shared" si="1747"/>
        <v>25</v>
      </c>
      <c r="F4508" s="1">
        <f t="shared" si="1756"/>
        <v>224</v>
      </c>
      <c r="G4508" s="1">
        <f t="shared" si="1757"/>
        <v>8</v>
      </c>
      <c r="H4508" s="1">
        <f t="shared" si="1758"/>
        <v>28</v>
      </c>
    </row>
    <row r="4509" spans="1:8" x14ac:dyDescent="0.55000000000000004">
      <c r="A4509" s="1">
        <f>値貼り付け用シート!F197</f>
        <v>10</v>
      </c>
      <c r="B4509" s="1">
        <f>値貼り付け用シート!G197</f>
        <v>4</v>
      </c>
      <c r="C4509" s="1">
        <v>20</v>
      </c>
      <c r="D4509" s="1">
        <f>IF(OR(ISBLANK(値貼り付け用シート!AA197),値貼り付け用シート!AA197&gt;9990),NA(),値貼り付け用シート!AA197)</f>
        <v>27</v>
      </c>
      <c r="E4509" s="1">
        <f t="shared" si="1747"/>
        <v>27</v>
      </c>
      <c r="F4509" s="1">
        <f t="shared" si="1756"/>
        <v>219</v>
      </c>
      <c r="G4509" s="1">
        <f t="shared" si="1757"/>
        <v>8</v>
      </c>
      <c r="H4509" s="1">
        <f t="shared" si="1758"/>
        <v>27</v>
      </c>
    </row>
    <row r="4510" spans="1:8" x14ac:dyDescent="0.55000000000000004">
      <c r="A4510" s="1">
        <f>値貼り付け用シート!F197</f>
        <v>10</v>
      </c>
      <c r="B4510" s="1">
        <f>値貼り付け用シート!G197</f>
        <v>4</v>
      </c>
      <c r="C4510" s="1">
        <v>21</v>
      </c>
      <c r="D4510" s="1">
        <f>IF(OR(ISBLANK(値貼り付け用シート!AB197),値貼り付け用シート!AB197&gt;9990),NA(),値貼り付け用シート!AB197)</f>
        <v>28</v>
      </c>
      <c r="E4510" s="1">
        <f t="shared" si="1747"/>
        <v>28</v>
      </c>
      <c r="F4510" s="1">
        <f t="shared" si="1756"/>
        <v>216</v>
      </c>
      <c r="G4510" s="1">
        <f t="shared" si="1757"/>
        <v>8</v>
      </c>
      <c r="H4510" s="1">
        <f t="shared" si="1758"/>
        <v>27</v>
      </c>
    </row>
    <row r="4511" spans="1:8" x14ac:dyDescent="0.55000000000000004">
      <c r="A4511" s="1">
        <f>値貼り付け用シート!F197</f>
        <v>10</v>
      </c>
      <c r="B4511" s="1">
        <f>値貼り付け用シート!G197</f>
        <v>4</v>
      </c>
      <c r="C4511" s="1">
        <v>22</v>
      </c>
      <c r="D4511" s="1">
        <f>IF(OR(ISBLANK(値貼り付け用シート!AC197),値貼り付け用シート!AC197&gt;9990),NA(),値貼り付け用シート!AC197)</f>
        <v>26</v>
      </c>
      <c r="E4511" s="1">
        <f t="shared" si="1747"/>
        <v>26</v>
      </c>
      <c r="F4511" s="1">
        <f t="shared" si="1756"/>
        <v>213</v>
      </c>
      <c r="G4511" s="1">
        <f t="shared" si="1757"/>
        <v>8</v>
      </c>
      <c r="H4511" s="1">
        <f t="shared" si="1758"/>
        <v>27</v>
      </c>
    </row>
    <row r="4512" spans="1:8" x14ac:dyDescent="0.55000000000000004">
      <c r="A4512" s="1">
        <f>値貼り付け用シート!F197</f>
        <v>10</v>
      </c>
      <c r="B4512" s="1">
        <f>値貼り付け用シート!G197</f>
        <v>4</v>
      </c>
      <c r="C4512" s="1">
        <v>23</v>
      </c>
      <c r="D4512" s="1">
        <f>IF(OR(ISBLANK(値貼り付け用シート!AD197),値貼り付け用シート!AD197&gt;9990),NA(),値貼り付け用シート!AD197)</f>
        <v>26</v>
      </c>
      <c r="E4512" s="1">
        <f t="shared" si="1747"/>
        <v>26</v>
      </c>
      <c r="F4512" s="1">
        <f t="shared" si="1756"/>
        <v>212</v>
      </c>
      <c r="G4512" s="1">
        <f t="shared" si="1757"/>
        <v>8</v>
      </c>
      <c r="H4512" s="1">
        <f t="shared" si="1758"/>
        <v>27</v>
      </c>
    </row>
    <row r="4513" spans="1:16" x14ac:dyDescent="0.55000000000000004">
      <c r="A4513" s="1">
        <f>値貼り付け用シート!F197</f>
        <v>10</v>
      </c>
      <c r="B4513" s="1">
        <f>値貼り付け用シート!G197</f>
        <v>4</v>
      </c>
      <c r="C4513" s="1">
        <v>24</v>
      </c>
      <c r="D4513" s="1">
        <f>IF(OR(ISBLANK(値貼り付け用シート!AE197),値貼り付け用シート!AE197&gt;9990),NA(),値貼り付け用シート!AE197)</f>
        <v>27</v>
      </c>
      <c r="E4513" s="1">
        <f t="shared" si="1747"/>
        <v>27</v>
      </c>
      <c r="F4513" s="1">
        <f t="shared" si="1756"/>
        <v>212</v>
      </c>
      <c r="G4513" s="1">
        <f t="shared" si="1757"/>
        <v>8</v>
      </c>
      <c r="H4513" s="1">
        <f t="shared" si="1758"/>
        <v>27</v>
      </c>
    </row>
    <row r="4514" spans="1:16" x14ac:dyDescent="0.55000000000000004">
      <c r="A4514" s="1">
        <f>値貼り付け用シート!F198</f>
        <v>10</v>
      </c>
      <c r="B4514" s="1">
        <f>値貼り付け用シート!G198</f>
        <v>5</v>
      </c>
      <c r="C4514" s="1">
        <v>1</v>
      </c>
      <c r="D4514" s="1">
        <f>IF(OR(ISBLANK(値貼り付け用シート!H198),値貼り付け用シート!H198&gt;9990),NA(),値貼り付け用シート!H198)</f>
        <v>25</v>
      </c>
      <c r="E4514" s="1">
        <f t="shared" si="1747"/>
        <v>25</v>
      </c>
      <c r="F4514" s="1">
        <f t="shared" si="1756"/>
        <v>209</v>
      </c>
      <c r="G4514" s="1">
        <f t="shared" si="1757"/>
        <v>8</v>
      </c>
      <c r="H4514" s="1">
        <f t="shared" si="1758"/>
        <v>26</v>
      </c>
      <c r="I4514" s="1">
        <f t="shared" ref="I4514" si="1759">COUNT(D4514:D4537)</f>
        <v>24</v>
      </c>
      <c r="J4514" s="1">
        <f t="shared" ref="J4514" si="1760">COUNT(H4514:H4537)</f>
        <v>24</v>
      </c>
      <c r="K4514" s="1">
        <f t="shared" ref="K4514" si="1761">IF(AND(I4514&gt;=20,J4514&gt;=20),0,1)</f>
        <v>0</v>
      </c>
      <c r="L4514" s="1">
        <f t="shared" ref="L4514" si="1762">IF(K4514=0,MAX(H4514:H4537),NA())</f>
        <v>39</v>
      </c>
      <c r="M4514" s="1">
        <f t="shared" ref="M4514" si="1763">IF(K4514=0,IF(L4514&lt;=70,1,0),NA())</f>
        <v>1</v>
      </c>
      <c r="N4514" s="1">
        <f t="shared" ref="N4514" si="1764">IF(COUNTIF(D4514:D4537,NA())=24,NA(),MAX(E4514:E4537))</f>
        <v>44</v>
      </c>
      <c r="O4514" s="1">
        <f t="shared" ref="O4514" si="1765">IF(COUNTIF(D4519:D4533,NA())=15,NA(),MAX(E4519:E4533))</f>
        <v>44</v>
      </c>
      <c r="P4514" s="1">
        <f t="shared" ref="P4514" si="1766">COUNTIF(D4514:D4537,"&gt;=120")</f>
        <v>0</v>
      </c>
    </row>
    <row r="4515" spans="1:16" x14ac:dyDescent="0.55000000000000004">
      <c r="A4515" s="1">
        <f>値貼り付け用シート!F198</f>
        <v>10</v>
      </c>
      <c r="B4515" s="1">
        <f>値貼り付け用シート!G198</f>
        <v>5</v>
      </c>
      <c r="C4515" s="1">
        <v>2</v>
      </c>
      <c r="D4515" s="1">
        <f>IF(OR(ISBLANK(値貼り付け用シート!I198),値貼り付け用シート!I198&gt;9990),NA(),値貼り付け用シート!I198)</f>
        <v>21</v>
      </c>
      <c r="E4515" s="1">
        <f t="shared" si="1747"/>
        <v>21</v>
      </c>
      <c r="F4515" s="1">
        <f t="shared" si="1756"/>
        <v>205</v>
      </c>
      <c r="G4515" s="1">
        <f t="shared" si="1757"/>
        <v>8</v>
      </c>
      <c r="H4515" s="1">
        <f t="shared" si="1758"/>
        <v>26</v>
      </c>
    </row>
    <row r="4516" spans="1:16" x14ac:dyDescent="0.55000000000000004">
      <c r="A4516" s="1">
        <f>値貼り付け用シート!F198</f>
        <v>10</v>
      </c>
      <c r="B4516" s="1">
        <f>値貼り付け用シート!G198</f>
        <v>5</v>
      </c>
      <c r="C4516" s="1">
        <v>3</v>
      </c>
      <c r="D4516" s="1">
        <f>IF(OR(ISBLANK(値貼り付け用シート!J198),値貼り付け用シート!J198&gt;9990),NA(),値貼り付け用シート!J198)</f>
        <v>19</v>
      </c>
      <c r="E4516" s="1">
        <f t="shared" si="1747"/>
        <v>19</v>
      </c>
      <c r="F4516" s="1">
        <f t="shared" si="1756"/>
        <v>199</v>
      </c>
      <c r="G4516" s="1">
        <f t="shared" si="1757"/>
        <v>8</v>
      </c>
      <c r="H4516" s="1">
        <f t="shared" si="1758"/>
        <v>25</v>
      </c>
    </row>
    <row r="4517" spans="1:16" x14ac:dyDescent="0.55000000000000004">
      <c r="A4517" s="1">
        <f>値貼り付け用シート!F198</f>
        <v>10</v>
      </c>
      <c r="B4517" s="1">
        <f>値貼り付け用シート!G198</f>
        <v>5</v>
      </c>
      <c r="C4517" s="1">
        <v>4</v>
      </c>
      <c r="D4517" s="1">
        <f>IF(OR(ISBLANK(値貼り付け用シート!K198),値貼り付け用シート!K198&gt;9990),NA(),値貼り付け用シート!K198)</f>
        <v>17</v>
      </c>
      <c r="E4517" s="1">
        <f t="shared" si="1747"/>
        <v>17</v>
      </c>
      <c r="F4517" s="1">
        <f t="shared" si="1756"/>
        <v>189</v>
      </c>
      <c r="G4517" s="1">
        <f t="shared" si="1757"/>
        <v>8</v>
      </c>
      <c r="H4517" s="1">
        <f t="shared" si="1758"/>
        <v>24</v>
      </c>
    </row>
    <row r="4518" spans="1:16" x14ac:dyDescent="0.55000000000000004">
      <c r="A4518" s="1">
        <f>値貼り付け用シート!F198</f>
        <v>10</v>
      </c>
      <c r="B4518" s="1">
        <f>値貼り付け用シート!G198</f>
        <v>5</v>
      </c>
      <c r="C4518" s="1">
        <v>5</v>
      </c>
      <c r="D4518" s="1">
        <f>IF(OR(ISBLANK(値貼り付け用シート!L198),値貼り付け用シート!L198&gt;9990),NA(),値貼り付け用シート!L198)</f>
        <v>19</v>
      </c>
      <c r="E4518" s="1">
        <f t="shared" si="1747"/>
        <v>19</v>
      </c>
      <c r="F4518" s="1">
        <f t="shared" si="1756"/>
        <v>180</v>
      </c>
      <c r="G4518" s="1">
        <f t="shared" si="1757"/>
        <v>8</v>
      </c>
      <c r="H4518" s="1">
        <f t="shared" si="1758"/>
        <v>23</v>
      </c>
    </row>
    <row r="4519" spans="1:16" x14ac:dyDescent="0.55000000000000004">
      <c r="A4519" s="1">
        <f>値貼り付け用シート!F198</f>
        <v>10</v>
      </c>
      <c r="B4519" s="1">
        <f>値貼り付け用シート!G198</f>
        <v>5</v>
      </c>
      <c r="C4519" s="1">
        <v>6</v>
      </c>
      <c r="D4519" s="1">
        <f>IF(OR(ISBLANK(値貼り付け用シート!M198),値貼り付け用シート!M198&gt;9990),NA(),値貼り付け用シート!M198)</f>
        <v>12</v>
      </c>
      <c r="E4519" s="1">
        <f t="shared" si="1747"/>
        <v>12</v>
      </c>
      <c r="F4519" s="1">
        <f t="shared" si="1756"/>
        <v>166</v>
      </c>
      <c r="G4519" s="1">
        <f t="shared" si="1757"/>
        <v>8</v>
      </c>
      <c r="H4519" s="1">
        <f t="shared" si="1758"/>
        <v>21</v>
      </c>
    </row>
    <row r="4520" spans="1:16" x14ac:dyDescent="0.55000000000000004">
      <c r="A4520" s="1">
        <f>値貼り付け用シート!F198</f>
        <v>10</v>
      </c>
      <c r="B4520" s="1">
        <f>値貼り付け用シート!G198</f>
        <v>5</v>
      </c>
      <c r="C4520" s="1">
        <v>7</v>
      </c>
      <c r="D4520" s="1">
        <f>IF(OR(ISBLANK(値貼り付け用シート!N198),値貼り付け用シート!N198&gt;9990),NA(),値貼り付け用シート!N198)</f>
        <v>7</v>
      </c>
      <c r="E4520" s="1">
        <f t="shared" si="1747"/>
        <v>7</v>
      </c>
      <c r="F4520" s="1">
        <f t="shared" si="1756"/>
        <v>147</v>
      </c>
      <c r="G4520" s="1">
        <f t="shared" si="1757"/>
        <v>8</v>
      </c>
      <c r="H4520" s="1">
        <f t="shared" si="1758"/>
        <v>18</v>
      </c>
    </row>
    <row r="4521" spans="1:16" x14ac:dyDescent="0.55000000000000004">
      <c r="A4521" s="1">
        <f>値貼り付け用シート!F198</f>
        <v>10</v>
      </c>
      <c r="B4521" s="1">
        <f>値貼り付け用シート!G198</f>
        <v>5</v>
      </c>
      <c r="C4521" s="1">
        <v>8</v>
      </c>
      <c r="D4521" s="1">
        <f>IF(OR(ISBLANK(値貼り付け用シート!O198),値貼り付け用シート!O198&gt;9990),NA(),値貼り付け用シート!O198)</f>
        <v>5</v>
      </c>
      <c r="E4521" s="1">
        <f t="shared" si="1747"/>
        <v>5</v>
      </c>
      <c r="F4521" s="1">
        <f t="shared" si="1756"/>
        <v>125</v>
      </c>
      <c r="G4521" s="1">
        <f t="shared" si="1757"/>
        <v>8</v>
      </c>
      <c r="H4521" s="1">
        <f t="shared" si="1758"/>
        <v>16</v>
      </c>
    </row>
    <row r="4522" spans="1:16" x14ac:dyDescent="0.55000000000000004">
      <c r="A4522" s="1">
        <f>値貼り付け用シート!F198</f>
        <v>10</v>
      </c>
      <c r="B4522" s="1">
        <f>値貼り付け用シート!G198</f>
        <v>5</v>
      </c>
      <c r="C4522" s="1">
        <v>9</v>
      </c>
      <c r="D4522" s="1">
        <f>IF(OR(ISBLANK(値貼り付け用シート!P198),値貼り付け用シート!P198&gt;9990),NA(),値貼り付け用シート!P198)</f>
        <v>7</v>
      </c>
      <c r="E4522" s="1">
        <f t="shared" si="1747"/>
        <v>7</v>
      </c>
      <c r="F4522" s="1">
        <f t="shared" si="1756"/>
        <v>107</v>
      </c>
      <c r="G4522" s="1">
        <f t="shared" si="1757"/>
        <v>8</v>
      </c>
      <c r="H4522" s="1">
        <f t="shared" si="1758"/>
        <v>13</v>
      </c>
    </row>
    <row r="4523" spans="1:16" x14ac:dyDescent="0.55000000000000004">
      <c r="A4523" s="1">
        <f>値貼り付け用シート!F198</f>
        <v>10</v>
      </c>
      <c r="B4523" s="1">
        <f>値貼り付け用シート!G198</f>
        <v>5</v>
      </c>
      <c r="C4523" s="1">
        <v>10</v>
      </c>
      <c r="D4523" s="1">
        <f>IF(OR(ISBLANK(値貼り付け用シート!Q198),値貼り付け用シート!Q198&gt;9990),NA(),値貼り付け用シート!Q198)</f>
        <v>7</v>
      </c>
      <c r="E4523" s="1">
        <f t="shared" si="1747"/>
        <v>7</v>
      </c>
      <c r="F4523" s="1">
        <f t="shared" si="1756"/>
        <v>93</v>
      </c>
      <c r="G4523" s="1">
        <f t="shared" si="1757"/>
        <v>8</v>
      </c>
      <c r="H4523" s="1">
        <f t="shared" si="1758"/>
        <v>12</v>
      </c>
    </row>
    <row r="4524" spans="1:16" x14ac:dyDescent="0.55000000000000004">
      <c r="A4524" s="1">
        <f>値貼り付け用シート!F198</f>
        <v>10</v>
      </c>
      <c r="B4524" s="1">
        <f>値貼り付け用シート!G198</f>
        <v>5</v>
      </c>
      <c r="C4524" s="1">
        <v>11</v>
      </c>
      <c r="D4524" s="1">
        <f>IF(OR(ISBLANK(値貼り付け用シート!R198),値貼り付け用シート!R198&gt;9990),NA(),値貼り付け用シート!R198)</f>
        <v>13</v>
      </c>
      <c r="E4524" s="1">
        <f t="shared" si="1747"/>
        <v>13</v>
      </c>
      <c r="F4524" s="1">
        <f t="shared" si="1756"/>
        <v>87</v>
      </c>
      <c r="G4524" s="1">
        <f t="shared" si="1757"/>
        <v>8</v>
      </c>
      <c r="H4524" s="1">
        <f t="shared" si="1758"/>
        <v>11</v>
      </c>
    </row>
    <row r="4525" spans="1:16" x14ac:dyDescent="0.55000000000000004">
      <c r="A4525" s="1">
        <f>値貼り付け用シート!F198</f>
        <v>10</v>
      </c>
      <c r="B4525" s="1">
        <f>値貼り付け用シート!G198</f>
        <v>5</v>
      </c>
      <c r="C4525" s="1">
        <v>12</v>
      </c>
      <c r="D4525" s="1">
        <f>IF(OR(ISBLANK(値貼り付け用シート!S198),値貼り付け用シート!S198&gt;9990),NA(),値貼り付け用シート!S198)</f>
        <v>16</v>
      </c>
      <c r="E4525" s="1">
        <f t="shared" si="1747"/>
        <v>16</v>
      </c>
      <c r="F4525" s="1">
        <f t="shared" si="1756"/>
        <v>86</v>
      </c>
      <c r="G4525" s="1">
        <f t="shared" si="1757"/>
        <v>8</v>
      </c>
      <c r="H4525" s="1">
        <f t="shared" si="1758"/>
        <v>11</v>
      </c>
    </row>
    <row r="4526" spans="1:16" x14ac:dyDescent="0.55000000000000004">
      <c r="A4526" s="1">
        <f>値貼り付け用シート!F198</f>
        <v>10</v>
      </c>
      <c r="B4526" s="1">
        <f>値貼り付け用シート!G198</f>
        <v>5</v>
      </c>
      <c r="C4526" s="1">
        <v>13</v>
      </c>
      <c r="D4526" s="1">
        <f>IF(OR(ISBLANK(値貼り付け用シート!T198),値貼り付け用シート!T198&gt;9990),NA(),値貼り付け用シート!T198)</f>
        <v>29</v>
      </c>
      <c r="E4526" s="1">
        <f t="shared" si="1747"/>
        <v>29</v>
      </c>
      <c r="F4526" s="1">
        <f t="shared" si="1756"/>
        <v>96</v>
      </c>
      <c r="G4526" s="1">
        <f t="shared" si="1757"/>
        <v>8</v>
      </c>
      <c r="H4526" s="1">
        <f t="shared" si="1758"/>
        <v>12</v>
      </c>
    </row>
    <row r="4527" spans="1:16" x14ac:dyDescent="0.55000000000000004">
      <c r="A4527" s="1">
        <f>値貼り付け用シート!F198</f>
        <v>10</v>
      </c>
      <c r="B4527" s="1">
        <f>値貼り付け用シート!G198</f>
        <v>5</v>
      </c>
      <c r="C4527" s="1">
        <v>14</v>
      </c>
      <c r="D4527" s="1">
        <f>IF(OR(ISBLANK(値貼り付け用シート!U198),値貼り付け用シート!U198&gt;9990),NA(),値貼り付け用シート!U198)</f>
        <v>43</v>
      </c>
      <c r="E4527" s="1">
        <f t="shared" si="1747"/>
        <v>43</v>
      </c>
      <c r="F4527" s="1">
        <f t="shared" si="1756"/>
        <v>127</v>
      </c>
      <c r="G4527" s="1">
        <f t="shared" si="1757"/>
        <v>8</v>
      </c>
      <c r="H4527" s="1">
        <f t="shared" si="1758"/>
        <v>16</v>
      </c>
    </row>
    <row r="4528" spans="1:16" x14ac:dyDescent="0.55000000000000004">
      <c r="A4528" s="1">
        <f>値貼り付け用シート!F198</f>
        <v>10</v>
      </c>
      <c r="B4528" s="1">
        <f>値貼り付け用シート!G198</f>
        <v>5</v>
      </c>
      <c r="C4528" s="1">
        <v>15</v>
      </c>
      <c r="D4528" s="1">
        <f>IF(OR(ISBLANK(値貼り付け用シート!V198),値貼り付け用シート!V198&gt;9990),NA(),値貼り付け用シート!V198)</f>
        <v>44</v>
      </c>
      <c r="E4528" s="1">
        <f t="shared" si="1747"/>
        <v>44</v>
      </c>
      <c r="F4528" s="1">
        <f t="shared" si="1756"/>
        <v>164</v>
      </c>
      <c r="G4528" s="1">
        <f t="shared" si="1757"/>
        <v>8</v>
      </c>
      <c r="H4528" s="1">
        <f t="shared" si="1758"/>
        <v>21</v>
      </c>
    </row>
    <row r="4529" spans="1:16" x14ac:dyDescent="0.55000000000000004">
      <c r="A4529" s="1">
        <f>値貼り付け用シート!F198</f>
        <v>10</v>
      </c>
      <c r="B4529" s="1">
        <f>値貼り付け用シート!G198</f>
        <v>5</v>
      </c>
      <c r="C4529" s="1">
        <v>16</v>
      </c>
      <c r="D4529" s="1">
        <f>IF(OR(ISBLANK(値貼り付け用シート!W198),値貼り付け用シート!W198&gt;9990),NA(),値貼り付け用シート!W198)</f>
        <v>40</v>
      </c>
      <c r="E4529" s="1">
        <f t="shared" si="1747"/>
        <v>40</v>
      </c>
      <c r="F4529" s="1">
        <f t="shared" si="1756"/>
        <v>199</v>
      </c>
      <c r="G4529" s="1">
        <f t="shared" si="1757"/>
        <v>8</v>
      </c>
      <c r="H4529" s="1">
        <f t="shared" si="1758"/>
        <v>25</v>
      </c>
    </row>
    <row r="4530" spans="1:16" x14ac:dyDescent="0.55000000000000004">
      <c r="A4530" s="1">
        <f>値貼り付け用シート!F198</f>
        <v>10</v>
      </c>
      <c r="B4530" s="1">
        <f>値貼り付け用シート!G198</f>
        <v>5</v>
      </c>
      <c r="C4530" s="1">
        <v>17</v>
      </c>
      <c r="D4530" s="1">
        <f>IF(OR(ISBLANK(値貼り付け用シート!X198),値貼り付け用シート!X198&gt;9990),NA(),値貼り付け用シート!X198)</f>
        <v>35</v>
      </c>
      <c r="E4530" s="1">
        <f t="shared" si="1747"/>
        <v>35</v>
      </c>
      <c r="F4530" s="1">
        <f t="shared" si="1756"/>
        <v>227</v>
      </c>
      <c r="G4530" s="1">
        <f t="shared" si="1757"/>
        <v>8</v>
      </c>
      <c r="H4530" s="1">
        <f t="shared" si="1758"/>
        <v>28</v>
      </c>
    </row>
    <row r="4531" spans="1:16" x14ac:dyDescent="0.55000000000000004">
      <c r="A4531" s="1">
        <f>値貼り付け用シート!F198</f>
        <v>10</v>
      </c>
      <c r="B4531" s="1">
        <f>値貼り付け用シート!G198</f>
        <v>5</v>
      </c>
      <c r="C4531" s="1">
        <v>18</v>
      </c>
      <c r="D4531" s="1">
        <f>IF(OR(ISBLANK(値貼り付け用シート!Y198),値貼り付け用シート!Y198&gt;9990),NA(),値貼り付け用シート!Y198)</f>
        <v>37</v>
      </c>
      <c r="E4531" s="1">
        <f t="shared" si="1747"/>
        <v>37</v>
      </c>
      <c r="F4531" s="1">
        <f t="shared" si="1756"/>
        <v>257</v>
      </c>
      <c r="G4531" s="1">
        <f t="shared" si="1757"/>
        <v>8</v>
      </c>
      <c r="H4531" s="1">
        <f t="shared" si="1758"/>
        <v>32</v>
      </c>
    </row>
    <row r="4532" spans="1:16" x14ac:dyDescent="0.55000000000000004">
      <c r="A4532" s="1">
        <f>値貼り付け用シート!F198</f>
        <v>10</v>
      </c>
      <c r="B4532" s="1">
        <f>値貼り付け用シート!G198</f>
        <v>5</v>
      </c>
      <c r="C4532" s="1">
        <v>19</v>
      </c>
      <c r="D4532" s="1">
        <f>IF(OR(ISBLANK(値貼り付け用シート!Z198),値貼り付け用シート!Z198&gt;9990),NA(),値貼り付け用シート!Z198)</f>
        <v>37</v>
      </c>
      <c r="E4532" s="1">
        <f t="shared" si="1747"/>
        <v>37</v>
      </c>
      <c r="F4532" s="1">
        <f t="shared" si="1756"/>
        <v>281</v>
      </c>
      <c r="G4532" s="1">
        <f t="shared" si="1757"/>
        <v>8</v>
      </c>
      <c r="H4532" s="1">
        <f t="shared" si="1758"/>
        <v>35</v>
      </c>
    </row>
    <row r="4533" spans="1:16" x14ac:dyDescent="0.55000000000000004">
      <c r="A4533" s="1">
        <f>値貼り付け用シート!F198</f>
        <v>10</v>
      </c>
      <c r="B4533" s="1">
        <f>値貼り付け用シート!G198</f>
        <v>5</v>
      </c>
      <c r="C4533" s="1">
        <v>20</v>
      </c>
      <c r="D4533" s="1">
        <f>IF(OR(ISBLANK(値貼り付け用シート!AA198),値貼り付け用シート!AA198&gt;9990),NA(),値貼り付け用シート!AA198)</f>
        <v>37</v>
      </c>
      <c r="E4533" s="1">
        <f t="shared" si="1747"/>
        <v>37</v>
      </c>
      <c r="F4533" s="1">
        <f t="shared" si="1756"/>
        <v>302</v>
      </c>
      <c r="G4533" s="1">
        <f t="shared" si="1757"/>
        <v>8</v>
      </c>
      <c r="H4533" s="1">
        <f t="shared" si="1758"/>
        <v>38</v>
      </c>
    </row>
    <row r="4534" spans="1:16" x14ac:dyDescent="0.55000000000000004">
      <c r="A4534" s="1">
        <f>値貼り付け用シート!F198</f>
        <v>10</v>
      </c>
      <c r="B4534" s="1">
        <f>値貼り付け用シート!G198</f>
        <v>5</v>
      </c>
      <c r="C4534" s="1">
        <v>21</v>
      </c>
      <c r="D4534" s="1">
        <f>IF(OR(ISBLANK(値貼り付け用シート!AB198),値貼り付け用シート!AB198&gt;9990),NA(),値貼り付け用シート!AB198)</f>
        <v>36</v>
      </c>
      <c r="E4534" s="1">
        <f t="shared" si="1747"/>
        <v>36</v>
      </c>
      <c r="F4534" s="1">
        <f t="shared" si="1756"/>
        <v>309</v>
      </c>
      <c r="G4534" s="1">
        <f t="shared" si="1757"/>
        <v>8</v>
      </c>
      <c r="H4534" s="1">
        <f t="shared" si="1758"/>
        <v>39</v>
      </c>
    </row>
    <row r="4535" spans="1:16" x14ac:dyDescent="0.55000000000000004">
      <c r="A4535" s="1">
        <f>値貼り付け用シート!F198</f>
        <v>10</v>
      </c>
      <c r="B4535" s="1">
        <f>値貼り付け用シート!G198</f>
        <v>5</v>
      </c>
      <c r="C4535" s="1">
        <v>22</v>
      </c>
      <c r="D4535" s="1">
        <f>IF(OR(ISBLANK(値貼り付け用シート!AC198),値貼り付け用シート!AC198&gt;9990),NA(),値貼り付け用シート!AC198)</f>
        <v>36</v>
      </c>
      <c r="E4535" s="1">
        <f t="shared" si="1747"/>
        <v>36</v>
      </c>
      <c r="F4535" s="1">
        <f t="shared" si="1756"/>
        <v>302</v>
      </c>
      <c r="G4535" s="1">
        <f t="shared" si="1757"/>
        <v>8</v>
      </c>
      <c r="H4535" s="1">
        <f t="shared" si="1758"/>
        <v>38</v>
      </c>
    </row>
    <row r="4536" spans="1:16" x14ac:dyDescent="0.55000000000000004">
      <c r="A4536" s="1">
        <f>値貼り付け用シート!F198</f>
        <v>10</v>
      </c>
      <c r="B4536" s="1">
        <f>値貼り付け用シート!G198</f>
        <v>5</v>
      </c>
      <c r="C4536" s="1">
        <v>23</v>
      </c>
      <c r="D4536" s="1">
        <f>IF(OR(ISBLANK(値貼り付け用シート!AD198),値貼り付け用シート!AD198&gt;9990),NA(),値貼り付け用シート!AD198)</f>
        <v>35</v>
      </c>
      <c r="E4536" s="1">
        <f t="shared" si="1747"/>
        <v>35</v>
      </c>
      <c r="F4536" s="1">
        <f t="shared" si="1756"/>
        <v>293</v>
      </c>
      <c r="G4536" s="1">
        <f t="shared" si="1757"/>
        <v>8</v>
      </c>
      <c r="H4536" s="1">
        <f t="shared" si="1758"/>
        <v>37</v>
      </c>
    </row>
    <row r="4537" spans="1:16" x14ac:dyDescent="0.55000000000000004">
      <c r="A4537" s="1">
        <f>値貼り付け用シート!F198</f>
        <v>10</v>
      </c>
      <c r="B4537" s="1">
        <f>値貼り付け用シート!G198</f>
        <v>5</v>
      </c>
      <c r="C4537" s="1">
        <v>24</v>
      </c>
      <c r="D4537" s="1">
        <f>IF(OR(ISBLANK(値貼り付け用シート!AE198),値貼り付け用シート!AE198&gt;9990),NA(),値貼り付け用シート!AE198)</f>
        <v>34</v>
      </c>
      <c r="E4537" s="1">
        <f t="shared" si="1747"/>
        <v>34</v>
      </c>
      <c r="F4537" s="1">
        <f t="shared" si="1756"/>
        <v>287</v>
      </c>
      <c r="G4537" s="1">
        <f t="shared" si="1757"/>
        <v>8</v>
      </c>
      <c r="H4537" s="1">
        <f t="shared" si="1758"/>
        <v>36</v>
      </c>
    </row>
    <row r="4538" spans="1:16" x14ac:dyDescent="0.55000000000000004">
      <c r="A4538" s="1">
        <f>値貼り付け用シート!F199</f>
        <v>10</v>
      </c>
      <c r="B4538" s="1">
        <f>値貼り付け用シート!G199</f>
        <v>6</v>
      </c>
      <c r="C4538" s="1">
        <v>1</v>
      </c>
      <c r="D4538" s="1">
        <f>IF(OR(ISBLANK(値貼り付け用シート!H199),値貼り付け用シート!H199&gt;9990),NA(),値貼り付け用シート!H199)</f>
        <v>32</v>
      </c>
      <c r="E4538" s="1">
        <f t="shared" si="1747"/>
        <v>32</v>
      </c>
      <c r="F4538" s="1">
        <f t="shared" si="1756"/>
        <v>284</v>
      </c>
      <c r="G4538" s="1">
        <f t="shared" si="1757"/>
        <v>8</v>
      </c>
      <c r="H4538" s="1">
        <f t="shared" si="1758"/>
        <v>36</v>
      </c>
      <c r="I4538" s="1">
        <f t="shared" ref="I4538" si="1767">COUNT(D4538:D4561)</f>
        <v>24</v>
      </c>
      <c r="J4538" s="1">
        <f t="shared" ref="J4538" si="1768">COUNT(H4538:H4561)</f>
        <v>24</v>
      </c>
      <c r="K4538" s="1">
        <f t="shared" ref="K4538" si="1769">IF(AND(I4538&gt;=20,J4538&gt;=20),0,1)</f>
        <v>0</v>
      </c>
      <c r="L4538" s="1">
        <f t="shared" ref="L4538" si="1770">IF(K4538=0,MAX(H4538:H4561),NA())</f>
        <v>38</v>
      </c>
      <c r="M4538" s="1">
        <f t="shared" ref="M4538" si="1771">IF(K4538=0,IF(L4538&lt;=70,1,0),NA())</f>
        <v>1</v>
      </c>
      <c r="N4538" s="1">
        <f t="shared" ref="N4538" si="1772">IF(COUNTIF(D4538:D4561,NA())=24,NA(),MAX(E4538:E4561))</f>
        <v>40</v>
      </c>
      <c r="O4538" s="1">
        <f t="shared" ref="O4538" si="1773">IF(COUNTIF(D4543:D4557,NA())=15,NA(),MAX(E4543:E4557))</f>
        <v>40</v>
      </c>
      <c r="P4538" s="1">
        <f t="shared" ref="P4538" si="1774">COUNTIF(D4538:D4561,"&gt;=120")</f>
        <v>0</v>
      </c>
    </row>
    <row r="4539" spans="1:16" x14ac:dyDescent="0.55000000000000004">
      <c r="A4539" s="1">
        <f>値貼り付け用シート!F199</f>
        <v>10</v>
      </c>
      <c r="B4539" s="1">
        <f>値貼り付け用シート!G199</f>
        <v>6</v>
      </c>
      <c r="C4539" s="1">
        <v>2</v>
      </c>
      <c r="D4539" s="1">
        <f>IF(OR(ISBLANK(値貼り付け用シート!I199),値貼り付け用シート!I199&gt;9990),NA(),値貼り付け用シート!I199)</f>
        <v>32</v>
      </c>
      <c r="E4539" s="1">
        <f t="shared" si="1747"/>
        <v>32</v>
      </c>
      <c r="F4539" s="1">
        <f t="shared" si="1756"/>
        <v>279</v>
      </c>
      <c r="G4539" s="1">
        <f t="shared" si="1757"/>
        <v>8</v>
      </c>
      <c r="H4539" s="1">
        <f t="shared" si="1758"/>
        <v>35</v>
      </c>
    </row>
    <row r="4540" spans="1:16" x14ac:dyDescent="0.55000000000000004">
      <c r="A4540" s="1">
        <f>値貼り付け用シート!F199</f>
        <v>10</v>
      </c>
      <c r="B4540" s="1">
        <f>値貼り付け用シート!G199</f>
        <v>6</v>
      </c>
      <c r="C4540" s="1">
        <v>3</v>
      </c>
      <c r="D4540" s="1">
        <f>IF(OR(ISBLANK(値貼り付け用シート!J199),値貼り付け用シート!J199&gt;9990),NA(),値貼り付け用シート!J199)</f>
        <v>33</v>
      </c>
      <c r="E4540" s="1">
        <f t="shared" si="1747"/>
        <v>33</v>
      </c>
      <c r="F4540" s="1">
        <f t="shared" si="1756"/>
        <v>275</v>
      </c>
      <c r="G4540" s="1">
        <f t="shared" si="1757"/>
        <v>8</v>
      </c>
      <c r="H4540" s="1">
        <f t="shared" si="1758"/>
        <v>34</v>
      </c>
    </row>
    <row r="4541" spans="1:16" x14ac:dyDescent="0.55000000000000004">
      <c r="A4541" s="1">
        <f>値貼り付け用シート!F199</f>
        <v>10</v>
      </c>
      <c r="B4541" s="1">
        <f>値貼り付け用シート!G199</f>
        <v>6</v>
      </c>
      <c r="C4541" s="1">
        <v>4</v>
      </c>
      <c r="D4541" s="1">
        <f>IF(OR(ISBLANK(値貼り付け用シート!K199),値貼り付け用シート!K199&gt;9990),NA(),値貼り付け用シート!K199)</f>
        <v>33</v>
      </c>
      <c r="E4541" s="1">
        <f t="shared" si="1747"/>
        <v>33</v>
      </c>
      <c r="F4541" s="1">
        <f t="shared" si="1756"/>
        <v>271</v>
      </c>
      <c r="G4541" s="1">
        <f t="shared" si="1757"/>
        <v>8</v>
      </c>
      <c r="H4541" s="1">
        <f t="shared" si="1758"/>
        <v>34</v>
      </c>
    </row>
    <row r="4542" spans="1:16" x14ac:dyDescent="0.55000000000000004">
      <c r="A4542" s="1">
        <f>値貼り付け用シート!F199</f>
        <v>10</v>
      </c>
      <c r="B4542" s="1">
        <f>値貼り付け用シート!G199</f>
        <v>6</v>
      </c>
      <c r="C4542" s="1">
        <v>5</v>
      </c>
      <c r="D4542" s="1">
        <f>IF(OR(ISBLANK(値貼り付け用シート!L199),値貼り付け用シート!L199&gt;9990),NA(),値貼り付け用シート!L199)</f>
        <v>33</v>
      </c>
      <c r="E4542" s="1">
        <f t="shared" si="1747"/>
        <v>33</v>
      </c>
      <c r="F4542" s="1">
        <f t="shared" si="1756"/>
        <v>268</v>
      </c>
      <c r="G4542" s="1">
        <f t="shared" si="1757"/>
        <v>8</v>
      </c>
      <c r="H4542" s="1">
        <f t="shared" si="1758"/>
        <v>34</v>
      </c>
    </row>
    <row r="4543" spans="1:16" x14ac:dyDescent="0.55000000000000004">
      <c r="A4543" s="1">
        <f>値貼り付け用シート!F199</f>
        <v>10</v>
      </c>
      <c r="B4543" s="1">
        <f>値貼り付け用シート!G199</f>
        <v>6</v>
      </c>
      <c r="C4543" s="1">
        <v>6</v>
      </c>
      <c r="D4543" s="1">
        <f>IF(OR(ISBLANK(値貼り付け用シート!M199),値貼り付け用シート!M199&gt;9990),NA(),値貼り付け用シート!M199)</f>
        <v>32</v>
      </c>
      <c r="E4543" s="1">
        <f t="shared" si="1747"/>
        <v>32</v>
      </c>
      <c r="F4543" s="1">
        <f t="shared" si="1756"/>
        <v>264</v>
      </c>
      <c r="G4543" s="1">
        <f t="shared" si="1757"/>
        <v>8</v>
      </c>
      <c r="H4543" s="1">
        <f t="shared" si="1758"/>
        <v>33</v>
      </c>
    </row>
    <row r="4544" spans="1:16" x14ac:dyDescent="0.55000000000000004">
      <c r="A4544" s="1">
        <f>値貼り付け用シート!F199</f>
        <v>10</v>
      </c>
      <c r="B4544" s="1">
        <f>値貼り付け用シート!G199</f>
        <v>6</v>
      </c>
      <c r="C4544" s="1">
        <v>7</v>
      </c>
      <c r="D4544" s="1">
        <f>IF(OR(ISBLANK(値貼り付け用シート!N199),値貼り付け用シート!N199&gt;9990),NA(),値貼り付け用シート!N199)</f>
        <v>29</v>
      </c>
      <c r="E4544" s="1">
        <f t="shared" si="1747"/>
        <v>29</v>
      </c>
      <c r="F4544" s="1">
        <f t="shared" si="1756"/>
        <v>258</v>
      </c>
      <c r="G4544" s="1">
        <f t="shared" si="1757"/>
        <v>8</v>
      </c>
      <c r="H4544" s="1">
        <f t="shared" si="1758"/>
        <v>32</v>
      </c>
    </row>
    <row r="4545" spans="1:8" x14ac:dyDescent="0.55000000000000004">
      <c r="A4545" s="1">
        <f>値貼り付け用シート!F199</f>
        <v>10</v>
      </c>
      <c r="B4545" s="1">
        <f>値貼り付け用シート!G199</f>
        <v>6</v>
      </c>
      <c r="C4545" s="1">
        <v>8</v>
      </c>
      <c r="D4545" s="1">
        <f>IF(OR(ISBLANK(値貼り付け用シート!O199),値貼り付け用シート!O199&gt;9990),NA(),値貼り付け用シート!O199)</f>
        <v>31</v>
      </c>
      <c r="E4545" s="1">
        <f t="shared" si="1747"/>
        <v>31</v>
      </c>
      <c r="F4545" s="1">
        <f t="shared" si="1756"/>
        <v>255</v>
      </c>
      <c r="G4545" s="1">
        <f t="shared" si="1757"/>
        <v>8</v>
      </c>
      <c r="H4545" s="1">
        <f t="shared" si="1758"/>
        <v>32</v>
      </c>
    </row>
    <row r="4546" spans="1:8" x14ac:dyDescent="0.55000000000000004">
      <c r="A4546" s="1">
        <f>値貼り付け用シート!F199</f>
        <v>10</v>
      </c>
      <c r="B4546" s="1">
        <f>値貼り付け用シート!G199</f>
        <v>6</v>
      </c>
      <c r="C4546" s="1">
        <v>9</v>
      </c>
      <c r="D4546" s="1">
        <f>IF(OR(ISBLANK(値貼り付け用シート!P199),値貼り付け用シート!P199&gt;9990),NA(),値貼り付け用シート!P199)</f>
        <v>31</v>
      </c>
      <c r="E4546" s="1">
        <f t="shared" si="1747"/>
        <v>31</v>
      </c>
      <c r="F4546" s="1">
        <f t="shared" si="1756"/>
        <v>254</v>
      </c>
      <c r="G4546" s="1">
        <f t="shared" si="1757"/>
        <v>8</v>
      </c>
      <c r="H4546" s="1">
        <f t="shared" si="1758"/>
        <v>32</v>
      </c>
    </row>
    <row r="4547" spans="1:8" x14ac:dyDescent="0.55000000000000004">
      <c r="A4547" s="1">
        <f>値貼り付け用シート!F199</f>
        <v>10</v>
      </c>
      <c r="B4547" s="1">
        <f>値貼り付け用シート!G199</f>
        <v>6</v>
      </c>
      <c r="C4547" s="1">
        <v>10</v>
      </c>
      <c r="D4547" s="1">
        <f>IF(OR(ISBLANK(値貼り付け用シート!Q199),値貼り付け用シート!Q199&gt;9990),NA(),値貼り付け用シート!Q199)</f>
        <v>32</v>
      </c>
      <c r="E4547" s="1">
        <f t="shared" ref="E4547:E4610" si="1775">IF(ISERROR(D4547),0,D4547)</f>
        <v>32</v>
      </c>
      <c r="F4547" s="1">
        <f t="shared" si="1756"/>
        <v>254</v>
      </c>
      <c r="G4547" s="1">
        <f t="shared" si="1757"/>
        <v>8</v>
      </c>
      <c r="H4547" s="1">
        <f t="shared" si="1758"/>
        <v>32</v>
      </c>
    </row>
    <row r="4548" spans="1:8" x14ac:dyDescent="0.55000000000000004">
      <c r="A4548" s="1">
        <f>値貼り付け用シート!F199</f>
        <v>10</v>
      </c>
      <c r="B4548" s="1">
        <f>値貼り付け用シート!G199</f>
        <v>6</v>
      </c>
      <c r="C4548" s="1">
        <v>11</v>
      </c>
      <c r="D4548" s="1">
        <f>IF(OR(ISBLANK(値貼り付け用シート!R199),値貼り付け用シート!R199&gt;9990),NA(),値貼り付け用シート!R199)</f>
        <v>35</v>
      </c>
      <c r="E4548" s="1">
        <f t="shared" si="1775"/>
        <v>35</v>
      </c>
      <c r="F4548" s="1">
        <f t="shared" si="1756"/>
        <v>256</v>
      </c>
      <c r="G4548" s="1">
        <f t="shared" si="1757"/>
        <v>8</v>
      </c>
      <c r="H4548" s="1">
        <f t="shared" si="1758"/>
        <v>32</v>
      </c>
    </row>
    <row r="4549" spans="1:8" x14ac:dyDescent="0.55000000000000004">
      <c r="A4549" s="1">
        <f>値貼り付け用シート!F199</f>
        <v>10</v>
      </c>
      <c r="B4549" s="1">
        <f>値貼り付け用シート!G199</f>
        <v>6</v>
      </c>
      <c r="C4549" s="1">
        <v>12</v>
      </c>
      <c r="D4549" s="1">
        <f>IF(OR(ISBLANK(値貼り付け用シート!S199),値貼り付け用シート!S199&gt;9990),NA(),値貼り付け用シート!S199)</f>
        <v>38</v>
      </c>
      <c r="E4549" s="1">
        <f t="shared" si="1775"/>
        <v>38</v>
      </c>
      <c r="F4549" s="1">
        <f t="shared" si="1756"/>
        <v>261</v>
      </c>
      <c r="G4549" s="1">
        <f t="shared" si="1757"/>
        <v>8</v>
      </c>
      <c r="H4549" s="1">
        <f t="shared" si="1758"/>
        <v>33</v>
      </c>
    </row>
    <row r="4550" spans="1:8" x14ac:dyDescent="0.55000000000000004">
      <c r="A4550" s="1">
        <f>値貼り付け用シート!F199</f>
        <v>10</v>
      </c>
      <c r="B4550" s="1">
        <f>値貼り付け用シート!G199</f>
        <v>6</v>
      </c>
      <c r="C4550" s="1">
        <v>13</v>
      </c>
      <c r="D4550" s="1">
        <f>IF(OR(ISBLANK(値貼り付け用シート!T199),値貼り付け用シート!T199&gt;9990),NA(),値貼り付け用シート!T199)</f>
        <v>37</v>
      </c>
      <c r="E4550" s="1">
        <f t="shared" si="1775"/>
        <v>37</v>
      </c>
      <c r="F4550" s="1">
        <f t="shared" si="1756"/>
        <v>265</v>
      </c>
      <c r="G4550" s="1">
        <f t="shared" si="1757"/>
        <v>8</v>
      </c>
      <c r="H4550" s="1">
        <f t="shared" si="1758"/>
        <v>33</v>
      </c>
    </row>
    <row r="4551" spans="1:8" x14ac:dyDescent="0.55000000000000004">
      <c r="A4551" s="1">
        <f>値貼り付け用シート!F199</f>
        <v>10</v>
      </c>
      <c r="B4551" s="1">
        <f>値貼り付け用シート!G199</f>
        <v>6</v>
      </c>
      <c r="C4551" s="1">
        <v>14</v>
      </c>
      <c r="D4551" s="1">
        <f>IF(OR(ISBLANK(値貼り付け用シート!U199),値貼り付け用シート!U199&gt;9990),NA(),値貼り付け用シート!U199)</f>
        <v>39</v>
      </c>
      <c r="E4551" s="1">
        <f t="shared" si="1775"/>
        <v>39</v>
      </c>
      <c r="F4551" s="1">
        <f t="shared" si="1756"/>
        <v>272</v>
      </c>
      <c r="G4551" s="1">
        <f t="shared" si="1757"/>
        <v>8</v>
      </c>
      <c r="H4551" s="1">
        <f t="shared" si="1758"/>
        <v>34</v>
      </c>
    </row>
    <row r="4552" spans="1:8" x14ac:dyDescent="0.55000000000000004">
      <c r="A4552" s="1">
        <f>値貼り付け用シート!F199</f>
        <v>10</v>
      </c>
      <c r="B4552" s="1">
        <f>値貼り付け用シート!G199</f>
        <v>6</v>
      </c>
      <c r="C4552" s="1">
        <v>15</v>
      </c>
      <c r="D4552" s="1">
        <f>IF(OR(ISBLANK(値貼り付け用シート!V199),値貼り付け用シート!V199&gt;9990),NA(),値貼り付け用シート!V199)</f>
        <v>40</v>
      </c>
      <c r="E4552" s="1">
        <f t="shared" si="1775"/>
        <v>40</v>
      </c>
      <c r="F4552" s="1">
        <f t="shared" si="1756"/>
        <v>283</v>
      </c>
      <c r="G4552" s="1">
        <f t="shared" si="1757"/>
        <v>8</v>
      </c>
      <c r="H4552" s="1">
        <f t="shared" si="1758"/>
        <v>35</v>
      </c>
    </row>
    <row r="4553" spans="1:8" x14ac:dyDescent="0.55000000000000004">
      <c r="A4553" s="1">
        <f>値貼り付け用シート!F199</f>
        <v>10</v>
      </c>
      <c r="B4553" s="1">
        <f>値貼り付け用シート!G199</f>
        <v>6</v>
      </c>
      <c r="C4553" s="1">
        <v>16</v>
      </c>
      <c r="D4553" s="1">
        <f>IF(OR(ISBLANK(値貼り付け用シート!W199),値貼り付け用シート!W199&gt;9990),NA(),値貼り付け用シート!W199)</f>
        <v>40</v>
      </c>
      <c r="E4553" s="1">
        <f t="shared" si="1775"/>
        <v>40</v>
      </c>
      <c r="F4553" s="1">
        <f t="shared" si="1756"/>
        <v>292</v>
      </c>
      <c r="G4553" s="1">
        <f t="shared" si="1757"/>
        <v>8</v>
      </c>
      <c r="H4553" s="1">
        <f t="shared" si="1758"/>
        <v>37</v>
      </c>
    </row>
    <row r="4554" spans="1:8" x14ac:dyDescent="0.55000000000000004">
      <c r="A4554" s="1">
        <f>値貼り付け用シート!F199</f>
        <v>10</v>
      </c>
      <c r="B4554" s="1">
        <f>値貼り付け用シート!G199</f>
        <v>6</v>
      </c>
      <c r="C4554" s="1">
        <v>17</v>
      </c>
      <c r="D4554" s="1">
        <f>IF(OR(ISBLANK(値貼り付け用シート!X199),値貼り付け用シート!X199&gt;9990),NA(),値貼り付け用シート!X199)</f>
        <v>39</v>
      </c>
      <c r="E4554" s="1">
        <f t="shared" si="1775"/>
        <v>39</v>
      </c>
      <c r="F4554" s="1">
        <f t="shared" si="1756"/>
        <v>300</v>
      </c>
      <c r="G4554" s="1">
        <f t="shared" si="1757"/>
        <v>8</v>
      </c>
      <c r="H4554" s="1">
        <f t="shared" si="1758"/>
        <v>38</v>
      </c>
    </row>
    <row r="4555" spans="1:8" x14ac:dyDescent="0.55000000000000004">
      <c r="A4555" s="1">
        <f>値貼り付け用シート!F199</f>
        <v>10</v>
      </c>
      <c r="B4555" s="1">
        <f>値貼り付け用シート!G199</f>
        <v>6</v>
      </c>
      <c r="C4555" s="1">
        <v>18</v>
      </c>
      <c r="D4555" s="1">
        <f>IF(OR(ISBLANK(値貼り付け用シート!Y199),値貼り付け用シート!Y199&gt;9990),NA(),値貼り付け用シート!Y199)</f>
        <v>35</v>
      </c>
      <c r="E4555" s="1">
        <f t="shared" si="1775"/>
        <v>35</v>
      </c>
      <c r="F4555" s="1">
        <f t="shared" si="1756"/>
        <v>303</v>
      </c>
      <c r="G4555" s="1">
        <f t="shared" si="1757"/>
        <v>8</v>
      </c>
      <c r="H4555" s="1">
        <f t="shared" si="1758"/>
        <v>38</v>
      </c>
    </row>
    <row r="4556" spans="1:8" x14ac:dyDescent="0.55000000000000004">
      <c r="A4556" s="1">
        <f>値貼り付け用シート!F199</f>
        <v>10</v>
      </c>
      <c r="B4556" s="1">
        <f>値貼り付け用シート!G199</f>
        <v>6</v>
      </c>
      <c r="C4556" s="1">
        <v>19</v>
      </c>
      <c r="D4556" s="1">
        <f>IF(OR(ISBLANK(値貼り付け用シート!Z199),値貼り付け用シート!Z199&gt;9990),NA(),値貼り付け用シート!Z199)</f>
        <v>34</v>
      </c>
      <c r="E4556" s="1">
        <f t="shared" si="1775"/>
        <v>34</v>
      </c>
      <c r="F4556" s="1">
        <f t="shared" si="1756"/>
        <v>302</v>
      </c>
      <c r="G4556" s="1">
        <f t="shared" si="1757"/>
        <v>8</v>
      </c>
      <c r="H4556" s="1">
        <f t="shared" si="1758"/>
        <v>38</v>
      </c>
    </row>
    <row r="4557" spans="1:8" x14ac:dyDescent="0.55000000000000004">
      <c r="A4557" s="1">
        <f>値貼り付け用シート!F199</f>
        <v>10</v>
      </c>
      <c r="B4557" s="1">
        <f>値貼り付け用シート!G199</f>
        <v>6</v>
      </c>
      <c r="C4557" s="1">
        <v>20</v>
      </c>
      <c r="D4557" s="1">
        <f>IF(OR(ISBLANK(値貼り付け用シート!AA199),値貼り付け用シート!AA199&gt;9990),NA(),値貼り付け用シート!AA199)</f>
        <v>31</v>
      </c>
      <c r="E4557" s="1">
        <f t="shared" si="1775"/>
        <v>31</v>
      </c>
      <c r="F4557" s="1">
        <f t="shared" si="1756"/>
        <v>295</v>
      </c>
      <c r="G4557" s="1">
        <f t="shared" si="1757"/>
        <v>8</v>
      </c>
      <c r="H4557" s="1">
        <f t="shared" si="1758"/>
        <v>37</v>
      </c>
    </row>
    <row r="4558" spans="1:8" x14ac:dyDescent="0.55000000000000004">
      <c r="A4558" s="1">
        <f>値貼り付け用シート!F199</f>
        <v>10</v>
      </c>
      <c r="B4558" s="1">
        <f>値貼り付け用シート!G199</f>
        <v>6</v>
      </c>
      <c r="C4558" s="1">
        <v>21</v>
      </c>
      <c r="D4558" s="1">
        <f>IF(OR(ISBLANK(値貼り付け用シート!AB199),値貼り付け用シート!AB199&gt;9990),NA(),値貼り付け用シート!AB199)</f>
        <v>30</v>
      </c>
      <c r="E4558" s="1">
        <f t="shared" si="1775"/>
        <v>30</v>
      </c>
      <c r="F4558" s="1">
        <f t="shared" si="1756"/>
        <v>288</v>
      </c>
      <c r="G4558" s="1">
        <f t="shared" si="1757"/>
        <v>8</v>
      </c>
      <c r="H4558" s="1">
        <f t="shared" si="1758"/>
        <v>36</v>
      </c>
    </row>
    <row r="4559" spans="1:8" x14ac:dyDescent="0.55000000000000004">
      <c r="A4559" s="1">
        <f>値貼り付け用シート!F199</f>
        <v>10</v>
      </c>
      <c r="B4559" s="1">
        <f>値貼り付け用シート!G199</f>
        <v>6</v>
      </c>
      <c r="C4559" s="1">
        <v>22</v>
      </c>
      <c r="D4559" s="1">
        <f>IF(OR(ISBLANK(値貼り付け用シート!AC199),値貼り付け用シート!AC199&gt;9990),NA(),値貼り付け用シート!AC199)</f>
        <v>32</v>
      </c>
      <c r="E4559" s="1">
        <f t="shared" si="1775"/>
        <v>32</v>
      </c>
      <c r="F4559" s="1">
        <f t="shared" si="1756"/>
        <v>281</v>
      </c>
      <c r="G4559" s="1">
        <f t="shared" si="1757"/>
        <v>8</v>
      </c>
      <c r="H4559" s="1">
        <f t="shared" si="1758"/>
        <v>35</v>
      </c>
    </row>
    <row r="4560" spans="1:8" x14ac:dyDescent="0.55000000000000004">
      <c r="A4560" s="1">
        <f>値貼り付け用シート!F199</f>
        <v>10</v>
      </c>
      <c r="B4560" s="1">
        <f>値貼り付け用シート!G199</f>
        <v>6</v>
      </c>
      <c r="C4560" s="1">
        <v>23</v>
      </c>
      <c r="D4560" s="1">
        <f>IF(OR(ISBLANK(値貼り付け用シート!AD199),値貼り付け用シート!AD199&gt;9990),NA(),値貼り付け用シート!AD199)</f>
        <v>36</v>
      </c>
      <c r="E4560" s="1">
        <f t="shared" si="1775"/>
        <v>36</v>
      </c>
      <c r="F4560" s="1">
        <f t="shared" si="1756"/>
        <v>277</v>
      </c>
      <c r="G4560" s="1">
        <f t="shared" si="1757"/>
        <v>8</v>
      </c>
      <c r="H4560" s="1">
        <f t="shared" si="1758"/>
        <v>35</v>
      </c>
    </row>
    <row r="4561" spans="1:16" x14ac:dyDescent="0.55000000000000004">
      <c r="A4561" s="1">
        <f>値貼り付け用シート!F199</f>
        <v>10</v>
      </c>
      <c r="B4561" s="1">
        <f>値貼り付け用シート!G199</f>
        <v>6</v>
      </c>
      <c r="C4561" s="1">
        <v>24</v>
      </c>
      <c r="D4561" s="1">
        <f>IF(OR(ISBLANK(値貼り付け用シート!AE199),値貼り付け用シート!AE199&gt;9990),NA(),値貼り付け用シート!AE199)</f>
        <v>37</v>
      </c>
      <c r="E4561" s="1">
        <f t="shared" si="1775"/>
        <v>37</v>
      </c>
      <c r="F4561" s="1">
        <f t="shared" si="1756"/>
        <v>274</v>
      </c>
      <c r="G4561" s="1">
        <f t="shared" si="1757"/>
        <v>8</v>
      </c>
      <c r="H4561" s="1">
        <f t="shared" si="1758"/>
        <v>34</v>
      </c>
    </row>
    <row r="4562" spans="1:16" x14ac:dyDescent="0.55000000000000004">
      <c r="A4562" s="1">
        <f>値貼り付け用シート!F200</f>
        <v>10</v>
      </c>
      <c r="B4562" s="1">
        <f>値貼り付け用シート!G200</f>
        <v>7</v>
      </c>
      <c r="C4562" s="1">
        <v>1</v>
      </c>
      <c r="D4562" s="1">
        <f>IF(OR(ISBLANK(値貼り付け用シート!H200),値貼り付け用シート!H200&gt;9990),NA(),値貼り付け用シート!H200)</f>
        <v>37</v>
      </c>
      <c r="E4562" s="1">
        <f t="shared" si="1775"/>
        <v>37</v>
      </c>
      <c r="F4562" s="1">
        <f t="shared" si="1756"/>
        <v>272</v>
      </c>
      <c r="G4562" s="1">
        <f t="shared" si="1757"/>
        <v>8</v>
      </c>
      <c r="H4562" s="1">
        <f t="shared" si="1758"/>
        <v>34</v>
      </c>
      <c r="I4562" s="1">
        <f t="shared" ref="I4562" si="1776">COUNT(D4562:D4585)</f>
        <v>24</v>
      </c>
      <c r="J4562" s="1">
        <f t="shared" ref="J4562" si="1777">COUNT(H4562:H4585)</f>
        <v>24</v>
      </c>
      <c r="K4562" s="1">
        <f t="shared" ref="K4562" si="1778">IF(AND(I4562&gt;=20,J4562&gt;=20),0,1)</f>
        <v>0</v>
      </c>
      <c r="L4562" s="1">
        <f t="shared" ref="L4562" si="1779">IF(K4562=0,MAX(H4562:H4585),NA())</f>
        <v>40</v>
      </c>
      <c r="M4562" s="1">
        <f t="shared" ref="M4562" si="1780">IF(K4562=0,IF(L4562&lt;=70,1,0),NA())</f>
        <v>1</v>
      </c>
      <c r="N4562" s="1">
        <f t="shared" ref="N4562" si="1781">IF(COUNTIF(D4562:D4585,NA())=24,NA(),MAX(E4562:E4585))</f>
        <v>43</v>
      </c>
      <c r="O4562" s="1">
        <f t="shared" ref="O4562" si="1782">IF(COUNTIF(D4567:D4581,NA())=15,NA(),MAX(E4567:E4581))</f>
        <v>43</v>
      </c>
      <c r="P4562" s="1">
        <f t="shared" ref="P4562" si="1783">COUNTIF(D4562:D4585,"&gt;=120")</f>
        <v>0</v>
      </c>
    </row>
    <row r="4563" spans="1:16" x14ac:dyDescent="0.55000000000000004">
      <c r="A4563" s="1">
        <f>値貼り付け用シート!F200</f>
        <v>10</v>
      </c>
      <c r="B4563" s="1">
        <f>値貼り付け用シート!G200</f>
        <v>7</v>
      </c>
      <c r="C4563" s="1">
        <v>2</v>
      </c>
      <c r="D4563" s="1">
        <f>IF(OR(ISBLANK(値貼り付け用シート!I200),値貼り付け用シート!I200&gt;9990),NA(),値貼り付け用シート!I200)</f>
        <v>38</v>
      </c>
      <c r="E4563" s="1">
        <f t="shared" si="1775"/>
        <v>38</v>
      </c>
      <c r="F4563" s="1">
        <f t="shared" si="1756"/>
        <v>275</v>
      </c>
      <c r="G4563" s="1">
        <f t="shared" si="1757"/>
        <v>8</v>
      </c>
      <c r="H4563" s="1">
        <f t="shared" si="1758"/>
        <v>34</v>
      </c>
    </row>
    <row r="4564" spans="1:16" x14ac:dyDescent="0.55000000000000004">
      <c r="A4564" s="1">
        <f>値貼り付け用シート!F200</f>
        <v>10</v>
      </c>
      <c r="B4564" s="1">
        <f>値貼り付け用シート!G200</f>
        <v>7</v>
      </c>
      <c r="C4564" s="1">
        <v>3</v>
      </c>
      <c r="D4564" s="1">
        <f>IF(OR(ISBLANK(値貼り付け用シート!J200),値貼り付け用シート!J200&gt;9990),NA(),値貼り付け用シート!J200)</f>
        <v>36</v>
      </c>
      <c r="E4564" s="1">
        <f t="shared" si="1775"/>
        <v>36</v>
      </c>
      <c r="F4564" s="1">
        <f t="shared" si="1756"/>
        <v>277</v>
      </c>
      <c r="G4564" s="1">
        <f t="shared" si="1757"/>
        <v>8</v>
      </c>
      <c r="H4564" s="1">
        <f t="shared" si="1758"/>
        <v>35</v>
      </c>
    </row>
    <row r="4565" spans="1:16" x14ac:dyDescent="0.55000000000000004">
      <c r="A4565" s="1">
        <f>値貼り付け用シート!F200</f>
        <v>10</v>
      </c>
      <c r="B4565" s="1">
        <f>値貼り付け用シート!G200</f>
        <v>7</v>
      </c>
      <c r="C4565" s="1">
        <v>4</v>
      </c>
      <c r="D4565" s="1">
        <f>IF(OR(ISBLANK(値貼り付け用シート!K200),値貼り付け用シート!K200&gt;9990),NA(),値貼り付け用シート!K200)</f>
        <v>32</v>
      </c>
      <c r="E4565" s="1">
        <f t="shared" si="1775"/>
        <v>32</v>
      </c>
      <c r="F4565" s="1">
        <f t="shared" si="1756"/>
        <v>278</v>
      </c>
      <c r="G4565" s="1">
        <f t="shared" si="1757"/>
        <v>8</v>
      </c>
      <c r="H4565" s="1">
        <f t="shared" si="1758"/>
        <v>35</v>
      </c>
    </row>
    <row r="4566" spans="1:16" x14ac:dyDescent="0.55000000000000004">
      <c r="A4566" s="1">
        <f>値貼り付け用シート!F200</f>
        <v>10</v>
      </c>
      <c r="B4566" s="1">
        <f>値貼り付け用シート!G200</f>
        <v>7</v>
      </c>
      <c r="C4566" s="1">
        <v>5</v>
      </c>
      <c r="D4566" s="1">
        <f>IF(OR(ISBLANK(値貼り付け用シート!L200),値貼り付け用シート!L200&gt;9990),NA(),値貼り付け用シート!L200)</f>
        <v>30</v>
      </c>
      <c r="E4566" s="1">
        <f t="shared" si="1775"/>
        <v>30</v>
      </c>
      <c r="F4566" s="1">
        <f t="shared" si="1756"/>
        <v>278</v>
      </c>
      <c r="G4566" s="1">
        <f t="shared" si="1757"/>
        <v>8</v>
      </c>
      <c r="H4566" s="1">
        <f t="shared" si="1758"/>
        <v>35</v>
      </c>
    </row>
    <row r="4567" spans="1:16" x14ac:dyDescent="0.55000000000000004">
      <c r="A4567" s="1">
        <f>値貼り付け用シート!F200</f>
        <v>10</v>
      </c>
      <c r="B4567" s="1">
        <f>値貼り付け用シート!G200</f>
        <v>7</v>
      </c>
      <c r="C4567" s="1">
        <v>6</v>
      </c>
      <c r="D4567" s="1">
        <f>IF(OR(ISBLANK(値貼り付け用シート!M200),値貼り付け用シート!M200&gt;9990),NA(),値貼り付け用シート!M200)</f>
        <v>30</v>
      </c>
      <c r="E4567" s="1">
        <f t="shared" si="1775"/>
        <v>30</v>
      </c>
      <c r="F4567" s="1">
        <f t="shared" si="1756"/>
        <v>276</v>
      </c>
      <c r="G4567" s="1">
        <f t="shared" si="1757"/>
        <v>8</v>
      </c>
      <c r="H4567" s="1">
        <f t="shared" si="1758"/>
        <v>35</v>
      </c>
    </row>
    <row r="4568" spans="1:16" x14ac:dyDescent="0.55000000000000004">
      <c r="A4568" s="1">
        <f>値貼り付け用シート!F200</f>
        <v>10</v>
      </c>
      <c r="B4568" s="1">
        <f>値貼り付け用シート!G200</f>
        <v>7</v>
      </c>
      <c r="C4568" s="1">
        <v>7</v>
      </c>
      <c r="D4568" s="1">
        <f>IF(OR(ISBLANK(値貼り付け用シート!N200),値貼り付け用シート!N200&gt;9990),NA(),値貼り付け用シート!N200)</f>
        <v>30</v>
      </c>
      <c r="E4568" s="1">
        <f t="shared" si="1775"/>
        <v>30</v>
      </c>
      <c r="F4568" s="1">
        <f t="shared" si="1756"/>
        <v>270</v>
      </c>
      <c r="G4568" s="1">
        <f t="shared" si="1757"/>
        <v>8</v>
      </c>
      <c r="H4568" s="1">
        <f t="shared" si="1758"/>
        <v>34</v>
      </c>
    </row>
    <row r="4569" spans="1:16" x14ac:dyDescent="0.55000000000000004">
      <c r="A4569" s="1">
        <f>値貼り付け用シート!F200</f>
        <v>10</v>
      </c>
      <c r="B4569" s="1">
        <f>値貼り付け用シート!G200</f>
        <v>7</v>
      </c>
      <c r="C4569" s="1">
        <v>8</v>
      </c>
      <c r="D4569" s="1">
        <f>IF(OR(ISBLANK(値貼り付け用シート!O200),値貼り付け用シート!O200&gt;9990),NA(),値貼り付け用シート!O200)</f>
        <v>29</v>
      </c>
      <c r="E4569" s="1">
        <f t="shared" si="1775"/>
        <v>29</v>
      </c>
      <c r="F4569" s="1">
        <f t="shared" si="1756"/>
        <v>262</v>
      </c>
      <c r="G4569" s="1">
        <f t="shared" si="1757"/>
        <v>8</v>
      </c>
      <c r="H4569" s="1">
        <f t="shared" si="1758"/>
        <v>33</v>
      </c>
    </row>
    <row r="4570" spans="1:16" x14ac:dyDescent="0.55000000000000004">
      <c r="A4570" s="1">
        <f>値貼り付け用シート!F200</f>
        <v>10</v>
      </c>
      <c r="B4570" s="1">
        <f>値貼り付け用シート!G200</f>
        <v>7</v>
      </c>
      <c r="C4570" s="1">
        <v>9</v>
      </c>
      <c r="D4570" s="1">
        <f>IF(OR(ISBLANK(値貼り付け用シート!P200),値貼り付け用シート!P200&gt;9990),NA(),値貼り付け用シート!P200)</f>
        <v>34</v>
      </c>
      <c r="E4570" s="1">
        <f t="shared" si="1775"/>
        <v>34</v>
      </c>
      <c r="F4570" s="1">
        <f t="shared" si="1756"/>
        <v>259</v>
      </c>
      <c r="G4570" s="1">
        <f t="shared" si="1757"/>
        <v>8</v>
      </c>
      <c r="H4570" s="1">
        <f t="shared" si="1758"/>
        <v>32</v>
      </c>
    </row>
    <row r="4571" spans="1:16" x14ac:dyDescent="0.55000000000000004">
      <c r="A4571" s="1">
        <f>値貼り付け用シート!F200</f>
        <v>10</v>
      </c>
      <c r="B4571" s="1">
        <f>値貼り付け用シート!G200</f>
        <v>7</v>
      </c>
      <c r="C4571" s="1">
        <v>10</v>
      </c>
      <c r="D4571" s="1">
        <f>IF(OR(ISBLANK(値貼り付け用シート!Q200),値貼り付け用シート!Q200&gt;9990),NA(),値貼り付け用シート!Q200)</f>
        <v>36</v>
      </c>
      <c r="E4571" s="1">
        <f t="shared" si="1775"/>
        <v>36</v>
      </c>
      <c r="F4571" s="1">
        <f t="shared" ref="F4571:F4634" si="1784">SUM(E4564:E4571)</f>
        <v>257</v>
      </c>
      <c r="G4571" s="1">
        <f t="shared" ref="G4571:G4634" si="1785">COUNT(D4564:D4571)</f>
        <v>8</v>
      </c>
      <c r="H4571" s="1">
        <f t="shared" ref="H4571:H4634" si="1786">IF(G4571&gt;=6,ROUND(F4571/G4571,0),NA())</f>
        <v>32</v>
      </c>
    </row>
    <row r="4572" spans="1:16" x14ac:dyDescent="0.55000000000000004">
      <c r="A4572" s="1">
        <f>値貼り付け用シート!F200</f>
        <v>10</v>
      </c>
      <c r="B4572" s="1">
        <f>値貼り付け用シート!G200</f>
        <v>7</v>
      </c>
      <c r="C4572" s="1">
        <v>11</v>
      </c>
      <c r="D4572" s="1">
        <f>IF(OR(ISBLANK(値貼り付け用シート!R200),値貼り付け用シート!R200&gt;9990),NA(),値貼り付け用シート!R200)</f>
        <v>39</v>
      </c>
      <c r="E4572" s="1">
        <f t="shared" si="1775"/>
        <v>39</v>
      </c>
      <c r="F4572" s="1">
        <f t="shared" si="1784"/>
        <v>260</v>
      </c>
      <c r="G4572" s="1">
        <f t="shared" si="1785"/>
        <v>8</v>
      </c>
      <c r="H4572" s="1">
        <f t="shared" si="1786"/>
        <v>33</v>
      </c>
    </row>
    <row r="4573" spans="1:16" x14ac:dyDescent="0.55000000000000004">
      <c r="A4573" s="1">
        <f>値貼り付け用シート!F200</f>
        <v>10</v>
      </c>
      <c r="B4573" s="1">
        <f>値貼り付け用シート!G200</f>
        <v>7</v>
      </c>
      <c r="C4573" s="1">
        <v>12</v>
      </c>
      <c r="D4573" s="1">
        <f>IF(OR(ISBLANK(値貼り付け用シート!S200),値貼り付け用シート!S200&gt;9990),NA(),値貼り付け用シート!S200)</f>
        <v>40</v>
      </c>
      <c r="E4573" s="1">
        <f t="shared" si="1775"/>
        <v>40</v>
      </c>
      <c r="F4573" s="1">
        <f t="shared" si="1784"/>
        <v>268</v>
      </c>
      <c r="G4573" s="1">
        <f t="shared" si="1785"/>
        <v>8</v>
      </c>
      <c r="H4573" s="1">
        <f t="shared" si="1786"/>
        <v>34</v>
      </c>
    </row>
    <row r="4574" spans="1:16" x14ac:dyDescent="0.55000000000000004">
      <c r="A4574" s="1">
        <f>値貼り付け用シート!F200</f>
        <v>10</v>
      </c>
      <c r="B4574" s="1">
        <f>値貼り付け用シート!G200</f>
        <v>7</v>
      </c>
      <c r="C4574" s="1">
        <v>13</v>
      </c>
      <c r="D4574" s="1">
        <f>IF(OR(ISBLANK(値貼り付け用シート!T200),値貼り付け用シート!T200&gt;9990),NA(),値貼り付け用シート!T200)</f>
        <v>42</v>
      </c>
      <c r="E4574" s="1">
        <f t="shared" si="1775"/>
        <v>42</v>
      </c>
      <c r="F4574" s="1">
        <f t="shared" si="1784"/>
        <v>280</v>
      </c>
      <c r="G4574" s="1">
        <f t="shared" si="1785"/>
        <v>8</v>
      </c>
      <c r="H4574" s="1">
        <f t="shared" si="1786"/>
        <v>35</v>
      </c>
    </row>
    <row r="4575" spans="1:16" x14ac:dyDescent="0.55000000000000004">
      <c r="A4575" s="1">
        <f>値貼り付け用シート!F200</f>
        <v>10</v>
      </c>
      <c r="B4575" s="1">
        <f>値貼り付け用シート!G200</f>
        <v>7</v>
      </c>
      <c r="C4575" s="1">
        <v>14</v>
      </c>
      <c r="D4575" s="1">
        <f>IF(OR(ISBLANK(値貼り付け用シート!U200),値貼り付け用シート!U200&gt;9990),NA(),値貼り付け用シート!U200)</f>
        <v>43</v>
      </c>
      <c r="E4575" s="1">
        <f t="shared" si="1775"/>
        <v>43</v>
      </c>
      <c r="F4575" s="1">
        <f t="shared" si="1784"/>
        <v>293</v>
      </c>
      <c r="G4575" s="1">
        <f t="shared" si="1785"/>
        <v>8</v>
      </c>
      <c r="H4575" s="1">
        <f t="shared" si="1786"/>
        <v>37</v>
      </c>
    </row>
    <row r="4576" spans="1:16" x14ac:dyDescent="0.55000000000000004">
      <c r="A4576" s="1">
        <f>値貼り付け用シート!F200</f>
        <v>10</v>
      </c>
      <c r="B4576" s="1">
        <f>値貼り付け用シート!G200</f>
        <v>7</v>
      </c>
      <c r="C4576" s="1">
        <v>15</v>
      </c>
      <c r="D4576" s="1">
        <f>IF(OR(ISBLANK(値貼り付け用シート!V200),値貼り付け用シート!V200&gt;9990),NA(),値貼り付け用シート!V200)</f>
        <v>41</v>
      </c>
      <c r="E4576" s="1">
        <f t="shared" si="1775"/>
        <v>41</v>
      </c>
      <c r="F4576" s="1">
        <f t="shared" si="1784"/>
        <v>304</v>
      </c>
      <c r="G4576" s="1">
        <f t="shared" si="1785"/>
        <v>8</v>
      </c>
      <c r="H4576" s="1">
        <f t="shared" si="1786"/>
        <v>38</v>
      </c>
    </row>
    <row r="4577" spans="1:16" x14ac:dyDescent="0.55000000000000004">
      <c r="A4577" s="1">
        <f>値貼り付け用シート!F200</f>
        <v>10</v>
      </c>
      <c r="B4577" s="1">
        <f>値貼り付け用シート!G200</f>
        <v>7</v>
      </c>
      <c r="C4577" s="1">
        <v>16</v>
      </c>
      <c r="D4577" s="1">
        <f>IF(OR(ISBLANK(値貼り付け用シート!W200),値貼り付け用シート!W200&gt;9990),NA(),値貼り付け用シート!W200)</f>
        <v>40</v>
      </c>
      <c r="E4577" s="1">
        <f t="shared" si="1775"/>
        <v>40</v>
      </c>
      <c r="F4577" s="1">
        <f t="shared" si="1784"/>
        <v>315</v>
      </c>
      <c r="G4577" s="1">
        <f t="shared" si="1785"/>
        <v>8</v>
      </c>
      <c r="H4577" s="1">
        <f t="shared" si="1786"/>
        <v>39</v>
      </c>
    </row>
    <row r="4578" spans="1:16" x14ac:dyDescent="0.55000000000000004">
      <c r="A4578" s="1">
        <f>値貼り付け用シート!F200</f>
        <v>10</v>
      </c>
      <c r="B4578" s="1">
        <f>値貼り付け用シート!G200</f>
        <v>7</v>
      </c>
      <c r="C4578" s="1">
        <v>17</v>
      </c>
      <c r="D4578" s="1">
        <f>IF(OR(ISBLANK(値貼り付け用シート!X200),値貼り付け用シート!X200&gt;9990),NA(),値貼り付け用シート!X200)</f>
        <v>37</v>
      </c>
      <c r="E4578" s="1">
        <f t="shared" si="1775"/>
        <v>37</v>
      </c>
      <c r="F4578" s="1">
        <f t="shared" si="1784"/>
        <v>318</v>
      </c>
      <c r="G4578" s="1">
        <f t="shared" si="1785"/>
        <v>8</v>
      </c>
      <c r="H4578" s="1">
        <f t="shared" si="1786"/>
        <v>40</v>
      </c>
    </row>
    <row r="4579" spans="1:16" x14ac:dyDescent="0.55000000000000004">
      <c r="A4579" s="1">
        <f>値貼り付け用シート!F200</f>
        <v>10</v>
      </c>
      <c r="B4579" s="1">
        <f>値貼り付け用シート!G200</f>
        <v>7</v>
      </c>
      <c r="C4579" s="1">
        <v>18</v>
      </c>
      <c r="D4579" s="1">
        <f>IF(OR(ISBLANK(値貼り付け用シート!Y200),値貼り付け用シート!Y200&gt;9990),NA(),値貼り付け用シート!Y200)</f>
        <v>35</v>
      </c>
      <c r="E4579" s="1">
        <f t="shared" si="1775"/>
        <v>35</v>
      </c>
      <c r="F4579" s="1">
        <f t="shared" si="1784"/>
        <v>317</v>
      </c>
      <c r="G4579" s="1">
        <f t="shared" si="1785"/>
        <v>8</v>
      </c>
      <c r="H4579" s="1">
        <f t="shared" si="1786"/>
        <v>40</v>
      </c>
    </row>
    <row r="4580" spans="1:16" x14ac:dyDescent="0.55000000000000004">
      <c r="A4580" s="1">
        <f>値貼り付け用シート!F200</f>
        <v>10</v>
      </c>
      <c r="B4580" s="1">
        <f>値貼り付け用シート!G200</f>
        <v>7</v>
      </c>
      <c r="C4580" s="1">
        <v>19</v>
      </c>
      <c r="D4580" s="1">
        <f>IF(OR(ISBLANK(値貼り付け用シート!Z200),値貼り付け用シート!Z200&gt;9990),NA(),値貼り付け用シート!Z200)</f>
        <v>33</v>
      </c>
      <c r="E4580" s="1">
        <f t="shared" si="1775"/>
        <v>33</v>
      </c>
      <c r="F4580" s="1">
        <f t="shared" si="1784"/>
        <v>311</v>
      </c>
      <c r="G4580" s="1">
        <f t="shared" si="1785"/>
        <v>8</v>
      </c>
      <c r="H4580" s="1">
        <f t="shared" si="1786"/>
        <v>39</v>
      </c>
    </row>
    <row r="4581" spans="1:16" x14ac:dyDescent="0.55000000000000004">
      <c r="A4581" s="1">
        <f>値貼り付け用シート!F200</f>
        <v>10</v>
      </c>
      <c r="B4581" s="1">
        <f>値貼り付け用シート!G200</f>
        <v>7</v>
      </c>
      <c r="C4581" s="1">
        <v>20</v>
      </c>
      <c r="D4581" s="1">
        <f>IF(OR(ISBLANK(値貼り付け用シート!AA200),値貼り付け用シート!AA200&gt;9990),NA(),値貼り付け用シート!AA200)</f>
        <v>31</v>
      </c>
      <c r="E4581" s="1">
        <f t="shared" si="1775"/>
        <v>31</v>
      </c>
      <c r="F4581" s="1">
        <f t="shared" si="1784"/>
        <v>302</v>
      </c>
      <c r="G4581" s="1">
        <f t="shared" si="1785"/>
        <v>8</v>
      </c>
      <c r="H4581" s="1">
        <f t="shared" si="1786"/>
        <v>38</v>
      </c>
    </row>
    <row r="4582" spans="1:16" x14ac:dyDescent="0.55000000000000004">
      <c r="A4582" s="1">
        <f>値貼り付け用シート!F200</f>
        <v>10</v>
      </c>
      <c r="B4582" s="1">
        <f>値貼り付け用シート!G200</f>
        <v>7</v>
      </c>
      <c r="C4582" s="1">
        <v>21</v>
      </c>
      <c r="D4582" s="1">
        <f>IF(OR(ISBLANK(値貼り付け用シート!AB200),値貼り付け用シート!AB200&gt;9990),NA(),値貼り付け用シート!AB200)</f>
        <v>30</v>
      </c>
      <c r="E4582" s="1">
        <f t="shared" si="1775"/>
        <v>30</v>
      </c>
      <c r="F4582" s="1">
        <f t="shared" si="1784"/>
        <v>290</v>
      </c>
      <c r="G4582" s="1">
        <f t="shared" si="1785"/>
        <v>8</v>
      </c>
      <c r="H4582" s="1">
        <f t="shared" si="1786"/>
        <v>36</v>
      </c>
    </row>
    <row r="4583" spans="1:16" x14ac:dyDescent="0.55000000000000004">
      <c r="A4583" s="1">
        <f>値貼り付け用シート!F200</f>
        <v>10</v>
      </c>
      <c r="B4583" s="1">
        <f>値貼り付け用シート!G200</f>
        <v>7</v>
      </c>
      <c r="C4583" s="1">
        <v>22</v>
      </c>
      <c r="D4583" s="1">
        <f>IF(OR(ISBLANK(値貼り付け用シート!AC200),値貼り付け用シート!AC200&gt;9990),NA(),値貼り付け用シート!AC200)</f>
        <v>30</v>
      </c>
      <c r="E4583" s="1">
        <f t="shared" si="1775"/>
        <v>30</v>
      </c>
      <c r="F4583" s="1">
        <f t="shared" si="1784"/>
        <v>277</v>
      </c>
      <c r="G4583" s="1">
        <f t="shared" si="1785"/>
        <v>8</v>
      </c>
      <c r="H4583" s="1">
        <f t="shared" si="1786"/>
        <v>35</v>
      </c>
    </row>
    <row r="4584" spans="1:16" x14ac:dyDescent="0.55000000000000004">
      <c r="A4584" s="1">
        <f>値貼り付け用シート!F200</f>
        <v>10</v>
      </c>
      <c r="B4584" s="1">
        <f>値貼り付け用シート!G200</f>
        <v>7</v>
      </c>
      <c r="C4584" s="1">
        <v>23</v>
      </c>
      <c r="D4584" s="1">
        <f>IF(OR(ISBLANK(値貼り付け用シート!AD200),値貼り付け用シート!AD200&gt;9990),NA(),値貼り付け用シート!AD200)</f>
        <v>28</v>
      </c>
      <c r="E4584" s="1">
        <f t="shared" si="1775"/>
        <v>28</v>
      </c>
      <c r="F4584" s="1">
        <f t="shared" si="1784"/>
        <v>264</v>
      </c>
      <c r="G4584" s="1">
        <f t="shared" si="1785"/>
        <v>8</v>
      </c>
      <c r="H4584" s="1">
        <f t="shared" si="1786"/>
        <v>33</v>
      </c>
    </row>
    <row r="4585" spans="1:16" x14ac:dyDescent="0.55000000000000004">
      <c r="A4585" s="1">
        <f>値貼り付け用シート!F200</f>
        <v>10</v>
      </c>
      <c r="B4585" s="1">
        <f>値貼り付け用シート!G200</f>
        <v>7</v>
      </c>
      <c r="C4585" s="1">
        <v>24</v>
      </c>
      <c r="D4585" s="1">
        <f>IF(OR(ISBLANK(値貼り付け用シート!AE200),値貼り付け用シート!AE200&gt;9990),NA(),値貼り付け用シート!AE200)</f>
        <v>27</v>
      </c>
      <c r="E4585" s="1">
        <f t="shared" si="1775"/>
        <v>27</v>
      </c>
      <c r="F4585" s="1">
        <f t="shared" si="1784"/>
        <v>251</v>
      </c>
      <c r="G4585" s="1">
        <f t="shared" si="1785"/>
        <v>8</v>
      </c>
      <c r="H4585" s="1">
        <f t="shared" si="1786"/>
        <v>31</v>
      </c>
    </row>
    <row r="4586" spans="1:16" x14ac:dyDescent="0.55000000000000004">
      <c r="A4586" s="1">
        <f>値貼り付け用シート!F201</f>
        <v>10</v>
      </c>
      <c r="B4586" s="1">
        <f>値貼り付け用シート!G201</f>
        <v>8</v>
      </c>
      <c r="C4586" s="1">
        <v>1</v>
      </c>
      <c r="D4586" s="1">
        <f>IF(OR(ISBLANK(値貼り付け用シート!H201),値貼り付け用シート!H201&gt;9990),NA(),値貼り付け用シート!H201)</f>
        <v>29</v>
      </c>
      <c r="E4586" s="1">
        <f t="shared" si="1775"/>
        <v>29</v>
      </c>
      <c r="F4586" s="1">
        <f t="shared" si="1784"/>
        <v>243</v>
      </c>
      <c r="G4586" s="1">
        <f t="shared" si="1785"/>
        <v>8</v>
      </c>
      <c r="H4586" s="1">
        <f t="shared" si="1786"/>
        <v>30</v>
      </c>
      <c r="I4586" s="1">
        <f t="shared" ref="I4586" si="1787">COUNT(D4586:D4609)</f>
        <v>24</v>
      </c>
      <c r="J4586" s="1">
        <f t="shared" ref="J4586" si="1788">COUNT(H4586:H4609)</f>
        <v>24</v>
      </c>
      <c r="K4586" s="1">
        <f t="shared" ref="K4586" si="1789">IF(AND(I4586&gt;=20,J4586&gt;=20),0,1)</f>
        <v>0</v>
      </c>
      <c r="L4586" s="1">
        <f t="shared" ref="L4586" si="1790">IF(K4586=0,MAX(H4586:H4609),NA())</f>
        <v>35</v>
      </c>
      <c r="M4586" s="1">
        <f t="shared" ref="M4586" si="1791">IF(K4586=0,IF(L4586&lt;=70,1,0),NA())</f>
        <v>1</v>
      </c>
      <c r="N4586" s="1">
        <f t="shared" ref="N4586" si="1792">IF(COUNTIF(D4586:D4609,NA())=24,NA(),MAX(E4586:E4609))</f>
        <v>37</v>
      </c>
      <c r="O4586" s="1">
        <f t="shared" ref="O4586" si="1793">IF(COUNTIF(D4591:D4605,NA())=15,NA(),MAX(E4591:E4605))</f>
        <v>37</v>
      </c>
      <c r="P4586" s="1">
        <f t="shared" ref="P4586" si="1794">COUNTIF(D4586:D4609,"&gt;=120")</f>
        <v>0</v>
      </c>
    </row>
    <row r="4587" spans="1:16" x14ac:dyDescent="0.55000000000000004">
      <c r="A4587" s="1">
        <f>値貼り付け用シート!F201</f>
        <v>10</v>
      </c>
      <c r="B4587" s="1">
        <f>値貼り付け用シート!G201</f>
        <v>8</v>
      </c>
      <c r="C4587" s="1">
        <v>2</v>
      </c>
      <c r="D4587" s="1">
        <f>IF(OR(ISBLANK(値貼り付け用シート!I201),値貼り付け用シート!I201&gt;9990),NA(),値貼り付け用シート!I201)</f>
        <v>32</v>
      </c>
      <c r="E4587" s="1">
        <f t="shared" si="1775"/>
        <v>32</v>
      </c>
      <c r="F4587" s="1">
        <f t="shared" si="1784"/>
        <v>240</v>
      </c>
      <c r="G4587" s="1">
        <f t="shared" si="1785"/>
        <v>8</v>
      </c>
      <c r="H4587" s="1">
        <f t="shared" si="1786"/>
        <v>30</v>
      </c>
    </row>
    <row r="4588" spans="1:16" x14ac:dyDescent="0.55000000000000004">
      <c r="A4588" s="1">
        <f>値貼り付け用シート!F201</f>
        <v>10</v>
      </c>
      <c r="B4588" s="1">
        <f>値貼り付け用シート!G201</f>
        <v>8</v>
      </c>
      <c r="C4588" s="1">
        <v>3</v>
      </c>
      <c r="D4588" s="1">
        <f>IF(OR(ISBLANK(値貼り付け用シート!J201),値貼り付け用シート!J201&gt;9990),NA(),値貼り付け用シート!J201)</f>
        <v>29</v>
      </c>
      <c r="E4588" s="1">
        <f t="shared" si="1775"/>
        <v>29</v>
      </c>
      <c r="F4588" s="1">
        <f t="shared" si="1784"/>
        <v>236</v>
      </c>
      <c r="G4588" s="1">
        <f t="shared" si="1785"/>
        <v>8</v>
      </c>
      <c r="H4588" s="1">
        <f t="shared" si="1786"/>
        <v>30</v>
      </c>
    </row>
    <row r="4589" spans="1:16" x14ac:dyDescent="0.55000000000000004">
      <c r="A4589" s="1">
        <f>値貼り付け用シート!F201</f>
        <v>10</v>
      </c>
      <c r="B4589" s="1">
        <f>値貼り付け用シート!G201</f>
        <v>8</v>
      </c>
      <c r="C4589" s="1">
        <v>4</v>
      </c>
      <c r="D4589" s="1">
        <f>IF(OR(ISBLANK(値貼り付け用シート!K201),値貼り付け用シート!K201&gt;9990),NA(),値貼り付け用シート!K201)</f>
        <v>25</v>
      </c>
      <c r="E4589" s="1">
        <f t="shared" si="1775"/>
        <v>25</v>
      </c>
      <c r="F4589" s="1">
        <f t="shared" si="1784"/>
        <v>230</v>
      </c>
      <c r="G4589" s="1">
        <f t="shared" si="1785"/>
        <v>8</v>
      </c>
      <c r="H4589" s="1">
        <f t="shared" si="1786"/>
        <v>29</v>
      </c>
    </row>
    <row r="4590" spans="1:16" x14ac:dyDescent="0.55000000000000004">
      <c r="A4590" s="1">
        <f>値貼り付け用シート!F201</f>
        <v>10</v>
      </c>
      <c r="B4590" s="1">
        <f>値貼り付け用シート!G201</f>
        <v>8</v>
      </c>
      <c r="C4590" s="1">
        <v>5</v>
      </c>
      <c r="D4590" s="1">
        <f>IF(OR(ISBLANK(値貼り付け用シート!L201),値貼り付け用シート!L201&gt;9990),NA(),値貼り付け用シート!L201)</f>
        <v>24</v>
      </c>
      <c r="E4590" s="1">
        <f t="shared" si="1775"/>
        <v>24</v>
      </c>
      <c r="F4590" s="1">
        <f t="shared" si="1784"/>
        <v>224</v>
      </c>
      <c r="G4590" s="1">
        <f t="shared" si="1785"/>
        <v>8</v>
      </c>
      <c r="H4590" s="1">
        <f t="shared" si="1786"/>
        <v>28</v>
      </c>
    </row>
    <row r="4591" spans="1:16" x14ac:dyDescent="0.55000000000000004">
      <c r="A4591" s="1">
        <f>値貼り付け用シート!F201</f>
        <v>10</v>
      </c>
      <c r="B4591" s="1">
        <f>値貼り付け用シート!G201</f>
        <v>8</v>
      </c>
      <c r="C4591" s="1">
        <v>6</v>
      </c>
      <c r="D4591" s="1">
        <f>IF(OR(ISBLANK(値貼り付け用シート!M201),値貼り付け用シート!M201&gt;9990),NA(),値貼り付け用シート!M201)</f>
        <v>23</v>
      </c>
      <c r="E4591" s="1">
        <f t="shared" si="1775"/>
        <v>23</v>
      </c>
      <c r="F4591" s="1">
        <f t="shared" si="1784"/>
        <v>217</v>
      </c>
      <c r="G4591" s="1">
        <f t="shared" si="1785"/>
        <v>8</v>
      </c>
      <c r="H4591" s="1">
        <f t="shared" si="1786"/>
        <v>27</v>
      </c>
    </row>
    <row r="4592" spans="1:16" x14ac:dyDescent="0.55000000000000004">
      <c r="A4592" s="1">
        <f>値貼り付け用シート!F201</f>
        <v>10</v>
      </c>
      <c r="B4592" s="1">
        <f>値貼り付け用シート!G201</f>
        <v>8</v>
      </c>
      <c r="C4592" s="1">
        <v>7</v>
      </c>
      <c r="D4592" s="1">
        <f>IF(OR(ISBLANK(値貼り付け用シート!N201),値貼り付け用シート!N201&gt;9990),NA(),値貼り付け用シート!N201)</f>
        <v>24</v>
      </c>
      <c r="E4592" s="1">
        <f t="shared" si="1775"/>
        <v>24</v>
      </c>
      <c r="F4592" s="1">
        <f t="shared" si="1784"/>
        <v>213</v>
      </c>
      <c r="G4592" s="1">
        <f t="shared" si="1785"/>
        <v>8</v>
      </c>
      <c r="H4592" s="1">
        <f t="shared" si="1786"/>
        <v>27</v>
      </c>
    </row>
    <row r="4593" spans="1:8" x14ac:dyDescent="0.55000000000000004">
      <c r="A4593" s="1">
        <f>値貼り付け用シート!F201</f>
        <v>10</v>
      </c>
      <c r="B4593" s="1">
        <f>値貼り付け用シート!G201</f>
        <v>8</v>
      </c>
      <c r="C4593" s="1">
        <v>8</v>
      </c>
      <c r="D4593" s="1">
        <f>IF(OR(ISBLANK(値貼り付け用シート!O201),値貼り付け用シート!O201&gt;9990),NA(),値貼り付け用シート!O201)</f>
        <v>22</v>
      </c>
      <c r="E4593" s="1">
        <f t="shared" si="1775"/>
        <v>22</v>
      </c>
      <c r="F4593" s="1">
        <f t="shared" si="1784"/>
        <v>208</v>
      </c>
      <c r="G4593" s="1">
        <f t="shared" si="1785"/>
        <v>8</v>
      </c>
      <c r="H4593" s="1">
        <f t="shared" si="1786"/>
        <v>26</v>
      </c>
    </row>
    <row r="4594" spans="1:8" x14ac:dyDescent="0.55000000000000004">
      <c r="A4594" s="1">
        <f>値貼り付け用シート!F201</f>
        <v>10</v>
      </c>
      <c r="B4594" s="1">
        <f>値貼り付け用シート!G201</f>
        <v>8</v>
      </c>
      <c r="C4594" s="1">
        <v>9</v>
      </c>
      <c r="D4594" s="1">
        <f>IF(OR(ISBLANK(値貼り付け用シート!P201),値貼り付け用シート!P201&gt;9990),NA(),値貼り付け用シート!P201)</f>
        <v>24</v>
      </c>
      <c r="E4594" s="1">
        <f t="shared" si="1775"/>
        <v>24</v>
      </c>
      <c r="F4594" s="1">
        <f t="shared" si="1784"/>
        <v>203</v>
      </c>
      <c r="G4594" s="1">
        <f t="shared" si="1785"/>
        <v>8</v>
      </c>
      <c r="H4594" s="1">
        <f t="shared" si="1786"/>
        <v>25</v>
      </c>
    </row>
    <row r="4595" spans="1:8" x14ac:dyDescent="0.55000000000000004">
      <c r="A4595" s="1">
        <f>値貼り付け用シート!F201</f>
        <v>10</v>
      </c>
      <c r="B4595" s="1">
        <f>値貼り付け用シート!G201</f>
        <v>8</v>
      </c>
      <c r="C4595" s="1">
        <v>10</v>
      </c>
      <c r="D4595" s="1">
        <f>IF(OR(ISBLANK(値貼り付け用シート!Q201),値貼り付け用シート!Q201&gt;9990),NA(),値貼り付け用シート!Q201)</f>
        <v>27</v>
      </c>
      <c r="E4595" s="1">
        <f t="shared" si="1775"/>
        <v>27</v>
      </c>
      <c r="F4595" s="1">
        <f t="shared" si="1784"/>
        <v>198</v>
      </c>
      <c r="G4595" s="1">
        <f t="shared" si="1785"/>
        <v>8</v>
      </c>
      <c r="H4595" s="1">
        <f t="shared" si="1786"/>
        <v>25</v>
      </c>
    </row>
    <row r="4596" spans="1:8" x14ac:dyDescent="0.55000000000000004">
      <c r="A4596" s="1">
        <f>値貼り付け用シート!F201</f>
        <v>10</v>
      </c>
      <c r="B4596" s="1">
        <f>値貼り付け用シート!G201</f>
        <v>8</v>
      </c>
      <c r="C4596" s="1">
        <v>11</v>
      </c>
      <c r="D4596" s="1">
        <f>IF(OR(ISBLANK(値貼り付け用シート!R201),値貼り付け用シート!R201&gt;9990),NA(),値貼り付け用シート!R201)</f>
        <v>32</v>
      </c>
      <c r="E4596" s="1">
        <f t="shared" si="1775"/>
        <v>32</v>
      </c>
      <c r="F4596" s="1">
        <f t="shared" si="1784"/>
        <v>201</v>
      </c>
      <c r="G4596" s="1">
        <f t="shared" si="1785"/>
        <v>8</v>
      </c>
      <c r="H4596" s="1">
        <f t="shared" si="1786"/>
        <v>25</v>
      </c>
    </row>
    <row r="4597" spans="1:8" x14ac:dyDescent="0.55000000000000004">
      <c r="A4597" s="1">
        <f>値貼り付け用シート!F201</f>
        <v>10</v>
      </c>
      <c r="B4597" s="1">
        <f>値貼り付け用シート!G201</f>
        <v>8</v>
      </c>
      <c r="C4597" s="1">
        <v>12</v>
      </c>
      <c r="D4597" s="1">
        <f>IF(OR(ISBLANK(値貼り付け用シート!S201),値貼り付け用シート!S201&gt;9990),NA(),値貼り付け用シート!S201)</f>
        <v>37</v>
      </c>
      <c r="E4597" s="1">
        <f t="shared" si="1775"/>
        <v>37</v>
      </c>
      <c r="F4597" s="1">
        <f t="shared" si="1784"/>
        <v>213</v>
      </c>
      <c r="G4597" s="1">
        <f t="shared" si="1785"/>
        <v>8</v>
      </c>
      <c r="H4597" s="1">
        <f t="shared" si="1786"/>
        <v>27</v>
      </c>
    </row>
    <row r="4598" spans="1:8" x14ac:dyDescent="0.55000000000000004">
      <c r="A4598" s="1">
        <f>値貼り付け用シート!F201</f>
        <v>10</v>
      </c>
      <c r="B4598" s="1">
        <f>値貼り付け用シート!G201</f>
        <v>8</v>
      </c>
      <c r="C4598" s="1">
        <v>13</v>
      </c>
      <c r="D4598" s="1">
        <f>IF(OR(ISBLANK(値貼り付け用シート!T201),値貼り付け用シート!T201&gt;9990),NA(),値貼り付け用シート!T201)</f>
        <v>36</v>
      </c>
      <c r="E4598" s="1">
        <f t="shared" si="1775"/>
        <v>36</v>
      </c>
      <c r="F4598" s="1">
        <f t="shared" si="1784"/>
        <v>225</v>
      </c>
      <c r="G4598" s="1">
        <f t="shared" si="1785"/>
        <v>8</v>
      </c>
      <c r="H4598" s="1">
        <f t="shared" si="1786"/>
        <v>28</v>
      </c>
    </row>
    <row r="4599" spans="1:8" x14ac:dyDescent="0.55000000000000004">
      <c r="A4599" s="1">
        <f>値貼り付け用シート!F201</f>
        <v>10</v>
      </c>
      <c r="B4599" s="1">
        <f>値貼り付け用シート!G201</f>
        <v>8</v>
      </c>
      <c r="C4599" s="1">
        <v>14</v>
      </c>
      <c r="D4599" s="1">
        <f>IF(OR(ISBLANK(値貼り付け用シート!U201),値貼り付け用シート!U201&gt;9990),NA(),値貼り付け用シート!U201)</f>
        <v>35</v>
      </c>
      <c r="E4599" s="1">
        <f t="shared" si="1775"/>
        <v>35</v>
      </c>
      <c r="F4599" s="1">
        <f t="shared" si="1784"/>
        <v>237</v>
      </c>
      <c r="G4599" s="1">
        <f t="shared" si="1785"/>
        <v>8</v>
      </c>
      <c r="H4599" s="1">
        <f t="shared" si="1786"/>
        <v>30</v>
      </c>
    </row>
    <row r="4600" spans="1:8" x14ac:dyDescent="0.55000000000000004">
      <c r="A4600" s="1">
        <f>値貼り付け用シート!F201</f>
        <v>10</v>
      </c>
      <c r="B4600" s="1">
        <f>値貼り付け用シート!G201</f>
        <v>8</v>
      </c>
      <c r="C4600" s="1">
        <v>15</v>
      </c>
      <c r="D4600" s="1">
        <f>IF(OR(ISBLANK(値貼り付け用シート!V201),値貼り付け用シート!V201&gt;9990),NA(),値貼り付け用シート!V201)</f>
        <v>35</v>
      </c>
      <c r="E4600" s="1">
        <f t="shared" si="1775"/>
        <v>35</v>
      </c>
      <c r="F4600" s="1">
        <f t="shared" si="1784"/>
        <v>248</v>
      </c>
      <c r="G4600" s="1">
        <f t="shared" si="1785"/>
        <v>8</v>
      </c>
      <c r="H4600" s="1">
        <f t="shared" si="1786"/>
        <v>31</v>
      </c>
    </row>
    <row r="4601" spans="1:8" x14ac:dyDescent="0.55000000000000004">
      <c r="A4601" s="1">
        <f>値貼り付け用シート!F201</f>
        <v>10</v>
      </c>
      <c r="B4601" s="1">
        <f>値貼り付け用シート!G201</f>
        <v>8</v>
      </c>
      <c r="C4601" s="1">
        <v>16</v>
      </c>
      <c r="D4601" s="1">
        <f>IF(OR(ISBLANK(値貼り付け用シート!W201),値貼り付け用シート!W201&gt;9990),NA(),値貼り付け用シート!W201)</f>
        <v>34</v>
      </c>
      <c r="E4601" s="1">
        <f t="shared" si="1775"/>
        <v>34</v>
      </c>
      <c r="F4601" s="1">
        <f t="shared" si="1784"/>
        <v>260</v>
      </c>
      <c r="G4601" s="1">
        <f t="shared" si="1785"/>
        <v>8</v>
      </c>
      <c r="H4601" s="1">
        <f t="shared" si="1786"/>
        <v>33</v>
      </c>
    </row>
    <row r="4602" spans="1:8" x14ac:dyDescent="0.55000000000000004">
      <c r="A4602" s="1">
        <f>値貼り付け用シート!F201</f>
        <v>10</v>
      </c>
      <c r="B4602" s="1">
        <f>値貼り付け用シート!G201</f>
        <v>8</v>
      </c>
      <c r="C4602" s="1">
        <v>17</v>
      </c>
      <c r="D4602" s="1">
        <f>IF(OR(ISBLANK(値貼り付け用シート!X201),値貼り付け用シート!X201&gt;9990),NA(),値貼り付け用シート!X201)</f>
        <v>34</v>
      </c>
      <c r="E4602" s="1">
        <f t="shared" si="1775"/>
        <v>34</v>
      </c>
      <c r="F4602" s="1">
        <f t="shared" si="1784"/>
        <v>270</v>
      </c>
      <c r="G4602" s="1">
        <f t="shared" si="1785"/>
        <v>8</v>
      </c>
      <c r="H4602" s="1">
        <f t="shared" si="1786"/>
        <v>34</v>
      </c>
    </row>
    <row r="4603" spans="1:8" x14ac:dyDescent="0.55000000000000004">
      <c r="A4603" s="1">
        <f>値貼り付け用シート!F201</f>
        <v>10</v>
      </c>
      <c r="B4603" s="1">
        <f>値貼り付け用シート!G201</f>
        <v>8</v>
      </c>
      <c r="C4603" s="1">
        <v>18</v>
      </c>
      <c r="D4603" s="1">
        <f>IF(OR(ISBLANK(値貼り付け用シート!Y201),値貼り付け用シート!Y201&gt;9990),NA(),値貼り付け用シート!Y201)</f>
        <v>33</v>
      </c>
      <c r="E4603" s="1">
        <f t="shared" si="1775"/>
        <v>33</v>
      </c>
      <c r="F4603" s="1">
        <f t="shared" si="1784"/>
        <v>276</v>
      </c>
      <c r="G4603" s="1">
        <f t="shared" si="1785"/>
        <v>8</v>
      </c>
      <c r="H4603" s="1">
        <f t="shared" si="1786"/>
        <v>35</v>
      </c>
    </row>
    <row r="4604" spans="1:8" x14ac:dyDescent="0.55000000000000004">
      <c r="A4604" s="1">
        <f>値貼り付け用シート!F201</f>
        <v>10</v>
      </c>
      <c r="B4604" s="1">
        <f>値貼り付け用シート!G201</f>
        <v>8</v>
      </c>
      <c r="C4604" s="1">
        <v>19</v>
      </c>
      <c r="D4604" s="1">
        <f>IF(OR(ISBLANK(値貼り付け用シート!Z201),値貼り付け用シート!Z201&gt;9990),NA(),値貼り付け用シート!Z201)</f>
        <v>32</v>
      </c>
      <c r="E4604" s="1">
        <f t="shared" si="1775"/>
        <v>32</v>
      </c>
      <c r="F4604" s="1">
        <f t="shared" si="1784"/>
        <v>276</v>
      </c>
      <c r="G4604" s="1">
        <f t="shared" si="1785"/>
        <v>8</v>
      </c>
      <c r="H4604" s="1">
        <f t="shared" si="1786"/>
        <v>35</v>
      </c>
    </row>
    <row r="4605" spans="1:8" x14ac:dyDescent="0.55000000000000004">
      <c r="A4605" s="1">
        <f>値貼り付け用シート!F201</f>
        <v>10</v>
      </c>
      <c r="B4605" s="1">
        <f>値貼り付け用シート!G201</f>
        <v>8</v>
      </c>
      <c r="C4605" s="1">
        <v>20</v>
      </c>
      <c r="D4605" s="1">
        <f>IF(OR(ISBLANK(値貼り付け用シート!AA201),値貼り付け用シート!AA201&gt;9990),NA(),値貼り付け用シート!AA201)</f>
        <v>25</v>
      </c>
      <c r="E4605" s="1">
        <f t="shared" si="1775"/>
        <v>25</v>
      </c>
      <c r="F4605" s="1">
        <f t="shared" si="1784"/>
        <v>264</v>
      </c>
      <c r="G4605" s="1">
        <f t="shared" si="1785"/>
        <v>8</v>
      </c>
      <c r="H4605" s="1">
        <f t="shared" si="1786"/>
        <v>33</v>
      </c>
    </row>
    <row r="4606" spans="1:8" x14ac:dyDescent="0.55000000000000004">
      <c r="A4606" s="1">
        <f>値貼り付け用シート!F201</f>
        <v>10</v>
      </c>
      <c r="B4606" s="1">
        <f>値貼り付け用シート!G201</f>
        <v>8</v>
      </c>
      <c r="C4606" s="1">
        <v>21</v>
      </c>
      <c r="D4606" s="1">
        <f>IF(OR(ISBLANK(値貼り付け用シート!AB201),値貼り付け用シート!AB201&gt;9990),NA(),値貼り付け用シート!AB201)</f>
        <v>24</v>
      </c>
      <c r="E4606" s="1">
        <f t="shared" si="1775"/>
        <v>24</v>
      </c>
      <c r="F4606" s="1">
        <f t="shared" si="1784"/>
        <v>252</v>
      </c>
      <c r="G4606" s="1">
        <f t="shared" si="1785"/>
        <v>8</v>
      </c>
      <c r="H4606" s="1">
        <f t="shared" si="1786"/>
        <v>32</v>
      </c>
    </row>
    <row r="4607" spans="1:8" x14ac:dyDescent="0.55000000000000004">
      <c r="A4607" s="1">
        <f>値貼り付け用シート!F201</f>
        <v>10</v>
      </c>
      <c r="B4607" s="1">
        <f>値貼り付け用シート!G201</f>
        <v>8</v>
      </c>
      <c r="C4607" s="1">
        <v>22</v>
      </c>
      <c r="D4607" s="1">
        <f>IF(OR(ISBLANK(値貼り付け用シート!AC201),値貼り付け用シート!AC201&gt;9990),NA(),値貼り付け用シート!AC201)</f>
        <v>26</v>
      </c>
      <c r="E4607" s="1">
        <f t="shared" si="1775"/>
        <v>26</v>
      </c>
      <c r="F4607" s="1">
        <f t="shared" si="1784"/>
        <v>243</v>
      </c>
      <c r="G4607" s="1">
        <f t="shared" si="1785"/>
        <v>8</v>
      </c>
      <c r="H4607" s="1">
        <f t="shared" si="1786"/>
        <v>30</v>
      </c>
    </row>
    <row r="4608" spans="1:8" x14ac:dyDescent="0.55000000000000004">
      <c r="A4608" s="1">
        <f>値貼り付け用シート!F201</f>
        <v>10</v>
      </c>
      <c r="B4608" s="1">
        <f>値貼り付け用シート!G201</f>
        <v>8</v>
      </c>
      <c r="C4608" s="1">
        <v>23</v>
      </c>
      <c r="D4608" s="1">
        <f>IF(OR(ISBLANK(値貼り付け用シート!AD201),値貼り付け用シート!AD201&gt;9990),NA(),値貼り付け用シート!AD201)</f>
        <v>22</v>
      </c>
      <c r="E4608" s="1">
        <f t="shared" si="1775"/>
        <v>22</v>
      </c>
      <c r="F4608" s="1">
        <f t="shared" si="1784"/>
        <v>230</v>
      </c>
      <c r="G4608" s="1">
        <f t="shared" si="1785"/>
        <v>8</v>
      </c>
      <c r="H4608" s="1">
        <f t="shared" si="1786"/>
        <v>29</v>
      </c>
    </row>
    <row r="4609" spans="1:16" x14ac:dyDescent="0.55000000000000004">
      <c r="A4609" s="1">
        <f>値貼り付け用シート!F201</f>
        <v>10</v>
      </c>
      <c r="B4609" s="1">
        <f>値貼り付け用シート!G201</f>
        <v>8</v>
      </c>
      <c r="C4609" s="1">
        <v>24</v>
      </c>
      <c r="D4609" s="1">
        <f>IF(OR(ISBLANK(値貼り付け用シート!AE201),値貼り付け用シート!AE201&gt;9990),NA(),値貼り付け用シート!AE201)</f>
        <v>25</v>
      </c>
      <c r="E4609" s="1">
        <f t="shared" si="1775"/>
        <v>25</v>
      </c>
      <c r="F4609" s="1">
        <f t="shared" si="1784"/>
        <v>221</v>
      </c>
      <c r="G4609" s="1">
        <f t="shared" si="1785"/>
        <v>8</v>
      </c>
      <c r="H4609" s="1">
        <f t="shared" si="1786"/>
        <v>28</v>
      </c>
    </row>
    <row r="4610" spans="1:16" x14ac:dyDescent="0.55000000000000004">
      <c r="A4610" s="1">
        <f>値貼り付け用シート!F202</f>
        <v>10</v>
      </c>
      <c r="B4610" s="1">
        <f>値貼り付け用シート!G202</f>
        <v>9</v>
      </c>
      <c r="C4610" s="1">
        <v>1</v>
      </c>
      <c r="D4610" s="1" t="e">
        <f>IF(OR(ISBLANK(値貼り付け用シート!H202),値貼り付け用シート!H202&gt;9990),NA(),値貼り付け用シート!H202)</f>
        <v>#N/A</v>
      </c>
      <c r="E4610" s="1">
        <f t="shared" si="1775"/>
        <v>0</v>
      </c>
      <c r="F4610" s="1">
        <f t="shared" si="1784"/>
        <v>187</v>
      </c>
      <c r="G4610" s="1">
        <f t="shared" si="1785"/>
        <v>7</v>
      </c>
      <c r="H4610" s="1">
        <f t="shared" si="1786"/>
        <v>27</v>
      </c>
      <c r="I4610" s="1">
        <f t="shared" ref="I4610" si="1795">COUNT(D4610:D4633)</f>
        <v>23</v>
      </c>
      <c r="J4610" s="1">
        <f t="shared" ref="J4610" si="1796">COUNT(H4610:H4633)</f>
        <v>24</v>
      </c>
      <c r="K4610" s="1">
        <f t="shared" ref="K4610" si="1797">IF(AND(I4610&gt;=20,J4610&gt;=20),0,1)</f>
        <v>0</v>
      </c>
      <c r="L4610" s="1">
        <f t="shared" ref="L4610" si="1798">IF(K4610=0,MAX(H4610:H4633),NA())</f>
        <v>27</v>
      </c>
      <c r="M4610" s="1">
        <f t="shared" ref="M4610" si="1799">IF(K4610=0,IF(L4610&lt;=70,1,0),NA())</f>
        <v>1</v>
      </c>
      <c r="N4610" s="1">
        <f t="shared" ref="N4610" si="1800">IF(COUNTIF(D4610:D4633,NA())=24,NA(),MAX(E4610:E4633))</f>
        <v>28</v>
      </c>
      <c r="O4610" s="1">
        <f t="shared" ref="O4610" si="1801">IF(COUNTIF(D4615:D4629,NA())=15,NA(),MAX(E4615:E4629))</f>
        <v>26</v>
      </c>
      <c r="P4610" s="1">
        <f t="shared" ref="P4610" si="1802">COUNTIF(D4610:D4633,"&gt;=120")</f>
        <v>0</v>
      </c>
    </row>
    <row r="4611" spans="1:16" x14ac:dyDescent="0.55000000000000004">
      <c r="A4611" s="1">
        <f>値貼り付け用シート!F202</f>
        <v>10</v>
      </c>
      <c r="B4611" s="1">
        <f>値貼り付け用シート!G202</f>
        <v>9</v>
      </c>
      <c r="C4611" s="1">
        <v>2</v>
      </c>
      <c r="D4611" s="1">
        <f>IF(OR(ISBLANK(値貼り付け用シート!I202),値貼り付け用シート!I202&gt;9990),NA(),値貼り付け用シート!I202)</f>
        <v>23</v>
      </c>
      <c r="E4611" s="1">
        <f t="shared" ref="E4611:E4674" si="1803">IF(ISERROR(D4611),0,D4611)</f>
        <v>23</v>
      </c>
      <c r="F4611" s="1">
        <f t="shared" si="1784"/>
        <v>177</v>
      </c>
      <c r="G4611" s="1">
        <f t="shared" si="1785"/>
        <v>7</v>
      </c>
      <c r="H4611" s="1">
        <f t="shared" si="1786"/>
        <v>25</v>
      </c>
    </row>
    <row r="4612" spans="1:16" x14ac:dyDescent="0.55000000000000004">
      <c r="A4612" s="1">
        <f>値貼り付け用シート!F202</f>
        <v>10</v>
      </c>
      <c r="B4612" s="1">
        <f>値貼り付け用シート!G202</f>
        <v>9</v>
      </c>
      <c r="C4612" s="1">
        <v>3</v>
      </c>
      <c r="D4612" s="1">
        <f>IF(OR(ISBLANK(値貼り付け用シート!J202),値貼り付け用シート!J202&gt;9990),NA(),値貼り付け用シート!J202)</f>
        <v>28</v>
      </c>
      <c r="E4612" s="1">
        <f t="shared" si="1803"/>
        <v>28</v>
      </c>
      <c r="F4612" s="1">
        <f t="shared" si="1784"/>
        <v>173</v>
      </c>
      <c r="G4612" s="1">
        <f t="shared" si="1785"/>
        <v>7</v>
      </c>
      <c r="H4612" s="1">
        <f t="shared" si="1786"/>
        <v>25</v>
      </c>
    </row>
    <row r="4613" spans="1:16" x14ac:dyDescent="0.55000000000000004">
      <c r="A4613" s="1">
        <f>値貼り付け用シート!F202</f>
        <v>10</v>
      </c>
      <c r="B4613" s="1">
        <f>値貼り付け用シート!G202</f>
        <v>9</v>
      </c>
      <c r="C4613" s="1">
        <v>4</v>
      </c>
      <c r="D4613" s="1">
        <f>IF(OR(ISBLANK(値貼り付け用シート!K202),値貼り付け用シート!K202&gt;9990),NA(),値貼り付け用シート!K202)</f>
        <v>28</v>
      </c>
      <c r="E4613" s="1">
        <f t="shared" si="1803"/>
        <v>28</v>
      </c>
      <c r="F4613" s="1">
        <f t="shared" si="1784"/>
        <v>176</v>
      </c>
      <c r="G4613" s="1">
        <f t="shared" si="1785"/>
        <v>7</v>
      </c>
      <c r="H4613" s="1">
        <f t="shared" si="1786"/>
        <v>25</v>
      </c>
    </row>
    <row r="4614" spans="1:16" x14ac:dyDescent="0.55000000000000004">
      <c r="A4614" s="1">
        <f>値貼り付け用シート!F202</f>
        <v>10</v>
      </c>
      <c r="B4614" s="1">
        <f>値貼り付け用シート!G202</f>
        <v>9</v>
      </c>
      <c r="C4614" s="1">
        <v>5</v>
      </c>
      <c r="D4614" s="1">
        <f>IF(OR(ISBLANK(値貼り付け用シート!L202),値貼り付け用シート!L202&gt;9990),NA(),値貼り付け用シート!L202)</f>
        <v>24</v>
      </c>
      <c r="E4614" s="1">
        <f t="shared" si="1803"/>
        <v>24</v>
      </c>
      <c r="F4614" s="1">
        <f t="shared" si="1784"/>
        <v>176</v>
      </c>
      <c r="G4614" s="1">
        <f t="shared" si="1785"/>
        <v>7</v>
      </c>
      <c r="H4614" s="1">
        <f t="shared" si="1786"/>
        <v>25</v>
      </c>
    </row>
    <row r="4615" spans="1:16" x14ac:dyDescent="0.55000000000000004">
      <c r="A4615" s="1">
        <f>値貼り付け用シート!F202</f>
        <v>10</v>
      </c>
      <c r="B4615" s="1">
        <f>値貼り付け用シート!G202</f>
        <v>9</v>
      </c>
      <c r="C4615" s="1">
        <v>6</v>
      </c>
      <c r="D4615" s="1">
        <f>IF(OR(ISBLANK(値貼り付け用シート!M202),値貼り付け用シート!M202&gt;9990),NA(),値貼り付け用シート!M202)</f>
        <v>22</v>
      </c>
      <c r="E4615" s="1">
        <f t="shared" si="1803"/>
        <v>22</v>
      </c>
      <c r="F4615" s="1">
        <f t="shared" si="1784"/>
        <v>172</v>
      </c>
      <c r="G4615" s="1">
        <f t="shared" si="1785"/>
        <v>7</v>
      </c>
      <c r="H4615" s="1">
        <f t="shared" si="1786"/>
        <v>25</v>
      </c>
    </row>
    <row r="4616" spans="1:16" x14ac:dyDescent="0.55000000000000004">
      <c r="A4616" s="1">
        <f>値貼り付け用シート!F202</f>
        <v>10</v>
      </c>
      <c r="B4616" s="1">
        <f>値貼り付け用シート!G202</f>
        <v>9</v>
      </c>
      <c r="C4616" s="1">
        <v>7</v>
      </c>
      <c r="D4616" s="1">
        <f>IF(OR(ISBLANK(値貼り付け用シート!N202),値貼り付け用シート!N202&gt;9990),NA(),値貼り付け用シート!N202)</f>
        <v>21</v>
      </c>
      <c r="E4616" s="1">
        <f t="shared" si="1803"/>
        <v>21</v>
      </c>
      <c r="F4616" s="1">
        <f t="shared" si="1784"/>
        <v>171</v>
      </c>
      <c r="G4616" s="1">
        <f t="shared" si="1785"/>
        <v>7</v>
      </c>
      <c r="H4616" s="1">
        <f t="shared" si="1786"/>
        <v>24</v>
      </c>
    </row>
    <row r="4617" spans="1:16" x14ac:dyDescent="0.55000000000000004">
      <c r="A4617" s="1">
        <f>値貼り付け用シート!F202</f>
        <v>10</v>
      </c>
      <c r="B4617" s="1">
        <f>値貼り付け用シート!G202</f>
        <v>9</v>
      </c>
      <c r="C4617" s="1">
        <v>8</v>
      </c>
      <c r="D4617" s="1">
        <f>IF(OR(ISBLANK(値貼り付け用シート!O202),値貼り付け用シート!O202&gt;9990),NA(),値貼り付け用シート!O202)</f>
        <v>21</v>
      </c>
      <c r="E4617" s="1">
        <f t="shared" si="1803"/>
        <v>21</v>
      </c>
      <c r="F4617" s="1">
        <f t="shared" si="1784"/>
        <v>167</v>
      </c>
      <c r="G4617" s="1">
        <f t="shared" si="1785"/>
        <v>7</v>
      </c>
      <c r="H4617" s="1">
        <f t="shared" si="1786"/>
        <v>24</v>
      </c>
    </row>
    <row r="4618" spans="1:16" x14ac:dyDescent="0.55000000000000004">
      <c r="A4618" s="1">
        <f>値貼り付け用シート!F202</f>
        <v>10</v>
      </c>
      <c r="B4618" s="1">
        <f>値貼り付け用シート!G202</f>
        <v>9</v>
      </c>
      <c r="C4618" s="1">
        <v>9</v>
      </c>
      <c r="D4618" s="1">
        <f>IF(OR(ISBLANK(値貼り付け用シート!P202),値貼り付け用シート!P202&gt;9990),NA(),値貼り付け用シート!P202)</f>
        <v>22</v>
      </c>
      <c r="E4618" s="1">
        <f t="shared" si="1803"/>
        <v>22</v>
      </c>
      <c r="F4618" s="1">
        <f t="shared" si="1784"/>
        <v>189</v>
      </c>
      <c r="G4618" s="1">
        <f t="shared" si="1785"/>
        <v>8</v>
      </c>
      <c r="H4618" s="1">
        <f t="shared" si="1786"/>
        <v>24</v>
      </c>
    </row>
    <row r="4619" spans="1:16" x14ac:dyDescent="0.55000000000000004">
      <c r="A4619" s="1">
        <f>値貼り付け用シート!F202</f>
        <v>10</v>
      </c>
      <c r="B4619" s="1">
        <f>値貼り付け用シート!G202</f>
        <v>9</v>
      </c>
      <c r="C4619" s="1">
        <v>10</v>
      </c>
      <c r="D4619" s="1">
        <f>IF(OR(ISBLANK(値貼り付け用シート!Q202),値貼り付け用シート!Q202&gt;9990),NA(),値貼り付け用シート!Q202)</f>
        <v>24</v>
      </c>
      <c r="E4619" s="1">
        <f t="shared" si="1803"/>
        <v>24</v>
      </c>
      <c r="F4619" s="1">
        <f t="shared" si="1784"/>
        <v>190</v>
      </c>
      <c r="G4619" s="1">
        <f t="shared" si="1785"/>
        <v>8</v>
      </c>
      <c r="H4619" s="1">
        <f t="shared" si="1786"/>
        <v>24</v>
      </c>
    </row>
    <row r="4620" spans="1:16" x14ac:dyDescent="0.55000000000000004">
      <c r="A4620" s="1">
        <f>値貼り付け用シート!F202</f>
        <v>10</v>
      </c>
      <c r="B4620" s="1">
        <f>値貼り付け用シート!G202</f>
        <v>9</v>
      </c>
      <c r="C4620" s="1">
        <v>11</v>
      </c>
      <c r="D4620" s="1">
        <f>IF(OR(ISBLANK(値貼り付け用シート!R202),値貼り付け用シート!R202&gt;9990),NA(),値貼り付け用シート!R202)</f>
        <v>26</v>
      </c>
      <c r="E4620" s="1">
        <f t="shared" si="1803"/>
        <v>26</v>
      </c>
      <c r="F4620" s="1">
        <f t="shared" si="1784"/>
        <v>188</v>
      </c>
      <c r="G4620" s="1">
        <f t="shared" si="1785"/>
        <v>8</v>
      </c>
      <c r="H4620" s="1">
        <f t="shared" si="1786"/>
        <v>24</v>
      </c>
    </row>
    <row r="4621" spans="1:16" x14ac:dyDescent="0.55000000000000004">
      <c r="A4621" s="1">
        <f>値貼り付け用シート!F202</f>
        <v>10</v>
      </c>
      <c r="B4621" s="1">
        <f>値貼り付け用シート!G202</f>
        <v>9</v>
      </c>
      <c r="C4621" s="1">
        <v>12</v>
      </c>
      <c r="D4621" s="1">
        <f>IF(OR(ISBLANK(値貼り付け用シート!S202),値貼り付け用シート!S202&gt;9990),NA(),値貼り付け用シート!S202)</f>
        <v>25</v>
      </c>
      <c r="E4621" s="1">
        <f t="shared" si="1803"/>
        <v>25</v>
      </c>
      <c r="F4621" s="1">
        <f t="shared" si="1784"/>
        <v>185</v>
      </c>
      <c r="G4621" s="1">
        <f t="shared" si="1785"/>
        <v>8</v>
      </c>
      <c r="H4621" s="1">
        <f t="shared" si="1786"/>
        <v>23</v>
      </c>
    </row>
    <row r="4622" spans="1:16" x14ac:dyDescent="0.55000000000000004">
      <c r="A4622" s="1">
        <f>値貼り付け用シート!F202</f>
        <v>10</v>
      </c>
      <c r="B4622" s="1">
        <f>値貼り付け用シート!G202</f>
        <v>9</v>
      </c>
      <c r="C4622" s="1">
        <v>13</v>
      </c>
      <c r="D4622" s="1">
        <f>IF(OR(ISBLANK(値貼り付け用シート!T202),値貼り付け用シート!T202&gt;9990),NA(),値貼り付け用シート!T202)</f>
        <v>25</v>
      </c>
      <c r="E4622" s="1">
        <f t="shared" si="1803"/>
        <v>25</v>
      </c>
      <c r="F4622" s="1">
        <f t="shared" si="1784"/>
        <v>186</v>
      </c>
      <c r="G4622" s="1">
        <f t="shared" si="1785"/>
        <v>8</v>
      </c>
      <c r="H4622" s="1">
        <f t="shared" si="1786"/>
        <v>23</v>
      </c>
    </row>
    <row r="4623" spans="1:16" x14ac:dyDescent="0.55000000000000004">
      <c r="A4623" s="1">
        <f>値貼り付け用シート!F202</f>
        <v>10</v>
      </c>
      <c r="B4623" s="1">
        <f>値貼り付け用シート!G202</f>
        <v>9</v>
      </c>
      <c r="C4623" s="1">
        <v>14</v>
      </c>
      <c r="D4623" s="1">
        <f>IF(OR(ISBLANK(値貼り付け用シート!U202),値貼り付け用シート!U202&gt;9990),NA(),値貼り付け用シート!U202)</f>
        <v>24</v>
      </c>
      <c r="E4623" s="1">
        <f t="shared" si="1803"/>
        <v>24</v>
      </c>
      <c r="F4623" s="1">
        <f t="shared" si="1784"/>
        <v>188</v>
      </c>
      <c r="G4623" s="1">
        <f t="shared" si="1785"/>
        <v>8</v>
      </c>
      <c r="H4623" s="1">
        <f t="shared" si="1786"/>
        <v>24</v>
      </c>
    </row>
    <row r="4624" spans="1:16" x14ac:dyDescent="0.55000000000000004">
      <c r="A4624" s="1">
        <f>値貼り付け用シート!F202</f>
        <v>10</v>
      </c>
      <c r="B4624" s="1">
        <f>値貼り付け用シート!G202</f>
        <v>9</v>
      </c>
      <c r="C4624" s="1">
        <v>15</v>
      </c>
      <c r="D4624" s="1">
        <f>IF(OR(ISBLANK(値貼り付け用シート!V202),値貼り付け用シート!V202&gt;9990),NA(),値貼り付け用シート!V202)</f>
        <v>23</v>
      </c>
      <c r="E4624" s="1">
        <f t="shared" si="1803"/>
        <v>23</v>
      </c>
      <c r="F4624" s="1">
        <f t="shared" si="1784"/>
        <v>190</v>
      </c>
      <c r="G4624" s="1">
        <f t="shared" si="1785"/>
        <v>8</v>
      </c>
      <c r="H4624" s="1">
        <f t="shared" si="1786"/>
        <v>24</v>
      </c>
    </row>
    <row r="4625" spans="1:16" x14ac:dyDescent="0.55000000000000004">
      <c r="A4625" s="1">
        <f>値貼り付け用シート!F202</f>
        <v>10</v>
      </c>
      <c r="B4625" s="1">
        <f>値貼り付け用シート!G202</f>
        <v>9</v>
      </c>
      <c r="C4625" s="1">
        <v>16</v>
      </c>
      <c r="D4625" s="1">
        <f>IF(OR(ISBLANK(値貼り付け用シート!W202),値貼り付け用シート!W202&gt;9990),NA(),値貼り付け用シート!W202)</f>
        <v>22</v>
      </c>
      <c r="E4625" s="1">
        <f t="shared" si="1803"/>
        <v>22</v>
      </c>
      <c r="F4625" s="1">
        <f t="shared" si="1784"/>
        <v>191</v>
      </c>
      <c r="G4625" s="1">
        <f t="shared" si="1785"/>
        <v>8</v>
      </c>
      <c r="H4625" s="1">
        <f t="shared" si="1786"/>
        <v>24</v>
      </c>
    </row>
    <row r="4626" spans="1:16" x14ac:dyDescent="0.55000000000000004">
      <c r="A4626" s="1">
        <f>値貼り付け用シート!F202</f>
        <v>10</v>
      </c>
      <c r="B4626" s="1">
        <f>値貼り付け用シート!G202</f>
        <v>9</v>
      </c>
      <c r="C4626" s="1">
        <v>17</v>
      </c>
      <c r="D4626" s="1">
        <f>IF(OR(ISBLANK(値貼り付け用シート!X202),値貼り付け用シート!X202&gt;9990),NA(),値貼り付け用シート!X202)</f>
        <v>23</v>
      </c>
      <c r="E4626" s="1">
        <f t="shared" si="1803"/>
        <v>23</v>
      </c>
      <c r="F4626" s="1">
        <f t="shared" si="1784"/>
        <v>192</v>
      </c>
      <c r="G4626" s="1">
        <f t="shared" si="1785"/>
        <v>8</v>
      </c>
      <c r="H4626" s="1">
        <f t="shared" si="1786"/>
        <v>24</v>
      </c>
    </row>
    <row r="4627" spans="1:16" x14ac:dyDescent="0.55000000000000004">
      <c r="A4627" s="1">
        <f>値貼り付け用シート!F202</f>
        <v>10</v>
      </c>
      <c r="B4627" s="1">
        <f>値貼り付け用シート!G202</f>
        <v>9</v>
      </c>
      <c r="C4627" s="1">
        <v>18</v>
      </c>
      <c r="D4627" s="1">
        <f>IF(OR(ISBLANK(値貼り付け用シート!Y202),値貼り付け用シート!Y202&gt;9990),NA(),値貼り付け用シート!Y202)</f>
        <v>22</v>
      </c>
      <c r="E4627" s="1">
        <f t="shared" si="1803"/>
        <v>22</v>
      </c>
      <c r="F4627" s="1">
        <f t="shared" si="1784"/>
        <v>190</v>
      </c>
      <c r="G4627" s="1">
        <f t="shared" si="1785"/>
        <v>8</v>
      </c>
      <c r="H4627" s="1">
        <f t="shared" si="1786"/>
        <v>24</v>
      </c>
    </row>
    <row r="4628" spans="1:16" x14ac:dyDescent="0.55000000000000004">
      <c r="A4628" s="1">
        <f>値貼り付け用シート!F202</f>
        <v>10</v>
      </c>
      <c r="B4628" s="1">
        <f>値貼り付け用シート!G202</f>
        <v>9</v>
      </c>
      <c r="C4628" s="1">
        <v>19</v>
      </c>
      <c r="D4628" s="1">
        <f>IF(OR(ISBLANK(値貼り付け用シート!Z202),値貼り付け用シート!Z202&gt;9990),NA(),値貼り付け用シート!Z202)</f>
        <v>22</v>
      </c>
      <c r="E4628" s="1">
        <f t="shared" si="1803"/>
        <v>22</v>
      </c>
      <c r="F4628" s="1">
        <f t="shared" si="1784"/>
        <v>186</v>
      </c>
      <c r="G4628" s="1">
        <f t="shared" si="1785"/>
        <v>8</v>
      </c>
      <c r="H4628" s="1">
        <f t="shared" si="1786"/>
        <v>23</v>
      </c>
    </row>
    <row r="4629" spans="1:16" x14ac:dyDescent="0.55000000000000004">
      <c r="A4629" s="1">
        <f>値貼り付け用シート!F202</f>
        <v>10</v>
      </c>
      <c r="B4629" s="1">
        <f>値貼り付け用シート!G202</f>
        <v>9</v>
      </c>
      <c r="C4629" s="1">
        <v>20</v>
      </c>
      <c r="D4629" s="1">
        <f>IF(OR(ISBLANK(値貼り付け用シート!AA202),値貼り付け用シート!AA202&gt;9990),NA(),値貼り付け用シート!AA202)</f>
        <v>24</v>
      </c>
      <c r="E4629" s="1">
        <f t="shared" si="1803"/>
        <v>24</v>
      </c>
      <c r="F4629" s="1">
        <f t="shared" si="1784"/>
        <v>185</v>
      </c>
      <c r="G4629" s="1">
        <f t="shared" si="1785"/>
        <v>8</v>
      </c>
      <c r="H4629" s="1">
        <f t="shared" si="1786"/>
        <v>23</v>
      </c>
    </row>
    <row r="4630" spans="1:16" x14ac:dyDescent="0.55000000000000004">
      <c r="A4630" s="1">
        <f>値貼り付け用シート!F202</f>
        <v>10</v>
      </c>
      <c r="B4630" s="1">
        <f>値貼り付け用シート!G202</f>
        <v>9</v>
      </c>
      <c r="C4630" s="1">
        <v>21</v>
      </c>
      <c r="D4630" s="1">
        <f>IF(OR(ISBLANK(値貼り付け用シート!AB202),値貼り付け用シート!AB202&gt;9990),NA(),値貼り付け用シート!AB202)</f>
        <v>24</v>
      </c>
      <c r="E4630" s="1">
        <f t="shared" si="1803"/>
        <v>24</v>
      </c>
      <c r="F4630" s="1">
        <f t="shared" si="1784"/>
        <v>184</v>
      </c>
      <c r="G4630" s="1">
        <f t="shared" si="1785"/>
        <v>8</v>
      </c>
      <c r="H4630" s="1">
        <f t="shared" si="1786"/>
        <v>23</v>
      </c>
    </row>
    <row r="4631" spans="1:16" x14ac:dyDescent="0.55000000000000004">
      <c r="A4631" s="1">
        <f>値貼り付け用シート!F202</f>
        <v>10</v>
      </c>
      <c r="B4631" s="1">
        <f>値貼り付け用シート!G202</f>
        <v>9</v>
      </c>
      <c r="C4631" s="1">
        <v>22</v>
      </c>
      <c r="D4631" s="1">
        <f>IF(OR(ISBLANK(値貼り付け用シート!AC202),値貼り付け用シート!AC202&gt;9990),NA(),値貼り付け用シート!AC202)</f>
        <v>23</v>
      </c>
      <c r="E4631" s="1">
        <f t="shared" si="1803"/>
        <v>23</v>
      </c>
      <c r="F4631" s="1">
        <f t="shared" si="1784"/>
        <v>183</v>
      </c>
      <c r="G4631" s="1">
        <f t="shared" si="1785"/>
        <v>8</v>
      </c>
      <c r="H4631" s="1">
        <f t="shared" si="1786"/>
        <v>23</v>
      </c>
    </row>
    <row r="4632" spans="1:16" x14ac:dyDescent="0.55000000000000004">
      <c r="A4632" s="1">
        <f>値貼り付け用シート!F202</f>
        <v>10</v>
      </c>
      <c r="B4632" s="1">
        <f>値貼り付け用シート!G202</f>
        <v>9</v>
      </c>
      <c r="C4632" s="1">
        <v>23</v>
      </c>
      <c r="D4632" s="1">
        <f>IF(OR(ISBLANK(値貼り付け用シート!AD202),値貼り付け用シート!AD202&gt;9990),NA(),値貼り付け用シート!AD202)</f>
        <v>23</v>
      </c>
      <c r="E4632" s="1">
        <f t="shared" si="1803"/>
        <v>23</v>
      </c>
      <c r="F4632" s="1">
        <f t="shared" si="1784"/>
        <v>183</v>
      </c>
      <c r="G4632" s="1">
        <f t="shared" si="1785"/>
        <v>8</v>
      </c>
      <c r="H4632" s="1">
        <f t="shared" si="1786"/>
        <v>23</v>
      </c>
    </row>
    <row r="4633" spans="1:16" x14ac:dyDescent="0.55000000000000004">
      <c r="A4633" s="1">
        <f>値貼り付け用シート!F202</f>
        <v>10</v>
      </c>
      <c r="B4633" s="1">
        <f>値貼り付け用シート!G202</f>
        <v>9</v>
      </c>
      <c r="C4633" s="1">
        <v>24</v>
      </c>
      <c r="D4633" s="1">
        <f>IF(OR(ISBLANK(値貼り付け用シート!AE202),値貼り付け用シート!AE202&gt;9990),NA(),値貼り付け用シート!AE202)</f>
        <v>20</v>
      </c>
      <c r="E4633" s="1">
        <f t="shared" si="1803"/>
        <v>20</v>
      </c>
      <c r="F4633" s="1">
        <f t="shared" si="1784"/>
        <v>181</v>
      </c>
      <c r="G4633" s="1">
        <f t="shared" si="1785"/>
        <v>8</v>
      </c>
      <c r="H4633" s="1">
        <f t="shared" si="1786"/>
        <v>23</v>
      </c>
    </row>
    <row r="4634" spans="1:16" x14ac:dyDescent="0.55000000000000004">
      <c r="A4634" s="1">
        <f>値貼り付け用シート!F203</f>
        <v>10</v>
      </c>
      <c r="B4634" s="1">
        <f>値貼り付け用シート!G203</f>
        <v>10</v>
      </c>
      <c r="C4634" s="1">
        <v>1</v>
      </c>
      <c r="D4634" s="1">
        <f>IF(OR(ISBLANK(値貼り付け用シート!H203),値貼り付け用シート!H203&gt;9990),NA(),値貼り付け用シート!H203)</f>
        <v>17</v>
      </c>
      <c r="E4634" s="1">
        <f t="shared" si="1803"/>
        <v>17</v>
      </c>
      <c r="F4634" s="1">
        <f t="shared" si="1784"/>
        <v>175</v>
      </c>
      <c r="G4634" s="1">
        <f t="shared" si="1785"/>
        <v>8</v>
      </c>
      <c r="H4634" s="1">
        <f t="shared" si="1786"/>
        <v>22</v>
      </c>
      <c r="I4634" s="1">
        <f t="shared" ref="I4634" si="1804">COUNT(D4634:D4657)</f>
        <v>24</v>
      </c>
      <c r="J4634" s="1">
        <f t="shared" ref="J4634" si="1805">COUNT(H4634:H4657)</f>
        <v>24</v>
      </c>
      <c r="K4634" s="1">
        <f t="shared" ref="K4634" si="1806">IF(AND(I4634&gt;=20,J4634&gt;=20),0,1)</f>
        <v>0</v>
      </c>
      <c r="L4634" s="1">
        <f t="shared" ref="L4634" si="1807">IF(K4634=0,MAX(H4634:H4657),NA())</f>
        <v>30</v>
      </c>
      <c r="M4634" s="1">
        <f t="shared" ref="M4634" si="1808">IF(K4634=0,IF(L4634&lt;=70,1,0),NA())</f>
        <v>1</v>
      </c>
      <c r="N4634" s="1">
        <f t="shared" ref="N4634" si="1809">IF(COUNTIF(D4634:D4657,NA())=24,NA(),MAX(E4634:E4657))</f>
        <v>36</v>
      </c>
      <c r="O4634" s="1">
        <f t="shared" ref="O4634" si="1810">IF(COUNTIF(D4639:D4653,NA())=15,NA(),MAX(E4639:E4653))</f>
        <v>36</v>
      </c>
      <c r="P4634" s="1">
        <f t="shared" ref="P4634" si="1811">COUNTIF(D4634:D4657,"&gt;=120")</f>
        <v>0</v>
      </c>
    </row>
    <row r="4635" spans="1:16" x14ac:dyDescent="0.55000000000000004">
      <c r="A4635" s="1">
        <f>値貼り付け用シート!F203</f>
        <v>10</v>
      </c>
      <c r="B4635" s="1">
        <f>値貼り付け用シート!G203</f>
        <v>10</v>
      </c>
      <c r="C4635" s="1">
        <v>2</v>
      </c>
      <c r="D4635" s="1">
        <f>IF(OR(ISBLANK(値貼り付け用シート!I203),値貼り付け用シート!I203&gt;9990),NA(),値貼り付け用シート!I203)</f>
        <v>17</v>
      </c>
      <c r="E4635" s="1">
        <f t="shared" si="1803"/>
        <v>17</v>
      </c>
      <c r="F4635" s="1">
        <f t="shared" ref="F4635:F4698" si="1812">SUM(E4628:E4635)</f>
        <v>170</v>
      </c>
      <c r="G4635" s="1">
        <f t="shared" ref="G4635:G4698" si="1813">COUNT(D4628:D4635)</f>
        <v>8</v>
      </c>
      <c r="H4635" s="1">
        <f t="shared" ref="H4635:H4698" si="1814">IF(G4635&gt;=6,ROUND(F4635/G4635,0),NA())</f>
        <v>21</v>
      </c>
    </row>
    <row r="4636" spans="1:16" x14ac:dyDescent="0.55000000000000004">
      <c r="A4636" s="1">
        <f>値貼り付け用シート!F203</f>
        <v>10</v>
      </c>
      <c r="B4636" s="1">
        <f>値貼り付け用シート!G203</f>
        <v>10</v>
      </c>
      <c r="C4636" s="1">
        <v>3</v>
      </c>
      <c r="D4636" s="1">
        <f>IF(OR(ISBLANK(値貼り付け用シート!J203),値貼り付け用シート!J203&gt;9990),NA(),値貼り付け用シート!J203)</f>
        <v>19</v>
      </c>
      <c r="E4636" s="1">
        <f t="shared" si="1803"/>
        <v>19</v>
      </c>
      <c r="F4636" s="1">
        <f t="shared" si="1812"/>
        <v>167</v>
      </c>
      <c r="G4636" s="1">
        <f t="shared" si="1813"/>
        <v>8</v>
      </c>
      <c r="H4636" s="1">
        <f t="shared" si="1814"/>
        <v>21</v>
      </c>
    </row>
    <row r="4637" spans="1:16" x14ac:dyDescent="0.55000000000000004">
      <c r="A4637" s="1">
        <f>値貼り付け用シート!F203</f>
        <v>10</v>
      </c>
      <c r="B4637" s="1">
        <f>値貼り付け用シート!G203</f>
        <v>10</v>
      </c>
      <c r="C4637" s="1">
        <v>4</v>
      </c>
      <c r="D4637" s="1">
        <f>IF(OR(ISBLANK(値貼り付け用シート!K203),値貼り付け用シート!K203&gt;9990),NA(),値貼り付け用シート!K203)</f>
        <v>18</v>
      </c>
      <c r="E4637" s="1">
        <f t="shared" si="1803"/>
        <v>18</v>
      </c>
      <c r="F4637" s="1">
        <f t="shared" si="1812"/>
        <v>161</v>
      </c>
      <c r="G4637" s="1">
        <f t="shared" si="1813"/>
        <v>8</v>
      </c>
      <c r="H4637" s="1">
        <f t="shared" si="1814"/>
        <v>20</v>
      </c>
    </row>
    <row r="4638" spans="1:16" x14ac:dyDescent="0.55000000000000004">
      <c r="A4638" s="1">
        <f>値貼り付け用シート!F203</f>
        <v>10</v>
      </c>
      <c r="B4638" s="1">
        <f>値貼り付け用シート!G203</f>
        <v>10</v>
      </c>
      <c r="C4638" s="1">
        <v>5</v>
      </c>
      <c r="D4638" s="1">
        <f>IF(OR(ISBLANK(値貼り付け用シート!L203),値貼り付け用シート!L203&gt;9990),NA(),値貼り付け用シート!L203)</f>
        <v>18</v>
      </c>
      <c r="E4638" s="1">
        <f t="shared" si="1803"/>
        <v>18</v>
      </c>
      <c r="F4638" s="1">
        <f t="shared" si="1812"/>
        <v>155</v>
      </c>
      <c r="G4638" s="1">
        <f t="shared" si="1813"/>
        <v>8</v>
      </c>
      <c r="H4638" s="1">
        <f t="shared" si="1814"/>
        <v>19</v>
      </c>
    </row>
    <row r="4639" spans="1:16" x14ac:dyDescent="0.55000000000000004">
      <c r="A4639" s="1">
        <f>値貼り付け用シート!F203</f>
        <v>10</v>
      </c>
      <c r="B4639" s="1">
        <f>値貼り付け用シート!G203</f>
        <v>10</v>
      </c>
      <c r="C4639" s="1">
        <v>6</v>
      </c>
      <c r="D4639" s="1">
        <f>IF(OR(ISBLANK(値貼り付け用シート!M203),値貼り付け用シート!M203&gt;9990),NA(),値貼り付け用シート!M203)</f>
        <v>19</v>
      </c>
      <c r="E4639" s="1">
        <f t="shared" si="1803"/>
        <v>19</v>
      </c>
      <c r="F4639" s="1">
        <f t="shared" si="1812"/>
        <v>151</v>
      </c>
      <c r="G4639" s="1">
        <f t="shared" si="1813"/>
        <v>8</v>
      </c>
      <c r="H4639" s="1">
        <f t="shared" si="1814"/>
        <v>19</v>
      </c>
    </row>
    <row r="4640" spans="1:16" x14ac:dyDescent="0.55000000000000004">
      <c r="A4640" s="1">
        <f>値貼り付け用シート!F203</f>
        <v>10</v>
      </c>
      <c r="B4640" s="1">
        <f>値貼り付け用シート!G203</f>
        <v>10</v>
      </c>
      <c r="C4640" s="1">
        <v>7</v>
      </c>
      <c r="D4640" s="1">
        <f>IF(OR(ISBLANK(値貼り付け用シート!N203),値貼り付け用シート!N203&gt;9990),NA(),値貼り付け用シート!N203)</f>
        <v>18</v>
      </c>
      <c r="E4640" s="1">
        <f t="shared" si="1803"/>
        <v>18</v>
      </c>
      <c r="F4640" s="1">
        <f t="shared" si="1812"/>
        <v>146</v>
      </c>
      <c r="G4640" s="1">
        <f t="shared" si="1813"/>
        <v>8</v>
      </c>
      <c r="H4640" s="1">
        <f t="shared" si="1814"/>
        <v>18</v>
      </c>
    </row>
    <row r="4641" spans="1:8" x14ac:dyDescent="0.55000000000000004">
      <c r="A4641" s="1">
        <f>値貼り付け用シート!F203</f>
        <v>10</v>
      </c>
      <c r="B4641" s="1">
        <f>値貼り付け用シート!G203</f>
        <v>10</v>
      </c>
      <c r="C4641" s="1">
        <v>8</v>
      </c>
      <c r="D4641" s="1">
        <f>IF(OR(ISBLANK(値貼り付け用シート!O203),値貼り付け用シート!O203&gt;9990),NA(),値貼り付け用シート!O203)</f>
        <v>14</v>
      </c>
      <c r="E4641" s="1">
        <f t="shared" si="1803"/>
        <v>14</v>
      </c>
      <c r="F4641" s="1">
        <f t="shared" si="1812"/>
        <v>140</v>
      </c>
      <c r="G4641" s="1">
        <f t="shared" si="1813"/>
        <v>8</v>
      </c>
      <c r="H4641" s="1">
        <f t="shared" si="1814"/>
        <v>18</v>
      </c>
    </row>
    <row r="4642" spans="1:8" x14ac:dyDescent="0.55000000000000004">
      <c r="A4642" s="1">
        <f>値貼り付け用シート!F203</f>
        <v>10</v>
      </c>
      <c r="B4642" s="1">
        <f>値貼り付け用シート!G203</f>
        <v>10</v>
      </c>
      <c r="C4642" s="1">
        <v>9</v>
      </c>
      <c r="D4642" s="1">
        <f>IF(OR(ISBLANK(値貼り付け用シート!P203),値貼り付け用シート!P203&gt;9990),NA(),値貼り付け用シート!P203)</f>
        <v>14</v>
      </c>
      <c r="E4642" s="1">
        <f t="shared" si="1803"/>
        <v>14</v>
      </c>
      <c r="F4642" s="1">
        <f t="shared" si="1812"/>
        <v>137</v>
      </c>
      <c r="G4642" s="1">
        <f t="shared" si="1813"/>
        <v>8</v>
      </c>
      <c r="H4642" s="1">
        <f t="shared" si="1814"/>
        <v>17</v>
      </c>
    </row>
    <row r="4643" spans="1:8" x14ac:dyDescent="0.55000000000000004">
      <c r="A4643" s="1">
        <f>値貼り付け用シート!F203</f>
        <v>10</v>
      </c>
      <c r="B4643" s="1">
        <f>値貼り付け用シート!G203</f>
        <v>10</v>
      </c>
      <c r="C4643" s="1">
        <v>10</v>
      </c>
      <c r="D4643" s="1">
        <f>IF(OR(ISBLANK(値貼り付け用シート!Q203),値貼り付け用シート!Q203&gt;9990),NA(),値貼り付け用シート!Q203)</f>
        <v>19</v>
      </c>
      <c r="E4643" s="1">
        <f t="shared" si="1803"/>
        <v>19</v>
      </c>
      <c r="F4643" s="1">
        <f t="shared" si="1812"/>
        <v>139</v>
      </c>
      <c r="G4643" s="1">
        <f t="shared" si="1813"/>
        <v>8</v>
      </c>
      <c r="H4643" s="1">
        <f t="shared" si="1814"/>
        <v>17</v>
      </c>
    </row>
    <row r="4644" spans="1:8" x14ac:dyDescent="0.55000000000000004">
      <c r="A4644" s="1">
        <f>値貼り付け用シート!F203</f>
        <v>10</v>
      </c>
      <c r="B4644" s="1">
        <f>値貼り付け用シート!G203</f>
        <v>10</v>
      </c>
      <c r="C4644" s="1">
        <v>11</v>
      </c>
      <c r="D4644" s="1">
        <f>IF(OR(ISBLANK(値貼り付け用シート!R203),値貼り付け用シート!R203&gt;9990),NA(),値貼り付け用シート!R203)</f>
        <v>21</v>
      </c>
      <c r="E4644" s="1">
        <f t="shared" si="1803"/>
        <v>21</v>
      </c>
      <c r="F4644" s="1">
        <f t="shared" si="1812"/>
        <v>141</v>
      </c>
      <c r="G4644" s="1">
        <f t="shared" si="1813"/>
        <v>8</v>
      </c>
      <c r="H4644" s="1">
        <f t="shared" si="1814"/>
        <v>18</v>
      </c>
    </row>
    <row r="4645" spans="1:8" x14ac:dyDescent="0.55000000000000004">
      <c r="A4645" s="1">
        <f>値貼り付け用シート!F203</f>
        <v>10</v>
      </c>
      <c r="B4645" s="1">
        <f>値貼り付け用シート!G203</f>
        <v>10</v>
      </c>
      <c r="C4645" s="1">
        <v>12</v>
      </c>
      <c r="D4645" s="1">
        <f>IF(OR(ISBLANK(値貼り付け用シート!S203),値貼り付け用シート!S203&gt;9990),NA(),値貼り付け用シート!S203)</f>
        <v>27</v>
      </c>
      <c r="E4645" s="1">
        <f t="shared" si="1803"/>
        <v>27</v>
      </c>
      <c r="F4645" s="1">
        <f t="shared" si="1812"/>
        <v>150</v>
      </c>
      <c r="G4645" s="1">
        <f t="shared" si="1813"/>
        <v>8</v>
      </c>
      <c r="H4645" s="1">
        <f t="shared" si="1814"/>
        <v>19</v>
      </c>
    </row>
    <row r="4646" spans="1:8" x14ac:dyDescent="0.55000000000000004">
      <c r="A4646" s="1">
        <f>値貼り付け用シート!F203</f>
        <v>10</v>
      </c>
      <c r="B4646" s="1">
        <f>値貼り付け用シート!G203</f>
        <v>10</v>
      </c>
      <c r="C4646" s="1">
        <v>13</v>
      </c>
      <c r="D4646" s="1">
        <f>IF(OR(ISBLANK(値貼り付け用シート!T203),値貼り付け用シート!T203&gt;9990),NA(),値貼り付け用シート!T203)</f>
        <v>33</v>
      </c>
      <c r="E4646" s="1">
        <f t="shared" si="1803"/>
        <v>33</v>
      </c>
      <c r="F4646" s="1">
        <f t="shared" si="1812"/>
        <v>165</v>
      </c>
      <c r="G4646" s="1">
        <f t="shared" si="1813"/>
        <v>8</v>
      </c>
      <c r="H4646" s="1">
        <f t="shared" si="1814"/>
        <v>21</v>
      </c>
    </row>
    <row r="4647" spans="1:8" x14ac:dyDescent="0.55000000000000004">
      <c r="A4647" s="1">
        <f>値貼り付け用シート!F203</f>
        <v>10</v>
      </c>
      <c r="B4647" s="1">
        <f>値貼り付け用シート!G203</f>
        <v>10</v>
      </c>
      <c r="C4647" s="1">
        <v>14</v>
      </c>
      <c r="D4647" s="1">
        <f>IF(OR(ISBLANK(値貼り付け用シート!U203),値貼り付け用シート!U203&gt;9990),NA(),値貼り付け用シート!U203)</f>
        <v>36</v>
      </c>
      <c r="E4647" s="1">
        <f t="shared" si="1803"/>
        <v>36</v>
      </c>
      <c r="F4647" s="1">
        <f t="shared" si="1812"/>
        <v>182</v>
      </c>
      <c r="G4647" s="1">
        <f t="shared" si="1813"/>
        <v>8</v>
      </c>
      <c r="H4647" s="1">
        <f t="shared" si="1814"/>
        <v>23</v>
      </c>
    </row>
    <row r="4648" spans="1:8" x14ac:dyDescent="0.55000000000000004">
      <c r="A4648" s="1">
        <f>値貼り付け用シート!F203</f>
        <v>10</v>
      </c>
      <c r="B4648" s="1">
        <f>値貼り付け用シート!G203</f>
        <v>10</v>
      </c>
      <c r="C4648" s="1">
        <v>15</v>
      </c>
      <c r="D4648" s="1">
        <f>IF(OR(ISBLANK(値貼り付け用シート!V203),値貼り付け用シート!V203&gt;9990),NA(),値貼り付け用シート!V203)</f>
        <v>29</v>
      </c>
      <c r="E4648" s="1">
        <f t="shared" si="1803"/>
        <v>29</v>
      </c>
      <c r="F4648" s="1">
        <f t="shared" si="1812"/>
        <v>193</v>
      </c>
      <c r="G4648" s="1">
        <f t="shared" si="1813"/>
        <v>8</v>
      </c>
      <c r="H4648" s="1">
        <f t="shared" si="1814"/>
        <v>24</v>
      </c>
    </row>
    <row r="4649" spans="1:8" x14ac:dyDescent="0.55000000000000004">
      <c r="A4649" s="1">
        <f>値貼り付け用シート!F203</f>
        <v>10</v>
      </c>
      <c r="B4649" s="1">
        <f>値貼り付け用シート!G203</f>
        <v>10</v>
      </c>
      <c r="C4649" s="1">
        <v>16</v>
      </c>
      <c r="D4649" s="1">
        <f>IF(OR(ISBLANK(値貼り付け用シート!W203),値貼り付け用シート!W203&gt;9990),NA(),値貼り付け用シート!W203)</f>
        <v>18</v>
      </c>
      <c r="E4649" s="1">
        <f t="shared" si="1803"/>
        <v>18</v>
      </c>
      <c r="F4649" s="1">
        <f t="shared" si="1812"/>
        <v>197</v>
      </c>
      <c r="G4649" s="1">
        <f t="shared" si="1813"/>
        <v>8</v>
      </c>
      <c r="H4649" s="1">
        <f t="shared" si="1814"/>
        <v>25</v>
      </c>
    </row>
    <row r="4650" spans="1:8" x14ac:dyDescent="0.55000000000000004">
      <c r="A4650" s="1">
        <f>値貼り付け用シート!F203</f>
        <v>10</v>
      </c>
      <c r="B4650" s="1">
        <f>値貼り付け用シート!G203</f>
        <v>10</v>
      </c>
      <c r="C4650" s="1">
        <v>17</v>
      </c>
      <c r="D4650" s="1">
        <f>IF(OR(ISBLANK(値貼り付け用シート!X203),値貼り付け用シート!X203&gt;9990),NA(),値貼り付け用シート!X203)</f>
        <v>20</v>
      </c>
      <c r="E4650" s="1">
        <f t="shared" si="1803"/>
        <v>20</v>
      </c>
      <c r="F4650" s="1">
        <f t="shared" si="1812"/>
        <v>203</v>
      </c>
      <c r="G4650" s="1">
        <f t="shared" si="1813"/>
        <v>8</v>
      </c>
      <c r="H4650" s="1">
        <f t="shared" si="1814"/>
        <v>25</v>
      </c>
    </row>
    <row r="4651" spans="1:8" x14ac:dyDescent="0.55000000000000004">
      <c r="A4651" s="1">
        <f>値貼り付け用シート!F203</f>
        <v>10</v>
      </c>
      <c r="B4651" s="1">
        <f>値貼り付け用シート!G203</f>
        <v>10</v>
      </c>
      <c r="C4651" s="1">
        <v>18</v>
      </c>
      <c r="D4651" s="1">
        <f>IF(OR(ISBLANK(値貼り付け用シート!Y203),値貼り付け用シート!Y203&gt;9990),NA(),値貼り付け用シート!Y203)</f>
        <v>27</v>
      </c>
      <c r="E4651" s="1">
        <f t="shared" si="1803"/>
        <v>27</v>
      </c>
      <c r="F4651" s="1">
        <f t="shared" si="1812"/>
        <v>211</v>
      </c>
      <c r="G4651" s="1">
        <f t="shared" si="1813"/>
        <v>8</v>
      </c>
      <c r="H4651" s="1">
        <f t="shared" si="1814"/>
        <v>26</v>
      </c>
    </row>
    <row r="4652" spans="1:8" x14ac:dyDescent="0.55000000000000004">
      <c r="A4652" s="1">
        <f>値貼り付け用シート!F203</f>
        <v>10</v>
      </c>
      <c r="B4652" s="1">
        <f>値貼り付け用シート!G203</f>
        <v>10</v>
      </c>
      <c r="C4652" s="1">
        <v>19</v>
      </c>
      <c r="D4652" s="1">
        <f>IF(OR(ISBLANK(値貼り付け用シート!Z203),値貼り付け用シート!Z203&gt;9990),NA(),値貼り付け用シート!Z203)</f>
        <v>23</v>
      </c>
      <c r="E4652" s="1">
        <f t="shared" si="1803"/>
        <v>23</v>
      </c>
      <c r="F4652" s="1">
        <f t="shared" si="1812"/>
        <v>213</v>
      </c>
      <c r="G4652" s="1">
        <f t="shared" si="1813"/>
        <v>8</v>
      </c>
      <c r="H4652" s="1">
        <f t="shared" si="1814"/>
        <v>27</v>
      </c>
    </row>
    <row r="4653" spans="1:8" x14ac:dyDescent="0.55000000000000004">
      <c r="A4653" s="1">
        <f>値貼り付け用シート!F203</f>
        <v>10</v>
      </c>
      <c r="B4653" s="1">
        <f>値貼り付け用シート!G203</f>
        <v>10</v>
      </c>
      <c r="C4653" s="1">
        <v>20</v>
      </c>
      <c r="D4653" s="1">
        <f>IF(OR(ISBLANK(値貼り付け用シート!AA203),値貼り付け用シート!AA203&gt;9990),NA(),値貼り付け用シート!AA203)</f>
        <v>28</v>
      </c>
      <c r="E4653" s="1">
        <f t="shared" si="1803"/>
        <v>28</v>
      </c>
      <c r="F4653" s="1">
        <f t="shared" si="1812"/>
        <v>214</v>
      </c>
      <c r="G4653" s="1">
        <f t="shared" si="1813"/>
        <v>8</v>
      </c>
      <c r="H4653" s="1">
        <f t="shared" si="1814"/>
        <v>27</v>
      </c>
    </row>
    <row r="4654" spans="1:8" x14ac:dyDescent="0.55000000000000004">
      <c r="A4654" s="1">
        <f>値貼り付け用シート!F203</f>
        <v>10</v>
      </c>
      <c r="B4654" s="1">
        <f>値貼り付け用シート!G203</f>
        <v>10</v>
      </c>
      <c r="C4654" s="1">
        <v>21</v>
      </c>
      <c r="D4654" s="1">
        <f>IF(OR(ISBLANK(値貼り付け用シート!AB203),値貼り付け用シート!AB203&gt;9990),NA(),値貼り付け用シート!AB203)</f>
        <v>36</v>
      </c>
      <c r="E4654" s="1">
        <f t="shared" si="1803"/>
        <v>36</v>
      </c>
      <c r="F4654" s="1">
        <f t="shared" si="1812"/>
        <v>217</v>
      </c>
      <c r="G4654" s="1">
        <f t="shared" si="1813"/>
        <v>8</v>
      </c>
      <c r="H4654" s="1">
        <f t="shared" si="1814"/>
        <v>27</v>
      </c>
    </row>
    <row r="4655" spans="1:8" x14ac:dyDescent="0.55000000000000004">
      <c r="A4655" s="1">
        <f>値貼り付け用シート!F203</f>
        <v>10</v>
      </c>
      <c r="B4655" s="1">
        <f>値貼り付け用シート!G203</f>
        <v>10</v>
      </c>
      <c r="C4655" s="1">
        <v>22</v>
      </c>
      <c r="D4655" s="1">
        <f>IF(OR(ISBLANK(値貼り付け用シート!AC203),値貼り付け用シート!AC203&gt;9990),NA(),値貼り付け用シート!AC203)</f>
        <v>36</v>
      </c>
      <c r="E4655" s="1">
        <f t="shared" si="1803"/>
        <v>36</v>
      </c>
      <c r="F4655" s="1">
        <f t="shared" si="1812"/>
        <v>217</v>
      </c>
      <c r="G4655" s="1">
        <f t="shared" si="1813"/>
        <v>8</v>
      </c>
      <c r="H4655" s="1">
        <f t="shared" si="1814"/>
        <v>27</v>
      </c>
    </row>
    <row r="4656" spans="1:8" x14ac:dyDescent="0.55000000000000004">
      <c r="A4656" s="1">
        <f>値貼り付け用シート!F203</f>
        <v>10</v>
      </c>
      <c r="B4656" s="1">
        <f>値貼り付け用シート!G203</f>
        <v>10</v>
      </c>
      <c r="C4656" s="1">
        <v>23</v>
      </c>
      <c r="D4656" s="1">
        <f>IF(OR(ISBLANK(値貼り付け用シート!AD203),値貼り付け用シート!AD203&gt;9990),NA(),値貼り付け用シート!AD203)</f>
        <v>33</v>
      </c>
      <c r="E4656" s="1">
        <f t="shared" si="1803"/>
        <v>33</v>
      </c>
      <c r="F4656" s="1">
        <f t="shared" si="1812"/>
        <v>221</v>
      </c>
      <c r="G4656" s="1">
        <f t="shared" si="1813"/>
        <v>8</v>
      </c>
      <c r="H4656" s="1">
        <f t="shared" si="1814"/>
        <v>28</v>
      </c>
    </row>
    <row r="4657" spans="1:16" x14ac:dyDescent="0.55000000000000004">
      <c r="A4657" s="1">
        <f>値貼り付け用シート!F203</f>
        <v>10</v>
      </c>
      <c r="B4657" s="1">
        <f>値貼り付け用シート!G203</f>
        <v>10</v>
      </c>
      <c r="C4657" s="1">
        <v>24</v>
      </c>
      <c r="D4657" s="1">
        <f>IF(OR(ISBLANK(値貼り付け用シート!AE203),値貼り付け用シート!AE203&gt;9990),NA(),値貼り付け用シート!AE203)</f>
        <v>33</v>
      </c>
      <c r="E4657" s="1">
        <f t="shared" si="1803"/>
        <v>33</v>
      </c>
      <c r="F4657" s="1">
        <f t="shared" si="1812"/>
        <v>236</v>
      </c>
      <c r="G4657" s="1">
        <f t="shared" si="1813"/>
        <v>8</v>
      </c>
      <c r="H4657" s="1">
        <f t="shared" si="1814"/>
        <v>30</v>
      </c>
    </row>
    <row r="4658" spans="1:16" x14ac:dyDescent="0.55000000000000004">
      <c r="A4658" s="1">
        <f>値貼り付け用シート!F204</f>
        <v>10</v>
      </c>
      <c r="B4658" s="1">
        <f>値貼り付け用シート!G204</f>
        <v>11</v>
      </c>
      <c r="C4658" s="1">
        <v>1</v>
      </c>
      <c r="D4658" s="1">
        <f>IF(OR(ISBLANK(値貼り付け用シート!H204),値貼り付け用シート!H204&gt;9990),NA(),値貼り付け用シート!H204)</f>
        <v>33</v>
      </c>
      <c r="E4658" s="1">
        <f t="shared" si="1803"/>
        <v>33</v>
      </c>
      <c r="F4658" s="1">
        <f t="shared" si="1812"/>
        <v>249</v>
      </c>
      <c r="G4658" s="1">
        <f t="shared" si="1813"/>
        <v>8</v>
      </c>
      <c r="H4658" s="1">
        <f t="shared" si="1814"/>
        <v>31</v>
      </c>
      <c r="I4658" s="1">
        <f t="shared" ref="I4658" si="1815">COUNT(D4658:D4681)</f>
        <v>23</v>
      </c>
      <c r="J4658" s="1">
        <f t="shared" ref="J4658" si="1816">COUNT(H4658:H4681)</f>
        <v>24</v>
      </c>
      <c r="K4658" s="1">
        <f t="shared" ref="K4658" si="1817">IF(AND(I4658&gt;=20,J4658&gt;=20),0,1)</f>
        <v>0</v>
      </c>
      <c r="L4658" s="1">
        <f t="shared" ref="L4658" si="1818">IF(K4658=0,MAX(H4658:H4681),NA())</f>
        <v>43</v>
      </c>
      <c r="M4658" s="1">
        <f t="shared" ref="M4658" si="1819">IF(K4658=0,IF(L4658&lt;=70,1,0),NA())</f>
        <v>1</v>
      </c>
      <c r="N4658" s="1">
        <f t="shared" ref="N4658" si="1820">IF(COUNTIF(D4658:D4681,NA())=24,NA(),MAX(E4658:E4681))</f>
        <v>48</v>
      </c>
      <c r="O4658" s="1">
        <f t="shared" ref="O4658" si="1821">IF(COUNTIF(D4663:D4677,NA())=15,NA(),MAX(E4663:E4677))</f>
        <v>48</v>
      </c>
      <c r="P4658" s="1">
        <f t="shared" ref="P4658" si="1822">COUNTIF(D4658:D4681,"&gt;=120")</f>
        <v>0</v>
      </c>
    </row>
    <row r="4659" spans="1:16" x14ac:dyDescent="0.55000000000000004">
      <c r="A4659" s="1">
        <f>値貼り付け用シート!F204</f>
        <v>10</v>
      </c>
      <c r="B4659" s="1">
        <f>値貼り付け用シート!G204</f>
        <v>11</v>
      </c>
      <c r="C4659" s="1">
        <v>2</v>
      </c>
      <c r="D4659" s="1">
        <f>IF(OR(ISBLANK(値貼り付け用シート!I204),値貼り付け用シート!I204&gt;9990),NA(),値貼り付け用シート!I204)</f>
        <v>30</v>
      </c>
      <c r="E4659" s="1">
        <f t="shared" si="1803"/>
        <v>30</v>
      </c>
      <c r="F4659" s="1">
        <f t="shared" si="1812"/>
        <v>252</v>
      </c>
      <c r="G4659" s="1">
        <f t="shared" si="1813"/>
        <v>8</v>
      </c>
      <c r="H4659" s="1">
        <f t="shared" si="1814"/>
        <v>32</v>
      </c>
    </row>
    <row r="4660" spans="1:16" x14ac:dyDescent="0.55000000000000004">
      <c r="A4660" s="1">
        <f>値貼り付け用シート!F204</f>
        <v>10</v>
      </c>
      <c r="B4660" s="1">
        <f>値貼り付け用シート!G204</f>
        <v>11</v>
      </c>
      <c r="C4660" s="1">
        <v>3</v>
      </c>
      <c r="D4660" s="1">
        <f>IF(OR(ISBLANK(値貼り付け用シート!J204),値貼り付け用シート!J204&gt;9990),NA(),値貼り付け用シート!J204)</f>
        <v>29</v>
      </c>
      <c r="E4660" s="1">
        <f t="shared" si="1803"/>
        <v>29</v>
      </c>
      <c r="F4660" s="1">
        <f t="shared" si="1812"/>
        <v>258</v>
      </c>
      <c r="G4660" s="1">
        <f t="shared" si="1813"/>
        <v>8</v>
      </c>
      <c r="H4660" s="1">
        <f t="shared" si="1814"/>
        <v>32</v>
      </c>
    </row>
    <row r="4661" spans="1:16" x14ac:dyDescent="0.55000000000000004">
      <c r="A4661" s="1">
        <f>値貼り付け用シート!F204</f>
        <v>10</v>
      </c>
      <c r="B4661" s="1">
        <f>値貼り付け用シート!G204</f>
        <v>11</v>
      </c>
      <c r="C4661" s="1">
        <v>4</v>
      </c>
      <c r="D4661" s="1">
        <f>IF(OR(ISBLANK(値貼り付け用シート!K204),値貼り付け用シート!K204&gt;9990),NA(),値貼り付け用シート!K204)</f>
        <v>28</v>
      </c>
      <c r="E4661" s="1">
        <f t="shared" si="1803"/>
        <v>28</v>
      </c>
      <c r="F4661" s="1">
        <f t="shared" si="1812"/>
        <v>258</v>
      </c>
      <c r="G4661" s="1">
        <f t="shared" si="1813"/>
        <v>8</v>
      </c>
      <c r="H4661" s="1">
        <f t="shared" si="1814"/>
        <v>32</v>
      </c>
    </row>
    <row r="4662" spans="1:16" x14ac:dyDescent="0.55000000000000004">
      <c r="A4662" s="1">
        <f>値貼り付け用シート!F204</f>
        <v>10</v>
      </c>
      <c r="B4662" s="1">
        <f>値貼り付け用シート!G204</f>
        <v>11</v>
      </c>
      <c r="C4662" s="1">
        <v>5</v>
      </c>
      <c r="D4662" s="1">
        <f>IF(OR(ISBLANK(値貼り付け用シート!L204),値貼り付け用シート!L204&gt;9990),NA(),値貼り付け用シート!L204)</f>
        <v>24</v>
      </c>
      <c r="E4662" s="1">
        <f t="shared" si="1803"/>
        <v>24</v>
      </c>
      <c r="F4662" s="1">
        <f t="shared" si="1812"/>
        <v>246</v>
      </c>
      <c r="G4662" s="1">
        <f t="shared" si="1813"/>
        <v>8</v>
      </c>
      <c r="H4662" s="1">
        <f t="shared" si="1814"/>
        <v>31</v>
      </c>
    </row>
    <row r="4663" spans="1:16" x14ac:dyDescent="0.55000000000000004">
      <c r="A4663" s="1">
        <f>値貼り付け用シート!F204</f>
        <v>10</v>
      </c>
      <c r="B4663" s="1">
        <f>値貼り付け用シート!G204</f>
        <v>11</v>
      </c>
      <c r="C4663" s="1">
        <v>6</v>
      </c>
      <c r="D4663" s="1">
        <f>IF(OR(ISBLANK(値貼り付け用シート!M204),値貼り付け用シート!M204&gt;9990),NA(),値貼り付け用シート!M204)</f>
        <v>25</v>
      </c>
      <c r="E4663" s="1">
        <f t="shared" si="1803"/>
        <v>25</v>
      </c>
      <c r="F4663" s="1">
        <f t="shared" si="1812"/>
        <v>235</v>
      </c>
      <c r="G4663" s="1">
        <f t="shared" si="1813"/>
        <v>8</v>
      </c>
      <c r="H4663" s="1">
        <f t="shared" si="1814"/>
        <v>29</v>
      </c>
    </row>
    <row r="4664" spans="1:16" x14ac:dyDescent="0.55000000000000004">
      <c r="A4664" s="1">
        <f>値貼り付け用シート!F204</f>
        <v>10</v>
      </c>
      <c r="B4664" s="1">
        <f>値貼り付け用シート!G204</f>
        <v>11</v>
      </c>
      <c r="C4664" s="1">
        <v>7</v>
      </c>
      <c r="D4664" s="1">
        <f>IF(OR(ISBLANK(値貼り付け用シート!N204),値貼り付け用シート!N204&gt;9990),NA(),値貼り付け用シート!N204)</f>
        <v>20</v>
      </c>
      <c r="E4664" s="1">
        <f t="shared" si="1803"/>
        <v>20</v>
      </c>
      <c r="F4664" s="1">
        <f t="shared" si="1812"/>
        <v>222</v>
      </c>
      <c r="G4664" s="1">
        <f t="shared" si="1813"/>
        <v>8</v>
      </c>
      <c r="H4664" s="1">
        <f t="shared" si="1814"/>
        <v>28</v>
      </c>
    </row>
    <row r="4665" spans="1:16" x14ac:dyDescent="0.55000000000000004">
      <c r="A4665" s="1">
        <f>値貼り付け用シート!F204</f>
        <v>10</v>
      </c>
      <c r="B4665" s="1">
        <f>値貼り付け用シート!G204</f>
        <v>11</v>
      </c>
      <c r="C4665" s="1">
        <v>8</v>
      </c>
      <c r="D4665" s="1">
        <f>IF(OR(ISBLANK(値貼り付け用シート!O204),値貼り付け用シート!O204&gt;9990),NA(),値貼り付け用シート!O204)</f>
        <v>16</v>
      </c>
      <c r="E4665" s="1">
        <f t="shared" si="1803"/>
        <v>16</v>
      </c>
      <c r="F4665" s="1">
        <f t="shared" si="1812"/>
        <v>205</v>
      </c>
      <c r="G4665" s="1">
        <f t="shared" si="1813"/>
        <v>8</v>
      </c>
      <c r="H4665" s="1">
        <f t="shared" si="1814"/>
        <v>26</v>
      </c>
    </row>
    <row r="4666" spans="1:16" x14ac:dyDescent="0.55000000000000004">
      <c r="A4666" s="1">
        <f>値貼り付け用シート!F204</f>
        <v>10</v>
      </c>
      <c r="B4666" s="1">
        <f>値貼り付け用シート!G204</f>
        <v>11</v>
      </c>
      <c r="C4666" s="1">
        <v>9</v>
      </c>
      <c r="D4666" s="1" t="e">
        <f>IF(OR(ISBLANK(値貼り付け用シート!P204),値貼り付け用シート!P204&gt;9990),NA(),値貼り付け用シート!P204)</f>
        <v>#N/A</v>
      </c>
      <c r="E4666" s="1">
        <f t="shared" si="1803"/>
        <v>0</v>
      </c>
      <c r="F4666" s="1">
        <f t="shared" si="1812"/>
        <v>172</v>
      </c>
      <c r="G4666" s="1">
        <f t="shared" si="1813"/>
        <v>7</v>
      </c>
      <c r="H4666" s="1">
        <f t="shared" si="1814"/>
        <v>25</v>
      </c>
    </row>
    <row r="4667" spans="1:16" x14ac:dyDescent="0.55000000000000004">
      <c r="A4667" s="1">
        <f>値貼り付け用シート!F204</f>
        <v>10</v>
      </c>
      <c r="B4667" s="1">
        <f>値貼り付け用シート!G204</f>
        <v>11</v>
      </c>
      <c r="C4667" s="1">
        <v>10</v>
      </c>
      <c r="D4667" s="1">
        <f>IF(OR(ISBLANK(値貼り付け用シート!Q204),値貼り付け用シート!Q204&gt;9990),NA(),値貼り付け用シート!Q204)</f>
        <v>30</v>
      </c>
      <c r="E4667" s="1">
        <f t="shared" si="1803"/>
        <v>30</v>
      </c>
      <c r="F4667" s="1">
        <f t="shared" si="1812"/>
        <v>172</v>
      </c>
      <c r="G4667" s="1">
        <f t="shared" si="1813"/>
        <v>7</v>
      </c>
      <c r="H4667" s="1">
        <f t="shared" si="1814"/>
        <v>25</v>
      </c>
    </row>
    <row r="4668" spans="1:16" x14ac:dyDescent="0.55000000000000004">
      <c r="A4668" s="1">
        <f>値貼り付け用シート!F204</f>
        <v>10</v>
      </c>
      <c r="B4668" s="1">
        <f>値貼り付け用シート!G204</f>
        <v>11</v>
      </c>
      <c r="C4668" s="1">
        <v>11</v>
      </c>
      <c r="D4668" s="1">
        <f>IF(OR(ISBLANK(値貼り付け用シート!R204),値貼り付け用シート!R204&gt;9990),NA(),値貼り付け用シート!R204)</f>
        <v>35</v>
      </c>
      <c r="E4668" s="1">
        <f t="shared" si="1803"/>
        <v>35</v>
      </c>
      <c r="F4668" s="1">
        <f t="shared" si="1812"/>
        <v>178</v>
      </c>
      <c r="G4668" s="1">
        <f t="shared" si="1813"/>
        <v>7</v>
      </c>
      <c r="H4668" s="1">
        <f t="shared" si="1814"/>
        <v>25</v>
      </c>
    </row>
    <row r="4669" spans="1:16" x14ac:dyDescent="0.55000000000000004">
      <c r="A4669" s="1">
        <f>値貼り付け用シート!F204</f>
        <v>10</v>
      </c>
      <c r="B4669" s="1">
        <f>値貼り付け用シート!G204</f>
        <v>11</v>
      </c>
      <c r="C4669" s="1">
        <v>12</v>
      </c>
      <c r="D4669" s="1">
        <f>IF(OR(ISBLANK(値貼り付け用シート!S204),値貼り付け用シート!S204&gt;9990),NA(),値貼り付け用シート!S204)</f>
        <v>38</v>
      </c>
      <c r="E4669" s="1">
        <f t="shared" si="1803"/>
        <v>38</v>
      </c>
      <c r="F4669" s="1">
        <f t="shared" si="1812"/>
        <v>188</v>
      </c>
      <c r="G4669" s="1">
        <f t="shared" si="1813"/>
        <v>7</v>
      </c>
      <c r="H4669" s="1">
        <f t="shared" si="1814"/>
        <v>27</v>
      </c>
    </row>
    <row r="4670" spans="1:16" x14ac:dyDescent="0.55000000000000004">
      <c r="A4670" s="1">
        <f>値貼り付け用シート!F204</f>
        <v>10</v>
      </c>
      <c r="B4670" s="1">
        <f>値貼り付け用シート!G204</f>
        <v>11</v>
      </c>
      <c r="C4670" s="1">
        <v>13</v>
      </c>
      <c r="D4670" s="1">
        <f>IF(OR(ISBLANK(値貼り付け用シート!T204),値貼り付け用シート!T204&gt;9990),NA(),値貼り付け用シート!T204)</f>
        <v>44</v>
      </c>
      <c r="E4670" s="1">
        <f t="shared" si="1803"/>
        <v>44</v>
      </c>
      <c r="F4670" s="1">
        <f t="shared" si="1812"/>
        <v>208</v>
      </c>
      <c r="G4670" s="1">
        <f t="shared" si="1813"/>
        <v>7</v>
      </c>
      <c r="H4670" s="1">
        <f t="shared" si="1814"/>
        <v>30</v>
      </c>
    </row>
    <row r="4671" spans="1:16" x14ac:dyDescent="0.55000000000000004">
      <c r="A4671" s="1">
        <f>値貼り付け用シート!F204</f>
        <v>10</v>
      </c>
      <c r="B4671" s="1">
        <f>値貼り付け用シート!G204</f>
        <v>11</v>
      </c>
      <c r="C4671" s="1">
        <v>14</v>
      </c>
      <c r="D4671" s="1">
        <f>IF(OR(ISBLANK(値貼り付け用シート!U204),値貼り付け用シート!U204&gt;9990),NA(),値貼り付け用シート!U204)</f>
        <v>45</v>
      </c>
      <c r="E4671" s="1">
        <f t="shared" si="1803"/>
        <v>45</v>
      </c>
      <c r="F4671" s="1">
        <f t="shared" si="1812"/>
        <v>228</v>
      </c>
      <c r="G4671" s="1">
        <f t="shared" si="1813"/>
        <v>7</v>
      </c>
      <c r="H4671" s="1">
        <f t="shared" si="1814"/>
        <v>33</v>
      </c>
    </row>
    <row r="4672" spans="1:16" x14ac:dyDescent="0.55000000000000004">
      <c r="A4672" s="1">
        <f>値貼り付け用シート!F204</f>
        <v>10</v>
      </c>
      <c r="B4672" s="1">
        <f>値貼り付け用シート!G204</f>
        <v>11</v>
      </c>
      <c r="C4672" s="1">
        <v>15</v>
      </c>
      <c r="D4672" s="1">
        <f>IF(OR(ISBLANK(値貼り付け用シート!V204),値貼り付け用シート!V204&gt;9990),NA(),値貼り付け用シート!V204)</f>
        <v>48</v>
      </c>
      <c r="E4672" s="1">
        <f t="shared" si="1803"/>
        <v>48</v>
      </c>
      <c r="F4672" s="1">
        <f t="shared" si="1812"/>
        <v>256</v>
      </c>
      <c r="G4672" s="1">
        <f t="shared" si="1813"/>
        <v>7</v>
      </c>
      <c r="H4672" s="1">
        <f t="shared" si="1814"/>
        <v>37</v>
      </c>
    </row>
    <row r="4673" spans="1:16" x14ac:dyDescent="0.55000000000000004">
      <c r="A4673" s="1">
        <f>値貼り付け用シート!F204</f>
        <v>10</v>
      </c>
      <c r="B4673" s="1">
        <f>値貼り付け用シート!G204</f>
        <v>11</v>
      </c>
      <c r="C4673" s="1">
        <v>16</v>
      </c>
      <c r="D4673" s="1">
        <f>IF(OR(ISBLANK(値貼り付け用シート!W204),値貼り付け用シート!W204&gt;9990),NA(),値貼り付け用シート!W204)</f>
        <v>47</v>
      </c>
      <c r="E4673" s="1">
        <f t="shared" si="1803"/>
        <v>47</v>
      </c>
      <c r="F4673" s="1">
        <f t="shared" si="1812"/>
        <v>287</v>
      </c>
      <c r="G4673" s="1">
        <f t="shared" si="1813"/>
        <v>7</v>
      </c>
      <c r="H4673" s="1">
        <f t="shared" si="1814"/>
        <v>41</v>
      </c>
    </row>
    <row r="4674" spans="1:16" x14ac:dyDescent="0.55000000000000004">
      <c r="A4674" s="1">
        <f>値貼り付け用シート!F204</f>
        <v>10</v>
      </c>
      <c r="B4674" s="1">
        <f>値貼り付け用シート!G204</f>
        <v>11</v>
      </c>
      <c r="C4674" s="1">
        <v>17</v>
      </c>
      <c r="D4674" s="1">
        <f>IF(OR(ISBLANK(値貼り付け用シート!X204),値貼り付け用シート!X204&gt;9990),NA(),値貼り付け用シート!X204)</f>
        <v>44</v>
      </c>
      <c r="E4674" s="1">
        <f t="shared" si="1803"/>
        <v>44</v>
      </c>
      <c r="F4674" s="1">
        <f t="shared" si="1812"/>
        <v>331</v>
      </c>
      <c r="G4674" s="1">
        <f t="shared" si="1813"/>
        <v>8</v>
      </c>
      <c r="H4674" s="1">
        <f t="shared" si="1814"/>
        <v>41</v>
      </c>
    </row>
    <row r="4675" spans="1:16" x14ac:dyDescent="0.55000000000000004">
      <c r="A4675" s="1">
        <f>値貼り付け用シート!F204</f>
        <v>10</v>
      </c>
      <c r="B4675" s="1">
        <f>値貼り付け用シート!G204</f>
        <v>11</v>
      </c>
      <c r="C4675" s="1">
        <v>18</v>
      </c>
      <c r="D4675" s="1">
        <f>IF(OR(ISBLANK(値貼り付け用シート!Y204),値貼り付け用シート!Y204&gt;9990),NA(),値貼り付け用シート!Y204)</f>
        <v>37</v>
      </c>
      <c r="E4675" s="1">
        <f t="shared" ref="E4675:E4738" si="1823">IF(ISERROR(D4675),0,D4675)</f>
        <v>37</v>
      </c>
      <c r="F4675" s="1">
        <f t="shared" si="1812"/>
        <v>338</v>
      </c>
      <c r="G4675" s="1">
        <f t="shared" si="1813"/>
        <v>8</v>
      </c>
      <c r="H4675" s="1">
        <f t="shared" si="1814"/>
        <v>42</v>
      </c>
    </row>
    <row r="4676" spans="1:16" x14ac:dyDescent="0.55000000000000004">
      <c r="A4676" s="1">
        <f>値貼り付け用シート!F204</f>
        <v>10</v>
      </c>
      <c r="B4676" s="1">
        <f>値貼り付け用シート!G204</f>
        <v>11</v>
      </c>
      <c r="C4676" s="1">
        <v>19</v>
      </c>
      <c r="D4676" s="1">
        <f>IF(OR(ISBLANK(値貼り付け用シート!Z204),値貼り付け用シート!Z204&gt;9990),NA(),値貼り付け用シート!Z204)</f>
        <v>39</v>
      </c>
      <c r="E4676" s="1">
        <f t="shared" si="1823"/>
        <v>39</v>
      </c>
      <c r="F4676" s="1">
        <f t="shared" si="1812"/>
        <v>342</v>
      </c>
      <c r="G4676" s="1">
        <f t="shared" si="1813"/>
        <v>8</v>
      </c>
      <c r="H4676" s="1">
        <f t="shared" si="1814"/>
        <v>43</v>
      </c>
    </row>
    <row r="4677" spans="1:16" x14ac:dyDescent="0.55000000000000004">
      <c r="A4677" s="1">
        <f>値貼り付け用シート!F204</f>
        <v>10</v>
      </c>
      <c r="B4677" s="1">
        <f>値貼り付け用シート!G204</f>
        <v>11</v>
      </c>
      <c r="C4677" s="1">
        <v>20</v>
      </c>
      <c r="D4677" s="1">
        <f>IF(OR(ISBLANK(値貼り付け用シート!AA204),値貼り付け用シート!AA204&gt;9990),NA(),値貼り付け用シート!AA204)</f>
        <v>37</v>
      </c>
      <c r="E4677" s="1">
        <f t="shared" si="1823"/>
        <v>37</v>
      </c>
      <c r="F4677" s="1">
        <f t="shared" si="1812"/>
        <v>341</v>
      </c>
      <c r="G4677" s="1">
        <f t="shared" si="1813"/>
        <v>8</v>
      </c>
      <c r="H4677" s="1">
        <f t="shared" si="1814"/>
        <v>43</v>
      </c>
    </row>
    <row r="4678" spans="1:16" x14ac:dyDescent="0.55000000000000004">
      <c r="A4678" s="1">
        <f>値貼り付け用シート!F204</f>
        <v>10</v>
      </c>
      <c r="B4678" s="1">
        <f>値貼り付け用シート!G204</f>
        <v>11</v>
      </c>
      <c r="C4678" s="1">
        <v>21</v>
      </c>
      <c r="D4678" s="1">
        <f>IF(OR(ISBLANK(値貼り付け用シート!AB204),値貼り付け用シート!AB204&gt;9990),NA(),値貼り付け用シート!AB204)</f>
        <v>36</v>
      </c>
      <c r="E4678" s="1">
        <f t="shared" si="1823"/>
        <v>36</v>
      </c>
      <c r="F4678" s="1">
        <f t="shared" si="1812"/>
        <v>333</v>
      </c>
      <c r="G4678" s="1">
        <f t="shared" si="1813"/>
        <v>8</v>
      </c>
      <c r="H4678" s="1">
        <f t="shared" si="1814"/>
        <v>42</v>
      </c>
    </row>
    <row r="4679" spans="1:16" x14ac:dyDescent="0.55000000000000004">
      <c r="A4679" s="1">
        <f>値貼り付け用シート!F204</f>
        <v>10</v>
      </c>
      <c r="B4679" s="1">
        <f>値貼り付け用シート!G204</f>
        <v>11</v>
      </c>
      <c r="C4679" s="1">
        <v>22</v>
      </c>
      <c r="D4679" s="1">
        <f>IF(OR(ISBLANK(値貼り付け用シート!AC204),値貼り付け用シート!AC204&gt;9990),NA(),値貼り付け用シート!AC204)</f>
        <v>36</v>
      </c>
      <c r="E4679" s="1">
        <f t="shared" si="1823"/>
        <v>36</v>
      </c>
      <c r="F4679" s="1">
        <f t="shared" si="1812"/>
        <v>324</v>
      </c>
      <c r="G4679" s="1">
        <f t="shared" si="1813"/>
        <v>8</v>
      </c>
      <c r="H4679" s="1">
        <f t="shared" si="1814"/>
        <v>41</v>
      </c>
    </row>
    <row r="4680" spans="1:16" x14ac:dyDescent="0.55000000000000004">
      <c r="A4680" s="1">
        <f>値貼り付け用シート!F204</f>
        <v>10</v>
      </c>
      <c r="B4680" s="1">
        <f>値貼り付け用シート!G204</f>
        <v>11</v>
      </c>
      <c r="C4680" s="1">
        <v>23</v>
      </c>
      <c r="D4680" s="1">
        <f>IF(OR(ISBLANK(値貼り付け用シート!AD204),値貼り付け用シート!AD204&gt;9990),NA(),値貼り付け用シート!AD204)</f>
        <v>35</v>
      </c>
      <c r="E4680" s="1">
        <f t="shared" si="1823"/>
        <v>35</v>
      </c>
      <c r="F4680" s="1">
        <f t="shared" si="1812"/>
        <v>311</v>
      </c>
      <c r="G4680" s="1">
        <f t="shared" si="1813"/>
        <v>8</v>
      </c>
      <c r="H4680" s="1">
        <f t="shared" si="1814"/>
        <v>39</v>
      </c>
    </row>
    <row r="4681" spans="1:16" x14ac:dyDescent="0.55000000000000004">
      <c r="A4681" s="1">
        <f>値貼り付け用シート!F204</f>
        <v>10</v>
      </c>
      <c r="B4681" s="1">
        <f>値貼り付け用シート!G204</f>
        <v>11</v>
      </c>
      <c r="C4681" s="1">
        <v>24</v>
      </c>
      <c r="D4681" s="1">
        <f>IF(OR(ISBLANK(値貼り付け用シート!AE204),値貼り付け用シート!AE204&gt;9990),NA(),値貼り付け用シート!AE204)</f>
        <v>32</v>
      </c>
      <c r="E4681" s="1">
        <f t="shared" si="1823"/>
        <v>32</v>
      </c>
      <c r="F4681" s="1">
        <f t="shared" si="1812"/>
        <v>296</v>
      </c>
      <c r="G4681" s="1">
        <f t="shared" si="1813"/>
        <v>8</v>
      </c>
      <c r="H4681" s="1">
        <f t="shared" si="1814"/>
        <v>37</v>
      </c>
    </row>
    <row r="4682" spans="1:16" x14ac:dyDescent="0.55000000000000004">
      <c r="A4682" s="1">
        <f>値貼り付け用シート!F205</f>
        <v>10</v>
      </c>
      <c r="B4682" s="1">
        <f>値貼り付け用シート!G205</f>
        <v>12</v>
      </c>
      <c r="C4682" s="1">
        <v>1</v>
      </c>
      <c r="D4682" s="1">
        <f>IF(OR(ISBLANK(値貼り付け用シート!H205),値貼り付け用シート!H205&gt;9990),NA(),値貼り付け用シート!H205)</f>
        <v>28</v>
      </c>
      <c r="E4682" s="1">
        <f t="shared" si="1823"/>
        <v>28</v>
      </c>
      <c r="F4682" s="1">
        <f t="shared" si="1812"/>
        <v>280</v>
      </c>
      <c r="G4682" s="1">
        <f t="shared" si="1813"/>
        <v>8</v>
      </c>
      <c r="H4682" s="1">
        <f t="shared" si="1814"/>
        <v>35</v>
      </c>
      <c r="I4682" s="1">
        <f t="shared" ref="I4682" si="1824">COUNT(D4682:D4705)</f>
        <v>24</v>
      </c>
      <c r="J4682" s="1">
        <f t="shared" ref="J4682" si="1825">COUNT(H4682:H4705)</f>
        <v>24</v>
      </c>
      <c r="K4682" s="1">
        <f t="shared" ref="K4682" si="1826">IF(AND(I4682&gt;=20,J4682&gt;=20),0,1)</f>
        <v>0</v>
      </c>
      <c r="L4682" s="1">
        <f t="shared" ref="L4682" si="1827">IF(K4682=0,MAX(H4682:H4705),NA())</f>
        <v>43</v>
      </c>
      <c r="M4682" s="1">
        <f t="shared" ref="M4682" si="1828">IF(K4682=0,IF(L4682&lt;=70,1,0),NA())</f>
        <v>1</v>
      </c>
      <c r="N4682" s="1">
        <f t="shared" ref="N4682" si="1829">IF(COUNTIF(D4682:D4705,NA())=24,NA(),MAX(E4682:E4705))</f>
        <v>50</v>
      </c>
      <c r="O4682" s="1">
        <f t="shared" ref="O4682" si="1830">IF(COUNTIF(D4687:D4701,NA())=15,NA(),MAX(E4687:E4701))</f>
        <v>50</v>
      </c>
      <c r="P4682" s="1">
        <f t="shared" ref="P4682" si="1831">COUNTIF(D4682:D4705,"&gt;=120")</f>
        <v>0</v>
      </c>
    </row>
    <row r="4683" spans="1:16" x14ac:dyDescent="0.55000000000000004">
      <c r="A4683" s="1">
        <f>値貼り付け用シート!F205</f>
        <v>10</v>
      </c>
      <c r="B4683" s="1">
        <f>値貼り付け用シート!G205</f>
        <v>12</v>
      </c>
      <c r="C4683" s="1">
        <v>2</v>
      </c>
      <c r="D4683" s="1">
        <f>IF(OR(ISBLANK(値貼り付け用シート!I205),値貼り付け用シート!I205&gt;9990),NA(),値貼り付け用シート!I205)</f>
        <v>29</v>
      </c>
      <c r="E4683" s="1">
        <f t="shared" si="1823"/>
        <v>29</v>
      </c>
      <c r="F4683" s="1">
        <f t="shared" si="1812"/>
        <v>272</v>
      </c>
      <c r="G4683" s="1">
        <f t="shared" si="1813"/>
        <v>8</v>
      </c>
      <c r="H4683" s="1">
        <f t="shared" si="1814"/>
        <v>34</v>
      </c>
    </row>
    <row r="4684" spans="1:16" x14ac:dyDescent="0.55000000000000004">
      <c r="A4684" s="1">
        <f>値貼り付け用シート!F205</f>
        <v>10</v>
      </c>
      <c r="B4684" s="1">
        <f>値貼り付け用シート!G205</f>
        <v>12</v>
      </c>
      <c r="C4684" s="1">
        <v>3</v>
      </c>
      <c r="D4684" s="1">
        <f>IF(OR(ISBLANK(値貼り付け用シート!J205),値貼り付け用シート!J205&gt;9990),NA(),値貼り付け用シート!J205)</f>
        <v>27</v>
      </c>
      <c r="E4684" s="1">
        <f t="shared" si="1823"/>
        <v>27</v>
      </c>
      <c r="F4684" s="1">
        <f t="shared" si="1812"/>
        <v>260</v>
      </c>
      <c r="G4684" s="1">
        <f t="shared" si="1813"/>
        <v>8</v>
      </c>
      <c r="H4684" s="1">
        <f t="shared" si="1814"/>
        <v>33</v>
      </c>
    </row>
    <row r="4685" spans="1:16" x14ac:dyDescent="0.55000000000000004">
      <c r="A4685" s="1">
        <f>値貼り付け用シート!F205</f>
        <v>10</v>
      </c>
      <c r="B4685" s="1">
        <f>値貼り付け用シート!G205</f>
        <v>12</v>
      </c>
      <c r="C4685" s="1">
        <v>4</v>
      </c>
      <c r="D4685" s="1">
        <f>IF(OR(ISBLANK(値貼り付け用シート!K205),値貼り付け用シート!K205&gt;9990),NA(),値貼り付け用シート!K205)</f>
        <v>26</v>
      </c>
      <c r="E4685" s="1">
        <f t="shared" si="1823"/>
        <v>26</v>
      </c>
      <c r="F4685" s="1">
        <f t="shared" si="1812"/>
        <v>249</v>
      </c>
      <c r="G4685" s="1">
        <f t="shared" si="1813"/>
        <v>8</v>
      </c>
      <c r="H4685" s="1">
        <f t="shared" si="1814"/>
        <v>31</v>
      </c>
    </row>
    <row r="4686" spans="1:16" x14ac:dyDescent="0.55000000000000004">
      <c r="A4686" s="1">
        <f>値貼り付け用シート!F205</f>
        <v>10</v>
      </c>
      <c r="B4686" s="1">
        <f>値貼り付け用シート!G205</f>
        <v>12</v>
      </c>
      <c r="C4686" s="1">
        <v>5</v>
      </c>
      <c r="D4686" s="1">
        <f>IF(OR(ISBLANK(値貼り付け用シート!L205),値貼り付け用シート!L205&gt;9990),NA(),値貼り付け用シート!L205)</f>
        <v>24</v>
      </c>
      <c r="E4686" s="1">
        <f t="shared" si="1823"/>
        <v>24</v>
      </c>
      <c r="F4686" s="1">
        <f t="shared" si="1812"/>
        <v>237</v>
      </c>
      <c r="G4686" s="1">
        <f t="shared" si="1813"/>
        <v>8</v>
      </c>
      <c r="H4686" s="1">
        <f t="shared" si="1814"/>
        <v>30</v>
      </c>
    </row>
    <row r="4687" spans="1:16" x14ac:dyDescent="0.55000000000000004">
      <c r="A4687" s="1">
        <f>値貼り付け用シート!F205</f>
        <v>10</v>
      </c>
      <c r="B4687" s="1">
        <f>値貼り付け用シート!G205</f>
        <v>12</v>
      </c>
      <c r="C4687" s="1">
        <v>6</v>
      </c>
      <c r="D4687" s="1">
        <f>IF(OR(ISBLANK(値貼り付け用シート!M205),値貼り付け用シート!M205&gt;9990),NA(),値貼り付け用シート!M205)</f>
        <v>22</v>
      </c>
      <c r="E4687" s="1">
        <f t="shared" si="1823"/>
        <v>22</v>
      </c>
      <c r="F4687" s="1">
        <f t="shared" si="1812"/>
        <v>223</v>
      </c>
      <c r="G4687" s="1">
        <f t="shared" si="1813"/>
        <v>8</v>
      </c>
      <c r="H4687" s="1">
        <f t="shared" si="1814"/>
        <v>28</v>
      </c>
    </row>
    <row r="4688" spans="1:16" x14ac:dyDescent="0.55000000000000004">
      <c r="A4688" s="1">
        <f>値貼り付け用シート!F205</f>
        <v>10</v>
      </c>
      <c r="B4688" s="1">
        <f>値貼り付け用シート!G205</f>
        <v>12</v>
      </c>
      <c r="C4688" s="1">
        <v>7</v>
      </c>
      <c r="D4688" s="1">
        <f>IF(OR(ISBLANK(値貼り付け用シート!N205),値貼り付け用シート!N205&gt;9990),NA(),値貼り付け用シート!N205)</f>
        <v>21</v>
      </c>
      <c r="E4688" s="1">
        <f t="shared" si="1823"/>
        <v>21</v>
      </c>
      <c r="F4688" s="1">
        <f t="shared" si="1812"/>
        <v>209</v>
      </c>
      <c r="G4688" s="1">
        <f t="shared" si="1813"/>
        <v>8</v>
      </c>
      <c r="H4688" s="1">
        <f t="shared" si="1814"/>
        <v>26</v>
      </c>
    </row>
    <row r="4689" spans="1:8" x14ac:dyDescent="0.55000000000000004">
      <c r="A4689" s="1">
        <f>値貼り付け用シート!F205</f>
        <v>10</v>
      </c>
      <c r="B4689" s="1">
        <f>値貼り付け用シート!G205</f>
        <v>12</v>
      </c>
      <c r="C4689" s="1">
        <v>8</v>
      </c>
      <c r="D4689" s="1">
        <f>IF(OR(ISBLANK(値貼り付け用シート!O205),値貼り付け用シート!O205&gt;9990),NA(),値貼り付け用シート!O205)</f>
        <v>20</v>
      </c>
      <c r="E4689" s="1">
        <f t="shared" si="1823"/>
        <v>20</v>
      </c>
      <c r="F4689" s="1">
        <f t="shared" si="1812"/>
        <v>197</v>
      </c>
      <c r="G4689" s="1">
        <f t="shared" si="1813"/>
        <v>8</v>
      </c>
      <c r="H4689" s="1">
        <f t="shared" si="1814"/>
        <v>25</v>
      </c>
    </row>
    <row r="4690" spans="1:8" x14ac:dyDescent="0.55000000000000004">
      <c r="A4690" s="1">
        <f>値貼り付け用シート!F205</f>
        <v>10</v>
      </c>
      <c r="B4690" s="1">
        <f>値貼り付け用シート!G205</f>
        <v>12</v>
      </c>
      <c r="C4690" s="1">
        <v>9</v>
      </c>
      <c r="D4690" s="1">
        <f>IF(OR(ISBLANK(値貼り付け用シート!P205),値貼り付け用シート!P205&gt;9990),NA(),値貼り付け用シート!P205)</f>
        <v>21</v>
      </c>
      <c r="E4690" s="1">
        <f t="shared" si="1823"/>
        <v>21</v>
      </c>
      <c r="F4690" s="1">
        <f t="shared" si="1812"/>
        <v>190</v>
      </c>
      <c r="G4690" s="1">
        <f t="shared" si="1813"/>
        <v>8</v>
      </c>
      <c r="H4690" s="1">
        <f t="shared" si="1814"/>
        <v>24</v>
      </c>
    </row>
    <row r="4691" spans="1:8" x14ac:dyDescent="0.55000000000000004">
      <c r="A4691" s="1">
        <f>値貼り付け用シート!F205</f>
        <v>10</v>
      </c>
      <c r="B4691" s="1">
        <f>値貼り付け用シート!G205</f>
        <v>12</v>
      </c>
      <c r="C4691" s="1">
        <v>10</v>
      </c>
      <c r="D4691" s="1">
        <f>IF(OR(ISBLANK(値貼り付け用シート!Q205),値貼り付け用シート!Q205&gt;9990),NA(),値貼り付け用シート!Q205)</f>
        <v>27</v>
      </c>
      <c r="E4691" s="1">
        <f t="shared" si="1823"/>
        <v>27</v>
      </c>
      <c r="F4691" s="1">
        <f t="shared" si="1812"/>
        <v>188</v>
      </c>
      <c r="G4691" s="1">
        <f t="shared" si="1813"/>
        <v>8</v>
      </c>
      <c r="H4691" s="1">
        <f t="shared" si="1814"/>
        <v>24</v>
      </c>
    </row>
    <row r="4692" spans="1:8" x14ac:dyDescent="0.55000000000000004">
      <c r="A4692" s="1">
        <f>値貼り付け用シート!F205</f>
        <v>10</v>
      </c>
      <c r="B4692" s="1">
        <f>値貼り付け用シート!G205</f>
        <v>12</v>
      </c>
      <c r="C4692" s="1">
        <v>11</v>
      </c>
      <c r="D4692" s="1">
        <f>IF(OR(ISBLANK(値貼り付け用シート!R205),値貼り付け用シート!R205&gt;9990),NA(),値貼り付け用シート!R205)</f>
        <v>34</v>
      </c>
      <c r="E4692" s="1">
        <f t="shared" si="1823"/>
        <v>34</v>
      </c>
      <c r="F4692" s="1">
        <f t="shared" si="1812"/>
        <v>195</v>
      </c>
      <c r="G4692" s="1">
        <f t="shared" si="1813"/>
        <v>8</v>
      </c>
      <c r="H4692" s="1">
        <f t="shared" si="1814"/>
        <v>24</v>
      </c>
    </row>
    <row r="4693" spans="1:8" x14ac:dyDescent="0.55000000000000004">
      <c r="A4693" s="1">
        <f>値貼り付け用シート!F205</f>
        <v>10</v>
      </c>
      <c r="B4693" s="1">
        <f>値貼り付け用シート!G205</f>
        <v>12</v>
      </c>
      <c r="C4693" s="1">
        <v>12</v>
      </c>
      <c r="D4693" s="1">
        <f>IF(OR(ISBLANK(値貼り付け用シート!S205),値貼り付け用シート!S205&gt;9990),NA(),値貼り付け用シート!S205)</f>
        <v>40</v>
      </c>
      <c r="E4693" s="1">
        <f t="shared" si="1823"/>
        <v>40</v>
      </c>
      <c r="F4693" s="1">
        <f t="shared" si="1812"/>
        <v>209</v>
      </c>
      <c r="G4693" s="1">
        <f t="shared" si="1813"/>
        <v>8</v>
      </c>
      <c r="H4693" s="1">
        <f t="shared" si="1814"/>
        <v>26</v>
      </c>
    </row>
    <row r="4694" spans="1:8" x14ac:dyDescent="0.55000000000000004">
      <c r="A4694" s="1">
        <f>値貼り付け用シート!F205</f>
        <v>10</v>
      </c>
      <c r="B4694" s="1">
        <f>値貼り付け用シート!G205</f>
        <v>12</v>
      </c>
      <c r="C4694" s="1">
        <v>13</v>
      </c>
      <c r="D4694" s="1">
        <f>IF(OR(ISBLANK(値貼り付け用シート!T205),値貼り付け用シート!T205&gt;9990),NA(),値貼り付け用シート!T205)</f>
        <v>43</v>
      </c>
      <c r="E4694" s="1">
        <f t="shared" si="1823"/>
        <v>43</v>
      </c>
      <c r="F4694" s="1">
        <f t="shared" si="1812"/>
        <v>228</v>
      </c>
      <c r="G4694" s="1">
        <f t="shared" si="1813"/>
        <v>8</v>
      </c>
      <c r="H4694" s="1">
        <f t="shared" si="1814"/>
        <v>29</v>
      </c>
    </row>
    <row r="4695" spans="1:8" x14ac:dyDescent="0.55000000000000004">
      <c r="A4695" s="1">
        <f>値貼り付け用シート!F205</f>
        <v>10</v>
      </c>
      <c r="B4695" s="1">
        <f>値貼り付け用シート!G205</f>
        <v>12</v>
      </c>
      <c r="C4695" s="1">
        <v>14</v>
      </c>
      <c r="D4695" s="1">
        <f>IF(OR(ISBLANK(値貼り付け用シート!U205),値貼り付け用シート!U205&gt;9990),NA(),値貼り付け用シート!U205)</f>
        <v>48</v>
      </c>
      <c r="E4695" s="1">
        <f t="shared" si="1823"/>
        <v>48</v>
      </c>
      <c r="F4695" s="1">
        <f t="shared" si="1812"/>
        <v>254</v>
      </c>
      <c r="G4695" s="1">
        <f t="shared" si="1813"/>
        <v>8</v>
      </c>
      <c r="H4695" s="1">
        <f t="shared" si="1814"/>
        <v>32</v>
      </c>
    </row>
    <row r="4696" spans="1:8" x14ac:dyDescent="0.55000000000000004">
      <c r="A4696" s="1">
        <f>値貼り付け用シート!F205</f>
        <v>10</v>
      </c>
      <c r="B4696" s="1">
        <f>値貼り付け用シート!G205</f>
        <v>12</v>
      </c>
      <c r="C4696" s="1">
        <v>15</v>
      </c>
      <c r="D4696" s="1">
        <f>IF(OR(ISBLANK(値貼り付け用シート!V205),値貼り付け用シート!V205&gt;9990),NA(),値貼り付け用シート!V205)</f>
        <v>50</v>
      </c>
      <c r="E4696" s="1">
        <f t="shared" si="1823"/>
        <v>50</v>
      </c>
      <c r="F4696" s="1">
        <f t="shared" si="1812"/>
        <v>283</v>
      </c>
      <c r="G4696" s="1">
        <f t="shared" si="1813"/>
        <v>8</v>
      </c>
      <c r="H4696" s="1">
        <f t="shared" si="1814"/>
        <v>35</v>
      </c>
    </row>
    <row r="4697" spans="1:8" x14ac:dyDescent="0.55000000000000004">
      <c r="A4697" s="1">
        <f>値貼り付け用シート!F205</f>
        <v>10</v>
      </c>
      <c r="B4697" s="1">
        <f>値貼り付け用シート!G205</f>
        <v>12</v>
      </c>
      <c r="C4697" s="1">
        <v>16</v>
      </c>
      <c r="D4697" s="1">
        <f>IF(OR(ISBLANK(値貼り付け用シート!W205),値貼り付け用シート!W205&gt;9990),NA(),値貼り付け用シート!W205)</f>
        <v>46</v>
      </c>
      <c r="E4697" s="1">
        <f t="shared" si="1823"/>
        <v>46</v>
      </c>
      <c r="F4697" s="1">
        <f t="shared" si="1812"/>
        <v>309</v>
      </c>
      <c r="G4697" s="1">
        <f t="shared" si="1813"/>
        <v>8</v>
      </c>
      <c r="H4697" s="1">
        <f t="shared" si="1814"/>
        <v>39</v>
      </c>
    </row>
    <row r="4698" spans="1:8" x14ac:dyDescent="0.55000000000000004">
      <c r="A4698" s="1">
        <f>値貼り付け用シート!F205</f>
        <v>10</v>
      </c>
      <c r="B4698" s="1">
        <f>値貼り付け用シート!G205</f>
        <v>12</v>
      </c>
      <c r="C4698" s="1">
        <v>17</v>
      </c>
      <c r="D4698" s="1">
        <f>IF(OR(ISBLANK(値貼り付け用シート!X205),値貼り付け用シート!X205&gt;9990),NA(),値貼り付け用シート!X205)</f>
        <v>42</v>
      </c>
      <c r="E4698" s="1">
        <f t="shared" si="1823"/>
        <v>42</v>
      </c>
      <c r="F4698" s="1">
        <f t="shared" si="1812"/>
        <v>330</v>
      </c>
      <c r="G4698" s="1">
        <f t="shared" si="1813"/>
        <v>8</v>
      </c>
      <c r="H4698" s="1">
        <f t="shared" si="1814"/>
        <v>41</v>
      </c>
    </row>
    <row r="4699" spans="1:8" x14ac:dyDescent="0.55000000000000004">
      <c r="A4699" s="1">
        <f>値貼り付け用シート!F205</f>
        <v>10</v>
      </c>
      <c r="B4699" s="1">
        <f>値貼り付け用シート!G205</f>
        <v>12</v>
      </c>
      <c r="C4699" s="1">
        <v>18</v>
      </c>
      <c r="D4699" s="1">
        <f>IF(OR(ISBLANK(値貼り付け用シート!Y205),値貼り付け用シート!Y205&gt;9990),NA(),値貼り付け用シート!Y205)</f>
        <v>38</v>
      </c>
      <c r="E4699" s="1">
        <f t="shared" si="1823"/>
        <v>38</v>
      </c>
      <c r="F4699" s="1">
        <f t="shared" ref="F4699:F4762" si="1832">SUM(E4692:E4699)</f>
        <v>341</v>
      </c>
      <c r="G4699" s="1">
        <f t="shared" ref="G4699:G4762" si="1833">COUNT(D4692:D4699)</f>
        <v>8</v>
      </c>
      <c r="H4699" s="1">
        <f t="shared" ref="H4699:H4762" si="1834">IF(G4699&gt;=6,ROUND(F4699/G4699,0),NA())</f>
        <v>43</v>
      </c>
    </row>
    <row r="4700" spans="1:8" x14ac:dyDescent="0.55000000000000004">
      <c r="A4700" s="1">
        <f>値貼り付け用シート!F205</f>
        <v>10</v>
      </c>
      <c r="B4700" s="1">
        <f>値貼り付け用シート!G205</f>
        <v>12</v>
      </c>
      <c r="C4700" s="1">
        <v>19</v>
      </c>
      <c r="D4700" s="1">
        <f>IF(OR(ISBLANK(値貼り付け用シート!Z205),値貼り付け用シート!Z205&gt;9990),NA(),値貼り付け用シート!Z205)</f>
        <v>35</v>
      </c>
      <c r="E4700" s="1">
        <f t="shared" si="1823"/>
        <v>35</v>
      </c>
      <c r="F4700" s="1">
        <f t="shared" si="1832"/>
        <v>342</v>
      </c>
      <c r="G4700" s="1">
        <f t="shared" si="1833"/>
        <v>8</v>
      </c>
      <c r="H4700" s="1">
        <f t="shared" si="1834"/>
        <v>43</v>
      </c>
    </row>
    <row r="4701" spans="1:8" x14ac:dyDescent="0.55000000000000004">
      <c r="A4701" s="1">
        <f>値貼り付け用シート!F205</f>
        <v>10</v>
      </c>
      <c r="B4701" s="1">
        <f>値貼り付け用シート!G205</f>
        <v>12</v>
      </c>
      <c r="C4701" s="1">
        <v>20</v>
      </c>
      <c r="D4701" s="1">
        <f>IF(OR(ISBLANK(値貼り付け用シート!AA205),値貼り付け用シート!AA205&gt;9990),NA(),値貼り付け用シート!AA205)</f>
        <v>33</v>
      </c>
      <c r="E4701" s="1">
        <f t="shared" si="1823"/>
        <v>33</v>
      </c>
      <c r="F4701" s="1">
        <f t="shared" si="1832"/>
        <v>335</v>
      </c>
      <c r="G4701" s="1">
        <f t="shared" si="1833"/>
        <v>8</v>
      </c>
      <c r="H4701" s="1">
        <f t="shared" si="1834"/>
        <v>42</v>
      </c>
    </row>
    <row r="4702" spans="1:8" x14ac:dyDescent="0.55000000000000004">
      <c r="A4702" s="1">
        <f>値貼り付け用シート!F205</f>
        <v>10</v>
      </c>
      <c r="B4702" s="1">
        <f>値貼り付け用シート!G205</f>
        <v>12</v>
      </c>
      <c r="C4702" s="1">
        <v>21</v>
      </c>
      <c r="D4702" s="1">
        <f>IF(OR(ISBLANK(値貼り付け用シート!AB205),値貼り付け用シート!AB205&gt;9990),NA(),値貼り付け用シート!AB205)</f>
        <v>31</v>
      </c>
      <c r="E4702" s="1">
        <f t="shared" si="1823"/>
        <v>31</v>
      </c>
      <c r="F4702" s="1">
        <f t="shared" si="1832"/>
        <v>323</v>
      </c>
      <c r="G4702" s="1">
        <f t="shared" si="1833"/>
        <v>8</v>
      </c>
      <c r="H4702" s="1">
        <f t="shared" si="1834"/>
        <v>40</v>
      </c>
    </row>
    <row r="4703" spans="1:8" x14ac:dyDescent="0.55000000000000004">
      <c r="A4703" s="1">
        <f>値貼り付け用シート!F205</f>
        <v>10</v>
      </c>
      <c r="B4703" s="1">
        <f>値貼り付け用シート!G205</f>
        <v>12</v>
      </c>
      <c r="C4703" s="1">
        <v>22</v>
      </c>
      <c r="D4703" s="1">
        <f>IF(OR(ISBLANK(値貼り付け用シート!AC205),値貼り付け用シート!AC205&gt;9990),NA(),値貼り付け用シート!AC205)</f>
        <v>30</v>
      </c>
      <c r="E4703" s="1">
        <f t="shared" si="1823"/>
        <v>30</v>
      </c>
      <c r="F4703" s="1">
        <f t="shared" si="1832"/>
        <v>305</v>
      </c>
      <c r="G4703" s="1">
        <f t="shared" si="1833"/>
        <v>8</v>
      </c>
      <c r="H4703" s="1">
        <f t="shared" si="1834"/>
        <v>38</v>
      </c>
    </row>
    <row r="4704" spans="1:8" x14ac:dyDescent="0.55000000000000004">
      <c r="A4704" s="1">
        <f>値貼り付け用シート!F205</f>
        <v>10</v>
      </c>
      <c r="B4704" s="1">
        <f>値貼り付け用シート!G205</f>
        <v>12</v>
      </c>
      <c r="C4704" s="1">
        <v>23</v>
      </c>
      <c r="D4704" s="1">
        <f>IF(OR(ISBLANK(値貼り付け用シート!AD205),値貼り付け用シート!AD205&gt;9990),NA(),値貼り付け用シート!AD205)</f>
        <v>30</v>
      </c>
      <c r="E4704" s="1">
        <f t="shared" si="1823"/>
        <v>30</v>
      </c>
      <c r="F4704" s="1">
        <f t="shared" si="1832"/>
        <v>285</v>
      </c>
      <c r="G4704" s="1">
        <f t="shared" si="1833"/>
        <v>8</v>
      </c>
      <c r="H4704" s="1">
        <f t="shared" si="1834"/>
        <v>36</v>
      </c>
    </row>
    <row r="4705" spans="1:16" x14ac:dyDescent="0.55000000000000004">
      <c r="A4705" s="1">
        <f>値貼り付け用シート!F205</f>
        <v>10</v>
      </c>
      <c r="B4705" s="1">
        <f>値貼り付け用シート!G205</f>
        <v>12</v>
      </c>
      <c r="C4705" s="1">
        <v>24</v>
      </c>
      <c r="D4705" s="1">
        <f>IF(OR(ISBLANK(値貼り付け用シート!AE205),値貼り付け用シート!AE205&gt;9990),NA(),値貼り付け用シート!AE205)</f>
        <v>29</v>
      </c>
      <c r="E4705" s="1">
        <f t="shared" si="1823"/>
        <v>29</v>
      </c>
      <c r="F4705" s="1">
        <f t="shared" si="1832"/>
        <v>268</v>
      </c>
      <c r="G4705" s="1">
        <f t="shared" si="1833"/>
        <v>8</v>
      </c>
      <c r="H4705" s="1">
        <f t="shared" si="1834"/>
        <v>34</v>
      </c>
    </row>
    <row r="4706" spans="1:16" x14ac:dyDescent="0.55000000000000004">
      <c r="A4706" s="1">
        <f>値貼り付け用シート!F206</f>
        <v>10</v>
      </c>
      <c r="B4706" s="1">
        <f>値貼り付け用シート!G206</f>
        <v>13</v>
      </c>
      <c r="C4706" s="1">
        <v>1</v>
      </c>
      <c r="D4706" s="1">
        <f>IF(OR(ISBLANK(値貼り付け用シート!H206),値貼り付け用シート!H206&gt;9990),NA(),値貼り付け用シート!H206)</f>
        <v>27</v>
      </c>
      <c r="E4706" s="1">
        <f t="shared" si="1823"/>
        <v>27</v>
      </c>
      <c r="F4706" s="1">
        <f t="shared" si="1832"/>
        <v>253</v>
      </c>
      <c r="G4706" s="1">
        <f t="shared" si="1833"/>
        <v>8</v>
      </c>
      <c r="H4706" s="1">
        <f t="shared" si="1834"/>
        <v>32</v>
      </c>
      <c r="I4706" s="1">
        <f t="shared" ref="I4706" si="1835">COUNT(D4706:D4729)</f>
        <v>24</v>
      </c>
      <c r="J4706" s="1">
        <f t="shared" ref="J4706" si="1836">COUNT(H4706:H4729)</f>
        <v>24</v>
      </c>
      <c r="K4706" s="1">
        <f t="shared" ref="K4706" si="1837">IF(AND(I4706&gt;=20,J4706&gt;=20),0,1)</f>
        <v>0</v>
      </c>
      <c r="L4706" s="1">
        <f t="shared" ref="L4706" si="1838">IF(K4706=0,MAX(H4706:H4729),NA())</f>
        <v>43</v>
      </c>
      <c r="M4706" s="1">
        <f t="shared" ref="M4706" si="1839">IF(K4706=0,IF(L4706&lt;=70,1,0),NA())</f>
        <v>1</v>
      </c>
      <c r="N4706" s="1">
        <f t="shared" ref="N4706" si="1840">IF(COUNTIF(D4706:D4729,NA())=24,NA(),MAX(E4706:E4729))</f>
        <v>48</v>
      </c>
      <c r="O4706" s="1">
        <f t="shared" ref="O4706" si="1841">IF(COUNTIF(D4711:D4725,NA())=15,NA(),MAX(E4711:E4725))</f>
        <v>48</v>
      </c>
      <c r="P4706" s="1">
        <f t="shared" ref="P4706" si="1842">COUNTIF(D4706:D4729,"&gt;=120")</f>
        <v>0</v>
      </c>
    </row>
    <row r="4707" spans="1:16" x14ac:dyDescent="0.55000000000000004">
      <c r="A4707" s="1">
        <f>値貼り付け用シート!F206</f>
        <v>10</v>
      </c>
      <c r="B4707" s="1">
        <f>値貼り付け用シート!G206</f>
        <v>13</v>
      </c>
      <c r="C4707" s="1">
        <v>2</v>
      </c>
      <c r="D4707" s="1">
        <f>IF(OR(ISBLANK(値貼り付け用シート!I206),値貼り付け用シート!I206&gt;9990),NA(),値貼り付け用シート!I206)</f>
        <v>27</v>
      </c>
      <c r="E4707" s="1">
        <f t="shared" si="1823"/>
        <v>27</v>
      </c>
      <c r="F4707" s="1">
        <f t="shared" si="1832"/>
        <v>242</v>
      </c>
      <c r="G4707" s="1">
        <f t="shared" si="1833"/>
        <v>8</v>
      </c>
      <c r="H4707" s="1">
        <f t="shared" si="1834"/>
        <v>30</v>
      </c>
    </row>
    <row r="4708" spans="1:16" x14ac:dyDescent="0.55000000000000004">
      <c r="A4708" s="1">
        <f>値貼り付け用シート!F206</f>
        <v>10</v>
      </c>
      <c r="B4708" s="1">
        <f>値貼り付け用シート!G206</f>
        <v>13</v>
      </c>
      <c r="C4708" s="1">
        <v>3</v>
      </c>
      <c r="D4708" s="1">
        <f>IF(OR(ISBLANK(値貼り付け用シート!J206),値貼り付け用シート!J206&gt;9990),NA(),値貼り付け用シート!J206)</f>
        <v>26</v>
      </c>
      <c r="E4708" s="1">
        <f t="shared" si="1823"/>
        <v>26</v>
      </c>
      <c r="F4708" s="1">
        <f t="shared" si="1832"/>
        <v>233</v>
      </c>
      <c r="G4708" s="1">
        <f t="shared" si="1833"/>
        <v>8</v>
      </c>
      <c r="H4708" s="1">
        <f t="shared" si="1834"/>
        <v>29</v>
      </c>
    </row>
    <row r="4709" spans="1:16" x14ac:dyDescent="0.55000000000000004">
      <c r="A4709" s="1">
        <f>値貼り付け用シート!F206</f>
        <v>10</v>
      </c>
      <c r="B4709" s="1">
        <f>値貼り付け用シート!G206</f>
        <v>13</v>
      </c>
      <c r="C4709" s="1">
        <v>4</v>
      </c>
      <c r="D4709" s="1">
        <f>IF(OR(ISBLANK(値貼り付け用シート!K206),値貼り付け用シート!K206&gt;9990),NA(),値貼り付け用シート!K206)</f>
        <v>26</v>
      </c>
      <c r="E4709" s="1">
        <f t="shared" si="1823"/>
        <v>26</v>
      </c>
      <c r="F4709" s="1">
        <f t="shared" si="1832"/>
        <v>226</v>
      </c>
      <c r="G4709" s="1">
        <f t="shared" si="1833"/>
        <v>8</v>
      </c>
      <c r="H4709" s="1">
        <f t="shared" si="1834"/>
        <v>28</v>
      </c>
    </row>
    <row r="4710" spans="1:16" x14ac:dyDescent="0.55000000000000004">
      <c r="A4710" s="1">
        <f>値貼り付け用シート!F206</f>
        <v>10</v>
      </c>
      <c r="B4710" s="1">
        <f>値貼り付け用シート!G206</f>
        <v>13</v>
      </c>
      <c r="C4710" s="1">
        <v>5</v>
      </c>
      <c r="D4710" s="1">
        <f>IF(OR(ISBLANK(値貼り付け用シート!L206),値貼り付け用シート!L206&gt;9990),NA(),値貼り付け用シート!L206)</f>
        <v>24</v>
      </c>
      <c r="E4710" s="1">
        <f t="shared" si="1823"/>
        <v>24</v>
      </c>
      <c r="F4710" s="1">
        <f t="shared" si="1832"/>
        <v>219</v>
      </c>
      <c r="G4710" s="1">
        <f t="shared" si="1833"/>
        <v>8</v>
      </c>
      <c r="H4710" s="1">
        <f t="shared" si="1834"/>
        <v>27</v>
      </c>
    </row>
    <row r="4711" spans="1:16" x14ac:dyDescent="0.55000000000000004">
      <c r="A4711" s="1">
        <f>値貼り付け用シート!F206</f>
        <v>10</v>
      </c>
      <c r="B4711" s="1">
        <f>値貼り付け用シート!G206</f>
        <v>13</v>
      </c>
      <c r="C4711" s="1">
        <v>6</v>
      </c>
      <c r="D4711" s="1">
        <f>IF(OR(ISBLANK(値貼り付け用シート!M206),値貼り付け用シート!M206&gt;9990),NA(),値貼り付け用シート!M206)</f>
        <v>18</v>
      </c>
      <c r="E4711" s="1">
        <f t="shared" si="1823"/>
        <v>18</v>
      </c>
      <c r="F4711" s="1">
        <f t="shared" si="1832"/>
        <v>207</v>
      </c>
      <c r="G4711" s="1">
        <f t="shared" si="1833"/>
        <v>8</v>
      </c>
      <c r="H4711" s="1">
        <f t="shared" si="1834"/>
        <v>26</v>
      </c>
    </row>
    <row r="4712" spans="1:16" x14ac:dyDescent="0.55000000000000004">
      <c r="A4712" s="1">
        <f>値貼り付け用シート!F206</f>
        <v>10</v>
      </c>
      <c r="B4712" s="1">
        <f>値貼り付け用シート!G206</f>
        <v>13</v>
      </c>
      <c r="C4712" s="1">
        <v>7</v>
      </c>
      <c r="D4712" s="1">
        <f>IF(OR(ISBLANK(値貼り付け用シート!N206),値貼り付け用シート!N206&gt;9990),NA(),値貼り付け用シート!N206)</f>
        <v>18</v>
      </c>
      <c r="E4712" s="1">
        <f t="shared" si="1823"/>
        <v>18</v>
      </c>
      <c r="F4712" s="1">
        <f t="shared" si="1832"/>
        <v>195</v>
      </c>
      <c r="G4712" s="1">
        <f t="shared" si="1833"/>
        <v>8</v>
      </c>
      <c r="H4712" s="1">
        <f t="shared" si="1834"/>
        <v>24</v>
      </c>
    </row>
    <row r="4713" spans="1:16" x14ac:dyDescent="0.55000000000000004">
      <c r="A4713" s="1">
        <f>値貼り付け用シート!F206</f>
        <v>10</v>
      </c>
      <c r="B4713" s="1">
        <f>値貼り付け用シート!G206</f>
        <v>13</v>
      </c>
      <c r="C4713" s="1">
        <v>8</v>
      </c>
      <c r="D4713" s="1">
        <f>IF(OR(ISBLANK(値貼り付け用シート!O206),値貼り付け用シート!O206&gt;9990),NA(),値貼り付け用シート!O206)</f>
        <v>19</v>
      </c>
      <c r="E4713" s="1">
        <f t="shared" si="1823"/>
        <v>19</v>
      </c>
      <c r="F4713" s="1">
        <f t="shared" si="1832"/>
        <v>185</v>
      </c>
      <c r="G4713" s="1">
        <f t="shared" si="1833"/>
        <v>8</v>
      </c>
      <c r="H4713" s="1">
        <f t="shared" si="1834"/>
        <v>23</v>
      </c>
    </row>
    <row r="4714" spans="1:16" x14ac:dyDescent="0.55000000000000004">
      <c r="A4714" s="1">
        <f>値貼り付け用シート!F206</f>
        <v>10</v>
      </c>
      <c r="B4714" s="1">
        <f>値貼り付け用シート!G206</f>
        <v>13</v>
      </c>
      <c r="C4714" s="1">
        <v>9</v>
      </c>
      <c r="D4714" s="1">
        <f>IF(OR(ISBLANK(値貼り付け用シート!P206),値貼り付け用シート!P206&gt;9990),NA(),値貼り付け用シート!P206)</f>
        <v>22</v>
      </c>
      <c r="E4714" s="1">
        <f t="shared" si="1823"/>
        <v>22</v>
      </c>
      <c r="F4714" s="1">
        <f t="shared" si="1832"/>
        <v>180</v>
      </c>
      <c r="G4714" s="1">
        <f t="shared" si="1833"/>
        <v>8</v>
      </c>
      <c r="H4714" s="1">
        <f t="shared" si="1834"/>
        <v>23</v>
      </c>
    </row>
    <row r="4715" spans="1:16" x14ac:dyDescent="0.55000000000000004">
      <c r="A4715" s="1">
        <f>値貼り付け用シート!F206</f>
        <v>10</v>
      </c>
      <c r="B4715" s="1">
        <f>値貼り付け用シート!G206</f>
        <v>13</v>
      </c>
      <c r="C4715" s="1">
        <v>10</v>
      </c>
      <c r="D4715" s="1">
        <f>IF(OR(ISBLANK(値貼り付け用シート!Q206),値貼り付け用シート!Q206&gt;9990),NA(),値貼り付け用シート!Q206)</f>
        <v>29</v>
      </c>
      <c r="E4715" s="1">
        <f t="shared" si="1823"/>
        <v>29</v>
      </c>
      <c r="F4715" s="1">
        <f t="shared" si="1832"/>
        <v>182</v>
      </c>
      <c r="G4715" s="1">
        <f t="shared" si="1833"/>
        <v>8</v>
      </c>
      <c r="H4715" s="1">
        <f t="shared" si="1834"/>
        <v>23</v>
      </c>
    </row>
    <row r="4716" spans="1:16" x14ac:dyDescent="0.55000000000000004">
      <c r="A4716" s="1">
        <f>値貼り付け用シート!F206</f>
        <v>10</v>
      </c>
      <c r="B4716" s="1">
        <f>値貼り付け用シート!G206</f>
        <v>13</v>
      </c>
      <c r="C4716" s="1">
        <v>11</v>
      </c>
      <c r="D4716" s="1">
        <f>IF(OR(ISBLANK(値貼り付け用シート!R206),値貼り付け用シート!R206&gt;9990),NA(),値貼り付け用シート!R206)</f>
        <v>34</v>
      </c>
      <c r="E4716" s="1">
        <f t="shared" si="1823"/>
        <v>34</v>
      </c>
      <c r="F4716" s="1">
        <f t="shared" si="1832"/>
        <v>190</v>
      </c>
      <c r="G4716" s="1">
        <f t="shared" si="1833"/>
        <v>8</v>
      </c>
      <c r="H4716" s="1">
        <f t="shared" si="1834"/>
        <v>24</v>
      </c>
    </row>
    <row r="4717" spans="1:16" x14ac:dyDescent="0.55000000000000004">
      <c r="A4717" s="1">
        <f>値貼り付け用シート!F206</f>
        <v>10</v>
      </c>
      <c r="B4717" s="1">
        <f>値貼り付け用シート!G206</f>
        <v>13</v>
      </c>
      <c r="C4717" s="1">
        <v>12</v>
      </c>
      <c r="D4717" s="1">
        <f>IF(OR(ISBLANK(値貼り付け用シート!S206),値貼り付け用シート!S206&gt;9990),NA(),値貼り付け用シート!S206)</f>
        <v>39</v>
      </c>
      <c r="E4717" s="1">
        <f t="shared" si="1823"/>
        <v>39</v>
      </c>
      <c r="F4717" s="1">
        <f t="shared" si="1832"/>
        <v>203</v>
      </c>
      <c r="G4717" s="1">
        <f t="shared" si="1833"/>
        <v>8</v>
      </c>
      <c r="H4717" s="1">
        <f t="shared" si="1834"/>
        <v>25</v>
      </c>
    </row>
    <row r="4718" spans="1:16" x14ac:dyDescent="0.55000000000000004">
      <c r="A4718" s="1">
        <f>値貼り付け用シート!F206</f>
        <v>10</v>
      </c>
      <c r="B4718" s="1">
        <f>値貼り付け用シート!G206</f>
        <v>13</v>
      </c>
      <c r="C4718" s="1">
        <v>13</v>
      </c>
      <c r="D4718" s="1">
        <f>IF(OR(ISBLANK(値貼り付け用シート!T206),値貼り付け用シート!T206&gt;9990),NA(),値貼り付け用シート!T206)</f>
        <v>46</v>
      </c>
      <c r="E4718" s="1">
        <f t="shared" si="1823"/>
        <v>46</v>
      </c>
      <c r="F4718" s="1">
        <f t="shared" si="1832"/>
        <v>225</v>
      </c>
      <c r="G4718" s="1">
        <f t="shared" si="1833"/>
        <v>8</v>
      </c>
      <c r="H4718" s="1">
        <f t="shared" si="1834"/>
        <v>28</v>
      </c>
    </row>
    <row r="4719" spans="1:16" x14ac:dyDescent="0.55000000000000004">
      <c r="A4719" s="1">
        <f>値貼り付け用シート!F206</f>
        <v>10</v>
      </c>
      <c r="B4719" s="1">
        <f>値貼り付け用シート!G206</f>
        <v>13</v>
      </c>
      <c r="C4719" s="1">
        <v>14</v>
      </c>
      <c r="D4719" s="1">
        <f>IF(OR(ISBLANK(値貼り付け用シート!U206),値貼り付け用シート!U206&gt;9990),NA(),値貼り付け用シート!U206)</f>
        <v>48</v>
      </c>
      <c r="E4719" s="1">
        <f t="shared" si="1823"/>
        <v>48</v>
      </c>
      <c r="F4719" s="1">
        <f t="shared" si="1832"/>
        <v>255</v>
      </c>
      <c r="G4719" s="1">
        <f t="shared" si="1833"/>
        <v>8</v>
      </c>
      <c r="H4719" s="1">
        <f t="shared" si="1834"/>
        <v>32</v>
      </c>
    </row>
    <row r="4720" spans="1:16" x14ac:dyDescent="0.55000000000000004">
      <c r="A4720" s="1">
        <f>値貼り付け用シート!F206</f>
        <v>10</v>
      </c>
      <c r="B4720" s="1">
        <f>値貼り付け用シート!G206</f>
        <v>13</v>
      </c>
      <c r="C4720" s="1">
        <v>15</v>
      </c>
      <c r="D4720" s="1">
        <f>IF(OR(ISBLANK(値貼り付け用シート!V206),値貼り付け用シート!V206&gt;9990),NA(),値貼り付け用シート!V206)</f>
        <v>48</v>
      </c>
      <c r="E4720" s="1">
        <f t="shared" si="1823"/>
        <v>48</v>
      </c>
      <c r="F4720" s="1">
        <f t="shared" si="1832"/>
        <v>285</v>
      </c>
      <c r="G4720" s="1">
        <f t="shared" si="1833"/>
        <v>8</v>
      </c>
      <c r="H4720" s="1">
        <f t="shared" si="1834"/>
        <v>36</v>
      </c>
    </row>
    <row r="4721" spans="1:16" x14ac:dyDescent="0.55000000000000004">
      <c r="A4721" s="1">
        <f>値貼り付け用シート!F206</f>
        <v>10</v>
      </c>
      <c r="B4721" s="1">
        <f>値貼り付け用シート!G206</f>
        <v>13</v>
      </c>
      <c r="C4721" s="1">
        <v>16</v>
      </c>
      <c r="D4721" s="1">
        <f>IF(OR(ISBLANK(値貼り付け用シート!W206),値貼り付け用シート!W206&gt;9990),NA(),値貼り付け用シート!W206)</f>
        <v>48</v>
      </c>
      <c r="E4721" s="1">
        <f t="shared" si="1823"/>
        <v>48</v>
      </c>
      <c r="F4721" s="1">
        <f t="shared" si="1832"/>
        <v>314</v>
      </c>
      <c r="G4721" s="1">
        <f t="shared" si="1833"/>
        <v>8</v>
      </c>
      <c r="H4721" s="1">
        <f t="shared" si="1834"/>
        <v>39</v>
      </c>
    </row>
    <row r="4722" spans="1:16" x14ac:dyDescent="0.55000000000000004">
      <c r="A4722" s="1">
        <f>値貼り付け用シート!F206</f>
        <v>10</v>
      </c>
      <c r="B4722" s="1">
        <f>値貼り付け用シート!G206</f>
        <v>13</v>
      </c>
      <c r="C4722" s="1">
        <v>17</v>
      </c>
      <c r="D4722" s="1">
        <f>IF(OR(ISBLANK(値貼り付け用シート!X206),値貼り付け用シート!X206&gt;9990),NA(),値貼り付け用シート!X206)</f>
        <v>41</v>
      </c>
      <c r="E4722" s="1">
        <f t="shared" si="1823"/>
        <v>41</v>
      </c>
      <c r="F4722" s="1">
        <f t="shared" si="1832"/>
        <v>333</v>
      </c>
      <c r="G4722" s="1">
        <f t="shared" si="1833"/>
        <v>8</v>
      </c>
      <c r="H4722" s="1">
        <f t="shared" si="1834"/>
        <v>42</v>
      </c>
    </row>
    <row r="4723" spans="1:16" x14ac:dyDescent="0.55000000000000004">
      <c r="A4723" s="1">
        <f>値貼り付け用シート!F206</f>
        <v>10</v>
      </c>
      <c r="B4723" s="1">
        <f>値貼り付け用シート!G206</f>
        <v>13</v>
      </c>
      <c r="C4723" s="1">
        <v>18</v>
      </c>
      <c r="D4723" s="1">
        <f>IF(OR(ISBLANK(値貼り付け用シート!Y206),値貼り付け用シート!Y206&gt;9990),NA(),値貼り付け用シート!Y206)</f>
        <v>38</v>
      </c>
      <c r="E4723" s="1">
        <f t="shared" si="1823"/>
        <v>38</v>
      </c>
      <c r="F4723" s="1">
        <f t="shared" si="1832"/>
        <v>342</v>
      </c>
      <c r="G4723" s="1">
        <f t="shared" si="1833"/>
        <v>8</v>
      </c>
      <c r="H4723" s="1">
        <f t="shared" si="1834"/>
        <v>43</v>
      </c>
    </row>
    <row r="4724" spans="1:16" x14ac:dyDescent="0.55000000000000004">
      <c r="A4724" s="1">
        <f>値貼り付け用シート!F206</f>
        <v>10</v>
      </c>
      <c r="B4724" s="1">
        <f>値貼り付け用シート!G206</f>
        <v>13</v>
      </c>
      <c r="C4724" s="1">
        <v>19</v>
      </c>
      <c r="D4724" s="1">
        <f>IF(OR(ISBLANK(値貼り付け用シート!Z206),値貼り付け用シート!Z206&gt;9990),NA(),値貼り付け用シート!Z206)</f>
        <v>38</v>
      </c>
      <c r="E4724" s="1">
        <f t="shared" si="1823"/>
        <v>38</v>
      </c>
      <c r="F4724" s="1">
        <f t="shared" si="1832"/>
        <v>346</v>
      </c>
      <c r="G4724" s="1">
        <f t="shared" si="1833"/>
        <v>8</v>
      </c>
      <c r="H4724" s="1">
        <f t="shared" si="1834"/>
        <v>43</v>
      </c>
    </row>
    <row r="4725" spans="1:16" x14ac:dyDescent="0.55000000000000004">
      <c r="A4725" s="1">
        <f>値貼り付け用シート!F206</f>
        <v>10</v>
      </c>
      <c r="B4725" s="1">
        <f>値貼り付け用シート!G206</f>
        <v>13</v>
      </c>
      <c r="C4725" s="1">
        <v>20</v>
      </c>
      <c r="D4725" s="1">
        <f>IF(OR(ISBLANK(値貼り付け用シート!AA206),値貼り付け用シート!AA206&gt;9990),NA(),値貼り付け用シート!AA206)</f>
        <v>37</v>
      </c>
      <c r="E4725" s="1">
        <f t="shared" si="1823"/>
        <v>37</v>
      </c>
      <c r="F4725" s="1">
        <f t="shared" si="1832"/>
        <v>344</v>
      </c>
      <c r="G4725" s="1">
        <f t="shared" si="1833"/>
        <v>8</v>
      </c>
      <c r="H4725" s="1">
        <f t="shared" si="1834"/>
        <v>43</v>
      </c>
    </row>
    <row r="4726" spans="1:16" x14ac:dyDescent="0.55000000000000004">
      <c r="A4726" s="1">
        <f>値貼り付け用シート!F206</f>
        <v>10</v>
      </c>
      <c r="B4726" s="1">
        <f>値貼り付け用シート!G206</f>
        <v>13</v>
      </c>
      <c r="C4726" s="1">
        <v>21</v>
      </c>
      <c r="D4726" s="1">
        <f>IF(OR(ISBLANK(値貼り付け用シート!AB206),値貼り付け用シート!AB206&gt;9990),NA(),値貼り付け用シート!AB206)</f>
        <v>34</v>
      </c>
      <c r="E4726" s="1">
        <f t="shared" si="1823"/>
        <v>34</v>
      </c>
      <c r="F4726" s="1">
        <f t="shared" si="1832"/>
        <v>332</v>
      </c>
      <c r="G4726" s="1">
        <f t="shared" si="1833"/>
        <v>8</v>
      </c>
      <c r="H4726" s="1">
        <f t="shared" si="1834"/>
        <v>42</v>
      </c>
    </row>
    <row r="4727" spans="1:16" x14ac:dyDescent="0.55000000000000004">
      <c r="A4727" s="1">
        <f>値貼り付け用シート!F206</f>
        <v>10</v>
      </c>
      <c r="B4727" s="1">
        <f>値貼り付け用シート!G206</f>
        <v>13</v>
      </c>
      <c r="C4727" s="1">
        <v>22</v>
      </c>
      <c r="D4727" s="1">
        <f>IF(OR(ISBLANK(値貼り付け用シート!AC206),値貼り付け用シート!AC206&gt;9990),NA(),値貼り付け用シート!AC206)</f>
        <v>29</v>
      </c>
      <c r="E4727" s="1">
        <f t="shared" si="1823"/>
        <v>29</v>
      </c>
      <c r="F4727" s="1">
        <f t="shared" si="1832"/>
        <v>313</v>
      </c>
      <c r="G4727" s="1">
        <f t="shared" si="1833"/>
        <v>8</v>
      </c>
      <c r="H4727" s="1">
        <f t="shared" si="1834"/>
        <v>39</v>
      </c>
    </row>
    <row r="4728" spans="1:16" x14ac:dyDescent="0.55000000000000004">
      <c r="A4728" s="1">
        <f>値貼り付け用シート!F206</f>
        <v>10</v>
      </c>
      <c r="B4728" s="1">
        <f>値貼り付け用シート!G206</f>
        <v>13</v>
      </c>
      <c r="C4728" s="1">
        <v>23</v>
      </c>
      <c r="D4728" s="1">
        <f>IF(OR(ISBLANK(値貼り付け用シート!AD206),値貼り付け用シート!AD206&gt;9990),NA(),値貼り付け用シート!AD206)</f>
        <v>27</v>
      </c>
      <c r="E4728" s="1">
        <f t="shared" si="1823"/>
        <v>27</v>
      </c>
      <c r="F4728" s="1">
        <f t="shared" si="1832"/>
        <v>292</v>
      </c>
      <c r="G4728" s="1">
        <f t="shared" si="1833"/>
        <v>8</v>
      </c>
      <c r="H4728" s="1">
        <f t="shared" si="1834"/>
        <v>37</v>
      </c>
    </row>
    <row r="4729" spans="1:16" x14ac:dyDescent="0.55000000000000004">
      <c r="A4729" s="1">
        <f>値貼り付け用シート!F206</f>
        <v>10</v>
      </c>
      <c r="B4729" s="1">
        <f>値貼り付け用シート!G206</f>
        <v>13</v>
      </c>
      <c r="C4729" s="1">
        <v>24</v>
      </c>
      <c r="D4729" s="1">
        <f>IF(OR(ISBLANK(値貼り付け用シート!AE206),値貼り付け用シート!AE206&gt;9990),NA(),値貼り付け用シート!AE206)</f>
        <v>9</v>
      </c>
      <c r="E4729" s="1">
        <f t="shared" si="1823"/>
        <v>9</v>
      </c>
      <c r="F4729" s="1">
        <f t="shared" si="1832"/>
        <v>253</v>
      </c>
      <c r="G4729" s="1">
        <f t="shared" si="1833"/>
        <v>8</v>
      </c>
      <c r="H4729" s="1">
        <f t="shared" si="1834"/>
        <v>32</v>
      </c>
    </row>
    <row r="4730" spans="1:16" x14ac:dyDescent="0.55000000000000004">
      <c r="A4730" s="1">
        <f>値貼り付け用シート!F207</f>
        <v>10</v>
      </c>
      <c r="B4730" s="1">
        <f>値貼り付け用シート!G207</f>
        <v>14</v>
      </c>
      <c r="C4730" s="1">
        <v>1</v>
      </c>
      <c r="D4730" s="1">
        <f>IF(OR(ISBLANK(値貼り付け用シート!H207),値貼り付け用シート!H207&gt;9990),NA(),値貼り付け用シート!H207)</f>
        <v>7</v>
      </c>
      <c r="E4730" s="1">
        <f t="shared" si="1823"/>
        <v>7</v>
      </c>
      <c r="F4730" s="1">
        <f t="shared" si="1832"/>
        <v>219</v>
      </c>
      <c r="G4730" s="1">
        <f t="shared" si="1833"/>
        <v>8</v>
      </c>
      <c r="H4730" s="1">
        <f t="shared" si="1834"/>
        <v>27</v>
      </c>
      <c r="I4730" s="1">
        <f t="shared" ref="I4730" si="1843">COUNT(D4730:D4753)</f>
        <v>24</v>
      </c>
      <c r="J4730" s="1">
        <f t="shared" ref="J4730" si="1844">COUNT(H4730:H4753)</f>
        <v>24</v>
      </c>
      <c r="K4730" s="1">
        <f t="shared" ref="K4730" si="1845">IF(AND(I4730&gt;=20,J4730&gt;=20),0,1)</f>
        <v>0</v>
      </c>
      <c r="L4730" s="1">
        <f t="shared" ref="L4730" si="1846">IF(K4730=0,MAX(H4730:H4753),NA())</f>
        <v>44</v>
      </c>
      <c r="M4730" s="1">
        <f t="shared" ref="M4730" si="1847">IF(K4730=0,IF(L4730&lt;=70,1,0),NA())</f>
        <v>1</v>
      </c>
      <c r="N4730" s="1">
        <f t="shared" ref="N4730" si="1848">IF(COUNTIF(D4730:D4753,NA())=24,NA(),MAX(E4730:E4753))</f>
        <v>48</v>
      </c>
      <c r="O4730" s="1">
        <f t="shared" ref="O4730" si="1849">IF(COUNTIF(D4735:D4749,NA())=15,NA(),MAX(E4735:E4749))</f>
        <v>48</v>
      </c>
      <c r="P4730" s="1">
        <f t="shared" ref="P4730" si="1850">COUNTIF(D4730:D4753,"&gt;=120")</f>
        <v>0</v>
      </c>
    </row>
    <row r="4731" spans="1:16" x14ac:dyDescent="0.55000000000000004">
      <c r="A4731" s="1">
        <f>値貼り付け用シート!F207</f>
        <v>10</v>
      </c>
      <c r="B4731" s="1">
        <f>値貼り付け用シート!G207</f>
        <v>14</v>
      </c>
      <c r="C4731" s="1">
        <v>2</v>
      </c>
      <c r="D4731" s="1">
        <f>IF(OR(ISBLANK(値貼り付け用シート!I207),値貼り付け用シート!I207&gt;9990),NA(),値貼り付け用シート!I207)</f>
        <v>10</v>
      </c>
      <c r="E4731" s="1">
        <f t="shared" si="1823"/>
        <v>10</v>
      </c>
      <c r="F4731" s="1">
        <f t="shared" si="1832"/>
        <v>191</v>
      </c>
      <c r="G4731" s="1">
        <f t="shared" si="1833"/>
        <v>8</v>
      </c>
      <c r="H4731" s="1">
        <f t="shared" si="1834"/>
        <v>24</v>
      </c>
    </row>
    <row r="4732" spans="1:16" x14ac:dyDescent="0.55000000000000004">
      <c r="A4732" s="1">
        <f>値貼り付け用シート!F207</f>
        <v>10</v>
      </c>
      <c r="B4732" s="1">
        <f>値貼り付け用シート!G207</f>
        <v>14</v>
      </c>
      <c r="C4732" s="1">
        <v>3</v>
      </c>
      <c r="D4732" s="1">
        <f>IF(OR(ISBLANK(値貼り付け用シート!J207),値貼り付け用シート!J207&gt;9990),NA(),値貼り付け用シート!J207)</f>
        <v>11</v>
      </c>
      <c r="E4732" s="1">
        <f t="shared" si="1823"/>
        <v>11</v>
      </c>
      <c r="F4732" s="1">
        <f t="shared" si="1832"/>
        <v>164</v>
      </c>
      <c r="G4732" s="1">
        <f t="shared" si="1833"/>
        <v>8</v>
      </c>
      <c r="H4732" s="1">
        <f t="shared" si="1834"/>
        <v>21</v>
      </c>
    </row>
    <row r="4733" spans="1:16" x14ac:dyDescent="0.55000000000000004">
      <c r="A4733" s="1">
        <f>値貼り付け用シート!F207</f>
        <v>10</v>
      </c>
      <c r="B4733" s="1">
        <f>値貼り付け用シート!G207</f>
        <v>14</v>
      </c>
      <c r="C4733" s="1">
        <v>4</v>
      </c>
      <c r="D4733" s="1">
        <f>IF(OR(ISBLANK(値貼り付け用シート!K207),値貼り付け用シート!K207&gt;9990),NA(),値貼り付け用シート!K207)</f>
        <v>16</v>
      </c>
      <c r="E4733" s="1">
        <f t="shared" si="1823"/>
        <v>16</v>
      </c>
      <c r="F4733" s="1">
        <f t="shared" si="1832"/>
        <v>143</v>
      </c>
      <c r="G4733" s="1">
        <f t="shared" si="1833"/>
        <v>8</v>
      </c>
      <c r="H4733" s="1">
        <f t="shared" si="1834"/>
        <v>18</v>
      </c>
    </row>
    <row r="4734" spans="1:16" x14ac:dyDescent="0.55000000000000004">
      <c r="A4734" s="1">
        <f>値貼り付け用シート!F207</f>
        <v>10</v>
      </c>
      <c r="B4734" s="1">
        <f>値貼り付け用シート!G207</f>
        <v>14</v>
      </c>
      <c r="C4734" s="1">
        <v>5</v>
      </c>
      <c r="D4734" s="1">
        <f>IF(OR(ISBLANK(値貼り付け用シート!L207),値貼り付け用シート!L207&gt;9990),NA(),値貼り付け用シート!L207)</f>
        <v>11</v>
      </c>
      <c r="E4734" s="1">
        <f t="shared" si="1823"/>
        <v>11</v>
      </c>
      <c r="F4734" s="1">
        <f t="shared" si="1832"/>
        <v>120</v>
      </c>
      <c r="G4734" s="1">
        <f t="shared" si="1833"/>
        <v>8</v>
      </c>
      <c r="H4734" s="1">
        <f t="shared" si="1834"/>
        <v>15</v>
      </c>
    </row>
    <row r="4735" spans="1:16" x14ac:dyDescent="0.55000000000000004">
      <c r="A4735" s="1">
        <f>値貼り付け用シート!F207</f>
        <v>10</v>
      </c>
      <c r="B4735" s="1">
        <f>値貼り付け用シート!G207</f>
        <v>14</v>
      </c>
      <c r="C4735" s="1">
        <v>6</v>
      </c>
      <c r="D4735" s="1">
        <f>IF(OR(ISBLANK(値貼り付け用シート!M207),値貼り付け用シート!M207&gt;9990),NA(),値貼り付け用シート!M207)</f>
        <v>8</v>
      </c>
      <c r="E4735" s="1">
        <f t="shared" si="1823"/>
        <v>8</v>
      </c>
      <c r="F4735" s="1">
        <f t="shared" si="1832"/>
        <v>99</v>
      </c>
      <c r="G4735" s="1">
        <f t="shared" si="1833"/>
        <v>8</v>
      </c>
      <c r="H4735" s="1">
        <f t="shared" si="1834"/>
        <v>12</v>
      </c>
    </row>
    <row r="4736" spans="1:16" x14ac:dyDescent="0.55000000000000004">
      <c r="A4736" s="1">
        <f>値貼り付け用シート!F207</f>
        <v>10</v>
      </c>
      <c r="B4736" s="1">
        <f>値貼り付け用シート!G207</f>
        <v>14</v>
      </c>
      <c r="C4736" s="1">
        <v>7</v>
      </c>
      <c r="D4736" s="1">
        <f>IF(OR(ISBLANK(値貼り付け用シート!N207),値貼り付け用シート!N207&gt;9990),NA(),値貼り付け用シート!N207)</f>
        <v>14</v>
      </c>
      <c r="E4736" s="1">
        <f t="shared" si="1823"/>
        <v>14</v>
      </c>
      <c r="F4736" s="1">
        <f t="shared" si="1832"/>
        <v>86</v>
      </c>
      <c r="G4736" s="1">
        <f t="shared" si="1833"/>
        <v>8</v>
      </c>
      <c r="H4736" s="1">
        <f t="shared" si="1834"/>
        <v>11</v>
      </c>
    </row>
    <row r="4737" spans="1:8" x14ac:dyDescent="0.55000000000000004">
      <c r="A4737" s="1">
        <f>値貼り付け用シート!F207</f>
        <v>10</v>
      </c>
      <c r="B4737" s="1">
        <f>値貼り付け用シート!G207</f>
        <v>14</v>
      </c>
      <c r="C4737" s="1">
        <v>8</v>
      </c>
      <c r="D4737" s="1">
        <f>IF(OR(ISBLANK(値貼り付け用シート!O207),値貼り付け用シート!O207&gt;9990),NA(),値貼り付け用シート!O207)</f>
        <v>14</v>
      </c>
      <c r="E4737" s="1">
        <f t="shared" si="1823"/>
        <v>14</v>
      </c>
      <c r="F4737" s="1">
        <f t="shared" si="1832"/>
        <v>91</v>
      </c>
      <c r="G4737" s="1">
        <f t="shared" si="1833"/>
        <v>8</v>
      </c>
      <c r="H4737" s="1">
        <f t="shared" si="1834"/>
        <v>11</v>
      </c>
    </row>
    <row r="4738" spans="1:8" x14ac:dyDescent="0.55000000000000004">
      <c r="A4738" s="1">
        <f>値貼り付け用シート!F207</f>
        <v>10</v>
      </c>
      <c r="B4738" s="1">
        <f>値貼り付け用シート!G207</f>
        <v>14</v>
      </c>
      <c r="C4738" s="1">
        <v>9</v>
      </c>
      <c r="D4738" s="1">
        <f>IF(OR(ISBLANK(値貼り付け用シート!P207),値貼り付け用シート!P207&gt;9990),NA(),値貼り付け用シート!P207)</f>
        <v>17</v>
      </c>
      <c r="E4738" s="1">
        <f t="shared" si="1823"/>
        <v>17</v>
      </c>
      <c r="F4738" s="1">
        <f t="shared" si="1832"/>
        <v>101</v>
      </c>
      <c r="G4738" s="1">
        <f t="shared" si="1833"/>
        <v>8</v>
      </c>
      <c r="H4738" s="1">
        <f t="shared" si="1834"/>
        <v>13</v>
      </c>
    </row>
    <row r="4739" spans="1:8" x14ac:dyDescent="0.55000000000000004">
      <c r="A4739" s="1">
        <f>値貼り付け用シート!F207</f>
        <v>10</v>
      </c>
      <c r="B4739" s="1">
        <f>値貼り付け用シート!G207</f>
        <v>14</v>
      </c>
      <c r="C4739" s="1">
        <v>10</v>
      </c>
      <c r="D4739" s="1">
        <f>IF(OR(ISBLANK(値貼り付け用シート!Q207),値貼り付け用シート!Q207&gt;9990),NA(),値貼り付け用シート!Q207)</f>
        <v>20</v>
      </c>
      <c r="E4739" s="1">
        <f t="shared" ref="E4739:E4802" si="1851">IF(ISERROR(D4739),0,D4739)</f>
        <v>20</v>
      </c>
      <c r="F4739" s="1">
        <f t="shared" si="1832"/>
        <v>111</v>
      </c>
      <c r="G4739" s="1">
        <f t="shared" si="1833"/>
        <v>8</v>
      </c>
      <c r="H4739" s="1">
        <f t="shared" si="1834"/>
        <v>14</v>
      </c>
    </row>
    <row r="4740" spans="1:8" x14ac:dyDescent="0.55000000000000004">
      <c r="A4740" s="1">
        <f>値貼り付け用シート!F207</f>
        <v>10</v>
      </c>
      <c r="B4740" s="1">
        <f>値貼り付け用シート!G207</f>
        <v>14</v>
      </c>
      <c r="C4740" s="1">
        <v>11</v>
      </c>
      <c r="D4740" s="1">
        <f>IF(OR(ISBLANK(値貼り付け用シート!R207),値貼り付け用シート!R207&gt;9990),NA(),値貼り付け用シート!R207)</f>
        <v>24</v>
      </c>
      <c r="E4740" s="1">
        <f t="shared" si="1851"/>
        <v>24</v>
      </c>
      <c r="F4740" s="1">
        <f t="shared" si="1832"/>
        <v>124</v>
      </c>
      <c r="G4740" s="1">
        <f t="shared" si="1833"/>
        <v>8</v>
      </c>
      <c r="H4740" s="1">
        <f t="shared" si="1834"/>
        <v>16</v>
      </c>
    </row>
    <row r="4741" spans="1:8" x14ac:dyDescent="0.55000000000000004">
      <c r="A4741" s="1">
        <f>値貼り付け用シート!F207</f>
        <v>10</v>
      </c>
      <c r="B4741" s="1">
        <f>値貼り付け用シート!G207</f>
        <v>14</v>
      </c>
      <c r="C4741" s="1">
        <v>12</v>
      </c>
      <c r="D4741" s="1">
        <f>IF(OR(ISBLANK(値貼り付け用シート!S207),値貼り付け用シート!S207&gt;9990),NA(),値貼り付け用シート!S207)</f>
        <v>31</v>
      </c>
      <c r="E4741" s="1">
        <f t="shared" si="1851"/>
        <v>31</v>
      </c>
      <c r="F4741" s="1">
        <f t="shared" si="1832"/>
        <v>139</v>
      </c>
      <c r="G4741" s="1">
        <f t="shared" si="1833"/>
        <v>8</v>
      </c>
      <c r="H4741" s="1">
        <f t="shared" si="1834"/>
        <v>17</v>
      </c>
    </row>
    <row r="4742" spans="1:8" x14ac:dyDescent="0.55000000000000004">
      <c r="A4742" s="1">
        <f>値貼り付け用シート!F207</f>
        <v>10</v>
      </c>
      <c r="B4742" s="1">
        <f>値貼り付け用シート!G207</f>
        <v>14</v>
      </c>
      <c r="C4742" s="1">
        <v>13</v>
      </c>
      <c r="D4742" s="1">
        <f>IF(OR(ISBLANK(値貼り付け用シート!T207),値貼り付け用シート!T207&gt;9990),NA(),値貼り付け用シート!T207)</f>
        <v>40</v>
      </c>
      <c r="E4742" s="1">
        <f t="shared" si="1851"/>
        <v>40</v>
      </c>
      <c r="F4742" s="1">
        <f t="shared" si="1832"/>
        <v>168</v>
      </c>
      <c r="G4742" s="1">
        <f t="shared" si="1833"/>
        <v>8</v>
      </c>
      <c r="H4742" s="1">
        <f t="shared" si="1834"/>
        <v>21</v>
      </c>
    </row>
    <row r="4743" spans="1:8" x14ac:dyDescent="0.55000000000000004">
      <c r="A4743" s="1">
        <f>値貼り付け用シート!F207</f>
        <v>10</v>
      </c>
      <c r="B4743" s="1">
        <f>値貼り付け用シート!G207</f>
        <v>14</v>
      </c>
      <c r="C4743" s="1">
        <v>14</v>
      </c>
      <c r="D4743" s="1">
        <f>IF(OR(ISBLANK(値貼り付け用シート!U207),値貼り付け用シート!U207&gt;9990),NA(),値貼り付け用シート!U207)</f>
        <v>47</v>
      </c>
      <c r="E4743" s="1">
        <f t="shared" si="1851"/>
        <v>47</v>
      </c>
      <c r="F4743" s="1">
        <f t="shared" si="1832"/>
        <v>207</v>
      </c>
      <c r="G4743" s="1">
        <f t="shared" si="1833"/>
        <v>8</v>
      </c>
      <c r="H4743" s="1">
        <f t="shared" si="1834"/>
        <v>26</v>
      </c>
    </row>
    <row r="4744" spans="1:8" x14ac:dyDescent="0.55000000000000004">
      <c r="A4744" s="1">
        <f>値貼り付け用シート!F207</f>
        <v>10</v>
      </c>
      <c r="B4744" s="1">
        <f>値貼り付け用シート!G207</f>
        <v>14</v>
      </c>
      <c r="C4744" s="1">
        <v>15</v>
      </c>
      <c r="D4744" s="1">
        <f>IF(OR(ISBLANK(値貼り付け用シート!V207),値貼り付け用シート!V207&gt;9990),NA(),値貼り付け用シート!V207)</f>
        <v>43</v>
      </c>
      <c r="E4744" s="1">
        <f t="shared" si="1851"/>
        <v>43</v>
      </c>
      <c r="F4744" s="1">
        <f t="shared" si="1832"/>
        <v>236</v>
      </c>
      <c r="G4744" s="1">
        <f t="shared" si="1833"/>
        <v>8</v>
      </c>
      <c r="H4744" s="1">
        <f t="shared" si="1834"/>
        <v>30</v>
      </c>
    </row>
    <row r="4745" spans="1:8" x14ac:dyDescent="0.55000000000000004">
      <c r="A4745" s="1">
        <f>値貼り付け用シート!F207</f>
        <v>10</v>
      </c>
      <c r="B4745" s="1">
        <f>値貼り付け用シート!G207</f>
        <v>14</v>
      </c>
      <c r="C4745" s="1">
        <v>16</v>
      </c>
      <c r="D4745" s="1">
        <f>IF(OR(ISBLANK(値貼り付け用シート!W207),値貼り付け用シート!W207&gt;9990),NA(),値貼り付け用シート!W207)</f>
        <v>42</v>
      </c>
      <c r="E4745" s="1">
        <f t="shared" si="1851"/>
        <v>42</v>
      </c>
      <c r="F4745" s="1">
        <f t="shared" si="1832"/>
        <v>264</v>
      </c>
      <c r="G4745" s="1">
        <f t="shared" si="1833"/>
        <v>8</v>
      </c>
      <c r="H4745" s="1">
        <f t="shared" si="1834"/>
        <v>33</v>
      </c>
    </row>
    <row r="4746" spans="1:8" x14ac:dyDescent="0.55000000000000004">
      <c r="A4746" s="1">
        <f>値貼り付け用シート!F207</f>
        <v>10</v>
      </c>
      <c r="B4746" s="1">
        <f>値貼り付け用シート!G207</f>
        <v>14</v>
      </c>
      <c r="C4746" s="1">
        <v>17</v>
      </c>
      <c r="D4746" s="1">
        <f>IF(OR(ISBLANK(値貼り付け用シート!X207),値貼り付け用シート!X207&gt;9990),NA(),値貼り付け用シート!X207)</f>
        <v>48</v>
      </c>
      <c r="E4746" s="1">
        <f t="shared" si="1851"/>
        <v>48</v>
      </c>
      <c r="F4746" s="1">
        <f t="shared" si="1832"/>
        <v>295</v>
      </c>
      <c r="G4746" s="1">
        <f t="shared" si="1833"/>
        <v>8</v>
      </c>
      <c r="H4746" s="1">
        <f t="shared" si="1834"/>
        <v>37</v>
      </c>
    </row>
    <row r="4747" spans="1:8" x14ac:dyDescent="0.55000000000000004">
      <c r="A4747" s="1">
        <f>値貼り付け用シート!F207</f>
        <v>10</v>
      </c>
      <c r="B4747" s="1">
        <f>値貼り付け用シート!G207</f>
        <v>14</v>
      </c>
      <c r="C4747" s="1">
        <v>18</v>
      </c>
      <c r="D4747" s="1">
        <f>IF(OR(ISBLANK(値貼り付け用シート!Y207),値貼り付け用シート!Y207&gt;9990),NA(),値貼り付け用シート!Y207)</f>
        <v>46</v>
      </c>
      <c r="E4747" s="1">
        <f t="shared" si="1851"/>
        <v>46</v>
      </c>
      <c r="F4747" s="1">
        <f t="shared" si="1832"/>
        <v>321</v>
      </c>
      <c r="G4747" s="1">
        <f t="shared" si="1833"/>
        <v>8</v>
      </c>
      <c r="H4747" s="1">
        <f t="shared" si="1834"/>
        <v>40</v>
      </c>
    </row>
    <row r="4748" spans="1:8" x14ac:dyDescent="0.55000000000000004">
      <c r="A4748" s="1">
        <f>値貼り付け用シート!F207</f>
        <v>10</v>
      </c>
      <c r="B4748" s="1">
        <f>値貼り付け用シート!G207</f>
        <v>14</v>
      </c>
      <c r="C4748" s="1">
        <v>19</v>
      </c>
      <c r="D4748" s="1">
        <f>IF(OR(ISBLANK(値貼り付け用シート!Z207),値貼り付け用シート!Z207&gt;9990),NA(),値貼り付け用シート!Z207)</f>
        <v>45</v>
      </c>
      <c r="E4748" s="1">
        <f t="shared" si="1851"/>
        <v>45</v>
      </c>
      <c r="F4748" s="1">
        <f t="shared" si="1832"/>
        <v>342</v>
      </c>
      <c r="G4748" s="1">
        <f t="shared" si="1833"/>
        <v>8</v>
      </c>
      <c r="H4748" s="1">
        <f t="shared" si="1834"/>
        <v>43</v>
      </c>
    </row>
    <row r="4749" spans="1:8" x14ac:dyDescent="0.55000000000000004">
      <c r="A4749" s="1">
        <f>値貼り付け用シート!F207</f>
        <v>10</v>
      </c>
      <c r="B4749" s="1">
        <f>値貼り付け用シート!G207</f>
        <v>14</v>
      </c>
      <c r="C4749" s="1">
        <v>20</v>
      </c>
      <c r="D4749" s="1">
        <f>IF(OR(ISBLANK(値貼り付け用シート!AA207),値貼り付け用シート!AA207&gt;9990),NA(),値貼り付け用シート!AA207)</f>
        <v>41</v>
      </c>
      <c r="E4749" s="1">
        <f t="shared" si="1851"/>
        <v>41</v>
      </c>
      <c r="F4749" s="1">
        <f t="shared" si="1832"/>
        <v>352</v>
      </c>
      <c r="G4749" s="1">
        <f t="shared" si="1833"/>
        <v>8</v>
      </c>
      <c r="H4749" s="1">
        <f t="shared" si="1834"/>
        <v>44</v>
      </c>
    </row>
    <row r="4750" spans="1:8" x14ac:dyDescent="0.55000000000000004">
      <c r="A4750" s="1">
        <f>値貼り付け用シート!F207</f>
        <v>10</v>
      </c>
      <c r="B4750" s="1">
        <f>値貼り付け用シート!G207</f>
        <v>14</v>
      </c>
      <c r="C4750" s="1">
        <v>21</v>
      </c>
      <c r="D4750" s="1">
        <f>IF(OR(ISBLANK(値貼り付け用シート!AB207),値貼り付け用シート!AB207&gt;9990),NA(),値貼り付け用シート!AB207)</f>
        <v>37</v>
      </c>
      <c r="E4750" s="1">
        <f t="shared" si="1851"/>
        <v>37</v>
      </c>
      <c r="F4750" s="1">
        <f t="shared" si="1832"/>
        <v>349</v>
      </c>
      <c r="G4750" s="1">
        <f t="shared" si="1833"/>
        <v>8</v>
      </c>
      <c r="H4750" s="1">
        <f t="shared" si="1834"/>
        <v>44</v>
      </c>
    </row>
    <row r="4751" spans="1:8" x14ac:dyDescent="0.55000000000000004">
      <c r="A4751" s="1">
        <f>値貼り付け用シート!F207</f>
        <v>10</v>
      </c>
      <c r="B4751" s="1">
        <f>値貼り付け用シート!G207</f>
        <v>14</v>
      </c>
      <c r="C4751" s="1">
        <v>22</v>
      </c>
      <c r="D4751" s="1">
        <f>IF(OR(ISBLANK(値貼り付け用シート!AC207),値貼り付け用シート!AC207&gt;9990),NA(),値貼り付け用シート!AC207)</f>
        <v>31</v>
      </c>
      <c r="E4751" s="1">
        <f t="shared" si="1851"/>
        <v>31</v>
      </c>
      <c r="F4751" s="1">
        <f t="shared" si="1832"/>
        <v>333</v>
      </c>
      <c r="G4751" s="1">
        <f t="shared" si="1833"/>
        <v>8</v>
      </c>
      <c r="H4751" s="1">
        <f t="shared" si="1834"/>
        <v>42</v>
      </c>
    </row>
    <row r="4752" spans="1:8" x14ac:dyDescent="0.55000000000000004">
      <c r="A4752" s="1">
        <f>値貼り付け用シート!F207</f>
        <v>10</v>
      </c>
      <c r="B4752" s="1">
        <f>値貼り付け用シート!G207</f>
        <v>14</v>
      </c>
      <c r="C4752" s="1">
        <v>23</v>
      </c>
      <c r="D4752" s="1">
        <f>IF(OR(ISBLANK(値貼り付け用シート!AD207),値貼り付け用シート!AD207&gt;9990),NA(),値貼り付け用シート!AD207)</f>
        <v>25</v>
      </c>
      <c r="E4752" s="1">
        <f t="shared" si="1851"/>
        <v>25</v>
      </c>
      <c r="F4752" s="1">
        <f t="shared" si="1832"/>
        <v>315</v>
      </c>
      <c r="G4752" s="1">
        <f t="shared" si="1833"/>
        <v>8</v>
      </c>
      <c r="H4752" s="1">
        <f t="shared" si="1834"/>
        <v>39</v>
      </c>
    </row>
    <row r="4753" spans="1:16" x14ac:dyDescent="0.55000000000000004">
      <c r="A4753" s="1">
        <f>値貼り付け用シート!F207</f>
        <v>10</v>
      </c>
      <c r="B4753" s="1">
        <f>値貼り付け用シート!G207</f>
        <v>14</v>
      </c>
      <c r="C4753" s="1">
        <v>24</v>
      </c>
      <c r="D4753" s="1">
        <f>IF(OR(ISBLANK(値貼り付け用シート!AE207),値貼り付け用シート!AE207&gt;9990),NA(),値貼り付け用シート!AE207)</f>
        <v>20</v>
      </c>
      <c r="E4753" s="1">
        <f t="shared" si="1851"/>
        <v>20</v>
      </c>
      <c r="F4753" s="1">
        <f t="shared" si="1832"/>
        <v>293</v>
      </c>
      <c r="G4753" s="1">
        <f t="shared" si="1833"/>
        <v>8</v>
      </c>
      <c r="H4753" s="1">
        <f t="shared" si="1834"/>
        <v>37</v>
      </c>
    </row>
    <row r="4754" spans="1:16" x14ac:dyDescent="0.55000000000000004">
      <c r="A4754" s="1">
        <f>値貼り付け用シート!F208</f>
        <v>10</v>
      </c>
      <c r="B4754" s="1">
        <f>値貼り付け用シート!G208</f>
        <v>15</v>
      </c>
      <c r="C4754" s="1">
        <v>1</v>
      </c>
      <c r="D4754" s="1" t="e">
        <f>IF(OR(ISBLANK(値貼り付け用シート!H208),値貼り付け用シート!H208&gt;9990),NA(),値貼り付け用シート!H208)</f>
        <v>#N/A</v>
      </c>
      <c r="E4754" s="1">
        <f t="shared" si="1851"/>
        <v>0</v>
      </c>
      <c r="F4754" s="1">
        <f t="shared" si="1832"/>
        <v>245</v>
      </c>
      <c r="G4754" s="1">
        <f t="shared" si="1833"/>
        <v>7</v>
      </c>
      <c r="H4754" s="1">
        <f t="shared" si="1834"/>
        <v>35</v>
      </c>
      <c r="I4754" s="1">
        <f t="shared" ref="I4754" si="1852">COUNT(D4754:D4777)</f>
        <v>23</v>
      </c>
      <c r="J4754" s="1">
        <f t="shared" ref="J4754" si="1853">COUNT(H4754:H4777)</f>
        <v>24</v>
      </c>
      <c r="K4754" s="1">
        <f t="shared" ref="K4754" si="1854">IF(AND(I4754&gt;=20,J4754&gt;=20),0,1)</f>
        <v>0</v>
      </c>
      <c r="L4754" s="1">
        <f t="shared" ref="L4754" si="1855">IF(K4754=0,MAX(H4754:H4777),NA())</f>
        <v>35</v>
      </c>
      <c r="M4754" s="1">
        <f t="shared" ref="M4754" si="1856">IF(K4754=0,IF(L4754&lt;=70,1,0),NA())</f>
        <v>1</v>
      </c>
      <c r="N4754" s="1">
        <f t="shared" ref="N4754" si="1857">IF(COUNTIF(D4754:D4777,NA())=24,NA(),MAX(E4754:E4777))</f>
        <v>36</v>
      </c>
      <c r="O4754" s="1">
        <f t="shared" ref="O4754" si="1858">IF(COUNTIF(D4759:D4773,NA())=15,NA(),MAX(E4759:E4773))</f>
        <v>36</v>
      </c>
      <c r="P4754" s="1">
        <f t="shared" ref="P4754" si="1859">COUNTIF(D4754:D4777,"&gt;=120")</f>
        <v>0</v>
      </c>
    </row>
    <row r="4755" spans="1:16" x14ac:dyDescent="0.55000000000000004">
      <c r="A4755" s="1">
        <f>値貼り付け用シート!F208</f>
        <v>10</v>
      </c>
      <c r="B4755" s="1">
        <f>値貼り付け用シート!G208</f>
        <v>15</v>
      </c>
      <c r="C4755" s="1">
        <v>2</v>
      </c>
      <c r="D4755" s="1">
        <f>IF(OR(ISBLANK(値貼り付け用シート!I208),値貼り付け用シート!I208&gt;9990),NA(),値貼り付け用シート!I208)</f>
        <v>25</v>
      </c>
      <c r="E4755" s="1">
        <f t="shared" si="1851"/>
        <v>25</v>
      </c>
      <c r="F4755" s="1">
        <f t="shared" si="1832"/>
        <v>224</v>
      </c>
      <c r="G4755" s="1">
        <f t="shared" si="1833"/>
        <v>7</v>
      </c>
      <c r="H4755" s="1">
        <f t="shared" si="1834"/>
        <v>32</v>
      </c>
    </row>
    <row r="4756" spans="1:16" x14ac:dyDescent="0.55000000000000004">
      <c r="A4756" s="1">
        <f>値貼り付け用シート!F208</f>
        <v>10</v>
      </c>
      <c r="B4756" s="1">
        <f>値貼り付け用シート!G208</f>
        <v>15</v>
      </c>
      <c r="C4756" s="1">
        <v>3</v>
      </c>
      <c r="D4756" s="1">
        <f>IF(OR(ISBLANK(値貼り付け用シート!J208),値貼り付け用シート!J208&gt;9990),NA(),値貼り付け用シート!J208)</f>
        <v>23</v>
      </c>
      <c r="E4756" s="1">
        <f t="shared" si="1851"/>
        <v>23</v>
      </c>
      <c r="F4756" s="1">
        <f t="shared" si="1832"/>
        <v>202</v>
      </c>
      <c r="G4756" s="1">
        <f t="shared" si="1833"/>
        <v>7</v>
      </c>
      <c r="H4756" s="1">
        <f t="shared" si="1834"/>
        <v>29</v>
      </c>
    </row>
    <row r="4757" spans="1:16" x14ac:dyDescent="0.55000000000000004">
      <c r="A4757" s="1">
        <f>値貼り付け用シート!F208</f>
        <v>10</v>
      </c>
      <c r="B4757" s="1">
        <f>値貼り付け用シート!G208</f>
        <v>15</v>
      </c>
      <c r="C4757" s="1">
        <v>4</v>
      </c>
      <c r="D4757" s="1">
        <f>IF(OR(ISBLANK(値貼り付け用シート!K208),値貼り付け用シート!K208&gt;9990),NA(),値貼り付け用シート!K208)</f>
        <v>24</v>
      </c>
      <c r="E4757" s="1">
        <f t="shared" si="1851"/>
        <v>24</v>
      </c>
      <c r="F4757" s="1">
        <f t="shared" si="1832"/>
        <v>185</v>
      </c>
      <c r="G4757" s="1">
        <f t="shared" si="1833"/>
        <v>7</v>
      </c>
      <c r="H4757" s="1">
        <f t="shared" si="1834"/>
        <v>26</v>
      </c>
    </row>
    <row r="4758" spans="1:16" x14ac:dyDescent="0.55000000000000004">
      <c r="A4758" s="1">
        <f>値貼り付け用シート!F208</f>
        <v>10</v>
      </c>
      <c r="B4758" s="1">
        <f>値貼り付け用シート!G208</f>
        <v>15</v>
      </c>
      <c r="C4758" s="1">
        <v>5</v>
      </c>
      <c r="D4758" s="1">
        <f>IF(OR(ISBLANK(値貼り付け用シート!L208),値貼り付け用シート!L208&gt;9990),NA(),値貼り付け用シート!L208)</f>
        <v>23</v>
      </c>
      <c r="E4758" s="1">
        <f t="shared" si="1851"/>
        <v>23</v>
      </c>
      <c r="F4758" s="1">
        <f t="shared" si="1832"/>
        <v>171</v>
      </c>
      <c r="G4758" s="1">
        <f t="shared" si="1833"/>
        <v>7</v>
      </c>
      <c r="H4758" s="1">
        <f t="shared" si="1834"/>
        <v>24</v>
      </c>
    </row>
    <row r="4759" spans="1:16" x14ac:dyDescent="0.55000000000000004">
      <c r="A4759" s="1">
        <f>値貼り付け用シート!F208</f>
        <v>10</v>
      </c>
      <c r="B4759" s="1">
        <f>値貼り付け用シート!G208</f>
        <v>15</v>
      </c>
      <c r="C4759" s="1">
        <v>6</v>
      </c>
      <c r="D4759" s="1">
        <f>IF(OR(ISBLANK(値貼り付け用シート!M208),値貼り付け用シート!M208&gt;9990),NA(),値貼り付け用シート!M208)</f>
        <v>25</v>
      </c>
      <c r="E4759" s="1">
        <f t="shared" si="1851"/>
        <v>25</v>
      </c>
      <c r="F4759" s="1">
        <f t="shared" si="1832"/>
        <v>165</v>
      </c>
      <c r="G4759" s="1">
        <f t="shared" si="1833"/>
        <v>7</v>
      </c>
      <c r="H4759" s="1">
        <f t="shared" si="1834"/>
        <v>24</v>
      </c>
    </row>
    <row r="4760" spans="1:16" x14ac:dyDescent="0.55000000000000004">
      <c r="A4760" s="1">
        <f>値貼り付け用シート!F208</f>
        <v>10</v>
      </c>
      <c r="B4760" s="1">
        <f>値貼り付け用シート!G208</f>
        <v>15</v>
      </c>
      <c r="C4760" s="1">
        <v>7</v>
      </c>
      <c r="D4760" s="1">
        <f>IF(OR(ISBLANK(値貼り付け用シート!N208),値貼り付け用シート!N208&gt;9990),NA(),値貼り付け用シート!N208)</f>
        <v>24</v>
      </c>
      <c r="E4760" s="1">
        <f t="shared" si="1851"/>
        <v>24</v>
      </c>
      <c r="F4760" s="1">
        <f t="shared" si="1832"/>
        <v>164</v>
      </c>
      <c r="G4760" s="1">
        <f t="shared" si="1833"/>
        <v>7</v>
      </c>
      <c r="H4760" s="1">
        <f t="shared" si="1834"/>
        <v>23</v>
      </c>
    </row>
    <row r="4761" spans="1:16" x14ac:dyDescent="0.55000000000000004">
      <c r="A4761" s="1">
        <f>値貼り付け用シート!F208</f>
        <v>10</v>
      </c>
      <c r="B4761" s="1">
        <f>値貼り付け用シート!G208</f>
        <v>15</v>
      </c>
      <c r="C4761" s="1">
        <v>8</v>
      </c>
      <c r="D4761" s="1">
        <f>IF(OR(ISBLANK(値貼り付け用シート!O208),値貼り付け用シート!O208&gt;9990),NA(),値貼り付け用シート!O208)</f>
        <v>25</v>
      </c>
      <c r="E4761" s="1">
        <f t="shared" si="1851"/>
        <v>25</v>
      </c>
      <c r="F4761" s="1">
        <f t="shared" si="1832"/>
        <v>169</v>
      </c>
      <c r="G4761" s="1">
        <f t="shared" si="1833"/>
        <v>7</v>
      </c>
      <c r="H4761" s="1">
        <f t="shared" si="1834"/>
        <v>24</v>
      </c>
    </row>
    <row r="4762" spans="1:16" x14ac:dyDescent="0.55000000000000004">
      <c r="A4762" s="1">
        <f>値貼り付け用シート!F208</f>
        <v>10</v>
      </c>
      <c r="B4762" s="1">
        <f>値貼り付け用シート!G208</f>
        <v>15</v>
      </c>
      <c r="C4762" s="1">
        <v>9</v>
      </c>
      <c r="D4762" s="1">
        <f>IF(OR(ISBLANK(値貼り付け用シート!P208),値貼り付け用シート!P208&gt;9990),NA(),値貼り付け用シート!P208)</f>
        <v>29</v>
      </c>
      <c r="E4762" s="1">
        <f t="shared" si="1851"/>
        <v>29</v>
      </c>
      <c r="F4762" s="1">
        <f t="shared" si="1832"/>
        <v>198</v>
      </c>
      <c r="G4762" s="1">
        <f t="shared" si="1833"/>
        <v>8</v>
      </c>
      <c r="H4762" s="1">
        <f t="shared" si="1834"/>
        <v>25</v>
      </c>
    </row>
    <row r="4763" spans="1:16" x14ac:dyDescent="0.55000000000000004">
      <c r="A4763" s="1">
        <f>値貼り付け用シート!F208</f>
        <v>10</v>
      </c>
      <c r="B4763" s="1">
        <f>値貼り付け用シート!G208</f>
        <v>15</v>
      </c>
      <c r="C4763" s="1">
        <v>10</v>
      </c>
      <c r="D4763" s="1">
        <f>IF(OR(ISBLANK(値貼り付け用シート!Q208),値貼り付け用シート!Q208&gt;9990),NA(),値貼り付け用シート!Q208)</f>
        <v>29</v>
      </c>
      <c r="E4763" s="1">
        <f t="shared" si="1851"/>
        <v>29</v>
      </c>
      <c r="F4763" s="1">
        <f t="shared" ref="F4763:F4826" si="1860">SUM(E4756:E4763)</f>
        <v>202</v>
      </c>
      <c r="G4763" s="1">
        <f t="shared" ref="G4763:G4826" si="1861">COUNT(D4756:D4763)</f>
        <v>8</v>
      </c>
      <c r="H4763" s="1">
        <f t="shared" ref="H4763:H4826" si="1862">IF(G4763&gt;=6,ROUND(F4763/G4763,0),NA())</f>
        <v>25</v>
      </c>
    </row>
    <row r="4764" spans="1:16" x14ac:dyDescent="0.55000000000000004">
      <c r="A4764" s="1">
        <f>値貼り付け用シート!F208</f>
        <v>10</v>
      </c>
      <c r="B4764" s="1">
        <f>値貼り付け用シート!G208</f>
        <v>15</v>
      </c>
      <c r="C4764" s="1">
        <v>11</v>
      </c>
      <c r="D4764" s="1">
        <f>IF(OR(ISBLANK(値貼り付け用シート!R208),値貼り付け用シート!R208&gt;9990),NA(),値貼り付け用シート!R208)</f>
        <v>31</v>
      </c>
      <c r="E4764" s="1">
        <f t="shared" si="1851"/>
        <v>31</v>
      </c>
      <c r="F4764" s="1">
        <f t="shared" si="1860"/>
        <v>210</v>
      </c>
      <c r="G4764" s="1">
        <f t="shared" si="1861"/>
        <v>8</v>
      </c>
      <c r="H4764" s="1">
        <f t="shared" si="1862"/>
        <v>26</v>
      </c>
    </row>
    <row r="4765" spans="1:16" x14ac:dyDescent="0.55000000000000004">
      <c r="A4765" s="1">
        <f>値貼り付け用シート!F208</f>
        <v>10</v>
      </c>
      <c r="B4765" s="1">
        <f>値貼り付け用シート!G208</f>
        <v>15</v>
      </c>
      <c r="C4765" s="1">
        <v>12</v>
      </c>
      <c r="D4765" s="1">
        <f>IF(OR(ISBLANK(値貼り付け用シート!S208),値貼り付け用シート!S208&gt;9990),NA(),値貼り付け用シート!S208)</f>
        <v>33</v>
      </c>
      <c r="E4765" s="1">
        <f t="shared" si="1851"/>
        <v>33</v>
      </c>
      <c r="F4765" s="1">
        <f t="shared" si="1860"/>
        <v>219</v>
      </c>
      <c r="G4765" s="1">
        <f t="shared" si="1861"/>
        <v>8</v>
      </c>
      <c r="H4765" s="1">
        <f t="shared" si="1862"/>
        <v>27</v>
      </c>
    </row>
    <row r="4766" spans="1:16" x14ac:dyDescent="0.55000000000000004">
      <c r="A4766" s="1">
        <f>値貼り付け用シート!F208</f>
        <v>10</v>
      </c>
      <c r="B4766" s="1">
        <f>値貼り付け用シート!G208</f>
        <v>15</v>
      </c>
      <c r="C4766" s="1">
        <v>13</v>
      </c>
      <c r="D4766" s="1">
        <f>IF(OR(ISBLANK(値貼り付け用シート!T208),値貼り付け用シート!T208&gt;9990),NA(),値貼り付け用シート!T208)</f>
        <v>31</v>
      </c>
      <c r="E4766" s="1">
        <f t="shared" si="1851"/>
        <v>31</v>
      </c>
      <c r="F4766" s="1">
        <f t="shared" si="1860"/>
        <v>227</v>
      </c>
      <c r="G4766" s="1">
        <f t="shared" si="1861"/>
        <v>8</v>
      </c>
      <c r="H4766" s="1">
        <f t="shared" si="1862"/>
        <v>28</v>
      </c>
    </row>
    <row r="4767" spans="1:16" x14ac:dyDescent="0.55000000000000004">
      <c r="A4767" s="1">
        <f>値貼り付け用シート!F208</f>
        <v>10</v>
      </c>
      <c r="B4767" s="1">
        <f>値貼り付け用シート!G208</f>
        <v>15</v>
      </c>
      <c r="C4767" s="1">
        <v>14</v>
      </c>
      <c r="D4767" s="1">
        <f>IF(OR(ISBLANK(値貼り付け用シート!U208),値貼り付け用シート!U208&gt;9990),NA(),値貼り付け用シート!U208)</f>
        <v>35</v>
      </c>
      <c r="E4767" s="1">
        <f t="shared" si="1851"/>
        <v>35</v>
      </c>
      <c r="F4767" s="1">
        <f t="shared" si="1860"/>
        <v>237</v>
      </c>
      <c r="G4767" s="1">
        <f t="shared" si="1861"/>
        <v>8</v>
      </c>
      <c r="H4767" s="1">
        <f t="shared" si="1862"/>
        <v>30</v>
      </c>
    </row>
    <row r="4768" spans="1:16" x14ac:dyDescent="0.55000000000000004">
      <c r="A4768" s="1">
        <f>値貼り付け用シート!F208</f>
        <v>10</v>
      </c>
      <c r="B4768" s="1">
        <f>値貼り付け用シート!G208</f>
        <v>15</v>
      </c>
      <c r="C4768" s="1">
        <v>15</v>
      </c>
      <c r="D4768" s="1">
        <f>IF(OR(ISBLANK(値貼り付け用シート!V208),値貼り付け用シート!V208&gt;9990),NA(),値貼り付け用シート!V208)</f>
        <v>36</v>
      </c>
      <c r="E4768" s="1">
        <f t="shared" si="1851"/>
        <v>36</v>
      </c>
      <c r="F4768" s="1">
        <f t="shared" si="1860"/>
        <v>249</v>
      </c>
      <c r="G4768" s="1">
        <f t="shared" si="1861"/>
        <v>8</v>
      </c>
      <c r="H4768" s="1">
        <f t="shared" si="1862"/>
        <v>31</v>
      </c>
    </row>
    <row r="4769" spans="1:16" x14ac:dyDescent="0.55000000000000004">
      <c r="A4769" s="1">
        <f>値貼り付け用シート!F208</f>
        <v>10</v>
      </c>
      <c r="B4769" s="1">
        <f>値貼り付け用シート!G208</f>
        <v>15</v>
      </c>
      <c r="C4769" s="1">
        <v>16</v>
      </c>
      <c r="D4769" s="1">
        <f>IF(OR(ISBLANK(値貼り付け用シート!W208),値貼り付け用シート!W208&gt;9990),NA(),値貼り付け用シート!W208)</f>
        <v>34</v>
      </c>
      <c r="E4769" s="1">
        <f t="shared" si="1851"/>
        <v>34</v>
      </c>
      <c r="F4769" s="1">
        <f t="shared" si="1860"/>
        <v>258</v>
      </c>
      <c r="G4769" s="1">
        <f t="shared" si="1861"/>
        <v>8</v>
      </c>
      <c r="H4769" s="1">
        <f t="shared" si="1862"/>
        <v>32</v>
      </c>
    </row>
    <row r="4770" spans="1:16" x14ac:dyDescent="0.55000000000000004">
      <c r="A4770" s="1">
        <f>値貼り付け用シート!F208</f>
        <v>10</v>
      </c>
      <c r="B4770" s="1">
        <f>値貼り付け用シート!G208</f>
        <v>15</v>
      </c>
      <c r="C4770" s="1">
        <v>17</v>
      </c>
      <c r="D4770" s="1">
        <f>IF(OR(ISBLANK(値貼り付け用シート!X208),値貼り付け用シート!X208&gt;9990),NA(),値貼り付け用シート!X208)</f>
        <v>30</v>
      </c>
      <c r="E4770" s="1">
        <f t="shared" si="1851"/>
        <v>30</v>
      </c>
      <c r="F4770" s="1">
        <f t="shared" si="1860"/>
        <v>259</v>
      </c>
      <c r="G4770" s="1">
        <f t="shared" si="1861"/>
        <v>8</v>
      </c>
      <c r="H4770" s="1">
        <f t="shared" si="1862"/>
        <v>32</v>
      </c>
    </row>
    <row r="4771" spans="1:16" x14ac:dyDescent="0.55000000000000004">
      <c r="A4771" s="1">
        <f>値貼り付け用シート!F208</f>
        <v>10</v>
      </c>
      <c r="B4771" s="1">
        <f>値貼り付け用シート!G208</f>
        <v>15</v>
      </c>
      <c r="C4771" s="1">
        <v>18</v>
      </c>
      <c r="D4771" s="1">
        <f>IF(OR(ISBLANK(値貼り付け用シート!Y208),値貼り付け用シート!Y208&gt;9990),NA(),値貼り付け用シート!Y208)</f>
        <v>16</v>
      </c>
      <c r="E4771" s="1">
        <f t="shared" si="1851"/>
        <v>16</v>
      </c>
      <c r="F4771" s="1">
        <f t="shared" si="1860"/>
        <v>246</v>
      </c>
      <c r="G4771" s="1">
        <f t="shared" si="1861"/>
        <v>8</v>
      </c>
      <c r="H4771" s="1">
        <f t="shared" si="1862"/>
        <v>31</v>
      </c>
    </row>
    <row r="4772" spans="1:16" x14ac:dyDescent="0.55000000000000004">
      <c r="A4772" s="1">
        <f>値貼り付け用シート!F208</f>
        <v>10</v>
      </c>
      <c r="B4772" s="1">
        <f>値貼り付け用シート!G208</f>
        <v>15</v>
      </c>
      <c r="C4772" s="1">
        <v>19</v>
      </c>
      <c r="D4772" s="1">
        <f>IF(OR(ISBLANK(値貼り付け用シート!Z208),値貼り付け用シート!Z208&gt;9990),NA(),値貼り付け用シート!Z208)</f>
        <v>9</v>
      </c>
      <c r="E4772" s="1">
        <f t="shared" si="1851"/>
        <v>9</v>
      </c>
      <c r="F4772" s="1">
        <f t="shared" si="1860"/>
        <v>224</v>
      </c>
      <c r="G4772" s="1">
        <f t="shared" si="1861"/>
        <v>8</v>
      </c>
      <c r="H4772" s="1">
        <f t="shared" si="1862"/>
        <v>28</v>
      </c>
    </row>
    <row r="4773" spans="1:16" x14ac:dyDescent="0.55000000000000004">
      <c r="A4773" s="1">
        <f>値貼り付け用シート!F208</f>
        <v>10</v>
      </c>
      <c r="B4773" s="1">
        <f>値貼り付け用シート!G208</f>
        <v>15</v>
      </c>
      <c r="C4773" s="1">
        <v>20</v>
      </c>
      <c r="D4773" s="1">
        <f>IF(OR(ISBLANK(値貼り付け用シート!AA208),値貼り付け用シート!AA208&gt;9990),NA(),値貼り付け用シート!AA208)</f>
        <v>7</v>
      </c>
      <c r="E4773" s="1">
        <f t="shared" si="1851"/>
        <v>7</v>
      </c>
      <c r="F4773" s="1">
        <f t="shared" si="1860"/>
        <v>198</v>
      </c>
      <c r="G4773" s="1">
        <f t="shared" si="1861"/>
        <v>8</v>
      </c>
      <c r="H4773" s="1">
        <f t="shared" si="1862"/>
        <v>25</v>
      </c>
    </row>
    <row r="4774" spans="1:16" x14ac:dyDescent="0.55000000000000004">
      <c r="A4774" s="1">
        <f>値貼り付け用シート!F208</f>
        <v>10</v>
      </c>
      <c r="B4774" s="1">
        <f>値貼り付け用シート!G208</f>
        <v>15</v>
      </c>
      <c r="C4774" s="1">
        <v>21</v>
      </c>
      <c r="D4774" s="1">
        <f>IF(OR(ISBLANK(値貼り付け用シート!AB208),値貼り付け用シート!AB208&gt;9990),NA(),値貼り付け用シート!AB208)</f>
        <v>7</v>
      </c>
      <c r="E4774" s="1">
        <f t="shared" si="1851"/>
        <v>7</v>
      </c>
      <c r="F4774" s="1">
        <f t="shared" si="1860"/>
        <v>174</v>
      </c>
      <c r="G4774" s="1">
        <f t="shared" si="1861"/>
        <v>8</v>
      </c>
      <c r="H4774" s="1">
        <f t="shared" si="1862"/>
        <v>22</v>
      </c>
    </row>
    <row r="4775" spans="1:16" x14ac:dyDescent="0.55000000000000004">
      <c r="A4775" s="1">
        <f>値貼り付け用シート!F208</f>
        <v>10</v>
      </c>
      <c r="B4775" s="1">
        <f>値貼り付け用シート!G208</f>
        <v>15</v>
      </c>
      <c r="C4775" s="1">
        <v>22</v>
      </c>
      <c r="D4775" s="1">
        <f>IF(OR(ISBLANK(値貼り付け用シート!AC208),値貼り付け用シート!AC208&gt;9990),NA(),値貼り付け用シート!AC208)</f>
        <v>4</v>
      </c>
      <c r="E4775" s="1">
        <f t="shared" si="1851"/>
        <v>4</v>
      </c>
      <c r="F4775" s="1">
        <f t="shared" si="1860"/>
        <v>143</v>
      </c>
      <c r="G4775" s="1">
        <f t="shared" si="1861"/>
        <v>8</v>
      </c>
      <c r="H4775" s="1">
        <f t="shared" si="1862"/>
        <v>18</v>
      </c>
    </row>
    <row r="4776" spans="1:16" x14ac:dyDescent="0.55000000000000004">
      <c r="A4776" s="1">
        <f>値貼り付け用シート!F208</f>
        <v>10</v>
      </c>
      <c r="B4776" s="1">
        <f>値貼り付け用シート!G208</f>
        <v>15</v>
      </c>
      <c r="C4776" s="1">
        <v>23</v>
      </c>
      <c r="D4776" s="1">
        <f>IF(OR(ISBLANK(値貼り付け用シート!AD208),値貼り付け用シート!AD208&gt;9990),NA(),値貼り付け用シート!AD208)</f>
        <v>2</v>
      </c>
      <c r="E4776" s="1">
        <f t="shared" si="1851"/>
        <v>2</v>
      </c>
      <c r="F4776" s="1">
        <f t="shared" si="1860"/>
        <v>109</v>
      </c>
      <c r="G4776" s="1">
        <f t="shared" si="1861"/>
        <v>8</v>
      </c>
      <c r="H4776" s="1">
        <f t="shared" si="1862"/>
        <v>14</v>
      </c>
    </row>
    <row r="4777" spans="1:16" x14ac:dyDescent="0.55000000000000004">
      <c r="A4777" s="1">
        <f>値貼り付け用シート!F208</f>
        <v>10</v>
      </c>
      <c r="B4777" s="1">
        <f>値貼り付け用シート!G208</f>
        <v>15</v>
      </c>
      <c r="C4777" s="1">
        <v>24</v>
      </c>
      <c r="D4777" s="1">
        <f>IF(OR(ISBLANK(値貼り付け用シート!AE208),値貼り付け用シート!AE208&gt;9990),NA(),値貼り付け用シート!AE208)</f>
        <v>2</v>
      </c>
      <c r="E4777" s="1">
        <f t="shared" si="1851"/>
        <v>2</v>
      </c>
      <c r="F4777" s="1">
        <f t="shared" si="1860"/>
        <v>77</v>
      </c>
      <c r="G4777" s="1">
        <f t="shared" si="1861"/>
        <v>8</v>
      </c>
      <c r="H4777" s="1">
        <f t="shared" si="1862"/>
        <v>10</v>
      </c>
    </row>
    <row r="4778" spans="1:16" x14ac:dyDescent="0.55000000000000004">
      <c r="A4778" s="1">
        <f>値貼り付け用シート!F209</f>
        <v>10</v>
      </c>
      <c r="B4778" s="1">
        <f>値貼り付け用シート!G209</f>
        <v>16</v>
      </c>
      <c r="C4778" s="1">
        <v>1</v>
      </c>
      <c r="D4778" s="1">
        <f>IF(OR(ISBLANK(値貼り付け用シート!H209),値貼り付け用シート!H209&gt;9990),NA(),値貼り付け用シート!H209)</f>
        <v>1</v>
      </c>
      <c r="E4778" s="1">
        <f t="shared" si="1851"/>
        <v>1</v>
      </c>
      <c r="F4778" s="1">
        <f t="shared" si="1860"/>
        <v>48</v>
      </c>
      <c r="G4778" s="1">
        <f t="shared" si="1861"/>
        <v>8</v>
      </c>
      <c r="H4778" s="1">
        <f t="shared" si="1862"/>
        <v>6</v>
      </c>
      <c r="I4778" s="1">
        <f t="shared" ref="I4778" si="1863">COUNT(D4778:D4801)</f>
        <v>24</v>
      </c>
      <c r="J4778" s="1">
        <f t="shared" ref="J4778" si="1864">COUNT(H4778:H4801)</f>
        <v>24</v>
      </c>
      <c r="K4778" s="1">
        <f t="shared" ref="K4778" si="1865">IF(AND(I4778&gt;=20,J4778&gt;=20),0,1)</f>
        <v>0</v>
      </c>
      <c r="L4778" s="1">
        <f t="shared" ref="L4778" si="1866">IF(K4778=0,MAX(H4778:H4801),NA())</f>
        <v>50</v>
      </c>
      <c r="M4778" s="1">
        <f t="shared" ref="M4778" si="1867">IF(K4778=0,IF(L4778&lt;=70,1,0),NA())</f>
        <v>1</v>
      </c>
      <c r="N4778" s="1">
        <f t="shared" ref="N4778" si="1868">IF(COUNTIF(D4778:D4801,NA())=24,NA(),MAX(E4778:E4801))</f>
        <v>59</v>
      </c>
      <c r="O4778" s="1">
        <f t="shared" ref="O4778" si="1869">IF(COUNTIF(D4783:D4797,NA())=15,NA(),MAX(E4783:E4797))</f>
        <v>59</v>
      </c>
      <c r="P4778" s="1">
        <f t="shared" ref="P4778" si="1870">COUNTIF(D4778:D4801,"&gt;=120")</f>
        <v>0</v>
      </c>
    </row>
    <row r="4779" spans="1:16" x14ac:dyDescent="0.55000000000000004">
      <c r="A4779" s="1">
        <f>値貼り付け用シート!F209</f>
        <v>10</v>
      </c>
      <c r="B4779" s="1">
        <f>値貼り付け用シート!G209</f>
        <v>16</v>
      </c>
      <c r="C4779" s="1">
        <v>2</v>
      </c>
      <c r="D4779" s="1">
        <f>IF(OR(ISBLANK(値貼り付け用シート!I209),値貼り付け用シート!I209&gt;9990),NA(),値貼り付け用シート!I209)</f>
        <v>0</v>
      </c>
      <c r="E4779" s="1">
        <f t="shared" si="1851"/>
        <v>0</v>
      </c>
      <c r="F4779" s="1">
        <f t="shared" si="1860"/>
        <v>32</v>
      </c>
      <c r="G4779" s="1">
        <f t="shared" si="1861"/>
        <v>8</v>
      </c>
      <c r="H4779" s="1">
        <f t="shared" si="1862"/>
        <v>4</v>
      </c>
    </row>
    <row r="4780" spans="1:16" x14ac:dyDescent="0.55000000000000004">
      <c r="A4780" s="1">
        <f>値貼り付け用シート!F209</f>
        <v>10</v>
      </c>
      <c r="B4780" s="1">
        <f>値貼り付け用シート!G209</f>
        <v>16</v>
      </c>
      <c r="C4780" s="1">
        <v>3</v>
      </c>
      <c r="D4780" s="1">
        <f>IF(OR(ISBLANK(値貼り付け用シート!J209),値貼り付け用シート!J209&gt;9990),NA(),値貼り付け用シート!J209)</f>
        <v>6</v>
      </c>
      <c r="E4780" s="1">
        <f t="shared" si="1851"/>
        <v>6</v>
      </c>
      <c r="F4780" s="1">
        <f t="shared" si="1860"/>
        <v>29</v>
      </c>
      <c r="G4780" s="1">
        <f t="shared" si="1861"/>
        <v>8</v>
      </c>
      <c r="H4780" s="1">
        <f t="shared" si="1862"/>
        <v>4</v>
      </c>
    </row>
    <row r="4781" spans="1:16" x14ac:dyDescent="0.55000000000000004">
      <c r="A4781" s="1">
        <f>値貼り付け用シート!F209</f>
        <v>10</v>
      </c>
      <c r="B4781" s="1">
        <f>値貼り付け用シート!G209</f>
        <v>16</v>
      </c>
      <c r="C4781" s="1">
        <v>4</v>
      </c>
      <c r="D4781" s="1">
        <f>IF(OR(ISBLANK(値貼り付け用シート!K209),値貼り付け用シート!K209&gt;9990),NA(),値貼り付け用シート!K209)</f>
        <v>4</v>
      </c>
      <c r="E4781" s="1">
        <f t="shared" si="1851"/>
        <v>4</v>
      </c>
      <c r="F4781" s="1">
        <f t="shared" si="1860"/>
        <v>26</v>
      </c>
      <c r="G4781" s="1">
        <f t="shared" si="1861"/>
        <v>8</v>
      </c>
      <c r="H4781" s="1">
        <f t="shared" si="1862"/>
        <v>3</v>
      </c>
    </row>
    <row r="4782" spans="1:16" x14ac:dyDescent="0.55000000000000004">
      <c r="A4782" s="1">
        <f>値貼り付け用シート!F209</f>
        <v>10</v>
      </c>
      <c r="B4782" s="1">
        <f>値貼り付け用シート!G209</f>
        <v>16</v>
      </c>
      <c r="C4782" s="1">
        <v>5</v>
      </c>
      <c r="D4782" s="1">
        <f>IF(OR(ISBLANK(値貼り付け用シート!L209),値貼り付け用シート!L209&gt;9990),NA(),値貼り付け用シート!L209)</f>
        <v>4</v>
      </c>
      <c r="E4782" s="1">
        <f t="shared" si="1851"/>
        <v>4</v>
      </c>
      <c r="F4782" s="1">
        <f t="shared" si="1860"/>
        <v>23</v>
      </c>
      <c r="G4782" s="1">
        <f t="shared" si="1861"/>
        <v>8</v>
      </c>
      <c r="H4782" s="1">
        <f t="shared" si="1862"/>
        <v>3</v>
      </c>
    </row>
    <row r="4783" spans="1:16" x14ac:dyDescent="0.55000000000000004">
      <c r="A4783" s="1">
        <f>値貼り付け用シート!F209</f>
        <v>10</v>
      </c>
      <c r="B4783" s="1">
        <f>値貼り付け用シート!G209</f>
        <v>16</v>
      </c>
      <c r="C4783" s="1">
        <v>6</v>
      </c>
      <c r="D4783" s="1">
        <f>IF(OR(ISBLANK(値貼り付け用シート!M209),値貼り付け用シート!M209&gt;9990),NA(),値貼り付け用シート!M209)</f>
        <v>4</v>
      </c>
      <c r="E4783" s="1">
        <f t="shared" si="1851"/>
        <v>4</v>
      </c>
      <c r="F4783" s="1">
        <f t="shared" si="1860"/>
        <v>23</v>
      </c>
      <c r="G4783" s="1">
        <f t="shared" si="1861"/>
        <v>8</v>
      </c>
      <c r="H4783" s="1">
        <f t="shared" si="1862"/>
        <v>3</v>
      </c>
    </row>
    <row r="4784" spans="1:16" x14ac:dyDescent="0.55000000000000004">
      <c r="A4784" s="1">
        <f>値貼り付け用シート!F209</f>
        <v>10</v>
      </c>
      <c r="B4784" s="1">
        <f>値貼り付け用シート!G209</f>
        <v>16</v>
      </c>
      <c r="C4784" s="1">
        <v>7</v>
      </c>
      <c r="D4784" s="1">
        <f>IF(OR(ISBLANK(値貼り付け用シート!N209),値貼り付け用シート!N209&gt;9990),NA(),値貼り付け用シート!N209)</f>
        <v>3</v>
      </c>
      <c r="E4784" s="1">
        <f t="shared" si="1851"/>
        <v>3</v>
      </c>
      <c r="F4784" s="1">
        <f t="shared" si="1860"/>
        <v>24</v>
      </c>
      <c r="G4784" s="1">
        <f t="shared" si="1861"/>
        <v>8</v>
      </c>
      <c r="H4784" s="1">
        <f t="shared" si="1862"/>
        <v>3</v>
      </c>
    </row>
    <row r="4785" spans="1:8" x14ac:dyDescent="0.55000000000000004">
      <c r="A4785" s="1">
        <f>値貼り付け用シート!F209</f>
        <v>10</v>
      </c>
      <c r="B4785" s="1">
        <f>値貼り付け用シート!G209</f>
        <v>16</v>
      </c>
      <c r="C4785" s="1">
        <v>8</v>
      </c>
      <c r="D4785" s="1">
        <f>IF(OR(ISBLANK(値貼り付け用シート!O209),値貼り付け用シート!O209&gt;9990),NA(),値貼り付け用シート!O209)</f>
        <v>5</v>
      </c>
      <c r="E4785" s="1">
        <f t="shared" si="1851"/>
        <v>5</v>
      </c>
      <c r="F4785" s="1">
        <f t="shared" si="1860"/>
        <v>27</v>
      </c>
      <c r="G4785" s="1">
        <f t="shared" si="1861"/>
        <v>8</v>
      </c>
      <c r="H4785" s="1">
        <f t="shared" si="1862"/>
        <v>3</v>
      </c>
    </row>
    <row r="4786" spans="1:8" x14ac:dyDescent="0.55000000000000004">
      <c r="A4786" s="1">
        <f>値貼り付け用シート!F209</f>
        <v>10</v>
      </c>
      <c r="B4786" s="1">
        <f>値貼り付け用シート!G209</f>
        <v>16</v>
      </c>
      <c r="C4786" s="1">
        <v>9</v>
      </c>
      <c r="D4786" s="1">
        <f>IF(OR(ISBLANK(値貼り付け用シート!P209),値貼り付け用シート!P209&gt;9990),NA(),値貼り付け用シート!P209)</f>
        <v>12</v>
      </c>
      <c r="E4786" s="1">
        <f t="shared" si="1851"/>
        <v>12</v>
      </c>
      <c r="F4786" s="1">
        <f t="shared" si="1860"/>
        <v>38</v>
      </c>
      <c r="G4786" s="1">
        <f t="shared" si="1861"/>
        <v>8</v>
      </c>
      <c r="H4786" s="1">
        <f t="shared" si="1862"/>
        <v>5</v>
      </c>
    </row>
    <row r="4787" spans="1:8" x14ac:dyDescent="0.55000000000000004">
      <c r="A4787" s="1">
        <f>値貼り付け用シート!F209</f>
        <v>10</v>
      </c>
      <c r="B4787" s="1">
        <f>値貼り付け用シート!G209</f>
        <v>16</v>
      </c>
      <c r="C4787" s="1">
        <v>10</v>
      </c>
      <c r="D4787" s="1">
        <f>IF(OR(ISBLANK(値貼り付け用シート!Q209),値貼り付け用シート!Q209&gt;9990),NA(),値貼り付け用シート!Q209)</f>
        <v>31</v>
      </c>
      <c r="E4787" s="1">
        <f t="shared" si="1851"/>
        <v>31</v>
      </c>
      <c r="F4787" s="1">
        <f t="shared" si="1860"/>
        <v>69</v>
      </c>
      <c r="G4787" s="1">
        <f t="shared" si="1861"/>
        <v>8</v>
      </c>
      <c r="H4787" s="1">
        <f t="shared" si="1862"/>
        <v>9</v>
      </c>
    </row>
    <row r="4788" spans="1:8" x14ac:dyDescent="0.55000000000000004">
      <c r="A4788" s="1">
        <f>値貼り付け用シート!F209</f>
        <v>10</v>
      </c>
      <c r="B4788" s="1">
        <f>値貼り付け用シート!G209</f>
        <v>16</v>
      </c>
      <c r="C4788" s="1">
        <v>11</v>
      </c>
      <c r="D4788" s="1">
        <f>IF(OR(ISBLANK(値貼り付け用シート!R209),値貼り付け用シート!R209&gt;9990),NA(),値貼り付け用シート!R209)</f>
        <v>38</v>
      </c>
      <c r="E4788" s="1">
        <f t="shared" si="1851"/>
        <v>38</v>
      </c>
      <c r="F4788" s="1">
        <f t="shared" si="1860"/>
        <v>101</v>
      </c>
      <c r="G4788" s="1">
        <f t="shared" si="1861"/>
        <v>8</v>
      </c>
      <c r="H4788" s="1">
        <f t="shared" si="1862"/>
        <v>13</v>
      </c>
    </row>
    <row r="4789" spans="1:8" x14ac:dyDescent="0.55000000000000004">
      <c r="A4789" s="1">
        <f>値貼り付け用シート!F209</f>
        <v>10</v>
      </c>
      <c r="B4789" s="1">
        <f>値貼り付け用シート!G209</f>
        <v>16</v>
      </c>
      <c r="C4789" s="1">
        <v>12</v>
      </c>
      <c r="D4789" s="1">
        <f>IF(OR(ISBLANK(値貼り付け用シート!S209),値貼り付け用シート!S209&gt;9990),NA(),値貼り付け用シート!S209)</f>
        <v>47</v>
      </c>
      <c r="E4789" s="1">
        <f t="shared" si="1851"/>
        <v>47</v>
      </c>
      <c r="F4789" s="1">
        <f t="shared" si="1860"/>
        <v>144</v>
      </c>
      <c r="G4789" s="1">
        <f t="shared" si="1861"/>
        <v>8</v>
      </c>
      <c r="H4789" s="1">
        <f t="shared" si="1862"/>
        <v>18</v>
      </c>
    </row>
    <row r="4790" spans="1:8" x14ac:dyDescent="0.55000000000000004">
      <c r="A4790" s="1">
        <f>値貼り付け用シート!F209</f>
        <v>10</v>
      </c>
      <c r="B4790" s="1">
        <f>値貼り付け用シート!G209</f>
        <v>16</v>
      </c>
      <c r="C4790" s="1">
        <v>13</v>
      </c>
      <c r="D4790" s="1">
        <f>IF(OR(ISBLANK(値貼り付け用シート!T209),値貼り付け用シート!T209&gt;9990),NA(),値貼り付け用シート!T209)</f>
        <v>54</v>
      </c>
      <c r="E4790" s="1">
        <f t="shared" si="1851"/>
        <v>54</v>
      </c>
      <c r="F4790" s="1">
        <f t="shared" si="1860"/>
        <v>194</v>
      </c>
      <c r="G4790" s="1">
        <f t="shared" si="1861"/>
        <v>8</v>
      </c>
      <c r="H4790" s="1">
        <f t="shared" si="1862"/>
        <v>24</v>
      </c>
    </row>
    <row r="4791" spans="1:8" x14ac:dyDescent="0.55000000000000004">
      <c r="A4791" s="1">
        <f>値貼り付け用シート!F209</f>
        <v>10</v>
      </c>
      <c r="B4791" s="1">
        <f>値貼り付け用シート!G209</f>
        <v>16</v>
      </c>
      <c r="C4791" s="1">
        <v>14</v>
      </c>
      <c r="D4791" s="1">
        <f>IF(OR(ISBLANK(値貼り付け用シート!U209),値貼り付け用シート!U209&gt;9990),NA(),値貼り付け用シート!U209)</f>
        <v>59</v>
      </c>
      <c r="E4791" s="1">
        <f t="shared" si="1851"/>
        <v>59</v>
      </c>
      <c r="F4791" s="1">
        <f t="shared" si="1860"/>
        <v>249</v>
      </c>
      <c r="G4791" s="1">
        <f t="shared" si="1861"/>
        <v>8</v>
      </c>
      <c r="H4791" s="1">
        <f t="shared" si="1862"/>
        <v>31</v>
      </c>
    </row>
    <row r="4792" spans="1:8" x14ac:dyDescent="0.55000000000000004">
      <c r="A4792" s="1">
        <f>値貼り付け用シート!F209</f>
        <v>10</v>
      </c>
      <c r="B4792" s="1">
        <f>値貼り付け用シート!G209</f>
        <v>16</v>
      </c>
      <c r="C4792" s="1">
        <v>15</v>
      </c>
      <c r="D4792" s="1">
        <f>IF(OR(ISBLANK(値貼り付け用シート!V209),値貼り付け用シート!V209&gt;9990),NA(),値貼り付け用シート!V209)</f>
        <v>44</v>
      </c>
      <c r="E4792" s="1">
        <f t="shared" si="1851"/>
        <v>44</v>
      </c>
      <c r="F4792" s="1">
        <f t="shared" si="1860"/>
        <v>290</v>
      </c>
      <c r="G4792" s="1">
        <f t="shared" si="1861"/>
        <v>8</v>
      </c>
      <c r="H4792" s="1">
        <f t="shared" si="1862"/>
        <v>36</v>
      </c>
    </row>
    <row r="4793" spans="1:8" x14ac:dyDescent="0.55000000000000004">
      <c r="A4793" s="1">
        <f>値貼り付け用シート!F209</f>
        <v>10</v>
      </c>
      <c r="B4793" s="1">
        <f>値貼り付け用シート!G209</f>
        <v>16</v>
      </c>
      <c r="C4793" s="1">
        <v>16</v>
      </c>
      <c r="D4793" s="1">
        <f>IF(OR(ISBLANK(値貼り付け用シート!W209),値貼り付け用シート!W209&gt;9990),NA(),値貼り付け用シート!W209)</f>
        <v>49</v>
      </c>
      <c r="E4793" s="1">
        <f t="shared" si="1851"/>
        <v>49</v>
      </c>
      <c r="F4793" s="1">
        <f t="shared" si="1860"/>
        <v>334</v>
      </c>
      <c r="G4793" s="1">
        <f t="shared" si="1861"/>
        <v>8</v>
      </c>
      <c r="H4793" s="1">
        <f t="shared" si="1862"/>
        <v>42</v>
      </c>
    </row>
    <row r="4794" spans="1:8" x14ac:dyDescent="0.55000000000000004">
      <c r="A4794" s="1">
        <f>値貼り付け用シート!F209</f>
        <v>10</v>
      </c>
      <c r="B4794" s="1">
        <f>値貼り付け用シート!G209</f>
        <v>16</v>
      </c>
      <c r="C4794" s="1">
        <v>17</v>
      </c>
      <c r="D4794" s="1">
        <f>IF(OR(ISBLANK(値貼り付け用シート!X209),値貼り付け用シート!X209&gt;9990),NA(),値貼り付け用シート!X209)</f>
        <v>50</v>
      </c>
      <c r="E4794" s="1">
        <f t="shared" si="1851"/>
        <v>50</v>
      </c>
      <c r="F4794" s="1">
        <f t="shared" si="1860"/>
        <v>372</v>
      </c>
      <c r="G4794" s="1">
        <f t="shared" si="1861"/>
        <v>8</v>
      </c>
      <c r="H4794" s="1">
        <f t="shared" si="1862"/>
        <v>47</v>
      </c>
    </row>
    <row r="4795" spans="1:8" x14ac:dyDescent="0.55000000000000004">
      <c r="A4795" s="1">
        <f>値貼り付け用シート!F209</f>
        <v>10</v>
      </c>
      <c r="B4795" s="1">
        <f>値貼り付け用シート!G209</f>
        <v>16</v>
      </c>
      <c r="C4795" s="1">
        <v>18</v>
      </c>
      <c r="D4795" s="1">
        <f>IF(OR(ISBLANK(値貼り付け用シート!Y209),値貼り付け用シート!Y209&gt;9990),NA(),値貼り付け用シート!Y209)</f>
        <v>48</v>
      </c>
      <c r="E4795" s="1">
        <f t="shared" si="1851"/>
        <v>48</v>
      </c>
      <c r="F4795" s="1">
        <f t="shared" si="1860"/>
        <v>389</v>
      </c>
      <c r="G4795" s="1">
        <f t="shared" si="1861"/>
        <v>8</v>
      </c>
      <c r="H4795" s="1">
        <f t="shared" si="1862"/>
        <v>49</v>
      </c>
    </row>
    <row r="4796" spans="1:8" x14ac:dyDescent="0.55000000000000004">
      <c r="A4796" s="1">
        <f>値貼り付け用シート!F209</f>
        <v>10</v>
      </c>
      <c r="B4796" s="1">
        <f>値貼り付け用シート!G209</f>
        <v>16</v>
      </c>
      <c r="C4796" s="1">
        <v>19</v>
      </c>
      <c r="D4796" s="1">
        <f>IF(OR(ISBLANK(値貼り付け用シート!Z209),値貼り付け用シート!Z209&gt;9990),NA(),値貼り付け用シート!Z209)</f>
        <v>45</v>
      </c>
      <c r="E4796" s="1">
        <f t="shared" si="1851"/>
        <v>45</v>
      </c>
      <c r="F4796" s="1">
        <f t="shared" si="1860"/>
        <v>396</v>
      </c>
      <c r="G4796" s="1">
        <f t="shared" si="1861"/>
        <v>8</v>
      </c>
      <c r="H4796" s="1">
        <f t="shared" si="1862"/>
        <v>50</v>
      </c>
    </row>
    <row r="4797" spans="1:8" x14ac:dyDescent="0.55000000000000004">
      <c r="A4797" s="1">
        <f>値貼り付け用シート!F209</f>
        <v>10</v>
      </c>
      <c r="B4797" s="1">
        <f>値貼り付け用シート!G209</f>
        <v>16</v>
      </c>
      <c r="C4797" s="1">
        <v>20</v>
      </c>
      <c r="D4797" s="1">
        <f>IF(OR(ISBLANK(値貼り付け用シート!AA209),値貼り付け用シート!AA209&gt;9990),NA(),値貼り付け用シート!AA209)</f>
        <v>49</v>
      </c>
      <c r="E4797" s="1">
        <f t="shared" si="1851"/>
        <v>49</v>
      </c>
      <c r="F4797" s="1">
        <f t="shared" si="1860"/>
        <v>398</v>
      </c>
      <c r="G4797" s="1">
        <f t="shared" si="1861"/>
        <v>8</v>
      </c>
      <c r="H4797" s="1">
        <f t="shared" si="1862"/>
        <v>50</v>
      </c>
    </row>
    <row r="4798" spans="1:8" x14ac:dyDescent="0.55000000000000004">
      <c r="A4798" s="1">
        <f>値貼り付け用シート!F209</f>
        <v>10</v>
      </c>
      <c r="B4798" s="1">
        <f>値貼り付け用シート!G209</f>
        <v>16</v>
      </c>
      <c r="C4798" s="1">
        <v>21</v>
      </c>
      <c r="D4798" s="1">
        <f>IF(OR(ISBLANK(値貼り付け用シート!AB209),値貼り付け用シート!AB209&gt;9990),NA(),値貼り付け用シート!AB209)</f>
        <v>48</v>
      </c>
      <c r="E4798" s="1">
        <f t="shared" si="1851"/>
        <v>48</v>
      </c>
      <c r="F4798" s="1">
        <f t="shared" si="1860"/>
        <v>392</v>
      </c>
      <c r="G4798" s="1">
        <f t="shared" si="1861"/>
        <v>8</v>
      </c>
      <c r="H4798" s="1">
        <f t="shared" si="1862"/>
        <v>49</v>
      </c>
    </row>
    <row r="4799" spans="1:8" x14ac:dyDescent="0.55000000000000004">
      <c r="A4799" s="1">
        <f>値貼り付け用シート!F209</f>
        <v>10</v>
      </c>
      <c r="B4799" s="1">
        <f>値貼り付け用シート!G209</f>
        <v>16</v>
      </c>
      <c r="C4799" s="1">
        <v>22</v>
      </c>
      <c r="D4799" s="1">
        <f>IF(OR(ISBLANK(値貼り付け用シート!AC209),値貼り付け用シート!AC209&gt;9990),NA(),値貼り付け用シート!AC209)</f>
        <v>39</v>
      </c>
      <c r="E4799" s="1">
        <f t="shared" si="1851"/>
        <v>39</v>
      </c>
      <c r="F4799" s="1">
        <f t="shared" si="1860"/>
        <v>372</v>
      </c>
      <c r="G4799" s="1">
        <f t="shared" si="1861"/>
        <v>8</v>
      </c>
      <c r="H4799" s="1">
        <f t="shared" si="1862"/>
        <v>47</v>
      </c>
    </row>
    <row r="4800" spans="1:8" x14ac:dyDescent="0.55000000000000004">
      <c r="A4800" s="1">
        <f>値貼り付け用シート!F209</f>
        <v>10</v>
      </c>
      <c r="B4800" s="1">
        <f>値貼り付け用シート!G209</f>
        <v>16</v>
      </c>
      <c r="C4800" s="1">
        <v>23</v>
      </c>
      <c r="D4800" s="1">
        <f>IF(OR(ISBLANK(値貼り付け用シート!AD209),値貼り付け用シート!AD209&gt;9990),NA(),値貼り付け用シート!AD209)</f>
        <v>32</v>
      </c>
      <c r="E4800" s="1">
        <f t="shared" si="1851"/>
        <v>32</v>
      </c>
      <c r="F4800" s="1">
        <f t="shared" si="1860"/>
        <v>360</v>
      </c>
      <c r="G4800" s="1">
        <f t="shared" si="1861"/>
        <v>8</v>
      </c>
      <c r="H4800" s="1">
        <f t="shared" si="1862"/>
        <v>45</v>
      </c>
    </row>
    <row r="4801" spans="1:16" x14ac:dyDescent="0.55000000000000004">
      <c r="A4801" s="1">
        <f>値貼り付け用シート!F209</f>
        <v>10</v>
      </c>
      <c r="B4801" s="1">
        <f>値貼り付け用シート!G209</f>
        <v>16</v>
      </c>
      <c r="C4801" s="1">
        <v>24</v>
      </c>
      <c r="D4801" s="1">
        <f>IF(OR(ISBLANK(値貼り付け用シート!AE209),値貼り付け用シート!AE209&gt;9990),NA(),値貼り付け用シート!AE209)</f>
        <v>21</v>
      </c>
      <c r="E4801" s="1">
        <f t="shared" si="1851"/>
        <v>21</v>
      </c>
      <c r="F4801" s="1">
        <f t="shared" si="1860"/>
        <v>332</v>
      </c>
      <c r="G4801" s="1">
        <f t="shared" si="1861"/>
        <v>8</v>
      </c>
      <c r="H4801" s="1">
        <f t="shared" si="1862"/>
        <v>42</v>
      </c>
    </row>
    <row r="4802" spans="1:16" x14ac:dyDescent="0.55000000000000004">
      <c r="A4802" s="1">
        <f>値貼り付け用シート!F210</f>
        <v>10</v>
      </c>
      <c r="B4802" s="1">
        <f>値貼り付け用シート!G210</f>
        <v>17</v>
      </c>
      <c r="C4802" s="1">
        <v>1</v>
      </c>
      <c r="D4802" s="1">
        <f>IF(OR(ISBLANK(値貼り付け用シート!H210),値貼り付け用シート!H210&gt;9990),NA(),値貼り付け用シート!H210)</f>
        <v>24</v>
      </c>
      <c r="E4802" s="1">
        <f t="shared" si="1851"/>
        <v>24</v>
      </c>
      <c r="F4802" s="1">
        <f t="shared" si="1860"/>
        <v>306</v>
      </c>
      <c r="G4802" s="1">
        <f t="shared" si="1861"/>
        <v>8</v>
      </c>
      <c r="H4802" s="1">
        <f t="shared" si="1862"/>
        <v>38</v>
      </c>
      <c r="I4802" s="1">
        <f t="shared" ref="I4802" si="1871">COUNT(D4802:D4825)</f>
        <v>24</v>
      </c>
      <c r="J4802" s="1">
        <f t="shared" ref="J4802" si="1872">COUNT(H4802:H4825)</f>
        <v>24</v>
      </c>
      <c r="K4802" s="1">
        <f t="shared" ref="K4802" si="1873">IF(AND(I4802&gt;=20,J4802&gt;=20),0,1)</f>
        <v>0</v>
      </c>
      <c r="L4802" s="1">
        <f t="shared" ref="L4802" si="1874">IF(K4802=0,MAX(H4802:H4825),NA())</f>
        <v>44</v>
      </c>
      <c r="M4802" s="1">
        <f t="shared" ref="M4802" si="1875">IF(K4802=0,IF(L4802&lt;=70,1,0),NA())</f>
        <v>1</v>
      </c>
      <c r="N4802" s="1">
        <f t="shared" ref="N4802" si="1876">IF(COUNTIF(D4802:D4825,NA())=24,NA(),MAX(E4802:E4825))</f>
        <v>49</v>
      </c>
      <c r="O4802" s="1">
        <f t="shared" ref="O4802" si="1877">IF(COUNTIF(D4807:D4821,NA())=15,NA(),MAX(E4807:E4821))</f>
        <v>49</v>
      </c>
      <c r="P4802" s="1">
        <f t="shared" ref="P4802" si="1878">COUNTIF(D4802:D4825,"&gt;=120")</f>
        <v>0</v>
      </c>
    </row>
    <row r="4803" spans="1:16" x14ac:dyDescent="0.55000000000000004">
      <c r="A4803" s="1">
        <f>値貼り付け用シート!F210</f>
        <v>10</v>
      </c>
      <c r="B4803" s="1">
        <f>値貼り付け用シート!G210</f>
        <v>17</v>
      </c>
      <c r="C4803" s="1">
        <v>2</v>
      </c>
      <c r="D4803" s="1">
        <f>IF(OR(ISBLANK(値貼り付け用シート!I210),値貼り付け用シート!I210&gt;9990),NA(),値貼り付け用シート!I210)</f>
        <v>25</v>
      </c>
      <c r="E4803" s="1">
        <f t="shared" ref="E4803:E4866" si="1879">IF(ISERROR(D4803),0,D4803)</f>
        <v>25</v>
      </c>
      <c r="F4803" s="1">
        <f t="shared" si="1860"/>
        <v>283</v>
      </c>
      <c r="G4803" s="1">
        <f t="shared" si="1861"/>
        <v>8</v>
      </c>
      <c r="H4803" s="1">
        <f t="shared" si="1862"/>
        <v>35</v>
      </c>
    </row>
    <row r="4804" spans="1:16" x14ac:dyDescent="0.55000000000000004">
      <c r="A4804" s="1">
        <f>値貼り付け用シート!F210</f>
        <v>10</v>
      </c>
      <c r="B4804" s="1">
        <f>値貼り付け用シート!G210</f>
        <v>17</v>
      </c>
      <c r="C4804" s="1">
        <v>3</v>
      </c>
      <c r="D4804" s="1">
        <f>IF(OR(ISBLANK(値貼り付け用シート!J210),値貼り付け用シート!J210&gt;9990),NA(),値貼り付け用シート!J210)</f>
        <v>21</v>
      </c>
      <c r="E4804" s="1">
        <f t="shared" si="1879"/>
        <v>21</v>
      </c>
      <c r="F4804" s="1">
        <f t="shared" si="1860"/>
        <v>259</v>
      </c>
      <c r="G4804" s="1">
        <f t="shared" si="1861"/>
        <v>8</v>
      </c>
      <c r="H4804" s="1">
        <f t="shared" si="1862"/>
        <v>32</v>
      </c>
    </row>
    <row r="4805" spans="1:16" x14ac:dyDescent="0.55000000000000004">
      <c r="A4805" s="1">
        <f>値貼り付け用シート!F210</f>
        <v>10</v>
      </c>
      <c r="B4805" s="1">
        <f>値貼り付け用シート!G210</f>
        <v>17</v>
      </c>
      <c r="C4805" s="1">
        <v>4</v>
      </c>
      <c r="D4805" s="1">
        <f>IF(OR(ISBLANK(値貼り付け用シート!K210),値貼り付け用シート!K210&gt;9990),NA(),値貼り付け用シート!K210)</f>
        <v>15</v>
      </c>
      <c r="E4805" s="1">
        <f t="shared" si="1879"/>
        <v>15</v>
      </c>
      <c r="F4805" s="1">
        <f t="shared" si="1860"/>
        <v>225</v>
      </c>
      <c r="G4805" s="1">
        <f t="shared" si="1861"/>
        <v>8</v>
      </c>
      <c r="H4805" s="1">
        <f t="shared" si="1862"/>
        <v>28</v>
      </c>
    </row>
    <row r="4806" spans="1:16" x14ac:dyDescent="0.55000000000000004">
      <c r="A4806" s="1">
        <f>値貼り付け用シート!F210</f>
        <v>10</v>
      </c>
      <c r="B4806" s="1">
        <f>値貼り付け用シート!G210</f>
        <v>17</v>
      </c>
      <c r="C4806" s="1">
        <v>5</v>
      </c>
      <c r="D4806" s="1">
        <f>IF(OR(ISBLANK(値貼り付け用シート!L210),値貼り付け用シート!L210&gt;9990),NA(),値貼り付け用シート!L210)</f>
        <v>17</v>
      </c>
      <c r="E4806" s="1">
        <f t="shared" si="1879"/>
        <v>17</v>
      </c>
      <c r="F4806" s="1">
        <f t="shared" si="1860"/>
        <v>194</v>
      </c>
      <c r="G4806" s="1">
        <f t="shared" si="1861"/>
        <v>8</v>
      </c>
      <c r="H4806" s="1">
        <f t="shared" si="1862"/>
        <v>24</v>
      </c>
    </row>
    <row r="4807" spans="1:16" x14ac:dyDescent="0.55000000000000004">
      <c r="A4807" s="1">
        <f>値貼り付け用シート!F210</f>
        <v>10</v>
      </c>
      <c r="B4807" s="1">
        <f>値貼り付け用シート!G210</f>
        <v>17</v>
      </c>
      <c r="C4807" s="1">
        <v>6</v>
      </c>
      <c r="D4807" s="1">
        <f>IF(OR(ISBLANK(値貼り付け用シート!M210),値貼り付け用シート!M210&gt;9990),NA(),値貼り付け用シート!M210)</f>
        <v>20</v>
      </c>
      <c r="E4807" s="1">
        <f t="shared" si="1879"/>
        <v>20</v>
      </c>
      <c r="F4807" s="1">
        <f t="shared" si="1860"/>
        <v>175</v>
      </c>
      <c r="G4807" s="1">
        <f t="shared" si="1861"/>
        <v>8</v>
      </c>
      <c r="H4807" s="1">
        <f t="shared" si="1862"/>
        <v>22</v>
      </c>
    </row>
    <row r="4808" spans="1:16" x14ac:dyDescent="0.55000000000000004">
      <c r="A4808" s="1">
        <f>値貼り付け用シート!F210</f>
        <v>10</v>
      </c>
      <c r="B4808" s="1">
        <f>値貼り付け用シート!G210</f>
        <v>17</v>
      </c>
      <c r="C4808" s="1">
        <v>7</v>
      </c>
      <c r="D4808" s="1">
        <f>IF(OR(ISBLANK(値貼り付け用シート!N210),値貼り付け用シート!N210&gt;9990),NA(),値貼り付け用シート!N210)</f>
        <v>19</v>
      </c>
      <c r="E4808" s="1">
        <f t="shared" si="1879"/>
        <v>19</v>
      </c>
      <c r="F4808" s="1">
        <f t="shared" si="1860"/>
        <v>162</v>
      </c>
      <c r="G4808" s="1">
        <f t="shared" si="1861"/>
        <v>8</v>
      </c>
      <c r="H4808" s="1">
        <f t="shared" si="1862"/>
        <v>20</v>
      </c>
    </row>
    <row r="4809" spans="1:16" x14ac:dyDescent="0.55000000000000004">
      <c r="A4809" s="1">
        <f>値貼り付け用シート!F210</f>
        <v>10</v>
      </c>
      <c r="B4809" s="1">
        <f>値貼り付け用シート!G210</f>
        <v>17</v>
      </c>
      <c r="C4809" s="1">
        <v>8</v>
      </c>
      <c r="D4809" s="1">
        <f>IF(OR(ISBLANK(値貼り付け用シート!O210),値貼り付け用シート!O210&gt;9990),NA(),値貼り付け用シート!O210)</f>
        <v>23</v>
      </c>
      <c r="E4809" s="1">
        <f t="shared" si="1879"/>
        <v>23</v>
      </c>
      <c r="F4809" s="1">
        <f t="shared" si="1860"/>
        <v>164</v>
      </c>
      <c r="G4809" s="1">
        <f t="shared" si="1861"/>
        <v>8</v>
      </c>
      <c r="H4809" s="1">
        <f t="shared" si="1862"/>
        <v>21</v>
      </c>
    </row>
    <row r="4810" spans="1:16" x14ac:dyDescent="0.55000000000000004">
      <c r="A4810" s="1">
        <f>値貼り付け用シート!F210</f>
        <v>10</v>
      </c>
      <c r="B4810" s="1">
        <f>値貼り付け用シート!G210</f>
        <v>17</v>
      </c>
      <c r="C4810" s="1">
        <v>9</v>
      </c>
      <c r="D4810" s="1">
        <f>IF(OR(ISBLANK(値貼り付け用シート!P210),値貼り付け用シート!P210&gt;9990),NA(),値貼り付け用シート!P210)</f>
        <v>27</v>
      </c>
      <c r="E4810" s="1">
        <f t="shared" si="1879"/>
        <v>27</v>
      </c>
      <c r="F4810" s="1">
        <f t="shared" si="1860"/>
        <v>167</v>
      </c>
      <c r="G4810" s="1">
        <f t="shared" si="1861"/>
        <v>8</v>
      </c>
      <c r="H4810" s="1">
        <f t="shared" si="1862"/>
        <v>21</v>
      </c>
    </row>
    <row r="4811" spans="1:16" x14ac:dyDescent="0.55000000000000004">
      <c r="A4811" s="1">
        <f>値貼り付け用シート!F210</f>
        <v>10</v>
      </c>
      <c r="B4811" s="1">
        <f>値貼り付け用シート!G210</f>
        <v>17</v>
      </c>
      <c r="C4811" s="1">
        <v>10</v>
      </c>
      <c r="D4811" s="1">
        <f>IF(OR(ISBLANK(値貼り付け用シート!Q210),値貼り付け用シート!Q210&gt;9990),NA(),値貼り付け用シート!Q210)</f>
        <v>32</v>
      </c>
      <c r="E4811" s="1">
        <f t="shared" si="1879"/>
        <v>32</v>
      </c>
      <c r="F4811" s="1">
        <f t="shared" si="1860"/>
        <v>174</v>
      </c>
      <c r="G4811" s="1">
        <f t="shared" si="1861"/>
        <v>8</v>
      </c>
      <c r="H4811" s="1">
        <f t="shared" si="1862"/>
        <v>22</v>
      </c>
    </row>
    <row r="4812" spans="1:16" x14ac:dyDescent="0.55000000000000004">
      <c r="A4812" s="1">
        <f>値貼り付け用シート!F210</f>
        <v>10</v>
      </c>
      <c r="B4812" s="1">
        <f>値貼り付け用シート!G210</f>
        <v>17</v>
      </c>
      <c r="C4812" s="1">
        <v>11</v>
      </c>
      <c r="D4812" s="1">
        <f>IF(OR(ISBLANK(値貼り付け用シート!R210),値貼り付け用シート!R210&gt;9990),NA(),値貼り付け用シート!R210)</f>
        <v>38</v>
      </c>
      <c r="E4812" s="1">
        <f t="shared" si="1879"/>
        <v>38</v>
      </c>
      <c r="F4812" s="1">
        <f t="shared" si="1860"/>
        <v>191</v>
      </c>
      <c r="G4812" s="1">
        <f t="shared" si="1861"/>
        <v>8</v>
      </c>
      <c r="H4812" s="1">
        <f t="shared" si="1862"/>
        <v>24</v>
      </c>
    </row>
    <row r="4813" spans="1:16" x14ac:dyDescent="0.55000000000000004">
      <c r="A4813" s="1">
        <f>値貼り付け用シート!F210</f>
        <v>10</v>
      </c>
      <c r="B4813" s="1">
        <f>値貼り付け用シート!G210</f>
        <v>17</v>
      </c>
      <c r="C4813" s="1">
        <v>12</v>
      </c>
      <c r="D4813" s="1">
        <f>IF(OR(ISBLANK(値貼り付け用シート!S210),値貼り付け用シート!S210&gt;9990),NA(),値貼り付け用シート!S210)</f>
        <v>42</v>
      </c>
      <c r="E4813" s="1">
        <f t="shared" si="1879"/>
        <v>42</v>
      </c>
      <c r="F4813" s="1">
        <f t="shared" si="1860"/>
        <v>218</v>
      </c>
      <c r="G4813" s="1">
        <f t="shared" si="1861"/>
        <v>8</v>
      </c>
      <c r="H4813" s="1">
        <f t="shared" si="1862"/>
        <v>27</v>
      </c>
    </row>
    <row r="4814" spans="1:16" x14ac:dyDescent="0.55000000000000004">
      <c r="A4814" s="1">
        <f>値貼り付け用シート!F210</f>
        <v>10</v>
      </c>
      <c r="B4814" s="1">
        <f>値貼り付け用シート!G210</f>
        <v>17</v>
      </c>
      <c r="C4814" s="1">
        <v>13</v>
      </c>
      <c r="D4814" s="1">
        <f>IF(OR(ISBLANK(値貼り付け用シート!T210),値貼り付け用シート!T210&gt;9990),NA(),値貼り付け用シート!T210)</f>
        <v>46</v>
      </c>
      <c r="E4814" s="1">
        <f t="shared" si="1879"/>
        <v>46</v>
      </c>
      <c r="F4814" s="1">
        <f t="shared" si="1860"/>
        <v>247</v>
      </c>
      <c r="G4814" s="1">
        <f t="shared" si="1861"/>
        <v>8</v>
      </c>
      <c r="H4814" s="1">
        <f t="shared" si="1862"/>
        <v>31</v>
      </c>
    </row>
    <row r="4815" spans="1:16" x14ac:dyDescent="0.55000000000000004">
      <c r="A4815" s="1">
        <f>値貼り付け用シート!F210</f>
        <v>10</v>
      </c>
      <c r="B4815" s="1">
        <f>値貼り付け用シート!G210</f>
        <v>17</v>
      </c>
      <c r="C4815" s="1">
        <v>14</v>
      </c>
      <c r="D4815" s="1">
        <f>IF(OR(ISBLANK(値貼り付け用シート!U210),値貼り付け用シート!U210&gt;9990),NA(),値貼り付け用シート!U210)</f>
        <v>49</v>
      </c>
      <c r="E4815" s="1">
        <f t="shared" si="1879"/>
        <v>49</v>
      </c>
      <c r="F4815" s="1">
        <f t="shared" si="1860"/>
        <v>276</v>
      </c>
      <c r="G4815" s="1">
        <f t="shared" si="1861"/>
        <v>8</v>
      </c>
      <c r="H4815" s="1">
        <f t="shared" si="1862"/>
        <v>35</v>
      </c>
    </row>
    <row r="4816" spans="1:16" x14ac:dyDescent="0.55000000000000004">
      <c r="A4816" s="1">
        <f>値貼り付け用シート!F210</f>
        <v>10</v>
      </c>
      <c r="B4816" s="1">
        <f>値貼り付け用シート!G210</f>
        <v>17</v>
      </c>
      <c r="C4816" s="1">
        <v>15</v>
      </c>
      <c r="D4816" s="1">
        <f>IF(OR(ISBLANK(値貼り付け用シート!V210),値貼り付け用シート!V210&gt;9990),NA(),値貼り付け用シート!V210)</f>
        <v>49</v>
      </c>
      <c r="E4816" s="1">
        <f t="shared" si="1879"/>
        <v>49</v>
      </c>
      <c r="F4816" s="1">
        <f t="shared" si="1860"/>
        <v>306</v>
      </c>
      <c r="G4816" s="1">
        <f t="shared" si="1861"/>
        <v>8</v>
      </c>
      <c r="H4816" s="1">
        <f t="shared" si="1862"/>
        <v>38</v>
      </c>
    </row>
    <row r="4817" spans="1:16" x14ac:dyDescent="0.55000000000000004">
      <c r="A4817" s="1">
        <f>値貼り付け用シート!F210</f>
        <v>10</v>
      </c>
      <c r="B4817" s="1">
        <f>値貼り付け用シート!G210</f>
        <v>17</v>
      </c>
      <c r="C4817" s="1">
        <v>16</v>
      </c>
      <c r="D4817" s="1">
        <f>IF(OR(ISBLANK(値貼り付け用シート!W210),値貼り付け用シート!W210&gt;9990),NA(),値貼り付け用シート!W210)</f>
        <v>47</v>
      </c>
      <c r="E4817" s="1">
        <f t="shared" si="1879"/>
        <v>47</v>
      </c>
      <c r="F4817" s="1">
        <f t="shared" si="1860"/>
        <v>330</v>
      </c>
      <c r="G4817" s="1">
        <f t="shared" si="1861"/>
        <v>8</v>
      </c>
      <c r="H4817" s="1">
        <f t="shared" si="1862"/>
        <v>41</v>
      </c>
    </row>
    <row r="4818" spans="1:16" x14ac:dyDescent="0.55000000000000004">
      <c r="A4818" s="1">
        <f>値貼り付け用シート!F210</f>
        <v>10</v>
      </c>
      <c r="B4818" s="1">
        <f>値貼り付け用シート!G210</f>
        <v>17</v>
      </c>
      <c r="C4818" s="1">
        <v>17</v>
      </c>
      <c r="D4818" s="1">
        <f>IF(OR(ISBLANK(値貼り付け用シート!X210),値貼り付け用シート!X210&gt;9990),NA(),値貼り付け用シート!X210)</f>
        <v>42</v>
      </c>
      <c r="E4818" s="1">
        <f t="shared" si="1879"/>
        <v>42</v>
      </c>
      <c r="F4818" s="1">
        <f t="shared" si="1860"/>
        <v>345</v>
      </c>
      <c r="G4818" s="1">
        <f t="shared" si="1861"/>
        <v>8</v>
      </c>
      <c r="H4818" s="1">
        <f t="shared" si="1862"/>
        <v>43</v>
      </c>
    </row>
    <row r="4819" spans="1:16" x14ac:dyDescent="0.55000000000000004">
      <c r="A4819" s="1">
        <f>値貼り付け用シート!F210</f>
        <v>10</v>
      </c>
      <c r="B4819" s="1">
        <f>値貼り付け用シート!G210</f>
        <v>17</v>
      </c>
      <c r="C4819" s="1">
        <v>18</v>
      </c>
      <c r="D4819" s="1">
        <f>IF(OR(ISBLANK(値貼り付け用シート!Y210),値貼り付け用シート!Y210&gt;9990),NA(),値貼り付け用シート!Y210)</f>
        <v>35</v>
      </c>
      <c r="E4819" s="1">
        <f t="shared" si="1879"/>
        <v>35</v>
      </c>
      <c r="F4819" s="1">
        <f t="shared" si="1860"/>
        <v>348</v>
      </c>
      <c r="G4819" s="1">
        <f t="shared" si="1861"/>
        <v>8</v>
      </c>
      <c r="H4819" s="1">
        <f t="shared" si="1862"/>
        <v>44</v>
      </c>
    </row>
    <row r="4820" spans="1:16" x14ac:dyDescent="0.55000000000000004">
      <c r="A4820" s="1">
        <f>値貼り付け用シート!F210</f>
        <v>10</v>
      </c>
      <c r="B4820" s="1">
        <f>値貼り付け用シート!G210</f>
        <v>17</v>
      </c>
      <c r="C4820" s="1">
        <v>19</v>
      </c>
      <c r="D4820" s="1">
        <f>IF(OR(ISBLANK(値貼り付け用シート!Z210),値貼り付け用シート!Z210&gt;9990),NA(),値貼り付け用シート!Z210)</f>
        <v>31</v>
      </c>
      <c r="E4820" s="1">
        <f t="shared" si="1879"/>
        <v>31</v>
      </c>
      <c r="F4820" s="1">
        <f t="shared" si="1860"/>
        <v>341</v>
      </c>
      <c r="G4820" s="1">
        <f t="shared" si="1861"/>
        <v>8</v>
      </c>
      <c r="H4820" s="1">
        <f t="shared" si="1862"/>
        <v>43</v>
      </c>
    </row>
    <row r="4821" spans="1:16" x14ac:dyDescent="0.55000000000000004">
      <c r="A4821" s="1">
        <f>値貼り付け用シート!F210</f>
        <v>10</v>
      </c>
      <c r="B4821" s="1">
        <f>値貼り付け用シート!G210</f>
        <v>17</v>
      </c>
      <c r="C4821" s="1">
        <v>20</v>
      </c>
      <c r="D4821" s="1">
        <f>IF(OR(ISBLANK(値貼り付け用シート!AA210),値貼り付け用シート!AA210&gt;9990),NA(),値貼り付け用シート!AA210)</f>
        <v>31</v>
      </c>
      <c r="E4821" s="1">
        <f t="shared" si="1879"/>
        <v>31</v>
      </c>
      <c r="F4821" s="1">
        <f t="shared" si="1860"/>
        <v>330</v>
      </c>
      <c r="G4821" s="1">
        <f t="shared" si="1861"/>
        <v>8</v>
      </c>
      <c r="H4821" s="1">
        <f t="shared" si="1862"/>
        <v>41</v>
      </c>
    </row>
    <row r="4822" spans="1:16" x14ac:dyDescent="0.55000000000000004">
      <c r="A4822" s="1">
        <f>値貼り付け用シート!F210</f>
        <v>10</v>
      </c>
      <c r="B4822" s="1">
        <f>値貼り付け用シート!G210</f>
        <v>17</v>
      </c>
      <c r="C4822" s="1">
        <v>21</v>
      </c>
      <c r="D4822" s="1">
        <f>IF(OR(ISBLANK(値貼り付け用シート!AB210),値貼り付け用シート!AB210&gt;9990),NA(),値貼り付け用シート!AB210)</f>
        <v>27</v>
      </c>
      <c r="E4822" s="1">
        <f t="shared" si="1879"/>
        <v>27</v>
      </c>
      <c r="F4822" s="1">
        <f t="shared" si="1860"/>
        <v>311</v>
      </c>
      <c r="G4822" s="1">
        <f t="shared" si="1861"/>
        <v>8</v>
      </c>
      <c r="H4822" s="1">
        <f t="shared" si="1862"/>
        <v>39</v>
      </c>
    </row>
    <row r="4823" spans="1:16" x14ac:dyDescent="0.55000000000000004">
      <c r="A4823" s="1">
        <f>値貼り付け用シート!F210</f>
        <v>10</v>
      </c>
      <c r="B4823" s="1">
        <f>値貼り付け用シート!G210</f>
        <v>17</v>
      </c>
      <c r="C4823" s="1">
        <v>22</v>
      </c>
      <c r="D4823" s="1">
        <f>IF(OR(ISBLANK(値貼り付け用シート!AC210),値貼り付け用シート!AC210&gt;9990),NA(),値貼り付け用シート!AC210)</f>
        <v>29</v>
      </c>
      <c r="E4823" s="1">
        <f t="shared" si="1879"/>
        <v>29</v>
      </c>
      <c r="F4823" s="1">
        <f t="shared" si="1860"/>
        <v>291</v>
      </c>
      <c r="G4823" s="1">
        <f t="shared" si="1861"/>
        <v>8</v>
      </c>
      <c r="H4823" s="1">
        <f t="shared" si="1862"/>
        <v>36</v>
      </c>
    </row>
    <row r="4824" spans="1:16" x14ac:dyDescent="0.55000000000000004">
      <c r="A4824" s="1">
        <f>値貼り付け用シート!F210</f>
        <v>10</v>
      </c>
      <c r="B4824" s="1">
        <f>値貼り付け用シート!G210</f>
        <v>17</v>
      </c>
      <c r="C4824" s="1">
        <v>23</v>
      </c>
      <c r="D4824" s="1">
        <f>IF(OR(ISBLANK(値貼り付け用シート!AD210),値貼り付け用シート!AD210&gt;9990),NA(),値貼り付け用シート!AD210)</f>
        <v>26</v>
      </c>
      <c r="E4824" s="1">
        <f t="shared" si="1879"/>
        <v>26</v>
      </c>
      <c r="F4824" s="1">
        <f t="shared" si="1860"/>
        <v>268</v>
      </c>
      <c r="G4824" s="1">
        <f t="shared" si="1861"/>
        <v>8</v>
      </c>
      <c r="H4824" s="1">
        <f t="shared" si="1862"/>
        <v>34</v>
      </c>
    </row>
    <row r="4825" spans="1:16" x14ac:dyDescent="0.55000000000000004">
      <c r="A4825" s="1">
        <f>値貼り付け用シート!F210</f>
        <v>10</v>
      </c>
      <c r="B4825" s="1">
        <f>値貼り付け用シート!G210</f>
        <v>17</v>
      </c>
      <c r="C4825" s="1">
        <v>24</v>
      </c>
      <c r="D4825" s="1">
        <f>IF(OR(ISBLANK(値貼り付け用シート!AE210),値貼り付け用シート!AE210&gt;9990),NA(),値貼り付け用シート!AE210)</f>
        <v>23</v>
      </c>
      <c r="E4825" s="1">
        <f t="shared" si="1879"/>
        <v>23</v>
      </c>
      <c r="F4825" s="1">
        <f t="shared" si="1860"/>
        <v>244</v>
      </c>
      <c r="G4825" s="1">
        <f t="shared" si="1861"/>
        <v>8</v>
      </c>
      <c r="H4825" s="1">
        <f t="shared" si="1862"/>
        <v>31</v>
      </c>
    </row>
    <row r="4826" spans="1:16" x14ac:dyDescent="0.55000000000000004">
      <c r="A4826" s="1">
        <f>値貼り付け用シート!F211</f>
        <v>10</v>
      </c>
      <c r="B4826" s="1">
        <f>値貼り付け用シート!G211</f>
        <v>18</v>
      </c>
      <c r="C4826" s="1">
        <v>1</v>
      </c>
      <c r="D4826" s="1">
        <f>IF(OR(ISBLANK(値貼り付け用シート!H211),値貼り付け用シート!H211&gt;9990),NA(),値貼り付け用シート!H211)</f>
        <v>20</v>
      </c>
      <c r="E4826" s="1">
        <f t="shared" si="1879"/>
        <v>20</v>
      </c>
      <c r="F4826" s="1">
        <f t="shared" si="1860"/>
        <v>222</v>
      </c>
      <c r="G4826" s="1">
        <f t="shared" si="1861"/>
        <v>8</v>
      </c>
      <c r="H4826" s="1">
        <f t="shared" si="1862"/>
        <v>28</v>
      </c>
      <c r="I4826" s="1">
        <f t="shared" ref="I4826" si="1880">COUNT(D4826:D4849)</f>
        <v>21</v>
      </c>
      <c r="J4826" s="1">
        <f t="shared" ref="J4826" si="1881">COUNT(H4826:H4849)</f>
        <v>18</v>
      </c>
      <c r="K4826" s="1">
        <f t="shared" ref="K4826" si="1882">IF(AND(I4826&gt;=20,J4826&gt;=20),0,1)</f>
        <v>1</v>
      </c>
      <c r="L4826" s="1" t="e">
        <f t="shared" ref="L4826" si="1883">IF(K4826=0,MAX(H4826:H4849),NA())</f>
        <v>#N/A</v>
      </c>
      <c r="M4826" s="1" t="e">
        <f t="shared" ref="M4826" si="1884">IF(K4826=0,IF(L4826&lt;=70,1,0),NA())</f>
        <v>#N/A</v>
      </c>
      <c r="N4826" s="1">
        <f t="shared" ref="N4826" si="1885">IF(COUNTIF(D4826:D4849,NA())=24,NA(),MAX(E4826:E4849))</f>
        <v>41</v>
      </c>
      <c r="O4826" s="1">
        <f t="shared" ref="O4826" si="1886">IF(COUNTIF(D4831:D4845,NA())=15,NA(),MAX(E4831:E4845))</f>
        <v>41</v>
      </c>
      <c r="P4826" s="1">
        <f t="shared" ref="P4826" si="1887">COUNTIF(D4826:D4849,"&gt;=120")</f>
        <v>0</v>
      </c>
    </row>
    <row r="4827" spans="1:16" x14ac:dyDescent="0.55000000000000004">
      <c r="A4827" s="1">
        <f>値貼り付け用シート!F211</f>
        <v>10</v>
      </c>
      <c r="B4827" s="1">
        <f>値貼り付け用シート!G211</f>
        <v>18</v>
      </c>
      <c r="C4827" s="1">
        <v>2</v>
      </c>
      <c r="D4827" s="1">
        <f>IF(OR(ISBLANK(値貼り付け用シート!I211),値貼り付け用シート!I211&gt;9990),NA(),値貼り付け用シート!I211)</f>
        <v>24</v>
      </c>
      <c r="E4827" s="1">
        <f t="shared" si="1879"/>
        <v>24</v>
      </c>
      <c r="F4827" s="1">
        <f t="shared" ref="F4827:F4890" si="1888">SUM(E4820:E4827)</f>
        <v>211</v>
      </c>
      <c r="G4827" s="1">
        <f t="shared" ref="G4827:G4890" si="1889">COUNT(D4820:D4827)</f>
        <v>8</v>
      </c>
      <c r="H4827" s="1">
        <f t="shared" ref="H4827:H4890" si="1890">IF(G4827&gt;=6,ROUND(F4827/G4827,0),NA())</f>
        <v>26</v>
      </c>
    </row>
    <row r="4828" spans="1:16" x14ac:dyDescent="0.55000000000000004">
      <c r="A4828" s="1">
        <f>値貼り付け用シート!F211</f>
        <v>10</v>
      </c>
      <c r="B4828" s="1">
        <f>値貼り付け用シート!G211</f>
        <v>18</v>
      </c>
      <c r="C4828" s="1">
        <v>3</v>
      </c>
      <c r="D4828" s="1">
        <f>IF(OR(ISBLANK(値貼り付け用シート!J211),値貼り付け用シート!J211&gt;9990),NA(),値貼り付け用シート!J211)</f>
        <v>26</v>
      </c>
      <c r="E4828" s="1">
        <f t="shared" si="1879"/>
        <v>26</v>
      </c>
      <c r="F4828" s="1">
        <f t="shared" si="1888"/>
        <v>206</v>
      </c>
      <c r="G4828" s="1">
        <f t="shared" si="1889"/>
        <v>8</v>
      </c>
      <c r="H4828" s="1">
        <f t="shared" si="1890"/>
        <v>26</v>
      </c>
    </row>
    <row r="4829" spans="1:16" x14ac:dyDescent="0.55000000000000004">
      <c r="A4829" s="1">
        <f>値貼り付け用シート!F211</f>
        <v>10</v>
      </c>
      <c r="B4829" s="1">
        <f>値貼り付け用シート!G211</f>
        <v>18</v>
      </c>
      <c r="C4829" s="1">
        <v>4</v>
      </c>
      <c r="D4829" s="1">
        <f>IF(OR(ISBLANK(値貼り付け用シート!K211),値貼り付け用シート!K211&gt;9990),NA(),値貼り付け用シート!K211)</f>
        <v>24</v>
      </c>
      <c r="E4829" s="1">
        <f t="shared" si="1879"/>
        <v>24</v>
      </c>
      <c r="F4829" s="1">
        <f t="shared" si="1888"/>
        <v>199</v>
      </c>
      <c r="G4829" s="1">
        <f t="shared" si="1889"/>
        <v>8</v>
      </c>
      <c r="H4829" s="1">
        <f t="shared" si="1890"/>
        <v>25</v>
      </c>
    </row>
    <row r="4830" spans="1:16" x14ac:dyDescent="0.55000000000000004">
      <c r="A4830" s="1">
        <f>値貼り付け用シート!F211</f>
        <v>10</v>
      </c>
      <c r="B4830" s="1">
        <f>値貼り付け用シート!G211</f>
        <v>18</v>
      </c>
      <c r="C4830" s="1">
        <v>5</v>
      </c>
      <c r="D4830" s="1">
        <f>IF(OR(ISBLANK(値貼り付け用シート!L211),値貼り付け用シート!L211&gt;9990),NA(),値貼り付け用シート!L211)</f>
        <v>17</v>
      </c>
      <c r="E4830" s="1">
        <f t="shared" si="1879"/>
        <v>17</v>
      </c>
      <c r="F4830" s="1">
        <f t="shared" si="1888"/>
        <v>189</v>
      </c>
      <c r="G4830" s="1">
        <f t="shared" si="1889"/>
        <v>8</v>
      </c>
      <c r="H4830" s="1">
        <f t="shared" si="1890"/>
        <v>24</v>
      </c>
    </row>
    <row r="4831" spans="1:16" x14ac:dyDescent="0.55000000000000004">
      <c r="A4831" s="1">
        <f>値貼り付け用シート!F211</f>
        <v>10</v>
      </c>
      <c r="B4831" s="1">
        <f>値貼り付け用シート!G211</f>
        <v>18</v>
      </c>
      <c r="C4831" s="1">
        <v>6</v>
      </c>
      <c r="D4831" s="1">
        <f>IF(OR(ISBLANK(値貼り付け用シート!M211),値貼り付け用シート!M211&gt;9990),NA(),値貼り付け用シート!M211)</f>
        <v>11</v>
      </c>
      <c r="E4831" s="1">
        <f t="shared" si="1879"/>
        <v>11</v>
      </c>
      <c r="F4831" s="1">
        <f t="shared" si="1888"/>
        <v>171</v>
      </c>
      <c r="G4831" s="1">
        <f t="shared" si="1889"/>
        <v>8</v>
      </c>
      <c r="H4831" s="1">
        <f t="shared" si="1890"/>
        <v>21</v>
      </c>
    </row>
    <row r="4832" spans="1:16" x14ac:dyDescent="0.55000000000000004">
      <c r="A4832" s="1">
        <f>値貼り付け用シート!F211</f>
        <v>10</v>
      </c>
      <c r="B4832" s="1">
        <f>値貼り付け用シート!G211</f>
        <v>18</v>
      </c>
      <c r="C4832" s="1">
        <v>7</v>
      </c>
      <c r="D4832" s="1">
        <f>IF(OR(ISBLANK(値貼り付け用シート!N211),値貼り付け用シート!N211&gt;9990),NA(),値貼り付け用シート!N211)</f>
        <v>11</v>
      </c>
      <c r="E4832" s="1">
        <f t="shared" si="1879"/>
        <v>11</v>
      </c>
      <c r="F4832" s="1">
        <f t="shared" si="1888"/>
        <v>156</v>
      </c>
      <c r="G4832" s="1">
        <f t="shared" si="1889"/>
        <v>8</v>
      </c>
      <c r="H4832" s="1">
        <f t="shared" si="1890"/>
        <v>20</v>
      </c>
    </row>
    <row r="4833" spans="1:8" x14ac:dyDescent="0.55000000000000004">
      <c r="A4833" s="1">
        <f>値貼り付け用シート!F211</f>
        <v>10</v>
      </c>
      <c r="B4833" s="1">
        <f>値貼り付け用シート!G211</f>
        <v>18</v>
      </c>
      <c r="C4833" s="1">
        <v>8</v>
      </c>
      <c r="D4833" s="1">
        <f>IF(OR(ISBLANK(値貼り付け用シート!O211),値貼り付け用シート!O211&gt;9990),NA(),値貼り付け用シート!O211)</f>
        <v>8</v>
      </c>
      <c r="E4833" s="1">
        <f t="shared" si="1879"/>
        <v>8</v>
      </c>
      <c r="F4833" s="1">
        <f t="shared" si="1888"/>
        <v>141</v>
      </c>
      <c r="G4833" s="1">
        <f t="shared" si="1889"/>
        <v>8</v>
      </c>
      <c r="H4833" s="1">
        <f t="shared" si="1890"/>
        <v>18</v>
      </c>
    </row>
    <row r="4834" spans="1:8" x14ac:dyDescent="0.55000000000000004">
      <c r="A4834" s="1">
        <f>値貼り付け用シート!F211</f>
        <v>10</v>
      </c>
      <c r="B4834" s="1">
        <f>値貼り付け用シート!G211</f>
        <v>18</v>
      </c>
      <c r="C4834" s="1">
        <v>9</v>
      </c>
      <c r="D4834" s="1">
        <f>IF(OR(ISBLANK(値貼り付け用シート!P211),値貼り付け用シート!P211&gt;9990),NA(),値貼り付け用シート!P211)</f>
        <v>11</v>
      </c>
      <c r="E4834" s="1">
        <f t="shared" si="1879"/>
        <v>11</v>
      </c>
      <c r="F4834" s="1">
        <f t="shared" si="1888"/>
        <v>132</v>
      </c>
      <c r="G4834" s="1">
        <f t="shared" si="1889"/>
        <v>8</v>
      </c>
      <c r="H4834" s="1">
        <f t="shared" si="1890"/>
        <v>17</v>
      </c>
    </row>
    <row r="4835" spans="1:8" x14ac:dyDescent="0.55000000000000004">
      <c r="A4835" s="1">
        <f>値貼り付け用シート!F211</f>
        <v>10</v>
      </c>
      <c r="B4835" s="1">
        <f>値貼り付け用シート!G211</f>
        <v>18</v>
      </c>
      <c r="C4835" s="1">
        <v>10</v>
      </c>
      <c r="D4835" s="1">
        <f>IF(OR(ISBLANK(値貼り付け用シート!Q211),値貼り付け用シート!Q211&gt;9990),NA(),値貼り付け用シート!Q211)</f>
        <v>20</v>
      </c>
      <c r="E4835" s="1">
        <f t="shared" si="1879"/>
        <v>20</v>
      </c>
      <c r="F4835" s="1">
        <f t="shared" si="1888"/>
        <v>128</v>
      </c>
      <c r="G4835" s="1">
        <f t="shared" si="1889"/>
        <v>8</v>
      </c>
      <c r="H4835" s="1">
        <f t="shared" si="1890"/>
        <v>16</v>
      </c>
    </row>
    <row r="4836" spans="1:8" x14ac:dyDescent="0.55000000000000004">
      <c r="A4836" s="1">
        <f>値貼り付け用シート!F211</f>
        <v>10</v>
      </c>
      <c r="B4836" s="1">
        <f>値貼り付け用シート!G211</f>
        <v>18</v>
      </c>
      <c r="C4836" s="1">
        <v>11</v>
      </c>
      <c r="D4836" s="1" t="e">
        <f>IF(OR(ISBLANK(値貼り付け用シート!R211),値貼り付け用シート!R211&gt;9990),NA(),値貼り付け用シート!R211)</f>
        <v>#N/A</v>
      </c>
      <c r="E4836" s="1">
        <f t="shared" si="1879"/>
        <v>0</v>
      </c>
      <c r="F4836" s="1">
        <f t="shared" si="1888"/>
        <v>102</v>
      </c>
      <c r="G4836" s="1">
        <f t="shared" si="1889"/>
        <v>7</v>
      </c>
      <c r="H4836" s="1">
        <f t="shared" si="1890"/>
        <v>15</v>
      </c>
    </row>
    <row r="4837" spans="1:8" x14ac:dyDescent="0.55000000000000004">
      <c r="A4837" s="1">
        <f>値貼り付け用シート!F211</f>
        <v>10</v>
      </c>
      <c r="B4837" s="1">
        <f>値貼り付け用シート!G211</f>
        <v>18</v>
      </c>
      <c r="C4837" s="1">
        <v>12</v>
      </c>
      <c r="D4837" s="1" t="e">
        <f>IF(OR(ISBLANK(値貼り付け用シート!S211),値貼り付け用シート!S211&gt;9990),NA(),値貼り付け用シート!S211)</f>
        <v>#N/A</v>
      </c>
      <c r="E4837" s="1">
        <f t="shared" si="1879"/>
        <v>0</v>
      </c>
      <c r="F4837" s="1">
        <f t="shared" si="1888"/>
        <v>78</v>
      </c>
      <c r="G4837" s="1">
        <f t="shared" si="1889"/>
        <v>6</v>
      </c>
      <c r="H4837" s="1">
        <f t="shared" si="1890"/>
        <v>13</v>
      </c>
    </row>
    <row r="4838" spans="1:8" x14ac:dyDescent="0.55000000000000004">
      <c r="A4838" s="1">
        <f>値貼り付け用シート!F211</f>
        <v>10</v>
      </c>
      <c r="B4838" s="1">
        <f>値貼り付け用シート!G211</f>
        <v>18</v>
      </c>
      <c r="C4838" s="1">
        <v>13</v>
      </c>
      <c r="D4838" s="1" t="e">
        <f>IF(OR(ISBLANK(値貼り付け用シート!T211),値貼り付け用シート!T211&gt;9990),NA(),値貼り付け用シート!T211)</f>
        <v>#N/A</v>
      </c>
      <c r="E4838" s="1">
        <f t="shared" si="1879"/>
        <v>0</v>
      </c>
      <c r="F4838" s="1">
        <f t="shared" si="1888"/>
        <v>61</v>
      </c>
      <c r="G4838" s="1">
        <f t="shared" si="1889"/>
        <v>5</v>
      </c>
      <c r="H4838" s="1" t="e">
        <f t="shared" si="1890"/>
        <v>#N/A</v>
      </c>
    </row>
    <row r="4839" spans="1:8" x14ac:dyDescent="0.55000000000000004">
      <c r="A4839" s="1">
        <f>値貼り付け用シート!F211</f>
        <v>10</v>
      </c>
      <c r="B4839" s="1">
        <f>値貼り付け用シート!G211</f>
        <v>18</v>
      </c>
      <c r="C4839" s="1">
        <v>14</v>
      </c>
      <c r="D4839" s="1">
        <f>IF(OR(ISBLANK(値貼り付け用シート!U211),値貼り付け用シート!U211&gt;9990),NA(),値貼り付け用シート!U211)</f>
        <v>35</v>
      </c>
      <c r="E4839" s="1">
        <f t="shared" si="1879"/>
        <v>35</v>
      </c>
      <c r="F4839" s="1">
        <f t="shared" si="1888"/>
        <v>85</v>
      </c>
      <c r="G4839" s="1">
        <f t="shared" si="1889"/>
        <v>5</v>
      </c>
      <c r="H4839" s="1" t="e">
        <f t="shared" si="1890"/>
        <v>#N/A</v>
      </c>
    </row>
    <row r="4840" spans="1:8" x14ac:dyDescent="0.55000000000000004">
      <c r="A4840" s="1">
        <f>値貼り付け用シート!F211</f>
        <v>10</v>
      </c>
      <c r="B4840" s="1">
        <f>値貼り付け用シート!G211</f>
        <v>18</v>
      </c>
      <c r="C4840" s="1">
        <v>15</v>
      </c>
      <c r="D4840" s="1">
        <f>IF(OR(ISBLANK(値貼り付け用シート!V211),値貼り付け用シート!V211&gt;9990),NA(),値貼り付け用シート!V211)</f>
        <v>41</v>
      </c>
      <c r="E4840" s="1">
        <f t="shared" si="1879"/>
        <v>41</v>
      </c>
      <c r="F4840" s="1">
        <f t="shared" si="1888"/>
        <v>115</v>
      </c>
      <c r="G4840" s="1">
        <f t="shared" si="1889"/>
        <v>5</v>
      </c>
      <c r="H4840" s="1" t="e">
        <f t="shared" si="1890"/>
        <v>#N/A</v>
      </c>
    </row>
    <row r="4841" spans="1:8" x14ac:dyDescent="0.55000000000000004">
      <c r="A4841" s="1">
        <f>値貼り付け用シート!F211</f>
        <v>10</v>
      </c>
      <c r="B4841" s="1">
        <f>値貼り付け用シート!G211</f>
        <v>18</v>
      </c>
      <c r="C4841" s="1">
        <v>16</v>
      </c>
      <c r="D4841" s="1">
        <f>IF(OR(ISBLANK(値貼り付け用シート!W211),値貼り付け用シート!W211&gt;9990),NA(),値貼り付け用シート!W211)</f>
        <v>41</v>
      </c>
      <c r="E4841" s="1">
        <f t="shared" si="1879"/>
        <v>41</v>
      </c>
      <c r="F4841" s="1">
        <f t="shared" si="1888"/>
        <v>148</v>
      </c>
      <c r="G4841" s="1">
        <f t="shared" si="1889"/>
        <v>5</v>
      </c>
      <c r="H4841" s="1" t="e">
        <f t="shared" si="1890"/>
        <v>#N/A</v>
      </c>
    </row>
    <row r="4842" spans="1:8" x14ac:dyDescent="0.55000000000000004">
      <c r="A4842" s="1">
        <f>値貼り付け用シート!F211</f>
        <v>10</v>
      </c>
      <c r="B4842" s="1">
        <f>値貼り付け用シート!G211</f>
        <v>18</v>
      </c>
      <c r="C4842" s="1">
        <v>17</v>
      </c>
      <c r="D4842" s="1">
        <f>IF(OR(ISBLANK(値貼り付け用シート!X211),値貼り付け用シート!X211&gt;9990),NA(),値貼り付け用シート!X211)</f>
        <v>34</v>
      </c>
      <c r="E4842" s="1">
        <f t="shared" si="1879"/>
        <v>34</v>
      </c>
      <c r="F4842" s="1">
        <f t="shared" si="1888"/>
        <v>171</v>
      </c>
      <c r="G4842" s="1">
        <f t="shared" si="1889"/>
        <v>5</v>
      </c>
      <c r="H4842" s="1" t="e">
        <f t="shared" si="1890"/>
        <v>#N/A</v>
      </c>
    </row>
    <row r="4843" spans="1:8" x14ac:dyDescent="0.55000000000000004">
      <c r="A4843" s="1">
        <f>値貼り付け用シート!F211</f>
        <v>10</v>
      </c>
      <c r="B4843" s="1">
        <f>値貼り付け用シート!G211</f>
        <v>18</v>
      </c>
      <c r="C4843" s="1">
        <v>18</v>
      </c>
      <c r="D4843" s="1">
        <f>IF(OR(ISBLANK(値貼り付け用シート!Y211),値貼り付け用シート!Y211&gt;9990),NA(),値貼り付け用シート!Y211)</f>
        <v>28</v>
      </c>
      <c r="E4843" s="1">
        <f t="shared" si="1879"/>
        <v>28</v>
      </c>
      <c r="F4843" s="1">
        <f t="shared" si="1888"/>
        <v>179</v>
      </c>
      <c r="G4843" s="1">
        <f t="shared" si="1889"/>
        <v>5</v>
      </c>
      <c r="H4843" s="1" t="e">
        <f t="shared" si="1890"/>
        <v>#N/A</v>
      </c>
    </row>
    <row r="4844" spans="1:8" x14ac:dyDescent="0.55000000000000004">
      <c r="A4844" s="1">
        <f>値貼り付け用シート!F211</f>
        <v>10</v>
      </c>
      <c r="B4844" s="1">
        <f>値貼り付け用シート!G211</f>
        <v>18</v>
      </c>
      <c r="C4844" s="1">
        <v>19</v>
      </c>
      <c r="D4844" s="1">
        <f>IF(OR(ISBLANK(値貼り付け用シート!Z211),値貼り付け用シート!Z211&gt;9990),NA(),値貼り付け用シート!Z211)</f>
        <v>30</v>
      </c>
      <c r="E4844" s="1">
        <f t="shared" si="1879"/>
        <v>30</v>
      </c>
      <c r="F4844" s="1">
        <f t="shared" si="1888"/>
        <v>209</v>
      </c>
      <c r="G4844" s="1">
        <f t="shared" si="1889"/>
        <v>6</v>
      </c>
      <c r="H4844" s="1">
        <f t="shared" si="1890"/>
        <v>35</v>
      </c>
    </row>
    <row r="4845" spans="1:8" x14ac:dyDescent="0.55000000000000004">
      <c r="A4845" s="1">
        <f>値貼り付け用シート!F211</f>
        <v>10</v>
      </c>
      <c r="B4845" s="1">
        <f>値貼り付け用シート!G211</f>
        <v>18</v>
      </c>
      <c r="C4845" s="1">
        <v>20</v>
      </c>
      <c r="D4845" s="1">
        <f>IF(OR(ISBLANK(値貼り付け用シート!AA211),値貼り付け用シート!AA211&gt;9990),NA(),値貼り付け用シート!AA211)</f>
        <v>24</v>
      </c>
      <c r="E4845" s="1">
        <f t="shared" si="1879"/>
        <v>24</v>
      </c>
      <c r="F4845" s="1">
        <f t="shared" si="1888"/>
        <v>233</v>
      </c>
      <c r="G4845" s="1">
        <f t="shared" si="1889"/>
        <v>7</v>
      </c>
      <c r="H4845" s="1">
        <f t="shared" si="1890"/>
        <v>33</v>
      </c>
    </row>
    <row r="4846" spans="1:8" x14ac:dyDescent="0.55000000000000004">
      <c r="A4846" s="1">
        <f>値貼り付け用シート!F211</f>
        <v>10</v>
      </c>
      <c r="B4846" s="1">
        <f>値貼り付け用シート!G211</f>
        <v>18</v>
      </c>
      <c r="C4846" s="1">
        <v>21</v>
      </c>
      <c r="D4846" s="1">
        <f>IF(OR(ISBLANK(値貼り付け用シート!AB211),値貼り付け用シート!AB211&gt;9990),NA(),値貼り付け用シート!AB211)</f>
        <v>21</v>
      </c>
      <c r="E4846" s="1">
        <f t="shared" si="1879"/>
        <v>21</v>
      </c>
      <c r="F4846" s="1">
        <f t="shared" si="1888"/>
        <v>254</v>
      </c>
      <c r="G4846" s="1">
        <f t="shared" si="1889"/>
        <v>8</v>
      </c>
      <c r="H4846" s="1">
        <f t="shared" si="1890"/>
        <v>32</v>
      </c>
    </row>
    <row r="4847" spans="1:8" x14ac:dyDescent="0.55000000000000004">
      <c r="A4847" s="1">
        <f>値貼り付け用シート!F211</f>
        <v>10</v>
      </c>
      <c r="B4847" s="1">
        <f>値貼り付け用シート!G211</f>
        <v>18</v>
      </c>
      <c r="C4847" s="1">
        <v>22</v>
      </c>
      <c r="D4847" s="1">
        <f>IF(OR(ISBLANK(値貼り付け用シート!AC211),値貼り付け用シート!AC211&gt;9990),NA(),値貼り付け用シート!AC211)</f>
        <v>11</v>
      </c>
      <c r="E4847" s="1">
        <f t="shared" si="1879"/>
        <v>11</v>
      </c>
      <c r="F4847" s="1">
        <f t="shared" si="1888"/>
        <v>230</v>
      </c>
      <c r="G4847" s="1">
        <f t="shared" si="1889"/>
        <v>8</v>
      </c>
      <c r="H4847" s="1">
        <f t="shared" si="1890"/>
        <v>29</v>
      </c>
    </row>
    <row r="4848" spans="1:8" x14ac:dyDescent="0.55000000000000004">
      <c r="A4848" s="1">
        <f>値貼り付け用シート!F211</f>
        <v>10</v>
      </c>
      <c r="B4848" s="1">
        <f>値貼り付け用シート!G211</f>
        <v>18</v>
      </c>
      <c r="C4848" s="1">
        <v>23</v>
      </c>
      <c r="D4848" s="1">
        <f>IF(OR(ISBLANK(値貼り付け用シート!AD211),値貼り付け用シート!AD211&gt;9990),NA(),値貼り付け用シート!AD211)</f>
        <v>9</v>
      </c>
      <c r="E4848" s="1">
        <f t="shared" si="1879"/>
        <v>9</v>
      </c>
      <c r="F4848" s="1">
        <f t="shared" si="1888"/>
        <v>198</v>
      </c>
      <c r="G4848" s="1">
        <f t="shared" si="1889"/>
        <v>8</v>
      </c>
      <c r="H4848" s="1">
        <f t="shared" si="1890"/>
        <v>25</v>
      </c>
    </row>
    <row r="4849" spans="1:16" x14ac:dyDescent="0.55000000000000004">
      <c r="A4849" s="1">
        <f>値貼り付け用シート!F211</f>
        <v>10</v>
      </c>
      <c r="B4849" s="1">
        <f>値貼り付け用シート!G211</f>
        <v>18</v>
      </c>
      <c r="C4849" s="1">
        <v>24</v>
      </c>
      <c r="D4849" s="1">
        <f>IF(OR(ISBLANK(値貼り付け用シート!AE211),値貼り付け用シート!AE211&gt;9990),NA(),値貼り付け用シート!AE211)</f>
        <v>6</v>
      </c>
      <c r="E4849" s="1">
        <f t="shared" si="1879"/>
        <v>6</v>
      </c>
      <c r="F4849" s="1">
        <f t="shared" si="1888"/>
        <v>163</v>
      </c>
      <c r="G4849" s="1">
        <f t="shared" si="1889"/>
        <v>8</v>
      </c>
      <c r="H4849" s="1">
        <f t="shared" si="1890"/>
        <v>20</v>
      </c>
    </row>
    <row r="4850" spans="1:16" x14ac:dyDescent="0.55000000000000004">
      <c r="A4850" s="1">
        <f>値貼り付け用シート!F212</f>
        <v>10</v>
      </c>
      <c r="B4850" s="1">
        <f>値貼り付け用シート!G212</f>
        <v>19</v>
      </c>
      <c r="C4850" s="1">
        <v>1</v>
      </c>
      <c r="D4850" s="1">
        <f>IF(OR(ISBLANK(値貼り付け用シート!H212),値貼り付け用シート!H212&gt;9990),NA(),値貼り付け用シート!H212)</f>
        <v>2</v>
      </c>
      <c r="E4850" s="1">
        <f t="shared" si="1879"/>
        <v>2</v>
      </c>
      <c r="F4850" s="1">
        <f t="shared" si="1888"/>
        <v>131</v>
      </c>
      <c r="G4850" s="1">
        <f t="shared" si="1889"/>
        <v>8</v>
      </c>
      <c r="H4850" s="1">
        <f t="shared" si="1890"/>
        <v>16</v>
      </c>
      <c r="I4850" s="1">
        <f t="shared" ref="I4850" si="1891">COUNT(D4850:D4873)</f>
        <v>24</v>
      </c>
      <c r="J4850" s="1">
        <f t="shared" ref="J4850" si="1892">COUNT(H4850:H4873)</f>
        <v>24</v>
      </c>
      <c r="K4850" s="1">
        <f t="shared" ref="K4850" si="1893">IF(AND(I4850&gt;=20,J4850&gt;=20),0,1)</f>
        <v>0</v>
      </c>
      <c r="L4850" s="1">
        <f t="shared" ref="L4850" si="1894">IF(K4850=0,MAX(H4850:H4873),NA())</f>
        <v>42</v>
      </c>
      <c r="M4850" s="1">
        <f t="shared" ref="M4850" si="1895">IF(K4850=0,IF(L4850&lt;=70,1,0),NA())</f>
        <v>1</v>
      </c>
      <c r="N4850" s="1">
        <f t="shared" ref="N4850" si="1896">IF(COUNTIF(D4850:D4873,NA())=24,NA(),MAX(E4850:E4873))</f>
        <v>46</v>
      </c>
      <c r="O4850" s="1">
        <f t="shared" ref="O4850" si="1897">IF(COUNTIF(D4855:D4869,NA())=15,NA(),MAX(E4855:E4869))</f>
        <v>46</v>
      </c>
      <c r="P4850" s="1">
        <f t="shared" ref="P4850" si="1898">COUNTIF(D4850:D4873,"&gt;=120")</f>
        <v>0</v>
      </c>
    </row>
    <row r="4851" spans="1:16" x14ac:dyDescent="0.55000000000000004">
      <c r="A4851" s="1">
        <f>値貼り付け用シート!F212</f>
        <v>10</v>
      </c>
      <c r="B4851" s="1">
        <f>値貼り付け用シート!G212</f>
        <v>19</v>
      </c>
      <c r="C4851" s="1">
        <v>2</v>
      </c>
      <c r="D4851" s="1">
        <f>IF(OR(ISBLANK(値貼り付け用シート!I212),値貼り付け用シート!I212&gt;9990),NA(),値貼り付け用シート!I212)</f>
        <v>1</v>
      </c>
      <c r="E4851" s="1">
        <f t="shared" si="1879"/>
        <v>1</v>
      </c>
      <c r="F4851" s="1">
        <f t="shared" si="1888"/>
        <v>104</v>
      </c>
      <c r="G4851" s="1">
        <f t="shared" si="1889"/>
        <v>8</v>
      </c>
      <c r="H4851" s="1">
        <f t="shared" si="1890"/>
        <v>13</v>
      </c>
    </row>
    <row r="4852" spans="1:16" x14ac:dyDescent="0.55000000000000004">
      <c r="A4852" s="1">
        <f>値貼り付け用シート!F212</f>
        <v>10</v>
      </c>
      <c r="B4852" s="1">
        <f>値貼り付け用シート!G212</f>
        <v>19</v>
      </c>
      <c r="C4852" s="1">
        <v>3</v>
      </c>
      <c r="D4852" s="1">
        <f>IF(OR(ISBLANK(値貼り付け用シート!J212),値貼り付け用シート!J212&gt;9990),NA(),値貼り付け用シート!J212)</f>
        <v>3</v>
      </c>
      <c r="E4852" s="1">
        <f t="shared" si="1879"/>
        <v>3</v>
      </c>
      <c r="F4852" s="1">
        <f t="shared" si="1888"/>
        <v>77</v>
      </c>
      <c r="G4852" s="1">
        <f t="shared" si="1889"/>
        <v>8</v>
      </c>
      <c r="H4852" s="1">
        <f t="shared" si="1890"/>
        <v>10</v>
      </c>
    </row>
    <row r="4853" spans="1:16" x14ac:dyDescent="0.55000000000000004">
      <c r="A4853" s="1">
        <f>値貼り付け用シート!F212</f>
        <v>10</v>
      </c>
      <c r="B4853" s="1">
        <f>値貼り付け用シート!G212</f>
        <v>19</v>
      </c>
      <c r="C4853" s="1">
        <v>4</v>
      </c>
      <c r="D4853" s="1">
        <f>IF(OR(ISBLANK(値貼り付け用シート!K212),値貼り付け用シート!K212&gt;9990),NA(),値貼り付け用シート!K212)</f>
        <v>2</v>
      </c>
      <c r="E4853" s="1">
        <f t="shared" si="1879"/>
        <v>2</v>
      </c>
      <c r="F4853" s="1">
        <f t="shared" si="1888"/>
        <v>55</v>
      </c>
      <c r="G4853" s="1">
        <f t="shared" si="1889"/>
        <v>8</v>
      </c>
      <c r="H4853" s="1">
        <f t="shared" si="1890"/>
        <v>7</v>
      </c>
    </row>
    <row r="4854" spans="1:16" x14ac:dyDescent="0.55000000000000004">
      <c r="A4854" s="1">
        <f>値貼り付け用シート!F212</f>
        <v>10</v>
      </c>
      <c r="B4854" s="1">
        <f>値貼り付け用シート!G212</f>
        <v>19</v>
      </c>
      <c r="C4854" s="1">
        <v>5</v>
      </c>
      <c r="D4854" s="1">
        <f>IF(OR(ISBLANK(値貼り付け用シート!L212),値貼り付け用シート!L212&gt;9990),NA(),値貼り付け用シート!L212)</f>
        <v>1</v>
      </c>
      <c r="E4854" s="1">
        <f t="shared" si="1879"/>
        <v>1</v>
      </c>
      <c r="F4854" s="1">
        <f t="shared" si="1888"/>
        <v>35</v>
      </c>
      <c r="G4854" s="1">
        <f t="shared" si="1889"/>
        <v>8</v>
      </c>
      <c r="H4854" s="1">
        <f t="shared" si="1890"/>
        <v>4</v>
      </c>
    </row>
    <row r="4855" spans="1:16" x14ac:dyDescent="0.55000000000000004">
      <c r="A4855" s="1">
        <f>値貼り付け用シート!F212</f>
        <v>10</v>
      </c>
      <c r="B4855" s="1">
        <f>値貼り付け用シート!G212</f>
        <v>19</v>
      </c>
      <c r="C4855" s="1">
        <v>6</v>
      </c>
      <c r="D4855" s="1">
        <f>IF(OR(ISBLANK(値貼り付け用シート!M212),値貼り付け用シート!M212&gt;9990),NA(),値貼り付け用シート!M212)</f>
        <v>1</v>
      </c>
      <c r="E4855" s="1">
        <f t="shared" si="1879"/>
        <v>1</v>
      </c>
      <c r="F4855" s="1">
        <f t="shared" si="1888"/>
        <v>25</v>
      </c>
      <c r="G4855" s="1">
        <f t="shared" si="1889"/>
        <v>8</v>
      </c>
      <c r="H4855" s="1">
        <f t="shared" si="1890"/>
        <v>3</v>
      </c>
    </row>
    <row r="4856" spans="1:16" x14ac:dyDescent="0.55000000000000004">
      <c r="A4856" s="1">
        <f>値貼り付け用シート!F212</f>
        <v>10</v>
      </c>
      <c r="B4856" s="1">
        <f>値貼り付け用シート!G212</f>
        <v>19</v>
      </c>
      <c r="C4856" s="1">
        <v>7</v>
      </c>
      <c r="D4856" s="1">
        <f>IF(OR(ISBLANK(値貼り付け用シート!N212),値貼り付け用シート!N212&gt;9990),NA(),値貼り付け用シート!N212)</f>
        <v>3</v>
      </c>
      <c r="E4856" s="1">
        <f t="shared" si="1879"/>
        <v>3</v>
      </c>
      <c r="F4856" s="1">
        <f t="shared" si="1888"/>
        <v>19</v>
      </c>
      <c r="G4856" s="1">
        <f t="shared" si="1889"/>
        <v>8</v>
      </c>
      <c r="H4856" s="1">
        <f t="shared" si="1890"/>
        <v>2</v>
      </c>
    </row>
    <row r="4857" spans="1:16" x14ac:dyDescent="0.55000000000000004">
      <c r="A4857" s="1">
        <f>値貼り付け用シート!F212</f>
        <v>10</v>
      </c>
      <c r="B4857" s="1">
        <f>値貼り付け用シート!G212</f>
        <v>19</v>
      </c>
      <c r="C4857" s="1">
        <v>8</v>
      </c>
      <c r="D4857" s="1">
        <f>IF(OR(ISBLANK(値貼り付け用シート!O212),値貼り付け用シート!O212&gt;9990),NA(),値貼り付け用シート!O212)</f>
        <v>6</v>
      </c>
      <c r="E4857" s="1">
        <f t="shared" si="1879"/>
        <v>6</v>
      </c>
      <c r="F4857" s="1">
        <f t="shared" si="1888"/>
        <v>19</v>
      </c>
      <c r="G4857" s="1">
        <f t="shared" si="1889"/>
        <v>8</v>
      </c>
      <c r="H4857" s="1">
        <f t="shared" si="1890"/>
        <v>2</v>
      </c>
    </row>
    <row r="4858" spans="1:16" x14ac:dyDescent="0.55000000000000004">
      <c r="A4858" s="1">
        <f>値貼り付け用シート!F212</f>
        <v>10</v>
      </c>
      <c r="B4858" s="1">
        <f>値貼り付け用シート!G212</f>
        <v>19</v>
      </c>
      <c r="C4858" s="1">
        <v>9</v>
      </c>
      <c r="D4858" s="1">
        <f>IF(OR(ISBLANK(値貼り付け用シート!P212),値貼り付け用シート!P212&gt;9990),NA(),値貼り付け用シート!P212)</f>
        <v>21</v>
      </c>
      <c r="E4858" s="1">
        <f t="shared" si="1879"/>
        <v>21</v>
      </c>
      <c r="F4858" s="1">
        <f t="shared" si="1888"/>
        <v>38</v>
      </c>
      <c r="G4858" s="1">
        <f t="shared" si="1889"/>
        <v>8</v>
      </c>
      <c r="H4858" s="1">
        <f t="shared" si="1890"/>
        <v>5</v>
      </c>
    </row>
    <row r="4859" spans="1:16" x14ac:dyDescent="0.55000000000000004">
      <c r="A4859" s="1">
        <f>値貼り付け用シート!F212</f>
        <v>10</v>
      </c>
      <c r="B4859" s="1">
        <f>値貼り付け用シート!G212</f>
        <v>19</v>
      </c>
      <c r="C4859" s="1">
        <v>10</v>
      </c>
      <c r="D4859" s="1">
        <f>IF(OR(ISBLANK(値貼り付け用シート!Q212),値貼り付け用シート!Q212&gt;9990),NA(),値貼り付け用シート!Q212)</f>
        <v>27</v>
      </c>
      <c r="E4859" s="1">
        <f t="shared" si="1879"/>
        <v>27</v>
      </c>
      <c r="F4859" s="1">
        <f t="shared" si="1888"/>
        <v>64</v>
      </c>
      <c r="G4859" s="1">
        <f t="shared" si="1889"/>
        <v>8</v>
      </c>
      <c r="H4859" s="1">
        <f t="shared" si="1890"/>
        <v>8</v>
      </c>
    </row>
    <row r="4860" spans="1:16" x14ac:dyDescent="0.55000000000000004">
      <c r="A4860" s="1">
        <f>値貼り付け用シート!F212</f>
        <v>10</v>
      </c>
      <c r="B4860" s="1">
        <f>値貼り付け用シート!G212</f>
        <v>19</v>
      </c>
      <c r="C4860" s="1">
        <v>11</v>
      </c>
      <c r="D4860" s="1">
        <f>IF(OR(ISBLANK(値貼り付け用シート!R212),値貼り付け用シート!R212&gt;9990),NA(),値貼り付け用シート!R212)</f>
        <v>28</v>
      </c>
      <c r="E4860" s="1">
        <f t="shared" si="1879"/>
        <v>28</v>
      </c>
      <c r="F4860" s="1">
        <f t="shared" si="1888"/>
        <v>89</v>
      </c>
      <c r="G4860" s="1">
        <f t="shared" si="1889"/>
        <v>8</v>
      </c>
      <c r="H4860" s="1">
        <f t="shared" si="1890"/>
        <v>11</v>
      </c>
    </row>
    <row r="4861" spans="1:16" x14ac:dyDescent="0.55000000000000004">
      <c r="A4861" s="1">
        <f>値貼り付け用シート!F212</f>
        <v>10</v>
      </c>
      <c r="B4861" s="1">
        <f>値貼り付け用シート!G212</f>
        <v>19</v>
      </c>
      <c r="C4861" s="1">
        <v>12</v>
      </c>
      <c r="D4861" s="1">
        <f>IF(OR(ISBLANK(値貼り付け用シート!S212),値貼り付け用シート!S212&gt;9990),NA(),値貼り付け用シート!S212)</f>
        <v>36</v>
      </c>
      <c r="E4861" s="1">
        <f t="shared" si="1879"/>
        <v>36</v>
      </c>
      <c r="F4861" s="1">
        <f t="shared" si="1888"/>
        <v>123</v>
      </c>
      <c r="G4861" s="1">
        <f t="shared" si="1889"/>
        <v>8</v>
      </c>
      <c r="H4861" s="1">
        <f t="shared" si="1890"/>
        <v>15</v>
      </c>
    </row>
    <row r="4862" spans="1:16" x14ac:dyDescent="0.55000000000000004">
      <c r="A4862" s="1">
        <f>値貼り付け用シート!F212</f>
        <v>10</v>
      </c>
      <c r="B4862" s="1">
        <f>値貼り付け用シート!G212</f>
        <v>19</v>
      </c>
      <c r="C4862" s="1">
        <v>13</v>
      </c>
      <c r="D4862" s="1">
        <f>IF(OR(ISBLANK(値貼り付け用シート!T212),値貼り付け用シート!T212&gt;9990),NA(),値貼り付け用シート!T212)</f>
        <v>44</v>
      </c>
      <c r="E4862" s="1">
        <f t="shared" si="1879"/>
        <v>44</v>
      </c>
      <c r="F4862" s="1">
        <f t="shared" si="1888"/>
        <v>166</v>
      </c>
      <c r="G4862" s="1">
        <f t="shared" si="1889"/>
        <v>8</v>
      </c>
      <c r="H4862" s="1">
        <f t="shared" si="1890"/>
        <v>21</v>
      </c>
    </row>
    <row r="4863" spans="1:16" x14ac:dyDescent="0.55000000000000004">
      <c r="A4863" s="1">
        <f>値貼り付け用シート!F212</f>
        <v>10</v>
      </c>
      <c r="B4863" s="1">
        <f>値貼り付け用シート!G212</f>
        <v>19</v>
      </c>
      <c r="C4863" s="1">
        <v>14</v>
      </c>
      <c r="D4863" s="1">
        <f>IF(OR(ISBLANK(値貼り付け用シート!U212),値貼り付け用シート!U212&gt;9990),NA(),値貼り付け用シート!U212)</f>
        <v>34</v>
      </c>
      <c r="E4863" s="1">
        <f t="shared" si="1879"/>
        <v>34</v>
      </c>
      <c r="F4863" s="1">
        <f t="shared" si="1888"/>
        <v>199</v>
      </c>
      <c r="G4863" s="1">
        <f t="shared" si="1889"/>
        <v>8</v>
      </c>
      <c r="H4863" s="1">
        <f t="shared" si="1890"/>
        <v>25</v>
      </c>
    </row>
    <row r="4864" spans="1:16" x14ac:dyDescent="0.55000000000000004">
      <c r="A4864" s="1">
        <f>値貼り付け用シート!F212</f>
        <v>10</v>
      </c>
      <c r="B4864" s="1">
        <f>値貼り付け用シート!G212</f>
        <v>19</v>
      </c>
      <c r="C4864" s="1">
        <v>15</v>
      </c>
      <c r="D4864" s="1">
        <f>IF(OR(ISBLANK(値貼り付け用シート!V212),値貼り付け用シート!V212&gt;9990),NA(),値貼り付け用シート!V212)</f>
        <v>41</v>
      </c>
      <c r="E4864" s="1">
        <f t="shared" si="1879"/>
        <v>41</v>
      </c>
      <c r="F4864" s="1">
        <f t="shared" si="1888"/>
        <v>237</v>
      </c>
      <c r="G4864" s="1">
        <f t="shared" si="1889"/>
        <v>8</v>
      </c>
      <c r="H4864" s="1">
        <f t="shared" si="1890"/>
        <v>30</v>
      </c>
    </row>
    <row r="4865" spans="1:16" x14ac:dyDescent="0.55000000000000004">
      <c r="A4865" s="1">
        <f>値貼り付け用シート!F212</f>
        <v>10</v>
      </c>
      <c r="B4865" s="1">
        <f>値貼り付け用シート!G212</f>
        <v>19</v>
      </c>
      <c r="C4865" s="1">
        <v>16</v>
      </c>
      <c r="D4865" s="1">
        <f>IF(OR(ISBLANK(値貼り付け用シート!W212),値貼り付け用シート!W212&gt;9990),NA(),値貼り付け用シート!W212)</f>
        <v>34</v>
      </c>
      <c r="E4865" s="1">
        <f t="shared" si="1879"/>
        <v>34</v>
      </c>
      <c r="F4865" s="1">
        <f t="shared" si="1888"/>
        <v>265</v>
      </c>
      <c r="G4865" s="1">
        <f t="shared" si="1889"/>
        <v>8</v>
      </c>
      <c r="H4865" s="1">
        <f t="shared" si="1890"/>
        <v>33</v>
      </c>
    </row>
    <row r="4866" spans="1:16" x14ac:dyDescent="0.55000000000000004">
      <c r="A4866" s="1">
        <f>値貼り付け用シート!F212</f>
        <v>10</v>
      </c>
      <c r="B4866" s="1">
        <f>値貼り付け用シート!G212</f>
        <v>19</v>
      </c>
      <c r="C4866" s="1">
        <v>17</v>
      </c>
      <c r="D4866" s="1">
        <f>IF(OR(ISBLANK(値貼り付け用シート!X212),値貼り付け用シート!X212&gt;9990),NA(),値貼り付け用シート!X212)</f>
        <v>40</v>
      </c>
      <c r="E4866" s="1">
        <f t="shared" si="1879"/>
        <v>40</v>
      </c>
      <c r="F4866" s="1">
        <f t="shared" si="1888"/>
        <v>284</v>
      </c>
      <c r="G4866" s="1">
        <f t="shared" si="1889"/>
        <v>8</v>
      </c>
      <c r="H4866" s="1">
        <f t="shared" si="1890"/>
        <v>36</v>
      </c>
    </row>
    <row r="4867" spans="1:16" x14ac:dyDescent="0.55000000000000004">
      <c r="A4867" s="1">
        <f>値貼り付け用シート!F212</f>
        <v>10</v>
      </c>
      <c r="B4867" s="1">
        <f>値貼り付け用シート!G212</f>
        <v>19</v>
      </c>
      <c r="C4867" s="1">
        <v>18</v>
      </c>
      <c r="D4867" s="1">
        <f>IF(OR(ISBLANK(値貼り付け用シート!Y212),値貼り付け用シート!Y212&gt;9990),NA(),値貼り付け用シート!Y212)</f>
        <v>39</v>
      </c>
      <c r="E4867" s="1">
        <f t="shared" ref="E4867:E4930" si="1899">IF(ISERROR(D4867),0,D4867)</f>
        <v>39</v>
      </c>
      <c r="F4867" s="1">
        <f t="shared" si="1888"/>
        <v>296</v>
      </c>
      <c r="G4867" s="1">
        <f t="shared" si="1889"/>
        <v>8</v>
      </c>
      <c r="H4867" s="1">
        <f t="shared" si="1890"/>
        <v>37</v>
      </c>
    </row>
    <row r="4868" spans="1:16" x14ac:dyDescent="0.55000000000000004">
      <c r="A4868" s="1">
        <f>値貼り付け用シート!F212</f>
        <v>10</v>
      </c>
      <c r="B4868" s="1">
        <f>値貼り付け用シート!G212</f>
        <v>19</v>
      </c>
      <c r="C4868" s="1">
        <v>19</v>
      </c>
      <c r="D4868" s="1">
        <f>IF(OR(ISBLANK(値貼り付け用シート!Z212),値貼り付け用シート!Z212&gt;9990),NA(),値貼り付け用シート!Z212)</f>
        <v>45</v>
      </c>
      <c r="E4868" s="1">
        <f t="shared" si="1899"/>
        <v>45</v>
      </c>
      <c r="F4868" s="1">
        <f t="shared" si="1888"/>
        <v>313</v>
      </c>
      <c r="G4868" s="1">
        <f t="shared" si="1889"/>
        <v>8</v>
      </c>
      <c r="H4868" s="1">
        <f t="shared" si="1890"/>
        <v>39</v>
      </c>
    </row>
    <row r="4869" spans="1:16" x14ac:dyDescent="0.55000000000000004">
      <c r="A4869" s="1">
        <f>値貼り付け用シート!F212</f>
        <v>10</v>
      </c>
      <c r="B4869" s="1">
        <f>値貼り付け用シート!G212</f>
        <v>19</v>
      </c>
      <c r="C4869" s="1">
        <v>20</v>
      </c>
      <c r="D4869" s="1">
        <f>IF(OR(ISBLANK(値貼り付け用シート!AA212),値貼り付け用シート!AA212&gt;9990),NA(),値貼り付け用シート!AA212)</f>
        <v>46</v>
      </c>
      <c r="E4869" s="1">
        <f t="shared" si="1899"/>
        <v>46</v>
      </c>
      <c r="F4869" s="1">
        <f t="shared" si="1888"/>
        <v>323</v>
      </c>
      <c r="G4869" s="1">
        <f t="shared" si="1889"/>
        <v>8</v>
      </c>
      <c r="H4869" s="1">
        <f t="shared" si="1890"/>
        <v>40</v>
      </c>
    </row>
    <row r="4870" spans="1:16" x14ac:dyDescent="0.55000000000000004">
      <c r="A4870" s="1">
        <f>値貼り付け用シート!F212</f>
        <v>10</v>
      </c>
      <c r="B4870" s="1">
        <f>値貼り付け用シート!G212</f>
        <v>19</v>
      </c>
      <c r="C4870" s="1">
        <v>21</v>
      </c>
      <c r="D4870" s="1">
        <f>IF(OR(ISBLANK(値貼り付け用シート!AB212),値貼り付け用シート!AB212&gt;9990),NA(),値貼り付け用シート!AB212)</f>
        <v>45</v>
      </c>
      <c r="E4870" s="1">
        <f t="shared" si="1899"/>
        <v>45</v>
      </c>
      <c r="F4870" s="1">
        <f t="shared" si="1888"/>
        <v>324</v>
      </c>
      <c r="G4870" s="1">
        <f t="shared" si="1889"/>
        <v>8</v>
      </c>
      <c r="H4870" s="1">
        <f t="shared" si="1890"/>
        <v>41</v>
      </c>
    </row>
    <row r="4871" spans="1:16" x14ac:dyDescent="0.55000000000000004">
      <c r="A4871" s="1">
        <f>値貼り付け用シート!F212</f>
        <v>10</v>
      </c>
      <c r="B4871" s="1">
        <f>値貼り付け用シート!G212</f>
        <v>19</v>
      </c>
      <c r="C4871" s="1">
        <v>22</v>
      </c>
      <c r="D4871" s="1">
        <f>IF(OR(ISBLANK(値貼り付け用シート!AC212),値貼り付け用シート!AC212&gt;9990),NA(),値貼り付け用シート!AC212)</f>
        <v>42</v>
      </c>
      <c r="E4871" s="1">
        <f t="shared" si="1899"/>
        <v>42</v>
      </c>
      <c r="F4871" s="1">
        <f t="shared" si="1888"/>
        <v>332</v>
      </c>
      <c r="G4871" s="1">
        <f t="shared" si="1889"/>
        <v>8</v>
      </c>
      <c r="H4871" s="1">
        <f t="shared" si="1890"/>
        <v>42</v>
      </c>
    </row>
    <row r="4872" spans="1:16" x14ac:dyDescent="0.55000000000000004">
      <c r="A4872" s="1">
        <f>値貼り付け用シート!F212</f>
        <v>10</v>
      </c>
      <c r="B4872" s="1">
        <f>値貼り付け用シート!G212</f>
        <v>19</v>
      </c>
      <c r="C4872" s="1">
        <v>23</v>
      </c>
      <c r="D4872" s="1">
        <f>IF(OR(ISBLANK(値貼り付け用シート!AD212),値貼り付け用シート!AD212&gt;9990),NA(),値貼り付け用シート!AD212)</f>
        <v>40</v>
      </c>
      <c r="E4872" s="1">
        <f t="shared" si="1899"/>
        <v>40</v>
      </c>
      <c r="F4872" s="1">
        <f t="shared" si="1888"/>
        <v>331</v>
      </c>
      <c r="G4872" s="1">
        <f t="shared" si="1889"/>
        <v>8</v>
      </c>
      <c r="H4872" s="1">
        <f t="shared" si="1890"/>
        <v>41</v>
      </c>
    </row>
    <row r="4873" spans="1:16" x14ac:dyDescent="0.55000000000000004">
      <c r="A4873" s="1">
        <f>値貼り付け用シート!F212</f>
        <v>10</v>
      </c>
      <c r="B4873" s="1">
        <f>値貼り付け用シート!G212</f>
        <v>19</v>
      </c>
      <c r="C4873" s="1">
        <v>24</v>
      </c>
      <c r="D4873" s="1">
        <f>IF(OR(ISBLANK(値貼り付け用シート!AE212),値貼り付け用シート!AE212&gt;9990),NA(),値貼り付け用シート!AE212)</f>
        <v>36</v>
      </c>
      <c r="E4873" s="1">
        <f t="shared" si="1899"/>
        <v>36</v>
      </c>
      <c r="F4873" s="1">
        <f t="shared" si="1888"/>
        <v>333</v>
      </c>
      <c r="G4873" s="1">
        <f t="shared" si="1889"/>
        <v>8</v>
      </c>
      <c r="H4873" s="1">
        <f t="shared" si="1890"/>
        <v>42</v>
      </c>
    </row>
    <row r="4874" spans="1:16" x14ac:dyDescent="0.55000000000000004">
      <c r="A4874" s="1">
        <f>値貼り付け用シート!F213</f>
        <v>10</v>
      </c>
      <c r="B4874" s="1">
        <f>値貼り付け用シート!G213</f>
        <v>20</v>
      </c>
      <c r="C4874" s="1">
        <v>1</v>
      </c>
      <c r="D4874" s="1">
        <f>IF(OR(ISBLANK(値貼り付け用シート!H213),値貼り付け用シート!H213&gt;9990),NA(),値貼り付け用シート!H213)</f>
        <v>24</v>
      </c>
      <c r="E4874" s="1">
        <f t="shared" si="1899"/>
        <v>24</v>
      </c>
      <c r="F4874" s="1">
        <f t="shared" si="1888"/>
        <v>317</v>
      </c>
      <c r="G4874" s="1">
        <f t="shared" si="1889"/>
        <v>8</v>
      </c>
      <c r="H4874" s="1">
        <f t="shared" si="1890"/>
        <v>40</v>
      </c>
      <c r="I4874" s="1">
        <f t="shared" ref="I4874" si="1900">COUNT(D4874:D4897)</f>
        <v>24</v>
      </c>
      <c r="J4874" s="1">
        <f t="shared" ref="J4874" si="1901">COUNT(H4874:H4897)</f>
        <v>24</v>
      </c>
      <c r="K4874" s="1">
        <f t="shared" ref="K4874" si="1902">IF(AND(I4874&gt;=20,J4874&gt;=20),0,1)</f>
        <v>0</v>
      </c>
      <c r="L4874" s="1">
        <f t="shared" ref="L4874" si="1903">IF(K4874=0,MAX(H4874:H4897),NA())</f>
        <v>40</v>
      </c>
      <c r="M4874" s="1">
        <f t="shared" ref="M4874" si="1904">IF(K4874=0,IF(L4874&lt;=70,1,0),NA())</f>
        <v>1</v>
      </c>
      <c r="N4874" s="1">
        <f t="shared" ref="N4874" si="1905">IF(COUNTIF(D4874:D4897,NA())=24,NA(),MAX(E4874:E4897))</f>
        <v>41</v>
      </c>
      <c r="O4874" s="1">
        <f t="shared" ref="O4874" si="1906">IF(COUNTIF(D4879:D4893,NA())=15,NA(),MAX(E4879:E4893))</f>
        <v>41</v>
      </c>
      <c r="P4874" s="1">
        <f t="shared" ref="P4874" si="1907">COUNTIF(D4874:D4897,"&gt;=120")</f>
        <v>0</v>
      </c>
    </row>
    <row r="4875" spans="1:16" x14ac:dyDescent="0.55000000000000004">
      <c r="A4875" s="1">
        <f>値貼り付け用シート!F213</f>
        <v>10</v>
      </c>
      <c r="B4875" s="1">
        <f>値貼り付け用シート!G213</f>
        <v>20</v>
      </c>
      <c r="C4875" s="1">
        <v>2</v>
      </c>
      <c r="D4875" s="1">
        <f>IF(OR(ISBLANK(値貼り付け用シート!I213),値貼り付け用シート!I213&gt;9990),NA(),値貼り付け用シート!I213)</f>
        <v>10</v>
      </c>
      <c r="E4875" s="1">
        <f t="shared" si="1899"/>
        <v>10</v>
      </c>
      <c r="F4875" s="1">
        <f t="shared" si="1888"/>
        <v>288</v>
      </c>
      <c r="G4875" s="1">
        <f t="shared" si="1889"/>
        <v>8</v>
      </c>
      <c r="H4875" s="1">
        <f t="shared" si="1890"/>
        <v>36</v>
      </c>
    </row>
    <row r="4876" spans="1:16" x14ac:dyDescent="0.55000000000000004">
      <c r="A4876" s="1">
        <f>値貼り付け用シート!F213</f>
        <v>10</v>
      </c>
      <c r="B4876" s="1">
        <f>値貼り付け用シート!G213</f>
        <v>20</v>
      </c>
      <c r="C4876" s="1">
        <v>3</v>
      </c>
      <c r="D4876" s="1">
        <f>IF(OR(ISBLANK(値貼り付け用シート!J213),値貼り付け用シート!J213&gt;9990),NA(),値貼り付け用シート!J213)</f>
        <v>7</v>
      </c>
      <c r="E4876" s="1">
        <f t="shared" si="1899"/>
        <v>7</v>
      </c>
      <c r="F4876" s="1">
        <f t="shared" si="1888"/>
        <v>250</v>
      </c>
      <c r="G4876" s="1">
        <f t="shared" si="1889"/>
        <v>8</v>
      </c>
      <c r="H4876" s="1">
        <f t="shared" si="1890"/>
        <v>31</v>
      </c>
    </row>
    <row r="4877" spans="1:16" x14ac:dyDescent="0.55000000000000004">
      <c r="A4877" s="1">
        <f>値貼り付け用シート!F213</f>
        <v>10</v>
      </c>
      <c r="B4877" s="1">
        <f>値貼り付け用シート!G213</f>
        <v>20</v>
      </c>
      <c r="C4877" s="1">
        <v>4</v>
      </c>
      <c r="D4877" s="1">
        <f>IF(OR(ISBLANK(値貼り付け用シート!K213),値貼り付け用シート!K213&gt;9990),NA(),値貼り付け用シート!K213)</f>
        <v>10</v>
      </c>
      <c r="E4877" s="1">
        <f t="shared" si="1899"/>
        <v>10</v>
      </c>
      <c r="F4877" s="1">
        <f t="shared" si="1888"/>
        <v>214</v>
      </c>
      <c r="G4877" s="1">
        <f t="shared" si="1889"/>
        <v>8</v>
      </c>
      <c r="H4877" s="1">
        <f t="shared" si="1890"/>
        <v>27</v>
      </c>
    </row>
    <row r="4878" spans="1:16" x14ac:dyDescent="0.55000000000000004">
      <c r="A4878" s="1">
        <f>値貼り付け用シート!F213</f>
        <v>10</v>
      </c>
      <c r="B4878" s="1">
        <f>値貼り付け用シート!G213</f>
        <v>20</v>
      </c>
      <c r="C4878" s="1">
        <v>5</v>
      </c>
      <c r="D4878" s="1">
        <f>IF(OR(ISBLANK(値貼り付け用シート!L213),値貼り付け用シート!L213&gt;9990),NA(),値貼り付け用シート!L213)</f>
        <v>10</v>
      </c>
      <c r="E4878" s="1">
        <f t="shared" si="1899"/>
        <v>10</v>
      </c>
      <c r="F4878" s="1">
        <f t="shared" si="1888"/>
        <v>179</v>
      </c>
      <c r="G4878" s="1">
        <f t="shared" si="1889"/>
        <v>8</v>
      </c>
      <c r="H4878" s="1">
        <f t="shared" si="1890"/>
        <v>22</v>
      </c>
    </row>
    <row r="4879" spans="1:16" x14ac:dyDescent="0.55000000000000004">
      <c r="A4879" s="1">
        <f>値貼り付け用シート!F213</f>
        <v>10</v>
      </c>
      <c r="B4879" s="1">
        <f>値貼り付け用シート!G213</f>
        <v>20</v>
      </c>
      <c r="C4879" s="1">
        <v>6</v>
      </c>
      <c r="D4879" s="1">
        <f>IF(OR(ISBLANK(値貼り付け用シート!M213),値貼り付け用シート!M213&gt;9990),NA(),値貼り付け用シート!M213)</f>
        <v>9</v>
      </c>
      <c r="E4879" s="1">
        <f t="shared" si="1899"/>
        <v>9</v>
      </c>
      <c r="F4879" s="1">
        <f t="shared" si="1888"/>
        <v>146</v>
      </c>
      <c r="G4879" s="1">
        <f t="shared" si="1889"/>
        <v>8</v>
      </c>
      <c r="H4879" s="1">
        <f t="shared" si="1890"/>
        <v>18</v>
      </c>
    </row>
    <row r="4880" spans="1:16" x14ac:dyDescent="0.55000000000000004">
      <c r="A4880" s="1">
        <f>値貼り付け用シート!F213</f>
        <v>10</v>
      </c>
      <c r="B4880" s="1">
        <f>値貼り付け用シート!G213</f>
        <v>20</v>
      </c>
      <c r="C4880" s="1">
        <v>7</v>
      </c>
      <c r="D4880" s="1">
        <f>IF(OR(ISBLANK(値貼り付け用シート!N213),値貼り付け用シート!N213&gt;9990),NA(),値貼り付け用シート!N213)</f>
        <v>10</v>
      </c>
      <c r="E4880" s="1">
        <f t="shared" si="1899"/>
        <v>10</v>
      </c>
      <c r="F4880" s="1">
        <f t="shared" si="1888"/>
        <v>116</v>
      </c>
      <c r="G4880" s="1">
        <f t="shared" si="1889"/>
        <v>8</v>
      </c>
      <c r="H4880" s="1">
        <f t="shared" si="1890"/>
        <v>15</v>
      </c>
    </row>
    <row r="4881" spans="1:8" x14ac:dyDescent="0.55000000000000004">
      <c r="A4881" s="1">
        <f>値貼り付け用シート!F213</f>
        <v>10</v>
      </c>
      <c r="B4881" s="1">
        <f>値貼り付け用シート!G213</f>
        <v>20</v>
      </c>
      <c r="C4881" s="1">
        <v>8</v>
      </c>
      <c r="D4881" s="1">
        <f>IF(OR(ISBLANK(値貼り付け用シート!O213),値貼り付け用シート!O213&gt;9990),NA(),値貼り付け用シート!O213)</f>
        <v>11</v>
      </c>
      <c r="E4881" s="1">
        <f t="shared" si="1899"/>
        <v>11</v>
      </c>
      <c r="F4881" s="1">
        <f t="shared" si="1888"/>
        <v>91</v>
      </c>
      <c r="G4881" s="1">
        <f t="shared" si="1889"/>
        <v>8</v>
      </c>
      <c r="H4881" s="1">
        <f t="shared" si="1890"/>
        <v>11</v>
      </c>
    </row>
    <row r="4882" spans="1:8" x14ac:dyDescent="0.55000000000000004">
      <c r="A4882" s="1">
        <f>値貼り付け用シート!F213</f>
        <v>10</v>
      </c>
      <c r="B4882" s="1">
        <f>値貼り付け用シート!G213</f>
        <v>20</v>
      </c>
      <c r="C4882" s="1">
        <v>9</v>
      </c>
      <c r="D4882" s="1">
        <f>IF(OR(ISBLANK(値貼り付け用シート!P213),値貼り付け用シート!P213&gt;9990),NA(),値貼り付け用シート!P213)</f>
        <v>12</v>
      </c>
      <c r="E4882" s="1">
        <f t="shared" si="1899"/>
        <v>12</v>
      </c>
      <c r="F4882" s="1">
        <f t="shared" si="1888"/>
        <v>79</v>
      </c>
      <c r="G4882" s="1">
        <f t="shared" si="1889"/>
        <v>8</v>
      </c>
      <c r="H4882" s="1">
        <f t="shared" si="1890"/>
        <v>10</v>
      </c>
    </row>
    <row r="4883" spans="1:8" x14ac:dyDescent="0.55000000000000004">
      <c r="A4883" s="1">
        <f>値貼り付け用シート!F213</f>
        <v>10</v>
      </c>
      <c r="B4883" s="1">
        <f>値貼り付け用シート!G213</f>
        <v>20</v>
      </c>
      <c r="C4883" s="1">
        <v>10</v>
      </c>
      <c r="D4883" s="1">
        <f>IF(OR(ISBLANK(値貼り付け用シート!Q213),値貼り付け用シート!Q213&gt;9990),NA(),値貼り付け用シート!Q213)</f>
        <v>30</v>
      </c>
      <c r="E4883" s="1">
        <f t="shared" si="1899"/>
        <v>30</v>
      </c>
      <c r="F4883" s="1">
        <f t="shared" si="1888"/>
        <v>99</v>
      </c>
      <c r="G4883" s="1">
        <f t="shared" si="1889"/>
        <v>8</v>
      </c>
      <c r="H4883" s="1">
        <f t="shared" si="1890"/>
        <v>12</v>
      </c>
    </row>
    <row r="4884" spans="1:8" x14ac:dyDescent="0.55000000000000004">
      <c r="A4884" s="1">
        <f>値貼り付け用シート!F213</f>
        <v>10</v>
      </c>
      <c r="B4884" s="1">
        <f>値貼り付け用シート!G213</f>
        <v>20</v>
      </c>
      <c r="C4884" s="1">
        <v>11</v>
      </c>
      <c r="D4884" s="1">
        <f>IF(OR(ISBLANK(値貼り付け用シート!R213),値貼り付け用シート!R213&gt;9990),NA(),値貼り付け用シート!R213)</f>
        <v>38</v>
      </c>
      <c r="E4884" s="1">
        <f t="shared" si="1899"/>
        <v>38</v>
      </c>
      <c r="F4884" s="1">
        <f t="shared" si="1888"/>
        <v>130</v>
      </c>
      <c r="G4884" s="1">
        <f t="shared" si="1889"/>
        <v>8</v>
      </c>
      <c r="H4884" s="1">
        <f t="shared" si="1890"/>
        <v>16</v>
      </c>
    </row>
    <row r="4885" spans="1:8" x14ac:dyDescent="0.55000000000000004">
      <c r="A4885" s="1">
        <f>値貼り付け用シート!F213</f>
        <v>10</v>
      </c>
      <c r="B4885" s="1">
        <f>値貼り付け用シート!G213</f>
        <v>20</v>
      </c>
      <c r="C4885" s="1">
        <v>12</v>
      </c>
      <c r="D4885" s="1">
        <f>IF(OR(ISBLANK(値貼り付け用シート!S213),値貼り付け用シート!S213&gt;9990),NA(),値貼り付け用シート!S213)</f>
        <v>39</v>
      </c>
      <c r="E4885" s="1">
        <f t="shared" si="1899"/>
        <v>39</v>
      </c>
      <c r="F4885" s="1">
        <f t="shared" si="1888"/>
        <v>159</v>
      </c>
      <c r="G4885" s="1">
        <f t="shared" si="1889"/>
        <v>8</v>
      </c>
      <c r="H4885" s="1">
        <f t="shared" si="1890"/>
        <v>20</v>
      </c>
    </row>
    <row r="4886" spans="1:8" x14ac:dyDescent="0.55000000000000004">
      <c r="A4886" s="1">
        <f>値貼り付け用シート!F213</f>
        <v>10</v>
      </c>
      <c r="B4886" s="1">
        <f>値貼り付け用シート!G213</f>
        <v>20</v>
      </c>
      <c r="C4886" s="1">
        <v>13</v>
      </c>
      <c r="D4886" s="1">
        <f>IF(OR(ISBLANK(値貼り付け用シート!T213),値貼り付け用シート!T213&gt;9990),NA(),値貼り付け用シート!T213)</f>
        <v>38</v>
      </c>
      <c r="E4886" s="1">
        <f t="shared" si="1899"/>
        <v>38</v>
      </c>
      <c r="F4886" s="1">
        <f t="shared" si="1888"/>
        <v>187</v>
      </c>
      <c r="G4886" s="1">
        <f t="shared" si="1889"/>
        <v>8</v>
      </c>
      <c r="H4886" s="1">
        <f t="shared" si="1890"/>
        <v>23</v>
      </c>
    </row>
    <row r="4887" spans="1:8" x14ac:dyDescent="0.55000000000000004">
      <c r="A4887" s="1">
        <f>値貼り付け用シート!F213</f>
        <v>10</v>
      </c>
      <c r="B4887" s="1">
        <f>値貼り付け用シート!G213</f>
        <v>20</v>
      </c>
      <c r="C4887" s="1">
        <v>14</v>
      </c>
      <c r="D4887" s="1">
        <f>IF(OR(ISBLANK(値貼り付け用シート!U213),値貼り付け用シート!U213&gt;9990),NA(),値貼り付け用シート!U213)</f>
        <v>38</v>
      </c>
      <c r="E4887" s="1">
        <f t="shared" si="1899"/>
        <v>38</v>
      </c>
      <c r="F4887" s="1">
        <f t="shared" si="1888"/>
        <v>216</v>
      </c>
      <c r="G4887" s="1">
        <f t="shared" si="1889"/>
        <v>8</v>
      </c>
      <c r="H4887" s="1">
        <f t="shared" si="1890"/>
        <v>27</v>
      </c>
    </row>
    <row r="4888" spans="1:8" x14ac:dyDescent="0.55000000000000004">
      <c r="A4888" s="1">
        <f>値貼り付け用シート!F213</f>
        <v>10</v>
      </c>
      <c r="B4888" s="1">
        <f>値貼り付け用シート!G213</f>
        <v>20</v>
      </c>
      <c r="C4888" s="1">
        <v>15</v>
      </c>
      <c r="D4888" s="1">
        <f>IF(OR(ISBLANK(値貼り付け用シート!V213),値貼り付け用シート!V213&gt;9990),NA(),値貼り付け用シート!V213)</f>
        <v>39</v>
      </c>
      <c r="E4888" s="1">
        <f t="shared" si="1899"/>
        <v>39</v>
      </c>
      <c r="F4888" s="1">
        <f t="shared" si="1888"/>
        <v>245</v>
      </c>
      <c r="G4888" s="1">
        <f t="shared" si="1889"/>
        <v>8</v>
      </c>
      <c r="H4888" s="1">
        <f t="shared" si="1890"/>
        <v>31</v>
      </c>
    </row>
    <row r="4889" spans="1:8" x14ac:dyDescent="0.55000000000000004">
      <c r="A4889" s="1">
        <f>値貼り付け用シート!F213</f>
        <v>10</v>
      </c>
      <c r="B4889" s="1">
        <f>値貼り付け用シート!G213</f>
        <v>20</v>
      </c>
      <c r="C4889" s="1">
        <v>16</v>
      </c>
      <c r="D4889" s="1">
        <f>IF(OR(ISBLANK(値貼り付け用シート!W213),値貼り付け用シート!W213&gt;9990),NA(),値貼り付け用シート!W213)</f>
        <v>36</v>
      </c>
      <c r="E4889" s="1">
        <f t="shared" si="1899"/>
        <v>36</v>
      </c>
      <c r="F4889" s="1">
        <f t="shared" si="1888"/>
        <v>270</v>
      </c>
      <c r="G4889" s="1">
        <f t="shared" si="1889"/>
        <v>8</v>
      </c>
      <c r="H4889" s="1">
        <f t="shared" si="1890"/>
        <v>34</v>
      </c>
    </row>
    <row r="4890" spans="1:8" x14ac:dyDescent="0.55000000000000004">
      <c r="A4890" s="1">
        <f>値貼り付け用シート!F213</f>
        <v>10</v>
      </c>
      <c r="B4890" s="1">
        <f>値貼り付け用シート!G213</f>
        <v>20</v>
      </c>
      <c r="C4890" s="1">
        <v>17</v>
      </c>
      <c r="D4890" s="1">
        <f>IF(OR(ISBLANK(値貼り付け用シート!X213),値貼り付け用シート!X213&gt;9990),NA(),値貼り付け用シート!X213)</f>
        <v>38</v>
      </c>
      <c r="E4890" s="1">
        <f t="shared" si="1899"/>
        <v>38</v>
      </c>
      <c r="F4890" s="1">
        <f t="shared" si="1888"/>
        <v>296</v>
      </c>
      <c r="G4890" s="1">
        <f t="shared" si="1889"/>
        <v>8</v>
      </c>
      <c r="H4890" s="1">
        <f t="shared" si="1890"/>
        <v>37</v>
      </c>
    </row>
    <row r="4891" spans="1:8" x14ac:dyDescent="0.55000000000000004">
      <c r="A4891" s="1">
        <f>値貼り付け用シート!F213</f>
        <v>10</v>
      </c>
      <c r="B4891" s="1">
        <f>値貼り付け用シート!G213</f>
        <v>20</v>
      </c>
      <c r="C4891" s="1">
        <v>18</v>
      </c>
      <c r="D4891" s="1">
        <f>IF(OR(ISBLANK(値貼り付け用シート!Y213),値貼り付け用シート!Y213&gt;9990),NA(),値貼り付け用シート!Y213)</f>
        <v>40</v>
      </c>
      <c r="E4891" s="1">
        <f t="shared" si="1899"/>
        <v>40</v>
      </c>
      <c r="F4891" s="1">
        <f t="shared" ref="F4891:F4954" si="1908">SUM(E4884:E4891)</f>
        <v>306</v>
      </c>
      <c r="G4891" s="1">
        <f t="shared" ref="G4891:G4954" si="1909">COUNT(D4884:D4891)</f>
        <v>8</v>
      </c>
      <c r="H4891" s="1">
        <f t="shared" ref="H4891:H4954" si="1910">IF(G4891&gt;=6,ROUND(F4891/G4891,0),NA())</f>
        <v>38</v>
      </c>
    </row>
    <row r="4892" spans="1:8" x14ac:dyDescent="0.55000000000000004">
      <c r="A4892" s="1">
        <f>値貼り付け用シート!F213</f>
        <v>10</v>
      </c>
      <c r="B4892" s="1">
        <f>値貼り付け用シート!G213</f>
        <v>20</v>
      </c>
      <c r="C4892" s="1">
        <v>19</v>
      </c>
      <c r="D4892" s="1">
        <f>IF(OR(ISBLANK(値貼り付け用シート!Z213),値貼り付け用シート!Z213&gt;9990),NA(),値貼り付け用シート!Z213)</f>
        <v>40</v>
      </c>
      <c r="E4892" s="1">
        <f t="shared" si="1899"/>
        <v>40</v>
      </c>
      <c r="F4892" s="1">
        <f t="shared" si="1908"/>
        <v>308</v>
      </c>
      <c r="G4892" s="1">
        <f t="shared" si="1909"/>
        <v>8</v>
      </c>
      <c r="H4892" s="1">
        <f t="shared" si="1910"/>
        <v>39</v>
      </c>
    </row>
    <row r="4893" spans="1:8" x14ac:dyDescent="0.55000000000000004">
      <c r="A4893" s="1">
        <f>値貼り付け用シート!F213</f>
        <v>10</v>
      </c>
      <c r="B4893" s="1">
        <f>値貼り付け用シート!G213</f>
        <v>20</v>
      </c>
      <c r="C4893" s="1">
        <v>20</v>
      </c>
      <c r="D4893" s="1">
        <f>IF(OR(ISBLANK(値貼り付け用シート!AA213),値貼り付け用シート!AA213&gt;9990),NA(),値貼り付け用シート!AA213)</f>
        <v>41</v>
      </c>
      <c r="E4893" s="1">
        <f t="shared" si="1899"/>
        <v>41</v>
      </c>
      <c r="F4893" s="1">
        <f t="shared" si="1908"/>
        <v>310</v>
      </c>
      <c r="G4893" s="1">
        <f t="shared" si="1909"/>
        <v>8</v>
      </c>
      <c r="H4893" s="1">
        <f t="shared" si="1910"/>
        <v>39</v>
      </c>
    </row>
    <row r="4894" spans="1:8" x14ac:dyDescent="0.55000000000000004">
      <c r="A4894" s="1">
        <f>値貼り付け用シート!F213</f>
        <v>10</v>
      </c>
      <c r="B4894" s="1">
        <f>値貼り付け用シート!G213</f>
        <v>20</v>
      </c>
      <c r="C4894" s="1">
        <v>21</v>
      </c>
      <c r="D4894" s="1">
        <f>IF(OR(ISBLANK(値貼り付け用シート!AB213),値貼り付け用シート!AB213&gt;9990),NA(),値貼り付け用シート!AB213)</f>
        <v>40</v>
      </c>
      <c r="E4894" s="1">
        <f t="shared" si="1899"/>
        <v>40</v>
      </c>
      <c r="F4894" s="1">
        <f t="shared" si="1908"/>
        <v>312</v>
      </c>
      <c r="G4894" s="1">
        <f t="shared" si="1909"/>
        <v>8</v>
      </c>
      <c r="H4894" s="1">
        <f t="shared" si="1910"/>
        <v>39</v>
      </c>
    </row>
    <row r="4895" spans="1:8" x14ac:dyDescent="0.55000000000000004">
      <c r="A4895" s="1">
        <f>値貼り付け用シート!F213</f>
        <v>10</v>
      </c>
      <c r="B4895" s="1">
        <f>値貼り付け用シート!G213</f>
        <v>20</v>
      </c>
      <c r="C4895" s="1">
        <v>22</v>
      </c>
      <c r="D4895" s="1">
        <f>IF(OR(ISBLANK(値貼り付け用シート!AC213),値貼り付け用シート!AC213&gt;9990),NA(),値貼り付け用シート!AC213)</f>
        <v>37</v>
      </c>
      <c r="E4895" s="1">
        <f t="shared" si="1899"/>
        <v>37</v>
      </c>
      <c r="F4895" s="1">
        <f t="shared" si="1908"/>
        <v>311</v>
      </c>
      <c r="G4895" s="1">
        <f t="shared" si="1909"/>
        <v>8</v>
      </c>
      <c r="H4895" s="1">
        <f t="shared" si="1910"/>
        <v>39</v>
      </c>
    </row>
    <row r="4896" spans="1:8" x14ac:dyDescent="0.55000000000000004">
      <c r="A4896" s="1">
        <f>値貼り付け用シート!F213</f>
        <v>10</v>
      </c>
      <c r="B4896" s="1">
        <f>値貼り付け用シート!G213</f>
        <v>20</v>
      </c>
      <c r="C4896" s="1">
        <v>23</v>
      </c>
      <c r="D4896" s="1">
        <f>IF(OR(ISBLANK(値貼り付け用シート!AD213),値貼り付け用シート!AD213&gt;9990),NA(),値貼り付け用シート!AD213)</f>
        <v>33</v>
      </c>
      <c r="E4896" s="1">
        <f t="shared" si="1899"/>
        <v>33</v>
      </c>
      <c r="F4896" s="1">
        <f t="shared" si="1908"/>
        <v>305</v>
      </c>
      <c r="G4896" s="1">
        <f t="shared" si="1909"/>
        <v>8</v>
      </c>
      <c r="H4896" s="1">
        <f t="shared" si="1910"/>
        <v>38</v>
      </c>
    </row>
    <row r="4897" spans="1:16" x14ac:dyDescent="0.55000000000000004">
      <c r="A4897" s="1">
        <f>値貼り付け用シート!F213</f>
        <v>10</v>
      </c>
      <c r="B4897" s="1">
        <f>値貼り付け用シート!G213</f>
        <v>20</v>
      </c>
      <c r="C4897" s="1">
        <v>24</v>
      </c>
      <c r="D4897" s="1">
        <f>IF(OR(ISBLANK(値貼り付け用シート!AE213),値貼り付け用シート!AE213&gt;9990),NA(),値貼り付け用シート!AE213)</f>
        <v>32</v>
      </c>
      <c r="E4897" s="1">
        <f t="shared" si="1899"/>
        <v>32</v>
      </c>
      <c r="F4897" s="1">
        <f t="shared" si="1908"/>
        <v>301</v>
      </c>
      <c r="G4897" s="1">
        <f t="shared" si="1909"/>
        <v>8</v>
      </c>
      <c r="H4897" s="1">
        <f t="shared" si="1910"/>
        <v>38</v>
      </c>
    </row>
    <row r="4898" spans="1:16" x14ac:dyDescent="0.55000000000000004">
      <c r="A4898" s="1">
        <f>値貼り付け用シート!F214</f>
        <v>10</v>
      </c>
      <c r="B4898" s="1">
        <f>値貼り付け用シート!G214</f>
        <v>21</v>
      </c>
      <c r="C4898" s="1">
        <v>1</v>
      </c>
      <c r="D4898" s="1" t="e">
        <f>IF(OR(ISBLANK(値貼り付け用シート!H214),値貼り付け用シート!H214&gt;9990),NA(),値貼り付け用シート!H214)</f>
        <v>#N/A</v>
      </c>
      <c r="E4898" s="1">
        <f t="shared" si="1899"/>
        <v>0</v>
      </c>
      <c r="F4898" s="1">
        <f t="shared" si="1908"/>
        <v>263</v>
      </c>
      <c r="G4898" s="1">
        <f t="shared" si="1909"/>
        <v>7</v>
      </c>
      <c r="H4898" s="1">
        <f t="shared" si="1910"/>
        <v>38</v>
      </c>
      <c r="I4898" s="1">
        <f t="shared" ref="I4898" si="1911">COUNT(D4898:D4921)</f>
        <v>23</v>
      </c>
      <c r="J4898" s="1">
        <f t="shared" ref="J4898" si="1912">COUNT(H4898:H4921)</f>
        <v>24</v>
      </c>
      <c r="K4898" s="1">
        <f t="shared" ref="K4898" si="1913">IF(AND(I4898&gt;=20,J4898&gt;=20),0,1)</f>
        <v>0</v>
      </c>
      <c r="L4898" s="1">
        <f t="shared" ref="L4898" si="1914">IF(K4898=0,MAX(H4898:H4921),NA())</f>
        <v>38</v>
      </c>
      <c r="M4898" s="1">
        <f t="shared" ref="M4898" si="1915">IF(K4898=0,IF(L4898&lt;=70,1,0),NA())</f>
        <v>1</v>
      </c>
      <c r="N4898" s="1">
        <f t="shared" ref="N4898" si="1916">IF(COUNTIF(D4898:D4921,NA())=24,NA(),MAX(E4898:E4921))</f>
        <v>39</v>
      </c>
      <c r="O4898" s="1">
        <f t="shared" ref="O4898" si="1917">IF(COUNTIF(D4903:D4917,NA())=15,NA(),MAX(E4903:E4917))</f>
        <v>39</v>
      </c>
      <c r="P4898" s="1">
        <f t="shared" ref="P4898" si="1918">COUNTIF(D4898:D4921,"&gt;=120")</f>
        <v>0</v>
      </c>
    </row>
    <row r="4899" spans="1:16" x14ac:dyDescent="0.55000000000000004">
      <c r="A4899" s="1">
        <f>値貼り付け用シート!F214</f>
        <v>10</v>
      </c>
      <c r="B4899" s="1">
        <f>値貼り付け用シート!G214</f>
        <v>21</v>
      </c>
      <c r="C4899" s="1">
        <v>2</v>
      </c>
      <c r="D4899" s="1">
        <f>IF(OR(ISBLANK(値貼り付け用シート!I214),値貼り付け用シート!I214&gt;9990),NA(),値貼り付け用シート!I214)</f>
        <v>34</v>
      </c>
      <c r="E4899" s="1">
        <f t="shared" si="1899"/>
        <v>34</v>
      </c>
      <c r="F4899" s="1">
        <f t="shared" si="1908"/>
        <v>257</v>
      </c>
      <c r="G4899" s="1">
        <f t="shared" si="1909"/>
        <v>7</v>
      </c>
      <c r="H4899" s="1">
        <f t="shared" si="1910"/>
        <v>37</v>
      </c>
    </row>
    <row r="4900" spans="1:16" x14ac:dyDescent="0.55000000000000004">
      <c r="A4900" s="1">
        <f>値貼り付け用シート!F214</f>
        <v>10</v>
      </c>
      <c r="B4900" s="1">
        <f>値貼り付け用シート!G214</f>
        <v>21</v>
      </c>
      <c r="C4900" s="1">
        <v>3</v>
      </c>
      <c r="D4900" s="1">
        <f>IF(OR(ISBLANK(値貼り付け用シート!J214),値貼り付け用シート!J214&gt;9990),NA(),値貼り付け用シート!J214)</f>
        <v>31</v>
      </c>
      <c r="E4900" s="1">
        <f t="shared" si="1899"/>
        <v>31</v>
      </c>
      <c r="F4900" s="1">
        <f t="shared" si="1908"/>
        <v>248</v>
      </c>
      <c r="G4900" s="1">
        <f t="shared" si="1909"/>
        <v>7</v>
      </c>
      <c r="H4900" s="1">
        <f t="shared" si="1910"/>
        <v>35</v>
      </c>
    </row>
    <row r="4901" spans="1:16" x14ac:dyDescent="0.55000000000000004">
      <c r="A4901" s="1">
        <f>値貼り付け用シート!F214</f>
        <v>10</v>
      </c>
      <c r="B4901" s="1">
        <f>値貼り付け用シート!G214</f>
        <v>21</v>
      </c>
      <c r="C4901" s="1">
        <v>4</v>
      </c>
      <c r="D4901" s="1">
        <f>IF(OR(ISBLANK(値貼り付け用シート!K214),値貼り付け用シート!K214&gt;9990),NA(),値貼り付け用シート!K214)</f>
        <v>30</v>
      </c>
      <c r="E4901" s="1">
        <f t="shared" si="1899"/>
        <v>30</v>
      </c>
      <c r="F4901" s="1">
        <f t="shared" si="1908"/>
        <v>237</v>
      </c>
      <c r="G4901" s="1">
        <f t="shared" si="1909"/>
        <v>7</v>
      </c>
      <c r="H4901" s="1">
        <f t="shared" si="1910"/>
        <v>34</v>
      </c>
    </row>
    <row r="4902" spans="1:16" x14ac:dyDescent="0.55000000000000004">
      <c r="A4902" s="1">
        <f>値貼り付け用シート!F214</f>
        <v>10</v>
      </c>
      <c r="B4902" s="1">
        <f>値貼り付け用シート!G214</f>
        <v>21</v>
      </c>
      <c r="C4902" s="1">
        <v>5</v>
      </c>
      <c r="D4902" s="1">
        <f>IF(OR(ISBLANK(値貼り付け用シート!L214),値貼り付け用シート!L214&gt;9990),NA(),値貼り付け用シート!L214)</f>
        <v>30</v>
      </c>
      <c r="E4902" s="1">
        <f t="shared" si="1899"/>
        <v>30</v>
      </c>
      <c r="F4902" s="1">
        <f t="shared" si="1908"/>
        <v>227</v>
      </c>
      <c r="G4902" s="1">
        <f t="shared" si="1909"/>
        <v>7</v>
      </c>
      <c r="H4902" s="1">
        <f t="shared" si="1910"/>
        <v>32</v>
      </c>
    </row>
    <row r="4903" spans="1:16" x14ac:dyDescent="0.55000000000000004">
      <c r="A4903" s="1">
        <f>値貼り付け用シート!F214</f>
        <v>10</v>
      </c>
      <c r="B4903" s="1">
        <f>値貼り付け用シート!G214</f>
        <v>21</v>
      </c>
      <c r="C4903" s="1">
        <v>6</v>
      </c>
      <c r="D4903" s="1">
        <f>IF(OR(ISBLANK(値貼り付け用シート!M214),値貼り付け用シート!M214&gt;9990),NA(),値貼り付け用シート!M214)</f>
        <v>31</v>
      </c>
      <c r="E4903" s="1">
        <f t="shared" si="1899"/>
        <v>31</v>
      </c>
      <c r="F4903" s="1">
        <f t="shared" si="1908"/>
        <v>221</v>
      </c>
      <c r="G4903" s="1">
        <f t="shared" si="1909"/>
        <v>7</v>
      </c>
      <c r="H4903" s="1">
        <f t="shared" si="1910"/>
        <v>32</v>
      </c>
    </row>
    <row r="4904" spans="1:16" x14ac:dyDescent="0.55000000000000004">
      <c r="A4904" s="1">
        <f>値貼り付け用シート!F214</f>
        <v>10</v>
      </c>
      <c r="B4904" s="1">
        <f>値貼り付け用シート!G214</f>
        <v>21</v>
      </c>
      <c r="C4904" s="1">
        <v>7</v>
      </c>
      <c r="D4904" s="1">
        <f>IF(OR(ISBLANK(値貼り付け用シート!N214),値貼り付け用シート!N214&gt;9990),NA(),値貼り付け用シート!N214)</f>
        <v>30</v>
      </c>
      <c r="E4904" s="1">
        <f t="shared" si="1899"/>
        <v>30</v>
      </c>
      <c r="F4904" s="1">
        <f t="shared" si="1908"/>
        <v>218</v>
      </c>
      <c r="G4904" s="1">
        <f t="shared" si="1909"/>
        <v>7</v>
      </c>
      <c r="H4904" s="1">
        <f t="shared" si="1910"/>
        <v>31</v>
      </c>
    </row>
    <row r="4905" spans="1:16" x14ac:dyDescent="0.55000000000000004">
      <c r="A4905" s="1">
        <f>値貼り付け用シート!F214</f>
        <v>10</v>
      </c>
      <c r="B4905" s="1">
        <f>値貼り付け用シート!G214</f>
        <v>21</v>
      </c>
      <c r="C4905" s="1">
        <v>8</v>
      </c>
      <c r="D4905" s="1">
        <f>IF(OR(ISBLANK(値貼り付け用シート!O214),値貼り付け用シート!O214&gt;9990),NA(),値貼り付け用シート!O214)</f>
        <v>29</v>
      </c>
      <c r="E4905" s="1">
        <f t="shared" si="1899"/>
        <v>29</v>
      </c>
      <c r="F4905" s="1">
        <f t="shared" si="1908"/>
        <v>215</v>
      </c>
      <c r="G4905" s="1">
        <f t="shared" si="1909"/>
        <v>7</v>
      </c>
      <c r="H4905" s="1">
        <f t="shared" si="1910"/>
        <v>31</v>
      </c>
    </row>
    <row r="4906" spans="1:16" x14ac:dyDescent="0.55000000000000004">
      <c r="A4906" s="1">
        <f>値貼り付け用シート!F214</f>
        <v>10</v>
      </c>
      <c r="B4906" s="1">
        <f>値貼り付け用シート!G214</f>
        <v>21</v>
      </c>
      <c r="C4906" s="1">
        <v>9</v>
      </c>
      <c r="D4906" s="1">
        <f>IF(OR(ISBLANK(値貼り付け用シート!P214),値貼り付け用シート!P214&gt;9990),NA(),値貼り付け用シート!P214)</f>
        <v>28</v>
      </c>
      <c r="E4906" s="1">
        <f t="shared" si="1899"/>
        <v>28</v>
      </c>
      <c r="F4906" s="1">
        <f t="shared" si="1908"/>
        <v>243</v>
      </c>
      <c r="G4906" s="1">
        <f t="shared" si="1909"/>
        <v>8</v>
      </c>
      <c r="H4906" s="1">
        <f t="shared" si="1910"/>
        <v>30</v>
      </c>
    </row>
    <row r="4907" spans="1:16" x14ac:dyDescent="0.55000000000000004">
      <c r="A4907" s="1">
        <f>値貼り付け用シート!F214</f>
        <v>10</v>
      </c>
      <c r="B4907" s="1">
        <f>値貼り付け用シート!G214</f>
        <v>21</v>
      </c>
      <c r="C4907" s="1">
        <v>10</v>
      </c>
      <c r="D4907" s="1">
        <f>IF(OR(ISBLANK(値貼り付け用シート!Q214),値貼り付け用シート!Q214&gt;9990),NA(),値貼り付け用シート!Q214)</f>
        <v>28</v>
      </c>
      <c r="E4907" s="1">
        <f t="shared" si="1899"/>
        <v>28</v>
      </c>
      <c r="F4907" s="1">
        <f t="shared" si="1908"/>
        <v>237</v>
      </c>
      <c r="G4907" s="1">
        <f t="shared" si="1909"/>
        <v>8</v>
      </c>
      <c r="H4907" s="1">
        <f t="shared" si="1910"/>
        <v>30</v>
      </c>
    </row>
    <row r="4908" spans="1:16" x14ac:dyDescent="0.55000000000000004">
      <c r="A4908" s="1">
        <f>値貼り付け用シート!F214</f>
        <v>10</v>
      </c>
      <c r="B4908" s="1">
        <f>値貼り付け用シート!G214</f>
        <v>21</v>
      </c>
      <c r="C4908" s="1">
        <v>11</v>
      </c>
      <c r="D4908" s="1">
        <f>IF(OR(ISBLANK(値貼り付け用シート!R214),値貼り付け用シート!R214&gt;9990),NA(),値貼り付け用シート!R214)</f>
        <v>32</v>
      </c>
      <c r="E4908" s="1">
        <f t="shared" si="1899"/>
        <v>32</v>
      </c>
      <c r="F4908" s="1">
        <f t="shared" si="1908"/>
        <v>238</v>
      </c>
      <c r="G4908" s="1">
        <f t="shared" si="1909"/>
        <v>8</v>
      </c>
      <c r="H4908" s="1">
        <f t="shared" si="1910"/>
        <v>30</v>
      </c>
    </row>
    <row r="4909" spans="1:16" x14ac:dyDescent="0.55000000000000004">
      <c r="A4909" s="1">
        <f>値貼り付け用シート!F214</f>
        <v>10</v>
      </c>
      <c r="B4909" s="1">
        <f>値貼り付け用シート!G214</f>
        <v>21</v>
      </c>
      <c r="C4909" s="1">
        <v>12</v>
      </c>
      <c r="D4909" s="1">
        <f>IF(OR(ISBLANK(値貼り付け用シート!S214),値貼り付け用シート!S214&gt;9990),NA(),値貼り付け用シート!S214)</f>
        <v>35</v>
      </c>
      <c r="E4909" s="1">
        <f t="shared" si="1899"/>
        <v>35</v>
      </c>
      <c r="F4909" s="1">
        <f t="shared" si="1908"/>
        <v>243</v>
      </c>
      <c r="G4909" s="1">
        <f t="shared" si="1909"/>
        <v>8</v>
      </c>
      <c r="H4909" s="1">
        <f t="shared" si="1910"/>
        <v>30</v>
      </c>
    </row>
    <row r="4910" spans="1:16" x14ac:dyDescent="0.55000000000000004">
      <c r="A4910" s="1">
        <f>値貼り付け用シート!F214</f>
        <v>10</v>
      </c>
      <c r="B4910" s="1">
        <f>値貼り付け用シート!G214</f>
        <v>21</v>
      </c>
      <c r="C4910" s="1">
        <v>13</v>
      </c>
      <c r="D4910" s="1">
        <f>IF(OR(ISBLANK(値貼り付け用シート!T214),値貼り付け用シート!T214&gt;9990),NA(),値貼り付け用シート!T214)</f>
        <v>36</v>
      </c>
      <c r="E4910" s="1">
        <f t="shared" si="1899"/>
        <v>36</v>
      </c>
      <c r="F4910" s="1">
        <f t="shared" si="1908"/>
        <v>249</v>
      </c>
      <c r="G4910" s="1">
        <f t="shared" si="1909"/>
        <v>8</v>
      </c>
      <c r="H4910" s="1">
        <f t="shared" si="1910"/>
        <v>31</v>
      </c>
    </row>
    <row r="4911" spans="1:16" x14ac:dyDescent="0.55000000000000004">
      <c r="A4911" s="1">
        <f>値貼り付け用シート!F214</f>
        <v>10</v>
      </c>
      <c r="B4911" s="1">
        <f>値貼り付け用シート!G214</f>
        <v>21</v>
      </c>
      <c r="C4911" s="1">
        <v>14</v>
      </c>
      <c r="D4911" s="1">
        <f>IF(OR(ISBLANK(値貼り付け用シート!U214),値貼り付け用シート!U214&gt;9990),NA(),値貼り付け用シート!U214)</f>
        <v>39</v>
      </c>
      <c r="E4911" s="1">
        <f t="shared" si="1899"/>
        <v>39</v>
      </c>
      <c r="F4911" s="1">
        <f t="shared" si="1908"/>
        <v>257</v>
      </c>
      <c r="G4911" s="1">
        <f t="shared" si="1909"/>
        <v>8</v>
      </c>
      <c r="H4911" s="1">
        <f t="shared" si="1910"/>
        <v>32</v>
      </c>
    </row>
    <row r="4912" spans="1:16" x14ac:dyDescent="0.55000000000000004">
      <c r="A4912" s="1">
        <f>値貼り付け用シート!F214</f>
        <v>10</v>
      </c>
      <c r="B4912" s="1">
        <f>値貼り付け用シート!G214</f>
        <v>21</v>
      </c>
      <c r="C4912" s="1">
        <v>15</v>
      </c>
      <c r="D4912" s="1">
        <f>IF(OR(ISBLANK(値貼り付け用シート!V214),値貼り付け用シート!V214&gt;9990),NA(),値貼り付け用シート!V214)</f>
        <v>39</v>
      </c>
      <c r="E4912" s="1">
        <f t="shared" si="1899"/>
        <v>39</v>
      </c>
      <c r="F4912" s="1">
        <f t="shared" si="1908"/>
        <v>266</v>
      </c>
      <c r="G4912" s="1">
        <f t="shared" si="1909"/>
        <v>8</v>
      </c>
      <c r="H4912" s="1">
        <f t="shared" si="1910"/>
        <v>33</v>
      </c>
    </row>
    <row r="4913" spans="1:16" x14ac:dyDescent="0.55000000000000004">
      <c r="A4913" s="1">
        <f>値貼り付け用シート!F214</f>
        <v>10</v>
      </c>
      <c r="B4913" s="1">
        <f>値貼り付け用シート!G214</f>
        <v>21</v>
      </c>
      <c r="C4913" s="1">
        <v>16</v>
      </c>
      <c r="D4913" s="1">
        <f>IF(OR(ISBLANK(値貼り付け用シート!W214),値貼り付け用シート!W214&gt;9990),NA(),値貼り付け用シート!W214)</f>
        <v>31</v>
      </c>
      <c r="E4913" s="1">
        <f t="shared" si="1899"/>
        <v>31</v>
      </c>
      <c r="F4913" s="1">
        <f t="shared" si="1908"/>
        <v>268</v>
      </c>
      <c r="G4913" s="1">
        <f t="shared" si="1909"/>
        <v>8</v>
      </c>
      <c r="H4913" s="1">
        <f t="shared" si="1910"/>
        <v>34</v>
      </c>
    </row>
    <row r="4914" spans="1:16" x14ac:dyDescent="0.55000000000000004">
      <c r="A4914" s="1">
        <f>値貼り付け用シート!F214</f>
        <v>10</v>
      </c>
      <c r="B4914" s="1">
        <f>値貼り付け用シート!G214</f>
        <v>21</v>
      </c>
      <c r="C4914" s="1">
        <v>17</v>
      </c>
      <c r="D4914" s="1">
        <f>IF(OR(ISBLANK(値貼り付け用シート!X214),値貼り付け用シート!X214&gt;9990),NA(),値貼り付け用シート!X214)</f>
        <v>30</v>
      </c>
      <c r="E4914" s="1">
        <f t="shared" si="1899"/>
        <v>30</v>
      </c>
      <c r="F4914" s="1">
        <f t="shared" si="1908"/>
        <v>270</v>
      </c>
      <c r="G4914" s="1">
        <f t="shared" si="1909"/>
        <v>8</v>
      </c>
      <c r="H4914" s="1">
        <f t="shared" si="1910"/>
        <v>34</v>
      </c>
    </row>
    <row r="4915" spans="1:16" x14ac:dyDescent="0.55000000000000004">
      <c r="A4915" s="1">
        <f>値貼り付け用シート!F214</f>
        <v>10</v>
      </c>
      <c r="B4915" s="1">
        <f>値貼り付け用シート!G214</f>
        <v>21</v>
      </c>
      <c r="C4915" s="1">
        <v>18</v>
      </c>
      <c r="D4915" s="1">
        <f>IF(OR(ISBLANK(値貼り付け用シート!Y214),値貼り付け用シート!Y214&gt;9990),NA(),値貼り付け用シート!Y214)</f>
        <v>29</v>
      </c>
      <c r="E4915" s="1">
        <f t="shared" si="1899"/>
        <v>29</v>
      </c>
      <c r="F4915" s="1">
        <f t="shared" si="1908"/>
        <v>271</v>
      </c>
      <c r="G4915" s="1">
        <f t="shared" si="1909"/>
        <v>8</v>
      </c>
      <c r="H4915" s="1">
        <f t="shared" si="1910"/>
        <v>34</v>
      </c>
    </row>
    <row r="4916" spans="1:16" x14ac:dyDescent="0.55000000000000004">
      <c r="A4916" s="1">
        <f>値貼り付け用シート!F214</f>
        <v>10</v>
      </c>
      <c r="B4916" s="1">
        <f>値貼り付け用シート!G214</f>
        <v>21</v>
      </c>
      <c r="C4916" s="1">
        <v>19</v>
      </c>
      <c r="D4916" s="1">
        <f>IF(OR(ISBLANK(値貼り付け用シート!Z214),値貼り付け用シート!Z214&gt;9990),NA(),値貼り付け用シート!Z214)</f>
        <v>26</v>
      </c>
      <c r="E4916" s="1">
        <f t="shared" si="1899"/>
        <v>26</v>
      </c>
      <c r="F4916" s="1">
        <f t="shared" si="1908"/>
        <v>265</v>
      </c>
      <c r="G4916" s="1">
        <f t="shared" si="1909"/>
        <v>8</v>
      </c>
      <c r="H4916" s="1">
        <f t="shared" si="1910"/>
        <v>33</v>
      </c>
    </row>
    <row r="4917" spans="1:16" x14ac:dyDescent="0.55000000000000004">
      <c r="A4917" s="1">
        <f>値貼り付け用シート!F214</f>
        <v>10</v>
      </c>
      <c r="B4917" s="1">
        <f>値貼り付け用シート!G214</f>
        <v>21</v>
      </c>
      <c r="C4917" s="1">
        <v>20</v>
      </c>
      <c r="D4917" s="1">
        <f>IF(OR(ISBLANK(値貼り付け用シート!AA214),値貼り付け用シート!AA214&gt;9990),NA(),値貼り付け用シート!AA214)</f>
        <v>27</v>
      </c>
      <c r="E4917" s="1">
        <f t="shared" si="1899"/>
        <v>27</v>
      </c>
      <c r="F4917" s="1">
        <f t="shared" si="1908"/>
        <v>257</v>
      </c>
      <c r="G4917" s="1">
        <f t="shared" si="1909"/>
        <v>8</v>
      </c>
      <c r="H4917" s="1">
        <f t="shared" si="1910"/>
        <v>32</v>
      </c>
    </row>
    <row r="4918" spans="1:16" x14ac:dyDescent="0.55000000000000004">
      <c r="A4918" s="1">
        <f>値貼り付け用シート!F214</f>
        <v>10</v>
      </c>
      <c r="B4918" s="1">
        <f>値貼り付け用シート!G214</f>
        <v>21</v>
      </c>
      <c r="C4918" s="1">
        <v>21</v>
      </c>
      <c r="D4918" s="1">
        <f>IF(OR(ISBLANK(値貼り付け用シート!AB214),値貼り付け用シート!AB214&gt;9990),NA(),値貼り付け用シート!AB214)</f>
        <v>28</v>
      </c>
      <c r="E4918" s="1">
        <f t="shared" si="1899"/>
        <v>28</v>
      </c>
      <c r="F4918" s="1">
        <f t="shared" si="1908"/>
        <v>249</v>
      </c>
      <c r="G4918" s="1">
        <f t="shared" si="1909"/>
        <v>8</v>
      </c>
      <c r="H4918" s="1">
        <f t="shared" si="1910"/>
        <v>31</v>
      </c>
    </row>
    <row r="4919" spans="1:16" x14ac:dyDescent="0.55000000000000004">
      <c r="A4919" s="1">
        <f>値貼り付け用シート!F214</f>
        <v>10</v>
      </c>
      <c r="B4919" s="1">
        <f>値貼り付け用シート!G214</f>
        <v>21</v>
      </c>
      <c r="C4919" s="1">
        <v>22</v>
      </c>
      <c r="D4919" s="1">
        <f>IF(OR(ISBLANK(値貼り付け用シート!AC214),値貼り付け用シート!AC214&gt;9990),NA(),値貼り付け用シート!AC214)</f>
        <v>29</v>
      </c>
      <c r="E4919" s="1">
        <f t="shared" si="1899"/>
        <v>29</v>
      </c>
      <c r="F4919" s="1">
        <f t="shared" si="1908"/>
        <v>239</v>
      </c>
      <c r="G4919" s="1">
        <f t="shared" si="1909"/>
        <v>8</v>
      </c>
      <c r="H4919" s="1">
        <f t="shared" si="1910"/>
        <v>30</v>
      </c>
    </row>
    <row r="4920" spans="1:16" x14ac:dyDescent="0.55000000000000004">
      <c r="A4920" s="1">
        <f>値貼り付け用シート!F214</f>
        <v>10</v>
      </c>
      <c r="B4920" s="1">
        <f>値貼り付け用シート!G214</f>
        <v>21</v>
      </c>
      <c r="C4920" s="1">
        <v>23</v>
      </c>
      <c r="D4920" s="1">
        <f>IF(OR(ISBLANK(値貼り付け用シート!AD214),値貼り付け用シート!AD214&gt;9990),NA(),値貼り付け用シート!AD214)</f>
        <v>32</v>
      </c>
      <c r="E4920" s="1">
        <f t="shared" si="1899"/>
        <v>32</v>
      </c>
      <c r="F4920" s="1">
        <f t="shared" si="1908"/>
        <v>232</v>
      </c>
      <c r="G4920" s="1">
        <f t="shared" si="1909"/>
        <v>8</v>
      </c>
      <c r="H4920" s="1">
        <f t="shared" si="1910"/>
        <v>29</v>
      </c>
    </row>
    <row r="4921" spans="1:16" x14ac:dyDescent="0.55000000000000004">
      <c r="A4921" s="1">
        <f>値貼り付け用シート!F214</f>
        <v>10</v>
      </c>
      <c r="B4921" s="1">
        <f>値貼り付け用シート!G214</f>
        <v>21</v>
      </c>
      <c r="C4921" s="1">
        <v>24</v>
      </c>
      <c r="D4921" s="1">
        <f>IF(OR(ISBLANK(値貼り付け用シート!AE214),値貼り付け用シート!AE214&gt;9990),NA(),値貼り付け用シート!AE214)</f>
        <v>33</v>
      </c>
      <c r="E4921" s="1">
        <f t="shared" si="1899"/>
        <v>33</v>
      </c>
      <c r="F4921" s="1">
        <f t="shared" si="1908"/>
        <v>234</v>
      </c>
      <c r="G4921" s="1">
        <f t="shared" si="1909"/>
        <v>8</v>
      </c>
      <c r="H4921" s="1">
        <f t="shared" si="1910"/>
        <v>29</v>
      </c>
    </row>
    <row r="4922" spans="1:16" x14ac:dyDescent="0.55000000000000004">
      <c r="A4922" s="1">
        <f>値貼り付け用シート!F215</f>
        <v>10</v>
      </c>
      <c r="B4922" s="1">
        <f>値貼り付け用シート!G215</f>
        <v>22</v>
      </c>
      <c r="C4922" s="1">
        <v>1</v>
      </c>
      <c r="D4922" s="1">
        <f>IF(OR(ISBLANK(値貼り付け用シート!H215),値貼り付け用シート!H215&gt;9990),NA(),値貼り付け用シート!H215)</f>
        <v>31</v>
      </c>
      <c r="E4922" s="1">
        <f t="shared" si="1899"/>
        <v>31</v>
      </c>
      <c r="F4922" s="1">
        <f t="shared" si="1908"/>
        <v>235</v>
      </c>
      <c r="G4922" s="1">
        <f t="shared" si="1909"/>
        <v>8</v>
      </c>
      <c r="H4922" s="1">
        <f t="shared" si="1910"/>
        <v>29</v>
      </c>
      <c r="I4922" s="1">
        <f t="shared" ref="I4922" si="1919">COUNT(D4922:D4945)</f>
        <v>24</v>
      </c>
      <c r="J4922" s="1">
        <f t="shared" ref="J4922" si="1920">COUNT(H4922:H4945)</f>
        <v>24</v>
      </c>
      <c r="K4922" s="1">
        <f t="shared" ref="K4922" si="1921">IF(AND(I4922&gt;=20,J4922&gt;=20),0,1)</f>
        <v>0</v>
      </c>
      <c r="L4922" s="1">
        <f t="shared" ref="L4922" si="1922">IF(K4922=0,MAX(H4922:H4945),NA())</f>
        <v>37</v>
      </c>
      <c r="M4922" s="1">
        <f t="shared" ref="M4922" si="1923">IF(K4922=0,IF(L4922&lt;=70,1,0),NA())</f>
        <v>1</v>
      </c>
      <c r="N4922" s="1">
        <f t="shared" ref="N4922" si="1924">IF(COUNTIF(D4922:D4945,NA())=24,NA(),MAX(E4922:E4945))</f>
        <v>43</v>
      </c>
      <c r="O4922" s="1">
        <f t="shared" ref="O4922" si="1925">IF(COUNTIF(D4927:D4941,NA())=15,NA(),MAX(E4927:E4941))</f>
        <v>43</v>
      </c>
      <c r="P4922" s="1">
        <f t="shared" ref="P4922" si="1926">COUNTIF(D4922:D4945,"&gt;=120")</f>
        <v>0</v>
      </c>
    </row>
    <row r="4923" spans="1:16" x14ac:dyDescent="0.55000000000000004">
      <c r="A4923" s="1">
        <f>値貼り付け用シート!F215</f>
        <v>10</v>
      </c>
      <c r="B4923" s="1">
        <f>値貼り付け用シート!G215</f>
        <v>22</v>
      </c>
      <c r="C4923" s="1">
        <v>2</v>
      </c>
      <c r="D4923" s="1">
        <f>IF(OR(ISBLANK(値貼り付け用シート!I215),値貼り付け用シート!I215&gt;9990),NA(),値貼り付け用シート!I215)</f>
        <v>30</v>
      </c>
      <c r="E4923" s="1">
        <f t="shared" si="1899"/>
        <v>30</v>
      </c>
      <c r="F4923" s="1">
        <f t="shared" si="1908"/>
        <v>236</v>
      </c>
      <c r="G4923" s="1">
        <f t="shared" si="1909"/>
        <v>8</v>
      </c>
      <c r="H4923" s="1">
        <f t="shared" si="1910"/>
        <v>30</v>
      </c>
    </row>
    <row r="4924" spans="1:16" x14ac:dyDescent="0.55000000000000004">
      <c r="A4924" s="1">
        <f>値貼り付け用シート!F215</f>
        <v>10</v>
      </c>
      <c r="B4924" s="1">
        <f>値貼り付け用シート!G215</f>
        <v>22</v>
      </c>
      <c r="C4924" s="1">
        <v>3</v>
      </c>
      <c r="D4924" s="1">
        <f>IF(OR(ISBLANK(値貼り付け用シート!J215),値貼り付け用シート!J215&gt;9990),NA(),値貼り付け用シート!J215)</f>
        <v>29</v>
      </c>
      <c r="E4924" s="1">
        <f t="shared" si="1899"/>
        <v>29</v>
      </c>
      <c r="F4924" s="1">
        <f t="shared" si="1908"/>
        <v>239</v>
      </c>
      <c r="G4924" s="1">
        <f t="shared" si="1909"/>
        <v>8</v>
      </c>
      <c r="H4924" s="1">
        <f t="shared" si="1910"/>
        <v>30</v>
      </c>
    </row>
    <row r="4925" spans="1:16" x14ac:dyDescent="0.55000000000000004">
      <c r="A4925" s="1">
        <f>値貼り付け用シート!F215</f>
        <v>10</v>
      </c>
      <c r="B4925" s="1">
        <f>値貼り付け用シート!G215</f>
        <v>22</v>
      </c>
      <c r="C4925" s="1">
        <v>4</v>
      </c>
      <c r="D4925" s="1">
        <f>IF(OR(ISBLANK(値貼り付け用シート!K215),値貼り付け用シート!K215&gt;9990),NA(),値貼り付け用シート!K215)</f>
        <v>27</v>
      </c>
      <c r="E4925" s="1">
        <f t="shared" si="1899"/>
        <v>27</v>
      </c>
      <c r="F4925" s="1">
        <f t="shared" si="1908"/>
        <v>239</v>
      </c>
      <c r="G4925" s="1">
        <f t="shared" si="1909"/>
        <v>8</v>
      </c>
      <c r="H4925" s="1">
        <f t="shared" si="1910"/>
        <v>30</v>
      </c>
    </row>
    <row r="4926" spans="1:16" x14ac:dyDescent="0.55000000000000004">
      <c r="A4926" s="1">
        <f>値貼り付け用シート!F215</f>
        <v>10</v>
      </c>
      <c r="B4926" s="1">
        <f>値貼り付け用シート!G215</f>
        <v>22</v>
      </c>
      <c r="C4926" s="1">
        <v>5</v>
      </c>
      <c r="D4926" s="1">
        <f>IF(OR(ISBLANK(値貼り付け用シート!L215),値貼り付け用シート!L215&gt;9990),NA(),値貼り付け用シート!L215)</f>
        <v>28</v>
      </c>
      <c r="E4926" s="1">
        <f t="shared" si="1899"/>
        <v>28</v>
      </c>
      <c r="F4926" s="1">
        <f t="shared" si="1908"/>
        <v>239</v>
      </c>
      <c r="G4926" s="1">
        <f t="shared" si="1909"/>
        <v>8</v>
      </c>
      <c r="H4926" s="1">
        <f t="shared" si="1910"/>
        <v>30</v>
      </c>
    </row>
    <row r="4927" spans="1:16" x14ac:dyDescent="0.55000000000000004">
      <c r="A4927" s="1">
        <f>値貼り付け用シート!F215</f>
        <v>10</v>
      </c>
      <c r="B4927" s="1">
        <f>値貼り付け用シート!G215</f>
        <v>22</v>
      </c>
      <c r="C4927" s="1">
        <v>6</v>
      </c>
      <c r="D4927" s="1">
        <f>IF(OR(ISBLANK(値貼り付け用シート!M215),値貼り付け用シート!M215&gt;9990),NA(),値貼り付け用シート!M215)</f>
        <v>29</v>
      </c>
      <c r="E4927" s="1">
        <f t="shared" si="1899"/>
        <v>29</v>
      </c>
      <c r="F4927" s="1">
        <f t="shared" si="1908"/>
        <v>239</v>
      </c>
      <c r="G4927" s="1">
        <f t="shared" si="1909"/>
        <v>8</v>
      </c>
      <c r="H4927" s="1">
        <f t="shared" si="1910"/>
        <v>30</v>
      </c>
    </row>
    <row r="4928" spans="1:16" x14ac:dyDescent="0.55000000000000004">
      <c r="A4928" s="1">
        <f>値貼り付け用シート!F215</f>
        <v>10</v>
      </c>
      <c r="B4928" s="1">
        <f>値貼り付け用シート!G215</f>
        <v>22</v>
      </c>
      <c r="C4928" s="1">
        <v>7</v>
      </c>
      <c r="D4928" s="1">
        <f>IF(OR(ISBLANK(値貼り付け用シート!N215),値貼り付け用シート!N215&gt;9990),NA(),値貼り付け用シート!N215)</f>
        <v>28</v>
      </c>
      <c r="E4928" s="1">
        <f t="shared" si="1899"/>
        <v>28</v>
      </c>
      <c r="F4928" s="1">
        <f t="shared" si="1908"/>
        <v>235</v>
      </c>
      <c r="G4928" s="1">
        <f t="shared" si="1909"/>
        <v>8</v>
      </c>
      <c r="H4928" s="1">
        <f t="shared" si="1910"/>
        <v>29</v>
      </c>
    </row>
    <row r="4929" spans="1:8" x14ac:dyDescent="0.55000000000000004">
      <c r="A4929" s="1">
        <f>値貼り付け用シート!F215</f>
        <v>10</v>
      </c>
      <c r="B4929" s="1">
        <f>値貼り付け用シート!G215</f>
        <v>22</v>
      </c>
      <c r="C4929" s="1">
        <v>8</v>
      </c>
      <c r="D4929" s="1">
        <f>IF(OR(ISBLANK(値貼り付け用シート!O215),値貼り付け用シート!O215&gt;9990),NA(),値貼り付け用シート!O215)</f>
        <v>26</v>
      </c>
      <c r="E4929" s="1">
        <f t="shared" si="1899"/>
        <v>26</v>
      </c>
      <c r="F4929" s="1">
        <f t="shared" si="1908"/>
        <v>228</v>
      </c>
      <c r="G4929" s="1">
        <f t="shared" si="1909"/>
        <v>8</v>
      </c>
      <c r="H4929" s="1">
        <f t="shared" si="1910"/>
        <v>29</v>
      </c>
    </row>
    <row r="4930" spans="1:8" x14ac:dyDescent="0.55000000000000004">
      <c r="A4930" s="1">
        <f>値貼り付け用シート!F215</f>
        <v>10</v>
      </c>
      <c r="B4930" s="1">
        <f>値貼り付け用シート!G215</f>
        <v>22</v>
      </c>
      <c r="C4930" s="1">
        <v>9</v>
      </c>
      <c r="D4930" s="1">
        <f>IF(OR(ISBLANK(値貼り付け用シート!P215),値貼り付け用シート!P215&gt;9990),NA(),値貼り付け用シート!P215)</f>
        <v>26</v>
      </c>
      <c r="E4930" s="1">
        <f t="shared" si="1899"/>
        <v>26</v>
      </c>
      <c r="F4930" s="1">
        <f t="shared" si="1908"/>
        <v>223</v>
      </c>
      <c r="G4930" s="1">
        <f t="shared" si="1909"/>
        <v>8</v>
      </c>
      <c r="H4930" s="1">
        <f t="shared" si="1910"/>
        <v>28</v>
      </c>
    </row>
    <row r="4931" spans="1:8" x14ac:dyDescent="0.55000000000000004">
      <c r="A4931" s="1">
        <f>値貼り付け用シート!F215</f>
        <v>10</v>
      </c>
      <c r="B4931" s="1">
        <f>値貼り付け用シート!G215</f>
        <v>22</v>
      </c>
      <c r="C4931" s="1">
        <v>10</v>
      </c>
      <c r="D4931" s="1">
        <f>IF(OR(ISBLANK(値貼り付け用シート!Q215),値貼り付け用シート!Q215&gt;9990),NA(),値貼り付け用シート!Q215)</f>
        <v>28</v>
      </c>
      <c r="E4931" s="1">
        <f t="shared" ref="E4931:E4994" si="1927">IF(ISERROR(D4931),0,D4931)</f>
        <v>28</v>
      </c>
      <c r="F4931" s="1">
        <f t="shared" si="1908"/>
        <v>221</v>
      </c>
      <c r="G4931" s="1">
        <f t="shared" si="1909"/>
        <v>8</v>
      </c>
      <c r="H4931" s="1">
        <f t="shared" si="1910"/>
        <v>28</v>
      </c>
    </row>
    <row r="4932" spans="1:8" x14ac:dyDescent="0.55000000000000004">
      <c r="A4932" s="1">
        <f>値貼り付け用シート!F215</f>
        <v>10</v>
      </c>
      <c r="B4932" s="1">
        <f>値貼り付け用シート!G215</f>
        <v>22</v>
      </c>
      <c r="C4932" s="1">
        <v>11</v>
      </c>
      <c r="D4932" s="1">
        <f>IF(OR(ISBLANK(値貼り付け用シート!R215),値貼り付け用シート!R215&gt;9990),NA(),値貼り付け用シート!R215)</f>
        <v>30</v>
      </c>
      <c r="E4932" s="1">
        <f t="shared" si="1927"/>
        <v>30</v>
      </c>
      <c r="F4932" s="1">
        <f t="shared" si="1908"/>
        <v>222</v>
      </c>
      <c r="G4932" s="1">
        <f t="shared" si="1909"/>
        <v>8</v>
      </c>
      <c r="H4932" s="1">
        <f t="shared" si="1910"/>
        <v>28</v>
      </c>
    </row>
    <row r="4933" spans="1:8" x14ac:dyDescent="0.55000000000000004">
      <c r="A4933" s="1">
        <f>値貼り付け用シート!F215</f>
        <v>10</v>
      </c>
      <c r="B4933" s="1">
        <f>値貼り付け用シート!G215</f>
        <v>22</v>
      </c>
      <c r="C4933" s="1">
        <v>12</v>
      </c>
      <c r="D4933" s="1">
        <f>IF(OR(ISBLANK(値貼り付け用シート!S215),値貼り付け用シート!S215&gt;9990),NA(),値貼り付け用シート!S215)</f>
        <v>33</v>
      </c>
      <c r="E4933" s="1">
        <f t="shared" si="1927"/>
        <v>33</v>
      </c>
      <c r="F4933" s="1">
        <f t="shared" si="1908"/>
        <v>228</v>
      </c>
      <c r="G4933" s="1">
        <f t="shared" si="1909"/>
        <v>8</v>
      </c>
      <c r="H4933" s="1">
        <f t="shared" si="1910"/>
        <v>29</v>
      </c>
    </row>
    <row r="4934" spans="1:8" x14ac:dyDescent="0.55000000000000004">
      <c r="A4934" s="1">
        <f>値貼り付け用シート!F215</f>
        <v>10</v>
      </c>
      <c r="B4934" s="1">
        <f>値貼り付け用シート!G215</f>
        <v>22</v>
      </c>
      <c r="C4934" s="1">
        <v>13</v>
      </c>
      <c r="D4934" s="1">
        <f>IF(OR(ISBLANK(値貼り付け用シート!T215),値貼り付け用シート!T215&gt;9990),NA(),値貼り付け用シート!T215)</f>
        <v>33</v>
      </c>
      <c r="E4934" s="1">
        <f t="shared" si="1927"/>
        <v>33</v>
      </c>
      <c r="F4934" s="1">
        <f t="shared" si="1908"/>
        <v>233</v>
      </c>
      <c r="G4934" s="1">
        <f t="shared" si="1909"/>
        <v>8</v>
      </c>
      <c r="H4934" s="1">
        <f t="shared" si="1910"/>
        <v>29</v>
      </c>
    </row>
    <row r="4935" spans="1:8" x14ac:dyDescent="0.55000000000000004">
      <c r="A4935" s="1">
        <f>値貼り付け用シート!F215</f>
        <v>10</v>
      </c>
      <c r="B4935" s="1">
        <f>値貼り付け用シート!G215</f>
        <v>22</v>
      </c>
      <c r="C4935" s="1">
        <v>14</v>
      </c>
      <c r="D4935" s="1">
        <f>IF(OR(ISBLANK(値貼り付け用シート!U215),値貼り付け用シート!U215&gt;9990),NA(),値貼り付け用シート!U215)</f>
        <v>34</v>
      </c>
      <c r="E4935" s="1">
        <f t="shared" si="1927"/>
        <v>34</v>
      </c>
      <c r="F4935" s="1">
        <f t="shared" si="1908"/>
        <v>238</v>
      </c>
      <c r="G4935" s="1">
        <f t="shared" si="1909"/>
        <v>8</v>
      </c>
      <c r="H4935" s="1">
        <f t="shared" si="1910"/>
        <v>30</v>
      </c>
    </row>
    <row r="4936" spans="1:8" x14ac:dyDescent="0.55000000000000004">
      <c r="A4936" s="1">
        <f>値貼り付け用シート!F215</f>
        <v>10</v>
      </c>
      <c r="B4936" s="1">
        <f>値貼り付け用シート!G215</f>
        <v>22</v>
      </c>
      <c r="C4936" s="1">
        <v>15</v>
      </c>
      <c r="D4936" s="1">
        <f>IF(OR(ISBLANK(値貼り付け用シート!V215),値貼り付け用シート!V215&gt;9990),NA(),値貼り付け用シート!V215)</f>
        <v>40</v>
      </c>
      <c r="E4936" s="1">
        <f t="shared" si="1927"/>
        <v>40</v>
      </c>
      <c r="F4936" s="1">
        <f t="shared" si="1908"/>
        <v>250</v>
      </c>
      <c r="G4936" s="1">
        <f t="shared" si="1909"/>
        <v>8</v>
      </c>
      <c r="H4936" s="1">
        <f t="shared" si="1910"/>
        <v>31</v>
      </c>
    </row>
    <row r="4937" spans="1:8" x14ac:dyDescent="0.55000000000000004">
      <c r="A4937" s="1">
        <f>値貼り付け用シート!F215</f>
        <v>10</v>
      </c>
      <c r="B4937" s="1">
        <f>値貼り付け用シート!G215</f>
        <v>22</v>
      </c>
      <c r="C4937" s="1">
        <v>16</v>
      </c>
      <c r="D4937" s="1">
        <f>IF(OR(ISBLANK(値貼り付け用シート!W215),値貼り付け用シート!W215&gt;9990),NA(),値貼り付け用シート!W215)</f>
        <v>41</v>
      </c>
      <c r="E4937" s="1">
        <f t="shared" si="1927"/>
        <v>41</v>
      </c>
      <c r="F4937" s="1">
        <f t="shared" si="1908"/>
        <v>265</v>
      </c>
      <c r="G4937" s="1">
        <f t="shared" si="1909"/>
        <v>8</v>
      </c>
      <c r="H4937" s="1">
        <f t="shared" si="1910"/>
        <v>33</v>
      </c>
    </row>
    <row r="4938" spans="1:8" x14ac:dyDescent="0.55000000000000004">
      <c r="A4938" s="1">
        <f>値貼り付け用シート!F215</f>
        <v>10</v>
      </c>
      <c r="B4938" s="1">
        <f>値貼り付け用シート!G215</f>
        <v>22</v>
      </c>
      <c r="C4938" s="1">
        <v>17</v>
      </c>
      <c r="D4938" s="1">
        <f>IF(OR(ISBLANK(値貼り付け用シート!X215),値貼り付け用シート!X215&gt;9990),NA(),値貼り付け用シート!X215)</f>
        <v>43</v>
      </c>
      <c r="E4938" s="1">
        <f t="shared" si="1927"/>
        <v>43</v>
      </c>
      <c r="F4938" s="1">
        <f t="shared" si="1908"/>
        <v>282</v>
      </c>
      <c r="G4938" s="1">
        <f t="shared" si="1909"/>
        <v>8</v>
      </c>
      <c r="H4938" s="1">
        <f t="shared" si="1910"/>
        <v>35</v>
      </c>
    </row>
    <row r="4939" spans="1:8" x14ac:dyDescent="0.55000000000000004">
      <c r="A4939" s="1">
        <f>値貼り付け用シート!F215</f>
        <v>10</v>
      </c>
      <c r="B4939" s="1">
        <f>値貼り付け用シート!G215</f>
        <v>22</v>
      </c>
      <c r="C4939" s="1">
        <v>18</v>
      </c>
      <c r="D4939" s="1">
        <f>IF(OR(ISBLANK(値貼り付け用シート!Y215),値貼り付け用シート!Y215&gt;9990),NA(),値貼り付け用シート!Y215)</f>
        <v>38</v>
      </c>
      <c r="E4939" s="1">
        <f t="shared" si="1927"/>
        <v>38</v>
      </c>
      <c r="F4939" s="1">
        <f t="shared" si="1908"/>
        <v>292</v>
      </c>
      <c r="G4939" s="1">
        <f t="shared" si="1909"/>
        <v>8</v>
      </c>
      <c r="H4939" s="1">
        <f t="shared" si="1910"/>
        <v>37</v>
      </c>
    </row>
    <row r="4940" spans="1:8" x14ac:dyDescent="0.55000000000000004">
      <c r="A4940" s="1">
        <f>値貼り付け用シート!F215</f>
        <v>10</v>
      </c>
      <c r="B4940" s="1">
        <f>値貼り付け用シート!G215</f>
        <v>22</v>
      </c>
      <c r="C4940" s="1">
        <v>19</v>
      </c>
      <c r="D4940" s="1">
        <f>IF(OR(ISBLANK(値貼り付け用シート!Z215),値貼り付け用シート!Z215&gt;9990),NA(),値貼り付け用シート!Z215)</f>
        <v>34</v>
      </c>
      <c r="E4940" s="1">
        <f t="shared" si="1927"/>
        <v>34</v>
      </c>
      <c r="F4940" s="1">
        <f t="shared" si="1908"/>
        <v>296</v>
      </c>
      <c r="G4940" s="1">
        <f t="shared" si="1909"/>
        <v>8</v>
      </c>
      <c r="H4940" s="1">
        <f t="shared" si="1910"/>
        <v>37</v>
      </c>
    </row>
    <row r="4941" spans="1:8" x14ac:dyDescent="0.55000000000000004">
      <c r="A4941" s="1">
        <f>値貼り付け用シート!F215</f>
        <v>10</v>
      </c>
      <c r="B4941" s="1">
        <f>値貼り付け用シート!G215</f>
        <v>22</v>
      </c>
      <c r="C4941" s="1">
        <v>20</v>
      </c>
      <c r="D4941" s="1">
        <f>IF(OR(ISBLANK(値貼り付け用シート!AA215),値貼り付け用シート!AA215&gt;9990),NA(),値貼り付け用シート!AA215)</f>
        <v>32</v>
      </c>
      <c r="E4941" s="1">
        <f t="shared" si="1927"/>
        <v>32</v>
      </c>
      <c r="F4941" s="1">
        <f t="shared" si="1908"/>
        <v>295</v>
      </c>
      <c r="G4941" s="1">
        <f t="shared" si="1909"/>
        <v>8</v>
      </c>
      <c r="H4941" s="1">
        <f t="shared" si="1910"/>
        <v>37</v>
      </c>
    </row>
    <row r="4942" spans="1:8" x14ac:dyDescent="0.55000000000000004">
      <c r="A4942" s="1">
        <f>値貼り付け用シート!F215</f>
        <v>10</v>
      </c>
      <c r="B4942" s="1">
        <f>値貼り付け用シート!G215</f>
        <v>22</v>
      </c>
      <c r="C4942" s="1">
        <v>21</v>
      </c>
      <c r="D4942" s="1">
        <f>IF(OR(ISBLANK(値貼り付け用シート!AB215),値貼り付け用シート!AB215&gt;9990),NA(),値貼り付け用シート!AB215)</f>
        <v>30</v>
      </c>
      <c r="E4942" s="1">
        <f t="shared" si="1927"/>
        <v>30</v>
      </c>
      <c r="F4942" s="1">
        <f t="shared" si="1908"/>
        <v>292</v>
      </c>
      <c r="G4942" s="1">
        <f t="shared" si="1909"/>
        <v>8</v>
      </c>
      <c r="H4942" s="1">
        <f t="shared" si="1910"/>
        <v>37</v>
      </c>
    </row>
    <row r="4943" spans="1:8" x14ac:dyDescent="0.55000000000000004">
      <c r="A4943" s="1">
        <f>値貼り付け用シート!F215</f>
        <v>10</v>
      </c>
      <c r="B4943" s="1">
        <f>値貼り付け用シート!G215</f>
        <v>22</v>
      </c>
      <c r="C4943" s="1">
        <v>22</v>
      </c>
      <c r="D4943" s="1">
        <f>IF(OR(ISBLANK(値貼り付け用シート!AC215),値貼り付け用シート!AC215&gt;9990),NA(),値貼り付け用シート!AC215)</f>
        <v>28</v>
      </c>
      <c r="E4943" s="1">
        <f t="shared" si="1927"/>
        <v>28</v>
      </c>
      <c r="F4943" s="1">
        <f t="shared" si="1908"/>
        <v>286</v>
      </c>
      <c r="G4943" s="1">
        <f t="shared" si="1909"/>
        <v>8</v>
      </c>
      <c r="H4943" s="1">
        <f t="shared" si="1910"/>
        <v>36</v>
      </c>
    </row>
    <row r="4944" spans="1:8" x14ac:dyDescent="0.55000000000000004">
      <c r="A4944" s="1">
        <f>値貼り付け用シート!F215</f>
        <v>10</v>
      </c>
      <c r="B4944" s="1">
        <f>値貼り付け用シート!G215</f>
        <v>22</v>
      </c>
      <c r="C4944" s="1">
        <v>23</v>
      </c>
      <c r="D4944" s="1">
        <f>IF(OR(ISBLANK(値貼り付け用シート!AD215),値貼り付け用シート!AD215&gt;9990),NA(),値貼り付け用シート!AD215)</f>
        <v>29</v>
      </c>
      <c r="E4944" s="1">
        <f t="shared" si="1927"/>
        <v>29</v>
      </c>
      <c r="F4944" s="1">
        <f t="shared" si="1908"/>
        <v>275</v>
      </c>
      <c r="G4944" s="1">
        <f t="shared" si="1909"/>
        <v>8</v>
      </c>
      <c r="H4944" s="1">
        <f t="shared" si="1910"/>
        <v>34</v>
      </c>
    </row>
    <row r="4945" spans="1:16" x14ac:dyDescent="0.55000000000000004">
      <c r="A4945" s="1">
        <f>値貼り付け用シート!F215</f>
        <v>10</v>
      </c>
      <c r="B4945" s="1">
        <f>値貼り付け用シート!G215</f>
        <v>22</v>
      </c>
      <c r="C4945" s="1">
        <v>24</v>
      </c>
      <c r="D4945" s="1">
        <f>IF(OR(ISBLANK(値貼り付け用シート!AE215),値貼り付け用シート!AE215&gt;9990),NA(),値貼り付け用シート!AE215)</f>
        <v>24</v>
      </c>
      <c r="E4945" s="1">
        <f t="shared" si="1927"/>
        <v>24</v>
      </c>
      <c r="F4945" s="1">
        <f t="shared" si="1908"/>
        <v>258</v>
      </c>
      <c r="G4945" s="1">
        <f t="shared" si="1909"/>
        <v>8</v>
      </c>
      <c r="H4945" s="1">
        <f t="shared" si="1910"/>
        <v>32</v>
      </c>
    </row>
    <row r="4946" spans="1:16" x14ac:dyDescent="0.55000000000000004">
      <c r="A4946" s="1">
        <f>値貼り付け用シート!F216</f>
        <v>10</v>
      </c>
      <c r="B4946" s="1">
        <f>値貼り付け用シート!G216</f>
        <v>23</v>
      </c>
      <c r="C4946" s="1">
        <v>1</v>
      </c>
      <c r="D4946" s="1">
        <f>IF(OR(ISBLANK(値貼り付け用シート!H216),値貼り付け用シート!H216&gt;9990),NA(),値貼り付け用シート!H216)</f>
        <v>24</v>
      </c>
      <c r="E4946" s="1">
        <f t="shared" si="1927"/>
        <v>24</v>
      </c>
      <c r="F4946" s="1">
        <f t="shared" si="1908"/>
        <v>239</v>
      </c>
      <c r="G4946" s="1">
        <f t="shared" si="1909"/>
        <v>8</v>
      </c>
      <c r="H4946" s="1">
        <f t="shared" si="1910"/>
        <v>30</v>
      </c>
      <c r="I4946" s="1">
        <f t="shared" ref="I4946" si="1928">COUNT(D4946:D4969)</f>
        <v>24</v>
      </c>
      <c r="J4946" s="1">
        <f t="shared" ref="J4946" si="1929">COUNT(H4946:H4969)</f>
        <v>24</v>
      </c>
      <c r="K4946" s="1">
        <f t="shared" ref="K4946" si="1930">IF(AND(I4946&gt;=20,J4946&gt;=20),0,1)</f>
        <v>0</v>
      </c>
      <c r="L4946" s="1">
        <f t="shared" ref="L4946" si="1931">IF(K4946=0,MAX(H4946:H4969),NA())</f>
        <v>31</v>
      </c>
      <c r="M4946" s="1">
        <f t="shared" ref="M4946" si="1932">IF(K4946=0,IF(L4946&lt;=70,1,0),NA())</f>
        <v>1</v>
      </c>
      <c r="N4946" s="1">
        <f t="shared" ref="N4946" si="1933">IF(COUNTIF(D4946:D4969,NA())=24,NA(),MAX(E4946:E4969))</f>
        <v>41</v>
      </c>
      <c r="O4946" s="1">
        <f t="shared" ref="O4946" si="1934">IF(COUNTIF(D4951:D4965,NA())=15,NA(),MAX(E4951:E4965))</f>
        <v>41</v>
      </c>
      <c r="P4946" s="1">
        <f t="shared" ref="P4946" si="1935">COUNTIF(D4946:D4969,"&gt;=120")</f>
        <v>0</v>
      </c>
    </row>
    <row r="4947" spans="1:16" x14ac:dyDescent="0.55000000000000004">
      <c r="A4947" s="1">
        <f>値貼り付け用シート!F216</f>
        <v>10</v>
      </c>
      <c r="B4947" s="1">
        <f>値貼り付け用シート!G216</f>
        <v>23</v>
      </c>
      <c r="C4947" s="1">
        <v>2</v>
      </c>
      <c r="D4947" s="1">
        <f>IF(OR(ISBLANK(値貼り付け用シート!I216),値貼り付け用シート!I216&gt;9990),NA(),値貼り付け用シート!I216)</f>
        <v>24</v>
      </c>
      <c r="E4947" s="1">
        <f t="shared" si="1927"/>
        <v>24</v>
      </c>
      <c r="F4947" s="1">
        <f t="shared" si="1908"/>
        <v>225</v>
      </c>
      <c r="G4947" s="1">
        <f t="shared" si="1909"/>
        <v>8</v>
      </c>
      <c r="H4947" s="1">
        <f t="shared" si="1910"/>
        <v>28</v>
      </c>
    </row>
    <row r="4948" spans="1:16" x14ac:dyDescent="0.55000000000000004">
      <c r="A4948" s="1">
        <f>値貼り付け用シート!F216</f>
        <v>10</v>
      </c>
      <c r="B4948" s="1">
        <f>値貼り付け用シート!G216</f>
        <v>23</v>
      </c>
      <c r="C4948" s="1">
        <v>3</v>
      </c>
      <c r="D4948" s="1">
        <f>IF(OR(ISBLANK(値貼り付け用シート!J216),値貼り付け用シート!J216&gt;9990),NA(),値貼り付け用シート!J216)</f>
        <v>22</v>
      </c>
      <c r="E4948" s="1">
        <f t="shared" si="1927"/>
        <v>22</v>
      </c>
      <c r="F4948" s="1">
        <f t="shared" si="1908"/>
        <v>213</v>
      </c>
      <c r="G4948" s="1">
        <f t="shared" si="1909"/>
        <v>8</v>
      </c>
      <c r="H4948" s="1">
        <f t="shared" si="1910"/>
        <v>27</v>
      </c>
    </row>
    <row r="4949" spans="1:16" x14ac:dyDescent="0.55000000000000004">
      <c r="A4949" s="1">
        <f>値貼り付け用シート!F216</f>
        <v>10</v>
      </c>
      <c r="B4949" s="1">
        <f>値貼り付け用シート!G216</f>
        <v>23</v>
      </c>
      <c r="C4949" s="1">
        <v>4</v>
      </c>
      <c r="D4949" s="1">
        <f>IF(OR(ISBLANK(値貼り付け用シート!K216),値貼り付け用シート!K216&gt;9990),NA(),値貼り付け用シート!K216)</f>
        <v>19</v>
      </c>
      <c r="E4949" s="1">
        <f t="shared" si="1927"/>
        <v>19</v>
      </c>
      <c r="F4949" s="1">
        <f t="shared" si="1908"/>
        <v>200</v>
      </c>
      <c r="G4949" s="1">
        <f t="shared" si="1909"/>
        <v>8</v>
      </c>
      <c r="H4949" s="1">
        <f t="shared" si="1910"/>
        <v>25</v>
      </c>
    </row>
    <row r="4950" spans="1:16" x14ac:dyDescent="0.55000000000000004">
      <c r="A4950" s="1">
        <f>値貼り付け用シート!F216</f>
        <v>10</v>
      </c>
      <c r="B4950" s="1">
        <f>値貼り付け用シート!G216</f>
        <v>23</v>
      </c>
      <c r="C4950" s="1">
        <v>5</v>
      </c>
      <c r="D4950" s="1">
        <f>IF(OR(ISBLANK(値貼り付け用シート!L216),値貼り付け用シート!L216&gt;9990),NA(),値貼り付け用シート!L216)</f>
        <v>18</v>
      </c>
      <c r="E4950" s="1">
        <f t="shared" si="1927"/>
        <v>18</v>
      </c>
      <c r="F4950" s="1">
        <f t="shared" si="1908"/>
        <v>188</v>
      </c>
      <c r="G4950" s="1">
        <f t="shared" si="1909"/>
        <v>8</v>
      </c>
      <c r="H4950" s="1">
        <f t="shared" si="1910"/>
        <v>24</v>
      </c>
    </row>
    <row r="4951" spans="1:16" x14ac:dyDescent="0.55000000000000004">
      <c r="A4951" s="1">
        <f>値貼り付け用シート!F216</f>
        <v>10</v>
      </c>
      <c r="B4951" s="1">
        <f>値貼り付け用シート!G216</f>
        <v>23</v>
      </c>
      <c r="C4951" s="1">
        <v>6</v>
      </c>
      <c r="D4951" s="1">
        <f>IF(OR(ISBLANK(値貼り付け用シート!M216),値貼り付け用シート!M216&gt;9990),NA(),値貼り付け用シート!M216)</f>
        <v>18</v>
      </c>
      <c r="E4951" s="1">
        <f t="shared" si="1927"/>
        <v>18</v>
      </c>
      <c r="F4951" s="1">
        <f t="shared" si="1908"/>
        <v>178</v>
      </c>
      <c r="G4951" s="1">
        <f t="shared" si="1909"/>
        <v>8</v>
      </c>
      <c r="H4951" s="1">
        <f t="shared" si="1910"/>
        <v>22</v>
      </c>
    </row>
    <row r="4952" spans="1:16" x14ac:dyDescent="0.55000000000000004">
      <c r="A4952" s="1">
        <f>値貼り付け用シート!F216</f>
        <v>10</v>
      </c>
      <c r="B4952" s="1">
        <f>値貼り付け用シート!G216</f>
        <v>23</v>
      </c>
      <c r="C4952" s="1">
        <v>7</v>
      </c>
      <c r="D4952" s="1">
        <f>IF(OR(ISBLANK(値貼り付け用シート!N216),値貼り付け用シート!N216&gt;9990),NA(),値貼り付け用シート!N216)</f>
        <v>14</v>
      </c>
      <c r="E4952" s="1">
        <f t="shared" si="1927"/>
        <v>14</v>
      </c>
      <c r="F4952" s="1">
        <f t="shared" si="1908"/>
        <v>163</v>
      </c>
      <c r="G4952" s="1">
        <f t="shared" si="1909"/>
        <v>8</v>
      </c>
      <c r="H4952" s="1">
        <f t="shared" si="1910"/>
        <v>20</v>
      </c>
    </row>
    <row r="4953" spans="1:16" x14ac:dyDescent="0.55000000000000004">
      <c r="A4953" s="1">
        <f>値貼り付け用シート!F216</f>
        <v>10</v>
      </c>
      <c r="B4953" s="1">
        <f>値貼り付け用シート!G216</f>
        <v>23</v>
      </c>
      <c r="C4953" s="1">
        <v>8</v>
      </c>
      <c r="D4953" s="1">
        <f>IF(OR(ISBLANK(値貼り付け用シート!O216),値貼り付け用シート!O216&gt;9990),NA(),値貼り付け用シート!O216)</f>
        <v>15</v>
      </c>
      <c r="E4953" s="1">
        <f t="shared" si="1927"/>
        <v>15</v>
      </c>
      <c r="F4953" s="1">
        <f t="shared" si="1908"/>
        <v>154</v>
      </c>
      <c r="G4953" s="1">
        <f t="shared" si="1909"/>
        <v>8</v>
      </c>
      <c r="H4953" s="1">
        <f t="shared" si="1910"/>
        <v>19</v>
      </c>
    </row>
    <row r="4954" spans="1:16" x14ac:dyDescent="0.55000000000000004">
      <c r="A4954" s="1">
        <f>値貼り付け用シート!F216</f>
        <v>10</v>
      </c>
      <c r="B4954" s="1">
        <f>値貼り付け用シート!G216</f>
        <v>23</v>
      </c>
      <c r="C4954" s="1">
        <v>9</v>
      </c>
      <c r="D4954" s="1">
        <f>IF(OR(ISBLANK(値貼り付け用シート!P216),値貼り付け用シート!P216&gt;9990),NA(),値貼り付け用シート!P216)</f>
        <v>18</v>
      </c>
      <c r="E4954" s="1">
        <f t="shared" si="1927"/>
        <v>18</v>
      </c>
      <c r="F4954" s="1">
        <f t="shared" si="1908"/>
        <v>148</v>
      </c>
      <c r="G4954" s="1">
        <f t="shared" si="1909"/>
        <v>8</v>
      </c>
      <c r="H4954" s="1">
        <f t="shared" si="1910"/>
        <v>19</v>
      </c>
    </row>
    <row r="4955" spans="1:16" x14ac:dyDescent="0.55000000000000004">
      <c r="A4955" s="1">
        <f>値貼り付け用シート!F216</f>
        <v>10</v>
      </c>
      <c r="B4955" s="1">
        <f>値貼り付け用シート!G216</f>
        <v>23</v>
      </c>
      <c r="C4955" s="1">
        <v>10</v>
      </c>
      <c r="D4955" s="1">
        <f>IF(OR(ISBLANK(値貼り付け用シート!Q216),値貼り付け用シート!Q216&gt;9990),NA(),値貼り付け用シート!Q216)</f>
        <v>22</v>
      </c>
      <c r="E4955" s="1">
        <f t="shared" si="1927"/>
        <v>22</v>
      </c>
      <c r="F4955" s="1">
        <f t="shared" ref="F4955:F5018" si="1936">SUM(E4948:E4955)</f>
        <v>146</v>
      </c>
      <c r="G4955" s="1">
        <f t="shared" ref="G4955:G5018" si="1937">COUNT(D4948:D4955)</f>
        <v>8</v>
      </c>
      <c r="H4955" s="1">
        <f t="shared" ref="H4955:H5018" si="1938">IF(G4955&gt;=6,ROUND(F4955/G4955,0),NA())</f>
        <v>18</v>
      </c>
    </row>
    <row r="4956" spans="1:16" x14ac:dyDescent="0.55000000000000004">
      <c r="A4956" s="1">
        <f>値貼り付け用シート!F216</f>
        <v>10</v>
      </c>
      <c r="B4956" s="1">
        <f>値貼り付け用シート!G216</f>
        <v>23</v>
      </c>
      <c r="C4956" s="1">
        <v>11</v>
      </c>
      <c r="D4956" s="1">
        <f>IF(OR(ISBLANK(値貼り付け用シート!R216),値貼り付け用シート!R216&gt;9990),NA(),値貼り付け用シート!R216)</f>
        <v>24</v>
      </c>
      <c r="E4956" s="1">
        <f t="shared" si="1927"/>
        <v>24</v>
      </c>
      <c r="F4956" s="1">
        <f t="shared" si="1936"/>
        <v>148</v>
      </c>
      <c r="G4956" s="1">
        <f t="shared" si="1937"/>
        <v>8</v>
      </c>
      <c r="H4956" s="1">
        <f t="shared" si="1938"/>
        <v>19</v>
      </c>
    </row>
    <row r="4957" spans="1:16" x14ac:dyDescent="0.55000000000000004">
      <c r="A4957" s="1">
        <f>値貼り付け用シート!F216</f>
        <v>10</v>
      </c>
      <c r="B4957" s="1">
        <f>値貼り付け用シート!G216</f>
        <v>23</v>
      </c>
      <c r="C4957" s="1">
        <v>12</v>
      </c>
      <c r="D4957" s="1">
        <f>IF(OR(ISBLANK(値貼り付け用シート!S216),値貼り付け用シート!S216&gt;9990),NA(),値貼り付け用シート!S216)</f>
        <v>31</v>
      </c>
      <c r="E4957" s="1">
        <f t="shared" si="1927"/>
        <v>31</v>
      </c>
      <c r="F4957" s="1">
        <f t="shared" si="1936"/>
        <v>160</v>
      </c>
      <c r="G4957" s="1">
        <f t="shared" si="1937"/>
        <v>8</v>
      </c>
      <c r="H4957" s="1">
        <f t="shared" si="1938"/>
        <v>20</v>
      </c>
    </row>
    <row r="4958" spans="1:16" x14ac:dyDescent="0.55000000000000004">
      <c r="A4958" s="1">
        <f>値貼り付け用シート!F216</f>
        <v>10</v>
      </c>
      <c r="B4958" s="1">
        <f>値貼り付け用シート!G216</f>
        <v>23</v>
      </c>
      <c r="C4958" s="1">
        <v>13</v>
      </c>
      <c r="D4958" s="1">
        <f>IF(OR(ISBLANK(値貼り付け用シート!T216),値貼り付け用シート!T216&gt;9990),NA(),値貼り付け用シート!T216)</f>
        <v>34</v>
      </c>
      <c r="E4958" s="1">
        <f t="shared" si="1927"/>
        <v>34</v>
      </c>
      <c r="F4958" s="1">
        <f t="shared" si="1936"/>
        <v>176</v>
      </c>
      <c r="G4958" s="1">
        <f t="shared" si="1937"/>
        <v>8</v>
      </c>
      <c r="H4958" s="1">
        <f t="shared" si="1938"/>
        <v>22</v>
      </c>
    </row>
    <row r="4959" spans="1:16" x14ac:dyDescent="0.55000000000000004">
      <c r="A4959" s="1">
        <f>値貼り付け用シート!F216</f>
        <v>10</v>
      </c>
      <c r="B4959" s="1">
        <f>値貼り付け用シート!G216</f>
        <v>23</v>
      </c>
      <c r="C4959" s="1">
        <v>14</v>
      </c>
      <c r="D4959" s="1">
        <f>IF(OR(ISBLANK(値貼り付け用シート!U216),値貼り付け用シート!U216&gt;9990),NA(),値貼り付け用シート!U216)</f>
        <v>40</v>
      </c>
      <c r="E4959" s="1">
        <f t="shared" si="1927"/>
        <v>40</v>
      </c>
      <c r="F4959" s="1">
        <f t="shared" si="1936"/>
        <v>198</v>
      </c>
      <c r="G4959" s="1">
        <f t="shared" si="1937"/>
        <v>8</v>
      </c>
      <c r="H4959" s="1">
        <f t="shared" si="1938"/>
        <v>25</v>
      </c>
    </row>
    <row r="4960" spans="1:16" x14ac:dyDescent="0.55000000000000004">
      <c r="A4960" s="1">
        <f>値貼り付け用シート!F216</f>
        <v>10</v>
      </c>
      <c r="B4960" s="1">
        <f>値貼り付け用シート!G216</f>
        <v>23</v>
      </c>
      <c r="C4960" s="1">
        <v>15</v>
      </c>
      <c r="D4960" s="1">
        <f>IF(OR(ISBLANK(値貼り付け用シート!V216),値貼り付け用シート!V216&gt;9990),NA(),値貼り付け用シート!V216)</f>
        <v>41</v>
      </c>
      <c r="E4960" s="1">
        <f t="shared" si="1927"/>
        <v>41</v>
      </c>
      <c r="F4960" s="1">
        <f t="shared" si="1936"/>
        <v>225</v>
      </c>
      <c r="G4960" s="1">
        <f t="shared" si="1937"/>
        <v>8</v>
      </c>
      <c r="H4960" s="1">
        <f t="shared" si="1938"/>
        <v>28</v>
      </c>
    </row>
    <row r="4961" spans="1:16" x14ac:dyDescent="0.55000000000000004">
      <c r="A4961" s="1">
        <f>値貼り付け用シート!F216</f>
        <v>10</v>
      </c>
      <c r="B4961" s="1">
        <f>値貼り付け用シート!G216</f>
        <v>23</v>
      </c>
      <c r="C4961" s="1">
        <v>16</v>
      </c>
      <c r="D4961" s="1">
        <f>IF(OR(ISBLANK(値貼り付け用シート!W216),値貼り付け用シート!W216&gt;9990),NA(),値貼り付け用シート!W216)</f>
        <v>39</v>
      </c>
      <c r="E4961" s="1">
        <f t="shared" si="1927"/>
        <v>39</v>
      </c>
      <c r="F4961" s="1">
        <f t="shared" si="1936"/>
        <v>249</v>
      </c>
      <c r="G4961" s="1">
        <f t="shared" si="1937"/>
        <v>8</v>
      </c>
      <c r="H4961" s="1">
        <f t="shared" si="1938"/>
        <v>31</v>
      </c>
    </row>
    <row r="4962" spans="1:16" x14ac:dyDescent="0.55000000000000004">
      <c r="A4962" s="1">
        <f>値貼り付け用シート!F216</f>
        <v>10</v>
      </c>
      <c r="B4962" s="1">
        <f>値貼り付け用シート!G216</f>
        <v>23</v>
      </c>
      <c r="C4962" s="1">
        <v>17</v>
      </c>
      <c r="D4962" s="1">
        <f>IF(OR(ISBLANK(値貼り付け用シート!X216),値貼り付け用シート!X216&gt;9990),NA(),値貼り付け用シート!X216)</f>
        <v>7</v>
      </c>
      <c r="E4962" s="1">
        <f t="shared" si="1927"/>
        <v>7</v>
      </c>
      <c r="F4962" s="1">
        <f t="shared" si="1936"/>
        <v>238</v>
      </c>
      <c r="G4962" s="1">
        <f t="shared" si="1937"/>
        <v>8</v>
      </c>
      <c r="H4962" s="1">
        <f t="shared" si="1938"/>
        <v>30</v>
      </c>
    </row>
    <row r="4963" spans="1:16" x14ac:dyDescent="0.55000000000000004">
      <c r="A4963" s="1">
        <f>値貼り付け用シート!F216</f>
        <v>10</v>
      </c>
      <c r="B4963" s="1">
        <f>値貼り付け用シート!G216</f>
        <v>23</v>
      </c>
      <c r="C4963" s="1">
        <v>18</v>
      </c>
      <c r="D4963" s="1">
        <f>IF(OR(ISBLANK(値貼り付け用シート!Y216),値貼り付け用シート!Y216&gt;9990),NA(),値貼り付け用シート!Y216)</f>
        <v>14</v>
      </c>
      <c r="E4963" s="1">
        <f t="shared" si="1927"/>
        <v>14</v>
      </c>
      <c r="F4963" s="1">
        <f t="shared" si="1936"/>
        <v>230</v>
      </c>
      <c r="G4963" s="1">
        <f t="shared" si="1937"/>
        <v>8</v>
      </c>
      <c r="H4963" s="1">
        <f t="shared" si="1938"/>
        <v>29</v>
      </c>
    </row>
    <row r="4964" spans="1:16" x14ac:dyDescent="0.55000000000000004">
      <c r="A4964" s="1">
        <f>値貼り付け用シート!F216</f>
        <v>10</v>
      </c>
      <c r="B4964" s="1">
        <f>値貼り付け用シート!G216</f>
        <v>23</v>
      </c>
      <c r="C4964" s="1">
        <v>19</v>
      </c>
      <c r="D4964" s="1">
        <f>IF(OR(ISBLANK(値貼り付け用シート!Z216),値貼り付け用シート!Z216&gt;9990),NA(),値貼り付け用シート!Z216)</f>
        <v>21</v>
      </c>
      <c r="E4964" s="1">
        <f t="shared" si="1927"/>
        <v>21</v>
      </c>
      <c r="F4964" s="1">
        <f t="shared" si="1936"/>
        <v>227</v>
      </c>
      <c r="G4964" s="1">
        <f t="shared" si="1937"/>
        <v>8</v>
      </c>
      <c r="H4964" s="1">
        <f t="shared" si="1938"/>
        <v>28</v>
      </c>
    </row>
    <row r="4965" spans="1:16" x14ac:dyDescent="0.55000000000000004">
      <c r="A4965" s="1">
        <f>値貼り付け用シート!F216</f>
        <v>10</v>
      </c>
      <c r="B4965" s="1">
        <f>値貼り付け用シート!G216</f>
        <v>23</v>
      </c>
      <c r="C4965" s="1">
        <v>20</v>
      </c>
      <c r="D4965" s="1">
        <f>IF(OR(ISBLANK(値貼り付け用シート!AA216),値貼り付け用シート!AA216&gt;9990),NA(),値貼り付け用シート!AA216)</f>
        <v>24</v>
      </c>
      <c r="E4965" s="1">
        <f t="shared" si="1927"/>
        <v>24</v>
      </c>
      <c r="F4965" s="1">
        <f t="shared" si="1936"/>
        <v>220</v>
      </c>
      <c r="G4965" s="1">
        <f t="shared" si="1937"/>
        <v>8</v>
      </c>
      <c r="H4965" s="1">
        <f t="shared" si="1938"/>
        <v>28</v>
      </c>
    </row>
    <row r="4966" spans="1:16" x14ac:dyDescent="0.55000000000000004">
      <c r="A4966" s="1">
        <f>値貼り付け用シート!F216</f>
        <v>10</v>
      </c>
      <c r="B4966" s="1">
        <f>値貼り付け用シート!G216</f>
        <v>23</v>
      </c>
      <c r="C4966" s="1">
        <v>21</v>
      </c>
      <c r="D4966" s="1">
        <f>IF(OR(ISBLANK(値貼り付け用シート!AB216),値貼り付け用シート!AB216&gt;9990),NA(),値貼り付け用シート!AB216)</f>
        <v>24</v>
      </c>
      <c r="E4966" s="1">
        <f t="shared" si="1927"/>
        <v>24</v>
      </c>
      <c r="F4966" s="1">
        <f t="shared" si="1936"/>
        <v>210</v>
      </c>
      <c r="G4966" s="1">
        <f t="shared" si="1937"/>
        <v>8</v>
      </c>
      <c r="H4966" s="1">
        <f t="shared" si="1938"/>
        <v>26</v>
      </c>
    </row>
    <row r="4967" spans="1:16" x14ac:dyDescent="0.55000000000000004">
      <c r="A4967" s="1">
        <f>値貼り付け用シート!F216</f>
        <v>10</v>
      </c>
      <c r="B4967" s="1">
        <f>値貼り付け用シート!G216</f>
        <v>23</v>
      </c>
      <c r="C4967" s="1">
        <v>22</v>
      </c>
      <c r="D4967" s="1">
        <f>IF(OR(ISBLANK(値貼り付け用シート!AC216),値貼り付け用シート!AC216&gt;9990),NA(),値貼り付け用シート!AC216)</f>
        <v>18</v>
      </c>
      <c r="E4967" s="1">
        <f t="shared" si="1927"/>
        <v>18</v>
      </c>
      <c r="F4967" s="1">
        <f t="shared" si="1936"/>
        <v>188</v>
      </c>
      <c r="G4967" s="1">
        <f t="shared" si="1937"/>
        <v>8</v>
      </c>
      <c r="H4967" s="1">
        <f t="shared" si="1938"/>
        <v>24</v>
      </c>
    </row>
    <row r="4968" spans="1:16" x14ac:dyDescent="0.55000000000000004">
      <c r="A4968" s="1">
        <f>値貼り付け用シート!F216</f>
        <v>10</v>
      </c>
      <c r="B4968" s="1">
        <f>値貼り付け用シート!G216</f>
        <v>23</v>
      </c>
      <c r="C4968" s="1">
        <v>23</v>
      </c>
      <c r="D4968" s="1">
        <f>IF(OR(ISBLANK(値貼り付け用シート!AD216),値貼り付け用シート!AD216&gt;9990),NA(),値貼り付け用シート!AD216)</f>
        <v>19</v>
      </c>
      <c r="E4968" s="1">
        <f t="shared" si="1927"/>
        <v>19</v>
      </c>
      <c r="F4968" s="1">
        <f t="shared" si="1936"/>
        <v>166</v>
      </c>
      <c r="G4968" s="1">
        <f t="shared" si="1937"/>
        <v>8</v>
      </c>
      <c r="H4968" s="1">
        <f t="shared" si="1938"/>
        <v>21</v>
      </c>
    </row>
    <row r="4969" spans="1:16" x14ac:dyDescent="0.55000000000000004">
      <c r="A4969" s="1">
        <f>値貼り付け用シート!F216</f>
        <v>10</v>
      </c>
      <c r="B4969" s="1">
        <f>値貼り付け用シート!G216</f>
        <v>23</v>
      </c>
      <c r="C4969" s="1">
        <v>24</v>
      </c>
      <c r="D4969" s="1">
        <f>IF(OR(ISBLANK(値貼り付け用シート!AE216),値貼り付け用シート!AE216&gt;9990),NA(),値貼り付け用シート!AE216)</f>
        <v>13</v>
      </c>
      <c r="E4969" s="1">
        <f t="shared" si="1927"/>
        <v>13</v>
      </c>
      <c r="F4969" s="1">
        <f t="shared" si="1936"/>
        <v>140</v>
      </c>
      <c r="G4969" s="1">
        <f t="shared" si="1937"/>
        <v>8</v>
      </c>
      <c r="H4969" s="1">
        <f t="shared" si="1938"/>
        <v>18</v>
      </c>
    </row>
    <row r="4970" spans="1:16" x14ac:dyDescent="0.55000000000000004">
      <c r="A4970" s="1">
        <f>値貼り付け用シート!F217</f>
        <v>10</v>
      </c>
      <c r="B4970" s="1">
        <f>値貼り付け用シート!G217</f>
        <v>24</v>
      </c>
      <c r="C4970" s="1">
        <v>1</v>
      </c>
      <c r="D4970" s="1">
        <f>IF(OR(ISBLANK(値貼り付け用シート!H217),値貼り付け用シート!H217&gt;9990),NA(),値貼り付け用シート!H217)</f>
        <v>16</v>
      </c>
      <c r="E4970" s="1">
        <f t="shared" si="1927"/>
        <v>16</v>
      </c>
      <c r="F4970" s="1">
        <f t="shared" si="1936"/>
        <v>149</v>
      </c>
      <c r="G4970" s="1">
        <f t="shared" si="1937"/>
        <v>8</v>
      </c>
      <c r="H4970" s="1">
        <f t="shared" si="1938"/>
        <v>19</v>
      </c>
      <c r="I4970" s="1">
        <f t="shared" ref="I4970" si="1939">COUNT(D4970:D4993)</f>
        <v>24</v>
      </c>
      <c r="J4970" s="1">
        <f t="shared" ref="J4970" si="1940">COUNT(H4970:H4993)</f>
        <v>24</v>
      </c>
      <c r="K4970" s="1">
        <f t="shared" ref="K4970" si="1941">IF(AND(I4970&gt;=20,J4970&gt;=20),0,1)</f>
        <v>0</v>
      </c>
      <c r="L4970" s="1">
        <f t="shared" ref="L4970" si="1942">IF(K4970=0,MAX(H4970:H4993),NA())</f>
        <v>39</v>
      </c>
      <c r="M4970" s="1">
        <f t="shared" ref="M4970" si="1943">IF(K4970=0,IF(L4970&lt;=70,1,0),NA())</f>
        <v>1</v>
      </c>
      <c r="N4970" s="1">
        <f t="shared" ref="N4970" si="1944">IF(COUNTIF(D4970:D4993,NA())=24,NA(),MAX(E4970:E4993))</f>
        <v>47</v>
      </c>
      <c r="O4970" s="1">
        <f t="shared" ref="O4970" si="1945">IF(COUNTIF(D4975:D4989,NA())=15,NA(),MAX(E4975:E4989))</f>
        <v>47</v>
      </c>
      <c r="P4970" s="1">
        <f t="shared" ref="P4970" si="1946">COUNTIF(D4970:D4993,"&gt;=120")</f>
        <v>0</v>
      </c>
    </row>
    <row r="4971" spans="1:16" x14ac:dyDescent="0.55000000000000004">
      <c r="A4971" s="1">
        <f>値貼り付け用シート!F217</f>
        <v>10</v>
      </c>
      <c r="B4971" s="1">
        <f>値貼り付け用シート!G217</f>
        <v>24</v>
      </c>
      <c r="C4971" s="1">
        <v>2</v>
      </c>
      <c r="D4971" s="1">
        <f>IF(OR(ISBLANK(値貼り付け用シート!I217),値貼り付け用シート!I217&gt;9990),NA(),値貼り付け用シート!I217)</f>
        <v>15</v>
      </c>
      <c r="E4971" s="1">
        <f t="shared" si="1927"/>
        <v>15</v>
      </c>
      <c r="F4971" s="1">
        <f t="shared" si="1936"/>
        <v>150</v>
      </c>
      <c r="G4971" s="1">
        <f t="shared" si="1937"/>
        <v>8</v>
      </c>
      <c r="H4971" s="1">
        <f t="shared" si="1938"/>
        <v>19</v>
      </c>
    </row>
    <row r="4972" spans="1:16" x14ac:dyDescent="0.55000000000000004">
      <c r="A4972" s="1">
        <f>値貼り付け用シート!F217</f>
        <v>10</v>
      </c>
      <c r="B4972" s="1">
        <f>値貼り付け用シート!G217</f>
        <v>24</v>
      </c>
      <c r="C4972" s="1">
        <v>3</v>
      </c>
      <c r="D4972" s="1">
        <f>IF(OR(ISBLANK(値貼り付け用シート!J217),値貼り付け用シート!J217&gt;9990),NA(),値貼り付け用シート!J217)</f>
        <v>15</v>
      </c>
      <c r="E4972" s="1">
        <f t="shared" si="1927"/>
        <v>15</v>
      </c>
      <c r="F4972" s="1">
        <f t="shared" si="1936"/>
        <v>144</v>
      </c>
      <c r="G4972" s="1">
        <f t="shared" si="1937"/>
        <v>8</v>
      </c>
      <c r="H4972" s="1">
        <f t="shared" si="1938"/>
        <v>18</v>
      </c>
    </row>
    <row r="4973" spans="1:16" x14ac:dyDescent="0.55000000000000004">
      <c r="A4973" s="1">
        <f>値貼り付け用シート!F217</f>
        <v>10</v>
      </c>
      <c r="B4973" s="1">
        <f>値貼り付け用シート!G217</f>
        <v>24</v>
      </c>
      <c r="C4973" s="1">
        <v>4</v>
      </c>
      <c r="D4973" s="1">
        <f>IF(OR(ISBLANK(値貼り付け用シート!K217),値貼り付け用シート!K217&gt;9990),NA(),値貼り付け用シート!K217)</f>
        <v>16</v>
      </c>
      <c r="E4973" s="1">
        <f t="shared" si="1927"/>
        <v>16</v>
      </c>
      <c r="F4973" s="1">
        <f t="shared" si="1936"/>
        <v>136</v>
      </c>
      <c r="G4973" s="1">
        <f t="shared" si="1937"/>
        <v>8</v>
      </c>
      <c r="H4973" s="1">
        <f t="shared" si="1938"/>
        <v>17</v>
      </c>
    </row>
    <row r="4974" spans="1:16" x14ac:dyDescent="0.55000000000000004">
      <c r="A4974" s="1">
        <f>値貼り付け用シート!F217</f>
        <v>10</v>
      </c>
      <c r="B4974" s="1">
        <f>値貼り付け用シート!G217</f>
        <v>24</v>
      </c>
      <c r="C4974" s="1">
        <v>5</v>
      </c>
      <c r="D4974" s="1">
        <f>IF(OR(ISBLANK(値貼り付け用シート!L217),値貼り付け用シート!L217&gt;9990),NA(),値貼り付け用シート!L217)</f>
        <v>16</v>
      </c>
      <c r="E4974" s="1">
        <f t="shared" si="1927"/>
        <v>16</v>
      </c>
      <c r="F4974" s="1">
        <f t="shared" si="1936"/>
        <v>128</v>
      </c>
      <c r="G4974" s="1">
        <f t="shared" si="1937"/>
        <v>8</v>
      </c>
      <c r="H4974" s="1">
        <f t="shared" si="1938"/>
        <v>16</v>
      </c>
    </row>
    <row r="4975" spans="1:16" x14ac:dyDescent="0.55000000000000004">
      <c r="A4975" s="1">
        <f>値貼り付け用シート!F217</f>
        <v>10</v>
      </c>
      <c r="B4975" s="1">
        <f>値貼り付け用シート!G217</f>
        <v>24</v>
      </c>
      <c r="C4975" s="1">
        <v>6</v>
      </c>
      <c r="D4975" s="1">
        <f>IF(OR(ISBLANK(値貼り付け用シート!M217),値貼り付け用シート!M217&gt;9990),NA(),値貼り付け用シート!M217)</f>
        <v>16</v>
      </c>
      <c r="E4975" s="1">
        <f t="shared" si="1927"/>
        <v>16</v>
      </c>
      <c r="F4975" s="1">
        <f t="shared" si="1936"/>
        <v>126</v>
      </c>
      <c r="G4975" s="1">
        <f t="shared" si="1937"/>
        <v>8</v>
      </c>
      <c r="H4975" s="1">
        <f t="shared" si="1938"/>
        <v>16</v>
      </c>
    </row>
    <row r="4976" spans="1:16" x14ac:dyDescent="0.55000000000000004">
      <c r="A4976" s="1">
        <f>値貼り付け用シート!F217</f>
        <v>10</v>
      </c>
      <c r="B4976" s="1">
        <f>値貼り付け用シート!G217</f>
        <v>24</v>
      </c>
      <c r="C4976" s="1">
        <v>7</v>
      </c>
      <c r="D4976" s="1">
        <f>IF(OR(ISBLANK(値貼り付け用シート!N217),値貼り付け用シート!N217&gt;9990),NA(),値貼り付け用シート!N217)</f>
        <v>14</v>
      </c>
      <c r="E4976" s="1">
        <f t="shared" si="1927"/>
        <v>14</v>
      </c>
      <c r="F4976" s="1">
        <f t="shared" si="1936"/>
        <v>121</v>
      </c>
      <c r="G4976" s="1">
        <f t="shared" si="1937"/>
        <v>8</v>
      </c>
      <c r="H4976" s="1">
        <f t="shared" si="1938"/>
        <v>15</v>
      </c>
    </row>
    <row r="4977" spans="1:8" x14ac:dyDescent="0.55000000000000004">
      <c r="A4977" s="1">
        <f>値貼り付け用シート!F217</f>
        <v>10</v>
      </c>
      <c r="B4977" s="1">
        <f>値貼り付け用シート!G217</f>
        <v>24</v>
      </c>
      <c r="C4977" s="1">
        <v>8</v>
      </c>
      <c r="D4977" s="1">
        <f>IF(OR(ISBLANK(値貼り付け用シート!O217),値貼り付け用シート!O217&gt;9990),NA(),値貼り付け用シート!O217)</f>
        <v>13</v>
      </c>
      <c r="E4977" s="1">
        <f t="shared" si="1927"/>
        <v>13</v>
      </c>
      <c r="F4977" s="1">
        <f t="shared" si="1936"/>
        <v>121</v>
      </c>
      <c r="G4977" s="1">
        <f t="shared" si="1937"/>
        <v>8</v>
      </c>
      <c r="H4977" s="1">
        <f t="shared" si="1938"/>
        <v>15</v>
      </c>
    </row>
    <row r="4978" spans="1:8" x14ac:dyDescent="0.55000000000000004">
      <c r="A4978" s="1">
        <f>値貼り付け用シート!F217</f>
        <v>10</v>
      </c>
      <c r="B4978" s="1">
        <f>値貼り付け用シート!G217</f>
        <v>24</v>
      </c>
      <c r="C4978" s="1">
        <v>9</v>
      </c>
      <c r="D4978" s="1">
        <f>IF(OR(ISBLANK(値貼り付け用シート!P217),値貼り付け用シート!P217&gt;9990),NA(),値貼り付け用シート!P217)</f>
        <v>19</v>
      </c>
      <c r="E4978" s="1">
        <f t="shared" si="1927"/>
        <v>19</v>
      </c>
      <c r="F4978" s="1">
        <f t="shared" si="1936"/>
        <v>124</v>
      </c>
      <c r="G4978" s="1">
        <f t="shared" si="1937"/>
        <v>8</v>
      </c>
      <c r="H4978" s="1">
        <f t="shared" si="1938"/>
        <v>16</v>
      </c>
    </row>
    <row r="4979" spans="1:8" x14ac:dyDescent="0.55000000000000004">
      <c r="A4979" s="1">
        <f>値貼り付け用シート!F217</f>
        <v>10</v>
      </c>
      <c r="B4979" s="1">
        <f>値貼り付け用シート!G217</f>
        <v>24</v>
      </c>
      <c r="C4979" s="1">
        <v>10</v>
      </c>
      <c r="D4979" s="1">
        <f>IF(OR(ISBLANK(値貼り付け用シート!Q217),値貼り付け用シート!Q217&gt;9990),NA(),値貼り付け用シート!Q217)</f>
        <v>24</v>
      </c>
      <c r="E4979" s="1">
        <f t="shared" si="1927"/>
        <v>24</v>
      </c>
      <c r="F4979" s="1">
        <f t="shared" si="1936"/>
        <v>133</v>
      </c>
      <c r="G4979" s="1">
        <f t="shared" si="1937"/>
        <v>8</v>
      </c>
      <c r="H4979" s="1">
        <f t="shared" si="1938"/>
        <v>17</v>
      </c>
    </row>
    <row r="4980" spans="1:8" x14ac:dyDescent="0.55000000000000004">
      <c r="A4980" s="1">
        <f>値貼り付け用シート!F217</f>
        <v>10</v>
      </c>
      <c r="B4980" s="1">
        <f>値貼り付け用シート!G217</f>
        <v>24</v>
      </c>
      <c r="C4980" s="1">
        <v>11</v>
      </c>
      <c r="D4980" s="1">
        <f>IF(OR(ISBLANK(値貼り付け用シート!R217),値貼り付け用シート!R217&gt;9990),NA(),値貼り付け用シート!R217)</f>
        <v>30</v>
      </c>
      <c r="E4980" s="1">
        <f t="shared" si="1927"/>
        <v>30</v>
      </c>
      <c r="F4980" s="1">
        <f t="shared" si="1936"/>
        <v>148</v>
      </c>
      <c r="G4980" s="1">
        <f t="shared" si="1937"/>
        <v>8</v>
      </c>
      <c r="H4980" s="1">
        <f t="shared" si="1938"/>
        <v>19</v>
      </c>
    </row>
    <row r="4981" spans="1:8" x14ac:dyDescent="0.55000000000000004">
      <c r="A4981" s="1">
        <f>値貼り付け用シート!F217</f>
        <v>10</v>
      </c>
      <c r="B4981" s="1">
        <f>値貼り付け用シート!G217</f>
        <v>24</v>
      </c>
      <c r="C4981" s="1">
        <v>12</v>
      </c>
      <c r="D4981" s="1">
        <f>IF(OR(ISBLANK(値貼り付け用シート!S217),値貼り付け用シート!S217&gt;9990),NA(),値貼り付け用シート!S217)</f>
        <v>42</v>
      </c>
      <c r="E4981" s="1">
        <f t="shared" si="1927"/>
        <v>42</v>
      </c>
      <c r="F4981" s="1">
        <f t="shared" si="1936"/>
        <v>174</v>
      </c>
      <c r="G4981" s="1">
        <f t="shared" si="1937"/>
        <v>8</v>
      </c>
      <c r="H4981" s="1">
        <f t="shared" si="1938"/>
        <v>22</v>
      </c>
    </row>
    <row r="4982" spans="1:8" x14ac:dyDescent="0.55000000000000004">
      <c r="A4982" s="1">
        <f>値貼り付け用シート!F217</f>
        <v>10</v>
      </c>
      <c r="B4982" s="1">
        <f>値貼り付け用シート!G217</f>
        <v>24</v>
      </c>
      <c r="C4982" s="1">
        <v>13</v>
      </c>
      <c r="D4982" s="1">
        <f>IF(OR(ISBLANK(値貼り付け用シート!T217),値貼り付け用シート!T217&gt;9990),NA(),値貼り付け用シート!T217)</f>
        <v>46</v>
      </c>
      <c r="E4982" s="1">
        <f t="shared" si="1927"/>
        <v>46</v>
      </c>
      <c r="F4982" s="1">
        <f t="shared" si="1936"/>
        <v>204</v>
      </c>
      <c r="G4982" s="1">
        <f t="shared" si="1937"/>
        <v>8</v>
      </c>
      <c r="H4982" s="1">
        <f t="shared" si="1938"/>
        <v>26</v>
      </c>
    </row>
    <row r="4983" spans="1:8" x14ac:dyDescent="0.55000000000000004">
      <c r="A4983" s="1">
        <f>値貼り付け用シート!F217</f>
        <v>10</v>
      </c>
      <c r="B4983" s="1">
        <f>値貼り付け用シート!G217</f>
        <v>24</v>
      </c>
      <c r="C4983" s="1">
        <v>14</v>
      </c>
      <c r="D4983" s="1">
        <f>IF(OR(ISBLANK(値貼り付け用シート!U217),値貼り付け用シート!U217&gt;9990),NA(),値貼り付け用シート!U217)</f>
        <v>47</v>
      </c>
      <c r="E4983" s="1">
        <f t="shared" si="1927"/>
        <v>47</v>
      </c>
      <c r="F4983" s="1">
        <f t="shared" si="1936"/>
        <v>235</v>
      </c>
      <c r="G4983" s="1">
        <f t="shared" si="1937"/>
        <v>8</v>
      </c>
      <c r="H4983" s="1">
        <f t="shared" si="1938"/>
        <v>29</v>
      </c>
    </row>
    <row r="4984" spans="1:8" x14ac:dyDescent="0.55000000000000004">
      <c r="A4984" s="1">
        <f>値貼り付け用シート!F217</f>
        <v>10</v>
      </c>
      <c r="B4984" s="1">
        <f>値貼り付け用シート!G217</f>
        <v>24</v>
      </c>
      <c r="C4984" s="1">
        <v>15</v>
      </c>
      <c r="D4984" s="1">
        <f>IF(OR(ISBLANK(値貼り付け用シート!V217),値貼り付け用シート!V217&gt;9990),NA(),値貼り付け用シート!V217)</f>
        <v>47</v>
      </c>
      <c r="E4984" s="1">
        <f t="shared" si="1927"/>
        <v>47</v>
      </c>
      <c r="F4984" s="1">
        <f t="shared" si="1936"/>
        <v>268</v>
      </c>
      <c r="G4984" s="1">
        <f t="shared" si="1937"/>
        <v>8</v>
      </c>
      <c r="H4984" s="1">
        <f t="shared" si="1938"/>
        <v>34</v>
      </c>
    </row>
    <row r="4985" spans="1:8" x14ac:dyDescent="0.55000000000000004">
      <c r="A4985" s="1">
        <f>値貼り付け用シート!F217</f>
        <v>10</v>
      </c>
      <c r="B4985" s="1">
        <f>値貼り付け用シート!G217</f>
        <v>24</v>
      </c>
      <c r="C4985" s="1">
        <v>16</v>
      </c>
      <c r="D4985" s="1">
        <f>IF(OR(ISBLANK(値貼り付け用シート!W217),値貼り付け用シート!W217&gt;9990),NA(),値貼り付け用シート!W217)</f>
        <v>41</v>
      </c>
      <c r="E4985" s="1">
        <f t="shared" si="1927"/>
        <v>41</v>
      </c>
      <c r="F4985" s="1">
        <f t="shared" si="1936"/>
        <v>296</v>
      </c>
      <c r="G4985" s="1">
        <f t="shared" si="1937"/>
        <v>8</v>
      </c>
      <c r="H4985" s="1">
        <f t="shared" si="1938"/>
        <v>37</v>
      </c>
    </row>
    <row r="4986" spans="1:8" x14ac:dyDescent="0.55000000000000004">
      <c r="A4986" s="1">
        <f>値貼り付け用シート!F217</f>
        <v>10</v>
      </c>
      <c r="B4986" s="1">
        <f>値貼り付け用シート!G217</f>
        <v>24</v>
      </c>
      <c r="C4986" s="1">
        <v>17</v>
      </c>
      <c r="D4986" s="1">
        <f>IF(OR(ISBLANK(値貼り付け用シート!X217),値貼り付け用シート!X217&gt;9990),NA(),値貼り付け用シート!X217)</f>
        <v>33</v>
      </c>
      <c r="E4986" s="1">
        <f t="shared" si="1927"/>
        <v>33</v>
      </c>
      <c r="F4986" s="1">
        <f t="shared" si="1936"/>
        <v>310</v>
      </c>
      <c r="G4986" s="1">
        <f t="shared" si="1937"/>
        <v>8</v>
      </c>
      <c r="H4986" s="1">
        <f t="shared" si="1938"/>
        <v>39</v>
      </c>
    </row>
    <row r="4987" spans="1:8" x14ac:dyDescent="0.55000000000000004">
      <c r="A4987" s="1">
        <f>値貼り付け用シート!F217</f>
        <v>10</v>
      </c>
      <c r="B4987" s="1">
        <f>値貼り付け用シート!G217</f>
        <v>24</v>
      </c>
      <c r="C4987" s="1">
        <v>18</v>
      </c>
      <c r="D4987" s="1">
        <f>IF(OR(ISBLANK(値貼り付け用シート!Y217),値貼り付け用シート!Y217&gt;9990),NA(),値貼り付け用シート!Y217)</f>
        <v>24</v>
      </c>
      <c r="E4987" s="1">
        <f t="shared" si="1927"/>
        <v>24</v>
      </c>
      <c r="F4987" s="1">
        <f t="shared" si="1936"/>
        <v>310</v>
      </c>
      <c r="G4987" s="1">
        <f t="shared" si="1937"/>
        <v>8</v>
      </c>
      <c r="H4987" s="1">
        <f t="shared" si="1938"/>
        <v>39</v>
      </c>
    </row>
    <row r="4988" spans="1:8" x14ac:dyDescent="0.55000000000000004">
      <c r="A4988" s="1">
        <f>値貼り付け用シート!F217</f>
        <v>10</v>
      </c>
      <c r="B4988" s="1">
        <f>値貼り付け用シート!G217</f>
        <v>24</v>
      </c>
      <c r="C4988" s="1">
        <v>19</v>
      </c>
      <c r="D4988" s="1">
        <f>IF(OR(ISBLANK(値貼り付け用シート!Z217),値貼り付け用シート!Z217&gt;9990),NA(),値貼り付け用シート!Z217)</f>
        <v>16</v>
      </c>
      <c r="E4988" s="1">
        <f t="shared" si="1927"/>
        <v>16</v>
      </c>
      <c r="F4988" s="1">
        <f t="shared" si="1936"/>
        <v>296</v>
      </c>
      <c r="G4988" s="1">
        <f t="shared" si="1937"/>
        <v>8</v>
      </c>
      <c r="H4988" s="1">
        <f t="shared" si="1938"/>
        <v>37</v>
      </c>
    </row>
    <row r="4989" spans="1:8" x14ac:dyDescent="0.55000000000000004">
      <c r="A4989" s="1">
        <f>値貼り付け用シート!F217</f>
        <v>10</v>
      </c>
      <c r="B4989" s="1">
        <f>値貼り付け用シート!G217</f>
        <v>24</v>
      </c>
      <c r="C4989" s="1">
        <v>20</v>
      </c>
      <c r="D4989" s="1">
        <f>IF(OR(ISBLANK(値貼り付け用シート!AA217),値貼り付け用シート!AA217&gt;9990),NA(),値貼り付け用シート!AA217)</f>
        <v>14</v>
      </c>
      <c r="E4989" s="1">
        <f t="shared" si="1927"/>
        <v>14</v>
      </c>
      <c r="F4989" s="1">
        <f t="shared" si="1936"/>
        <v>268</v>
      </c>
      <c r="G4989" s="1">
        <f t="shared" si="1937"/>
        <v>8</v>
      </c>
      <c r="H4989" s="1">
        <f t="shared" si="1938"/>
        <v>34</v>
      </c>
    </row>
    <row r="4990" spans="1:8" x14ac:dyDescent="0.55000000000000004">
      <c r="A4990" s="1">
        <f>値貼り付け用シート!F217</f>
        <v>10</v>
      </c>
      <c r="B4990" s="1">
        <f>値貼り付け用シート!G217</f>
        <v>24</v>
      </c>
      <c r="C4990" s="1">
        <v>21</v>
      </c>
      <c r="D4990" s="1">
        <f>IF(OR(ISBLANK(値貼り付け用シート!AB217),値貼り付け用シート!AB217&gt;9990),NA(),値貼り付け用シート!AB217)</f>
        <v>13</v>
      </c>
      <c r="E4990" s="1">
        <f t="shared" si="1927"/>
        <v>13</v>
      </c>
      <c r="F4990" s="1">
        <f t="shared" si="1936"/>
        <v>235</v>
      </c>
      <c r="G4990" s="1">
        <f t="shared" si="1937"/>
        <v>8</v>
      </c>
      <c r="H4990" s="1">
        <f t="shared" si="1938"/>
        <v>29</v>
      </c>
    </row>
    <row r="4991" spans="1:8" x14ac:dyDescent="0.55000000000000004">
      <c r="A4991" s="1">
        <f>値貼り付け用シート!F217</f>
        <v>10</v>
      </c>
      <c r="B4991" s="1">
        <f>値貼り付け用シート!G217</f>
        <v>24</v>
      </c>
      <c r="C4991" s="1">
        <v>22</v>
      </c>
      <c r="D4991" s="1">
        <f>IF(OR(ISBLANK(値貼り付け用シート!AC217),値貼り付け用シート!AC217&gt;9990),NA(),値貼り付け用シート!AC217)</f>
        <v>17</v>
      </c>
      <c r="E4991" s="1">
        <f t="shared" si="1927"/>
        <v>17</v>
      </c>
      <c r="F4991" s="1">
        <f t="shared" si="1936"/>
        <v>205</v>
      </c>
      <c r="G4991" s="1">
        <f t="shared" si="1937"/>
        <v>8</v>
      </c>
      <c r="H4991" s="1">
        <f t="shared" si="1938"/>
        <v>26</v>
      </c>
    </row>
    <row r="4992" spans="1:8" x14ac:dyDescent="0.55000000000000004">
      <c r="A4992" s="1">
        <f>値貼り付け用シート!F217</f>
        <v>10</v>
      </c>
      <c r="B4992" s="1">
        <f>値貼り付け用シート!G217</f>
        <v>24</v>
      </c>
      <c r="C4992" s="1">
        <v>23</v>
      </c>
      <c r="D4992" s="1">
        <f>IF(OR(ISBLANK(値貼り付け用シート!AD217),値貼り付け用シート!AD217&gt;9990),NA(),値貼り付け用シート!AD217)</f>
        <v>16</v>
      </c>
      <c r="E4992" s="1">
        <f t="shared" si="1927"/>
        <v>16</v>
      </c>
      <c r="F4992" s="1">
        <f t="shared" si="1936"/>
        <v>174</v>
      </c>
      <c r="G4992" s="1">
        <f t="shared" si="1937"/>
        <v>8</v>
      </c>
      <c r="H4992" s="1">
        <f t="shared" si="1938"/>
        <v>22</v>
      </c>
    </row>
    <row r="4993" spans="1:16" x14ac:dyDescent="0.55000000000000004">
      <c r="A4993" s="1">
        <f>値貼り付け用シート!F217</f>
        <v>10</v>
      </c>
      <c r="B4993" s="1">
        <f>値貼り付け用シート!G217</f>
        <v>24</v>
      </c>
      <c r="C4993" s="1">
        <v>24</v>
      </c>
      <c r="D4993" s="1">
        <f>IF(OR(ISBLANK(値貼り付け用シート!AE217),値貼り付け用シート!AE217&gt;9990),NA(),値貼り付け用シート!AE217)</f>
        <v>15</v>
      </c>
      <c r="E4993" s="1">
        <f t="shared" si="1927"/>
        <v>15</v>
      </c>
      <c r="F4993" s="1">
        <f t="shared" si="1936"/>
        <v>148</v>
      </c>
      <c r="G4993" s="1">
        <f t="shared" si="1937"/>
        <v>8</v>
      </c>
      <c r="H4993" s="1">
        <f t="shared" si="1938"/>
        <v>19</v>
      </c>
    </row>
    <row r="4994" spans="1:16" x14ac:dyDescent="0.55000000000000004">
      <c r="A4994" s="1">
        <f>値貼り付け用シート!F218</f>
        <v>10</v>
      </c>
      <c r="B4994" s="1">
        <f>値貼り付け用シート!G218</f>
        <v>25</v>
      </c>
      <c r="C4994" s="1">
        <v>1</v>
      </c>
      <c r="D4994" s="1">
        <f>IF(OR(ISBLANK(値貼り付け用シート!H218),値貼り付け用シート!H218&gt;9990),NA(),値貼り付け用シート!H218)</f>
        <v>9</v>
      </c>
      <c r="E4994" s="1">
        <f t="shared" si="1927"/>
        <v>9</v>
      </c>
      <c r="F4994" s="1">
        <f t="shared" si="1936"/>
        <v>124</v>
      </c>
      <c r="G4994" s="1">
        <f t="shared" si="1937"/>
        <v>8</v>
      </c>
      <c r="H4994" s="1">
        <f t="shared" si="1938"/>
        <v>16</v>
      </c>
      <c r="I4994" s="1">
        <f t="shared" ref="I4994" si="1947">COUNT(D4994:D5017)</f>
        <v>24</v>
      </c>
      <c r="J4994" s="1">
        <f t="shared" ref="J4994" si="1948">COUNT(H4994:H5017)</f>
        <v>24</v>
      </c>
      <c r="K4994" s="1">
        <f t="shared" ref="K4994" si="1949">IF(AND(I4994&gt;=20,J4994&gt;=20),0,1)</f>
        <v>0</v>
      </c>
      <c r="L4994" s="1">
        <f t="shared" ref="L4994" si="1950">IF(K4994=0,MAX(H4994:H5017),NA())</f>
        <v>40</v>
      </c>
      <c r="M4994" s="1">
        <f t="shared" ref="M4994" si="1951">IF(K4994=0,IF(L4994&lt;=70,1,0),NA())</f>
        <v>1</v>
      </c>
      <c r="N4994" s="1">
        <f t="shared" ref="N4994" si="1952">IF(COUNTIF(D4994:D5017,NA())=24,NA(),MAX(E4994:E5017))</f>
        <v>45</v>
      </c>
      <c r="O4994" s="1">
        <f t="shared" ref="O4994" si="1953">IF(COUNTIF(D4999:D5013,NA())=15,NA(),MAX(E4999:E5013))</f>
        <v>45</v>
      </c>
      <c r="P4994" s="1">
        <f t="shared" ref="P4994" si="1954">COUNTIF(D4994:D5017,"&gt;=120")</f>
        <v>0</v>
      </c>
    </row>
    <row r="4995" spans="1:16" x14ac:dyDescent="0.55000000000000004">
      <c r="A4995" s="1">
        <f>値貼り付け用シート!F218</f>
        <v>10</v>
      </c>
      <c r="B4995" s="1">
        <f>値貼り付け用シート!G218</f>
        <v>25</v>
      </c>
      <c r="C4995" s="1">
        <v>2</v>
      </c>
      <c r="D4995" s="1">
        <f>IF(OR(ISBLANK(値貼り付け用シート!I218),値貼り付け用シート!I218&gt;9990),NA(),値貼り付け用シート!I218)</f>
        <v>8</v>
      </c>
      <c r="E4995" s="1">
        <f t="shared" ref="E4995:E5058" si="1955">IF(ISERROR(D4995),0,D4995)</f>
        <v>8</v>
      </c>
      <c r="F4995" s="1">
        <f t="shared" si="1936"/>
        <v>108</v>
      </c>
      <c r="G4995" s="1">
        <f t="shared" si="1937"/>
        <v>8</v>
      </c>
      <c r="H4995" s="1">
        <f t="shared" si="1938"/>
        <v>14</v>
      </c>
    </row>
    <row r="4996" spans="1:16" x14ac:dyDescent="0.55000000000000004">
      <c r="A4996" s="1">
        <f>値貼り付け用シート!F218</f>
        <v>10</v>
      </c>
      <c r="B4996" s="1">
        <f>値貼り付け用シート!G218</f>
        <v>25</v>
      </c>
      <c r="C4996" s="1">
        <v>3</v>
      </c>
      <c r="D4996" s="1">
        <f>IF(OR(ISBLANK(値貼り付け用シート!J218),値貼り付け用シート!J218&gt;9990),NA(),値貼り付け用シート!J218)</f>
        <v>7</v>
      </c>
      <c r="E4996" s="1">
        <f t="shared" si="1955"/>
        <v>7</v>
      </c>
      <c r="F4996" s="1">
        <f t="shared" si="1936"/>
        <v>99</v>
      </c>
      <c r="G4996" s="1">
        <f t="shared" si="1937"/>
        <v>8</v>
      </c>
      <c r="H4996" s="1">
        <f t="shared" si="1938"/>
        <v>12</v>
      </c>
    </row>
    <row r="4997" spans="1:16" x14ac:dyDescent="0.55000000000000004">
      <c r="A4997" s="1">
        <f>値貼り付け用シート!F218</f>
        <v>10</v>
      </c>
      <c r="B4997" s="1">
        <f>値貼り付け用シート!G218</f>
        <v>25</v>
      </c>
      <c r="C4997" s="1">
        <v>4</v>
      </c>
      <c r="D4997" s="1">
        <f>IF(OR(ISBLANK(値貼り付け用シート!K218),値貼り付け用シート!K218&gt;9990),NA(),値貼り付け用シート!K218)</f>
        <v>13</v>
      </c>
      <c r="E4997" s="1">
        <f t="shared" si="1955"/>
        <v>13</v>
      </c>
      <c r="F4997" s="1">
        <f t="shared" si="1936"/>
        <v>98</v>
      </c>
      <c r="G4997" s="1">
        <f t="shared" si="1937"/>
        <v>8</v>
      </c>
      <c r="H4997" s="1">
        <f t="shared" si="1938"/>
        <v>12</v>
      </c>
    </row>
    <row r="4998" spans="1:16" x14ac:dyDescent="0.55000000000000004">
      <c r="A4998" s="1">
        <f>値貼り付け用シート!F218</f>
        <v>10</v>
      </c>
      <c r="B4998" s="1">
        <f>値貼り付け用シート!G218</f>
        <v>25</v>
      </c>
      <c r="C4998" s="1">
        <v>5</v>
      </c>
      <c r="D4998" s="1">
        <f>IF(OR(ISBLANK(値貼り付け用シート!L218),値貼り付け用シート!L218&gt;9990),NA(),値貼り付け用シート!L218)</f>
        <v>20</v>
      </c>
      <c r="E4998" s="1">
        <f t="shared" si="1955"/>
        <v>20</v>
      </c>
      <c r="F4998" s="1">
        <f t="shared" si="1936"/>
        <v>105</v>
      </c>
      <c r="G4998" s="1">
        <f t="shared" si="1937"/>
        <v>8</v>
      </c>
      <c r="H4998" s="1">
        <f t="shared" si="1938"/>
        <v>13</v>
      </c>
    </row>
    <row r="4999" spans="1:16" x14ac:dyDescent="0.55000000000000004">
      <c r="A4999" s="1">
        <f>値貼り付け用シート!F218</f>
        <v>10</v>
      </c>
      <c r="B4999" s="1">
        <f>値貼り付け用シート!G218</f>
        <v>25</v>
      </c>
      <c r="C4999" s="1">
        <v>6</v>
      </c>
      <c r="D4999" s="1">
        <f>IF(OR(ISBLANK(値貼り付け用シート!M218),値貼り付け用シート!M218&gt;9990),NA(),値貼り付け用シート!M218)</f>
        <v>17</v>
      </c>
      <c r="E4999" s="1">
        <f t="shared" si="1955"/>
        <v>17</v>
      </c>
      <c r="F4999" s="1">
        <f t="shared" si="1936"/>
        <v>105</v>
      </c>
      <c r="G4999" s="1">
        <f t="shared" si="1937"/>
        <v>8</v>
      </c>
      <c r="H4999" s="1">
        <f t="shared" si="1938"/>
        <v>13</v>
      </c>
    </row>
    <row r="5000" spans="1:16" x14ac:dyDescent="0.55000000000000004">
      <c r="A5000" s="1">
        <f>値貼り付け用シート!F218</f>
        <v>10</v>
      </c>
      <c r="B5000" s="1">
        <f>値貼り付け用シート!G218</f>
        <v>25</v>
      </c>
      <c r="C5000" s="1">
        <v>7</v>
      </c>
      <c r="D5000" s="1">
        <f>IF(OR(ISBLANK(値貼り付け用シート!N218),値貼り付け用シート!N218&gt;9990),NA(),値貼り付け用シート!N218)</f>
        <v>16</v>
      </c>
      <c r="E5000" s="1">
        <f t="shared" si="1955"/>
        <v>16</v>
      </c>
      <c r="F5000" s="1">
        <f t="shared" si="1936"/>
        <v>105</v>
      </c>
      <c r="G5000" s="1">
        <f t="shared" si="1937"/>
        <v>8</v>
      </c>
      <c r="H5000" s="1">
        <f t="shared" si="1938"/>
        <v>13</v>
      </c>
    </row>
    <row r="5001" spans="1:16" x14ac:dyDescent="0.55000000000000004">
      <c r="A5001" s="1">
        <f>値貼り付け用シート!F218</f>
        <v>10</v>
      </c>
      <c r="B5001" s="1">
        <f>値貼り付け用シート!G218</f>
        <v>25</v>
      </c>
      <c r="C5001" s="1">
        <v>8</v>
      </c>
      <c r="D5001" s="1">
        <f>IF(OR(ISBLANK(値貼り付け用シート!O218),値貼り付け用シート!O218&gt;9990),NA(),値貼り付け用シート!O218)</f>
        <v>16</v>
      </c>
      <c r="E5001" s="1">
        <f t="shared" si="1955"/>
        <v>16</v>
      </c>
      <c r="F5001" s="1">
        <f t="shared" si="1936"/>
        <v>106</v>
      </c>
      <c r="G5001" s="1">
        <f t="shared" si="1937"/>
        <v>8</v>
      </c>
      <c r="H5001" s="1">
        <f t="shared" si="1938"/>
        <v>13</v>
      </c>
    </row>
    <row r="5002" spans="1:16" x14ac:dyDescent="0.55000000000000004">
      <c r="A5002" s="1">
        <f>値貼り付け用シート!F218</f>
        <v>10</v>
      </c>
      <c r="B5002" s="1">
        <f>値貼り付け用シート!G218</f>
        <v>25</v>
      </c>
      <c r="C5002" s="1">
        <v>9</v>
      </c>
      <c r="D5002" s="1">
        <f>IF(OR(ISBLANK(値貼り付け用シート!P218),値貼り付け用シート!P218&gt;9990),NA(),値貼り付け用シート!P218)</f>
        <v>19</v>
      </c>
      <c r="E5002" s="1">
        <f t="shared" si="1955"/>
        <v>19</v>
      </c>
      <c r="F5002" s="1">
        <f t="shared" si="1936"/>
        <v>116</v>
      </c>
      <c r="G5002" s="1">
        <f t="shared" si="1937"/>
        <v>8</v>
      </c>
      <c r="H5002" s="1">
        <f t="shared" si="1938"/>
        <v>15</v>
      </c>
    </row>
    <row r="5003" spans="1:16" x14ac:dyDescent="0.55000000000000004">
      <c r="A5003" s="1">
        <f>値貼り付け用シート!F218</f>
        <v>10</v>
      </c>
      <c r="B5003" s="1">
        <f>値貼り付け用シート!G218</f>
        <v>25</v>
      </c>
      <c r="C5003" s="1">
        <v>10</v>
      </c>
      <c r="D5003" s="1">
        <f>IF(OR(ISBLANK(値貼り付け用シート!Q218),値貼り付け用シート!Q218&gt;9990),NA(),値貼り付け用シート!Q218)</f>
        <v>21</v>
      </c>
      <c r="E5003" s="1">
        <f t="shared" si="1955"/>
        <v>21</v>
      </c>
      <c r="F5003" s="1">
        <f t="shared" si="1936"/>
        <v>129</v>
      </c>
      <c r="G5003" s="1">
        <f t="shared" si="1937"/>
        <v>8</v>
      </c>
      <c r="H5003" s="1">
        <f t="shared" si="1938"/>
        <v>16</v>
      </c>
    </row>
    <row r="5004" spans="1:16" x14ac:dyDescent="0.55000000000000004">
      <c r="A5004" s="1">
        <f>値貼り付け用シート!F218</f>
        <v>10</v>
      </c>
      <c r="B5004" s="1">
        <f>値貼り付け用シート!G218</f>
        <v>25</v>
      </c>
      <c r="C5004" s="1">
        <v>11</v>
      </c>
      <c r="D5004" s="1">
        <f>IF(OR(ISBLANK(値貼り付け用シート!R218),値貼り付け用シート!R218&gt;9990),NA(),値貼り付け用シート!R218)</f>
        <v>25</v>
      </c>
      <c r="E5004" s="1">
        <f t="shared" si="1955"/>
        <v>25</v>
      </c>
      <c r="F5004" s="1">
        <f t="shared" si="1936"/>
        <v>147</v>
      </c>
      <c r="G5004" s="1">
        <f t="shared" si="1937"/>
        <v>8</v>
      </c>
      <c r="H5004" s="1">
        <f t="shared" si="1938"/>
        <v>18</v>
      </c>
    </row>
    <row r="5005" spans="1:16" x14ac:dyDescent="0.55000000000000004">
      <c r="A5005" s="1">
        <f>値貼り付け用シート!F218</f>
        <v>10</v>
      </c>
      <c r="B5005" s="1">
        <f>値貼り付け用シート!G218</f>
        <v>25</v>
      </c>
      <c r="C5005" s="1">
        <v>12</v>
      </c>
      <c r="D5005" s="1">
        <f>IF(OR(ISBLANK(値貼り付け用シート!S218),値貼り付け用シート!S218&gt;9990),NA(),値貼り付け用シート!S218)</f>
        <v>35</v>
      </c>
      <c r="E5005" s="1">
        <f t="shared" si="1955"/>
        <v>35</v>
      </c>
      <c r="F5005" s="1">
        <f t="shared" si="1936"/>
        <v>169</v>
      </c>
      <c r="G5005" s="1">
        <f t="shared" si="1937"/>
        <v>8</v>
      </c>
      <c r="H5005" s="1">
        <f t="shared" si="1938"/>
        <v>21</v>
      </c>
    </row>
    <row r="5006" spans="1:16" x14ac:dyDescent="0.55000000000000004">
      <c r="A5006" s="1">
        <f>値貼り付け用シート!F218</f>
        <v>10</v>
      </c>
      <c r="B5006" s="1">
        <f>値貼り付け用シート!G218</f>
        <v>25</v>
      </c>
      <c r="C5006" s="1">
        <v>13</v>
      </c>
      <c r="D5006" s="1">
        <f>IF(OR(ISBLANK(値貼り付け用シート!T218),値貼り付け用シート!T218&gt;9990),NA(),値貼り付け用シート!T218)</f>
        <v>40</v>
      </c>
      <c r="E5006" s="1">
        <f t="shared" si="1955"/>
        <v>40</v>
      </c>
      <c r="F5006" s="1">
        <f t="shared" si="1936"/>
        <v>189</v>
      </c>
      <c r="G5006" s="1">
        <f t="shared" si="1937"/>
        <v>8</v>
      </c>
      <c r="H5006" s="1">
        <f t="shared" si="1938"/>
        <v>24</v>
      </c>
    </row>
    <row r="5007" spans="1:16" x14ac:dyDescent="0.55000000000000004">
      <c r="A5007" s="1">
        <f>値貼り付け用シート!F218</f>
        <v>10</v>
      </c>
      <c r="B5007" s="1">
        <f>値貼り付け用シート!G218</f>
        <v>25</v>
      </c>
      <c r="C5007" s="1">
        <v>14</v>
      </c>
      <c r="D5007" s="1">
        <f>IF(OR(ISBLANK(値貼り付け用シート!U218),値貼り付け用シート!U218&gt;9990),NA(),値貼り付け用シート!U218)</f>
        <v>44</v>
      </c>
      <c r="E5007" s="1">
        <f t="shared" si="1955"/>
        <v>44</v>
      </c>
      <c r="F5007" s="1">
        <f t="shared" si="1936"/>
        <v>216</v>
      </c>
      <c r="G5007" s="1">
        <f t="shared" si="1937"/>
        <v>8</v>
      </c>
      <c r="H5007" s="1">
        <f t="shared" si="1938"/>
        <v>27</v>
      </c>
    </row>
    <row r="5008" spans="1:16" x14ac:dyDescent="0.55000000000000004">
      <c r="A5008" s="1">
        <f>値貼り付け用シート!F218</f>
        <v>10</v>
      </c>
      <c r="B5008" s="1">
        <f>値貼り付け用シート!G218</f>
        <v>25</v>
      </c>
      <c r="C5008" s="1">
        <v>15</v>
      </c>
      <c r="D5008" s="1">
        <f>IF(OR(ISBLANK(値貼り付け用シート!V218),値貼り付け用シート!V218&gt;9990),NA(),値貼り付け用シート!V218)</f>
        <v>45</v>
      </c>
      <c r="E5008" s="1">
        <f t="shared" si="1955"/>
        <v>45</v>
      </c>
      <c r="F5008" s="1">
        <f t="shared" si="1936"/>
        <v>245</v>
      </c>
      <c r="G5008" s="1">
        <f t="shared" si="1937"/>
        <v>8</v>
      </c>
      <c r="H5008" s="1">
        <f t="shared" si="1938"/>
        <v>31</v>
      </c>
    </row>
    <row r="5009" spans="1:16" x14ac:dyDescent="0.55000000000000004">
      <c r="A5009" s="1">
        <f>値貼り付け用シート!F218</f>
        <v>10</v>
      </c>
      <c r="B5009" s="1">
        <f>値貼り付け用シート!G218</f>
        <v>25</v>
      </c>
      <c r="C5009" s="1">
        <v>16</v>
      </c>
      <c r="D5009" s="1">
        <f>IF(OR(ISBLANK(値貼り付け用シート!W218),値貼り付け用シート!W218&gt;9990),NA(),値貼り付け用シート!W218)</f>
        <v>45</v>
      </c>
      <c r="E5009" s="1">
        <f t="shared" si="1955"/>
        <v>45</v>
      </c>
      <c r="F5009" s="1">
        <f t="shared" si="1936"/>
        <v>274</v>
      </c>
      <c r="G5009" s="1">
        <f t="shared" si="1937"/>
        <v>8</v>
      </c>
      <c r="H5009" s="1">
        <f t="shared" si="1938"/>
        <v>34</v>
      </c>
    </row>
    <row r="5010" spans="1:16" x14ac:dyDescent="0.55000000000000004">
      <c r="A5010" s="1">
        <f>値貼り付け用シート!F218</f>
        <v>10</v>
      </c>
      <c r="B5010" s="1">
        <f>値貼り付け用シート!G218</f>
        <v>25</v>
      </c>
      <c r="C5010" s="1">
        <v>17</v>
      </c>
      <c r="D5010" s="1">
        <f>IF(OR(ISBLANK(値貼り付け用シート!X218),値貼り付け用シート!X218&gt;9990),NA(),値貼り付け用シート!X218)</f>
        <v>42</v>
      </c>
      <c r="E5010" s="1">
        <f t="shared" si="1955"/>
        <v>42</v>
      </c>
      <c r="F5010" s="1">
        <f t="shared" si="1936"/>
        <v>297</v>
      </c>
      <c r="G5010" s="1">
        <f t="shared" si="1937"/>
        <v>8</v>
      </c>
      <c r="H5010" s="1">
        <f t="shared" si="1938"/>
        <v>37</v>
      </c>
    </row>
    <row r="5011" spans="1:16" x14ac:dyDescent="0.55000000000000004">
      <c r="A5011" s="1">
        <f>値貼り付け用シート!F218</f>
        <v>10</v>
      </c>
      <c r="B5011" s="1">
        <f>値貼り付け用シート!G218</f>
        <v>25</v>
      </c>
      <c r="C5011" s="1">
        <v>18</v>
      </c>
      <c r="D5011" s="1">
        <f>IF(OR(ISBLANK(値貼り付け用シート!Y218),値貼り付け用シート!Y218&gt;9990),NA(),値貼り付け用シート!Y218)</f>
        <v>37</v>
      </c>
      <c r="E5011" s="1">
        <f t="shared" si="1955"/>
        <v>37</v>
      </c>
      <c r="F5011" s="1">
        <f t="shared" si="1936"/>
        <v>313</v>
      </c>
      <c r="G5011" s="1">
        <f t="shared" si="1937"/>
        <v>8</v>
      </c>
      <c r="H5011" s="1">
        <f t="shared" si="1938"/>
        <v>39</v>
      </c>
    </row>
    <row r="5012" spans="1:16" x14ac:dyDescent="0.55000000000000004">
      <c r="A5012" s="1">
        <f>値貼り付け用シート!F218</f>
        <v>10</v>
      </c>
      <c r="B5012" s="1">
        <f>値貼り付け用シート!G218</f>
        <v>25</v>
      </c>
      <c r="C5012" s="1">
        <v>19</v>
      </c>
      <c r="D5012" s="1">
        <f>IF(OR(ISBLANK(値貼り付け用シート!Z218),値貼り付け用シート!Z218&gt;9990),NA(),値貼り付け用シート!Z218)</f>
        <v>30</v>
      </c>
      <c r="E5012" s="1">
        <f t="shared" si="1955"/>
        <v>30</v>
      </c>
      <c r="F5012" s="1">
        <f t="shared" si="1936"/>
        <v>318</v>
      </c>
      <c r="G5012" s="1">
        <f t="shared" si="1937"/>
        <v>8</v>
      </c>
      <c r="H5012" s="1">
        <f t="shared" si="1938"/>
        <v>40</v>
      </c>
    </row>
    <row r="5013" spans="1:16" x14ac:dyDescent="0.55000000000000004">
      <c r="A5013" s="1">
        <f>値貼り付け用シート!F218</f>
        <v>10</v>
      </c>
      <c r="B5013" s="1">
        <f>値貼り付け用シート!G218</f>
        <v>25</v>
      </c>
      <c r="C5013" s="1">
        <v>20</v>
      </c>
      <c r="D5013" s="1">
        <f>IF(OR(ISBLANK(値貼り付け用シート!AA218),値貼り付け用シート!AA218&gt;9990),NA(),値貼り付け用シート!AA218)</f>
        <v>25</v>
      </c>
      <c r="E5013" s="1">
        <f t="shared" si="1955"/>
        <v>25</v>
      </c>
      <c r="F5013" s="1">
        <f t="shared" si="1936"/>
        <v>308</v>
      </c>
      <c r="G5013" s="1">
        <f t="shared" si="1937"/>
        <v>8</v>
      </c>
      <c r="H5013" s="1">
        <f t="shared" si="1938"/>
        <v>39</v>
      </c>
    </row>
    <row r="5014" spans="1:16" x14ac:dyDescent="0.55000000000000004">
      <c r="A5014" s="1">
        <f>値貼り付け用シート!F218</f>
        <v>10</v>
      </c>
      <c r="B5014" s="1">
        <f>値貼り付け用シート!G218</f>
        <v>25</v>
      </c>
      <c r="C5014" s="1">
        <v>21</v>
      </c>
      <c r="D5014" s="1">
        <f>IF(OR(ISBLANK(値貼り付け用シート!AB218),値貼り付け用シート!AB218&gt;9990),NA(),値貼り付け用シート!AB218)</f>
        <v>19</v>
      </c>
      <c r="E5014" s="1">
        <f t="shared" si="1955"/>
        <v>19</v>
      </c>
      <c r="F5014" s="1">
        <f t="shared" si="1936"/>
        <v>287</v>
      </c>
      <c r="G5014" s="1">
        <f t="shared" si="1937"/>
        <v>8</v>
      </c>
      <c r="H5014" s="1">
        <f t="shared" si="1938"/>
        <v>36</v>
      </c>
    </row>
    <row r="5015" spans="1:16" x14ac:dyDescent="0.55000000000000004">
      <c r="A5015" s="1">
        <f>値貼り付け用シート!F218</f>
        <v>10</v>
      </c>
      <c r="B5015" s="1">
        <f>値貼り付け用シート!G218</f>
        <v>25</v>
      </c>
      <c r="C5015" s="1">
        <v>22</v>
      </c>
      <c r="D5015" s="1">
        <f>IF(OR(ISBLANK(値貼り付け用シート!AC218),値貼り付け用シート!AC218&gt;9990),NA(),値貼り付け用シート!AC218)</f>
        <v>34</v>
      </c>
      <c r="E5015" s="1">
        <f t="shared" si="1955"/>
        <v>34</v>
      </c>
      <c r="F5015" s="1">
        <f t="shared" si="1936"/>
        <v>277</v>
      </c>
      <c r="G5015" s="1">
        <f t="shared" si="1937"/>
        <v>8</v>
      </c>
      <c r="H5015" s="1">
        <f t="shared" si="1938"/>
        <v>35</v>
      </c>
    </row>
    <row r="5016" spans="1:16" x14ac:dyDescent="0.55000000000000004">
      <c r="A5016" s="1">
        <f>値貼り付け用シート!F218</f>
        <v>10</v>
      </c>
      <c r="B5016" s="1">
        <f>値貼り付け用シート!G218</f>
        <v>25</v>
      </c>
      <c r="C5016" s="1">
        <v>23</v>
      </c>
      <c r="D5016" s="1">
        <f>IF(OR(ISBLANK(値貼り付け用シート!AD218),値貼り付け用シート!AD218&gt;9990),NA(),値貼り付け用シート!AD218)</f>
        <v>25</v>
      </c>
      <c r="E5016" s="1">
        <f t="shared" si="1955"/>
        <v>25</v>
      </c>
      <c r="F5016" s="1">
        <f t="shared" si="1936"/>
        <v>257</v>
      </c>
      <c r="G5016" s="1">
        <f t="shared" si="1937"/>
        <v>8</v>
      </c>
      <c r="H5016" s="1">
        <f t="shared" si="1938"/>
        <v>32</v>
      </c>
    </row>
    <row r="5017" spans="1:16" x14ac:dyDescent="0.55000000000000004">
      <c r="A5017" s="1">
        <f>値貼り付け用シート!F218</f>
        <v>10</v>
      </c>
      <c r="B5017" s="1">
        <f>値貼り付け用シート!G218</f>
        <v>25</v>
      </c>
      <c r="C5017" s="1">
        <v>24</v>
      </c>
      <c r="D5017" s="1">
        <f>IF(OR(ISBLANK(値貼り付け用シート!AE218),値貼り付け用シート!AE218&gt;9990),NA(),値貼り付け用シート!AE218)</f>
        <v>20</v>
      </c>
      <c r="E5017" s="1">
        <f t="shared" si="1955"/>
        <v>20</v>
      </c>
      <c r="F5017" s="1">
        <f t="shared" si="1936"/>
        <v>232</v>
      </c>
      <c r="G5017" s="1">
        <f t="shared" si="1937"/>
        <v>8</v>
      </c>
      <c r="H5017" s="1">
        <f t="shared" si="1938"/>
        <v>29</v>
      </c>
    </row>
    <row r="5018" spans="1:16" x14ac:dyDescent="0.55000000000000004">
      <c r="A5018" s="1">
        <f>値貼り付け用シート!F219</f>
        <v>10</v>
      </c>
      <c r="B5018" s="1">
        <f>値貼り付け用シート!G219</f>
        <v>26</v>
      </c>
      <c r="C5018" s="1">
        <v>1</v>
      </c>
      <c r="D5018" s="1">
        <f>IF(OR(ISBLANK(値貼り付け用シート!H219),値貼り付け用シート!H219&gt;9990),NA(),値貼り付け用シート!H219)</f>
        <v>16</v>
      </c>
      <c r="E5018" s="1">
        <f t="shared" si="1955"/>
        <v>16</v>
      </c>
      <c r="F5018" s="1">
        <f t="shared" si="1936"/>
        <v>206</v>
      </c>
      <c r="G5018" s="1">
        <f t="shared" si="1937"/>
        <v>8</v>
      </c>
      <c r="H5018" s="1">
        <f t="shared" si="1938"/>
        <v>26</v>
      </c>
      <c r="I5018" s="1">
        <f t="shared" ref="I5018" si="1956">COUNT(D5018:D5041)</f>
        <v>23</v>
      </c>
      <c r="J5018" s="1">
        <f t="shared" ref="J5018" si="1957">COUNT(H5018:H5041)</f>
        <v>24</v>
      </c>
      <c r="K5018" s="1">
        <f t="shared" ref="K5018" si="1958">IF(AND(I5018&gt;=20,J5018&gt;=20),0,1)</f>
        <v>0</v>
      </c>
      <c r="L5018" s="1">
        <f t="shared" ref="L5018" si="1959">IF(K5018=0,MAX(H5018:H5041),NA())</f>
        <v>42</v>
      </c>
      <c r="M5018" s="1">
        <f t="shared" ref="M5018" si="1960">IF(K5018=0,IF(L5018&lt;=70,1,0),NA())</f>
        <v>1</v>
      </c>
      <c r="N5018" s="1">
        <f t="shared" ref="N5018" si="1961">IF(COUNTIF(D5018:D5041,NA())=24,NA(),MAX(E5018:E5041))</f>
        <v>50</v>
      </c>
      <c r="O5018" s="1">
        <f t="shared" ref="O5018" si="1962">IF(COUNTIF(D5023:D5037,NA())=15,NA(),MAX(E5023:E5037))</f>
        <v>50</v>
      </c>
      <c r="P5018" s="1">
        <f t="shared" ref="P5018" si="1963">COUNTIF(D5018:D5041,"&gt;=120")</f>
        <v>0</v>
      </c>
    </row>
    <row r="5019" spans="1:16" x14ac:dyDescent="0.55000000000000004">
      <c r="A5019" s="1">
        <f>値貼り付け用シート!F219</f>
        <v>10</v>
      </c>
      <c r="B5019" s="1">
        <f>値貼り付け用シート!G219</f>
        <v>26</v>
      </c>
      <c r="C5019" s="1">
        <v>2</v>
      </c>
      <c r="D5019" s="1">
        <f>IF(OR(ISBLANK(値貼り付け用シート!I219),値貼り付け用シート!I219&gt;9990),NA(),値貼り付け用シート!I219)</f>
        <v>15</v>
      </c>
      <c r="E5019" s="1">
        <f t="shared" si="1955"/>
        <v>15</v>
      </c>
      <c r="F5019" s="1">
        <f t="shared" ref="F5019:F5082" si="1964">SUM(E5012:E5019)</f>
        <v>184</v>
      </c>
      <c r="G5019" s="1">
        <f t="shared" ref="G5019:G5082" si="1965">COUNT(D5012:D5019)</f>
        <v>8</v>
      </c>
      <c r="H5019" s="1">
        <f t="shared" ref="H5019:H5082" si="1966">IF(G5019&gt;=6,ROUND(F5019/G5019,0),NA())</f>
        <v>23</v>
      </c>
    </row>
    <row r="5020" spans="1:16" x14ac:dyDescent="0.55000000000000004">
      <c r="A5020" s="1">
        <f>値貼り付け用シート!F219</f>
        <v>10</v>
      </c>
      <c r="B5020" s="1">
        <f>値貼り付け用シート!G219</f>
        <v>26</v>
      </c>
      <c r="C5020" s="1">
        <v>3</v>
      </c>
      <c r="D5020" s="1">
        <f>IF(OR(ISBLANK(値貼り付け用シート!J219),値貼り付け用シート!J219&gt;9990),NA(),値貼り付け用シート!J219)</f>
        <v>14</v>
      </c>
      <c r="E5020" s="1">
        <f t="shared" si="1955"/>
        <v>14</v>
      </c>
      <c r="F5020" s="1">
        <f t="shared" si="1964"/>
        <v>168</v>
      </c>
      <c r="G5020" s="1">
        <f t="shared" si="1965"/>
        <v>8</v>
      </c>
      <c r="H5020" s="1">
        <f t="shared" si="1966"/>
        <v>21</v>
      </c>
    </row>
    <row r="5021" spans="1:16" x14ac:dyDescent="0.55000000000000004">
      <c r="A5021" s="1">
        <f>値貼り付け用シート!F219</f>
        <v>10</v>
      </c>
      <c r="B5021" s="1">
        <f>値貼り付け用シート!G219</f>
        <v>26</v>
      </c>
      <c r="C5021" s="1">
        <v>4</v>
      </c>
      <c r="D5021" s="1">
        <f>IF(OR(ISBLANK(値貼り付け用シート!K219),値貼り付け用シート!K219&gt;9990),NA(),値貼り付け用シート!K219)</f>
        <v>10</v>
      </c>
      <c r="E5021" s="1">
        <f t="shared" si="1955"/>
        <v>10</v>
      </c>
      <c r="F5021" s="1">
        <f t="shared" si="1964"/>
        <v>153</v>
      </c>
      <c r="G5021" s="1">
        <f t="shared" si="1965"/>
        <v>8</v>
      </c>
      <c r="H5021" s="1">
        <f t="shared" si="1966"/>
        <v>19</v>
      </c>
    </row>
    <row r="5022" spans="1:16" x14ac:dyDescent="0.55000000000000004">
      <c r="A5022" s="1">
        <f>値貼り付け用シート!F219</f>
        <v>10</v>
      </c>
      <c r="B5022" s="1">
        <f>値貼り付け用シート!G219</f>
        <v>26</v>
      </c>
      <c r="C5022" s="1">
        <v>5</v>
      </c>
      <c r="D5022" s="1">
        <f>IF(OR(ISBLANK(値貼り付け用シート!L219),値貼り付け用シート!L219&gt;9990),NA(),値貼り付け用シート!L219)</f>
        <v>14</v>
      </c>
      <c r="E5022" s="1">
        <f t="shared" si="1955"/>
        <v>14</v>
      </c>
      <c r="F5022" s="1">
        <f t="shared" si="1964"/>
        <v>148</v>
      </c>
      <c r="G5022" s="1">
        <f t="shared" si="1965"/>
        <v>8</v>
      </c>
      <c r="H5022" s="1">
        <f t="shared" si="1966"/>
        <v>19</v>
      </c>
    </row>
    <row r="5023" spans="1:16" x14ac:dyDescent="0.55000000000000004">
      <c r="A5023" s="1">
        <f>値貼り付け用シート!F219</f>
        <v>10</v>
      </c>
      <c r="B5023" s="1">
        <f>値貼り付け用シート!G219</f>
        <v>26</v>
      </c>
      <c r="C5023" s="1">
        <v>6</v>
      </c>
      <c r="D5023" s="1">
        <f>IF(OR(ISBLANK(値貼り付け用シート!M219),値貼り付け用シート!M219&gt;9990),NA(),値貼り付け用シート!M219)</f>
        <v>16</v>
      </c>
      <c r="E5023" s="1">
        <f t="shared" si="1955"/>
        <v>16</v>
      </c>
      <c r="F5023" s="1">
        <f t="shared" si="1964"/>
        <v>130</v>
      </c>
      <c r="G5023" s="1">
        <f t="shared" si="1965"/>
        <v>8</v>
      </c>
      <c r="H5023" s="1">
        <f t="shared" si="1966"/>
        <v>16</v>
      </c>
    </row>
    <row r="5024" spans="1:16" x14ac:dyDescent="0.55000000000000004">
      <c r="A5024" s="1">
        <f>値貼り付け用シート!F219</f>
        <v>10</v>
      </c>
      <c r="B5024" s="1">
        <f>値貼り付け用シート!G219</f>
        <v>26</v>
      </c>
      <c r="C5024" s="1">
        <v>7</v>
      </c>
      <c r="D5024" s="1">
        <f>IF(OR(ISBLANK(値貼り付け用シート!N219),値貼り付け用シート!N219&gt;9990),NA(),値貼り付け用シート!N219)</f>
        <v>15</v>
      </c>
      <c r="E5024" s="1">
        <f t="shared" si="1955"/>
        <v>15</v>
      </c>
      <c r="F5024" s="1">
        <f t="shared" si="1964"/>
        <v>120</v>
      </c>
      <c r="G5024" s="1">
        <f t="shared" si="1965"/>
        <v>8</v>
      </c>
      <c r="H5024" s="1">
        <f t="shared" si="1966"/>
        <v>15</v>
      </c>
    </row>
    <row r="5025" spans="1:8" x14ac:dyDescent="0.55000000000000004">
      <c r="A5025" s="1">
        <f>値貼り付け用シート!F219</f>
        <v>10</v>
      </c>
      <c r="B5025" s="1">
        <f>値貼り付け用シート!G219</f>
        <v>26</v>
      </c>
      <c r="C5025" s="1">
        <v>8</v>
      </c>
      <c r="D5025" s="1">
        <f>IF(OR(ISBLANK(値貼り付け用シート!O219),値貼り付け用シート!O219&gt;9990),NA(),値貼り付け用シート!O219)</f>
        <v>16</v>
      </c>
      <c r="E5025" s="1">
        <f t="shared" si="1955"/>
        <v>16</v>
      </c>
      <c r="F5025" s="1">
        <f t="shared" si="1964"/>
        <v>116</v>
      </c>
      <c r="G5025" s="1">
        <f t="shared" si="1965"/>
        <v>8</v>
      </c>
      <c r="H5025" s="1">
        <f t="shared" si="1966"/>
        <v>15</v>
      </c>
    </row>
    <row r="5026" spans="1:8" x14ac:dyDescent="0.55000000000000004">
      <c r="A5026" s="1">
        <f>値貼り付け用シート!F219</f>
        <v>10</v>
      </c>
      <c r="B5026" s="1">
        <f>値貼り付け用シート!G219</f>
        <v>26</v>
      </c>
      <c r="C5026" s="1">
        <v>9</v>
      </c>
      <c r="D5026" s="1">
        <f>IF(OR(ISBLANK(値貼り付け用シート!P219),値貼り付け用シート!P219&gt;9990),NA(),値貼り付け用シート!P219)</f>
        <v>23</v>
      </c>
      <c r="E5026" s="1">
        <f t="shared" si="1955"/>
        <v>23</v>
      </c>
      <c r="F5026" s="1">
        <f t="shared" si="1964"/>
        <v>123</v>
      </c>
      <c r="G5026" s="1">
        <f t="shared" si="1965"/>
        <v>8</v>
      </c>
      <c r="H5026" s="1">
        <f t="shared" si="1966"/>
        <v>15</v>
      </c>
    </row>
    <row r="5027" spans="1:8" x14ac:dyDescent="0.55000000000000004">
      <c r="A5027" s="1">
        <f>値貼り付け用シート!F219</f>
        <v>10</v>
      </c>
      <c r="B5027" s="1">
        <f>値貼り付け用シート!G219</f>
        <v>26</v>
      </c>
      <c r="C5027" s="1">
        <v>10</v>
      </c>
      <c r="D5027" s="1">
        <f>IF(OR(ISBLANK(値貼り付け用シート!Q219),値貼り付け用シート!Q219&gt;9990),NA(),値貼り付け用シート!Q219)</f>
        <v>30</v>
      </c>
      <c r="E5027" s="1">
        <f t="shared" si="1955"/>
        <v>30</v>
      </c>
      <c r="F5027" s="1">
        <f t="shared" si="1964"/>
        <v>138</v>
      </c>
      <c r="G5027" s="1">
        <f t="shared" si="1965"/>
        <v>8</v>
      </c>
      <c r="H5027" s="1">
        <f t="shared" si="1966"/>
        <v>17</v>
      </c>
    </row>
    <row r="5028" spans="1:8" x14ac:dyDescent="0.55000000000000004">
      <c r="A5028" s="1">
        <f>値貼り付け用シート!F219</f>
        <v>10</v>
      </c>
      <c r="B5028" s="1">
        <f>値貼り付け用シート!G219</f>
        <v>26</v>
      </c>
      <c r="C5028" s="1">
        <v>11</v>
      </c>
      <c r="D5028" s="1" t="e">
        <f>IF(OR(ISBLANK(値貼り付け用シート!R219),値貼り付け用シート!R219&gt;9990),NA(),値貼り付け用シート!R219)</f>
        <v>#N/A</v>
      </c>
      <c r="E5028" s="1">
        <f t="shared" si="1955"/>
        <v>0</v>
      </c>
      <c r="F5028" s="1">
        <f t="shared" si="1964"/>
        <v>124</v>
      </c>
      <c r="G5028" s="1">
        <f t="shared" si="1965"/>
        <v>7</v>
      </c>
      <c r="H5028" s="1">
        <f t="shared" si="1966"/>
        <v>18</v>
      </c>
    </row>
    <row r="5029" spans="1:8" x14ac:dyDescent="0.55000000000000004">
      <c r="A5029" s="1">
        <f>値貼り付け用シート!F219</f>
        <v>10</v>
      </c>
      <c r="B5029" s="1">
        <f>値貼り付け用シート!G219</f>
        <v>26</v>
      </c>
      <c r="C5029" s="1">
        <v>12</v>
      </c>
      <c r="D5029" s="1">
        <f>IF(OR(ISBLANK(値貼り付け用シート!S219),値貼り付け用シート!S219&gt;9990),NA(),値貼り付け用シート!S219)</f>
        <v>43</v>
      </c>
      <c r="E5029" s="1">
        <f t="shared" si="1955"/>
        <v>43</v>
      </c>
      <c r="F5029" s="1">
        <f t="shared" si="1964"/>
        <v>157</v>
      </c>
      <c r="G5029" s="1">
        <f t="shared" si="1965"/>
        <v>7</v>
      </c>
      <c r="H5029" s="1">
        <f t="shared" si="1966"/>
        <v>22</v>
      </c>
    </row>
    <row r="5030" spans="1:8" x14ac:dyDescent="0.55000000000000004">
      <c r="A5030" s="1">
        <f>値貼り付け用シート!F219</f>
        <v>10</v>
      </c>
      <c r="B5030" s="1">
        <f>値貼り付け用シート!G219</f>
        <v>26</v>
      </c>
      <c r="C5030" s="1">
        <v>13</v>
      </c>
      <c r="D5030" s="1">
        <f>IF(OR(ISBLANK(値貼り付け用シート!T219),値貼り付け用シート!T219&gt;9990),NA(),値貼り付け用シート!T219)</f>
        <v>47</v>
      </c>
      <c r="E5030" s="1">
        <f t="shared" si="1955"/>
        <v>47</v>
      </c>
      <c r="F5030" s="1">
        <f t="shared" si="1964"/>
        <v>190</v>
      </c>
      <c r="G5030" s="1">
        <f t="shared" si="1965"/>
        <v>7</v>
      </c>
      <c r="H5030" s="1">
        <f t="shared" si="1966"/>
        <v>27</v>
      </c>
    </row>
    <row r="5031" spans="1:8" x14ac:dyDescent="0.55000000000000004">
      <c r="A5031" s="1">
        <f>値貼り付け用シート!F219</f>
        <v>10</v>
      </c>
      <c r="B5031" s="1">
        <f>値貼り付け用シート!G219</f>
        <v>26</v>
      </c>
      <c r="C5031" s="1">
        <v>14</v>
      </c>
      <c r="D5031" s="1">
        <f>IF(OR(ISBLANK(値貼り付け用シート!U219),値貼り付け用シート!U219&gt;9990),NA(),値貼り付け用シート!U219)</f>
        <v>50</v>
      </c>
      <c r="E5031" s="1">
        <f t="shared" si="1955"/>
        <v>50</v>
      </c>
      <c r="F5031" s="1">
        <f t="shared" si="1964"/>
        <v>224</v>
      </c>
      <c r="G5031" s="1">
        <f t="shared" si="1965"/>
        <v>7</v>
      </c>
      <c r="H5031" s="1">
        <f t="shared" si="1966"/>
        <v>32</v>
      </c>
    </row>
    <row r="5032" spans="1:8" x14ac:dyDescent="0.55000000000000004">
      <c r="A5032" s="1">
        <f>値貼り付け用シート!F219</f>
        <v>10</v>
      </c>
      <c r="B5032" s="1">
        <f>値貼り付け用シート!G219</f>
        <v>26</v>
      </c>
      <c r="C5032" s="1">
        <v>15</v>
      </c>
      <c r="D5032" s="1">
        <f>IF(OR(ISBLANK(値貼り付け用シート!V219),値貼り付け用シート!V219&gt;9990),NA(),値貼り付け用シート!V219)</f>
        <v>50</v>
      </c>
      <c r="E5032" s="1">
        <f t="shared" si="1955"/>
        <v>50</v>
      </c>
      <c r="F5032" s="1">
        <f t="shared" si="1964"/>
        <v>259</v>
      </c>
      <c r="G5032" s="1">
        <f t="shared" si="1965"/>
        <v>7</v>
      </c>
      <c r="H5032" s="1">
        <f t="shared" si="1966"/>
        <v>37</v>
      </c>
    </row>
    <row r="5033" spans="1:8" x14ac:dyDescent="0.55000000000000004">
      <c r="A5033" s="1">
        <f>値貼り付け用シート!F219</f>
        <v>10</v>
      </c>
      <c r="B5033" s="1">
        <f>値貼り付け用シート!G219</f>
        <v>26</v>
      </c>
      <c r="C5033" s="1">
        <v>16</v>
      </c>
      <c r="D5033" s="1">
        <f>IF(OR(ISBLANK(値貼り付け用シート!W219),値貼り付け用シート!W219&gt;9990),NA(),値貼り付け用シート!W219)</f>
        <v>44</v>
      </c>
      <c r="E5033" s="1">
        <f t="shared" si="1955"/>
        <v>44</v>
      </c>
      <c r="F5033" s="1">
        <f t="shared" si="1964"/>
        <v>287</v>
      </c>
      <c r="G5033" s="1">
        <f t="shared" si="1965"/>
        <v>7</v>
      </c>
      <c r="H5033" s="1">
        <f t="shared" si="1966"/>
        <v>41</v>
      </c>
    </row>
    <row r="5034" spans="1:8" x14ac:dyDescent="0.55000000000000004">
      <c r="A5034" s="1">
        <f>値貼り付け用シート!F219</f>
        <v>10</v>
      </c>
      <c r="B5034" s="1">
        <f>値貼り付け用シート!G219</f>
        <v>26</v>
      </c>
      <c r="C5034" s="1">
        <v>17</v>
      </c>
      <c r="D5034" s="1">
        <f>IF(OR(ISBLANK(値貼り付け用シート!X219),値貼り付け用シート!X219&gt;9990),NA(),値貼り付け用シート!X219)</f>
        <v>31</v>
      </c>
      <c r="E5034" s="1">
        <f t="shared" si="1955"/>
        <v>31</v>
      </c>
      <c r="F5034" s="1">
        <f t="shared" si="1964"/>
        <v>295</v>
      </c>
      <c r="G5034" s="1">
        <f t="shared" si="1965"/>
        <v>7</v>
      </c>
      <c r="H5034" s="1">
        <f t="shared" si="1966"/>
        <v>42</v>
      </c>
    </row>
    <row r="5035" spans="1:8" x14ac:dyDescent="0.55000000000000004">
      <c r="A5035" s="1">
        <f>値貼り付け用シート!F219</f>
        <v>10</v>
      </c>
      <c r="B5035" s="1">
        <f>値貼り付け用シート!G219</f>
        <v>26</v>
      </c>
      <c r="C5035" s="1">
        <v>18</v>
      </c>
      <c r="D5035" s="1">
        <f>IF(OR(ISBLANK(値貼り付け用シート!Y219),値貼り付け用シート!Y219&gt;9990),NA(),値貼り付け用シート!Y219)</f>
        <v>27</v>
      </c>
      <c r="E5035" s="1">
        <f t="shared" si="1955"/>
        <v>27</v>
      </c>
      <c r="F5035" s="1">
        <f t="shared" si="1964"/>
        <v>292</v>
      </c>
      <c r="G5035" s="1">
        <f t="shared" si="1965"/>
        <v>7</v>
      </c>
      <c r="H5035" s="1">
        <f t="shared" si="1966"/>
        <v>42</v>
      </c>
    </row>
    <row r="5036" spans="1:8" x14ac:dyDescent="0.55000000000000004">
      <c r="A5036" s="1">
        <f>値貼り付け用シート!F219</f>
        <v>10</v>
      </c>
      <c r="B5036" s="1">
        <f>値貼り付け用シート!G219</f>
        <v>26</v>
      </c>
      <c r="C5036" s="1">
        <v>19</v>
      </c>
      <c r="D5036" s="1">
        <f>IF(OR(ISBLANK(値貼り付け用シート!Z219),値貼り付け用シート!Z219&gt;9990),NA(),値貼り付け用シート!Z219)</f>
        <v>32</v>
      </c>
      <c r="E5036" s="1">
        <f t="shared" si="1955"/>
        <v>32</v>
      </c>
      <c r="F5036" s="1">
        <f t="shared" si="1964"/>
        <v>324</v>
      </c>
      <c r="G5036" s="1">
        <f t="shared" si="1965"/>
        <v>8</v>
      </c>
      <c r="H5036" s="1">
        <f t="shared" si="1966"/>
        <v>41</v>
      </c>
    </row>
    <row r="5037" spans="1:8" x14ac:dyDescent="0.55000000000000004">
      <c r="A5037" s="1">
        <f>値貼り付け用シート!F219</f>
        <v>10</v>
      </c>
      <c r="B5037" s="1">
        <f>値貼り付け用シート!G219</f>
        <v>26</v>
      </c>
      <c r="C5037" s="1">
        <v>20</v>
      </c>
      <c r="D5037" s="1">
        <f>IF(OR(ISBLANK(値貼り付け用シート!AA219),値貼り付け用シート!AA219&gt;9990),NA(),値貼り付け用シート!AA219)</f>
        <v>35</v>
      </c>
      <c r="E5037" s="1">
        <f t="shared" si="1955"/>
        <v>35</v>
      </c>
      <c r="F5037" s="1">
        <f t="shared" si="1964"/>
        <v>316</v>
      </c>
      <c r="G5037" s="1">
        <f t="shared" si="1965"/>
        <v>8</v>
      </c>
      <c r="H5037" s="1">
        <f t="shared" si="1966"/>
        <v>40</v>
      </c>
    </row>
    <row r="5038" spans="1:8" x14ac:dyDescent="0.55000000000000004">
      <c r="A5038" s="1">
        <f>値貼り付け用シート!F219</f>
        <v>10</v>
      </c>
      <c r="B5038" s="1">
        <f>値貼り付け用シート!G219</f>
        <v>26</v>
      </c>
      <c r="C5038" s="1">
        <v>21</v>
      </c>
      <c r="D5038" s="1">
        <f>IF(OR(ISBLANK(値貼り付け用シート!AB219),値貼り付け用シート!AB219&gt;9990),NA(),値貼り付け用シート!AB219)</f>
        <v>29</v>
      </c>
      <c r="E5038" s="1">
        <f t="shared" si="1955"/>
        <v>29</v>
      </c>
      <c r="F5038" s="1">
        <f t="shared" si="1964"/>
        <v>298</v>
      </c>
      <c r="G5038" s="1">
        <f t="shared" si="1965"/>
        <v>8</v>
      </c>
      <c r="H5038" s="1">
        <f t="shared" si="1966"/>
        <v>37</v>
      </c>
    </row>
    <row r="5039" spans="1:8" x14ac:dyDescent="0.55000000000000004">
      <c r="A5039" s="1">
        <f>値貼り付け用シート!F219</f>
        <v>10</v>
      </c>
      <c r="B5039" s="1">
        <f>値貼り付け用シート!G219</f>
        <v>26</v>
      </c>
      <c r="C5039" s="1">
        <v>22</v>
      </c>
      <c r="D5039" s="1">
        <f>IF(OR(ISBLANK(値貼り付け用シート!AC219),値貼り付け用シート!AC219&gt;9990),NA(),値貼り付け用シート!AC219)</f>
        <v>26</v>
      </c>
      <c r="E5039" s="1">
        <f t="shared" si="1955"/>
        <v>26</v>
      </c>
      <c r="F5039" s="1">
        <f t="shared" si="1964"/>
        <v>274</v>
      </c>
      <c r="G5039" s="1">
        <f t="shared" si="1965"/>
        <v>8</v>
      </c>
      <c r="H5039" s="1">
        <f t="shared" si="1966"/>
        <v>34</v>
      </c>
    </row>
    <row r="5040" spans="1:8" x14ac:dyDescent="0.55000000000000004">
      <c r="A5040" s="1">
        <f>値貼り付け用シート!F219</f>
        <v>10</v>
      </c>
      <c r="B5040" s="1">
        <f>値貼り付け用シート!G219</f>
        <v>26</v>
      </c>
      <c r="C5040" s="1">
        <v>23</v>
      </c>
      <c r="D5040" s="1">
        <f>IF(OR(ISBLANK(値貼り付け用シート!AD219),値貼り付け用シート!AD219&gt;9990),NA(),値貼り付け用シート!AD219)</f>
        <v>20</v>
      </c>
      <c r="E5040" s="1">
        <f t="shared" si="1955"/>
        <v>20</v>
      </c>
      <c r="F5040" s="1">
        <f t="shared" si="1964"/>
        <v>244</v>
      </c>
      <c r="G5040" s="1">
        <f t="shared" si="1965"/>
        <v>8</v>
      </c>
      <c r="H5040" s="1">
        <f t="shared" si="1966"/>
        <v>31</v>
      </c>
    </row>
    <row r="5041" spans="1:16" x14ac:dyDescent="0.55000000000000004">
      <c r="A5041" s="1">
        <f>値貼り付け用シート!F219</f>
        <v>10</v>
      </c>
      <c r="B5041" s="1">
        <f>値貼り付け用シート!G219</f>
        <v>26</v>
      </c>
      <c r="C5041" s="1">
        <v>24</v>
      </c>
      <c r="D5041" s="1">
        <f>IF(OR(ISBLANK(値貼り付け用シート!AE219),値貼り付け用シート!AE219&gt;9990),NA(),値貼り付け用シート!AE219)</f>
        <v>14</v>
      </c>
      <c r="E5041" s="1">
        <f t="shared" si="1955"/>
        <v>14</v>
      </c>
      <c r="F5041" s="1">
        <f t="shared" si="1964"/>
        <v>214</v>
      </c>
      <c r="G5041" s="1">
        <f t="shared" si="1965"/>
        <v>8</v>
      </c>
      <c r="H5041" s="1">
        <f t="shared" si="1966"/>
        <v>27</v>
      </c>
    </row>
    <row r="5042" spans="1:16" x14ac:dyDescent="0.55000000000000004">
      <c r="A5042" s="1">
        <f>値貼り付け用シート!F220</f>
        <v>10</v>
      </c>
      <c r="B5042" s="1">
        <f>値貼り付け用シート!G220</f>
        <v>27</v>
      </c>
      <c r="C5042" s="1">
        <v>1</v>
      </c>
      <c r="D5042" s="1" t="e">
        <f>IF(OR(ISBLANK(値貼り付け用シート!H220),値貼り付け用シート!H220&gt;9990),NA(),値貼り付け用シート!H220)</f>
        <v>#N/A</v>
      </c>
      <c r="E5042" s="1">
        <f t="shared" si="1955"/>
        <v>0</v>
      </c>
      <c r="F5042" s="1">
        <f t="shared" si="1964"/>
        <v>183</v>
      </c>
      <c r="G5042" s="1">
        <f t="shared" si="1965"/>
        <v>7</v>
      </c>
      <c r="H5042" s="1">
        <f t="shared" si="1966"/>
        <v>26</v>
      </c>
      <c r="I5042" s="1">
        <f t="shared" ref="I5042" si="1967">COUNT(D5042:D5065)</f>
        <v>23</v>
      </c>
      <c r="J5042" s="1">
        <f t="shared" ref="J5042" si="1968">COUNT(H5042:H5065)</f>
        <v>24</v>
      </c>
      <c r="K5042" s="1">
        <f t="shared" ref="K5042" si="1969">IF(AND(I5042&gt;=20,J5042&gt;=20),0,1)</f>
        <v>0</v>
      </c>
      <c r="L5042" s="1">
        <f t="shared" ref="L5042" si="1970">IF(K5042=0,MAX(H5042:H5065),NA())</f>
        <v>45</v>
      </c>
      <c r="M5042" s="1">
        <f t="shared" ref="M5042" si="1971">IF(K5042=0,IF(L5042&lt;=70,1,0),NA())</f>
        <v>1</v>
      </c>
      <c r="N5042" s="1">
        <f t="shared" ref="N5042" si="1972">IF(COUNTIF(D5042:D5065,NA())=24,NA(),MAX(E5042:E5065))</f>
        <v>50</v>
      </c>
      <c r="O5042" s="1">
        <f t="shared" ref="O5042" si="1973">IF(COUNTIF(D5047:D5061,NA())=15,NA(),MAX(E5047:E5061))</f>
        <v>50</v>
      </c>
      <c r="P5042" s="1">
        <f t="shared" ref="P5042" si="1974">COUNTIF(D5042:D5065,"&gt;=120")</f>
        <v>0</v>
      </c>
    </row>
    <row r="5043" spans="1:16" x14ac:dyDescent="0.55000000000000004">
      <c r="A5043" s="1">
        <f>値貼り付け用シート!F220</f>
        <v>10</v>
      </c>
      <c r="B5043" s="1">
        <f>値貼り付け用シート!G220</f>
        <v>27</v>
      </c>
      <c r="C5043" s="1">
        <v>2</v>
      </c>
      <c r="D5043" s="1">
        <f>IF(OR(ISBLANK(値貼り付け用シート!I220),値貼り付け用シート!I220&gt;9990),NA(),値貼り付け用シート!I220)</f>
        <v>10</v>
      </c>
      <c r="E5043" s="1">
        <f t="shared" si="1955"/>
        <v>10</v>
      </c>
      <c r="F5043" s="1">
        <f t="shared" si="1964"/>
        <v>166</v>
      </c>
      <c r="G5043" s="1">
        <f t="shared" si="1965"/>
        <v>7</v>
      </c>
      <c r="H5043" s="1">
        <f t="shared" si="1966"/>
        <v>24</v>
      </c>
    </row>
    <row r="5044" spans="1:16" x14ac:dyDescent="0.55000000000000004">
      <c r="A5044" s="1">
        <f>値貼り付け用シート!F220</f>
        <v>10</v>
      </c>
      <c r="B5044" s="1">
        <f>値貼り付け用シート!G220</f>
        <v>27</v>
      </c>
      <c r="C5044" s="1">
        <v>3</v>
      </c>
      <c r="D5044" s="1">
        <f>IF(OR(ISBLANK(値貼り付け用シート!J220),値貼り付け用シート!J220&gt;9990),NA(),値貼り付け用シート!J220)</f>
        <v>5</v>
      </c>
      <c r="E5044" s="1">
        <f t="shared" si="1955"/>
        <v>5</v>
      </c>
      <c r="F5044" s="1">
        <f t="shared" si="1964"/>
        <v>139</v>
      </c>
      <c r="G5044" s="1">
        <f t="shared" si="1965"/>
        <v>7</v>
      </c>
      <c r="H5044" s="1">
        <f t="shared" si="1966"/>
        <v>20</v>
      </c>
    </row>
    <row r="5045" spans="1:16" x14ac:dyDescent="0.55000000000000004">
      <c r="A5045" s="1">
        <f>値貼り付け用シート!F220</f>
        <v>10</v>
      </c>
      <c r="B5045" s="1">
        <f>値貼り付け用シート!G220</f>
        <v>27</v>
      </c>
      <c r="C5045" s="1">
        <v>4</v>
      </c>
      <c r="D5045" s="1">
        <f>IF(OR(ISBLANK(値貼り付け用シート!K220),値貼り付け用シート!K220&gt;9990),NA(),値貼り付け用シート!K220)</f>
        <v>10</v>
      </c>
      <c r="E5045" s="1">
        <f t="shared" si="1955"/>
        <v>10</v>
      </c>
      <c r="F5045" s="1">
        <f t="shared" si="1964"/>
        <v>114</v>
      </c>
      <c r="G5045" s="1">
        <f t="shared" si="1965"/>
        <v>7</v>
      </c>
      <c r="H5045" s="1">
        <f t="shared" si="1966"/>
        <v>16</v>
      </c>
    </row>
    <row r="5046" spans="1:16" x14ac:dyDescent="0.55000000000000004">
      <c r="A5046" s="1">
        <f>値貼り付け用シート!F220</f>
        <v>10</v>
      </c>
      <c r="B5046" s="1">
        <f>値貼り付け用シート!G220</f>
        <v>27</v>
      </c>
      <c r="C5046" s="1">
        <v>5</v>
      </c>
      <c r="D5046" s="1">
        <f>IF(OR(ISBLANK(値貼り付け用シート!L220),値貼り付け用シート!L220&gt;9990),NA(),値貼り付け用シート!L220)</f>
        <v>15</v>
      </c>
      <c r="E5046" s="1">
        <f t="shared" si="1955"/>
        <v>15</v>
      </c>
      <c r="F5046" s="1">
        <f t="shared" si="1964"/>
        <v>100</v>
      </c>
      <c r="G5046" s="1">
        <f t="shared" si="1965"/>
        <v>7</v>
      </c>
      <c r="H5046" s="1">
        <f t="shared" si="1966"/>
        <v>14</v>
      </c>
    </row>
    <row r="5047" spans="1:16" x14ac:dyDescent="0.55000000000000004">
      <c r="A5047" s="1">
        <f>値貼り付け用シート!F220</f>
        <v>10</v>
      </c>
      <c r="B5047" s="1">
        <f>値貼り付け用シート!G220</f>
        <v>27</v>
      </c>
      <c r="C5047" s="1">
        <v>6</v>
      </c>
      <c r="D5047" s="1">
        <f>IF(OR(ISBLANK(値貼り付け用シート!M220),値貼り付け用シート!M220&gt;9990),NA(),値貼り付け用シート!M220)</f>
        <v>14</v>
      </c>
      <c r="E5047" s="1">
        <f t="shared" si="1955"/>
        <v>14</v>
      </c>
      <c r="F5047" s="1">
        <f t="shared" si="1964"/>
        <v>88</v>
      </c>
      <c r="G5047" s="1">
        <f t="shared" si="1965"/>
        <v>7</v>
      </c>
      <c r="H5047" s="1">
        <f t="shared" si="1966"/>
        <v>13</v>
      </c>
    </row>
    <row r="5048" spans="1:16" x14ac:dyDescent="0.55000000000000004">
      <c r="A5048" s="1">
        <f>値貼り付け用シート!F220</f>
        <v>10</v>
      </c>
      <c r="B5048" s="1">
        <f>値貼り付け用シート!G220</f>
        <v>27</v>
      </c>
      <c r="C5048" s="1">
        <v>7</v>
      </c>
      <c r="D5048" s="1">
        <f>IF(OR(ISBLANK(値貼り付け用シート!N220),値貼り付け用シート!N220&gt;9990),NA(),値貼り付け用シート!N220)</f>
        <v>16</v>
      </c>
      <c r="E5048" s="1">
        <f t="shared" si="1955"/>
        <v>16</v>
      </c>
      <c r="F5048" s="1">
        <f t="shared" si="1964"/>
        <v>84</v>
      </c>
      <c r="G5048" s="1">
        <f t="shared" si="1965"/>
        <v>7</v>
      </c>
      <c r="H5048" s="1">
        <f t="shared" si="1966"/>
        <v>12</v>
      </c>
    </row>
    <row r="5049" spans="1:16" x14ac:dyDescent="0.55000000000000004">
      <c r="A5049" s="1">
        <f>値貼り付け用シート!F220</f>
        <v>10</v>
      </c>
      <c r="B5049" s="1">
        <f>値貼り付け用シート!G220</f>
        <v>27</v>
      </c>
      <c r="C5049" s="1">
        <v>8</v>
      </c>
      <c r="D5049" s="1">
        <f>IF(OR(ISBLANK(値貼り付け用シート!O220),値貼り付け用シート!O220&gt;9990),NA(),値貼り付け用シート!O220)</f>
        <v>13</v>
      </c>
      <c r="E5049" s="1">
        <f t="shared" si="1955"/>
        <v>13</v>
      </c>
      <c r="F5049" s="1">
        <f t="shared" si="1964"/>
        <v>83</v>
      </c>
      <c r="G5049" s="1">
        <f t="shared" si="1965"/>
        <v>7</v>
      </c>
      <c r="H5049" s="1">
        <f t="shared" si="1966"/>
        <v>12</v>
      </c>
    </row>
    <row r="5050" spans="1:16" x14ac:dyDescent="0.55000000000000004">
      <c r="A5050" s="1">
        <f>値貼り付け用シート!F220</f>
        <v>10</v>
      </c>
      <c r="B5050" s="1">
        <f>値貼り付け用シート!G220</f>
        <v>27</v>
      </c>
      <c r="C5050" s="1">
        <v>9</v>
      </c>
      <c r="D5050" s="1">
        <f>IF(OR(ISBLANK(値貼り付け用シート!P220),値貼り付け用シート!P220&gt;9990),NA(),値貼り付け用シート!P220)</f>
        <v>18</v>
      </c>
      <c r="E5050" s="1">
        <f t="shared" si="1955"/>
        <v>18</v>
      </c>
      <c r="F5050" s="1">
        <f t="shared" si="1964"/>
        <v>101</v>
      </c>
      <c r="G5050" s="1">
        <f t="shared" si="1965"/>
        <v>8</v>
      </c>
      <c r="H5050" s="1">
        <f t="shared" si="1966"/>
        <v>13</v>
      </c>
    </row>
    <row r="5051" spans="1:16" x14ac:dyDescent="0.55000000000000004">
      <c r="A5051" s="1">
        <f>値貼り付け用シート!F220</f>
        <v>10</v>
      </c>
      <c r="B5051" s="1">
        <f>値貼り付け用シート!G220</f>
        <v>27</v>
      </c>
      <c r="C5051" s="1">
        <v>10</v>
      </c>
      <c r="D5051" s="1">
        <f>IF(OR(ISBLANK(値貼り付け用シート!Q220),値貼り付け用シート!Q220&gt;9990),NA(),値貼り付け用シート!Q220)</f>
        <v>23</v>
      </c>
      <c r="E5051" s="1">
        <f t="shared" si="1955"/>
        <v>23</v>
      </c>
      <c r="F5051" s="1">
        <f t="shared" si="1964"/>
        <v>114</v>
      </c>
      <c r="G5051" s="1">
        <f t="shared" si="1965"/>
        <v>8</v>
      </c>
      <c r="H5051" s="1">
        <f t="shared" si="1966"/>
        <v>14</v>
      </c>
    </row>
    <row r="5052" spans="1:16" x14ac:dyDescent="0.55000000000000004">
      <c r="A5052" s="1">
        <f>値貼り付け用シート!F220</f>
        <v>10</v>
      </c>
      <c r="B5052" s="1">
        <f>値貼り付け用シート!G220</f>
        <v>27</v>
      </c>
      <c r="C5052" s="1">
        <v>11</v>
      </c>
      <c r="D5052" s="1">
        <f>IF(OR(ISBLANK(値貼り付け用シート!R220),値貼り付け用シート!R220&gt;9990),NA(),値貼り付け用シート!R220)</f>
        <v>29</v>
      </c>
      <c r="E5052" s="1">
        <f t="shared" si="1955"/>
        <v>29</v>
      </c>
      <c r="F5052" s="1">
        <f t="shared" si="1964"/>
        <v>138</v>
      </c>
      <c r="G5052" s="1">
        <f t="shared" si="1965"/>
        <v>8</v>
      </c>
      <c r="H5052" s="1">
        <f t="shared" si="1966"/>
        <v>17</v>
      </c>
    </row>
    <row r="5053" spans="1:16" x14ac:dyDescent="0.55000000000000004">
      <c r="A5053" s="1">
        <f>値貼り付け用シート!F220</f>
        <v>10</v>
      </c>
      <c r="B5053" s="1">
        <f>値貼り付け用シート!G220</f>
        <v>27</v>
      </c>
      <c r="C5053" s="1">
        <v>12</v>
      </c>
      <c r="D5053" s="1">
        <f>IF(OR(ISBLANK(値貼り付け用シート!S220),値貼り付け用シート!S220&gt;9990),NA(),値貼り付け用シート!S220)</f>
        <v>35</v>
      </c>
      <c r="E5053" s="1">
        <f t="shared" si="1955"/>
        <v>35</v>
      </c>
      <c r="F5053" s="1">
        <f t="shared" si="1964"/>
        <v>163</v>
      </c>
      <c r="G5053" s="1">
        <f t="shared" si="1965"/>
        <v>8</v>
      </c>
      <c r="H5053" s="1">
        <f t="shared" si="1966"/>
        <v>20</v>
      </c>
    </row>
    <row r="5054" spans="1:16" x14ac:dyDescent="0.55000000000000004">
      <c r="A5054" s="1">
        <f>値貼り付け用シート!F220</f>
        <v>10</v>
      </c>
      <c r="B5054" s="1">
        <f>値貼り付け用シート!G220</f>
        <v>27</v>
      </c>
      <c r="C5054" s="1">
        <v>13</v>
      </c>
      <c r="D5054" s="1">
        <f>IF(OR(ISBLANK(値貼り付け用シート!T220),値貼り付け用シート!T220&gt;9990),NA(),値貼り付け用シート!T220)</f>
        <v>42</v>
      </c>
      <c r="E5054" s="1">
        <f t="shared" si="1955"/>
        <v>42</v>
      </c>
      <c r="F5054" s="1">
        <f t="shared" si="1964"/>
        <v>190</v>
      </c>
      <c r="G5054" s="1">
        <f t="shared" si="1965"/>
        <v>8</v>
      </c>
      <c r="H5054" s="1">
        <f t="shared" si="1966"/>
        <v>24</v>
      </c>
    </row>
    <row r="5055" spans="1:16" x14ac:dyDescent="0.55000000000000004">
      <c r="A5055" s="1">
        <f>値貼り付け用シート!F220</f>
        <v>10</v>
      </c>
      <c r="B5055" s="1">
        <f>値貼り付け用シート!G220</f>
        <v>27</v>
      </c>
      <c r="C5055" s="1">
        <v>14</v>
      </c>
      <c r="D5055" s="1">
        <f>IF(OR(ISBLANK(値貼り付け用シート!U220),値貼り付け用シート!U220&gt;9990),NA(),値貼り付け用シート!U220)</f>
        <v>44</v>
      </c>
      <c r="E5055" s="1">
        <f t="shared" si="1955"/>
        <v>44</v>
      </c>
      <c r="F5055" s="1">
        <f t="shared" si="1964"/>
        <v>220</v>
      </c>
      <c r="G5055" s="1">
        <f t="shared" si="1965"/>
        <v>8</v>
      </c>
      <c r="H5055" s="1">
        <f t="shared" si="1966"/>
        <v>28</v>
      </c>
    </row>
    <row r="5056" spans="1:16" x14ac:dyDescent="0.55000000000000004">
      <c r="A5056" s="1">
        <f>値貼り付け用シート!F220</f>
        <v>10</v>
      </c>
      <c r="B5056" s="1">
        <f>値貼り付け用シート!G220</f>
        <v>27</v>
      </c>
      <c r="C5056" s="1">
        <v>15</v>
      </c>
      <c r="D5056" s="1">
        <f>IF(OR(ISBLANK(値貼り付け用シート!V220),値貼り付け用シート!V220&gt;9990),NA(),値貼り付け用シート!V220)</f>
        <v>44</v>
      </c>
      <c r="E5056" s="1">
        <f t="shared" si="1955"/>
        <v>44</v>
      </c>
      <c r="F5056" s="1">
        <f t="shared" si="1964"/>
        <v>248</v>
      </c>
      <c r="G5056" s="1">
        <f t="shared" si="1965"/>
        <v>8</v>
      </c>
      <c r="H5056" s="1">
        <f t="shared" si="1966"/>
        <v>31</v>
      </c>
    </row>
    <row r="5057" spans="1:16" x14ac:dyDescent="0.55000000000000004">
      <c r="A5057" s="1">
        <f>値貼り付け用シート!F220</f>
        <v>10</v>
      </c>
      <c r="B5057" s="1">
        <f>値貼り付け用シート!G220</f>
        <v>27</v>
      </c>
      <c r="C5057" s="1">
        <v>16</v>
      </c>
      <c r="D5057" s="1">
        <f>IF(OR(ISBLANK(値貼り付け用シート!W220),値貼り付け用シート!W220&gt;9990),NA(),値貼り付け用シート!W220)</f>
        <v>48</v>
      </c>
      <c r="E5057" s="1">
        <f t="shared" si="1955"/>
        <v>48</v>
      </c>
      <c r="F5057" s="1">
        <f t="shared" si="1964"/>
        <v>283</v>
      </c>
      <c r="G5057" s="1">
        <f t="shared" si="1965"/>
        <v>8</v>
      </c>
      <c r="H5057" s="1">
        <f t="shared" si="1966"/>
        <v>35</v>
      </c>
    </row>
    <row r="5058" spans="1:16" x14ac:dyDescent="0.55000000000000004">
      <c r="A5058" s="1">
        <f>値貼り付け用シート!F220</f>
        <v>10</v>
      </c>
      <c r="B5058" s="1">
        <f>値貼り付け用シート!G220</f>
        <v>27</v>
      </c>
      <c r="C5058" s="1">
        <v>17</v>
      </c>
      <c r="D5058" s="1">
        <f>IF(OR(ISBLANK(値貼り付け用シート!X220),値貼り付け用シート!X220&gt;9990),NA(),値貼り付け用シート!X220)</f>
        <v>50</v>
      </c>
      <c r="E5058" s="1">
        <f t="shared" si="1955"/>
        <v>50</v>
      </c>
      <c r="F5058" s="1">
        <f t="shared" si="1964"/>
        <v>315</v>
      </c>
      <c r="G5058" s="1">
        <f t="shared" si="1965"/>
        <v>8</v>
      </c>
      <c r="H5058" s="1">
        <f t="shared" si="1966"/>
        <v>39</v>
      </c>
    </row>
    <row r="5059" spans="1:16" x14ac:dyDescent="0.55000000000000004">
      <c r="A5059" s="1">
        <f>値貼り付け用シート!F220</f>
        <v>10</v>
      </c>
      <c r="B5059" s="1">
        <f>値貼り付け用シート!G220</f>
        <v>27</v>
      </c>
      <c r="C5059" s="1">
        <v>18</v>
      </c>
      <c r="D5059" s="1">
        <f>IF(OR(ISBLANK(値貼り付け用シート!Y220),値貼り付け用シート!Y220&gt;9990),NA(),値貼り付け用シート!Y220)</f>
        <v>50</v>
      </c>
      <c r="E5059" s="1">
        <f t="shared" ref="E5059:E5122" si="1975">IF(ISERROR(D5059),0,D5059)</f>
        <v>50</v>
      </c>
      <c r="F5059" s="1">
        <f t="shared" si="1964"/>
        <v>342</v>
      </c>
      <c r="G5059" s="1">
        <f t="shared" si="1965"/>
        <v>8</v>
      </c>
      <c r="H5059" s="1">
        <f t="shared" si="1966"/>
        <v>43</v>
      </c>
    </row>
    <row r="5060" spans="1:16" x14ac:dyDescent="0.55000000000000004">
      <c r="A5060" s="1">
        <f>値貼り付け用シート!F220</f>
        <v>10</v>
      </c>
      <c r="B5060" s="1">
        <f>値貼り付け用シート!G220</f>
        <v>27</v>
      </c>
      <c r="C5060" s="1">
        <v>19</v>
      </c>
      <c r="D5060" s="1">
        <f>IF(OR(ISBLANK(値貼り付け用シート!Z220),値貼り付け用シート!Z220&gt;9990),NA(),値貼り付け用シート!Z220)</f>
        <v>45</v>
      </c>
      <c r="E5060" s="1">
        <f t="shared" si="1975"/>
        <v>45</v>
      </c>
      <c r="F5060" s="1">
        <f t="shared" si="1964"/>
        <v>358</v>
      </c>
      <c r="G5060" s="1">
        <f t="shared" si="1965"/>
        <v>8</v>
      </c>
      <c r="H5060" s="1">
        <f t="shared" si="1966"/>
        <v>45</v>
      </c>
    </row>
    <row r="5061" spans="1:16" x14ac:dyDescent="0.55000000000000004">
      <c r="A5061" s="1">
        <f>値貼り付け用シート!F220</f>
        <v>10</v>
      </c>
      <c r="B5061" s="1">
        <f>値貼り付け用シート!G220</f>
        <v>27</v>
      </c>
      <c r="C5061" s="1">
        <v>20</v>
      </c>
      <c r="D5061" s="1">
        <f>IF(OR(ISBLANK(値貼り付け用シート!AA220),値貼り付け用シート!AA220&gt;9990),NA(),値貼り付け用シート!AA220)</f>
        <v>40</v>
      </c>
      <c r="E5061" s="1">
        <f t="shared" si="1975"/>
        <v>40</v>
      </c>
      <c r="F5061" s="1">
        <f t="shared" si="1964"/>
        <v>363</v>
      </c>
      <c r="G5061" s="1">
        <f t="shared" si="1965"/>
        <v>8</v>
      </c>
      <c r="H5061" s="1">
        <f t="shared" si="1966"/>
        <v>45</v>
      </c>
    </row>
    <row r="5062" spans="1:16" x14ac:dyDescent="0.55000000000000004">
      <c r="A5062" s="1">
        <f>値貼り付け用シート!F220</f>
        <v>10</v>
      </c>
      <c r="B5062" s="1">
        <f>値貼り付け用シート!G220</f>
        <v>27</v>
      </c>
      <c r="C5062" s="1">
        <v>21</v>
      </c>
      <c r="D5062" s="1">
        <f>IF(OR(ISBLANK(値貼り付け用シート!AB220),値貼り付け用シート!AB220&gt;9990),NA(),値貼り付け用シート!AB220)</f>
        <v>30</v>
      </c>
      <c r="E5062" s="1">
        <f t="shared" si="1975"/>
        <v>30</v>
      </c>
      <c r="F5062" s="1">
        <f t="shared" si="1964"/>
        <v>351</v>
      </c>
      <c r="G5062" s="1">
        <f t="shared" si="1965"/>
        <v>8</v>
      </c>
      <c r="H5062" s="1">
        <f t="shared" si="1966"/>
        <v>44</v>
      </c>
    </row>
    <row r="5063" spans="1:16" x14ac:dyDescent="0.55000000000000004">
      <c r="A5063" s="1">
        <f>値貼り付け用シート!F220</f>
        <v>10</v>
      </c>
      <c r="B5063" s="1">
        <f>値貼り付け用シート!G220</f>
        <v>27</v>
      </c>
      <c r="C5063" s="1">
        <v>22</v>
      </c>
      <c r="D5063" s="1">
        <f>IF(OR(ISBLANK(値貼り付け用シート!AC220),値貼り付け用シート!AC220&gt;9990),NA(),値貼り付け用シート!AC220)</f>
        <v>19</v>
      </c>
      <c r="E5063" s="1">
        <f t="shared" si="1975"/>
        <v>19</v>
      </c>
      <c r="F5063" s="1">
        <f t="shared" si="1964"/>
        <v>326</v>
      </c>
      <c r="G5063" s="1">
        <f t="shared" si="1965"/>
        <v>8</v>
      </c>
      <c r="H5063" s="1">
        <f t="shared" si="1966"/>
        <v>41</v>
      </c>
    </row>
    <row r="5064" spans="1:16" x14ac:dyDescent="0.55000000000000004">
      <c r="A5064" s="1">
        <f>値貼り付け用シート!F220</f>
        <v>10</v>
      </c>
      <c r="B5064" s="1">
        <f>値貼り付け用シート!G220</f>
        <v>27</v>
      </c>
      <c r="C5064" s="1">
        <v>23</v>
      </c>
      <c r="D5064" s="1">
        <f>IF(OR(ISBLANK(値貼り付け用シート!AD220),値貼り付け用シート!AD220&gt;9990),NA(),値貼り付け用シート!AD220)</f>
        <v>12</v>
      </c>
      <c r="E5064" s="1">
        <f t="shared" si="1975"/>
        <v>12</v>
      </c>
      <c r="F5064" s="1">
        <f t="shared" si="1964"/>
        <v>294</v>
      </c>
      <c r="G5064" s="1">
        <f t="shared" si="1965"/>
        <v>8</v>
      </c>
      <c r="H5064" s="1">
        <f t="shared" si="1966"/>
        <v>37</v>
      </c>
    </row>
    <row r="5065" spans="1:16" x14ac:dyDescent="0.55000000000000004">
      <c r="A5065" s="1">
        <f>値貼り付け用シート!F220</f>
        <v>10</v>
      </c>
      <c r="B5065" s="1">
        <f>値貼り付け用シート!G220</f>
        <v>27</v>
      </c>
      <c r="C5065" s="1">
        <v>24</v>
      </c>
      <c r="D5065" s="1">
        <f>IF(OR(ISBLANK(値貼り付け用シート!AE220),値貼り付け用シート!AE220&gt;9990),NA(),値貼り付け用シート!AE220)</f>
        <v>15</v>
      </c>
      <c r="E5065" s="1">
        <f t="shared" si="1975"/>
        <v>15</v>
      </c>
      <c r="F5065" s="1">
        <f t="shared" si="1964"/>
        <v>261</v>
      </c>
      <c r="G5065" s="1">
        <f t="shared" si="1965"/>
        <v>8</v>
      </c>
      <c r="H5065" s="1">
        <f t="shared" si="1966"/>
        <v>33</v>
      </c>
    </row>
    <row r="5066" spans="1:16" x14ac:dyDescent="0.55000000000000004">
      <c r="A5066" s="1">
        <f>値貼り付け用シート!F221</f>
        <v>10</v>
      </c>
      <c r="B5066" s="1">
        <f>値貼り付け用シート!G221</f>
        <v>28</v>
      </c>
      <c r="C5066" s="1">
        <v>1</v>
      </c>
      <c r="D5066" s="1">
        <f>IF(OR(ISBLANK(値貼り付け用シート!H221),値貼り付け用シート!H221&gt;9990),NA(),値貼り付け用シート!H221)</f>
        <v>17</v>
      </c>
      <c r="E5066" s="1">
        <f t="shared" si="1975"/>
        <v>17</v>
      </c>
      <c r="F5066" s="1">
        <f t="shared" si="1964"/>
        <v>228</v>
      </c>
      <c r="G5066" s="1">
        <f t="shared" si="1965"/>
        <v>8</v>
      </c>
      <c r="H5066" s="1">
        <f t="shared" si="1966"/>
        <v>29</v>
      </c>
      <c r="I5066" s="1">
        <f t="shared" ref="I5066" si="1976">COUNT(D5066:D5089)</f>
        <v>24</v>
      </c>
      <c r="J5066" s="1">
        <f t="shared" ref="J5066" si="1977">COUNT(H5066:H5089)</f>
        <v>24</v>
      </c>
      <c r="K5066" s="1">
        <f t="shared" ref="K5066" si="1978">IF(AND(I5066&gt;=20,J5066&gt;=20),0,1)</f>
        <v>0</v>
      </c>
      <c r="L5066" s="1">
        <f t="shared" ref="L5066" si="1979">IF(K5066=0,MAX(H5066:H5089),NA())</f>
        <v>50</v>
      </c>
      <c r="M5066" s="1">
        <f t="shared" ref="M5066" si="1980">IF(K5066=0,IF(L5066&lt;=70,1,0),NA())</f>
        <v>1</v>
      </c>
      <c r="N5066" s="1">
        <f t="shared" ref="N5066" si="1981">IF(COUNTIF(D5066:D5089,NA())=24,NA(),MAX(E5066:E5089))</f>
        <v>56</v>
      </c>
      <c r="O5066" s="1">
        <f t="shared" ref="O5066" si="1982">IF(COUNTIF(D5071:D5085,NA())=15,NA(),MAX(E5071:E5085))</f>
        <v>56</v>
      </c>
      <c r="P5066" s="1">
        <f t="shared" ref="P5066" si="1983">COUNTIF(D5066:D5089,"&gt;=120")</f>
        <v>0</v>
      </c>
    </row>
    <row r="5067" spans="1:16" x14ac:dyDescent="0.55000000000000004">
      <c r="A5067" s="1">
        <f>値貼り付け用シート!F221</f>
        <v>10</v>
      </c>
      <c r="B5067" s="1">
        <f>値貼り付け用シート!G221</f>
        <v>28</v>
      </c>
      <c r="C5067" s="1">
        <v>2</v>
      </c>
      <c r="D5067" s="1">
        <f>IF(OR(ISBLANK(値貼り付け用シート!I221),値貼り付け用シート!I221&gt;9990),NA(),値貼り付け用シート!I221)</f>
        <v>24</v>
      </c>
      <c r="E5067" s="1">
        <f t="shared" si="1975"/>
        <v>24</v>
      </c>
      <c r="F5067" s="1">
        <f t="shared" si="1964"/>
        <v>202</v>
      </c>
      <c r="G5067" s="1">
        <f t="shared" si="1965"/>
        <v>8</v>
      </c>
      <c r="H5067" s="1">
        <f t="shared" si="1966"/>
        <v>25</v>
      </c>
    </row>
    <row r="5068" spans="1:16" x14ac:dyDescent="0.55000000000000004">
      <c r="A5068" s="1">
        <f>値貼り付け用シート!F221</f>
        <v>10</v>
      </c>
      <c r="B5068" s="1">
        <f>値貼り付け用シート!G221</f>
        <v>28</v>
      </c>
      <c r="C5068" s="1">
        <v>3</v>
      </c>
      <c r="D5068" s="1">
        <f>IF(OR(ISBLANK(値貼り付け用シート!J221),値貼り付け用シート!J221&gt;9990),NA(),値貼り付け用シート!J221)</f>
        <v>25</v>
      </c>
      <c r="E5068" s="1">
        <f t="shared" si="1975"/>
        <v>25</v>
      </c>
      <c r="F5068" s="1">
        <f t="shared" si="1964"/>
        <v>182</v>
      </c>
      <c r="G5068" s="1">
        <f t="shared" si="1965"/>
        <v>8</v>
      </c>
      <c r="H5068" s="1">
        <f t="shared" si="1966"/>
        <v>23</v>
      </c>
    </row>
    <row r="5069" spans="1:16" x14ac:dyDescent="0.55000000000000004">
      <c r="A5069" s="1">
        <f>値貼り付け用シート!F221</f>
        <v>10</v>
      </c>
      <c r="B5069" s="1">
        <f>値貼り付け用シート!G221</f>
        <v>28</v>
      </c>
      <c r="C5069" s="1">
        <v>4</v>
      </c>
      <c r="D5069" s="1">
        <f>IF(OR(ISBLANK(値貼り付け用シート!K221),値貼り付け用シート!K221&gt;9990),NA(),値貼り付け用シート!K221)</f>
        <v>24</v>
      </c>
      <c r="E5069" s="1">
        <f t="shared" si="1975"/>
        <v>24</v>
      </c>
      <c r="F5069" s="1">
        <f t="shared" si="1964"/>
        <v>166</v>
      </c>
      <c r="G5069" s="1">
        <f t="shared" si="1965"/>
        <v>8</v>
      </c>
      <c r="H5069" s="1">
        <f t="shared" si="1966"/>
        <v>21</v>
      </c>
    </row>
    <row r="5070" spans="1:16" x14ac:dyDescent="0.55000000000000004">
      <c r="A5070" s="1">
        <f>値貼り付け用シート!F221</f>
        <v>10</v>
      </c>
      <c r="B5070" s="1">
        <f>値貼り付け用シート!G221</f>
        <v>28</v>
      </c>
      <c r="C5070" s="1">
        <v>5</v>
      </c>
      <c r="D5070" s="1">
        <f>IF(OR(ISBLANK(値貼り付け用シート!L221),値貼り付け用シート!L221&gt;9990),NA(),値貼り付け用シート!L221)</f>
        <v>23</v>
      </c>
      <c r="E5070" s="1">
        <f t="shared" si="1975"/>
        <v>23</v>
      </c>
      <c r="F5070" s="1">
        <f t="shared" si="1964"/>
        <v>159</v>
      </c>
      <c r="G5070" s="1">
        <f t="shared" si="1965"/>
        <v>8</v>
      </c>
      <c r="H5070" s="1">
        <f t="shared" si="1966"/>
        <v>20</v>
      </c>
    </row>
    <row r="5071" spans="1:16" x14ac:dyDescent="0.55000000000000004">
      <c r="A5071" s="1">
        <f>値貼り付け用シート!F221</f>
        <v>10</v>
      </c>
      <c r="B5071" s="1">
        <f>値貼り付け用シート!G221</f>
        <v>28</v>
      </c>
      <c r="C5071" s="1">
        <v>6</v>
      </c>
      <c r="D5071" s="1">
        <f>IF(OR(ISBLANK(値貼り付け用シート!M221),値貼り付け用シート!M221&gt;9990),NA(),値貼り付け用シート!M221)</f>
        <v>24</v>
      </c>
      <c r="E5071" s="1">
        <f t="shared" si="1975"/>
        <v>24</v>
      </c>
      <c r="F5071" s="1">
        <f t="shared" si="1964"/>
        <v>164</v>
      </c>
      <c r="G5071" s="1">
        <f t="shared" si="1965"/>
        <v>8</v>
      </c>
      <c r="H5071" s="1">
        <f t="shared" si="1966"/>
        <v>21</v>
      </c>
    </row>
    <row r="5072" spans="1:16" x14ac:dyDescent="0.55000000000000004">
      <c r="A5072" s="1">
        <f>値貼り付け用シート!F221</f>
        <v>10</v>
      </c>
      <c r="B5072" s="1">
        <f>値貼り付け用シート!G221</f>
        <v>28</v>
      </c>
      <c r="C5072" s="1">
        <v>7</v>
      </c>
      <c r="D5072" s="1">
        <f>IF(OR(ISBLANK(値貼り付け用シート!N221),値貼り付け用シート!N221&gt;9990),NA(),値貼り付け用シート!N221)</f>
        <v>24</v>
      </c>
      <c r="E5072" s="1">
        <f t="shared" si="1975"/>
        <v>24</v>
      </c>
      <c r="F5072" s="1">
        <f t="shared" si="1964"/>
        <v>176</v>
      </c>
      <c r="G5072" s="1">
        <f t="shared" si="1965"/>
        <v>8</v>
      </c>
      <c r="H5072" s="1">
        <f t="shared" si="1966"/>
        <v>22</v>
      </c>
    </row>
    <row r="5073" spans="1:8" x14ac:dyDescent="0.55000000000000004">
      <c r="A5073" s="1">
        <f>値貼り付け用シート!F221</f>
        <v>10</v>
      </c>
      <c r="B5073" s="1">
        <f>値貼り付け用シート!G221</f>
        <v>28</v>
      </c>
      <c r="C5073" s="1">
        <v>8</v>
      </c>
      <c r="D5073" s="1">
        <f>IF(OR(ISBLANK(値貼り付け用シート!O221),値貼り付け用シート!O221&gt;9990),NA(),値貼り付け用シート!O221)</f>
        <v>23</v>
      </c>
      <c r="E5073" s="1">
        <f t="shared" si="1975"/>
        <v>23</v>
      </c>
      <c r="F5073" s="1">
        <f t="shared" si="1964"/>
        <v>184</v>
      </c>
      <c r="G5073" s="1">
        <f t="shared" si="1965"/>
        <v>8</v>
      </c>
      <c r="H5073" s="1">
        <f t="shared" si="1966"/>
        <v>23</v>
      </c>
    </row>
    <row r="5074" spans="1:8" x14ac:dyDescent="0.55000000000000004">
      <c r="A5074" s="1">
        <f>値貼り付け用シート!F221</f>
        <v>10</v>
      </c>
      <c r="B5074" s="1">
        <f>値貼り付け用シート!G221</f>
        <v>28</v>
      </c>
      <c r="C5074" s="1">
        <v>9</v>
      </c>
      <c r="D5074" s="1">
        <f>IF(OR(ISBLANK(値貼り付け用シート!P221),値貼り付け用シート!P221&gt;9990),NA(),値貼り付け用シート!P221)</f>
        <v>28</v>
      </c>
      <c r="E5074" s="1">
        <f t="shared" si="1975"/>
        <v>28</v>
      </c>
      <c r="F5074" s="1">
        <f t="shared" si="1964"/>
        <v>195</v>
      </c>
      <c r="G5074" s="1">
        <f t="shared" si="1965"/>
        <v>8</v>
      </c>
      <c r="H5074" s="1">
        <f t="shared" si="1966"/>
        <v>24</v>
      </c>
    </row>
    <row r="5075" spans="1:8" x14ac:dyDescent="0.55000000000000004">
      <c r="A5075" s="1">
        <f>値貼り付け用シート!F221</f>
        <v>10</v>
      </c>
      <c r="B5075" s="1">
        <f>値貼り付け用シート!G221</f>
        <v>28</v>
      </c>
      <c r="C5075" s="1">
        <v>10</v>
      </c>
      <c r="D5075" s="1">
        <f>IF(OR(ISBLANK(値貼り付け用シート!Q221),値貼り付け用シート!Q221&gt;9990),NA(),値貼り付け用シート!Q221)</f>
        <v>41</v>
      </c>
      <c r="E5075" s="1">
        <f t="shared" si="1975"/>
        <v>41</v>
      </c>
      <c r="F5075" s="1">
        <f t="shared" si="1964"/>
        <v>212</v>
      </c>
      <c r="G5075" s="1">
        <f t="shared" si="1965"/>
        <v>8</v>
      </c>
      <c r="H5075" s="1">
        <f t="shared" si="1966"/>
        <v>27</v>
      </c>
    </row>
    <row r="5076" spans="1:8" x14ac:dyDescent="0.55000000000000004">
      <c r="A5076" s="1">
        <f>値貼り付け用シート!F221</f>
        <v>10</v>
      </c>
      <c r="B5076" s="1">
        <f>値貼り付け用シート!G221</f>
        <v>28</v>
      </c>
      <c r="C5076" s="1">
        <v>11</v>
      </c>
      <c r="D5076" s="1">
        <f>IF(OR(ISBLANK(値貼り付け用シート!R221),値貼り付け用シート!R221&gt;9990),NA(),値貼り付け用シート!R221)</f>
        <v>39</v>
      </c>
      <c r="E5076" s="1">
        <f t="shared" si="1975"/>
        <v>39</v>
      </c>
      <c r="F5076" s="1">
        <f t="shared" si="1964"/>
        <v>226</v>
      </c>
      <c r="G5076" s="1">
        <f t="shared" si="1965"/>
        <v>8</v>
      </c>
      <c r="H5076" s="1">
        <f t="shared" si="1966"/>
        <v>28</v>
      </c>
    </row>
    <row r="5077" spans="1:8" x14ac:dyDescent="0.55000000000000004">
      <c r="A5077" s="1">
        <f>値貼り付け用シート!F221</f>
        <v>10</v>
      </c>
      <c r="B5077" s="1">
        <f>値貼り付け用シート!G221</f>
        <v>28</v>
      </c>
      <c r="C5077" s="1">
        <v>12</v>
      </c>
      <c r="D5077" s="1">
        <f>IF(OR(ISBLANK(値貼り付け用シート!S221),値貼り付け用シート!S221&gt;9990),NA(),値貼り付け用シート!S221)</f>
        <v>43</v>
      </c>
      <c r="E5077" s="1">
        <f t="shared" si="1975"/>
        <v>43</v>
      </c>
      <c r="F5077" s="1">
        <f t="shared" si="1964"/>
        <v>245</v>
      </c>
      <c r="G5077" s="1">
        <f t="shared" si="1965"/>
        <v>8</v>
      </c>
      <c r="H5077" s="1">
        <f t="shared" si="1966"/>
        <v>31</v>
      </c>
    </row>
    <row r="5078" spans="1:8" x14ac:dyDescent="0.55000000000000004">
      <c r="A5078" s="1">
        <f>値貼り付け用シート!F221</f>
        <v>10</v>
      </c>
      <c r="B5078" s="1">
        <f>値貼り付け用シート!G221</f>
        <v>28</v>
      </c>
      <c r="C5078" s="1">
        <v>13</v>
      </c>
      <c r="D5078" s="1">
        <f>IF(OR(ISBLANK(値貼り付け用シート!T221),値貼り付け用シート!T221&gt;9990),NA(),値貼り付け用シート!T221)</f>
        <v>52</v>
      </c>
      <c r="E5078" s="1">
        <f t="shared" si="1975"/>
        <v>52</v>
      </c>
      <c r="F5078" s="1">
        <f t="shared" si="1964"/>
        <v>274</v>
      </c>
      <c r="G5078" s="1">
        <f t="shared" si="1965"/>
        <v>8</v>
      </c>
      <c r="H5078" s="1">
        <f t="shared" si="1966"/>
        <v>34</v>
      </c>
    </row>
    <row r="5079" spans="1:8" x14ac:dyDescent="0.55000000000000004">
      <c r="A5079" s="1">
        <f>値貼り付け用シート!F221</f>
        <v>10</v>
      </c>
      <c r="B5079" s="1">
        <f>値貼り付け用シート!G221</f>
        <v>28</v>
      </c>
      <c r="C5079" s="1">
        <v>14</v>
      </c>
      <c r="D5079" s="1">
        <f>IF(OR(ISBLANK(値貼り付け用シート!U221),値貼り付け用シート!U221&gt;9990),NA(),値貼り付け用シート!U221)</f>
        <v>55</v>
      </c>
      <c r="E5079" s="1">
        <f t="shared" si="1975"/>
        <v>55</v>
      </c>
      <c r="F5079" s="1">
        <f t="shared" si="1964"/>
        <v>305</v>
      </c>
      <c r="G5079" s="1">
        <f t="shared" si="1965"/>
        <v>8</v>
      </c>
      <c r="H5079" s="1">
        <f t="shared" si="1966"/>
        <v>38</v>
      </c>
    </row>
    <row r="5080" spans="1:8" x14ac:dyDescent="0.55000000000000004">
      <c r="A5080" s="1">
        <f>値貼り付け用シート!F221</f>
        <v>10</v>
      </c>
      <c r="B5080" s="1">
        <f>値貼り付け用シート!G221</f>
        <v>28</v>
      </c>
      <c r="C5080" s="1">
        <v>15</v>
      </c>
      <c r="D5080" s="1">
        <f>IF(OR(ISBLANK(値貼り付け用シート!V221),値貼り付け用シート!V221&gt;9990),NA(),値貼り付け用シート!V221)</f>
        <v>56</v>
      </c>
      <c r="E5080" s="1">
        <f t="shared" si="1975"/>
        <v>56</v>
      </c>
      <c r="F5080" s="1">
        <f t="shared" si="1964"/>
        <v>337</v>
      </c>
      <c r="G5080" s="1">
        <f t="shared" si="1965"/>
        <v>8</v>
      </c>
      <c r="H5080" s="1">
        <f t="shared" si="1966"/>
        <v>42</v>
      </c>
    </row>
    <row r="5081" spans="1:8" x14ac:dyDescent="0.55000000000000004">
      <c r="A5081" s="1">
        <f>値貼り付け用シート!F221</f>
        <v>10</v>
      </c>
      <c r="B5081" s="1">
        <f>値貼り付け用シート!G221</f>
        <v>28</v>
      </c>
      <c r="C5081" s="1">
        <v>16</v>
      </c>
      <c r="D5081" s="1">
        <f>IF(OR(ISBLANK(値貼り付け用シート!W221),値貼り付け用シート!W221&gt;9990),NA(),値貼り付け用シート!W221)</f>
        <v>56</v>
      </c>
      <c r="E5081" s="1">
        <f t="shared" si="1975"/>
        <v>56</v>
      </c>
      <c r="F5081" s="1">
        <f t="shared" si="1964"/>
        <v>370</v>
      </c>
      <c r="G5081" s="1">
        <f t="shared" si="1965"/>
        <v>8</v>
      </c>
      <c r="H5081" s="1">
        <f t="shared" si="1966"/>
        <v>46</v>
      </c>
    </row>
    <row r="5082" spans="1:8" x14ac:dyDescent="0.55000000000000004">
      <c r="A5082" s="1">
        <f>値貼り付け用シート!F221</f>
        <v>10</v>
      </c>
      <c r="B5082" s="1">
        <f>値貼り付け用シート!G221</f>
        <v>28</v>
      </c>
      <c r="C5082" s="1">
        <v>17</v>
      </c>
      <c r="D5082" s="1">
        <f>IF(OR(ISBLANK(値貼り付け用シート!X221),値貼り付け用シート!X221&gt;9990),NA(),値貼り付け用シート!X221)</f>
        <v>51</v>
      </c>
      <c r="E5082" s="1">
        <f t="shared" si="1975"/>
        <v>51</v>
      </c>
      <c r="F5082" s="1">
        <f t="shared" si="1964"/>
        <v>393</v>
      </c>
      <c r="G5082" s="1">
        <f t="shared" si="1965"/>
        <v>8</v>
      </c>
      <c r="H5082" s="1">
        <f t="shared" si="1966"/>
        <v>49</v>
      </c>
    </row>
    <row r="5083" spans="1:8" x14ac:dyDescent="0.55000000000000004">
      <c r="A5083" s="1">
        <f>値貼り付け用シート!F221</f>
        <v>10</v>
      </c>
      <c r="B5083" s="1">
        <f>値貼り付け用シート!G221</f>
        <v>28</v>
      </c>
      <c r="C5083" s="1">
        <v>18</v>
      </c>
      <c r="D5083" s="1">
        <f>IF(OR(ISBLANK(値貼り付け用シート!Y221),値貼り付け用シート!Y221&gt;9990),NA(),値貼り付け用シート!Y221)</f>
        <v>45</v>
      </c>
      <c r="E5083" s="1">
        <f t="shared" si="1975"/>
        <v>45</v>
      </c>
      <c r="F5083" s="1">
        <f t="shared" ref="F5083:F5146" si="1984">SUM(E5076:E5083)</f>
        <v>397</v>
      </c>
      <c r="G5083" s="1">
        <f t="shared" ref="G5083:G5146" si="1985">COUNT(D5076:D5083)</f>
        <v>8</v>
      </c>
      <c r="H5083" s="1">
        <f t="shared" ref="H5083:H5146" si="1986">IF(G5083&gt;=6,ROUND(F5083/G5083,0),NA())</f>
        <v>50</v>
      </c>
    </row>
    <row r="5084" spans="1:8" x14ac:dyDescent="0.55000000000000004">
      <c r="A5084" s="1">
        <f>値貼り付け用シート!F221</f>
        <v>10</v>
      </c>
      <c r="B5084" s="1">
        <f>値貼り付け用シート!G221</f>
        <v>28</v>
      </c>
      <c r="C5084" s="1">
        <v>19</v>
      </c>
      <c r="D5084" s="1">
        <f>IF(OR(ISBLANK(値貼り付け用シート!Z221),値貼り付け用シート!Z221&gt;9990),NA(),値貼り付け用シート!Z221)</f>
        <v>42</v>
      </c>
      <c r="E5084" s="1">
        <f t="shared" si="1975"/>
        <v>42</v>
      </c>
      <c r="F5084" s="1">
        <f t="shared" si="1984"/>
        <v>400</v>
      </c>
      <c r="G5084" s="1">
        <f t="shared" si="1985"/>
        <v>8</v>
      </c>
      <c r="H5084" s="1">
        <f t="shared" si="1986"/>
        <v>50</v>
      </c>
    </row>
    <row r="5085" spans="1:8" x14ac:dyDescent="0.55000000000000004">
      <c r="A5085" s="1">
        <f>値貼り付け用シート!F221</f>
        <v>10</v>
      </c>
      <c r="B5085" s="1">
        <f>値貼り付け用シート!G221</f>
        <v>28</v>
      </c>
      <c r="C5085" s="1">
        <v>20</v>
      </c>
      <c r="D5085" s="1">
        <f>IF(OR(ISBLANK(値貼り付け用シート!AA221),値貼り付け用シート!AA221&gt;9990),NA(),値貼り付け用シート!AA221)</f>
        <v>36</v>
      </c>
      <c r="E5085" s="1">
        <f t="shared" si="1975"/>
        <v>36</v>
      </c>
      <c r="F5085" s="1">
        <f t="shared" si="1984"/>
        <v>393</v>
      </c>
      <c r="G5085" s="1">
        <f t="shared" si="1985"/>
        <v>8</v>
      </c>
      <c r="H5085" s="1">
        <f t="shared" si="1986"/>
        <v>49</v>
      </c>
    </row>
    <row r="5086" spans="1:8" x14ac:dyDescent="0.55000000000000004">
      <c r="A5086" s="1">
        <f>値貼り付け用シート!F221</f>
        <v>10</v>
      </c>
      <c r="B5086" s="1">
        <f>値貼り付け用シート!G221</f>
        <v>28</v>
      </c>
      <c r="C5086" s="1">
        <v>21</v>
      </c>
      <c r="D5086" s="1">
        <f>IF(OR(ISBLANK(値貼り付け用シート!AB221),値貼り付け用シート!AB221&gt;9990),NA(),値貼り付け用シート!AB221)</f>
        <v>31</v>
      </c>
      <c r="E5086" s="1">
        <f t="shared" si="1975"/>
        <v>31</v>
      </c>
      <c r="F5086" s="1">
        <f t="shared" si="1984"/>
        <v>372</v>
      </c>
      <c r="G5086" s="1">
        <f t="shared" si="1985"/>
        <v>8</v>
      </c>
      <c r="H5086" s="1">
        <f t="shared" si="1986"/>
        <v>47</v>
      </c>
    </row>
    <row r="5087" spans="1:8" x14ac:dyDescent="0.55000000000000004">
      <c r="A5087" s="1">
        <f>値貼り付け用シート!F221</f>
        <v>10</v>
      </c>
      <c r="B5087" s="1">
        <f>値貼り付け用シート!G221</f>
        <v>28</v>
      </c>
      <c r="C5087" s="1">
        <v>22</v>
      </c>
      <c r="D5087" s="1">
        <f>IF(OR(ISBLANK(値貼り付け用シート!AC221),値貼り付け用シート!AC221&gt;9990),NA(),値貼り付け用シート!AC221)</f>
        <v>29</v>
      </c>
      <c r="E5087" s="1">
        <f t="shared" si="1975"/>
        <v>29</v>
      </c>
      <c r="F5087" s="1">
        <f t="shared" si="1984"/>
        <v>346</v>
      </c>
      <c r="G5087" s="1">
        <f t="shared" si="1985"/>
        <v>8</v>
      </c>
      <c r="H5087" s="1">
        <f t="shared" si="1986"/>
        <v>43</v>
      </c>
    </row>
    <row r="5088" spans="1:8" x14ac:dyDescent="0.55000000000000004">
      <c r="A5088" s="1">
        <f>値貼り付け用シート!F221</f>
        <v>10</v>
      </c>
      <c r="B5088" s="1">
        <f>値貼り付け用シート!G221</f>
        <v>28</v>
      </c>
      <c r="C5088" s="1">
        <v>23</v>
      </c>
      <c r="D5088" s="1">
        <f>IF(OR(ISBLANK(値貼り付け用シート!AD221),値貼り付け用シート!AD221&gt;9990),NA(),値貼り付け用シート!AD221)</f>
        <v>34</v>
      </c>
      <c r="E5088" s="1">
        <f t="shared" si="1975"/>
        <v>34</v>
      </c>
      <c r="F5088" s="1">
        <f t="shared" si="1984"/>
        <v>324</v>
      </c>
      <c r="G5088" s="1">
        <f t="shared" si="1985"/>
        <v>8</v>
      </c>
      <c r="H5088" s="1">
        <f t="shared" si="1986"/>
        <v>41</v>
      </c>
    </row>
    <row r="5089" spans="1:16" x14ac:dyDescent="0.55000000000000004">
      <c r="A5089" s="1">
        <f>値貼り付け用シート!F221</f>
        <v>10</v>
      </c>
      <c r="B5089" s="1">
        <f>値貼り付け用シート!G221</f>
        <v>28</v>
      </c>
      <c r="C5089" s="1">
        <v>24</v>
      </c>
      <c r="D5089" s="1">
        <f>IF(OR(ISBLANK(値貼り付け用シート!AE221),値貼り付け用シート!AE221&gt;9990),NA(),値貼り付け用シート!AE221)</f>
        <v>36</v>
      </c>
      <c r="E5089" s="1">
        <f t="shared" si="1975"/>
        <v>36</v>
      </c>
      <c r="F5089" s="1">
        <f t="shared" si="1984"/>
        <v>304</v>
      </c>
      <c r="G5089" s="1">
        <f t="shared" si="1985"/>
        <v>8</v>
      </c>
      <c r="H5089" s="1">
        <f t="shared" si="1986"/>
        <v>38</v>
      </c>
    </row>
    <row r="5090" spans="1:16" x14ac:dyDescent="0.55000000000000004">
      <c r="A5090" s="1">
        <f>値貼り付け用シート!F222</f>
        <v>10</v>
      </c>
      <c r="B5090" s="1">
        <f>値貼り付け用シート!G222</f>
        <v>29</v>
      </c>
      <c r="C5090" s="1">
        <v>1</v>
      </c>
      <c r="D5090" s="1">
        <f>IF(OR(ISBLANK(値貼り付け用シート!H222),値貼り付け用シート!H222&gt;9990),NA(),値貼り付け用シート!H222)</f>
        <v>35</v>
      </c>
      <c r="E5090" s="1">
        <f t="shared" si="1975"/>
        <v>35</v>
      </c>
      <c r="F5090" s="1">
        <f t="shared" si="1984"/>
        <v>288</v>
      </c>
      <c r="G5090" s="1">
        <f t="shared" si="1985"/>
        <v>8</v>
      </c>
      <c r="H5090" s="1">
        <f t="shared" si="1986"/>
        <v>36</v>
      </c>
      <c r="I5090" s="1">
        <f t="shared" ref="I5090" si="1987">COUNT(D5090:D5113)</f>
        <v>24</v>
      </c>
      <c r="J5090" s="1">
        <f t="shared" ref="J5090" si="1988">COUNT(H5090:H5113)</f>
        <v>24</v>
      </c>
      <c r="K5090" s="1">
        <f t="shared" ref="K5090" si="1989">IF(AND(I5090&gt;=20,J5090&gt;=20),0,1)</f>
        <v>0</v>
      </c>
      <c r="L5090" s="1">
        <f>IF(K5090=0,MAX(H5090:H5113),NA())</f>
        <v>36</v>
      </c>
      <c r="M5090" s="1">
        <f t="shared" ref="M5090" si="1990">IF(K5090=0,IF(L5090&lt;=70,1,0),NA())</f>
        <v>1</v>
      </c>
      <c r="N5090" s="1">
        <f t="shared" ref="N5090" si="1991">IF(COUNTIF(D5090:D5113,NA())=24,NA(),MAX(E5090:E5113))</f>
        <v>38</v>
      </c>
      <c r="O5090" s="1">
        <f t="shared" ref="O5090" si="1992">IF(COUNTIF(D5095:D5109,NA())=15,NA(),MAX(E5095:E5109))</f>
        <v>38</v>
      </c>
      <c r="P5090" s="1">
        <f t="shared" ref="P5090" si="1993">COUNTIF(D5090:D5113,"&gt;=120")</f>
        <v>0</v>
      </c>
    </row>
    <row r="5091" spans="1:16" x14ac:dyDescent="0.55000000000000004">
      <c r="A5091" s="1">
        <f>値貼り付け用シート!F222</f>
        <v>10</v>
      </c>
      <c r="B5091" s="1">
        <f>値貼り付け用シート!G222</f>
        <v>29</v>
      </c>
      <c r="C5091" s="1">
        <v>2</v>
      </c>
      <c r="D5091" s="1">
        <f>IF(OR(ISBLANK(値貼り付け用シート!I222),値貼り付け用シート!I222&gt;9990),NA(),値貼り付け用シート!I222)</f>
        <v>33</v>
      </c>
      <c r="E5091" s="1">
        <f t="shared" si="1975"/>
        <v>33</v>
      </c>
      <c r="F5091" s="1">
        <f t="shared" si="1984"/>
        <v>276</v>
      </c>
      <c r="G5091" s="1">
        <f t="shared" si="1985"/>
        <v>8</v>
      </c>
      <c r="H5091" s="1">
        <f t="shared" si="1986"/>
        <v>35</v>
      </c>
    </row>
    <row r="5092" spans="1:16" x14ac:dyDescent="0.55000000000000004">
      <c r="A5092" s="1">
        <f>値貼り付け用シート!F222</f>
        <v>10</v>
      </c>
      <c r="B5092" s="1">
        <f>値貼り付け用シート!G222</f>
        <v>29</v>
      </c>
      <c r="C5092" s="1">
        <v>3</v>
      </c>
      <c r="D5092" s="1">
        <f>IF(OR(ISBLANK(値貼り付け用シート!J222),値貼り付け用シート!J222&gt;9990),NA(),値貼り付け用シート!J222)</f>
        <v>33</v>
      </c>
      <c r="E5092" s="1">
        <f t="shared" si="1975"/>
        <v>33</v>
      </c>
      <c r="F5092" s="1">
        <f t="shared" si="1984"/>
        <v>267</v>
      </c>
      <c r="G5092" s="1">
        <f t="shared" si="1985"/>
        <v>8</v>
      </c>
      <c r="H5092" s="1">
        <f t="shared" si="1986"/>
        <v>33</v>
      </c>
    </row>
    <row r="5093" spans="1:16" x14ac:dyDescent="0.55000000000000004">
      <c r="A5093" s="1">
        <f>値貼り付け用シート!F222</f>
        <v>10</v>
      </c>
      <c r="B5093" s="1">
        <f>値貼り付け用シート!G222</f>
        <v>29</v>
      </c>
      <c r="C5093" s="1">
        <v>4</v>
      </c>
      <c r="D5093" s="1">
        <f>IF(OR(ISBLANK(値貼り付け用シート!K222),値貼り付け用シート!K222&gt;9990),NA(),値貼り付け用シート!K222)</f>
        <v>34</v>
      </c>
      <c r="E5093" s="1">
        <f t="shared" si="1975"/>
        <v>34</v>
      </c>
      <c r="F5093" s="1">
        <f t="shared" si="1984"/>
        <v>265</v>
      </c>
      <c r="G5093" s="1">
        <f t="shared" si="1985"/>
        <v>8</v>
      </c>
      <c r="H5093" s="1">
        <f t="shared" si="1986"/>
        <v>33</v>
      </c>
    </row>
    <row r="5094" spans="1:16" x14ac:dyDescent="0.55000000000000004">
      <c r="A5094" s="1">
        <f>値貼り付け用シート!F222</f>
        <v>10</v>
      </c>
      <c r="B5094" s="1">
        <f>値貼り付け用シート!G222</f>
        <v>29</v>
      </c>
      <c r="C5094" s="1">
        <v>5</v>
      </c>
      <c r="D5094" s="1">
        <f>IF(OR(ISBLANK(値貼り付け用シート!L222),値貼り付け用シート!L222&gt;9990),NA(),値貼り付け用シート!L222)</f>
        <v>33</v>
      </c>
      <c r="E5094" s="1">
        <f t="shared" si="1975"/>
        <v>33</v>
      </c>
      <c r="F5094" s="1">
        <f t="shared" si="1984"/>
        <v>267</v>
      </c>
      <c r="G5094" s="1">
        <f t="shared" si="1985"/>
        <v>8</v>
      </c>
      <c r="H5094" s="1">
        <f t="shared" si="1986"/>
        <v>33</v>
      </c>
    </row>
    <row r="5095" spans="1:16" x14ac:dyDescent="0.55000000000000004">
      <c r="A5095" s="1">
        <f>値貼り付け用シート!F222</f>
        <v>10</v>
      </c>
      <c r="B5095" s="1">
        <f>値貼り付け用シート!G222</f>
        <v>29</v>
      </c>
      <c r="C5095" s="1">
        <v>6</v>
      </c>
      <c r="D5095" s="1">
        <f>IF(OR(ISBLANK(値貼り付け用シート!M222),値貼り付け用シート!M222&gt;9990),NA(),値貼り付け用シート!M222)</f>
        <v>32</v>
      </c>
      <c r="E5095" s="1">
        <f t="shared" si="1975"/>
        <v>32</v>
      </c>
      <c r="F5095" s="1">
        <f t="shared" si="1984"/>
        <v>270</v>
      </c>
      <c r="G5095" s="1">
        <f t="shared" si="1985"/>
        <v>8</v>
      </c>
      <c r="H5095" s="1">
        <f t="shared" si="1986"/>
        <v>34</v>
      </c>
    </row>
    <row r="5096" spans="1:16" x14ac:dyDescent="0.55000000000000004">
      <c r="A5096" s="1">
        <f>値貼り付け用シート!F222</f>
        <v>10</v>
      </c>
      <c r="B5096" s="1">
        <f>値貼り付け用シート!G222</f>
        <v>29</v>
      </c>
      <c r="C5096" s="1">
        <v>7</v>
      </c>
      <c r="D5096" s="1">
        <f>IF(OR(ISBLANK(値貼り付け用シート!N222),値貼り付け用シート!N222&gt;9990),NA(),値貼り付け用シート!N222)</f>
        <v>29</v>
      </c>
      <c r="E5096" s="1">
        <f t="shared" si="1975"/>
        <v>29</v>
      </c>
      <c r="F5096" s="1">
        <f t="shared" si="1984"/>
        <v>265</v>
      </c>
      <c r="G5096" s="1">
        <f t="shared" si="1985"/>
        <v>8</v>
      </c>
      <c r="H5096" s="1">
        <f t="shared" si="1986"/>
        <v>33</v>
      </c>
    </row>
    <row r="5097" spans="1:16" x14ac:dyDescent="0.55000000000000004">
      <c r="A5097" s="1">
        <f>値貼り付け用シート!F222</f>
        <v>10</v>
      </c>
      <c r="B5097" s="1">
        <f>値貼り付け用シート!G222</f>
        <v>29</v>
      </c>
      <c r="C5097" s="1">
        <v>8</v>
      </c>
      <c r="D5097" s="1">
        <f>IF(OR(ISBLANK(値貼り付け用シート!O222),値貼り付け用シート!O222&gt;9990),NA(),値貼り付け用シート!O222)</f>
        <v>27</v>
      </c>
      <c r="E5097" s="1">
        <f t="shared" si="1975"/>
        <v>27</v>
      </c>
      <c r="F5097" s="1">
        <f t="shared" si="1984"/>
        <v>256</v>
      </c>
      <c r="G5097" s="1">
        <f t="shared" si="1985"/>
        <v>8</v>
      </c>
      <c r="H5097" s="1">
        <f t="shared" si="1986"/>
        <v>32</v>
      </c>
    </row>
    <row r="5098" spans="1:16" x14ac:dyDescent="0.55000000000000004">
      <c r="A5098" s="1">
        <f>値貼り付け用シート!F222</f>
        <v>10</v>
      </c>
      <c r="B5098" s="1">
        <f>値貼り付け用シート!G222</f>
        <v>29</v>
      </c>
      <c r="C5098" s="1">
        <v>9</v>
      </c>
      <c r="D5098" s="1">
        <f>IF(OR(ISBLANK(値貼り付け用シート!P222),値貼り付け用シート!P222&gt;9990),NA(),値貼り付け用シート!P222)</f>
        <v>26</v>
      </c>
      <c r="E5098" s="1">
        <f t="shared" si="1975"/>
        <v>26</v>
      </c>
      <c r="F5098" s="1">
        <f t="shared" si="1984"/>
        <v>247</v>
      </c>
      <c r="G5098" s="1">
        <f t="shared" si="1985"/>
        <v>8</v>
      </c>
      <c r="H5098" s="1">
        <f t="shared" si="1986"/>
        <v>31</v>
      </c>
    </row>
    <row r="5099" spans="1:16" x14ac:dyDescent="0.55000000000000004">
      <c r="A5099" s="1">
        <f>値貼り付け用シート!F222</f>
        <v>10</v>
      </c>
      <c r="B5099" s="1">
        <f>値貼り付け用シート!G222</f>
        <v>29</v>
      </c>
      <c r="C5099" s="1">
        <v>10</v>
      </c>
      <c r="D5099" s="1">
        <f>IF(OR(ISBLANK(値貼り付け用シート!Q222),値貼り付け用シート!Q222&gt;9990),NA(),値貼り付け用シート!Q222)</f>
        <v>26</v>
      </c>
      <c r="E5099" s="1">
        <f t="shared" si="1975"/>
        <v>26</v>
      </c>
      <c r="F5099" s="1">
        <f t="shared" si="1984"/>
        <v>240</v>
      </c>
      <c r="G5099" s="1">
        <f t="shared" si="1985"/>
        <v>8</v>
      </c>
      <c r="H5099" s="1">
        <f t="shared" si="1986"/>
        <v>30</v>
      </c>
    </row>
    <row r="5100" spans="1:16" x14ac:dyDescent="0.55000000000000004">
      <c r="A5100" s="1">
        <f>値貼り付け用シート!F222</f>
        <v>10</v>
      </c>
      <c r="B5100" s="1">
        <f>値貼り付け用シート!G222</f>
        <v>29</v>
      </c>
      <c r="C5100" s="1">
        <v>11</v>
      </c>
      <c r="D5100" s="1">
        <f>IF(OR(ISBLANK(値貼り付け用シート!R222),値貼り付け用シート!R222&gt;9990),NA(),値貼り付け用シート!R222)</f>
        <v>28</v>
      </c>
      <c r="E5100" s="1">
        <f t="shared" si="1975"/>
        <v>28</v>
      </c>
      <c r="F5100" s="1">
        <f t="shared" si="1984"/>
        <v>235</v>
      </c>
      <c r="G5100" s="1">
        <f t="shared" si="1985"/>
        <v>8</v>
      </c>
      <c r="H5100" s="1">
        <f t="shared" si="1986"/>
        <v>29</v>
      </c>
    </row>
    <row r="5101" spans="1:16" x14ac:dyDescent="0.55000000000000004">
      <c r="A5101" s="1">
        <f>値貼り付け用シート!F222</f>
        <v>10</v>
      </c>
      <c r="B5101" s="1">
        <f>値貼り付け用シート!G222</f>
        <v>29</v>
      </c>
      <c r="C5101" s="1">
        <v>12</v>
      </c>
      <c r="D5101" s="1">
        <f>IF(OR(ISBLANK(値貼り付け用シート!S222),値貼り付け用シート!S222&gt;9990),NA(),値貼り付け用シート!S222)</f>
        <v>30</v>
      </c>
      <c r="E5101" s="1">
        <f t="shared" si="1975"/>
        <v>30</v>
      </c>
      <c r="F5101" s="1">
        <f t="shared" si="1984"/>
        <v>231</v>
      </c>
      <c r="G5101" s="1">
        <f t="shared" si="1985"/>
        <v>8</v>
      </c>
      <c r="H5101" s="1">
        <f t="shared" si="1986"/>
        <v>29</v>
      </c>
    </row>
    <row r="5102" spans="1:16" x14ac:dyDescent="0.55000000000000004">
      <c r="A5102" s="1">
        <f>値貼り付け用シート!F222</f>
        <v>10</v>
      </c>
      <c r="B5102" s="1">
        <f>値貼り付け用シート!G222</f>
        <v>29</v>
      </c>
      <c r="C5102" s="1">
        <v>13</v>
      </c>
      <c r="D5102" s="1">
        <f>IF(OR(ISBLANK(値貼り付け用シート!T222),値貼り付け用シート!T222&gt;9990),NA(),値貼り付け用シート!T222)</f>
        <v>38</v>
      </c>
      <c r="E5102" s="1">
        <f t="shared" si="1975"/>
        <v>38</v>
      </c>
      <c r="F5102" s="1">
        <f t="shared" si="1984"/>
        <v>236</v>
      </c>
      <c r="G5102" s="1">
        <f t="shared" si="1985"/>
        <v>8</v>
      </c>
      <c r="H5102" s="1">
        <f t="shared" si="1986"/>
        <v>30</v>
      </c>
    </row>
    <row r="5103" spans="1:16" x14ac:dyDescent="0.55000000000000004">
      <c r="A5103" s="1">
        <f>値貼り付け用シート!F222</f>
        <v>10</v>
      </c>
      <c r="B5103" s="1">
        <f>値貼り付け用シート!G222</f>
        <v>29</v>
      </c>
      <c r="C5103" s="1">
        <v>14</v>
      </c>
      <c r="D5103" s="1">
        <f>IF(OR(ISBLANK(値貼り付け用シート!U222),値貼り付け用シート!U222&gt;9990),NA(),値貼り付け用シート!U222)</f>
        <v>38</v>
      </c>
      <c r="E5103" s="1">
        <f t="shared" si="1975"/>
        <v>38</v>
      </c>
      <c r="F5103" s="1">
        <f t="shared" si="1984"/>
        <v>242</v>
      </c>
      <c r="G5103" s="1">
        <f t="shared" si="1985"/>
        <v>8</v>
      </c>
      <c r="H5103" s="1">
        <f t="shared" si="1986"/>
        <v>30</v>
      </c>
    </row>
    <row r="5104" spans="1:16" x14ac:dyDescent="0.55000000000000004">
      <c r="A5104" s="1">
        <f>値貼り付け用シート!F222</f>
        <v>10</v>
      </c>
      <c r="B5104" s="1">
        <f>値貼り付け用シート!G222</f>
        <v>29</v>
      </c>
      <c r="C5104" s="1">
        <v>15</v>
      </c>
      <c r="D5104" s="1">
        <f>IF(OR(ISBLANK(値貼り付け用シート!V222),値貼り付け用シート!V222&gt;9990),NA(),値貼り付け用シート!V222)</f>
        <v>38</v>
      </c>
      <c r="E5104" s="1">
        <f t="shared" si="1975"/>
        <v>38</v>
      </c>
      <c r="F5104" s="1">
        <f t="shared" si="1984"/>
        <v>251</v>
      </c>
      <c r="G5104" s="1">
        <f t="shared" si="1985"/>
        <v>8</v>
      </c>
      <c r="H5104" s="1">
        <f t="shared" si="1986"/>
        <v>31</v>
      </c>
    </row>
    <row r="5105" spans="1:16" x14ac:dyDescent="0.55000000000000004">
      <c r="A5105" s="1">
        <f>値貼り付け用シート!F222</f>
        <v>10</v>
      </c>
      <c r="B5105" s="1">
        <f>値貼り付け用シート!G222</f>
        <v>29</v>
      </c>
      <c r="C5105" s="1">
        <v>16</v>
      </c>
      <c r="D5105" s="1">
        <f>IF(OR(ISBLANK(値貼り付け用シート!W222),値貼り付け用シート!W222&gt;9990),NA(),値貼り付け用シート!W222)</f>
        <v>38</v>
      </c>
      <c r="E5105" s="1">
        <f t="shared" si="1975"/>
        <v>38</v>
      </c>
      <c r="F5105" s="1">
        <f t="shared" si="1984"/>
        <v>262</v>
      </c>
      <c r="G5105" s="1">
        <f t="shared" si="1985"/>
        <v>8</v>
      </c>
      <c r="H5105" s="1">
        <f t="shared" si="1986"/>
        <v>33</v>
      </c>
    </row>
    <row r="5106" spans="1:16" x14ac:dyDescent="0.55000000000000004">
      <c r="A5106" s="1">
        <f>値貼り付け用シート!F222</f>
        <v>10</v>
      </c>
      <c r="B5106" s="1">
        <f>値貼り付け用シート!G222</f>
        <v>29</v>
      </c>
      <c r="C5106" s="1">
        <v>17</v>
      </c>
      <c r="D5106" s="1">
        <f>IF(OR(ISBLANK(値貼り付け用シート!X222),値貼り付け用シート!X222&gt;9990),NA(),値貼り付け用シート!X222)</f>
        <v>34</v>
      </c>
      <c r="E5106" s="1">
        <f t="shared" si="1975"/>
        <v>34</v>
      </c>
      <c r="F5106" s="1">
        <f t="shared" si="1984"/>
        <v>270</v>
      </c>
      <c r="G5106" s="1">
        <f t="shared" si="1985"/>
        <v>8</v>
      </c>
      <c r="H5106" s="1">
        <f t="shared" si="1986"/>
        <v>34</v>
      </c>
    </row>
    <row r="5107" spans="1:16" x14ac:dyDescent="0.55000000000000004">
      <c r="A5107" s="1">
        <f>値貼り付け用シート!F222</f>
        <v>10</v>
      </c>
      <c r="B5107" s="1">
        <f>値貼り付け用シート!G222</f>
        <v>29</v>
      </c>
      <c r="C5107" s="1">
        <v>18</v>
      </c>
      <c r="D5107" s="1">
        <f>IF(OR(ISBLANK(値貼り付け用シート!Y222),値貼り付け用シート!Y222&gt;9990),NA(),値貼り付け用シート!Y222)</f>
        <v>30</v>
      </c>
      <c r="E5107" s="1">
        <f t="shared" si="1975"/>
        <v>30</v>
      </c>
      <c r="F5107" s="1">
        <f t="shared" si="1984"/>
        <v>274</v>
      </c>
      <c r="G5107" s="1">
        <f t="shared" si="1985"/>
        <v>8</v>
      </c>
      <c r="H5107" s="1">
        <f t="shared" si="1986"/>
        <v>34</v>
      </c>
    </row>
    <row r="5108" spans="1:16" x14ac:dyDescent="0.55000000000000004">
      <c r="A5108" s="1">
        <f>値貼り付け用シート!F222</f>
        <v>10</v>
      </c>
      <c r="B5108" s="1">
        <f>値貼り付け用シート!G222</f>
        <v>29</v>
      </c>
      <c r="C5108" s="1">
        <v>19</v>
      </c>
      <c r="D5108" s="1">
        <f>IF(OR(ISBLANK(値貼り付け用シート!Z222),値貼り付け用シート!Z222&gt;9990),NA(),値貼り付け用シート!Z222)</f>
        <v>31</v>
      </c>
      <c r="E5108" s="1">
        <f t="shared" si="1975"/>
        <v>31</v>
      </c>
      <c r="F5108" s="1">
        <f t="shared" si="1984"/>
        <v>277</v>
      </c>
      <c r="G5108" s="1">
        <f t="shared" si="1985"/>
        <v>8</v>
      </c>
      <c r="H5108" s="1">
        <f t="shared" si="1986"/>
        <v>35</v>
      </c>
    </row>
    <row r="5109" spans="1:16" x14ac:dyDescent="0.55000000000000004">
      <c r="A5109" s="1">
        <f>値貼り付け用シート!F222</f>
        <v>10</v>
      </c>
      <c r="B5109" s="1">
        <f>値貼り付け用シート!G222</f>
        <v>29</v>
      </c>
      <c r="C5109" s="1">
        <v>20</v>
      </c>
      <c r="D5109" s="1">
        <f>IF(OR(ISBLANK(値貼り付け用シート!AA222),値貼り付け用シート!AA222&gt;9990),NA(),値貼り付け用シート!AA222)</f>
        <v>31</v>
      </c>
      <c r="E5109" s="1">
        <f t="shared" si="1975"/>
        <v>31</v>
      </c>
      <c r="F5109" s="1">
        <f t="shared" si="1984"/>
        <v>278</v>
      </c>
      <c r="G5109" s="1">
        <f t="shared" si="1985"/>
        <v>8</v>
      </c>
      <c r="H5109" s="1">
        <f t="shared" si="1986"/>
        <v>35</v>
      </c>
    </row>
    <row r="5110" spans="1:16" x14ac:dyDescent="0.55000000000000004">
      <c r="A5110" s="1">
        <f>値貼り付け用シート!F222</f>
        <v>10</v>
      </c>
      <c r="B5110" s="1">
        <f>値貼り付け用シート!G222</f>
        <v>29</v>
      </c>
      <c r="C5110" s="1">
        <v>21</v>
      </c>
      <c r="D5110" s="1">
        <f>IF(OR(ISBLANK(値貼り付け用シート!AB222),値貼り付け用シート!AB222&gt;9990),NA(),値貼り付け用シート!AB222)</f>
        <v>30</v>
      </c>
      <c r="E5110" s="1">
        <f t="shared" si="1975"/>
        <v>30</v>
      </c>
      <c r="F5110" s="1">
        <f t="shared" si="1984"/>
        <v>270</v>
      </c>
      <c r="G5110" s="1">
        <f t="shared" si="1985"/>
        <v>8</v>
      </c>
      <c r="H5110" s="1">
        <f t="shared" si="1986"/>
        <v>34</v>
      </c>
    </row>
    <row r="5111" spans="1:16" x14ac:dyDescent="0.55000000000000004">
      <c r="A5111" s="1">
        <f>値貼り付け用シート!F222</f>
        <v>10</v>
      </c>
      <c r="B5111" s="1">
        <f>値貼り付け用シート!G222</f>
        <v>29</v>
      </c>
      <c r="C5111" s="1">
        <v>22</v>
      </c>
      <c r="D5111" s="1">
        <f>IF(OR(ISBLANK(値貼り付け用シート!AC222),値貼り付け用シート!AC222&gt;9990),NA(),値貼り付け用シート!AC222)</f>
        <v>28</v>
      </c>
      <c r="E5111" s="1">
        <f t="shared" si="1975"/>
        <v>28</v>
      </c>
      <c r="F5111" s="1">
        <f t="shared" si="1984"/>
        <v>260</v>
      </c>
      <c r="G5111" s="1">
        <f t="shared" si="1985"/>
        <v>8</v>
      </c>
      <c r="H5111" s="1">
        <f t="shared" si="1986"/>
        <v>33</v>
      </c>
    </row>
    <row r="5112" spans="1:16" x14ac:dyDescent="0.55000000000000004">
      <c r="A5112" s="1">
        <f>値貼り付け用シート!F222</f>
        <v>10</v>
      </c>
      <c r="B5112" s="1">
        <f>値貼り付け用シート!G222</f>
        <v>29</v>
      </c>
      <c r="C5112" s="1">
        <v>23</v>
      </c>
      <c r="D5112" s="1">
        <f>IF(OR(ISBLANK(値貼り付け用シート!AD222),値貼り付け用シート!AD222&gt;9990),NA(),値貼り付け用シート!AD222)</f>
        <v>27</v>
      </c>
      <c r="E5112" s="1">
        <f t="shared" si="1975"/>
        <v>27</v>
      </c>
      <c r="F5112" s="1">
        <f t="shared" si="1984"/>
        <v>249</v>
      </c>
      <c r="G5112" s="1">
        <f t="shared" si="1985"/>
        <v>8</v>
      </c>
      <c r="H5112" s="1">
        <f t="shared" si="1986"/>
        <v>31</v>
      </c>
    </row>
    <row r="5113" spans="1:16" x14ac:dyDescent="0.55000000000000004">
      <c r="A5113" s="1">
        <f>値貼り付け用シート!F222</f>
        <v>10</v>
      </c>
      <c r="B5113" s="1">
        <f>値貼り付け用シート!G222</f>
        <v>29</v>
      </c>
      <c r="C5113" s="1">
        <v>24</v>
      </c>
      <c r="D5113" s="1">
        <f>IF(OR(ISBLANK(値貼り付け用シート!AE222),値貼り付け用シート!AE222&gt;9990),NA(),値貼り付け用シート!AE222)</f>
        <v>26</v>
      </c>
      <c r="E5113" s="1">
        <f t="shared" si="1975"/>
        <v>26</v>
      </c>
      <c r="F5113" s="1">
        <f t="shared" si="1984"/>
        <v>237</v>
      </c>
      <c r="G5113" s="1">
        <f t="shared" si="1985"/>
        <v>8</v>
      </c>
      <c r="H5113" s="1">
        <f t="shared" si="1986"/>
        <v>30</v>
      </c>
    </row>
    <row r="5114" spans="1:16" x14ac:dyDescent="0.55000000000000004">
      <c r="A5114" s="1">
        <f>値貼り付け用シート!F223</f>
        <v>10</v>
      </c>
      <c r="B5114" s="1">
        <f>値貼り付け用シート!G223</f>
        <v>30</v>
      </c>
      <c r="C5114" s="1">
        <v>1</v>
      </c>
      <c r="D5114" s="1">
        <f>IF(OR(ISBLANK(値貼り付け用シート!H223),値貼り付け用シート!H223&gt;9990),NA(),値貼り付け用シート!H223)</f>
        <v>25</v>
      </c>
      <c r="E5114" s="1">
        <f t="shared" si="1975"/>
        <v>25</v>
      </c>
      <c r="F5114" s="1">
        <f t="shared" si="1984"/>
        <v>228</v>
      </c>
      <c r="G5114" s="1">
        <f t="shared" si="1985"/>
        <v>8</v>
      </c>
      <c r="H5114" s="1">
        <f t="shared" si="1986"/>
        <v>29</v>
      </c>
      <c r="I5114" s="1">
        <f t="shared" ref="I5114" si="1994">COUNT(D5114:D5137)</f>
        <v>9</v>
      </c>
      <c r="J5114" s="1">
        <f t="shared" ref="J5114" si="1995">COUNT(H5114:H5137)</f>
        <v>11</v>
      </c>
      <c r="K5114" s="1">
        <f t="shared" ref="K5114" si="1996">IF(AND(I5114&gt;=20,J5114&gt;=20),0,1)</f>
        <v>1</v>
      </c>
      <c r="L5114" s="1" t="e">
        <f t="shared" ref="L5114" si="1997">IF(K5114=0,MAX(H5114:H5137),NA())</f>
        <v>#N/A</v>
      </c>
      <c r="M5114" s="1" t="e">
        <f t="shared" ref="M5114" si="1998">IF(K5114=0,IF(L5114&lt;=70,1,0),NA())</f>
        <v>#N/A</v>
      </c>
      <c r="N5114" s="1">
        <f t="shared" ref="N5114" si="1999">IF(COUNTIF(D5114:D5137,NA())=24,NA(),MAX(E5114:E5137))</f>
        <v>25</v>
      </c>
      <c r="O5114" s="1">
        <f t="shared" ref="O5114" si="2000">IF(COUNTIF(D5119:D5133,NA())=15,NA(),MAX(E5119:E5133))</f>
        <v>17</v>
      </c>
      <c r="P5114" s="1">
        <f t="shared" ref="P5114" si="2001">COUNTIF(D5114:D5137,"&gt;=120")</f>
        <v>0</v>
      </c>
    </row>
    <row r="5115" spans="1:16" x14ac:dyDescent="0.55000000000000004">
      <c r="A5115" s="1">
        <f>値貼り付け用シート!F223</f>
        <v>10</v>
      </c>
      <c r="B5115" s="1">
        <f>値貼り付け用シート!G223</f>
        <v>30</v>
      </c>
      <c r="C5115" s="1">
        <v>2</v>
      </c>
      <c r="D5115" s="1">
        <f>IF(OR(ISBLANK(値貼り付け用シート!I223),値貼り付け用シート!I223&gt;9990),NA(),値貼り付け用シート!I223)</f>
        <v>21</v>
      </c>
      <c r="E5115" s="1">
        <f t="shared" si="1975"/>
        <v>21</v>
      </c>
      <c r="F5115" s="1">
        <f t="shared" si="1984"/>
        <v>219</v>
      </c>
      <c r="G5115" s="1">
        <f t="shared" si="1985"/>
        <v>8</v>
      </c>
      <c r="H5115" s="1">
        <f t="shared" si="1986"/>
        <v>27</v>
      </c>
    </row>
    <row r="5116" spans="1:16" x14ac:dyDescent="0.55000000000000004">
      <c r="A5116" s="1">
        <f>値貼り付け用シート!F223</f>
        <v>10</v>
      </c>
      <c r="B5116" s="1">
        <f>値貼り付け用シート!G223</f>
        <v>30</v>
      </c>
      <c r="C5116" s="1">
        <v>3</v>
      </c>
      <c r="D5116" s="1">
        <f>IF(OR(ISBLANK(値貼り付け用シート!J223),値貼り付け用シート!J223&gt;9990),NA(),値貼り付け用シート!J223)</f>
        <v>23</v>
      </c>
      <c r="E5116" s="1">
        <f t="shared" si="1975"/>
        <v>23</v>
      </c>
      <c r="F5116" s="1">
        <f t="shared" si="1984"/>
        <v>211</v>
      </c>
      <c r="G5116" s="1">
        <f t="shared" si="1985"/>
        <v>8</v>
      </c>
      <c r="H5116" s="1">
        <f t="shared" si="1986"/>
        <v>26</v>
      </c>
    </row>
    <row r="5117" spans="1:16" x14ac:dyDescent="0.55000000000000004">
      <c r="A5117" s="1">
        <f>値貼り付け用シート!F223</f>
        <v>10</v>
      </c>
      <c r="B5117" s="1">
        <f>値貼り付け用シート!G223</f>
        <v>30</v>
      </c>
      <c r="C5117" s="1">
        <v>4</v>
      </c>
      <c r="D5117" s="1">
        <f>IF(OR(ISBLANK(値貼り付け用シート!K223),値貼り付け用シート!K223&gt;9990),NA(),値貼り付け用シート!K223)</f>
        <v>21</v>
      </c>
      <c r="E5117" s="1">
        <f t="shared" si="1975"/>
        <v>21</v>
      </c>
      <c r="F5117" s="1">
        <f t="shared" si="1984"/>
        <v>201</v>
      </c>
      <c r="G5117" s="1">
        <f t="shared" si="1985"/>
        <v>8</v>
      </c>
      <c r="H5117" s="1">
        <f t="shared" si="1986"/>
        <v>25</v>
      </c>
    </row>
    <row r="5118" spans="1:16" x14ac:dyDescent="0.55000000000000004">
      <c r="A5118" s="1">
        <f>値貼り付け用シート!F223</f>
        <v>10</v>
      </c>
      <c r="B5118" s="1">
        <f>値貼り付け用シート!G223</f>
        <v>30</v>
      </c>
      <c r="C5118" s="1">
        <v>5</v>
      </c>
      <c r="D5118" s="1">
        <f>IF(OR(ISBLANK(値貼り付け用シート!L223),値貼り付け用シート!L223&gt;9990),NA(),値貼り付け用シート!L223)</f>
        <v>17</v>
      </c>
      <c r="E5118" s="1">
        <f t="shared" si="1975"/>
        <v>17</v>
      </c>
      <c r="F5118" s="1">
        <f t="shared" si="1984"/>
        <v>188</v>
      </c>
      <c r="G5118" s="1">
        <f t="shared" si="1985"/>
        <v>8</v>
      </c>
      <c r="H5118" s="1">
        <f t="shared" si="1986"/>
        <v>24</v>
      </c>
    </row>
    <row r="5119" spans="1:16" x14ac:dyDescent="0.55000000000000004">
      <c r="A5119" s="1">
        <f>値貼り付け用シート!F223</f>
        <v>10</v>
      </c>
      <c r="B5119" s="1">
        <f>値貼り付け用シート!G223</f>
        <v>30</v>
      </c>
      <c r="C5119" s="1">
        <v>6</v>
      </c>
      <c r="D5119" s="1">
        <f>IF(OR(ISBLANK(値貼り付け用シート!M223),値貼り付け用シート!M223&gt;9990),NA(),値貼り付け用シート!M223)</f>
        <v>16</v>
      </c>
      <c r="E5119" s="1">
        <f t="shared" si="1975"/>
        <v>16</v>
      </c>
      <c r="F5119" s="1">
        <f t="shared" si="1984"/>
        <v>176</v>
      </c>
      <c r="G5119" s="1">
        <f t="shared" si="1985"/>
        <v>8</v>
      </c>
      <c r="H5119" s="1">
        <f t="shared" si="1986"/>
        <v>22</v>
      </c>
    </row>
    <row r="5120" spans="1:16" x14ac:dyDescent="0.55000000000000004">
      <c r="A5120" s="1">
        <f>値貼り付け用シート!F223</f>
        <v>10</v>
      </c>
      <c r="B5120" s="1">
        <f>値貼り付け用シート!G223</f>
        <v>30</v>
      </c>
      <c r="C5120" s="1">
        <v>7</v>
      </c>
      <c r="D5120" s="1">
        <f>IF(OR(ISBLANK(値貼り付け用シート!N223),値貼り付け用シート!N223&gt;9990),NA(),値貼り付け用シート!N223)</f>
        <v>14</v>
      </c>
      <c r="E5120" s="1">
        <f t="shared" si="1975"/>
        <v>14</v>
      </c>
      <c r="F5120" s="1">
        <f t="shared" si="1984"/>
        <v>163</v>
      </c>
      <c r="G5120" s="1">
        <f t="shared" si="1985"/>
        <v>8</v>
      </c>
      <c r="H5120" s="1">
        <f t="shared" si="1986"/>
        <v>20</v>
      </c>
    </row>
    <row r="5121" spans="1:8" x14ac:dyDescent="0.55000000000000004">
      <c r="A5121" s="1">
        <f>値貼り付け用シート!F223</f>
        <v>10</v>
      </c>
      <c r="B5121" s="1">
        <f>値貼り付け用シート!G223</f>
        <v>30</v>
      </c>
      <c r="C5121" s="1">
        <v>8</v>
      </c>
      <c r="D5121" s="1">
        <f>IF(OR(ISBLANK(値貼り付け用シート!O223),値貼り付け用シート!O223&gt;9990),NA(),値貼り付け用シート!O223)</f>
        <v>16</v>
      </c>
      <c r="E5121" s="1">
        <f t="shared" si="1975"/>
        <v>16</v>
      </c>
      <c r="F5121" s="1">
        <f t="shared" si="1984"/>
        <v>153</v>
      </c>
      <c r="G5121" s="1">
        <f t="shared" si="1985"/>
        <v>8</v>
      </c>
      <c r="H5121" s="1">
        <f t="shared" si="1986"/>
        <v>19</v>
      </c>
    </row>
    <row r="5122" spans="1:8" x14ac:dyDescent="0.55000000000000004">
      <c r="A5122" s="1">
        <f>値貼り付け用シート!F223</f>
        <v>10</v>
      </c>
      <c r="B5122" s="1">
        <f>値貼り付け用シート!G223</f>
        <v>30</v>
      </c>
      <c r="C5122" s="1">
        <v>9</v>
      </c>
      <c r="D5122" s="1">
        <f>IF(OR(ISBLANK(値貼り付け用シート!P223),値貼り付け用シート!P223&gt;9990),NA(),値貼り付け用シート!P223)</f>
        <v>17</v>
      </c>
      <c r="E5122" s="1">
        <f t="shared" si="1975"/>
        <v>17</v>
      </c>
      <c r="F5122" s="1">
        <f t="shared" si="1984"/>
        <v>145</v>
      </c>
      <c r="G5122" s="1">
        <f t="shared" si="1985"/>
        <v>8</v>
      </c>
      <c r="H5122" s="1">
        <f t="shared" si="1986"/>
        <v>18</v>
      </c>
    </row>
    <row r="5123" spans="1:8" x14ac:dyDescent="0.55000000000000004">
      <c r="A5123" s="1">
        <f>値貼り付け用シート!F223</f>
        <v>10</v>
      </c>
      <c r="B5123" s="1">
        <f>値貼り付け用シート!G223</f>
        <v>30</v>
      </c>
      <c r="C5123" s="1">
        <v>10</v>
      </c>
      <c r="D5123" s="1" t="e">
        <f>IF(OR(ISBLANK(値貼り付け用シート!Q223),値貼り付け用シート!Q223&gt;9990),NA(),値貼り付け用シート!Q223)</f>
        <v>#N/A</v>
      </c>
      <c r="E5123" s="1">
        <f t="shared" ref="E5123:E5186" si="2002">IF(ISERROR(D5123),0,D5123)</f>
        <v>0</v>
      </c>
      <c r="F5123" s="1">
        <f t="shared" si="1984"/>
        <v>124</v>
      </c>
      <c r="G5123" s="1">
        <f t="shared" si="1985"/>
        <v>7</v>
      </c>
      <c r="H5123" s="1">
        <f t="shared" si="1986"/>
        <v>18</v>
      </c>
    </row>
    <row r="5124" spans="1:8" x14ac:dyDescent="0.55000000000000004">
      <c r="A5124" s="1">
        <f>値貼り付け用シート!F223</f>
        <v>10</v>
      </c>
      <c r="B5124" s="1">
        <f>値貼り付け用シート!G223</f>
        <v>30</v>
      </c>
      <c r="C5124" s="1">
        <v>11</v>
      </c>
      <c r="D5124" s="1" t="e">
        <f>IF(OR(ISBLANK(値貼り付け用シート!R223),値貼り付け用シート!R223&gt;9990),NA(),値貼り付け用シート!R223)</f>
        <v>#N/A</v>
      </c>
      <c r="E5124" s="1">
        <f t="shared" si="2002"/>
        <v>0</v>
      </c>
      <c r="F5124" s="1">
        <f t="shared" si="1984"/>
        <v>101</v>
      </c>
      <c r="G5124" s="1">
        <f t="shared" si="1985"/>
        <v>6</v>
      </c>
      <c r="H5124" s="1">
        <f t="shared" si="1986"/>
        <v>17</v>
      </c>
    </row>
    <row r="5125" spans="1:8" x14ac:dyDescent="0.55000000000000004">
      <c r="A5125" s="1">
        <f>値貼り付け用シート!F223</f>
        <v>10</v>
      </c>
      <c r="B5125" s="1">
        <f>値貼り付け用シート!G223</f>
        <v>30</v>
      </c>
      <c r="C5125" s="1">
        <v>12</v>
      </c>
      <c r="D5125" s="1" t="e">
        <f>IF(OR(ISBLANK(値貼り付け用シート!S223),値貼り付け用シート!S223&gt;9990),NA(),値貼り付け用シート!S223)</f>
        <v>#N/A</v>
      </c>
      <c r="E5125" s="1">
        <f t="shared" si="2002"/>
        <v>0</v>
      </c>
      <c r="F5125" s="1">
        <f t="shared" si="1984"/>
        <v>80</v>
      </c>
      <c r="G5125" s="1">
        <f t="shared" si="1985"/>
        <v>5</v>
      </c>
      <c r="H5125" s="1" t="e">
        <f t="shared" si="1986"/>
        <v>#N/A</v>
      </c>
    </row>
    <row r="5126" spans="1:8" x14ac:dyDescent="0.55000000000000004">
      <c r="A5126" s="1">
        <f>値貼り付け用シート!F223</f>
        <v>10</v>
      </c>
      <c r="B5126" s="1">
        <f>値貼り付け用シート!G223</f>
        <v>30</v>
      </c>
      <c r="C5126" s="1">
        <v>13</v>
      </c>
      <c r="D5126" s="1" t="e">
        <f>IF(OR(ISBLANK(値貼り付け用シート!T223),値貼り付け用シート!T223&gt;9990),NA(),値貼り付け用シート!T223)</f>
        <v>#N/A</v>
      </c>
      <c r="E5126" s="1">
        <f t="shared" si="2002"/>
        <v>0</v>
      </c>
      <c r="F5126" s="1">
        <f t="shared" si="1984"/>
        <v>63</v>
      </c>
      <c r="G5126" s="1">
        <f t="shared" si="1985"/>
        <v>4</v>
      </c>
      <c r="H5126" s="1" t="e">
        <f t="shared" si="1986"/>
        <v>#N/A</v>
      </c>
    </row>
    <row r="5127" spans="1:8" x14ac:dyDescent="0.55000000000000004">
      <c r="A5127" s="1">
        <f>値貼り付け用シート!F223</f>
        <v>10</v>
      </c>
      <c r="B5127" s="1">
        <f>値貼り付け用シート!G223</f>
        <v>30</v>
      </c>
      <c r="C5127" s="1">
        <v>14</v>
      </c>
      <c r="D5127" s="1" t="e">
        <f>IF(OR(ISBLANK(値貼り付け用シート!U223),値貼り付け用シート!U223&gt;9990),NA(),値貼り付け用シート!U223)</f>
        <v>#N/A</v>
      </c>
      <c r="E5127" s="1">
        <f t="shared" si="2002"/>
        <v>0</v>
      </c>
      <c r="F5127" s="1">
        <f t="shared" si="1984"/>
        <v>47</v>
      </c>
      <c r="G5127" s="1">
        <f t="shared" si="1985"/>
        <v>3</v>
      </c>
      <c r="H5127" s="1" t="e">
        <f t="shared" si="1986"/>
        <v>#N/A</v>
      </c>
    </row>
    <row r="5128" spans="1:8" x14ac:dyDescent="0.55000000000000004">
      <c r="A5128" s="1">
        <f>値貼り付け用シート!F223</f>
        <v>10</v>
      </c>
      <c r="B5128" s="1">
        <f>値貼り付け用シート!G223</f>
        <v>30</v>
      </c>
      <c r="C5128" s="1">
        <v>15</v>
      </c>
      <c r="D5128" s="1" t="e">
        <f>IF(OR(ISBLANK(値貼り付け用シート!V223),値貼り付け用シート!V223&gt;9990),NA(),値貼り付け用シート!V223)</f>
        <v>#N/A</v>
      </c>
      <c r="E5128" s="1">
        <f t="shared" si="2002"/>
        <v>0</v>
      </c>
      <c r="F5128" s="1">
        <f t="shared" si="1984"/>
        <v>33</v>
      </c>
      <c r="G5128" s="1">
        <f t="shared" si="1985"/>
        <v>2</v>
      </c>
      <c r="H5128" s="1" t="e">
        <f t="shared" si="1986"/>
        <v>#N/A</v>
      </c>
    </row>
    <row r="5129" spans="1:8" x14ac:dyDescent="0.55000000000000004">
      <c r="A5129" s="1">
        <f>値貼り付け用シート!F223</f>
        <v>10</v>
      </c>
      <c r="B5129" s="1">
        <f>値貼り付け用シート!G223</f>
        <v>30</v>
      </c>
      <c r="C5129" s="1">
        <v>16</v>
      </c>
      <c r="D5129" s="1" t="e">
        <f>IF(OR(ISBLANK(値貼り付け用シート!W223),値貼り付け用シート!W223&gt;9990),NA(),値貼り付け用シート!W223)</f>
        <v>#N/A</v>
      </c>
      <c r="E5129" s="1">
        <f t="shared" si="2002"/>
        <v>0</v>
      </c>
      <c r="F5129" s="1">
        <f t="shared" si="1984"/>
        <v>17</v>
      </c>
      <c r="G5129" s="1">
        <f t="shared" si="1985"/>
        <v>1</v>
      </c>
      <c r="H5129" s="1" t="e">
        <f t="shared" si="1986"/>
        <v>#N/A</v>
      </c>
    </row>
    <row r="5130" spans="1:8" x14ac:dyDescent="0.55000000000000004">
      <c r="A5130" s="1">
        <f>値貼り付け用シート!F223</f>
        <v>10</v>
      </c>
      <c r="B5130" s="1">
        <f>値貼り付け用シート!G223</f>
        <v>30</v>
      </c>
      <c r="C5130" s="1">
        <v>17</v>
      </c>
      <c r="D5130" s="1" t="e">
        <f>IF(OR(ISBLANK(値貼り付け用シート!X223),値貼り付け用シート!X223&gt;9990),NA(),値貼り付け用シート!X223)</f>
        <v>#N/A</v>
      </c>
      <c r="E5130" s="1">
        <f t="shared" si="2002"/>
        <v>0</v>
      </c>
      <c r="F5130" s="1">
        <f t="shared" si="1984"/>
        <v>0</v>
      </c>
      <c r="G5130" s="1">
        <f t="shared" si="1985"/>
        <v>0</v>
      </c>
      <c r="H5130" s="1" t="e">
        <f t="shared" si="1986"/>
        <v>#N/A</v>
      </c>
    </row>
    <row r="5131" spans="1:8" x14ac:dyDescent="0.55000000000000004">
      <c r="A5131" s="1">
        <f>値貼り付け用シート!F223</f>
        <v>10</v>
      </c>
      <c r="B5131" s="1">
        <f>値貼り付け用シート!G223</f>
        <v>30</v>
      </c>
      <c r="C5131" s="1">
        <v>18</v>
      </c>
      <c r="D5131" s="1" t="e">
        <f>IF(OR(ISBLANK(値貼り付け用シート!Y223),値貼り付け用シート!Y223&gt;9990),NA(),値貼り付け用シート!Y223)</f>
        <v>#N/A</v>
      </c>
      <c r="E5131" s="1">
        <f t="shared" si="2002"/>
        <v>0</v>
      </c>
      <c r="F5131" s="1">
        <f t="shared" si="1984"/>
        <v>0</v>
      </c>
      <c r="G5131" s="1">
        <f t="shared" si="1985"/>
        <v>0</v>
      </c>
      <c r="H5131" s="1" t="e">
        <f t="shared" si="1986"/>
        <v>#N/A</v>
      </c>
    </row>
    <row r="5132" spans="1:8" x14ac:dyDescent="0.55000000000000004">
      <c r="A5132" s="1">
        <f>値貼り付け用シート!F223</f>
        <v>10</v>
      </c>
      <c r="B5132" s="1">
        <f>値貼り付け用シート!G223</f>
        <v>30</v>
      </c>
      <c r="C5132" s="1">
        <v>19</v>
      </c>
      <c r="D5132" s="1" t="e">
        <f>IF(OR(ISBLANK(値貼り付け用シート!Z223),値貼り付け用シート!Z223&gt;9990),NA(),値貼り付け用シート!Z223)</f>
        <v>#N/A</v>
      </c>
      <c r="E5132" s="1">
        <f t="shared" si="2002"/>
        <v>0</v>
      </c>
      <c r="F5132" s="1">
        <f t="shared" si="1984"/>
        <v>0</v>
      </c>
      <c r="G5132" s="1">
        <f t="shared" si="1985"/>
        <v>0</v>
      </c>
      <c r="H5132" s="1" t="e">
        <f t="shared" si="1986"/>
        <v>#N/A</v>
      </c>
    </row>
    <row r="5133" spans="1:8" x14ac:dyDescent="0.55000000000000004">
      <c r="A5133" s="1">
        <f>値貼り付け用シート!F223</f>
        <v>10</v>
      </c>
      <c r="B5133" s="1">
        <f>値貼り付け用シート!G223</f>
        <v>30</v>
      </c>
      <c r="C5133" s="1">
        <v>20</v>
      </c>
      <c r="D5133" s="1" t="e">
        <f>IF(OR(ISBLANK(値貼り付け用シート!AA223),値貼り付け用シート!AA223&gt;9990),NA(),値貼り付け用シート!AA223)</f>
        <v>#N/A</v>
      </c>
      <c r="E5133" s="1">
        <f t="shared" si="2002"/>
        <v>0</v>
      </c>
      <c r="F5133" s="1">
        <f t="shared" si="1984"/>
        <v>0</v>
      </c>
      <c r="G5133" s="1">
        <f t="shared" si="1985"/>
        <v>0</v>
      </c>
      <c r="H5133" s="1" t="e">
        <f t="shared" si="1986"/>
        <v>#N/A</v>
      </c>
    </row>
    <row r="5134" spans="1:8" x14ac:dyDescent="0.55000000000000004">
      <c r="A5134" s="1">
        <f>値貼り付け用シート!F223</f>
        <v>10</v>
      </c>
      <c r="B5134" s="1">
        <f>値貼り付け用シート!G223</f>
        <v>30</v>
      </c>
      <c r="C5134" s="1">
        <v>21</v>
      </c>
      <c r="D5134" s="1" t="e">
        <f>IF(OR(ISBLANK(値貼り付け用シート!AB223),値貼り付け用シート!AB223&gt;9990),NA(),値貼り付け用シート!AB223)</f>
        <v>#N/A</v>
      </c>
      <c r="E5134" s="1">
        <f t="shared" si="2002"/>
        <v>0</v>
      </c>
      <c r="F5134" s="1">
        <f t="shared" si="1984"/>
        <v>0</v>
      </c>
      <c r="G5134" s="1">
        <f t="shared" si="1985"/>
        <v>0</v>
      </c>
      <c r="H5134" s="1" t="e">
        <f t="shared" si="1986"/>
        <v>#N/A</v>
      </c>
    </row>
    <row r="5135" spans="1:8" x14ac:dyDescent="0.55000000000000004">
      <c r="A5135" s="1">
        <f>値貼り付け用シート!F223</f>
        <v>10</v>
      </c>
      <c r="B5135" s="1">
        <f>値貼り付け用シート!G223</f>
        <v>30</v>
      </c>
      <c r="C5135" s="1">
        <v>22</v>
      </c>
      <c r="D5135" s="1" t="e">
        <f>IF(OR(ISBLANK(値貼り付け用シート!AC223),値貼り付け用シート!AC223&gt;9990),NA(),値貼り付け用シート!AC223)</f>
        <v>#N/A</v>
      </c>
      <c r="E5135" s="1">
        <f t="shared" si="2002"/>
        <v>0</v>
      </c>
      <c r="F5135" s="1">
        <f t="shared" si="1984"/>
        <v>0</v>
      </c>
      <c r="G5135" s="1">
        <f t="shared" si="1985"/>
        <v>0</v>
      </c>
      <c r="H5135" s="1" t="e">
        <f t="shared" si="1986"/>
        <v>#N/A</v>
      </c>
    </row>
    <row r="5136" spans="1:8" x14ac:dyDescent="0.55000000000000004">
      <c r="A5136" s="1">
        <f>値貼り付け用シート!F223</f>
        <v>10</v>
      </c>
      <c r="B5136" s="1">
        <f>値貼り付け用シート!G223</f>
        <v>30</v>
      </c>
      <c r="C5136" s="1">
        <v>23</v>
      </c>
      <c r="D5136" s="1" t="e">
        <f>IF(OR(ISBLANK(値貼り付け用シート!AD223),値貼り付け用シート!AD223&gt;9990),NA(),値貼り付け用シート!AD223)</f>
        <v>#N/A</v>
      </c>
      <c r="E5136" s="1">
        <f t="shared" si="2002"/>
        <v>0</v>
      </c>
      <c r="F5136" s="1">
        <f t="shared" si="1984"/>
        <v>0</v>
      </c>
      <c r="G5136" s="1">
        <f t="shared" si="1985"/>
        <v>0</v>
      </c>
      <c r="H5136" s="1" t="e">
        <f t="shared" si="1986"/>
        <v>#N/A</v>
      </c>
    </row>
    <row r="5137" spans="1:16" x14ac:dyDescent="0.55000000000000004">
      <c r="A5137" s="1">
        <f>値貼り付け用シート!F223</f>
        <v>10</v>
      </c>
      <c r="B5137" s="1">
        <f>値貼り付け用シート!G223</f>
        <v>30</v>
      </c>
      <c r="C5137" s="1">
        <v>24</v>
      </c>
      <c r="D5137" s="1" t="e">
        <f>IF(OR(ISBLANK(値貼り付け用シート!AE223),値貼り付け用シート!AE223&gt;9990),NA(),値貼り付け用シート!AE223)</f>
        <v>#N/A</v>
      </c>
      <c r="E5137" s="1">
        <f t="shared" si="2002"/>
        <v>0</v>
      </c>
      <c r="F5137" s="1">
        <f t="shared" si="1984"/>
        <v>0</v>
      </c>
      <c r="G5137" s="1">
        <f t="shared" si="1985"/>
        <v>0</v>
      </c>
      <c r="H5137" s="1" t="e">
        <f t="shared" si="1986"/>
        <v>#N/A</v>
      </c>
    </row>
    <row r="5138" spans="1:16" x14ac:dyDescent="0.55000000000000004">
      <c r="A5138" s="1">
        <f>値貼り付け用シート!F224</f>
        <v>10</v>
      </c>
      <c r="B5138" s="1">
        <f>値貼り付け用シート!G224</f>
        <v>31</v>
      </c>
      <c r="C5138" s="1">
        <v>1</v>
      </c>
      <c r="D5138" s="1" t="e">
        <f>IF(OR(ISBLANK(値貼り付け用シート!H224),値貼り付け用シート!H224&gt;9990),NA(),値貼り付け用シート!H224)</f>
        <v>#N/A</v>
      </c>
      <c r="E5138" s="1">
        <f t="shared" si="2002"/>
        <v>0</v>
      </c>
      <c r="F5138" s="1">
        <f t="shared" si="1984"/>
        <v>0</v>
      </c>
      <c r="G5138" s="1">
        <f t="shared" si="1985"/>
        <v>0</v>
      </c>
      <c r="H5138" s="1" t="e">
        <f t="shared" si="1986"/>
        <v>#N/A</v>
      </c>
      <c r="I5138" s="1">
        <f t="shared" ref="I5138" si="2003">COUNT(D5138:D5161)</f>
        <v>0</v>
      </c>
      <c r="J5138" s="1">
        <f t="shared" ref="J5138" si="2004">COUNT(H5138:H5161)</f>
        <v>0</v>
      </c>
      <c r="K5138" s="1">
        <f>IF(AND(I5138&gt;=20,J5138&gt;=20),0,1)</f>
        <v>1</v>
      </c>
      <c r="L5138" s="1" t="e">
        <f t="shared" ref="L5138" si="2005">IF(K5138=0,MAX(H5138:H5161),NA())</f>
        <v>#N/A</v>
      </c>
      <c r="M5138" s="1" t="e">
        <f t="shared" ref="M5138" si="2006">IF(K5138=0,IF(L5138&lt;=70,1,0),NA())</f>
        <v>#N/A</v>
      </c>
      <c r="N5138" s="1" t="e">
        <f>IF(COUNTIF(D5138:D5161,NA())=24,NA(),MAX(E5138:E5161))</f>
        <v>#N/A</v>
      </c>
      <c r="O5138" s="1" t="e">
        <f t="shared" ref="O5138" si="2007">IF(COUNTIF(D5143:D5157,NA())=15,NA(),MAX(E5143:E5157))</f>
        <v>#N/A</v>
      </c>
      <c r="P5138" s="1">
        <f t="shared" ref="P5138" si="2008">COUNTIF(D5138:D5161,"&gt;=120")</f>
        <v>0</v>
      </c>
    </row>
    <row r="5139" spans="1:16" x14ac:dyDescent="0.55000000000000004">
      <c r="A5139" s="1">
        <f>値貼り付け用シート!F224</f>
        <v>10</v>
      </c>
      <c r="B5139" s="1">
        <f>値貼り付け用シート!G224</f>
        <v>31</v>
      </c>
      <c r="C5139" s="1">
        <v>2</v>
      </c>
      <c r="D5139" s="1" t="e">
        <f>IF(OR(ISBLANK(値貼り付け用シート!I224),値貼り付け用シート!I224&gt;9990),NA(),値貼り付け用シート!I224)</f>
        <v>#N/A</v>
      </c>
      <c r="E5139" s="1">
        <f t="shared" si="2002"/>
        <v>0</v>
      </c>
      <c r="F5139" s="1">
        <f t="shared" si="1984"/>
        <v>0</v>
      </c>
      <c r="G5139" s="1">
        <f t="shared" si="1985"/>
        <v>0</v>
      </c>
      <c r="H5139" s="1" t="e">
        <f t="shared" si="1986"/>
        <v>#N/A</v>
      </c>
    </row>
    <row r="5140" spans="1:16" x14ac:dyDescent="0.55000000000000004">
      <c r="A5140" s="1">
        <f>値貼り付け用シート!F224</f>
        <v>10</v>
      </c>
      <c r="B5140" s="1">
        <f>値貼り付け用シート!G224</f>
        <v>31</v>
      </c>
      <c r="C5140" s="1">
        <v>3</v>
      </c>
      <c r="D5140" s="1" t="e">
        <f>IF(OR(ISBLANK(値貼り付け用シート!J224),値貼り付け用シート!J224&gt;9990),NA(),値貼り付け用シート!J224)</f>
        <v>#N/A</v>
      </c>
      <c r="E5140" s="1">
        <f t="shared" si="2002"/>
        <v>0</v>
      </c>
      <c r="F5140" s="1">
        <f t="shared" si="1984"/>
        <v>0</v>
      </c>
      <c r="G5140" s="1">
        <f t="shared" si="1985"/>
        <v>0</v>
      </c>
      <c r="H5140" s="1" t="e">
        <f t="shared" si="1986"/>
        <v>#N/A</v>
      </c>
    </row>
    <row r="5141" spans="1:16" x14ac:dyDescent="0.55000000000000004">
      <c r="A5141" s="1">
        <f>値貼り付け用シート!F224</f>
        <v>10</v>
      </c>
      <c r="B5141" s="1">
        <f>値貼り付け用シート!G224</f>
        <v>31</v>
      </c>
      <c r="C5141" s="1">
        <v>4</v>
      </c>
      <c r="D5141" s="1" t="e">
        <f>IF(OR(ISBLANK(値貼り付け用シート!K224),値貼り付け用シート!K224&gt;9990),NA(),値貼り付け用シート!K224)</f>
        <v>#N/A</v>
      </c>
      <c r="E5141" s="1">
        <f t="shared" si="2002"/>
        <v>0</v>
      </c>
      <c r="F5141" s="1">
        <f t="shared" si="1984"/>
        <v>0</v>
      </c>
      <c r="G5141" s="1">
        <f t="shared" si="1985"/>
        <v>0</v>
      </c>
      <c r="H5141" s="1" t="e">
        <f t="shared" si="1986"/>
        <v>#N/A</v>
      </c>
    </row>
    <row r="5142" spans="1:16" x14ac:dyDescent="0.55000000000000004">
      <c r="A5142" s="1">
        <f>値貼り付け用シート!F224</f>
        <v>10</v>
      </c>
      <c r="B5142" s="1">
        <f>値貼り付け用シート!G224</f>
        <v>31</v>
      </c>
      <c r="C5142" s="1">
        <v>5</v>
      </c>
      <c r="D5142" s="1" t="e">
        <f>IF(OR(ISBLANK(値貼り付け用シート!L224),値貼り付け用シート!L224&gt;9990),NA(),値貼り付け用シート!L224)</f>
        <v>#N/A</v>
      </c>
      <c r="E5142" s="1">
        <f t="shared" si="2002"/>
        <v>0</v>
      </c>
      <c r="F5142" s="1">
        <f t="shared" si="1984"/>
        <v>0</v>
      </c>
      <c r="G5142" s="1">
        <f t="shared" si="1985"/>
        <v>0</v>
      </c>
      <c r="H5142" s="1" t="e">
        <f t="shared" si="1986"/>
        <v>#N/A</v>
      </c>
    </row>
    <row r="5143" spans="1:16" x14ac:dyDescent="0.55000000000000004">
      <c r="A5143" s="1">
        <f>値貼り付け用シート!F224</f>
        <v>10</v>
      </c>
      <c r="B5143" s="1">
        <f>値貼り付け用シート!G224</f>
        <v>31</v>
      </c>
      <c r="C5143" s="1">
        <v>6</v>
      </c>
      <c r="D5143" s="1" t="e">
        <f>IF(OR(ISBLANK(値貼り付け用シート!M224),値貼り付け用シート!M224&gt;9990),NA(),値貼り付け用シート!M224)</f>
        <v>#N/A</v>
      </c>
      <c r="E5143" s="1">
        <f t="shared" si="2002"/>
        <v>0</v>
      </c>
      <c r="F5143" s="1">
        <f t="shared" si="1984"/>
        <v>0</v>
      </c>
      <c r="G5143" s="1">
        <f t="shared" si="1985"/>
        <v>0</v>
      </c>
      <c r="H5143" s="1" t="e">
        <f t="shared" si="1986"/>
        <v>#N/A</v>
      </c>
    </row>
    <row r="5144" spans="1:16" x14ac:dyDescent="0.55000000000000004">
      <c r="A5144" s="1">
        <f>値貼り付け用シート!F224</f>
        <v>10</v>
      </c>
      <c r="B5144" s="1">
        <f>値貼り付け用シート!G224</f>
        <v>31</v>
      </c>
      <c r="C5144" s="1">
        <v>7</v>
      </c>
      <c r="D5144" s="1" t="e">
        <f>IF(OR(ISBLANK(値貼り付け用シート!N224),値貼り付け用シート!N224&gt;9990),NA(),値貼り付け用シート!N224)</f>
        <v>#N/A</v>
      </c>
      <c r="E5144" s="1">
        <f t="shared" si="2002"/>
        <v>0</v>
      </c>
      <c r="F5144" s="1">
        <f t="shared" si="1984"/>
        <v>0</v>
      </c>
      <c r="G5144" s="1">
        <f t="shared" si="1985"/>
        <v>0</v>
      </c>
      <c r="H5144" s="1" t="e">
        <f t="shared" si="1986"/>
        <v>#N/A</v>
      </c>
    </row>
    <row r="5145" spans="1:16" x14ac:dyDescent="0.55000000000000004">
      <c r="A5145" s="1">
        <f>値貼り付け用シート!F224</f>
        <v>10</v>
      </c>
      <c r="B5145" s="1">
        <f>値貼り付け用シート!G224</f>
        <v>31</v>
      </c>
      <c r="C5145" s="1">
        <v>8</v>
      </c>
      <c r="D5145" s="1" t="e">
        <f>IF(OR(ISBLANK(値貼り付け用シート!O224),値貼り付け用シート!O224&gt;9990),NA(),値貼り付け用シート!O224)</f>
        <v>#N/A</v>
      </c>
      <c r="E5145" s="1">
        <f t="shared" si="2002"/>
        <v>0</v>
      </c>
      <c r="F5145" s="1">
        <f t="shared" si="1984"/>
        <v>0</v>
      </c>
      <c r="G5145" s="1">
        <f t="shared" si="1985"/>
        <v>0</v>
      </c>
      <c r="H5145" s="1" t="e">
        <f t="shared" si="1986"/>
        <v>#N/A</v>
      </c>
    </row>
    <row r="5146" spans="1:16" x14ac:dyDescent="0.55000000000000004">
      <c r="A5146" s="1">
        <f>値貼り付け用シート!F224</f>
        <v>10</v>
      </c>
      <c r="B5146" s="1">
        <f>値貼り付け用シート!G224</f>
        <v>31</v>
      </c>
      <c r="C5146" s="1">
        <v>9</v>
      </c>
      <c r="D5146" s="1" t="e">
        <f>IF(OR(ISBLANK(値貼り付け用シート!P224),値貼り付け用シート!P224&gt;9990),NA(),値貼り付け用シート!P224)</f>
        <v>#N/A</v>
      </c>
      <c r="E5146" s="1">
        <f t="shared" si="2002"/>
        <v>0</v>
      </c>
      <c r="F5146" s="1">
        <f t="shared" si="1984"/>
        <v>0</v>
      </c>
      <c r="G5146" s="1">
        <f t="shared" si="1985"/>
        <v>0</v>
      </c>
      <c r="H5146" s="1" t="e">
        <f t="shared" si="1986"/>
        <v>#N/A</v>
      </c>
    </row>
    <row r="5147" spans="1:16" x14ac:dyDescent="0.55000000000000004">
      <c r="A5147" s="1">
        <f>値貼り付け用シート!F224</f>
        <v>10</v>
      </c>
      <c r="B5147" s="1">
        <f>値貼り付け用シート!G224</f>
        <v>31</v>
      </c>
      <c r="C5147" s="1">
        <v>10</v>
      </c>
      <c r="D5147" s="1" t="e">
        <f>IF(OR(ISBLANK(値貼り付け用シート!Q224),値貼り付け用シート!Q224&gt;9990),NA(),値貼り付け用シート!Q224)</f>
        <v>#N/A</v>
      </c>
      <c r="E5147" s="1">
        <f t="shared" si="2002"/>
        <v>0</v>
      </c>
      <c r="F5147" s="1">
        <f t="shared" ref="F5147:F5210" si="2009">SUM(E5140:E5147)</f>
        <v>0</v>
      </c>
      <c r="G5147" s="1">
        <f t="shared" ref="G5147:G5210" si="2010">COUNT(D5140:D5147)</f>
        <v>0</v>
      </c>
      <c r="H5147" s="1" t="e">
        <f t="shared" ref="H5147:H5210" si="2011">IF(G5147&gt;=6,ROUND(F5147/G5147,0),NA())</f>
        <v>#N/A</v>
      </c>
    </row>
    <row r="5148" spans="1:16" x14ac:dyDescent="0.55000000000000004">
      <c r="A5148" s="1">
        <f>値貼り付け用シート!F224</f>
        <v>10</v>
      </c>
      <c r="B5148" s="1">
        <f>値貼り付け用シート!G224</f>
        <v>31</v>
      </c>
      <c r="C5148" s="1">
        <v>11</v>
      </c>
      <c r="D5148" s="1" t="e">
        <f>IF(OR(ISBLANK(値貼り付け用シート!R224),値貼り付け用シート!R224&gt;9990),NA(),値貼り付け用シート!R224)</f>
        <v>#N/A</v>
      </c>
      <c r="E5148" s="1">
        <f t="shared" si="2002"/>
        <v>0</v>
      </c>
      <c r="F5148" s="1">
        <f t="shared" si="2009"/>
        <v>0</v>
      </c>
      <c r="G5148" s="1">
        <f t="shared" si="2010"/>
        <v>0</v>
      </c>
      <c r="H5148" s="1" t="e">
        <f t="shared" si="2011"/>
        <v>#N/A</v>
      </c>
    </row>
    <row r="5149" spans="1:16" x14ac:dyDescent="0.55000000000000004">
      <c r="A5149" s="1">
        <f>値貼り付け用シート!F224</f>
        <v>10</v>
      </c>
      <c r="B5149" s="1">
        <f>値貼り付け用シート!G224</f>
        <v>31</v>
      </c>
      <c r="C5149" s="1">
        <v>12</v>
      </c>
      <c r="D5149" s="1" t="e">
        <f>IF(OR(ISBLANK(値貼り付け用シート!S224),値貼り付け用シート!S224&gt;9990),NA(),値貼り付け用シート!S224)</f>
        <v>#N/A</v>
      </c>
      <c r="E5149" s="1">
        <f t="shared" si="2002"/>
        <v>0</v>
      </c>
      <c r="F5149" s="1">
        <f t="shared" si="2009"/>
        <v>0</v>
      </c>
      <c r="G5149" s="1">
        <f t="shared" si="2010"/>
        <v>0</v>
      </c>
      <c r="H5149" s="1" t="e">
        <f t="shared" si="2011"/>
        <v>#N/A</v>
      </c>
    </row>
    <row r="5150" spans="1:16" x14ac:dyDescent="0.55000000000000004">
      <c r="A5150" s="1">
        <f>値貼り付け用シート!F224</f>
        <v>10</v>
      </c>
      <c r="B5150" s="1">
        <f>値貼り付け用シート!G224</f>
        <v>31</v>
      </c>
      <c r="C5150" s="1">
        <v>13</v>
      </c>
      <c r="D5150" s="1" t="e">
        <f>IF(OR(ISBLANK(値貼り付け用シート!T224),値貼り付け用シート!T224&gt;9990),NA(),値貼り付け用シート!T224)</f>
        <v>#N/A</v>
      </c>
      <c r="E5150" s="1">
        <f t="shared" si="2002"/>
        <v>0</v>
      </c>
      <c r="F5150" s="1">
        <f t="shared" si="2009"/>
        <v>0</v>
      </c>
      <c r="G5150" s="1">
        <f t="shared" si="2010"/>
        <v>0</v>
      </c>
      <c r="H5150" s="1" t="e">
        <f t="shared" si="2011"/>
        <v>#N/A</v>
      </c>
    </row>
    <row r="5151" spans="1:16" x14ac:dyDescent="0.55000000000000004">
      <c r="A5151" s="1">
        <f>値貼り付け用シート!F224</f>
        <v>10</v>
      </c>
      <c r="B5151" s="1">
        <f>値貼り付け用シート!G224</f>
        <v>31</v>
      </c>
      <c r="C5151" s="1">
        <v>14</v>
      </c>
      <c r="D5151" s="1" t="e">
        <f>IF(OR(ISBLANK(値貼り付け用シート!U224),値貼り付け用シート!U224&gt;9990),NA(),値貼り付け用シート!U224)</f>
        <v>#N/A</v>
      </c>
      <c r="E5151" s="1">
        <f t="shared" si="2002"/>
        <v>0</v>
      </c>
      <c r="F5151" s="1">
        <f t="shared" si="2009"/>
        <v>0</v>
      </c>
      <c r="G5151" s="1">
        <f t="shared" si="2010"/>
        <v>0</v>
      </c>
      <c r="H5151" s="1" t="e">
        <f t="shared" si="2011"/>
        <v>#N/A</v>
      </c>
    </row>
    <row r="5152" spans="1:16" x14ac:dyDescent="0.55000000000000004">
      <c r="A5152" s="1">
        <f>値貼り付け用シート!F224</f>
        <v>10</v>
      </c>
      <c r="B5152" s="1">
        <f>値貼り付け用シート!G224</f>
        <v>31</v>
      </c>
      <c r="C5152" s="1">
        <v>15</v>
      </c>
      <c r="D5152" s="1" t="e">
        <f>IF(OR(ISBLANK(値貼り付け用シート!V224),値貼り付け用シート!V224&gt;9990),NA(),値貼り付け用シート!V224)</f>
        <v>#N/A</v>
      </c>
      <c r="E5152" s="1">
        <f t="shared" si="2002"/>
        <v>0</v>
      </c>
      <c r="F5152" s="1">
        <f t="shared" si="2009"/>
        <v>0</v>
      </c>
      <c r="G5152" s="1">
        <f t="shared" si="2010"/>
        <v>0</v>
      </c>
      <c r="H5152" s="1" t="e">
        <f t="shared" si="2011"/>
        <v>#N/A</v>
      </c>
    </row>
    <row r="5153" spans="1:16" x14ac:dyDescent="0.55000000000000004">
      <c r="A5153" s="1">
        <f>値貼り付け用シート!F224</f>
        <v>10</v>
      </c>
      <c r="B5153" s="1">
        <f>値貼り付け用シート!G224</f>
        <v>31</v>
      </c>
      <c r="C5153" s="1">
        <v>16</v>
      </c>
      <c r="D5153" s="1" t="e">
        <f>IF(OR(ISBLANK(値貼り付け用シート!W224),値貼り付け用シート!W224&gt;9990),NA(),値貼り付け用シート!W224)</f>
        <v>#N/A</v>
      </c>
      <c r="E5153" s="1">
        <f t="shared" si="2002"/>
        <v>0</v>
      </c>
      <c r="F5153" s="1">
        <f t="shared" si="2009"/>
        <v>0</v>
      </c>
      <c r="G5153" s="1">
        <f t="shared" si="2010"/>
        <v>0</v>
      </c>
      <c r="H5153" s="1" t="e">
        <f t="shared" si="2011"/>
        <v>#N/A</v>
      </c>
    </row>
    <row r="5154" spans="1:16" x14ac:dyDescent="0.55000000000000004">
      <c r="A5154" s="1">
        <f>値貼り付け用シート!F224</f>
        <v>10</v>
      </c>
      <c r="B5154" s="1">
        <f>値貼り付け用シート!G224</f>
        <v>31</v>
      </c>
      <c r="C5154" s="1">
        <v>17</v>
      </c>
      <c r="D5154" s="1" t="e">
        <f>IF(OR(ISBLANK(値貼り付け用シート!X224),値貼り付け用シート!X224&gt;9990),NA(),値貼り付け用シート!X224)</f>
        <v>#N/A</v>
      </c>
      <c r="E5154" s="1">
        <f t="shared" si="2002"/>
        <v>0</v>
      </c>
      <c r="F5154" s="1">
        <f t="shared" si="2009"/>
        <v>0</v>
      </c>
      <c r="G5154" s="1">
        <f t="shared" si="2010"/>
        <v>0</v>
      </c>
      <c r="H5154" s="1" t="e">
        <f t="shared" si="2011"/>
        <v>#N/A</v>
      </c>
    </row>
    <row r="5155" spans="1:16" x14ac:dyDescent="0.55000000000000004">
      <c r="A5155" s="1">
        <f>値貼り付け用シート!F224</f>
        <v>10</v>
      </c>
      <c r="B5155" s="1">
        <f>値貼り付け用シート!G224</f>
        <v>31</v>
      </c>
      <c r="C5155" s="1">
        <v>18</v>
      </c>
      <c r="D5155" s="1" t="e">
        <f>IF(OR(ISBLANK(値貼り付け用シート!Y224),値貼り付け用シート!Y224&gt;9990),NA(),値貼り付け用シート!Y224)</f>
        <v>#N/A</v>
      </c>
      <c r="E5155" s="1">
        <f t="shared" si="2002"/>
        <v>0</v>
      </c>
      <c r="F5155" s="1">
        <f t="shared" si="2009"/>
        <v>0</v>
      </c>
      <c r="G5155" s="1">
        <f t="shared" si="2010"/>
        <v>0</v>
      </c>
      <c r="H5155" s="1" t="e">
        <f t="shared" si="2011"/>
        <v>#N/A</v>
      </c>
    </row>
    <row r="5156" spans="1:16" x14ac:dyDescent="0.55000000000000004">
      <c r="A5156" s="1">
        <f>値貼り付け用シート!F224</f>
        <v>10</v>
      </c>
      <c r="B5156" s="1">
        <f>値貼り付け用シート!G224</f>
        <v>31</v>
      </c>
      <c r="C5156" s="1">
        <v>19</v>
      </c>
      <c r="D5156" s="1" t="e">
        <f>IF(OR(ISBLANK(値貼り付け用シート!Z224),値貼り付け用シート!Z224&gt;9990),NA(),値貼り付け用シート!Z224)</f>
        <v>#N/A</v>
      </c>
      <c r="E5156" s="1">
        <f t="shared" si="2002"/>
        <v>0</v>
      </c>
      <c r="F5156" s="1">
        <f t="shared" si="2009"/>
        <v>0</v>
      </c>
      <c r="G5156" s="1">
        <f t="shared" si="2010"/>
        <v>0</v>
      </c>
      <c r="H5156" s="1" t="e">
        <f t="shared" si="2011"/>
        <v>#N/A</v>
      </c>
    </row>
    <row r="5157" spans="1:16" x14ac:dyDescent="0.55000000000000004">
      <c r="A5157" s="1">
        <f>値貼り付け用シート!F224</f>
        <v>10</v>
      </c>
      <c r="B5157" s="1">
        <f>値貼り付け用シート!G224</f>
        <v>31</v>
      </c>
      <c r="C5157" s="1">
        <v>20</v>
      </c>
      <c r="D5157" s="1" t="e">
        <f>IF(OR(ISBLANK(値貼り付け用シート!AA224),値貼り付け用シート!AA224&gt;9990),NA(),値貼り付け用シート!AA224)</f>
        <v>#N/A</v>
      </c>
      <c r="E5157" s="1">
        <f t="shared" si="2002"/>
        <v>0</v>
      </c>
      <c r="F5157" s="1">
        <f t="shared" si="2009"/>
        <v>0</v>
      </c>
      <c r="G5157" s="1">
        <f t="shared" si="2010"/>
        <v>0</v>
      </c>
      <c r="H5157" s="1" t="e">
        <f t="shared" si="2011"/>
        <v>#N/A</v>
      </c>
    </row>
    <row r="5158" spans="1:16" x14ac:dyDescent="0.55000000000000004">
      <c r="A5158" s="1">
        <f>値貼り付け用シート!F224</f>
        <v>10</v>
      </c>
      <c r="B5158" s="1">
        <f>値貼り付け用シート!G224</f>
        <v>31</v>
      </c>
      <c r="C5158" s="1">
        <v>21</v>
      </c>
      <c r="D5158" s="1" t="e">
        <f>IF(OR(ISBLANK(値貼り付け用シート!AB224),値貼り付け用シート!AB224&gt;9990),NA(),値貼り付け用シート!AB224)</f>
        <v>#N/A</v>
      </c>
      <c r="E5158" s="1">
        <f t="shared" si="2002"/>
        <v>0</v>
      </c>
      <c r="F5158" s="1">
        <f t="shared" si="2009"/>
        <v>0</v>
      </c>
      <c r="G5158" s="1">
        <f t="shared" si="2010"/>
        <v>0</v>
      </c>
      <c r="H5158" s="1" t="e">
        <f t="shared" si="2011"/>
        <v>#N/A</v>
      </c>
    </row>
    <row r="5159" spans="1:16" x14ac:dyDescent="0.55000000000000004">
      <c r="A5159" s="1">
        <f>値貼り付け用シート!F224</f>
        <v>10</v>
      </c>
      <c r="B5159" s="1">
        <f>値貼り付け用シート!G224</f>
        <v>31</v>
      </c>
      <c r="C5159" s="1">
        <v>22</v>
      </c>
      <c r="D5159" s="1" t="e">
        <f>IF(OR(ISBLANK(値貼り付け用シート!AC224),値貼り付け用シート!AC224&gt;9990),NA(),値貼り付け用シート!AC224)</f>
        <v>#N/A</v>
      </c>
      <c r="E5159" s="1">
        <f t="shared" si="2002"/>
        <v>0</v>
      </c>
      <c r="F5159" s="1">
        <f t="shared" si="2009"/>
        <v>0</v>
      </c>
      <c r="G5159" s="1">
        <f t="shared" si="2010"/>
        <v>0</v>
      </c>
      <c r="H5159" s="1" t="e">
        <f t="shared" si="2011"/>
        <v>#N/A</v>
      </c>
    </row>
    <row r="5160" spans="1:16" x14ac:dyDescent="0.55000000000000004">
      <c r="A5160" s="1">
        <f>値貼り付け用シート!F224</f>
        <v>10</v>
      </c>
      <c r="B5160" s="1">
        <f>値貼り付け用シート!G224</f>
        <v>31</v>
      </c>
      <c r="C5160" s="1">
        <v>23</v>
      </c>
      <c r="D5160" s="1" t="e">
        <f>IF(OR(ISBLANK(値貼り付け用シート!AD224),値貼り付け用シート!AD224&gt;9990),NA(),値貼り付け用シート!AD224)</f>
        <v>#N/A</v>
      </c>
      <c r="E5160" s="1">
        <f t="shared" si="2002"/>
        <v>0</v>
      </c>
      <c r="F5160" s="1">
        <f t="shared" si="2009"/>
        <v>0</v>
      </c>
      <c r="G5160" s="1">
        <f t="shared" si="2010"/>
        <v>0</v>
      </c>
      <c r="H5160" s="1" t="e">
        <f t="shared" si="2011"/>
        <v>#N/A</v>
      </c>
    </row>
    <row r="5161" spans="1:16" x14ac:dyDescent="0.55000000000000004">
      <c r="A5161" s="1">
        <f>値貼り付け用シート!F224</f>
        <v>10</v>
      </c>
      <c r="B5161" s="1">
        <f>値貼り付け用シート!G224</f>
        <v>31</v>
      </c>
      <c r="C5161" s="1">
        <v>24</v>
      </c>
      <c r="D5161" s="1" t="e">
        <f>IF(OR(ISBLANK(値貼り付け用シート!AE224),値貼り付け用シート!AE224&gt;9990),NA(),値貼り付け用シート!AE224)</f>
        <v>#N/A</v>
      </c>
      <c r="E5161" s="1">
        <f t="shared" si="2002"/>
        <v>0</v>
      </c>
      <c r="F5161" s="1">
        <f t="shared" si="2009"/>
        <v>0</v>
      </c>
      <c r="G5161" s="1">
        <f t="shared" si="2010"/>
        <v>0</v>
      </c>
      <c r="H5161" s="1" t="e">
        <f t="shared" si="2011"/>
        <v>#N/A</v>
      </c>
    </row>
    <row r="5162" spans="1:16" x14ac:dyDescent="0.55000000000000004">
      <c r="A5162" s="1">
        <f>値貼り付け用シート!F225</f>
        <v>11</v>
      </c>
      <c r="B5162" s="1">
        <f>値貼り付け用シート!G225</f>
        <v>1</v>
      </c>
      <c r="C5162" s="1">
        <v>1</v>
      </c>
      <c r="D5162" s="1" t="e">
        <f>IF(OR(ISBLANK(値貼り付け用シート!H225),値貼り付け用シート!H225&gt;9990),NA(),値貼り付け用シート!H225)</f>
        <v>#N/A</v>
      </c>
      <c r="E5162" s="1">
        <f t="shared" si="2002"/>
        <v>0</v>
      </c>
      <c r="F5162" s="1">
        <f t="shared" si="2009"/>
        <v>0</v>
      </c>
      <c r="G5162" s="1">
        <f t="shared" si="2010"/>
        <v>0</v>
      </c>
      <c r="H5162" s="1" t="e">
        <f t="shared" si="2011"/>
        <v>#N/A</v>
      </c>
      <c r="I5162" s="1">
        <f t="shared" ref="I5162" si="2012">COUNT(D5162:D5185)</f>
        <v>0</v>
      </c>
      <c r="J5162" s="1">
        <f t="shared" ref="J5162" si="2013">COUNT(H5162:H5185)</f>
        <v>0</v>
      </c>
      <c r="K5162" s="1">
        <f t="shared" ref="K5162" si="2014">IF(AND(I5162&gt;=20,J5162&gt;=20),0,1)</f>
        <v>1</v>
      </c>
      <c r="L5162" s="1" t="e">
        <f t="shared" ref="L5162" si="2015">IF(K5162=0,MAX(H5162:H5185),NA())</f>
        <v>#N/A</v>
      </c>
      <c r="M5162" s="1" t="e">
        <f t="shared" ref="M5162" si="2016">IF(K5162=0,IF(L5162&lt;=70,1,0),NA())</f>
        <v>#N/A</v>
      </c>
      <c r="N5162" s="1" t="e">
        <f t="shared" ref="N5162" si="2017">IF(COUNTIF(D5162:D5185,NA())=24,NA(),MAX(E5162:E5185))</f>
        <v>#N/A</v>
      </c>
      <c r="O5162" s="1" t="e">
        <f t="shared" ref="O5162" si="2018">IF(COUNTIF(D5167:D5181,NA())=15,NA(),MAX(E5167:E5181))</f>
        <v>#N/A</v>
      </c>
      <c r="P5162" s="1">
        <f t="shared" ref="P5162" si="2019">COUNTIF(D5162:D5185,"&gt;=120")</f>
        <v>0</v>
      </c>
    </row>
    <row r="5163" spans="1:16" x14ac:dyDescent="0.55000000000000004">
      <c r="A5163" s="1">
        <f>値貼り付け用シート!F225</f>
        <v>11</v>
      </c>
      <c r="B5163" s="1">
        <f>値貼り付け用シート!G225</f>
        <v>1</v>
      </c>
      <c r="C5163" s="1">
        <v>2</v>
      </c>
      <c r="D5163" s="1" t="e">
        <f>IF(OR(ISBLANK(値貼り付け用シート!I225),値貼り付け用シート!I225&gt;9990),NA(),値貼り付け用シート!I225)</f>
        <v>#N/A</v>
      </c>
      <c r="E5163" s="1">
        <f t="shared" si="2002"/>
        <v>0</v>
      </c>
      <c r="F5163" s="1">
        <f t="shared" si="2009"/>
        <v>0</v>
      </c>
      <c r="G5163" s="1">
        <f t="shared" si="2010"/>
        <v>0</v>
      </c>
      <c r="H5163" s="1" t="e">
        <f t="shared" si="2011"/>
        <v>#N/A</v>
      </c>
    </row>
    <row r="5164" spans="1:16" x14ac:dyDescent="0.55000000000000004">
      <c r="A5164" s="1">
        <f>値貼り付け用シート!F225</f>
        <v>11</v>
      </c>
      <c r="B5164" s="1">
        <f>値貼り付け用シート!G225</f>
        <v>1</v>
      </c>
      <c r="C5164" s="1">
        <v>3</v>
      </c>
      <c r="D5164" s="1" t="e">
        <f>IF(OR(ISBLANK(値貼り付け用シート!J225),値貼り付け用シート!J225&gt;9990),NA(),値貼り付け用シート!J225)</f>
        <v>#N/A</v>
      </c>
      <c r="E5164" s="1">
        <f t="shared" si="2002"/>
        <v>0</v>
      </c>
      <c r="F5164" s="1">
        <f t="shared" si="2009"/>
        <v>0</v>
      </c>
      <c r="G5164" s="1">
        <f t="shared" si="2010"/>
        <v>0</v>
      </c>
      <c r="H5164" s="1" t="e">
        <f t="shared" si="2011"/>
        <v>#N/A</v>
      </c>
    </row>
    <row r="5165" spans="1:16" x14ac:dyDescent="0.55000000000000004">
      <c r="A5165" s="1">
        <f>値貼り付け用シート!F225</f>
        <v>11</v>
      </c>
      <c r="B5165" s="1">
        <f>値貼り付け用シート!G225</f>
        <v>1</v>
      </c>
      <c r="C5165" s="1">
        <v>4</v>
      </c>
      <c r="D5165" s="1" t="e">
        <f>IF(OR(ISBLANK(値貼り付け用シート!K225),値貼り付け用シート!K225&gt;9990),NA(),値貼り付け用シート!K225)</f>
        <v>#N/A</v>
      </c>
      <c r="E5165" s="1">
        <f t="shared" si="2002"/>
        <v>0</v>
      </c>
      <c r="F5165" s="1">
        <f t="shared" si="2009"/>
        <v>0</v>
      </c>
      <c r="G5165" s="1">
        <f t="shared" si="2010"/>
        <v>0</v>
      </c>
      <c r="H5165" s="1" t="e">
        <f t="shared" si="2011"/>
        <v>#N/A</v>
      </c>
    </row>
    <row r="5166" spans="1:16" x14ac:dyDescent="0.55000000000000004">
      <c r="A5166" s="1">
        <f>値貼り付け用シート!F225</f>
        <v>11</v>
      </c>
      <c r="B5166" s="1">
        <f>値貼り付け用シート!G225</f>
        <v>1</v>
      </c>
      <c r="C5166" s="1">
        <v>5</v>
      </c>
      <c r="D5166" s="1" t="e">
        <f>IF(OR(ISBLANK(値貼り付け用シート!L225),値貼り付け用シート!L225&gt;9990),NA(),値貼り付け用シート!L225)</f>
        <v>#N/A</v>
      </c>
      <c r="E5166" s="1">
        <f t="shared" si="2002"/>
        <v>0</v>
      </c>
      <c r="F5166" s="1">
        <f t="shared" si="2009"/>
        <v>0</v>
      </c>
      <c r="G5166" s="1">
        <f t="shared" si="2010"/>
        <v>0</v>
      </c>
      <c r="H5166" s="1" t="e">
        <f t="shared" si="2011"/>
        <v>#N/A</v>
      </c>
    </row>
    <row r="5167" spans="1:16" x14ac:dyDescent="0.55000000000000004">
      <c r="A5167" s="1">
        <f>値貼り付け用シート!F225</f>
        <v>11</v>
      </c>
      <c r="B5167" s="1">
        <f>値貼り付け用シート!G225</f>
        <v>1</v>
      </c>
      <c r="C5167" s="1">
        <v>6</v>
      </c>
      <c r="D5167" s="1" t="e">
        <f>IF(OR(ISBLANK(値貼り付け用シート!M225),値貼り付け用シート!M225&gt;9990),NA(),値貼り付け用シート!M225)</f>
        <v>#N/A</v>
      </c>
      <c r="E5167" s="1">
        <f t="shared" si="2002"/>
        <v>0</v>
      </c>
      <c r="F5167" s="1">
        <f t="shared" si="2009"/>
        <v>0</v>
      </c>
      <c r="G5167" s="1">
        <f t="shared" si="2010"/>
        <v>0</v>
      </c>
      <c r="H5167" s="1" t="e">
        <f t="shared" si="2011"/>
        <v>#N/A</v>
      </c>
    </row>
    <row r="5168" spans="1:16" x14ac:dyDescent="0.55000000000000004">
      <c r="A5168" s="1">
        <f>値貼り付け用シート!F225</f>
        <v>11</v>
      </c>
      <c r="B5168" s="1">
        <f>値貼り付け用シート!G225</f>
        <v>1</v>
      </c>
      <c r="C5168" s="1">
        <v>7</v>
      </c>
      <c r="D5168" s="1" t="e">
        <f>IF(OR(ISBLANK(値貼り付け用シート!N225),値貼り付け用シート!N225&gt;9990),NA(),値貼り付け用シート!N225)</f>
        <v>#N/A</v>
      </c>
      <c r="E5168" s="1">
        <f t="shared" si="2002"/>
        <v>0</v>
      </c>
      <c r="F5168" s="1">
        <f t="shared" si="2009"/>
        <v>0</v>
      </c>
      <c r="G5168" s="1">
        <f t="shared" si="2010"/>
        <v>0</v>
      </c>
      <c r="H5168" s="1" t="e">
        <f t="shared" si="2011"/>
        <v>#N/A</v>
      </c>
    </row>
    <row r="5169" spans="1:8" x14ac:dyDescent="0.55000000000000004">
      <c r="A5169" s="1">
        <f>値貼り付け用シート!F225</f>
        <v>11</v>
      </c>
      <c r="B5169" s="1">
        <f>値貼り付け用シート!G225</f>
        <v>1</v>
      </c>
      <c r="C5169" s="1">
        <v>8</v>
      </c>
      <c r="D5169" s="1" t="e">
        <f>IF(OR(ISBLANK(値貼り付け用シート!O225),値貼り付け用シート!O225&gt;9990),NA(),値貼り付け用シート!O225)</f>
        <v>#N/A</v>
      </c>
      <c r="E5169" s="1">
        <f t="shared" si="2002"/>
        <v>0</v>
      </c>
      <c r="F5169" s="1">
        <f t="shared" si="2009"/>
        <v>0</v>
      </c>
      <c r="G5169" s="1">
        <f t="shared" si="2010"/>
        <v>0</v>
      </c>
      <c r="H5169" s="1" t="e">
        <f t="shared" si="2011"/>
        <v>#N/A</v>
      </c>
    </row>
    <row r="5170" spans="1:8" x14ac:dyDescent="0.55000000000000004">
      <c r="A5170" s="1">
        <f>値貼り付け用シート!F225</f>
        <v>11</v>
      </c>
      <c r="B5170" s="1">
        <f>値貼り付け用シート!G225</f>
        <v>1</v>
      </c>
      <c r="C5170" s="1">
        <v>9</v>
      </c>
      <c r="D5170" s="1" t="e">
        <f>IF(OR(ISBLANK(値貼り付け用シート!P225),値貼り付け用シート!P225&gt;9990),NA(),値貼り付け用シート!P225)</f>
        <v>#N/A</v>
      </c>
      <c r="E5170" s="1">
        <f t="shared" si="2002"/>
        <v>0</v>
      </c>
      <c r="F5170" s="1">
        <f t="shared" si="2009"/>
        <v>0</v>
      </c>
      <c r="G5170" s="1">
        <f t="shared" si="2010"/>
        <v>0</v>
      </c>
      <c r="H5170" s="1" t="e">
        <f t="shared" si="2011"/>
        <v>#N/A</v>
      </c>
    </row>
    <row r="5171" spans="1:8" x14ac:dyDescent="0.55000000000000004">
      <c r="A5171" s="1">
        <f>値貼り付け用シート!F225</f>
        <v>11</v>
      </c>
      <c r="B5171" s="1">
        <f>値貼り付け用シート!G225</f>
        <v>1</v>
      </c>
      <c r="C5171" s="1">
        <v>10</v>
      </c>
      <c r="D5171" s="1" t="e">
        <f>IF(OR(ISBLANK(値貼り付け用シート!Q225),値貼り付け用シート!Q225&gt;9990),NA(),値貼り付け用シート!Q225)</f>
        <v>#N/A</v>
      </c>
      <c r="E5171" s="1">
        <f t="shared" si="2002"/>
        <v>0</v>
      </c>
      <c r="F5171" s="1">
        <f t="shared" si="2009"/>
        <v>0</v>
      </c>
      <c r="G5171" s="1">
        <f t="shared" si="2010"/>
        <v>0</v>
      </c>
      <c r="H5171" s="1" t="e">
        <f t="shared" si="2011"/>
        <v>#N/A</v>
      </c>
    </row>
    <row r="5172" spans="1:8" x14ac:dyDescent="0.55000000000000004">
      <c r="A5172" s="1">
        <f>値貼り付け用シート!F225</f>
        <v>11</v>
      </c>
      <c r="B5172" s="1">
        <f>値貼り付け用シート!G225</f>
        <v>1</v>
      </c>
      <c r="C5172" s="1">
        <v>11</v>
      </c>
      <c r="D5172" s="1" t="e">
        <f>IF(OR(ISBLANK(値貼り付け用シート!R225),値貼り付け用シート!R225&gt;9990),NA(),値貼り付け用シート!R225)</f>
        <v>#N/A</v>
      </c>
      <c r="E5172" s="1">
        <f t="shared" si="2002"/>
        <v>0</v>
      </c>
      <c r="F5172" s="1">
        <f t="shared" si="2009"/>
        <v>0</v>
      </c>
      <c r="G5172" s="1">
        <f t="shared" si="2010"/>
        <v>0</v>
      </c>
      <c r="H5172" s="1" t="e">
        <f t="shared" si="2011"/>
        <v>#N/A</v>
      </c>
    </row>
    <row r="5173" spans="1:8" x14ac:dyDescent="0.55000000000000004">
      <c r="A5173" s="1">
        <f>値貼り付け用シート!F225</f>
        <v>11</v>
      </c>
      <c r="B5173" s="1">
        <f>値貼り付け用シート!G225</f>
        <v>1</v>
      </c>
      <c r="C5173" s="1">
        <v>12</v>
      </c>
      <c r="D5173" s="1" t="e">
        <f>IF(OR(ISBLANK(値貼り付け用シート!S225),値貼り付け用シート!S225&gt;9990),NA(),値貼り付け用シート!S225)</f>
        <v>#N/A</v>
      </c>
      <c r="E5173" s="1">
        <f t="shared" si="2002"/>
        <v>0</v>
      </c>
      <c r="F5173" s="1">
        <f t="shared" si="2009"/>
        <v>0</v>
      </c>
      <c r="G5173" s="1">
        <f t="shared" si="2010"/>
        <v>0</v>
      </c>
      <c r="H5173" s="1" t="e">
        <f t="shared" si="2011"/>
        <v>#N/A</v>
      </c>
    </row>
    <row r="5174" spans="1:8" x14ac:dyDescent="0.55000000000000004">
      <c r="A5174" s="1">
        <f>値貼り付け用シート!F225</f>
        <v>11</v>
      </c>
      <c r="B5174" s="1">
        <f>値貼り付け用シート!G225</f>
        <v>1</v>
      </c>
      <c r="C5174" s="1">
        <v>13</v>
      </c>
      <c r="D5174" s="1" t="e">
        <f>IF(OR(ISBLANK(値貼り付け用シート!T225),値貼り付け用シート!T225&gt;9990),NA(),値貼り付け用シート!T225)</f>
        <v>#N/A</v>
      </c>
      <c r="E5174" s="1">
        <f t="shared" si="2002"/>
        <v>0</v>
      </c>
      <c r="F5174" s="1">
        <f t="shared" si="2009"/>
        <v>0</v>
      </c>
      <c r="G5174" s="1">
        <f t="shared" si="2010"/>
        <v>0</v>
      </c>
      <c r="H5174" s="1" t="e">
        <f t="shared" si="2011"/>
        <v>#N/A</v>
      </c>
    </row>
    <row r="5175" spans="1:8" x14ac:dyDescent="0.55000000000000004">
      <c r="A5175" s="1">
        <f>値貼り付け用シート!F225</f>
        <v>11</v>
      </c>
      <c r="B5175" s="1">
        <f>値貼り付け用シート!G225</f>
        <v>1</v>
      </c>
      <c r="C5175" s="1">
        <v>14</v>
      </c>
      <c r="D5175" s="1" t="e">
        <f>IF(OR(ISBLANK(値貼り付け用シート!U225),値貼り付け用シート!U225&gt;9990),NA(),値貼り付け用シート!U225)</f>
        <v>#N/A</v>
      </c>
      <c r="E5175" s="1">
        <f t="shared" si="2002"/>
        <v>0</v>
      </c>
      <c r="F5175" s="1">
        <f t="shared" si="2009"/>
        <v>0</v>
      </c>
      <c r="G5175" s="1">
        <f t="shared" si="2010"/>
        <v>0</v>
      </c>
      <c r="H5175" s="1" t="e">
        <f t="shared" si="2011"/>
        <v>#N/A</v>
      </c>
    </row>
    <row r="5176" spans="1:8" x14ac:dyDescent="0.55000000000000004">
      <c r="A5176" s="1">
        <f>値貼り付け用シート!F225</f>
        <v>11</v>
      </c>
      <c r="B5176" s="1">
        <f>値貼り付け用シート!G225</f>
        <v>1</v>
      </c>
      <c r="C5176" s="1">
        <v>15</v>
      </c>
      <c r="D5176" s="1" t="e">
        <f>IF(OR(ISBLANK(値貼り付け用シート!V225),値貼り付け用シート!V225&gt;9990),NA(),値貼り付け用シート!V225)</f>
        <v>#N/A</v>
      </c>
      <c r="E5176" s="1">
        <f t="shared" si="2002"/>
        <v>0</v>
      </c>
      <c r="F5176" s="1">
        <f t="shared" si="2009"/>
        <v>0</v>
      </c>
      <c r="G5176" s="1">
        <f t="shared" si="2010"/>
        <v>0</v>
      </c>
      <c r="H5176" s="1" t="e">
        <f t="shared" si="2011"/>
        <v>#N/A</v>
      </c>
    </row>
    <row r="5177" spans="1:8" x14ac:dyDescent="0.55000000000000004">
      <c r="A5177" s="1">
        <f>値貼り付け用シート!F225</f>
        <v>11</v>
      </c>
      <c r="B5177" s="1">
        <f>値貼り付け用シート!G225</f>
        <v>1</v>
      </c>
      <c r="C5177" s="1">
        <v>16</v>
      </c>
      <c r="D5177" s="1" t="e">
        <f>IF(OR(ISBLANK(値貼り付け用シート!W225),値貼り付け用シート!W225&gt;9990),NA(),値貼り付け用シート!W225)</f>
        <v>#N/A</v>
      </c>
      <c r="E5177" s="1">
        <f t="shared" si="2002"/>
        <v>0</v>
      </c>
      <c r="F5177" s="1">
        <f t="shared" si="2009"/>
        <v>0</v>
      </c>
      <c r="G5177" s="1">
        <f t="shared" si="2010"/>
        <v>0</v>
      </c>
      <c r="H5177" s="1" t="e">
        <f t="shared" si="2011"/>
        <v>#N/A</v>
      </c>
    </row>
    <row r="5178" spans="1:8" x14ac:dyDescent="0.55000000000000004">
      <c r="A5178" s="1">
        <f>値貼り付け用シート!F225</f>
        <v>11</v>
      </c>
      <c r="B5178" s="1">
        <f>値貼り付け用シート!G225</f>
        <v>1</v>
      </c>
      <c r="C5178" s="1">
        <v>17</v>
      </c>
      <c r="D5178" s="1" t="e">
        <f>IF(OR(ISBLANK(値貼り付け用シート!X225),値貼り付け用シート!X225&gt;9990),NA(),値貼り付け用シート!X225)</f>
        <v>#N/A</v>
      </c>
      <c r="E5178" s="1">
        <f t="shared" si="2002"/>
        <v>0</v>
      </c>
      <c r="F5178" s="1">
        <f t="shared" si="2009"/>
        <v>0</v>
      </c>
      <c r="G5178" s="1">
        <f t="shared" si="2010"/>
        <v>0</v>
      </c>
      <c r="H5178" s="1" t="e">
        <f t="shared" si="2011"/>
        <v>#N/A</v>
      </c>
    </row>
    <row r="5179" spans="1:8" x14ac:dyDescent="0.55000000000000004">
      <c r="A5179" s="1">
        <f>値貼り付け用シート!F225</f>
        <v>11</v>
      </c>
      <c r="B5179" s="1">
        <f>値貼り付け用シート!G225</f>
        <v>1</v>
      </c>
      <c r="C5179" s="1">
        <v>18</v>
      </c>
      <c r="D5179" s="1" t="e">
        <f>IF(OR(ISBLANK(値貼り付け用シート!Y225),値貼り付け用シート!Y225&gt;9990),NA(),値貼り付け用シート!Y225)</f>
        <v>#N/A</v>
      </c>
      <c r="E5179" s="1">
        <f t="shared" si="2002"/>
        <v>0</v>
      </c>
      <c r="F5179" s="1">
        <f t="shared" si="2009"/>
        <v>0</v>
      </c>
      <c r="G5179" s="1">
        <f t="shared" si="2010"/>
        <v>0</v>
      </c>
      <c r="H5179" s="1" t="e">
        <f t="shared" si="2011"/>
        <v>#N/A</v>
      </c>
    </row>
    <row r="5180" spans="1:8" x14ac:dyDescent="0.55000000000000004">
      <c r="A5180" s="1">
        <f>値貼り付け用シート!F225</f>
        <v>11</v>
      </c>
      <c r="B5180" s="1">
        <f>値貼り付け用シート!G225</f>
        <v>1</v>
      </c>
      <c r="C5180" s="1">
        <v>19</v>
      </c>
      <c r="D5180" s="1" t="e">
        <f>IF(OR(ISBLANK(値貼り付け用シート!Z225),値貼り付け用シート!Z225&gt;9990),NA(),値貼り付け用シート!Z225)</f>
        <v>#N/A</v>
      </c>
      <c r="E5180" s="1">
        <f t="shared" si="2002"/>
        <v>0</v>
      </c>
      <c r="F5180" s="1">
        <f t="shared" si="2009"/>
        <v>0</v>
      </c>
      <c r="G5180" s="1">
        <f t="shared" si="2010"/>
        <v>0</v>
      </c>
      <c r="H5180" s="1" t="e">
        <f t="shared" si="2011"/>
        <v>#N/A</v>
      </c>
    </row>
    <row r="5181" spans="1:8" x14ac:dyDescent="0.55000000000000004">
      <c r="A5181" s="1">
        <f>値貼り付け用シート!F225</f>
        <v>11</v>
      </c>
      <c r="B5181" s="1">
        <f>値貼り付け用シート!G225</f>
        <v>1</v>
      </c>
      <c r="C5181" s="1">
        <v>20</v>
      </c>
      <c r="D5181" s="1" t="e">
        <f>IF(OR(ISBLANK(値貼り付け用シート!AA225),値貼り付け用シート!AA225&gt;9990),NA(),値貼り付け用シート!AA225)</f>
        <v>#N/A</v>
      </c>
      <c r="E5181" s="1">
        <f t="shared" si="2002"/>
        <v>0</v>
      </c>
      <c r="F5181" s="1">
        <f t="shared" si="2009"/>
        <v>0</v>
      </c>
      <c r="G5181" s="1">
        <f t="shared" si="2010"/>
        <v>0</v>
      </c>
      <c r="H5181" s="1" t="e">
        <f t="shared" si="2011"/>
        <v>#N/A</v>
      </c>
    </row>
    <row r="5182" spans="1:8" x14ac:dyDescent="0.55000000000000004">
      <c r="A5182" s="1">
        <f>値貼り付け用シート!F225</f>
        <v>11</v>
      </c>
      <c r="B5182" s="1">
        <f>値貼り付け用シート!G225</f>
        <v>1</v>
      </c>
      <c r="C5182" s="1">
        <v>21</v>
      </c>
      <c r="D5182" s="1" t="e">
        <f>IF(OR(ISBLANK(値貼り付け用シート!AB225),値貼り付け用シート!AB225&gt;9990),NA(),値貼り付け用シート!AB225)</f>
        <v>#N/A</v>
      </c>
      <c r="E5182" s="1">
        <f t="shared" si="2002"/>
        <v>0</v>
      </c>
      <c r="F5182" s="1">
        <f t="shared" si="2009"/>
        <v>0</v>
      </c>
      <c r="G5182" s="1">
        <f t="shared" si="2010"/>
        <v>0</v>
      </c>
      <c r="H5182" s="1" t="e">
        <f t="shared" si="2011"/>
        <v>#N/A</v>
      </c>
    </row>
    <row r="5183" spans="1:8" x14ac:dyDescent="0.55000000000000004">
      <c r="A5183" s="1">
        <f>値貼り付け用シート!F225</f>
        <v>11</v>
      </c>
      <c r="B5183" s="1">
        <f>値貼り付け用シート!G225</f>
        <v>1</v>
      </c>
      <c r="C5183" s="1">
        <v>22</v>
      </c>
      <c r="D5183" s="1" t="e">
        <f>IF(OR(ISBLANK(値貼り付け用シート!AC225),値貼り付け用シート!AC225&gt;9990),NA(),値貼り付け用シート!AC225)</f>
        <v>#N/A</v>
      </c>
      <c r="E5183" s="1">
        <f t="shared" si="2002"/>
        <v>0</v>
      </c>
      <c r="F5183" s="1">
        <f t="shared" si="2009"/>
        <v>0</v>
      </c>
      <c r="G5183" s="1">
        <f t="shared" si="2010"/>
        <v>0</v>
      </c>
      <c r="H5183" s="1" t="e">
        <f t="shared" si="2011"/>
        <v>#N/A</v>
      </c>
    </row>
    <row r="5184" spans="1:8" x14ac:dyDescent="0.55000000000000004">
      <c r="A5184" s="1">
        <f>値貼り付け用シート!F225</f>
        <v>11</v>
      </c>
      <c r="B5184" s="1">
        <f>値貼り付け用シート!G225</f>
        <v>1</v>
      </c>
      <c r="C5184" s="1">
        <v>23</v>
      </c>
      <c r="D5184" s="1" t="e">
        <f>IF(OR(ISBLANK(値貼り付け用シート!AD225),値貼り付け用シート!AD225&gt;9990),NA(),値貼り付け用シート!AD225)</f>
        <v>#N/A</v>
      </c>
      <c r="E5184" s="1">
        <f t="shared" si="2002"/>
        <v>0</v>
      </c>
      <c r="F5184" s="1">
        <f t="shared" si="2009"/>
        <v>0</v>
      </c>
      <c r="G5184" s="1">
        <f t="shared" si="2010"/>
        <v>0</v>
      </c>
      <c r="H5184" s="1" t="e">
        <f t="shared" si="2011"/>
        <v>#N/A</v>
      </c>
    </row>
    <row r="5185" spans="1:16" x14ac:dyDescent="0.55000000000000004">
      <c r="A5185" s="1">
        <f>値貼り付け用シート!F225</f>
        <v>11</v>
      </c>
      <c r="B5185" s="1">
        <f>値貼り付け用シート!G225</f>
        <v>1</v>
      </c>
      <c r="C5185" s="1">
        <v>24</v>
      </c>
      <c r="D5185" s="1" t="e">
        <f>IF(OR(ISBLANK(値貼り付け用シート!AE225),値貼り付け用シート!AE225&gt;9990),NA(),値貼り付け用シート!AE225)</f>
        <v>#N/A</v>
      </c>
      <c r="E5185" s="1">
        <f t="shared" si="2002"/>
        <v>0</v>
      </c>
      <c r="F5185" s="1">
        <f t="shared" si="2009"/>
        <v>0</v>
      </c>
      <c r="G5185" s="1">
        <f t="shared" si="2010"/>
        <v>0</v>
      </c>
      <c r="H5185" s="1" t="e">
        <f t="shared" si="2011"/>
        <v>#N/A</v>
      </c>
    </row>
    <row r="5186" spans="1:16" x14ac:dyDescent="0.55000000000000004">
      <c r="A5186" s="1">
        <f>値貼り付け用シート!F226</f>
        <v>11</v>
      </c>
      <c r="B5186" s="1">
        <f>値貼り付け用シート!G226</f>
        <v>2</v>
      </c>
      <c r="C5186" s="1">
        <v>1</v>
      </c>
      <c r="D5186" s="1" t="e">
        <f>IF(OR(ISBLANK(値貼り付け用シート!H226),値貼り付け用シート!H226&gt;9990),NA(),値貼り付け用シート!H226)</f>
        <v>#N/A</v>
      </c>
      <c r="E5186" s="1">
        <f t="shared" si="2002"/>
        <v>0</v>
      </c>
      <c r="F5186" s="1">
        <f t="shared" si="2009"/>
        <v>0</v>
      </c>
      <c r="G5186" s="1">
        <f t="shared" si="2010"/>
        <v>0</v>
      </c>
      <c r="H5186" s="1" t="e">
        <f t="shared" si="2011"/>
        <v>#N/A</v>
      </c>
      <c r="I5186" s="1">
        <f t="shared" ref="I5186" si="2020">COUNT(D5186:D5209)</f>
        <v>0</v>
      </c>
      <c r="J5186" s="1">
        <f t="shared" ref="J5186" si="2021">COUNT(H5186:H5209)</f>
        <v>0</v>
      </c>
      <c r="K5186" s="1">
        <f t="shared" ref="K5186" si="2022">IF(AND(I5186&gt;=20,J5186&gt;=20),0,1)</f>
        <v>1</v>
      </c>
      <c r="L5186" s="1" t="e">
        <f t="shared" ref="L5186" si="2023">IF(K5186=0,MAX(H5186:H5209),NA())</f>
        <v>#N/A</v>
      </c>
      <c r="M5186" s="1" t="e">
        <f t="shared" ref="M5186" si="2024">IF(K5186=0,IF(L5186&lt;=70,1,0),NA())</f>
        <v>#N/A</v>
      </c>
      <c r="N5186" s="1" t="e">
        <f t="shared" ref="N5186" si="2025">IF(COUNTIF(D5186:D5209,NA())=24,NA(),MAX(E5186:E5209))</f>
        <v>#N/A</v>
      </c>
      <c r="O5186" s="1" t="e">
        <f t="shared" ref="O5186" si="2026">IF(COUNTIF(D5191:D5205,NA())=15,NA(),MAX(E5191:E5205))</f>
        <v>#N/A</v>
      </c>
      <c r="P5186" s="1">
        <f t="shared" ref="P5186" si="2027">COUNTIF(D5186:D5209,"&gt;=120")</f>
        <v>0</v>
      </c>
    </row>
    <row r="5187" spans="1:16" x14ac:dyDescent="0.55000000000000004">
      <c r="A5187" s="1">
        <f>値貼り付け用シート!F226</f>
        <v>11</v>
      </c>
      <c r="B5187" s="1">
        <f>値貼り付け用シート!G226</f>
        <v>2</v>
      </c>
      <c r="C5187" s="1">
        <v>2</v>
      </c>
      <c r="D5187" s="1" t="e">
        <f>IF(OR(ISBLANK(値貼り付け用シート!I226),値貼り付け用シート!I226&gt;9990),NA(),値貼り付け用シート!I226)</f>
        <v>#N/A</v>
      </c>
      <c r="E5187" s="1">
        <f t="shared" ref="E5187:E5250" si="2028">IF(ISERROR(D5187),0,D5187)</f>
        <v>0</v>
      </c>
      <c r="F5187" s="1">
        <f t="shared" si="2009"/>
        <v>0</v>
      </c>
      <c r="G5187" s="1">
        <f t="shared" si="2010"/>
        <v>0</v>
      </c>
      <c r="H5187" s="1" t="e">
        <f t="shared" si="2011"/>
        <v>#N/A</v>
      </c>
    </row>
    <row r="5188" spans="1:16" x14ac:dyDescent="0.55000000000000004">
      <c r="A5188" s="1">
        <f>値貼り付け用シート!F226</f>
        <v>11</v>
      </c>
      <c r="B5188" s="1">
        <f>値貼り付け用シート!G226</f>
        <v>2</v>
      </c>
      <c r="C5188" s="1">
        <v>3</v>
      </c>
      <c r="D5188" s="1" t="e">
        <f>IF(OR(ISBLANK(値貼り付け用シート!J226),値貼り付け用シート!J226&gt;9990),NA(),値貼り付け用シート!J226)</f>
        <v>#N/A</v>
      </c>
      <c r="E5188" s="1">
        <f t="shared" si="2028"/>
        <v>0</v>
      </c>
      <c r="F5188" s="1">
        <f t="shared" si="2009"/>
        <v>0</v>
      </c>
      <c r="G5188" s="1">
        <f t="shared" si="2010"/>
        <v>0</v>
      </c>
      <c r="H5188" s="1" t="e">
        <f t="shared" si="2011"/>
        <v>#N/A</v>
      </c>
    </row>
    <row r="5189" spans="1:16" x14ac:dyDescent="0.55000000000000004">
      <c r="A5189" s="1">
        <f>値貼り付け用シート!F226</f>
        <v>11</v>
      </c>
      <c r="B5189" s="1">
        <f>値貼り付け用シート!G226</f>
        <v>2</v>
      </c>
      <c r="C5189" s="1">
        <v>4</v>
      </c>
      <c r="D5189" s="1" t="e">
        <f>IF(OR(ISBLANK(値貼り付け用シート!K226),値貼り付け用シート!K226&gt;9990),NA(),値貼り付け用シート!K226)</f>
        <v>#N/A</v>
      </c>
      <c r="E5189" s="1">
        <f t="shared" si="2028"/>
        <v>0</v>
      </c>
      <c r="F5189" s="1">
        <f t="shared" si="2009"/>
        <v>0</v>
      </c>
      <c r="G5189" s="1">
        <f t="shared" si="2010"/>
        <v>0</v>
      </c>
      <c r="H5189" s="1" t="e">
        <f t="shared" si="2011"/>
        <v>#N/A</v>
      </c>
    </row>
    <row r="5190" spans="1:16" x14ac:dyDescent="0.55000000000000004">
      <c r="A5190" s="1">
        <f>値貼り付け用シート!F226</f>
        <v>11</v>
      </c>
      <c r="B5190" s="1">
        <f>値貼り付け用シート!G226</f>
        <v>2</v>
      </c>
      <c r="C5190" s="1">
        <v>5</v>
      </c>
      <c r="D5190" s="1" t="e">
        <f>IF(OR(ISBLANK(値貼り付け用シート!L226),値貼り付け用シート!L226&gt;9990),NA(),値貼り付け用シート!L226)</f>
        <v>#N/A</v>
      </c>
      <c r="E5190" s="1">
        <f t="shared" si="2028"/>
        <v>0</v>
      </c>
      <c r="F5190" s="1">
        <f t="shared" si="2009"/>
        <v>0</v>
      </c>
      <c r="G5190" s="1">
        <f t="shared" si="2010"/>
        <v>0</v>
      </c>
      <c r="H5190" s="1" t="e">
        <f t="shared" si="2011"/>
        <v>#N/A</v>
      </c>
    </row>
    <row r="5191" spans="1:16" x14ac:dyDescent="0.55000000000000004">
      <c r="A5191" s="1">
        <f>値貼り付け用シート!F226</f>
        <v>11</v>
      </c>
      <c r="B5191" s="1">
        <f>値貼り付け用シート!G226</f>
        <v>2</v>
      </c>
      <c r="C5191" s="1">
        <v>6</v>
      </c>
      <c r="D5191" s="1" t="e">
        <f>IF(OR(ISBLANK(値貼り付け用シート!M226),値貼り付け用シート!M226&gt;9990),NA(),値貼り付け用シート!M226)</f>
        <v>#N/A</v>
      </c>
      <c r="E5191" s="1">
        <f t="shared" si="2028"/>
        <v>0</v>
      </c>
      <c r="F5191" s="1">
        <f t="shared" si="2009"/>
        <v>0</v>
      </c>
      <c r="G5191" s="1">
        <f t="shared" si="2010"/>
        <v>0</v>
      </c>
      <c r="H5191" s="1" t="e">
        <f t="shared" si="2011"/>
        <v>#N/A</v>
      </c>
    </row>
    <row r="5192" spans="1:16" x14ac:dyDescent="0.55000000000000004">
      <c r="A5192" s="1">
        <f>値貼り付け用シート!F226</f>
        <v>11</v>
      </c>
      <c r="B5192" s="1">
        <f>値貼り付け用シート!G226</f>
        <v>2</v>
      </c>
      <c r="C5192" s="1">
        <v>7</v>
      </c>
      <c r="D5192" s="1" t="e">
        <f>IF(OR(ISBLANK(値貼り付け用シート!N226),値貼り付け用シート!N226&gt;9990),NA(),値貼り付け用シート!N226)</f>
        <v>#N/A</v>
      </c>
      <c r="E5192" s="1">
        <f t="shared" si="2028"/>
        <v>0</v>
      </c>
      <c r="F5192" s="1">
        <f t="shared" si="2009"/>
        <v>0</v>
      </c>
      <c r="G5192" s="1">
        <f t="shared" si="2010"/>
        <v>0</v>
      </c>
      <c r="H5192" s="1" t="e">
        <f t="shared" si="2011"/>
        <v>#N/A</v>
      </c>
    </row>
    <row r="5193" spans="1:16" x14ac:dyDescent="0.55000000000000004">
      <c r="A5193" s="1">
        <f>値貼り付け用シート!F226</f>
        <v>11</v>
      </c>
      <c r="B5193" s="1">
        <f>値貼り付け用シート!G226</f>
        <v>2</v>
      </c>
      <c r="C5193" s="1">
        <v>8</v>
      </c>
      <c r="D5193" s="1" t="e">
        <f>IF(OR(ISBLANK(値貼り付け用シート!O226),値貼り付け用シート!O226&gt;9990),NA(),値貼り付け用シート!O226)</f>
        <v>#N/A</v>
      </c>
      <c r="E5193" s="1">
        <f t="shared" si="2028"/>
        <v>0</v>
      </c>
      <c r="F5193" s="1">
        <f t="shared" si="2009"/>
        <v>0</v>
      </c>
      <c r="G5193" s="1">
        <f t="shared" si="2010"/>
        <v>0</v>
      </c>
      <c r="H5193" s="1" t="e">
        <f t="shared" si="2011"/>
        <v>#N/A</v>
      </c>
    </row>
    <row r="5194" spans="1:16" x14ac:dyDescent="0.55000000000000004">
      <c r="A5194" s="1">
        <f>値貼り付け用シート!F226</f>
        <v>11</v>
      </c>
      <c r="B5194" s="1">
        <f>値貼り付け用シート!G226</f>
        <v>2</v>
      </c>
      <c r="C5194" s="1">
        <v>9</v>
      </c>
      <c r="D5194" s="1" t="e">
        <f>IF(OR(ISBLANK(値貼り付け用シート!P226),値貼り付け用シート!P226&gt;9990),NA(),値貼り付け用シート!P226)</f>
        <v>#N/A</v>
      </c>
      <c r="E5194" s="1">
        <f t="shared" si="2028"/>
        <v>0</v>
      </c>
      <c r="F5194" s="1">
        <f t="shared" si="2009"/>
        <v>0</v>
      </c>
      <c r="G5194" s="1">
        <f t="shared" si="2010"/>
        <v>0</v>
      </c>
      <c r="H5194" s="1" t="e">
        <f t="shared" si="2011"/>
        <v>#N/A</v>
      </c>
    </row>
    <row r="5195" spans="1:16" x14ac:dyDescent="0.55000000000000004">
      <c r="A5195" s="1">
        <f>値貼り付け用シート!F226</f>
        <v>11</v>
      </c>
      <c r="B5195" s="1">
        <f>値貼り付け用シート!G226</f>
        <v>2</v>
      </c>
      <c r="C5195" s="1">
        <v>10</v>
      </c>
      <c r="D5195" s="1" t="e">
        <f>IF(OR(ISBLANK(値貼り付け用シート!Q226),値貼り付け用シート!Q226&gt;9990),NA(),値貼り付け用シート!Q226)</f>
        <v>#N/A</v>
      </c>
      <c r="E5195" s="1">
        <f t="shared" si="2028"/>
        <v>0</v>
      </c>
      <c r="F5195" s="1">
        <f t="shared" si="2009"/>
        <v>0</v>
      </c>
      <c r="G5195" s="1">
        <f t="shared" si="2010"/>
        <v>0</v>
      </c>
      <c r="H5195" s="1" t="e">
        <f t="shared" si="2011"/>
        <v>#N/A</v>
      </c>
    </row>
    <row r="5196" spans="1:16" x14ac:dyDescent="0.55000000000000004">
      <c r="A5196" s="1">
        <f>値貼り付け用シート!F226</f>
        <v>11</v>
      </c>
      <c r="B5196" s="1">
        <f>値貼り付け用シート!G226</f>
        <v>2</v>
      </c>
      <c r="C5196" s="1">
        <v>11</v>
      </c>
      <c r="D5196" s="1" t="e">
        <f>IF(OR(ISBLANK(値貼り付け用シート!R226),値貼り付け用シート!R226&gt;9990),NA(),値貼り付け用シート!R226)</f>
        <v>#N/A</v>
      </c>
      <c r="E5196" s="1">
        <f t="shared" si="2028"/>
        <v>0</v>
      </c>
      <c r="F5196" s="1">
        <f t="shared" si="2009"/>
        <v>0</v>
      </c>
      <c r="G5196" s="1">
        <f t="shared" si="2010"/>
        <v>0</v>
      </c>
      <c r="H5196" s="1" t="e">
        <f t="shared" si="2011"/>
        <v>#N/A</v>
      </c>
    </row>
    <row r="5197" spans="1:16" x14ac:dyDescent="0.55000000000000004">
      <c r="A5197" s="1">
        <f>値貼り付け用シート!F226</f>
        <v>11</v>
      </c>
      <c r="B5197" s="1">
        <f>値貼り付け用シート!G226</f>
        <v>2</v>
      </c>
      <c r="C5197" s="1">
        <v>12</v>
      </c>
      <c r="D5197" s="1" t="e">
        <f>IF(OR(ISBLANK(値貼り付け用シート!S226),値貼り付け用シート!S226&gt;9990),NA(),値貼り付け用シート!S226)</f>
        <v>#N/A</v>
      </c>
      <c r="E5197" s="1">
        <f t="shared" si="2028"/>
        <v>0</v>
      </c>
      <c r="F5197" s="1">
        <f t="shared" si="2009"/>
        <v>0</v>
      </c>
      <c r="G5197" s="1">
        <f t="shared" si="2010"/>
        <v>0</v>
      </c>
      <c r="H5197" s="1" t="e">
        <f t="shared" si="2011"/>
        <v>#N/A</v>
      </c>
    </row>
    <row r="5198" spans="1:16" x14ac:dyDescent="0.55000000000000004">
      <c r="A5198" s="1">
        <f>値貼り付け用シート!F226</f>
        <v>11</v>
      </c>
      <c r="B5198" s="1">
        <f>値貼り付け用シート!G226</f>
        <v>2</v>
      </c>
      <c r="C5198" s="1">
        <v>13</v>
      </c>
      <c r="D5198" s="1" t="e">
        <f>IF(OR(ISBLANK(値貼り付け用シート!T226),値貼り付け用シート!T226&gt;9990),NA(),値貼り付け用シート!T226)</f>
        <v>#N/A</v>
      </c>
      <c r="E5198" s="1">
        <f t="shared" si="2028"/>
        <v>0</v>
      </c>
      <c r="F5198" s="1">
        <f t="shared" si="2009"/>
        <v>0</v>
      </c>
      <c r="G5198" s="1">
        <f t="shared" si="2010"/>
        <v>0</v>
      </c>
      <c r="H5198" s="1" t="e">
        <f t="shared" si="2011"/>
        <v>#N/A</v>
      </c>
    </row>
    <row r="5199" spans="1:16" x14ac:dyDescent="0.55000000000000004">
      <c r="A5199" s="1">
        <f>値貼り付け用シート!F226</f>
        <v>11</v>
      </c>
      <c r="B5199" s="1">
        <f>値貼り付け用シート!G226</f>
        <v>2</v>
      </c>
      <c r="C5199" s="1">
        <v>14</v>
      </c>
      <c r="D5199" s="1" t="e">
        <f>IF(OR(ISBLANK(値貼り付け用シート!U226),値貼り付け用シート!U226&gt;9990),NA(),値貼り付け用シート!U226)</f>
        <v>#N/A</v>
      </c>
      <c r="E5199" s="1">
        <f t="shared" si="2028"/>
        <v>0</v>
      </c>
      <c r="F5199" s="1">
        <f t="shared" si="2009"/>
        <v>0</v>
      </c>
      <c r="G5199" s="1">
        <f t="shared" si="2010"/>
        <v>0</v>
      </c>
      <c r="H5199" s="1" t="e">
        <f t="shared" si="2011"/>
        <v>#N/A</v>
      </c>
    </row>
    <row r="5200" spans="1:16" x14ac:dyDescent="0.55000000000000004">
      <c r="A5200" s="1">
        <f>値貼り付け用シート!F226</f>
        <v>11</v>
      </c>
      <c r="B5200" s="1">
        <f>値貼り付け用シート!G226</f>
        <v>2</v>
      </c>
      <c r="C5200" s="1">
        <v>15</v>
      </c>
      <c r="D5200" s="1" t="e">
        <f>IF(OR(ISBLANK(値貼り付け用シート!V226),値貼り付け用シート!V226&gt;9990),NA(),値貼り付け用シート!V226)</f>
        <v>#N/A</v>
      </c>
      <c r="E5200" s="1">
        <f t="shared" si="2028"/>
        <v>0</v>
      </c>
      <c r="F5200" s="1">
        <f t="shared" si="2009"/>
        <v>0</v>
      </c>
      <c r="G5200" s="1">
        <f t="shared" si="2010"/>
        <v>0</v>
      </c>
      <c r="H5200" s="1" t="e">
        <f t="shared" si="2011"/>
        <v>#N/A</v>
      </c>
    </row>
    <row r="5201" spans="1:16" x14ac:dyDescent="0.55000000000000004">
      <c r="A5201" s="1">
        <f>値貼り付け用シート!F226</f>
        <v>11</v>
      </c>
      <c r="B5201" s="1">
        <f>値貼り付け用シート!G226</f>
        <v>2</v>
      </c>
      <c r="C5201" s="1">
        <v>16</v>
      </c>
      <c r="D5201" s="1" t="e">
        <f>IF(OR(ISBLANK(値貼り付け用シート!W226),値貼り付け用シート!W226&gt;9990),NA(),値貼り付け用シート!W226)</f>
        <v>#N/A</v>
      </c>
      <c r="E5201" s="1">
        <f t="shared" si="2028"/>
        <v>0</v>
      </c>
      <c r="F5201" s="1">
        <f t="shared" si="2009"/>
        <v>0</v>
      </c>
      <c r="G5201" s="1">
        <f t="shared" si="2010"/>
        <v>0</v>
      </c>
      <c r="H5201" s="1" t="e">
        <f t="shared" si="2011"/>
        <v>#N/A</v>
      </c>
    </row>
    <row r="5202" spans="1:16" x14ac:dyDescent="0.55000000000000004">
      <c r="A5202" s="1">
        <f>値貼り付け用シート!F226</f>
        <v>11</v>
      </c>
      <c r="B5202" s="1">
        <f>値貼り付け用シート!G226</f>
        <v>2</v>
      </c>
      <c r="C5202" s="1">
        <v>17</v>
      </c>
      <c r="D5202" s="1" t="e">
        <f>IF(OR(ISBLANK(値貼り付け用シート!X226),値貼り付け用シート!X226&gt;9990),NA(),値貼り付け用シート!X226)</f>
        <v>#N/A</v>
      </c>
      <c r="E5202" s="1">
        <f t="shared" si="2028"/>
        <v>0</v>
      </c>
      <c r="F5202" s="1">
        <f t="shared" si="2009"/>
        <v>0</v>
      </c>
      <c r="G5202" s="1">
        <f t="shared" si="2010"/>
        <v>0</v>
      </c>
      <c r="H5202" s="1" t="e">
        <f t="shared" si="2011"/>
        <v>#N/A</v>
      </c>
    </row>
    <row r="5203" spans="1:16" x14ac:dyDescent="0.55000000000000004">
      <c r="A5203" s="1">
        <f>値貼り付け用シート!F226</f>
        <v>11</v>
      </c>
      <c r="B5203" s="1">
        <f>値貼り付け用シート!G226</f>
        <v>2</v>
      </c>
      <c r="C5203" s="1">
        <v>18</v>
      </c>
      <c r="D5203" s="1" t="e">
        <f>IF(OR(ISBLANK(値貼り付け用シート!Y226),値貼り付け用シート!Y226&gt;9990),NA(),値貼り付け用シート!Y226)</f>
        <v>#N/A</v>
      </c>
      <c r="E5203" s="1">
        <f t="shared" si="2028"/>
        <v>0</v>
      </c>
      <c r="F5203" s="1">
        <f t="shared" si="2009"/>
        <v>0</v>
      </c>
      <c r="G5203" s="1">
        <f t="shared" si="2010"/>
        <v>0</v>
      </c>
      <c r="H5203" s="1" t="e">
        <f t="shared" si="2011"/>
        <v>#N/A</v>
      </c>
    </row>
    <row r="5204" spans="1:16" x14ac:dyDescent="0.55000000000000004">
      <c r="A5204" s="1">
        <f>値貼り付け用シート!F226</f>
        <v>11</v>
      </c>
      <c r="B5204" s="1">
        <f>値貼り付け用シート!G226</f>
        <v>2</v>
      </c>
      <c r="C5204" s="1">
        <v>19</v>
      </c>
      <c r="D5204" s="1" t="e">
        <f>IF(OR(ISBLANK(値貼り付け用シート!Z226),値貼り付け用シート!Z226&gt;9990),NA(),値貼り付け用シート!Z226)</f>
        <v>#N/A</v>
      </c>
      <c r="E5204" s="1">
        <f t="shared" si="2028"/>
        <v>0</v>
      </c>
      <c r="F5204" s="1">
        <f t="shared" si="2009"/>
        <v>0</v>
      </c>
      <c r="G5204" s="1">
        <f t="shared" si="2010"/>
        <v>0</v>
      </c>
      <c r="H5204" s="1" t="e">
        <f t="shared" si="2011"/>
        <v>#N/A</v>
      </c>
    </row>
    <row r="5205" spans="1:16" x14ac:dyDescent="0.55000000000000004">
      <c r="A5205" s="1">
        <f>値貼り付け用シート!F226</f>
        <v>11</v>
      </c>
      <c r="B5205" s="1">
        <f>値貼り付け用シート!G226</f>
        <v>2</v>
      </c>
      <c r="C5205" s="1">
        <v>20</v>
      </c>
      <c r="D5205" s="1" t="e">
        <f>IF(OR(ISBLANK(値貼り付け用シート!AA226),値貼り付け用シート!AA226&gt;9990),NA(),値貼り付け用シート!AA226)</f>
        <v>#N/A</v>
      </c>
      <c r="E5205" s="1">
        <f t="shared" si="2028"/>
        <v>0</v>
      </c>
      <c r="F5205" s="1">
        <f t="shared" si="2009"/>
        <v>0</v>
      </c>
      <c r="G5205" s="1">
        <f t="shared" si="2010"/>
        <v>0</v>
      </c>
      <c r="H5205" s="1" t="e">
        <f t="shared" si="2011"/>
        <v>#N/A</v>
      </c>
    </row>
    <row r="5206" spans="1:16" x14ac:dyDescent="0.55000000000000004">
      <c r="A5206" s="1">
        <f>値貼り付け用シート!F226</f>
        <v>11</v>
      </c>
      <c r="B5206" s="1">
        <f>値貼り付け用シート!G226</f>
        <v>2</v>
      </c>
      <c r="C5206" s="1">
        <v>21</v>
      </c>
      <c r="D5206" s="1" t="e">
        <f>IF(OR(ISBLANK(値貼り付け用シート!AB226),値貼り付け用シート!AB226&gt;9990),NA(),値貼り付け用シート!AB226)</f>
        <v>#N/A</v>
      </c>
      <c r="E5206" s="1">
        <f t="shared" si="2028"/>
        <v>0</v>
      </c>
      <c r="F5206" s="1">
        <f t="shared" si="2009"/>
        <v>0</v>
      </c>
      <c r="G5206" s="1">
        <f t="shared" si="2010"/>
        <v>0</v>
      </c>
      <c r="H5206" s="1" t="e">
        <f t="shared" si="2011"/>
        <v>#N/A</v>
      </c>
    </row>
    <row r="5207" spans="1:16" x14ac:dyDescent="0.55000000000000004">
      <c r="A5207" s="1">
        <f>値貼り付け用シート!F226</f>
        <v>11</v>
      </c>
      <c r="B5207" s="1">
        <f>値貼り付け用シート!G226</f>
        <v>2</v>
      </c>
      <c r="C5207" s="1">
        <v>22</v>
      </c>
      <c r="D5207" s="1" t="e">
        <f>IF(OR(ISBLANK(値貼り付け用シート!AC226),値貼り付け用シート!AC226&gt;9990),NA(),値貼り付け用シート!AC226)</f>
        <v>#N/A</v>
      </c>
      <c r="E5207" s="1">
        <f t="shared" si="2028"/>
        <v>0</v>
      </c>
      <c r="F5207" s="1">
        <f t="shared" si="2009"/>
        <v>0</v>
      </c>
      <c r="G5207" s="1">
        <f t="shared" si="2010"/>
        <v>0</v>
      </c>
      <c r="H5207" s="1" t="e">
        <f t="shared" si="2011"/>
        <v>#N/A</v>
      </c>
    </row>
    <row r="5208" spans="1:16" x14ac:dyDescent="0.55000000000000004">
      <c r="A5208" s="1">
        <f>値貼り付け用シート!F226</f>
        <v>11</v>
      </c>
      <c r="B5208" s="1">
        <f>値貼り付け用シート!G226</f>
        <v>2</v>
      </c>
      <c r="C5208" s="1">
        <v>23</v>
      </c>
      <c r="D5208" s="1" t="e">
        <f>IF(OR(ISBLANK(値貼り付け用シート!AD226),値貼り付け用シート!AD226&gt;9990),NA(),値貼り付け用シート!AD226)</f>
        <v>#N/A</v>
      </c>
      <c r="E5208" s="1">
        <f t="shared" si="2028"/>
        <v>0</v>
      </c>
      <c r="F5208" s="1">
        <f t="shared" si="2009"/>
        <v>0</v>
      </c>
      <c r="G5208" s="1">
        <f t="shared" si="2010"/>
        <v>0</v>
      </c>
      <c r="H5208" s="1" t="e">
        <f t="shared" si="2011"/>
        <v>#N/A</v>
      </c>
    </row>
    <row r="5209" spans="1:16" x14ac:dyDescent="0.55000000000000004">
      <c r="A5209" s="1">
        <f>値貼り付け用シート!F226</f>
        <v>11</v>
      </c>
      <c r="B5209" s="1">
        <f>値貼り付け用シート!G226</f>
        <v>2</v>
      </c>
      <c r="C5209" s="1">
        <v>24</v>
      </c>
      <c r="D5209" s="1" t="e">
        <f>IF(OR(ISBLANK(値貼り付け用シート!AE226),値貼り付け用シート!AE226&gt;9990),NA(),値貼り付け用シート!AE226)</f>
        <v>#N/A</v>
      </c>
      <c r="E5209" s="1">
        <f t="shared" si="2028"/>
        <v>0</v>
      </c>
      <c r="F5209" s="1">
        <f t="shared" si="2009"/>
        <v>0</v>
      </c>
      <c r="G5209" s="1">
        <f t="shared" si="2010"/>
        <v>0</v>
      </c>
      <c r="H5209" s="1" t="e">
        <f t="shared" si="2011"/>
        <v>#N/A</v>
      </c>
    </row>
    <row r="5210" spans="1:16" x14ac:dyDescent="0.55000000000000004">
      <c r="A5210" s="1">
        <f>値貼り付け用シート!F227</f>
        <v>11</v>
      </c>
      <c r="B5210" s="1">
        <f>値貼り付け用シート!G227</f>
        <v>3</v>
      </c>
      <c r="C5210" s="1">
        <v>1</v>
      </c>
      <c r="D5210" s="1" t="e">
        <f>IF(OR(ISBLANK(値貼り付け用シート!H227),値貼り付け用シート!H227&gt;9990),NA(),値貼り付け用シート!H227)</f>
        <v>#N/A</v>
      </c>
      <c r="E5210" s="1">
        <f t="shared" si="2028"/>
        <v>0</v>
      </c>
      <c r="F5210" s="1">
        <f t="shared" si="2009"/>
        <v>0</v>
      </c>
      <c r="G5210" s="1">
        <f t="shared" si="2010"/>
        <v>0</v>
      </c>
      <c r="H5210" s="1" t="e">
        <f t="shared" si="2011"/>
        <v>#N/A</v>
      </c>
      <c r="I5210" s="1">
        <f t="shared" ref="I5210" si="2029">COUNT(D5210:D5233)</f>
        <v>8</v>
      </c>
      <c r="J5210" s="1">
        <f t="shared" ref="J5210" si="2030">COUNT(H5210:H5233)</f>
        <v>3</v>
      </c>
      <c r="K5210" s="1">
        <f t="shared" ref="K5210" si="2031">IF(AND(I5210&gt;=20,J5210&gt;=20),0,1)</f>
        <v>1</v>
      </c>
      <c r="L5210" s="1" t="e">
        <f t="shared" ref="L5210" si="2032">IF(K5210=0,MAX(H5210:H5233),NA())</f>
        <v>#N/A</v>
      </c>
      <c r="M5210" s="1" t="e">
        <f t="shared" ref="M5210" si="2033">IF(K5210=0,IF(L5210&lt;=70,1,0),NA())</f>
        <v>#N/A</v>
      </c>
      <c r="N5210" s="1">
        <f t="shared" ref="N5210" si="2034">IF(COUNTIF(D5210:D5233,NA())=24,NA(),MAX(E5210:E5233))</f>
        <v>75</v>
      </c>
      <c r="O5210" s="1">
        <f t="shared" ref="O5210" si="2035">IF(COUNTIF(D5215:D5229,NA())=15,NA(),MAX(E5215:E5229))</f>
        <v>75</v>
      </c>
      <c r="P5210" s="1">
        <f t="shared" ref="P5210" si="2036">COUNTIF(D5210:D5233,"&gt;=120")</f>
        <v>0</v>
      </c>
    </row>
    <row r="5211" spans="1:16" x14ac:dyDescent="0.55000000000000004">
      <c r="A5211" s="1">
        <f>値貼り付け用シート!F227</f>
        <v>11</v>
      </c>
      <c r="B5211" s="1">
        <f>値貼り付け用シート!G227</f>
        <v>3</v>
      </c>
      <c r="C5211" s="1">
        <v>2</v>
      </c>
      <c r="D5211" s="1" t="e">
        <f>IF(OR(ISBLANK(値貼り付け用シート!I227),値貼り付け用シート!I227&gt;9990),NA(),値貼り付け用シート!I227)</f>
        <v>#N/A</v>
      </c>
      <c r="E5211" s="1">
        <f t="shared" si="2028"/>
        <v>0</v>
      </c>
      <c r="F5211" s="1">
        <f t="shared" ref="F5211:F5274" si="2037">SUM(E5204:E5211)</f>
        <v>0</v>
      </c>
      <c r="G5211" s="1">
        <f t="shared" ref="G5211:G5274" si="2038">COUNT(D5204:D5211)</f>
        <v>0</v>
      </c>
      <c r="H5211" s="1" t="e">
        <f t="shared" ref="H5211:H5274" si="2039">IF(G5211&gt;=6,ROUND(F5211/G5211,0),NA())</f>
        <v>#N/A</v>
      </c>
    </row>
    <row r="5212" spans="1:16" x14ac:dyDescent="0.55000000000000004">
      <c r="A5212" s="1">
        <f>値貼り付け用シート!F227</f>
        <v>11</v>
      </c>
      <c r="B5212" s="1">
        <f>値貼り付け用シート!G227</f>
        <v>3</v>
      </c>
      <c r="C5212" s="1">
        <v>3</v>
      </c>
      <c r="D5212" s="1" t="e">
        <f>IF(OR(ISBLANK(値貼り付け用シート!J227),値貼り付け用シート!J227&gt;9990),NA(),値貼り付け用シート!J227)</f>
        <v>#N/A</v>
      </c>
      <c r="E5212" s="1">
        <f t="shared" si="2028"/>
        <v>0</v>
      </c>
      <c r="F5212" s="1">
        <f t="shared" si="2037"/>
        <v>0</v>
      </c>
      <c r="G5212" s="1">
        <f t="shared" si="2038"/>
        <v>0</v>
      </c>
      <c r="H5212" s="1" t="e">
        <f t="shared" si="2039"/>
        <v>#N/A</v>
      </c>
    </row>
    <row r="5213" spans="1:16" x14ac:dyDescent="0.55000000000000004">
      <c r="A5213" s="1">
        <f>値貼り付け用シート!F227</f>
        <v>11</v>
      </c>
      <c r="B5213" s="1">
        <f>値貼り付け用シート!G227</f>
        <v>3</v>
      </c>
      <c r="C5213" s="1">
        <v>4</v>
      </c>
      <c r="D5213" s="1" t="e">
        <f>IF(OR(ISBLANK(値貼り付け用シート!K227),値貼り付け用シート!K227&gt;9990),NA(),値貼り付け用シート!K227)</f>
        <v>#N/A</v>
      </c>
      <c r="E5213" s="1">
        <f t="shared" si="2028"/>
        <v>0</v>
      </c>
      <c r="F5213" s="1">
        <f t="shared" si="2037"/>
        <v>0</v>
      </c>
      <c r="G5213" s="1">
        <f t="shared" si="2038"/>
        <v>0</v>
      </c>
      <c r="H5213" s="1" t="e">
        <f t="shared" si="2039"/>
        <v>#N/A</v>
      </c>
    </row>
    <row r="5214" spans="1:16" x14ac:dyDescent="0.55000000000000004">
      <c r="A5214" s="1">
        <f>値貼り付け用シート!F227</f>
        <v>11</v>
      </c>
      <c r="B5214" s="1">
        <f>値貼り付け用シート!G227</f>
        <v>3</v>
      </c>
      <c r="C5214" s="1">
        <v>5</v>
      </c>
      <c r="D5214" s="1" t="e">
        <f>IF(OR(ISBLANK(値貼り付け用シート!L227),値貼り付け用シート!L227&gt;9990),NA(),値貼り付け用シート!L227)</f>
        <v>#N/A</v>
      </c>
      <c r="E5214" s="1">
        <f t="shared" si="2028"/>
        <v>0</v>
      </c>
      <c r="F5214" s="1">
        <f t="shared" si="2037"/>
        <v>0</v>
      </c>
      <c r="G5214" s="1">
        <f t="shared" si="2038"/>
        <v>0</v>
      </c>
      <c r="H5214" s="1" t="e">
        <f t="shared" si="2039"/>
        <v>#N/A</v>
      </c>
    </row>
    <row r="5215" spans="1:16" x14ac:dyDescent="0.55000000000000004">
      <c r="A5215" s="1">
        <f>値貼り付け用シート!F227</f>
        <v>11</v>
      </c>
      <c r="B5215" s="1">
        <f>値貼り付け用シート!G227</f>
        <v>3</v>
      </c>
      <c r="C5215" s="1">
        <v>6</v>
      </c>
      <c r="D5215" s="1" t="e">
        <f>IF(OR(ISBLANK(値貼り付け用シート!M227),値貼り付け用シート!M227&gt;9990),NA(),値貼り付け用シート!M227)</f>
        <v>#N/A</v>
      </c>
      <c r="E5215" s="1">
        <f t="shared" si="2028"/>
        <v>0</v>
      </c>
      <c r="F5215" s="1">
        <f t="shared" si="2037"/>
        <v>0</v>
      </c>
      <c r="G5215" s="1">
        <f t="shared" si="2038"/>
        <v>0</v>
      </c>
      <c r="H5215" s="1" t="e">
        <f t="shared" si="2039"/>
        <v>#N/A</v>
      </c>
    </row>
    <row r="5216" spans="1:16" x14ac:dyDescent="0.55000000000000004">
      <c r="A5216" s="1">
        <f>値貼り付け用シート!F227</f>
        <v>11</v>
      </c>
      <c r="B5216" s="1">
        <f>値貼り付け用シート!G227</f>
        <v>3</v>
      </c>
      <c r="C5216" s="1">
        <v>7</v>
      </c>
      <c r="D5216" s="1" t="e">
        <f>IF(OR(ISBLANK(値貼り付け用シート!N227),値貼り付け用シート!N227&gt;9990),NA(),値貼り付け用シート!N227)</f>
        <v>#N/A</v>
      </c>
      <c r="E5216" s="1">
        <f t="shared" si="2028"/>
        <v>0</v>
      </c>
      <c r="F5216" s="1">
        <f t="shared" si="2037"/>
        <v>0</v>
      </c>
      <c r="G5216" s="1">
        <f t="shared" si="2038"/>
        <v>0</v>
      </c>
      <c r="H5216" s="1" t="e">
        <f t="shared" si="2039"/>
        <v>#N/A</v>
      </c>
    </row>
    <row r="5217" spans="1:8" x14ac:dyDescent="0.55000000000000004">
      <c r="A5217" s="1">
        <f>値貼り付け用シート!F227</f>
        <v>11</v>
      </c>
      <c r="B5217" s="1">
        <f>値貼り付け用シート!G227</f>
        <v>3</v>
      </c>
      <c r="C5217" s="1">
        <v>8</v>
      </c>
      <c r="D5217" s="1" t="e">
        <f>IF(OR(ISBLANK(値貼り付け用シート!O227),値貼り付け用シート!O227&gt;9990),NA(),値貼り付け用シート!O227)</f>
        <v>#N/A</v>
      </c>
      <c r="E5217" s="1">
        <f t="shared" si="2028"/>
        <v>0</v>
      </c>
      <c r="F5217" s="1">
        <f t="shared" si="2037"/>
        <v>0</v>
      </c>
      <c r="G5217" s="1">
        <f t="shared" si="2038"/>
        <v>0</v>
      </c>
      <c r="H5217" s="1" t="e">
        <f t="shared" si="2039"/>
        <v>#N/A</v>
      </c>
    </row>
    <row r="5218" spans="1:8" x14ac:dyDescent="0.55000000000000004">
      <c r="A5218" s="1">
        <f>値貼り付け用シート!F227</f>
        <v>11</v>
      </c>
      <c r="B5218" s="1">
        <f>値貼り付け用シート!G227</f>
        <v>3</v>
      </c>
      <c r="C5218" s="1">
        <v>9</v>
      </c>
      <c r="D5218" s="1" t="e">
        <f>IF(OR(ISBLANK(値貼り付け用シート!P227),値貼り付け用シート!P227&gt;9990),NA(),値貼り付け用シート!P227)</f>
        <v>#N/A</v>
      </c>
      <c r="E5218" s="1">
        <f t="shared" si="2028"/>
        <v>0</v>
      </c>
      <c r="F5218" s="1">
        <f t="shared" si="2037"/>
        <v>0</v>
      </c>
      <c r="G5218" s="1">
        <f t="shared" si="2038"/>
        <v>0</v>
      </c>
      <c r="H5218" s="1" t="e">
        <f t="shared" si="2039"/>
        <v>#N/A</v>
      </c>
    </row>
    <row r="5219" spans="1:8" x14ac:dyDescent="0.55000000000000004">
      <c r="A5219" s="1">
        <f>値貼り付け用シート!F227</f>
        <v>11</v>
      </c>
      <c r="B5219" s="1">
        <f>値貼り付け用シート!G227</f>
        <v>3</v>
      </c>
      <c r="C5219" s="1">
        <v>10</v>
      </c>
      <c r="D5219" s="1" t="e">
        <f>IF(OR(ISBLANK(値貼り付け用シート!Q227),値貼り付け用シート!Q227&gt;9990),NA(),値貼り付け用シート!Q227)</f>
        <v>#N/A</v>
      </c>
      <c r="E5219" s="1">
        <f t="shared" si="2028"/>
        <v>0</v>
      </c>
      <c r="F5219" s="1">
        <f t="shared" si="2037"/>
        <v>0</v>
      </c>
      <c r="G5219" s="1">
        <f t="shared" si="2038"/>
        <v>0</v>
      </c>
      <c r="H5219" s="1" t="e">
        <f t="shared" si="2039"/>
        <v>#N/A</v>
      </c>
    </row>
    <row r="5220" spans="1:8" x14ac:dyDescent="0.55000000000000004">
      <c r="A5220" s="1">
        <f>値貼り付け用シート!F227</f>
        <v>11</v>
      </c>
      <c r="B5220" s="1">
        <f>値貼り付け用シート!G227</f>
        <v>3</v>
      </c>
      <c r="C5220" s="1">
        <v>11</v>
      </c>
      <c r="D5220" s="1" t="e">
        <f>IF(OR(ISBLANK(値貼り付け用シート!R227),値貼り付け用シート!R227&gt;9990),NA(),値貼り付け用シート!R227)</f>
        <v>#N/A</v>
      </c>
      <c r="E5220" s="1">
        <f t="shared" si="2028"/>
        <v>0</v>
      </c>
      <c r="F5220" s="1">
        <f t="shared" si="2037"/>
        <v>0</v>
      </c>
      <c r="G5220" s="1">
        <f t="shared" si="2038"/>
        <v>0</v>
      </c>
      <c r="H5220" s="1" t="e">
        <f t="shared" si="2039"/>
        <v>#N/A</v>
      </c>
    </row>
    <row r="5221" spans="1:8" x14ac:dyDescent="0.55000000000000004">
      <c r="A5221" s="1">
        <f>値貼り付け用シート!F227</f>
        <v>11</v>
      </c>
      <c r="B5221" s="1">
        <f>値貼り付け用シート!G227</f>
        <v>3</v>
      </c>
      <c r="C5221" s="1">
        <v>12</v>
      </c>
      <c r="D5221" s="1" t="e">
        <f>IF(OR(ISBLANK(値貼り付け用シート!S227),値貼り付け用シート!S227&gt;9990),NA(),値貼り付け用シート!S227)</f>
        <v>#N/A</v>
      </c>
      <c r="E5221" s="1">
        <f t="shared" si="2028"/>
        <v>0</v>
      </c>
      <c r="F5221" s="1">
        <f t="shared" si="2037"/>
        <v>0</v>
      </c>
      <c r="G5221" s="1">
        <f t="shared" si="2038"/>
        <v>0</v>
      </c>
      <c r="H5221" s="1" t="e">
        <f t="shared" si="2039"/>
        <v>#N/A</v>
      </c>
    </row>
    <row r="5222" spans="1:8" x14ac:dyDescent="0.55000000000000004">
      <c r="A5222" s="1">
        <f>値貼り付け用シート!F227</f>
        <v>11</v>
      </c>
      <c r="B5222" s="1">
        <f>値貼り付け用シート!G227</f>
        <v>3</v>
      </c>
      <c r="C5222" s="1">
        <v>13</v>
      </c>
      <c r="D5222" s="1" t="e">
        <f>IF(OR(ISBLANK(値貼り付け用シート!T227),値貼り付け用シート!T227&gt;9990),NA(),値貼り付け用シート!T227)</f>
        <v>#N/A</v>
      </c>
      <c r="E5222" s="1">
        <f t="shared" si="2028"/>
        <v>0</v>
      </c>
      <c r="F5222" s="1">
        <f t="shared" si="2037"/>
        <v>0</v>
      </c>
      <c r="G5222" s="1">
        <f t="shared" si="2038"/>
        <v>0</v>
      </c>
      <c r="H5222" s="1" t="e">
        <f t="shared" si="2039"/>
        <v>#N/A</v>
      </c>
    </row>
    <row r="5223" spans="1:8" x14ac:dyDescent="0.55000000000000004">
      <c r="A5223" s="1">
        <f>値貼り付け用シート!F227</f>
        <v>11</v>
      </c>
      <c r="B5223" s="1">
        <f>値貼り付け用シート!G227</f>
        <v>3</v>
      </c>
      <c r="C5223" s="1">
        <v>14</v>
      </c>
      <c r="D5223" s="1" t="e">
        <f>IF(OR(ISBLANK(値貼り付け用シート!U227),値貼り付け用シート!U227&gt;9990),NA(),値貼り付け用シート!U227)</f>
        <v>#N/A</v>
      </c>
      <c r="E5223" s="1">
        <f t="shared" si="2028"/>
        <v>0</v>
      </c>
      <c r="F5223" s="1">
        <f t="shared" si="2037"/>
        <v>0</v>
      </c>
      <c r="G5223" s="1">
        <f t="shared" si="2038"/>
        <v>0</v>
      </c>
      <c r="H5223" s="1" t="e">
        <f t="shared" si="2039"/>
        <v>#N/A</v>
      </c>
    </row>
    <row r="5224" spans="1:8" x14ac:dyDescent="0.55000000000000004">
      <c r="A5224" s="1">
        <f>値貼り付け用シート!F227</f>
        <v>11</v>
      </c>
      <c r="B5224" s="1">
        <f>値貼り付け用シート!G227</f>
        <v>3</v>
      </c>
      <c r="C5224" s="1">
        <v>15</v>
      </c>
      <c r="D5224" s="1" t="e">
        <f>IF(OR(ISBLANK(値貼り付け用シート!V227),値貼り付け用シート!V227&gt;9990),NA(),値貼り付け用シート!V227)</f>
        <v>#N/A</v>
      </c>
      <c r="E5224" s="1">
        <f t="shared" si="2028"/>
        <v>0</v>
      </c>
      <c r="F5224" s="1">
        <f t="shared" si="2037"/>
        <v>0</v>
      </c>
      <c r="G5224" s="1">
        <f t="shared" si="2038"/>
        <v>0</v>
      </c>
      <c r="H5224" s="1" t="e">
        <f t="shared" si="2039"/>
        <v>#N/A</v>
      </c>
    </row>
    <row r="5225" spans="1:8" x14ac:dyDescent="0.55000000000000004">
      <c r="A5225" s="1">
        <f>値貼り付け用シート!F227</f>
        <v>11</v>
      </c>
      <c r="B5225" s="1">
        <f>値貼り付け用シート!G227</f>
        <v>3</v>
      </c>
      <c r="C5225" s="1">
        <v>16</v>
      </c>
      <c r="D5225" s="1" t="e">
        <f>IF(OR(ISBLANK(値貼り付け用シート!W227),値貼り付け用シート!W227&gt;9990),NA(),値貼り付け用シート!W227)</f>
        <v>#N/A</v>
      </c>
      <c r="E5225" s="1">
        <f t="shared" si="2028"/>
        <v>0</v>
      </c>
      <c r="F5225" s="1">
        <f t="shared" si="2037"/>
        <v>0</v>
      </c>
      <c r="G5225" s="1">
        <f t="shared" si="2038"/>
        <v>0</v>
      </c>
      <c r="H5225" s="1" t="e">
        <f t="shared" si="2039"/>
        <v>#N/A</v>
      </c>
    </row>
    <row r="5226" spans="1:8" x14ac:dyDescent="0.55000000000000004">
      <c r="A5226" s="1">
        <f>値貼り付け用シート!F227</f>
        <v>11</v>
      </c>
      <c r="B5226" s="1">
        <f>値貼り付け用シート!G227</f>
        <v>3</v>
      </c>
      <c r="C5226" s="1">
        <v>17</v>
      </c>
      <c r="D5226" s="1">
        <f>IF(OR(ISBLANK(値貼り付け用シート!X227),値貼り付け用シート!X227&gt;9990),NA(),値貼り付け用シート!X227)</f>
        <v>75</v>
      </c>
      <c r="E5226" s="1">
        <f t="shared" si="2028"/>
        <v>75</v>
      </c>
      <c r="F5226" s="1">
        <f t="shared" si="2037"/>
        <v>75</v>
      </c>
      <c r="G5226" s="1">
        <f t="shared" si="2038"/>
        <v>1</v>
      </c>
      <c r="H5226" s="1" t="e">
        <f t="shared" si="2039"/>
        <v>#N/A</v>
      </c>
    </row>
    <row r="5227" spans="1:8" x14ac:dyDescent="0.55000000000000004">
      <c r="A5227" s="1">
        <f>値貼り付け用シート!F227</f>
        <v>11</v>
      </c>
      <c r="B5227" s="1">
        <f>値貼り付け用シート!G227</f>
        <v>3</v>
      </c>
      <c r="C5227" s="1">
        <v>18</v>
      </c>
      <c r="D5227" s="1">
        <f>IF(OR(ISBLANK(値貼り付け用シート!Y227),値貼り付け用シート!Y227&gt;9990),NA(),値貼り付け用シート!Y227)</f>
        <v>65</v>
      </c>
      <c r="E5227" s="1">
        <f t="shared" si="2028"/>
        <v>65</v>
      </c>
      <c r="F5227" s="1">
        <f t="shared" si="2037"/>
        <v>140</v>
      </c>
      <c r="G5227" s="1">
        <f t="shared" si="2038"/>
        <v>2</v>
      </c>
      <c r="H5227" s="1" t="e">
        <f t="shared" si="2039"/>
        <v>#N/A</v>
      </c>
    </row>
    <row r="5228" spans="1:8" x14ac:dyDescent="0.55000000000000004">
      <c r="A5228" s="1">
        <f>値貼り付け用シート!F227</f>
        <v>11</v>
      </c>
      <c r="B5228" s="1">
        <f>値貼り付け用シート!G227</f>
        <v>3</v>
      </c>
      <c r="C5228" s="1">
        <v>19</v>
      </c>
      <c r="D5228" s="1">
        <f>IF(OR(ISBLANK(値貼り付け用シート!Z227),値貼り付け用シート!Z227&gt;9990),NA(),値貼り付け用シート!Z227)</f>
        <v>49</v>
      </c>
      <c r="E5228" s="1">
        <f t="shared" si="2028"/>
        <v>49</v>
      </c>
      <c r="F5228" s="1">
        <f t="shared" si="2037"/>
        <v>189</v>
      </c>
      <c r="G5228" s="1">
        <f t="shared" si="2038"/>
        <v>3</v>
      </c>
      <c r="H5228" s="1" t="e">
        <f t="shared" si="2039"/>
        <v>#N/A</v>
      </c>
    </row>
    <row r="5229" spans="1:8" x14ac:dyDescent="0.55000000000000004">
      <c r="A5229" s="1">
        <f>値貼り付け用シート!F227</f>
        <v>11</v>
      </c>
      <c r="B5229" s="1">
        <f>値貼り付け用シート!G227</f>
        <v>3</v>
      </c>
      <c r="C5229" s="1">
        <v>20</v>
      </c>
      <c r="D5229" s="1">
        <f>IF(OR(ISBLANK(値貼り付け用シート!AA227),値貼り付け用シート!AA227&gt;9990),NA(),値貼り付け用シート!AA227)</f>
        <v>52</v>
      </c>
      <c r="E5229" s="1">
        <f t="shared" si="2028"/>
        <v>52</v>
      </c>
      <c r="F5229" s="1">
        <f t="shared" si="2037"/>
        <v>241</v>
      </c>
      <c r="G5229" s="1">
        <f t="shared" si="2038"/>
        <v>4</v>
      </c>
      <c r="H5229" s="1" t="e">
        <f t="shared" si="2039"/>
        <v>#N/A</v>
      </c>
    </row>
    <row r="5230" spans="1:8" x14ac:dyDescent="0.55000000000000004">
      <c r="A5230" s="1">
        <f>値貼り付け用シート!F227</f>
        <v>11</v>
      </c>
      <c r="B5230" s="1">
        <f>値貼り付け用シート!G227</f>
        <v>3</v>
      </c>
      <c r="C5230" s="1">
        <v>21</v>
      </c>
      <c r="D5230" s="1">
        <f>IF(OR(ISBLANK(値貼り付け用シート!AB227),値貼り付け用シート!AB227&gt;9990),NA(),値貼り付け用シート!AB227)</f>
        <v>52</v>
      </c>
      <c r="E5230" s="1">
        <f t="shared" si="2028"/>
        <v>52</v>
      </c>
      <c r="F5230" s="1">
        <f t="shared" si="2037"/>
        <v>293</v>
      </c>
      <c r="G5230" s="1">
        <f t="shared" si="2038"/>
        <v>5</v>
      </c>
      <c r="H5230" s="1" t="e">
        <f t="shared" si="2039"/>
        <v>#N/A</v>
      </c>
    </row>
    <row r="5231" spans="1:8" x14ac:dyDescent="0.55000000000000004">
      <c r="A5231" s="1">
        <f>値貼り付け用シート!F227</f>
        <v>11</v>
      </c>
      <c r="B5231" s="1">
        <f>値貼り付け用シート!G227</f>
        <v>3</v>
      </c>
      <c r="C5231" s="1">
        <v>22</v>
      </c>
      <c r="D5231" s="1">
        <f>IF(OR(ISBLANK(値貼り付け用シート!AC227),値貼り付け用シート!AC227&gt;9990),NA(),値貼り付け用シート!AC227)</f>
        <v>46</v>
      </c>
      <c r="E5231" s="1">
        <f t="shared" si="2028"/>
        <v>46</v>
      </c>
      <c r="F5231" s="1">
        <f t="shared" si="2037"/>
        <v>339</v>
      </c>
      <c r="G5231" s="1">
        <f t="shared" si="2038"/>
        <v>6</v>
      </c>
      <c r="H5231" s="1">
        <f t="shared" si="2039"/>
        <v>57</v>
      </c>
    </row>
    <row r="5232" spans="1:8" x14ac:dyDescent="0.55000000000000004">
      <c r="A5232" s="1">
        <f>値貼り付け用シート!F227</f>
        <v>11</v>
      </c>
      <c r="B5232" s="1">
        <f>値貼り付け用シート!G227</f>
        <v>3</v>
      </c>
      <c r="C5232" s="1">
        <v>23</v>
      </c>
      <c r="D5232" s="1">
        <f>IF(OR(ISBLANK(値貼り付け用シート!AD227),値貼り付け用シート!AD227&gt;9990),NA(),値貼り付け用シート!AD227)</f>
        <v>35</v>
      </c>
      <c r="E5232" s="1">
        <f t="shared" si="2028"/>
        <v>35</v>
      </c>
      <c r="F5232" s="1">
        <f t="shared" si="2037"/>
        <v>374</v>
      </c>
      <c r="G5232" s="1">
        <f t="shared" si="2038"/>
        <v>7</v>
      </c>
      <c r="H5232" s="1">
        <f t="shared" si="2039"/>
        <v>53</v>
      </c>
    </row>
    <row r="5233" spans="1:16" x14ac:dyDescent="0.55000000000000004">
      <c r="A5233" s="1">
        <f>値貼り付け用シート!F227</f>
        <v>11</v>
      </c>
      <c r="B5233" s="1">
        <f>値貼り付け用シート!G227</f>
        <v>3</v>
      </c>
      <c r="C5233" s="1">
        <v>24</v>
      </c>
      <c r="D5233" s="1">
        <f>IF(OR(ISBLANK(値貼り付け用シート!AE227),値貼り付け用シート!AE227&gt;9990),NA(),値貼り付け用シート!AE227)</f>
        <v>22</v>
      </c>
      <c r="E5233" s="1">
        <f t="shared" si="2028"/>
        <v>22</v>
      </c>
      <c r="F5233" s="1">
        <f t="shared" si="2037"/>
        <v>396</v>
      </c>
      <c r="G5233" s="1">
        <f t="shared" si="2038"/>
        <v>8</v>
      </c>
      <c r="H5233" s="1">
        <f t="shared" si="2039"/>
        <v>50</v>
      </c>
    </row>
    <row r="5234" spans="1:16" x14ac:dyDescent="0.55000000000000004">
      <c r="A5234" s="1">
        <f>値貼り付け用シート!F228</f>
        <v>11</v>
      </c>
      <c r="B5234" s="1">
        <f>値貼り付け用シート!G228</f>
        <v>4</v>
      </c>
      <c r="C5234" s="1">
        <v>1</v>
      </c>
      <c r="D5234" s="1">
        <f>IF(OR(ISBLANK(値貼り付け用シート!H228),値貼り付け用シート!H228&gt;9990),NA(),値貼り付け用シート!H228)</f>
        <v>20</v>
      </c>
      <c r="E5234" s="1">
        <f t="shared" si="2028"/>
        <v>20</v>
      </c>
      <c r="F5234" s="1">
        <f t="shared" si="2037"/>
        <v>341</v>
      </c>
      <c r="G5234" s="1">
        <f t="shared" si="2038"/>
        <v>8</v>
      </c>
      <c r="H5234" s="1">
        <f t="shared" si="2039"/>
        <v>43</v>
      </c>
      <c r="I5234" s="1">
        <f t="shared" ref="I5234" si="2040">COUNT(D5234:D5257)</f>
        <v>24</v>
      </c>
      <c r="J5234" s="1">
        <f t="shared" ref="J5234" si="2041">COUNT(H5234:H5257)</f>
        <v>24</v>
      </c>
      <c r="K5234" s="1">
        <f t="shared" ref="K5234" si="2042">IF(AND(I5234&gt;=20,J5234&gt;=20),0,1)</f>
        <v>0</v>
      </c>
      <c r="L5234" s="1">
        <f t="shared" ref="L5234" si="2043">IF(K5234=0,MAX(H5234:H5257),NA())</f>
        <v>48</v>
      </c>
      <c r="M5234" s="1">
        <f t="shared" ref="M5234" si="2044">IF(K5234=0,IF(L5234&lt;=70,1,0),NA())</f>
        <v>1</v>
      </c>
      <c r="N5234" s="1">
        <f t="shared" ref="N5234" si="2045">IF(COUNTIF(D5234:D5257,NA())=24,NA(),MAX(E5234:E5257))</f>
        <v>53</v>
      </c>
      <c r="O5234" s="1">
        <f t="shared" ref="O5234" si="2046">IF(COUNTIF(D5239:D5253,NA())=15,NA(),MAX(E5239:E5253))</f>
        <v>53</v>
      </c>
      <c r="P5234" s="1">
        <f t="shared" ref="P5234" si="2047">COUNTIF(D5234:D5257,"&gt;=120")</f>
        <v>0</v>
      </c>
    </row>
    <row r="5235" spans="1:16" x14ac:dyDescent="0.55000000000000004">
      <c r="A5235" s="1">
        <f>値貼り付け用シート!F228</f>
        <v>11</v>
      </c>
      <c r="B5235" s="1">
        <f>値貼り付け用シート!G228</f>
        <v>4</v>
      </c>
      <c r="C5235" s="1">
        <v>2</v>
      </c>
      <c r="D5235" s="1">
        <f>IF(OR(ISBLANK(値貼り付け用シート!I228),値貼り付け用シート!I228&gt;9990),NA(),値貼り付け用シート!I228)</f>
        <v>15</v>
      </c>
      <c r="E5235" s="1">
        <f t="shared" si="2028"/>
        <v>15</v>
      </c>
      <c r="F5235" s="1">
        <f t="shared" si="2037"/>
        <v>291</v>
      </c>
      <c r="G5235" s="1">
        <f t="shared" si="2038"/>
        <v>8</v>
      </c>
      <c r="H5235" s="1">
        <f t="shared" si="2039"/>
        <v>36</v>
      </c>
    </row>
    <row r="5236" spans="1:16" x14ac:dyDescent="0.55000000000000004">
      <c r="A5236" s="1">
        <f>値貼り付け用シート!F228</f>
        <v>11</v>
      </c>
      <c r="B5236" s="1">
        <f>値貼り付け用シート!G228</f>
        <v>4</v>
      </c>
      <c r="C5236" s="1">
        <v>3</v>
      </c>
      <c r="D5236" s="1">
        <f>IF(OR(ISBLANK(値貼り付け用シート!J228),値貼り付け用シート!J228&gt;9990),NA(),値貼り付け用シート!J228)</f>
        <v>14</v>
      </c>
      <c r="E5236" s="1">
        <f t="shared" si="2028"/>
        <v>14</v>
      </c>
      <c r="F5236" s="1">
        <f t="shared" si="2037"/>
        <v>256</v>
      </c>
      <c r="G5236" s="1">
        <f t="shared" si="2038"/>
        <v>8</v>
      </c>
      <c r="H5236" s="1">
        <f t="shared" si="2039"/>
        <v>32</v>
      </c>
    </row>
    <row r="5237" spans="1:16" x14ac:dyDescent="0.55000000000000004">
      <c r="A5237" s="1">
        <f>値貼り付け用シート!F228</f>
        <v>11</v>
      </c>
      <c r="B5237" s="1">
        <f>値貼り付け用シート!G228</f>
        <v>4</v>
      </c>
      <c r="C5237" s="1">
        <v>4</v>
      </c>
      <c r="D5237" s="1">
        <f>IF(OR(ISBLANK(値貼り付け用シート!K228),値貼り付け用シート!K228&gt;9990),NA(),値貼り付け用シート!K228)</f>
        <v>17</v>
      </c>
      <c r="E5237" s="1">
        <f t="shared" si="2028"/>
        <v>17</v>
      </c>
      <c r="F5237" s="1">
        <f t="shared" si="2037"/>
        <v>221</v>
      </c>
      <c r="G5237" s="1">
        <f t="shared" si="2038"/>
        <v>8</v>
      </c>
      <c r="H5237" s="1">
        <f t="shared" si="2039"/>
        <v>28</v>
      </c>
    </row>
    <row r="5238" spans="1:16" x14ac:dyDescent="0.55000000000000004">
      <c r="A5238" s="1">
        <f>値貼り付け用シート!F228</f>
        <v>11</v>
      </c>
      <c r="B5238" s="1">
        <f>値貼り付け用シート!G228</f>
        <v>4</v>
      </c>
      <c r="C5238" s="1">
        <v>5</v>
      </c>
      <c r="D5238" s="1">
        <f>IF(OR(ISBLANK(値貼り付け用シート!L228),値貼り付け用シート!L228&gt;9990),NA(),値貼り付け用シート!L228)</f>
        <v>15</v>
      </c>
      <c r="E5238" s="1">
        <f t="shared" si="2028"/>
        <v>15</v>
      </c>
      <c r="F5238" s="1">
        <f t="shared" si="2037"/>
        <v>184</v>
      </c>
      <c r="G5238" s="1">
        <f t="shared" si="2038"/>
        <v>8</v>
      </c>
      <c r="H5238" s="1">
        <f t="shared" si="2039"/>
        <v>23</v>
      </c>
    </row>
    <row r="5239" spans="1:16" x14ac:dyDescent="0.55000000000000004">
      <c r="A5239" s="1">
        <f>値貼り付け用シート!F228</f>
        <v>11</v>
      </c>
      <c r="B5239" s="1">
        <f>値貼り付け用シート!G228</f>
        <v>4</v>
      </c>
      <c r="C5239" s="1">
        <v>6</v>
      </c>
      <c r="D5239" s="1">
        <f>IF(OR(ISBLANK(値貼り付け用シート!M228),値貼り付け用シート!M228&gt;9990),NA(),値貼り付け用シート!M228)</f>
        <v>10</v>
      </c>
      <c r="E5239" s="1">
        <f t="shared" si="2028"/>
        <v>10</v>
      </c>
      <c r="F5239" s="1">
        <f t="shared" si="2037"/>
        <v>148</v>
      </c>
      <c r="G5239" s="1">
        <f t="shared" si="2038"/>
        <v>8</v>
      </c>
      <c r="H5239" s="1">
        <f t="shared" si="2039"/>
        <v>19</v>
      </c>
    </row>
    <row r="5240" spans="1:16" x14ac:dyDescent="0.55000000000000004">
      <c r="A5240" s="1">
        <f>値貼り付け用シート!F228</f>
        <v>11</v>
      </c>
      <c r="B5240" s="1">
        <f>値貼り付け用シート!G228</f>
        <v>4</v>
      </c>
      <c r="C5240" s="1">
        <v>7</v>
      </c>
      <c r="D5240" s="1">
        <f>IF(OR(ISBLANK(値貼り付け用シート!N228),値貼り付け用シート!N228&gt;9990),NA(),値貼り付け用シート!N228)</f>
        <v>10</v>
      </c>
      <c r="E5240" s="1">
        <f t="shared" si="2028"/>
        <v>10</v>
      </c>
      <c r="F5240" s="1">
        <f t="shared" si="2037"/>
        <v>123</v>
      </c>
      <c r="G5240" s="1">
        <f t="shared" si="2038"/>
        <v>8</v>
      </c>
      <c r="H5240" s="1">
        <f t="shared" si="2039"/>
        <v>15</v>
      </c>
    </row>
    <row r="5241" spans="1:16" x14ac:dyDescent="0.55000000000000004">
      <c r="A5241" s="1">
        <f>値貼り付け用シート!F228</f>
        <v>11</v>
      </c>
      <c r="B5241" s="1">
        <f>値貼り付け用シート!G228</f>
        <v>4</v>
      </c>
      <c r="C5241" s="1">
        <v>8</v>
      </c>
      <c r="D5241" s="1">
        <f>IF(OR(ISBLANK(値貼り付け用シート!O228),値貼り付け用シート!O228&gt;9990),NA(),値貼り付け用シート!O228)</f>
        <v>11</v>
      </c>
      <c r="E5241" s="1">
        <f t="shared" si="2028"/>
        <v>11</v>
      </c>
      <c r="F5241" s="1">
        <f t="shared" si="2037"/>
        <v>112</v>
      </c>
      <c r="G5241" s="1">
        <f t="shared" si="2038"/>
        <v>8</v>
      </c>
      <c r="H5241" s="1">
        <f t="shared" si="2039"/>
        <v>14</v>
      </c>
    </row>
    <row r="5242" spans="1:16" x14ac:dyDescent="0.55000000000000004">
      <c r="A5242" s="1">
        <f>値貼り付け用シート!F228</f>
        <v>11</v>
      </c>
      <c r="B5242" s="1">
        <f>値貼り付け用シート!G228</f>
        <v>4</v>
      </c>
      <c r="C5242" s="1">
        <v>9</v>
      </c>
      <c r="D5242" s="1">
        <f>IF(OR(ISBLANK(値貼り付け用シート!P228),値貼り付け用シート!P228&gt;9990),NA(),値貼り付け用シート!P228)</f>
        <v>30</v>
      </c>
      <c r="E5242" s="1">
        <f t="shared" si="2028"/>
        <v>30</v>
      </c>
      <c r="F5242" s="1">
        <f t="shared" si="2037"/>
        <v>122</v>
      </c>
      <c r="G5242" s="1">
        <f t="shared" si="2038"/>
        <v>8</v>
      </c>
      <c r="H5242" s="1">
        <f t="shared" si="2039"/>
        <v>15</v>
      </c>
    </row>
    <row r="5243" spans="1:16" x14ac:dyDescent="0.55000000000000004">
      <c r="A5243" s="1">
        <f>値貼り付け用シート!F228</f>
        <v>11</v>
      </c>
      <c r="B5243" s="1">
        <f>値貼り付け用シート!G228</f>
        <v>4</v>
      </c>
      <c r="C5243" s="1">
        <v>10</v>
      </c>
      <c r="D5243" s="1">
        <f>IF(OR(ISBLANK(値貼り付け用シート!Q228),値貼り付け用シート!Q228&gt;9990),NA(),値貼り付け用シート!Q228)</f>
        <v>33</v>
      </c>
      <c r="E5243" s="1">
        <f t="shared" si="2028"/>
        <v>33</v>
      </c>
      <c r="F5243" s="1">
        <f t="shared" si="2037"/>
        <v>140</v>
      </c>
      <c r="G5243" s="1">
        <f t="shared" si="2038"/>
        <v>8</v>
      </c>
      <c r="H5243" s="1">
        <f t="shared" si="2039"/>
        <v>18</v>
      </c>
    </row>
    <row r="5244" spans="1:16" x14ac:dyDescent="0.55000000000000004">
      <c r="A5244" s="1">
        <f>値貼り付け用シート!F228</f>
        <v>11</v>
      </c>
      <c r="B5244" s="1">
        <f>値貼り付け用シート!G228</f>
        <v>4</v>
      </c>
      <c r="C5244" s="1">
        <v>11</v>
      </c>
      <c r="D5244" s="1">
        <f>IF(OR(ISBLANK(値貼り付け用シート!R228),値貼り付け用シート!R228&gt;9990),NA(),値貼り付け用シート!R228)</f>
        <v>41</v>
      </c>
      <c r="E5244" s="1">
        <f t="shared" si="2028"/>
        <v>41</v>
      </c>
      <c r="F5244" s="1">
        <f t="shared" si="2037"/>
        <v>167</v>
      </c>
      <c r="G5244" s="1">
        <f t="shared" si="2038"/>
        <v>8</v>
      </c>
      <c r="H5244" s="1">
        <f t="shared" si="2039"/>
        <v>21</v>
      </c>
    </row>
    <row r="5245" spans="1:16" x14ac:dyDescent="0.55000000000000004">
      <c r="A5245" s="1">
        <f>値貼り付け用シート!F228</f>
        <v>11</v>
      </c>
      <c r="B5245" s="1">
        <f>値貼り付け用シート!G228</f>
        <v>4</v>
      </c>
      <c r="C5245" s="1">
        <v>12</v>
      </c>
      <c r="D5245" s="1">
        <f>IF(OR(ISBLANK(値貼り付け用シート!S228),値貼り付け用シート!S228&gt;9990),NA(),値貼り付け用シート!S228)</f>
        <v>50</v>
      </c>
      <c r="E5245" s="1">
        <f t="shared" si="2028"/>
        <v>50</v>
      </c>
      <c r="F5245" s="1">
        <f t="shared" si="2037"/>
        <v>200</v>
      </c>
      <c r="G5245" s="1">
        <f t="shared" si="2038"/>
        <v>8</v>
      </c>
      <c r="H5245" s="1">
        <f t="shared" si="2039"/>
        <v>25</v>
      </c>
    </row>
    <row r="5246" spans="1:16" x14ac:dyDescent="0.55000000000000004">
      <c r="A5246" s="1">
        <f>値貼り付け用シート!F228</f>
        <v>11</v>
      </c>
      <c r="B5246" s="1">
        <f>値貼り付け用シート!G228</f>
        <v>4</v>
      </c>
      <c r="C5246" s="1">
        <v>13</v>
      </c>
      <c r="D5246" s="1">
        <f>IF(OR(ISBLANK(値貼り付け用シート!T228),値貼り付け用シート!T228&gt;9990),NA(),値貼り付け用シート!T228)</f>
        <v>47</v>
      </c>
      <c r="E5246" s="1">
        <f t="shared" si="2028"/>
        <v>47</v>
      </c>
      <c r="F5246" s="1">
        <f t="shared" si="2037"/>
        <v>232</v>
      </c>
      <c r="G5246" s="1">
        <f t="shared" si="2038"/>
        <v>8</v>
      </c>
      <c r="H5246" s="1">
        <f t="shared" si="2039"/>
        <v>29</v>
      </c>
    </row>
    <row r="5247" spans="1:16" x14ac:dyDescent="0.55000000000000004">
      <c r="A5247" s="1">
        <f>値貼り付け用シート!F228</f>
        <v>11</v>
      </c>
      <c r="B5247" s="1">
        <f>値貼り付け用シート!G228</f>
        <v>4</v>
      </c>
      <c r="C5247" s="1">
        <v>14</v>
      </c>
      <c r="D5247" s="1">
        <f>IF(OR(ISBLANK(値貼り付け用シート!U228),値貼り付け用シート!U228&gt;9990),NA(),値貼り付け用シート!U228)</f>
        <v>53</v>
      </c>
      <c r="E5247" s="1">
        <f t="shared" si="2028"/>
        <v>53</v>
      </c>
      <c r="F5247" s="1">
        <f t="shared" si="2037"/>
        <v>275</v>
      </c>
      <c r="G5247" s="1">
        <f t="shared" si="2038"/>
        <v>8</v>
      </c>
      <c r="H5247" s="1">
        <f t="shared" si="2039"/>
        <v>34</v>
      </c>
    </row>
    <row r="5248" spans="1:16" x14ac:dyDescent="0.55000000000000004">
      <c r="A5248" s="1">
        <f>値貼り付け用シート!F228</f>
        <v>11</v>
      </c>
      <c r="B5248" s="1">
        <f>値貼り付け用シート!G228</f>
        <v>4</v>
      </c>
      <c r="C5248" s="1">
        <v>15</v>
      </c>
      <c r="D5248" s="1">
        <f>IF(OR(ISBLANK(値貼り付け用シート!V228),値貼り付け用シート!V228&gt;9990),NA(),値貼り付け用シート!V228)</f>
        <v>49</v>
      </c>
      <c r="E5248" s="1">
        <f t="shared" si="2028"/>
        <v>49</v>
      </c>
      <c r="F5248" s="1">
        <f t="shared" si="2037"/>
        <v>314</v>
      </c>
      <c r="G5248" s="1">
        <f t="shared" si="2038"/>
        <v>8</v>
      </c>
      <c r="H5248" s="1">
        <f t="shared" si="2039"/>
        <v>39</v>
      </c>
    </row>
    <row r="5249" spans="1:16" x14ac:dyDescent="0.55000000000000004">
      <c r="A5249" s="1">
        <f>値貼り付け用シート!F228</f>
        <v>11</v>
      </c>
      <c r="B5249" s="1">
        <f>値貼り付け用シート!G228</f>
        <v>4</v>
      </c>
      <c r="C5249" s="1">
        <v>16</v>
      </c>
      <c r="D5249" s="1">
        <f>IF(OR(ISBLANK(値貼り付け用シート!W228),値貼り付け用シート!W228&gt;9990),NA(),値貼り付け用シート!W228)</f>
        <v>52</v>
      </c>
      <c r="E5249" s="1">
        <f t="shared" si="2028"/>
        <v>52</v>
      </c>
      <c r="F5249" s="1">
        <f t="shared" si="2037"/>
        <v>355</v>
      </c>
      <c r="G5249" s="1">
        <f t="shared" si="2038"/>
        <v>8</v>
      </c>
      <c r="H5249" s="1">
        <f t="shared" si="2039"/>
        <v>44</v>
      </c>
    </row>
    <row r="5250" spans="1:16" x14ac:dyDescent="0.55000000000000004">
      <c r="A5250" s="1">
        <f>値貼り付け用シート!F228</f>
        <v>11</v>
      </c>
      <c r="B5250" s="1">
        <f>値貼り付け用シート!G228</f>
        <v>4</v>
      </c>
      <c r="C5250" s="1">
        <v>17</v>
      </c>
      <c r="D5250" s="1">
        <f>IF(OR(ISBLANK(値貼り付け用シート!X228),値貼り付け用シート!X228&gt;9990),NA(),値貼り付け用シート!X228)</f>
        <v>50</v>
      </c>
      <c r="E5250" s="1">
        <f t="shared" si="2028"/>
        <v>50</v>
      </c>
      <c r="F5250" s="1">
        <f t="shared" si="2037"/>
        <v>375</v>
      </c>
      <c r="G5250" s="1">
        <f t="shared" si="2038"/>
        <v>8</v>
      </c>
      <c r="H5250" s="1">
        <f t="shared" si="2039"/>
        <v>47</v>
      </c>
    </row>
    <row r="5251" spans="1:16" x14ac:dyDescent="0.55000000000000004">
      <c r="A5251" s="1">
        <f>値貼り付け用シート!F228</f>
        <v>11</v>
      </c>
      <c r="B5251" s="1">
        <f>値貼り付け用シート!G228</f>
        <v>4</v>
      </c>
      <c r="C5251" s="1">
        <v>18</v>
      </c>
      <c r="D5251" s="1">
        <f>IF(OR(ISBLANK(値貼り付け用シート!Y228),値貼り付け用シート!Y228&gt;9990),NA(),値貼り付け用シート!Y228)</f>
        <v>44</v>
      </c>
      <c r="E5251" s="1">
        <f t="shared" ref="E5251:E5314" si="2048">IF(ISERROR(D5251),0,D5251)</f>
        <v>44</v>
      </c>
      <c r="F5251" s="1">
        <f t="shared" si="2037"/>
        <v>386</v>
      </c>
      <c r="G5251" s="1">
        <f t="shared" si="2038"/>
        <v>8</v>
      </c>
      <c r="H5251" s="1">
        <f t="shared" si="2039"/>
        <v>48</v>
      </c>
    </row>
    <row r="5252" spans="1:16" x14ac:dyDescent="0.55000000000000004">
      <c r="A5252" s="1">
        <f>値貼り付け用シート!F228</f>
        <v>11</v>
      </c>
      <c r="B5252" s="1">
        <f>値貼り付け用シート!G228</f>
        <v>4</v>
      </c>
      <c r="C5252" s="1">
        <v>19</v>
      </c>
      <c r="D5252" s="1">
        <f>IF(OR(ISBLANK(値貼り付け用シート!Z228),値貼り付け用シート!Z228&gt;9990),NA(),値貼り付け用シート!Z228)</f>
        <v>39</v>
      </c>
      <c r="E5252" s="1">
        <f t="shared" si="2048"/>
        <v>39</v>
      </c>
      <c r="F5252" s="1">
        <f t="shared" si="2037"/>
        <v>384</v>
      </c>
      <c r="G5252" s="1">
        <f t="shared" si="2038"/>
        <v>8</v>
      </c>
      <c r="H5252" s="1">
        <f t="shared" si="2039"/>
        <v>48</v>
      </c>
    </row>
    <row r="5253" spans="1:16" x14ac:dyDescent="0.55000000000000004">
      <c r="A5253" s="1">
        <f>値貼り付け用シート!F228</f>
        <v>11</v>
      </c>
      <c r="B5253" s="1">
        <f>値貼り付け用シート!G228</f>
        <v>4</v>
      </c>
      <c r="C5253" s="1">
        <v>20</v>
      </c>
      <c r="D5253" s="1">
        <f>IF(OR(ISBLANK(値貼り付け用シート!AA228),値貼り付け用シート!AA228&gt;9990),NA(),値貼り付け用シート!AA228)</f>
        <v>30</v>
      </c>
      <c r="E5253" s="1">
        <f t="shared" si="2048"/>
        <v>30</v>
      </c>
      <c r="F5253" s="1">
        <f t="shared" si="2037"/>
        <v>364</v>
      </c>
      <c r="G5253" s="1">
        <f t="shared" si="2038"/>
        <v>8</v>
      </c>
      <c r="H5253" s="1">
        <f t="shared" si="2039"/>
        <v>46</v>
      </c>
    </row>
    <row r="5254" spans="1:16" x14ac:dyDescent="0.55000000000000004">
      <c r="A5254" s="1">
        <f>値貼り付け用シート!F228</f>
        <v>11</v>
      </c>
      <c r="B5254" s="1">
        <f>値貼り付け用シート!G228</f>
        <v>4</v>
      </c>
      <c r="C5254" s="1">
        <v>21</v>
      </c>
      <c r="D5254" s="1">
        <f>IF(OR(ISBLANK(値貼り付け用シート!AB228),値貼り付け用シート!AB228&gt;9990),NA(),値貼り付け用シート!AB228)</f>
        <v>31</v>
      </c>
      <c r="E5254" s="1">
        <f t="shared" si="2048"/>
        <v>31</v>
      </c>
      <c r="F5254" s="1">
        <f t="shared" si="2037"/>
        <v>348</v>
      </c>
      <c r="G5254" s="1">
        <f t="shared" si="2038"/>
        <v>8</v>
      </c>
      <c r="H5254" s="1">
        <f t="shared" si="2039"/>
        <v>44</v>
      </c>
    </row>
    <row r="5255" spans="1:16" x14ac:dyDescent="0.55000000000000004">
      <c r="A5255" s="1">
        <f>値貼り付け用シート!F228</f>
        <v>11</v>
      </c>
      <c r="B5255" s="1">
        <f>値貼り付け用シート!G228</f>
        <v>4</v>
      </c>
      <c r="C5255" s="1">
        <v>22</v>
      </c>
      <c r="D5255" s="1">
        <f>IF(OR(ISBLANK(値貼り付け用シート!AC228),値貼り付け用シート!AC228&gt;9990),NA(),値貼り付け用シート!AC228)</f>
        <v>27</v>
      </c>
      <c r="E5255" s="1">
        <f t="shared" si="2048"/>
        <v>27</v>
      </c>
      <c r="F5255" s="1">
        <f t="shared" si="2037"/>
        <v>322</v>
      </c>
      <c r="G5255" s="1">
        <f t="shared" si="2038"/>
        <v>8</v>
      </c>
      <c r="H5255" s="1">
        <f t="shared" si="2039"/>
        <v>40</v>
      </c>
    </row>
    <row r="5256" spans="1:16" x14ac:dyDescent="0.55000000000000004">
      <c r="A5256" s="1">
        <f>値貼り付け用シート!F228</f>
        <v>11</v>
      </c>
      <c r="B5256" s="1">
        <f>値貼り付け用シート!G228</f>
        <v>4</v>
      </c>
      <c r="C5256" s="1">
        <v>23</v>
      </c>
      <c r="D5256" s="1">
        <f>IF(OR(ISBLANK(値貼り付け用シート!AD228),値貼り付け用シート!AD228&gt;9990),NA(),値貼り付け用シート!AD228)</f>
        <v>28</v>
      </c>
      <c r="E5256" s="1">
        <f t="shared" si="2048"/>
        <v>28</v>
      </c>
      <c r="F5256" s="1">
        <f t="shared" si="2037"/>
        <v>301</v>
      </c>
      <c r="G5256" s="1">
        <f t="shared" si="2038"/>
        <v>8</v>
      </c>
      <c r="H5256" s="1">
        <f t="shared" si="2039"/>
        <v>38</v>
      </c>
    </row>
    <row r="5257" spans="1:16" x14ac:dyDescent="0.55000000000000004">
      <c r="A5257" s="1">
        <f>値貼り付け用シート!F228</f>
        <v>11</v>
      </c>
      <c r="B5257" s="1">
        <f>値貼り付け用シート!G228</f>
        <v>4</v>
      </c>
      <c r="C5257" s="1">
        <v>24</v>
      </c>
      <c r="D5257" s="1">
        <f>IF(OR(ISBLANK(値貼り付け用シート!AE228),値貼り付け用シート!AE228&gt;9990),NA(),値貼り付け用シート!AE228)</f>
        <v>23</v>
      </c>
      <c r="E5257" s="1">
        <f t="shared" si="2048"/>
        <v>23</v>
      </c>
      <c r="F5257" s="1">
        <f t="shared" si="2037"/>
        <v>272</v>
      </c>
      <c r="G5257" s="1">
        <f t="shared" si="2038"/>
        <v>8</v>
      </c>
      <c r="H5257" s="1">
        <f t="shared" si="2039"/>
        <v>34</v>
      </c>
    </row>
    <row r="5258" spans="1:16" x14ac:dyDescent="0.55000000000000004">
      <c r="A5258" s="1">
        <f>値貼り付け用シート!F229</f>
        <v>11</v>
      </c>
      <c r="B5258" s="1">
        <f>値貼り付け用シート!G229</f>
        <v>5</v>
      </c>
      <c r="C5258" s="1">
        <v>1</v>
      </c>
      <c r="D5258" s="1">
        <f>IF(OR(ISBLANK(値貼り付け用シート!H229),値貼り付け用シート!H229&gt;9990),NA(),値貼り付け用シート!H229)</f>
        <v>26</v>
      </c>
      <c r="E5258" s="1">
        <f t="shared" si="2048"/>
        <v>26</v>
      </c>
      <c r="F5258" s="1">
        <f t="shared" si="2037"/>
        <v>248</v>
      </c>
      <c r="G5258" s="1">
        <f t="shared" si="2038"/>
        <v>8</v>
      </c>
      <c r="H5258" s="1">
        <f t="shared" si="2039"/>
        <v>31</v>
      </c>
      <c r="I5258" s="1">
        <f t="shared" ref="I5258" si="2049">COUNT(D5258:D5281)</f>
        <v>24</v>
      </c>
      <c r="J5258" s="1">
        <f t="shared" ref="J5258" si="2050">COUNT(H5258:H5281)</f>
        <v>24</v>
      </c>
      <c r="K5258" s="1">
        <f t="shared" ref="K5258" si="2051">IF(AND(I5258&gt;=20,J5258&gt;=20),0,1)</f>
        <v>0</v>
      </c>
      <c r="L5258" s="1">
        <f t="shared" ref="L5258" si="2052">IF(K5258=0,MAX(H5258:H5281),NA())</f>
        <v>43</v>
      </c>
      <c r="M5258" s="1">
        <f t="shared" ref="M5258" si="2053">IF(K5258=0,IF(L5258&lt;=70,1,0),NA())</f>
        <v>1</v>
      </c>
      <c r="N5258" s="1">
        <f t="shared" ref="N5258" si="2054">IF(COUNTIF(D5258:D5281,NA())=24,NA(),MAX(E5258:E5281))</f>
        <v>48</v>
      </c>
      <c r="O5258" s="1">
        <f t="shared" ref="O5258" si="2055">IF(COUNTIF(D5263:D5277,NA())=15,NA(),MAX(E5263:E5277))</f>
        <v>48</v>
      </c>
      <c r="P5258" s="1">
        <f t="shared" ref="P5258" si="2056">COUNTIF(D5258:D5281,"&gt;=120")</f>
        <v>0</v>
      </c>
    </row>
    <row r="5259" spans="1:16" x14ac:dyDescent="0.55000000000000004">
      <c r="A5259" s="1">
        <f>値貼り付け用シート!F229</f>
        <v>11</v>
      </c>
      <c r="B5259" s="1">
        <f>値貼り付け用シート!G229</f>
        <v>5</v>
      </c>
      <c r="C5259" s="1">
        <v>2</v>
      </c>
      <c r="D5259" s="1">
        <f>IF(OR(ISBLANK(値貼り付け用シート!I229),値貼り付け用シート!I229&gt;9990),NA(),値貼り付け用シート!I229)</f>
        <v>28</v>
      </c>
      <c r="E5259" s="1">
        <f t="shared" si="2048"/>
        <v>28</v>
      </c>
      <c r="F5259" s="1">
        <f t="shared" si="2037"/>
        <v>232</v>
      </c>
      <c r="G5259" s="1">
        <f t="shared" si="2038"/>
        <v>8</v>
      </c>
      <c r="H5259" s="1">
        <f t="shared" si="2039"/>
        <v>29</v>
      </c>
    </row>
    <row r="5260" spans="1:16" x14ac:dyDescent="0.55000000000000004">
      <c r="A5260" s="1">
        <f>値貼り付け用シート!F229</f>
        <v>11</v>
      </c>
      <c r="B5260" s="1">
        <f>値貼り付け用シート!G229</f>
        <v>5</v>
      </c>
      <c r="C5260" s="1">
        <v>3</v>
      </c>
      <c r="D5260" s="1">
        <f>IF(OR(ISBLANK(値貼り付け用シート!J229),値貼り付け用シート!J229&gt;9990),NA(),値貼り付け用シート!J229)</f>
        <v>27</v>
      </c>
      <c r="E5260" s="1">
        <f t="shared" si="2048"/>
        <v>27</v>
      </c>
      <c r="F5260" s="1">
        <f t="shared" si="2037"/>
        <v>220</v>
      </c>
      <c r="G5260" s="1">
        <f t="shared" si="2038"/>
        <v>8</v>
      </c>
      <c r="H5260" s="1">
        <f t="shared" si="2039"/>
        <v>28</v>
      </c>
    </row>
    <row r="5261" spans="1:16" x14ac:dyDescent="0.55000000000000004">
      <c r="A5261" s="1">
        <f>値貼り付け用シート!F229</f>
        <v>11</v>
      </c>
      <c r="B5261" s="1">
        <f>値貼り付け用シート!G229</f>
        <v>5</v>
      </c>
      <c r="C5261" s="1">
        <v>4</v>
      </c>
      <c r="D5261" s="1">
        <f>IF(OR(ISBLANK(値貼り付け用シート!K229),値貼り付け用シート!K229&gt;9990),NA(),値貼り付け用シート!K229)</f>
        <v>24</v>
      </c>
      <c r="E5261" s="1">
        <f t="shared" si="2048"/>
        <v>24</v>
      </c>
      <c r="F5261" s="1">
        <f t="shared" si="2037"/>
        <v>214</v>
      </c>
      <c r="G5261" s="1">
        <f t="shared" si="2038"/>
        <v>8</v>
      </c>
      <c r="H5261" s="1">
        <f t="shared" si="2039"/>
        <v>27</v>
      </c>
    </row>
    <row r="5262" spans="1:16" x14ac:dyDescent="0.55000000000000004">
      <c r="A5262" s="1">
        <f>値貼り付け用シート!F229</f>
        <v>11</v>
      </c>
      <c r="B5262" s="1">
        <f>値貼り付け用シート!G229</f>
        <v>5</v>
      </c>
      <c r="C5262" s="1">
        <v>5</v>
      </c>
      <c r="D5262" s="1">
        <f>IF(OR(ISBLANK(値貼り付け用シート!L229),値貼り付け用シート!L229&gt;9990),NA(),値貼り付け用シート!L229)</f>
        <v>27</v>
      </c>
      <c r="E5262" s="1">
        <f t="shared" si="2048"/>
        <v>27</v>
      </c>
      <c r="F5262" s="1">
        <f t="shared" si="2037"/>
        <v>210</v>
      </c>
      <c r="G5262" s="1">
        <f t="shared" si="2038"/>
        <v>8</v>
      </c>
      <c r="H5262" s="1">
        <f t="shared" si="2039"/>
        <v>26</v>
      </c>
    </row>
    <row r="5263" spans="1:16" x14ac:dyDescent="0.55000000000000004">
      <c r="A5263" s="1">
        <f>値貼り付け用シート!F229</f>
        <v>11</v>
      </c>
      <c r="B5263" s="1">
        <f>値貼り付け用シート!G229</f>
        <v>5</v>
      </c>
      <c r="C5263" s="1">
        <v>6</v>
      </c>
      <c r="D5263" s="1">
        <f>IF(OR(ISBLANK(値貼り付け用シート!M229),値貼り付け用シート!M229&gt;9990),NA(),値貼り付け用シート!M229)</f>
        <v>31</v>
      </c>
      <c r="E5263" s="1">
        <f t="shared" si="2048"/>
        <v>31</v>
      </c>
      <c r="F5263" s="1">
        <f t="shared" si="2037"/>
        <v>214</v>
      </c>
      <c r="G5263" s="1">
        <f t="shared" si="2038"/>
        <v>8</v>
      </c>
      <c r="H5263" s="1">
        <f t="shared" si="2039"/>
        <v>27</v>
      </c>
    </row>
    <row r="5264" spans="1:16" x14ac:dyDescent="0.55000000000000004">
      <c r="A5264" s="1">
        <f>値貼り付け用シート!F229</f>
        <v>11</v>
      </c>
      <c r="B5264" s="1">
        <f>値貼り付け用シート!G229</f>
        <v>5</v>
      </c>
      <c r="C5264" s="1">
        <v>7</v>
      </c>
      <c r="D5264" s="1">
        <f>IF(OR(ISBLANK(値貼り付け用シート!N229),値貼り付け用シート!N229&gt;9990),NA(),値貼り付け用シート!N229)</f>
        <v>30</v>
      </c>
      <c r="E5264" s="1">
        <f t="shared" si="2048"/>
        <v>30</v>
      </c>
      <c r="F5264" s="1">
        <f t="shared" si="2037"/>
        <v>216</v>
      </c>
      <c r="G5264" s="1">
        <f t="shared" si="2038"/>
        <v>8</v>
      </c>
      <c r="H5264" s="1">
        <f t="shared" si="2039"/>
        <v>27</v>
      </c>
    </row>
    <row r="5265" spans="1:8" x14ac:dyDescent="0.55000000000000004">
      <c r="A5265" s="1">
        <f>値貼り付け用シート!F229</f>
        <v>11</v>
      </c>
      <c r="B5265" s="1">
        <f>値貼り付け用シート!G229</f>
        <v>5</v>
      </c>
      <c r="C5265" s="1">
        <v>8</v>
      </c>
      <c r="D5265" s="1">
        <f>IF(OR(ISBLANK(値貼り付け用シート!O229),値貼り付け用シート!O229&gt;9990),NA(),値貼り付け用シート!O229)</f>
        <v>31</v>
      </c>
      <c r="E5265" s="1">
        <f t="shared" si="2048"/>
        <v>31</v>
      </c>
      <c r="F5265" s="1">
        <f t="shared" si="2037"/>
        <v>224</v>
      </c>
      <c r="G5265" s="1">
        <f t="shared" si="2038"/>
        <v>8</v>
      </c>
      <c r="H5265" s="1">
        <f t="shared" si="2039"/>
        <v>28</v>
      </c>
    </row>
    <row r="5266" spans="1:8" x14ac:dyDescent="0.55000000000000004">
      <c r="A5266" s="1">
        <f>値貼り付け用シート!F229</f>
        <v>11</v>
      </c>
      <c r="B5266" s="1">
        <f>値貼り付け用シート!G229</f>
        <v>5</v>
      </c>
      <c r="C5266" s="1">
        <v>9</v>
      </c>
      <c r="D5266" s="1">
        <f>IF(OR(ISBLANK(値貼り付け用シート!P229),値貼り付け用シート!P229&gt;9990),NA(),値貼り付け用シート!P229)</f>
        <v>29</v>
      </c>
      <c r="E5266" s="1">
        <f t="shared" si="2048"/>
        <v>29</v>
      </c>
      <c r="F5266" s="1">
        <f t="shared" si="2037"/>
        <v>227</v>
      </c>
      <c r="G5266" s="1">
        <f t="shared" si="2038"/>
        <v>8</v>
      </c>
      <c r="H5266" s="1">
        <f t="shared" si="2039"/>
        <v>28</v>
      </c>
    </row>
    <row r="5267" spans="1:8" x14ac:dyDescent="0.55000000000000004">
      <c r="A5267" s="1">
        <f>値貼り付け用シート!F229</f>
        <v>11</v>
      </c>
      <c r="B5267" s="1">
        <f>値貼り付け用シート!G229</f>
        <v>5</v>
      </c>
      <c r="C5267" s="1">
        <v>10</v>
      </c>
      <c r="D5267" s="1">
        <f>IF(OR(ISBLANK(値貼り付け用シート!Q229),値貼り付け用シート!Q229&gt;9990),NA(),値貼り付け用シート!Q229)</f>
        <v>33</v>
      </c>
      <c r="E5267" s="1">
        <f t="shared" si="2048"/>
        <v>33</v>
      </c>
      <c r="F5267" s="1">
        <f t="shared" si="2037"/>
        <v>232</v>
      </c>
      <c r="G5267" s="1">
        <f t="shared" si="2038"/>
        <v>8</v>
      </c>
      <c r="H5267" s="1">
        <f t="shared" si="2039"/>
        <v>29</v>
      </c>
    </row>
    <row r="5268" spans="1:8" x14ac:dyDescent="0.55000000000000004">
      <c r="A5268" s="1">
        <f>値貼り付け用シート!F229</f>
        <v>11</v>
      </c>
      <c r="B5268" s="1">
        <f>値貼り付け用シート!G229</f>
        <v>5</v>
      </c>
      <c r="C5268" s="1">
        <v>11</v>
      </c>
      <c r="D5268" s="1">
        <f>IF(OR(ISBLANK(値貼り付け用シート!R229),値貼り付け用シート!R229&gt;9990),NA(),値貼り付け用シート!R229)</f>
        <v>38</v>
      </c>
      <c r="E5268" s="1">
        <f t="shared" si="2048"/>
        <v>38</v>
      </c>
      <c r="F5268" s="1">
        <f t="shared" si="2037"/>
        <v>243</v>
      </c>
      <c r="G5268" s="1">
        <f t="shared" si="2038"/>
        <v>8</v>
      </c>
      <c r="H5268" s="1">
        <f t="shared" si="2039"/>
        <v>30</v>
      </c>
    </row>
    <row r="5269" spans="1:8" x14ac:dyDescent="0.55000000000000004">
      <c r="A5269" s="1">
        <f>値貼り付け用シート!F229</f>
        <v>11</v>
      </c>
      <c r="B5269" s="1">
        <f>値貼り付け用シート!G229</f>
        <v>5</v>
      </c>
      <c r="C5269" s="1">
        <v>12</v>
      </c>
      <c r="D5269" s="1">
        <f>IF(OR(ISBLANK(値貼り付け用シート!S229),値貼り付け用シート!S229&gt;9990),NA(),値貼り付け用シート!S229)</f>
        <v>44</v>
      </c>
      <c r="E5269" s="1">
        <f t="shared" si="2048"/>
        <v>44</v>
      </c>
      <c r="F5269" s="1">
        <f t="shared" si="2037"/>
        <v>263</v>
      </c>
      <c r="G5269" s="1">
        <f t="shared" si="2038"/>
        <v>8</v>
      </c>
      <c r="H5269" s="1">
        <f t="shared" si="2039"/>
        <v>33</v>
      </c>
    </row>
    <row r="5270" spans="1:8" x14ac:dyDescent="0.55000000000000004">
      <c r="A5270" s="1">
        <f>値貼り付け用シート!F229</f>
        <v>11</v>
      </c>
      <c r="B5270" s="1">
        <f>値貼り付け用シート!G229</f>
        <v>5</v>
      </c>
      <c r="C5270" s="1">
        <v>13</v>
      </c>
      <c r="D5270" s="1">
        <f>IF(OR(ISBLANK(値貼り付け用シート!T229),値貼り付け用シート!T229&gt;9990),NA(),値貼り付け用シート!T229)</f>
        <v>48</v>
      </c>
      <c r="E5270" s="1">
        <f t="shared" si="2048"/>
        <v>48</v>
      </c>
      <c r="F5270" s="1">
        <f t="shared" si="2037"/>
        <v>284</v>
      </c>
      <c r="G5270" s="1">
        <f t="shared" si="2038"/>
        <v>8</v>
      </c>
      <c r="H5270" s="1">
        <f t="shared" si="2039"/>
        <v>36</v>
      </c>
    </row>
    <row r="5271" spans="1:8" x14ac:dyDescent="0.55000000000000004">
      <c r="A5271" s="1">
        <f>値貼り付け用シート!F229</f>
        <v>11</v>
      </c>
      <c r="B5271" s="1">
        <f>値貼り付け用シート!G229</f>
        <v>5</v>
      </c>
      <c r="C5271" s="1">
        <v>14</v>
      </c>
      <c r="D5271" s="1">
        <f>IF(OR(ISBLANK(値貼り付け用シート!U229),値貼り付け用シート!U229&gt;9990),NA(),値貼り付け用シート!U229)</f>
        <v>47</v>
      </c>
      <c r="E5271" s="1">
        <f t="shared" si="2048"/>
        <v>47</v>
      </c>
      <c r="F5271" s="1">
        <f t="shared" si="2037"/>
        <v>300</v>
      </c>
      <c r="G5271" s="1">
        <f t="shared" si="2038"/>
        <v>8</v>
      </c>
      <c r="H5271" s="1">
        <f t="shared" si="2039"/>
        <v>38</v>
      </c>
    </row>
    <row r="5272" spans="1:8" x14ac:dyDescent="0.55000000000000004">
      <c r="A5272" s="1">
        <f>値貼り付け用シート!F229</f>
        <v>11</v>
      </c>
      <c r="B5272" s="1">
        <f>値貼り付け用シート!G229</f>
        <v>5</v>
      </c>
      <c r="C5272" s="1">
        <v>15</v>
      </c>
      <c r="D5272" s="1">
        <f>IF(OR(ISBLANK(値貼り付け用シート!V229),値貼り付け用シート!V229&gt;9990),NA(),値貼り付け用シート!V229)</f>
        <v>46</v>
      </c>
      <c r="E5272" s="1">
        <f t="shared" si="2048"/>
        <v>46</v>
      </c>
      <c r="F5272" s="1">
        <f t="shared" si="2037"/>
        <v>316</v>
      </c>
      <c r="G5272" s="1">
        <f t="shared" si="2038"/>
        <v>8</v>
      </c>
      <c r="H5272" s="1">
        <f t="shared" si="2039"/>
        <v>40</v>
      </c>
    </row>
    <row r="5273" spans="1:8" x14ac:dyDescent="0.55000000000000004">
      <c r="A5273" s="1">
        <f>値貼り付け用シート!F229</f>
        <v>11</v>
      </c>
      <c r="B5273" s="1">
        <f>値貼り付け用シート!G229</f>
        <v>5</v>
      </c>
      <c r="C5273" s="1">
        <v>16</v>
      </c>
      <c r="D5273" s="1">
        <f>IF(OR(ISBLANK(値貼り付け用シート!W229),値貼り付け用シート!W229&gt;9990),NA(),値貼り付け用シート!W229)</f>
        <v>45</v>
      </c>
      <c r="E5273" s="1">
        <f t="shared" si="2048"/>
        <v>45</v>
      </c>
      <c r="F5273" s="1">
        <f t="shared" si="2037"/>
        <v>330</v>
      </c>
      <c r="G5273" s="1">
        <f t="shared" si="2038"/>
        <v>8</v>
      </c>
      <c r="H5273" s="1">
        <f t="shared" si="2039"/>
        <v>41</v>
      </c>
    </row>
    <row r="5274" spans="1:8" x14ac:dyDescent="0.55000000000000004">
      <c r="A5274" s="1">
        <f>値貼り付け用シート!F229</f>
        <v>11</v>
      </c>
      <c r="B5274" s="1">
        <f>値貼り付け用シート!G229</f>
        <v>5</v>
      </c>
      <c r="C5274" s="1">
        <v>17</v>
      </c>
      <c r="D5274" s="1">
        <f>IF(OR(ISBLANK(値貼り付け用シート!X229),値貼り付け用シート!X229&gt;9990),NA(),値貼り付け用シート!X229)</f>
        <v>44</v>
      </c>
      <c r="E5274" s="1">
        <f t="shared" si="2048"/>
        <v>44</v>
      </c>
      <c r="F5274" s="1">
        <f t="shared" si="2037"/>
        <v>345</v>
      </c>
      <c r="G5274" s="1">
        <f t="shared" si="2038"/>
        <v>8</v>
      </c>
      <c r="H5274" s="1">
        <f t="shared" si="2039"/>
        <v>43</v>
      </c>
    </row>
    <row r="5275" spans="1:8" x14ac:dyDescent="0.55000000000000004">
      <c r="A5275" s="1">
        <f>値貼り付け用シート!F229</f>
        <v>11</v>
      </c>
      <c r="B5275" s="1">
        <f>値貼り付け用シート!G229</f>
        <v>5</v>
      </c>
      <c r="C5275" s="1">
        <v>18</v>
      </c>
      <c r="D5275" s="1">
        <f>IF(OR(ISBLANK(値貼り付け用シート!Y229),値貼り付け用シート!Y229&gt;9990),NA(),値貼り付け用シート!Y229)</f>
        <v>35</v>
      </c>
      <c r="E5275" s="1">
        <f t="shared" si="2048"/>
        <v>35</v>
      </c>
      <c r="F5275" s="1">
        <f t="shared" ref="F5275:F5338" si="2057">SUM(E5268:E5275)</f>
        <v>347</v>
      </c>
      <c r="G5275" s="1">
        <f t="shared" ref="G5275:G5338" si="2058">COUNT(D5268:D5275)</f>
        <v>8</v>
      </c>
      <c r="H5275" s="1">
        <f t="shared" ref="H5275:H5338" si="2059">IF(G5275&gt;=6,ROUND(F5275/G5275,0),NA())</f>
        <v>43</v>
      </c>
    </row>
    <row r="5276" spans="1:8" x14ac:dyDescent="0.55000000000000004">
      <c r="A5276" s="1">
        <f>値貼り付け用シート!F229</f>
        <v>11</v>
      </c>
      <c r="B5276" s="1">
        <f>値貼り付け用シート!G229</f>
        <v>5</v>
      </c>
      <c r="C5276" s="1">
        <v>19</v>
      </c>
      <c r="D5276" s="1">
        <f>IF(OR(ISBLANK(値貼り付け用シート!Z229),値貼り付け用シート!Z229&gt;9990),NA(),値貼り付け用シート!Z229)</f>
        <v>37</v>
      </c>
      <c r="E5276" s="1">
        <f t="shared" si="2048"/>
        <v>37</v>
      </c>
      <c r="F5276" s="1">
        <f t="shared" si="2057"/>
        <v>346</v>
      </c>
      <c r="G5276" s="1">
        <f t="shared" si="2058"/>
        <v>8</v>
      </c>
      <c r="H5276" s="1">
        <f t="shared" si="2059"/>
        <v>43</v>
      </c>
    </row>
    <row r="5277" spans="1:8" x14ac:dyDescent="0.55000000000000004">
      <c r="A5277" s="1">
        <f>値貼り付け用シート!F229</f>
        <v>11</v>
      </c>
      <c r="B5277" s="1">
        <f>値貼り付け用シート!G229</f>
        <v>5</v>
      </c>
      <c r="C5277" s="1">
        <v>20</v>
      </c>
      <c r="D5277" s="1">
        <f>IF(OR(ISBLANK(値貼り付け用シート!AA229),値貼り付け用シート!AA229&gt;9990),NA(),値貼り付け用シート!AA229)</f>
        <v>33</v>
      </c>
      <c r="E5277" s="1">
        <f t="shared" si="2048"/>
        <v>33</v>
      </c>
      <c r="F5277" s="1">
        <f t="shared" si="2057"/>
        <v>335</v>
      </c>
      <c r="G5277" s="1">
        <f t="shared" si="2058"/>
        <v>8</v>
      </c>
      <c r="H5277" s="1">
        <f t="shared" si="2059"/>
        <v>42</v>
      </c>
    </row>
    <row r="5278" spans="1:8" x14ac:dyDescent="0.55000000000000004">
      <c r="A5278" s="1">
        <f>値貼り付け用シート!F229</f>
        <v>11</v>
      </c>
      <c r="B5278" s="1">
        <f>値貼り付け用シート!G229</f>
        <v>5</v>
      </c>
      <c r="C5278" s="1">
        <v>21</v>
      </c>
      <c r="D5278" s="1">
        <f>IF(OR(ISBLANK(値貼り付け用シート!AB229),値貼り付け用シート!AB229&gt;9990),NA(),値貼り付け用シート!AB229)</f>
        <v>33</v>
      </c>
      <c r="E5278" s="1">
        <f t="shared" si="2048"/>
        <v>33</v>
      </c>
      <c r="F5278" s="1">
        <f t="shared" si="2057"/>
        <v>320</v>
      </c>
      <c r="G5278" s="1">
        <f t="shared" si="2058"/>
        <v>8</v>
      </c>
      <c r="H5278" s="1">
        <f t="shared" si="2059"/>
        <v>40</v>
      </c>
    </row>
    <row r="5279" spans="1:8" x14ac:dyDescent="0.55000000000000004">
      <c r="A5279" s="1">
        <f>値貼り付け用シート!F229</f>
        <v>11</v>
      </c>
      <c r="B5279" s="1">
        <f>値貼り付け用シート!G229</f>
        <v>5</v>
      </c>
      <c r="C5279" s="1">
        <v>22</v>
      </c>
      <c r="D5279" s="1">
        <f>IF(OR(ISBLANK(値貼り付け用シート!AC229),値貼り付け用シート!AC229&gt;9990),NA(),値貼り付け用シート!AC229)</f>
        <v>28</v>
      </c>
      <c r="E5279" s="1">
        <f t="shared" si="2048"/>
        <v>28</v>
      </c>
      <c r="F5279" s="1">
        <f t="shared" si="2057"/>
        <v>301</v>
      </c>
      <c r="G5279" s="1">
        <f t="shared" si="2058"/>
        <v>8</v>
      </c>
      <c r="H5279" s="1">
        <f t="shared" si="2059"/>
        <v>38</v>
      </c>
    </row>
    <row r="5280" spans="1:8" x14ac:dyDescent="0.55000000000000004">
      <c r="A5280" s="1">
        <f>値貼り付け用シート!F229</f>
        <v>11</v>
      </c>
      <c r="B5280" s="1">
        <f>値貼り付け用シート!G229</f>
        <v>5</v>
      </c>
      <c r="C5280" s="1">
        <v>23</v>
      </c>
      <c r="D5280" s="1">
        <f>IF(OR(ISBLANK(値貼り付け用シート!AD229),値貼り付け用シート!AD229&gt;9990),NA(),値貼り付け用シート!AD229)</f>
        <v>21</v>
      </c>
      <c r="E5280" s="1">
        <f t="shared" si="2048"/>
        <v>21</v>
      </c>
      <c r="F5280" s="1">
        <f t="shared" si="2057"/>
        <v>276</v>
      </c>
      <c r="G5280" s="1">
        <f t="shared" si="2058"/>
        <v>8</v>
      </c>
      <c r="H5280" s="1">
        <f t="shared" si="2059"/>
        <v>35</v>
      </c>
    </row>
    <row r="5281" spans="1:16" x14ac:dyDescent="0.55000000000000004">
      <c r="A5281" s="1">
        <f>値貼り付け用シート!F229</f>
        <v>11</v>
      </c>
      <c r="B5281" s="1">
        <f>値貼り付け用シート!G229</f>
        <v>5</v>
      </c>
      <c r="C5281" s="1">
        <v>24</v>
      </c>
      <c r="D5281" s="1">
        <f>IF(OR(ISBLANK(値貼り付け用シート!AE229),値貼り付け用シート!AE229&gt;9990),NA(),値貼り付け用シート!AE229)</f>
        <v>24</v>
      </c>
      <c r="E5281" s="1">
        <f t="shared" si="2048"/>
        <v>24</v>
      </c>
      <c r="F5281" s="1">
        <f t="shared" si="2057"/>
        <v>255</v>
      </c>
      <c r="G5281" s="1">
        <f t="shared" si="2058"/>
        <v>8</v>
      </c>
      <c r="H5281" s="1">
        <f t="shared" si="2059"/>
        <v>32</v>
      </c>
    </row>
    <row r="5282" spans="1:16" x14ac:dyDescent="0.55000000000000004">
      <c r="A5282" s="1">
        <f>値貼り付け用シート!F230</f>
        <v>11</v>
      </c>
      <c r="B5282" s="1">
        <f>値貼り付け用シート!G230</f>
        <v>6</v>
      </c>
      <c r="C5282" s="1">
        <v>1</v>
      </c>
      <c r="D5282" s="1">
        <f>IF(OR(ISBLANK(値貼り付け用シート!H230),値貼り付け用シート!H230&gt;9990),NA(),値貼り付け用シート!H230)</f>
        <v>22</v>
      </c>
      <c r="E5282" s="1">
        <f t="shared" si="2048"/>
        <v>22</v>
      </c>
      <c r="F5282" s="1">
        <f t="shared" si="2057"/>
        <v>233</v>
      </c>
      <c r="G5282" s="1">
        <f t="shared" si="2058"/>
        <v>8</v>
      </c>
      <c r="H5282" s="1">
        <f t="shared" si="2059"/>
        <v>29</v>
      </c>
      <c r="I5282" s="1">
        <f t="shared" ref="I5282" si="2060">COUNT(D5282:D5305)</f>
        <v>24</v>
      </c>
      <c r="J5282" s="1">
        <f t="shared" ref="J5282" si="2061">COUNT(H5282:H5305)</f>
        <v>24</v>
      </c>
      <c r="K5282" s="1">
        <f t="shared" ref="K5282" si="2062">IF(AND(I5282&gt;=20,J5282&gt;=20),0,1)</f>
        <v>0</v>
      </c>
      <c r="L5282" s="1">
        <f t="shared" ref="L5282" si="2063">IF(K5282=0,MAX(H5282:H5305),NA())</f>
        <v>33</v>
      </c>
      <c r="M5282" s="1">
        <f t="shared" ref="M5282" si="2064">IF(K5282=0,IF(L5282&lt;=70,1,0),NA())</f>
        <v>1</v>
      </c>
      <c r="N5282" s="1">
        <f t="shared" ref="N5282" si="2065">IF(COUNTIF(D5282:D5305,NA())=24,NA(),MAX(E5282:E5305))</f>
        <v>35</v>
      </c>
      <c r="O5282" s="1">
        <f t="shared" ref="O5282" si="2066">IF(COUNTIF(D5287:D5301,NA())=15,NA(),MAX(E5287:E5301))</f>
        <v>35</v>
      </c>
      <c r="P5282" s="1">
        <f t="shared" ref="P5282" si="2067">COUNTIF(D5282:D5305,"&gt;=120")</f>
        <v>0</v>
      </c>
    </row>
    <row r="5283" spans="1:16" x14ac:dyDescent="0.55000000000000004">
      <c r="A5283" s="1">
        <f>値貼り付け用シート!F230</f>
        <v>11</v>
      </c>
      <c r="B5283" s="1">
        <f>値貼り付け用シート!G230</f>
        <v>6</v>
      </c>
      <c r="C5283" s="1">
        <v>2</v>
      </c>
      <c r="D5283" s="1">
        <f>IF(OR(ISBLANK(値貼り付け用シート!I230),値貼り付け用シート!I230&gt;9990),NA(),値貼り付け用シート!I230)</f>
        <v>14</v>
      </c>
      <c r="E5283" s="1">
        <f t="shared" si="2048"/>
        <v>14</v>
      </c>
      <c r="F5283" s="1">
        <f t="shared" si="2057"/>
        <v>212</v>
      </c>
      <c r="G5283" s="1">
        <f t="shared" si="2058"/>
        <v>8</v>
      </c>
      <c r="H5283" s="1">
        <f t="shared" si="2059"/>
        <v>27</v>
      </c>
    </row>
    <row r="5284" spans="1:16" x14ac:dyDescent="0.55000000000000004">
      <c r="A5284" s="1">
        <f>値貼り付け用シート!F230</f>
        <v>11</v>
      </c>
      <c r="B5284" s="1">
        <f>値貼り付け用シート!G230</f>
        <v>6</v>
      </c>
      <c r="C5284" s="1">
        <v>3</v>
      </c>
      <c r="D5284" s="1">
        <f>IF(OR(ISBLANK(値貼り付け用シート!J230),値貼り付け用シート!J230&gt;9990),NA(),値貼り付け用シート!J230)</f>
        <v>12</v>
      </c>
      <c r="E5284" s="1">
        <f t="shared" si="2048"/>
        <v>12</v>
      </c>
      <c r="F5284" s="1">
        <f t="shared" si="2057"/>
        <v>187</v>
      </c>
      <c r="G5284" s="1">
        <f t="shared" si="2058"/>
        <v>8</v>
      </c>
      <c r="H5284" s="1">
        <f t="shared" si="2059"/>
        <v>23</v>
      </c>
    </row>
    <row r="5285" spans="1:16" x14ac:dyDescent="0.55000000000000004">
      <c r="A5285" s="1">
        <f>値貼り付け用シート!F230</f>
        <v>11</v>
      </c>
      <c r="B5285" s="1">
        <f>値貼り付け用シート!G230</f>
        <v>6</v>
      </c>
      <c r="C5285" s="1">
        <v>4</v>
      </c>
      <c r="D5285" s="1">
        <f>IF(OR(ISBLANK(値貼り付け用シート!K230),値貼り付け用シート!K230&gt;9990),NA(),値貼り付け用シート!K230)</f>
        <v>15</v>
      </c>
      <c r="E5285" s="1">
        <f t="shared" si="2048"/>
        <v>15</v>
      </c>
      <c r="F5285" s="1">
        <f t="shared" si="2057"/>
        <v>169</v>
      </c>
      <c r="G5285" s="1">
        <f t="shared" si="2058"/>
        <v>8</v>
      </c>
      <c r="H5285" s="1">
        <f t="shared" si="2059"/>
        <v>21</v>
      </c>
    </row>
    <row r="5286" spans="1:16" x14ac:dyDescent="0.55000000000000004">
      <c r="A5286" s="1">
        <f>値貼り付け用シート!F230</f>
        <v>11</v>
      </c>
      <c r="B5286" s="1">
        <f>値貼り付け用シート!G230</f>
        <v>6</v>
      </c>
      <c r="C5286" s="1">
        <v>5</v>
      </c>
      <c r="D5286" s="1">
        <f>IF(OR(ISBLANK(値貼り付け用シート!L230),値貼り付け用シート!L230&gt;9990),NA(),値貼り付け用シート!L230)</f>
        <v>12</v>
      </c>
      <c r="E5286" s="1">
        <f t="shared" si="2048"/>
        <v>12</v>
      </c>
      <c r="F5286" s="1">
        <f t="shared" si="2057"/>
        <v>148</v>
      </c>
      <c r="G5286" s="1">
        <f t="shared" si="2058"/>
        <v>8</v>
      </c>
      <c r="H5286" s="1">
        <f t="shared" si="2059"/>
        <v>19</v>
      </c>
    </row>
    <row r="5287" spans="1:16" x14ac:dyDescent="0.55000000000000004">
      <c r="A5287" s="1">
        <f>値貼り付け用シート!F230</f>
        <v>11</v>
      </c>
      <c r="B5287" s="1">
        <f>値貼り付け用シート!G230</f>
        <v>6</v>
      </c>
      <c r="C5287" s="1">
        <v>6</v>
      </c>
      <c r="D5287" s="1">
        <f>IF(OR(ISBLANK(値貼り付け用シート!M230),値貼り付け用シート!M230&gt;9990),NA(),値貼り付け用シート!M230)</f>
        <v>14</v>
      </c>
      <c r="E5287" s="1">
        <f t="shared" si="2048"/>
        <v>14</v>
      </c>
      <c r="F5287" s="1">
        <f t="shared" si="2057"/>
        <v>134</v>
      </c>
      <c r="G5287" s="1">
        <f t="shared" si="2058"/>
        <v>8</v>
      </c>
      <c r="H5287" s="1">
        <f t="shared" si="2059"/>
        <v>17</v>
      </c>
    </row>
    <row r="5288" spans="1:16" x14ac:dyDescent="0.55000000000000004">
      <c r="A5288" s="1">
        <f>値貼り付け用シート!F230</f>
        <v>11</v>
      </c>
      <c r="B5288" s="1">
        <f>値貼り付け用シート!G230</f>
        <v>6</v>
      </c>
      <c r="C5288" s="1">
        <v>7</v>
      </c>
      <c r="D5288" s="1">
        <f>IF(OR(ISBLANK(値貼り付け用シート!N230),値貼り付け用シート!N230&gt;9990),NA(),値貼り付け用シート!N230)</f>
        <v>12</v>
      </c>
      <c r="E5288" s="1">
        <f t="shared" si="2048"/>
        <v>12</v>
      </c>
      <c r="F5288" s="1">
        <f t="shared" si="2057"/>
        <v>125</v>
      </c>
      <c r="G5288" s="1">
        <f t="shared" si="2058"/>
        <v>8</v>
      </c>
      <c r="H5288" s="1">
        <f t="shared" si="2059"/>
        <v>16</v>
      </c>
    </row>
    <row r="5289" spans="1:16" x14ac:dyDescent="0.55000000000000004">
      <c r="A5289" s="1">
        <f>値貼り付け用シート!F230</f>
        <v>11</v>
      </c>
      <c r="B5289" s="1">
        <f>値貼り付け用シート!G230</f>
        <v>6</v>
      </c>
      <c r="C5289" s="1">
        <v>8</v>
      </c>
      <c r="D5289" s="1">
        <f>IF(OR(ISBLANK(値貼り付け用シート!O230),値貼り付け用シート!O230&gt;9990),NA(),値貼り付け用シート!O230)</f>
        <v>7</v>
      </c>
      <c r="E5289" s="1">
        <f t="shared" si="2048"/>
        <v>7</v>
      </c>
      <c r="F5289" s="1">
        <f t="shared" si="2057"/>
        <v>108</v>
      </c>
      <c r="G5289" s="1">
        <f t="shared" si="2058"/>
        <v>8</v>
      </c>
      <c r="H5289" s="1">
        <f t="shared" si="2059"/>
        <v>14</v>
      </c>
    </row>
    <row r="5290" spans="1:16" x14ac:dyDescent="0.55000000000000004">
      <c r="A5290" s="1">
        <f>値貼り付け用シート!F230</f>
        <v>11</v>
      </c>
      <c r="B5290" s="1">
        <f>値貼り付け用シート!G230</f>
        <v>6</v>
      </c>
      <c r="C5290" s="1">
        <v>9</v>
      </c>
      <c r="D5290" s="1">
        <f>IF(OR(ISBLANK(値貼り付け用シート!P230),値貼り付け用シート!P230&gt;9990),NA(),値貼り付け用シート!P230)</f>
        <v>6</v>
      </c>
      <c r="E5290" s="1">
        <f t="shared" si="2048"/>
        <v>6</v>
      </c>
      <c r="F5290" s="1">
        <f t="shared" si="2057"/>
        <v>92</v>
      </c>
      <c r="G5290" s="1">
        <f t="shared" si="2058"/>
        <v>8</v>
      </c>
      <c r="H5290" s="1">
        <f t="shared" si="2059"/>
        <v>12</v>
      </c>
    </row>
    <row r="5291" spans="1:16" x14ac:dyDescent="0.55000000000000004">
      <c r="A5291" s="1">
        <f>値貼り付け用シート!F230</f>
        <v>11</v>
      </c>
      <c r="B5291" s="1">
        <f>値貼り付け用シート!G230</f>
        <v>6</v>
      </c>
      <c r="C5291" s="1">
        <v>10</v>
      </c>
      <c r="D5291" s="1">
        <f>IF(OR(ISBLANK(値貼り付け用シート!Q230),値貼り付け用シート!Q230&gt;9990),NA(),値貼り付け用シート!Q230)</f>
        <v>11</v>
      </c>
      <c r="E5291" s="1">
        <f t="shared" si="2048"/>
        <v>11</v>
      </c>
      <c r="F5291" s="1">
        <f t="shared" si="2057"/>
        <v>89</v>
      </c>
      <c r="G5291" s="1">
        <f t="shared" si="2058"/>
        <v>8</v>
      </c>
      <c r="H5291" s="1">
        <f t="shared" si="2059"/>
        <v>11</v>
      </c>
    </row>
    <row r="5292" spans="1:16" x14ac:dyDescent="0.55000000000000004">
      <c r="A5292" s="1">
        <f>値貼り付け用シート!F230</f>
        <v>11</v>
      </c>
      <c r="B5292" s="1">
        <f>値貼り付け用シート!G230</f>
        <v>6</v>
      </c>
      <c r="C5292" s="1">
        <v>11</v>
      </c>
      <c r="D5292" s="1">
        <f>IF(OR(ISBLANK(値貼り付け用シート!R230),値貼り付け用シート!R230&gt;9990),NA(),値貼り付け用シート!R230)</f>
        <v>30</v>
      </c>
      <c r="E5292" s="1">
        <f t="shared" si="2048"/>
        <v>30</v>
      </c>
      <c r="F5292" s="1">
        <f t="shared" si="2057"/>
        <v>107</v>
      </c>
      <c r="G5292" s="1">
        <f t="shared" si="2058"/>
        <v>8</v>
      </c>
      <c r="H5292" s="1">
        <f t="shared" si="2059"/>
        <v>13</v>
      </c>
    </row>
    <row r="5293" spans="1:16" x14ac:dyDescent="0.55000000000000004">
      <c r="A5293" s="1">
        <f>値貼り付け用シート!F230</f>
        <v>11</v>
      </c>
      <c r="B5293" s="1">
        <f>値貼り付け用シート!G230</f>
        <v>6</v>
      </c>
      <c r="C5293" s="1">
        <v>12</v>
      </c>
      <c r="D5293" s="1">
        <f>IF(OR(ISBLANK(値貼り付け用シート!S230),値貼り付け用シート!S230&gt;9990),NA(),値貼り付け用シート!S230)</f>
        <v>34</v>
      </c>
      <c r="E5293" s="1">
        <f t="shared" si="2048"/>
        <v>34</v>
      </c>
      <c r="F5293" s="1">
        <f t="shared" si="2057"/>
        <v>126</v>
      </c>
      <c r="G5293" s="1">
        <f t="shared" si="2058"/>
        <v>8</v>
      </c>
      <c r="H5293" s="1">
        <f t="shared" si="2059"/>
        <v>16</v>
      </c>
    </row>
    <row r="5294" spans="1:16" x14ac:dyDescent="0.55000000000000004">
      <c r="A5294" s="1">
        <f>値貼り付け用シート!F230</f>
        <v>11</v>
      </c>
      <c r="B5294" s="1">
        <f>値貼り付け用シート!G230</f>
        <v>6</v>
      </c>
      <c r="C5294" s="1">
        <v>13</v>
      </c>
      <c r="D5294" s="1">
        <f>IF(OR(ISBLANK(値貼り付け用シート!T230),値貼り付け用シート!T230&gt;9990),NA(),値貼り付け用シート!T230)</f>
        <v>35</v>
      </c>
      <c r="E5294" s="1">
        <f t="shared" si="2048"/>
        <v>35</v>
      </c>
      <c r="F5294" s="1">
        <f t="shared" si="2057"/>
        <v>149</v>
      </c>
      <c r="G5294" s="1">
        <f t="shared" si="2058"/>
        <v>8</v>
      </c>
      <c r="H5294" s="1">
        <f t="shared" si="2059"/>
        <v>19</v>
      </c>
    </row>
    <row r="5295" spans="1:16" x14ac:dyDescent="0.55000000000000004">
      <c r="A5295" s="1">
        <f>値貼り付け用シート!F230</f>
        <v>11</v>
      </c>
      <c r="B5295" s="1">
        <f>値貼り付け用シート!G230</f>
        <v>6</v>
      </c>
      <c r="C5295" s="1">
        <v>14</v>
      </c>
      <c r="D5295" s="1">
        <f>IF(OR(ISBLANK(値貼り付け用シート!U230),値貼り付け用シート!U230&gt;9990),NA(),値貼り付け用シート!U230)</f>
        <v>33</v>
      </c>
      <c r="E5295" s="1">
        <f t="shared" si="2048"/>
        <v>33</v>
      </c>
      <c r="F5295" s="1">
        <f t="shared" si="2057"/>
        <v>168</v>
      </c>
      <c r="G5295" s="1">
        <f t="shared" si="2058"/>
        <v>8</v>
      </c>
      <c r="H5295" s="1">
        <f t="shared" si="2059"/>
        <v>21</v>
      </c>
    </row>
    <row r="5296" spans="1:16" x14ac:dyDescent="0.55000000000000004">
      <c r="A5296" s="1">
        <f>値貼り付け用シート!F230</f>
        <v>11</v>
      </c>
      <c r="B5296" s="1">
        <f>値貼り付け用シート!G230</f>
        <v>6</v>
      </c>
      <c r="C5296" s="1">
        <v>15</v>
      </c>
      <c r="D5296" s="1">
        <f>IF(OR(ISBLANK(値貼り付け用シート!V230),値貼り付け用シート!V230&gt;9990),NA(),値貼り付け用シート!V230)</f>
        <v>31</v>
      </c>
      <c r="E5296" s="1">
        <f t="shared" si="2048"/>
        <v>31</v>
      </c>
      <c r="F5296" s="1">
        <f t="shared" si="2057"/>
        <v>187</v>
      </c>
      <c r="G5296" s="1">
        <f t="shared" si="2058"/>
        <v>8</v>
      </c>
      <c r="H5296" s="1">
        <f t="shared" si="2059"/>
        <v>23</v>
      </c>
    </row>
    <row r="5297" spans="1:16" x14ac:dyDescent="0.55000000000000004">
      <c r="A5297" s="1">
        <f>値貼り付け用シート!F230</f>
        <v>11</v>
      </c>
      <c r="B5297" s="1">
        <f>値貼り付け用シート!G230</f>
        <v>6</v>
      </c>
      <c r="C5297" s="1">
        <v>16</v>
      </c>
      <c r="D5297" s="1">
        <f>IF(OR(ISBLANK(値貼り付け用シート!W230),値貼り付け用シート!W230&gt;9990),NA(),値貼り付け用シート!W230)</f>
        <v>28</v>
      </c>
      <c r="E5297" s="1">
        <f t="shared" si="2048"/>
        <v>28</v>
      </c>
      <c r="F5297" s="1">
        <f t="shared" si="2057"/>
        <v>208</v>
      </c>
      <c r="G5297" s="1">
        <f t="shared" si="2058"/>
        <v>8</v>
      </c>
      <c r="H5297" s="1">
        <f t="shared" si="2059"/>
        <v>26</v>
      </c>
    </row>
    <row r="5298" spans="1:16" x14ac:dyDescent="0.55000000000000004">
      <c r="A5298" s="1">
        <f>値貼り付け用シート!F230</f>
        <v>11</v>
      </c>
      <c r="B5298" s="1">
        <f>値貼り付け用シート!G230</f>
        <v>6</v>
      </c>
      <c r="C5298" s="1">
        <v>17</v>
      </c>
      <c r="D5298" s="1">
        <f>IF(OR(ISBLANK(値貼り付け用シート!X230),値貼り付け用シート!X230&gt;9990),NA(),値貼り付け用シート!X230)</f>
        <v>27</v>
      </c>
      <c r="E5298" s="1">
        <f t="shared" si="2048"/>
        <v>27</v>
      </c>
      <c r="F5298" s="1">
        <f t="shared" si="2057"/>
        <v>229</v>
      </c>
      <c r="G5298" s="1">
        <f t="shared" si="2058"/>
        <v>8</v>
      </c>
      <c r="H5298" s="1">
        <f t="shared" si="2059"/>
        <v>29</v>
      </c>
    </row>
    <row r="5299" spans="1:16" x14ac:dyDescent="0.55000000000000004">
      <c r="A5299" s="1">
        <f>値貼り付け用シート!F230</f>
        <v>11</v>
      </c>
      <c r="B5299" s="1">
        <f>値貼り付け用シート!G230</f>
        <v>6</v>
      </c>
      <c r="C5299" s="1">
        <v>18</v>
      </c>
      <c r="D5299" s="1">
        <f>IF(OR(ISBLANK(値貼り付け用シート!Y230),値貼り付け用シート!Y230&gt;9990),NA(),値貼り付け用シート!Y230)</f>
        <v>32</v>
      </c>
      <c r="E5299" s="1">
        <f t="shared" si="2048"/>
        <v>32</v>
      </c>
      <c r="F5299" s="1">
        <f t="shared" si="2057"/>
        <v>250</v>
      </c>
      <c r="G5299" s="1">
        <f t="shared" si="2058"/>
        <v>8</v>
      </c>
      <c r="H5299" s="1">
        <f t="shared" si="2059"/>
        <v>31</v>
      </c>
    </row>
    <row r="5300" spans="1:16" x14ac:dyDescent="0.55000000000000004">
      <c r="A5300" s="1">
        <f>値貼り付け用シート!F230</f>
        <v>11</v>
      </c>
      <c r="B5300" s="1">
        <f>値貼り付け用シート!G230</f>
        <v>6</v>
      </c>
      <c r="C5300" s="1">
        <v>19</v>
      </c>
      <c r="D5300" s="1">
        <f>IF(OR(ISBLANK(値貼り付け用シート!Z230),値貼り付け用シート!Z230&gt;9990),NA(),値貼り付け用シート!Z230)</f>
        <v>33</v>
      </c>
      <c r="E5300" s="1">
        <f t="shared" si="2048"/>
        <v>33</v>
      </c>
      <c r="F5300" s="1">
        <f t="shared" si="2057"/>
        <v>253</v>
      </c>
      <c r="G5300" s="1">
        <f t="shared" si="2058"/>
        <v>8</v>
      </c>
      <c r="H5300" s="1">
        <f t="shared" si="2059"/>
        <v>32</v>
      </c>
    </row>
    <row r="5301" spans="1:16" x14ac:dyDescent="0.55000000000000004">
      <c r="A5301" s="1">
        <f>値貼り付け用シート!F230</f>
        <v>11</v>
      </c>
      <c r="B5301" s="1">
        <f>値貼り付け用シート!G230</f>
        <v>6</v>
      </c>
      <c r="C5301" s="1">
        <v>20</v>
      </c>
      <c r="D5301" s="1">
        <f>IF(OR(ISBLANK(値貼り付け用シート!AA230),値貼り付け用シート!AA230&gt;9990),NA(),値貼り付け用シート!AA230)</f>
        <v>35</v>
      </c>
      <c r="E5301" s="1">
        <f t="shared" si="2048"/>
        <v>35</v>
      </c>
      <c r="F5301" s="1">
        <f t="shared" si="2057"/>
        <v>254</v>
      </c>
      <c r="G5301" s="1">
        <f t="shared" si="2058"/>
        <v>8</v>
      </c>
      <c r="H5301" s="1">
        <f t="shared" si="2059"/>
        <v>32</v>
      </c>
    </row>
    <row r="5302" spans="1:16" x14ac:dyDescent="0.55000000000000004">
      <c r="A5302" s="1">
        <f>値貼り付け用シート!F230</f>
        <v>11</v>
      </c>
      <c r="B5302" s="1">
        <f>値貼り付け用シート!G230</f>
        <v>6</v>
      </c>
      <c r="C5302" s="1">
        <v>21</v>
      </c>
      <c r="D5302" s="1">
        <f>IF(OR(ISBLANK(値貼り付け用シート!AB230),値貼り付け用シート!AB230&gt;9990),NA(),値貼り付け用シート!AB230)</f>
        <v>34</v>
      </c>
      <c r="E5302" s="1">
        <f t="shared" si="2048"/>
        <v>34</v>
      </c>
      <c r="F5302" s="1">
        <f t="shared" si="2057"/>
        <v>253</v>
      </c>
      <c r="G5302" s="1">
        <f t="shared" si="2058"/>
        <v>8</v>
      </c>
      <c r="H5302" s="1">
        <f t="shared" si="2059"/>
        <v>32</v>
      </c>
    </row>
    <row r="5303" spans="1:16" x14ac:dyDescent="0.55000000000000004">
      <c r="A5303" s="1">
        <f>値貼り付け用シート!F230</f>
        <v>11</v>
      </c>
      <c r="B5303" s="1">
        <f>値貼り付け用シート!G230</f>
        <v>6</v>
      </c>
      <c r="C5303" s="1">
        <v>22</v>
      </c>
      <c r="D5303" s="1">
        <f>IF(OR(ISBLANK(値貼り付け用シート!AC230),値貼り付け用シート!AC230&gt;9990),NA(),値貼り付け用シート!AC230)</f>
        <v>34</v>
      </c>
      <c r="E5303" s="1">
        <f t="shared" si="2048"/>
        <v>34</v>
      </c>
      <c r="F5303" s="1">
        <f t="shared" si="2057"/>
        <v>254</v>
      </c>
      <c r="G5303" s="1">
        <f t="shared" si="2058"/>
        <v>8</v>
      </c>
      <c r="H5303" s="1">
        <f t="shared" si="2059"/>
        <v>32</v>
      </c>
    </row>
    <row r="5304" spans="1:16" x14ac:dyDescent="0.55000000000000004">
      <c r="A5304" s="1">
        <f>値貼り付け用シート!F230</f>
        <v>11</v>
      </c>
      <c r="B5304" s="1">
        <f>値貼り付け用シート!G230</f>
        <v>6</v>
      </c>
      <c r="C5304" s="1">
        <v>23</v>
      </c>
      <c r="D5304" s="1">
        <f>IF(OR(ISBLANK(値貼り付け用シート!AD230),値貼り付け用シート!AD230&gt;9990),NA(),値貼り付け用シート!AD230)</f>
        <v>32</v>
      </c>
      <c r="E5304" s="1">
        <f t="shared" si="2048"/>
        <v>32</v>
      </c>
      <c r="F5304" s="1">
        <f t="shared" si="2057"/>
        <v>255</v>
      </c>
      <c r="G5304" s="1">
        <f t="shared" si="2058"/>
        <v>8</v>
      </c>
      <c r="H5304" s="1">
        <f t="shared" si="2059"/>
        <v>32</v>
      </c>
    </row>
    <row r="5305" spans="1:16" x14ac:dyDescent="0.55000000000000004">
      <c r="A5305" s="1">
        <f>値貼り付け用シート!F230</f>
        <v>11</v>
      </c>
      <c r="B5305" s="1">
        <f>値貼り付け用シート!G230</f>
        <v>6</v>
      </c>
      <c r="C5305" s="1">
        <v>24</v>
      </c>
      <c r="D5305" s="1">
        <f>IF(OR(ISBLANK(値貼り付け用シート!AE230),値貼り付け用シート!AE230&gt;9990),NA(),値貼り付け用シート!AE230)</f>
        <v>33</v>
      </c>
      <c r="E5305" s="1">
        <f t="shared" si="2048"/>
        <v>33</v>
      </c>
      <c r="F5305" s="1">
        <f t="shared" si="2057"/>
        <v>260</v>
      </c>
      <c r="G5305" s="1">
        <f t="shared" si="2058"/>
        <v>8</v>
      </c>
      <c r="H5305" s="1">
        <f t="shared" si="2059"/>
        <v>33</v>
      </c>
    </row>
    <row r="5306" spans="1:16" x14ac:dyDescent="0.55000000000000004">
      <c r="A5306" s="1">
        <f>値貼り付け用シート!F231</f>
        <v>11</v>
      </c>
      <c r="B5306" s="1">
        <f>値貼り付け用シート!G231</f>
        <v>7</v>
      </c>
      <c r="C5306" s="1">
        <v>1</v>
      </c>
      <c r="D5306" s="1">
        <f>IF(OR(ISBLANK(値貼り付け用シート!H231),値貼り付け用シート!H231&gt;9990),NA(),値貼り付け用シート!H231)</f>
        <v>36</v>
      </c>
      <c r="E5306" s="1">
        <f t="shared" si="2048"/>
        <v>36</v>
      </c>
      <c r="F5306" s="1">
        <f t="shared" si="2057"/>
        <v>269</v>
      </c>
      <c r="G5306" s="1">
        <f t="shared" si="2058"/>
        <v>8</v>
      </c>
      <c r="H5306" s="1">
        <f t="shared" si="2059"/>
        <v>34</v>
      </c>
      <c r="I5306" s="1">
        <f t="shared" ref="I5306" si="2068">COUNT(D5306:D5329)</f>
        <v>24</v>
      </c>
      <c r="J5306" s="1">
        <f t="shared" ref="J5306" si="2069">COUNT(H5306:H5329)</f>
        <v>24</v>
      </c>
      <c r="K5306" s="1">
        <f t="shared" ref="K5306" si="2070">IF(AND(I5306&gt;=20,J5306&gt;=20),0,1)</f>
        <v>0</v>
      </c>
      <c r="L5306" s="1">
        <f t="shared" ref="L5306" si="2071">IF(K5306=0,MAX(H5306:H5329),NA())</f>
        <v>36</v>
      </c>
      <c r="M5306" s="1">
        <f t="shared" ref="M5306" si="2072">IF(K5306=0,IF(L5306&lt;=70,1,0),NA())</f>
        <v>1</v>
      </c>
      <c r="N5306" s="1">
        <f t="shared" ref="N5306" si="2073">IF(COUNTIF(D5306:D5329,NA())=24,NA(),MAX(E5306:E5329))</f>
        <v>36</v>
      </c>
      <c r="O5306" s="1">
        <f t="shared" ref="O5306" si="2074">IF(COUNTIF(D5311:D5325,NA())=15,NA(),MAX(E5311:E5325))</f>
        <v>36</v>
      </c>
      <c r="P5306" s="1">
        <f t="shared" ref="P5306" si="2075">COUNTIF(D5306:D5329,"&gt;=120")</f>
        <v>0</v>
      </c>
    </row>
    <row r="5307" spans="1:16" x14ac:dyDescent="0.55000000000000004">
      <c r="A5307" s="1">
        <f>値貼り付け用シート!F231</f>
        <v>11</v>
      </c>
      <c r="B5307" s="1">
        <f>値貼り付け用シート!G231</f>
        <v>7</v>
      </c>
      <c r="C5307" s="1">
        <v>2</v>
      </c>
      <c r="D5307" s="1">
        <f>IF(OR(ISBLANK(値貼り付け用シート!I231),値貼り付け用シート!I231&gt;9990),NA(),値貼り付け用シート!I231)</f>
        <v>36</v>
      </c>
      <c r="E5307" s="1">
        <f t="shared" si="2048"/>
        <v>36</v>
      </c>
      <c r="F5307" s="1">
        <f t="shared" si="2057"/>
        <v>273</v>
      </c>
      <c r="G5307" s="1">
        <f t="shared" si="2058"/>
        <v>8</v>
      </c>
      <c r="H5307" s="1">
        <f t="shared" si="2059"/>
        <v>34</v>
      </c>
    </row>
    <row r="5308" spans="1:16" x14ac:dyDescent="0.55000000000000004">
      <c r="A5308" s="1">
        <f>値貼り付け用シート!F231</f>
        <v>11</v>
      </c>
      <c r="B5308" s="1">
        <f>値貼り付け用シート!G231</f>
        <v>7</v>
      </c>
      <c r="C5308" s="1">
        <v>3</v>
      </c>
      <c r="D5308" s="1">
        <f>IF(OR(ISBLANK(値貼り付け用シート!J231),値貼り付け用シート!J231&gt;9990),NA(),値貼り付け用シート!J231)</f>
        <v>36</v>
      </c>
      <c r="E5308" s="1">
        <f t="shared" si="2048"/>
        <v>36</v>
      </c>
      <c r="F5308" s="1">
        <f t="shared" si="2057"/>
        <v>276</v>
      </c>
      <c r="G5308" s="1">
        <f t="shared" si="2058"/>
        <v>8</v>
      </c>
      <c r="H5308" s="1">
        <f t="shared" si="2059"/>
        <v>35</v>
      </c>
    </row>
    <row r="5309" spans="1:16" x14ac:dyDescent="0.55000000000000004">
      <c r="A5309" s="1">
        <f>値貼り付け用シート!F231</f>
        <v>11</v>
      </c>
      <c r="B5309" s="1">
        <f>値貼り付け用シート!G231</f>
        <v>7</v>
      </c>
      <c r="C5309" s="1">
        <v>4</v>
      </c>
      <c r="D5309" s="1">
        <f>IF(OR(ISBLANK(値貼り付け用シート!K231),値貼り付け用シート!K231&gt;9990),NA(),値貼り付け用シート!K231)</f>
        <v>36</v>
      </c>
      <c r="E5309" s="1">
        <f t="shared" si="2048"/>
        <v>36</v>
      </c>
      <c r="F5309" s="1">
        <f t="shared" si="2057"/>
        <v>277</v>
      </c>
      <c r="G5309" s="1">
        <f t="shared" si="2058"/>
        <v>8</v>
      </c>
      <c r="H5309" s="1">
        <f t="shared" si="2059"/>
        <v>35</v>
      </c>
    </row>
    <row r="5310" spans="1:16" x14ac:dyDescent="0.55000000000000004">
      <c r="A5310" s="1">
        <f>値貼り付け用シート!F231</f>
        <v>11</v>
      </c>
      <c r="B5310" s="1">
        <f>値貼り付け用シート!G231</f>
        <v>7</v>
      </c>
      <c r="C5310" s="1">
        <v>5</v>
      </c>
      <c r="D5310" s="1">
        <f>IF(OR(ISBLANK(値貼り付け用シート!L231),値貼り付け用シート!L231&gt;9990),NA(),値貼り付け用シート!L231)</f>
        <v>36</v>
      </c>
      <c r="E5310" s="1">
        <f t="shared" si="2048"/>
        <v>36</v>
      </c>
      <c r="F5310" s="1">
        <f t="shared" si="2057"/>
        <v>279</v>
      </c>
      <c r="G5310" s="1">
        <f t="shared" si="2058"/>
        <v>8</v>
      </c>
      <c r="H5310" s="1">
        <f t="shared" si="2059"/>
        <v>35</v>
      </c>
    </row>
    <row r="5311" spans="1:16" x14ac:dyDescent="0.55000000000000004">
      <c r="A5311" s="1">
        <f>値貼り付け用シート!F231</f>
        <v>11</v>
      </c>
      <c r="B5311" s="1">
        <f>値貼り付け用シート!G231</f>
        <v>7</v>
      </c>
      <c r="C5311" s="1">
        <v>6</v>
      </c>
      <c r="D5311" s="1">
        <f>IF(OR(ISBLANK(値貼り付け用シート!M231),値貼り付け用シート!M231&gt;9990),NA(),値貼り付け用シート!M231)</f>
        <v>36</v>
      </c>
      <c r="E5311" s="1">
        <f t="shared" si="2048"/>
        <v>36</v>
      </c>
      <c r="F5311" s="1">
        <f t="shared" si="2057"/>
        <v>281</v>
      </c>
      <c r="G5311" s="1">
        <f t="shared" si="2058"/>
        <v>8</v>
      </c>
      <c r="H5311" s="1">
        <f t="shared" si="2059"/>
        <v>35</v>
      </c>
    </row>
    <row r="5312" spans="1:16" x14ac:dyDescent="0.55000000000000004">
      <c r="A5312" s="1">
        <f>値貼り付け用シート!F231</f>
        <v>11</v>
      </c>
      <c r="B5312" s="1">
        <f>値貼り付け用シート!G231</f>
        <v>7</v>
      </c>
      <c r="C5312" s="1">
        <v>7</v>
      </c>
      <c r="D5312" s="1">
        <f>IF(OR(ISBLANK(値貼り付け用シート!N231),値貼り付け用シート!N231&gt;9990),NA(),値貼り付け用シート!N231)</f>
        <v>36</v>
      </c>
      <c r="E5312" s="1">
        <f t="shared" si="2048"/>
        <v>36</v>
      </c>
      <c r="F5312" s="1">
        <f t="shared" si="2057"/>
        <v>285</v>
      </c>
      <c r="G5312" s="1">
        <f t="shared" si="2058"/>
        <v>8</v>
      </c>
      <c r="H5312" s="1">
        <f t="shared" si="2059"/>
        <v>36</v>
      </c>
    </row>
    <row r="5313" spans="1:8" x14ac:dyDescent="0.55000000000000004">
      <c r="A5313" s="1">
        <f>値貼り付け用シート!F231</f>
        <v>11</v>
      </c>
      <c r="B5313" s="1">
        <f>値貼り付け用シート!G231</f>
        <v>7</v>
      </c>
      <c r="C5313" s="1">
        <v>8</v>
      </c>
      <c r="D5313" s="1">
        <f>IF(OR(ISBLANK(値貼り付け用シート!O231),値貼り付け用シート!O231&gt;9990),NA(),値貼り付け用シート!O231)</f>
        <v>35</v>
      </c>
      <c r="E5313" s="1">
        <f t="shared" si="2048"/>
        <v>35</v>
      </c>
      <c r="F5313" s="1">
        <f t="shared" si="2057"/>
        <v>287</v>
      </c>
      <c r="G5313" s="1">
        <f t="shared" si="2058"/>
        <v>8</v>
      </c>
      <c r="H5313" s="1">
        <f t="shared" si="2059"/>
        <v>36</v>
      </c>
    </row>
    <row r="5314" spans="1:8" x14ac:dyDescent="0.55000000000000004">
      <c r="A5314" s="1">
        <f>値貼り付け用シート!F231</f>
        <v>11</v>
      </c>
      <c r="B5314" s="1">
        <f>値貼り付け用シート!G231</f>
        <v>7</v>
      </c>
      <c r="C5314" s="1">
        <v>9</v>
      </c>
      <c r="D5314" s="1">
        <f>IF(OR(ISBLANK(値貼り付け用シート!P231),値貼り付け用シート!P231&gt;9990),NA(),値貼り付け用シート!P231)</f>
        <v>30</v>
      </c>
      <c r="E5314" s="1">
        <f t="shared" si="2048"/>
        <v>30</v>
      </c>
      <c r="F5314" s="1">
        <f t="shared" si="2057"/>
        <v>281</v>
      </c>
      <c r="G5314" s="1">
        <f t="shared" si="2058"/>
        <v>8</v>
      </c>
      <c r="H5314" s="1">
        <f t="shared" si="2059"/>
        <v>35</v>
      </c>
    </row>
    <row r="5315" spans="1:8" x14ac:dyDescent="0.55000000000000004">
      <c r="A5315" s="1">
        <f>値貼り付け用シート!F231</f>
        <v>11</v>
      </c>
      <c r="B5315" s="1">
        <f>値貼り付け用シート!G231</f>
        <v>7</v>
      </c>
      <c r="C5315" s="1">
        <v>10</v>
      </c>
      <c r="D5315" s="1">
        <f>IF(OR(ISBLANK(値貼り付け用シート!Q231),値貼り付け用シート!Q231&gt;9990),NA(),値貼り付け用シート!Q231)</f>
        <v>29</v>
      </c>
      <c r="E5315" s="1">
        <f t="shared" ref="E5315:E5378" si="2076">IF(ISERROR(D5315),0,D5315)</f>
        <v>29</v>
      </c>
      <c r="F5315" s="1">
        <f t="shared" si="2057"/>
        <v>274</v>
      </c>
      <c r="G5315" s="1">
        <f t="shared" si="2058"/>
        <v>8</v>
      </c>
      <c r="H5315" s="1">
        <f t="shared" si="2059"/>
        <v>34</v>
      </c>
    </row>
    <row r="5316" spans="1:8" x14ac:dyDescent="0.55000000000000004">
      <c r="A5316" s="1">
        <f>値貼り付け用シート!F231</f>
        <v>11</v>
      </c>
      <c r="B5316" s="1">
        <f>値貼り付け用シート!G231</f>
        <v>7</v>
      </c>
      <c r="C5316" s="1">
        <v>11</v>
      </c>
      <c r="D5316" s="1">
        <f>IF(OR(ISBLANK(値貼り付け用シート!R231),値貼り付け用シート!R231&gt;9990),NA(),値貼り付け用シート!R231)</f>
        <v>30</v>
      </c>
      <c r="E5316" s="1">
        <f t="shared" si="2076"/>
        <v>30</v>
      </c>
      <c r="F5316" s="1">
        <f t="shared" si="2057"/>
        <v>268</v>
      </c>
      <c r="G5316" s="1">
        <f t="shared" si="2058"/>
        <v>8</v>
      </c>
      <c r="H5316" s="1">
        <f t="shared" si="2059"/>
        <v>34</v>
      </c>
    </row>
    <row r="5317" spans="1:8" x14ac:dyDescent="0.55000000000000004">
      <c r="A5317" s="1">
        <f>値貼り付け用シート!F231</f>
        <v>11</v>
      </c>
      <c r="B5317" s="1">
        <f>値貼り付け用シート!G231</f>
        <v>7</v>
      </c>
      <c r="C5317" s="1">
        <v>12</v>
      </c>
      <c r="D5317" s="1">
        <f>IF(OR(ISBLANK(値貼り付け用シート!S231),値貼り付け用シート!S231&gt;9990),NA(),値貼り付け用シート!S231)</f>
        <v>31</v>
      </c>
      <c r="E5317" s="1">
        <f t="shared" si="2076"/>
        <v>31</v>
      </c>
      <c r="F5317" s="1">
        <f t="shared" si="2057"/>
        <v>263</v>
      </c>
      <c r="G5317" s="1">
        <f t="shared" si="2058"/>
        <v>8</v>
      </c>
      <c r="H5317" s="1">
        <f t="shared" si="2059"/>
        <v>33</v>
      </c>
    </row>
    <row r="5318" spans="1:8" x14ac:dyDescent="0.55000000000000004">
      <c r="A5318" s="1">
        <f>値貼り付け用シート!F231</f>
        <v>11</v>
      </c>
      <c r="B5318" s="1">
        <f>値貼り付け用シート!G231</f>
        <v>7</v>
      </c>
      <c r="C5318" s="1">
        <v>13</v>
      </c>
      <c r="D5318" s="1">
        <f>IF(OR(ISBLANK(値貼り付け用シート!T231),値貼り付け用シート!T231&gt;9990),NA(),値貼り付け用シート!T231)</f>
        <v>33</v>
      </c>
      <c r="E5318" s="1">
        <f t="shared" si="2076"/>
        <v>33</v>
      </c>
      <c r="F5318" s="1">
        <f t="shared" si="2057"/>
        <v>260</v>
      </c>
      <c r="G5318" s="1">
        <f t="shared" si="2058"/>
        <v>8</v>
      </c>
      <c r="H5318" s="1">
        <f t="shared" si="2059"/>
        <v>33</v>
      </c>
    </row>
    <row r="5319" spans="1:8" x14ac:dyDescent="0.55000000000000004">
      <c r="A5319" s="1">
        <f>値貼り付け用シート!F231</f>
        <v>11</v>
      </c>
      <c r="B5319" s="1">
        <f>値貼り付け用シート!G231</f>
        <v>7</v>
      </c>
      <c r="C5319" s="1">
        <v>14</v>
      </c>
      <c r="D5319" s="1">
        <f>IF(OR(ISBLANK(値貼り付け用シート!U231),値貼り付け用シート!U231&gt;9990),NA(),値貼り付け用シート!U231)</f>
        <v>26</v>
      </c>
      <c r="E5319" s="1">
        <f t="shared" si="2076"/>
        <v>26</v>
      </c>
      <c r="F5319" s="1">
        <f t="shared" si="2057"/>
        <v>250</v>
      </c>
      <c r="G5319" s="1">
        <f t="shared" si="2058"/>
        <v>8</v>
      </c>
      <c r="H5319" s="1">
        <f t="shared" si="2059"/>
        <v>31</v>
      </c>
    </row>
    <row r="5320" spans="1:8" x14ac:dyDescent="0.55000000000000004">
      <c r="A5320" s="1">
        <f>値貼り付け用シート!F231</f>
        <v>11</v>
      </c>
      <c r="B5320" s="1">
        <f>値貼り付け用シート!G231</f>
        <v>7</v>
      </c>
      <c r="C5320" s="1">
        <v>15</v>
      </c>
      <c r="D5320" s="1">
        <f>IF(OR(ISBLANK(値貼り付け用シート!V231),値貼り付け用シート!V231&gt;9990),NA(),値貼り付け用シート!V231)</f>
        <v>25</v>
      </c>
      <c r="E5320" s="1">
        <f t="shared" si="2076"/>
        <v>25</v>
      </c>
      <c r="F5320" s="1">
        <f t="shared" si="2057"/>
        <v>239</v>
      </c>
      <c r="G5320" s="1">
        <f t="shared" si="2058"/>
        <v>8</v>
      </c>
      <c r="H5320" s="1">
        <f t="shared" si="2059"/>
        <v>30</v>
      </c>
    </row>
    <row r="5321" spans="1:8" x14ac:dyDescent="0.55000000000000004">
      <c r="A5321" s="1">
        <f>値貼り付け用シート!F231</f>
        <v>11</v>
      </c>
      <c r="B5321" s="1">
        <f>値貼り付け用シート!G231</f>
        <v>7</v>
      </c>
      <c r="C5321" s="1">
        <v>16</v>
      </c>
      <c r="D5321" s="1">
        <f>IF(OR(ISBLANK(値貼り付け用シート!W231),値貼り付け用シート!W231&gt;9990),NA(),値貼り付け用シート!W231)</f>
        <v>21</v>
      </c>
      <c r="E5321" s="1">
        <f t="shared" si="2076"/>
        <v>21</v>
      </c>
      <c r="F5321" s="1">
        <f t="shared" si="2057"/>
        <v>225</v>
      </c>
      <c r="G5321" s="1">
        <f t="shared" si="2058"/>
        <v>8</v>
      </c>
      <c r="H5321" s="1">
        <f t="shared" si="2059"/>
        <v>28</v>
      </c>
    </row>
    <row r="5322" spans="1:8" x14ac:dyDescent="0.55000000000000004">
      <c r="A5322" s="1">
        <f>値貼り付け用シート!F231</f>
        <v>11</v>
      </c>
      <c r="B5322" s="1">
        <f>値貼り付け用シート!G231</f>
        <v>7</v>
      </c>
      <c r="C5322" s="1">
        <v>17</v>
      </c>
      <c r="D5322" s="1">
        <f>IF(OR(ISBLANK(値貼り付け用シート!X231),値貼り付け用シート!X231&gt;9990),NA(),値貼り付け用シート!X231)</f>
        <v>15</v>
      </c>
      <c r="E5322" s="1">
        <f t="shared" si="2076"/>
        <v>15</v>
      </c>
      <c r="F5322" s="1">
        <f t="shared" si="2057"/>
        <v>210</v>
      </c>
      <c r="G5322" s="1">
        <f t="shared" si="2058"/>
        <v>8</v>
      </c>
      <c r="H5322" s="1">
        <f t="shared" si="2059"/>
        <v>26</v>
      </c>
    </row>
    <row r="5323" spans="1:8" x14ac:dyDescent="0.55000000000000004">
      <c r="A5323" s="1">
        <f>値貼り付け用シート!F231</f>
        <v>11</v>
      </c>
      <c r="B5323" s="1">
        <f>値貼り付け用シート!G231</f>
        <v>7</v>
      </c>
      <c r="C5323" s="1">
        <v>18</v>
      </c>
      <c r="D5323" s="1">
        <f>IF(OR(ISBLANK(値貼り付け用シート!Y231),値貼り付け用シート!Y231&gt;9990),NA(),値貼り付け用シート!Y231)</f>
        <v>13</v>
      </c>
      <c r="E5323" s="1">
        <f t="shared" si="2076"/>
        <v>13</v>
      </c>
      <c r="F5323" s="1">
        <f t="shared" si="2057"/>
        <v>194</v>
      </c>
      <c r="G5323" s="1">
        <f t="shared" si="2058"/>
        <v>8</v>
      </c>
      <c r="H5323" s="1">
        <f t="shared" si="2059"/>
        <v>24</v>
      </c>
    </row>
    <row r="5324" spans="1:8" x14ac:dyDescent="0.55000000000000004">
      <c r="A5324" s="1">
        <f>値貼り付け用シート!F231</f>
        <v>11</v>
      </c>
      <c r="B5324" s="1">
        <f>値貼り付け用シート!G231</f>
        <v>7</v>
      </c>
      <c r="C5324" s="1">
        <v>19</v>
      </c>
      <c r="D5324" s="1">
        <f>IF(OR(ISBLANK(値貼り付け用シート!Z231),値貼り付け用シート!Z231&gt;9990),NA(),値貼り付け用シート!Z231)</f>
        <v>20</v>
      </c>
      <c r="E5324" s="1">
        <f t="shared" si="2076"/>
        <v>20</v>
      </c>
      <c r="F5324" s="1">
        <f t="shared" si="2057"/>
        <v>184</v>
      </c>
      <c r="G5324" s="1">
        <f t="shared" si="2058"/>
        <v>8</v>
      </c>
      <c r="H5324" s="1">
        <f t="shared" si="2059"/>
        <v>23</v>
      </c>
    </row>
    <row r="5325" spans="1:8" x14ac:dyDescent="0.55000000000000004">
      <c r="A5325" s="1">
        <f>値貼り付け用シート!F231</f>
        <v>11</v>
      </c>
      <c r="B5325" s="1">
        <f>値貼り付け用シート!G231</f>
        <v>7</v>
      </c>
      <c r="C5325" s="1">
        <v>20</v>
      </c>
      <c r="D5325" s="1">
        <f>IF(OR(ISBLANK(値貼り付け用シート!AA231),値貼り付け用シート!AA231&gt;9990),NA(),値貼り付け用シート!AA231)</f>
        <v>26</v>
      </c>
      <c r="E5325" s="1">
        <f t="shared" si="2076"/>
        <v>26</v>
      </c>
      <c r="F5325" s="1">
        <f t="shared" si="2057"/>
        <v>179</v>
      </c>
      <c r="G5325" s="1">
        <f t="shared" si="2058"/>
        <v>8</v>
      </c>
      <c r="H5325" s="1">
        <f t="shared" si="2059"/>
        <v>22</v>
      </c>
    </row>
    <row r="5326" spans="1:8" x14ac:dyDescent="0.55000000000000004">
      <c r="A5326" s="1">
        <f>値貼り付け用シート!F231</f>
        <v>11</v>
      </c>
      <c r="B5326" s="1">
        <f>値貼り付け用シート!G231</f>
        <v>7</v>
      </c>
      <c r="C5326" s="1">
        <v>21</v>
      </c>
      <c r="D5326" s="1">
        <f>IF(OR(ISBLANK(値貼り付け用シート!AB231),値貼り付け用シート!AB231&gt;9990),NA(),値貼り付け用シート!AB231)</f>
        <v>23</v>
      </c>
      <c r="E5326" s="1">
        <f t="shared" si="2076"/>
        <v>23</v>
      </c>
      <c r="F5326" s="1">
        <f t="shared" si="2057"/>
        <v>169</v>
      </c>
      <c r="G5326" s="1">
        <f t="shared" si="2058"/>
        <v>8</v>
      </c>
      <c r="H5326" s="1">
        <f t="shared" si="2059"/>
        <v>21</v>
      </c>
    </row>
    <row r="5327" spans="1:8" x14ac:dyDescent="0.55000000000000004">
      <c r="A5327" s="1">
        <f>値貼り付け用シート!F231</f>
        <v>11</v>
      </c>
      <c r="B5327" s="1">
        <f>値貼り付け用シート!G231</f>
        <v>7</v>
      </c>
      <c r="C5327" s="1">
        <v>22</v>
      </c>
      <c r="D5327" s="1">
        <f>IF(OR(ISBLANK(値貼り付け用シート!AC231),値貼り付け用シート!AC231&gt;9990),NA(),値貼り付け用シート!AC231)</f>
        <v>30</v>
      </c>
      <c r="E5327" s="1">
        <f t="shared" si="2076"/>
        <v>30</v>
      </c>
      <c r="F5327" s="1">
        <f t="shared" si="2057"/>
        <v>173</v>
      </c>
      <c r="G5327" s="1">
        <f t="shared" si="2058"/>
        <v>8</v>
      </c>
      <c r="H5327" s="1">
        <f t="shared" si="2059"/>
        <v>22</v>
      </c>
    </row>
    <row r="5328" spans="1:8" x14ac:dyDescent="0.55000000000000004">
      <c r="A5328" s="1">
        <f>値貼り付け用シート!F231</f>
        <v>11</v>
      </c>
      <c r="B5328" s="1">
        <f>値貼り付け用シート!G231</f>
        <v>7</v>
      </c>
      <c r="C5328" s="1">
        <v>23</v>
      </c>
      <c r="D5328" s="1">
        <f>IF(OR(ISBLANK(値貼り付け用シート!AD231),値貼り付け用シート!AD231&gt;9990),NA(),値貼り付け用シート!AD231)</f>
        <v>35</v>
      </c>
      <c r="E5328" s="1">
        <f t="shared" si="2076"/>
        <v>35</v>
      </c>
      <c r="F5328" s="1">
        <f t="shared" si="2057"/>
        <v>183</v>
      </c>
      <c r="G5328" s="1">
        <f t="shared" si="2058"/>
        <v>8</v>
      </c>
      <c r="H5328" s="1">
        <f t="shared" si="2059"/>
        <v>23</v>
      </c>
    </row>
    <row r="5329" spans="1:16" x14ac:dyDescent="0.55000000000000004">
      <c r="A5329" s="1">
        <f>値貼り付け用シート!F231</f>
        <v>11</v>
      </c>
      <c r="B5329" s="1">
        <f>値貼り付け用シート!G231</f>
        <v>7</v>
      </c>
      <c r="C5329" s="1">
        <v>24</v>
      </c>
      <c r="D5329" s="1">
        <f>IF(OR(ISBLANK(値貼り付け用シート!AE231),値貼り付け用シート!AE231&gt;9990),NA(),値貼り付け用シート!AE231)</f>
        <v>36</v>
      </c>
      <c r="E5329" s="1">
        <f t="shared" si="2076"/>
        <v>36</v>
      </c>
      <c r="F5329" s="1">
        <f t="shared" si="2057"/>
        <v>198</v>
      </c>
      <c r="G5329" s="1">
        <f t="shared" si="2058"/>
        <v>8</v>
      </c>
      <c r="H5329" s="1">
        <f t="shared" si="2059"/>
        <v>25</v>
      </c>
    </row>
    <row r="5330" spans="1:16" x14ac:dyDescent="0.55000000000000004">
      <c r="A5330" s="1">
        <f>値貼り付け用シート!F232</f>
        <v>11</v>
      </c>
      <c r="B5330" s="1">
        <f>値貼り付け用シート!G232</f>
        <v>8</v>
      </c>
      <c r="C5330" s="1">
        <v>1</v>
      </c>
      <c r="D5330" s="1" t="e">
        <f>IF(OR(ISBLANK(値貼り付け用シート!H232),値貼り付け用シート!H232&gt;9990),NA(),値貼り付け用シート!H232)</f>
        <v>#N/A</v>
      </c>
      <c r="E5330" s="1">
        <f t="shared" si="2076"/>
        <v>0</v>
      </c>
      <c r="F5330" s="1">
        <f t="shared" si="2057"/>
        <v>183</v>
      </c>
      <c r="G5330" s="1">
        <f t="shared" si="2058"/>
        <v>7</v>
      </c>
      <c r="H5330" s="1">
        <f t="shared" si="2059"/>
        <v>26</v>
      </c>
      <c r="I5330" s="1">
        <f t="shared" ref="I5330" si="2077">COUNT(D5330:D5353)</f>
        <v>22</v>
      </c>
      <c r="J5330" s="1">
        <f t="shared" ref="J5330" si="2078">COUNT(H5330:H5353)</f>
        <v>24</v>
      </c>
      <c r="K5330" s="1">
        <f t="shared" ref="K5330" si="2079">IF(AND(I5330&gt;=20,J5330&gt;=20),0,1)</f>
        <v>0</v>
      </c>
      <c r="L5330" s="1">
        <f t="shared" ref="L5330" si="2080">IF(K5330=0,MAX(H5330:H5353),NA())</f>
        <v>37</v>
      </c>
      <c r="M5330" s="1">
        <f t="shared" ref="M5330" si="2081">IF(K5330=0,IF(L5330&lt;=70,1,0),NA())</f>
        <v>1</v>
      </c>
      <c r="N5330" s="1">
        <f t="shared" ref="N5330" si="2082">IF(COUNTIF(D5330:D5353,NA())=24,NA(),MAX(E5330:E5353))</f>
        <v>42</v>
      </c>
      <c r="O5330" s="1">
        <f t="shared" ref="O5330" si="2083">IF(COUNTIF(D5335:D5349,NA())=15,NA(),MAX(E5335:E5349))</f>
        <v>42</v>
      </c>
      <c r="P5330" s="1">
        <f t="shared" ref="P5330" si="2084">COUNTIF(D5330:D5353,"&gt;=120")</f>
        <v>0</v>
      </c>
    </row>
    <row r="5331" spans="1:16" x14ac:dyDescent="0.55000000000000004">
      <c r="A5331" s="1">
        <f>値貼り付け用シート!F232</f>
        <v>11</v>
      </c>
      <c r="B5331" s="1">
        <f>値貼り付け用シート!G232</f>
        <v>8</v>
      </c>
      <c r="C5331" s="1">
        <v>2</v>
      </c>
      <c r="D5331" s="1">
        <f>IF(OR(ISBLANK(値貼り付け用シート!I232),値貼り付け用シート!I232&gt;9990),NA(),値貼り付け用シート!I232)</f>
        <v>32</v>
      </c>
      <c r="E5331" s="1">
        <f t="shared" si="2076"/>
        <v>32</v>
      </c>
      <c r="F5331" s="1">
        <f t="shared" si="2057"/>
        <v>202</v>
      </c>
      <c r="G5331" s="1">
        <f t="shared" si="2058"/>
        <v>7</v>
      </c>
      <c r="H5331" s="1">
        <f t="shared" si="2059"/>
        <v>29</v>
      </c>
    </row>
    <row r="5332" spans="1:16" x14ac:dyDescent="0.55000000000000004">
      <c r="A5332" s="1">
        <f>値貼り付け用シート!F232</f>
        <v>11</v>
      </c>
      <c r="B5332" s="1">
        <f>値貼り付け用シート!G232</f>
        <v>8</v>
      </c>
      <c r="C5332" s="1">
        <v>3</v>
      </c>
      <c r="D5332" s="1">
        <f>IF(OR(ISBLANK(値貼り付け用シート!J232),値貼り付け用シート!J232&gt;9990),NA(),値貼り付け用シート!J232)</f>
        <v>35</v>
      </c>
      <c r="E5332" s="1">
        <f t="shared" si="2076"/>
        <v>35</v>
      </c>
      <c r="F5332" s="1">
        <f t="shared" si="2057"/>
        <v>217</v>
      </c>
      <c r="G5332" s="1">
        <f t="shared" si="2058"/>
        <v>7</v>
      </c>
      <c r="H5332" s="1">
        <f t="shared" si="2059"/>
        <v>31</v>
      </c>
    </row>
    <row r="5333" spans="1:16" x14ac:dyDescent="0.55000000000000004">
      <c r="A5333" s="1">
        <f>値貼り付け用シート!F232</f>
        <v>11</v>
      </c>
      <c r="B5333" s="1">
        <f>値貼り付け用シート!G232</f>
        <v>8</v>
      </c>
      <c r="C5333" s="1">
        <v>4</v>
      </c>
      <c r="D5333" s="1">
        <f>IF(OR(ISBLANK(値貼り付け用シート!K232),値貼り付け用シート!K232&gt;9990),NA(),値貼り付け用シート!K232)</f>
        <v>34</v>
      </c>
      <c r="E5333" s="1">
        <f t="shared" si="2076"/>
        <v>34</v>
      </c>
      <c r="F5333" s="1">
        <f t="shared" si="2057"/>
        <v>225</v>
      </c>
      <c r="G5333" s="1">
        <f t="shared" si="2058"/>
        <v>7</v>
      </c>
      <c r="H5333" s="1">
        <f t="shared" si="2059"/>
        <v>32</v>
      </c>
    </row>
    <row r="5334" spans="1:16" x14ac:dyDescent="0.55000000000000004">
      <c r="A5334" s="1">
        <f>値貼り付け用シート!F232</f>
        <v>11</v>
      </c>
      <c r="B5334" s="1">
        <f>値貼り付け用シート!G232</f>
        <v>8</v>
      </c>
      <c r="C5334" s="1">
        <v>5</v>
      </c>
      <c r="D5334" s="1">
        <f>IF(OR(ISBLANK(値貼り付け用シート!L232),値貼り付け用シート!L232&gt;9990),NA(),値貼り付け用シート!L232)</f>
        <v>33</v>
      </c>
      <c r="E5334" s="1">
        <f t="shared" si="2076"/>
        <v>33</v>
      </c>
      <c r="F5334" s="1">
        <f t="shared" si="2057"/>
        <v>235</v>
      </c>
      <c r="G5334" s="1">
        <f t="shared" si="2058"/>
        <v>7</v>
      </c>
      <c r="H5334" s="1">
        <f t="shared" si="2059"/>
        <v>34</v>
      </c>
    </row>
    <row r="5335" spans="1:16" x14ac:dyDescent="0.55000000000000004">
      <c r="A5335" s="1">
        <f>値貼り付け用シート!F232</f>
        <v>11</v>
      </c>
      <c r="B5335" s="1">
        <f>値貼り付け用シート!G232</f>
        <v>8</v>
      </c>
      <c r="C5335" s="1">
        <v>6</v>
      </c>
      <c r="D5335" s="1">
        <f>IF(OR(ISBLANK(値貼り付け用シート!M232),値貼り付け用シート!M232&gt;9990),NA(),値貼り付け用シート!M232)</f>
        <v>32</v>
      </c>
      <c r="E5335" s="1">
        <f t="shared" si="2076"/>
        <v>32</v>
      </c>
      <c r="F5335" s="1">
        <f t="shared" si="2057"/>
        <v>237</v>
      </c>
      <c r="G5335" s="1">
        <f t="shared" si="2058"/>
        <v>7</v>
      </c>
      <c r="H5335" s="1">
        <f t="shared" si="2059"/>
        <v>34</v>
      </c>
    </row>
    <row r="5336" spans="1:16" x14ac:dyDescent="0.55000000000000004">
      <c r="A5336" s="1">
        <f>値貼り付け用シート!F232</f>
        <v>11</v>
      </c>
      <c r="B5336" s="1">
        <f>値貼り付け用シート!G232</f>
        <v>8</v>
      </c>
      <c r="C5336" s="1">
        <v>7</v>
      </c>
      <c r="D5336" s="1">
        <f>IF(OR(ISBLANK(値貼り付け用シート!N232),値貼り付け用シート!N232&gt;9990),NA(),値貼り付け用シート!N232)</f>
        <v>28</v>
      </c>
      <c r="E5336" s="1">
        <f t="shared" si="2076"/>
        <v>28</v>
      </c>
      <c r="F5336" s="1">
        <f t="shared" si="2057"/>
        <v>230</v>
      </c>
      <c r="G5336" s="1">
        <f t="shared" si="2058"/>
        <v>7</v>
      </c>
      <c r="H5336" s="1">
        <f t="shared" si="2059"/>
        <v>33</v>
      </c>
    </row>
    <row r="5337" spans="1:16" x14ac:dyDescent="0.55000000000000004">
      <c r="A5337" s="1">
        <f>値貼り付け用シート!F232</f>
        <v>11</v>
      </c>
      <c r="B5337" s="1">
        <f>値貼り付け用シート!G232</f>
        <v>8</v>
      </c>
      <c r="C5337" s="1">
        <v>8</v>
      </c>
      <c r="D5337" s="1">
        <f>IF(OR(ISBLANK(値貼り付け用シート!O232),値貼り付け用シート!O232&gt;9990),NA(),値貼り付け用シート!O232)</f>
        <v>23</v>
      </c>
      <c r="E5337" s="1">
        <f t="shared" si="2076"/>
        <v>23</v>
      </c>
      <c r="F5337" s="1">
        <f t="shared" si="2057"/>
        <v>217</v>
      </c>
      <c r="G5337" s="1">
        <f t="shared" si="2058"/>
        <v>7</v>
      </c>
      <c r="H5337" s="1">
        <f t="shared" si="2059"/>
        <v>31</v>
      </c>
    </row>
    <row r="5338" spans="1:16" x14ac:dyDescent="0.55000000000000004">
      <c r="A5338" s="1">
        <f>値貼り付け用シート!F232</f>
        <v>11</v>
      </c>
      <c r="B5338" s="1">
        <f>値貼り付け用シート!G232</f>
        <v>8</v>
      </c>
      <c r="C5338" s="1">
        <v>9</v>
      </c>
      <c r="D5338" s="1" t="e">
        <f>IF(OR(ISBLANK(値貼り付け用シート!P232),値貼り付け用シート!P232&gt;9990),NA(),値貼り付け用シート!P232)</f>
        <v>#N/A</v>
      </c>
      <c r="E5338" s="1">
        <f t="shared" si="2076"/>
        <v>0</v>
      </c>
      <c r="F5338" s="1">
        <f t="shared" si="2057"/>
        <v>217</v>
      </c>
      <c r="G5338" s="1">
        <f t="shared" si="2058"/>
        <v>7</v>
      </c>
      <c r="H5338" s="1">
        <f t="shared" si="2059"/>
        <v>31</v>
      </c>
    </row>
    <row r="5339" spans="1:16" x14ac:dyDescent="0.55000000000000004">
      <c r="A5339" s="1">
        <f>値貼り付け用シート!F232</f>
        <v>11</v>
      </c>
      <c r="B5339" s="1">
        <f>値貼り付け用シート!G232</f>
        <v>8</v>
      </c>
      <c r="C5339" s="1">
        <v>10</v>
      </c>
      <c r="D5339" s="1">
        <f>IF(OR(ISBLANK(値貼り付け用シート!Q232),値貼り付け用シート!Q232&gt;9990),NA(),値貼り付け用シート!Q232)</f>
        <v>27</v>
      </c>
      <c r="E5339" s="1">
        <f t="shared" si="2076"/>
        <v>27</v>
      </c>
      <c r="F5339" s="1">
        <f t="shared" ref="F5339:F5402" si="2085">SUM(E5332:E5339)</f>
        <v>212</v>
      </c>
      <c r="G5339" s="1">
        <f t="shared" ref="G5339:G5402" si="2086">COUNT(D5332:D5339)</f>
        <v>7</v>
      </c>
      <c r="H5339" s="1">
        <f t="shared" ref="H5339:H5402" si="2087">IF(G5339&gt;=6,ROUND(F5339/G5339,0),NA())</f>
        <v>30</v>
      </c>
    </row>
    <row r="5340" spans="1:16" x14ac:dyDescent="0.55000000000000004">
      <c r="A5340" s="1">
        <f>値貼り付け用シート!F232</f>
        <v>11</v>
      </c>
      <c r="B5340" s="1">
        <f>値貼り付け用シート!G232</f>
        <v>8</v>
      </c>
      <c r="C5340" s="1">
        <v>11</v>
      </c>
      <c r="D5340" s="1">
        <f>IF(OR(ISBLANK(値貼り付け用シート!R232),値貼り付け用シート!R232&gt;9990),NA(),値貼り付け用シート!R232)</f>
        <v>30</v>
      </c>
      <c r="E5340" s="1">
        <f t="shared" si="2076"/>
        <v>30</v>
      </c>
      <c r="F5340" s="1">
        <f t="shared" si="2085"/>
        <v>207</v>
      </c>
      <c r="G5340" s="1">
        <f t="shared" si="2086"/>
        <v>7</v>
      </c>
      <c r="H5340" s="1">
        <f t="shared" si="2087"/>
        <v>30</v>
      </c>
    </row>
    <row r="5341" spans="1:16" x14ac:dyDescent="0.55000000000000004">
      <c r="A5341" s="1">
        <f>値貼り付け用シート!F232</f>
        <v>11</v>
      </c>
      <c r="B5341" s="1">
        <f>値貼り付け用シート!G232</f>
        <v>8</v>
      </c>
      <c r="C5341" s="1">
        <v>12</v>
      </c>
      <c r="D5341" s="1">
        <f>IF(OR(ISBLANK(値貼り付け用シート!S232),値貼り付け用シート!S232&gt;9990),NA(),値貼り付け用シート!S232)</f>
        <v>33</v>
      </c>
      <c r="E5341" s="1">
        <f t="shared" si="2076"/>
        <v>33</v>
      </c>
      <c r="F5341" s="1">
        <f t="shared" si="2085"/>
        <v>206</v>
      </c>
      <c r="G5341" s="1">
        <f t="shared" si="2086"/>
        <v>7</v>
      </c>
      <c r="H5341" s="1">
        <f t="shared" si="2087"/>
        <v>29</v>
      </c>
    </row>
    <row r="5342" spans="1:16" x14ac:dyDescent="0.55000000000000004">
      <c r="A5342" s="1">
        <f>値貼り付け用シート!F232</f>
        <v>11</v>
      </c>
      <c r="B5342" s="1">
        <f>値貼り付け用シート!G232</f>
        <v>8</v>
      </c>
      <c r="C5342" s="1">
        <v>13</v>
      </c>
      <c r="D5342" s="1">
        <f>IF(OR(ISBLANK(値貼り付け用シート!T232),値貼り付け用シート!T232&gt;9990),NA(),値貼り付け用シート!T232)</f>
        <v>38</v>
      </c>
      <c r="E5342" s="1">
        <f t="shared" si="2076"/>
        <v>38</v>
      </c>
      <c r="F5342" s="1">
        <f t="shared" si="2085"/>
        <v>211</v>
      </c>
      <c r="G5342" s="1">
        <f t="shared" si="2086"/>
        <v>7</v>
      </c>
      <c r="H5342" s="1">
        <f t="shared" si="2087"/>
        <v>30</v>
      </c>
    </row>
    <row r="5343" spans="1:16" x14ac:dyDescent="0.55000000000000004">
      <c r="A5343" s="1">
        <f>値貼り付け用シート!F232</f>
        <v>11</v>
      </c>
      <c r="B5343" s="1">
        <f>値貼り付け用シート!G232</f>
        <v>8</v>
      </c>
      <c r="C5343" s="1">
        <v>14</v>
      </c>
      <c r="D5343" s="1">
        <f>IF(OR(ISBLANK(値貼り付け用シート!U232),値貼り付け用シート!U232&gt;9990),NA(),値貼り付け用シート!U232)</f>
        <v>42</v>
      </c>
      <c r="E5343" s="1">
        <f t="shared" si="2076"/>
        <v>42</v>
      </c>
      <c r="F5343" s="1">
        <f t="shared" si="2085"/>
        <v>221</v>
      </c>
      <c r="G5343" s="1">
        <f t="shared" si="2086"/>
        <v>7</v>
      </c>
      <c r="H5343" s="1">
        <f t="shared" si="2087"/>
        <v>32</v>
      </c>
    </row>
    <row r="5344" spans="1:16" x14ac:dyDescent="0.55000000000000004">
      <c r="A5344" s="1">
        <f>値貼り付け用シート!F232</f>
        <v>11</v>
      </c>
      <c r="B5344" s="1">
        <f>値貼り付け用シート!G232</f>
        <v>8</v>
      </c>
      <c r="C5344" s="1">
        <v>15</v>
      </c>
      <c r="D5344" s="1">
        <f>IF(OR(ISBLANK(値貼り付け用シート!V232),値貼り付け用シート!V232&gt;9990),NA(),値貼り付け用シート!V232)</f>
        <v>42</v>
      </c>
      <c r="E5344" s="1">
        <f t="shared" si="2076"/>
        <v>42</v>
      </c>
      <c r="F5344" s="1">
        <f t="shared" si="2085"/>
        <v>235</v>
      </c>
      <c r="G5344" s="1">
        <f t="shared" si="2086"/>
        <v>7</v>
      </c>
      <c r="H5344" s="1">
        <f t="shared" si="2087"/>
        <v>34</v>
      </c>
    </row>
    <row r="5345" spans="1:16" x14ac:dyDescent="0.55000000000000004">
      <c r="A5345" s="1">
        <f>値貼り付け用シート!F232</f>
        <v>11</v>
      </c>
      <c r="B5345" s="1">
        <f>値貼り付け用シート!G232</f>
        <v>8</v>
      </c>
      <c r="C5345" s="1">
        <v>16</v>
      </c>
      <c r="D5345" s="1">
        <f>IF(OR(ISBLANK(値貼り付け用シート!W232),値貼り付け用シート!W232&gt;9990),NA(),値貼り付け用シート!W232)</f>
        <v>41</v>
      </c>
      <c r="E5345" s="1">
        <f t="shared" si="2076"/>
        <v>41</v>
      </c>
      <c r="F5345" s="1">
        <f t="shared" si="2085"/>
        <v>253</v>
      </c>
      <c r="G5345" s="1">
        <f t="shared" si="2086"/>
        <v>7</v>
      </c>
      <c r="H5345" s="1">
        <f t="shared" si="2087"/>
        <v>36</v>
      </c>
    </row>
    <row r="5346" spans="1:16" x14ac:dyDescent="0.55000000000000004">
      <c r="A5346" s="1">
        <f>値貼り付け用シート!F232</f>
        <v>11</v>
      </c>
      <c r="B5346" s="1">
        <f>値貼り付け用シート!G232</f>
        <v>8</v>
      </c>
      <c r="C5346" s="1">
        <v>17</v>
      </c>
      <c r="D5346" s="1">
        <f>IF(OR(ISBLANK(値貼り付け用シート!X232),値貼り付け用シート!X232&gt;9990),NA(),値貼り付け用シート!X232)</f>
        <v>33</v>
      </c>
      <c r="E5346" s="1">
        <f t="shared" si="2076"/>
        <v>33</v>
      </c>
      <c r="F5346" s="1">
        <f t="shared" si="2085"/>
        <v>286</v>
      </c>
      <c r="G5346" s="1">
        <f t="shared" si="2086"/>
        <v>8</v>
      </c>
      <c r="H5346" s="1">
        <f t="shared" si="2087"/>
        <v>36</v>
      </c>
    </row>
    <row r="5347" spans="1:16" x14ac:dyDescent="0.55000000000000004">
      <c r="A5347" s="1">
        <f>値貼り付け用シート!F232</f>
        <v>11</v>
      </c>
      <c r="B5347" s="1">
        <f>値貼り付け用シート!G232</f>
        <v>8</v>
      </c>
      <c r="C5347" s="1">
        <v>18</v>
      </c>
      <c r="D5347" s="1">
        <f>IF(OR(ISBLANK(値貼り付け用シート!Y232),値貼り付け用シート!Y232&gt;9990),NA(),値貼り付け用シート!Y232)</f>
        <v>32</v>
      </c>
      <c r="E5347" s="1">
        <f t="shared" si="2076"/>
        <v>32</v>
      </c>
      <c r="F5347" s="1">
        <f t="shared" si="2085"/>
        <v>291</v>
      </c>
      <c r="G5347" s="1">
        <f t="shared" si="2086"/>
        <v>8</v>
      </c>
      <c r="H5347" s="1">
        <f t="shared" si="2087"/>
        <v>36</v>
      </c>
    </row>
    <row r="5348" spans="1:16" x14ac:dyDescent="0.55000000000000004">
      <c r="A5348" s="1">
        <f>値貼り付け用シート!F232</f>
        <v>11</v>
      </c>
      <c r="B5348" s="1">
        <f>値貼り付け用シート!G232</f>
        <v>8</v>
      </c>
      <c r="C5348" s="1">
        <v>19</v>
      </c>
      <c r="D5348" s="1">
        <f>IF(OR(ISBLANK(値貼り付け用シート!Z232),値貼り付け用シート!Z232&gt;9990),NA(),値貼り付け用シート!Z232)</f>
        <v>31</v>
      </c>
      <c r="E5348" s="1">
        <f t="shared" si="2076"/>
        <v>31</v>
      </c>
      <c r="F5348" s="1">
        <f t="shared" si="2085"/>
        <v>292</v>
      </c>
      <c r="G5348" s="1">
        <f t="shared" si="2086"/>
        <v>8</v>
      </c>
      <c r="H5348" s="1">
        <f t="shared" si="2087"/>
        <v>37</v>
      </c>
    </row>
    <row r="5349" spans="1:16" x14ac:dyDescent="0.55000000000000004">
      <c r="A5349" s="1">
        <f>値貼り付け用シート!F232</f>
        <v>11</v>
      </c>
      <c r="B5349" s="1">
        <f>値貼り付け用シート!G232</f>
        <v>8</v>
      </c>
      <c r="C5349" s="1">
        <v>20</v>
      </c>
      <c r="D5349" s="1">
        <f>IF(OR(ISBLANK(値貼り付け用シート!AA232),値貼り付け用シート!AA232&gt;9990),NA(),値貼り付け用シート!AA232)</f>
        <v>33</v>
      </c>
      <c r="E5349" s="1">
        <f t="shared" si="2076"/>
        <v>33</v>
      </c>
      <c r="F5349" s="1">
        <f t="shared" si="2085"/>
        <v>292</v>
      </c>
      <c r="G5349" s="1">
        <f t="shared" si="2086"/>
        <v>8</v>
      </c>
      <c r="H5349" s="1">
        <f t="shared" si="2087"/>
        <v>37</v>
      </c>
    </row>
    <row r="5350" spans="1:16" x14ac:dyDescent="0.55000000000000004">
      <c r="A5350" s="1">
        <f>値貼り付け用シート!F232</f>
        <v>11</v>
      </c>
      <c r="B5350" s="1">
        <f>値貼り付け用シート!G232</f>
        <v>8</v>
      </c>
      <c r="C5350" s="1">
        <v>21</v>
      </c>
      <c r="D5350" s="1">
        <f>IF(OR(ISBLANK(値貼り付け用シート!AB232),値貼り付け用シート!AB232&gt;9990),NA(),値貼り付け用シート!AB232)</f>
        <v>29</v>
      </c>
      <c r="E5350" s="1">
        <f t="shared" si="2076"/>
        <v>29</v>
      </c>
      <c r="F5350" s="1">
        <f t="shared" si="2085"/>
        <v>283</v>
      </c>
      <c r="G5350" s="1">
        <f t="shared" si="2086"/>
        <v>8</v>
      </c>
      <c r="H5350" s="1">
        <f t="shared" si="2087"/>
        <v>35</v>
      </c>
    </row>
    <row r="5351" spans="1:16" x14ac:dyDescent="0.55000000000000004">
      <c r="A5351" s="1">
        <f>値貼り付け用シート!F232</f>
        <v>11</v>
      </c>
      <c r="B5351" s="1">
        <f>値貼り付け用シート!G232</f>
        <v>8</v>
      </c>
      <c r="C5351" s="1">
        <v>22</v>
      </c>
      <c r="D5351" s="1">
        <f>IF(OR(ISBLANK(値貼り付け用シート!AC232),値貼り付け用シート!AC232&gt;9990),NA(),値貼り付け用シート!AC232)</f>
        <v>34</v>
      </c>
      <c r="E5351" s="1">
        <f t="shared" si="2076"/>
        <v>34</v>
      </c>
      <c r="F5351" s="1">
        <f t="shared" si="2085"/>
        <v>275</v>
      </c>
      <c r="G5351" s="1">
        <f t="shared" si="2086"/>
        <v>8</v>
      </c>
      <c r="H5351" s="1">
        <f t="shared" si="2087"/>
        <v>34</v>
      </c>
    </row>
    <row r="5352" spans="1:16" x14ac:dyDescent="0.55000000000000004">
      <c r="A5352" s="1">
        <f>値貼り付け用シート!F232</f>
        <v>11</v>
      </c>
      <c r="B5352" s="1">
        <f>値貼り付け用シート!G232</f>
        <v>8</v>
      </c>
      <c r="C5352" s="1">
        <v>23</v>
      </c>
      <c r="D5352" s="1">
        <f>IF(OR(ISBLANK(値貼り付け用シート!AD232),値貼り付け用シート!AD232&gt;9990),NA(),値貼り付け用シート!AD232)</f>
        <v>26</v>
      </c>
      <c r="E5352" s="1">
        <f t="shared" si="2076"/>
        <v>26</v>
      </c>
      <c r="F5352" s="1">
        <f t="shared" si="2085"/>
        <v>259</v>
      </c>
      <c r="G5352" s="1">
        <f t="shared" si="2086"/>
        <v>8</v>
      </c>
      <c r="H5352" s="1">
        <f t="shared" si="2087"/>
        <v>32</v>
      </c>
    </row>
    <row r="5353" spans="1:16" x14ac:dyDescent="0.55000000000000004">
      <c r="A5353" s="1">
        <f>値貼り付け用シート!F232</f>
        <v>11</v>
      </c>
      <c r="B5353" s="1">
        <f>値貼り付け用シート!G232</f>
        <v>8</v>
      </c>
      <c r="C5353" s="1">
        <v>24</v>
      </c>
      <c r="D5353" s="1">
        <f>IF(OR(ISBLANK(値貼り付け用シート!AE232),値貼り付け用シート!AE232&gt;9990),NA(),値貼り付け用シート!AE232)</f>
        <v>25</v>
      </c>
      <c r="E5353" s="1">
        <f t="shared" si="2076"/>
        <v>25</v>
      </c>
      <c r="F5353" s="1">
        <f t="shared" si="2085"/>
        <v>243</v>
      </c>
      <c r="G5353" s="1">
        <f t="shared" si="2086"/>
        <v>8</v>
      </c>
      <c r="H5353" s="1">
        <f t="shared" si="2087"/>
        <v>30</v>
      </c>
    </row>
    <row r="5354" spans="1:16" x14ac:dyDescent="0.55000000000000004">
      <c r="A5354" s="1">
        <f>値貼り付け用シート!F233</f>
        <v>11</v>
      </c>
      <c r="B5354" s="1">
        <f>値貼り付け用シート!G233</f>
        <v>9</v>
      </c>
      <c r="C5354" s="1">
        <v>1</v>
      </c>
      <c r="D5354" s="1">
        <f>IF(OR(ISBLANK(値貼り付け用シート!H233),値貼り付け用シート!H233&gt;9990),NA(),値貼り付け用シート!H233)</f>
        <v>29</v>
      </c>
      <c r="E5354" s="1">
        <f t="shared" si="2076"/>
        <v>29</v>
      </c>
      <c r="F5354" s="1">
        <f t="shared" si="2085"/>
        <v>239</v>
      </c>
      <c r="G5354" s="1">
        <f t="shared" si="2086"/>
        <v>8</v>
      </c>
      <c r="H5354" s="1">
        <f t="shared" si="2087"/>
        <v>30</v>
      </c>
      <c r="I5354" s="1">
        <f t="shared" ref="I5354" si="2088">COUNT(D5354:D5377)</f>
        <v>24</v>
      </c>
      <c r="J5354" s="1">
        <f t="shared" ref="J5354" si="2089">COUNT(H5354:H5377)</f>
        <v>24</v>
      </c>
      <c r="K5354" s="1">
        <f t="shared" ref="K5354" si="2090">IF(AND(I5354&gt;=20,J5354&gt;=20),0,1)</f>
        <v>0</v>
      </c>
      <c r="L5354" s="1">
        <f t="shared" ref="L5354" si="2091">IF(K5354=0,MAX(H5354:H5377),NA())</f>
        <v>32</v>
      </c>
      <c r="M5354" s="1">
        <f t="shared" ref="M5354" si="2092">IF(K5354=0,IF(L5354&lt;=70,1,0),NA())</f>
        <v>1</v>
      </c>
      <c r="N5354" s="1">
        <f t="shared" ref="N5354" si="2093">IF(COUNTIF(D5354:D5377,NA())=24,NA(),MAX(E5354:E5377))</f>
        <v>37</v>
      </c>
      <c r="O5354" s="1">
        <f t="shared" ref="O5354" si="2094">IF(COUNTIF(D5359:D5373,NA())=15,NA(),MAX(E5359:E5373))</f>
        <v>37</v>
      </c>
      <c r="P5354" s="1">
        <f t="shared" ref="P5354" si="2095">COUNTIF(D5354:D5377,"&gt;=120")</f>
        <v>0</v>
      </c>
    </row>
    <row r="5355" spans="1:16" x14ac:dyDescent="0.55000000000000004">
      <c r="A5355" s="1">
        <f>値貼り付け用シート!F233</f>
        <v>11</v>
      </c>
      <c r="B5355" s="1">
        <f>値貼り付け用シート!G233</f>
        <v>9</v>
      </c>
      <c r="C5355" s="1">
        <v>2</v>
      </c>
      <c r="D5355" s="1">
        <f>IF(OR(ISBLANK(値貼り付け用シート!I233),値貼り付け用シート!I233&gt;9990),NA(),値貼り付け用シート!I233)</f>
        <v>26</v>
      </c>
      <c r="E5355" s="1">
        <f t="shared" si="2076"/>
        <v>26</v>
      </c>
      <c r="F5355" s="1">
        <f t="shared" si="2085"/>
        <v>233</v>
      </c>
      <c r="G5355" s="1">
        <f t="shared" si="2086"/>
        <v>8</v>
      </c>
      <c r="H5355" s="1">
        <f t="shared" si="2087"/>
        <v>29</v>
      </c>
    </row>
    <row r="5356" spans="1:16" x14ac:dyDescent="0.55000000000000004">
      <c r="A5356" s="1">
        <f>値貼り付け用シート!F233</f>
        <v>11</v>
      </c>
      <c r="B5356" s="1">
        <f>値貼り付け用シート!G233</f>
        <v>9</v>
      </c>
      <c r="C5356" s="1">
        <v>3</v>
      </c>
      <c r="D5356" s="1">
        <f>IF(OR(ISBLANK(値貼り付け用シート!J233),値貼り付け用シート!J233&gt;9990),NA(),値貼り付け用シート!J233)</f>
        <v>23</v>
      </c>
      <c r="E5356" s="1">
        <f t="shared" si="2076"/>
        <v>23</v>
      </c>
      <c r="F5356" s="1">
        <f t="shared" si="2085"/>
        <v>225</v>
      </c>
      <c r="G5356" s="1">
        <f t="shared" si="2086"/>
        <v>8</v>
      </c>
      <c r="H5356" s="1">
        <f t="shared" si="2087"/>
        <v>28</v>
      </c>
    </row>
    <row r="5357" spans="1:16" x14ac:dyDescent="0.55000000000000004">
      <c r="A5357" s="1">
        <f>値貼り付け用シート!F233</f>
        <v>11</v>
      </c>
      <c r="B5357" s="1">
        <f>値貼り付け用シート!G233</f>
        <v>9</v>
      </c>
      <c r="C5357" s="1">
        <v>4</v>
      </c>
      <c r="D5357" s="1">
        <f>IF(OR(ISBLANK(値貼り付け用シート!K233),値貼り付け用シート!K233&gt;9990),NA(),値貼り付け用シート!K233)</f>
        <v>20</v>
      </c>
      <c r="E5357" s="1">
        <f t="shared" si="2076"/>
        <v>20</v>
      </c>
      <c r="F5357" s="1">
        <f t="shared" si="2085"/>
        <v>212</v>
      </c>
      <c r="G5357" s="1">
        <f t="shared" si="2086"/>
        <v>8</v>
      </c>
      <c r="H5357" s="1">
        <f t="shared" si="2087"/>
        <v>27</v>
      </c>
    </row>
    <row r="5358" spans="1:16" x14ac:dyDescent="0.55000000000000004">
      <c r="A5358" s="1">
        <f>値貼り付け用シート!F233</f>
        <v>11</v>
      </c>
      <c r="B5358" s="1">
        <f>値貼り付け用シート!G233</f>
        <v>9</v>
      </c>
      <c r="C5358" s="1">
        <v>5</v>
      </c>
      <c r="D5358" s="1">
        <f>IF(OR(ISBLANK(値貼り付け用シート!L233),値貼り付け用シート!L233&gt;9990),NA(),値貼り付け用シート!L233)</f>
        <v>21</v>
      </c>
      <c r="E5358" s="1">
        <f t="shared" si="2076"/>
        <v>21</v>
      </c>
      <c r="F5358" s="1">
        <f t="shared" si="2085"/>
        <v>204</v>
      </c>
      <c r="G5358" s="1">
        <f t="shared" si="2086"/>
        <v>8</v>
      </c>
      <c r="H5358" s="1">
        <f t="shared" si="2087"/>
        <v>26</v>
      </c>
    </row>
    <row r="5359" spans="1:16" x14ac:dyDescent="0.55000000000000004">
      <c r="A5359" s="1">
        <f>値貼り付け用シート!F233</f>
        <v>11</v>
      </c>
      <c r="B5359" s="1">
        <f>値貼り付け用シート!G233</f>
        <v>9</v>
      </c>
      <c r="C5359" s="1">
        <v>6</v>
      </c>
      <c r="D5359" s="1">
        <f>IF(OR(ISBLANK(値貼り付け用シート!M233),値貼り付け用シート!M233&gt;9990),NA(),値貼り付け用シート!M233)</f>
        <v>18</v>
      </c>
      <c r="E5359" s="1">
        <f t="shared" si="2076"/>
        <v>18</v>
      </c>
      <c r="F5359" s="1">
        <f t="shared" si="2085"/>
        <v>188</v>
      </c>
      <c r="G5359" s="1">
        <f t="shared" si="2086"/>
        <v>8</v>
      </c>
      <c r="H5359" s="1">
        <f t="shared" si="2087"/>
        <v>24</v>
      </c>
    </row>
    <row r="5360" spans="1:16" x14ac:dyDescent="0.55000000000000004">
      <c r="A5360" s="1">
        <f>値貼り付け用シート!F233</f>
        <v>11</v>
      </c>
      <c r="B5360" s="1">
        <f>値貼り付け用シート!G233</f>
        <v>9</v>
      </c>
      <c r="C5360" s="1">
        <v>7</v>
      </c>
      <c r="D5360" s="1">
        <f>IF(OR(ISBLANK(値貼り付け用シート!N233),値貼り付け用シート!N233&gt;9990),NA(),値貼り付け用シート!N233)</f>
        <v>8</v>
      </c>
      <c r="E5360" s="1">
        <f t="shared" si="2076"/>
        <v>8</v>
      </c>
      <c r="F5360" s="1">
        <f t="shared" si="2085"/>
        <v>170</v>
      </c>
      <c r="G5360" s="1">
        <f t="shared" si="2086"/>
        <v>8</v>
      </c>
      <c r="H5360" s="1">
        <f t="shared" si="2087"/>
        <v>21</v>
      </c>
    </row>
    <row r="5361" spans="1:8" x14ac:dyDescent="0.55000000000000004">
      <c r="A5361" s="1">
        <f>値貼り付け用シート!F233</f>
        <v>11</v>
      </c>
      <c r="B5361" s="1">
        <f>値貼り付け用シート!G233</f>
        <v>9</v>
      </c>
      <c r="C5361" s="1">
        <v>8</v>
      </c>
      <c r="D5361" s="1">
        <f>IF(OR(ISBLANK(値貼り付け用シート!O233),値貼り付け用シート!O233&gt;9990),NA(),値貼り付け用シート!O233)</f>
        <v>5</v>
      </c>
      <c r="E5361" s="1">
        <f t="shared" si="2076"/>
        <v>5</v>
      </c>
      <c r="F5361" s="1">
        <f t="shared" si="2085"/>
        <v>150</v>
      </c>
      <c r="G5361" s="1">
        <f t="shared" si="2086"/>
        <v>8</v>
      </c>
      <c r="H5361" s="1">
        <f t="shared" si="2087"/>
        <v>19</v>
      </c>
    </row>
    <row r="5362" spans="1:8" x14ac:dyDescent="0.55000000000000004">
      <c r="A5362" s="1">
        <f>値貼り付け用シート!F233</f>
        <v>11</v>
      </c>
      <c r="B5362" s="1">
        <f>値貼り付け用シート!G233</f>
        <v>9</v>
      </c>
      <c r="C5362" s="1">
        <v>9</v>
      </c>
      <c r="D5362" s="1">
        <f>IF(OR(ISBLANK(値貼り付け用シート!P233),値貼り付け用シート!P233&gt;9990),NA(),値貼り付け用シート!P233)</f>
        <v>17</v>
      </c>
      <c r="E5362" s="1">
        <f t="shared" si="2076"/>
        <v>17</v>
      </c>
      <c r="F5362" s="1">
        <f t="shared" si="2085"/>
        <v>138</v>
      </c>
      <c r="G5362" s="1">
        <f t="shared" si="2086"/>
        <v>8</v>
      </c>
      <c r="H5362" s="1">
        <f t="shared" si="2087"/>
        <v>17</v>
      </c>
    </row>
    <row r="5363" spans="1:8" x14ac:dyDescent="0.55000000000000004">
      <c r="A5363" s="1">
        <f>値貼り付け用シート!F233</f>
        <v>11</v>
      </c>
      <c r="B5363" s="1">
        <f>値貼り付け用シート!G233</f>
        <v>9</v>
      </c>
      <c r="C5363" s="1">
        <v>10</v>
      </c>
      <c r="D5363" s="1">
        <f>IF(OR(ISBLANK(値貼り付け用シート!Q233),値貼り付け用シート!Q233&gt;9990),NA(),値貼り付け用シート!Q233)</f>
        <v>21</v>
      </c>
      <c r="E5363" s="1">
        <f t="shared" si="2076"/>
        <v>21</v>
      </c>
      <c r="F5363" s="1">
        <f t="shared" si="2085"/>
        <v>133</v>
      </c>
      <c r="G5363" s="1">
        <f t="shared" si="2086"/>
        <v>8</v>
      </c>
      <c r="H5363" s="1">
        <f t="shared" si="2087"/>
        <v>17</v>
      </c>
    </row>
    <row r="5364" spans="1:8" x14ac:dyDescent="0.55000000000000004">
      <c r="A5364" s="1">
        <f>値貼り付け用シート!F233</f>
        <v>11</v>
      </c>
      <c r="B5364" s="1">
        <f>値貼り付け用シート!G233</f>
        <v>9</v>
      </c>
      <c r="C5364" s="1">
        <v>11</v>
      </c>
      <c r="D5364" s="1">
        <f>IF(OR(ISBLANK(値貼り付け用シート!R233),値貼り付け用シート!R233&gt;9990),NA(),値貼り付け用シート!R233)</f>
        <v>31</v>
      </c>
      <c r="E5364" s="1">
        <f t="shared" si="2076"/>
        <v>31</v>
      </c>
      <c r="F5364" s="1">
        <f t="shared" si="2085"/>
        <v>141</v>
      </c>
      <c r="G5364" s="1">
        <f t="shared" si="2086"/>
        <v>8</v>
      </c>
      <c r="H5364" s="1">
        <f t="shared" si="2087"/>
        <v>18</v>
      </c>
    </row>
    <row r="5365" spans="1:8" x14ac:dyDescent="0.55000000000000004">
      <c r="A5365" s="1">
        <f>値貼り付け用シート!F233</f>
        <v>11</v>
      </c>
      <c r="B5365" s="1">
        <f>値貼り付け用シート!G233</f>
        <v>9</v>
      </c>
      <c r="C5365" s="1">
        <v>12</v>
      </c>
      <c r="D5365" s="1">
        <f>IF(OR(ISBLANK(値貼り付け用シート!S233),値貼り付け用シート!S233&gt;9990),NA(),値貼り付け用シート!S233)</f>
        <v>34</v>
      </c>
      <c r="E5365" s="1">
        <f t="shared" si="2076"/>
        <v>34</v>
      </c>
      <c r="F5365" s="1">
        <f t="shared" si="2085"/>
        <v>155</v>
      </c>
      <c r="G5365" s="1">
        <f t="shared" si="2086"/>
        <v>8</v>
      </c>
      <c r="H5365" s="1">
        <f t="shared" si="2087"/>
        <v>19</v>
      </c>
    </row>
    <row r="5366" spans="1:8" x14ac:dyDescent="0.55000000000000004">
      <c r="A5366" s="1">
        <f>値貼り付け用シート!F233</f>
        <v>11</v>
      </c>
      <c r="B5366" s="1">
        <f>値貼り付け用シート!G233</f>
        <v>9</v>
      </c>
      <c r="C5366" s="1">
        <v>13</v>
      </c>
      <c r="D5366" s="1">
        <f>IF(OR(ISBLANK(値貼り付け用シート!T233),値貼り付け用シート!T233&gt;9990),NA(),値貼り付け用シート!T233)</f>
        <v>37</v>
      </c>
      <c r="E5366" s="1">
        <f t="shared" si="2076"/>
        <v>37</v>
      </c>
      <c r="F5366" s="1">
        <f t="shared" si="2085"/>
        <v>171</v>
      </c>
      <c r="G5366" s="1">
        <f t="shared" si="2086"/>
        <v>8</v>
      </c>
      <c r="H5366" s="1">
        <f t="shared" si="2087"/>
        <v>21</v>
      </c>
    </row>
    <row r="5367" spans="1:8" x14ac:dyDescent="0.55000000000000004">
      <c r="A5367" s="1">
        <f>値貼り付け用シート!F233</f>
        <v>11</v>
      </c>
      <c r="B5367" s="1">
        <f>値貼り付け用シート!G233</f>
        <v>9</v>
      </c>
      <c r="C5367" s="1">
        <v>14</v>
      </c>
      <c r="D5367" s="1">
        <f>IF(OR(ISBLANK(値貼り付け用シート!U233),値貼り付け用シート!U233&gt;9990),NA(),値貼り付け用シート!U233)</f>
        <v>35</v>
      </c>
      <c r="E5367" s="1">
        <f t="shared" si="2076"/>
        <v>35</v>
      </c>
      <c r="F5367" s="1">
        <f t="shared" si="2085"/>
        <v>188</v>
      </c>
      <c r="G5367" s="1">
        <f t="shared" si="2086"/>
        <v>8</v>
      </c>
      <c r="H5367" s="1">
        <f t="shared" si="2087"/>
        <v>24</v>
      </c>
    </row>
    <row r="5368" spans="1:8" x14ac:dyDescent="0.55000000000000004">
      <c r="A5368" s="1">
        <f>値貼り付け用シート!F233</f>
        <v>11</v>
      </c>
      <c r="B5368" s="1">
        <f>値貼り付け用シート!G233</f>
        <v>9</v>
      </c>
      <c r="C5368" s="1">
        <v>15</v>
      </c>
      <c r="D5368" s="1">
        <f>IF(OR(ISBLANK(値貼り付け用シート!V233),値貼り付け用シート!V233&gt;9990),NA(),値貼り付け用シート!V233)</f>
        <v>32</v>
      </c>
      <c r="E5368" s="1">
        <f t="shared" si="2076"/>
        <v>32</v>
      </c>
      <c r="F5368" s="1">
        <f t="shared" si="2085"/>
        <v>212</v>
      </c>
      <c r="G5368" s="1">
        <f t="shared" si="2086"/>
        <v>8</v>
      </c>
      <c r="H5368" s="1">
        <f t="shared" si="2087"/>
        <v>27</v>
      </c>
    </row>
    <row r="5369" spans="1:8" x14ac:dyDescent="0.55000000000000004">
      <c r="A5369" s="1">
        <f>値貼り付け用シート!F233</f>
        <v>11</v>
      </c>
      <c r="B5369" s="1">
        <f>値貼り付け用シート!G233</f>
        <v>9</v>
      </c>
      <c r="C5369" s="1">
        <v>16</v>
      </c>
      <c r="D5369" s="1">
        <f>IF(OR(ISBLANK(値貼り付け用シート!W233),値貼り付け用シート!W233&gt;9990),NA(),値貼り付け用シート!W233)</f>
        <v>35</v>
      </c>
      <c r="E5369" s="1">
        <f t="shared" si="2076"/>
        <v>35</v>
      </c>
      <c r="F5369" s="1">
        <f t="shared" si="2085"/>
        <v>242</v>
      </c>
      <c r="G5369" s="1">
        <f t="shared" si="2086"/>
        <v>8</v>
      </c>
      <c r="H5369" s="1">
        <f t="shared" si="2087"/>
        <v>30</v>
      </c>
    </row>
    <row r="5370" spans="1:8" x14ac:dyDescent="0.55000000000000004">
      <c r="A5370" s="1">
        <f>値貼り付け用シート!F233</f>
        <v>11</v>
      </c>
      <c r="B5370" s="1">
        <f>値貼り付け用シート!G233</f>
        <v>9</v>
      </c>
      <c r="C5370" s="1">
        <v>17</v>
      </c>
      <c r="D5370" s="1">
        <f>IF(OR(ISBLANK(値貼り付け用シート!X233),値貼り付け用シート!X233&gt;9990),NA(),値貼り付け用シート!X233)</f>
        <v>31</v>
      </c>
      <c r="E5370" s="1">
        <f t="shared" si="2076"/>
        <v>31</v>
      </c>
      <c r="F5370" s="1">
        <f t="shared" si="2085"/>
        <v>256</v>
      </c>
      <c r="G5370" s="1">
        <f t="shared" si="2086"/>
        <v>8</v>
      </c>
      <c r="H5370" s="1">
        <f t="shared" si="2087"/>
        <v>32</v>
      </c>
    </row>
    <row r="5371" spans="1:8" x14ac:dyDescent="0.55000000000000004">
      <c r="A5371" s="1">
        <f>値貼り付け用シート!F233</f>
        <v>11</v>
      </c>
      <c r="B5371" s="1">
        <f>値貼り付け用シート!G233</f>
        <v>9</v>
      </c>
      <c r="C5371" s="1">
        <v>18</v>
      </c>
      <c r="D5371" s="1">
        <f>IF(OR(ISBLANK(値貼り付け用シート!Y233),値貼り付け用シート!Y233&gt;9990),NA(),値貼り付け用シート!Y233)</f>
        <v>18</v>
      </c>
      <c r="E5371" s="1">
        <f t="shared" si="2076"/>
        <v>18</v>
      </c>
      <c r="F5371" s="1">
        <f t="shared" si="2085"/>
        <v>253</v>
      </c>
      <c r="G5371" s="1">
        <f t="shared" si="2086"/>
        <v>8</v>
      </c>
      <c r="H5371" s="1">
        <f t="shared" si="2087"/>
        <v>32</v>
      </c>
    </row>
    <row r="5372" spans="1:8" x14ac:dyDescent="0.55000000000000004">
      <c r="A5372" s="1">
        <f>値貼り付け用シート!F233</f>
        <v>11</v>
      </c>
      <c r="B5372" s="1">
        <f>値貼り付け用シート!G233</f>
        <v>9</v>
      </c>
      <c r="C5372" s="1">
        <v>19</v>
      </c>
      <c r="D5372" s="1">
        <f>IF(OR(ISBLANK(値貼り付け用シート!Z233),値貼り付け用シート!Z233&gt;9990),NA(),値貼り付け用シート!Z233)</f>
        <v>26</v>
      </c>
      <c r="E5372" s="1">
        <f t="shared" si="2076"/>
        <v>26</v>
      </c>
      <c r="F5372" s="1">
        <f t="shared" si="2085"/>
        <v>248</v>
      </c>
      <c r="G5372" s="1">
        <f t="shared" si="2086"/>
        <v>8</v>
      </c>
      <c r="H5372" s="1">
        <f t="shared" si="2087"/>
        <v>31</v>
      </c>
    </row>
    <row r="5373" spans="1:8" x14ac:dyDescent="0.55000000000000004">
      <c r="A5373" s="1">
        <f>値貼り付け用シート!F233</f>
        <v>11</v>
      </c>
      <c r="B5373" s="1">
        <f>値貼り付け用シート!G233</f>
        <v>9</v>
      </c>
      <c r="C5373" s="1">
        <v>20</v>
      </c>
      <c r="D5373" s="1">
        <f>IF(OR(ISBLANK(値貼り付け用シート!AA233),値貼り付け用シート!AA233&gt;9990),NA(),値貼り付け用シート!AA233)</f>
        <v>27</v>
      </c>
      <c r="E5373" s="1">
        <f t="shared" si="2076"/>
        <v>27</v>
      </c>
      <c r="F5373" s="1">
        <f t="shared" si="2085"/>
        <v>241</v>
      </c>
      <c r="G5373" s="1">
        <f t="shared" si="2086"/>
        <v>8</v>
      </c>
      <c r="H5373" s="1">
        <f t="shared" si="2087"/>
        <v>30</v>
      </c>
    </row>
    <row r="5374" spans="1:8" x14ac:dyDescent="0.55000000000000004">
      <c r="A5374" s="1">
        <f>値貼り付け用シート!F233</f>
        <v>11</v>
      </c>
      <c r="B5374" s="1">
        <f>値貼り付け用シート!G233</f>
        <v>9</v>
      </c>
      <c r="C5374" s="1">
        <v>21</v>
      </c>
      <c r="D5374" s="1">
        <f>IF(OR(ISBLANK(値貼り付け用シート!AB233),値貼り付け用シート!AB233&gt;9990),NA(),値貼り付け用シート!AB233)</f>
        <v>19</v>
      </c>
      <c r="E5374" s="1">
        <f t="shared" si="2076"/>
        <v>19</v>
      </c>
      <c r="F5374" s="1">
        <f t="shared" si="2085"/>
        <v>223</v>
      </c>
      <c r="G5374" s="1">
        <f t="shared" si="2086"/>
        <v>8</v>
      </c>
      <c r="H5374" s="1">
        <f t="shared" si="2087"/>
        <v>28</v>
      </c>
    </row>
    <row r="5375" spans="1:8" x14ac:dyDescent="0.55000000000000004">
      <c r="A5375" s="1">
        <f>値貼り付け用シート!F233</f>
        <v>11</v>
      </c>
      <c r="B5375" s="1">
        <f>値貼り付け用シート!G233</f>
        <v>9</v>
      </c>
      <c r="C5375" s="1">
        <v>22</v>
      </c>
      <c r="D5375" s="1">
        <f>IF(OR(ISBLANK(値貼り付け用シート!AC233),値貼り付け用シート!AC233&gt;9990),NA(),値貼り付け用シート!AC233)</f>
        <v>11</v>
      </c>
      <c r="E5375" s="1">
        <f t="shared" si="2076"/>
        <v>11</v>
      </c>
      <c r="F5375" s="1">
        <f t="shared" si="2085"/>
        <v>199</v>
      </c>
      <c r="G5375" s="1">
        <f t="shared" si="2086"/>
        <v>8</v>
      </c>
      <c r="H5375" s="1">
        <f t="shared" si="2087"/>
        <v>25</v>
      </c>
    </row>
    <row r="5376" spans="1:8" x14ac:dyDescent="0.55000000000000004">
      <c r="A5376" s="1">
        <f>値貼り付け用シート!F233</f>
        <v>11</v>
      </c>
      <c r="B5376" s="1">
        <f>値貼り付け用シート!G233</f>
        <v>9</v>
      </c>
      <c r="C5376" s="1">
        <v>23</v>
      </c>
      <c r="D5376" s="1">
        <f>IF(OR(ISBLANK(値貼り付け用シート!AD233),値貼り付け用シート!AD233&gt;9990),NA(),値貼り付け用シート!AD233)</f>
        <v>18</v>
      </c>
      <c r="E5376" s="1">
        <f t="shared" si="2076"/>
        <v>18</v>
      </c>
      <c r="F5376" s="1">
        <f t="shared" si="2085"/>
        <v>185</v>
      </c>
      <c r="G5376" s="1">
        <f t="shared" si="2086"/>
        <v>8</v>
      </c>
      <c r="H5376" s="1">
        <f t="shared" si="2087"/>
        <v>23</v>
      </c>
    </row>
    <row r="5377" spans="1:16" x14ac:dyDescent="0.55000000000000004">
      <c r="A5377" s="1">
        <f>値貼り付け用シート!F233</f>
        <v>11</v>
      </c>
      <c r="B5377" s="1">
        <f>値貼り付け用シート!G233</f>
        <v>9</v>
      </c>
      <c r="C5377" s="1">
        <v>24</v>
      </c>
      <c r="D5377" s="1">
        <f>IF(OR(ISBLANK(値貼り付け用シート!AE233),値貼り付け用シート!AE233&gt;9990),NA(),値貼り付け用シート!AE233)</f>
        <v>18</v>
      </c>
      <c r="E5377" s="1">
        <f t="shared" si="2076"/>
        <v>18</v>
      </c>
      <c r="F5377" s="1">
        <f t="shared" si="2085"/>
        <v>168</v>
      </c>
      <c r="G5377" s="1">
        <f t="shared" si="2086"/>
        <v>8</v>
      </c>
      <c r="H5377" s="1">
        <f t="shared" si="2087"/>
        <v>21</v>
      </c>
    </row>
    <row r="5378" spans="1:16" x14ac:dyDescent="0.55000000000000004">
      <c r="A5378" s="1">
        <f>値貼り付け用シート!F234</f>
        <v>11</v>
      </c>
      <c r="B5378" s="1">
        <f>値貼り付け用シート!G234</f>
        <v>10</v>
      </c>
      <c r="C5378" s="1">
        <v>1</v>
      </c>
      <c r="D5378" s="1">
        <f>IF(OR(ISBLANK(値貼り付け用シート!H234),値貼り付け用シート!H234&gt;9990),NA(),値貼り付け用シート!H234)</f>
        <v>11</v>
      </c>
      <c r="E5378" s="1">
        <f t="shared" si="2076"/>
        <v>11</v>
      </c>
      <c r="F5378" s="1">
        <f t="shared" si="2085"/>
        <v>148</v>
      </c>
      <c r="G5378" s="1">
        <f t="shared" si="2086"/>
        <v>8</v>
      </c>
      <c r="H5378" s="1">
        <f t="shared" si="2087"/>
        <v>19</v>
      </c>
      <c r="I5378" s="1">
        <f t="shared" ref="I5378" si="2096">COUNT(D5378:D5401)</f>
        <v>24</v>
      </c>
      <c r="J5378" s="1">
        <f t="shared" ref="J5378" si="2097">COUNT(H5378:H5401)</f>
        <v>24</v>
      </c>
      <c r="K5378" s="1">
        <f t="shared" ref="K5378" si="2098">IF(AND(I5378&gt;=20,J5378&gt;=20),0,1)</f>
        <v>0</v>
      </c>
      <c r="L5378" s="1">
        <f t="shared" ref="L5378" si="2099">IF(K5378=0,MAX(H5378:H5401),NA())</f>
        <v>19</v>
      </c>
      <c r="M5378" s="1">
        <f t="shared" ref="M5378" si="2100">IF(K5378=0,IF(L5378&lt;=70,1,0),NA())</f>
        <v>1</v>
      </c>
      <c r="N5378" s="1">
        <f t="shared" ref="N5378" si="2101">IF(COUNTIF(D5378:D5401,NA())=24,NA(),MAX(E5378:E5401))</f>
        <v>17</v>
      </c>
      <c r="O5378" s="1">
        <f t="shared" ref="O5378" si="2102">IF(COUNTIF(D5383:D5397,NA())=15,NA(),MAX(E5383:E5397))</f>
        <v>16</v>
      </c>
      <c r="P5378" s="1">
        <f t="shared" ref="P5378" si="2103">COUNTIF(D5378:D5401,"&gt;=120")</f>
        <v>0</v>
      </c>
    </row>
    <row r="5379" spans="1:16" x14ac:dyDescent="0.55000000000000004">
      <c r="A5379" s="1">
        <f>値貼り付け用シート!F234</f>
        <v>11</v>
      </c>
      <c r="B5379" s="1">
        <f>値貼り付け用シート!G234</f>
        <v>10</v>
      </c>
      <c r="C5379" s="1">
        <v>2</v>
      </c>
      <c r="D5379" s="1">
        <f>IF(OR(ISBLANK(値貼り付け用シート!I234),値貼り付け用シート!I234&gt;9990),NA(),値貼り付け用シート!I234)</f>
        <v>17</v>
      </c>
      <c r="E5379" s="1">
        <f t="shared" ref="E5379:E5442" si="2104">IF(ISERROR(D5379),0,D5379)</f>
        <v>17</v>
      </c>
      <c r="F5379" s="1">
        <f t="shared" si="2085"/>
        <v>147</v>
      </c>
      <c r="G5379" s="1">
        <f t="shared" si="2086"/>
        <v>8</v>
      </c>
      <c r="H5379" s="1">
        <f t="shared" si="2087"/>
        <v>18</v>
      </c>
    </row>
    <row r="5380" spans="1:16" x14ac:dyDescent="0.55000000000000004">
      <c r="A5380" s="1">
        <f>値貼り付け用シート!F234</f>
        <v>11</v>
      </c>
      <c r="B5380" s="1">
        <f>値貼り付け用シート!G234</f>
        <v>10</v>
      </c>
      <c r="C5380" s="1">
        <v>3</v>
      </c>
      <c r="D5380" s="1">
        <f>IF(OR(ISBLANK(値貼り付け用シート!J234),値貼り付け用シート!J234&gt;9990),NA(),値貼り付け用シート!J234)</f>
        <v>17</v>
      </c>
      <c r="E5380" s="1">
        <f t="shared" si="2104"/>
        <v>17</v>
      </c>
      <c r="F5380" s="1">
        <f t="shared" si="2085"/>
        <v>138</v>
      </c>
      <c r="G5380" s="1">
        <f t="shared" si="2086"/>
        <v>8</v>
      </c>
      <c r="H5380" s="1">
        <f t="shared" si="2087"/>
        <v>17</v>
      </c>
    </row>
    <row r="5381" spans="1:16" x14ac:dyDescent="0.55000000000000004">
      <c r="A5381" s="1">
        <f>値貼り付け用シート!F234</f>
        <v>11</v>
      </c>
      <c r="B5381" s="1">
        <f>値貼り付け用シート!G234</f>
        <v>10</v>
      </c>
      <c r="C5381" s="1">
        <v>4</v>
      </c>
      <c r="D5381" s="1">
        <f>IF(OR(ISBLANK(値貼り付け用シート!K234),値貼り付け用シート!K234&gt;9990),NA(),値貼り付け用シート!K234)</f>
        <v>12</v>
      </c>
      <c r="E5381" s="1">
        <f t="shared" si="2104"/>
        <v>12</v>
      </c>
      <c r="F5381" s="1">
        <f t="shared" si="2085"/>
        <v>123</v>
      </c>
      <c r="G5381" s="1">
        <f t="shared" si="2086"/>
        <v>8</v>
      </c>
      <c r="H5381" s="1">
        <f t="shared" si="2087"/>
        <v>15</v>
      </c>
    </row>
    <row r="5382" spans="1:16" x14ac:dyDescent="0.55000000000000004">
      <c r="A5382" s="1">
        <f>値貼り付け用シート!F234</f>
        <v>11</v>
      </c>
      <c r="B5382" s="1">
        <f>値貼り付け用シート!G234</f>
        <v>10</v>
      </c>
      <c r="C5382" s="1">
        <v>5</v>
      </c>
      <c r="D5382" s="1">
        <f>IF(OR(ISBLANK(値貼り付け用シート!L234),値貼り付け用シート!L234&gt;9990),NA(),値貼り付け用シート!L234)</f>
        <v>12</v>
      </c>
      <c r="E5382" s="1">
        <f t="shared" si="2104"/>
        <v>12</v>
      </c>
      <c r="F5382" s="1">
        <f t="shared" si="2085"/>
        <v>116</v>
      </c>
      <c r="G5382" s="1">
        <f t="shared" si="2086"/>
        <v>8</v>
      </c>
      <c r="H5382" s="1">
        <f t="shared" si="2087"/>
        <v>15</v>
      </c>
    </row>
    <row r="5383" spans="1:16" x14ac:dyDescent="0.55000000000000004">
      <c r="A5383" s="1">
        <f>値貼り付け用シート!F234</f>
        <v>11</v>
      </c>
      <c r="B5383" s="1">
        <f>値貼り付け用シート!G234</f>
        <v>10</v>
      </c>
      <c r="C5383" s="1">
        <v>6</v>
      </c>
      <c r="D5383" s="1">
        <f>IF(OR(ISBLANK(値貼り付け用シート!M234),値貼り付け用シート!M234&gt;9990),NA(),値貼り付け用シート!M234)</f>
        <v>10</v>
      </c>
      <c r="E5383" s="1">
        <f t="shared" si="2104"/>
        <v>10</v>
      </c>
      <c r="F5383" s="1">
        <f t="shared" si="2085"/>
        <v>115</v>
      </c>
      <c r="G5383" s="1">
        <f t="shared" si="2086"/>
        <v>8</v>
      </c>
      <c r="H5383" s="1">
        <f t="shared" si="2087"/>
        <v>14</v>
      </c>
    </row>
    <row r="5384" spans="1:16" x14ac:dyDescent="0.55000000000000004">
      <c r="A5384" s="1">
        <f>値貼り付け用シート!F234</f>
        <v>11</v>
      </c>
      <c r="B5384" s="1">
        <f>値貼り付け用シート!G234</f>
        <v>10</v>
      </c>
      <c r="C5384" s="1">
        <v>7</v>
      </c>
      <c r="D5384" s="1">
        <f>IF(OR(ISBLANK(値貼り付け用シート!N234),値貼り付け用シート!N234&gt;9990),NA(),値貼り付け用シート!N234)</f>
        <v>15</v>
      </c>
      <c r="E5384" s="1">
        <f t="shared" si="2104"/>
        <v>15</v>
      </c>
      <c r="F5384" s="1">
        <f t="shared" si="2085"/>
        <v>112</v>
      </c>
      <c r="G5384" s="1">
        <f t="shared" si="2086"/>
        <v>8</v>
      </c>
      <c r="H5384" s="1">
        <f t="shared" si="2087"/>
        <v>14</v>
      </c>
    </row>
    <row r="5385" spans="1:16" x14ac:dyDescent="0.55000000000000004">
      <c r="A5385" s="1">
        <f>値貼り付け用シート!F234</f>
        <v>11</v>
      </c>
      <c r="B5385" s="1">
        <f>値貼り付け用シート!G234</f>
        <v>10</v>
      </c>
      <c r="C5385" s="1">
        <v>8</v>
      </c>
      <c r="D5385" s="1">
        <f>IF(OR(ISBLANK(値貼り付け用シート!O234),値貼り付け用シート!O234&gt;9990),NA(),値貼り付け用シート!O234)</f>
        <v>15</v>
      </c>
      <c r="E5385" s="1">
        <f t="shared" si="2104"/>
        <v>15</v>
      </c>
      <c r="F5385" s="1">
        <f t="shared" si="2085"/>
        <v>109</v>
      </c>
      <c r="G5385" s="1">
        <f t="shared" si="2086"/>
        <v>8</v>
      </c>
      <c r="H5385" s="1">
        <f t="shared" si="2087"/>
        <v>14</v>
      </c>
    </row>
    <row r="5386" spans="1:16" x14ac:dyDescent="0.55000000000000004">
      <c r="A5386" s="1">
        <f>値貼り付け用シート!F234</f>
        <v>11</v>
      </c>
      <c r="B5386" s="1">
        <f>値貼り付け用シート!G234</f>
        <v>10</v>
      </c>
      <c r="C5386" s="1">
        <v>9</v>
      </c>
      <c r="D5386" s="1">
        <f>IF(OR(ISBLANK(値貼り付け用シート!P234),値貼り付け用シート!P234&gt;9990),NA(),値貼り付け用シート!P234)</f>
        <v>16</v>
      </c>
      <c r="E5386" s="1">
        <f t="shared" si="2104"/>
        <v>16</v>
      </c>
      <c r="F5386" s="1">
        <f t="shared" si="2085"/>
        <v>114</v>
      </c>
      <c r="G5386" s="1">
        <f t="shared" si="2086"/>
        <v>8</v>
      </c>
      <c r="H5386" s="1">
        <f t="shared" si="2087"/>
        <v>14</v>
      </c>
    </row>
    <row r="5387" spans="1:16" x14ac:dyDescent="0.55000000000000004">
      <c r="A5387" s="1">
        <f>値貼り付け用シート!F234</f>
        <v>11</v>
      </c>
      <c r="B5387" s="1">
        <f>値貼り付け用シート!G234</f>
        <v>10</v>
      </c>
      <c r="C5387" s="1">
        <v>10</v>
      </c>
      <c r="D5387" s="1">
        <f>IF(OR(ISBLANK(値貼り付け用シート!Q234),値貼り付け用シート!Q234&gt;9990),NA(),値貼り付け用シート!Q234)</f>
        <v>10</v>
      </c>
      <c r="E5387" s="1">
        <f t="shared" si="2104"/>
        <v>10</v>
      </c>
      <c r="F5387" s="1">
        <f t="shared" si="2085"/>
        <v>107</v>
      </c>
      <c r="G5387" s="1">
        <f t="shared" si="2086"/>
        <v>8</v>
      </c>
      <c r="H5387" s="1">
        <f t="shared" si="2087"/>
        <v>13</v>
      </c>
    </row>
    <row r="5388" spans="1:16" x14ac:dyDescent="0.55000000000000004">
      <c r="A5388" s="1">
        <f>値貼り付け用シート!F234</f>
        <v>11</v>
      </c>
      <c r="B5388" s="1">
        <f>値貼り付け用シート!G234</f>
        <v>10</v>
      </c>
      <c r="C5388" s="1">
        <v>11</v>
      </c>
      <c r="D5388" s="1">
        <f>IF(OR(ISBLANK(値貼り付け用シート!R234),値貼り付け用シート!R234&gt;9990),NA(),値貼り付け用シート!R234)</f>
        <v>6</v>
      </c>
      <c r="E5388" s="1">
        <f t="shared" si="2104"/>
        <v>6</v>
      </c>
      <c r="F5388" s="1">
        <f t="shared" si="2085"/>
        <v>96</v>
      </c>
      <c r="G5388" s="1">
        <f t="shared" si="2086"/>
        <v>8</v>
      </c>
      <c r="H5388" s="1">
        <f t="shared" si="2087"/>
        <v>12</v>
      </c>
    </row>
    <row r="5389" spans="1:16" x14ac:dyDescent="0.55000000000000004">
      <c r="A5389" s="1">
        <f>値貼り付け用シート!F234</f>
        <v>11</v>
      </c>
      <c r="B5389" s="1">
        <f>値貼り付け用シート!G234</f>
        <v>10</v>
      </c>
      <c r="C5389" s="1">
        <v>12</v>
      </c>
      <c r="D5389" s="1">
        <f>IF(OR(ISBLANK(値貼り付け用シート!S234),値貼り付け用シート!S234&gt;9990),NA(),値貼り付け用シート!S234)</f>
        <v>6</v>
      </c>
      <c r="E5389" s="1">
        <f t="shared" si="2104"/>
        <v>6</v>
      </c>
      <c r="F5389" s="1">
        <f t="shared" si="2085"/>
        <v>90</v>
      </c>
      <c r="G5389" s="1">
        <f t="shared" si="2086"/>
        <v>8</v>
      </c>
      <c r="H5389" s="1">
        <f t="shared" si="2087"/>
        <v>11</v>
      </c>
    </row>
    <row r="5390" spans="1:16" x14ac:dyDescent="0.55000000000000004">
      <c r="A5390" s="1">
        <f>値貼り付け用シート!F234</f>
        <v>11</v>
      </c>
      <c r="B5390" s="1">
        <f>値貼り付け用シート!G234</f>
        <v>10</v>
      </c>
      <c r="C5390" s="1">
        <v>13</v>
      </c>
      <c r="D5390" s="1">
        <f>IF(OR(ISBLANK(値貼り付け用シート!T234),値貼り付け用シート!T234&gt;9990),NA(),値貼り付け用シート!T234)</f>
        <v>4</v>
      </c>
      <c r="E5390" s="1">
        <f t="shared" si="2104"/>
        <v>4</v>
      </c>
      <c r="F5390" s="1">
        <f t="shared" si="2085"/>
        <v>82</v>
      </c>
      <c r="G5390" s="1">
        <f t="shared" si="2086"/>
        <v>8</v>
      </c>
      <c r="H5390" s="1">
        <f t="shared" si="2087"/>
        <v>10</v>
      </c>
    </row>
    <row r="5391" spans="1:16" x14ac:dyDescent="0.55000000000000004">
      <c r="A5391" s="1">
        <f>値貼り付け用シート!F234</f>
        <v>11</v>
      </c>
      <c r="B5391" s="1">
        <f>値貼り付け用シート!G234</f>
        <v>10</v>
      </c>
      <c r="C5391" s="1">
        <v>14</v>
      </c>
      <c r="D5391" s="1">
        <f>IF(OR(ISBLANK(値貼り付け用シート!U234),値貼り付け用シート!U234&gt;9990),NA(),値貼り付け用シート!U234)</f>
        <v>3</v>
      </c>
      <c r="E5391" s="1">
        <f t="shared" si="2104"/>
        <v>3</v>
      </c>
      <c r="F5391" s="1">
        <f t="shared" si="2085"/>
        <v>75</v>
      </c>
      <c r="G5391" s="1">
        <f t="shared" si="2086"/>
        <v>8</v>
      </c>
      <c r="H5391" s="1">
        <f t="shared" si="2087"/>
        <v>9</v>
      </c>
    </row>
    <row r="5392" spans="1:16" x14ac:dyDescent="0.55000000000000004">
      <c r="A5392" s="1">
        <f>値貼り付け用シート!F234</f>
        <v>11</v>
      </c>
      <c r="B5392" s="1">
        <f>値貼り付け用シート!G234</f>
        <v>10</v>
      </c>
      <c r="C5392" s="1">
        <v>15</v>
      </c>
      <c r="D5392" s="1">
        <f>IF(OR(ISBLANK(値貼り付け用シート!V234),値貼り付け用シート!V234&gt;9990),NA(),値貼り付け用シート!V234)</f>
        <v>1</v>
      </c>
      <c r="E5392" s="1">
        <f t="shared" si="2104"/>
        <v>1</v>
      </c>
      <c r="F5392" s="1">
        <f t="shared" si="2085"/>
        <v>61</v>
      </c>
      <c r="G5392" s="1">
        <f t="shared" si="2086"/>
        <v>8</v>
      </c>
      <c r="H5392" s="1">
        <f t="shared" si="2087"/>
        <v>8</v>
      </c>
    </row>
    <row r="5393" spans="1:16" x14ac:dyDescent="0.55000000000000004">
      <c r="A5393" s="1">
        <f>値貼り付け用シート!F234</f>
        <v>11</v>
      </c>
      <c r="B5393" s="1">
        <f>値貼り付け用シート!G234</f>
        <v>10</v>
      </c>
      <c r="C5393" s="1">
        <v>16</v>
      </c>
      <c r="D5393" s="1">
        <f>IF(OR(ISBLANK(値貼り付け用シート!W234),値貼り付け用シート!W234&gt;9990),NA(),値貼り付け用シート!W234)</f>
        <v>4</v>
      </c>
      <c r="E5393" s="1">
        <f t="shared" si="2104"/>
        <v>4</v>
      </c>
      <c r="F5393" s="1">
        <f t="shared" si="2085"/>
        <v>50</v>
      </c>
      <c r="G5393" s="1">
        <f t="shared" si="2086"/>
        <v>8</v>
      </c>
      <c r="H5393" s="1">
        <f t="shared" si="2087"/>
        <v>6</v>
      </c>
    </row>
    <row r="5394" spans="1:16" x14ac:dyDescent="0.55000000000000004">
      <c r="A5394" s="1">
        <f>値貼り付け用シート!F234</f>
        <v>11</v>
      </c>
      <c r="B5394" s="1">
        <f>値貼り付け用シート!G234</f>
        <v>10</v>
      </c>
      <c r="C5394" s="1">
        <v>17</v>
      </c>
      <c r="D5394" s="1">
        <f>IF(OR(ISBLANK(値貼り付け用シート!X234),値貼り付け用シート!X234&gt;9990),NA(),値貼り付け用シート!X234)</f>
        <v>5</v>
      </c>
      <c r="E5394" s="1">
        <f t="shared" si="2104"/>
        <v>5</v>
      </c>
      <c r="F5394" s="1">
        <f t="shared" si="2085"/>
        <v>39</v>
      </c>
      <c r="G5394" s="1">
        <f t="shared" si="2086"/>
        <v>8</v>
      </c>
      <c r="H5394" s="1">
        <f t="shared" si="2087"/>
        <v>5</v>
      </c>
    </row>
    <row r="5395" spans="1:16" x14ac:dyDescent="0.55000000000000004">
      <c r="A5395" s="1">
        <f>値貼り付け用シート!F234</f>
        <v>11</v>
      </c>
      <c r="B5395" s="1">
        <f>値貼り付け用シート!G234</f>
        <v>10</v>
      </c>
      <c r="C5395" s="1">
        <v>18</v>
      </c>
      <c r="D5395" s="1">
        <f>IF(OR(ISBLANK(値貼り付け用シート!Y234),値貼り付け用シート!Y234&gt;9990),NA(),値貼り付け用シート!Y234)</f>
        <v>2</v>
      </c>
      <c r="E5395" s="1">
        <f t="shared" si="2104"/>
        <v>2</v>
      </c>
      <c r="F5395" s="1">
        <f t="shared" si="2085"/>
        <v>31</v>
      </c>
      <c r="G5395" s="1">
        <f t="shared" si="2086"/>
        <v>8</v>
      </c>
      <c r="H5395" s="1">
        <f t="shared" si="2087"/>
        <v>4</v>
      </c>
    </row>
    <row r="5396" spans="1:16" x14ac:dyDescent="0.55000000000000004">
      <c r="A5396" s="1">
        <f>値貼り付け用シート!F234</f>
        <v>11</v>
      </c>
      <c r="B5396" s="1">
        <f>値貼り付け用シート!G234</f>
        <v>10</v>
      </c>
      <c r="C5396" s="1">
        <v>19</v>
      </c>
      <c r="D5396" s="1">
        <f>IF(OR(ISBLANK(値貼り付け用シート!Z234),値貼り付け用シート!Z234&gt;9990),NA(),値貼り付け用シート!Z234)</f>
        <v>2</v>
      </c>
      <c r="E5396" s="1">
        <f t="shared" si="2104"/>
        <v>2</v>
      </c>
      <c r="F5396" s="1">
        <f t="shared" si="2085"/>
        <v>27</v>
      </c>
      <c r="G5396" s="1">
        <f t="shared" si="2086"/>
        <v>8</v>
      </c>
      <c r="H5396" s="1">
        <f t="shared" si="2087"/>
        <v>3</v>
      </c>
    </row>
    <row r="5397" spans="1:16" x14ac:dyDescent="0.55000000000000004">
      <c r="A5397" s="1">
        <f>値貼り付け用シート!F234</f>
        <v>11</v>
      </c>
      <c r="B5397" s="1">
        <f>値貼り付け用シート!G234</f>
        <v>10</v>
      </c>
      <c r="C5397" s="1">
        <v>20</v>
      </c>
      <c r="D5397" s="1">
        <f>IF(OR(ISBLANK(値貼り付け用シート!AA234),値貼り付け用シート!AA234&gt;9990),NA(),値貼り付け用シート!AA234)</f>
        <v>7</v>
      </c>
      <c r="E5397" s="1">
        <f t="shared" si="2104"/>
        <v>7</v>
      </c>
      <c r="F5397" s="1">
        <f t="shared" si="2085"/>
        <v>28</v>
      </c>
      <c r="G5397" s="1">
        <f t="shared" si="2086"/>
        <v>8</v>
      </c>
      <c r="H5397" s="1">
        <f t="shared" si="2087"/>
        <v>4</v>
      </c>
    </row>
    <row r="5398" spans="1:16" x14ac:dyDescent="0.55000000000000004">
      <c r="A5398" s="1">
        <f>値貼り付け用シート!F234</f>
        <v>11</v>
      </c>
      <c r="B5398" s="1">
        <f>値貼り付け用シート!G234</f>
        <v>10</v>
      </c>
      <c r="C5398" s="1">
        <v>21</v>
      </c>
      <c r="D5398" s="1">
        <f>IF(OR(ISBLANK(値貼り付け用シート!AB234),値貼り付け用シート!AB234&gt;9990),NA(),値貼り付け用シート!AB234)</f>
        <v>8</v>
      </c>
      <c r="E5398" s="1">
        <f t="shared" si="2104"/>
        <v>8</v>
      </c>
      <c r="F5398" s="1">
        <f t="shared" si="2085"/>
        <v>32</v>
      </c>
      <c r="G5398" s="1">
        <f t="shared" si="2086"/>
        <v>8</v>
      </c>
      <c r="H5398" s="1">
        <f t="shared" si="2087"/>
        <v>4</v>
      </c>
    </row>
    <row r="5399" spans="1:16" x14ac:dyDescent="0.55000000000000004">
      <c r="A5399" s="1">
        <f>値貼り付け用シート!F234</f>
        <v>11</v>
      </c>
      <c r="B5399" s="1">
        <f>値貼り付け用シート!G234</f>
        <v>10</v>
      </c>
      <c r="C5399" s="1">
        <v>22</v>
      </c>
      <c r="D5399" s="1">
        <f>IF(OR(ISBLANK(値貼り付け用シート!AC234),値貼り付け用シート!AC234&gt;9990),NA(),値貼り付け用シート!AC234)</f>
        <v>9</v>
      </c>
      <c r="E5399" s="1">
        <f t="shared" si="2104"/>
        <v>9</v>
      </c>
      <c r="F5399" s="1">
        <f t="shared" si="2085"/>
        <v>38</v>
      </c>
      <c r="G5399" s="1">
        <f t="shared" si="2086"/>
        <v>8</v>
      </c>
      <c r="H5399" s="1">
        <f t="shared" si="2087"/>
        <v>5</v>
      </c>
    </row>
    <row r="5400" spans="1:16" x14ac:dyDescent="0.55000000000000004">
      <c r="A5400" s="1">
        <f>値貼り付け用シート!F234</f>
        <v>11</v>
      </c>
      <c r="B5400" s="1">
        <f>値貼り付け用シート!G234</f>
        <v>10</v>
      </c>
      <c r="C5400" s="1">
        <v>23</v>
      </c>
      <c r="D5400" s="1">
        <f>IF(OR(ISBLANK(値貼り付け用シート!AD234),値貼り付け用シート!AD234&gt;9990),NA(),値貼り付け用シート!AD234)</f>
        <v>8</v>
      </c>
      <c r="E5400" s="1">
        <f t="shared" si="2104"/>
        <v>8</v>
      </c>
      <c r="F5400" s="1">
        <f t="shared" si="2085"/>
        <v>45</v>
      </c>
      <c r="G5400" s="1">
        <f t="shared" si="2086"/>
        <v>8</v>
      </c>
      <c r="H5400" s="1">
        <f t="shared" si="2087"/>
        <v>6</v>
      </c>
    </row>
    <row r="5401" spans="1:16" x14ac:dyDescent="0.55000000000000004">
      <c r="A5401" s="1">
        <f>値貼り付け用シート!F234</f>
        <v>11</v>
      </c>
      <c r="B5401" s="1">
        <f>値貼り付け用シート!G234</f>
        <v>10</v>
      </c>
      <c r="C5401" s="1">
        <v>24</v>
      </c>
      <c r="D5401" s="1">
        <f>IF(OR(ISBLANK(値貼り付け用シート!AE234),値貼り付け用シート!AE234&gt;9990),NA(),値貼り付け用シート!AE234)</f>
        <v>10</v>
      </c>
      <c r="E5401" s="1">
        <f t="shared" si="2104"/>
        <v>10</v>
      </c>
      <c r="F5401" s="1">
        <f t="shared" si="2085"/>
        <v>51</v>
      </c>
      <c r="G5401" s="1">
        <f t="shared" si="2086"/>
        <v>8</v>
      </c>
      <c r="H5401" s="1">
        <f t="shared" si="2087"/>
        <v>6</v>
      </c>
    </row>
    <row r="5402" spans="1:16" x14ac:dyDescent="0.55000000000000004">
      <c r="A5402" s="1">
        <f>値貼り付け用シート!F235</f>
        <v>11</v>
      </c>
      <c r="B5402" s="1">
        <f>値貼り付け用シート!G235</f>
        <v>11</v>
      </c>
      <c r="C5402" s="1">
        <v>1</v>
      </c>
      <c r="D5402" s="1">
        <f>IF(OR(ISBLANK(値貼り付け用シート!H235),値貼り付け用シート!H235&gt;9990),NA(),値貼り付け用シート!H235)</f>
        <v>12</v>
      </c>
      <c r="E5402" s="1">
        <f t="shared" si="2104"/>
        <v>12</v>
      </c>
      <c r="F5402" s="1">
        <f t="shared" si="2085"/>
        <v>58</v>
      </c>
      <c r="G5402" s="1">
        <f t="shared" si="2086"/>
        <v>8</v>
      </c>
      <c r="H5402" s="1">
        <f t="shared" si="2087"/>
        <v>7</v>
      </c>
      <c r="I5402" s="1">
        <f t="shared" ref="I5402" si="2105">COUNT(D5402:D5425)</f>
        <v>24</v>
      </c>
      <c r="J5402" s="1">
        <f t="shared" ref="J5402" si="2106">COUNT(H5402:H5425)</f>
        <v>24</v>
      </c>
      <c r="K5402" s="1">
        <f t="shared" ref="K5402" si="2107">IF(AND(I5402&gt;=20,J5402&gt;=20),0,1)</f>
        <v>0</v>
      </c>
      <c r="L5402" s="1">
        <f t="shared" ref="L5402" si="2108">IF(K5402=0,MAX(H5402:H5425),NA())</f>
        <v>34</v>
      </c>
      <c r="M5402" s="1">
        <f t="shared" ref="M5402" si="2109">IF(K5402=0,IF(L5402&lt;=70,1,0),NA())</f>
        <v>1</v>
      </c>
      <c r="N5402" s="1">
        <f t="shared" ref="N5402" si="2110">IF(COUNTIF(D5402:D5425,NA())=24,NA(),MAX(E5402:E5425))</f>
        <v>36</v>
      </c>
      <c r="O5402" s="1">
        <f t="shared" ref="O5402" si="2111">IF(COUNTIF(D5407:D5421,NA())=15,NA(),MAX(E5407:E5421))</f>
        <v>36</v>
      </c>
      <c r="P5402" s="1">
        <f t="shared" ref="P5402" si="2112">COUNTIF(D5402:D5425,"&gt;=120")</f>
        <v>0</v>
      </c>
    </row>
    <row r="5403" spans="1:16" x14ac:dyDescent="0.55000000000000004">
      <c r="A5403" s="1">
        <f>値貼り付け用シート!F235</f>
        <v>11</v>
      </c>
      <c r="B5403" s="1">
        <f>値貼り付け用シート!G235</f>
        <v>11</v>
      </c>
      <c r="C5403" s="1">
        <v>2</v>
      </c>
      <c r="D5403" s="1">
        <f>IF(OR(ISBLANK(値貼り付け用シート!I235),値貼り付け用シート!I235&gt;9990),NA(),値貼り付け用シート!I235)</f>
        <v>11</v>
      </c>
      <c r="E5403" s="1">
        <f t="shared" si="2104"/>
        <v>11</v>
      </c>
      <c r="F5403" s="1">
        <f t="shared" ref="F5403:F5466" si="2113">SUM(E5396:E5403)</f>
        <v>67</v>
      </c>
      <c r="G5403" s="1">
        <f t="shared" ref="G5403:G5466" si="2114">COUNT(D5396:D5403)</f>
        <v>8</v>
      </c>
      <c r="H5403" s="1">
        <f t="shared" ref="H5403:H5466" si="2115">IF(G5403&gt;=6,ROUND(F5403/G5403,0),NA())</f>
        <v>8</v>
      </c>
    </row>
    <row r="5404" spans="1:16" x14ac:dyDescent="0.55000000000000004">
      <c r="A5404" s="1">
        <f>値貼り付け用シート!F235</f>
        <v>11</v>
      </c>
      <c r="B5404" s="1">
        <f>値貼り付け用シート!G235</f>
        <v>11</v>
      </c>
      <c r="C5404" s="1">
        <v>3</v>
      </c>
      <c r="D5404" s="1">
        <f>IF(OR(ISBLANK(値貼り付け用シート!J235),値貼り付け用シート!J235&gt;9990),NA(),値貼り付け用シート!J235)</f>
        <v>19</v>
      </c>
      <c r="E5404" s="1">
        <f t="shared" si="2104"/>
        <v>19</v>
      </c>
      <c r="F5404" s="1">
        <f t="shared" si="2113"/>
        <v>84</v>
      </c>
      <c r="G5404" s="1">
        <f t="shared" si="2114"/>
        <v>8</v>
      </c>
      <c r="H5404" s="1">
        <f t="shared" si="2115"/>
        <v>11</v>
      </c>
    </row>
    <row r="5405" spans="1:16" x14ac:dyDescent="0.55000000000000004">
      <c r="A5405" s="1">
        <f>値貼り付け用シート!F235</f>
        <v>11</v>
      </c>
      <c r="B5405" s="1">
        <f>値貼り付け用シート!G235</f>
        <v>11</v>
      </c>
      <c r="C5405" s="1">
        <v>4</v>
      </c>
      <c r="D5405" s="1">
        <f>IF(OR(ISBLANK(値貼り付け用シート!K235),値貼り付け用シート!K235&gt;9990),NA(),値貼り付け用シート!K235)</f>
        <v>33</v>
      </c>
      <c r="E5405" s="1">
        <f t="shared" si="2104"/>
        <v>33</v>
      </c>
      <c r="F5405" s="1">
        <f t="shared" si="2113"/>
        <v>110</v>
      </c>
      <c r="G5405" s="1">
        <f t="shared" si="2114"/>
        <v>8</v>
      </c>
      <c r="H5405" s="1">
        <f t="shared" si="2115"/>
        <v>14</v>
      </c>
    </row>
    <row r="5406" spans="1:16" x14ac:dyDescent="0.55000000000000004">
      <c r="A5406" s="1">
        <f>値貼り付け用シート!F235</f>
        <v>11</v>
      </c>
      <c r="B5406" s="1">
        <f>値貼り付け用シート!G235</f>
        <v>11</v>
      </c>
      <c r="C5406" s="1">
        <v>5</v>
      </c>
      <c r="D5406" s="1">
        <f>IF(OR(ISBLANK(値貼り付け用シート!L235),値貼り付け用シート!L235&gt;9990),NA(),値貼り付け用シート!L235)</f>
        <v>34</v>
      </c>
      <c r="E5406" s="1">
        <f t="shared" si="2104"/>
        <v>34</v>
      </c>
      <c r="F5406" s="1">
        <f t="shared" si="2113"/>
        <v>136</v>
      </c>
      <c r="G5406" s="1">
        <f t="shared" si="2114"/>
        <v>8</v>
      </c>
      <c r="H5406" s="1">
        <f t="shared" si="2115"/>
        <v>17</v>
      </c>
    </row>
    <row r="5407" spans="1:16" x14ac:dyDescent="0.55000000000000004">
      <c r="A5407" s="1">
        <f>値貼り付け用シート!F235</f>
        <v>11</v>
      </c>
      <c r="B5407" s="1">
        <f>値貼り付け用シート!G235</f>
        <v>11</v>
      </c>
      <c r="C5407" s="1">
        <v>6</v>
      </c>
      <c r="D5407" s="1">
        <f>IF(OR(ISBLANK(値貼り付け用シート!M235),値貼り付け用シート!M235&gt;9990),NA(),値貼り付け用シート!M235)</f>
        <v>35</v>
      </c>
      <c r="E5407" s="1">
        <f t="shared" si="2104"/>
        <v>35</v>
      </c>
      <c r="F5407" s="1">
        <f t="shared" si="2113"/>
        <v>162</v>
      </c>
      <c r="G5407" s="1">
        <f t="shared" si="2114"/>
        <v>8</v>
      </c>
      <c r="H5407" s="1">
        <f t="shared" si="2115"/>
        <v>20</v>
      </c>
    </row>
    <row r="5408" spans="1:16" x14ac:dyDescent="0.55000000000000004">
      <c r="A5408" s="1">
        <f>値貼り付け用シート!F235</f>
        <v>11</v>
      </c>
      <c r="B5408" s="1">
        <f>値貼り付け用シート!G235</f>
        <v>11</v>
      </c>
      <c r="C5408" s="1">
        <v>7</v>
      </c>
      <c r="D5408" s="1">
        <f>IF(OR(ISBLANK(値貼り付け用シート!N235),値貼り付け用シート!N235&gt;9990),NA(),値貼り付け用シート!N235)</f>
        <v>36</v>
      </c>
      <c r="E5408" s="1">
        <f t="shared" si="2104"/>
        <v>36</v>
      </c>
      <c r="F5408" s="1">
        <f t="shared" si="2113"/>
        <v>190</v>
      </c>
      <c r="G5408" s="1">
        <f t="shared" si="2114"/>
        <v>8</v>
      </c>
      <c r="H5408" s="1">
        <f t="shared" si="2115"/>
        <v>24</v>
      </c>
    </row>
    <row r="5409" spans="1:8" x14ac:dyDescent="0.55000000000000004">
      <c r="A5409" s="1">
        <f>値貼り付け用シート!F235</f>
        <v>11</v>
      </c>
      <c r="B5409" s="1">
        <f>値貼り付け用シート!G235</f>
        <v>11</v>
      </c>
      <c r="C5409" s="1">
        <v>8</v>
      </c>
      <c r="D5409" s="1">
        <f>IF(OR(ISBLANK(値貼り付け用シート!O235),値貼り付け用シート!O235&gt;9990),NA(),値貼り付け用シート!O235)</f>
        <v>34</v>
      </c>
      <c r="E5409" s="1">
        <f t="shared" si="2104"/>
        <v>34</v>
      </c>
      <c r="F5409" s="1">
        <f t="shared" si="2113"/>
        <v>214</v>
      </c>
      <c r="G5409" s="1">
        <f t="shared" si="2114"/>
        <v>8</v>
      </c>
      <c r="H5409" s="1">
        <f t="shared" si="2115"/>
        <v>27</v>
      </c>
    </row>
    <row r="5410" spans="1:8" x14ac:dyDescent="0.55000000000000004">
      <c r="A5410" s="1">
        <f>値貼り付け用シート!F235</f>
        <v>11</v>
      </c>
      <c r="B5410" s="1">
        <f>値貼り付け用シート!G235</f>
        <v>11</v>
      </c>
      <c r="C5410" s="1">
        <v>9</v>
      </c>
      <c r="D5410" s="1">
        <f>IF(OR(ISBLANK(値貼り付け用シート!P235),値貼り付け用シート!P235&gt;9990),NA(),値貼り付け用シート!P235)</f>
        <v>33</v>
      </c>
      <c r="E5410" s="1">
        <f t="shared" si="2104"/>
        <v>33</v>
      </c>
      <c r="F5410" s="1">
        <f t="shared" si="2113"/>
        <v>235</v>
      </c>
      <c r="G5410" s="1">
        <f t="shared" si="2114"/>
        <v>8</v>
      </c>
      <c r="H5410" s="1">
        <f t="shared" si="2115"/>
        <v>29</v>
      </c>
    </row>
    <row r="5411" spans="1:8" x14ac:dyDescent="0.55000000000000004">
      <c r="A5411" s="1">
        <f>値貼り付け用シート!F235</f>
        <v>11</v>
      </c>
      <c r="B5411" s="1">
        <f>値貼り付け用シート!G235</f>
        <v>11</v>
      </c>
      <c r="C5411" s="1">
        <v>10</v>
      </c>
      <c r="D5411" s="1">
        <f>IF(OR(ISBLANK(値貼り付け用シート!Q235),値貼り付け用シート!Q235&gt;9990),NA(),値貼り付け用シート!Q235)</f>
        <v>32</v>
      </c>
      <c r="E5411" s="1">
        <f t="shared" si="2104"/>
        <v>32</v>
      </c>
      <c r="F5411" s="1">
        <f t="shared" si="2113"/>
        <v>256</v>
      </c>
      <c r="G5411" s="1">
        <f t="shared" si="2114"/>
        <v>8</v>
      </c>
      <c r="H5411" s="1">
        <f t="shared" si="2115"/>
        <v>32</v>
      </c>
    </row>
    <row r="5412" spans="1:8" x14ac:dyDescent="0.55000000000000004">
      <c r="A5412" s="1">
        <f>値貼り付け用シート!F235</f>
        <v>11</v>
      </c>
      <c r="B5412" s="1">
        <f>値貼り付け用シート!G235</f>
        <v>11</v>
      </c>
      <c r="C5412" s="1">
        <v>11</v>
      </c>
      <c r="D5412" s="1">
        <f>IF(OR(ISBLANK(値貼り付け用シート!R235),値貼り付け用シート!R235&gt;9990),NA(),値貼り付け用シート!R235)</f>
        <v>31</v>
      </c>
      <c r="E5412" s="1">
        <f t="shared" si="2104"/>
        <v>31</v>
      </c>
      <c r="F5412" s="1">
        <f t="shared" si="2113"/>
        <v>268</v>
      </c>
      <c r="G5412" s="1">
        <f t="shared" si="2114"/>
        <v>8</v>
      </c>
      <c r="H5412" s="1">
        <f t="shared" si="2115"/>
        <v>34</v>
      </c>
    </row>
    <row r="5413" spans="1:8" x14ac:dyDescent="0.55000000000000004">
      <c r="A5413" s="1">
        <f>値貼り付け用シート!F235</f>
        <v>11</v>
      </c>
      <c r="B5413" s="1">
        <f>値貼り付け用シート!G235</f>
        <v>11</v>
      </c>
      <c r="C5413" s="1">
        <v>12</v>
      </c>
      <c r="D5413" s="1">
        <f>IF(OR(ISBLANK(値貼り付け用シート!S235),値貼り付け用シート!S235&gt;9990),NA(),値貼り付け用シート!S235)</f>
        <v>33</v>
      </c>
      <c r="E5413" s="1">
        <f t="shared" si="2104"/>
        <v>33</v>
      </c>
      <c r="F5413" s="1">
        <f t="shared" si="2113"/>
        <v>268</v>
      </c>
      <c r="G5413" s="1">
        <f t="shared" si="2114"/>
        <v>8</v>
      </c>
      <c r="H5413" s="1">
        <f t="shared" si="2115"/>
        <v>34</v>
      </c>
    </row>
    <row r="5414" spans="1:8" x14ac:dyDescent="0.55000000000000004">
      <c r="A5414" s="1">
        <f>値貼り付け用シート!F235</f>
        <v>11</v>
      </c>
      <c r="B5414" s="1">
        <f>値貼り付け用シート!G235</f>
        <v>11</v>
      </c>
      <c r="C5414" s="1">
        <v>13</v>
      </c>
      <c r="D5414" s="1">
        <f>IF(OR(ISBLANK(値貼り付け用シート!T235),値貼り付け用シート!T235&gt;9990),NA(),値貼り付け用シート!T235)</f>
        <v>32</v>
      </c>
      <c r="E5414" s="1">
        <f t="shared" si="2104"/>
        <v>32</v>
      </c>
      <c r="F5414" s="1">
        <f t="shared" si="2113"/>
        <v>266</v>
      </c>
      <c r="G5414" s="1">
        <f t="shared" si="2114"/>
        <v>8</v>
      </c>
      <c r="H5414" s="1">
        <f t="shared" si="2115"/>
        <v>33</v>
      </c>
    </row>
    <row r="5415" spans="1:8" x14ac:dyDescent="0.55000000000000004">
      <c r="A5415" s="1">
        <f>値貼り付け用シート!F235</f>
        <v>11</v>
      </c>
      <c r="B5415" s="1">
        <f>値貼り付け用シート!G235</f>
        <v>11</v>
      </c>
      <c r="C5415" s="1">
        <v>14</v>
      </c>
      <c r="D5415" s="1">
        <f>IF(OR(ISBLANK(値貼り付け用シート!U235),値貼り付け用シート!U235&gt;9990),NA(),値貼り付け用シート!U235)</f>
        <v>33</v>
      </c>
      <c r="E5415" s="1">
        <f t="shared" si="2104"/>
        <v>33</v>
      </c>
      <c r="F5415" s="1">
        <f t="shared" si="2113"/>
        <v>264</v>
      </c>
      <c r="G5415" s="1">
        <f t="shared" si="2114"/>
        <v>8</v>
      </c>
      <c r="H5415" s="1">
        <f t="shared" si="2115"/>
        <v>33</v>
      </c>
    </row>
    <row r="5416" spans="1:8" x14ac:dyDescent="0.55000000000000004">
      <c r="A5416" s="1">
        <f>値貼り付け用シート!F235</f>
        <v>11</v>
      </c>
      <c r="B5416" s="1">
        <f>値貼り付け用シート!G235</f>
        <v>11</v>
      </c>
      <c r="C5416" s="1">
        <v>15</v>
      </c>
      <c r="D5416" s="1">
        <f>IF(OR(ISBLANK(値貼り付け用シート!V235),値貼り付け用シート!V235&gt;9990),NA(),値貼り付け用シート!V235)</f>
        <v>31</v>
      </c>
      <c r="E5416" s="1">
        <f t="shared" si="2104"/>
        <v>31</v>
      </c>
      <c r="F5416" s="1">
        <f t="shared" si="2113"/>
        <v>259</v>
      </c>
      <c r="G5416" s="1">
        <f t="shared" si="2114"/>
        <v>8</v>
      </c>
      <c r="H5416" s="1">
        <f t="shared" si="2115"/>
        <v>32</v>
      </c>
    </row>
    <row r="5417" spans="1:8" x14ac:dyDescent="0.55000000000000004">
      <c r="A5417" s="1">
        <f>値貼り付け用シート!F235</f>
        <v>11</v>
      </c>
      <c r="B5417" s="1">
        <f>値貼り付け用シート!G235</f>
        <v>11</v>
      </c>
      <c r="C5417" s="1">
        <v>16</v>
      </c>
      <c r="D5417" s="1">
        <f>IF(OR(ISBLANK(値貼り付け用シート!W235),値貼り付け用シート!W235&gt;9990),NA(),値貼り付け用シート!W235)</f>
        <v>28</v>
      </c>
      <c r="E5417" s="1">
        <f t="shared" si="2104"/>
        <v>28</v>
      </c>
      <c r="F5417" s="1">
        <f t="shared" si="2113"/>
        <v>253</v>
      </c>
      <c r="G5417" s="1">
        <f t="shared" si="2114"/>
        <v>8</v>
      </c>
      <c r="H5417" s="1">
        <f t="shared" si="2115"/>
        <v>32</v>
      </c>
    </row>
    <row r="5418" spans="1:8" x14ac:dyDescent="0.55000000000000004">
      <c r="A5418" s="1">
        <f>値貼り付け用シート!F235</f>
        <v>11</v>
      </c>
      <c r="B5418" s="1">
        <f>値貼り付け用シート!G235</f>
        <v>11</v>
      </c>
      <c r="C5418" s="1">
        <v>17</v>
      </c>
      <c r="D5418" s="1">
        <f>IF(OR(ISBLANK(値貼り付け用シート!X235),値貼り付け用シート!X235&gt;9990),NA(),値貼り付け用シート!X235)</f>
        <v>25</v>
      </c>
      <c r="E5418" s="1">
        <f t="shared" si="2104"/>
        <v>25</v>
      </c>
      <c r="F5418" s="1">
        <f t="shared" si="2113"/>
        <v>245</v>
      </c>
      <c r="G5418" s="1">
        <f t="shared" si="2114"/>
        <v>8</v>
      </c>
      <c r="H5418" s="1">
        <f t="shared" si="2115"/>
        <v>31</v>
      </c>
    </row>
    <row r="5419" spans="1:8" x14ac:dyDescent="0.55000000000000004">
      <c r="A5419" s="1">
        <f>値貼り付け用シート!F235</f>
        <v>11</v>
      </c>
      <c r="B5419" s="1">
        <f>値貼り付け用シート!G235</f>
        <v>11</v>
      </c>
      <c r="C5419" s="1">
        <v>18</v>
      </c>
      <c r="D5419" s="1">
        <f>IF(OR(ISBLANK(値貼り付け用シート!Y235),値貼り付け用シート!Y235&gt;9990),NA(),値貼り付け用シート!Y235)</f>
        <v>25</v>
      </c>
      <c r="E5419" s="1">
        <f t="shared" si="2104"/>
        <v>25</v>
      </c>
      <c r="F5419" s="1">
        <f t="shared" si="2113"/>
        <v>238</v>
      </c>
      <c r="G5419" s="1">
        <f t="shared" si="2114"/>
        <v>8</v>
      </c>
      <c r="H5419" s="1">
        <f t="shared" si="2115"/>
        <v>30</v>
      </c>
    </row>
    <row r="5420" spans="1:8" x14ac:dyDescent="0.55000000000000004">
      <c r="A5420" s="1">
        <f>値貼り付け用シート!F235</f>
        <v>11</v>
      </c>
      <c r="B5420" s="1">
        <f>値貼り付け用シート!G235</f>
        <v>11</v>
      </c>
      <c r="C5420" s="1">
        <v>19</v>
      </c>
      <c r="D5420" s="1">
        <f>IF(OR(ISBLANK(値貼り付け用シート!Z235),値貼り付け用シート!Z235&gt;9990),NA(),値貼り付け用シート!Z235)</f>
        <v>23</v>
      </c>
      <c r="E5420" s="1">
        <f t="shared" si="2104"/>
        <v>23</v>
      </c>
      <c r="F5420" s="1">
        <f t="shared" si="2113"/>
        <v>230</v>
      </c>
      <c r="G5420" s="1">
        <f t="shared" si="2114"/>
        <v>8</v>
      </c>
      <c r="H5420" s="1">
        <f t="shared" si="2115"/>
        <v>29</v>
      </c>
    </row>
    <row r="5421" spans="1:8" x14ac:dyDescent="0.55000000000000004">
      <c r="A5421" s="1">
        <f>値貼り付け用シート!F235</f>
        <v>11</v>
      </c>
      <c r="B5421" s="1">
        <f>値貼り付け用シート!G235</f>
        <v>11</v>
      </c>
      <c r="C5421" s="1">
        <v>20</v>
      </c>
      <c r="D5421" s="1">
        <f>IF(OR(ISBLANK(値貼り付け用シート!AA235),値貼り付け用シート!AA235&gt;9990),NA(),値貼り付け用シート!AA235)</f>
        <v>26</v>
      </c>
      <c r="E5421" s="1">
        <f t="shared" si="2104"/>
        <v>26</v>
      </c>
      <c r="F5421" s="1">
        <f t="shared" si="2113"/>
        <v>223</v>
      </c>
      <c r="G5421" s="1">
        <f t="shared" si="2114"/>
        <v>8</v>
      </c>
      <c r="H5421" s="1">
        <f t="shared" si="2115"/>
        <v>28</v>
      </c>
    </row>
    <row r="5422" spans="1:8" x14ac:dyDescent="0.55000000000000004">
      <c r="A5422" s="1">
        <f>値貼り付け用シート!F235</f>
        <v>11</v>
      </c>
      <c r="B5422" s="1">
        <f>値貼り付け用シート!G235</f>
        <v>11</v>
      </c>
      <c r="C5422" s="1">
        <v>21</v>
      </c>
      <c r="D5422" s="1">
        <f>IF(OR(ISBLANK(値貼り付け用シート!AB235),値貼り付け用シート!AB235&gt;9990),NA(),値貼り付け用シート!AB235)</f>
        <v>28</v>
      </c>
      <c r="E5422" s="1">
        <f t="shared" si="2104"/>
        <v>28</v>
      </c>
      <c r="F5422" s="1">
        <f t="shared" si="2113"/>
        <v>219</v>
      </c>
      <c r="G5422" s="1">
        <f t="shared" si="2114"/>
        <v>8</v>
      </c>
      <c r="H5422" s="1">
        <f t="shared" si="2115"/>
        <v>27</v>
      </c>
    </row>
    <row r="5423" spans="1:8" x14ac:dyDescent="0.55000000000000004">
      <c r="A5423" s="1">
        <f>値貼り付け用シート!F235</f>
        <v>11</v>
      </c>
      <c r="B5423" s="1">
        <f>値貼り付け用シート!G235</f>
        <v>11</v>
      </c>
      <c r="C5423" s="1">
        <v>22</v>
      </c>
      <c r="D5423" s="1">
        <f>IF(OR(ISBLANK(値貼り付け用シート!AC235),値貼り付け用シート!AC235&gt;9990),NA(),値貼り付け用シート!AC235)</f>
        <v>31</v>
      </c>
      <c r="E5423" s="1">
        <f t="shared" si="2104"/>
        <v>31</v>
      </c>
      <c r="F5423" s="1">
        <f t="shared" si="2113"/>
        <v>217</v>
      </c>
      <c r="G5423" s="1">
        <f t="shared" si="2114"/>
        <v>8</v>
      </c>
      <c r="H5423" s="1">
        <f t="shared" si="2115"/>
        <v>27</v>
      </c>
    </row>
    <row r="5424" spans="1:8" x14ac:dyDescent="0.55000000000000004">
      <c r="A5424" s="1">
        <f>値貼り付け用シート!F235</f>
        <v>11</v>
      </c>
      <c r="B5424" s="1">
        <f>値貼り付け用シート!G235</f>
        <v>11</v>
      </c>
      <c r="C5424" s="1">
        <v>23</v>
      </c>
      <c r="D5424" s="1">
        <f>IF(OR(ISBLANK(値貼り付け用シート!AD235),値貼り付け用シート!AD235&gt;9990),NA(),値貼り付け用シート!AD235)</f>
        <v>27</v>
      </c>
      <c r="E5424" s="1">
        <f t="shared" si="2104"/>
        <v>27</v>
      </c>
      <c r="F5424" s="1">
        <f t="shared" si="2113"/>
        <v>213</v>
      </c>
      <c r="G5424" s="1">
        <f t="shared" si="2114"/>
        <v>8</v>
      </c>
      <c r="H5424" s="1">
        <f t="shared" si="2115"/>
        <v>27</v>
      </c>
    </row>
    <row r="5425" spans="1:16" x14ac:dyDescent="0.55000000000000004">
      <c r="A5425" s="1">
        <f>値貼り付け用シート!F235</f>
        <v>11</v>
      </c>
      <c r="B5425" s="1">
        <f>値貼り付け用シート!G235</f>
        <v>11</v>
      </c>
      <c r="C5425" s="1">
        <v>24</v>
      </c>
      <c r="D5425" s="1">
        <f>IF(OR(ISBLANK(値貼り付け用シート!AE235),値貼り付け用シート!AE235&gt;9990),NA(),値貼り付け用シート!AE235)</f>
        <v>24</v>
      </c>
      <c r="E5425" s="1">
        <f t="shared" si="2104"/>
        <v>24</v>
      </c>
      <c r="F5425" s="1">
        <f t="shared" si="2113"/>
        <v>209</v>
      </c>
      <c r="G5425" s="1">
        <f t="shared" si="2114"/>
        <v>8</v>
      </c>
      <c r="H5425" s="1">
        <f t="shared" si="2115"/>
        <v>26</v>
      </c>
    </row>
    <row r="5426" spans="1:16" x14ac:dyDescent="0.55000000000000004">
      <c r="A5426" s="1">
        <f>値貼り付け用シート!F236</f>
        <v>11</v>
      </c>
      <c r="B5426" s="1">
        <f>値貼り付け用シート!G236</f>
        <v>12</v>
      </c>
      <c r="C5426" s="1">
        <v>1</v>
      </c>
      <c r="D5426" s="1">
        <f>IF(OR(ISBLANK(値貼り付け用シート!H236),値貼り付け用シート!H236&gt;9990),NA(),値貼り付け用シート!H236)</f>
        <v>22</v>
      </c>
      <c r="E5426" s="1">
        <f t="shared" si="2104"/>
        <v>22</v>
      </c>
      <c r="F5426" s="1">
        <f t="shared" si="2113"/>
        <v>206</v>
      </c>
      <c r="G5426" s="1">
        <f t="shared" si="2114"/>
        <v>8</v>
      </c>
      <c r="H5426" s="1">
        <f t="shared" si="2115"/>
        <v>26</v>
      </c>
      <c r="I5426" s="1">
        <f t="shared" ref="I5426" si="2116">COUNT(D5426:D5449)</f>
        <v>24</v>
      </c>
      <c r="J5426" s="1">
        <f t="shared" ref="J5426" si="2117">COUNT(H5426:H5449)</f>
        <v>24</v>
      </c>
      <c r="K5426" s="1">
        <f t="shared" ref="K5426" si="2118">IF(AND(I5426&gt;=20,J5426&gt;=20),0,1)</f>
        <v>0</v>
      </c>
      <c r="L5426" s="1">
        <f t="shared" ref="L5426" si="2119">IF(K5426=0,MAX(H5426:H5449),NA())</f>
        <v>27</v>
      </c>
      <c r="M5426" s="1">
        <f t="shared" ref="M5426" si="2120">IF(K5426=0,IF(L5426&lt;=70,1,0),NA())</f>
        <v>1</v>
      </c>
      <c r="N5426" s="1">
        <f t="shared" ref="N5426" si="2121">IF(COUNTIF(D5426:D5449,NA())=24,NA(),MAX(E5426:E5449))</f>
        <v>28</v>
      </c>
      <c r="O5426" s="1">
        <f t="shared" ref="O5426" si="2122">IF(COUNTIF(D5431:D5445,NA())=15,NA(),MAX(E5431:E5445))</f>
        <v>28</v>
      </c>
      <c r="P5426" s="1">
        <f t="shared" ref="P5426" si="2123">COUNTIF(D5426:D5449,"&gt;=120")</f>
        <v>0</v>
      </c>
    </row>
    <row r="5427" spans="1:16" x14ac:dyDescent="0.55000000000000004">
      <c r="A5427" s="1">
        <f>値貼り付け用シート!F236</f>
        <v>11</v>
      </c>
      <c r="B5427" s="1">
        <f>値貼り付け用シート!G236</f>
        <v>12</v>
      </c>
      <c r="C5427" s="1">
        <v>2</v>
      </c>
      <c r="D5427" s="1">
        <f>IF(OR(ISBLANK(値貼り付け用シート!I236),値貼り付け用シート!I236&gt;9990),NA(),値貼り付け用シート!I236)</f>
        <v>25</v>
      </c>
      <c r="E5427" s="1">
        <f t="shared" si="2104"/>
        <v>25</v>
      </c>
      <c r="F5427" s="1">
        <f t="shared" si="2113"/>
        <v>206</v>
      </c>
      <c r="G5427" s="1">
        <f t="shared" si="2114"/>
        <v>8</v>
      </c>
      <c r="H5427" s="1">
        <f t="shared" si="2115"/>
        <v>26</v>
      </c>
    </row>
    <row r="5428" spans="1:16" x14ac:dyDescent="0.55000000000000004">
      <c r="A5428" s="1">
        <f>値貼り付け用シート!F236</f>
        <v>11</v>
      </c>
      <c r="B5428" s="1">
        <f>値貼り付け用シート!G236</f>
        <v>12</v>
      </c>
      <c r="C5428" s="1">
        <v>3</v>
      </c>
      <c r="D5428" s="1">
        <f>IF(OR(ISBLANK(値貼り付け用シート!J236),値貼り付け用シート!J236&gt;9990),NA(),値貼り付け用シート!J236)</f>
        <v>26</v>
      </c>
      <c r="E5428" s="1">
        <f t="shared" si="2104"/>
        <v>26</v>
      </c>
      <c r="F5428" s="1">
        <f t="shared" si="2113"/>
        <v>209</v>
      </c>
      <c r="G5428" s="1">
        <f t="shared" si="2114"/>
        <v>8</v>
      </c>
      <c r="H5428" s="1">
        <f t="shared" si="2115"/>
        <v>26</v>
      </c>
    </row>
    <row r="5429" spans="1:16" x14ac:dyDescent="0.55000000000000004">
      <c r="A5429" s="1">
        <f>値貼り付け用シート!F236</f>
        <v>11</v>
      </c>
      <c r="B5429" s="1">
        <f>値貼り付け用シート!G236</f>
        <v>12</v>
      </c>
      <c r="C5429" s="1">
        <v>4</v>
      </c>
      <c r="D5429" s="1">
        <f>IF(OR(ISBLANK(値貼り付け用シート!K236),値貼り付け用シート!K236&gt;9990),NA(),値貼り付け用シート!K236)</f>
        <v>26</v>
      </c>
      <c r="E5429" s="1">
        <f t="shared" si="2104"/>
        <v>26</v>
      </c>
      <c r="F5429" s="1">
        <f t="shared" si="2113"/>
        <v>209</v>
      </c>
      <c r="G5429" s="1">
        <f t="shared" si="2114"/>
        <v>8</v>
      </c>
      <c r="H5429" s="1">
        <f t="shared" si="2115"/>
        <v>26</v>
      </c>
    </row>
    <row r="5430" spans="1:16" x14ac:dyDescent="0.55000000000000004">
      <c r="A5430" s="1">
        <f>値貼り付け用シート!F236</f>
        <v>11</v>
      </c>
      <c r="B5430" s="1">
        <f>値貼り付け用シート!G236</f>
        <v>12</v>
      </c>
      <c r="C5430" s="1">
        <v>5</v>
      </c>
      <c r="D5430" s="1">
        <f>IF(OR(ISBLANK(値貼り付け用シート!L236),値貼り付け用シート!L236&gt;9990),NA(),値貼り付け用シート!L236)</f>
        <v>28</v>
      </c>
      <c r="E5430" s="1">
        <f t="shared" si="2104"/>
        <v>28</v>
      </c>
      <c r="F5430" s="1">
        <f t="shared" si="2113"/>
        <v>209</v>
      </c>
      <c r="G5430" s="1">
        <f t="shared" si="2114"/>
        <v>8</v>
      </c>
      <c r="H5430" s="1">
        <f t="shared" si="2115"/>
        <v>26</v>
      </c>
    </row>
    <row r="5431" spans="1:16" x14ac:dyDescent="0.55000000000000004">
      <c r="A5431" s="1">
        <f>値貼り付け用シート!F236</f>
        <v>11</v>
      </c>
      <c r="B5431" s="1">
        <f>値貼り付け用シート!G236</f>
        <v>12</v>
      </c>
      <c r="C5431" s="1">
        <v>6</v>
      </c>
      <c r="D5431" s="1">
        <f>IF(OR(ISBLANK(値貼り付け用シート!M236),値貼り付け用シート!M236&gt;9990),NA(),値貼り付け用シート!M236)</f>
        <v>26</v>
      </c>
      <c r="E5431" s="1">
        <f t="shared" si="2104"/>
        <v>26</v>
      </c>
      <c r="F5431" s="1">
        <f t="shared" si="2113"/>
        <v>204</v>
      </c>
      <c r="G5431" s="1">
        <f t="shared" si="2114"/>
        <v>8</v>
      </c>
      <c r="H5431" s="1">
        <f t="shared" si="2115"/>
        <v>26</v>
      </c>
    </row>
    <row r="5432" spans="1:16" x14ac:dyDescent="0.55000000000000004">
      <c r="A5432" s="1">
        <f>値貼り付け用シート!F236</f>
        <v>11</v>
      </c>
      <c r="B5432" s="1">
        <f>値貼り付け用シート!G236</f>
        <v>12</v>
      </c>
      <c r="C5432" s="1">
        <v>7</v>
      </c>
      <c r="D5432" s="1">
        <f>IF(OR(ISBLANK(値貼り付け用シート!N236),値貼り付け用シート!N236&gt;9990),NA(),値貼り付け用シート!N236)</f>
        <v>26</v>
      </c>
      <c r="E5432" s="1">
        <f t="shared" si="2104"/>
        <v>26</v>
      </c>
      <c r="F5432" s="1">
        <f t="shared" si="2113"/>
        <v>203</v>
      </c>
      <c r="G5432" s="1">
        <f t="shared" si="2114"/>
        <v>8</v>
      </c>
      <c r="H5432" s="1">
        <f t="shared" si="2115"/>
        <v>25</v>
      </c>
    </row>
    <row r="5433" spans="1:16" x14ac:dyDescent="0.55000000000000004">
      <c r="A5433" s="1">
        <f>値貼り付け用シート!F236</f>
        <v>11</v>
      </c>
      <c r="B5433" s="1">
        <f>値貼り付け用シート!G236</f>
        <v>12</v>
      </c>
      <c r="C5433" s="1">
        <v>8</v>
      </c>
      <c r="D5433" s="1">
        <f>IF(OR(ISBLANK(値貼り付け用シート!O236),値貼り付け用シート!O236&gt;9990),NA(),値貼り付け用シート!O236)</f>
        <v>28</v>
      </c>
      <c r="E5433" s="1">
        <f t="shared" si="2104"/>
        <v>28</v>
      </c>
      <c r="F5433" s="1">
        <f t="shared" si="2113"/>
        <v>207</v>
      </c>
      <c r="G5433" s="1">
        <f t="shared" si="2114"/>
        <v>8</v>
      </c>
      <c r="H5433" s="1">
        <f t="shared" si="2115"/>
        <v>26</v>
      </c>
    </row>
    <row r="5434" spans="1:16" x14ac:dyDescent="0.55000000000000004">
      <c r="A5434" s="1">
        <f>値貼り付け用シート!F236</f>
        <v>11</v>
      </c>
      <c r="B5434" s="1">
        <f>値貼り付け用シート!G236</f>
        <v>12</v>
      </c>
      <c r="C5434" s="1">
        <v>9</v>
      </c>
      <c r="D5434" s="1">
        <f>IF(OR(ISBLANK(値貼り付け用シート!P236),値貼り付け用シート!P236&gt;9990),NA(),値貼り付け用シート!P236)</f>
        <v>26</v>
      </c>
      <c r="E5434" s="1">
        <f t="shared" si="2104"/>
        <v>26</v>
      </c>
      <c r="F5434" s="1">
        <f t="shared" si="2113"/>
        <v>211</v>
      </c>
      <c r="G5434" s="1">
        <f t="shared" si="2114"/>
        <v>8</v>
      </c>
      <c r="H5434" s="1">
        <f t="shared" si="2115"/>
        <v>26</v>
      </c>
    </row>
    <row r="5435" spans="1:16" x14ac:dyDescent="0.55000000000000004">
      <c r="A5435" s="1">
        <f>値貼り付け用シート!F236</f>
        <v>11</v>
      </c>
      <c r="B5435" s="1">
        <f>値貼り付け用シート!G236</f>
        <v>12</v>
      </c>
      <c r="C5435" s="1">
        <v>10</v>
      </c>
      <c r="D5435" s="1">
        <f>IF(OR(ISBLANK(値貼り付け用シート!Q236),値貼り付け用シート!Q236&gt;9990),NA(),値貼り付け用シート!Q236)</f>
        <v>25</v>
      </c>
      <c r="E5435" s="1">
        <f t="shared" si="2104"/>
        <v>25</v>
      </c>
      <c r="F5435" s="1">
        <f t="shared" si="2113"/>
        <v>211</v>
      </c>
      <c r="G5435" s="1">
        <f t="shared" si="2114"/>
        <v>8</v>
      </c>
      <c r="H5435" s="1">
        <f t="shared" si="2115"/>
        <v>26</v>
      </c>
    </row>
    <row r="5436" spans="1:16" x14ac:dyDescent="0.55000000000000004">
      <c r="A5436" s="1">
        <f>値貼り付け用シート!F236</f>
        <v>11</v>
      </c>
      <c r="B5436" s="1">
        <f>値貼り付け用シート!G236</f>
        <v>12</v>
      </c>
      <c r="C5436" s="1">
        <v>11</v>
      </c>
      <c r="D5436" s="1">
        <f>IF(OR(ISBLANK(値貼り付け用シート!R236),値貼り付け用シート!R236&gt;9990),NA(),値貼り付け用シート!R236)</f>
        <v>24</v>
      </c>
      <c r="E5436" s="1">
        <f t="shared" si="2104"/>
        <v>24</v>
      </c>
      <c r="F5436" s="1">
        <f t="shared" si="2113"/>
        <v>209</v>
      </c>
      <c r="G5436" s="1">
        <f t="shared" si="2114"/>
        <v>8</v>
      </c>
      <c r="H5436" s="1">
        <f t="shared" si="2115"/>
        <v>26</v>
      </c>
    </row>
    <row r="5437" spans="1:16" x14ac:dyDescent="0.55000000000000004">
      <c r="A5437" s="1">
        <f>値貼り付け用シート!F236</f>
        <v>11</v>
      </c>
      <c r="B5437" s="1">
        <f>値貼り付け用シート!G236</f>
        <v>12</v>
      </c>
      <c r="C5437" s="1">
        <v>12</v>
      </c>
      <c r="D5437" s="1">
        <f>IF(OR(ISBLANK(値貼り付け用シート!S236),値貼り付け用シート!S236&gt;9990),NA(),値貼り付け用シート!S236)</f>
        <v>26</v>
      </c>
      <c r="E5437" s="1">
        <f t="shared" si="2104"/>
        <v>26</v>
      </c>
      <c r="F5437" s="1">
        <f t="shared" si="2113"/>
        <v>209</v>
      </c>
      <c r="G5437" s="1">
        <f t="shared" si="2114"/>
        <v>8</v>
      </c>
      <c r="H5437" s="1">
        <f t="shared" si="2115"/>
        <v>26</v>
      </c>
    </row>
    <row r="5438" spans="1:16" x14ac:dyDescent="0.55000000000000004">
      <c r="A5438" s="1">
        <f>値貼り付け用シート!F236</f>
        <v>11</v>
      </c>
      <c r="B5438" s="1">
        <f>値貼り付け用シート!G236</f>
        <v>12</v>
      </c>
      <c r="C5438" s="1">
        <v>13</v>
      </c>
      <c r="D5438" s="1">
        <f>IF(OR(ISBLANK(値貼り付け用シート!T236),値貼り付け用シート!T236&gt;9990),NA(),値貼り付け用シート!T236)</f>
        <v>28</v>
      </c>
      <c r="E5438" s="1">
        <f t="shared" si="2104"/>
        <v>28</v>
      </c>
      <c r="F5438" s="1">
        <f t="shared" si="2113"/>
        <v>209</v>
      </c>
      <c r="G5438" s="1">
        <f t="shared" si="2114"/>
        <v>8</v>
      </c>
      <c r="H5438" s="1">
        <f t="shared" si="2115"/>
        <v>26</v>
      </c>
    </row>
    <row r="5439" spans="1:16" x14ac:dyDescent="0.55000000000000004">
      <c r="A5439" s="1">
        <f>値貼り付け用シート!F236</f>
        <v>11</v>
      </c>
      <c r="B5439" s="1">
        <f>値貼り付け用シート!G236</f>
        <v>12</v>
      </c>
      <c r="C5439" s="1">
        <v>14</v>
      </c>
      <c r="D5439" s="1">
        <f>IF(OR(ISBLANK(値貼り付け用シート!U236),値貼り付け用シート!U236&gt;9990),NA(),値貼り付け用シート!U236)</f>
        <v>27</v>
      </c>
      <c r="E5439" s="1">
        <f t="shared" si="2104"/>
        <v>27</v>
      </c>
      <c r="F5439" s="1">
        <f t="shared" si="2113"/>
        <v>210</v>
      </c>
      <c r="G5439" s="1">
        <f t="shared" si="2114"/>
        <v>8</v>
      </c>
      <c r="H5439" s="1">
        <f t="shared" si="2115"/>
        <v>26</v>
      </c>
    </row>
    <row r="5440" spans="1:16" x14ac:dyDescent="0.55000000000000004">
      <c r="A5440" s="1">
        <f>値貼り付け用シート!F236</f>
        <v>11</v>
      </c>
      <c r="B5440" s="1">
        <f>値貼り付け用シート!G236</f>
        <v>12</v>
      </c>
      <c r="C5440" s="1">
        <v>15</v>
      </c>
      <c r="D5440" s="1">
        <f>IF(OR(ISBLANK(値貼り付け用シート!V236),値貼り付け用シート!V236&gt;9990),NA(),値貼り付け用シート!V236)</f>
        <v>28</v>
      </c>
      <c r="E5440" s="1">
        <f t="shared" si="2104"/>
        <v>28</v>
      </c>
      <c r="F5440" s="1">
        <f t="shared" si="2113"/>
        <v>212</v>
      </c>
      <c r="G5440" s="1">
        <f t="shared" si="2114"/>
        <v>8</v>
      </c>
      <c r="H5440" s="1">
        <f t="shared" si="2115"/>
        <v>27</v>
      </c>
    </row>
    <row r="5441" spans="1:16" x14ac:dyDescent="0.55000000000000004">
      <c r="A5441" s="1">
        <f>値貼り付け用シート!F236</f>
        <v>11</v>
      </c>
      <c r="B5441" s="1">
        <f>値貼り付け用シート!G236</f>
        <v>12</v>
      </c>
      <c r="C5441" s="1">
        <v>16</v>
      </c>
      <c r="D5441" s="1">
        <f>IF(OR(ISBLANK(値貼り付け用シート!W236),値貼り付け用シート!W236&gt;9990),NA(),値貼り付け用シート!W236)</f>
        <v>27</v>
      </c>
      <c r="E5441" s="1">
        <f t="shared" si="2104"/>
        <v>27</v>
      </c>
      <c r="F5441" s="1">
        <f t="shared" si="2113"/>
        <v>211</v>
      </c>
      <c r="G5441" s="1">
        <f t="shared" si="2114"/>
        <v>8</v>
      </c>
      <c r="H5441" s="1">
        <f t="shared" si="2115"/>
        <v>26</v>
      </c>
    </row>
    <row r="5442" spans="1:16" x14ac:dyDescent="0.55000000000000004">
      <c r="A5442" s="1">
        <f>値貼り付け用シート!F236</f>
        <v>11</v>
      </c>
      <c r="B5442" s="1">
        <f>値貼り付け用シート!G236</f>
        <v>12</v>
      </c>
      <c r="C5442" s="1">
        <v>17</v>
      </c>
      <c r="D5442" s="1">
        <f>IF(OR(ISBLANK(値貼り付け用シート!X236),値貼り付け用シート!X236&gt;9990),NA(),値貼り付け用シート!X236)</f>
        <v>27</v>
      </c>
      <c r="E5442" s="1">
        <f t="shared" si="2104"/>
        <v>27</v>
      </c>
      <c r="F5442" s="1">
        <f t="shared" si="2113"/>
        <v>212</v>
      </c>
      <c r="G5442" s="1">
        <f t="shared" si="2114"/>
        <v>8</v>
      </c>
      <c r="H5442" s="1">
        <f t="shared" si="2115"/>
        <v>27</v>
      </c>
    </row>
    <row r="5443" spans="1:16" x14ac:dyDescent="0.55000000000000004">
      <c r="A5443" s="1">
        <f>値貼り付け用シート!F236</f>
        <v>11</v>
      </c>
      <c r="B5443" s="1">
        <f>値貼り付け用シート!G236</f>
        <v>12</v>
      </c>
      <c r="C5443" s="1">
        <v>18</v>
      </c>
      <c r="D5443" s="1">
        <f>IF(OR(ISBLANK(値貼り付け用シート!Y236),値貼り付け用シート!Y236&gt;9990),NA(),値貼り付け用シート!Y236)</f>
        <v>27</v>
      </c>
      <c r="E5443" s="1">
        <f t="shared" ref="E5443:E5506" si="2124">IF(ISERROR(D5443),0,D5443)</f>
        <v>27</v>
      </c>
      <c r="F5443" s="1">
        <f t="shared" si="2113"/>
        <v>214</v>
      </c>
      <c r="G5443" s="1">
        <f t="shared" si="2114"/>
        <v>8</v>
      </c>
      <c r="H5443" s="1">
        <f t="shared" si="2115"/>
        <v>27</v>
      </c>
    </row>
    <row r="5444" spans="1:16" x14ac:dyDescent="0.55000000000000004">
      <c r="A5444" s="1">
        <f>値貼り付け用シート!F236</f>
        <v>11</v>
      </c>
      <c r="B5444" s="1">
        <f>値貼り付け用シート!G236</f>
        <v>12</v>
      </c>
      <c r="C5444" s="1">
        <v>19</v>
      </c>
      <c r="D5444" s="1">
        <f>IF(OR(ISBLANK(値貼り付け用シート!Z236),値貼り付け用シート!Z236&gt;9990),NA(),値貼り付け用シート!Z236)</f>
        <v>24</v>
      </c>
      <c r="E5444" s="1">
        <f t="shared" si="2124"/>
        <v>24</v>
      </c>
      <c r="F5444" s="1">
        <f t="shared" si="2113"/>
        <v>214</v>
      </c>
      <c r="G5444" s="1">
        <f t="shared" si="2114"/>
        <v>8</v>
      </c>
      <c r="H5444" s="1">
        <f t="shared" si="2115"/>
        <v>27</v>
      </c>
    </row>
    <row r="5445" spans="1:16" x14ac:dyDescent="0.55000000000000004">
      <c r="A5445" s="1">
        <f>値貼り付け用シート!F236</f>
        <v>11</v>
      </c>
      <c r="B5445" s="1">
        <f>値貼り付け用シート!G236</f>
        <v>12</v>
      </c>
      <c r="C5445" s="1">
        <v>20</v>
      </c>
      <c r="D5445" s="1">
        <f>IF(OR(ISBLANK(値貼り付け用シート!AA236),値貼り付け用シート!AA236&gt;9990),NA(),値貼り付け用シート!AA236)</f>
        <v>24</v>
      </c>
      <c r="E5445" s="1">
        <f t="shared" si="2124"/>
        <v>24</v>
      </c>
      <c r="F5445" s="1">
        <f t="shared" si="2113"/>
        <v>212</v>
      </c>
      <c r="G5445" s="1">
        <f t="shared" si="2114"/>
        <v>8</v>
      </c>
      <c r="H5445" s="1">
        <f t="shared" si="2115"/>
        <v>27</v>
      </c>
    </row>
    <row r="5446" spans="1:16" x14ac:dyDescent="0.55000000000000004">
      <c r="A5446" s="1">
        <f>値貼り付け用シート!F236</f>
        <v>11</v>
      </c>
      <c r="B5446" s="1">
        <f>値貼り付け用シート!G236</f>
        <v>12</v>
      </c>
      <c r="C5446" s="1">
        <v>21</v>
      </c>
      <c r="D5446" s="1">
        <f>IF(OR(ISBLANK(値貼り付け用シート!AB236),値貼り付け用シート!AB236&gt;9990),NA(),値貼り付け用シート!AB236)</f>
        <v>26</v>
      </c>
      <c r="E5446" s="1">
        <f t="shared" si="2124"/>
        <v>26</v>
      </c>
      <c r="F5446" s="1">
        <f t="shared" si="2113"/>
        <v>210</v>
      </c>
      <c r="G5446" s="1">
        <f t="shared" si="2114"/>
        <v>8</v>
      </c>
      <c r="H5446" s="1">
        <f t="shared" si="2115"/>
        <v>26</v>
      </c>
    </row>
    <row r="5447" spans="1:16" x14ac:dyDescent="0.55000000000000004">
      <c r="A5447" s="1">
        <f>値貼り付け用シート!F236</f>
        <v>11</v>
      </c>
      <c r="B5447" s="1">
        <f>値貼り付け用シート!G236</f>
        <v>12</v>
      </c>
      <c r="C5447" s="1">
        <v>22</v>
      </c>
      <c r="D5447" s="1">
        <f>IF(OR(ISBLANK(値貼り付け用シート!AC236),値貼り付け用シート!AC236&gt;9990),NA(),値貼り付け用シート!AC236)</f>
        <v>25</v>
      </c>
      <c r="E5447" s="1">
        <f t="shared" si="2124"/>
        <v>25</v>
      </c>
      <c r="F5447" s="1">
        <f t="shared" si="2113"/>
        <v>208</v>
      </c>
      <c r="G5447" s="1">
        <f t="shared" si="2114"/>
        <v>8</v>
      </c>
      <c r="H5447" s="1">
        <f t="shared" si="2115"/>
        <v>26</v>
      </c>
    </row>
    <row r="5448" spans="1:16" x14ac:dyDescent="0.55000000000000004">
      <c r="A5448" s="1">
        <f>値貼り付け用シート!F236</f>
        <v>11</v>
      </c>
      <c r="B5448" s="1">
        <f>値貼り付け用シート!G236</f>
        <v>12</v>
      </c>
      <c r="C5448" s="1">
        <v>23</v>
      </c>
      <c r="D5448" s="1">
        <f>IF(OR(ISBLANK(値貼り付け用シート!AD236),値貼り付け用シート!AD236&gt;9990),NA(),値貼り付け用シート!AD236)</f>
        <v>23</v>
      </c>
      <c r="E5448" s="1">
        <f t="shared" si="2124"/>
        <v>23</v>
      </c>
      <c r="F5448" s="1">
        <f t="shared" si="2113"/>
        <v>203</v>
      </c>
      <c r="G5448" s="1">
        <f t="shared" si="2114"/>
        <v>8</v>
      </c>
      <c r="H5448" s="1">
        <f t="shared" si="2115"/>
        <v>25</v>
      </c>
    </row>
    <row r="5449" spans="1:16" x14ac:dyDescent="0.55000000000000004">
      <c r="A5449" s="1">
        <f>値貼り付け用シート!F236</f>
        <v>11</v>
      </c>
      <c r="B5449" s="1">
        <f>値貼り付け用シート!G236</f>
        <v>12</v>
      </c>
      <c r="C5449" s="1">
        <v>24</v>
      </c>
      <c r="D5449" s="1">
        <f>IF(OR(ISBLANK(値貼り付け用シート!AE236),値貼り付け用シート!AE236&gt;9990),NA(),値貼り付け用シート!AE236)</f>
        <v>26</v>
      </c>
      <c r="E5449" s="1">
        <f t="shared" si="2124"/>
        <v>26</v>
      </c>
      <c r="F5449" s="1">
        <f t="shared" si="2113"/>
        <v>202</v>
      </c>
      <c r="G5449" s="1">
        <f t="shared" si="2114"/>
        <v>8</v>
      </c>
      <c r="H5449" s="1">
        <f t="shared" si="2115"/>
        <v>25</v>
      </c>
    </row>
    <row r="5450" spans="1:16" x14ac:dyDescent="0.55000000000000004">
      <c r="A5450" s="1">
        <f>値貼り付け用シート!F237</f>
        <v>11</v>
      </c>
      <c r="B5450" s="1">
        <f>値貼り付け用シート!G237</f>
        <v>13</v>
      </c>
      <c r="C5450" s="1">
        <v>1</v>
      </c>
      <c r="D5450" s="1">
        <f>IF(OR(ISBLANK(値貼り付け用シート!H237),値貼り付け用シート!H237&gt;9990),NA(),値貼り付け用シート!H237)</f>
        <v>24</v>
      </c>
      <c r="E5450" s="1">
        <f t="shared" si="2124"/>
        <v>24</v>
      </c>
      <c r="F5450" s="1">
        <f t="shared" si="2113"/>
        <v>199</v>
      </c>
      <c r="G5450" s="1">
        <f t="shared" si="2114"/>
        <v>8</v>
      </c>
      <c r="H5450" s="1">
        <f t="shared" si="2115"/>
        <v>25</v>
      </c>
      <c r="I5450" s="1">
        <f t="shared" ref="I5450" si="2125">COUNT(D5450:D5473)</f>
        <v>24</v>
      </c>
      <c r="J5450" s="1">
        <f t="shared" ref="J5450" si="2126">COUNT(H5450:H5473)</f>
        <v>24</v>
      </c>
      <c r="K5450" s="1">
        <f t="shared" ref="K5450" si="2127">IF(AND(I5450&gt;=20,J5450&gt;=20),0,1)</f>
        <v>0</v>
      </c>
      <c r="L5450" s="1">
        <f t="shared" ref="L5450" si="2128">IF(K5450=0,MAX(H5450:H5473),NA())</f>
        <v>36</v>
      </c>
      <c r="M5450" s="1">
        <f t="shared" ref="M5450" si="2129">IF(K5450=0,IF(L5450&lt;=70,1,0),NA())</f>
        <v>1</v>
      </c>
      <c r="N5450" s="1">
        <f t="shared" ref="N5450" si="2130">IF(COUNTIF(D5450:D5473,NA())=24,NA(),MAX(E5450:E5473))</f>
        <v>37</v>
      </c>
      <c r="O5450" s="1">
        <f t="shared" ref="O5450" si="2131">IF(COUNTIF(D5455:D5469,NA())=15,NA(),MAX(E5455:E5469))</f>
        <v>37</v>
      </c>
      <c r="P5450" s="1">
        <f t="shared" ref="P5450" si="2132">COUNTIF(D5450:D5473,"&gt;=120")</f>
        <v>0</v>
      </c>
    </row>
    <row r="5451" spans="1:16" x14ac:dyDescent="0.55000000000000004">
      <c r="A5451" s="1">
        <f>値貼り付け用シート!F237</f>
        <v>11</v>
      </c>
      <c r="B5451" s="1">
        <f>値貼り付け用シート!G237</f>
        <v>13</v>
      </c>
      <c r="C5451" s="1">
        <v>2</v>
      </c>
      <c r="D5451" s="1">
        <f>IF(OR(ISBLANK(値貼り付け用シート!I237),値貼り付け用シート!I237&gt;9990),NA(),値貼り付け用シート!I237)</f>
        <v>20</v>
      </c>
      <c r="E5451" s="1">
        <f t="shared" si="2124"/>
        <v>20</v>
      </c>
      <c r="F5451" s="1">
        <f t="shared" si="2113"/>
        <v>192</v>
      </c>
      <c r="G5451" s="1">
        <f t="shared" si="2114"/>
        <v>8</v>
      </c>
      <c r="H5451" s="1">
        <f t="shared" si="2115"/>
        <v>24</v>
      </c>
    </row>
    <row r="5452" spans="1:16" x14ac:dyDescent="0.55000000000000004">
      <c r="A5452" s="1">
        <f>値貼り付け用シート!F237</f>
        <v>11</v>
      </c>
      <c r="B5452" s="1">
        <f>値貼り付け用シート!G237</f>
        <v>13</v>
      </c>
      <c r="C5452" s="1">
        <v>3</v>
      </c>
      <c r="D5452" s="1">
        <f>IF(OR(ISBLANK(値貼り付け用シート!J237),値貼り付け用シート!J237&gt;9990),NA(),値貼り付け用シート!J237)</f>
        <v>21</v>
      </c>
      <c r="E5452" s="1">
        <f t="shared" si="2124"/>
        <v>21</v>
      </c>
      <c r="F5452" s="1">
        <f t="shared" si="2113"/>
        <v>189</v>
      </c>
      <c r="G5452" s="1">
        <f t="shared" si="2114"/>
        <v>8</v>
      </c>
      <c r="H5452" s="1">
        <f t="shared" si="2115"/>
        <v>24</v>
      </c>
    </row>
    <row r="5453" spans="1:16" x14ac:dyDescent="0.55000000000000004">
      <c r="A5453" s="1">
        <f>値貼り付け用シート!F237</f>
        <v>11</v>
      </c>
      <c r="B5453" s="1">
        <f>値貼り付け用シート!G237</f>
        <v>13</v>
      </c>
      <c r="C5453" s="1">
        <v>4</v>
      </c>
      <c r="D5453" s="1">
        <f>IF(OR(ISBLANK(値貼り付け用シート!K237),値貼り付け用シート!K237&gt;9990),NA(),値貼り付け用シート!K237)</f>
        <v>22</v>
      </c>
      <c r="E5453" s="1">
        <f t="shared" si="2124"/>
        <v>22</v>
      </c>
      <c r="F5453" s="1">
        <f t="shared" si="2113"/>
        <v>187</v>
      </c>
      <c r="G5453" s="1">
        <f t="shared" si="2114"/>
        <v>8</v>
      </c>
      <c r="H5453" s="1">
        <f t="shared" si="2115"/>
        <v>23</v>
      </c>
    </row>
    <row r="5454" spans="1:16" x14ac:dyDescent="0.55000000000000004">
      <c r="A5454" s="1">
        <f>値貼り付け用シート!F237</f>
        <v>11</v>
      </c>
      <c r="B5454" s="1">
        <f>値貼り付け用シート!G237</f>
        <v>13</v>
      </c>
      <c r="C5454" s="1">
        <v>5</v>
      </c>
      <c r="D5454" s="1">
        <f>IF(OR(ISBLANK(値貼り付け用シート!L237),値貼り付け用シート!L237&gt;9990),NA(),値貼り付け用シート!L237)</f>
        <v>20</v>
      </c>
      <c r="E5454" s="1">
        <f t="shared" si="2124"/>
        <v>20</v>
      </c>
      <c r="F5454" s="1">
        <f t="shared" si="2113"/>
        <v>181</v>
      </c>
      <c r="G5454" s="1">
        <f t="shared" si="2114"/>
        <v>8</v>
      </c>
      <c r="H5454" s="1">
        <f t="shared" si="2115"/>
        <v>23</v>
      </c>
    </row>
    <row r="5455" spans="1:16" x14ac:dyDescent="0.55000000000000004">
      <c r="A5455" s="1">
        <f>値貼り付け用シート!F237</f>
        <v>11</v>
      </c>
      <c r="B5455" s="1">
        <f>値貼り付け用シート!G237</f>
        <v>13</v>
      </c>
      <c r="C5455" s="1">
        <v>6</v>
      </c>
      <c r="D5455" s="1">
        <f>IF(OR(ISBLANK(値貼り付け用シート!M237),値貼り付け用シート!M237&gt;9990),NA(),値貼り付け用シート!M237)</f>
        <v>22</v>
      </c>
      <c r="E5455" s="1">
        <f t="shared" si="2124"/>
        <v>22</v>
      </c>
      <c r="F5455" s="1">
        <f t="shared" si="2113"/>
        <v>178</v>
      </c>
      <c r="G5455" s="1">
        <f t="shared" si="2114"/>
        <v>8</v>
      </c>
      <c r="H5455" s="1">
        <f t="shared" si="2115"/>
        <v>22</v>
      </c>
    </row>
    <row r="5456" spans="1:16" x14ac:dyDescent="0.55000000000000004">
      <c r="A5456" s="1">
        <f>値貼り付け用シート!F237</f>
        <v>11</v>
      </c>
      <c r="B5456" s="1">
        <f>値貼り付け用シート!G237</f>
        <v>13</v>
      </c>
      <c r="C5456" s="1">
        <v>7</v>
      </c>
      <c r="D5456" s="1">
        <f>IF(OR(ISBLANK(値貼り付け用シート!N237),値貼り付け用シート!N237&gt;9990),NA(),値貼り付け用シート!N237)</f>
        <v>18</v>
      </c>
      <c r="E5456" s="1">
        <f t="shared" si="2124"/>
        <v>18</v>
      </c>
      <c r="F5456" s="1">
        <f t="shared" si="2113"/>
        <v>173</v>
      </c>
      <c r="G5456" s="1">
        <f t="shared" si="2114"/>
        <v>8</v>
      </c>
      <c r="H5456" s="1">
        <f t="shared" si="2115"/>
        <v>22</v>
      </c>
    </row>
    <row r="5457" spans="1:8" x14ac:dyDescent="0.55000000000000004">
      <c r="A5457" s="1">
        <f>値貼り付け用シート!F237</f>
        <v>11</v>
      </c>
      <c r="B5457" s="1">
        <f>値貼り付け用シート!G237</f>
        <v>13</v>
      </c>
      <c r="C5457" s="1">
        <v>8</v>
      </c>
      <c r="D5457" s="1">
        <f>IF(OR(ISBLANK(値貼り付け用シート!O237),値貼り付け用シート!O237&gt;9990),NA(),値貼り付け用シート!O237)</f>
        <v>15</v>
      </c>
      <c r="E5457" s="1">
        <f t="shared" si="2124"/>
        <v>15</v>
      </c>
      <c r="F5457" s="1">
        <f t="shared" si="2113"/>
        <v>162</v>
      </c>
      <c r="G5457" s="1">
        <f t="shared" si="2114"/>
        <v>8</v>
      </c>
      <c r="H5457" s="1">
        <f t="shared" si="2115"/>
        <v>20</v>
      </c>
    </row>
    <row r="5458" spans="1:8" x14ac:dyDescent="0.55000000000000004">
      <c r="A5458" s="1">
        <f>値貼り付け用シート!F237</f>
        <v>11</v>
      </c>
      <c r="B5458" s="1">
        <f>値貼り付け用シート!G237</f>
        <v>13</v>
      </c>
      <c r="C5458" s="1">
        <v>9</v>
      </c>
      <c r="D5458" s="1">
        <f>IF(OR(ISBLANK(値貼り付け用シート!P237),値貼り付け用シート!P237&gt;9990),NA(),値貼り付け用シート!P237)</f>
        <v>19</v>
      </c>
      <c r="E5458" s="1">
        <f t="shared" si="2124"/>
        <v>19</v>
      </c>
      <c r="F5458" s="1">
        <f t="shared" si="2113"/>
        <v>157</v>
      </c>
      <c r="G5458" s="1">
        <f t="shared" si="2114"/>
        <v>8</v>
      </c>
      <c r="H5458" s="1">
        <f t="shared" si="2115"/>
        <v>20</v>
      </c>
    </row>
    <row r="5459" spans="1:8" x14ac:dyDescent="0.55000000000000004">
      <c r="A5459" s="1">
        <f>値貼り付け用シート!F237</f>
        <v>11</v>
      </c>
      <c r="B5459" s="1">
        <f>値貼り付け用シート!G237</f>
        <v>13</v>
      </c>
      <c r="C5459" s="1">
        <v>10</v>
      </c>
      <c r="D5459" s="1">
        <f>IF(OR(ISBLANK(値貼り付け用シート!Q237),値貼り付け用シート!Q237&gt;9990),NA(),値貼り付け用シート!Q237)</f>
        <v>22</v>
      </c>
      <c r="E5459" s="1">
        <f t="shared" si="2124"/>
        <v>22</v>
      </c>
      <c r="F5459" s="1">
        <f t="shared" si="2113"/>
        <v>159</v>
      </c>
      <c r="G5459" s="1">
        <f t="shared" si="2114"/>
        <v>8</v>
      </c>
      <c r="H5459" s="1">
        <f t="shared" si="2115"/>
        <v>20</v>
      </c>
    </row>
    <row r="5460" spans="1:8" x14ac:dyDescent="0.55000000000000004">
      <c r="A5460" s="1">
        <f>値貼り付け用シート!F237</f>
        <v>11</v>
      </c>
      <c r="B5460" s="1">
        <f>値貼り付け用シート!G237</f>
        <v>13</v>
      </c>
      <c r="C5460" s="1">
        <v>11</v>
      </c>
      <c r="D5460" s="1">
        <f>IF(OR(ISBLANK(値貼り付け用シート!R237),値貼り付け用シート!R237&gt;9990),NA(),値貼り付け用シート!R237)</f>
        <v>30</v>
      </c>
      <c r="E5460" s="1">
        <f t="shared" si="2124"/>
        <v>30</v>
      </c>
      <c r="F5460" s="1">
        <f t="shared" si="2113"/>
        <v>168</v>
      </c>
      <c r="G5460" s="1">
        <f t="shared" si="2114"/>
        <v>8</v>
      </c>
      <c r="H5460" s="1">
        <f t="shared" si="2115"/>
        <v>21</v>
      </c>
    </row>
    <row r="5461" spans="1:8" x14ac:dyDescent="0.55000000000000004">
      <c r="A5461" s="1">
        <f>値貼り付け用シート!F237</f>
        <v>11</v>
      </c>
      <c r="B5461" s="1">
        <f>値貼り付け用シート!G237</f>
        <v>13</v>
      </c>
      <c r="C5461" s="1">
        <v>12</v>
      </c>
      <c r="D5461" s="1">
        <f>IF(OR(ISBLANK(値貼り付け用シート!S237),値貼り付け用シート!S237&gt;9990),NA(),値貼り付け用シート!S237)</f>
        <v>33</v>
      </c>
      <c r="E5461" s="1">
        <f t="shared" si="2124"/>
        <v>33</v>
      </c>
      <c r="F5461" s="1">
        <f t="shared" si="2113"/>
        <v>179</v>
      </c>
      <c r="G5461" s="1">
        <f t="shared" si="2114"/>
        <v>8</v>
      </c>
      <c r="H5461" s="1">
        <f t="shared" si="2115"/>
        <v>22</v>
      </c>
    </row>
    <row r="5462" spans="1:8" x14ac:dyDescent="0.55000000000000004">
      <c r="A5462" s="1">
        <f>値貼り付け用シート!F237</f>
        <v>11</v>
      </c>
      <c r="B5462" s="1">
        <f>値貼り付け用シート!G237</f>
        <v>13</v>
      </c>
      <c r="C5462" s="1">
        <v>13</v>
      </c>
      <c r="D5462" s="1">
        <f>IF(OR(ISBLANK(値貼り付け用シート!T237),値貼り付け用シート!T237&gt;9990),NA(),値貼り付け用シート!T237)</f>
        <v>36</v>
      </c>
      <c r="E5462" s="1">
        <f t="shared" si="2124"/>
        <v>36</v>
      </c>
      <c r="F5462" s="1">
        <f t="shared" si="2113"/>
        <v>195</v>
      </c>
      <c r="G5462" s="1">
        <f t="shared" si="2114"/>
        <v>8</v>
      </c>
      <c r="H5462" s="1">
        <f t="shared" si="2115"/>
        <v>24</v>
      </c>
    </row>
    <row r="5463" spans="1:8" x14ac:dyDescent="0.55000000000000004">
      <c r="A5463" s="1">
        <f>値貼り付け用シート!F237</f>
        <v>11</v>
      </c>
      <c r="B5463" s="1">
        <f>値貼り付け用シート!G237</f>
        <v>13</v>
      </c>
      <c r="C5463" s="1">
        <v>14</v>
      </c>
      <c r="D5463" s="1">
        <f>IF(OR(ISBLANK(値貼り付け用シート!U237),値貼り付け用シート!U237&gt;9990),NA(),値貼り付け用シート!U237)</f>
        <v>36</v>
      </c>
      <c r="E5463" s="1">
        <f t="shared" si="2124"/>
        <v>36</v>
      </c>
      <c r="F5463" s="1">
        <f t="shared" si="2113"/>
        <v>209</v>
      </c>
      <c r="G5463" s="1">
        <f t="shared" si="2114"/>
        <v>8</v>
      </c>
      <c r="H5463" s="1">
        <f t="shared" si="2115"/>
        <v>26</v>
      </c>
    </row>
    <row r="5464" spans="1:8" x14ac:dyDescent="0.55000000000000004">
      <c r="A5464" s="1">
        <f>値貼り付け用シート!F237</f>
        <v>11</v>
      </c>
      <c r="B5464" s="1">
        <f>値貼り付け用シート!G237</f>
        <v>13</v>
      </c>
      <c r="C5464" s="1">
        <v>15</v>
      </c>
      <c r="D5464" s="1">
        <f>IF(OR(ISBLANK(値貼り付け用シート!V237),値貼り付け用シート!V237&gt;9990),NA(),値貼り付け用シート!V237)</f>
        <v>37</v>
      </c>
      <c r="E5464" s="1">
        <f t="shared" si="2124"/>
        <v>37</v>
      </c>
      <c r="F5464" s="1">
        <f t="shared" si="2113"/>
        <v>228</v>
      </c>
      <c r="G5464" s="1">
        <f t="shared" si="2114"/>
        <v>8</v>
      </c>
      <c r="H5464" s="1">
        <f t="shared" si="2115"/>
        <v>29</v>
      </c>
    </row>
    <row r="5465" spans="1:8" x14ac:dyDescent="0.55000000000000004">
      <c r="A5465" s="1">
        <f>値貼り付け用シート!F237</f>
        <v>11</v>
      </c>
      <c r="B5465" s="1">
        <f>値貼り付け用シート!G237</f>
        <v>13</v>
      </c>
      <c r="C5465" s="1">
        <v>16</v>
      </c>
      <c r="D5465" s="1">
        <f>IF(OR(ISBLANK(値貼り付け用シート!W237),値貼り付け用シート!W237&gt;9990),NA(),値貼り付け用シート!W237)</f>
        <v>37</v>
      </c>
      <c r="E5465" s="1">
        <f t="shared" si="2124"/>
        <v>37</v>
      </c>
      <c r="F5465" s="1">
        <f t="shared" si="2113"/>
        <v>250</v>
      </c>
      <c r="G5465" s="1">
        <f t="shared" si="2114"/>
        <v>8</v>
      </c>
      <c r="H5465" s="1">
        <f t="shared" si="2115"/>
        <v>31</v>
      </c>
    </row>
    <row r="5466" spans="1:8" x14ac:dyDescent="0.55000000000000004">
      <c r="A5466" s="1">
        <f>値貼り付け用シート!F237</f>
        <v>11</v>
      </c>
      <c r="B5466" s="1">
        <f>値貼り付け用シート!G237</f>
        <v>13</v>
      </c>
      <c r="C5466" s="1">
        <v>17</v>
      </c>
      <c r="D5466" s="1">
        <f>IF(OR(ISBLANK(値貼り付け用シート!X237),値貼り付け用シート!X237&gt;9990),NA(),値貼り付け用シート!X237)</f>
        <v>36</v>
      </c>
      <c r="E5466" s="1">
        <f t="shared" si="2124"/>
        <v>36</v>
      </c>
      <c r="F5466" s="1">
        <f t="shared" si="2113"/>
        <v>267</v>
      </c>
      <c r="G5466" s="1">
        <f t="shared" si="2114"/>
        <v>8</v>
      </c>
      <c r="H5466" s="1">
        <f t="shared" si="2115"/>
        <v>33</v>
      </c>
    </row>
    <row r="5467" spans="1:8" x14ac:dyDescent="0.55000000000000004">
      <c r="A5467" s="1">
        <f>値貼り付け用シート!F237</f>
        <v>11</v>
      </c>
      <c r="B5467" s="1">
        <f>値貼り付け用シート!G237</f>
        <v>13</v>
      </c>
      <c r="C5467" s="1">
        <v>18</v>
      </c>
      <c r="D5467" s="1">
        <f>IF(OR(ISBLANK(値貼り付け用シート!Y237),値貼り付け用シート!Y237&gt;9990),NA(),値貼り付け用シート!Y237)</f>
        <v>34</v>
      </c>
      <c r="E5467" s="1">
        <f t="shared" si="2124"/>
        <v>34</v>
      </c>
      <c r="F5467" s="1">
        <f t="shared" ref="F5467:F5530" si="2133">SUM(E5460:E5467)</f>
        <v>279</v>
      </c>
      <c r="G5467" s="1">
        <f t="shared" ref="G5467:G5530" si="2134">COUNT(D5460:D5467)</f>
        <v>8</v>
      </c>
      <c r="H5467" s="1">
        <f t="shared" ref="H5467:H5530" si="2135">IF(G5467&gt;=6,ROUND(F5467/G5467,0),NA())</f>
        <v>35</v>
      </c>
    </row>
    <row r="5468" spans="1:8" x14ac:dyDescent="0.55000000000000004">
      <c r="A5468" s="1">
        <f>値貼り付け用シート!F237</f>
        <v>11</v>
      </c>
      <c r="B5468" s="1">
        <f>値貼り付け用シート!G237</f>
        <v>13</v>
      </c>
      <c r="C5468" s="1">
        <v>19</v>
      </c>
      <c r="D5468" s="1">
        <f>IF(OR(ISBLANK(値貼り付け用シート!Z237),値貼り付け用シート!Z237&gt;9990),NA(),値貼り付け用シート!Z237)</f>
        <v>34</v>
      </c>
      <c r="E5468" s="1">
        <f t="shared" si="2124"/>
        <v>34</v>
      </c>
      <c r="F5468" s="1">
        <f t="shared" si="2133"/>
        <v>283</v>
      </c>
      <c r="G5468" s="1">
        <f t="shared" si="2134"/>
        <v>8</v>
      </c>
      <c r="H5468" s="1">
        <f t="shared" si="2135"/>
        <v>35</v>
      </c>
    </row>
    <row r="5469" spans="1:8" x14ac:dyDescent="0.55000000000000004">
      <c r="A5469" s="1">
        <f>値貼り付け用シート!F237</f>
        <v>11</v>
      </c>
      <c r="B5469" s="1">
        <f>値貼り付け用シート!G237</f>
        <v>13</v>
      </c>
      <c r="C5469" s="1">
        <v>20</v>
      </c>
      <c r="D5469" s="1">
        <f>IF(OR(ISBLANK(値貼り付け用シート!AA237),値貼り付け用シート!AA237&gt;9990),NA(),値貼り付け用シート!AA237)</f>
        <v>34</v>
      </c>
      <c r="E5469" s="1">
        <f t="shared" si="2124"/>
        <v>34</v>
      </c>
      <c r="F5469" s="1">
        <f t="shared" si="2133"/>
        <v>284</v>
      </c>
      <c r="G5469" s="1">
        <f t="shared" si="2134"/>
        <v>8</v>
      </c>
      <c r="H5469" s="1">
        <f t="shared" si="2135"/>
        <v>36</v>
      </c>
    </row>
    <row r="5470" spans="1:8" x14ac:dyDescent="0.55000000000000004">
      <c r="A5470" s="1">
        <f>値貼り付け用シート!F237</f>
        <v>11</v>
      </c>
      <c r="B5470" s="1">
        <f>値貼り付け用シート!G237</f>
        <v>13</v>
      </c>
      <c r="C5470" s="1">
        <v>21</v>
      </c>
      <c r="D5470" s="1">
        <f>IF(OR(ISBLANK(値貼り付け用シート!AB237),値貼り付け用シート!AB237&gt;9990),NA(),値貼り付け用シート!AB237)</f>
        <v>34</v>
      </c>
      <c r="E5470" s="1">
        <f t="shared" si="2124"/>
        <v>34</v>
      </c>
      <c r="F5470" s="1">
        <f t="shared" si="2133"/>
        <v>282</v>
      </c>
      <c r="G5470" s="1">
        <f t="shared" si="2134"/>
        <v>8</v>
      </c>
      <c r="H5470" s="1">
        <f t="shared" si="2135"/>
        <v>35</v>
      </c>
    </row>
    <row r="5471" spans="1:8" x14ac:dyDescent="0.55000000000000004">
      <c r="A5471" s="1">
        <f>値貼り付け用シート!F237</f>
        <v>11</v>
      </c>
      <c r="B5471" s="1">
        <f>値貼り付け用シート!G237</f>
        <v>13</v>
      </c>
      <c r="C5471" s="1">
        <v>22</v>
      </c>
      <c r="D5471" s="1">
        <f>IF(OR(ISBLANK(値貼り付け用シート!AC237),値貼り付け用シート!AC237&gt;9990),NA(),値貼り付け用シート!AC237)</f>
        <v>31</v>
      </c>
      <c r="E5471" s="1">
        <f t="shared" si="2124"/>
        <v>31</v>
      </c>
      <c r="F5471" s="1">
        <f t="shared" si="2133"/>
        <v>277</v>
      </c>
      <c r="G5471" s="1">
        <f t="shared" si="2134"/>
        <v>8</v>
      </c>
      <c r="H5471" s="1">
        <f t="shared" si="2135"/>
        <v>35</v>
      </c>
    </row>
    <row r="5472" spans="1:8" x14ac:dyDescent="0.55000000000000004">
      <c r="A5472" s="1">
        <f>値貼り付け用シート!F237</f>
        <v>11</v>
      </c>
      <c r="B5472" s="1">
        <f>値貼り付け用シート!G237</f>
        <v>13</v>
      </c>
      <c r="C5472" s="1">
        <v>23</v>
      </c>
      <c r="D5472" s="1">
        <f>IF(OR(ISBLANK(値貼り付け用シート!AD237),値貼り付け用シート!AD237&gt;9990),NA(),値貼り付け用シート!AD237)</f>
        <v>31</v>
      </c>
      <c r="E5472" s="1">
        <f t="shared" si="2124"/>
        <v>31</v>
      </c>
      <c r="F5472" s="1">
        <f t="shared" si="2133"/>
        <v>271</v>
      </c>
      <c r="G5472" s="1">
        <f t="shared" si="2134"/>
        <v>8</v>
      </c>
      <c r="H5472" s="1">
        <f t="shared" si="2135"/>
        <v>34</v>
      </c>
    </row>
    <row r="5473" spans="1:16" x14ac:dyDescent="0.55000000000000004">
      <c r="A5473" s="1">
        <f>値貼り付け用シート!F237</f>
        <v>11</v>
      </c>
      <c r="B5473" s="1">
        <f>値貼り付け用シート!G237</f>
        <v>13</v>
      </c>
      <c r="C5473" s="1">
        <v>24</v>
      </c>
      <c r="D5473" s="1">
        <f>IF(OR(ISBLANK(値貼り付け用シート!AE237),値貼り付け用シート!AE237&gt;9990),NA(),値貼り付け用シート!AE237)</f>
        <v>34</v>
      </c>
      <c r="E5473" s="1">
        <f t="shared" si="2124"/>
        <v>34</v>
      </c>
      <c r="F5473" s="1">
        <f t="shared" si="2133"/>
        <v>268</v>
      </c>
      <c r="G5473" s="1">
        <f t="shared" si="2134"/>
        <v>8</v>
      </c>
      <c r="H5473" s="1">
        <f t="shared" si="2135"/>
        <v>34</v>
      </c>
    </row>
    <row r="5474" spans="1:16" x14ac:dyDescent="0.55000000000000004">
      <c r="A5474" s="1">
        <f>値貼り付け用シート!F238</f>
        <v>11</v>
      </c>
      <c r="B5474" s="1">
        <f>値貼り付け用シート!G238</f>
        <v>14</v>
      </c>
      <c r="C5474" s="1">
        <v>1</v>
      </c>
      <c r="D5474" s="1" t="e">
        <f>IF(OR(ISBLANK(値貼り付け用シート!H238),値貼り付け用シート!H238&gt;9990),NA(),値貼り付け用シート!H238)</f>
        <v>#N/A</v>
      </c>
      <c r="E5474" s="1">
        <f t="shared" si="2124"/>
        <v>0</v>
      </c>
      <c r="F5474" s="1">
        <f t="shared" si="2133"/>
        <v>232</v>
      </c>
      <c r="G5474" s="1">
        <f t="shared" si="2134"/>
        <v>7</v>
      </c>
      <c r="H5474" s="1">
        <f t="shared" si="2135"/>
        <v>33</v>
      </c>
      <c r="I5474" s="1">
        <f t="shared" ref="I5474" si="2136">COUNT(D5474:D5497)</f>
        <v>23</v>
      </c>
      <c r="J5474" s="1">
        <f t="shared" ref="J5474" si="2137">COUNT(H5474:H5497)</f>
        <v>24</v>
      </c>
      <c r="K5474" s="1">
        <f t="shared" ref="K5474" si="2138">IF(AND(I5474&gt;=20,J5474&gt;=20),0,1)</f>
        <v>0</v>
      </c>
      <c r="L5474" s="1">
        <f t="shared" ref="L5474" si="2139">IF(K5474=0,MAX(H5474:H5497),NA())</f>
        <v>33</v>
      </c>
      <c r="M5474" s="1">
        <f t="shared" ref="M5474" si="2140">IF(K5474=0,IF(L5474&lt;=70,1,0),NA())</f>
        <v>1</v>
      </c>
      <c r="N5474" s="1">
        <f t="shared" ref="N5474" si="2141">IF(COUNTIF(D5474:D5497,NA())=24,NA(),MAX(E5474:E5497))</f>
        <v>35</v>
      </c>
      <c r="O5474" s="1">
        <f t="shared" ref="O5474" si="2142">IF(COUNTIF(D5479:D5493,NA())=15,NA(),MAX(E5479:E5493))</f>
        <v>35</v>
      </c>
      <c r="P5474" s="1">
        <f t="shared" ref="P5474" si="2143">COUNTIF(D5474:D5497,"&gt;=120")</f>
        <v>0</v>
      </c>
    </row>
    <row r="5475" spans="1:16" x14ac:dyDescent="0.55000000000000004">
      <c r="A5475" s="1">
        <f>値貼り付け用シート!F238</f>
        <v>11</v>
      </c>
      <c r="B5475" s="1">
        <f>値貼り付け用シート!G238</f>
        <v>14</v>
      </c>
      <c r="C5475" s="1">
        <v>2</v>
      </c>
      <c r="D5475" s="1">
        <f>IF(OR(ISBLANK(値貼り付け用シート!I238),値貼り付け用シート!I238&gt;9990),NA(),値貼り付け用シート!I238)</f>
        <v>23</v>
      </c>
      <c r="E5475" s="1">
        <f t="shared" si="2124"/>
        <v>23</v>
      </c>
      <c r="F5475" s="1">
        <f t="shared" si="2133"/>
        <v>221</v>
      </c>
      <c r="G5475" s="1">
        <f t="shared" si="2134"/>
        <v>7</v>
      </c>
      <c r="H5475" s="1">
        <f t="shared" si="2135"/>
        <v>32</v>
      </c>
    </row>
    <row r="5476" spans="1:16" x14ac:dyDescent="0.55000000000000004">
      <c r="A5476" s="1">
        <f>値貼り付け用シート!F238</f>
        <v>11</v>
      </c>
      <c r="B5476" s="1">
        <f>値貼り付け用シート!G238</f>
        <v>14</v>
      </c>
      <c r="C5476" s="1">
        <v>3</v>
      </c>
      <c r="D5476" s="1">
        <f>IF(OR(ISBLANK(値貼り付け用シート!J238),値貼り付け用シート!J238&gt;9990),NA(),値貼り付け用シート!J238)</f>
        <v>23</v>
      </c>
      <c r="E5476" s="1">
        <f t="shared" si="2124"/>
        <v>23</v>
      </c>
      <c r="F5476" s="1">
        <f t="shared" si="2133"/>
        <v>210</v>
      </c>
      <c r="G5476" s="1">
        <f t="shared" si="2134"/>
        <v>7</v>
      </c>
      <c r="H5476" s="1">
        <f t="shared" si="2135"/>
        <v>30</v>
      </c>
    </row>
    <row r="5477" spans="1:16" x14ac:dyDescent="0.55000000000000004">
      <c r="A5477" s="1">
        <f>値貼り付け用シート!F238</f>
        <v>11</v>
      </c>
      <c r="B5477" s="1">
        <f>値貼り付け用シート!G238</f>
        <v>14</v>
      </c>
      <c r="C5477" s="1">
        <v>4</v>
      </c>
      <c r="D5477" s="1">
        <f>IF(OR(ISBLANK(値貼り付け用シート!K238),値貼り付け用シート!K238&gt;9990),NA(),値貼り付け用シート!K238)</f>
        <v>24</v>
      </c>
      <c r="E5477" s="1">
        <f t="shared" si="2124"/>
        <v>24</v>
      </c>
      <c r="F5477" s="1">
        <f t="shared" si="2133"/>
        <v>200</v>
      </c>
      <c r="G5477" s="1">
        <f t="shared" si="2134"/>
        <v>7</v>
      </c>
      <c r="H5477" s="1">
        <f t="shared" si="2135"/>
        <v>29</v>
      </c>
    </row>
    <row r="5478" spans="1:16" x14ac:dyDescent="0.55000000000000004">
      <c r="A5478" s="1">
        <f>値貼り付け用シート!F238</f>
        <v>11</v>
      </c>
      <c r="B5478" s="1">
        <f>値貼り付け用シート!G238</f>
        <v>14</v>
      </c>
      <c r="C5478" s="1">
        <v>5</v>
      </c>
      <c r="D5478" s="1">
        <f>IF(OR(ISBLANK(値貼り付け用シート!L238),値貼り付け用シート!L238&gt;9990),NA(),値貼り付け用シート!L238)</f>
        <v>15</v>
      </c>
      <c r="E5478" s="1">
        <f t="shared" si="2124"/>
        <v>15</v>
      </c>
      <c r="F5478" s="1">
        <f t="shared" si="2133"/>
        <v>181</v>
      </c>
      <c r="G5478" s="1">
        <f t="shared" si="2134"/>
        <v>7</v>
      </c>
      <c r="H5478" s="1">
        <f t="shared" si="2135"/>
        <v>26</v>
      </c>
    </row>
    <row r="5479" spans="1:16" x14ac:dyDescent="0.55000000000000004">
      <c r="A5479" s="1">
        <f>値貼り付け用シート!F238</f>
        <v>11</v>
      </c>
      <c r="B5479" s="1">
        <f>値貼り付け用シート!G238</f>
        <v>14</v>
      </c>
      <c r="C5479" s="1">
        <v>6</v>
      </c>
      <c r="D5479" s="1">
        <f>IF(OR(ISBLANK(値貼り付け用シート!M238),値貼り付け用シート!M238&gt;9990),NA(),値貼り付け用シート!M238)</f>
        <v>8</v>
      </c>
      <c r="E5479" s="1">
        <f t="shared" si="2124"/>
        <v>8</v>
      </c>
      <c r="F5479" s="1">
        <f t="shared" si="2133"/>
        <v>158</v>
      </c>
      <c r="G5479" s="1">
        <f t="shared" si="2134"/>
        <v>7</v>
      </c>
      <c r="H5479" s="1">
        <f t="shared" si="2135"/>
        <v>23</v>
      </c>
    </row>
    <row r="5480" spans="1:16" x14ac:dyDescent="0.55000000000000004">
      <c r="A5480" s="1">
        <f>値貼り付け用シート!F238</f>
        <v>11</v>
      </c>
      <c r="B5480" s="1">
        <f>値貼り付け用シート!G238</f>
        <v>14</v>
      </c>
      <c r="C5480" s="1">
        <v>7</v>
      </c>
      <c r="D5480" s="1">
        <f>IF(OR(ISBLANK(値貼り付け用シート!N238),値貼り付け用シート!N238&gt;9990),NA(),値貼り付け用シート!N238)</f>
        <v>10</v>
      </c>
      <c r="E5480" s="1">
        <f t="shared" si="2124"/>
        <v>10</v>
      </c>
      <c r="F5480" s="1">
        <f t="shared" si="2133"/>
        <v>137</v>
      </c>
      <c r="G5480" s="1">
        <f t="shared" si="2134"/>
        <v>7</v>
      </c>
      <c r="H5480" s="1">
        <f t="shared" si="2135"/>
        <v>20</v>
      </c>
    </row>
    <row r="5481" spans="1:16" x14ac:dyDescent="0.55000000000000004">
      <c r="A5481" s="1">
        <f>値貼り付け用シート!F238</f>
        <v>11</v>
      </c>
      <c r="B5481" s="1">
        <f>値貼り付け用シート!G238</f>
        <v>14</v>
      </c>
      <c r="C5481" s="1">
        <v>8</v>
      </c>
      <c r="D5481" s="1">
        <f>IF(OR(ISBLANK(値貼り付け用シート!O238),値貼り付け用シート!O238&gt;9990),NA(),値貼り付け用シート!O238)</f>
        <v>18</v>
      </c>
      <c r="E5481" s="1">
        <f t="shared" si="2124"/>
        <v>18</v>
      </c>
      <c r="F5481" s="1">
        <f t="shared" si="2133"/>
        <v>121</v>
      </c>
      <c r="G5481" s="1">
        <f t="shared" si="2134"/>
        <v>7</v>
      </c>
      <c r="H5481" s="1">
        <f t="shared" si="2135"/>
        <v>17</v>
      </c>
    </row>
    <row r="5482" spans="1:16" x14ac:dyDescent="0.55000000000000004">
      <c r="A5482" s="1">
        <f>値貼り付け用シート!F238</f>
        <v>11</v>
      </c>
      <c r="B5482" s="1">
        <f>値貼り付け用シート!G238</f>
        <v>14</v>
      </c>
      <c r="C5482" s="1">
        <v>9</v>
      </c>
      <c r="D5482" s="1">
        <f>IF(OR(ISBLANK(値貼り付け用シート!P238),値貼り付け用シート!P238&gt;9990),NA(),値貼り付け用シート!P238)</f>
        <v>20</v>
      </c>
      <c r="E5482" s="1">
        <f t="shared" si="2124"/>
        <v>20</v>
      </c>
      <c r="F5482" s="1">
        <f t="shared" si="2133"/>
        <v>141</v>
      </c>
      <c r="G5482" s="1">
        <f t="shared" si="2134"/>
        <v>8</v>
      </c>
      <c r="H5482" s="1">
        <f t="shared" si="2135"/>
        <v>18</v>
      </c>
    </row>
    <row r="5483" spans="1:16" x14ac:dyDescent="0.55000000000000004">
      <c r="A5483" s="1">
        <f>値貼り付け用シート!F238</f>
        <v>11</v>
      </c>
      <c r="B5483" s="1">
        <f>値貼り付け用シート!G238</f>
        <v>14</v>
      </c>
      <c r="C5483" s="1">
        <v>10</v>
      </c>
      <c r="D5483" s="1">
        <f>IF(OR(ISBLANK(値貼り付け用シート!Q238),値貼り付け用シート!Q238&gt;9990),NA(),値貼り付け用シート!Q238)</f>
        <v>19</v>
      </c>
      <c r="E5483" s="1">
        <f t="shared" si="2124"/>
        <v>19</v>
      </c>
      <c r="F5483" s="1">
        <f t="shared" si="2133"/>
        <v>137</v>
      </c>
      <c r="G5483" s="1">
        <f t="shared" si="2134"/>
        <v>8</v>
      </c>
      <c r="H5483" s="1">
        <f t="shared" si="2135"/>
        <v>17</v>
      </c>
    </row>
    <row r="5484" spans="1:16" x14ac:dyDescent="0.55000000000000004">
      <c r="A5484" s="1">
        <f>値貼り付け用シート!F238</f>
        <v>11</v>
      </c>
      <c r="B5484" s="1">
        <f>値貼り付け用シート!G238</f>
        <v>14</v>
      </c>
      <c r="C5484" s="1">
        <v>11</v>
      </c>
      <c r="D5484" s="1">
        <f>IF(OR(ISBLANK(値貼り付け用シート!R238),値貼り付け用シート!R238&gt;9990),NA(),値貼り付け用シート!R238)</f>
        <v>25</v>
      </c>
      <c r="E5484" s="1">
        <f t="shared" si="2124"/>
        <v>25</v>
      </c>
      <c r="F5484" s="1">
        <f t="shared" si="2133"/>
        <v>139</v>
      </c>
      <c r="G5484" s="1">
        <f t="shared" si="2134"/>
        <v>8</v>
      </c>
      <c r="H5484" s="1">
        <f t="shared" si="2135"/>
        <v>17</v>
      </c>
    </row>
    <row r="5485" spans="1:16" x14ac:dyDescent="0.55000000000000004">
      <c r="A5485" s="1">
        <f>値貼り付け用シート!F238</f>
        <v>11</v>
      </c>
      <c r="B5485" s="1">
        <f>値貼り付け用シート!G238</f>
        <v>14</v>
      </c>
      <c r="C5485" s="1">
        <v>12</v>
      </c>
      <c r="D5485" s="1">
        <f>IF(OR(ISBLANK(値貼り付け用シート!S238),値貼り付け用シート!S238&gt;9990),NA(),値貼り付け用シート!S238)</f>
        <v>30</v>
      </c>
      <c r="E5485" s="1">
        <f t="shared" si="2124"/>
        <v>30</v>
      </c>
      <c r="F5485" s="1">
        <f t="shared" si="2133"/>
        <v>145</v>
      </c>
      <c r="G5485" s="1">
        <f t="shared" si="2134"/>
        <v>8</v>
      </c>
      <c r="H5485" s="1">
        <f t="shared" si="2135"/>
        <v>18</v>
      </c>
    </row>
    <row r="5486" spans="1:16" x14ac:dyDescent="0.55000000000000004">
      <c r="A5486" s="1">
        <f>値貼り付け用シート!F238</f>
        <v>11</v>
      </c>
      <c r="B5486" s="1">
        <f>値貼り付け用シート!G238</f>
        <v>14</v>
      </c>
      <c r="C5486" s="1">
        <v>13</v>
      </c>
      <c r="D5486" s="1">
        <f>IF(OR(ISBLANK(値貼り付け用シート!T238),値貼り付け用シート!T238&gt;9990),NA(),値貼り付け用シート!T238)</f>
        <v>34</v>
      </c>
      <c r="E5486" s="1">
        <f t="shared" si="2124"/>
        <v>34</v>
      </c>
      <c r="F5486" s="1">
        <f t="shared" si="2133"/>
        <v>164</v>
      </c>
      <c r="G5486" s="1">
        <f t="shared" si="2134"/>
        <v>8</v>
      </c>
      <c r="H5486" s="1">
        <f t="shared" si="2135"/>
        <v>21</v>
      </c>
    </row>
    <row r="5487" spans="1:16" x14ac:dyDescent="0.55000000000000004">
      <c r="A5487" s="1">
        <f>値貼り付け用シート!F238</f>
        <v>11</v>
      </c>
      <c r="B5487" s="1">
        <f>値貼り付け用シート!G238</f>
        <v>14</v>
      </c>
      <c r="C5487" s="1">
        <v>14</v>
      </c>
      <c r="D5487" s="1">
        <f>IF(OR(ISBLANK(値貼り付け用シート!U238),値貼り付け用シート!U238&gt;9990),NA(),値貼り付け用シート!U238)</f>
        <v>35</v>
      </c>
      <c r="E5487" s="1">
        <f t="shared" si="2124"/>
        <v>35</v>
      </c>
      <c r="F5487" s="1">
        <f t="shared" si="2133"/>
        <v>191</v>
      </c>
      <c r="G5487" s="1">
        <f t="shared" si="2134"/>
        <v>8</v>
      </c>
      <c r="H5487" s="1">
        <f t="shared" si="2135"/>
        <v>24</v>
      </c>
    </row>
    <row r="5488" spans="1:16" x14ac:dyDescent="0.55000000000000004">
      <c r="A5488" s="1">
        <f>値貼り付け用シート!F238</f>
        <v>11</v>
      </c>
      <c r="B5488" s="1">
        <f>値貼り付け用シート!G238</f>
        <v>14</v>
      </c>
      <c r="C5488" s="1">
        <v>15</v>
      </c>
      <c r="D5488" s="1">
        <f>IF(OR(ISBLANK(値貼り付け用シート!V238),値貼り付け用シート!V238&gt;9990),NA(),値貼り付け用シート!V238)</f>
        <v>21</v>
      </c>
      <c r="E5488" s="1">
        <f t="shared" si="2124"/>
        <v>21</v>
      </c>
      <c r="F5488" s="1">
        <f t="shared" si="2133"/>
        <v>202</v>
      </c>
      <c r="G5488" s="1">
        <f t="shared" si="2134"/>
        <v>8</v>
      </c>
      <c r="H5488" s="1">
        <f t="shared" si="2135"/>
        <v>25</v>
      </c>
    </row>
    <row r="5489" spans="1:16" x14ac:dyDescent="0.55000000000000004">
      <c r="A5489" s="1">
        <f>値貼り付け用シート!F238</f>
        <v>11</v>
      </c>
      <c r="B5489" s="1">
        <f>値貼り付け用シート!G238</f>
        <v>14</v>
      </c>
      <c r="C5489" s="1">
        <v>16</v>
      </c>
      <c r="D5489" s="1">
        <f>IF(OR(ISBLANK(値貼り付け用シート!W238),値貼り付け用シート!W238&gt;9990),NA(),値貼り付け用シート!W238)</f>
        <v>11</v>
      </c>
      <c r="E5489" s="1">
        <f t="shared" si="2124"/>
        <v>11</v>
      </c>
      <c r="F5489" s="1">
        <f t="shared" si="2133"/>
        <v>195</v>
      </c>
      <c r="G5489" s="1">
        <f t="shared" si="2134"/>
        <v>8</v>
      </c>
      <c r="H5489" s="1">
        <f t="shared" si="2135"/>
        <v>24</v>
      </c>
    </row>
    <row r="5490" spans="1:16" x14ac:dyDescent="0.55000000000000004">
      <c r="A5490" s="1">
        <f>値貼り付け用シート!F238</f>
        <v>11</v>
      </c>
      <c r="B5490" s="1">
        <f>値貼り付け用シート!G238</f>
        <v>14</v>
      </c>
      <c r="C5490" s="1">
        <v>17</v>
      </c>
      <c r="D5490" s="1">
        <f>IF(OR(ISBLANK(値貼り付け用シート!X238),値貼り付け用シート!X238&gt;9990),NA(),値貼り付け用シート!X238)</f>
        <v>8</v>
      </c>
      <c r="E5490" s="1">
        <f t="shared" si="2124"/>
        <v>8</v>
      </c>
      <c r="F5490" s="1">
        <f t="shared" si="2133"/>
        <v>183</v>
      </c>
      <c r="G5490" s="1">
        <f t="shared" si="2134"/>
        <v>8</v>
      </c>
      <c r="H5490" s="1">
        <f t="shared" si="2135"/>
        <v>23</v>
      </c>
    </row>
    <row r="5491" spans="1:16" x14ac:dyDescent="0.55000000000000004">
      <c r="A5491" s="1">
        <f>値貼り付け用シート!F238</f>
        <v>11</v>
      </c>
      <c r="B5491" s="1">
        <f>値貼り付け用シート!G238</f>
        <v>14</v>
      </c>
      <c r="C5491" s="1">
        <v>18</v>
      </c>
      <c r="D5491" s="1">
        <f>IF(OR(ISBLANK(値貼り付け用シート!Y238),値貼り付け用シート!Y238&gt;9990),NA(),値貼り付け用シート!Y238)</f>
        <v>12</v>
      </c>
      <c r="E5491" s="1">
        <f t="shared" si="2124"/>
        <v>12</v>
      </c>
      <c r="F5491" s="1">
        <f t="shared" si="2133"/>
        <v>176</v>
      </c>
      <c r="G5491" s="1">
        <f t="shared" si="2134"/>
        <v>8</v>
      </c>
      <c r="H5491" s="1">
        <f t="shared" si="2135"/>
        <v>22</v>
      </c>
    </row>
    <row r="5492" spans="1:16" x14ac:dyDescent="0.55000000000000004">
      <c r="A5492" s="1">
        <f>値貼り付け用シート!F238</f>
        <v>11</v>
      </c>
      <c r="B5492" s="1">
        <f>値貼り付け用シート!G238</f>
        <v>14</v>
      </c>
      <c r="C5492" s="1">
        <v>19</v>
      </c>
      <c r="D5492" s="1">
        <f>IF(OR(ISBLANK(値貼り付け用シート!Z238),値貼り付け用シート!Z238&gt;9990),NA(),値貼り付け用シート!Z238)</f>
        <v>14</v>
      </c>
      <c r="E5492" s="1">
        <f t="shared" si="2124"/>
        <v>14</v>
      </c>
      <c r="F5492" s="1">
        <f t="shared" si="2133"/>
        <v>165</v>
      </c>
      <c r="G5492" s="1">
        <f t="shared" si="2134"/>
        <v>8</v>
      </c>
      <c r="H5492" s="1">
        <f t="shared" si="2135"/>
        <v>21</v>
      </c>
    </row>
    <row r="5493" spans="1:16" x14ac:dyDescent="0.55000000000000004">
      <c r="A5493" s="1">
        <f>値貼り付け用シート!F238</f>
        <v>11</v>
      </c>
      <c r="B5493" s="1">
        <f>値貼り付け用シート!G238</f>
        <v>14</v>
      </c>
      <c r="C5493" s="1">
        <v>20</v>
      </c>
      <c r="D5493" s="1">
        <f>IF(OR(ISBLANK(値貼り付け用シート!AA238),値貼り付け用シート!AA238&gt;9990),NA(),値貼り付け用シート!AA238)</f>
        <v>15</v>
      </c>
      <c r="E5493" s="1">
        <f t="shared" si="2124"/>
        <v>15</v>
      </c>
      <c r="F5493" s="1">
        <f t="shared" si="2133"/>
        <v>150</v>
      </c>
      <c r="G5493" s="1">
        <f t="shared" si="2134"/>
        <v>8</v>
      </c>
      <c r="H5493" s="1">
        <f t="shared" si="2135"/>
        <v>19</v>
      </c>
    </row>
    <row r="5494" spans="1:16" x14ac:dyDescent="0.55000000000000004">
      <c r="A5494" s="1">
        <f>値貼り付け用シート!F238</f>
        <v>11</v>
      </c>
      <c r="B5494" s="1">
        <f>値貼り付け用シート!G238</f>
        <v>14</v>
      </c>
      <c r="C5494" s="1">
        <v>21</v>
      </c>
      <c r="D5494" s="1">
        <f>IF(OR(ISBLANK(値貼り付け用シート!AB238),値貼り付け用シート!AB238&gt;9990),NA(),値貼り付け用シート!AB238)</f>
        <v>13</v>
      </c>
      <c r="E5494" s="1">
        <f t="shared" si="2124"/>
        <v>13</v>
      </c>
      <c r="F5494" s="1">
        <f t="shared" si="2133"/>
        <v>129</v>
      </c>
      <c r="G5494" s="1">
        <f t="shared" si="2134"/>
        <v>8</v>
      </c>
      <c r="H5494" s="1">
        <f t="shared" si="2135"/>
        <v>16</v>
      </c>
    </row>
    <row r="5495" spans="1:16" x14ac:dyDescent="0.55000000000000004">
      <c r="A5495" s="1">
        <f>値貼り付け用シート!F238</f>
        <v>11</v>
      </c>
      <c r="B5495" s="1">
        <f>値貼り付け用シート!G238</f>
        <v>14</v>
      </c>
      <c r="C5495" s="1">
        <v>22</v>
      </c>
      <c r="D5495" s="1">
        <f>IF(OR(ISBLANK(値貼り付け用シート!AC238),値貼り付け用シート!AC238&gt;9990),NA(),値貼り付け用シート!AC238)</f>
        <v>20</v>
      </c>
      <c r="E5495" s="1">
        <f t="shared" si="2124"/>
        <v>20</v>
      </c>
      <c r="F5495" s="1">
        <f t="shared" si="2133"/>
        <v>114</v>
      </c>
      <c r="G5495" s="1">
        <f t="shared" si="2134"/>
        <v>8</v>
      </c>
      <c r="H5495" s="1">
        <f t="shared" si="2135"/>
        <v>14</v>
      </c>
    </row>
    <row r="5496" spans="1:16" x14ac:dyDescent="0.55000000000000004">
      <c r="A5496" s="1">
        <f>値貼り付け用シート!F238</f>
        <v>11</v>
      </c>
      <c r="B5496" s="1">
        <f>値貼り付け用シート!G238</f>
        <v>14</v>
      </c>
      <c r="C5496" s="1">
        <v>23</v>
      </c>
      <c r="D5496" s="1">
        <f>IF(OR(ISBLANK(値貼り付け用シート!AD238),値貼り付け用シート!AD238&gt;9990),NA(),値貼り付け用シート!AD238)</f>
        <v>16</v>
      </c>
      <c r="E5496" s="1">
        <f t="shared" si="2124"/>
        <v>16</v>
      </c>
      <c r="F5496" s="1">
        <f t="shared" si="2133"/>
        <v>109</v>
      </c>
      <c r="G5496" s="1">
        <f t="shared" si="2134"/>
        <v>8</v>
      </c>
      <c r="H5496" s="1">
        <f t="shared" si="2135"/>
        <v>14</v>
      </c>
    </row>
    <row r="5497" spans="1:16" x14ac:dyDescent="0.55000000000000004">
      <c r="A5497" s="1">
        <f>値貼り付け用シート!F238</f>
        <v>11</v>
      </c>
      <c r="B5497" s="1">
        <f>値貼り付け用シート!G238</f>
        <v>14</v>
      </c>
      <c r="C5497" s="1">
        <v>24</v>
      </c>
      <c r="D5497" s="1">
        <f>IF(OR(ISBLANK(値貼り付け用シート!AE238),値貼り付け用シート!AE238&gt;9990),NA(),値貼り付け用シート!AE238)</f>
        <v>13</v>
      </c>
      <c r="E5497" s="1">
        <f t="shared" si="2124"/>
        <v>13</v>
      </c>
      <c r="F5497" s="1">
        <f t="shared" si="2133"/>
        <v>111</v>
      </c>
      <c r="G5497" s="1">
        <f t="shared" si="2134"/>
        <v>8</v>
      </c>
      <c r="H5497" s="1">
        <f t="shared" si="2135"/>
        <v>14</v>
      </c>
    </row>
    <row r="5498" spans="1:16" x14ac:dyDescent="0.55000000000000004">
      <c r="A5498" s="1">
        <f>値貼り付け用シート!F239</f>
        <v>11</v>
      </c>
      <c r="B5498" s="1">
        <f>値貼り付け用シート!G239</f>
        <v>15</v>
      </c>
      <c r="C5498" s="1">
        <v>1</v>
      </c>
      <c r="D5498" s="1">
        <f>IF(OR(ISBLANK(値貼り付け用シート!H239),値貼り付け用シート!H239&gt;9990),NA(),値貼り付け用シート!H239)</f>
        <v>16</v>
      </c>
      <c r="E5498" s="1">
        <f t="shared" si="2124"/>
        <v>16</v>
      </c>
      <c r="F5498" s="1">
        <f t="shared" si="2133"/>
        <v>119</v>
      </c>
      <c r="G5498" s="1">
        <f t="shared" si="2134"/>
        <v>8</v>
      </c>
      <c r="H5498" s="1">
        <f t="shared" si="2135"/>
        <v>15</v>
      </c>
      <c r="I5498" s="1">
        <f t="shared" ref="I5498" si="2144">COUNT(D5498:D5521)</f>
        <v>23</v>
      </c>
      <c r="J5498" s="1">
        <f t="shared" ref="J5498" si="2145">COUNT(H5498:H5521)</f>
        <v>24</v>
      </c>
      <c r="K5498" s="1">
        <f t="shared" ref="K5498" si="2146">IF(AND(I5498&gt;=20,J5498&gt;=20),0,1)</f>
        <v>0</v>
      </c>
      <c r="L5498" s="1">
        <f t="shared" ref="L5498" si="2147">IF(K5498=0,MAX(H5498:H5521),NA())</f>
        <v>23</v>
      </c>
      <c r="M5498" s="1">
        <f t="shared" ref="M5498" si="2148">IF(K5498=0,IF(L5498&lt;=70,1,0),NA())</f>
        <v>1</v>
      </c>
      <c r="N5498" s="1">
        <f t="shared" ref="N5498" si="2149">IF(COUNTIF(D5498:D5521,NA())=24,NA(),MAX(E5498:E5521))</f>
        <v>26</v>
      </c>
      <c r="O5498" s="1">
        <f t="shared" ref="O5498" si="2150">IF(COUNTIF(D5503:D5517,NA())=15,NA(),MAX(E5503:E5517))</f>
        <v>26</v>
      </c>
      <c r="P5498" s="1">
        <f t="shared" ref="P5498" si="2151">COUNTIF(D5498:D5521,"&gt;=120")</f>
        <v>0</v>
      </c>
    </row>
    <row r="5499" spans="1:16" x14ac:dyDescent="0.55000000000000004">
      <c r="A5499" s="1">
        <f>値貼り付け用シート!F239</f>
        <v>11</v>
      </c>
      <c r="B5499" s="1">
        <f>値貼り付け用シート!G239</f>
        <v>15</v>
      </c>
      <c r="C5499" s="1">
        <v>2</v>
      </c>
      <c r="D5499" s="1">
        <f>IF(OR(ISBLANK(値貼り付け用シート!I239),値貼り付け用シート!I239&gt;9990),NA(),値貼り付け用シート!I239)</f>
        <v>20</v>
      </c>
      <c r="E5499" s="1">
        <f t="shared" si="2124"/>
        <v>20</v>
      </c>
      <c r="F5499" s="1">
        <f t="shared" si="2133"/>
        <v>127</v>
      </c>
      <c r="G5499" s="1">
        <f t="shared" si="2134"/>
        <v>8</v>
      </c>
      <c r="H5499" s="1">
        <f t="shared" si="2135"/>
        <v>16</v>
      </c>
    </row>
    <row r="5500" spans="1:16" x14ac:dyDescent="0.55000000000000004">
      <c r="A5500" s="1">
        <f>値貼り付け用シート!F239</f>
        <v>11</v>
      </c>
      <c r="B5500" s="1">
        <f>値貼り付け用シート!G239</f>
        <v>15</v>
      </c>
      <c r="C5500" s="1">
        <v>3</v>
      </c>
      <c r="D5500" s="1">
        <f>IF(OR(ISBLANK(値貼り付け用シート!J239),値貼り付け用シート!J239&gt;9990),NA(),値貼り付け用シート!J239)</f>
        <v>22</v>
      </c>
      <c r="E5500" s="1">
        <f t="shared" si="2124"/>
        <v>22</v>
      </c>
      <c r="F5500" s="1">
        <f t="shared" si="2133"/>
        <v>135</v>
      </c>
      <c r="G5500" s="1">
        <f t="shared" si="2134"/>
        <v>8</v>
      </c>
      <c r="H5500" s="1">
        <f t="shared" si="2135"/>
        <v>17</v>
      </c>
    </row>
    <row r="5501" spans="1:16" x14ac:dyDescent="0.55000000000000004">
      <c r="A5501" s="1">
        <f>値貼り付け用シート!F239</f>
        <v>11</v>
      </c>
      <c r="B5501" s="1">
        <f>値貼り付け用シート!G239</f>
        <v>15</v>
      </c>
      <c r="C5501" s="1">
        <v>4</v>
      </c>
      <c r="D5501" s="1">
        <f>IF(OR(ISBLANK(値貼り付け用シート!K239),値貼り付け用シート!K239&gt;9990),NA(),値貼り付け用シート!K239)</f>
        <v>24</v>
      </c>
      <c r="E5501" s="1">
        <f t="shared" si="2124"/>
        <v>24</v>
      </c>
      <c r="F5501" s="1">
        <f t="shared" si="2133"/>
        <v>144</v>
      </c>
      <c r="G5501" s="1">
        <f t="shared" si="2134"/>
        <v>8</v>
      </c>
      <c r="H5501" s="1">
        <f t="shared" si="2135"/>
        <v>18</v>
      </c>
    </row>
    <row r="5502" spans="1:16" x14ac:dyDescent="0.55000000000000004">
      <c r="A5502" s="1">
        <f>値貼り付け用シート!F239</f>
        <v>11</v>
      </c>
      <c r="B5502" s="1">
        <f>値貼り付け用シート!G239</f>
        <v>15</v>
      </c>
      <c r="C5502" s="1">
        <v>5</v>
      </c>
      <c r="D5502" s="1">
        <f>IF(OR(ISBLANK(値貼り付け用シート!L239),値貼り付け用シート!L239&gt;9990),NA(),値貼り付け用シート!L239)</f>
        <v>26</v>
      </c>
      <c r="E5502" s="1">
        <f t="shared" si="2124"/>
        <v>26</v>
      </c>
      <c r="F5502" s="1">
        <f t="shared" si="2133"/>
        <v>157</v>
      </c>
      <c r="G5502" s="1">
        <f t="shared" si="2134"/>
        <v>8</v>
      </c>
      <c r="H5502" s="1">
        <f t="shared" si="2135"/>
        <v>20</v>
      </c>
    </row>
    <row r="5503" spans="1:16" x14ac:dyDescent="0.55000000000000004">
      <c r="A5503" s="1">
        <f>値貼り付け用シート!F239</f>
        <v>11</v>
      </c>
      <c r="B5503" s="1">
        <f>値貼り付け用シート!G239</f>
        <v>15</v>
      </c>
      <c r="C5503" s="1">
        <v>6</v>
      </c>
      <c r="D5503" s="1">
        <f>IF(OR(ISBLANK(値貼り付け用シート!M239),値貼り付け用シート!M239&gt;9990),NA(),値貼り付け用シート!M239)</f>
        <v>26</v>
      </c>
      <c r="E5503" s="1">
        <f t="shared" si="2124"/>
        <v>26</v>
      </c>
      <c r="F5503" s="1">
        <f t="shared" si="2133"/>
        <v>163</v>
      </c>
      <c r="G5503" s="1">
        <f t="shared" si="2134"/>
        <v>8</v>
      </c>
      <c r="H5503" s="1">
        <f t="shared" si="2135"/>
        <v>20</v>
      </c>
    </row>
    <row r="5504" spans="1:16" x14ac:dyDescent="0.55000000000000004">
      <c r="A5504" s="1">
        <f>値貼り付け用シート!F239</f>
        <v>11</v>
      </c>
      <c r="B5504" s="1">
        <f>値貼り付け用シート!G239</f>
        <v>15</v>
      </c>
      <c r="C5504" s="1">
        <v>7</v>
      </c>
      <c r="D5504" s="1">
        <f>IF(OR(ISBLANK(値貼り付け用シート!N239),値貼り付け用シート!N239&gt;9990),NA(),値貼り付け用シート!N239)</f>
        <v>24</v>
      </c>
      <c r="E5504" s="1">
        <f t="shared" si="2124"/>
        <v>24</v>
      </c>
      <c r="F5504" s="1">
        <f t="shared" si="2133"/>
        <v>171</v>
      </c>
      <c r="G5504" s="1">
        <f t="shared" si="2134"/>
        <v>8</v>
      </c>
      <c r="H5504" s="1">
        <f t="shared" si="2135"/>
        <v>21</v>
      </c>
    </row>
    <row r="5505" spans="1:8" x14ac:dyDescent="0.55000000000000004">
      <c r="A5505" s="1">
        <f>値貼り付け用シート!F239</f>
        <v>11</v>
      </c>
      <c r="B5505" s="1">
        <f>値貼り付け用シート!G239</f>
        <v>15</v>
      </c>
      <c r="C5505" s="1">
        <v>8</v>
      </c>
      <c r="D5505" s="1">
        <f>IF(OR(ISBLANK(値貼り付け用シート!O239),値貼り付け用シート!O239&gt;9990),NA(),値貼り付け用シート!O239)</f>
        <v>20</v>
      </c>
      <c r="E5505" s="1">
        <f t="shared" si="2124"/>
        <v>20</v>
      </c>
      <c r="F5505" s="1">
        <f t="shared" si="2133"/>
        <v>178</v>
      </c>
      <c r="G5505" s="1">
        <f t="shared" si="2134"/>
        <v>8</v>
      </c>
      <c r="H5505" s="1">
        <f t="shared" si="2135"/>
        <v>22</v>
      </c>
    </row>
    <row r="5506" spans="1:8" x14ac:dyDescent="0.55000000000000004">
      <c r="A5506" s="1">
        <f>値貼り付け用シート!F239</f>
        <v>11</v>
      </c>
      <c r="B5506" s="1">
        <f>値貼り付け用シート!G239</f>
        <v>15</v>
      </c>
      <c r="C5506" s="1">
        <v>9</v>
      </c>
      <c r="D5506" s="1">
        <f>IF(OR(ISBLANK(値貼り付け用シート!P239),値貼り付け用シート!P239&gt;9990),NA(),値貼り付け用シート!P239)</f>
        <v>18</v>
      </c>
      <c r="E5506" s="1">
        <f t="shared" si="2124"/>
        <v>18</v>
      </c>
      <c r="F5506" s="1">
        <f t="shared" si="2133"/>
        <v>180</v>
      </c>
      <c r="G5506" s="1">
        <f t="shared" si="2134"/>
        <v>8</v>
      </c>
      <c r="H5506" s="1">
        <f t="shared" si="2135"/>
        <v>23</v>
      </c>
    </row>
    <row r="5507" spans="1:8" x14ac:dyDescent="0.55000000000000004">
      <c r="A5507" s="1">
        <f>値貼り付け用シート!F239</f>
        <v>11</v>
      </c>
      <c r="B5507" s="1">
        <f>値貼り付け用シート!G239</f>
        <v>15</v>
      </c>
      <c r="C5507" s="1">
        <v>10</v>
      </c>
      <c r="D5507" s="1" t="e">
        <f>IF(OR(ISBLANK(値貼り付け用シート!Q239),値貼り付け用シート!Q239&gt;9990),NA(),値貼り付け用シート!Q239)</f>
        <v>#N/A</v>
      </c>
      <c r="E5507" s="1">
        <f t="shared" ref="E5507:E5570" si="2152">IF(ISERROR(D5507),0,D5507)</f>
        <v>0</v>
      </c>
      <c r="F5507" s="1">
        <f t="shared" si="2133"/>
        <v>160</v>
      </c>
      <c r="G5507" s="1">
        <f t="shared" si="2134"/>
        <v>7</v>
      </c>
      <c r="H5507" s="1">
        <f t="shared" si="2135"/>
        <v>23</v>
      </c>
    </row>
    <row r="5508" spans="1:8" x14ac:dyDescent="0.55000000000000004">
      <c r="A5508" s="1">
        <f>値貼り付け用シート!F239</f>
        <v>11</v>
      </c>
      <c r="B5508" s="1">
        <f>値貼り付け用シート!G239</f>
        <v>15</v>
      </c>
      <c r="C5508" s="1">
        <v>11</v>
      </c>
      <c r="D5508" s="1">
        <f>IF(OR(ISBLANK(値貼り付け用シート!R239),値貼り付け用シート!R239&gt;9990),NA(),値貼り付け用シート!R239)</f>
        <v>16</v>
      </c>
      <c r="E5508" s="1">
        <f t="shared" si="2152"/>
        <v>16</v>
      </c>
      <c r="F5508" s="1">
        <f t="shared" si="2133"/>
        <v>154</v>
      </c>
      <c r="G5508" s="1">
        <f t="shared" si="2134"/>
        <v>7</v>
      </c>
      <c r="H5508" s="1">
        <f t="shared" si="2135"/>
        <v>22</v>
      </c>
    </row>
    <row r="5509" spans="1:8" x14ac:dyDescent="0.55000000000000004">
      <c r="A5509" s="1">
        <f>値貼り付け用シート!F239</f>
        <v>11</v>
      </c>
      <c r="B5509" s="1">
        <f>値貼り付け用シート!G239</f>
        <v>15</v>
      </c>
      <c r="C5509" s="1">
        <v>12</v>
      </c>
      <c r="D5509" s="1">
        <f>IF(OR(ISBLANK(値貼り付け用シート!S239),値貼り付け用シート!S239&gt;9990),NA(),値貼り付け用シート!S239)</f>
        <v>22</v>
      </c>
      <c r="E5509" s="1">
        <f t="shared" si="2152"/>
        <v>22</v>
      </c>
      <c r="F5509" s="1">
        <f t="shared" si="2133"/>
        <v>152</v>
      </c>
      <c r="G5509" s="1">
        <f t="shared" si="2134"/>
        <v>7</v>
      </c>
      <c r="H5509" s="1">
        <f t="shared" si="2135"/>
        <v>22</v>
      </c>
    </row>
    <row r="5510" spans="1:8" x14ac:dyDescent="0.55000000000000004">
      <c r="A5510" s="1">
        <f>値貼り付け用シート!F239</f>
        <v>11</v>
      </c>
      <c r="B5510" s="1">
        <f>値貼り付け用シート!G239</f>
        <v>15</v>
      </c>
      <c r="C5510" s="1">
        <v>13</v>
      </c>
      <c r="D5510" s="1">
        <f>IF(OR(ISBLANK(値貼り付け用シート!T239),値貼り付け用シート!T239&gt;9990),NA(),値貼り付け用シート!T239)</f>
        <v>26</v>
      </c>
      <c r="E5510" s="1">
        <f t="shared" si="2152"/>
        <v>26</v>
      </c>
      <c r="F5510" s="1">
        <f t="shared" si="2133"/>
        <v>152</v>
      </c>
      <c r="G5510" s="1">
        <f t="shared" si="2134"/>
        <v>7</v>
      </c>
      <c r="H5510" s="1">
        <f t="shared" si="2135"/>
        <v>22</v>
      </c>
    </row>
    <row r="5511" spans="1:8" x14ac:dyDescent="0.55000000000000004">
      <c r="A5511" s="1">
        <f>値貼り付け用シート!F239</f>
        <v>11</v>
      </c>
      <c r="B5511" s="1">
        <f>値貼り付け用シート!G239</f>
        <v>15</v>
      </c>
      <c r="C5511" s="1">
        <v>14</v>
      </c>
      <c r="D5511" s="1">
        <f>IF(OR(ISBLANK(値貼り付け用シート!U239),値貼り付け用シート!U239&gt;9990),NA(),値貼り付け用シート!U239)</f>
        <v>24</v>
      </c>
      <c r="E5511" s="1">
        <f t="shared" si="2152"/>
        <v>24</v>
      </c>
      <c r="F5511" s="1">
        <f t="shared" si="2133"/>
        <v>150</v>
      </c>
      <c r="G5511" s="1">
        <f t="shared" si="2134"/>
        <v>7</v>
      </c>
      <c r="H5511" s="1">
        <f t="shared" si="2135"/>
        <v>21</v>
      </c>
    </row>
    <row r="5512" spans="1:8" x14ac:dyDescent="0.55000000000000004">
      <c r="A5512" s="1">
        <f>値貼り付け用シート!F239</f>
        <v>11</v>
      </c>
      <c r="B5512" s="1">
        <f>値貼り付け用シート!G239</f>
        <v>15</v>
      </c>
      <c r="C5512" s="1">
        <v>15</v>
      </c>
      <c r="D5512" s="1">
        <f>IF(OR(ISBLANK(値貼り付け用シート!V239),値貼り付け用シート!V239&gt;9990),NA(),値貼り付け用シート!V239)</f>
        <v>24</v>
      </c>
      <c r="E5512" s="1">
        <f t="shared" si="2152"/>
        <v>24</v>
      </c>
      <c r="F5512" s="1">
        <f t="shared" si="2133"/>
        <v>150</v>
      </c>
      <c r="G5512" s="1">
        <f t="shared" si="2134"/>
        <v>7</v>
      </c>
      <c r="H5512" s="1">
        <f t="shared" si="2135"/>
        <v>21</v>
      </c>
    </row>
    <row r="5513" spans="1:8" x14ac:dyDescent="0.55000000000000004">
      <c r="A5513" s="1">
        <f>値貼り付け用シート!F239</f>
        <v>11</v>
      </c>
      <c r="B5513" s="1">
        <f>値貼り付け用シート!G239</f>
        <v>15</v>
      </c>
      <c r="C5513" s="1">
        <v>16</v>
      </c>
      <c r="D5513" s="1">
        <f>IF(OR(ISBLANK(値貼り付け用シート!W239),値貼り付け用シート!W239&gt;9990),NA(),値貼り付け用シート!W239)</f>
        <v>23</v>
      </c>
      <c r="E5513" s="1">
        <f t="shared" si="2152"/>
        <v>23</v>
      </c>
      <c r="F5513" s="1">
        <f t="shared" si="2133"/>
        <v>153</v>
      </c>
      <c r="G5513" s="1">
        <f t="shared" si="2134"/>
        <v>7</v>
      </c>
      <c r="H5513" s="1">
        <f t="shared" si="2135"/>
        <v>22</v>
      </c>
    </row>
    <row r="5514" spans="1:8" x14ac:dyDescent="0.55000000000000004">
      <c r="A5514" s="1">
        <f>値貼り付け用シート!F239</f>
        <v>11</v>
      </c>
      <c r="B5514" s="1">
        <f>値貼り付け用シート!G239</f>
        <v>15</v>
      </c>
      <c r="C5514" s="1">
        <v>17</v>
      </c>
      <c r="D5514" s="1">
        <f>IF(OR(ISBLANK(値貼り付け用シート!X239),値貼り付け用シート!X239&gt;9990),NA(),値貼り付け用シート!X239)</f>
        <v>22</v>
      </c>
      <c r="E5514" s="1">
        <f t="shared" si="2152"/>
        <v>22</v>
      </c>
      <c r="F5514" s="1">
        <f t="shared" si="2133"/>
        <v>157</v>
      </c>
      <c r="G5514" s="1">
        <f t="shared" si="2134"/>
        <v>7</v>
      </c>
      <c r="H5514" s="1">
        <f t="shared" si="2135"/>
        <v>22</v>
      </c>
    </row>
    <row r="5515" spans="1:8" x14ac:dyDescent="0.55000000000000004">
      <c r="A5515" s="1">
        <f>値貼り付け用シート!F239</f>
        <v>11</v>
      </c>
      <c r="B5515" s="1">
        <f>値貼り付け用シート!G239</f>
        <v>15</v>
      </c>
      <c r="C5515" s="1">
        <v>18</v>
      </c>
      <c r="D5515" s="1">
        <f>IF(OR(ISBLANK(値貼り付け用シート!Y239),値貼り付け用シート!Y239&gt;9990),NA(),値貼り付け用シート!Y239)</f>
        <v>19</v>
      </c>
      <c r="E5515" s="1">
        <f t="shared" si="2152"/>
        <v>19</v>
      </c>
      <c r="F5515" s="1">
        <f t="shared" si="2133"/>
        <v>176</v>
      </c>
      <c r="G5515" s="1">
        <f t="shared" si="2134"/>
        <v>8</v>
      </c>
      <c r="H5515" s="1">
        <f t="shared" si="2135"/>
        <v>22</v>
      </c>
    </row>
    <row r="5516" spans="1:8" x14ac:dyDescent="0.55000000000000004">
      <c r="A5516" s="1">
        <f>値貼り付け用シート!F239</f>
        <v>11</v>
      </c>
      <c r="B5516" s="1">
        <f>値貼り付け用シート!G239</f>
        <v>15</v>
      </c>
      <c r="C5516" s="1">
        <v>19</v>
      </c>
      <c r="D5516" s="1">
        <f>IF(OR(ISBLANK(値貼り付け用シート!Z239),値貼り付け用シート!Z239&gt;9990),NA(),値貼り付け用シート!Z239)</f>
        <v>16</v>
      </c>
      <c r="E5516" s="1">
        <f t="shared" si="2152"/>
        <v>16</v>
      </c>
      <c r="F5516" s="1">
        <f t="shared" si="2133"/>
        <v>176</v>
      </c>
      <c r="G5516" s="1">
        <f t="shared" si="2134"/>
        <v>8</v>
      </c>
      <c r="H5516" s="1">
        <f t="shared" si="2135"/>
        <v>22</v>
      </c>
    </row>
    <row r="5517" spans="1:8" x14ac:dyDescent="0.55000000000000004">
      <c r="A5517" s="1">
        <f>値貼り付け用シート!F239</f>
        <v>11</v>
      </c>
      <c r="B5517" s="1">
        <f>値貼り付け用シート!G239</f>
        <v>15</v>
      </c>
      <c r="C5517" s="1">
        <v>20</v>
      </c>
      <c r="D5517" s="1">
        <f>IF(OR(ISBLANK(値貼り付け用シート!AA239),値貼り付け用シート!AA239&gt;9990),NA(),値貼り付け用シート!AA239)</f>
        <v>14</v>
      </c>
      <c r="E5517" s="1">
        <f t="shared" si="2152"/>
        <v>14</v>
      </c>
      <c r="F5517" s="1">
        <f t="shared" si="2133"/>
        <v>168</v>
      </c>
      <c r="G5517" s="1">
        <f t="shared" si="2134"/>
        <v>8</v>
      </c>
      <c r="H5517" s="1">
        <f t="shared" si="2135"/>
        <v>21</v>
      </c>
    </row>
    <row r="5518" spans="1:8" x14ac:dyDescent="0.55000000000000004">
      <c r="A5518" s="1">
        <f>値貼り付け用シート!F239</f>
        <v>11</v>
      </c>
      <c r="B5518" s="1">
        <f>値貼り付け用シート!G239</f>
        <v>15</v>
      </c>
      <c r="C5518" s="1">
        <v>21</v>
      </c>
      <c r="D5518" s="1">
        <f>IF(OR(ISBLANK(値貼り付け用シート!AB239),値貼り付け用シート!AB239&gt;9990),NA(),値貼り付け用シート!AB239)</f>
        <v>10</v>
      </c>
      <c r="E5518" s="1">
        <f t="shared" si="2152"/>
        <v>10</v>
      </c>
      <c r="F5518" s="1">
        <f t="shared" si="2133"/>
        <v>152</v>
      </c>
      <c r="G5518" s="1">
        <f t="shared" si="2134"/>
        <v>8</v>
      </c>
      <c r="H5518" s="1">
        <f t="shared" si="2135"/>
        <v>19</v>
      </c>
    </row>
    <row r="5519" spans="1:8" x14ac:dyDescent="0.55000000000000004">
      <c r="A5519" s="1">
        <f>値貼り付け用シート!F239</f>
        <v>11</v>
      </c>
      <c r="B5519" s="1">
        <f>値貼り付け用シート!G239</f>
        <v>15</v>
      </c>
      <c r="C5519" s="1">
        <v>22</v>
      </c>
      <c r="D5519" s="1">
        <f>IF(OR(ISBLANK(値貼り付け用シート!AC239),値貼り付け用シート!AC239&gt;9990),NA(),値貼り付け用シート!AC239)</f>
        <v>10</v>
      </c>
      <c r="E5519" s="1">
        <f t="shared" si="2152"/>
        <v>10</v>
      </c>
      <c r="F5519" s="1">
        <f t="shared" si="2133"/>
        <v>138</v>
      </c>
      <c r="G5519" s="1">
        <f t="shared" si="2134"/>
        <v>8</v>
      </c>
      <c r="H5519" s="1">
        <f t="shared" si="2135"/>
        <v>17</v>
      </c>
    </row>
    <row r="5520" spans="1:8" x14ac:dyDescent="0.55000000000000004">
      <c r="A5520" s="1">
        <f>値貼り付け用シート!F239</f>
        <v>11</v>
      </c>
      <c r="B5520" s="1">
        <f>値貼り付け用シート!G239</f>
        <v>15</v>
      </c>
      <c r="C5520" s="1">
        <v>23</v>
      </c>
      <c r="D5520" s="1">
        <f>IF(OR(ISBLANK(値貼り付け用シート!AD239),値貼り付け用シート!AD239&gt;9990),NA(),値貼り付け用シート!AD239)</f>
        <v>8</v>
      </c>
      <c r="E5520" s="1">
        <f t="shared" si="2152"/>
        <v>8</v>
      </c>
      <c r="F5520" s="1">
        <f t="shared" si="2133"/>
        <v>122</v>
      </c>
      <c r="G5520" s="1">
        <f t="shared" si="2134"/>
        <v>8</v>
      </c>
      <c r="H5520" s="1">
        <f t="shared" si="2135"/>
        <v>15</v>
      </c>
    </row>
    <row r="5521" spans="1:16" x14ac:dyDescent="0.55000000000000004">
      <c r="A5521" s="1">
        <f>値貼り付け用シート!F239</f>
        <v>11</v>
      </c>
      <c r="B5521" s="1">
        <f>値貼り付け用シート!G239</f>
        <v>15</v>
      </c>
      <c r="C5521" s="1">
        <v>24</v>
      </c>
      <c r="D5521" s="1">
        <f>IF(OR(ISBLANK(値貼り付け用シート!AE239),値貼り付け用シート!AE239&gt;9990),NA(),値貼り付け用シート!AE239)</f>
        <v>1</v>
      </c>
      <c r="E5521" s="1">
        <f t="shared" si="2152"/>
        <v>1</v>
      </c>
      <c r="F5521" s="1">
        <f t="shared" si="2133"/>
        <v>100</v>
      </c>
      <c r="G5521" s="1">
        <f t="shared" si="2134"/>
        <v>8</v>
      </c>
      <c r="H5521" s="1">
        <f t="shared" si="2135"/>
        <v>13</v>
      </c>
    </row>
    <row r="5522" spans="1:16" x14ac:dyDescent="0.55000000000000004">
      <c r="A5522" s="1">
        <f>値貼り付け用シート!F240</f>
        <v>11</v>
      </c>
      <c r="B5522" s="1">
        <f>値貼り付け用シート!G240</f>
        <v>16</v>
      </c>
      <c r="C5522" s="1">
        <v>1</v>
      </c>
      <c r="D5522" s="1">
        <f>IF(OR(ISBLANK(値貼り付け用シート!H240),値貼り付け用シート!H240&gt;9990),NA(),値貼り付け用シート!H240)</f>
        <v>1</v>
      </c>
      <c r="E5522" s="1">
        <f t="shared" si="2152"/>
        <v>1</v>
      </c>
      <c r="F5522" s="1">
        <f t="shared" si="2133"/>
        <v>79</v>
      </c>
      <c r="G5522" s="1">
        <f t="shared" si="2134"/>
        <v>8</v>
      </c>
      <c r="H5522" s="1">
        <f t="shared" si="2135"/>
        <v>10</v>
      </c>
      <c r="I5522" s="1">
        <f t="shared" ref="I5522" si="2153">COUNT(D5522:D5545)</f>
        <v>24</v>
      </c>
      <c r="J5522" s="1">
        <f t="shared" ref="J5522" si="2154">COUNT(H5522:H5545)</f>
        <v>24</v>
      </c>
      <c r="K5522" s="1">
        <f t="shared" ref="K5522" si="2155">IF(AND(I5522&gt;=20,J5522&gt;=20),0,1)</f>
        <v>0</v>
      </c>
      <c r="L5522" s="1">
        <f t="shared" ref="L5522" si="2156">IF(K5522=0,MAX(H5522:H5545),NA())</f>
        <v>32</v>
      </c>
      <c r="M5522" s="1">
        <f t="shared" ref="M5522" si="2157">IF(K5522=0,IF(L5522&lt;=70,1,0),NA())</f>
        <v>1</v>
      </c>
      <c r="N5522" s="1">
        <f t="shared" ref="N5522" si="2158">IF(COUNTIF(D5522:D5545,NA())=24,NA(),MAX(E5522:E5545))</f>
        <v>37</v>
      </c>
      <c r="O5522" s="1">
        <f t="shared" ref="O5522" si="2159">IF(COUNTIF(D5527:D5541,NA())=15,NA(),MAX(E5527:E5541))</f>
        <v>37</v>
      </c>
      <c r="P5522" s="1">
        <f t="shared" ref="P5522" si="2160">COUNTIF(D5522:D5545,"&gt;=120")</f>
        <v>0</v>
      </c>
    </row>
    <row r="5523" spans="1:16" x14ac:dyDescent="0.55000000000000004">
      <c r="A5523" s="1">
        <f>値貼り付け用シート!F240</f>
        <v>11</v>
      </c>
      <c r="B5523" s="1">
        <f>値貼り付け用シート!G240</f>
        <v>16</v>
      </c>
      <c r="C5523" s="1">
        <v>2</v>
      </c>
      <c r="D5523" s="1">
        <f>IF(OR(ISBLANK(値貼り付け用シート!I240),値貼り付け用シート!I240&gt;9990),NA(),値貼り付け用シート!I240)</f>
        <v>4</v>
      </c>
      <c r="E5523" s="1">
        <f t="shared" si="2152"/>
        <v>4</v>
      </c>
      <c r="F5523" s="1">
        <f t="shared" si="2133"/>
        <v>64</v>
      </c>
      <c r="G5523" s="1">
        <f t="shared" si="2134"/>
        <v>8</v>
      </c>
      <c r="H5523" s="1">
        <f t="shared" si="2135"/>
        <v>8</v>
      </c>
    </row>
    <row r="5524" spans="1:16" x14ac:dyDescent="0.55000000000000004">
      <c r="A5524" s="1">
        <f>値貼り付け用シート!F240</f>
        <v>11</v>
      </c>
      <c r="B5524" s="1">
        <f>値貼り付け用シート!G240</f>
        <v>16</v>
      </c>
      <c r="C5524" s="1">
        <v>3</v>
      </c>
      <c r="D5524" s="1">
        <f>IF(OR(ISBLANK(値貼り付け用シート!J240),値貼り付け用シート!J240&gt;9990),NA(),値貼り付け用シート!J240)</f>
        <v>6</v>
      </c>
      <c r="E5524" s="1">
        <f t="shared" si="2152"/>
        <v>6</v>
      </c>
      <c r="F5524" s="1">
        <f t="shared" si="2133"/>
        <v>54</v>
      </c>
      <c r="G5524" s="1">
        <f t="shared" si="2134"/>
        <v>8</v>
      </c>
      <c r="H5524" s="1">
        <f t="shared" si="2135"/>
        <v>7</v>
      </c>
    </row>
    <row r="5525" spans="1:16" x14ac:dyDescent="0.55000000000000004">
      <c r="A5525" s="1">
        <f>値貼り付け用シート!F240</f>
        <v>11</v>
      </c>
      <c r="B5525" s="1">
        <f>値貼り付け用シート!G240</f>
        <v>16</v>
      </c>
      <c r="C5525" s="1">
        <v>4</v>
      </c>
      <c r="D5525" s="1">
        <f>IF(OR(ISBLANK(値貼り付け用シート!K240),値貼り付け用シート!K240&gt;9990),NA(),値貼り付け用シート!K240)</f>
        <v>9</v>
      </c>
      <c r="E5525" s="1">
        <f t="shared" si="2152"/>
        <v>9</v>
      </c>
      <c r="F5525" s="1">
        <f t="shared" si="2133"/>
        <v>49</v>
      </c>
      <c r="G5525" s="1">
        <f t="shared" si="2134"/>
        <v>8</v>
      </c>
      <c r="H5525" s="1">
        <f t="shared" si="2135"/>
        <v>6</v>
      </c>
    </row>
    <row r="5526" spans="1:16" x14ac:dyDescent="0.55000000000000004">
      <c r="A5526" s="1">
        <f>値貼り付け用シート!F240</f>
        <v>11</v>
      </c>
      <c r="B5526" s="1">
        <f>値貼り付け用シート!G240</f>
        <v>16</v>
      </c>
      <c r="C5526" s="1">
        <v>5</v>
      </c>
      <c r="D5526" s="1">
        <f>IF(OR(ISBLANK(値貼り付け用シート!L240),値貼り付け用シート!L240&gt;9990),NA(),値貼り付け用シート!L240)</f>
        <v>6</v>
      </c>
      <c r="E5526" s="1">
        <f t="shared" si="2152"/>
        <v>6</v>
      </c>
      <c r="F5526" s="1">
        <f t="shared" si="2133"/>
        <v>45</v>
      </c>
      <c r="G5526" s="1">
        <f t="shared" si="2134"/>
        <v>8</v>
      </c>
      <c r="H5526" s="1">
        <f t="shared" si="2135"/>
        <v>6</v>
      </c>
    </row>
    <row r="5527" spans="1:16" x14ac:dyDescent="0.55000000000000004">
      <c r="A5527" s="1">
        <f>値貼り付け用シート!F240</f>
        <v>11</v>
      </c>
      <c r="B5527" s="1">
        <f>値貼り付け用シート!G240</f>
        <v>16</v>
      </c>
      <c r="C5527" s="1">
        <v>6</v>
      </c>
      <c r="D5527" s="1">
        <f>IF(OR(ISBLANK(値貼り付け用シート!M240),値貼り付け用シート!M240&gt;9990),NA(),値貼り付け用シート!M240)</f>
        <v>6</v>
      </c>
      <c r="E5527" s="1">
        <f t="shared" si="2152"/>
        <v>6</v>
      </c>
      <c r="F5527" s="1">
        <f t="shared" si="2133"/>
        <v>41</v>
      </c>
      <c r="G5527" s="1">
        <f t="shared" si="2134"/>
        <v>8</v>
      </c>
      <c r="H5527" s="1">
        <f t="shared" si="2135"/>
        <v>5</v>
      </c>
    </row>
    <row r="5528" spans="1:16" x14ac:dyDescent="0.55000000000000004">
      <c r="A5528" s="1">
        <f>値貼り付け用シート!F240</f>
        <v>11</v>
      </c>
      <c r="B5528" s="1">
        <f>値貼り付け用シート!G240</f>
        <v>16</v>
      </c>
      <c r="C5528" s="1">
        <v>7</v>
      </c>
      <c r="D5528" s="1">
        <f>IF(OR(ISBLANK(値貼り付け用シート!N240),値貼り付け用シート!N240&gt;9990),NA(),値貼り付け用シート!N240)</f>
        <v>3</v>
      </c>
      <c r="E5528" s="1">
        <f t="shared" si="2152"/>
        <v>3</v>
      </c>
      <c r="F5528" s="1">
        <f t="shared" si="2133"/>
        <v>36</v>
      </c>
      <c r="G5528" s="1">
        <f t="shared" si="2134"/>
        <v>8</v>
      </c>
      <c r="H5528" s="1">
        <f t="shared" si="2135"/>
        <v>5</v>
      </c>
    </row>
    <row r="5529" spans="1:16" x14ac:dyDescent="0.55000000000000004">
      <c r="A5529" s="1">
        <f>値貼り付け用シート!F240</f>
        <v>11</v>
      </c>
      <c r="B5529" s="1">
        <f>値貼り付け用シート!G240</f>
        <v>16</v>
      </c>
      <c r="C5529" s="1">
        <v>8</v>
      </c>
      <c r="D5529" s="1">
        <f>IF(OR(ISBLANK(値貼り付け用シート!O240),値貼り付け用シート!O240&gt;9990),NA(),値貼り付け用シート!O240)</f>
        <v>6</v>
      </c>
      <c r="E5529" s="1">
        <f t="shared" si="2152"/>
        <v>6</v>
      </c>
      <c r="F5529" s="1">
        <f t="shared" si="2133"/>
        <v>41</v>
      </c>
      <c r="G5529" s="1">
        <f t="shared" si="2134"/>
        <v>8</v>
      </c>
      <c r="H5529" s="1">
        <f t="shared" si="2135"/>
        <v>5</v>
      </c>
    </row>
    <row r="5530" spans="1:16" x14ac:dyDescent="0.55000000000000004">
      <c r="A5530" s="1">
        <f>値貼り付け用シート!F240</f>
        <v>11</v>
      </c>
      <c r="B5530" s="1">
        <f>値貼り付け用シート!G240</f>
        <v>16</v>
      </c>
      <c r="C5530" s="1">
        <v>9</v>
      </c>
      <c r="D5530" s="1">
        <f>IF(OR(ISBLANK(値貼り付け用シート!P240),値貼り付け用シート!P240&gt;9990),NA(),値貼り付け用シート!P240)</f>
        <v>9</v>
      </c>
      <c r="E5530" s="1">
        <f t="shared" si="2152"/>
        <v>9</v>
      </c>
      <c r="F5530" s="1">
        <f t="shared" si="2133"/>
        <v>49</v>
      </c>
      <c r="G5530" s="1">
        <f t="shared" si="2134"/>
        <v>8</v>
      </c>
      <c r="H5530" s="1">
        <f t="shared" si="2135"/>
        <v>6</v>
      </c>
    </row>
    <row r="5531" spans="1:16" x14ac:dyDescent="0.55000000000000004">
      <c r="A5531" s="1">
        <f>値貼り付け用シート!F240</f>
        <v>11</v>
      </c>
      <c r="B5531" s="1">
        <f>値貼り付け用シート!G240</f>
        <v>16</v>
      </c>
      <c r="C5531" s="1">
        <v>10</v>
      </c>
      <c r="D5531" s="1">
        <f>IF(OR(ISBLANK(値貼り付け用シート!Q240),値貼り付け用シート!Q240&gt;9990),NA(),値貼り付け用シート!Q240)</f>
        <v>12</v>
      </c>
      <c r="E5531" s="1">
        <f t="shared" si="2152"/>
        <v>12</v>
      </c>
      <c r="F5531" s="1">
        <f t="shared" ref="F5531:F5594" si="2161">SUM(E5524:E5531)</f>
        <v>57</v>
      </c>
      <c r="G5531" s="1">
        <f t="shared" ref="G5531:G5594" si="2162">COUNT(D5524:D5531)</f>
        <v>8</v>
      </c>
      <c r="H5531" s="1">
        <f t="shared" ref="H5531:H5594" si="2163">IF(G5531&gt;=6,ROUND(F5531/G5531,0),NA())</f>
        <v>7</v>
      </c>
    </row>
    <row r="5532" spans="1:16" x14ac:dyDescent="0.55000000000000004">
      <c r="A5532" s="1">
        <f>値貼り付け用シート!F240</f>
        <v>11</v>
      </c>
      <c r="B5532" s="1">
        <f>値貼り付け用シート!G240</f>
        <v>16</v>
      </c>
      <c r="C5532" s="1">
        <v>11</v>
      </c>
      <c r="D5532" s="1">
        <f>IF(OR(ISBLANK(値貼り付け用シート!R240),値貼り付け用シート!R240&gt;9990),NA(),値貼り付け用シート!R240)</f>
        <v>15</v>
      </c>
      <c r="E5532" s="1">
        <f t="shared" si="2152"/>
        <v>15</v>
      </c>
      <c r="F5532" s="1">
        <f t="shared" si="2161"/>
        <v>66</v>
      </c>
      <c r="G5532" s="1">
        <f t="shared" si="2162"/>
        <v>8</v>
      </c>
      <c r="H5532" s="1">
        <f t="shared" si="2163"/>
        <v>8</v>
      </c>
    </row>
    <row r="5533" spans="1:16" x14ac:dyDescent="0.55000000000000004">
      <c r="A5533" s="1">
        <f>値貼り付け用シート!F240</f>
        <v>11</v>
      </c>
      <c r="B5533" s="1">
        <f>値貼り付け用シート!G240</f>
        <v>16</v>
      </c>
      <c r="C5533" s="1">
        <v>12</v>
      </c>
      <c r="D5533" s="1">
        <f>IF(OR(ISBLANK(値貼り付け用シート!S240),値貼り付け用シート!S240&gt;9990),NA(),値貼り付け用シート!S240)</f>
        <v>27</v>
      </c>
      <c r="E5533" s="1">
        <f t="shared" si="2152"/>
        <v>27</v>
      </c>
      <c r="F5533" s="1">
        <f t="shared" si="2161"/>
        <v>84</v>
      </c>
      <c r="G5533" s="1">
        <f t="shared" si="2162"/>
        <v>8</v>
      </c>
      <c r="H5533" s="1">
        <f t="shared" si="2163"/>
        <v>11</v>
      </c>
    </row>
    <row r="5534" spans="1:16" x14ac:dyDescent="0.55000000000000004">
      <c r="A5534" s="1">
        <f>値貼り付け用シート!F240</f>
        <v>11</v>
      </c>
      <c r="B5534" s="1">
        <f>値貼り付け用シート!G240</f>
        <v>16</v>
      </c>
      <c r="C5534" s="1">
        <v>13</v>
      </c>
      <c r="D5534" s="1">
        <f>IF(OR(ISBLANK(値貼り付け用シート!T240),値貼り付け用シート!T240&gt;9990),NA(),値貼り付け用シート!T240)</f>
        <v>34</v>
      </c>
      <c r="E5534" s="1">
        <f t="shared" si="2152"/>
        <v>34</v>
      </c>
      <c r="F5534" s="1">
        <f t="shared" si="2161"/>
        <v>112</v>
      </c>
      <c r="G5534" s="1">
        <f t="shared" si="2162"/>
        <v>8</v>
      </c>
      <c r="H5534" s="1">
        <f t="shared" si="2163"/>
        <v>14</v>
      </c>
    </row>
    <row r="5535" spans="1:16" x14ac:dyDescent="0.55000000000000004">
      <c r="A5535" s="1">
        <f>値貼り付け用シート!F240</f>
        <v>11</v>
      </c>
      <c r="B5535" s="1">
        <f>値貼り付け用シート!G240</f>
        <v>16</v>
      </c>
      <c r="C5535" s="1">
        <v>14</v>
      </c>
      <c r="D5535" s="1">
        <f>IF(OR(ISBLANK(値貼り付け用シート!U240),値貼り付け用シート!U240&gt;9990),NA(),値貼り付け用シート!U240)</f>
        <v>37</v>
      </c>
      <c r="E5535" s="1">
        <f t="shared" si="2152"/>
        <v>37</v>
      </c>
      <c r="F5535" s="1">
        <f t="shared" si="2161"/>
        <v>143</v>
      </c>
      <c r="G5535" s="1">
        <f t="shared" si="2162"/>
        <v>8</v>
      </c>
      <c r="H5535" s="1">
        <f t="shared" si="2163"/>
        <v>18</v>
      </c>
    </row>
    <row r="5536" spans="1:16" x14ac:dyDescent="0.55000000000000004">
      <c r="A5536" s="1">
        <f>値貼り付け用シート!F240</f>
        <v>11</v>
      </c>
      <c r="B5536" s="1">
        <f>値貼り付け用シート!G240</f>
        <v>16</v>
      </c>
      <c r="C5536" s="1">
        <v>15</v>
      </c>
      <c r="D5536" s="1">
        <f>IF(OR(ISBLANK(値貼り付け用シート!V240),値貼り付け用シート!V240&gt;9990),NA(),値貼り付け用シート!V240)</f>
        <v>35</v>
      </c>
      <c r="E5536" s="1">
        <f t="shared" si="2152"/>
        <v>35</v>
      </c>
      <c r="F5536" s="1">
        <f t="shared" si="2161"/>
        <v>175</v>
      </c>
      <c r="G5536" s="1">
        <f t="shared" si="2162"/>
        <v>8</v>
      </c>
      <c r="H5536" s="1">
        <f t="shared" si="2163"/>
        <v>22</v>
      </c>
    </row>
    <row r="5537" spans="1:16" x14ac:dyDescent="0.55000000000000004">
      <c r="A5537" s="1">
        <f>値貼り付け用シート!F240</f>
        <v>11</v>
      </c>
      <c r="B5537" s="1">
        <f>値貼り付け用シート!G240</f>
        <v>16</v>
      </c>
      <c r="C5537" s="1">
        <v>16</v>
      </c>
      <c r="D5537" s="1">
        <f>IF(OR(ISBLANK(値貼り付け用シート!W240),値貼り付け用シート!W240&gt;9990),NA(),値貼り付け用シート!W240)</f>
        <v>32</v>
      </c>
      <c r="E5537" s="1">
        <f t="shared" si="2152"/>
        <v>32</v>
      </c>
      <c r="F5537" s="1">
        <f t="shared" si="2161"/>
        <v>201</v>
      </c>
      <c r="G5537" s="1">
        <f t="shared" si="2162"/>
        <v>8</v>
      </c>
      <c r="H5537" s="1">
        <f t="shared" si="2163"/>
        <v>25</v>
      </c>
    </row>
    <row r="5538" spans="1:16" x14ac:dyDescent="0.55000000000000004">
      <c r="A5538" s="1">
        <f>値貼り付け用シート!F240</f>
        <v>11</v>
      </c>
      <c r="B5538" s="1">
        <f>値貼り付け用シート!G240</f>
        <v>16</v>
      </c>
      <c r="C5538" s="1">
        <v>17</v>
      </c>
      <c r="D5538" s="1">
        <f>IF(OR(ISBLANK(値貼り付け用シート!X240),値貼り付け用シート!X240&gt;9990),NA(),値貼り付け用シート!X240)</f>
        <v>26</v>
      </c>
      <c r="E5538" s="1">
        <f t="shared" si="2152"/>
        <v>26</v>
      </c>
      <c r="F5538" s="1">
        <f t="shared" si="2161"/>
        <v>218</v>
      </c>
      <c r="G5538" s="1">
        <f t="shared" si="2162"/>
        <v>8</v>
      </c>
      <c r="H5538" s="1">
        <f t="shared" si="2163"/>
        <v>27</v>
      </c>
    </row>
    <row r="5539" spans="1:16" x14ac:dyDescent="0.55000000000000004">
      <c r="A5539" s="1">
        <f>値貼り付け用シート!F240</f>
        <v>11</v>
      </c>
      <c r="B5539" s="1">
        <f>値貼り付け用シート!G240</f>
        <v>16</v>
      </c>
      <c r="C5539" s="1">
        <v>18</v>
      </c>
      <c r="D5539" s="1">
        <f>IF(OR(ISBLANK(値貼り付け用シート!Y240),値貼り付け用シート!Y240&gt;9990),NA(),値貼り付け用シート!Y240)</f>
        <v>31</v>
      </c>
      <c r="E5539" s="1">
        <f t="shared" si="2152"/>
        <v>31</v>
      </c>
      <c r="F5539" s="1">
        <f t="shared" si="2161"/>
        <v>237</v>
      </c>
      <c r="G5539" s="1">
        <f t="shared" si="2162"/>
        <v>8</v>
      </c>
      <c r="H5539" s="1">
        <f t="shared" si="2163"/>
        <v>30</v>
      </c>
    </row>
    <row r="5540" spans="1:16" x14ac:dyDescent="0.55000000000000004">
      <c r="A5540" s="1">
        <f>値貼り付け用シート!F240</f>
        <v>11</v>
      </c>
      <c r="B5540" s="1">
        <f>値貼り付け用シート!G240</f>
        <v>16</v>
      </c>
      <c r="C5540" s="1">
        <v>19</v>
      </c>
      <c r="D5540" s="1">
        <f>IF(OR(ISBLANK(値貼り付け用シート!Z240),値貼り付け用シート!Z240&gt;9990),NA(),値貼り付け用シート!Z240)</f>
        <v>32</v>
      </c>
      <c r="E5540" s="1">
        <f t="shared" si="2152"/>
        <v>32</v>
      </c>
      <c r="F5540" s="1">
        <f t="shared" si="2161"/>
        <v>254</v>
      </c>
      <c r="G5540" s="1">
        <f t="shared" si="2162"/>
        <v>8</v>
      </c>
      <c r="H5540" s="1">
        <f t="shared" si="2163"/>
        <v>32</v>
      </c>
    </row>
    <row r="5541" spans="1:16" x14ac:dyDescent="0.55000000000000004">
      <c r="A5541" s="1">
        <f>値貼り付け用シート!F240</f>
        <v>11</v>
      </c>
      <c r="B5541" s="1">
        <f>値貼り付け用シート!G240</f>
        <v>16</v>
      </c>
      <c r="C5541" s="1">
        <v>20</v>
      </c>
      <c r="D5541" s="1">
        <f>IF(OR(ISBLANK(値貼り付け用シート!AA240),値貼り付け用シート!AA240&gt;9990),NA(),値貼り付け用シート!AA240)</f>
        <v>28</v>
      </c>
      <c r="E5541" s="1">
        <f t="shared" si="2152"/>
        <v>28</v>
      </c>
      <c r="F5541" s="1">
        <f t="shared" si="2161"/>
        <v>255</v>
      </c>
      <c r="G5541" s="1">
        <f t="shared" si="2162"/>
        <v>8</v>
      </c>
      <c r="H5541" s="1">
        <f t="shared" si="2163"/>
        <v>32</v>
      </c>
    </row>
    <row r="5542" spans="1:16" x14ac:dyDescent="0.55000000000000004">
      <c r="A5542" s="1">
        <f>値貼り付け用シート!F240</f>
        <v>11</v>
      </c>
      <c r="B5542" s="1">
        <f>値貼り付け用シート!G240</f>
        <v>16</v>
      </c>
      <c r="C5542" s="1">
        <v>21</v>
      </c>
      <c r="D5542" s="1">
        <f>IF(OR(ISBLANK(値貼り付け用シート!AB240),値貼り付け用シート!AB240&gt;9990),NA(),値貼り付け用シート!AB240)</f>
        <v>26</v>
      </c>
      <c r="E5542" s="1">
        <f t="shared" si="2152"/>
        <v>26</v>
      </c>
      <c r="F5542" s="1">
        <f t="shared" si="2161"/>
        <v>247</v>
      </c>
      <c r="G5542" s="1">
        <f t="shared" si="2162"/>
        <v>8</v>
      </c>
      <c r="H5542" s="1">
        <f t="shared" si="2163"/>
        <v>31</v>
      </c>
    </row>
    <row r="5543" spans="1:16" x14ac:dyDescent="0.55000000000000004">
      <c r="A5543" s="1">
        <f>値貼り付け用シート!F240</f>
        <v>11</v>
      </c>
      <c r="B5543" s="1">
        <f>値貼り付け用シート!G240</f>
        <v>16</v>
      </c>
      <c r="C5543" s="1">
        <v>22</v>
      </c>
      <c r="D5543" s="1">
        <f>IF(OR(ISBLANK(値貼り付け用シート!AC240),値貼り付け用シート!AC240&gt;9990),NA(),値貼り付け用シート!AC240)</f>
        <v>25</v>
      </c>
      <c r="E5543" s="1">
        <f t="shared" si="2152"/>
        <v>25</v>
      </c>
      <c r="F5543" s="1">
        <f t="shared" si="2161"/>
        <v>235</v>
      </c>
      <c r="G5543" s="1">
        <f t="shared" si="2162"/>
        <v>8</v>
      </c>
      <c r="H5543" s="1">
        <f t="shared" si="2163"/>
        <v>29</v>
      </c>
    </row>
    <row r="5544" spans="1:16" x14ac:dyDescent="0.55000000000000004">
      <c r="A5544" s="1">
        <f>値貼り付け用シート!F240</f>
        <v>11</v>
      </c>
      <c r="B5544" s="1">
        <f>値貼り付け用シート!G240</f>
        <v>16</v>
      </c>
      <c r="C5544" s="1">
        <v>23</v>
      </c>
      <c r="D5544" s="1">
        <f>IF(OR(ISBLANK(値貼り付け用シート!AD240),値貼り付け用シート!AD240&gt;9990),NA(),値貼り付け用シート!AD240)</f>
        <v>23</v>
      </c>
      <c r="E5544" s="1">
        <f t="shared" si="2152"/>
        <v>23</v>
      </c>
      <c r="F5544" s="1">
        <f t="shared" si="2161"/>
        <v>223</v>
      </c>
      <c r="G5544" s="1">
        <f t="shared" si="2162"/>
        <v>8</v>
      </c>
      <c r="H5544" s="1">
        <f t="shared" si="2163"/>
        <v>28</v>
      </c>
    </row>
    <row r="5545" spans="1:16" x14ac:dyDescent="0.55000000000000004">
      <c r="A5545" s="1">
        <f>値貼り付け用シート!F240</f>
        <v>11</v>
      </c>
      <c r="B5545" s="1">
        <f>値貼り付け用シート!G240</f>
        <v>16</v>
      </c>
      <c r="C5545" s="1">
        <v>24</v>
      </c>
      <c r="D5545" s="1">
        <f>IF(OR(ISBLANK(値貼り付け用シート!AE240),値貼り付け用シート!AE240&gt;9990),NA(),値貼り付け用シート!AE240)</f>
        <v>22</v>
      </c>
      <c r="E5545" s="1">
        <f t="shared" si="2152"/>
        <v>22</v>
      </c>
      <c r="F5545" s="1">
        <f t="shared" si="2161"/>
        <v>213</v>
      </c>
      <c r="G5545" s="1">
        <f t="shared" si="2162"/>
        <v>8</v>
      </c>
      <c r="H5545" s="1">
        <f t="shared" si="2163"/>
        <v>27</v>
      </c>
    </row>
    <row r="5546" spans="1:16" x14ac:dyDescent="0.55000000000000004">
      <c r="A5546" s="1">
        <f>値貼り付け用シート!F241</f>
        <v>11</v>
      </c>
      <c r="B5546" s="1">
        <f>値貼り付け用シート!G241</f>
        <v>17</v>
      </c>
      <c r="C5546" s="1">
        <v>1</v>
      </c>
      <c r="D5546" s="1">
        <f>IF(OR(ISBLANK(値貼り付け用シート!H241),値貼り付け用シート!H241&gt;9990),NA(),値貼り付け用シート!H241)</f>
        <v>13</v>
      </c>
      <c r="E5546" s="1">
        <f t="shared" si="2152"/>
        <v>13</v>
      </c>
      <c r="F5546" s="1">
        <f t="shared" si="2161"/>
        <v>200</v>
      </c>
      <c r="G5546" s="1">
        <f t="shared" si="2162"/>
        <v>8</v>
      </c>
      <c r="H5546" s="1">
        <f t="shared" si="2163"/>
        <v>25</v>
      </c>
      <c r="I5546" s="1">
        <f t="shared" ref="I5546" si="2164">COUNT(D5546:D5569)</f>
        <v>24</v>
      </c>
      <c r="J5546" s="1">
        <f t="shared" ref="J5546" si="2165">COUNT(H5546:H5569)</f>
        <v>24</v>
      </c>
      <c r="K5546" s="1">
        <f t="shared" ref="K5546" si="2166">IF(AND(I5546&gt;=20,J5546&gt;=20),0,1)</f>
        <v>0</v>
      </c>
      <c r="L5546" s="1">
        <f t="shared" ref="L5546" si="2167">IF(K5546=0,MAX(H5546:H5569),NA())</f>
        <v>25</v>
      </c>
      <c r="M5546" s="1">
        <f t="shared" ref="M5546" si="2168">IF(K5546=0,IF(L5546&lt;=70,1,0),NA())</f>
        <v>1</v>
      </c>
      <c r="N5546" s="1">
        <f t="shared" ref="N5546" si="2169">IF(COUNTIF(D5546:D5569,NA())=24,NA(),MAX(E5546:E5569))</f>
        <v>34</v>
      </c>
      <c r="O5546" s="1">
        <f t="shared" ref="O5546" si="2170">IF(COUNTIF(D5551:D5565,NA())=15,NA(),MAX(E5551:E5565))</f>
        <v>20</v>
      </c>
      <c r="P5546" s="1">
        <f t="shared" ref="P5546" si="2171">COUNTIF(D5546:D5569,"&gt;=120")</f>
        <v>0</v>
      </c>
    </row>
    <row r="5547" spans="1:16" x14ac:dyDescent="0.55000000000000004">
      <c r="A5547" s="1">
        <f>値貼り付け用シート!F241</f>
        <v>11</v>
      </c>
      <c r="B5547" s="1">
        <f>値貼り付け用シート!G241</f>
        <v>17</v>
      </c>
      <c r="C5547" s="1">
        <v>2</v>
      </c>
      <c r="D5547" s="1">
        <f>IF(OR(ISBLANK(値貼り付け用シート!I241),値貼り付け用シート!I241&gt;9990),NA(),値貼り付け用シート!I241)</f>
        <v>16</v>
      </c>
      <c r="E5547" s="1">
        <f t="shared" si="2152"/>
        <v>16</v>
      </c>
      <c r="F5547" s="1">
        <f t="shared" si="2161"/>
        <v>185</v>
      </c>
      <c r="G5547" s="1">
        <f t="shared" si="2162"/>
        <v>8</v>
      </c>
      <c r="H5547" s="1">
        <f t="shared" si="2163"/>
        <v>23</v>
      </c>
    </row>
    <row r="5548" spans="1:16" x14ac:dyDescent="0.55000000000000004">
      <c r="A5548" s="1">
        <f>値貼り付け用シート!F241</f>
        <v>11</v>
      </c>
      <c r="B5548" s="1">
        <f>値貼り付け用シート!G241</f>
        <v>17</v>
      </c>
      <c r="C5548" s="1">
        <v>3</v>
      </c>
      <c r="D5548" s="1">
        <f>IF(OR(ISBLANK(値貼り付け用シート!J241),値貼り付け用シート!J241&gt;9990),NA(),値貼り付け用シート!J241)</f>
        <v>21</v>
      </c>
      <c r="E5548" s="1">
        <f t="shared" si="2152"/>
        <v>21</v>
      </c>
      <c r="F5548" s="1">
        <f t="shared" si="2161"/>
        <v>174</v>
      </c>
      <c r="G5548" s="1">
        <f t="shared" si="2162"/>
        <v>8</v>
      </c>
      <c r="H5548" s="1">
        <f t="shared" si="2163"/>
        <v>22</v>
      </c>
    </row>
    <row r="5549" spans="1:16" x14ac:dyDescent="0.55000000000000004">
      <c r="A5549" s="1">
        <f>値貼り付け用シート!F241</f>
        <v>11</v>
      </c>
      <c r="B5549" s="1">
        <f>値貼り付け用シート!G241</f>
        <v>17</v>
      </c>
      <c r="C5549" s="1">
        <v>4</v>
      </c>
      <c r="D5549" s="1">
        <f>IF(OR(ISBLANK(値貼り付け用シート!K241),値貼り付け用シート!K241&gt;9990),NA(),値貼り付け用シート!K241)</f>
        <v>23</v>
      </c>
      <c r="E5549" s="1">
        <f t="shared" si="2152"/>
        <v>23</v>
      </c>
      <c r="F5549" s="1">
        <f t="shared" si="2161"/>
        <v>169</v>
      </c>
      <c r="G5549" s="1">
        <f t="shared" si="2162"/>
        <v>8</v>
      </c>
      <c r="H5549" s="1">
        <f t="shared" si="2163"/>
        <v>21</v>
      </c>
    </row>
    <row r="5550" spans="1:16" x14ac:dyDescent="0.55000000000000004">
      <c r="A5550" s="1">
        <f>値貼り付け用シート!F241</f>
        <v>11</v>
      </c>
      <c r="B5550" s="1">
        <f>値貼り付け用シート!G241</f>
        <v>17</v>
      </c>
      <c r="C5550" s="1">
        <v>5</v>
      </c>
      <c r="D5550" s="1">
        <f>IF(OR(ISBLANK(値貼り付け用シート!L241),値貼り付け用シート!L241&gt;9990),NA(),値貼り付け用シート!L241)</f>
        <v>18</v>
      </c>
      <c r="E5550" s="1">
        <f t="shared" si="2152"/>
        <v>18</v>
      </c>
      <c r="F5550" s="1">
        <f t="shared" si="2161"/>
        <v>161</v>
      </c>
      <c r="G5550" s="1">
        <f t="shared" si="2162"/>
        <v>8</v>
      </c>
      <c r="H5550" s="1">
        <f t="shared" si="2163"/>
        <v>20</v>
      </c>
    </row>
    <row r="5551" spans="1:16" x14ac:dyDescent="0.55000000000000004">
      <c r="A5551" s="1">
        <f>値貼り付け用シート!F241</f>
        <v>11</v>
      </c>
      <c r="B5551" s="1">
        <f>値貼り付け用シート!G241</f>
        <v>17</v>
      </c>
      <c r="C5551" s="1">
        <v>6</v>
      </c>
      <c r="D5551" s="1">
        <f>IF(OR(ISBLANK(値貼り付け用シート!M241),値貼り付け用シート!M241&gt;9990),NA(),値貼り付け用シート!M241)</f>
        <v>20</v>
      </c>
      <c r="E5551" s="1">
        <f t="shared" si="2152"/>
        <v>20</v>
      </c>
      <c r="F5551" s="1">
        <f t="shared" si="2161"/>
        <v>156</v>
      </c>
      <c r="G5551" s="1">
        <f t="shared" si="2162"/>
        <v>8</v>
      </c>
      <c r="H5551" s="1">
        <f t="shared" si="2163"/>
        <v>20</v>
      </c>
    </row>
    <row r="5552" spans="1:16" x14ac:dyDescent="0.55000000000000004">
      <c r="A5552" s="1">
        <f>値貼り付け用シート!F241</f>
        <v>11</v>
      </c>
      <c r="B5552" s="1">
        <f>値貼り付け用シート!G241</f>
        <v>17</v>
      </c>
      <c r="C5552" s="1">
        <v>7</v>
      </c>
      <c r="D5552" s="1">
        <f>IF(OR(ISBLANK(値貼り付け用シート!N241),値貼り付け用シート!N241&gt;9990),NA(),値貼り付け用シート!N241)</f>
        <v>16</v>
      </c>
      <c r="E5552" s="1">
        <f t="shared" si="2152"/>
        <v>16</v>
      </c>
      <c r="F5552" s="1">
        <f t="shared" si="2161"/>
        <v>149</v>
      </c>
      <c r="G5552" s="1">
        <f t="shared" si="2162"/>
        <v>8</v>
      </c>
      <c r="H5552" s="1">
        <f t="shared" si="2163"/>
        <v>19</v>
      </c>
    </row>
    <row r="5553" spans="1:8" x14ac:dyDescent="0.55000000000000004">
      <c r="A5553" s="1">
        <f>値貼り付け用シート!F241</f>
        <v>11</v>
      </c>
      <c r="B5553" s="1">
        <f>値貼り付け用シート!G241</f>
        <v>17</v>
      </c>
      <c r="C5553" s="1">
        <v>8</v>
      </c>
      <c r="D5553" s="1">
        <f>IF(OR(ISBLANK(値貼り付け用シート!O241),値貼り付け用シート!O241&gt;9990),NA(),値貼り付け用シート!O241)</f>
        <v>15</v>
      </c>
      <c r="E5553" s="1">
        <f t="shared" si="2152"/>
        <v>15</v>
      </c>
      <c r="F5553" s="1">
        <f t="shared" si="2161"/>
        <v>142</v>
      </c>
      <c r="G5553" s="1">
        <f t="shared" si="2162"/>
        <v>8</v>
      </c>
      <c r="H5553" s="1">
        <f t="shared" si="2163"/>
        <v>18</v>
      </c>
    </row>
    <row r="5554" spans="1:8" x14ac:dyDescent="0.55000000000000004">
      <c r="A5554" s="1">
        <f>値貼り付け用シート!F241</f>
        <v>11</v>
      </c>
      <c r="B5554" s="1">
        <f>値貼り付け用シート!G241</f>
        <v>17</v>
      </c>
      <c r="C5554" s="1">
        <v>9</v>
      </c>
      <c r="D5554" s="1">
        <f>IF(OR(ISBLANK(値貼り付け用シート!P241),値貼り付け用シート!P241&gt;9990),NA(),値貼り付け用シート!P241)</f>
        <v>12</v>
      </c>
      <c r="E5554" s="1">
        <f t="shared" si="2152"/>
        <v>12</v>
      </c>
      <c r="F5554" s="1">
        <f t="shared" si="2161"/>
        <v>141</v>
      </c>
      <c r="G5554" s="1">
        <f t="shared" si="2162"/>
        <v>8</v>
      </c>
      <c r="H5554" s="1">
        <f t="shared" si="2163"/>
        <v>18</v>
      </c>
    </row>
    <row r="5555" spans="1:8" x14ac:dyDescent="0.55000000000000004">
      <c r="A5555" s="1">
        <f>値貼り付け用シート!F241</f>
        <v>11</v>
      </c>
      <c r="B5555" s="1">
        <f>値貼り付け用シート!G241</f>
        <v>17</v>
      </c>
      <c r="C5555" s="1">
        <v>10</v>
      </c>
      <c r="D5555" s="1">
        <f>IF(OR(ISBLANK(値貼り付け用シート!Q241),値貼り付け用シート!Q241&gt;9990),NA(),値貼り付け用シート!Q241)</f>
        <v>13</v>
      </c>
      <c r="E5555" s="1">
        <f t="shared" si="2152"/>
        <v>13</v>
      </c>
      <c r="F5555" s="1">
        <f t="shared" si="2161"/>
        <v>138</v>
      </c>
      <c r="G5555" s="1">
        <f t="shared" si="2162"/>
        <v>8</v>
      </c>
      <c r="H5555" s="1">
        <f t="shared" si="2163"/>
        <v>17</v>
      </c>
    </row>
    <row r="5556" spans="1:8" x14ac:dyDescent="0.55000000000000004">
      <c r="A5556" s="1">
        <f>値貼り付け用シート!F241</f>
        <v>11</v>
      </c>
      <c r="B5556" s="1">
        <f>値貼り付け用シート!G241</f>
        <v>17</v>
      </c>
      <c r="C5556" s="1">
        <v>11</v>
      </c>
      <c r="D5556" s="1">
        <f>IF(OR(ISBLANK(値貼り付け用シート!R241),値貼り付け用シート!R241&gt;9990),NA(),値貼り付け用シート!R241)</f>
        <v>12</v>
      </c>
      <c r="E5556" s="1">
        <f t="shared" si="2152"/>
        <v>12</v>
      </c>
      <c r="F5556" s="1">
        <f t="shared" si="2161"/>
        <v>129</v>
      </c>
      <c r="G5556" s="1">
        <f t="shared" si="2162"/>
        <v>8</v>
      </c>
      <c r="H5556" s="1">
        <f t="shared" si="2163"/>
        <v>16</v>
      </c>
    </row>
    <row r="5557" spans="1:8" x14ac:dyDescent="0.55000000000000004">
      <c r="A5557" s="1">
        <f>値貼り付け用シート!F241</f>
        <v>11</v>
      </c>
      <c r="B5557" s="1">
        <f>値貼り付け用シート!G241</f>
        <v>17</v>
      </c>
      <c r="C5557" s="1">
        <v>12</v>
      </c>
      <c r="D5557" s="1">
        <f>IF(OR(ISBLANK(値貼り付け用シート!S241),値貼り付け用シート!S241&gt;9990),NA(),値貼り付け用シート!S241)</f>
        <v>11</v>
      </c>
      <c r="E5557" s="1">
        <f t="shared" si="2152"/>
        <v>11</v>
      </c>
      <c r="F5557" s="1">
        <f t="shared" si="2161"/>
        <v>117</v>
      </c>
      <c r="G5557" s="1">
        <f t="shared" si="2162"/>
        <v>8</v>
      </c>
      <c r="H5557" s="1">
        <f t="shared" si="2163"/>
        <v>15</v>
      </c>
    </row>
    <row r="5558" spans="1:8" x14ac:dyDescent="0.55000000000000004">
      <c r="A5558" s="1">
        <f>値貼り付け用シート!F241</f>
        <v>11</v>
      </c>
      <c r="B5558" s="1">
        <f>値貼り付け用シート!G241</f>
        <v>17</v>
      </c>
      <c r="C5558" s="1">
        <v>13</v>
      </c>
      <c r="D5558" s="1">
        <f>IF(OR(ISBLANK(値貼り付け用シート!T241),値貼り付け用シート!T241&gt;9990),NA(),値貼り付け用シート!T241)</f>
        <v>12</v>
      </c>
      <c r="E5558" s="1">
        <f t="shared" si="2152"/>
        <v>12</v>
      </c>
      <c r="F5558" s="1">
        <f t="shared" si="2161"/>
        <v>111</v>
      </c>
      <c r="G5558" s="1">
        <f t="shared" si="2162"/>
        <v>8</v>
      </c>
      <c r="H5558" s="1">
        <f t="shared" si="2163"/>
        <v>14</v>
      </c>
    </row>
    <row r="5559" spans="1:8" x14ac:dyDescent="0.55000000000000004">
      <c r="A5559" s="1">
        <f>値貼り付け用シート!F241</f>
        <v>11</v>
      </c>
      <c r="B5559" s="1">
        <f>値貼り付け用シート!G241</f>
        <v>17</v>
      </c>
      <c r="C5559" s="1">
        <v>14</v>
      </c>
      <c r="D5559" s="1">
        <f>IF(OR(ISBLANK(値貼り付け用シート!U241),値貼り付け用シート!U241&gt;9990),NA(),値貼り付け用シート!U241)</f>
        <v>10</v>
      </c>
      <c r="E5559" s="1">
        <f t="shared" si="2152"/>
        <v>10</v>
      </c>
      <c r="F5559" s="1">
        <f t="shared" si="2161"/>
        <v>101</v>
      </c>
      <c r="G5559" s="1">
        <f t="shared" si="2162"/>
        <v>8</v>
      </c>
      <c r="H5559" s="1">
        <f t="shared" si="2163"/>
        <v>13</v>
      </c>
    </row>
    <row r="5560" spans="1:8" x14ac:dyDescent="0.55000000000000004">
      <c r="A5560" s="1">
        <f>値貼り付け用シート!F241</f>
        <v>11</v>
      </c>
      <c r="B5560" s="1">
        <f>値貼り付け用シート!G241</f>
        <v>17</v>
      </c>
      <c r="C5560" s="1">
        <v>15</v>
      </c>
      <c r="D5560" s="1">
        <f>IF(OR(ISBLANK(値貼り付け用シート!V241),値貼り付け用シート!V241&gt;9990),NA(),値貼り付け用シート!V241)</f>
        <v>14</v>
      </c>
      <c r="E5560" s="1">
        <f t="shared" si="2152"/>
        <v>14</v>
      </c>
      <c r="F5560" s="1">
        <f t="shared" si="2161"/>
        <v>99</v>
      </c>
      <c r="G5560" s="1">
        <f t="shared" si="2162"/>
        <v>8</v>
      </c>
      <c r="H5560" s="1">
        <f t="shared" si="2163"/>
        <v>12</v>
      </c>
    </row>
    <row r="5561" spans="1:8" x14ac:dyDescent="0.55000000000000004">
      <c r="A5561" s="1">
        <f>値貼り付け用シート!F241</f>
        <v>11</v>
      </c>
      <c r="B5561" s="1">
        <f>値貼り付け用シート!G241</f>
        <v>17</v>
      </c>
      <c r="C5561" s="1">
        <v>16</v>
      </c>
      <c r="D5561" s="1">
        <f>IF(OR(ISBLANK(値貼り付け用シート!W241),値貼り付け用シート!W241&gt;9990),NA(),値貼り付け用シート!W241)</f>
        <v>18</v>
      </c>
      <c r="E5561" s="1">
        <f t="shared" si="2152"/>
        <v>18</v>
      </c>
      <c r="F5561" s="1">
        <f t="shared" si="2161"/>
        <v>102</v>
      </c>
      <c r="G5561" s="1">
        <f t="shared" si="2162"/>
        <v>8</v>
      </c>
      <c r="H5561" s="1">
        <f t="shared" si="2163"/>
        <v>13</v>
      </c>
    </row>
    <row r="5562" spans="1:8" x14ac:dyDescent="0.55000000000000004">
      <c r="A5562" s="1">
        <f>値貼り付け用シート!F241</f>
        <v>11</v>
      </c>
      <c r="B5562" s="1">
        <f>値貼り付け用シート!G241</f>
        <v>17</v>
      </c>
      <c r="C5562" s="1">
        <v>17</v>
      </c>
      <c r="D5562" s="1">
        <f>IF(OR(ISBLANK(値貼り付け用シート!X241),値貼り付け用シート!X241&gt;9990),NA(),値貼り付け用シート!X241)</f>
        <v>16</v>
      </c>
      <c r="E5562" s="1">
        <f t="shared" si="2152"/>
        <v>16</v>
      </c>
      <c r="F5562" s="1">
        <f t="shared" si="2161"/>
        <v>106</v>
      </c>
      <c r="G5562" s="1">
        <f t="shared" si="2162"/>
        <v>8</v>
      </c>
      <c r="H5562" s="1">
        <f t="shared" si="2163"/>
        <v>13</v>
      </c>
    </row>
    <row r="5563" spans="1:8" x14ac:dyDescent="0.55000000000000004">
      <c r="A5563" s="1">
        <f>値貼り付け用シート!F241</f>
        <v>11</v>
      </c>
      <c r="B5563" s="1">
        <f>値貼り付け用シート!G241</f>
        <v>17</v>
      </c>
      <c r="C5563" s="1">
        <v>18</v>
      </c>
      <c r="D5563" s="1">
        <f>IF(OR(ISBLANK(値貼り付け用シート!Y241),値貼り付け用シート!Y241&gt;9990),NA(),値貼り付け用シート!Y241)</f>
        <v>6</v>
      </c>
      <c r="E5563" s="1">
        <f t="shared" si="2152"/>
        <v>6</v>
      </c>
      <c r="F5563" s="1">
        <f t="shared" si="2161"/>
        <v>99</v>
      </c>
      <c r="G5563" s="1">
        <f t="shared" si="2162"/>
        <v>8</v>
      </c>
      <c r="H5563" s="1">
        <f t="shared" si="2163"/>
        <v>12</v>
      </c>
    </row>
    <row r="5564" spans="1:8" x14ac:dyDescent="0.55000000000000004">
      <c r="A5564" s="1">
        <f>値貼り付け用シート!F241</f>
        <v>11</v>
      </c>
      <c r="B5564" s="1">
        <f>値貼り付け用シート!G241</f>
        <v>17</v>
      </c>
      <c r="C5564" s="1">
        <v>19</v>
      </c>
      <c r="D5564" s="1">
        <f>IF(OR(ISBLANK(値貼り付け用シート!Z241),値貼り付け用シート!Z241&gt;9990),NA(),値貼り付け用シート!Z241)</f>
        <v>1</v>
      </c>
      <c r="E5564" s="1">
        <f t="shared" si="2152"/>
        <v>1</v>
      </c>
      <c r="F5564" s="1">
        <f t="shared" si="2161"/>
        <v>88</v>
      </c>
      <c r="G5564" s="1">
        <f t="shared" si="2162"/>
        <v>8</v>
      </c>
      <c r="H5564" s="1">
        <f t="shared" si="2163"/>
        <v>11</v>
      </c>
    </row>
    <row r="5565" spans="1:8" x14ac:dyDescent="0.55000000000000004">
      <c r="A5565" s="1">
        <f>値貼り付け用シート!F241</f>
        <v>11</v>
      </c>
      <c r="B5565" s="1">
        <f>値貼り付け用シート!G241</f>
        <v>17</v>
      </c>
      <c r="C5565" s="1">
        <v>20</v>
      </c>
      <c r="D5565" s="1">
        <f>IF(OR(ISBLANK(値貼り付け用シート!AA241),値貼り付け用シート!AA241&gt;9990),NA(),値貼り付け用シート!AA241)</f>
        <v>1</v>
      </c>
      <c r="E5565" s="1">
        <f t="shared" si="2152"/>
        <v>1</v>
      </c>
      <c r="F5565" s="1">
        <f t="shared" si="2161"/>
        <v>78</v>
      </c>
      <c r="G5565" s="1">
        <f t="shared" si="2162"/>
        <v>8</v>
      </c>
      <c r="H5565" s="1">
        <f t="shared" si="2163"/>
        <v>10</v>
      </c>
    </row>
    <row r="5566" spans="1:8" x14ac:dyDescent="0.55000000000000004">
      <c r="A5566" s="1">
        <f>値貼り付け用シート!F241</f>
        <v>11</v>
      </c>
      <c r="B5566" s="1">
        <f>値貼り付け用シート!G241</f>
        <v>17</v>
      </c>
      <c r="C5566" s="1">
        <v>21</v>
      </c>
      <c r="D5566" s="1">
        <f>IF(OR(ISBLANK(値貼り付け用シート!AB241),値貼り付け用シート!AB241&gt;9990),NA(),値貼り付け用シート!AB241)</f>
        <v>5</v>
      </c>
      <c r="E5566" s="1">
        <f t="shared" si="2152"/>
        <v>5</v>
      </c>
      <c r="F5566" s="1">
        <f t="shared" si="2161"/>
        <v>71</v>
      </c>
      <c r="G5566" s="1">
        <f t="shared" si="2162"/>
        <v>8</v>
      </c>
      <c r="H5566" s="1">
        <f t="shared" si="2163"/>
        <v>9</v>
      </c>
    </row>
    <row r="5567" spans="1:8" x14ac:dyDescent="0.55000000000000004">
      <c r="A5567" s="1">
        <f>値貼り付け用シート!F241</f>
        <v>11</v>
      </c>
      <c r="B5567" s="1">
        <f>値貼り付け用シート!G241</f>
        <v>17</v>
      </c>
      <c r="C5567" s="1">
        <v>22</v>
      </c>
      <c r="D5567" s="1">
        <f>IF(OR(ISBLANK(値貼り付け用シート!AC241),値貼り付け用シート!AC241&gt;9990),NA(),値貼り付け用シート!AC241)</f>
        <v>25</v>
      </c>
      <c r="E5567" s="1">
        <f t="shared" si="2152"/>
        <v>25</v>
      </c>
      <c r="F5567" s="1">
        <f t="shared" si="2161"/>
        <v>86</v>
      </c>
      <c r="G5567" s="1">
        <f t="shared" si="2162"/>
        <v>8</v>
      </c>
      <c r="H5567" s="1">
        <f t="shared" si="2163"/>
        <v>11</v>
      </c>
    </row>
    <row r="5568" spans="1:8" x14ac:dyDescent="0.55000000000000004">
      <c r="A5568" s="1">
        <f>値貼り付け用シート!F241</f>
        <v>11</v>
      </c>
      <c r="B5568" s="1">
        <f>値貼り付け用シート!G241</f>
        <v>17</v>
      </c>
      <c r="C5568" s="1">
        <v>23</v>
      </c>
      <c r="D5568" s="1">
        <f>IF(OR(ISBLANK(値貼り付け用シート!AD241),値貼り付け用シート!AD241&gt;9990),NA(),値貼り付け用シート!AD241)</f>
        <v>34</v>
      </c>
      <c r="E5568" s="1">
        <f t="shared" si="2152"/>
        <v>34</v>
      </c>
      <c r="F5568" s="1">
        <f t="shared" si="2161"/>
        <v>106</v>
      </c>
      <c r="G5568" s="1">
        <f t="shared" si="2162"/>
        <v>8</v>
      </c>
      <c r="H5568" s="1">
        <f t="shared" si="2163"/>
        <v>13</v>
      </c>
    </row>
    <row r="5569" spans="1:16" x14ac:dyDescent="0.55000000000000004">
      <c r="A5569" s="1">
        <f>値貼り付け用シート!F241</f>
        <v>11</v>
      </c>
      <c r="B5569" s="1">
        <f>値貼り付け用シート!G241</f>
        <v>17</v>
      </c>
      <c r="C5569" s="1">
        <v>24</v>
      </c>
      <c r="D5569" s="1">
        <f>IF(OR(ISBLANK(値貼り付け用シート!AE241),値貼り付け用シート!AE241&gt;9990),NA(),値貼り付け用シート!AE241)</f>
        <v>34</v>
      </c>
      <c r="E5569" s="1">
        <f t="shared" si="2152"/>
        <v>34</v>
      </c>
      <c r="F5569" s="1">
        <f t="shared" si="2161"/>
        <v>122</v>
      </c>
      <c r="G5569" s="1">
        <f t="shared" si="2162"/>
        <v>8</v>
      </c>
      <c r="H5569" s="1">
        <f t="shared" si="2163"/>
        <v>15</v>
      </c>
    </row>
    <row r="5570" spans="1:16" x14ac:dyDescent="0.55000000000000004">
      <c r="A5570" s="1">
        <f>値貼り付け用シート!F242</f>
        <v>11</v>
      </c>
      <c r="B5570" s="1">
        <f>値貼り付け用シート!G242</f>
        <v>18</v>
      </c>
      <c r="C5570" s="1">
        <v>1</v>
      </c>
      <c r="D5570" s="1">
        <f>IF(OR(ISBLANK(値貼り付け用シート!H242),値貼り付け用シート!H242&gt;9990),NA(),値貼り付け用シート!H242)</f>
        <v>25</v>
      </c>
      <c r="E5570" s="1">
        <f t="shared" si="2152"/>
        <v>25</v>
      </c>
      <c r="F5570" s="1">
        <f t="shared" si="2161"/>
        <v>131</v>
      </c>
      <c r="G5570" s="1">
        <f t="shared" si="2162"/>
        <v>8</v>
      </c>
      <c r="H5570" s="1">
        <f t="shared" si="2163"/>
        <v>16</v>
      </c>
      <c r="I5570" s="1">
        <f t="shared" ref="I5570" si="2172">COUNT(D5570:D5593)</f>
        <v>24</v>
      </c>
      <c r="J5570" s="1">
        <f t="shared" ref="J5570" si="2173">COUNT(H5570:H5593)</f>
        <v>24</v>
      </c>
      <c r="K5570" s="1">
        <f t="shared" ref="K5570" si="2174">IF(AND(I5570&gt;=20,J5570&gt;=20),0,1)</f>
        <v>0</v>
      </c>
      <c r="L5570" s="1">
        <f t="shared" ref="L5570" si="2175">IF(K5570=0,MAX(H5570:H5593),NA())</f>
        <v>30</v>
      </c>
      <c r="M5570" s="1">
        <f t="shared" ref="M5570" si="2176">IF(K5570=0,IF(L5570&lt;=70,1,0),NA())</f>
        <v>1</v>
      </c>
      <c r="N5570" s="1">
        <f t="shared" ref="N5570" si="2177">IF(COUNTIF(D5570:D5593,NA())=24,NA(),MAX(E5570:E5593))</f>
        <v>33</v>
      </c>
      <c r="O5570" s="1">
        <f t="shared" ref="O5570" si="2178">IF(COUNTIF(D5575:D5589,NA())=15,NA(),MAX(E5575:E5589))</f>
        <v>33</v>
      </c>
      <c r="P5570" s="1">
        <f t="shared" ref="P5570" si="2179">COUNTIF(D5570:D5593,"&gt;=120")</f>
        <v>0</v>
      </c>
    </row>
    <row r="5571" spans="1:16" x14ac:dyDescent="0.55000000000000004">
      <c r="A5571" s="1">
        <f>値貼り付け用シート!F242</f>
        <v>11</v>
      </c>
      <c r="B5571" s="1">
        <f>値貼り付け用シート!G242</f>
        <v>18</v>
      </c>
      <c r="C5571" s="1">
        <v>2</v>
      </c>
      <c r="D5571" s="1">
        <f>IF(OR(ISBLANK(値貼り付け用シート!I242),値貼り付け用シート!I242&gt;9990),NA(),値貼り付け用シート!I242)</f>
        <v>21</v>
      </c>
      <c r="E5571" s="1">
        <f t="shared" ref="E5571:E5634" si="2180">IF(ISERROR(D5571),0,D5571)</f>
        <v>21</v>
      </c>
      <c r="F5571" s="1">
        <f t="shared" si="2161"/>
        <v>146</v>
      </c>
      <c r="G5571" s="1">
        <f t="shared" si="2162"/>
        <v>8</v>
      </c>
      <c r="H5571" s="1">
        <f t="shared" si="2163"/>
        <v>18</v>
      </c>
    </row>
    <row r="5572" spans="1:16" x14ac:dyDescent="0.55000000000000004">
      <c r="A5572" s="1">
        <f>値貼り付け用シート!F242</f>
        <v>11</v>
      </c>
      <c r="B5572" s="1">
        <f>値貼り付け用シート!G242</f>
        <v>18</v>
      </c>
      <c r="C5572" s="1">
        <v>3</v>
      </c>
      <c r="D5572" s="1">
        <f>IF(OR(ISBLANK(値貼り付け用シート!J242),値貼り付け用シート!J242&gt;9990),NA(),値貼り付け用シート!J242)</f>
        <v>19</v>
      </c>
      <c r="E5572" s="1">
        <f t="shared" si="2180"/>
        <v>19</v>
      </c>
      <c r="F5572" s="1">
        <f t="shared" si="2161"/>
        <v>164</v>
      </c>
      <c r="G5572" s="1">
        <f t="shared" si="2162"/>
        <v>8</v>
      </c>
      <c r="H5572" s="1">
        <f t="shared" si="2163"/>
        <v>21</v>
      </c>
    </row>
    <row r="5573" spans="1:16" x14ac:dyDescent="0.55000000000000004">
      <c r="A5573" s="1">
        <f>値貼り付け用シート!F242</f>
        <v>11</v>
      </c>
      <c r="B5573" s="1">
        <f>値貼り付け用シート!G242</f>
        <v>18</v>
      </c>
      <c r="C5573" s="1">
        <v>4</v>
      </c>
      <c r="D5573" s="1">
        <f>IF(OR(ISBLANK(値貼り付け用シート!K242),値貼り付け用シート!K242&gt;9990),NA(),値貼り付け用シート!K242)</f>
        <v>26</v>
      </c>
      <c r="E5573" s="1">
        <f t="shared" si="2180"/>
        <v>26</v>
      </c>
      <c r="F5573" s="1">
        <f t="shared" si="2161"/>
        <v>189</v>
      </c>
      <c r="G5573" s="1">
        <f t="shared" si="2162"/>
        <v>8</v>
      </c>
      <c r="H5573" s="1">
        <f t="shared" si="2163"/>
        <v>24</v>
      </c>
    </row>
    <row r="5574" spans="1:16" x14ac:dyDescent="0.55000000000000004">
      <c r="A5574" s="1">
        <f>値貼り付け用シート!F242</f>
        <v>11</v>
      </c>
      <c r="B5574" s="1">
        <f>値貼り付け用シート!G242</f>
        <v>18</v>
      </c>
      <c r="C5574" s="1">
        <v>5</v>
      </c>
      <c r="D5574" s="1">
        <f>IF(OR(ISBLANK(値貼り付け用シート!L242),値貼り付け用シート!L242&gt;9990),NA(),値貼り付け用シート!L242)</f>
        <v>32</v>
      </c>
      <c r="E5574" s="1">
        <f t="shared" si="2180"/>
        <v>32</v>
      </c>
      <c r="F5574" s="1">
        <f t="shared" si="2161"/>
        <v>216</v>
      </c>
      <c r="G5574" s="1">
        <f t="shared" si="2162"/>
        <v>8</v>
      </c>
      <c r="H5574" s="1">
        <f t="shared" si="2163"/>
        <v>27</v>
      </c>
    </row>
    <row r="5575" spans="1:16" x14ac:dyDescent="0.55000000000000004">
      <c r="A5575" s="1">
        <f>値貼り付け用シート!F242</f>
        <v>11</v>
      </c>
      <c r="B5575" s="1">
        <f>値貼り付け用シート!G242</f>
        <v>18</v>
      </c>
      <c r="C5575" s="1">
        <v>6</v>
      </c>
      <c r="D5575" s="1">
        <f>IF(OR(ISBLANK(値貼り付け用シート!M242),値貼り付け用シート!M242&gt;9990),NA(),値貼り付け用シート!M242)</f>
        <v>33</v>
      </c>
      <c r="E5575" s="1">
        <f t="shared" si="2180"/>
        <v>33</v>
      </c>
      <c r="F5575" s="1">
        <f t="shared" si="2161"/>
        <v>224</v>
      </c>
      <c r="G5575" s="1">
        <f t="shared" si="2162"/>
        <v>8</v>
      </c>
      <c r="H5575" s="1">
        <f t="shared" si="2163"/>
        <v>28</v>
      </c>
    </row>
    <row r="5576" spans="1:16" x14ac:dyDescent="0.55000000000000004">
      <c r="A5576" s="1">
        <f>値貼り付け用シート!F242</f>
        <v>11</v>
      </c>
      <c r="B5576" s="1">
        <f>値貼り付け用シート!G242</f>
        <v>18</v>
      </c>
      <c r="C5576" s="1">
        <v>7</v>
      </c>
      <c r="D5576" s="1">
        <f>IF(OR(ISBLANK(値貼り付け用シート!N242),値貼り付け用シート!N242&gt;9990),NA(),値貼り付け用シート!N242)</f>
        <v>31</v>
      </c>
      <c r="E5576" s="1">
        <f t="shared" si="2180"/>
        <v>31</v>
      </c>
      <c r="F5576" s="1">
        <f t="shared" si="2161"/>
        <v>221</v>
      </c>
      <c r="G5576" s="1">
        <f t="shared" si="2162"/>
        <v>8</v>
      </c>
      <c r="H5576" s="1">
        <f t="shared" si="2163"/>
        <v>28</v>
      </c>
    </row>
    <row r="5577" spans="1:16" x14ac:dyDescent="0.55000000000000004">
      <c r="A5577" s="1">
        <f>値貼り付け用シート!F242</f>
        <v>11</v>
      </c>
      <c r="B5577" s="1">
        <f>値貼り付け用シート!G242</f>
        <v>18</v>
      </c>
      <c r="C5577" s="1">
        <v>8</v>
      </c>
      <c r="D5577" s="1">
        <f>IF(OR(ISBLANK(値貼り付け用シート!O242),値貼り付け用シート!O242&gt;9990),NA(),値貼り付け用シート!O242)</f>
        <v>33</v>
      </c>
      <c r="E5577" s="1">
        <f t="shared" si="2180"/>
        <v>33</v>
      </c>
      <c r="F5577" s="1">
        <f t="shared" si="2161"/>
        <v>220</v>
      </c>
      <c r="G5577" s="1">
        <f t="shared" si="2162"/>
        <v>8</v>
      </c>
      <c r="H5577" s="1">
        <f t="shared" si="2163"/>
        <v>28</v>
      </c>
    </row>
    <row r="5578" spans="1:16" x14ac:dyDescent="0.55000000000000004">
      <c r="A5578" s="1">
        <f>値貼り付け用シート!F242</f>
        <v>11</v>
      </c>
      <c r="B5578" s="1">
        <f>値貼り付け用シート!G242</f>
        <v>18</v>
      </c>
      <c r="C5578" s="1">
        <v>9</v>
      </c>
      <c r="D5578" s="1">
        <f>IF(OR(ISBLANK(値貼り付け用シート!P242),値貼り付け用シート!P242&gt;9990),NA(),値貼り付け用シート!P242)</f>
        <v>28</v>
      </c>
      <c r="E5578" s="1">
        <f t="shared" si="2180"/>
        <v>28</v>
      </c>
      <c r="F5578" s="1">
        <f t="shared" si="2161"/>
        <v>223</v>
      </c>
      <c r="G5578" s="1">
        <f t="shared" si="2162"/>
        <v>8</v>
      </c>
      <c r="H5578" s="1">
        <f t="shared" si="2163"/>
        <v>28</v>
      </c>
    </row>
    <row r="5579" spans="1:16" x14ac:dyDescent="0.55000000000000004">
      <c r="A5579" s="1">
        <f>値貼り付け用シート!F242</f>
        <v>11</v>
      </c>
      <c r="B5579" s="1">
        <f>値貼り付け用シート!G242</f>
        <v>18</v>
      </c>
      <c r="C5579" s="1">
        <v>10</v>
      </c>
      <c r="D5579" s="1">
        <f>IF(OR(ISBLANK(値貼り付け用シート!Q242),値貼り付け用シート!Q242&gt;9990),NA(),値貼り付け用シート!Q242)</f>
        <v>29</v>
      </c>
      <c r="E5579" s="1">
        <f t="shared" si="2180"/>
        <v>29</v>
      </c>
      <c r="F5579" s="1">
        <f t="shared" si="2161"/>
        <v>231</v>
      </c>
      <c r="G5579" s="1">
        <f t="shared" si="2162"/>
        <v>8</v>
      </c>
      <c r="H5579" s="1">
        <f t="shared" si="2163"/>
        <v>29</v>
      </c>
    </row>
    <row r="5580" spans="1:16" x14ac:dyDescent="0.55000000000000004">
      <c r="A5580" s="1">
        <f>値貼り付け用シート!F242</f>
        <v>11</v>
      </c>
      <c r="B5580" s="1">
        <f>値貼り付け用シート!G242</f>
        <v>18</v>
      </c>
      <c r="C5580" s="1">
        <v>11</v>
      </c>
      <c r="D5580" s="1">
        <f>IF(OR(ISBLANK(値貼り付け用シート!R242),値貼り付け用シート!R242&gt;9990),NA(),値貼り付け用シート!R242)</f>
        <v>27</v>
      </c>
      <c r="E5580" s="1">
        <f t="shared" si="2180"/>
        <v>27</v>
      </c>
      <c r="F5580" s="1">
        <f t="shared" si="2161"/>
        <v>239</v>
      </c>
      <c r="G5580" s="1">
        <f t="shared" si="2162"/>
        <v>8</v>
      </c>
      <c r="H5580" s="1">
        <f t="shared" si="2163"/>
        <v>30</v>
      </c>
    </row>
    <row r="5581" spans="1:16" x14ac:dyDescent="0.55000000000000004">
      <c r="A5581" s="1">
        <f>値貼り付け用シート!F242</f>
        <v>11</v>
      </c>
      <c r="B5581" s="1">
        <f>値貼り付け用シート!G242</f>
        <v>18</v>
      </c>
      <c r="C5581" s="1">
        <v>12</v>
      </c>
      <c r="D5581" s="1">
        <f>IF(OR(ISBLANK(値貼り付け用シート!S242),値貼り付け用シート!S242&gt;9990),NA(),値貼り付け用シート!S242)</f>
        <v>26</v>
      </c>
      <c r="E5581" s="1">
        <f t="shared" si="2180"/>
        <v>26</v>
      </c>
      <c r="F5581" s="1">
        <f t="shared" si="2161"/>
        <v>239</v>
      </c>
      <c r="G5581" s="1">
        <f t="shared" si="2162"/>
        <v>8</v>
      </c>
      <c r="H5581" s="1">
        <f t="shared" si="2163"/>
        <v>30</v>
      </c>
    </row>
    <row r="5582" spans="1:16" x14ac:dyDescent="0.55000000000000004">
      <c r="A5582" s="1">
        <f>値貼り付け用シート!F242</f>
        <v>11</v>
      </c>
      <c r="B5582" s="1">
        <f>値貼り付け用シート!G242</f>
        <v>18</v>
      </c>
      <c r="C5582" s="1">
        <v>13</v>
      </c>
      <c r="D5582" s="1">
        <f>IF(OR(ISBLANK(値貼り付け用シート!T242),値貼り付け用シート!T242&gt;9990),NA(),値貼り付け用シート!T242)</f>
        <v>27</v>
      </c>
      <c r="E5582" s="1">
        <f t="shared" si="2180"/>
        <v>27</v>
      </c>
      <c r="F5582" s="1">
        <f t="shared" si="2161"/>
        <v>234</v>
      </c>
      <c r="G5582" s="1">
        <f t="shared" si="2162"/>
        <v>8</v>
      </c>
      <c r="H5582" s="1">
        <f t="shared" si="2163"/>
        <v>29</v>
      </c>
    </row>
    <row r="5583" spans="1:16" x14ac:dyDescent="0.55000000000000004">
      <c r="A5583" s="1">
        <f>値貼り付け用シート!F242</f>
        <v>11</v>
      </c>
      <c r="B5583" s="1">
        <f>値貼り付け用シート!G242</f>
        <v>18</v>
      </c>
      <c r="C5583" s="1">
        <v>14</v>
      </c>
      <c r="D5583" s="1">
        <f>IF(OR(ISBLANK(値貼り付け用シート!U242),値貼り付け用シート!U242&gt;9990),NA(),値貼り付け用シート!U242)</f>
        <v>24</v>
      </c>
      <c r="E5583" s="1">
        <f t="shared" si="2180"/>
        <v>24</v>
      </c>
      <c r="F5583" s="1">
        <f t="shared" si="2161"/>
        <v>225</v>
      </c>
      <c r="G5583" s="1">
        <f t="shared" si="2162"/>
        <v>8</v>
      </c>
      <c r="H5583" s="1">
        <f t="shared" si="2163"/>
        <v>28</v>
      </c>
    </row>
    <row r="5584" spans="1:16" x14ac:dyDescent="0.55000000000000004">
      <c r="A5584" s="1">
        <f>値貼り付け用シート!F242</f>
        <v>11</v>
      </c>
      <c r="B5584" s="1">
        <f>値貼り付け用シート!G242</f>
        <v>18</v>
      </c>
      <c r="C5584" s="1">
        <v>15</v>
      </c>
      <c r="D5584" s="1">
        <f>IF(OR(ISBLANK(値貼り付け用シート!V242),値貼り付け用シート!V242&gt;9990),NA(),値貼り付け用シート!V242)</f>
        <v>26</v>
      </c>
      <c r="E5584" s="1">
        <f t="shared" si="2180"/>
        <v>26</v>
      </c>
      <c r="F5584" s="1">
        <f t="shared" si="2161"/>
        <v>220</v>
      </c>
      <c r="G5584" s="1">
        <f t="shared" si="2162"/>
        <v>8</v>
      </c>
      <c r="H5584" s="1">
        <f t="shared" si="2163"/>
        <v>28</v>
      </c>
    </row>
    <row r="5585" spans="1:16" x14ac:dyDescent="0.55000000000000004">
      <c r="A5585" s="1">
        <f>値貼り付け用シート!F242</f>
        <v>11</v>
      </c>
      <c r="B5585" s="1">
        <f>値貼り付け用シート!G242</f>
        <v>18</v>
      </c>
      <c r="C5585" s="1">
        <v>16</v>
      </c>
      <c r="D5585" s="1">
        <f>IF(OR(ISBLANK(値貼り付け用シート!W242),値貼り付け用シート!W242&gt;9990),NA(),値貼り付け用シート!W242)</f>
        <v>28</v>
      </c>
      <c r="E5585" s="1">
        <f t="shared" si="2180"/>
        <v>28</v>
      </c>
      <c r="F5585" s="1">
        <f t="shared" si="2161"/>
        <v>215</v>
      </c>
      <c r="G5585" s="1">
        <f t="shared" si="2162"/>
        <v>8</v>
      </c>
      <c r="H5585" s="1">
        <f t="shared" si="2163"/>
        <v>27</v>
      </c>
    </row>
    <row r="5586" spans="1:16" x14ac:dyDescent="0.55000000000000004">
      <c r="A5586" s="1">
        <f>値貼り付け用シート!F242</f>
        <v>11</v>
      </c>
      <c r="B5586" s="1">
        <f>値貼り付け用シート!G242</f>
        <v>18</v>
      </c>
      <c r="C5586" s="1">
        <v>17</v>
      </c>
      <c r="D5586" s="1">
        <f>IF(OR(ISBLANK(値貼り付け用シート!X242),値貼り付け用シート!X242&gt;9990),NA(),値貼り付け用シート!X242)</f>
        <v>32</v>
      </c>
      <c r="E5586" s="1">
        <f t="shared" si="2180"/>
        <v>32</v>
      </c>
      <c r="F5586" s="1">
        <f t="shared" si="2161"/>
        <v>219</v>
      </c>
      <c r="G5586" s="1">
        <f t="shared" si="2162"/>
        <v>8</v>
      </c>
      <c r="H5586" s="1">
        <f t="shared" si="2163"/>
        <v>27</v>
      </c>
    </row>
    <row r="5587" spans="1:16" x14ac:dyDescent="0.55000000000000004">
      <c r="A5587" s="1">
        <f>値貼り付け用シート!F242</f>
        <v>11</v>
      </c>
      <c r="B5587" s="1">
        <f>値貼り付け用シート!G242</f>
        <v>18</v>
      </c>
      <c r="C5587" s="1">
        <v>18</v>
      </c>
      <c r="D5587" s="1">
        <f>IF(OR(ISBLANK(値貼り付け用シート!Y242),値貼り付け用シート!Y242&gt;9990),NA(),値貼り付け用シート!Y242)</f>
        <v>31</v>
      </c>
      <c r="E5587" s="1">
        <f t="shared" si="2180"/>
        <v>31</v>
      </c>
      <c r="F5587" s="1">
        <f t="shared" si="2161"/>
        <v>221</v>
      </c>
      <c r="G5587" s="1">
        <f t="shared" si="2162"/>
        <v>8</v>
      </c>
      <c r="H5587" s="1">
        <f t="shared" si="2163"/>
        <v>28</v>
      </c>
    </row>
    <row r="5588" spans="1:16" x14ac:dyDescent="0.55000000000000004">
      <c r="A5588" s="1">
        <f>値貼り付け用シート!F242</f>
        <v>11</v>
      </c>
      <c r="B5588" s="1">
        <f>値貼り付け用シート!G242</f>
        <v>18</v>
      </c>
      <c r="C5588" s="1">
        <v>19</v>
      </c>
      <c r="D5588" s="1">
        <f>IF(OR(ISBLANK(値貼り付け用シート!Z242),値貼り付け用シート!Z242&gt;9990),NA(),値貼り付け用シート!Z242)</f>
        <v>31</v>
      </c>
      <c r="E5588" s="1">
        <f t="shared" si="2180"/>
        <v>31</v>
      </c>
      <c r="F5588" s="1">
        <f t="shared" si="2161"/>
        <v>225</v>
      </c>
      <c r="G5588" s="1">
        <f t="shared" si="2162"/>
        <v>8</v>
      </c>
      <c r="H5588" s="1">
        <f t="shared" si="2163"/>
        <v>28</v>
      </c>
    </row>
    <row r="5589" spans="1:16" x14ac:dyDescent="0.55000000000000004">
      <c r="A5589" s="1">
        <f>値貼り付け用シート!F242</f>
        <v>11</v>
      </c>
      <c r="B5589" s="1">
        <f>値貼り付け用シート!G242</f>
        <v>18</v>
      </c>
      <c r="C5589" s="1">
        <v>20</v>
      </c>
      <c r="D5589" s="1">
        <f>IF(OR(ISBLANK(値貼り付け用シート!AA242),値貼り付け用シート!AA242&gt;9990),NA(),値貼り付け用シート!AA242)</f>
        <v>28</v>
      </c>
      <c r="E5589" s="1">
        <f t="shared" si="2180"/>
        <v>28</v>
      </c>
      <c r="F5589" s="1">
        <f t="shared" si="2161"/>
        <v>227</v>
      </c>
      <c r="G5589" s="1">
        <f t="shared" si="2162"/>
        <v>8</v>
      </c>
      <c r="H5589" s="1">
        <f t="shared" si="2163"/>
        <v>28</v>
      </c>
    </row>
    <row r="5590" spans="1:16" x14ac:dyDescent="0.55000000000000004">
      <c r="A5590" s="1">
        <f>値貼り付け用シート!F242</f>
        <v>11</v>
      </c>
      <c r="B5590" s="1">
        <f>値貼り付け用シート!G242</f>
        <v>18</v>
      </c>
      <c r="C5590" s="1">
        <v>21</v>
      </c>
      <c r="D5590" s="1">
        <f>IF(OR(ISBLANK(値貼り付け用シート!AB242),値貼り付け用シート!AB242&gt;9990),NA(),値貼り付け用シート!AB242)</f>
        <v>26</v>
      </c>
      <c r="E5590" s="1">
        <f t="shared" si="2180"/>
        <v>26</v>
      </c>
      <c r="F5590" s="1">
        <f t="shared" si="2161"/>
        <v>226</v>
      </c>
      <c r="G5590" s="1">
        <f t="shared" si="2162"/>
        <v>8</v>
      </c>
      <c r="H5590" s="1">
        <f t="shared" si="2163"/>
        <v>28</v>
      </c>
    </row>
    <row r="5591" spans="1:16" x14ac:dyDescent="0.55000000000000004">
      <c r="A5591" s="1">
        <f>値貼り付け用シート!F242</f>
        <v>11</v>
      </c>
      <c r="B5591" s="1">
        <f>値貼り付け用シート!G242</f>
        <v>18</v>
      </c>
      <c r="C5591" s="1">
        <v>22</v>
      </c>
      <c r="D5591" s="1">
        <f>IF(OR(ISBLANK(値貼り付け用シート!AC242),値貼り付け用シート!AC242&gt;9990),NA(),値貼り付け用シート!AC242)</f>
        <v>24</v>
      </c>
      <c r="E5591" s="1">
        <f t="shared" si="2180"/>
        <v>24</v>
      </c>
      <c r="F5591" s="1">
        <f t="shared" si="2161"/>
        <v>226</v>
      </c>
      <c r="G5591" s="1">
        <f t="shared" si="2162"/>
        <v>8</v>
      </c>
      <c r="H5591" s="1">
        <f t="shared" si="2163"/>
        <v>28</v>
      </c>
    </row>
    <row r="5592" spans="1:16" x14ac:dyDescent="0.55000000000000004">
      <c r="A5592" s="1">
        <f>値貼り付け用シート!F242</f>
        <v>11</v>
      </c>
      <c r="B5592" s="1">
        <f>値貼り付け用シート!G242</f>
        <v>18</v>
      </c>
      <c r="C5592" s="1">
        <v>23</v>
      </c>
      <c r="D5592" s="1">
        <f>IF(OR(ISBLANK(値貼り付け用シート!AD242),値貼り付け用シート!AD242&gt;9990),NA(),値貼り付け用シート!AD242)</f>
        <v>27</v>
      </c>
      <c r="E5592" s="1">
        <f t="shared" si="2180"/>
        <v>27</v>
      </c>
      <c r="F5592" s="1">
        <f t="shared" si="2161"/>
        <v>227</v>
      </c>
      <c r="G5592" s="1">
        <f t="shared" si="2162"/>
        <v>8</v>
      </c>
      <c r="H5592" s="1">
        <f t="shared" si="2163"/>
        <v>28</v>
      </c>
    </row>
    <row r="5593" spans="1:16" x14ac:dyDescent="0.55000000000000004">
      <c r="A5593" s="1">
        <f>値貼り付け用シート!F242</f>
        <v>11</v>
      </c>
      <c r="B5593" s="1">
        <f>値貼り付け用シート!G242</f>
        <v>18</v>
      </c>
      <c r="C5593" s="1">
        <v>24</v>
      </c>
      <c r="D5593" s="1">
        <f>IF(OR(ISBLANK(値貼り付け用シート!AE242),値貼り付け用シート!AE242&gt;9990),NA(),値貼り付け用シート!AE242)</f>
        <v>27</v>
      </c>
      <c r="E5593" s="1">
        <f t="shared" si="2180"/>
        <v>27</v>
      </c>
      <c r="F5593" s="1">
        <f t="shared" si="2161"/>
        <v>226</v>
      </c>
      <c r="G5593" s="1">
        <f t="shared" si="2162"/>
        <v>8</v>
      </c>
      <c r="H5593" s="1">
        <f t="shared" si="2163"/>
        <v>28</v>
      </c>
    </row>
    <row r="5594" spans="1:16" x14ac:dyDescent="0.55000000000000004">
      <c r="A5594" s="1">
        <f>値貼り付け用シート!F243</f>
        <v>11</v>
      </c>
      <c r="B5594" s="1">
        <f>値貼り付け用シート!G243</f>
        <v>19</v>
      </c>
      <c r="C5594" s="1">
        <v>1</v>
      </c>
      <c r="D5594" s="1">
        <f>IF(OR(ISBLANK(値貼り付け用シート!H243),値貼り付け用シート!H243&gt;9990),NA(),値貼り付け用シート!H243)</f>
        <v>27</v>
      </c>
      <c r="E5594" s="1">
        <f t="shared" si="2180"/>
        <v>27</v>
      </c>
      <c r="F5594" s="1">
        <f t="shared" si="2161"/>
        <v>221</v>
      </c>
      <c r="G5594" s="1">
        <f t="shared" si="2162"/>
        <v>8</v>
      </c>
      <c r="H5594" s="1">
        <f t="shared" si="2163"/>
        <v>28</v>
      </c>
      <c r="I5594" s="1">
        <f t="shared" ref="I5594" si="2181">COUNT(D5594:D5617)</f>
        <v>24</v>
      </c>
      <c r="J5594" s="1">
        <f t="shared" ref="J5594" si="2182">COUNT(H5594:H5617)</f>
        <v>24</v>
      </c>
      <c r="K5594" s="1">
        <f t="shared" ref="K5594" si="2183">IF(AND(I5594&gt;=20,J5594&gt;=20),0,1)</f>
        <v>0</v>
      </c>
      <c r="L5594" s="1">
        <f t="shared" ref="L5594" si="2184">IF(K5594=0,MAX(H5594:H5617),NA())</f>
        <v>28</v>
      </c>
      <c r="M5594" s="1">
        <f t="shared" ref="M5594" si="2185">IF(K5594=0,IF(L5594&lt;=70,1,0),NA())</f>
        <v>1</v>
      </c>
      <c r="N5594" s="1">
        <f t="shared" ref="N5594" si="2186">IF(COUNTIF(D5594:D5617,NA())=24,NA(),MAX(E5594:E5617))</f>
        <v>33</v>
      </c>
      <c r="O5594" s="1">
        <f t="shared" ref="O5594" si="2187">IF(COUNTIF(D5599:D5613,NA())=15,NA(),MAX(E5599:E5613))</f>
        <v>33</v>
      </c>
      <c r="P5594" s="1">
        <f t="shared" ref="P5594" si="2188">COUNTIF(D5594:D5617,"&gt;=120")</f>
        <v>0</v>
      </c>
    </row>
    <row r="5595" spans="1:16" x14ac:dyDescent="0.55000000000000004">
      <c r="A5595" s="1">
        <f>値貼り付け用シート!F243</f>
        <v>11</v>
      </c>
      <c r="B5595" s="1">
        <f>値貼り付け用シート!G243</f>
        <v>19</v>
      </c>
      <c r="C5595" s="1">
        <v>2</v>
      </c>
      <c r="D5595" s="1">
        <f>IF(OR(ISBLANK(値貼り付け用シート!I243),値貼り付け用シート!I243&gt;9990),NA(),値貼り付け用シート!I243)</f>
        <v>25</v>
      </c>
      <c r="E5595" s="1">
        <f t="shared" si="2180"/>
        <v>25</v>
      </c>
      <c r="F5595" s="1">
        <f t="shared" ref="F5595:F5658" si="2189">SUM(E5588:E5595)</f>
        <v>215</v>
      </c>
      <c r="G5595" s="1">
        <f t="shared" ref="G5595:G5658" si="2190">COUNT(D5588:D5595)</f>
        <v>8</v>
      </c>
      <c r="H5595" s="1">
        <f t="shared" ref="H5595:H5658" si="2191">IF(G5595&gt;=6,ROUND(F5595/G5595,0),NA())</f>
        <v>27</v>
      </c>
    </row>
    <row r="5596" spans="1:16" x14ac:dyDescent="0.55000000000000004">
      <c r="A5596" s="1">
        <f>値貼り付け用シート!F243</f>
        <v>11</v>
      </c>
      <c r="B5596" s="1">
        <f>値貼り付け用シート!G243</f>
        <v>19</v>
      </c>
      <c r="C5596" s="1">
        <v>3</v>
      </c>
      <c r="D5596" s="1">
        <f>IF(OR(ISBLANK(値貼り付け用シート!J243),値貼り付け用シート!J243&gt;9990),NA(),値貼り付け用シート!J243)</f>
        <v>24</v>
      </c>
      <c r="E5596" s="1">
        <f t="shared" si="2180"/>
        <v>24</v>
      </c>
      <c r="F5596" s="1">
        <f t="shared" si="2189"/>
        <v>208</v>
      </c>
      <c r="G5596" s="1">
        <f t="shared" si="2190"/>
        <v>8</v>
      </c>
      <c r="H5596" s="1">
        <f t="shared" si="2191"/>
        <v>26</v>
      </c>
    </row>
    <row r="5597" spans="1:16" x14ac:dyDescent="0.55000000000000004">
      <c r="A5597" s="1">
        <f>値貼り付け用シート!F243</f>
        <v>11</v>
      </c>
      <c r="B5597" s="1">
        <f>値貼り付け用シート!G243</f>
        <v>19</v>
      </c>
      <c r="C5597" s="1">
        <v>4</v>
      </c>
      <c r="D5597" s="1">
        <f>IF(OR(ISBLANK(値貼り付け用シート!K243),値貼り付け用シート!K243&gt;9990),NA(),値貼り付け用シート!K243)</f>
        <v>22</v>
      </c>
      <c r="E5597" s="1">
        <f t="shared" si="2180"/>
        <v>22</v>
      </c>
      <c r="F5597" s="1">
        <f t="shared" si="2189"/>
        <v>202</v>
      </c>
      <c r="G5597" s="1">
        <f t="shared" si="2190"/>
        <v>8</v>
      </c>
      <c r="H5597" s="1">
        <f t="shared" si="2191"/>
        <v>25</v>
      </c>
    </row>
    <row r="5598" spans="1:16" x14ac:dyDescent="0.55000000000000004">
      <c r="A5598" s="1">
        <f>値貼り付け用シート!F243</f>
        <v>11</v>
      </c>
      <c r="B5598" s="1">
        <f>値貼り付け用シート!G243</f>
        <v>19</v>
      </c>
      <c r="C5598" s="1">
        <v>5</v>
      </c>
      <c r="D5598" s="1">
        <f>IF(OR(ISBLANK(値貼り付け用シート!L243),値貼り付け用シート!L243&gt;9990),NA(),値貼り付け用シート!L243)</f>
        <v>19</v>
      </c>
      <c r="E5598" s="1">
        <f t="shared" si="2180"/>
        <v>19</v>
      </c>
      <c r="F5598" s="1">
        <f t="shared" si="2189"/>
        <v>195</v>
      </c>
      <c r="G5598" s="1">
        <f t="shared" si="2190"/>
        <v>8</v>
      </c>
      <c r="H5598" s="1">
        <f t="shared" si="2191"/>
        <v>24</v>
      </c>
    </row>
    <row r="5599" spans="1:16" x14ac:dyDescent="0.55000000000000004">
      <c r="A5599" s="1">
        <f>値貼り付け用シート!F243</f>
        <v>11</v>
      </c>
      <c r="B5599" s="1">
        <f>値貼り付け用シート!G243</f>
        <v>19</v>
      </c>
      <c r="C5599" s="1">
        <v>6</v>
      </c>
      <c r="D5599" s="1">
        <f>IF(OR(ISBLANK(値貼り付け用シート!M243),値貼り付け用シート!M243&gt;9990),NA(),値貼り付け用シート!M243)</f>
        <v>17</v>
      </c>
      <c r="E5599" s="1">
        <f t="shared" si="2180"/>
        <v>17</v>
      </c>
      <c r="F5599" s="1">
        <f t="shared" si="2189"/>
        <v>188</v>
      </c>
      <c r="G5599" s="1">
        <f t="shared" si="2190"/>
        <v>8</v>
      </c>
      <c r="H5599" s="1">
        <f t="shared" si="2191"/>
        <v>24</v>
      </c>
    </row>
    <row r="5600" spans="1:16" x14ac:dyDescent="0.55000000000000004">
      <c r="A5600" s="1">
        <f>値貼り付け用シート!F243</f>
        <v>11</v>
      </c>
      <c r="B5600" s="1">
        <f>値貼り付け用シート!G243</f>
        <v>19</v>
      </c>
      <c r="C5600" s="1">
        <v>7</v>
      </c>
      <c r="D5600" s="1">
        <f>IF(OR(ISBLANK(値貼り付け用シート!N243),値貼り付け用シート!N243&gt;9990),NA(),値貼り付け用シート!N243)</f>
        <v>9</v>
      </c>
      <c r="E5600" s="1">
        <f t="shared" si="2180"/>
        <v>9</v>
      </c>
      <c r="F5600" s="1">
        <f t="shared" si="2189"/>
        <v>170</v>
      </c>
      <c r="G5600" s="1">
        <f t="shared" si="2190"/>
        <v>8</v>
      </c>
      <c r="H5600" s="1">
        <f t="shared" si="2191"/>
        <v>21</v>
      </c>
    </row>
    <row r="5601" spans="1:8" x14ac:dyDescent="0.55000000000000004">
      <c r="A5601" s="1">
        <f>値貼り付け用シート!F243</f>
        <v>11</v>
      </c>
      <c r="B5601" s="1">
        <f>値貼り付け用シート!G243</f>
        <v>19</v>
      </c>
      <c r="C5601" s="1">
        <v>8</v>
      </c>
      <c r="D5601" s="1">
        <f>IF(OR(ISBLANK(値貼り付け用シート!O243),値貼り付け用シート!O243&gt;9990),NA(),値貼り付け用シート!O243)</f>
        <v>10</v>
      </c>
      <c r="E5601" s="1">
        <f t="shared" si="2180"/>
        <v>10</v>
      </c>
      <c r="F5601" s="1">
        <f t="shared" si="2189"/>
        <v>153</v>
      </c>
      <c r="G5601" s="1">
        <f t="shared" si="2190"/>
        <v>8</v>
      </c>
      <c r="H5601" s="1">
        <f t="shared" si="2191"/>
        <v>19</v>
      </c>
    </row>
    <row r="5602" spans="1:8" x14ac:dyDescent="0.55000000000000004">
      <c r="A5602" s="1">
        <f>値貼り付け用シート!F243</f>
        <v>11</v>
      </c>
      <c r="B5602" s="1">
        <f>値貼り付け用シート!G243</f>
        <v>19</v>
      </c>
      <c r="C5602" s="1">
        <v>9</v>
      </c>
      <c r="D5602" s="1">
        <f>IF(OR(ISBLANK(値貼り付け用シート!P243),値貼り付け用シート!P243&gt;9990),NA(),値貼り付け用シート!P243)</f>
        <v>16</v>
      </c>
      <c r="E5602" s="1">
        <f t="shared" si="2180"/>
        <v>16</v>
      </c>
      <c r="F5602" s="1">
        <f t="shared" si="2189"/>
        <v>142</v>
      </c>
      <c r="G5602" s="1">
        <f t="shared" si="2190"/>
        <v>8</v>
      </c>
      <c r="H5602" s="1">
        <f t="shared" si="2191"/>
        <v>18</v>
      </c>
    </row>
    <row r="5603" spans="1:8" x14ac:dyDescent="0.55000000000000004">
      <c r="A5603" s="1">
        <f>値貼り付け用シート!F243</f>
        <v>11</v>
      </c>
      <c r="B5603" s="1">
        <f>値貼り付け用シート!G243</f>
        <v>19</v>
      </c>
      <c r="C5603" s="1">
        <v>10</v>
      </c>
      <c r="D5603" s="1">
        <f>IF(OR(ISBLANK(値貼り付け用シート!Q243),値貼り付け用シート!Q243&gt;9990),NA(),値貼り付け用シート!Q243)</f>
        <v>20</v>
      </c>
      <c r="E5603" s="1">
        <f t="shared" si="2180"/>
        <v>20</v>
      </c>
      <c r="F5603" s="1">
        <f t="shared" si="2189"/>
        <v>137</v>
      </c>
      <c r="G5603" s="1">
        <f t="shared" si="2190"/>
        <v>8</v>
      </c>
      <c r="H5603" s="1">
        <f t="shared" si="2191"/>
        <v>17</v>
      </c>
    </row>
    <row r="5604" spans="1:8" x14ac:dyDescent="0.55000000000000004">
      <c r="A5604" s="1">
        <f>値貼り付け用シート!F243</f>
        <v>11</v>
      </c>
      <c r="B5604" s="1">
        <f>値貼り付け用シート!G243</f>
        <v>19</v>
      </c>
      <c r="C5604" s="1">
        <v>11</v>
      </c>
      <c r="D5604" s="1">
        <f>IF(OR(ISBLANK(値貼り付け用シート!R243),値貼り付け用シート!R243&gt;9990),NA(),値貼り付け用シート!R243)</f>
        <v>25</v>
      </c>
      <c r="E5604" s="1">
        <f t="shared" si="2180"/>
        <v>25</v>
      </c>
      <c r="F5604" s="1">
        <f t="shared" si="2189"/>
        <v>138</v>
      </c>
      <c r="G5604" s="1">
        <f t="shared" si="2190"/>
        <v>8</v>
      </c>
      <c r="H5604" s="1">
        <f t="shared" si="2191"/>
        <v>17</v>
      </c>
    </row>
    <row r="5605" spans="1:8" x14ac:dyDescent="0.55000000000000004">
      <c r="A5605" s="1">
        <f>値貼り付け用シート!F243</f>
        <v>11</v>
      </c>
      <c r="B5605" s="1">
        <f>値貼り付け用シート!G243</f>
        <v>19</v>
      </c>
      <c r="C5605" s="1">
        <v>12</v>
      </c>
      <c r="D5605" s="1">
        <f>IF(OR(ISBLANK(値貼り付け用シート!S243),値貼り付け用シート!S243&gt;9990),NA(),値貼り付け用シート!S243)</f>
        <v>30</v>
      </c>
      <c r="E5605" s="1">
        <f t="shared" si="2180"/>
        <v>30</v>
      </c>
      <c r="F5605" s="1">
        <f t="shared" si="2189"/>
        <v>146</v>
      </c>
      <c r="G5605" s="1">
        <f t="shared" si="2190"/>
        <v>8</v>
      </c>
      <c r="H5605" s="1">
        <f t="shared" si="2191"/>
        <v>18</v>
      </c>
    </row>
    <row r="5606" spans="1:8" x14ac:dyDescent="0.55000000000000004">
      <c r="A5606" s="1">
        <f>値貼り付け用シート!F243</f>
        <v>11</v>
      </c>
      <c r="B5606" s="1">
        <f>値貼り付け用シート!G243</f>
        <v>19</v>
      </c>
      <c r="C5606" s="1">
        <v>13</v>
      </c>
      <c r="D5606" s="1">
        <f>IF(OR(ISBLANK(値貼り付け用シート!T243),値貼り付け用シート!T243&gt;9990),NA(),値貼り付け用シート!T243)</f>
        <v>33</v>
      </c>
      <c r="E5606" s="1">
        <f t="shared" si="2180"/>
        <v>33</v>
      </c>
      <c r="F5606" s="1">
        <f t="shared" si="2189"/>
        <v>160</v>
      </c>
      <c r="G5606" s="1">
        <f t="shared" si="2190"/>
        <v>8</v>
      </c>
      <c r="H5606" s="1">
        <f t="shared" si="2191"/>
        <v>20</v>
      </c>
    </row>
    <row r="5607" spans="1:8" x14ac:dyDescent="0.55000000000000004">
      <c r="A5607" s="1">
        <f>値貼り付け用シート!F243</f>
        <v>11</v>
      </c>
      <c r="B5607" s="1">
        <f>値貼り付け用シート!G243</f>
        <v>19</v>
      </c>
      <c r="C5607" s="1">
        <v>14</v>
      </c>
      <c r="D5607" s="1">
        <f>IF(OR(ISBLANK(値貼り付け用シート!U243),値貼り付け用シート!U243&gt;9990),NA(),値貼り付け用シート!U243)</f>
        <v>32</v>
      </c>
      <c r="E5607" s="1">
        <f t="shared" si="2180"/>
        <v>32</v>
      </c>
      <c r="F5607" s="1">
        <f t="shared" si="2189"/>
        <v>175</v>
      </c>
      <c r="G5607" s="1">
        <f t="shared" si="2190"/>
        <v>8</v>
      </c>
      <c r="H5607" s="1">
        <f t="shared" si="2191"/>
        <v>22</v>
      </c>
    </row>
    <row r="5608" spans="1:8" x14ac:dyDescent="0.55000000000000004">
      <c r="A5608" s="1">
        <f>値貼り付け用シート!F243</f>
        <v>11</v>
      </c>
      <c r="B5608" s="1">
        <f>値貼り付け用シート!G243</f>
        <v>19</v>
      </c>
      <c r="C5608" s="1">
        <v>15</v>
      </c>
      <c r="D5608" s="1">
        <f>IF(OR(ISBLANK(値貼り付け用シート!V243),値貼り付け用シート!V243&gt;9990),NA(),値貼り付け用シート!V243)</f>
        <v>33</v>
      </c>
      <c r="E5608" s="1">
        <f t="shared" si="2180"/>
        <v>33</v>
      </c>
      <c r="F5608" s="1">
        <f t="shared" si="2189"/>
        <v>199</v>
      </c>
      <c r="G5608" s="1">
        <f t="shared" si="2190"/>
        <v>8</v>
      </c>
      <c r="H5608" s="1">
        <f t="shared" si="2191"/>
        <v>25</v>
      </c>
    </row>
    <row r="5609" spans="1:8" x14ac:dyDescent="0.55000000000000004">
      <c r="A5609" s="1">
        <f>値貼り付け用シート!F243</f>
        <v>11</v>
      </c>
      <c r="B5609" s="1">
        <f>値貼り付け用シート!G243</f>
        <v>19</v>
      </c>
      <c r="C5609" s="1">
        <v>16</v>
      </c>
      <c r="D5609" s="1">
        <f>IF(OR(ISBLANK(値貼り付け用シート!W243),値貼り付け用シート!W243&gt;9990),NA(),値貼り付け用シート!W243)</f>
        <v>30</v>
      </c>
      <c r="E5609" s="1">
        <f t="shared" si="2180"/>
        <v>30</v>
      </c>
      <c r="F5609" s="1">
        <f t="shared" si="2189"/>
        <v>219</v>
      </c>
      <c r="G5609" s="1">
        <f t="shared" si="2190"/>
        <v>8</v>
      </c>
      <c r="H5609" s="1">
        <f t="shared" si="2191"/>
        <v>27</v>
      </c>
    </row>
    <row r="5610" spans="1:8" x14ac:dyDescent="0.55000000000000004">
      <c r="A5610" s="1">
        <f>値貼り付け用シート!F243</f>
        <v>11</v>
      </c>
      <c r="B5610" s="1">
        <f>値貼り付け用シート!G243</f>
        <v>19</v>
      </c>
      <c r="C5610" s="1">
        <v>17</v>
      </c>
      <c r="D5610" s="1">
        <f>IF(OR(ISBLANK(値貼り付け用シート!X243),値貼り付け用シート!X243&gt;9990),NA(),値貼り付け用シート!X243)</f>
        <v>24</v>
      </c>
      <c r="E5610" s="1">
        <f t="shared" si="2180"/>
        <v>24</v>
      </c>
      <c r="F5610" s="1">
        <f t="shared" si="2189"/>
        <v>227</v>
      </c>
      <c r="G5610" s="1">
        <f t="shared" si="2190"/>
        <v>8</v>
      </c>
      <c r="H5610" s="1">
        <f t="shared" si="2191"/>
        <v>28</v>
      </c>
    </row>
    <row r="5611" spans="1:8" x14ac:dyDescent="0.55000000000000004">
      <c r="A5611" s="1">
        <f>値貼り付け用シート!F243</f>
        <v>11</v>
      </c>
      <c r="B5611" s="1">
        <f>値貼り付け用シート!G243</f>
        <v>19</v>
      </c>
      <c r="C5611" s="1">
        <v>18</v>
      </c>
      <c r="D5611" s="1">
        <f>IF(OR(ISBLANK(値貼り付け用シート!Y243),値貼り付け用シート!Y243&gt;9990),NA(),値貼り付け用シート!Y243)</f>
        <v>17</v>
      </c>
      <c r="E5611" s="1">
        <f t="shared" si="2180"/>
        <v>17</v>
      </c>
      <c r="F5611" s="1">
        <f t="shared" si="2189"/>
        <v>224</v>
      </c>
      <c r="G5611" s="1">
        <f t="shared" si="2190"/>
        <v>8</v>
      </c>
      <c r="H5611" s="1">
        <f t="shared" si="2191"/>
        <v>28</v>
      </c>
    </row>
    <row r="5612" spans="1:8" x14ac:dyDescent="0.55000000000000004">
      <c r="A5612" s="1">
        <f>値貼り付け用シート!F243</f>
        <v>11</v>
      </c>
      <c r="B5612" s="1">
        <f>値貼り付け用シート!G243</f>
        <v>19</v>
      </c>
      <c r="C5612" s="1">
        <v>19</v>
      </c>
      <c r="D5612" s="1">
        <f>IF(OR(ISBLANK(値貼り付け用シート!Z243),値貼り付け用シート!Z243&gt;9990),NA(),値貼り付け用シート!Z243)</f>
        <v>3</v>
      </c>
      <c r="E5612" s="1">
        <f t="shared" si="2180"/>
        <v>3</v>
      </c>
      <c r="F5612" s="1">
        <f t="shared" si="2189"/>
        <v>202</v>
      </c>
      <c r="G5612" s="1">
        <f t="shared" si="2190"/>
        <v>8</v>
      </c>
      <c r="H5612" s="1">
        <f t="shared" si="2191"/>
        <v>25</v>
      </c>
    </row>
    <row r="5613" spans="1:8" x14ac:dyDescent="0.55000000000000004">
      <c r="A5613" s="1">
        <f>値貼り付け用シート!F243</f>
        <v>11</v>
      </c>
      <c r="B5613" s="1">
        <f>値貼り付け用シート!G243</f>
        <v>19</v>
      </c>
      <c r="C5613" s="1">
        <v>20</v>
      </c>
      <c r="D5613" s="1">
        <f>IF(OR(ISBLANK(値貼り付け用シート!AA243),値貼り付け用シート!AA243&gt;9990),NA(),値貼り付け用シート!AA243)</f>
        <v>10</v>
      </c>
      <c r="E5613" s="1">
        <f t="shared" si="2180"/>
        <v>10</v>
      </c>
      <c r="F5613" s="1">
        <f t="shared" si="2189"/>
        <v>182</v>
      </c>
      <c r="G5613" s="1">
        <f t="shared" si="2190"/>
        <v>8</v>
      </c>
      <c r="H5613" s="1">
        <f t="shared" si="2191"/>
        <v>23</v>
      </c>
    </row>
    <row r="5614" spans="1:8" x14ac:dyDescent="0.55000000000000004">
      <c r="A5614" s="1">
        <f>値貼り付け用シート!F243</f>
        <v>11</v>
      </c>
      <c r="B5614" s="1">
        <f>値貼り付け用シート!G243</f>
        <v>19</v>
      </c>
      <c r="C5614" s="1">
        <v>21</v>
      </c>
      <c r="D5614" s="1">
        <f>IF(OR(ISBLANK(値貼り付け用シート!AB243),値貼り付け用シート!AB243&gt;9990),NA(),値貼り付け用シート!AB243)</f>
        <v>10</v>
      </c>
      <c r="E5614" s="1">
        <f t="shared" si="2180"/>
        <v>10</v>
      </c>
      <c r="F5614" s="1">
        <f t="shared" si="2189"/>
        <v>159</v>
      </c>
      <c r="G5614" s="1">
        <f t="shared" si="2190"/>
        <v>8</v>
      </c>
      <c r="H5614" s="1">
        <f t="shared" si="2191"/>
        <v>20</v>
      </c>
    </row>
    <row r="5615" spans="1:8" x14ac:dyDescent="0.55000000000000004">
      <c r="A5615" s="1">
        <f>値貼り付け用シート!F243</f>
        <v>11</v>
      </c>
      <c r="B5615" s="1">
        <f>値貼り付け用シート!G243</f>
        <v>19</v>
      </c>
      <c r="C5615" s="1">
        <v>22</v>
      </c>
      <c r="D5615" s="1">
        <f>IF(OR(ISBLANK(値貼り付け用シート!AC243),値貼り付け用シート!AC243&gt;9990),NA(),値貼り付け用シート!AC243)</f>
        <v>4</v>
      </c>
      <c r="E5615" s="1">
        <f t="shared" si="2180"/>
        <v>4</v>
      </c>
      <c r="F5615" s="1">
        <f t="shared" si="2189"/>
        <v>131</v>
      </c>
      <c r="G5615" s="1">
        <f t="shared" si="2190"/>
        <v>8</v>
      </c>
      <c r="H5615" s="1">
        <f t="shared" si="2191"/>
        <v>16</v>
      </c>
    </row>
    <row r="5616" spans="1:8" x14ac:dyDescent="0.55000000000000004">
      <c r="A5616" s="1">
        <f>値貼り付け用シート!F243</f>
        <v>11</v>
      </c>
      <c r="B5616" s="1">
        <f>値貼り付け用シート!G243</f>
        <v>19</v>
      </c>
      <c r="C5616" s="1">
        <v>23</v>
      </c>
      <c r="D5616" s="1">
        <f>IF(OR(ISBLANK(値貼り付け用シート!AD243),値貼り付け用シート!AD243&gt;9990),NA(),値貼り付け用シート!AD243)</f>
        <v>1</v>
      </c>
      <c r="E5616" s="1">
        <f t="shared" si="2180"/>
        <v>1</v>
      </c>
      <c r="F5616" s="1">
        <f t="shared" si="2189"/>
        <v>99</v>
      </c>
      <c r="G5616" s="1">
        <f t="shared" si="2190"/>
        <v>8</v>
      </c>
      <c r="H5616" s="1">
        <f t="shared" si="2191"/>
        <v>12</v>
      </c>
    </row>
    <row r="5617" spans="1:16" x14ac:dyDescent="0.55000000000000004">
      <c r="A5617" s="1">
        <f>値貼り付け用シート!F243</f>
        <v>11</v>
      </c>
      <c r="B5617" s="1">
        <f>値貼り付け用シート!G243</f>
        <v>19</v>
      </c>
      <c r="C5617" s="1">
        <v>24</v>
      </c>
      <c r="D5617" s="1">
        <f>IF(OR(ISBLANK(値貼り付け用シート!AE243),値貼り付け用シート!AE243&gt;9990),NA(),値貼り付け用シート!AE243)</f>
        <v>4</v>
      </c>
      <c r="E5617" s="1">
        <f t="shared" si="2180"/>
        <v>4</v>
      </c>
      <c r="F5617" s="1">
        <f t="shared" si="2189"/>
        <v>73</v>
      </c>
      <c r="G5617" s="1">
        <f t="shared" si="2190"/>
        <v>8</v>
      </c>
      <c r="H5617" s="1">
        <f t="shared" si="2191"/>
        <v>9</v>
      </c>
    </row>
    <row r="5618" spans="1:16" x14ac:dyDescent="0.55000000000000004">
      <c r="A5618" s="1">
        <f>値貼り付け用シート!F244</f>
        <v>11</v>
      </c>
      <c r="B5618" s="1">
        <f>値貼り付け用シート!G244</f>
        <v>20</v>
      </c>
      <c r="C5618" s="1">
        <v>1</v>
      </c>
      <c r="D5618" s="1" t="e">
        <f>IF(OR(ISBLANK(値貼り付け用シート!H244),値貼り付け用シート!H244&gt;9990),NA(),値貼り付け用シート!H244)</f>
        <v>#N/A</v>
      </c>
      <c r="E5618" s="1">
        <f t="shared" si="2180"/>
        <v>0</v>
      </c>
      <c r="F5618" s="1">
        <f t="shared" si="2189"/>
        <v>49</v>
      </c>
      <c r="G5618" s="1">
        <f t="shared" si="2190"/>
        <v>7</v>
      </c>
      <c r="H5618" s="1">
        <f t="shared" si="2191"/>
        <v>7</v>
      </c>
      <c r="I5618" s="1">
        <f t="shared" ref="I5618" si="2192">COUNT(D5618:D5641)</f>
        <v>23</v>
      </c>
      <c r="J5618" s="1">
        <f t="shared" ref="J5618" si="2193">COUNT(H5618:H5641)</f>
        <v>24</v>
      </c>
      <c r="K5618" s="1">
        <f t="shared" ref="K5618" si="2194">IF(AND(I5618&gt;=20,J5618&gt;=20),0,1)</f>
        <v>0</v>
      </c>
      <c r="L5618" s="1">
        <f t="shared" ref="L5618" si="2195">IF(K5618=0,MAX(H5618:H5641),NA())</f>
        <v>35</v>
      </c>
      <c r="M5618" s="1">
        <f t="shared" ref="M5618" si="2196">IF(K5618=0,IF(L5618&lt;=70,1,0),NA())</f>
        <v>1</v>
      </c>
      <c r="N5618" s="1">
        <f t="shared" ref="N5618" si="2197">IF(COUNTIF(D5618:D5641,NA())=24,NA(),MAX(E5618:E5641))</f>
        <v>39</v>
      </c>
      <c r="O5618" s="1">
        <f t="shared" ref="O5618" si="2198">IF(COUNTIF(D5623:D5637,NA())=15,NA(),MAX(E5623:E5637))</f>
        <v>39</v>
      </c>
      <c r="P5618" s="1">
        <f t="shared" ref="P5618" si="2199">COUNTIF(D5618:D5641,"&gt;=120")</f>
        <v>0</v>
      </c>
    </row>
    <row r="5619" spans="1:16" x14ac:dyDescent="0.55000000000000004">
      <c r="A5619" s="1">
        <f>値貼り付け用シート!F244</f>
        <v>11</v>
      </c>
      <c r="B5619" s="1">
        <f>値貼り付け用シート!G244</f>
        <v>20</v>
      </c>
      <c r="C5619" s="1">
        <v>2</v>
      </c>
      <c r="D5619" s="1">
        <f>IF(OR(ISBLANK(値貼り付け用シート!I244),値貼り付け用シート!I244&gt;9990),NA(),値貼り付け用シート!I244)</f>
        <v>7</v>
      </c>
      <c r="E5619" s="1">
        <f t="shared" si="2180"/>
        <v>7</v>
      </c>
      <c r="F5619" s="1">
        <f t="shared" si="2189"/>
        <v>39</v>
      </c>
      <c r="G5619" s="1">
        <f t="shared" si="2190"/>
        <v>7</v>
      </c>
      <c r="H5619" s="1">
        <f t="shared" si="2191"/>
        <v>6</v>
      </c>
    </row>
    <row r="5620" spans="1:16" x14ac:dyDescent="0.55000000000000004">
      <c r="A5620" s="1">
        <f>値貼り付け用シート!F244</f>
        <v>11</v>
      </c>
      <c r="B5620" s="1">
        <f>値貼り付け用シート!G244</f>
        <v>20</v>
      </c>
      <c r="C5620" s="1">
        <v>3</v>
      </c>
      <c r="D5620" s="1">
        <f>IF(OR(ISBLANK(値貼り付け用シート!J244),値貼り付け用シート!J244&gt;9990),NA(),値貼り付け用シート!J244)</f>
        <v>3</v>
      </c>
      <c r="E5620" s="1">
        <f t="shared" si="2180"/>
        <v>3</v>
      </c>
      <c r="F5620" s="1">
        <f t="shared" si="2189"/>
        <v>39</v>
      </c>
      <c r="G5620" s="1">
        <f t="shared" si="2190"/>
        <v>7</v>
      </c>
      <c r="H5620" s="1">
        <f t="shared" si="2191"/>
        <v>6</v>
      </c>
    </row>
    <row r="5621" spans="1:16" x14ac:dyDescent="0.55000000000000004">
      <c r="A5621" s="1">
        <f>値貼り付け用シート!F244</f>
        <v>11</v>
      </c>
      <c r="B5621" s="1">
        <f>値貼り付け用シート!G244</f>
        <v>20</v>
      </c>
      <c r="C5621" s="1">
        <v>4</v>
      </c>
      <c r="D5621" s="1">
        <f>IF(OR(ISBLANK(値貼り付け用シート!K244),値貼り付け用シート!K244&gt;9990),NA(),値貼り付け用シート!K244)</f>
        <v>3</v>
      </c>
      <c r="E5621" s="1">
        <f t="shared" si="2180"/>
        <v>3</v>
      </c>
      <c r="F5621" s="1">
        <f t="shared" si="2189"/>
        <v>32</v>
      </c>
      <c r="G5621" s="1">
        <f t="shared" si="2190"/>
        <v>7</v>
      </c>
      <c r="H5621" s="1">
        <f t="shared" si="2191"/>
        <v>5</v>
      </c>
    </row>
    <row r="5622" spans="1:16" x14ac:dyDescent="0.55000000000000004">
      <c r="A5622" s="1">
        <f>値貼り付け用シート!F244</f>
        <v>11</v>
      </c>
      <c r="B5622" s="1">
        <f>値貼り付け用シート!G244</f>
        <v>20</v>
      </c>
      <c r="C5622" s="1">
        <v>5</v>
      </c>
      <c r="D5622" s="1">
        <f>IF(OR(ISBLANK(値貼り付け用シート!L244),値貼り付け用シート!L244&gt;9990),NA(),値貼り付け用シート!L244)</f>
        <v>1</v>
      </c>
      <c r="E5622" s="1">
        <f t="shared" si="2180"/>
        <v>1</v>
      </c>
      <c r="F5622" s="1">
        <f t="shared" si="2189"/>
        <v>23</v>
      </c>
      <c r="G5622" s="1">
        <f t="shared" si="2190"/>
        <v>7</v>
      </c>
      <c r="H5622" s="1">
        <f t="shared" si="2191"/>
        <v>3</v>
      </c>
    </row>
    <row r="5623" spans="1:16" x14ac:dyDescent="0.55000000000000004">
      <c r="A5623" s="1">
        <f>値貼り付け用シート!F244</f>
        <v>11</v>
      </c>
      <c r="B5623" s="1">
        <f>値貼り付け用シート!G244</f>
        <v>20</v>
      </c>
      <c r="C5623" s="1">
        <v>6</v>
      </c>
      <c r="D5623" s="1">
        <f>IF(OR(ISBLANK(値貼り付け用シート!M244),値貼り付け用シート!M244&gt;9990),NA(),値貼り付け用シート!M244)</f>
        <v>3</v>
      </c>
      <c r="E5623" s="1">
        <f t="shared" si="2180"/>
        <v>3</v>
      </c>
      <c r="F5623" s="1">
        <f t="shared" si="2189"/>
        <v>22</v>
      </c>
      <c r="G5623" s="1">
        <f t="shared" si="2190"/>
        <v>7</v>
      </c>
      <c r="H5623" s="1">
        <f t="shared" si="2191"/>
        <v>3</v>
      </c>
    </row>
    <row r="5624" spans="1:16" x14ac:dyDescent="0.55000000000000004">
      <c r="A5624" s="1">
        <f>値貼り付け用シート!F244</f>
        <v>11</v>
      </c>
      <c r="B5624" s="1">
        <f>値貼り付け用シート!G244</f>
        <v>20</v>
      </c>
      <c r="C5624" s="1">
        <v>7</v>
      </c>
      <c r="D5624" s="1">
        <f>IF(OR(ISBLANK(値貼り付け用シート!N244),値貼り付け用シート!N244&gt;9990),NA(),値貼り付け用シート!N244)</f>
        <v>5</v>
      </c>
      <c r="E5624" s="1">
        <f t="shared" si="2180"/>
        <v>5</v>
      </c>
      <c r="F5624" s="1">
        <f t="shared" si="2189"/>
        <v>26</v>
      </c>
      <c r="G5624" s="1">
        <f t="shared" si="2190"/>
        <v>7</v>
      </c>
      <c r="H5624" s="1">
        <f t="shared" si="2191"/>
        <v>4</v>
      </c>
    </row>
    <row r="5625" spans="1:16" x14ac:dyDescent="0.55000000000000004">
      <c r="A5625" s="1">
        <f>値貼り付け用シート!F244</f>
        <v>11</v>
      </c>
      <c r="B5625" s="1">
        <f>値貼り付け用シート!G244</f>
        <v>20</v>
      </c>
      <c r="C5625" s="1">
        <v>8</v>
      </c>
      <c r="D5625" s="1">
        <f>IF(OR(ISBLANK(値貼り付け用シート!O244),値貼り付け用シート!O244&gt;9990),NA(),値貼り付け用シート!O244)</f>
        <v>7</v>
      </c>
      <c r="E5625" s="1">
        <f t="shared" si="2180"/>
        <v>7</v>
      </c>
      <c r="F5625" s="1">
        <f t="shared" si="2189"/>
        <v>29</v>
      </c>
      <c r="G5625" s="1">
        <f t="shared" si="2190"/>
        <v>7</v>
      </c>
      <c r="H5625" s="1">
        <f t="shared" si="2191"/>
        <v>4</v>
      </c>
    </row>
    <row r="5626" spans="1:16" x14ac:dyDescent="0.55000000000000004">
      <c r="A5626" s="1">
        <f>値貼り付け用シート!F244</f>
        <v>11</v>
      </c>
      <c r="B5626" s="1">
        <f>値貼り付け用シート!G244</f>
        <v>20</v>
      </c>
      <c r="C5626" s="1">
        <v>9</v>
      </c>
      <c r="D5626" s="1">
        <f>IF(OR(ISBLANK(値貼り付け用シート!P244),値貼り付け用シート!P244&gt;9990),NA(),値貼り付け用シート!P244)</f>
        <v>10</v>
      </c>
      <c r="E5626" s="1">
        <f t="shared" si="2180"/>
        <v>10</v>
      </c>
      <c r="F5626" s="1">
        <f t="shared" si="2189"/>
        <v>39</v>
      </c>
      <c r="G5626" s="1">
        <f t="shared" si="2190"/>
        <v>8</v>
      </c>
      <c r="H5626" s="1">
        <f t="shared" si="2191"/>
        <v>5</v>
      </c>
    </row>
    <row r="5627" spans="1:16" x14ac:dyDescent="0.55000000000000004">
      <c r="A5627" s="1">
        <f>値貼り付け用シート!F244</f>
        <v>11</v>
      </c>
      <c r="B5627" s="1">
        <f>値貼り付け用シート!G244</f>
        <v>20</v>
      </c>
      <c r="C5627" s="1">
        <v>10</v>
      </c>
      <c r="D5627" s="1">
        <f>IF(OR(ISBLANK(値貼り付け用シート!Q244),値貼り付け用シート!Q244&gt;9990),NA(),値貼り付け用シート!Q244)</f>
        <v>10</v>
      </c>
      <c r="E5627" s="1">
        <f t="shared" si="2180"/>
        <v>10</v>
      </c>
      <c r="F5627" s="1">
        <f t="shared" si="2189"/>
        <v>42</v>
      </c>
      <c r="G5627" s="1">
        <f t="shared" si="2190"/>
        <v>8</v>
      </c>
      <c r="H5627" s="1">
        <f t="shared" si="2191"/>
        <v>5</v>
      </c>
    </row>
    <row r="5628" spans="1:16" x14ac:dyDescent="0.55000000000000004">
      <c r="A5628" s="1">
        <f>値貼り付け用シート!F244</f>
        <v>11</v>
      </c>
      <c r="B5628" s="1">
        <f>値貼り付け用シート!G244</f>
        <v>20</v>
      </c>
      <c r="C5628" s="1">
        <v>11</v>
      </c>
      <c r="D5628" s="1">
        <f>IF(OR(ISBLANK(値貼り付け用シート!R244),値貼り付け用シート!R244&gt;9990),NA(),値貼り付け用シート!R244)</f>
        <v>31</v>
      </c>
      <c r="E5628" s="1">
        <f t="shared" si="2180"/>
        <v>31</v>
      </c>
      <c r="F5628" s="1">
        <f t="shared" si="2189"/>
        <v>70</v>
      </c>
      <c r="G5628" s="1">
        <f t="shared" si="2190"/>
        <v>8</v>
      </c>
      <c r="H5628" s="1">
        <f t="shared" si="2191"/>
        <v>9</v>
      </c>
    </row>
    <row r="5629" spans="1:16" x14ac:dyDescent="0.55000000000000004">
      <c r="A5629" s="1">
        <f>値貼り付け用シート!F244</f>
        <v>11</v>
      </c>
      <c r="B5629" s="1">
        <f>値貼り付け用シート!G244</f>
        <v>20</v>
      </c>
      <c r="C5629" s="1">
        <v>12</v>
      </c>
      <c r="D5629" s="1">
        <f>IF(OR(ISBLANK(値貼り付け用シート!S244),値貼り付け用シート!S244&gt;9990),NA(),値貼り付け用シート!S244)</f>
        <v>39</v>
      </c>
      <c r="E5629" s="1">
        <f t="shared" si="2180"/>
        <v>39</v>
      </c>
      <c r="F5629" s="1">
        <f t="shared" si="2189"/>
        <v>106</v>
      </c>
      <c r="G5629" s="1">
        <f t="shared" si="2190"/>
        <v>8</v>
      </c>
      <c r="H5629" s="1">
        <f t="shared" si="2191"/>
        <v>13</v>
      </c>
    </row>
    <row r="5630" spans="1:16" x14ac:dyDescent="0.55000000000000004">
      <c r="A5630" s="1">
        <f>値貼り付け用シート!F244</f>
        <v>11</v>
      </c>
      <c r="B5630" s="1">
        <f>値貼り付け用シート!G244</f>
        <v>20</v>
      </c>
      <c r="C5630" s="1">
        <v>13</v>
      </c>
      <c r="D5630" s="1">
        <f>IF(OR(ISBLANK(値貼り付け用シート!T244),値貼り付け用シート!T244&gt;9990),NA(),値貼り付け用シート!T244)</f>
        <v>39</v>
      </c>
      <c r="E5630" s="1">
        <f t="shared" si="2180"/>
        <v>39</v>
      </c>
      <c r="F5630" s="1">
        <f t="shared" si="2189"/>
        <v>144</v>
      </c>
      <c r="G5630" s="1">
        <f t="shared" si="2190"/>
        <v>8</v>
      </c>
      <c r="H5630" s="1">
        <f t="shared" si="2191"/>
        <v>18</v>
      </c>
    </row>
    <row r="5631" spans="1:16" x14ac:dyDescent="0.55000000000000004">
      <c r="A5631" s="1">
        <f>値貼り付け用シート!F244</f>
        <v>11</v>
      </c>
      <c r="B5631" s="1">
        <f>値貼り付け用シート!G244</f>
        <v>20</v>
      </c>
      <c r="C5631" s="1">
        <v>14</v>
      </c>
      <c r="D5631" s="1">
        <f>IF(OR(ISBLANK(値貼り付け用シート!U244),値貼り付け用シート!U244&gt;9990),NA(),値貼り付け用シート!U244)</f>
        <v>39</v>
      </c>
      <c r="E5631" s="1">
        <f t="shared" si="2180"/>
        <v>39</v>
      </c>
      <c r="F5631" s="1">
        <f t="shared" si="2189"/>
        <v>180</v>
      </c>
      <c r="G5631" s="1">
        <f t="shared" si="2190"/>
        <v>8</v>
      </c>
      <c r="H5631" s="1">
        <f t="shared" si="2191"/>
        <v>23</v>
      </c>
    </row>
    <row r="5632" spans="1:16" x14ac:dyDescent="0.55000000000000004">
      <c r="A5632" s="1">
        <f>値貼り付け用シート!F244</f>
        <v>11</v>
      </c>
      <c r="B5632" s="1">
        <f>値貼り付け用シート!G244</f>
        <v>20</v>
      </c>
      <c r="C5632" s="1">
        <v>15</v>
      </c>
      <c r="D5632" s="1">
        <f>IF(OR(ISBLANK(値貼り付け用シート!V244),値貼り付け用シート!V244&gt;9990),NA(),値貼り付け用シート!V244)</f>
        <v>32</v>
      </c>
      <c r="E5632" s="1">
        <f t="shared" si="2180"/>
        <v>32</v>
      </c>
      <c r="F5632" s="1">
        <f t="shared" si="2189"/>
        <v>207</v>
      </c>
      <c r="G5632" s="1">
        <f t="shared" si="2190"/>
        <v>8</v>
      </c>
      <c r="H5632" s="1">
        <f t="shared" si="2191"/>
        <v>26</v>
      </c>
    </row>
    <row r="5633" spans="1:16" x14ac:dyDescent="0.55000000000000004">
      <c r="A5633" s="1">
        <f>値貼り付け用シート!F244</f>
        <v>11</v>
      </c>
      <c r="B5633" s="1">
        <f>値貼り付け用シート!G244</f>
        <v>20</v>
      </c>
      <c r="C5633" s="1">
        <v>16</v>
      </c>
      <c r="D5633" s="1">
        <f>IF(OR(ISBLANK(値貼り付け用シート!W244),値貼り付け用シート!W244&gt;9990),NA(),値貼り付け用シート!W244)</f>
        <v>31</v>
      </c>
      <c r="E5633" s="1">
        <f t="shared" si="2180"/>
        <v>31</v>
      </c>
      <c r="F5633" s="1">
        <f t="shared" si="2189"/>
        <v>231</v>
      </c>
      <c r="G5633" s="1">
        <f t="shared" si="2190"/>
        <v>8</v>
      </c>
      <c r="H5633" s="1">
        <f t="shared" si="2191"/>
        <v>29</v>
      </c>
    </row>
    <row r="5634" spans="1:16" x14ac:dyDescent="0.55000000000000004">
      <c r="A5634" s="1">
        <f>値貼り付け用シート!F244</f>
        <v>11</v>
      </c>
      <c r="B5634" s="1">
        <f>値貼り付け用シート!G244</f>
        <v>20</v>
      </c>
      <c r="C5634" s="1">
        <v>17</v>
      </c>
      <c r="D5634" s="1">
        <f>IF(OR(ISBLANK(値貼り付け用シート!X244),値貼り付け用シート!X244&gt;9990),NA(),値貼り付け用シート!X244)</f>
        <v>32</v>
      </c>
      <c r="E5634" s="1">
        <f t="shared" si="2180"/>
        <v>32</v>
      </c>
      <c r="F5634" s="1">
        <f t="shared" si="2189"/>
        <v>253</v>
      </c>
      <c r="G5634" s="1">
        <f t="shared" si="2190"/>
        <v>8</v>
      </c>
      <c r="H5634" s="1">
        <f t="shared" si="2191"/>
        <v>32</v>
      </c>
    </row>
    <row r="5635" spans="1:16" x14ac:dyDescent="0.55000000000000004">
      <c r="A5635" s="1">
        <f>値貼り付け用シート!F244</f>
        <v>11</v>
      </c>
      <c r="B5635" s="1">
        <f>値貼り付け用シート!G244</f>
        <v>20</v>
      </c>
      <c r="C5635" s="1">
        <v>18</v>
      </c>
      <c r="D5635" s="1">
        <f>IF(OR(ISBLANK(値貼り付け用シート!Y244),値貼り付け用シート!Y244&gt;9990),NA(),値貼り付け用シート!Y244)</f>
        <v>32</v>
      </c>
      <c r="E5635" s="1">
        <f t="shared" ref="E5635:E5698" si="2200">IF(ISERROR(D5635),0,D5635)</f>
        <v>32</v>
      </c>
      <c r="F5635" s="1">
        <f t="shared" si="2189"/>
        <v>275</v>
      </c>
      <c r="G5635" s="1">
        <f t="shared" si="2190"/>
        <v>8</v>
      </c>
      <c r="H5635" s="1">
        <f t="shared" si="2191"/>
        <v>34</v>
      </c>
    </row>
    <row r="5636" spans="1:16" x14ac:dyDescent="0.55000000000000004">
      <c r="A5636" s="1">
        <f>値貼り付け用シート!F244</f>
        <v>11</v>
      </c>
      <c r="B5636" s="1">
        <f>値貼り付け用シート!G244</f>
        <v>20</v>
      </c>
      <c r="C5636" s="1">
        <v>19</v>
      </c>
      <c r="D5636" s="1">
        <f>IF(OR(ISBLANK(値貼り付け用シート!Z244),値貼り付け用シート!Z244&gt;9990),NA(),値貼り付け用シート!Z244)</f>
        <v>32</v>
      </c>
      <c r="E5636" s="1">
        <f t="shared" si="2200"/>
        <v>32</v>
      </c>
      <c r="F5636" s="1">
        <f t="shared" si="2189"/>
        <v>276</v>
      </c>
      <c r="G5636" s="1">
        <f t="shared" si="2190"/>
        <v>8</v>
      </c>
      <c r="H5636" s="1">
        <f t="shared" si="2191"/>
        <v>35</v>
      </c>
    </row>
    <row r="5637" spans="1:16" x14ac:dyDescent="0.55000000000000004">
      <c r="A5637" s="1">
        <f>値貼り付け用シート!F244</f>
        <v>11</v>
      </c>
      <c r="B5637" s="1">
        <f>値貼り付け用シート!G244</f>
        <v>20</v>
      </c>
      <c r="C5637" s="1">
        <v>20</v>
      </c>
      <c r="D5637" s="1">
        <f>IF(OR(ISBLANK(値貼り付け用シート!AA244),値貼り付け用シート!AA244&gt;9990),NA(),値貼り付け用シート!AA244)</f>
        <v>32</v>
      </c>
      <c r="E5637" s="1">
        <f t="shared" si="2200"/>
        <v>32</v>
      </c>
      <c r="F5637" s="1">
        <f t="shared" si="2189"/>
        <v>269</v>
      </c>
      <c r="G5637" s="1">
        <f t="shared" si="2190"/>
        <v>8</v>
      </c>
      <c r="H5637" s="1">
        <f t="shared" si="2191"/>
        <v>34</v>
      </c>
    </row>
    <row r="5638" spans="1:16" x14ac:dyDescent="0.55000000000000004">
      <c r="A5638" s="1">
        <f>値貼り付け用シート!F244</f>
        <v>11</v>
      </c>
      <c r="B5638" s="1">
        <f>値貼り付け用シート!G244</f>
        <v>20</v>
      </c>
      <c r="C5638" s="1">
        <v>21</v>
      </c>
      <c r="D5638" s="1">
        <f>IF(OR(ISBLANK(値貼り付け用シート!AB244),値貼り付け用シート!AB244&gt;9990),NA(),値貼り付け用シート!AB244)</f>
        <v>31</v>
      </c>
      <c r="E5638" s="1">
        <f t="shared" si="2200"/>
        <v>31</v>
      </c>
      <c r="F5638" s="1">
        <f t="shared" si="2189"/>
        <v>261</v>
      </c>
      <c r="G5638" s="1">
        <f t="shared" si="2190"/>
        <v>8</v>
      </c>
      <c r="H5638" s="1">
        <f t="shared" si="2191"/>
        <v>33</v>
      </c>
    </row>
    <row r="5639" spans="1:16" x14ac:dyDescent="0.55000000000000004">
      <c r="A5639" s="1">
        <f>値貼り付け用シート!F244</f>
        <v>11</v>
      </c>
      <c r="B5639" s="1">
        <f>値貼り付け用シート!G244</f>
        <v>20</v>
      </c>
      <c r="C5639" s="1">
        <v>22</v>
      </c>
      <c r="D5639" s="1">
        <f>IF(OR(ISBLANK(値貼り付け用シート!AC244),値貼り付け用シート!AC244&gt;9990),NA(),値貼り付け用シート!AC244)</f>
        <v>31</v>
      </c>
      <c r="E5639" s="1">
        <f t="shared" si="2200"/>
        <v>31</v>
      </c>
      <c r="F5639" s="1">
        <f t="shared" si="2189"/>
        <v>253</v>
      </c>
      <c r="G5639" s="1">
        <f t="shared" si="2190"/>
        <v>8</v>
      </c>
      <c r="H5639" s="1">
        <f t="shared" si="2191"/>
        <v>32</v>
      </c>
    </row>
    <row r="5640" spans="1:16" x14ac:dyDescent="0.55000000000000004">
      <c r="A5640" s="1">
        <f>値貼り付け用シート!F244</f>
        <v>11</v>
      </c>
      <c r="B5640" s="1">
        <f>値貼り付け用シート!G244</f>
        <v>20</v>
      </c>
      <c r="C5640" s="1">
        <v>23</v>
      </c>
      <c r="D5640" s="1">
        <f>IF(OR(ISBLANK(値貼り付け用シート!AD244),値貼り付け用シート!AD244&gt;9990),NA(),値貼り付け用シート!AD244)</f>
        <v>31</v>
      </c>
      <c r="E5640" s="1">
        <f t="shared" si="2200"/>
        <v>31</v>
      </c>
      <c r="F5640" s="1">
        <f t="shared" si="2189"/>
        <v>252</v>
      </c>
      <c r="G5640" s="1">
        <f t="shared" si="2190"/>
        <v>8</v>
      </c>
      <c r="H5640" s="1">
        <f t="shared" si="2191"/>
        <v>32</v>
      </c>
    </row>
    <row r="5641" spans="1:16" x14ac:dyDescent="0.55000000000000004">
      <c r="A5641" s="1">
        <f>値貼り付け用シート!F244</f>
        <v>11</v>
      </c>
      <c r="B5641" s="1">
        <f>値貼り付け用シート!G244</f>
        <v>20</v>
      </c>
      <c r="C5641" s="1">
        <v>24</v>
      </c>
      <c r="D5641" s="1">
        <f>IF(OR(ISBLANK(値貼り付け用シート!AE244),値貼り付け用シート!AE244&gt;9990),NA(),値貼り付け用シート!AE244)</f>
        <v>31</v>
      </c>
      <c r="E5641" s="1">
        <f t="shared" si="2200"/>
        <v>31</v>
      </c>
      <c r="F5641" s="1">
        <f t="shared" si="2189"/>
        <v>252</v>
      </c>
      <c r="G5641" s="1">
        <f t="shared" si="2190"/>
        <v>8</v>
      </c>
      <c r="H5641" s="1">
        <f t="shared" si="2191"/>
        <v>32</v>
      </c>
    </row>
    <row r="5642" spans="1:16" x14ac:dyDescent="0.55000000000000004">
      <c r="A5642" s="1">
        <f>値貼り付け用シート!F245</f>
        <v>11</v>
      </c>
      <c r="B5642" s="1">
        <f>値貼り付け用シート!G245</f>
        <v>21</v>
      </c>
      <c r="C5642" s="1">
        <v>1</v>
      </c>
      <c r="D5642" s="1">
        <f>IF(OR(ISBLANK(値貼り付け用シート!H245),値貼り付け用シート!H245&gt;9990),NA(),値貼り付け用シート!H245)</f>
        <v>32</v>
      </c>
      <c r="E5642" s="1">
        <f t="shared" si="2200"/>
        <v>32</v>
      </c>
      <c r="F5642" s="1">
        <f t="shared" si="2189"/>
        <v>252</v>
      </c>
      <c r="G5642" s="1">
        <f t="shared" si="2190"/>
        <v>8</v>
      </c>
      <c r="H5642" s="1">
        <f t="shared" si="2191"/>
        <v>32</v>
      </c>
      <c r="I5642" s="1">
        <f t="shared" ref="I5642" si="2201">COUNT(D5642:D5665)</f>
        <v>24</v>
      </c>
      <c r="J5642" s="1">
        <f t="shared" ref="J5642" si="2202">COUNT(H5642:H5665)</f>
        <v>24</v>
      </c>
      <c r="K5642" s="1">
        <f t="shared" ref="K5642" si="2203">IF(AND(I5642&gt;=20,J5642&gt;=20),0,1)</f>
        <v>0</v>
      </c>
      <c r="L5642" s="1">
        <f t="shared" ref="L5642" si="2204">IF(K5642=0,MAX(H5642:H5665),NA())</f>
        <v>32</v>
      </c>
      <c r="M5642" s="1">
        <f t="shared" ref="M5642" si="2205">IF(K5642=0,IF(L5642&lt;=70,1,0),NA())</f>
        <v>1</v>
      </c>
      <c r="N5642" s="1">
        <f t="shared" ref="N5642" si="2206">IF(COUNTIF(D5642:D5665,NA())=24,NA(),MAX(E5642:E5665))</f>
        <v>32</v>
      </c>
      <c r="O5642" s="1">
        <f t="shared" ref="O5642" si="2207">IF(COUNTIF(D5647:D5661,NA())=15,NA(),MAX(E5647:E5661))</f>
        <v>24</v>
      </c>
      <c r="P5642" s="1">
        <f t="shared" ref="P5642" si="2208">COUNTIF(D5642:D5665,"&gt;=120")</f>
        <v>0</v>
      </c>
    </row>
    <row r="5643" spans="1:16" x14ac:dyDescent="0.55000000000000004">
      <c r="A5643" s="1">
        <f>値貼り付け用シート!F245</f>
        <v>11</v>
      </c>
      <c r="B5643" s="1">
        <f>値貼り付け用シート!G245</f>
        <v>21</v>
      </c>
      <c r="C5643" s="1">
        <v>2</v>
      </c>
      <c r="D5643" s="1">
        <f>IF(OR(ISBLANK(値貼り付け用シート!I245),値貼り付け用シート!I245&gt;9990),NA(),値貼り付け用シート!I245)</f>
        <v>31</v>
      </c>
      <c r="E5643" s="1">
        <f t="shared" si="2200"/>
        <v>31</v>
      </c>
      <c r="F5643" s="1">
        <f t="shared" si="2189"/>
        <v>251</v>
      </c>
      <c r="G5643" s="1">
        <f t="shared" si="2190"/>
        <v>8</v>
      </c>
      <c r="H5643" s="1">
        <f t="shared" si="2191"/>
        <v>31</v>
      </c>
    </row>
    <row r="5644" spans="1:16" x14ac:dyDescent="0.55000000000000004">
      <c r="A5644" s="1">
        <f>値貼り付け用シート!F245</f>
        <v>11</v>
      </c>
      <c r="B5644" s="1">
        <f>値貼り付け用シート!G245</f>
        <v>21</v>
      </c>
      <c r="C5644" s="1">
        <v>3</v>
      </c>
      <c r="D5644" s="1">
        <f>IF(OR(ISBLANK(値貼り付け用シート!J245),値貼り付け用シート!J245&gt;9990),NA(),値貼り付け用シート!J245)</f>
        <v>29</v>
      </c>
      <c r="E5644" s="1">
        <f t="shared" si="2200"/>
        <v>29</v>
      </c>
      <c r="F5644" s="1">
        <f t="shared" si="2189"/>
        <v>248</v>
      </c>
      <c r="G5644" s="1">
        <f t="shared" si="2190"/>
        <v>8</v>
      </c>
      <c r="H5644" s="1">
        <f t="shared" si="2191"/>
        <v>31</v>
      </c>
    </row>
    <row r="5645" spans="1:16" x14ac:dyDescent="0.55000000000000004">
      <c r="A5645" s="1">
        <f>値貼り付け用シート!F245</f>
        <v>11</v>
      </c>
      <c r="B5645" s="1">
        <f>値貼り付け用シート!G245</f>
        <v>21</v>
      </c>
      <c r="C5645" s="1">
        <v>4</v>
      </c>
      <c r="D5645" s="1">
        <f>IF(OR(ISBLANK(値貼り付け用シート!K245),値貼り付け用シート!K245&gt;9990),NA(),値貼り付け用シート!K245)</f>
        <v>26</v>
      </c>
      <c r="E5645" s="1">
        <f t="shared" si="2200"/>
        <v>26</v>
      </c>
      <c r="F5645" s="1">
        <f t="shared" si="2189"/>
        <v>242</v>
      </c>
      <c r="G5645" s="1">
        <f t="shared" si="2190"/>
        <v>8</v>
      </c>
      <c r="H5645" s="1">
        <f t="shared" si="2191"/>
        <v>30</v>
      </c>
    </row>
    <row r="5646" spans="1:16" x14ac:dyDescent="0.55000000000000004">
      <c r="A5646" s="1">
        <f>値貼り付け用シート!F245</f>
        <v>11</v>
      </c>
      <c r="B5646" s="1">
        <f>値貼り付け用シート!G245</f>
        <v>21</v>
      </c>
      <c r="C5646" s="1">
        <v>5</v>
      </c>
      <c r="D5646" s="1">
        <f>IF(OR(ISBLANK(値貼り付け用シート!L245),値貼り付け用シート!L245&gt;9990),NA(),値貼り付け用シート!L245)</f>
        <v>24</v>
      </c>
      <c r="E5646" s="1">
        <f t="shared" si="2200"/>
        <v>24</v>
      </c>
      <c r="F5646" s="1">
        <f t="shared" si="2189"/>
        <v>235</v>
      </c>
      <c r="G5646" s="1">
        <f t="shared" si="2190"/>
        <v>8</v>
      </c>
      <c r="H5646" s="1">
        <f t="shared" si="2191"/>
        <v>29</v>
      </c>
    </row>
    <row r="5647" spans="1:16" x14ac:dyDescent="0.55000000000000004">
      <c r="A5647" s="1">
        <f>値貼り付け用シート!F245</f>
        <v>11</v>
      </c>
      <c r="B5647" s="1">
        <f>値貼り付け用シート!G245</f>
        <v>21</v>
      </c>
      <c r="C5647" s="1">
        <v>6</v>
      </c>
      <c r="D5647" s="1">
        <f>IF(OR(ISBLANK(値貼り付け用シート!M245),値貼り付け用シート!M245&gt;9990),NA(),値貼り付け用シート!M245)</f>
        <v>22</v>
      </c>
      <c r="E5647" s="1">
        <f t="shared" si="2200"/>
        <v>22</v>
      </c>
      <c r="F5647" s="1">
        <f t="shared" si="2189"/>
        <v>226</v>
      </c>
      <c r="G5647" s="1">
        <f t="shared" si="2190"/>
        <v>8</v>
      </c>
      <c r="H5647" s="1">
        <f t="shared" si="2191"/>
        <v>28</v>
      </c>
    </row>
    <row r="5648" spans="1:16" x14ac:dyDescent="0.55000000000000004">
      <c r="A5648" s="1">
        <f>値貼り付け用シート!F245</f>
        <v>11</v>
      </c>
      <c r="B5648" s="1">
        <f>値貼り付け用シート!G245</f>
        <v>21</v>
      </c>
      <c r="C5648" s="1">
        <v>7</v>
      </c>
      <c r="D5648" s="1">
        <f>IF(OR(ISBLANK(値貼り付け用シート!N245),値貼り付け用シート!N245&gt;9990),NA(),値貼り付け用シート!N245)</f>
        <v>17</v>
      </c>
      <c r="E5648" s="1">
        <f t="shared" si="2200"/>
        <v>17</v>
      </c>
      <c r="F5648" s="1">
        <f t="shared" si="2189"/>
        <v>212</v>
      </c>
      <c r="G5648" s="1">
        <f t="shared" si="2190"/>
        <v>8</v>
      </c>
      <c r="H5648" s="1">
        <f t="shared" si="2191"/>
        <v>27</v>
      </c>
    </row>
    <row r="5649" spans="1:8" x14ac:dyDescent="0.55000000000000004">
      <c r="A5649" s="1">
        <f>値貼り付け用シート!F245</f>
        <v>11</v>
      </c>
      <c r="B5649" s="1">
        <f>値貼り付け用シート!G245</f>
        <v>21</v>
      </c>
      <c r="C5649" s="1">
        <v>8</v>
      </c>
      <c r="D5649" s="1">
        <f>IF(OR(ISBLANK(値貼り付け用シート!O245),値貼り付け用シート!O245&gt;9990),NA(),値貼り付け用シート!O245)</f>
        <v>13</v>
      </c>
      <c r="E5649" s="1">
        <f t="shared" si="2200"/>
        <v>13</v>
      </c>
      <c r="F5649" s="1">
        <f t="shared" si="2189"/>
        <v>194</v>
      </c>
      <c r="G5649" s="1">
        <f t="shared" si="2190"/>
        <v>8</v>
      </c>
      <c r="H5649" s="1">
        <f t="shared" si="2191"/>
        <v>24</v>
      </c>
    </row>
    <row r="5650" spans="1:8" x14ac:dyDescent="0.55000000000000004">
      <c r="A5650" s="1">
        <f>値貼り付け用シート!F245</f>
        <v>11</v>
      </c>
      <c r="B5650" s="1">
        <f>値貼り付け用シート!G245</f>
        <v>21</v>
      </c>
      <c r="C5650" s="1">
        <v>9</v>
      </c>
      <c r="D5650" s="1">
        <f>IF(OR(ISBLANK(値貼り付け用シート!P245),値貼り付け用シート!P245&gt;9990),NA(),値貼り付け用シート!P245)</f>
        <v>13</v>
      </c>
      <c r="E5650" s="1">
        <f t="shared" si="2200"/>
        <v>13</v>
      </c>
      <c r="F5650" s="1">
        <f t="shared" si="2189"/>
        <v>175</v>
      </c>
      <c r="G5650" s="1">
        <f t="shared" si="2190"/>
        <v>8</v>
      </c>
      <c r="H5650" s="1">
        <f t="shared" si="2191"/>
        <v>22</v>
      </c>
    </row>
    <row r="5651" spans="1:8" x14ac:dyDescent="0.55000000000000004">
      <c r="A5651" s="1">
        <f>値貼り付け用シート!F245</f>
        <v>11</v>
      </c>
      <c r="B5651" s="1">
        <f>値貼り付け用シート!G245</f>
        <v>21</v>
      </c>
      <c r="C5651" s="1">
        <v>10</v>
      </c>
      <c r="D5651" s="1">
        <f>IF(OR(ISBLANK(値貼り付け用シート!Q245),値貼り付け用シート!Q245&gt;9990),NA(),値貼り付け用シート!Q245)</f>
        <v>15</v>
      </c>
      <c r="E5651" s="1">
        <f t="shared" si="2200"/>
        <v>15</v>
      </c>
      <c r="F5651" s="1">
        <f t="shared" si="2189"/>
        <v>159</v>
      </c>
      <c r="G5651" s="1">
        <f t="shared" si="2190"/>
        <v>8</v>
      </c>
      <c r="H5651" s="1">
        <f t="shared" si="2191"/>
        <v>20</v>
      </c>
    </row>
    <row r="5652" spans="1:8" x14ac:dyDescent="0.55000000000000004">
      <c r="A5652" s="1">
        <f>値貼り付け用シート!F245</f>
        <v>11</v>
      </c>
      <c r="B5652" s="1">
        <f>値貼り付け用シート!G245</f>
        <v>21</v>
      </c>
      <c r="C5652" s="1">
        <v>11</v>
      </c>
      <c r="D5652" s="1">
        <f>IF(OR(ISBLANK(値貼り付け用シート!R245),値貼り付け用シート!R245&gt;9990),NA(),値貼り付け用シート!R245)</f>
        <v>10</v>
      </c>
      <c r="E5652" s="1">
        <f t="shared" si="2200"/>
        <v>10</v>
      </c>
      <c r="F5652" s="1">
        <f t="shared" si="2189"/>
        <v>140</v>
      </c>
      <c r="G5652" s="1">
        <f t="shared" si="2190"/>
        <v>8</v>
      </c>
      <c r="H5652" s="1">
        <f t="shared" si="2191"/>
        <v>18</v>
      </c>
    </row>
    <row r="5653" spans="1:8" x14ac:dyDescent="0.55000000000000004">
      <c r="A5653" s="1">
        <f>値貼り付け用シート!F245</f>
        <v>11</v>
      </c>
      <c r="B5653" s="1">
        <f>値貼り付け用シート!G245</f>
        <v>21</v>
      </c>
      <c r="C5653" s="1">
        <v>12</v>
      </c>
      <c r="D5653" s="1">
        <f>IF(OR(ISBLANK(値貼り付け用シート!S245),値貼り付け用シート!S245&gt;9990),NA(),値貼り付け用シート!S245)</f>
        <v>11</v>
      </c>
      <c r="E5653" s="1">
        <f t="shared" si="2200"/>
        <v>11</v>
      </c>
      <c r="F5653" s="1">
        <f t="shared" si="2189"/>
        <v>125</v>
      </c>
      <c r="G5653" s="1">
        <f t="shared" si="2190"/>
        <v>8</v>
      </c>
      <c r="H5653" s="1">
        <f t="shared" si="2191"/>
        <v>16</v>
      </c>
    </row>
    <row r="5654" spans="1:8" x14ac:dyDescent="0.55000000000000004">
      <c r="A5654" s="1">
        <f>値貼り付け用シート!F245</f>
        <v>11</v>
      </c>
      <c r="B5654" s="1">
        <f>値貼り付け用シート!G245</f>
        <v>21</v>
      </c>
      <c r="C5654" s="1">
        <v>13</v>
      </c>
      <c r="D5654" s="1">
        <f>IF(OR(ISBLANK(値貼り付け用シート!T245),値貼り付け用シート!T245&gt;9990),NA(),値貼り付け用シート!T245)</f>
        <v>19</v>
      </c>
      <c r="E5654" s="1">
        <f t="shared" si="2200"/>
        <v>19</v>
      </c>
      <c r="F5654" s="1">
        <f t="shared" si="2189"/>
        <v>120</v>
      </c>
      <c r="G5654" s="1">
        <f t="shared" si="2190"/>
        <v>8</v>
      </c>
      <c r="H5654" s="1">
        <f t="shared" si="2191"/>
        <v>15</v>
      </c>
    </row>
    <row r="5655" spans="1:8" x14ac:dyDescent="0.55000000000000004">
      <c r="A5655" s="1">
        <f>値貼り付け用シート!F245</f>
        <v>11</v>
      </c>
      <c r="B5655" s="1">
        <f>値貼り付け用シート!G245</f>
        <v>21</v>
      </c>
      <c r="C5655" s="1">
        <v>14</v>
      </c>
      <c r="D5655" s="1">
        <f>IF(OR(ISBLANK(値貼り付け用シート!U245),値貼り付け用シート!U245&gt;9990),NA(),値貼り付け用シート!U245)</f>
        <v>20</v>
      </c>
      <c r="E5655" s="1">
        <f t="shared" si="2200"/>
        <v>20</v>
      </c>
      <c r="F5655" s="1">
        <f t="shared" si="2189"/>
        <v>118</v>
      </c>
      <c r="G5655" s="1">
        <f t="shared" si="2190"/>
        <v>8</v>
      </c>
      <c r="H5655" s="1">
        <f t="shared" si="2191"/>
        <v>15</v>
      </c>
    </row>
    <row r="5656" spans="1:8" x14ac:dyDescent="0.55000000000000004">
      <c r="A5656" s="1">
        <f>値貼り付け用シート!F245</f>
        <v>11</v>
      </c>
      <c r="B5656" s="1">
        <f>値貼り付け用シート!G245</f>
        <v>21</v>
      </c>
      <c r="C5656" s="1">
        <v>15</v>
      </c>
      <c r="D5656" s="1">
        <f>IF(OR(ISBLANK(値貼り付け用シート!V245),値貼り付け用シート!V245&gt;9990),NA(),値貼り付け用シート!V245)</f>
        <v>22</v>
      </c>
      <c r="E5656" s="1">
        <f t="shared" si="2200"/>
        <v>22</v>
      </c>
      <c r="F5656" s="1">
        <f t="shared" si="2189"/>
        <v>123</v>
      </c>
      <c r="G5656" s="1">
        <f t="shared" si="2190"/>
        <v>8</v>
      </c>
      <c r="H5656" s="1">
        <f t="shared" si="2191"/>
        <v>15</v>
      </c>
    </row>
    <row r="5657" spans="1:8" x14ac:dyDescent="0.55000000000000004">
      <c r="A5657" s="1">
        <f>値貼り付け用シート!F245</f>
        <v>11</v>
      </c>
      <c r="B5657" s="1">
        <f>値貼り付け用シート!G245</f>
        <v>21</v>
      </c>
      <c r="C5657" s="1">
        <v>16</v>
      </c>
      <c r="D5657" s="1">
        <f>IF(OR(ISBLANK(値貼り付け用シート!W245),値貼り付け用シート!W245&gt;9990),NA(),値貼り付け用シート!W245)</f>
        <v>24</v>
      </c>
      <c r="E5657" s="1">
        <f t="shared" si="2200"/>
        <v>24</v>
      </c>
      <c r="F5657" s="1">
        <f t="shared" si="2189"/>
        <v>134</v>
      </c>
      <c r="G5657" s="1">
        <f t="shared" si="2190"/>
        <v>8</v>
      </c>
      <c r="H5657" s="1">
        <f t="shared" si="2191"/>
        <v>17</v>
      </c>
    </row>
    <row r="5658" spans="1:8" x14ac:dyDescent="0.55000000000000004">
      <c r="A5658" s="1">
        <f>値貼り付け用シート!F245</f>
        <v>11</v>
      </c>
      <c r="B5658" s="1">
        <f>値貼り付け用シート!G245</f>
        <v>21</v>
      </c>
      <c r="C5658" s="1">
        <v>17</v>
      </c>
      <c r="D5658" s="1">
        <f>IF(OR(ISBLANK(値貼り付け用シート!X245),値貼り付け用シート!X245&gt;9990),NA(),値貼り付け用シート!X245)</f>
        <v>16</v>
      </c>
      <c r="E5658" s="1">
        <f t="shared" si="2200"/>
        <v>16</v>
      </c>
      <c r="F5658" s="1">
        <f t="shared" si="2189"/>
        <v>137</v>
      </c>
      <c r="G5658" s="1">
        <f t="shared" si="2190"/>
        <v>8</v>
      </c>
      <c r="H5658" s="1">
        <f t="shared" si="2191"/>
        <v>17</v>
      </c>
    </row>
    <row r="5659" spans="1:8" x14ac:dyDescent="0.55000000000000004">
      <c r="A5659" s="1">
        <f>値貼り付け用シート!F245</f>
        <v>11</v>
      </c>
      <c r="B5659" s="1">
        <f>値貼り付け用シート!G245</f>
        <v>21</v>
      </c>
      <c r="C5659" s="1">
        <v>18</v>
      </c>
      <c r="D5659" s="1">
        <f>IF(OR(ISBLANK(値貼り付け用シート!Y245),値貼り付け用シート!Y245&gt;9990),NA(),値貼り付け用シート!Y245)</f>
        <v>10</v>
      </c>
      <c r="E5659" s="1">
        <f t="shared" si="2200"/>
        <v>10</v>
      </c>
      <c r="F5659" s="1">
        <f t="shared" ref="F5659:F5722" si="2209">SUM(E5652:E5659)</f>
        <v>132</v>
      </c>
      <c r="G5659" s="1">
        <f t="shared" ref="G5659:G5722" si="2210">COUNT(D5652:D5659)</f>
        <v>8</v>
      </c>
      <c r="H5659" s="1">
        <f t="shared" ref="H5659:H5722" si="2211">IF(G5659&gt;=6,ROUND(F5659/G5659,0),NA())</f>
        <v>17</v>
      </c>
    </row>
    <row r="5660" spans="1:8" x14ac:dyDescent="0.55000000000000004">
      <c r="A5660" s="1">
        <f>値貼り付け用シート!F245</f>
        <v>11</v>
      </c>
      <c r="B5660" s="1">
        <f>値貼り付け用シート!G245</f>
        <v>21</v>
      </c>
      <c r="C5660" s="1">
        <v>19</v>
      </c>
      <c r="D5660" s="1">
        <f>IF(OR(ISBLANK(値貼り付け用シート!Z245),値貼り付け用シート!Z245&gt;9990),NA(),値貼り付け用シート!Z245)</f>
        <v>7</v>
      </c>
      <c r="E5660" s="1">
        <f t="shared" si="2200"/>
        <v>7</v>
      </c>
      <c r="F5660" s="1">
        <f t="shared" si="2209"/>
        <v>129</v>
      </c>
      <c r="G5660" s="1">
        <f t="shared" si="2210"/>
        <v>8</v>
      </c>
      <c r="H5660" s="1">
        <f t="shared" si="2211"/>
        <v>16</v>
      </c>
    </row>
    <row r="5661" spans="1:8" x14ac:dyDescent="0.55000000000000004">
      <c r="A5661" s="1">
        <f>値貼り付け用シート!F245</f>
        <v>11</v>
      </c>
      <c r="B5661" s="1">
        <f>値貼り付け用シート!G245</f>
        <v>21</v>
      </c>
      <c r="C5661" s="1">
        <v>20</v>
      </c>
      <c r="D5661" s="1">
        <f>IF(OR(ISBLANK(値貼り付け用シート!AA245),値貼り付け用シート!AA245&gt;9990),NA(),値貼り付け用シート!AA245)</f>
        <v>5</v>
      </c>
      <c r="E5661" s="1">
        <f t="shared" si="2200"/>
        <v>5</v>
      </c>
      <c r="F5661" s="1">
        <f t="shared" si="2209"/>
        <v>123</v>
      </c>
      <c r="G5661" s="1">
        <f t="shared" si="2210"/>
        <v>8</v>
      </c>
      <c r="H5661" s="1">
        <f t="shared" si="2211"/>
        <v>15</v>
      </c>
    </row>
    <row r="5662" spans="1:8" x14ac:dyDescent="0.55000000000000004">
      <c r="A5662" s="1">
        <f>値貼り付け用シート!F245</f>
        <v>11</v>
      </c>
      <c r="B5662" s="1">
        <f>値貼り付け用シート!G245</f>
        <v>21</v>
      </c>
      <c r="C5662" s="1">
        <v>21</v>
      </c>
      <c r="D5662" s="1">
        <f>IF(OR(ISBLANK(値貼り付け用シート!AB245),値貼り付け用シート!AB245&gt;9990),NA(),値貼り付け用シート!AB245)</f>
        <v>9</v>
      </c>
      <c r="E5662" s="1">
        <f t="shared" si="2200"/>
        <v>9</v>
      </c>
      <c r="F5662" s="1">
        <f t="shared" si="2209"/>
        <v>113</v>
      </c>
      <c r="G5662" s="1">
        <f t="shared" si="2210"/>
        <v>8</v>
      </c>
      <c r="H5662" s="1">
        <f t="shared" si="2211"/>
        <v>14</v>
      </c>
    </row>
    <row r="5663" spans="1:8" x14ac:dyDescent="0.55000000000000004">
      <c r="A5663" s="1">
        <f>値貼り付け用シート!F245</f>
        <v>11</v>
      </c>
      <c r="B5663" s="1">
        <f>値貼り付け用シート!G245</f>
        <v>21</v>
      </c>
      <c r="C5663" s="1">
        <v>22</v>
      </c>
      <c r="D5663" s="1">
        <f>IF(OR(ISBLANK(値貼り付け用シート!AC245),値貼り付け用シート!AC245&gt;9990),NA(),値貼り付け用シート!AC245)</f>
        <v>6</v>
      </c>
      <c r="E5663" s="1">
        <f t="shared" si="2200"/>
        <v>6</v>
      </c>
      <c r="F5663" s="1">
        <f t="shared" si="2209"/>
        <v>99</v>
      </c>
      <c r="G5663" s="1">
        <f t="shared" si="2210"/>
        <v>8</v>
      </c>
      <c r="H5663" s="1">
        <f t="shared" si="2211"/>
        <v>12</v>
      </c>
    </row>
    <row r="5664" spans="1:8" x14ac:dyDescent="0.55000000000000004">
      <c r="A5664" s="1">
        <f>値貼り付け用シート!F245</f>
        <v>11</v>
      </c>
      <c r="B5664" s="1">
        <f>値貼り付け用シート!G245</f>
        <v>21</v>
      </c>
      <c r="C5664" s="1">
        <v>23</v>
      </c>
      <c r="D5664" s="1">
        <f>IF(OR(ISBLANK(値貼り付け用シート!AD245),値貼り付け用シート!AD245&gt;9990),NA(),値貼り付け用シート!AD245)</f>
        <v>3</v>
      </c>
      <c r="E5664" s="1">
        <f t="shared" si="2200"/>
        <v>3</v>
      </c>
      <c r="F5664" s="1">
        <f t="shared" si="2209"/>
        <v>80</v>
      </c>
      <c r="G5664" s="1">
        <f t="shared" si="2210"/>
        <v>8</v>
      </c>
      <c r="H5664" s="1">
        <f t="shared" si="2211"/>
        <v>10</v>
      </c>
    </row>
    <row r="5665" spans="1:16" x14ac:dyDescent="0.55000000000000004">
      <c r="A5665" s="1">
        <f>値貼り付け用シート!F245</f>
        <v>11</v>
      </c>
      <c r="B5665" s="1">
        <f>値貼り付け用シート!G245</f>
        <v>21</v>
      </c>
      <c r="C5665" s="1">
        <v>24</v>
      </c>
      <c r="D5665" s="1">
        <f>IF(OR(ISBLANK(値貼り付け用シート!AE245),値貼り付け用シート!AE245&gt;9990),NA(),値貼り付け用シート!AE245)</f>
        <v>1</v>
      </c>
      <c r="E5665" s="1">
        <f t="shared" si="2200"/>
        <v>1</v>
      </c>
      <c r="F5665" s="1">
        <f t="shared" si="2209"/>
        <v>57</v>
      </c>
      <c r="G5665" s="1">
        <f t="shared" si="2210"/>
        <v>8</v>
      </c>
      <c r="H5665" s="1">
        <f t="shared" si="2211"/>
        <v>7</v>
      </c>
    </row>
    <row r="5666" spans="1:16" x14ac:dyDescent="0.55000000000000004">
      <c r="A5666" s="1">
        <f>値貼り付け用シート!F246</f>
        <v>11</v>
      </c>
      <c r="B5666" s="1">
        <f>値貼り付け用シート!G246</f>
        <v>22</v>
      </c>
      <c r="C5666" s="1">
        <v>1</v>
      </c>
      <c r="D5666" s="1">
        <f>IF(OR(ISBLANK(値貼り付け用シート!H246),値貼り付け用シート!H246&gt;9990),NA(),値貼り付け用シート!H246)</f>
        <v>2</v>
      </c>
      <c r="E5666" s="1">
        <f t="shared" si="2200"/>
        <v>2</v>
      </c>
      <c r="F5666" s="1">
        <f t="shared" si="2209"/>
        <v>43</v>
      </c>
      <c r="G5666" s="1">
        <f t="shared" si="2210"/>
        <v>8</v>
      </c>
      <c r="H5666" s="1">
        <f t="shared" si="2211"/>
        <v>5</v>
      </c>
      <c r="I5666" s="1">
        <f t="shared" ref="I5666" si="2212">COUNT(D5666:D5689)</f>
        <v>23</v>
      </c>
      <c r="J5666" s="1">
        <f t="shared" ref="J5666" si="2213">COUNT(H5666:H5689)</f>
        <v>24</v>
      </c>
      <c r="K5666" s="1">
        <f t="shared" ref="K5666" si="2214">IF(AND(I5666&gt;=20,J5666&gt;=20),0,1)</f>
        <v>0</v>
      </c>
      <c r="L5666" s="1">
        <f t="shared" ref="L5666" si="2215">IF(K5666=0,MAX(H5666:H5689),NA())</f>
        <v>9</v>
      </c>
      <c r="M5666" s="1">
        <f t="shared" ref="M5666" si="2216">IF(K5666=0,IF(L5666&lt;=70,1,0),NA())</f>
        <v>1</v>
      </c>
      <c r="N5666" s="1">
        <f t="shared" ref="N5666" si="2217">IF(COUNTIF(D5666:D5689,NA())=24,NA(),MAX(E5666:E5689))</f>
        <v>13</v>
      </c>
      <c r="O5666" s="1">
        <f t="shared" ref="O5666" si="2218">IF(COUNTIF(D5671:D5685,NA())=15,NA(),MAX(E5671:E5685))</f>
        <v>13</v>
      </c>
      <c r="P5666" s="1">
        <f t="shared" ref="P5666" si="2219">COUNTIF(D5666:D5689,"&gt;=120")</f>
        <v>0</v>
      </c>
    </row>
    <row r="5667" spans="1:16" x14ac:dyDescent="0.55000000000000004">
      <c r="A5667" s="1">
        <f>値貼り付け用シート!F246</f>
        <v>11</v>
      </c>
      <c r="B5667" s="1">
        <f>値貼り付け用シート!G246</f>
        <v>22</v>
      </c>
      <c r="C5667" s="1">
        <v>2</v>
      </c>
      <c r="D5667" s="1">
        <f>IF(OR(ISBLANK(値貼り付け用シート!I246),値貼り付け用シート!I246&gt;9990),NA(),値貼り付け用シート!I246)</f>
        <v>2</v>
      </c>
      <c r="E5667" s="1">
        <f t="shared" si="2200"/>
        <v>2</v>
      </c>
      <c r="F5667" s="1">
        <f t="shared" si="2209"/>
        <v>35</v>
      </c>
      <c r="G5667" s="1">
        <f t="shared" si="2210"/>
        <v>8</v>
      </c>
      <c r="H5667" s="1">
        <f t="shared" si="2211"/>
        <v>4</v>
      </c>
    </row>
    <row r="5668" spans="1:16" x14ac:dyDescent="0.55000000000000004">
      <c r="A5668" s="1">
        <f>値貼り付け用シート!F246</f>
        <v>11</v>
      </c>
      <c r="B5668" s="1">
        <f>値貼り付け用シート!G246</f>
        <v>22</v>
      </c>
      <c r="C5668" s="1">
        <v>3</v>
      </c>
      <c r="D5668" s="1">
        <f>IF(OR(ISBLANK(値貼り付け用シート!J246),値貼り付け用シート!J246&gt;9990),NA(),値貼り付け用シート!J246)</f>
        <v>3</v>
      </c>
      <c r="E5668" s="1">
        <f t="shared" si="2200"/>
        <v>3</v>
      </c>
      <c r="F5668" s="1">
        <f t="shared" si="2209"/>
        <v>31</v>
      </c>
      <c r="G5668" s="1">
        <f t="shared" si="2210"/>
        <v>8</v>
      </c>
      <c r="H5668" s="1">
        <f t="shared" si="2211"/>
        <v>4</v>
      </c>
    </row>
    <row r="5669" spans="1:16" x14ac:dyDescent="0.55000000000000004">
      <c r="A5669" s="1">
        <f>値貼り付け用シート!F246</f>
        <v>11</v>
      </c>
      <c r="B5669" s="1">
        <f>値貼り付け用シート!G246</f>
        <v>22</v>
      </c>
      <c r="C5669" s="1">
        <v>4</v>
      </c>
      <c r="D5669" s="1">
        <f>IF(OR(ISBLANK(値貼り付け用シート!K246),値貼り付け用シート!K246&gt;9990),NA(),値貼り付け用シート!K246)</f>
        <v>1</v>
      </c>
      <c r="E5669" s="1">
        <f t="shared" si="2200"/>
        <v>1</v>
      </c>
      <c r="F5669" s="1">
        <f t="shared" si="2209"/>
        <v>27</v>
      </c>
      <c r="G5669" s="1">
        <f t="shared" si="2210"/>
        <v>8</v>
      </c>
      <c r="H5669" s="1">
        <f t="shared" si="2211"/>
        <v>3</v>
      </c>
    </row>
    <row r="5670" spans="1:16" x14ac:dyDescent="0.55000000000000004">
      <c r="A5670" s="1">
        <f>値貼り付け用シート!F246</f>
        <v>11</v>
      </c>
      <c r="B5670" s="1">
        <f>値貼り付け用シート!G246</f>
        <v>22</v>
      </c>
      <c r="C5670" s="1">
        <v>5</v>
      </c>
      <c r="D5670" s="1">
        <f>IF(OR(ISBLANK(値貼り付け用シート!L246),値貼り付け用シート!L246&gt;9990),NA(),値貼り付け用シート!L246)</f>
        <v>2</v>
      </c>
      <c r="E5670" s="1">
        <f t="shared" si="2200"/>
        <v>2</v>
      </c>
      <c r="F5670" s="1">
        <f t="shared" si="2209"/>
        <v>20</v>
      </c>
      <c r="G5670" s="1">
        <f t="shared" si="2210"/>
        <v>8</v>
      </c>
      <c r="H5670" s="1">
        <f t="shared" si="2211"/>
        <v>3</v>
      </c>
    </row>
    <row r="5671" spans="1:16" x14ac:dyDescent="0.55000000000000004">
      <c r="A5671" s="1">
        <f>値貼り付け用シート!F246</f>
        <v>11</v>
      </c>
      <c r="B5671" s="1">
        <f>値貼り付け用シート!G246</f>
        <v>22</v>
      </c>
      <c r="C5671" s="1">
        <v>6</v>
      </c>
      <c r="D5671" s="1">
        <f>IF(OR(ISBLANK(値貼り付け用シート!M246),値貼り付け用シート!M246&gt;9990),NA(),値貼り付け用シート!M246)</f>
        <v>1</v>
      </c>
      <c r="E5671" s="1">
        <f t="shared" si="2200"/>
        <v>1</v>
      </c>
      <c r="F5671" s="1">
        <f t="shared" si="2209"/>
        <v>15</v>
      </c>
      <c r="G5671" s="1">
        <f t="shared" si="2210"/>
        <v>8</v>
      </c>
      <c r="H5671" s="1">
        <f t="shared" si="2211"/>
        <v>2</v>
      </c>
    </row>
    <row r="5672" spans="1:16" x14ac:dyDescent="0.55000000000000004">
      <c r="A5672" s="1">
        <f>値貼り付け用シート!F246</f>
        <v>11</v>
      </c>
      <c r="B5672" s="1">
        <f>値貼り付け用シート!G246</f>
        <v>22</v>
      </c>
      <c r="C5672" s="1">
        <v>7</v>
      </c>
      <c r="D5672" s="1">
        <f>IF(OR(ISBLANK(値貼り付け用シート!N246),値貼り付け用シート!N246&gt;9990),NA(),値貼り付け用シート!N246)</f>
        <v>1</v>
      </c>
      <c r="E5672" s="1">
        <f t="shared" si="2200"/>
        <v>1</v>
      </c>
      <c r="F5672" s="1">
        <f t="shared" si="2209"/>
        <v>13</v>
      </c>
      <c r="G5672" s="1">
        <f t="shared" si="2210"/>
        <v>8</v>
      </c>
      <c r="H5672" s="1">
        <f t="shared" si="2211"/>
        <v>2</v>
      </c>
    </row>
    <row r="5673" spans="1:16" x14ac:dyDescent="0.55000000000000004">
      <c r="A5673" s="1">
        <f>値貼り付け用シート!F246</f>
        <v>11</v>
      </c>
      <c r="B5673" s="1">
        <f>値貼り付け用シート!G246</f>
        <v>22</v>
      </c>
      <c r="C5673" s="1">
        <v>8</v>
      </c>
      <c r="D5673" s="1">
        <f>IF(OR(ISBLANK(値貼り付け用シート!O246),値貼り付け用シート!O246&gt;9990),NA(),値貼り付け用シート!O246)</f>
        <v>4</v>
      </c>
      <c r="E5673" s="1">
        <f t="shared" si="2200"/>
        <v>4</v>
      </c>
      <c r="F5673" s="1">
        <f t="shared" si="2209"/>
        <v>16</v>
      </c>
      <c r="G5673" s="1">
        <f t="shared" si="2210"/>
        <v>8</v>
      </c>
      <c r="H5673" s="1">
        <f t="shared" si="2211"/>
        <v>2</v>
      </c>
    </row>
    <row r="5674" spans="1:16" x14ac:dyDescent="0.55000000000000004">
      <c r="A5674" s="1">
        <f>値貼り付け用シート!F246</f>
        <v>11</v>
      </c>
      <c r="B5674" s="1">
        <f>値貼り付け用シート!G246</f>
        <v>22</v>
      </c>
      <c r="C5674" s="1">
        <v>9</v>
      </c>
      <c r="D5674" s="1">
        <f>IF(OR(ISBLANK(値貼り付け用シート!P246),値貼り付け用シート!P246&gt;9990),NA(),値貼り付け用シート!P246)</f>
        <v>8</v>
      </c>
      <c r="E5674" s="1">
        <f t="shared" si="2200"/>
        <v>8</v>
      </c>
      <c r="F5674" s="1">
        <f t="shared" si="2209"/>
        <v>22</v>
      </c>
      <c r="G5674" s="1">
        <f t="shared" si="2210"/>
        <v>8</v>
      </c>
      <c r="H5674" s="1">
        <f t="shared" si="2211"/>
        <v>3</v>
      </c>
    </row>
    <row r="5675" spans="1:16" x14ac:dyDescent="0.55000000000000004">
      <c r="A5675" s="1">
        <f>値貼り付け用シート!F246</f>
        <v>11</v>
      </c>
      <c r="B5675" s="1">
        <f>値貼り付け用シート!G246</f>
        <v>22</v>
      </c>
      <c r="C5675" s="1">
        <v>10</v>
      </c>
      <c r="D5675" s="1" t="e">
        <f>IF(OR(ISBLANK(値貼り付け用シート!Q246),値貼り付け用シート!Q246&gt;9990),NA(),値貼り付け用シート!Q246)</f>
        <v>#N/A</v>
      </c>
      <c r="E5675" s="1">
        <f t="shared" si="2200"/>
        <v>0</v>
      </c>
      <c r="F5675" s="1">
        <f t="shared" si="2209"/>
        <v>20</v>
      </c>
      <c r="G5675" s="1">
        <f t="shared" si="2210"/>
        <v>7</v>
      </c>
      <c r="H5675" s="1">
        <f t="shared" si="2211"/>
        <v>3</v>
      </c>
    </row>
    <row r="5676" spans="1:16" x14ac:dyDescent="0.55000000000000004">
      <c r="A5676" s="1">
        <f>値貼り付け用シート!F246</f>
        <v>11</v>
      </c>
      <c r="B5676" s="1">
        <f>値貼り付け用シート!G246</f>
        <v>22</v>
      </c>
      <c r="C5676" s="1">
        <v>11</v>
      </c>
      <c r="D5676" s="1">
        <f>IF(OR(ISBLANK(値貼り付け用シート!R246),値貼り付け用シート!R246&gt;9990),NA(),値貼り付け用シート!R246)</f>
        <v>9</v>
      </c>
      <c r="E5676" s="1">
        <f t="shared" si="2200"/>
        <v>9</v>
      </c>
      <c r="F5676" s="1">
        <f t="shared" si="2209"/>
        <v>26</v>
      </c>
      <c r="G5676" s="1">
        <f t="shared" si="2210"/>
        <v>7</v>
      </c>
      <c r="H5676" s="1">
        <f t="shared" si="2211"/>
        <v>4</v>
      </c>
    </row>
    <row r="5677" spans="1:16" x14ac:dyDescent="0.55000000000000004">
      <c r="A5677" s="1">
        <f>値貼り付け用シート!F246</f>
        <v>11</v>
      </c>
      <c r="B5677" s="1">
        <f>値貼り付け用シート!G246</f>
        <v>22</v>
      </c>
      <c r="C5677" s="1">
        <v>12</v>
      </c>
      <c r="D5677" s="1">
        <f>IF(OR(ISBLANK(値貼り付け用シート!S246),値貼り付け用シート!S246&gt;9990),NA(),値貼り付け用シート!S246)</f>
        <v>13</v>
      </c>
      <c r="E5677" s="1">
        <f t="shared" si="2200"/>
        <v>13</v>
      </c>
      <c r="F5677" s="1">
        <f t="shared" si="2209"/>
        <v>38</v>
      </c>
      <c r="G5677" s="1">
        <f t="shared" si="2210"/>
        <v>7</v>
      </c>
      <c r="H5677" s="1">
        <f t="shared" si="2211"/>
        <v>5</v>
      </c>
    </row>
    <row r="5678" spans="1:16" x14ac:dyDescent="0.55000000000000004">
      <c r="A5678" s="1">
        <f>値貼り付け用シート!F246</f>
        <v>11</v>
      </c>
      <c r="B5678" s="1">
        <f>値貼り付け用シート!G246</f>
        <v>22</v>
      </c>
      <c r="C5678" s="1">
        <v>13</v>
      </c>
      <c r="D5678" s="1">
        <f>IF(OR(ISBLANK(値貼り付け用シート!T246),値貼り付け用シート!T246&gt;9990),NA(),値貼り付け用シート!T246)</f>
        <v>13</v>
      </c>
      <c r="E5678" s="1">
        <f t="shared" si="2200"/>
        <v>13</v>
      </c>
      <c r="F5678" s="1">
        <f t="shared" si="2209"/>
        <v>49</v>
      </c>
      <c r="G5678" s="1">
        <f t="shared" si="2210"/>
        <v>7</v>
      </c>
      <c r="H5678" s="1">
        <f t="shared" si="2211"/>
        <v>7</v>
      </c>
    </row>
    <row r="5679" spans="1:16" x14ac:dyDescent="0.55000000000000004">
      <c r="A5679" s="1">
        <f>値貼り付け用シート!F246</f>
        <v>11</v>
      </c>
      <c r="B5679" s="1">
        <f>値貼り付け用シート!G246</f>
        <v>22</v>
      </c>
      <c r="C5679" s="1">
        <v>14</v>
      </c>
      <c r="D5679" s="1">
        <f>IF(OR(ISBLANK(値貼り付け用シート!U246),値貼り付け用シート!U246&gt;9990),NA(),値貼り付け用シート!U246)</f>
        <v>10</v>
      </c>
      <c r="E5679" s="1">
        <f t="shared" si="2200"/>
        <v>10</v>
      </c>
      <c r="F5679" s="1">
        <f t="shared" si="2209"/>
        <v>58</v>
      </c>
      <c r="G5679" s="1">
        <f t="shared" si="2210"/>
        <v>7</v>
      </c>
      <c r="H5679" s="1">
        <f t="shared" si="2211"/>
        <v>8</v>
      </c>
    </row>
    <row r="5680" spans="1:16" x14ac:dyDescent="0.55000000000000004">
      <c r="A5680" s="1">
        <f>値貼り付け用シート!F246</f>
        <v>11</v>
      </c>
      <c r="B5680" s="1">
        <f>値貼り付け用シート!G246</f>
        <v>22</v>
      </c>
      <c r="C5680" s="1">
        <v>15</v>
      </c>
      <c r="D5680" s="1">
        <f>IF(OR(ISBLANK(値貼り付け用シート!V246),値貼り付け用シート!V246&gt;9990),NA(),値貼り付け用シート!V246)</f>
        <v>8</v>
      </c>
      <c r="E5680" s="1">
        <f t="shared" si="2200"/>
        <v>8</v>
      </c>
      <c r="F5680" s="1">
        <f t="shared" si="2209"/>
        <v>65</v>
      </c>
      <c r="G5680" s="1">
        <f t="shared" si="2210"/>
        <v>7</v>
      </c>
      <c r="H5680" s="1">
        <f t="shared" si="2211"/>
        <v>9</v>
      </c>
    </row>
    <row r="5681" spans="1:16" x14ac:dyDescent="0.55000000000000004">
      <c r="A5681" s="1">
        <f>値貼り付け用シート!F246</f>
        <v>11</v>
      </c>
      <c r="B5681" s="1">
        <f>値貼り付け用シート!G246</f>
        <v>22</v>
      </c>
      <c r="C5681" s="1">
        <v>16</v>
      </c>
      <c r="D5681" s="1">
        <f>IF(OR(ISBLANK(値貼り付け用シート!W246),値貼り付け用シート!W246&gt;9990),NA(),値貼り付け用シート!W246)</f>
        <v>5</v>
      </c>
      <c r="E5681" s="1">
        <f t="shared" si="2200"/>
        <v>5</v>
      </c>
      <c r="F5681" s="1">
        <f t="shared" si="2209"/>
        <v>66</v>
      </c>
      <c r="G5681" s="1">
        <f t="shared" si="2210"/>
        <v>7</v>
      </c>
      <c r="H5681" s="1">
        <f t="shared" si="2211"/>
        <v>9</v>
      </c>
    </row>
    <row r="5682" spans="1:16" x14ac:dyDescent="0.55000000000000004">
      <c r="A5682" s="1">
        <f>値貼り付け用シート!F246</f>
        <v>11</v>
      </c>
      <c r="B5682" s="1">
        <f>値貼り付け用シート!G246</f>
        <v>22</v>
      </c>
      <c r="C5682" s="1">
        <v>17</v>
      </c>
      <c r="D5682" s="1">
        <f>IF(OR(ISBLANK(値貼り付け用シート!X246),値貼り付け用シート!X246&gt;9990),NA(),値貼り付け用シート!X246)</f>
        <v>5</v>
      </c>
      <c r="E5682" s="1">
        <f t="shared" si="2200"/>
        <v>5</v>
      </c>
      <c r="F5682" s="1">
        <f t="shared" si="2209"/>
        <v>63</v>
      </c>
      <c r="G5682" s="1">
        <f t="shared" si="2210"/>
        <v>7</v>
      </c>
      <c r="H5682" s="1">
        <f t="shared" si="2211"/>
        <v>9</v>
      </c>
    </row>
    <row r="5683" spans="1:16" x14ac:dyDescent="0.55000000000000004">
      <c r="A5683" s="1">
        <f>値貼り付け用シート!F246</f>
        <v>11</v>
      </c>
      <c r="B5683" s="1">
        <f>値貼り付け用シート!G246</f>
        <v>22</v>
      </c>
      <c r="C5683" s="1">
        <v>18</v>
      </c>
      <c r="D5683" s="1">
        <f>IF(OR(ISBLANK(値貼り付け用シート!Y246),値貼り付け用シート!Y246&gt;9990),NA(),値貼り付け用シート!Y246)</f>
        <v>4</v>
      </c>
      <c r="E5683" s="1">
        <f t="shared" si="2200"/>
        <v>4</v>
      </c>
      <c r="F5683" s="1">
        <f t="shared" si="2209"/>
        <v>67</v>
      </c>
      <c r="G5683" s="1">
        <f t="shared" si="2210"/>
        <v>8</v>
      </c>
      <c r="H5683" s="1">
        <f t="shared" si="2211"/>
        <v>8</v>
      </c>
    </row>
    <row r="5684" spans="1:16" x14ac:dyDescent="0.55000000000000004">
      <c r="A5684" s="1">
        <f>値貼り付け用シート!F246</f>
        <v>11</v>
      </c>
      <c r="B5684" s="1">
        <f>値貼り付け用シート!G246</f>
        <v>22</v>
      </c>
      <c r="C5684" s="1">
        <v>19</v>
      </c>
      <c r="D5684" s="1">
        <f>IF(OR(ISBLANK(値貼り付け用シート!Z246),値貼り付け用シート!Z246&gt;9990),NA(),値貼り付け用シート!Z246)</f>
        <v>2</v>
      </c>
      <c r="E5684" s="1">
        <f t="shared" si="2200"/>
        <v>2</v>
      </c>
      <c r="F5684" s="1">
        <f t="shared" si="2209"/>
        <v>60</v>
      </c>
      <c r="G5684" s="1">
        <f t="shared" si="2210"/>
        <v>8</v>
      </c>
      <c r="H5684" s="1">
        <f t="shared" si="2211"/>
        <v>8</v>
      </c>
    </row>
    <row r="5685" spans="1:16" x14ac:dyDescent="0.55000000000000004">
      <c r="A5685" s="1">
        <f>値貼り付け用シート!F246</f>
        <v>11</v>
      </c>
      <c r="B5685" s="1">
        <f>値貼り付け用シート!G246</f>
        <v>22</v>
      </c>
      <c r="C5685" s="1">
        <v>20</v>
      </c>
      <c r="D5685" s="1">
        <f>IF(OR(ISBLANK(値貼り付け用シート!AA246),値貼り付け用シート!AA246&gt;9990),NA(),値貼り付け用シート!AA246)</f>
        <v>1</v>
      </c>
      <c r="E5685" s="1">
        <f t="shared" si="2200"/>
        <v>1</v>
      </c>
      <c r="F5685" s="1">
        <f t="shared" si="2209"/>
        <v>48</v>
      </c>
      <c r="G5685" s="1">
        <f t="shared" si="2210"/>
        <v>8</v>
      </c>
      <c r="H5685" s="1">
        <f t="shared" si="2211"/>
        <v>6</v>
      </c>
    </row>
    <row r="5686" spans="1:16" x14ac:dyDescent="0.55000000000000004">
      <c r="A5686" s="1">
        <f>値貼り付け用シート!F246</f>
        <v>11</v>
      </c>
      <c r="B5686" s="1">
        <f>値貼り付け用シート!G246</f>
        <v>22</v>
      </c>
      <c r="C5686" s="1">
        <v>21</v>
      </c>
      <c r="D5686" s="1">
        <f>IF(OR(ISBLANK(値貼り付け用シート!AB246),値貼り付け用シート!AB246&gt;9990),NA(),値貼り付け用シート!AB246)</f>
        <v>1</v>
      </c>
      <c r="E5686" s="1">
        <f t="shared" si="2200"/>
        <v>1</v>
      </c>
      <c r="F5686" s="1">
        <f t="shared" si="2209"/>
        <v>36</v>
      </c>
      <c r="G5686" s="1">
        <f t="shared" si="2210"/>
        <v>8</v>
      </c>
      <c r="H5686" s="1">
        <f t="shared" si="2211"/>
        <v>5</v>
      </c>
    </row>
    <row r="5687" spans="1:16" x14ac:dyDescent="0.55000000000000004">
      <c r="A5687" s="1">
        <f>値貼り付け用シート!F246</f>
        <v>11</v>
      </c>
      <c r="B5687" s="1">
        <f>値貼り付け用シート!G246</f>
        <v>22</v>
      </c>
      <c r="C5687" s="1">
        <v>22</v>
      </c>
      <c r="D5687" s="1">
        <f>IF(OR(ISBLANK(値貼り付け用シート!AC246),値貼り付け用シート!AC246&gt;9990),NA(),値貼り付け用シート!AC246)</f>
        <v>1</v>
      </c>
      <c r="E5687" s="1">
        <f t="shared" si="2200"/>
        <v>1</v>
      </c>
      <c r="F5687" s="1">
        <f t="shared" si="2209"/>
        <v>27</v>
      </c>
      <c r="G5687" s="1">
        <f t="shared" si="2210"/>
        <v>8</v>
      </c>
      <c r="H5687" s="1">
        <f t="shared" si="2211"/>
        <v>3</v>
      </c>
    </row>
    <row r="5688" spans="1:16" x14ac:dyDescent="0.55000000000000004">
      <c r="A5688" s="1">
        <f>値貼り付け用シート!F246</f>
        <v>11</v>
      </c>
      <c r="B5688" s="1">
        <f>値貼り付け用シート!G246</f>
        <v>22</v>
      </c>
      <c r="C5688" s="1">
        <v>23</v>
      </c>
      <c r="D5688" s="1">
        <f>IF(OR(ISBLANK(値貼り付け用シート!AD246),値貼り付け用シート!AD246&gt;9990),NA(),値貼り付け用シート!AD246)</f>
        <v>2</v>
      </c>
      <c r="E5688" s="1">
        <f t="shared" si="2200"/>
        <v>2</v>
      </c>
      <c r="F5688" s="1">
        <f t="shared" si="2209"/>
        <v>21</v>
      </c>
      <c r="G5688" s="1">
        <f t="shared" si="2210"/>
        <v>8</v>
      </c>
      <c r="H5688" s="1">
        <f t="shared" si="2211"/>
        <v>3</v>
      </c>
    </row>
    <row r="5689" spans="1:16" x14ac:dyDescent="0.55000000000000004">
      <c r="A5689" s="1">
        <f>値貼り付け用シート!F246</f>
        <v>11</v>
      </c>
      <c r="B5689" s="1">
        <f>値貼り付け用シート!G246</f>
        <v>22</v>
      </c>
      <c r="C5689" s="1">
        <v>24</v>
      </c>
      <c r="D5689" s="1">
        <f>IF(OR(ISBLANK(値貼り付け用シート!AE246),値貼り付け用シート!AE246&gt;9990),NA(),値貼り付け用シート!AE246)</f>
        <v>4</v>
      </c>
      <c r="E5689" s="1">
        <f t="shared" si="2200"/>
        <v>4</v>
      </c>
      <c r="F5689" s="1">
        <f t="shared" si="2209"/>
        <v>20</v>
      </c>
      <c r="G5689" s="1">
        <f t="shared" si="2210"/>
        <v>8</v>
      </c>
      <c r="H5689" s="1">
        <f t="shared" si="2211"/>
        <v>3</v>
      </c>
    </row>
    <row r="5690" spans="1:16" x14ac:dyDescent="0.55000000000000004">
      <c r="A5690" s="1">
        <f>値貼り付け用シート!F247</f>
        <v>11</v>
      </c>
      <c r="B5690" s="1">
        <f>値貼り付け用シート!G247</f>
        <v>23</v>
      </c>
      <c r="C5690" s="1">
        <v>1</v>
      </c>
      <c r="D5690" s="1">
        <f>IF(OR(ISBLANK(値貼り付け用シート!H247),値貼り付け用シート!H247&gt;9990),NA(),値貼り付け用シート!H247)</f>
        <v>10</v>
      </c>
      <c r="E5690" s="1">
        <f t="shared" si="2200"/>
        <v>10</v>
      </c>
      <c r="F5690" s="1">
        <f t="shared" si="2209"/>
        <v>25</v>
      </c>
      <c r="G5690" s="1">
        <f t="shared" si="2210"/>
        <v>8</v>
      </c>
      <c r="H5690" s="1">
        <f t="shared" si="2211"/>
        <v>3</v>
      </c>
      <c r="I5690" s="1">
        <f t="shared" ref="I5690" si="2220">COUNT(D5690:D5713)</f>
        <v>24</v>
      </c>
      <c r="J5690" s="1">
        <f t="shared" ref="J5690" si="2221">COUNT(H5690:H5713)</f>
        <v>24</v>
      </c>
      <c r="K5690" s="1">
        <f t="shared" ref="K5690" si="2222">IF(AND(I5690&gt;=20,J5690&gt;=20),0,1)</f>
        <v>0</v>
      </c>
      <c r="L5690" s="1">
        <f t="shared" ref="L5690" si="2223">IF(K5690=0,MAX(H5690:H5713),NA())</f>
        <v>31</v>
      </c>
      <c r="M5690" s="1">
        <f t="shared" ref="M5690" si="2224">IF(K5690=0,IF(L5690&lt;=70,1,0),NA())</f>
        <v>1</v>
      </c>
      <c r="N5690" s="1">
        <f t="shared" ref="N5690" si="2225">IF(COUNTIF(D5690:D5713,NA())=24,NA(),MAX(E5690:E5713))</f>
        <v>41</v>
      </c>
      <c r="O5690" s="1">
        <f t="shared" ref="O5690" si="2226">IF(COUNTIF(D5695:D5709,NA())=15,NA(),MAX(E5695:E5709))</f>
        <v>41</v>
      </c>
      <c r="P5690" s="1">
        <f t="shared" ref="P5690" si="2227">COUNTIF(D5690:D5713,"&gt;=120")</f>
        <v>0</v>
      </c>
    </row>
    <row r="5691" spans="1:16" x14ac:dyDescent="0.55000000000000004">
      <c r="A5691" s="1">
        <f>値貼り付け用シート!F247</f>
        <v>11</v>
      </c>
      <c r="B5691" s="1">
        <f>値貼り付け用シート!G247</f>
        <v>23</v>
      </c>
      <c r="C5691" s="1">
        <v>2</v>
      </c>
      <c r="D5691" s="1">
        <f>IF(OR(ISBLANK(値貼り付け用シート!I247),値貼り付け用シート!I247&gt;9990),NA(),値貼り付け用シート!I247)</f>
        <v>7</v>
      </c>
      <c r="E5691" s="1">
        <f t="shared" si="2200"/>
        <v>7</v>
      </c>
      <c r="F5691" s="1">
        <f t="shared" si="2209"/>
        <v>28</v>
      </c>
      <c r="G5691" s="1">
        <f t="shared" si="2210"/>
        <v>8</v>
      </c>
      <c r="H5691" s="1">
        <f t="shared" si="2211"/>
        <v>4</v>
      </c>
    </row>
    <row r="5692" spans="1:16" x14ac:dyDescent="0.55000000000000004">
      <c r="A5692" s="1">
        <f>値貼り付け用シート!F247</f>
        <v>11</v>
      </c>
      <c r="B5692" s="1">
        <f>値貼り付け用シート!G247</f>
        <v>23</v>
      </c>
      <c r="C5692" s="1">
        <v>3</v>
      </c>
      <c r="D5692" s="1">
        <f>IF(OR(ISBLANK(値貼り付け用シート!J247),値貼り付け用シート!J247&gt;9990),NA(),値貼り付け用シート!J247)</f>
        <v>6</v>
      </c>
      <c r="E5692" s="1">
        <f t="shared" si="2200"/>
        <v>6</v>
      </c>
      <c r="F5692" s="1">
        <f t="shared" si="2209"/>
        <v>32</v>
      </c>
      <c r="G5692" s="1">
        <f t="shared" si="2210"/>
        <v>8</v>
      </c>
      <c r="H5692" s="1">
        <f t="shared" si="2211"/>
        <v>4</v>
      </c>
    </row>
    <row r="5693" spans="1:16" x14ac:dyDescent="0.55000000000000004">
      <c r="A5693" s="1">
        <f>値貼り付け用シート!F247</f>
        <v>11</v>
      </c>
      <c r="B5693" s="1">
        <f>値貼り付け用シート!G247</f>
        <v>23</v>
      </c>
      <c r="C5693" s="1">
        <v>4</v>
      </c>
      <c r="D5693" s="1">
        <f>IF(OR(ISBLANK(値貼り付け用シート!K247),値貼り付け用シート!K247&gt;9990),NA(),値貼り付け用シート!K247)</f>
        <v>8</v>
      </c>
      <c r="E5693" s="1">
        <f t="shared" si="2200"/>
        <v>8</v>
      </c>
      <c r="F5693" s="1">
        <f t="shared" si="2209"/>
        <v>39</v>
      </c>
      <c r="G5693" s="1">
        <f t="shared" si="2210"/>
        <v>8</v>
      </c>
      <c r="H5693" s="1">
        <f t="shared" si="2211"/>
        <v>5</v>
      </c>
    </row>
    <row r="5694" spans="1:16" x14ac:dyDescent="0.55000000000000004">
      <c r="A5694" s="1">
        <f>値貼り付け用シート!F247</f>
        <v>11</v>
      </c>
      <c r="B5694" s="1">
        <f>値貼り付け用シート!G247</f>
        <v>23</v>
      </c>
      <c r="C5694" s="1">
        <v>5</v>
      </c>
      <c r="D5694" s="1">
        <f>IF(OR(ISBLANK(値貼り付け用シート!L247),値貼り付け用シート!L247&gt;9990),NA(),値貼り付け用シート!L247)</f>
        <v>7</v>
      </c>
      <c r="E5694" s="1">
        <f t="shared" si="2200"/>
        <v>7</v>
      </c>
      <c r="F5694" s="1">
        <f t="shared" si="2209"/>
        <v>45</v>
      </c>
      <c r="G5694" s="1">
        <f t="shared" si="2210"/>
        <v>8</v>
      </c>
      <c r="H5694" s="1">
        <f t="shared" si="2211"/>
        <v>6</v>
      </c>
    </row>
    <row r="5695" spans="1:16" x14ac:dyDescent="0.55000000000000004">
      <c r="A5695" s="1">
        <f>値貼り付け用シート!F247</f>
        <v>11</v>
      </c>
      <c r="B5695" s="1">
        <f>値貼り付け用シート!G247</f>
        <v>23</v>
      </c>
      <c r="C5695" s="1">
        <v>6</v>
      </c>
      <c r="D5695" s="1">
        <f>IF(OR(ISBLANK(値貼り付け用シート!M247),値貼り付け用シート!M247&gt;9990),NA(),値貼り付け用シート!M247)</f>
        <v>5</v>
      </c>
      <c r="E5695" s="1">
        <f t="shared" si="2200"/>
        <v>5</v>
      </c>
      <c r="F5695" s="1">
        <f t="shared" si="2209"/>
        <v>49</v>
      </c>
      <c r="G5695" s="1">
        <f t="shared" si="2210"/>
        <v>8</v>
      </c>
      <c r="H5695" s="1">
        <f t="shared" si="2211"/>
        <v>6</v>
      </c>
    </row>
    <row r="5696" spans="1:16" x14ac:dyDescent="0.55000000000000004">
      <c r="A5696" s="1">
        <f>値貼り付け用シート!F247</f>
        <v>11</v>
      </c>
      <c r="B5696" s="1">
        <f>値貼り付け用シート!G247</f>
        <v>23</v>
      </c>
      <c r="C5696" s="1">
        <v>7</v>
      </c>
      <c r="D5696" s="1">
        <f>IF(OR(ISBLANK(値貼り付け用シート!N247),値貼り付け用シート!N247&gt;9990),NA(),値貼り付け用シート!N247)</f>
        <v>6</v>
      </c>
      <c r="E5696" s="1">
        <f t="shared" si="2200"/>
        <v>6</v>
      </c>
      <c r="F5696" s="1">
        <f t="shared" si="2209"/>
        <v>53</v>
      </c>
      <c r="G5696" s="1">
        <f t="shared" si="2210"/>
        <v>8</v>
      </c>
      <c r="H5696" s="1">
        <f t="shared" si="2211"/>
        <v>7</v>
      </c>
    </row>
    <row r="5697" spans="1:8" x14ac:dyDescent="0.55000000000000004">
      <c r="A5697" s="1">
        <f>値貼り付け用シート!F247</f>
        <v>11</v>
      </c>
      <c r="B5697" s="1">
        <f>値貼り付け用シート!G247</f>
        <v>23</v>
      </c>
      <c r="C5697" s="1">
        <v>8</v>
      </c>
      <c r="D5697" s="1">
        <f>IF(OR(ISBLANK(値貼り付け用シート!O247),値貼り付け用シート!O247&gt;9990),NA(),値貼り付け用シート!O247)</f>
        <v>7</v>
      </c>
      <c r="E5697" s="1">
        <f t="shared" si="2200"/>
        <v>7</v>
      </c>
      <c r="F5697" s="1">
        <f t="shared" si="2209"/>
        <v>56</v>
      </c>
      <c r="G5697" s="1">
        <f t="shared" si="2210"/>
        <v>8</v>
      </c>
      <c r="H5697" s="1">
        <f t="shared" si="2211"/>
        <v>7</v>
      </c>
    </row>
    <row r="5698" spans="1:8" x14ac:dyDescent="0.55000000000000004">
      <c r="A5698" s="1">
        <f>値貼り付け用シート!F247</f>
        <v>11</v>
      </c>
      <c r="B5698" s="1">
        <f>値貼り付け用シート!G247</f>
        <v>23</v>
      </c>
      <c r="C5698" s="1">
        <v>9</v>
      </c>
      <c r="D5698" s="1">
        <f>IF(OR(ISBLANK(値貼り付け用シート!P247),値貼り付け用シート!P247&gt;9990),NA(),値貼り付け用シート!P247)</f>
        <v>10</v>
      </c>
      <c r="E5698" s="1">
        <f t="shared" si="2200"/>
        <v>10</v>
      </c>
      <c r="F5698" s="1">
        <f t="shared" si="2209"/>
        <v>56</v>
      </c>
      <c r="G5698" s="1">
        <f t="shared" si="2210"/>
        <v>8</v>
      </c>
      <c r="H5698" s="1">
        <f t="shared" si="2211"/>
        <v>7</v>
      </c>
    </row>
    <row r="5699" spans="1:8" x14ac:dyDescent="0.55000000000000004">
      <c r="A5699" s="1">
        <f>値貼り付け用シート!F247</f>
        <v>11</v>
      </c>
      <c r="B5699" s="1">
        <f>値貼り付け用シート!G247</f>
        <v>23</v>
      </c>
      <c r="C5699" s="1">
        <v>10</v>
      </c>
      <c r="D5699" s="1">
        <f>IF(OR(ISBLANK(値貼り付け用シート!Q247),値貼り付け用シート!Q247&gt;9990),NA(),値貼り付け用シート!Q247)</f>
        <v>12</v>
      </c>
      <c r="E5699" s="1">
        <f t="shared" ref="E5699:E5762" si="2228">IF(ISERROR(D5699),0,D5699)</f>
        <v>12</v>
      </c>
      <c r="F5699" s="1">
        <f t="shared" si="2209"/>
        <v>61</v>
      </c>
      <c r="G5699" s="1">
        <f t="shared" si="2210"/>
        <v>8</v>
      </c>
      <c r="H5699" s="1">
        <f t="shared" si="2211"/>
        <v>8</v>
      </c>
    </row>
    <row r="5700" spans="1:8" x14ac:dyDescent="0.55000000000000004">
      <c r="A5700" s="1">
        <f>値貼り付け用シート!F247</f>
        <v>11</v>
      </c>
      <c r="B5700" s="1">
        <f>値貼り付け用シート!G247</f>
        <v>23</v>
      </c>
      <c r="C5700" s="1">
        <v>11</v>
      </c>
      <c r="D5700" s="1">
        <f>IF(OR(ISBLANK(値貼り付け用シート!R247),値貼り付け用シート!R247&gt;9990),NA(),値貼り付け用シート!R247)</f>
        <v>13</v>
      </c>
      <c r="E5700" s="1">
        <f t="shared" si="2228"/>
        <v>13</v>
      </c>
      <c r="F5700" s="1">
        <f t="shared" si="2209"/>
        <v>68</v>
      </c>
      <c r="G5700" s="1">
        <f t="shared" si="2210"/>
        <v>8</v>
      </c>
      <c r="H5700" s="1">
        <f t="shared" si="2211"/>
        <v>9</v>
      </c>
    </row>
    <row r="5701" spans="1:8" x14ac:dyDescent="0.55000000000000004">
      <c r="A5701" s="1">
        <f>値貼り付け用シート!F247</f>
        <v>11</v>
      </c>
      <c r="B5701" s="1">
        <f>値貼り付け用シート!G247</f>
        <v>23</v>
      </c>
      <c r="C5701" s="1">
        <v>12</v>
      </c>
      <c r="D5701" s="1">
        <f>IF(OR(ISBLANK(値貼り付け用シート!S247),値貼り付け用シート!S247&gt;9990),NA(),値貼り付け用シート!S247)</f>
        <v>20</v>
      </c>
      <c r="E5701" s="1">
        <f t="shared" si="2228"/>
        <v>20</v>
      </c>
      <c r="F5701" s="1">
        <f t="shared" si="2209"/>
        <v>80</v>
      </c>
      <c r="G5701" s="1">
        <f t="shared" si="2210"/>
        <v>8</v>
      </c>
      <c r="H5701" s="1">
        <f t="shared" si="2211"/>
        <v>10</v>
      </c>
    </row>
    <row r="5702" spans="1:8" x14ac:dyDescent="0.55000000000000004">
      <c r="A5702" s="1">
        <f>値貼り付け用シート!F247</f>
        <v>11</v>
      </c>
      <c r="B5702" s="1">
        <f>値貼り付け用シート!G247</f>
        <v>23</v>
      </c>
      <c r="C5702" s="1">
        <v>13</v>
      </c>
      <c r="D5702" s="1">
        <f>IF(OR(ISBLANK(値貼り付け用シート!T247),値貼り付け用シート!T247&gt;9990),NA(),値貼り付け用シート!T247)</f>
        <v>12</v>
      </c>
      <c r="E5702" s="1">
        <f t="shared" si="2228"/>
        <v>12</v>
      </c>
      <c r="F5702" s="1">
        <f t="shared" si="2209"/>
        <v>85</v>
      </c>
      <c r="G5702" s="1">
        <f t="shared" si="2210"/>
        <v>8</v>
      </c>
      <c r="H5702" s="1">
        <f t="shared" si="2211"/>
        <v>11</v>
      </c>
    </row>
    <row r="5703" spans="1:8" x14ac:dyDescent="0.55000000000000004">
      <c r="A5703" s="1">
        <f>値貼り付け用シート!F247</f>
        <v>11</v>
      </c>
      <c r="B5703" s="1">
        <f>値貼り付け用シート!G247</f>
        <v>23</v>
      </c>
      <c r="C5703" s="1">
        <v>14</v>
      </c>
      <c r="D5703" s="1">
        <f>IF(OR(ISBLANK(値貼り付け用シート!U247),値貼り付け用シート!U247&gt;9990),NA(),値貼り付け用シート!U247)</f>
        <v>30</v>
      </c>
      <c r="E5703" s="1">
        <f t="shared" si="2228"/>
        <v>30</v>
      </c>
      <c r="F5703" s="1">
        <f t="shared" si="2209"/>
        <v>110</v>
      </c>
      <c r="G5703" s="1">
        <f t="shared" si="2210"/>
        <v>8</v>
      </c>
      <c r="H5703" s="1">
        <f t="shared" si="2211"/>
        <v>14</v>
      </c>
    </row>
    <row r="5704" spans="1:8" x14ac:dyDescent="0.55000000000000004">
      <c r="A5704" s="1">
        <f>値貼り付け用シート!F247</f>
        <v>11</v>
      </c>
      <c r="B5704" s="1">
        <f>値貼り付け用シート!G247</f>
        <v>23</v>
      </c>
      <c r="C5704" s="1">
        <v>15</v>
      </c>
      <c r="D5704" s="1">
        <f>IF(OR(ISBLANK(値貼り付け用シート!V247),値貼り付け用シート!V247&gt;9990),NA(),値貼り付け用シート!V247)</f>
        <v>37</v>
      </c>
      <c r="E5704" s="1">
        <f t="shared" si="2228"/>
        <v>37</v>
      </c>
      <c r="F5704" s="1">
        <f t="shared" si="2209"/>
        <v>141</v>
      </c>
      <c r="G5704" s="1">
        <f t="shared" si="2210"/>
        <v>8</v>
      </c>
      <c r="H5704" s="1">
        <f t="shared" si="2211"/>
        <v>18</v>
      </c>
    </row>
    <row r="5705" spans="1:8" x14ac:dyDescent="0.55000000000000004">
      <c r="A5705" s="1">
        <f>値貼り付け用シート!F247</f>
        <v>11</v>
      </c>
      <c r="B5705" s="1">
        <f>値貼り付け用シート!G247</f>
        <v>23</v>
      </c>
      <c r="C5705" s="1">
        <v>16</v>
      </c>
      <c r="D5705" s="1">
        <f>IF(OR(ISBLANK(値貼り付け用シート!W247),値貼り付け用シート!W247&gt;9990),NA(),値貼り付け用シート!W247)</f>
        <v>41</v>
      </c>
      <c r="E5705" s="1">
        <f t="shared" si="2228"/>
        <v>41</v>
      </c>
      <c r="F5705" s="1">
        <f t="shared" si="2209"/>
        <v>175</v>
      </c>
      <c r="G5705" s="1">
        <f t="shared" si="2210"/>
        <v>8</v>
      </c>
      <c r="H5705" s="1">
        <f t="shared" si="2211"/>
        <v>22</v>
      </c>
    </row>
    <row r="5706" spans="1:8" x14ac:dyDescent="0.55000000000000004">
      <c r="A5706" s="1">
        <f>値貼り付け用シート!F247</f>
        <v>11</v>
      </c>
      <c r="B5706" s="1">
        <f>値貼り付け用シート!G247</f>
        <v>23</v>
      </c>
      <c r="C5706" s="1">
        <v>17</v>
      </c>
      <c r="D5706" s="1">
        <f>IF(OR(ISBLANK(値貼り付け用シート!X247),値貼り付け用シート!X247&gt;9990),NA(),値貼り付け用シート!X247)</f>
        <v>38</v>
      </c>
      <c r="E5706" s="1">
        <f t="shared" si="2228"/>
        <v>38</v>
      </c>
      <c r="F5706" s="1">
        <f t="shared" si="2209"/>
        <v>203</v>
      </c>
      <c r="G5706" s="1">
        <f t="shared" si="2210"/>
        <v>8</v>
      </c>
      <c r="H5706" s="1">
        <f t="shared" si="2211"/>
        <v>25</v>
      </c>
    </row>
    <row r="5707" spans="1:8" x14ac:dyDescent="0.55000000000000004">
      <c r="A5707" s="1">
        <f>値貼り付け用シート!F247</f>
        <v>11</v>
      </c>
      <c r="B5707" s="1">
        <f>値貼り付け用シート!G247</f>
        <v>23</v>
      </c>
      <c r="C5707" s="1">
        <v>18</v>
      </c>
      <c r="D5707" s="1">
        <f>IF(OR(ISBLANK(値貼り付け用シート!Y247),値貼り付け用シート!Y247&gt;9990),NA(),値貼り付け用シート!Y247)</f>
        <v>31</v>
      </c>
      <c r="E5707" s="1">
        <f t="shared" si="2228"/>
        <v>31</v>
      </c>
      <c r="F5707" s="1">
        <f t="shared" si="2209"/>
        <v>222</v>
      </c>
      <c r="G5707" s="1">
        <f t="shared" si="2210"/>
        <v>8</v>
      </c>
      <c r="H5707" s="1">
        <f t="shared" si="2211"/>
        <v>28</v>
      </c>
    </row>
    <row r="5708" spans="1:8" x14ac:dyDescent="0.55000000000000004">
      <c r="A5708" s="1">
        <f>値貼り付け用シート!F247</f>
        <v>11</v>
      </c>
      <c r="B5708" s="1">
        <f>値貼り付け用シート!G247</f>
        <v>23</v>
      </c>
      <c r="C5708" s="1">
        <v>19</v>
      </c>
      <c r="D5708" s="1">
        <f>IF(OR(ISBLANK(値貼り付け用シート!Z247),値貼り付け用シート!Z247&gt;9990),NA(),値貼り付け用シート!Z247)</f>
        <v>27</v>
      </c>
      <c r="E5708" s="1">
        <f t="shared" si="2228"/>
        <v>27</v>
      </c>
      <c r="F5708" s="1">
        <f t="shared" si="2209"/>
        <v>236</v>
      </c>
      <c r="G5708" s="1">
        <f t="shared" si="2210"/>
        <v>8</v>
      </c>
      <c r="H5708" s="1">
        <f t="shared" si="2211"/>
        <v>30</v>
      </c>
    </row>
    <row r="5709" spans="1:8" x14ac:dyDescent="0.55000000000000004">
      <c r="A5709" s="1">
        <f>値貼り付け用シート!F247</f>
        <v>11</v>
      </c>
      <c r="B5709" s="1">
        <f>値貼り付け用シート!G247</f>
        <v>23</v>
      </c>
      <c r="C5709" s="1">
        <v>20</v>
      </c>
      <c r="D5709" s="1">
        <f>IF(OR(ISBLANK(値貼り付け用シート!AA247),値貼り付け用シート!AA247&gt;9990),NA(),値貼り付け用シート!AA247)</f>
        <v>28</v>
      </c>
      <c r="E5709" s="1">
        <f t="shared" si="2228"/>
        <v>28</v>
      </c>
      <c r="F5709" s="1">
        <f t="shared" si="2209"/>
        <v>244</v>
      </c>
      <c r="G5709" s="1">
        <f t="shared" si="2210"/>
        <v>8</v>
      </c>
      <c r="H5709" s="1">
        <f t="shared" si="2211"/>
        <v>31</v>
      </c>
    </row>
    <row r="5710" spans="1:8" x14ac:dyDescent="0.55000000000000004">
      <c r="A5710" s="1">
        <f>値貼り付け用シート!F247</f>
        <v>11</v>
      </c>
      <c r="B5710" s="1">
        <f>値貼り付け用シート!G247</f>
        <v>23</v>
      </c>
      <c r="C5710" s="1">
        <v>21</v>
      </c>
      <c r="D5710" s="1">
        <f>IF(OR(ISBLANK(値貼り付け用シート!AB247),値貼り付け用シート!AB247&gt;9990),NA(),値貼り付け用シート!AB247)</f>
        <v>16</v>
      </c>
      <c r="E5710" s="1">
        <f t="shared" si="2228"/>
        <v>16</v>
      </c>
      <c r="F5710" s="1">
        <f t="shared" si="2209"/>
        <v>248</v>
      </c>
      <c r="G5710" s="1">
        <f t="shared" si="2210"/>
        <v>8</v>
      </c>
      <c r="H5710" s="1">
        <f t="shared" si="2211"/>
        <v>31</v>
      </c>
    </row>
    <row r="5711" spans="1:8" x14ac:dyDescent="0.55000000000000004">
      <c r="A5711" s="1">
        <f>値貼り付け用シート!F247</f>
        <v>11</v>
      </c>
      <c r="B5711" s="1">
        <f>値貼り付け用シート!G247</f>
        <v>23</v>
      </c>
      <c r="C5711" s="1">
        <v>22</v>
      </c>
      <c r="D5711" s="1">
        <f>IF(OR(ISBLANK(値貼り付け用シート!AC247),値貼り付け用シート!AC247&gt;9990),NA(),値貼り付け用シート!AC247)</f>
        <v>7</v>
      </c>
      <c r="E5711" s="1">
        <f t="shared" si="2228"/>
        <v>7</v>
      </c>
      <c r="F5711" s="1">
        <f t="shared" si="2209"/>
        <v>225</v>
      </c>
      <c r="G5711" s="1">
        <f t="shared" si="2210"/>
        <v>8</v>
      </c>
      <c r="H5711" s="1">
        <f t="shared" si="2211"/>
        <v>28</v>
      </c>
    </row>
    <row r="5712" spans="1:8" x14ac:dyDescent="0.55000000000000004">
      <c r="A5712" s="1">
        <f>値貼り付け用シート!F247</f>
        <v>11</v>
      </c>
      <c r="B5712" s="1">
        <f>値貼り付け用シート!G247</f>
        <v>23</v>
      </c>
      <c r="C5712" s="1">
        <v>23</v>
      </c>
      <c r="D5712" s="1">
        <f>IF(OR(ISBLANK(値貼り付け用シート!AD247),値貼り付け用シート!AD247&gt;9990),NA(),値貼り付け用シート!AD247)</f>
        <v>1</v>
      </c>
      <c r="E5712" s="1">
        <f t="shared" si="2228"/>
        <v>1</v>
      </c>
      <c r="F5712" s="1">
        <f t="shared" si="2209"/>
        <v>189</v>
      </c>
      <c r="G5712" s="1">
        <f t="shared" si="2210"/>
        <v>8</v>
      </c>
      <c r="H5712" s="1">
        <f t="shared" si="2211"/>
        <v>24</v>
      </c>
    </row>
    <row r="5713" spans="1:16" x14ac:dyDescent="0.55000000000000004">
      <c r="A5713" s="1">
        <f>値貼り付け用シート!F247</f>
        <v>11</v>
      </c>
      <c r="B5713" s="1">
        <f>値貼り付け用シート!G247</f>
        <v>23</v>
      </c>
      <c r="C5713" s="1">
        <v>24</v>
      </c>
      <c r="D5713" s="1">
        <f>IF(OR(ISBLANK(値貼り付け用シート!AE247),値貼り付け用シート!AE247&gt;9990),NA(),値貼り付け用シート!AE247)</f>
        <v>1</v>
      </c>
      <c r="E5713" s="1">
        <f t="shared" si="2228"/>
        <v>1</v>
      </c>
      <c r="F5713" s="1">
        <f t="shared" si="2209"/>
        <v>149</v>
      </c>
      <c r="G5713" s="1">
        <f t="shared" si="2210"/>
        <v>8</v>
      </c>
      <c r="H5713" s="1">
        <f t="shared" si="2211"/>
        <v>19</v>
      </c>
    </row>
    <row r="5714" spans="1:16" x14ac:dyDescent="0.55000000000000004">
      <c r="A5714" s="1">
        <f>値貼り付け用シート!F248</f>
        <v>11</v>
      </c>
      <c r="B5714" s="1">
        <f>値貼り付け用シート!G248</f>
        <v>24</v>
      </c>
      <c r="C5714" s="1">
        <v>1</v>
      </c>
      <c r="D5714" s="1">
        <f>IF(OR(ISBLANK(値貼り付け用シート!H248),値貼り付け用シート!H248&gt;9990),NA(),値貼り付け用シート!H248)</f>
        <v>1</v>
      </c>
      <c r="E5714" s="1">
        <f t="shared" si="2228"/>
        <v>1</v>
      </c>
      <c r="F5714" s="1">
        <f t="shared" si="2209"/>
        <v>112</v>
      </c>
      <c r="G5714" s="1">
        <f t="shared" si="2210"/>
        <v>8</v>
      </c>
      <c r="H5714" s="1">
        <f t="shared" si="2211"/>
        <v>14</v>
      </c>
      <c r="I5714" s="1">
        <f t="shared" ref="I5714" si="2229">COUNT(D5714:D5737)</f>
        <v>24</v>
      </c>
      <c r="J5714" s="1">
        <f t="shared" ref="J5714" si="2230">COUNT(H5714:H5737)</f>
        <v>24</v>
      </c>
      <c r="K5714" s="1">
        <f t="shared" ref="K5714" si="2231">IF(AND(I5714&gt;=20,J5714&gt;=20),0,1)</f>
        <v>0</v>
      </c>
      <c r="L5714" s="1">
        <f t="shared" ref="L5714" si="2232">IF(K5714=0,MAX(H5714:H5737),NA())</f>
        <v>37</v>
      </c>
      <c r="M5714" s="1">
        <f t="shared" ref="M5714" si="2233">IF(K5714=0,IF(L5714&lt;=70,1,0),NA())</f>
        <v>1</v>
      </c>
      <c r="N5714" s="1">
        <f t="shared" ref="N5714" si="2234">IF(COUNTIF(D5714:D5737,NA())=24,NA(),MAX(E5714:E5737))</f>
        <v>40</v>
      </c>
      <c r="O5714" s="1">
        <f t="shared" ref="O5714" si="2235">IF(COUNTIF(D5719:D5733,NA())=15,NA(),MAX(E5719:E5733))</f>
        <v>40</v>
      </c>
      <c r="P5714" s="1">
        <f t="shared" ref="P5714" si="2236">COUNTIF(D5714:D5737,"&gt;=120")</f>
        <v>0</v>
      </c>
    </row>
    <row r="5715" spans="1:16" x14ac:dyDescent="0.55000000000000004">
      <c r="A5715" s="1">
        <f>値貼り付け用シート!F248</f>
        <v>11</v>
      </c>
      <c r="B5715" s="1">
        <f>値貼り付け用シート!G248</f>
        <v>24</v>
      </c>
      <c r="C5715" s="1">
        <v>2</v>
      </c>
      <c r="D5715" s="1">
        <f>IF(OR(ISBLANK(値貼り付け用シート!I248),値貼り付け用シート!I248&gt;9990),NA(),値貼り付け用シート!I248)</f>
        <v>1</v>
      </c>
      <c r="E5715" s="1">
        <f t="shared" si="2228"/>
        <v>1</v>
      </c>
      <c r="F5715" s="1">
        <f t="shared" si="2209"/>
        <v>82</v>
      </c>
      <c r="G5715" s="1">
        <f t="shared" si="2210"/>
        <v>8</v>
      </c>
      <c r="H5715" s="1">
        <f t="shared" si="2211"/>
        <v>10</v>
      </c>
    </row>
    <row r="5716" spans="1:16" x14ac:dyDescent="0.55000000000000004">
      <c r="A5716" s="1">
        <f>値貼り付け用シート!F248</f>
        <v>11</v>
      </c>
      <c r="B5716" s="1">
        <f>値貼り付け用シート!G248</f>
        <v>24</v>
      </c>
      <c r="C5716" s="1">
        <v>3</v>
      </c>
      <c r="D5716" s="1">
        <f>IF(OR(ISBLANK(値貼り付け用シート!J248),値貼り付け用シート!J248&gt;9990),NA(),値貼り付け用シート!J248)</f>
        <v>1</v>
      </c>
      <c r="E5716" s="1">
        <f t="shared" si="2228"/>
        <v>1</v>
      </c>
      <c r="F5716" s="1">
        <f t="shared" si="2209"/>
        <v>56</v>
      </c>
      <c r="G5716" s="1">
        <f t="shared" si="2210"/>
        <v>8</v>
      </c>
      <c r="H5716" s="1">
        <f t="shared" si="2211"/>
        <v>7</v>
      </c>
    </row>
    <row r="5717" spans="1:16" x14ac:dyDescent="0.55000000000000004">
      <c r="A5717" s="1">
        <f>値貼り付け用シート!F248</f>
        <v>11</v>
      </c>
      <c r="B5717" s="1">
        <f>値貼り付け用シート!G248</f>
        <v>24</v>
      </c>
      <c r="C5717" s="1">
        <v>4</v>
      </c>
      <c r="D5717" s="1">
        <f>IF(OR(ISBLANK(値貼り付け用シート!K248),値貼り付け用シート!K248&gt;9990),NA(),値貼り付け用シート!K248)</f>
        <v>1</v>
      </c>
      <c r="E5717" s="1">
        <f t="shared" si="2228"/>
        <v>1</v>
      </c>
      <c r="F5717" s="1">
        <f t="shared" si="2209"/>
        <v>29</v>
      </c>
      <c r="G5717" s="1">
        <f t="shared" si="2210"/>
        <v>8</v>
      </c>
      <c r="H5717" s="1">
        <f t="shared" si="2211"/>
        <v>4</v>
      </c>
    </row>
    <row r="5718" spans="1:16" x14ac:dyDescent="0.55000000000000004">
      <c r="A5718" s="1">
        <f>値貼り付け用シート!F248</f>
        <v>11</v>
      </c>
      <c r="B5718" s="1">
        <f>値貼り付け用シート!G248</f>
        <v>24</v>
      </c>
      <c r="C5718" s="1">
        <v>5</v>
      </c>
      <c r="D5718" s="1">
        <f>IF(OR(ISBLANK(値貼り付け用シート!L248),値貼り付け用シート!L248&gt;9990),NA(),値貼り付け用シート!L248)</f>
        <v>1</v>
      </c>
      <c r="E5718" s="1">
        <f t="shared" si="2228"/>
        <v>1</v>
      </c>
      <c r="F5718" s="1">
        <f t="shared" si="2209"/>
        <v>14</v>
      </c>
      <c r="G5718" s="1">
        <f t="shared" si="2210"/>
        <v>8</v>
      </c>
      <c r="H5718" s="1">
        <f t="shared" si="2211"/>
        <v>2</v>
      </c>
    </row>
    <row r="5719" spans="1:16" x14ac:dyDescent="0.55000000000000004">
      <c r="A5719" s="1">
        <f>値貼り付け用シート!F248</f>
        <v>11</v>
      </c>
      <c r="B5719" s="1">
        <f>値貼り付け用シート!G248</f>
        <v>24</v>
      </c>
      <c r="C5719" s="1">
        <v>6</v>
      </c>
      <c r="D5719" s="1">
        <f>IF(OR(ISBLANK(値貼り付け用シート!M248),値貼り付け用シート!M248&gt;9990),NA(),値貼り付け用シート!M248)</f>
        <v>4</v>
      </c>
      <c r="E5719" s="1">
        <f t="shared" si="2228"/>
        <v>4</v>
      </c>
      <c r="F5719" s="1">
        <f t="shared" si="2209"/>
        <v>11</v>
      </c>
      <c r="G5719" s="1">
        <f t="shared" si="2210"/>
        <v>8</v>
      </c>
      <c r="H5719" s="1">
        <f t="shared" si="2211"/>
        <v>1</v>
      </c>
    </row>
    <row r="5720" spans="1:16" x14ac:dyDescent="0.55000000000000004">
      <c r="A5720" s="1">
        <f>値貼り付け用シート!F248</f>
        <v>11</v>
      </c>
      <c r="B5720" s="1">
        <f>値貼り付け用シート!G248</f>
        <v>24</v>
      </c>
      <c r="C5720" s="1">
        <v>7</v>
      </c>
      <c r="D5720" s="1">
        <f>IF(OR(ISBLANK(値貼り付け用シート!N248),値貼り付け用シート!N248&gt;9990),NA(),値貼り付け用シート!N248)</f>
        <v>18</v>
      </c>
      <c r="E5720" s="1">
        <f t="shared" si="2228"/>
        <v>18</v>
      </c>
      <c r="F5720" s="1">
        <f t="shared" si="2209"/>
        <v>28</v>
      </c>
      <c r="G5720" s="1">
        <f t="shared" si="2210"/>
        <v>8</v>
      </c>
      <c r="H5720" s="1">
        <f t="shared" si="2211"/>
        <v>4</v>
      </c>
    </row>
    <row r="5721" spans="1:16" x14ac:dyDescent="0.55000000000000004">
      <c r="A5721" s="1">
        <f>値貼り付け用シート!F248</f>
        <v>11</v>
      </c>
      <c r="B5721" s="1">
        <f>値貼り付け用シート!G248</f>
        <v>24</v>
      </c>
      <c r="C5721" s="1">
        <v>8</v>
      </c>
      <c r="D5721" s="1">
        <f>IF(OR(ISBLANK(値貼り付け用シート!O248),値貼り付け用シート!O248&gt;9990),NA(),値貼り付け用シート!O248)</f>
        <v>25</v>
      </c>
      <c r="E5721" s="1">
        <f t="shared" si="2228"/>
        <v>25</v>
      </c>
      <c r="F5721" s="1">
        <f t="shared" si="2209"/>
        <v>52</v>
      </c>
      <c r="G5721" s="1">
        <f t="shared" si="2210"/>
        <v>8</v>
      </c>
      <c r="H5721" s="1">
        <f t="shared" si="2211"/>
        <v>7</v>
      </c>
    </row>
    <row r="5722" spans="1:16" x14ac:dyDescent="0.55000000000000004">
      <c r="A5722" s="1">
        <f>値貼り付け用シート!F248</f>
        <v>11</v>
      </c>
      <c r="B5722" s="1">
        <f>値貼り付け用シート!G248</f>
        <v>24</v>
      </c>
      <c r="C5722" s="1">
        <v>9</v>
      </c>
      <c r="D5722" s="1">
        <f>IF(OR(ISBLANK(値貼り付け用シート!P248),値貼り付け用シート!P248&gt;9990),NA(),値貼り付け用シート!P248)</f>
        <v>23</v>
      </c>
      <c r="E5722" s="1">
        <f t="shared" si="2228"/>
        <v>23</v>
      </c>
      <c r="F5722" s="1">
        <f t="shared" si="2209"/>
        <v>74</v>
      </c>
      <c r="G5722" s="1">
        <f t="shared" si="2210"/>
        <v>8</v>
      </c>
      <c r="H5722" s="1">
        <f t="shared" si="2211"/>
        <v>9</v>
      </c>
    </row>
    <row r="5723" spans="1:16" x14ac:dyDescent="0.55000000000000004">
      <c r="A5723" s="1">
        <f>値貼り付け用シート!F248</f>
        <v>11</v>
      </c>
      <c r="B5723" s="1">
        <f>値貼り付け用シート!G248</f>
        <v>24</v>
      </c>
      <c r="C5723" s="1">
        <v>10</v>
      </c>
      <c r="D5723" s="1">
        <f>IF(OR(ISBLANK(値貼り付け用シート!Q248),値貼り付け用シート!Q248&gt;9990),NA(),値貼り付け用シート!Q248)</f>
        <v>29</v>
      </c>
      <c r="E5723" s="1">
        <f t="shared" si="2228"/>
        <v>29</v>
      </c>
      <c r="F5723" s="1">
        <f t="shared" ref="F5723:F5786" si="2237">SUM(E5716:E5723)</f>
        <v>102</v>
      </c>
      <c r="G5723" s="1">
        <f t="shared" ref="G5723:G5786" si="2238">COUNT(D5716:D5723)</f>
        <v>8</v>
      </c>
      <c r="H5723" s="1">
        <f t="shared" ref="H5723:H5786" si="2239">IF(G5723&gt;=6,ROUND(F5723/G5723,0),NA())</f>
        <v>13</v>
      </c>
    </row>
    <row r="5724" spans="1:16" x14ac:dyDescent="0.55000000000000004">
      <c r="A5724" s="1">
        <f>値貼り付け用シート!F248</f>
        <v>11</v>
      </c>
      <c r="B5724" s="1">
        <f>値貼り付け用シート!G248</f>
        <v>24</v>
      </c>
      <c r="C5724" s="1">
        <v>11</v>
      </c>
      <c r="D5724" s="1">
        <f>IF(OR(ISBLANK(値貼り付け用シート!R248),値貼り付け用シート!R248&gt;9990),NA(),値貼り付け用シート!R248)</f>
        <v>32</v>
      </c>
      <c r="E5724" s="1">
        <f t="shared" si="2228"/>
        <v>32</v>
      </c>
      <c r="F5724" s="1">
        <f t="shared" si="2237"/>
        <v>133</v>
      </c>
      <c r="G5724" s="1">
        <f t="shared" si="2238"/>
        <v>8</v>
      </c>
      <c r="H5724" s="1">
        <f t="shared" si="2239"/>
        <v>17</v>
      </c>
    </row>
    <row r="5725" spans="1:16" x14ac:dyDescent="0.55000000000000004">
      <c r="A5725" s="1">
        <f>値貼り付け用シート!F248</f>
        <v>11</v>
      </c>
      <c r="B5725" s="1">
        <f>値貼り付け用シート!G248</f>
        <v>24</v>
      </c>
      <c r="C5725" s="1">
        <v>12</v>
      </c>
      <c r="D5725" s="1">
        <f>IF(OR(ISBLANK(値貼り付け用シート!S248),値貼り付け用シート!S248&gt;9990),NA(),値貼り付け用シート!S248)</f>
        <v>39</v>
      </c>
      <c r="E5725" s="1">
        <f t="shared" si="2228"/>
        <v>39</v>
      </c>
      <c r="F5725" s="1">
        <f t="shared" si="2237"/>
        <v>171</v>
      </c>
      <c r="G5725" s="1">
        <f t="shared" si="2238"/>
        <v>8</v>
      </c>
      <c r="H5725" s="1">
        <f t="shared" si="2239"/>
        <v>21</v>
      </c>
    </row>
    <row r="5726" spans="1:16" x14ac:dyDescent="0.55000000000000004">
      <c r="A5726" s="1">
        <f>値貼り付け用シート!F248</f>
        <v>11</v>
      </c>
      <c r="B5726" s="1">
        <f>値貼り付け用シート!G248</f>
        <v>24</v>
      </c>
      <c r="C5726" s="1">
        <v>13</v>
      </c>
      <c r="D5726" s="1">
        <f>IF(OR(ISBLANK(値貼り付け用シート!T248),値貼り付け用シート!T248&gt;9990),NA(),値貼り付け用シート!T248)</f>
        <v>40</v>
      </c>
      <c r="E5726" s="1">
        <f t="shared" si="2228"/>
        <v>40</v>
      </c>
      <c r="F5726" s="1">
        <f t="shared" si="2237"/>
        <v>210</v>
      </c>
      <c r="G5726" s="1">
        <f t="shared" si="2238"/>
        <v>8</v>
      </c>
      <c r="H5726" s="1">
        <f t="shared" si="2239"/>
        <v>26</v>
      </c>
    </row>
    <row r="5727" spans="1:16" x14ac:dyDescent="0.55000000000000004">
      <c r="A5727" s="1">
        <f>値貼り付け用シート!F248</f>
        <v>11</v>
      </c>
      <c r="B5727" s="1">
        <f>値貼り付け用シート!G248</f>
        <v>24</v>
      </c>
      <c r="C5727" s="1">
        <v>14</v>
      </c>
      <c r="D5727" s="1">
        <f>IF(OR(ISBLANK(値貼り付け用シート!U248),値貼り付け用シート!U248&gt;9990),NA(),値貼り付け用シート!U248)</f>
        <v>40</v>
      </c>
      <c r="E5727" s="1">
        <f t="shared" si="2228"/>
        <v>40</v>
      </c>
      <c r="F5727" s="1">
        <f t="shared" si="2237"/>
        <v>246</v>
      </c>
      <c r="G5727" s="1">
        <f t="shared" si="2238"/>
        <v>8</v>
      </c>
      <c r="H5727" s="1">
        <f t="shared" si="2239"/>
        <v>31</v>
      </c>
    </row>
    <row r="5728" spans="1:16" x14ac:dyDescent="0.55000000000000004">
      <c r="A5728" s="1">
        <f>値貼り付け用シート!F248</f>
        <v>11</v>
      </c>
      <c r="B5728" s="1">
        <f>値貼り付け用シート!G248</f>
        <v>24</v>
      </c>
      <c r="C5728" s="1">
        <v>15</v>
      </c>
      <c r="D5728" s="1">
        <f>IF(OR(ISBLANK(値貼り付け用シート!V248),値貼り付け用シート!V248&gt;9990),NA(),値貼り付け用シート!V248)</f>
        <v>38</v>
      </c>
      <c r="E5728" s="1">
        <f t="shared" si="2228"/>
        <v>38</v>
      </c>
      <c r="F5728" s="1">
        <f t="shared" si="2237"/>
        <v>266</v>
      </c>
      <c r="G5728" s="1">
        <f t="shared" si="2238"/>
        <v>8</v>
      </c>
      <c r="H5728" s="1">
        <f t="shared" si="2239"/>
        <v>33</v>
      </c>
    </row>
    <row r="5729" spans="1:16" x14ac:dyDescent="0.55000000000000004">
      <c r="A5729" s="1">
        <f>値貼り付け用シート!F248</f>
        <v>11</v>
      </c>
      <c r="B5729" s="1">
        <f>値貼り付け用シート!G248</f>
        <v>24</v>
      </c>
      <c r="C5729" s="1">
        <v>16</v>
      </c>
      <c r="D5729" s="1">
        <f>IF(OR(ISBLANK(値貼り付け用シート!W248),値貼り付け用シート!W248&gt;9990),NA(),値貼り付け用シート!W248)</f>
        <v>39</v>
      </c>
      <c r="E5729" s="1">
        <f t="shared" si="2228"/>
        <v>39</v>
      </c>
      <c r="F5729" s="1">
        <f t="shared" si="2237"/>
        <v>280</v>
      </c>
      <c r="G5729" s="1">
        <f t="shared" si="2238"/>
        <v>8</v>
      </c>
      <c r="H5729" s="1">
        <f t="shared" si="2239"/>
        <v>35</v>
      </c>
    </row>
    <row r="5730" spans="1:16" x14ac:dyDescent="0.55000000000000004">
      <c r="A5730" s="1">
        <f>値貼り付け用シート!F248</f>
        <v>11</v>
      </c>
      <c r="B5730" s="1">
        <f>値貼り付け用シート!G248</f>
        <v>24</v>
      </c>
      <c r="C5730" s="1">
        <v>17</v>
      </c>
      <c r="D5730" s="1">
        <f>IF(OR(ISBLANK(値貼り付け用シート!X248),値貼り付け用シート!X248&gt;9990),NA(),値貼り付け用シート!X248)</f>
        <v>29</v>
      </c>
      <c r="E5730" s="1">
        <f t="shared" si="2228"/>
        <v>29</v>
      </c>
      <c r="F5730" s="1">
        <f t="shared" si="2237"/>
        <v>286</v>
      </c>
      <c r="G5730" s="1">
        <f t="shared" si="2238"/>
        <v>8</v>
      </c>
      <c r="H5730" s="1">
        <f t="shared" si="2239"/>
        <v>36</v>
      </c>
    </row>
    <row r="5731" spans="1:16" x14ac:dyDescent="0.55000000000000004">
      <c r="A5731" s="1">
        <f>値貼り付け用シート!F248</f>
        <v>11</v>
      </c>
      <c r="B5731" s="1">
        <f>値貼り付け用シート!G248</f>
        <v>24</v>
      </c>
      <c r="C5731" s="1">
        <v>18</v>
      </c>
      <c r="D5731" s="1">
        <f>IF(OR(ISBLANK(値貼り付け用シート!Y248),値貼り付け用シート!Y248&gt;9990),NA(),値貼り付け用シート!Y248)</f>
        <v>34</v>
      </c>
      <c r="E5731" s="1">
        <f t="shared" si="2228"/>
        <v>34</v>
      </c>
      <c r="F5731" s="1">
        <f t="shared" si="2237"/>
        <v>291</v>
      </c>
      <c r="G5731" s="1">
        <f t="shared" si="2238"/>
        <v>8</v>
      </c>
      <c r="H5731" s="1">
        <f t="shared" si="2239"/>
        <v>36</v>
      </c>
    </row>
    <row r="5732" spans="1:16" x14ac:dyDescent="0.55000000000000004">
      <c r="A5732" s="1">
        <f>値貼り付け用シート!F248</f>
        <v>11</v>
      </c>
      <c r="B5732" s="1">
        <f>値貼り付け用シート!G248</f>
        <v>24</v>
      </c>
      <c r="C5732" s="1">
        <v>19</v>
      </c>
      <c r="D5732" s="1">
        <f>IF(OR(ISBLANK(値貼り付け用シート!Z248),値貼り付け用シート!Z248&gt;9990),NA(),値貼り付け用シート!Z248)</f>
        <v>34</v>
      </c>
      <c r="E5732" s="1">
        <f t="shared" si="2228"/>
        <v>34</v>
      </c>
      <c r="F5732" s="1">
        <f t="shared" si="2237"/>
        <v>293</v>
      </c>
      <c r="G5732" s="1">
        <f t="shared" si="2238"/>
        <v>8</v>
      </c>
      <c r="H5732" s="1">
        <f t="shared" si="2239"/>
        <v>37</v>
      </c>
    </row>
    <row r="5733" spans="1:16" x14ac:dyDescent="0.55000000000000004">
      <c r="A5733" s="1">
        <f>値貼り付け用シート!F248</f>
        <v>11</v>
      </c>
      <c r="B5733" s="1">
        <f>値貼り付け用シート!G248</f>
        <v>24</v>
      </c>
      <c r="C5733" s="1">
        <v>20</v>
      </c>
      <c r="D5733" s="1">
        <f>IF(OR(ISBLANK(値貼り付け用シート!AA248),値貼り付け用シート!AA248&gt;9990),NA(),値貼り付け用シート!AA248)</f>
        <v>35</v>
      </c>
      <c r="E5733" s="1">
        <f t="shared" si="2228"/>
        <v>35</v>
      </c>
      <c r="F5733" s="1">
        <f t="shared" si="2237"/>
        <v>289</v>
      </c>
      <c r="G5733" s="1">
        <f t="shared" si="2238"/>
        <v>8</v>
      </c>
      <c r="H5733" s="1">
        <f t="shared" si="2239"/>
        <v>36</v>
      </c>
    </row>
    <row r="5734" spans="1:16" x14ac:dyDescent="0.55000000000000004">
      <c r="A5734" s="1">
        <f>値貼り付け用シート!F248</f>
        <v>11</v>
      </c>
      <c r="B5734" s="1">
        <f>値貼り付け用シート!G248</f>
        <v>24</v>
      </c>
      <c r="C5734" s="1">
        <v>21</v>
      </c>
      <c r="D5734" s="1">
        <f>IF(OR(ISBLANK(値貼り付け用シート!AB248),値貼り付け用シート!AB248&gt;9990),NA(),値貼り付け用シート!AB248)</f>
        <v>35</v>
      </c>
      <c r="E5734" s="1">
        <f t="shared" si="2228"/>
        <v>35</v>
      </c>
      <c r="F5734" s="1">
        <f t="shared" si="2237"/>
        <v>284</v>
      </c>
      <c r="G5734" s="1">
        <f t="shared" si="2238"/>
        <v>8</v>
      </c>
      <c r="H5734" s="1">
        <f t="shared" si="2239"/>
        <v>36</v>
      </c>
    </row>
    <row r="5735" spans="1:16" x14ac:dyDescent="0.55000000000000004">
      <c r="A5735" s="1">
        <f>値貼り付け用シート!F248</f>
        <v>11</v>
      </c>
      <c r="B5735" s="1">
        <f>値貼り付け用シート!G248</f>
        <v>24</v>
      </c>
      <c r="C5735" s="1">
        <v>22</v>
      </c>
      <c r="D5735" s="1">
        <f>IF(OR(ISBLANK(値貼り付け用シート!AC248),値貼り付け用シート!AC248&gt;9990),NA(),値貼り付け用シート!AC248)</f>
        <v>36</v>
      </c>
      <c r="E5735" s="1">
        <f t="shared" si="2228"/>
        <v>36</v>
      </c>
      <c r="F5735" s="1">
        <f t="shared" si="2237"/>
        <v>280</v>
      </c>
      <c r="G5735" s="1">
        <f t="shared" si="2238"/>
        <v>8</v>
      </c>
      <c r="H5735" s="1">
        <f t="shared" si="2239"/>
        <v>35</v>
      </c>
    </row>
    <row r="5736" spans="1:16" x14ac:dyDescent="0.55000000000000004">
      <c r="A5736" s="1">
        <f>値貼り付け用シート!F248</f>
        <v>11</v>
      </c>
      <c r="B5736" s="1">
        <f>値貼り付け用シート!G248</f>
        <v>24</v>
      </c>
      <c r="C5736" s="1">
        <v>23</v>
      </c>
      <c r="D5736" s="1">
        <f>IF(OR(ISBLANK(値貼り付け用シート!AD248),値貼り付け用シート!AD248&gt;9990),NA(),値貼り付け用シート!AD248)</f>
        <v>33</v>
      </c>
      <c r="E5736" s="1">
        <f t="shared" si="2228"/>
        <v>33</v>
      </c>
      <c r="F5736" s="1">
        <f t="shared" si="2237"/>
        <v>275</v>
      </c>
      <c r="G5736" s="1">
        <f t="shared" si="2238"/>
        <v>8</v>
      </c>
      <c r="H5736" s="1">
        <f t="shared" si="2239"/>
        <v>34</v>
      </c>
    </row>
    <row r="5737" spans="1:16" x14ac:dyDescent="0.55000000000000004">
      <c r="A5737" s="1">
        <f>値貼り付け用シート!F248</f>
        <v>11</v>
      </c>
      <c r="B5737" s="1">
        <f>値貼り付け用シート!G248</f>
        <v>24</v>
      </c>
      <c r="C5737" s="1">
        <v>24</v>
      </c>
      <c r="D5737" s="1">
        <f>IF(OR(ISBLANK(値貼り付け用シート!AE248),値貼り付け用シート!AE248&gt;9990),NA(),値貼り付け用シート!AE248)</f>
        <v>32</v>
      </c>
      <c r="E5737" s="1">
        <f t="shared" si="2228"/>
        <v>32</v>
      </c>
      <c r="F5737" s="1">
        <f t="shared" si="2237"/>
        <v>268</v>
      </c>
      <c r="G5737" s="1">
        <f t="shared" si="2238"/>
        <v>8</v>
      </c>
      <c r="H5737" s="1">
        <f t="shared" si="2239"/>
        <v>34</v>
      </c>
    </row>
    <row r="5738" spans="1:16" x14ac:dyDescent="0.55000000000000004">
      <c r="A5738" s="1">
        <f>値貼り付け用シート!F249</f>
        <v>11</v>
      </c>
      <c r="B5738" s="1">
        <f>値貼り付け用シート!G249</f>
        <v>25</v>
      </c>
      <c r="C5738" s="1">
        <v>1</v>
      </c>
      <c r="D5738" s="1">
        <f>IF(OR(ISBLANK(値貼り付け用シート!H249),値貼り付け用シート!H249&gt;9990),NA(),値貼り付け用シート!H249)</f>
        <v>31</v>
      </c>
      <c r="E5738" s="1">
        <f t="shared" si="2228"/>
        <v>31</v>
      </c>
      <c r="F5738" s="1">
        <f t="shared" si="2237"/>
        <v>270</v>
      </c>
      <c r="G5738" s="1">
        <f t="shared" si="2238"/>
        <v>8</v>
      </c>
      <c r="H5738" s="1">
        <f t="shared" si="2239"/>
        <v>34</v>
      </c>
      <c r="I5738" s="1">
        <f t="shared" ref="I5738" si="2240">COUNT(D5738:D5761)</f>
        <v>24</v>
      </c>
      <c r="J5738" s="1">
        <f t="shared" ref="J5738" si="2241">COUNT(H5738:H5761)</f>
        <v>24</v>
      </c>
      <c r="K5738" s="1">
        <f t="shared" ref="K5738" si="2242">IF(AND(I5738&gt;=20,J5738&gt;=20),0,1)</f>
        <v>0</v>
      </c>
      <c r="L5738" s="1">
        <f t="shared" ref="L5738" si="2243">IF(K5738=0,MAX(H5738:H5761),NA())</f>
        <v>34</v>
      </c>
      <c r="M5738" s="1">
        <f t="shared" ref="M5738" si="2244">IF(K5738=0,IF(L5738&lt;=70,1,0),NA())</f>
        <v>1</v>
      </c>
      <c r="N5738" s="1">
        <f t="shared" ref="N5738" si="2245">IF(COUNTIF(D5738:D5761,NA())=24,NA(),MAX(E5738:E5761))</f>
        <v>35</v>
      </c>
      <c r="O5738" s="1">
        <f t="shared" ref="O5738" si="2246">IF(COUNTIF(D5743:D5757,NA())=15,NA(),MAX(E5743:E5757))</f>
        <v>35</v>
      </c>
      <c r="P5738" s="1">
        <f t="shared" ref="P5738" si="2247">COUNTIF(D5738:D5761,"&gt;=120")</f>
        <v>0</v>
      </c>
    </row>
    <row r="5739" spans="1:16" x14ac:dyDescent="0.55000000000000004">
      <c r="A5739" s="1">
        <f>値貼り付け用シート!F249</f>
        <v>11</v>
      </c>
      <c r="B5739" s="1">
        <f>値貼り付け用シート!G249</f>
        <v>25</v>
      </c>
      <c r="C5739" s="1">
        <v>2</v>
      </c>
      <c r="D5739" s="1">
        <f>IF(OR(ISBLANK(値貼り付け用シート!I249),値貼り付け用シート!I249&gt;9990),NA(),値貼り付け用シート!I249)</f>
        <v>31</v>
      </c>
      <c r="E5739" s="1">
        <f t="shared" si="2228"/>
        <v>31</v>
      </c>
      <c r="F5739" s="1">
        <f t="shared" si="2237"/>
        <v>267</v>
      </c>
      <c r="G5739" s="1">
        <f t="shared" si="2238"/>
        <v>8</v>
      </c>
      <c r="H5739" s="1">
        <f t="shared" si="2239"/>
        <v>33</v>
      </c>
    </row>
    <row r="5740" spans="1:16" x14ac:dyDescent="0.55000000000000004">
      <c r="A5740" s="1">
        <f>値貼り付け用シート!F249</f>
        <v>11</v>
      </c>
      <c r="B5740" s="1">
        <f>値貼り付け用シート!G249</f>
        <v>25</v>
      </c>
      <c r="C5740" s="1">
        <v>3</v>
      </c>
      <c r="D5740" s="1">
        <f>IF(OR(ISBLANK(値貼り付け用シート!J249),値貼り付け用シート!J249&gt;9990),NA(),値貼り付け用シート!J249)</f>
        <v>31</v>
      </c>
      <c r="E5740" s="1">
        <f t="shared" si="2228"/>
        <v>31</v>
      </c>
      <c r="F5740" s="1">
        <f t="shared" si="2237"/>
        <v>264</v>
      </c>
      <c r="G5740" s="1">
        <f t="shared" si="2238"/>
        <v>8</v>
      </c>
      <c r="H5740" s="1">
        <f t="shared" si="2239"/>
        <v>33</v>
      </c>
    </row>
    <row r="5741" spans="1:16" x14ac:dyDescent="0.55000000000000004">
      <c r="A5741" s="1">
        <f>値貼り付け用シート!F249</f>
        <v>11</v>
      </c>
      <c r="B5741" s="1">
        <f>値貼り付け用シート!G249</f>
        <v>25</v>
      </c>
      <c r="C5741" s="1">
        <v>4</v>
      </c>
      <c r="D5741" s="1">
        <f>IF(OR(ISBLANK(値貼り付け用シート!K249),値貼り付け用シート!K249&gt;9990),NA(),値貼り付け用シート!K249)</f>
        <v>31</v>
      </c>
      <c r="E5741" s="1">
        <f t="shared" si="2228"/>
        <v>31</v>
      </c>
      <c r="F5741" s="1">
        <f t="shared" si="2237"/>
        <v>260</v>
      </c>
      <c r="G5741" s="1">
        <f t="shared" si="2238"/>
        <v>8</v>
      </c>
      <c r="H5741" s="1">
        <f t="shared" si="2239"/>
        <v>33</v>
      </c>
    </row>
    <row r="5742" spans="1:16" x14ac:dyDescent="0.55000000000000004">
      <c r="A5742" s="1">
        <f>値貼り付け用シート!F249</f>
        <v>11</v>
      </c>
      <c r="B5742" s="1">
        <f>値貼り付け用シート!G249</f>
        <v>25</v>
      </c>
      <c r="C5742" s="1">
        <v>5</v>
      </c>
      <c r="D5742" s="1">
        <f>IF(OR(ISBLANK(値貼り付け用シート!L249),値貼り付け用シート!L249&gt;9990),NA(),値貼り付け用シート!L249)</f>
        <v>32</v>
      </c>
      <c r="E5742" s="1">
        <f t="shared" si="2228"/>
        <v>32</v>
      </c>
      <c r="F5742" s="1">
        <f t="shared" si="2237"/>
        <v>257</v>
      </c>
      <c r="G5742" s="1">
        <f t="shared" si="2238"/>
        <v>8</v>
      </c>
      <c r="H5742" s="1">
        <f t="shared" si="2239"/>
        <v>32</v>
      </c>
    </row>
    <row r="5743" spans="1:16" x14ac:dyDescent="0.55000000000000004">
      <c r="A5743" s="1">
        <f>値貼り付け用シート!F249</f>
        <v>11</v>
      </c>
      <c r="B5743" s="1">
        <f>値貼り付け用シート!G249</f>
        <v>25</v>
      </c>
      <c r="C5743" s="1">
        <v>6</v>
      </c>
      <c r="D5743" s="1">
        <f>IF(OR(ISBLANK(値貼り付け用シート!M249),値貼り付け用シート!M249&gt;9990),NA(),値貼り付け用シート!M249)</f>
        <v>31</v>
      </c>
      <c r="E5743" s="1">
        <f t="shared" si="2228"/>
        <v>31</v>
      </c>
      <c r="F5743" s="1">
        <f t="shared" si="2237"/>
        <v>252</v>
      </c>
      <c r="G5743" s="1">
        <f t="shared" si="2238"/>
        <v>8</v>
      </c>
      <c r="H5743" s="1">
        <f t="shared" si="2239"/>
        <v>32</v>
      </c>
    </row>
    <row r="5744" spans="1:16" x14ac:dyDescent="0.55000000000000004">
      <c r="A5744" s="1">
        <f>値貼り付け用シート!F249</f>
        <v>11</v>
      </c>
      <c r="B5744" s="1">
        <f>値貼り付け用シート!G249</f>
        <v>25</v>
      </c>
      <c r="C5744" s="1">
        <v>7</v>
      </c>
      <c r="D5744" s="1">
        <f>IF(OR(ISBLANK(値貼り付け用シート!N249),値貼り付け用シート!N249&gt;9990),NA(),値貼り付け用シート!N249)</f>
        <v>31</v>
      </c>
      <c r="E5744" s="1">
        <f t="shared" si="2228"/>
        <v>31</v>
      </c>
      <c r="F5744" s="1">
        <f t="shared" si="2237"/>
        <v>250</v>
      </c>
      <c r="G5744" s="1">
        <f t="shared" si="2238"/>
        <v>8</v>
      </c>
      <c r="H5744" s="1">
        <f t="shared" si="2239"/>
        <v>31</v>
      </c>
    </row>
    <row r="5745" spans="1:8" x14ac:dyDescent="0.55000000000000004">
      <c r="A5745" s="1">
        <f>値貼り付け用シート!F249</f>
        <v>11</v>
      </c>
      <c r="B5745" s="1">
        <f>値貼り付け用シート!G249</f>
        <v>25</v>
      </c>
      <c r="C5745" s="1">
        <v>8</v>
      </c>
      <c r="D5745" s="1">
        <f>IF(OR(ISBLANK(値貼り付け用シート!O249),値貼り付け用シート!O249&gt;9990),NA(),値貼り付け用シート!O249)</f>
        <v>29</v>
      </c>
      <c r="E5745" s="1">
        <f t="shared" si="2228"/>
        <v>29</v>
      </c>
      <c r="F5745" s="1">
        <f t="shared" si="2237"/>
        <v>247</v>
      </c>
      <c r="G5745" s="1">
        <f t="shared" si="2238"/>
        <v>8</v>
      </c>
      <c r="H5745" s="1">
        <f t="shared" si="2239"/>
        <v>31</v>
      </c>
    </row>
    <row r="5746" spans="1:8" x14ac:dyDescent="0.55000000000000004">
      <c r="A5746" s="1">
        <f>値貼り付け用シート!F249</f>
        <v>11</v>
      </c>
      <c r="B5746" s="1">
        <f>値貼り付け用シート!G249</f>
        <v>25</v>
      </c>
      <c r="C5746" s="1">
        <v>9</v>
      </c>
      <c r="D5746" s="1">
        <f>IF(OR(ISBLANK(値貼り付け用シート!P249),値貼り付け用シート!P249&gt;9990),NA(),値貼り付け用シート!P249)</f>
        <v>29</v>
      </c>
      <c r="E5746" s="1">
        <f t="shared" si="2228"/>
        <v>29</v>
      </c>
      <c r="F5746" s="1">
        <f t="shared" si="2237"/>
        <v>245</v>
      </c>
      <c r="G5746" s="1">
        <f t="shared" si="2238"/>
        <v>8</v>
      </c>
      <c r="H5746" s="1">
        <f t="shared" si="2239"/>
        <v>31</v>
      </c>
    </row>
    <row r="5747" spans="1:8" x14ac:dyDescent="0.55000000000000004">
      <c r="A5747" s="1">
        <f>値貼り付け用シート!F249</f>
        <v>11</v>
      </c>
      <c r="B5747" s="1">
        <f>値貼り付け用シート!G249</f>
        <v>25</v>
      </c>
      <c r="C5747" s="1">
        <v>10</v>
      </c>
      <c r="D5747" s="1">
        <f>IF(OR(ISBLANK(値貼り付け用シート!Q249),値貼り付け用シート!Q249&gt;9990),NA(),値貼り付け用シート!Q249)</f>
        <v>31</v>
      </c>
      <c r="E5747" s="1">
        <f t="shared" si="2228"/>
        <v>31</v>
      </c>
      <c r="F5747" s="1">
        <f t="shared" si="2237"/>
        <v>245</v>
      </c>
      <c r="G5747" s="1">
        <f t="shared" si="2238"/>
        <v>8</v>
      </c>
      <c r="H5747" s="1">
        <f t="shared" si="2239"/>
        <v>31</v>
      </c>
    </row>
    <row r="5748" spans="1:8" x14ac:dyDescent="0.55000000000000004">
      <c r="A5748" s="1">
        <f>値貼り付け用シート!F249</f>
        <v>11</v>
      </c>
      <c r="B5748" s="1">
        <f>値貼り付け用シート!G249</f>
        <v>25</v>
      </c>
      <c r="C5748" s="1">
        <v>11</v>
      </c>
      <c r="D5748" s="1">
        <f>IF(OR(ISBLANK(値貼り付け用シート!R249),値貼り付け用シート!R249&gt;9990),NA(),値貼り付け用シート!R249)</f>
        <v>32</v>
      </c>
      <c r="E5748" s="1">
        <f t="shared" si="2228"/>
        <v>32</v>
      </c>
      <c r="F5748" s="1">
        <f t="shared" si="2237"/>
        <v>246</v>
      </c>
      <c r="G5748" s="1">
        <f t="shared" si="2238"/>
        <v>8</v>
      </c>
      <c r="H5748" s="1">
        <f t="shared" si="2239"/>
        <v>31</v>
      </c>
    </row>
    <row r="5749" spans="1:8" x14ac:dyDescent="0.55000000000000004">
      <c r="A5749" s="1">
        <f>値貼り付け用シート!F249</f>
        <v>11</v>
      </c>
      <c r="B5749" s="1">
        <f>値貼り付け用シート!G249</f>
        <v>25</v>
      </c>
      <c r="C5749" s="1">
        <v>12</v>
      </c>
      <c r="D5749" s="1">
        <f>IF(OR(ISBLANK(値貼り付け用シート!S249),値貼り付け用シート!S249&gt;9990),NA(),値貼り付け用シート!S249)</f>
        <v>33</v>
      </c>
      <c r="E5749" s="1">
        <f t="shared" si="2228"/>
        <v>33</v>
      </c>
      <c r="F5749" s="1">
        <f t="shared" si="2237"/>
        <v>248</v>
      </c>
      <c r="G5749" s="1">
        <f t="shared" si="2238"/>
        <v>8</v>
      </c>
      <c r="H5749" s="1">
        <f t="shared" si="2239"/>
        <v>31</v>
      </c>
    </row>
    <row r="5750" spans="1:8" x14ac:dyDescent="0.55000000000000004">
      <c r="A5750" s="1">
        <f>値貼り付け用シート!F249</f>
        <v>11</v>
      </c>
      <c r="B5750" s="1">
        <f>値貼り付け用シート!G249</f>
        <v>25</v>
      </c>
      <c r="C5750" s="1">
        <v>13</v>
      </c>
      <c r="D5750" s="1">
        <f>IF(OR(ISBLANK(値貼り付け用シート!T249),値貼り付け用シート!T249&gt;9990),NA(),値貼り付け用シート!T249)</f>
        <v>33</v>
      </c>
      <c r="E5750" s="1">
        <f t="shared" si="2228"/>
        <v>33</v>
      </c>
      <c r="F5750" s="1">
        <f t="shared" si="2237"/>
        <v>249</v>
      </c>
      <c r="G5750" s="1">
        <f t="shared" si="2238"/>
        <v>8</v>
      </c>
      <c r="H5750" s="1">
        <f t="shared" si="2239"/>
        <v>31</v>
      </c>
    </row>
    <row r="5751" spans="1:8" x14ac:dyDescent="0.55000000000000004">
      <c r="A5751" s="1">
        <f>値貼り付け用シート!F249</f>
        <v>11</v>
      </c>
      <c r="B5751" s="1">
        <f>値貼り付け用シート!G249</f>
        <v>25</v>
      </c>
      <c r="C5751" s="1">
        <v>14</v>
      </c>
      <c r="D5751" s="1">
        <f>IF(OR(ISBLANK(値貼り付け用シート!U249),値貼り付け用シート!U249&gt;9990),NA(),値貼り付け用シート!U249)</f>
        <v>35</v>
      </c>
      <c r="E5751" s="1">
        <f t="shared" si="2228"/>
        <v>35</v>
      </c>
      <c r="F5751" s="1">
        <f t="shared" si="2237"/>
        <v>253</v>
      </c>
      <c r="G5751" s="1">
        <f t="shared" si="2238"/>
        <v>8</v>
      </c>
      <c r="H5751" s="1">
        <f t="shared" si="2239"/>
        <v>32</v>
      </c>
    </row>
    <row r="5752" spans="1:8" x14ac:dyDescent="0.55000000000000004">
      <c r="A5752" s="1">
        <f>値貼り付け用シート!F249</f>
        <v>11</v>
      </c>
      <c r="B5752" s="1">
        <f>値貼り付け用シート!G249</f>
        <v>25</v>
      </c>
      <c r="C5752" s="1">
        <v>15</v>
      </c>
      <c r="D5752" s="1">
        <f>IF(OR(ISBLANK(値貼り付け用シート!V249),値貼り付け用シート!V249&gt;9990),NA(),値貼り付け用シート!V249)</f>
        <v>35</v>
      </c>
      <c r="E5752" s="1">
        <f t="shared" si="2228"/>
        <v>35</v>
      </c>
      <c r="F5752" s="1">
        <f t="shared" si="2237"/>
        <v>257</v>
      </c>
      <c r="G5752" s="1">
        <f t="shared" si="2238"/>
        <v>8</v>
      </c>
      <c r="H5752" s="1">
        <f t="shared" si="2239"/>
        <v>32</v>
      </c>
    </row>
    <row r="5753" spans="1:8" x14ac:dyDescent="0.55000000000000004">
      <c r="A5753" s="1">
        <f>値貼り付け用シート!F249</f>
        <v>11</v>
      </c>
      <c r="B5753" s="1">
        <f>値貼り付け用シート!G249</f>
        <v>25</v>
      </c>
      <c r="C5753" s="1">
        <v>16</v>
      </c>
      <c r="D5753" s="1">
        <f>IF(OR(ISBLANK(値貼り付け用シート!W249),値貼り付け用シート!W249&gt;9990),NA(),値貼り付け用シート!W249)</f>
        <v>35</v>
      </c>
      <c r="E5753" s="1">
        <f t="shared" si="2228"/>
        <v>35</v>
      </c>
      <c r="F5753" s="1">
        <f t="shared" si="2237"/>
        <v>263</v>
      </c>
      <c r="G5753" s="1">
        <f t="shared" si="2238"/>
        <v>8</v>
      </c>
      <c r="H5753" s="1">
        <f t="shared" si="2239"/>
        <v>33</v>
      </c>
    </row>
    <row r="5754" spans="1:8" x14ac:dyDescent="0.55000000000000004">
      <c r="A5754" s="1">
        <f>値貼り付け用シート!F249</f>
        <v>11</v>
      </c>
      <c r="B5754" s="1">
        <f>値貼り付け用シート!G249</f>
        <v>25</v>
      </c>
      <c r="C5754" s="1">
        <v>17</v>
      </c>
      <c r="D5754" s="1">
        <f>IF(OR(ISBLANK(値貼り付け用シート!X249),値貼り付け用シート!X249&gt;9990),NA(),値貼り付け用シート!X249)</f>
        <v>33</v>
      </c>
      <c r="E5754" s="1">
        <f t="shared" si="2228"/>
        <v>33</v>
      </c>
      <c r="F5754" s="1">
        <f t="shared" si="2237"/>
        <v>267</v>
      </c>
      <c r="G5754" s="1">
        <f t="shared" si="2238"/>
        <v>8</v>
      </c>
      <c r="H5754" s="1">
        <f t="shared" si="2239"/>
        <v>33</v>
      </c>
    </row>
    <row r="5755" spans="1:8" x14ac:dyDescent="0.55000000000000004">
      <c r="A5755" s="1">
        <f>値貼り付け用シート!F249</f>
        <v>11</v>
      </c>
      <c r="B5755" s="1">
        <f>値貼り付け用シート!G249</f>
        <v>25</v>
      </c>
      <c r="C5755" s="1">
        <v>18</v>
      </c>
      <c r="D5755" s="1">
        <f>IF(OR(ISBLANK(値貼り付け用シート!Y249),値貼り付け用シート!Y249&gt;9990),NA(),値貼り付け用シート!Y249)</f>
        <v>33</v>
      </c>
      <c r="E5755" s="1">
        <f t="shared" si="2228"/>
        <v>33</v>
      </c>
      <c r="F5755" s="1">
        <f t="shared" si="2237"/>
        <v>269</v>
      </c>
      <c r="G5755" s="1">
        <f t="shared" si="2238"/>
        <v>8</v>
      </c>
      <c r="H5755" s="1">
        <f t="shared" si="2239"/>
        <v>34</v>
      </c>
    </row>
    <row r="5756" spans="1:8" x14ac:dyDescent="0.55000000000000004">
      <c r="A5756" s="1">
        <f>値貼り付け用シート!F249</f>
        <v>11</v>
      </c>
      <c r="B5756" s="1">
        <f>値貼り付け用シート!G249</f>
        <v>25</v>
      </c>
      <c r="C5756" s="1">
        <v>19</v>
      </c>
      <c r="D5756" s="1">
        <f>IF(OR(ISBLANK(値貼り付け用シート!Z249),値貼り付け用シート!Z249&gt;9990),NA(),値貼り付け用シート!Z249)</f>
        <v>30</v>
      </c>
      <c r="E5756" s="1">
        <f t="shared" si="2228"/>
        <v>30</v>
      </c>
      <c r="F5756" s="1">
        <f t="shared" si="2237"/>
        <v>267</v>
      </c>
      <c r="G5756" s="1">
        <f t="shared" si="2238"/>
        <v>8</v>
      </c>
      <c r="H5756" s="1">
        <f t="shared" si="2239"/>
        <v>33</v>
      </c>
    </row>
    <row r="5757" spans="1:8" x14ac:dyDescent="0.55000000000000004">
      <c r="A5757" s="1">
        <f>値貼り付け用シート!F249</f>
        <v>11</v>
      </c>
      <c r="B5757" s="1">
        <f>値貼り付け用シート!G249</f>
        <v>25</v>
      </c>
      <c r="C5757" s="1">
        <v>20</v>
      </c>
      <c r="D5757" s="1">
        <f>IF(OR(ISBLANK(値貼り付け用シート!AA249),値貼り付け用シート!AA249&gt;9990),NA(),値貼り付け用シート!AA249)</f>
        <v>29</v>
      </c>
      <c r="E5757" s="1">
        <f t="shared" si="2228"/>
        <v>29</v>
      </c>
      <c r="F5757" s="1">
        <f t="shared" si="2237"/>
        <v>263</v>
      </c>
      <c r="G5757" s="1">
        <f t="shared" si="2238"/>
        <v>8</v>
      </c>
      <c r="H5757" s="1">
        <f t="shared" si="2239"/>
        <v>33</v>
      </c>
    </row>
    <row r="5758" spans="1:8" x14ac:dyDescent="0.55000000000000004">
      <c r="A5758" s="1">
        <f>値貼り付け用シート!F249</f>
        <v>11</v>
      </c>
      <c r="B5758" s="1">
        <f>値貼り付け用シート!G249</f>
        <v>25</v>
      </c>
      <c r="C5758" s="1">
        <v>21</v>
      </c>
      <c r="D5758" s="1">
        <f>IF(OR(ISBLANK(値貼り付け用シート!AB249),値貼り付け用シート!AB249&gt;9990),NA(),値貼り付け用シート!AB249)</f>
        <v>27</v>
      </c>
      <c r="E5758" s="1">
        <f t="shared" si="2228"/>
        <v>27</v>
      </c>
      <c r="F5758" s="1">
        <f t="shared" si="2237"/>
        <v>257</v>
      </c>
      <c r="G5758" s="1">
        <f t="shared" si="2238"/>
        <v>8</v>
      </c>
      <c r="H5758" s="1">
        <f t="shared" si="2239"/>
        <v>32</v>
      </c>
    </row>
    <row r="5759" spans="1:8" x14ac:dyDescent="0.55000000000000004">
      <c r="A5759" s="1">
        <f>値貼り付け用シート!F249</f>
        <v>11</v>
      </c>
      <c r="B5759" s="1">
        <f>値貼り付け用シート!G249</f>
        <v>25</v>
      </c>
      <c r="C5759" s="1">
        <v>22</v>
      </c>
      <c r="D5759" s="1">
        <f>IF(OR(ISBLANK(値貼り付け用シート!AC249),値貼り付け用シート!AC249&gt;9990),NA(),値貼り付け用シート!AC249)</f>
        <v>27</v>
      </c>
      <c r="E5759" s="1">
        <f t="shared" si="2228"/>
        <v>27</v>
      </c>
      <c r="F5759" s="1">
        <f t="shared" si="2237"/>
        <v>249</v>
      </c>
      <c r="G5759" s="1">
        <f t="shared" si="2238"/>
        <v>8</v>
      </c>
      <c r="H5759" s="1">
        <f t="shared" si="2239"/>
        <v>31</v>
      </c>
    </row>
    <row r="5760" spans="1:8" x14ac:dyDescent="0.55000000000000004">
      <c r="A5760" s="1">
        <f>値貼り付け用シート!F249</f>
        <v>11</v>
      </c>
      <c r="B5760" s="1">
        <f>値貼り付け用シート!G249</f>
        <v>25</v>
      </c>
      <c r="C5760" s="1">
        <v>23</v>
      </c>
      <c r="D5760" s="1">
        <f>IF(OR(ISBLANK(値貼り付け用シート!AD249),値貼り付け用シート!AD249&gt;9990),NA(),値貼り付け用シート!AD249)</f>
        <v>31</v>
      </c>
      <c r="E5760" s="1">
        <f t="shared" si="2228"/>
        <v>31</v>
      </c>
      <c r="F5760" s="1">
        <f t="shared" si="2237"/>
        <v>245</v>
      </c>
      <c r="G5760" s="1">
        <f t="shared" si="2238"/>
        <v>8</v>
      </c>
      <c r="H5760" s="1">
        <f t="shared" si="2239"/>
        <v>31</v>
      </c>
    </row>
    <row r="5761" spans="1:16" x14ac:dyDescent="0.55000000000000004">
      <c r="A5761" s="1">
        <f>値貼り付け用シート!F249</f>
        <v>11</v>
      </c>
      <c r="B5761" s="1">
        <f>値貼り付け用シート!G249</f>
        <v>25</v>
      </c>
      <c r="C5761" s="1">
        <v>24</v>
      </c>
      <c r="D5761" s="1">
        <f>IF(OR(ISBLANK(値貼り付け用シート!AE249),値貼り付け用シート!AE249&gt;9990),NA(),値貼り付け用シート!AE249)</f>
        <v>32</v>
      </c>
      <c r="E5761" s="1">
        <f t="shared" si="2228"/>
        <v>32</v>
      </c>
      <c r="F5761" s="1">
        <f t="shared" si="2237"/>
        <v>242</v>
      </c>
      <c r="G5761" s="1">
        <f t="shared" si="2238"/>
        <v>8</v>
      </c>
      <c r="H5761" s="1">
        <f t="shared" si="2239"/>
        <v>30</v>
      </c>
    </row>
    <row r="5762" spans="1:16" x14ac:dyDescent="0.55000000000000004">
      <c r="A5762" s="1">
        <f>値貼り付け用シート!F250</f>
        <v>11</v>
      </c>
      <c r="B5762" s="1">
        <f>値貼り付け用シート!G250</f>
        <v>26</v>
      </c>
      <c r="C5762" s="1">
        <v>1</v>
      </c>
      <c r="D5762" s="1" t="e">
        <f>IF(OR(ISBLANK(値貼り付け用シート!H250),値貼り付け用シート!H250&gt;9990),NA(),値貼り付け用シート!H250)</f>
        <v>#N/A</v>
      </c>
      <c r="E5762" s="1">
        <f t="shared" si="2228"/>
        <v>0</v>
      </c>
      <c r="F5762" s="1">
        <f t="shared" si="2237"/>
        <v>209</v>
      </c>
      <c r="G5762" s="1">
        <f t="shared" si="2238"/>
        <v>7</v>
      </c>
      <c r="H5762" s="1">
        <f t="shared" si="2239"/>
        <v>30</v>
      </c>
      <c r="I5762" s="1">
        <f t="shared" ref="I5762" si="2248">COUNT(D5762:D5785)</f>
        <v>23</v>
      </c>
      <c r="J5762" s="1">
        <f t="shared" ref="J5762" si="2249">COUNT(H5762:H5785)</f>
        <v>24</v>
      </c>
      <c r="K5762" s="1">
        <f t="shared" ref="K5762" si="2250">IF(AND(I5762&gt;=20,J5762&gt;=20),0,1)</f>
        <v>0</v>
      </c>
      <c r="L5762" s="1">
        <f t="shared" ref="L5762" si="2251">IF(K5762=0,MAX(H5762:H5785),NA())</f>
        <v>31</v>
      </c>
      <c r="M5762" s="1">
        <f t="shared" ref="M5762" si="2252">IF(K5762=0,IF(L5762&lt;=70,1,0),NA())</f>
        <v>1</v>
      </c>
      <c r="N5762" s="1">
        <f t="shared" ref="N5762" si="2253">IF(COUNTIF(D5762:D5785,NA())=24,NA(),MAX(E5762:E5785))</f>
        <v>33</v>
      </c>
      <c r="O5762" s="1">
        <f t="shared" ref="O5762" si="2254">IF(COUNTIF(D5767:D5781,NA())=15,NA(),MAX(E5767:E5781))</f>
        <v>30</v>
      </c>
      <c r="P5762" s="1">
        <f t="shared" ref="P5762" si="2255">COUNTIF(D5762:D5785,"&gt;=120")</f>
        <v>0</v>
      </c>
    </row>
    <row r="5763" spans="1:16" x14ac:dyDescent="0.55000000000000004">
      <c r="A5763" s="1">
        <f>値貼り付け用シート!F250</f>
        <v>11</v>
      </c>
      <c r="B5763" s="1">
        <f>値貼り付け用シート!G250</f>
        <v>26</v>
      </c>
      <c r="C5763" s="1">
        <v>2</v>
      </c>
      <c r="D5763" s="1">
        <f>IF(OR(ISBLANK(値貼り付け用シート!I250),値貼り付け用シート!I250&gt;9990),NA(),値貼り付け用シート!I250)</f>
        <v>33</v>
      </c>
      <c r="E5763" s="1">
        <f t="shared" ref="E5763:E5826" si="2256">IF(ISERROR(D5763),0,D5763)</f>
        <v>33</v>
      </c>
      <c r="F5763" s="1">
        <f t="shared" si="2237"/>
        <v>209</v>
      </c>
      <c r="G5763" s="1">
        <f t="shared" si="2238"/>
        <v>7</v>
      </c>
      <c r="H5763" s="1">
        <f t="shared" si="2239"/>
        <v>30</v>
      </c>
    </row>
    <row r="5764" spans="1:16" x14ac:dyDescent="0.55000000000000004">
      <c r="A5764" s="1">
        <f>値貼り付け用シート!F250</f>
        <v>11</v>
      </c>
      <c r="B5764" s="1">
        <f>値貼り付け用シート!G250</f>
        <v>26</v>
      </c>
      <c r="C5764" s="1">
        <v>3</v>
      </c>
      <c r="D5764" s="1">
        <f>IF(OR(ISBLANK(値貼り付け用シート!J250),値貼り付け用シート!J250&gt;9990),NA(),値貼り付け用シート!J250)</f>
        <v>32</v>
      </c>
      <c r="E5764" s="1">
        <f t="shared" si="2256"/>
        <v>32</v>
      </c>
      <c r="F5764" s="1">
        <f t="shared" si="2237"/>
        <v>211</v>
      </c>
      <c r="G5764" s="1">
        <f t="shared" si="2238"/>
        <v>7</v>
      </c>
      <c r="H5764" s="1">
        <f t="shared" si="2239"/>
        <v>30</v>
      </c>
    </row>
    <row r="5765" spans="1:16" x14ac:dyDescent="0.55000000000000004">
      <c r="A5765" s="1">
        <f>値貼り付け用シート!F250</f>
        <v>11</v>
      </c>
      <c r="B5765" s="1">
        <f>値貼り付け用シート!G250</f>
        <v>26</v>
      </c>
      <c r="C5765" s="1">
        <v>4</v>
      </c>
      <c r="D5765" s="1">
        <f>IF(OR(ISBLANK(値貼り付け用シート!K250),値貼り付け用シート!K250&gt;9990),NA(),値貼り付け用シート!K250)</f>
        <v>31</v>
      </c>
      <c r="E5765" s="1">
        <f t="shared" si="2256"/>
        <v>31</v>
      </c>
      <c r="F5765" s="1">
        <f t="shared" si="2237"/>
        <v>213</v>
      </c>
      <c r="G5765" s="1">
        <f t="shared" si="2238"/>
        <v>7</v>
      </c>
      <c r="H5765" s="1">
        <f t="shared" si="2239"/>
        <v>30</v>
      </c>
    </row>
    <row r="5766" spans="1:16" x14ac:dyDescent="0.55000000000000004">
      <c r="A5766" s="1">
        <f>値貼り付け用シート!F250</f>
        <v>11</v>
      </c>
      <c r="B5766" s="1">
        <f>値貼り付け用シート!G250</f>
        <v>26</v>
      </c>
      <c r="C5766" s="1">
        <v>5</v>
      </c>
      <c r="D5766" s="1">
        <f>IF(OR(ISBLANK(値貼り付け用シート!L250),値貼り付け用シート!L250&gt;9990),NA(),値貼り付け用シート!L250)</f>
        <v>30</v>
      </c>
      <c r="E5766" s="1">
        <f t="shared" si="2256"/>
        <v>30</v>
      </c>
      <c r="F5766" s="1">
        <f t="shared" si="2237"/>
        <v>216</v>
      </c>
      <c r="G5766" s="1">
        <f t="shared" si="2238"/>
        <v>7</v>
      </c>
      <c r="H5766" s="1">
        <f t="shared" si="2239"/>
        <v>31</v>
      </c>
    </row>
    <row r="5767" spans="1:16" x14ac:dyDescent="0.55000000000000004">
      <c r="A5767" s="1">
        <f>値貼り付け用シート!F250</f>
        <v>11</v>
      </c>
      <c r="B5767" s="1">
        <f>値貼り付け用シート!G250</f>
        <v>26</v>
      </c>
      <c r="C5767" s="1">
        <v>6</v>
      </c>
      <c r="D5767" s="1">
        <f>IF(OR(ISBLANK(値貼り付け用シート!M250),値貼り付け用シート!M250&gt;9990),NA(),値貼り付け用シート!M250)</f>
        <v>30</v>
      </c>
      <c r="E5767" s="1">
        <f t="shared" si="2256"/>
        <v>30</v>
      </c>
      <c r="F5767" s="1">
        <f t="shared" si="2237"/>
        <v>219</v>
      </c>
      <c r="G5767" s="1">
        <f t="shared" si="2238"/>
        <v>7</v>
      </c>
      <c r="H5767" s="1">
        <f t="shared" si="2239"/>
        <v>31</v>
      </c>
    </row>
    <row r="5768" spans="1:16" x14ac:dyDescent="0.55000000000000004">
      <c r="A5768" s="1">
        <f>値貼り付け用シート!F250</f>
        <v>11</v>
      </c>
      <c r="B5768" s="1">
        <f>値貼り付け用シート!G250</f>
        <v>26</v>
      </c>
      <c r="C5768" s="1">
        <v>7</v>
      </c>
      <c r="D5768" s="1">
        <f>IF(OR(ISBLANK(値貼り付け用シート!N250),値貼り付け用シート!N250&gt;9990),NA(),値貼り付け用シート!N250)</f>
        <v>28</v>
      </c>
      <c r="E5768" s="1">
        <f t="shared" si="2256"/>
        <v>28</v>
      </c>
      <c r="F5768" s="1">
        <f t="shared" si="2237"/>
        <v>216</v>
      </c>
      <c r="G5768" s="1">
        <f t="shared" si="2238"/>
        <v>7</v>
      </c>
      <c r="H5768" s="1">
        <f t="shared" si="2239"/>
        <v>31</v>
      </c>
    </row>
    <row r="5769" spans="1:16" x14ac:dyDescent="0.55000000000000004">
      <c r="A5769" s="1">
        <f>値貼り付け用シート!F250</f>
        <v>11</v>
      </c>
      <c r="B5769" s="1">
        <f>値貼り付け用シート!G250</f>
        <v>26</v>
      </c>
      <c r="C5769" s="1">
        <v>8</v>
      </c>
      <c r="D5769" s="1">
        <f>IF(OR(ISBLANK(値貼り付け用シート!O250),値貼り付け用シート!O250&gt;9990),NA(),値貼り付け用シート!O250)</f>
        <v>28</v>
      </c>
      <c r="E5769" s="1">
        <f t="shared" si="2256"/>
        <v>28</v>
      </c>
      <c r="F5769" s="1">
        <f t="shared" si="2237"/>
        <v>212</v>
      </c>
      <c r="G5769" s="1">
        <f t="shared" si="2238"/>
        <v>7</v>
      </c>
      <c r="H5769" s="1">
        <f t="shared" si="2239"/>
        <v>30</v>
      </c>
    </row>
    <row r="5770" spans="1:16" x14ac:dyDescent="0.55000000000000004">
      <c r="A5770" s="1">
        <f>値貼り付け用シート!F250</f>
        <v>11</v>
      </c>
      <c r="B5770" s="1">
        <f>値貼り付け用シート!G250</f>
        <v>26</v>
      </c>
      <c r="C5770" s="1">
        <v>9</v>
      </c>
      <c r="D5770" s="1">
        <f>IF(OR(ISBLANK(値貼り付け用シート!P250),値貼り付け用シート!P250&gt;9990),NA(),値貼り付け用シート!P250)</f>
        <v>26</v>
      </c>
      <c r="E5770" s="1">
        <f t="shared" si="2256"/>
        <v>26</v>
      </c>
      <c r="F5770" s="1">
        <f t="shared" si="2237"/>
        <v>238</v>
      </c>
      <c r="G5770" s="1">
        <f t="shared" si="2238"/>
        <v>8</v>
      </c>
      <c r="H5770" s="1">
        <f t="shared" si="2239"/>
        <v>30</v>
      </c>
    </row>
    <row r="5771" spans="1:16" x14ac:dyDescent="0.55000000000000004">
      <c r="A5771" s="1">
        <f>値貼り付け用シート!F250</f>
        <v>11</v>
      </c>
      <c r="B5771" s="1">
        <f>値貼り付け用シート!G250</f>
        <v>26</v>
      </c>
      <c r="C5771" s="1">
        <v>10</v>
      </c>
      <c r="D5771" s="1">
        <f>IF(OR(ISBLANK(値貼り付け用シート!Q250),値貼り付け用シート!Q250&gt;9990),NA(),値貼り付け用シート!Q250)</f>
        <v>24</v>
      </c>
      <c r="E5771" s="1">
        <f t="shared" si="2256"/>
        <v>24</v>
      </c>
      <c r="F5771" s="1">
        <f t="shared" si="2237"/>
        <v>229</v>
      </c>
      <c r="G5771" s="1">
        <f t="shared" si="2238"/>
        <v>8</v>
      </c>
      <c r="H5771" s="1">
        <f t="shared" si="2239"/>
        <v>29</v>
      </c>
    </row>
    <row r="5772" spans="1:16" x14ac:dyDescent="0.55000000000000004">
      <c r="A5772" s="1">
        <f>値貼り付け用シート!F250</f>
        <v>11</v>
      </c>
      <c r="B5772" s="1">
        <f>値貼り付け用シート!G250</f>
        <v>26</v>
      </c>
      <c r="C5772" s="1">
        <v>11</v>
      </c>
      <c r="D5772" s="1">
        <f>IF(OR(ISBLANK(値貼り付け用シート!R250),値貼り付け用シート!R250&gt;9990),NA(),値貼り付け用シート!R250)</f>
        <v>21</v>
      </c>
      <c r="E5772" s="1">
        <f t="shared" si="2256"/>
        <v>21</v>
      </c>
      <c r="F5772" s="1">
        <f t="shared" si="2237"/>
        <v>218</v>
      </c>
      <c r="G5772" s="1">
        <f t="shared" si="2238"/>
        <v>8</v>
      </c>
      <c r="H5772" s="1">
        <f t="shared" si="2239"/>
        <v>27</v>
      </c>
    </row>
    <row r="5773" spans="1:16" x14ac:dyDescent="0.55000000000000004">
      <c r="A5773" s="1">
        <f>値貼り付け用シート!F250</f>
        <v>11</v>
      </c>
      <c r="B5773" s="1">
        <f>値貼り付け用シート!G250</f>
        <v>26</v>
      </c>
      <c r="C5773" s="1">
        <v>12</v>
      </c>
      <c r="D5773" s="1">
        <f>IF(OR(ISBLANK(値貼り付け用シート!S250),値貼り付け用シート!S250&gt;9990),NA(),値貼り付け用シート!S250)</f>
        <v>24</v>
      </c>
      <c r="E5773" s="1">
        <f t="shared" si="2256"/>
        <v>24</v>
      </c>
      <c r="F5773" s="1">
        <f t="shared" si="2237"/>
        <v>211</v>
      </c>
      <c r="G5773" s="1">
        <f t="shared" si="2238"/>
        <v>8</v>
      </c>
      <c r="H5773" s="1">
        <f t="shared" si="2239"/>
        <v>26</v>
      </c>
    </row>
    <row r="5774" spans="1:16" x14ac:dyDescent="0.55000000000000004">
      <c r="A5774" s="1">
        <f>値貼り付け用シート!F250</f>
        <v>11</v>
      </c>
      <c r="B5774" s="1">
        <f>値貼り付け用シート!G250</f>
        <v>26</v>
      </c>
      <c r="C5774" s="1">
        <v>13</v>
      </c>
      <c r="D5774" s="1">
        <f>IF(OR(ISBLANK(値貼り付け用シート!T250),値貼り付け用シート!T250&gt;9990),NA(),値貼り付け用シート!T250)</f>
        <v>24</v>
      </c>
      <c r="E5774" s="1">
        <f t="shared" si="2256"/>
        <v>24</v>
      </c>
      <c r="F5774" s="1">
        <f t="shared" si="2237"/>
        <v>205</v>
      </c>
      <c r="G5774" s="1">
        <f t="shared" si="2238"/>
        <v>8</v>
      </c>
      <c r="H5774" s="1">
        <f t="shared" si="2239"/>
        <v>26</v>
      </c>
    </row>
    <row r="5775" spans="1:16" x14ac:dyDescent="0.55000000000000004">
      <c r="A5775" s="1">
        <f>値貼り付け用シート!F250</f>
        <v>11</v>
      </c>
      <c r="B5775" s="1">
        <f>値貼り付け用シート!G250</f>
        <v>26</v>
      </c>
      <c r="C5775" s="1">
        <v>14</v>
      </c>
      <c r="D5775" s="1">
        <f>IF(OR(ISBLANK(値貼り付け用シート!U250),値貼り付け用シート!U250&gt;9990),NA(),値貼り付け用シート!U250)</f>
        <v>24</v>
      </c>
      <c r="E5775" s="1">
        <f t="shared" si="2256"/>
        <v>24</v>
      </c>
      <c r="F5775" s="1">
        <f t="shared" si="2237"/>
        <v>199</v>
      </c>
      <c r="G5775" s="1">
        <f t="shared" si="2238"/>
        <v>8</v>
      </c>
      <c r="H5775" s="1">
        <f t="shared" si="2239"/>
        <v>25</v>
      </c>
    </row>
    <row r="5776" spans="1:16" x14ac:dyDescent="0.55000000000000004">
      <c r="A5776" s="1">
        <f>値貼り付け用シート!F250</f>
        <v>11</v>
      </c>
      <c r="B5776" s="1">
        <f>値貼り付け用シート!G250</f>
        <v>26</v>
      </c>
      <c r="C5776" s="1">
        <v>15</v>
      </c>
      <c r="D5776" s="1">
        <f>IF(OR(ISBLANK(値貼り付け用シート!V250),値貼り付け用シート!V250&gt;9990),NA(),値貼り付け用シート!V250)</f>
        <v>25</v>
      </c>
      <c r="E5776" s="1">
        <f t="shared" si="2256"/>
        <v>25</v>
      </c>
      <c r="F5776" s="1">
        <f t="shared" si="2237"/>
        <v>196</v>
      </c>
      <c r="G5776" s="1">
        <f t="shared" si="2238"/>
        <v>8</v>
      </c>
      <c r="H5776" s="1">
        <f t="shared" si="2239"/>
        <v>25</v>
      </c>
    </row>
    <row r="5777" spans="1:16" x14ac:dyDescent="0.55000000000000004">
      <c r="A5777" s="1">
        <f>値貼り付け用シート!F250</f>
        <v>11</v>
      </c>
      <c r="B5777" s="1">
        <f>値貼り付け用シート!G250</f>
        <v>26</v>
      </c>
      <c r="C5777" s="1">
        <v>16</v>
      </c>
      <c r="D5777" s="1">
        <f>IF(OR(ISBLANK(値貼り付け用シート!W250),値貼り付け用シート!W250&gt;9990),NA(),値貼り付け用シート!W250)</f>
        <v>26</v>
      </c>
      <c r="E5777" s="1">
        <f t="shared" si="2256"/>
        <v>26</v>
      </c>
      <c r="F5777" s="1">
        <f t="shared" si="2237"/>
        <v>194</v>
      </c>
      <c r="G5777" s="1">
        <f t="shared" si="2238"/>
        <v>8</v>
      </c>
      <c r="H5777" s="1">
        <f t="shared" si="2239"/>
        <v>24</v>
      </c>
    </row>
    <row r="5778" spans="1:16" x14ac:dyDescent="0.55000000000000004">
      <c r="A5778" s="1">
        <f>値貼り付け用シート!F250</f>
        <v>11</v>
      </c>
      <c r="B5778" s="1">
        <f>値貼り付け用シート!G250</f>
        <v>26</v>
      </c>
      <c r="C5778" s="1">
        <v>17</v>
      </c>
      <c r="D5778" s="1">
        <f>IF(OR(ISBLANK(値貼り付け用シート!X250),値貼り付け用シート!X250&gt;9990),NA(),値貼り付け用シート!X250)</f>
        <v>25</v>
      </c>
      <c r="E5778" s="1">
        <f t="shared" si="2256"/>
        <v>25</v>
      </c>
      <c r="F5778" s="1">
        <f t="shared" si="2237"/>
        <v>193</v>
      </c>
      <c r="G5778" s="1">
        <f t="shared" si="2238"/>
        <v>8</v>
      </c>
      <c r="H5778" s="1">
        <f t="shared" si="2239"/>
        <v>24</v>
      </c>
    </row>
    <row r="5779" spans="1:16" x14ac:dyDescent="0.55000000000000004">
      <c r="A5779" s="1">
        <f>値貼り付け用シート!F250</f>
        <v>11</v>
      </c>
      <c r="B5779" s="1">
        <f>値貼り付け用シート!G250</f>
        <v>26</v>
      </c>
      <c r="C5779" s="1">
        <v>18</v>
      </c>
      <c r="D5779" s="1">
        <f>IF(OR(ISBLANK(値貼り付け用シート!Y250),値貼り付け用シート!Y250&gt;9990),NA(),値貼り付け用シート!Y250)</f>
        <v>25</v>
      </c>
      <c r="E5779" s="1">
        <f t="shared" si="2256"/>
        <v>25</v>
      </c>
      <c r="F5779" s="1">
        <f t="shared" si="2237"/>
        <v>194</v>
      </c>
      <c r="G5779" s="1">
        <f t="shared" si="2238"/>
        <v>8</v>
      </c>
      <c r="H5779" s="1">
        <f t="shared" si="2239"/>
        <v>24</v>
      </c>
    </row>
    <row r="5780" spans="1:16" x14ac:dyDescent="0.55000000000000004">
      <c r="A5780" s="1">
        <f>値貼り付け用シート!F250</f>
        <v>11</v>
      </c>
      <c r="B5780" s="1">
        <f>値貼り付け用シート!G250</f>
        <v>26</v>
      </c>
      <c r="C5780" s="1">
        <v>19</v>
      </c>
      <c r="D5780" s="1">
        <f>IF(OR(ISBLANK(値貼り付け用シート!Z250),値貼り付け用シート!Z250&gt;9990),NA(),値貼り付け用シート!Z250)</f>
        <v>24</v>
      </c>
      <c r="E5780" s="1">
        <f t="shared" si="2256"/>
        <v>24</v>
      </c>
      <c r="F5780" s="1">
        <f t="shared" si="2237"/>
        <v>197</v>
      </c>
      <c r="G5780" s="1">
        <f t="shared" si="2238"/>
        <v>8</v>
      </c>
      <c r="H5780" s="1">
        <f t="shared" si="2239"/>
        <v>25</v>
      </c>
    </row>
    <row r="5781" spans="1:16" x14ac:dyDescent="0.55000000000000004">
      <c r="A5781" s="1">
        <f>値貼り付け用シート!F250</f>
        <v>11</v>
      </c>
      <c r="B5781" s="1">
        <f>値貼り付け用シート!G250</f>
        <v>26</v>
      </c>
      <c r="C5781" s="1">
        <v>20</v>
      </c>
      <c r="D5781" s="1">
        <f>IF(OR(ISBLANK(値貼り付け用シート!AA250),値貼り付け用シート!AA250&gt;9990),NA(),値貼り付け用シート!AA250)</f>
        <v>23</v>
      </c>
      <c r="E5781" s="1">
        <f t="shared" si="2256"/>
        <v>23</v>
      </c>
      <c r="F5781" s="1">
        <f t="shared" si="2237"/>
        <v>196</v>
      </c>
      <c r="G5781" s="1">
        <f t="shared" si="2238"/>
        <v>8</v>
      </c>
      <c r="H5781" s="1">
        <f t="shared" si="2239"/>
        <v>25</v>
      </c>
    </row>
    <row r="5782" spans="1:16" x14ac:dyDescent="0.55000000000000004">
      <c r="A5782" s="1">
        <f>値貼り付け用シート!F250</f>
        <v>11</v>
      </c>
      <c r="B5782" s="1">
        <f>値貼り付け用シート!G250</f>
        <v>26</v>
      </c>
      <c r="C5782" s="1">
        <v>21</v>
      </c>
      <c r="D5782" s="1">
        <f>IF(OR(ISBLANK(値貼り付け用シート!AB250),値貼り付け用シート!AB250&gt;9990),NA(),値貼り付け用シート!AB250)</f>
        <v>22</v>
      </c>
      <c r="E5782" s="1">
        <f t="shared" si="2256"/>
        <v>22</v>
      </c>
      <c r="F5782" s="1">
        <f t="shared" si="2237"/>
        <v>194</v>
      </c>
      <c r="G5782" s="1">
        <f t="shared" si="2238"/>
        <v>8</v>
      </c>
      <c r="H5782" s="1">
        <f t="shared" si="2239"/>
        <v>24</v>
      </c>
    </row>
    <row r="5783" spans="1:16" x14ac:dyDescent="0.55000000000000004">
      <c r="A5783" s="1">
        <f>値貼り付け用シート!F250</f>
        <v>11</v>
      </c>
      <c r="B5783" s="1">
        <f>値貼り付け用シート!G250</f>
        <v>26</v>
      </c>
      <c r="C5783" s="1">
        <v>22</v>
      </c>
      <c r="D5783" s="1">
        <f>IF(OR(ISBLANK(値貼り付け用シート!AC250),値貼り付け用シート!AC250&gt;9990),NA(),値貼り付け用シート!AC250)</f>
        <v>18</v>
      </c>
      <c r="E5783" s="1">
        <f t="shared" si="2256"/>
        <v>18</v>
      </c>
      <c r="F5783" s="1">
        <f t="shared" si="2237"/>
        <v>188</v>
      </c>
      <c r="G5783" s="1">
        <f t="shared" si="2238"/>
        <v>8</v>
      </c>
      <c r="H5783" s="1">
        <f t="shared" si="2239"/>
        <v>24</v>
      </c>
    </row>
    <row r="5784" spans="1:16" x14ac:dyDescent="0.55000000000000004">
      <c r="A5784" s="1">
        <f>値貼り付け用シート!F250</f>
        <v>11</v>
      </c>
      <c r="B5784" s="1">
        <f>値貼り付け用シート!G250</f>
        <v>26</v>
      </c>
      <c r="C5784" s="1">
        <v>23</v>
      </c>
      <c r="D5784" s="1">
        <f>IF(OR(ISBLANK(値貼り付け用シート!AD250),値貼り付け用シート!AD250&gt;9990),NA(),値貼り付け用シート!AD250)</f>
        <v>17</v>
      </c>
      <c r="E5784" s="1">
        <f t="shared" si="2256"/>
        <v>17</v>
      </c>
      <c r="F5784" s="1">
        <f t="shared" si="2237"/>
        <v>180</v>
      </c>
      <c r="G5784" s="1">
        <f t="shared" si="2238"/>
        <v>8</v>
      </c>
      <c r="H5784" s="1">
        <f t="shared" si="2239"/>
        <v>23</v>
      </c>
    </row>
    <row r="5785" spans="1:16" x14ac:dyDescent="0.55000000000000004">
      <c r="A5785" s="1">
        <f>値貼り付け用シート!F250</f>
        <v>11</v>
      </c>
      <c r="B5785" s="1">
        <f>値貼り付け用シート!G250</f>
        <v>26</v>
      </c>
      <c r="C5785" s="1">
        <v>24</v>
      </c>
      <c r="D5785" s="1">
        <f>IF(OR(ISBLANK(値貼り付け用シート!AE250),値貼り付け用シート!AE250&gt;9990),NA(),値貼り付け用シート!AE250)</f>
        <v>19</v>
      </c>
      <c r="E5785" s="1">
        <f t="shared" si="2256"/>
        <v>19</v>
      </c>
      <c r="F5785" s="1">
        <f t="shared" si="2237"/>
        <v>173</v>
      </c>
      <c r="G5785" s="1">
        <f t="shared" si="2238"/>
        <v>8</v>
      </c>
      <c r="H5785" s="1">
        <f t="shared" si="2239"/>
        <v>22</v>
      </c>
    </row>
    <row r="5786" spans="1:16" x14ac:dyDescent="0.55000000000000004">
      <c r="A5786" s="1">
        <f>値貼り付け用シート!F251</f>
        <v>11</v>
      </c>
      <c r="B5786" s="1">
        <f>値貼り付け用シート!G251</f>
        <v>27</v>
      </c>
      <c r="C5786" s="1">
        <v>1</v>
      </c>
      <c r="D5786" s="1">
        <f>IF(OR(ISBLANK(値貼り付け用シート!H251),値貼り付け用シート!H251&gt;9990),NA(),値貼り付け用シート!H251)</f>
        <v>19</v>
      </c>
      <c r="E5786" s="1">
        <f t="shared" si="2256"/>
        <v>19</v>
      </c>
      <c r="F5786" s="1">
        <f t="shared" si="2237"/>
        <v>167</v>
      </c>
      <c r="G5786" s="1">
        <f t="shared" si="2238"/>
        <v>8</v>
      </c>
      <c r="H5786" s="1">
        <f t="shared" si="2239"/>
        <v>21</v>
      </c>
      <c r="I5786" s="1">
        <f t="shared" ref="I5786" si="2257">COUNT(D5786:D5809)</f>
        <v>24</v>
      </c>
      <c r="J5786" s="1">
        <f t="shared" ref="J5786" si="2258">COUNT(H5786:H5809)</f>
        <v>24</v>
      </c>
      <c r="K5786" s="1">
        <f t="shared" ref="K5786" si="2259">IF(AND(I5786&gt;=20,J5786&gt;=20),0,1)</f>
        <v>0</v>
      </c>
      <c r="L5786" s="1">
        <f t="shared" ref="L5786" si="2260">IF(K5786=0,MAX(H5786:H5809),NA())</f>
        <v>21</v>
      </c>
      <c r="M5786" s="1">
        <f t="shared" ref="M5786" si="2261">IF(K5786=0,IF(L5786&lt;=70,1,0),NA())</f>
        <v>1</v>
      </c>
      <c r="N5786" s="1">
        <f t="shared" ref="N5786" si="2262">IF(COUNTIF(D5786:D5809,NA())=24,NA(),MAX(E5786:E5809))</f>
        <v>27</v>
      </c>
      <c r="O5786" s="1">
        <f t="shared" ref="O5786" si="2263">IF(COUNTIF(D5791:D5805,NA())=15,NA(),MAX(E5791:E5805))</f>
        <v>27</v>
      </c>
      <c r="P5786" s="1">
        <f t="shared" ref="P5786" si="2264">COUNTIF(D5786:D5809,"&gt;=120")</f>
        <v>0</v>
      </c>
    </row>
    <row r="5787" spans="1:16" x14ac:dyDescent="0.55000000000000004">
      <c r="A5787" s="1">
        <f>値貼り付け用シート!F251</f>
        <v>11</v>
      </c>
      <c r="B5787" s="1">
        <f>値貼り付け用シート!G251</f>
        <v>27</v>
      </c>
      <c r="C5787" s="1">
        <v>2</v>
      </c>
      <c r="D5787" s="1">
        <f>IF(OR(ISBLANK(値貼り付け用シート!I251),値貼り付け用シート!I251&gt;9990),NA(),値貼り付け用シート!I251)</f>
        <v>17</v>
      </c>
      <c r="E5787" s="1">
        <f t="shared" si="2256"/>
        <v>17</v>
      </c>
      <c r="F5787" s="1">
        <f t="shared" ref="F5787:F5850" si="2265">SUM(E5780:E5787)</f>
        <v>159</v>
      </c>
      <c r="G5787" s="1">
        <f t="shared" ref="G5787:G5850" si="2266">COUNT(D5780:D5787)</f>
        <v>8</v>
      </c>
      <c r="H5787" s="1">
        <f t="shared" ref="H5787:H5850" si="2267">IF(G5787&gt;=6,ROUND(F5787/G5787,0),NA())</f>
        <v>20</v>
      </c>
    </row>
    <row r="5788" spans="1:16" x14ac:dyDescent="0.55000000000000004">
      <c r="A5788" s="1">
        <f>値貼り付け用シート!F251</f>
        <v>11</v>
      </c>
      <c r="B5788" s="1">
        <f>値貼り付け用シート!G251</f>
        <v>27</v>
      </c>
      <c r="C5788" s="1">
        <v>3</v>
      </c>
      <c r="D5788" s="1">
        <f>IF(OR(ISBLANK(値貼り付け用シート!J251),値貼り付け用シート!J251&gt;9990),NA(),値貼り付け用シート!J251)</f>
        <v>14</v>
      </c>
      <c r="E5788" s="1">
        <f t="shared" si="2256"/>
        <v>14</v>
      </c>
      <c r="F5788" s="1">
        <f t="shared" si="2265"/>
        <v>149</v>
      </c>
      <c r="G5788" s="1">
        <f t="shared" si="2266"/>
        <v>8</v>
      </c>
      <c r="H5788" s="1">
        <f t="shared" si="2267"/>
        <v>19</v>
      </c>
    </row>
    <row r="5789" spans="1:16" x14ac:dyDescent="0.55000000000000004">
      <c r="A5789" s="1">
        <f>値貼り付け用シート!F251</f>
        <v>11</v>
      </c>
      <c r="B5789" s="1">
        <f>値貼り付け用シート!G251</f>
        <v>27</v>
      </c>
      <c r="C5789" s="1">
        <v>4</v>
      </c>
      <c r="D5789" s="1">
        <f>IF(OR(ISBLANK(値貼り付け用シート!K251),値貼り付け用シート!K251&gt;9990),NA(),値貼り付け用シート!K251)</f>
        <v>8</v>
      </c>
      <c r="E5789" s="1">
        <f t="shared" si="2256"/>
        <v>8</v>
      </c>
      <c r="F5789" s="1">
        <f t="shared" si="2265"/>
        <v>134</v>
      </c>
      <c r="G5789" s="1">
        <f t="shared" si="2266"/>
        <v>8</v>
      </c>
      <c r="H5789" s="1">
        <f t="shared" si="2267"/>
        <v>17</v>
      </c>
    </row>
    <row r="5790" spans="1:16" x14ac:dyDescent="0.55000000000000004">
      <c r="A5790" s="1">
        <f>値貼り付け用シート!F251</f>
        <v>11</v>
      </c>
      <c r="B5790" s="1">
        <f>値貼り付け用シート!G251</f>
        <v>27</v>
      </c>
      <c r="C5790" s="1">
        <v>5</v>
      </c>
      <c r="D5790" s="1">
        <f>IF(OR(ISBLANK(値貼り付け用シート!L251),値貼り付け用シート!L251&gt;9990),NA(),値貼り付け用シート!L251)</f>
        <v>6</v>
      </c>
      <c r="E5790" s="1">
        <f t="shared" si="2256"/>
        <v>6</v>
      </c>
      <c r="F5790" s="1">
        <f t="shared" si="2265"/>
        <v>118</v>
      </c>
      <c r="G5790" s="1">
        <f t="shared" si="2266"/>
        <v>8</v>
      </c>
      <c r="H5790" s="1">
        <f t="shared" si="2267"/>
        <v>15</v>
      </c>
    </row>
    <row r="5791" spans="1:16" x14ac:dyDescent="0.55000000000000004">
      <c r="A5791" s="1">
        <f>値貼り付け用シート!F251</f>
        <v>11</v>
      </c>
      <c r="B5791" s="1">
        <f>値貼り付け用シート!G251</f>
        <v>27</v>
      </c>
      <c r="C5791" s="1">
        <v>6</v>
      </c>
      <c r="D5791" s="1">
        <f>IF(OR(ISBLANK(値貼り付け用シート!M251),値貼り付け用シート!M251&gt;9990),NA(),値貼り付け用シート!M251)</f>
        <v>4</v>
      </c>
      <c r="E5791" s="1">
        <f t="shared" si="2256"/>
        <v>4</v>
      </c>
      <c r="F5791" s="1">
        <f t="shared" si="2265"/>
        <v>104</v>
      </c>
      <c r="G5791" s="1">
        <f t="shared" si="2266"/>
        <v>8</v>
      </c>
      <c r="H5791" s="1">
        <f t="shared" si="2267"/>
        <v>13</v>
      </c>
    </row>
    <row r="5792" spans="1:16" x14ac:dyDescent="0.55000000000000004">
      <c r="A5792" s="1">
        <f>値貼り付け用シート!F251</f>
        <v>11</v>
      </c>
      <c r="B5792" s="1">
        <f>値貼り付け用シート!G251</f>
        <v>27</v>
      </c>
      <c r="C5792" s="1">
        <v>7</v>
      </c>
      <c r="D5792" s="1">
        <f>IF(OR(ISBLANK(値貼り付け用シート!N251),値貼り付け用シート!N251&gt;9990),NA(),値貼り付け用シート!N251)</f>
        <v>4</v>
      </c>
      <c r="E5792" s="1">
        <f t="shared" si="2256"/>
        <v>4</v>
      </c>
      <c r="F5792" s="1">
        <f t="shared" si="2265"/>
        <v>91</v>
      </c>
      <c r="G5792" s="1">
        <f t="shared" si="2266"/>
        <v>8</v>
      </c>
      <c r="H5792" s="1">
        <f t="shared" si="2267"/>
        <v>11</v>
      </c>
    </row>
    <row r="5793" spans="1:8" x14ac:dyDescent="0.55000000000000004">
      <c r="A5793" s="1">
        <f>値貼り付け用シート!F251</f>
        <v>11</v>
      </c>
      <c r="B5793" s="1">
        <f>値貼り付け用シート!G251</f>
        <v>27</v>
      </c>
      <c r="C5793" s="1">
        <v>8</v>
      </c>
      <c r="D5793" s="1">
        <f>IF(OR(ISBLANK(値貼り付け用シート!O251),値貼り付け用シート!O251&gt;9990),NA(),値貼り付け用シート!O251)</f>
        <v>7</v>
      </c>
      <c r="E5793" s="1">
        <f t="shared" si="2256"/>
        <v>7</v>
      </c>
      <c r="F5793" s="1">
        <f t="shared" si="2265"/>
        <v>79</v>
      </c>
      <c r="G5793" s="1">
        <f t="shared" si="2266"/>
        <v>8</v>
      </c>
      <c r="H5793" s="1">
        <f t="shared" si="2267"/>
        <v>10</v>
      </c>
    </row>
    <row r="5794" spans="1:8" x14ac:dyDescent="0.55000000000000004">
      <c r="A5794" s="1">
        <f>値貼り付け用シート!F251</f>
        <v>11</v>
      </c>
      <c r="B5794" s="1">
        <f>値貼り付け用シート!G251</f>
        <v>27</v>
      </c>
      <c r="C5794" s="1">
        <v>9</v>
      </c>
      <c r="D5794" s="1">
        <f>IF(OR(ISBLANK(値貼り付け用シート!P251),値貼り付け用シート!P251&gt;9990),NA(),値貼り付け用シート!P251)</f>
        <v>12</v>
      </c>
      <c r="E5794" s="1">
        <f t="shared" si="2256"/>
        <v>12</v>
      </c>
      <c r="F5794" s="1">
        <f t="shared" si="2265"/>
        <v>72</v>
      </c>
      <c r="G5794" s="1">
        <f t="shared" si="2266"/>
        <v>8</v>
      </c>
      <c r="H5794" s="1">
        <f t="shared" si="2267"/>
        <v>9</v>
      </c>
    </row>
    <row r="5795" spans="1:8" x14ac:dyDescent="0.55000000000000004">
      <c r="A5795" s="1">
        <f>値貼り付け用シート!F251</f>
        <v>11</v>
      </c>
      <c r="B5795" s="1">
        <f>値貼り付け用シート!G251</f>
        <v>27</v>
      </c>
      <c r="C5795" s="1">
        <v>10</v>
      </c>
      <c r="D5795" s="1">
        <f>IF(OR(ISBLANK(値貼り付け用シート!Q251),値貼り付け用シート!Q251&gt;9990),NA(),値貼り付け用シート!Q251)</f>
        <v>14</v>
      </c>
      <c r="E5795" s="1">
        <f t="shared" si="2256"/>
        <v>14</v>
      </c>
      <c r="F5795" s="1">
        <f t="shared" si="2265"/>
        <v>69</v>
      </c>
      <c r="G5795" s="1">
        <f t="shared" si="2266"/>
        <v>8</v>
      </c>
      <c r="H5795" s="1">
        <f t="shared" si="2267"/>
        <v>9</v>
      </c>
    </row>
    <row r="5796" spans="1:8" x14ac:dyDescent="0.55000000000000004">
      <c r="A5796" s="1">
        <f>値貼り付け用シート!F251</f>
        <v>11</v>
      </c>
      <c r="B5796" s="1">
        <f>値貼り付け用シート!G251</f>
        <v>27</v>
      </c>
      <c r="C5796" s="1">
        <v>11</v>
      </c>
      <c r="D5796" s="1">
        <f>IF(OR(ISBLANK(値貼り付け用シート!R251),値貼り付け用シート!R251&gt;9990),NA(),値貼り付け用シート!R251)</f>
        <v>17</v>
      </c>
      <c r="E5796" s="1">
        <f t="shared" si="2256"/>
        <v>17</v>
      </c>
      <c r="F5796" s="1">
        <f t="shared" si="2265"/>
        <v>72</v>
      </c>
      <c r="G5796" s="1">
        <f t="shared" si="2266"/>
        <v>8</v>
      </c>
      <c r="H5796" s="1">
        <f t="shared" si="2267"/>
        <v>9</v>
      </c>
    </row>
    <row r="5797" spans="1:8" x14ac:dyDescent="0.55000000000000004">
      <c r="A5797" s="1">
        <f>値貼り付け用シート!F251</f>
        <v>11</v>
      </c>
      <c r="B5797" s="1">
        <f>値貼り付け用シート!G251</f>
        <v>27</v>
      </c>
      <c r="C5797" s="1">
        <v>12</v>
      </c>
      <c r="D5797" s="1">
        <f>IF(OR(ISBLANK(値貼り付け用シート!S251),値貼り付け用シート!S251&gt;9990),NA(),値貼り付け用シート!S251)</f>
        <v>21</v>
      </c>
      <c r="E5797" s="1">
        <f t="shared" si="2256"/>
        <v>21</v>
      </c>
      <c r="F5797" s="1">
        <f t="shared" si="2265"/>
        <v>85</v>
      </c>
      <c r="G5797" s="1">
        <f t="shared" si="2266"/>
        <v>8</v>
      </c>
      <c r="H5797" s="1">
        <f t="shared" si="2267"/>
        <v>11</v>
      </c>
    </row>
    <row r="5798" spans="1:8" x14ac:dyDescent="0.55000000000000004">
      <c r="A5798" s="1">
        <f>値貼り付け用シート!F251</f>
        <v>11</v>
      </c>
      <c r="B5798" s="1">
        <f>値貼り付け用シート!G251</f>
        <v>27</v>
      </c>
      <c r="C5798" s="1">
        <v>13</v>
      </c>
      <c r="D5798" s="1">
        <f>IF(OR(ISBLANK(値貼り付け用シート!T251),値貼り付け用シート!T251&gt;9990),NA(),値貼り付け用シート!T251)</f>
        <v>24</v>
      </c>
      <c r="E5798" s="1">
        <f t="shared" si="2256"/>
        <v>24</v>
      </c>
      <c r="F5798" s="1">
        <f t="shared" si="2265"/>
        <v>103</v>
      </c>
      <c r="G5798" s="1">
        <f t="shared" si="2266"/>
        <v>8</v>
      </c>
      <c r="H5798" s="1">
        <f t="shared" si="2267"/>
        <v>13</v>
      </c>
    </row>
    <row r="5799" spans="1:8" x14ac:dyDescent="0.55000000000000004">
      <c r="A5799" s="1">
        <f>値貼り付け用シート!F251</f>
        <v>11</v>
      </c>
      <c r="B5799" s="1">
        <f>値貼り付け用シート!G251</f>
        <v>27</v>
      </c>
      <c r="C5799" s="1">
        <v>14</v>
      </c>
      <c r="D5799" s="1">
        <f>IF(OR(ISBLANK(値貼り付け用シート!U251),値貼り付け用シート!U251&gt;9990),NA(),値貼り付け用シート!U251)</f>
        <v>27</v>
      </c>
      <c r="E5799" s="1">
        <f t="shared" si="2256"/>
        <v>27</v>
      </c>
      <c r="F5799" s="1">
        <f t="shared" si="2265"/>
        <v>126</v>
      </c>
      <c r="G5799" s="1">
        <f t="shared" si="2266"/>
        <v>8</v>
      </c>
      <c r="H5799" s="1">
        <f t="shared" si="2267"/>
        <v>16</v>
      </c>
    </row>
    <row r="5800" spans="1:8" x14ac:dyDescent="0.55000000000000004">
      <c r="A5800" s="1">
        <f>値貼り付け用シート!F251</f>
        <v>11</v>
      </c>
      <c r="B5800" s="1">
        <f>値貼り付け用シート!G251</f>
        <v>27</v>
      </c>
      <c r="C5800" s="1">
        <v>15</v>
      </c>
      <c r="D5800" s="1">
        <f>IF(OR(ISBLANK(値貼り付け用シート!V251),値貼り付け用シート!V251&gt;9990),NA(),値貼り付け用シート!V251)</f>
        <v>11</v>
      </c>
      <c r="E5800" s="1">
        <f t="shared" si="2256"/>
        <v>11</v>
      </c>
      <c r="F5800" s="1">
        <f t="shared" si="2265"/>
        <v>133</v>
      </c>
      <c r="G5800" s="1">
        <f t="shared" si="2266"/>
        <v>8</v>
      </c>
      <c r="H5800" s="1">
        <f t="shared" si="2267"/>
        <v>17</v>
      </c>
    </row>
    <row r="5801" spans="1:8" x14ac:dyDescent="0.55000000000000004">
      <c r="A5801" s="1">
        <f>値貼り付け用シート!F251</f>
        <v>11</v>
      </c>
      <c r="B5801" s="1">
        <f>値貼り付け用シート!G251</f>
        <v>27</v>
      </c>
      <c r="C5801" s="1">
        <v>16</v>
      </c>
      <c r="D5801" s="1">
        <f>IF(OR(ISBLANK(値貼り付け用シート!W251),値貼り付け用シート!W251&gt;9990),NA(),値貼り付け用シート!W251)</f>
        <v>8</v>
      </c>
      <c r="E5801" s="1">
        <f t="shared" si="2256"/>
        <v>8</v>
      </c>
      <c r="F5801" s="1">
        <f t="shared" si="2265"/>
        <v>134</v>
      </c>
      <c r="G5801" s="1">
        <f t="shared" si="2266"/>
        <v>8</v>
      </c>
      <c r="H5801" s="1">
        <f t="shared" si="2267"/>
        <v>17</v>
      </c>
    </row>
    <row r="5802" spans="1:8" x14ac:dyDescent="0.55000000000000004">
      <c r="A5802" s="1">
        <f>値貼り付け用シート!F251</f>
        <v>11</v>
      </c>
      <c r="B5802" s="1">
        <f>値貼り付け用シート!G251</f>
        <v>27</v>
      </c>
      <c r="C5802" s="1">
        <v>17</v>
      </c>
      <c r="D5802" s="1">
        <f>IF(OR(ISBLANK(値貼り付け用シート!X251),値貼り付け用シート!X251&gt;9990),NA(),値貼り付け用シート!X251)</f>
        <v>5</v>
      </c>
      <c r="E5802" s="1">
        <f t="shared" si="2256"/>
        <v>5</v>
      </c>
      <c r="F5802" s="1">
        <f t="shared" si="2265"/>
        <v>127</v>
      </c>
      <c r="G5802" s="1">
        <f t="shared" si="2266"/>
        <v>8</v>
      </c>
      <c r="H5802" s="1">
        <f t="shared" si="2267"/>
        <v>16</v>
      </c>
    </row>
    <row r="5803" spans="1:8" x14ac:dyDescent="0.55000000000000004">
      <c r="A5803" s="1">
        <f>値貼り付け用シート!F251</f>
        <v>11</v>
      </c>
      <c r="B5803" s="1">
        <f>値貼り付け用シート!G251</f>
        <v>27</v>
      </c>
      <c r="C5803" s="1">
        <v>18</v>
      </c>
      <c r="D5803" s="1">
        <f>IF(OR(ISBLANK(値貼り付け用シート!Y251),値貼り付け用シート!Y251&gt;9990),NA(),値貼り付け用シート!Y251)</f>
        <v>4</v>
      </c>
      <c r="E5803" s="1">
        <f t="shared" si="2256"/>
        <v>4</v>
      </c>
      <c r="F5803" s="1">
        <f t="shared" si="2265"/>
        <v>117</v>
      </c>
      <c r="G5803" s="1">
        <f t="shared" si="2266"/>
        <v>8</v>
      </c>
      <c r="H5803" s="1">
        <f t="shared" si="2267"/>
        <v>15</v>
      </c>
    </row>
    <row r="5804" spans="1:8" x14ac:dyDescent="0.55000000000000004">
      <c r="A5804" s="1">
        <f>値貼り付け用シート!F251</f>
        <v>11</v>
      </c>
      <c r="B5804" s="1">
        <f>値貼り付け用シート!G251</f>
        <v>27</v>
      </c>
      <c r="C5804" s="1">
        <v>19</v>
      </c>
      <c r="D5804" s="1">
        <f>IF(OR(ISBLANK(値貼り付け用シート!Z251),値貼り付け用シート!Z251&gt;9990),NA(),値貼り付け用シート!Z251)</f>
        <v>3</v>
      </c>
      <c r="E5804" s="1">
        <f t="shared" si="2256"/>
        <v>3</v>
      </c>
      <c r="F5804" s="1">
        <f t="shared" si="2265"/>
        <v>103</v>
      </c>
      <c r="G5804" s="1">
        <f t="shared" si="2266"/>
        <v>8</v>
      </c>
      <c r="H5804" s="1">
        <f t="shared" si="2267"/>
        <v>13</v>
      </c>
    </row>
    <row r="5805" spans="1:8" x14ac:dyDescent="0.55000000000000004">
      <c r="A5805" s="1">
        <f>値貼り付け用シート!F251</f>
        <v>11</v>
      </c>
      <c r="B5805" s="1">
        <f>値貼り付け用シート!G251</f>
        <v>27</v>
      </c>
      <c r="C5805" s="1">
        <v>20</v>
      </c>
      <c r="D5805" s="1">
        <f>IF(OR(ISBLANK(値貼り付け用シート!AA251),値貼り付け用シート!AA251&gt;9990),NA(),値貼り付け用シート!AA251)</f>
        <v>1</v>
      </c>
      <c r="E5805" s="1">
        <f t="shared" si="2256"/>
        <v>1</v>
      </c>
      <c r="F5805" s="1">
        <f t="shared" si="2265"/>
        <v>83</v>
      </c>
      <c r="G5805" s="1">
        <f t="shared" si="2266"/>
        <v>8</v>
      </c>
      <c r="H5805" s="1">
        <f t="shared" si="2267"/>
        <v>10</v>
      </c>
    </row>
    <row r="5806" spans="1:8" x14ac:dyDescent="0.55000000000000004">
      <c r="A5806" s="1">
        <f>値貼り付け用シート!F251</f>
        <v>11</v>
      </c>
      <c r="B5806" s="1">
        <f>値貼り付け用シート!G251</f>
        <v>27</v>
      </c>
      <c r="C5806" s="1">
        <v>21</v>
      </c>
      <c r="D5806" s="1">
        <f>IF(OR(ISBLANK(値貼り付け用シート!AB251),値貼り付け用シート!AB251&gt;9990),NA(),値貼り付け用シート!AB251)</f>
        <v>8</v>
      </c>
      <c r="E5806" s="1">
        <f t="shared" si="2256"/>
        <v>8</v>
      </c>
      <c r="F5806" s="1">
        <f t="shared" si="2265"/>
        <v>67</v>
      </c>
      <c r="G5806" s="1">
        <f t="shared" si="2266"/>
        <v>8</v>
      </c>
      <c r="H5806" s="1">
        <f t="shared" si="2267"/>
        <v>8</v>
      </c>
    </row>
    <row r="5807" spans="1:8" x14ac:dyDescent="0.55000000000000004">
      <c r="A5807" s="1">
        <f>値貼り付け用シート!F251</f>
        <v>11</v>
      </c>
      <c r="B5807" s="1">
        <f>値貼り付け用シート!G251</f>
        <v>27</v>
      </c>
      <c r="C5807" s="1">
        <v>22</v>
      </c>
      <c r="D5807" s="1">
        <f>IF(OR(ISBLANK(値貼り付け用シート!AC251),値貼り付け用シート!AC251&gt;9990),NA(),値貼り付け用シート!AC251)</f>
        <v>3</v>
      </c>
      <c r="E5807" s="1">
        <f t="shared" si="2256"/>
        <v>3</v>
      </c>
      <c r="F5807" s="1">
        <f t="shared" si="2265"/>
        <v>43</v>
      </c>
      <c r="G5807" s="1">
        <f t="shared" si="2266"/>
        <v>8</v>
      </c>
      <c r="H5807" s="1">
        <f t="shared" si="2267"/>
        <v>5</v>
      </c>
    </row>
    <row r="5808" spans="1:8" x14ac:dyDescent="0.55000000000000004">
      <c r="A5808" s="1">
        <f>値貼り付け用シート!F251</f>
        <v>11</v>
      </c>
      <c r="B5808" s="1">
        <f>値貼り付け用シート!G251</f>
        <v>27</v>
      </c>
      <c r="C5808" s="1">
        <v>23</v>
      </c>
      <c r="D5808" s="1">
        <f>IF(OR(ISBLANK(値貼り付け用シート!AD251),値貼り付け用シート!AD251&gt;9990),NA(),値貼り付け用シート!AD251)</f>
        <v>1</v>
      </c>
      <c r="E5808" s="1">
        <f t="shared" si="2256"/>
        <v>1</v>
      </c>
      <c r="F5808" s="1">
        <f t="shared" si="2265"/>
        <v>33</v>
      </c>
      <c r="G5808" s="1">
        <f t="shared" si="2266"/>
        <v>8</v>
      </c>
      <c r="H5808" s="1">
        <f t="shared" si="2267"/>
        <v>4</v>
      </c>
    </row>
    <row r="5809" spans="1:16" x14ac:dyDescent="0.55000000000000004">
      <c r="A5809" s="1">
        <f>値貼り付け用シート!F251</f>
        <v>11</v>
      </c>
      <c r="B5809" s="1">
        <f>値貼り付け用シート!G251</f>
        <v>27</v>
      </c>
      <c r="C5809" s="1">
        <v>24</v>
      </c>
      <c r="D5809" s="1">
        <f>IF(OR(ISBLANK(値貼り付け用シート!AE251),値貼り付け用シート!AE251&gt;9990),NA(),値貼り付け用シート!AE251)</f>
        <v>1</v>
      </c>
      <c r="E5809" s="1">
        <f t="shared" si="2256"/>
        <v>1</v>
      </c>
      <c r="F5809" s="1">
        <f t="shared" si="2265"/>
        <v>26</v>
      </c>
      <c r="G5809" s="1">
        <f t="shared" si="2266"/>
        <v>8</v>
      </c>
      <c r="H5809" s="1">
        <f t="shared" si="2267"/>
        <v>3</v>
      </c>
    </row>
    <row r="5810" spans="1:16" x14ac:dyDescent="0.55000000000000004">
      <c r="A5810" s="1">
        <f>値貼り付け用シート!F252</f>
        <v>11</v>
      </c>
      <c r="B5810" s="1">
        <f>値貼り付け用シート!G252</f>
        <v>28</v>
      </c>
      <c r="C5810" s="1">
        <v>1</v>
      </c>
      <c r="D5810" s="1">
        <f>IF(OR(ISBLANK(値貼り付け用シート!H252),値貼り付け用シート!H252&gt;9990),NA(),値貼り付け用シート!H252)</f>
        <v>1</v>
      </c>
      <c r="E5810" s="1">
        <f t="shared" si="2256"/>
        <v>1</v>
      </c>
      <c r="F5810" s="1">
        <f t="shared" si="2265"/>
        <v>22</v>
      </c>
      <c r="G5810" s="1">
        <f t="shared" si="2266"/>
        <v>8</v>
      </c>
      <c r="H5810" s="1">
        <f t="shared" si="2267"/>
        <v>3</v>
      </c>
      <c r="I5810" s="1">
        <f t="shared" ref="I5810" si="2268">COUNT(D5810:D5833)</f>
        <v>24</v>
      </c>
      <c r="J5810" s="1">
        <f t="shared" ref="J5810" si="2269">COUNT(H5810:H5833)</f>
        <v>24</v>
      </c>
      <c r="K5810" s="1">
        <f t="shared" ref="K5810" si="2270">IF(AND(I5810&gt;=20,J5810&gt;=20),0,1)</f>
        <v>0</v>
      </c>
      <c r="L5810" s="1">
        <f t="shared" ref="L5810" si="2271">IF(K5810=0,MAX(H5810:H5833),NA())</f>
        <v>36</v>
      </c>
      <c r="M5810" s="1">
        <f t="shared" ref="M5810" si="2272">IF(K5810=0,IF(L5810&lt;=70,1,0),NA())</f>
        <v>1</v>
      </c>
      <c r="N5810" s="1">
        <f t="shared" ref="N5810" si="2273">IF(COUNTIF(D5810:D5833,NA())=24,NA(),MAX(E5810:E5833))</f>
        <v>41</v>
      </c>
      <c r="O5810" s="1">
        <f t="shared" ref="O5810" si="2274">IF(COUNTIF(D5815:D5829,NA())=15,NA(),MAX(E5815:E5829))</f>
        <v>41</v>
      </c>
      <c r="P5810" s="1">
        <f t="shared" ref="P5810" si="2275">COUNTIF(D5810:D5833,"&gt;=120")</f>
        <v>0</v>
      </c>
    </row>
    <row r="5811" spans="1:16" x14ac:dyDescent="0.55000000000000004">
      <c r="A5811" s="1">
        <f>値貼り付け用シート!F252</f>
        <v>11</v>
      </c>
      <c r="B5811" s="1">
        <f>値貼り付け用シート!G252</f>
        <v>28</v>
      </c>
      <c r="C5811" s="1">
        <v>2</v>
      </c>
      <c r="D5811" s="1">
        <f>IF(OR(ISBLANK(値貼り付け用シート!I252),値貼り付け用シート!I252&gt;9990),NA(),値貼り付け用シート!I252)</f>
        <v>2</v>
      </c>
      <c r="E5811" s="1">
        <f t="shared" si="2256"/>
        <v>2</v>
      </c>
      <c r="F5811" s="1">
        <f t="shared" si="2265"/>
        <v>20</v>
      </c>
      <c r="G5811" s="1">
        <f t="shared" si="2266"/>
        <v>8</v>
      </c>
      <c r="H5811" s="1">
        <f t="shared" si="2267"/>
        <v>3</v>
      </c>
    </row>
    <row r="5812" spans="1:16" x14ac:dyDescent="0.55000000000000004">
      <c r="A5812" s="1">
        <f>値貼り付け用シート!F252</f>
        <v>11</v>
      </c>
      <c r="B5812" s="1">
        <f>値貼り付け用シート!G252</f>
        <v>28</v>
      </c>
      <c r="C5812" s="1">
        <v>3</v>
      </c>
      <c r="D5812" s="1">
        <f>IF(OR(ISBLANK(値貼り付け用シート!J252),値貼り付け用シート!J252&gt;9990),NA(),値貼り付け用シート!J252)</f>
        <v>3</v>
      </c>
      <c r="E5812" s="1">
        <f t="shared" si="2256"/>
        <v>3</v>
      </c>
      <c r="F5812" s="1">
        <f t="shared" si="2265"/>
        <v>20</v>
      </c>
      <c r="G5812" s="1">
        <f t="shared" si="2266"/>
        <v>8</v>
      </c>
      <c r="H5812" s="1">
        <f t="shared" si="2267"/>
        <v>3</v>
      </c>
    </row>
    <row r="5813" spans="1:16" x14ac:dyDescent="0.55000000000000004">
      <c r="A5813" s="1">
        <f>値貼り付け用シート!F252</f>
        <v>11</v>
      </c>
      <c r="B5813" s="1">
        <f>値貼り付け用シート!G252</f>
        <v>28</v>
      </c>
      <c r="C5813" s="1">
        <v>4</v>
      </c>
      <c r="D5813" s="1">
        <f>IF(OR(ISBLANK(値貼り付け用シート!K252),値貼り付け用シート!K252&gt;9990),NA(),値貼り付け用シート!K252)</f>
        <v>3</v>
      </c>
      <c r="E5813" s="1">
        <f t="shared" si="2256"/>
        <v>3</v>
      </c>
      <c r="F5813" s="1">
        <f t="shared" si="2265"/>
        <v>22</v>
      </c>
      <c r="G5813" s="1">
        <f t="shared" si="2266"/>
        <v>8</v>
      </c>
      <c r="H5813" s="1">
        <f t="shared" si="2267"/>
        <v>3</v>
      </c>
    </row>
    <row r="5814" spans="1:16" x14ac:dyDescent="0.55000000000000004">
      <c r="A5814" s="1">
        <f>値貼り付け用シート!F252</f>
        <v>11</v>
      </c>
      <c r="B5814" s="1">
        <f>値貼り付け用シート!G252</f>
        <v>28</v>
      </c>
      <c r="C5814" s="1">
        <v>5</v>
      </c>
      <c r="D5814" s="1">
        <f>IF(OR(ISBLANK(値貼り付け用シート!L252),値貼り付け用シート!L252&gt;9990),NA(),値貼り付け用シート!L252)</f>
        <v>25</v>
      </c>
      <c r="E5814" s="1">
        <f t="shared" si="2256"/>
        <v>25</v>
      </c>
      <c r="F5814" s="1">
        <f t="shared" si="2265"/>
        <v>39</v>
      </c>
      <c r="G5814" s="1">
        <f t="shared" si="2266"/>
        <v>8</v>
      </c>
      <c r="H5814" s="1">
        <f t="shared" si="2267"/>
        <v>5</v>
      </c>
    </row>
    <row r="5815" spans="1:16" x14ac:dyDescent="0.55000000000000004">
      <c r="A5815" s="1">
        <f>値貼り付け用シート!F252</f>
        <v>11</v>
      </c>
      <c r="B5815" s="1">
        <f>値貼り付け用シート!G252</f>
        <v>28</v>
      </c>
      <c r="C5815" s="1">
        <v>6</v>
      </c>
      <c r="D5815" s="1">
        <f>IF(OR(ISBLANK(値貼り付け用シート!M252),値貼り付け用シート!M252&gt;9990),NA(),値貼り付け用シート!M252)</f>
        <v>5</v>
      </c>
      <c r="E5815" s="1">
        <f t="shared" si="2256"/>
        <v>5</v>
      </c>
      <c r="F5815" s="1">
        <f t="shared" si="2265"/>
        <v>41</v>
      </c>
      <c r="G5815" s="1">
        <f t="shared" si="2266"/>
        <v>8</v>
      </c>
      <c r="H5815" s="1">
        <f t="shared" si="2267"/>
        <v>5</v>
      </c>
    </row>
    <row r="5816" spans="1:16" x14ac:dyDescent="0.55000000000000004">
      <c r="A5816" s="1">
        <f>値貼り付け用シート!F252</f>
        <v>11</v>
      </c>
      <c r="B5816" s="1">
        <f>値貼り付け用シート!G252</f>
        <v>28</v>
      </c>
      <c r="C5816" s="1">
        <v>7</v>
      </c>
      <c r="D5816" s="1">
        <f>IF(OR(ISBLANK(値貼り付け用シート!N252),値貼り付け用シート!N252&gt;9990),NA(),値貼り付け用シート!N252)</f>
        <v>1</v>
      </c>
      <c r="E5816" s="1">
        <f t="shared" si="2256"/>
        <v>1</v>
      </c>
      <c r="F5816" s="1">
        <f t="shared" si="2265"/>
        <v>41</v>
      </c>
      <c r="G5816" s="1">
        <f t="shared" si="2266"/>
        <v>8</v>
      </c>
      <c r="H5816" s="1">
        <f t="shared" si="2267"/>
        <v>5</v>
      </c>
    </row>
    <row r="5817" spans="1:16" x14ac:dyDescent="0.55000000000000004">
      <c r="A5817" s="1">
        <f>値貼り付け用シート!F252</f>
        <v>11</v>
      </c>
      <c r="B5817" s="1">
        <f>値貼り付け用シート!G252</f>
        <v>28</v>
      </c>
      <c r="C5817" s="1">
        <v>8</v>
      </c>
      <c r="D5817" s="1">
        <f>IF(OR(ISBLANK(値貼り付け用シート!O252),値貼り付け用シート!O252&gt;9990),NA(),値貼り付け用シート!O252)</f>
        <v>2</v>
      </c>
      <c r="E5817" s="1">
        <f t="shared" si="2256"/>
        <v>2</v>
      </c>
      <c r="F5817" s="1">
        <f t="shared" si="2265"/>
        <v>42</v>
      </c>
      <c r="G5817" s="1">
        <f t="shared" si="2266"/>
        <v>8</v>
      </c>
      <c r="H5817" s="1">
        <f t="shared" si="2267"/>
        <v>5</v>
      </c>
    </row>
    <row r="5818" spans="1:16" x14ac:dyDescent="0.55000000000000004">
      <c r="A5818" s="1">
        <f>値貼り付け用シート!F252</f>
        <v>11</v>
      </c>
      <c r="B5818" s="1">
        <f>値貼り付け用シート!G252</f>
        <v>28</v>
      </c>
      <c r="C5818" s="1">
        <v>9</v>
      </c>
      <c r="D5818" s="1">
        <f>IF(OR(ISBLANK(値貼り付け用シート!P252),値貼り付け用シート!P252&gt;9990),NA(),値貼り付け用シート!P252)</f>
        <v>4</v>
      </c>
      <c r="E5818" s="1">
        <f t="shared" si="2256"/>
        <v>4</v>
      </c>
      <c r="F5818" s="1">
        <f t="shared" si="2265"/>
        <v>45</v>
      </c>
      <c r="G5818" s="1">
        <f t="shared" si="2266"/>
        <v>8</v>
      </c>
      <c r="H5818" s="1">
        <f t="shared" si="2267"/>
        <v>6</v>
      </c>
    </row>
    <row r="5819" spans="1:16" x14ac:dyDescent="0.55000000000000004">
      <c r="A5819" s="1">
        <f>値貼り付け用シート!F252</f>
        <v>11</v>
      </c>
      <c r="B5819" s="1">
        <f>値貼り付け用シート!G252</f>
        <v>28</v>
      </c>
      <c r="C5819" s="1">
        <v>10</v>
      </c>
      <c r="D5819" s="1">
        <f>IF(OR(ISBLANK(値貼り付け用シート!Q252),値貼り付け用シート!Q252&gt;9990),NA(),値貼り付け用シート!Q252)</f>
        <v>5</v>
      </c>
      <c r="E5819" s="1">
        <f t="shared" si="2256"/>
        <v>5</v>
      </c>
      <c r="F5819" s="1">
        <f t="shared" si="2265"/>
        <v>48</v>
      </c>
      <c r="G5819" s="1">
        <f t="shared" si="2266"/>
        <v>8</v>
      </c>
      <c r="H5819" s="1">
        <f t="shared" si="2267"/>
        <v>6</v>
      </c>
    </row>
    <row r="5820" spans="1:16" x14ac:dyDescent="0.55000000000000004">
      <c r="A5820" s="1">
        <f>値貼り付け用シート!F252</f>
        <v>11</v>
      </c>
      <c r="B5820" s="1">
        <f>値貼り付け用シート!G252</f>
        <v>28</v>
      </c>
      <c r="C5820" s="1">
        <v>11</v>
      </c>
      <c r="D5820" s="1">
        <f>IF(OR(ISBLANK(値貼り付け用シート!R252),値貼り付け用シート!R252&gt;9990),NA(),値貼り付け用シート!R252)</f>
        <v>9</v>
      </c>
      <c r="E5820" s="1">
        <f t="shared" si="2256"/>
        <v>9</v>
      </c>
      <c r="F5820" s="1">
        <f t="shared" si="2265"/>
        <v>54</v>
      </c>
      <c r="G5820" s="1">
        <f t="shared" si="2266"/>
        <v>8</v>
      </c>
      <c r="H5820" s="1">
        <f t="shared" si="2267"/>
        <v>7</v>
      </c>
    </row>
    <row r="5821" spans="1:16" x14ac:dyDescent="0.55000000000000004">
      <c r="A5821" s="1">
        <f>値貼り付け用シート!F252</f>
        <v>11</v>
      </c>
      <c r="B5821" s="1">
        <f>値貼り付け用シート!G252</f>
        <v>28</v>
      </c>
      <c r="C5821" s="1">
        <v>12</v>
      </c>
      <c r="D5821" s="1">
        <f>IF(OR(ISBLANK(値貼り付け用シート!S252),値貼り付け用シート!S252&gt;9990),NA(),値貼り付け用シート!S252)</f>
        <v>13</v>
      </c>
      <c r="E5821" s="1">
        <f t="shared" si="2256"/>
        <v>13</v>
      </c>
      <c r="F5821" s="1">
        <f t="shared" si="2265"/>
        <v>64</v>
      </c>
      <c r="G5821" s="1">
        <f t="shared" si="2266"/>
        <v>8</v>
      </c>
      <c r="H5821" s="1">
        <f t="shared" si="2267"/>
        <v>8</v>
      </c>
    </row>
    <row r="5822" spans="1:16" x14ac:dyDescent="0.55000000000000004">
      <c r="A5822" s="1">
        <f>値貼り付け用シート!F252</f>
        <v>11</v>
      </c>
      <c r="B5822" s="1">
        <f>値貼り付け用シート!G252</f>
        <v>28</v>
      </c>
      <c r="C5822" s="1">
        <v>13</v>
      </c>
      <c r="D5822" s="1">
        <f>IF(OR(ISBLANK(値貼り付け用シート!T252),値貼り付け用シート!T252&gt;9990),NA(),値貼り付け用シート!T252)</f>
        <v>30</v>
      </c>
      <c r="E5822" s="1">
        <f t="shared" si="2256"/>
        <v>30</v>
      </c>
      <c r="F5822" s="1">
        <f t="shared" si="2265"/>
        <v>69</v>
      </c>
      <c r="G5822" s="1">
        <f t="shared" si="2266"/>
        <v>8</v>
      </c>
      <c r="H5822" s="1">
        <f t="shared" si="2267"/>
        <v>9</v>
      </c>
    </row>
    <row r="5823" spans="1:16" x14ac:dyDescent="0.55000000000000004">
      <c r="A5823" s="1">
        <f>値貼り付け用シート!F252</f>
        <v>11</v>
      </c>
      <c r="B5823" s="1">
        <f>値貼り付け用シート!G252</f>
        <v>28</v>
      </c>
      <c r="C5823" s="1">
        <v>14</v>
      </c>
      <c r="D5823" s="1">
        <f>IF(OR(ISBLANK(値貼り付け用シート!U252),値貼り付け用シート!U252&gt;9990),NA(),値貼り付け用シート!U252)</f>
        <v>40</v>
      </c>
      <c r="E5823" s="1">
        <f t="shared" si="2256"/>
        <v>40</v>
      </c>
      <c r="F5823" s="1">
        <f t="shared" si="2265"/>
        <v>104</v>
      </c>
      <c r="G5823" s="1">
        <f t="shared" si="2266"/>
        <v>8</v>
      </c>
      <c r="H5823" s="1">
        <f t="shared" si="2267"/>
        <v>13</v>
      </c>
    </row>
    <row r="5824" spans="1:16" x14ac:dyDescent="0.55000000000000004">
      <c r="A5824" s="1">
        <f>値貼り付け用シート!F252</f>
        <v>11</v>
      </c>
      <c r="B5824" s="1">
        <f>値貼り付け用シート!G252</f>
        <v>28</v>
      </c>
      <c r="C5824" s="1">
        <v>15</v>
      </c>
      <c r="D5824" s="1">
        <f>IF(OR(ISBLANK(値貼り付け用シート!V252),値貼り付け用シート!V252&gt;9990),NA(),値貼り付け用シート!V252)</f>
        <v>41</v>
      </c>
      <c r="E5824" s="1">
        <f t="shared" si="2256"/>
        <v>41</v>
      </c>
      <c r="F5824" s="1">
        <f t="shared" si="2265"/>
        <v>144</v>
      </c>
      <c r="G5824" s="1">
        <f t="shared" si="2266"/>
        <v>8</v>
      </c>
      <c r="H5824" s="1">
        <f t="shared" si="2267"/>
        <v>18</v>
      </c>
    </row>
    <row r="5825" spans="1:16" x14ac:dyDescent="0.55000000000000004">
      <c r="A5825" s="1">
        <f>値貼り付け用シート!F252</f>
        <v>11</v>
      </c>
      <c r="B5825" s="1">
        <f>値貼り付け用シート!G252</f>
        <v>28</v>
      </c>
      <c r="C5825" s="1">
        <v>16</v>
      </c>
      <c r="D5825" s="1">
        <f>IF(OR(ISBLANK(値貼り付け用シート!W252),値貼り付け用シート!W252&gt;9990),NA(),値貼り付け用シート!W252)</f>
        <v>39</v>
      </c>
      <c r="E5825" s="1">
        <f t="shared" si="2256"/>
        <v>39</v>
      </c>
      <c r="F5825" s="1">
        <f t="shared" si="2265"/>
        <v>181</v>
      </c>
      <c r="G5825" s="1">
        <f t="shared" si="2266"/>
        <v>8</v>
      </c>
      <c r="H5825" s="1">
        <f t="shared" si="2267"/>
        <v>23</v>
      </c>
    </row>
    <row r="5826" spans="1:16" x14ac:dyDescent="0.55000000000000004">
      <c r="A5826" s="1">
        <f>値貼り付け用シート!F252</f>
        <v>11</v>
      </c>
      <c r="B5826" s="1">
        <f>値貼り付け用シート!G252</f>
        <v>28</v>
      </c>
      <c r="C5826" s="1">
        <v>17</v>
      </c>
      <c r="D5826" s="1">
        <f>IF(OR(ISBLANK(値貼り付け用シート!X252),値貼り付け用シート!X252&gt;9990),NA(),値貼り付け用シート!X252)</f>
        <v>35</v>
      </c>
      <c r="E5826" s="1">
        <f t="shared" si="2256"/>
        <v>35</v>
      </c>
      <c r="F5826" s="1">
        <f t="shared" si="2265"/>
        <v>212</v>
      </c>
      <c r="G5826" s="1">
        <f t="shared" si="2266"/>
        <v>8</v>
      </c>
      <c r="H5826" s="1">
        <f t="shared" si="2267"/>
        <v>27</v>
      </c>
    </row>
    <row r="5827" spans="1:16" x14ac:dyDescent="0.55000000000000004">
      <c r="A5827" s="1">
        <f>値貼り付け用シート!F252</f>
        <v>11</v>
      </c>
      <c r="B5827" s="1">
        <f>値貼り付け用シート!G252</f>
        <v>28</v>
      </c>
      <c r="C5827" s="1">
        <v>18</v>
      </c>
      <c r="D5827" s="1">
        <f>IF(OR(ISBLANK(値貼り付け用シート!Y252),値貼り付け用シート!Y252&gt;9990),NA(),値貼り付け用シート!Y252)</f>
        <v>33</v>
      </c>
      <c r="E5827" s="1">
        <f t="shared" ref="E5827:E5890" si="2276">IF(ISERROR(D5827),0,D5827)</f>
        <v>33</v>
      </c>
      <c r="F5827" s="1">
        <f t="shared" si="2265"/>
        <v>240</v>
      </c>
      <c r="G5827" s="1">
        <f t="shared" si="2266"/>
        <v>8</v>
      </c>
      <c r="H5827" s="1">
        <f t="shared" si="2267"/>
        <v>30</v>
      </c>
    </row>
    <row r="5828" spans="1:16" x14ac:dyDescent="0.55000000000000004">
      <c r="A5828" s="1">
        <f>値貼り付け用シート!F252</f>
        <v>11</v>
      </c>
      <c r="B5828" s="1">
        <f>値貼り付け用シート!G252</f>
        <v>28</v>
      </c>
      <c r="C5828" s="1">
        <v>19</v>
      </c>
      <c r="D5828" s="1">
        <f>IF(OR(ISBLANK(値貼り付け用シート!Z252),値貼り付け用シート!Z252&gt;9990),NA(),値貼り付け用シート!Z252)</f>
        <v>32</v>
      </c>
      <c r="E5828" s="1">
        <f t="shared" si="2276"/>
        <v>32</v>
      </c>
      <c r="F5828" s="1">
        <f t="shared" si="2265"/>
        <v>263</v>
      </c>
      <c r="G5828" s="1">
        <f t="shared" si="2266"/>
        <v>8</v>
      </c>
      <c r="H5828" s="1">
        <f t="shared" si="2267"/>
        <v>33</v>
      </c>
    </row>
    <row r="5829" spans="1:16" x14ac:dyDescent="0.55000000000000004">
      <c r="A5829" s="1">
        <f>値貼り付け用シート!F252</f>
        <v>11</v>
      </c>
      <c r="B5829" s="1">
        <f>値貼り付け用シート!G252</f>
        <v>28</v>
      </c>
      <c r="C5829" s="1">
        <v>20</v>
      </c>
      <c r="D5829" s="1">
        <f>IF(OR(ISBLANK(値貼り付け用シート!AA252),値貼り付け用シート!AA252&gt;9990),NA(),値貼り付け用シート!AA252)</f>
        <v>33</v>
      </c>
      <c r="E5829" s="1">
        <f t="shared" si="2276"/>
        <v>33</v>
      </c>
      <c r="F5829" s="1">
        <f t="shared" si="2265"/>
        <v>283</v>
      </c>
      <c r="G5829" s="1">
        <f t="shared" si="2266"/>
        <v>8</v>
      </c>
      <c r="H5829" s="1">
        <f t="shared" si="2267"/>
        <v>35</v>
      </c>
    </row>
    <row r="5830" spans="1:16" x14ac:dyDescent="0.55000000000000004">
      <c r="A5830" s="1">
        <f>値貼り付け用シート!F252</f>
        <v>11</v>
      </c>
      <c r="B5830" s="1">
        <f>値貼り付け用シート!G252</f>
        <v>28</v>
      </c>
      <c r="C5830" s="1">
        <v>21</v>
      </c>
      <c r="D5830" s="1">
        <f>IF(OR(ISBLANK(値貼り付け用シート!AB252),値貼り付け用シート!AB252&gt;9990),NA(),値貼り付け用シート!AB252)</f>
        <v>31</v>
      </c>
      <c r="E5830" s="1">
        <f t="shared" si="2276"/>
        <v>31</v>
      </c>
      <c r="F5830" s="1">
        <f t="shared" si="2265"/>
        <v>284</v>
      </c>
      <c r="G5830" s="1">
        <f t="shared" si="2266"/>
        <v>8</v>
      </c>
      <c r="H5830" s="1">
        <f t="shared" si="2267"/>
        <v>36</v>
      </c>
    </row>
    <row r="5831" spans="1:16" x14ac:dyDescent="0.55000000000000004">
      <c r="A5831" s="1">
        <f>値貼り付け用シート!F252</f>
        <v>11</v>
      </c>
      <c r="B5831" s="1">
        <f>値貼り付け用シート!G252</f>
        <v>28</v>
      </c>
      <c r="C5831" s="1">
        <v>22</v>
      </c>
      <c r="D5831" s="1">
        <f>IF(OR(ISBLANK(値貼り付け用シート!AC252),値貼り付け用シート!AC252&gt;9990),NA(),値貼り付け用シート!AC252)</f>
        <v>34</v>
      </c>
      <c r="E5831" s="1">
        <f t="shared" si="2276"/>
        <v>34</v>
      </c>
      <c r="F5831" s="1">
        <f t="shared" si="2265"/>
        <v>278</v>
      </c>
      <c r="G5831" s="1">
        <f t="shared" si="2266"/>
        <v>8</v>
      </c>
      <c r="H5831" s="1">
        <f t="shared" si="2267"/>
        <v>35</v>
      </c>
    </row>
    <row r="5832" spans="1:16" x14ac:dyDescent="0.55000000000000004">
      <c r="A5832" s="1">
        <f>値貼り付け用シート!F252</f>
        <v>11</v>
      </c>
      <c r="B5832" s="1">
        <f>値貼り付け用シート!G252</f>
        <v>28</v>
      </c>
      <c r="C5832" s="1">
        <v>23</v>
      </c>
      <c r="D5832" s="1">
        <f>IF(OR(ISBLANK(値貼り付け用シート!AD252),値貼り付け用シート!AD252&gt;9990),NA(),値貼り付け用シート!AD252)</f>
        <v>33</v>
      </c>
      <c r="E5832" s="1">
        <f t="shared" si="2276"/>
        <v>33</v>
      </c>
      <c r="F5832" s="1">
        <f t="shared" si="2265"/>
        <v>270</v>
      </c>
      <c r="G5832" s="1">
        <f t="shared" si="2266"/>
        <v>8</v>
      </c>
      <c r="H5832" s="1">
        <f t="shared" si="2267"/>
        <v>34</v>
      </c>
    </row>
    <row r="5833" spans="1:16" x14ac:dyDescent="0.55000000000000004">
      <c r="A5833" s="1">
        <f>値貼り付け用シート!F252</f>
        <v>11</v>
      </c>
      <c r="B5833" s="1">
        <f>値貼り付け用シート!G252</f>
        <v>28</v>
      </c>
      <c r="C5833" s="1">
        <v>24</v>
      </c>
      <c r="D5833" s="1">
        <f>IF(OR(ISBLANK(値貼り付け用シート!AE252),値貼り付け用シート!AE252&gt;9990),NA(),値貼り付け用シート!AE252)</f>
        <v>30</v>
      </c>
      <c r="E5833" s="1">
        <f t="shared" si="2276"/>
        <v>30</v>
      </c>
      <c r="F5833" s="1">
        <f t="shared" si="2265"/>
        <v>261</v>
      </c>
      <c r="G5833" s="1">
        <f t="shared" si="2266"/>
        <v>8</v>
      </c>
      <c r="H5833" s="1">
        <f t="shared" si="2267"/>
        <v>33</v>
      </c>
    </row>
    <row r="5834" spans="1:16" x14ac:dyDescent="0.55000000000000004">
      <c r="A5834" s="1">
        <f>値貼り付け用シート!F253</f>
        <v>11</v>
      </c>
      <c r="B5834" s="1">
        <f>値貼り付け用シート!G253</f>
        <v>29</v>
      </c>
      <c r="C5834" s="1">
        <v>1</v>
      </c>
      <c r="D5834" s="1">
        <f>IF(OR(ISBLANK(値貼り付け用シート!H253),値貼り付け用シート!H253&gt;9990),NA(),値貼り付け用シート!H253)</f>
        <v>26</v>
      </c>
      <c r="E5834" s="1">
        <f t="shared" si="2276"/>
        <v>26</v>
      </c>
      <c r="F5834" s="1">
        <f t="shared" si="2265"/>
        <v>252</v>
      </c>
      <c r="G5834" s="1">
        <f t="shared" si="2266"/>
        <v>8</v>
      </c>
      <c r="H5834" s="1">
        <f t="shared" si="2267"/>
        <v>32</v>
      </c>
      <c r="I5834" s="1">
        <f t="shared" ref="I5834" si="2277">COUNT(D5834:D5857)</f>
        <v>23</v>
      </c>
      <c r="J5834" s="1">
        <f t="shared" ref="J5834" si="2278">COUNT(H5834:H5857)</f>
        <v>24</v>
      </c>
      <c r="K5834" s="1">
        <f t="shared" ref="K5834" si="2279">IF(AND(I5834&gt;=20,J5834&gt;=20),0,1)</f>
        <v>0</v>
      </c>
      <c r="L5834" s="1">
        <f t="shared" ref="L5834" si="2280">IF(K5834=0,MAX(H5834:H5857),NA())</f>
        <v>32</v>
      </c>
      <c r="M5834" s="1">
        <f t="shared" ref="M5834" si="2281">IF(K5834=0,IF(L5834&lt;=70,1,0),NA())</f>
        <v>1</v>
      </c>
      <c r="N5834" s="1">
        <f t="shared" ref="N5834" si="2282">IF(COUNTIF(D5834:D5857,NA())=24,NA(),MAX(E5834:E5857))</f>
        <v>35</v>
      </c>
      <c r="O5834" s="1">
        <f t="shared" ref="O5834" si="2283">IF(COUNTIF(D5839:D5853,NA())=15,NA(),MAX(E5839:E5853))</f>
        <v>35</v>
      </c>
      <c r="P5834" s="1">
        <f t="shared" ref="P5834" si="2284">COUNTIF(D5834:D5857,"&gt;=120")</f>
        <v>0</v>
      </c>
    </row>
    <row r="5835" spans="1:16" x14ac:dyDescent="0.55000000000000004">
      <c r="A5835" s="1">
        <f>値貼り付け用シート!F253</f>
        <v>11</v>
      </c>
      <c r="B5835" s="1">
        <f>値貼り付け用シート!G253</f>
        <v>29</v>
      </c>
      <c r="C5835" s="1">
        <v>2</v>
      </c>
      <c r="D5835" s="1">
        <f>IF(OR(ISBLANK(値貼り付け用シート!I253),値貼り付け用シート!I253&gt;9990),NA(),値貼り付け用シート!I253)</f>
        <v>22</v>
      </c>
      <c r="E5835" s="1">
        <f t="shared" si="2276"/>
        <v>22</v>
      </c>
      <c r="F5835" s="1">
        <f t="shared" si="2265"/>
        <v>241</v>
      </c>
      <c r="G5835" s="1">
        <f t="shared" si="2266"/>
        <v>8</v>
      </c>
      <c r="H5835" s="1">
        <f t="shared" si="2267"/>
        <v>30</v>
      </c>
    </row>
    <row r="5836" spans="1:16" x14ac:dyDescent="0.55000000000000004">
      <c r="A5836" s="1">
        <f>値貼り付け用シート!F253</f>
        <v>11</v>
      </c>
      <c r="B5836" s="1">
        <f>値貼り付け用シート!G253</f>
        <v>29</v>
      </c>
      <c r="C5836" s="1">
        <v>3</v>
      </c>
      <c r="D5836" s="1">
        <f>IF(OR(ISBLANK(値貼り付け用シート!J253),値貼り付け用シート!J253&gt;9990),NA(),値貼り付け用シート!J253)</f>
        <v>20</v>
      </c>
      <c r="E5836" s="1">
        <f t="shared" si="2276"/>
        <v>20</v>
      </c>
      <c r="F5836" s="1">
        <f t="shared" si="2265"/>
        <v>229</v>
      </c>
      <c r="G5836" s="1">
        <f t="shared" si="2266"/>
        <v>8</v>
      </c>
      <c r="H5836" s="1">
        <f t="shared" si="2267"/>
        <v>29</v>
      </c>
    </row>
    <row r="5837" spans="1:16" x14ac:dyDescent="0.55000000000000004">
      <c r="A5837" s="1">
        <f>値貼り付け用シート!F253</f>
        <v>11</v>
      </c>
      <c r="B5837" s="1">
        <f>値貼り付け用シート!G253</f>
        <v>29</v>
      </c>
      <c r="C5837" s="1">
        <v>4</v>
      </c>
      <c r="D5837" s="1">
        <f>IF(OR(ISBLANK(値貼り付け用シート!K253),値貼り付け用シート!K253&gt;9990),NA(),値貼り付け用シート!K253)</f>
        <v>23</v>
      </c>
      <c r="E5837" s="1">
        <f t="shared" si="2276"/>
        <v>23</v>
      </c>
      <c r="F5837" s="1">
        <f t="shared" si="2265"/>
        <v>219</v>
      </c>
      <c r="G5837" s="1">
        <f t="shared" si="2266"/>
        <v>8</v>
      </c>
      <c r="H5837" s="1">
        <f t="shared" si="2267"/>
        <v>27</v>
      </c>
    </row>
    <row r="5838" spans="1:16" x14ac:dyDescent="0.55000000000000004">
      <c r="A5838" s="1">
        <f>値貼り付け用シート!F253</f>
        <v>11</v>
      </c>
      <c r="B5838" s="1">
        <f>値貼り付け用シート!G253</f>
        <v>29</v>
      </c>
      <c r="C5838" s="1">
        <v>5</v>
      </c>
      <c r="D5838" s="1">
        <f>IF(OR(ISBLANK(値貼り付け用シート!L253),値貼り付け用シート!L253&gt;9990),NA(),値貼り付け用シート!L253)</f>
        <v>21</v>
      </c>
      <c r="E5838" s="1">
        <f t="shared" si="2276"/>
        <v>21</v>
      </c>
      <c r="F5838" s="1">
        <f t="shared" si="2265"/>
        <v>209</v>
      </c>
      <c r="G5838" s="1">
        <f t="shared" si="2266"/>
        <v>8</v>
      </c>
      <c r="H5838" s="1">
        <f t="shared" si="2267"/>
        <v>26</v>
      </c>
    </row>
    <row r="5839" spans="1:16" x14ac:dyDescent="0.55000000000000004">
      <c r="A5839" s="1">
        <f>値貼り付け用シート!F253</f>
        <v>11</v>
      </c>
      <c r="B5839" s="1">
        <f>値貼り付け用シート!G253</f>
        <v>29</v>
      </c>
      <c r="C5839" s="1">
        <v>6</v>
      </c>
      <c r="D5839" s="1">
        <f>IF(OR(ISBLANK(値貼り付け用シート!M253),値貼り付け用シート!M253&gt;9990),NA(),値貼り付け用シート!M253)</f>
        <v>23</v>
      </c>
      <c r="E5839" s="1">
        <f t="shared" si="2276"/>
        <v>23</v>
      </c>
      <c r="F5839" s="1">
        <f t="shared" si="2265"/>
        <v>198</v>
      </c>
      <c r="G5839" s="1">
        <f t="shared" si="2266"/>
        <v>8</v>
      </c>
      <c r="H5839" s="1">
        <f t="shared" si="2267"/>
        <v>25</v>
      </c>
    </row>
    <row r="5840" spans="1:16" x14ac:dyDescent="0.55000000000000004">
      <c r="A5840" s="1">
        <f>値貼り付け用シート!F253</f>
        <v>11</v>
      </c>
      <c r="B5840" s="1">
        <f>値貼り付け用シート!G253</f>
        <v>29</v>
      </c>
      <c r="C5840" s="1">
        <v>7</v>
      </c>
      <c r="D5840" s="1">
        <f>IF(OR(ISBLANK(値貼り付け用シート!N253),値貼り付け用シート!N253&gt;9990),NA(),値貼り付け用シート!N253)</f>
        <v>21</v>
      </c>
      <c r="E5840" s="1">
        <f t="shared" si="2276"/>
        <v>21</v>
      </c>
      <c r="F5840" s="1">
        <f t="shared" si="2265"/>
        <v>186</v>
      </c>
      <c r="G5840" s="1">
        <f t="shared" si="2266"/>
        <v>8</v>
      </c>
      <c r="H5840" s="1">
        <f t="shared" si="2267"/>
        <v>23</v>
      </c>
    </row>
    <row r="5841" spans="1:8" x14ac:dyDescent="0.55000000000000004">
      <c r="A5841" s="1">
        <f>値貼り付け用シート!F253</f>
        <v>11</v>
      </c>
      <c r="B5841" s="1">
        <f>値貼り付け用シート!G253</f>
        <v>29</v>
      </c>
      <c r="C5841" s="1">
        <v>8</v>
      </c>
      <c r="D5841" s="1">
        <f>IF(OR(ISBLANK(値貼り付け用シート!O253),値貼り付け用シート!O253&gt;9990),NA(),値貼り付け用シート!O253)</f>
        <v>15</v>
      </c>
      <c r="E5841" s="1">
        <f t="shared" si="2276"/>
        <v>15</v>
      </c>
      <c r="F5841" s="1">
        <f t="shared" si="2265"/>
        <v>171</v>
      </c>
      <c r="G5841" s="1">
        <f t="shared" si="2266"/>
        <v>8</v>
      </c>
      <c r="H5841" s="1">
        <f t="shared" si="2267"/>
        <v>21</v>
      </c>
    </row>
    <row r="5842" spans="1:8" x14ac:dyDescent="0.55000000000000004">
      <c r="A5842" s="1">
        <f>値貼り付け用シート!F253</f>
        <v>11</v>
      </c>
      <c r="B5842" s="1">
        <f>値貼り付け用シート!G253</f>
        <v>29</v>
      </c>
      <c r="C5842" s="1">
        <v>9</v>
      </c>
      <c r="D5842" s="1">
        <f>IF(OR(ISBLANK(値貼り付け用シート!P253),値貼り付け用シート!P253&gt;9990),NA(),値貼り付け用シート!P253)</f>
        <v>10</v>
      </c>
      <c r="E5842" s="1">
        <f t="shared" si="2276"/>
        <v>10</v>
      </c>
      <c r="F5842" s="1">
        <f t="shared" si="2265"/>
        <v>155</v>
      </c>
      <c r="G5842" s="1">
        <f t="shared" si="2266"/>
        <v>8</v>
      </c>
      <c r="H5842" s="1">
        <f t="shared" si="2267"/>
        <v>19</v>
      </c>
    </row>
    <row r="5843" spans="1:8" x14ac:dyDescent="0.55000000000000004">
      <c r="A5843" s="1">
        <f>値貼り付け用シート!F253</f>
        <v>11</v>
      </c>
      <c r="B5843" s="1">
        <f>値貼り付け用シート!G253</f>
        <v>29</v>
      </c>
      <c r="C5843" s="1">
        <v>10</v>
      </c>
      <c r="D5843" s="1">
        <f>IF(OR(ISBLANK(値貼り付け用シート!Q253),値貼り付け用シート!Q253&gt;9990),NA(),値貼り付け用シート!Q253)</f>
        <v>22</v>
      </c>
      <c r="E5843" s="1">
        <f t="shared" si="2276"/>
        <v>22</v>
      </c>
      <c r="F5843" s="1">
        <f t="shared" si="2265"/>
        <v>155</v>
      </c>
      <c r="G5843" s="1">
        <f t="shared" si="2266"/>
        <v>8</v>
      </c>
      <c r="H5843" s="1">
        <f t="shared" si="2267"/>
        <v>19</v>
      </c>
    </row>
    <row r="5844" spans="1:8" x14ac:dyDescent="0.55000000000000004">
      <c r="A5844" s="1">
        <f>値貼り付け用シート!F253</f>
        <v>11</v>
      </c>
      <c r="B5844" s="1">
        <f>値貼り付け用シート!G253</f>
        <v>29</v>
      </c>
      <c r="C5844" s="1">
        <v>11</v>
      </c>
      <c r="D5844" s="1" t="e">
        <f>IF(OR(ISBLANK(値貼り付け用シート!R253),値貼り付け用シート!R253&gt;9990),NA(),値貼り付け用シート!R253)</f>
        <v>#N/A</v>
      </c>
      <c r="E5844" s="1">
        <f t="shared" si="2276"/>
        <v>0</v>
      </c>
      <c r="F5844" s="1">
        <f t="shared" si="2265"/>
        <v>135</v>
      </c>
      <c r="G5844" s="1">
        <f t="shared" si="2266"/>
        <v>7</v>
      </c>
      <c r="H5844" s="1">
        <f t="shared" si="2267"/>
        <v>19</v>
      </c>
    </row>
    <row r="5845" spans="1:8" x14ac:dyDescent="0.55000000000000004">
      <c r="A5845" s="1">
        <f>値貼り付け用シート!F253</f>
        <v>11</v>
      </c>
      <c r="B5845" s="1">
        <f>値貼り付け用シート!G253</f>
        <v>29</v>
      </c>
      <c r="C5845" s="1">
        <v>12</v>
      </c>
      <c r="D5845" s="1">
        <f>IF(OR(ISBLANK(値貼り付け用シート!S253),値貼り付け用シート!S253&gt;9990),NA(),値貼り付け用シート!S253)</f>
        <v>26</v>
      </c>
      <c r="E5845" s="1">
        <f t="shared" si="2276"/>
        <v>26</v>
      </c>
      <c r="F5845" s="1">
        <f t="shared" si="2265"/>
        <v>138</v>
      </c>
      <c r="G5845" s="1">
        <f t="shared" si="2266"/>
        <v>7</v>
      </c>
      <c r="H5845" s="1">
        <f t="shared" si="2267"/>
        <v>20</v>
      </c>
    </row>
    <row r="5846" spans="1:8" x14ac:dyDescent="0.55000000000000004">
      <c r="A5846" s="1">
        <f>値貼り付け用シート!F253</f>
        <v>11</v>
      </c>
      <c r="B5846" s="1">
        <f>値貼り付け用シート!G253</f>
        <v>29</v>
      </c>
      <c r="C5846" s="1">
        <v>13</v>
      </c>
      <c r="D5846" s="1">
        <f>IF(OR(ISBLANK(値貼り付け用シート!T253),値貼り付け用シート!T253&gt;9990),NA(),値貼り付け用シート!T253)</f>
        <v>35</v>
      </c>
      <c r="E5846" s="1">
        <f t="shared" si="2276"/>
        <v>35</v>
      </c>
      <c r="F5846" s="1">
        <f t="shared" si="2265"/>
        <v>152</v>
      </c>
      <c r="G5846" s="1">
        <f t="shared" si="2266"/>
        <v>7</v>
      </c>
      <c r="H5846" s="1">
        <f t="shared" si="2267"/>
        <v>22</v>
      </c>
    </row>
    <row r="5847" spans="1:8" x14ac:dyDescent="0.55000000000000004">
      <c r="A5847" s="1">
        <f>値貼り付け用シート!F253</f>
        <v>11</v>
      </c>
      <c r="B5847" s="1">
        <f>値貼り付け用シート!G253</f>
        <v>29</v>
      </c>
      <c r="C5847" s="1">
        <v>14</v>
      </c>
      <c r="D5847" s="1">
        <f>IF(OR(ISBLANK(値貼り付け用シート!U253),値貼り付け用シート!U253&gt;9990),NA(),値貼り付け用シート!U253)</f>
        <v>34</v>
      </c>
      <c r="E5847" s="1">
        <f t="shared" si="2276"/>
        <v>34</v>
      </c>
      <c r="F5847" s="1">
        <f t="shared" si="2265"/>
        <v>163</v>
      </c>
      <c r="G5847" s="1">
        <f t="shared" si="2266"/>
        <v>7</v>
      </c>
      <c r="H5847" s="1">
        <f t="shared" si="2267"/>
        <v>23</v>
      </c>
    </row>
    <row r="5848" spans="1:8" x14ac:dyDescent="0.55000000000000004">
      <c r="A5848" s="1">
        <f>値貼り付け用シート!F253</f>
        <v>11</v>
      </c>
      <c r="B5848" s="1">
        <f>値貼り付け用シート!G253</f>
        <v>29</v>
      </c>
      <c r="C5848" s="1">
        <v>15</v>
      </c>
      <c r="D5848" s="1">
        <f>IF(OR(ISBLANK(値貼り付け用シート!V253),値貼り付け用シート!V253&gt;9990),NA(),値貼り付け用シート!V253)</f>
        <v>33</v>
      </c>
      <c r="E5848" s="1">
        <f t="shared" si="2276"/>
        <v>33</v>
      </c>
      <c r="F5848" s="1">
        <f t="shared" si="2265"/>
        <v>175</v>
      </c>
      <c r="G5848" s="1">
        <f t="shared" si="2266"/>
        <v>7</v>
      </c>
      <c r="H5848" s="1">
        <f t="shared" si="2267"/>
        <v>25</v>
      </c>
    </row>
    <row r="5849" spans="1:8" x14ac:dyDescent="0.55000000000000004">
      <c r="A5849" s="1">
        <f>値貼り付け用シート!F253</f>
        <v>11</v>
      </c>
      <c r="B5849" s="1">
        <f>値貼り付け用シート!G253</f>
        <v>29</v>
      </c>
      <c r="C5849" s="1">
        <v>16</v>
      </c>
      <c r="D5849" s="1">
        <f>IF(OR(ISBLANK(値貼り付け用シート!W253),値貼り付け用シート!W253&gt;9990),NA(),値貼り付け用シート!W253)</f>
        <v>30</v>
      </c>
      <c r="E5849" s="1">
        <f t="shared" si="2276"/>
        <v>30</v>
      </c>
      <c r="F5849" s="1">
        <f t="shared" si="2265"/>
        <v>190</v>
      </c>
      <c r="G5849" s="1">
        <f t="shared" si="2266"/>
        <v>7</v>
      </c>
      <c r="H5849" s="1">
        <f t="shared" si="2267"/>
        <v>27</v>
      </c>
    </row>
    <row r="5850" spans="1:8" x14ac:dyDescent="0.55000000000000004">
      <c r="A5850" s="1">
        <f>値貼り付け用シート!F253</f>
        <v>11</v>
      </c>
      <c r="B5850" s="1">
        <f>値貼り付け用シート!G253</f>
        <v>29</v>
      </c>
      <c r="C5850" s="1">
        <v>17</v>
      </c>
      <c r="D5850" s="1">
        <f>IF(OR(ISBLANK(値貼り付け用シート!X253),値貼り付け用シート!X253&gt;9990),NA(),値貼り付け用シート!X253)</f>
        <v>23</v>
      </c>
      <c r="E5850" s="1">
        <f t="shared" si="2276"/>
        <v>23</v>
      </c>
      <c r="F5850" s="1">
        <f t="shared" si="2265"/>
        <v>203</v>
      </c>
      <c r="G5850" s="1">
        <f t="shared" si="2266"/>
        <v>7</v>
      </c>
      <c r="H5850" s="1">
        <f t="shared" si="2267"/>
        <v>29</v>
      </c>
    </row>
    <row r="5851" spans="1:8" x14ac:dyDescent="0.55000000000000004">
      <c r="A5851" s="1">
        <f>値貼り付け用シート!F253</f>
        <v>11</v>
      </c>
      <c r="B5851" s="1">
        <f>値貼り付け用シート!G253</f>
        <v>29</v>
      </c>
      <c r="C5851" s="1">
        <v>18</v>
      </c>
      <c r="D5851" s="1">
        <f>IF(OR(ISBLANK(値貼り付け用シート!Y253),値貼り付け用シート!Y253&gt;9990),NA(),値貼り付け用シート!Y253)</f>
        <v>19</v>
      </c>
      <c r="E5851" s="1">
        <f t="shared" si="2276"/>
        <v>19</v>
      </c>
      <c r="F5851" s="1">
        <f t="shared" ref="F5851:F5914" si="2285">SUM(E5844:E5851)</f>
        <v>200</v>
      </c>
      <c r="G5851" s="1">
        <f t="shared" ref="G5851:G5914" si="2286">COUNT(D5844:D5851)</f>
        <v>7</v>
      </c>
      <c r="H5851" s="1">
        <f t="shared" ref="H5851:H5914" si="2287">IF(G5851&gt;=6,ROUND(F5851/G5851,0),NA())</f>
        <v>29</v>
      </c>
    </row>
    <row r="5852" spans="1:8" x14ac:dyDescent="0.55000000000000004">
      <c r="A5852" s="1">
        <f>値貼り付け用シート!F253</f>
        <v>11</v>
      </c>
      <c r="B5852" s="1">
        <f>値貼り付け用シート!G253</f>
        <v>29</v>
      </c>
      <c r="C5852" s="1">
        <v>19</v>
      </c>
      <c r="D5852" s="1">
        <f>IF(OR(ISBLANK(値貼り付け用シート!Z253),値貼り付け用シート!Z253&gt;9990),NA(),値貼り付け用シート!Z253)</f>
        <v>18</v>
      </c>
      <c r="E5852" s="1">
        <f t="shared" si="2276"/>
        <v>18</v>
      </c>
      <c r="F5852" s="1">
        <f t="shared" si="2285"/>
        <v>218</v>
      </c>
      <c r="G5852" s="1">
        <f t="shared" si="2286"/>
        <v>8</v>
      </c>
      <c r="H5852" s="1">
        <f t="shared" si="2287"/>
        <v>27</v>
      </c>
    </row>
    <row r="5853" spans="1:8" x14ac:dyDescent="0.55000000000000004">
      <c r="A5853" s="1">
        <f>値貼り付け用シート!F253</f>
        <v>11</v>
      </c>
      <c r="B5853" s="1">
        <f>値貼り付け用シート!G253</f>
        <v>29</v>
      </c>
      <c r="C5853" s="1">
        <v>20</v>
      </c>
      <c r="D5853" s="1">
        <f>IF(OR(ISBLANK(値貼り付け用シート!AA253),値貼り付け用シート!AA253&gt;9990),NA(),値貼り付け用シート!AA253)</f>
        <v>21</v>
      </c>
      <c r="E5853" s="1">
        <f t="shared" si="2276"/>
        <v>21</v>
      </c>
      <c r="F5853" s="1">
        <f t="shared" si="2285"/>
        <v>213</v>
      </c>
      <c r="G5853" s="1">
        <f t="shared" si="2286"/>
        <v>8</v>
      </c>
      <c r="H5853" s="1">
        <f t="shared" si="2287"/>
        <v>27</v>
      </c>
    </row>
    <row r="5854" spans="1:8" x14ac:dyDescent="0.55000000000000004">
      <c r="A5854" s="1">
        <f>値貼り付け用シート!F253</f>
        <v>11</v>
      </c>
      <c r="B5854" s="1">
        <f>値貼り付け用シート!G253</f>
        <v>29</v>
      </c>
      <c r="C5854" s="1">
        <v>21</v>
      </c>
      <c r="D5854" s="1">
        <f>IF(OR(ISBLANK(値貼り付け用シート!AB253),値貼り付け用シート!AB253&gt;9990),NA(),値貼り付け用シート!AB253)</f>
        <v>23</v>
      </c>
      <c r="E5854" s="1">
        <f t="shared" si="2276"/>
        <v>23</v>
      </c>
      <c r="F5854" s="1">
        <f t="shared" si="2285"/>
        <v>201</v>
      </c>
      <c r="G5854" s="1">
        <f t="shared" si="2286"/>
        <v>8</v>
      </c>
      <c r="H5854" s="1">
        <f t="shared" si="2287"/>
        <v>25</v>
      </c>
    </row>
    <row r="5855" spans="1:8" x14ac:dyDescent="0.55000000000000004">
      <c r="A5855" s="1">
        <f>値貼り付け用シート!F253</f>
        <v>11</v>
      </c>
      <c r="B5855" s="1">
        <f>値貼り付け用シート!G253</f>
        <v>29</v>
      </c>
      <c r="C5855" s="1">
        <v>22</v>
      </c>
      <c r="D5855" s="1">
        <f>IF(OR(ISBLANK(値貼り付け用シート!AC253),値貼り付け用シート!AC253&gt;9990),NA(),値貼り付け用シート!AC253)</f>
        <v>20</v>
      </c>
      <c r="E5855" s="1">
        <f t="shared" si="2276"/>
        <v>20</v>
      </c>
      <c r="F5855" s="1">
        <f t="shared" si="2285"/>
        <v>187</v>
      </c>
      <c r="G5855" s="1">
        <f t="shared" si="2286"/>
        <v>8</v>
      </c>
      <c r="H5855" s="1">
        <f t="shared" si="2287"/>
        <v>23</v>
      </c>
    </row>
    <row r="5856" spans="1:8" x14ac:dyDescent="0.55000000000000004">
      <c r="A5856" s="1">
        <f>値貼り付け用シート!F253</f>
        <v>11</v>
      </c>
      <c r="B5856" s="1">
        <f>値貼り付け用シート!G253</f>
        <v>29</v>
      </c>
      <c r="C5856" s="1">
        <v>23</v>
      </c>
      <c r="D5856" s="1">
        <f>IF(OR(ISBLANK(値貼り付け用シート!AD253),値貼り付け用シート!AD253&gt;9990),NA(),値貼り付け用シート!AD253)</f>
        <v>18</v>
      </c>
      <c r="E5856" s="1">
        <f t="shared" si="2276"/>
        <v>18</v>
      </c>
      <c r="F5856" s="1">
        <f t="shared" si="2285"/>
        <v>172</v>
      </c>
      <c r="G5856" s="1">
        <f t="shared" si="2286"/>
        <v>8</v>
      </c>
      <c r="H5856" s="1">
        <f t="shared" si="2287"/>
        <v>22</v>
      </c>
    </row>
    <row r="5857" spans="1:16" x14ac:dyDescent="0.55000000000000004">
      <c r="A5857" s="1">
        <f>値貼り付け用シート!F253</f>
        <v>11</v>
      </c>
      <c r="B5857" s="1">
        <f>値貼り付け用シート!G253</f>
        <v>29</v>
      </c>
      <c r="C5857" s="1">
        <v>24</v>
      </c>
      <c r="D5857" s="1">
        <f>IF(OR(ISBLANK(値貼り付け用シート!AE253),値貼り付け用シート!AE253&gt;9990),NA(),値貼り付け用シート!AE253)</f>
        <v>18</v>
      </c>
      <c r="E5857" s="1">
        <f t="shared" si="2276"/>
        <v>18</v>
      </c>
      <c r="F5857" s="1">
        <f t="shared" si="2285"/>
        <v>160</v>
      </c>
      <c r="G5857" s="1">
        <f t="shared" si="2286"/>
        <v>8</v>
      </c>
      <c r="H5857" s="1">
        <f t="shared" si="2287"/>
        <v>20</v>
      </c>
    </row>
    <row r="5858" spans="1:16" x14ac:dyDescent="0.55000000000000004">
      <c r="A5858" s="1">
        <f>値貼り付け用シート!F254</f>
        <v>11</v>
      </c>
      <c r="B5858" s="1">
        <f>値貼り付け用シート!G254</f>
        <v>30</v>
      </c>
      <c r="C5858" s="1">
        <v>1</v>
      </c>
      <c r="D5858" s="1">
        <f>IF(OR(ISBLANK(値貼り付け用シート!H254),値貼り付け用シート!H254&gt;9990),NA(),値貼り付け用シート!H254)</f>
        <v>17</v>
      </c>
      <c r="E5858" s="1">
        <f t="shared" si="2276"/>
        <v>17</v>
      </c>
      <c r="F5858" s="1">
        <f t="shared" si="2285"/>
        <v>154</v>
      </c>
      <c r="G5858" s="1">
        <f t="shared" si="2286"/>
        <v>8</v>
      </c>
      <c r="H5858" s="1">
        <f t="shared" si="2287"/>
        <v>19</v>
      </c>
      <c r="I5858" s="1">
        <f t="shared" ref="I5858" si="2288">COUNT(D5858:D5881)</f>
        <v>24</v>
      </c>
      <c r="J5858" s="1">
        <f t="shared" ref="J5858" si="2289">COUNT(H5858:H5881)</f>
        <v>24</v>
      </c>
      <c r="K5858" s="1">
        <f t="shared" ref="K5858" si="2290">IF(AND(I5858&gt;=20,J5858&gt;=20),0,1)</f>
        <v>0</v>
      </c>
      <c r="L5858" s="1">
        <f t="shared" ref="L5858" si="2291">IF(K5858=0,MAX(H5858:H5881),NA())</f>
        <v>32</v>
      </c>
      <c r="M5858" s="1">
        <f t="shared" ref="M5858" si="2292">IF(K5858=0,IF(L5858&lt;=70,1,0),NA())</f>
        <v>1</v>
      </c>
      <c r="N5858" s="1">
        <f t="shared" ref="N5858" si="2293">IF(COUNTIF(D5858:D5881,NA())=24,NA(),MAX(E5858:E5881))</f>
        <v>38</v>
      </c>
      <c r="O5858" s="1">
        <f t="shared" ref="O5858" si="2294">IF(COUNTIF(D5863:D5877,NA())=15,NA(),MAX(E5863:E5877))</f>
        <v>38</v>
      </c>
      <c r="P5858" s="1">
        <f t="shared" ref="P5858" si="2295">COUNTIF(D5858:D5881,"&gt;=120")</f>
        <v>0</v>
      </c>
    </row>
    <row r="5859" spans="1:16" x14ac:dyDescent="0.55000000000000004">
      <c r="A5859" s="1">
        <f>値貼り付け用シート!F254</f>
        <v>11</v>
      </c>
      <c r="B5859" s="1">
        <f>値貼り付け用シート!G254</f>
        <v>30</v>
      </c>
      <c r="C5859" s="1">
        <v>2</v>
      </c>
      <c r="D5859" s="1">
        <f>IF(OR(ISBLANK(値貼り付け用シート!I254),値貼り付け用シート!I254&gt;9990),NA(),値貼り付け用シート!I254)</f>
        <v>20</v>
      </c>
      <c r="E5859" s="1">
        <f t="shared" si="2276"/>
        <v>20</v>
      </c>
      <c r="F5859" s="1">
        <f t="shared" si="2285"/>
        <v>155</v>
      </c>
      <c r="G5859" s="1">
        <f t="shared" si="2286"/>
        <v>8</v>
      </c>
      <c r="H5859" s="1">
        <f t="shared" si="2287"/>
        <v>19</v>
      </c>
    </row>
    <row r="5860" spans="1:16" x14ac:dyDescent="0.55000000000000004">
      <c r="A5860" s="1">
        <f>値貼り付け用シート!F254</f>
        <v>11</v>
      </c>
      <c r="B5860" s="1">
        <f>値貼り付け用シート!G254</f>
        <v>30</v>
      </c>
      <c r="C5860" s="1">
        <v>3</v>
      </c>
      <c r="D5860" s="1">
        <f>IF(OR(ISBLANK(値貼り付け用シート!J254),値貼り付け用シート!J254&gt;9990),NA(),値貼り付け用シート!J254)</f>
        <v>21</v>
      </c>
      <c r="E5860" s="1">
        <f t="shared" si="2276"/>
        <v>21</v>
      </c>
      <c r="F5860" s="1">
        <f t="shared" si="2285"/>
        <v>158</v>
      </c>
      <c r="G5860" s="1">
        <f t="shared" si="2286"/>
        <v>8</v>
      </c>
      <c r="H5860" s="1">
        <f t="shared" si="2287"/>
        <v>20</v>
      </c>
    </row>
    <row r="5861" spans="1:16" x14ac:dyDescent="0.55000000000000004">
      <c r="A5861" s="1">
        <f>値貼り付け用シート!F254</f>
        <v>11</v>
      </c>
      <c r="B5861" s="1">
        <f>値貼り付け用シート!G254</f>
        <v>30</v>
      </c>
      <c r="C5861" s="1">
        <v>4</v>
      </c>
      <c r="D5861" s="1">
        <f>IF(OR(ISBLANK(値貼り付け用シート!K254),値貼り付け用シート!K254&gt;9990),NA(),値貼り付け用シート!K254)</f>
        <v>20</v>
      </c>
      <c r="E5861" s="1">
        <f t="shared" si="2276"/>
        <v>20</v>
      </c>
      <c r="F5861" s="1">
        <f t="shared" si="2285"/>
        <v>157</v>
      </c>
      <c r="G5861" s="1">
        <f t="shared" si="2286"/>
        <v>8</v>
      </c>
      <c r="H5861" s="1">
        <f t="shared" si="2287"/>
        <v>20</v>
      </c>
    </row>
    <row r="5862" spans="1:16" x14ac:dyDescent="0.55000000000000004">
      <c r="A5862" s="1">
        <f>値貼り付け用シート!F254</f>
        <v>11</v>
      </c>
      <c r="B5862" s="1">
        <f>値貼り付け用シート!G254</f>
        <v>30</v>
      </c>
      <c r="C5862" s="1">
        <v>5</v>
      </c>
      <c r="D5862" s="1">
        <f>IF(OR(ISBLANK(値貼り付け用シート!L254),値貼り付け用シート!L254&gt;9990),NA(),値貼り付け用シート!L254)</f>
        <v>18</v>
      </c>
      <c r="E5862" s="1">
        <f t="shared" si="2276"/>
        <v>18</v>
      </c>
      <c r="F5862" s="1">
        <f t="shared" si="2285"/>
        <v>152</v>
      </c>
      <c r="G5862" s="1">
        <f t="shared" si="2286"/>
        <v>8</v>
      </c>
      <c r="H5862" s="1">
        <f t="shared" si="2287"/>
        <v>19</v>
      </c>
    </row>
    <row r="5863" spans="1:16" x14ac:dyDescent="0.55000000000000004">
      <c r="A5863" s="1">
        <f>値貼り付け用シート!F254</f>
        <v>11</v>
      </c>
      <c r="B5863" s="1">
        <f>値貼り付け用シート!G254</f>
        <v>30</v>
      </c>
      <c r="C5863" s="1">
        <v>6</v>
      </c>
      <c r="D5863" s="1">
        <f>IF(OR(ISBLANK(値貼り付け用シート!M254),値貼り付け用シート!M254&gt;9990),NA(),値貼り付け用シート!M254)</f>
        <v>18</v>
      </c>
      <c r="E5863" s="1">
        <f t="shared" si="2276"/>
        <v>18</v>
      </c>
      <c r="F5863" s="1">
        <f t="shared" si="2285"/>
        <v>150</v>
      </c>
      <c r="G5863" s="1">
        <f t="shared" si="2286"/>
        <v>8</v>
      </c>
      <c r="H5863" s="1">
        <f t="shared" si="2287"/>
        <v>19</v>
      </c>
    </row>
    <row r="5864" spans="1:16" x14ac:dyDescent="0.55000000000000004">
      <c r="A5864" s="1">
        <f>値貼り付け用シート!F254</f>
        <v>11</v>
      </c>
      <c r="B5864" s="1">
        <f>値貼り付け用シート!G254</f>
        <v>30</v>
      </c>
      <c r="C5864" s="1">
        <v>7</v>
      </c>
      <c r="D5864" s="1">
        <f>IF(OR(ISBLANK(値貼り付け用シート!N254),値貼り付け用シート!N254&gt;9990),NA(),値貼り付け用シート!N254)</f>
        <v>23</v>
      </c>
      <c r="E5864" s="1">
        <f t="shared" si="2276"/>
        <v>23</v>
      </c>
      <c r="F5864" s="1">
        <f t="shared" si="2285"/>
        <v>155</v>
      </c>
      <c r="G5864" s="1">
        <f t="shared" si="2286"/>
        <v>8</v>
      </c>
      <c r="H5864" s="1">
        <f t="shared" si="2287"/>
        <v>19</v>
      </c>
    </row>
    <row r="5865" spans="1:16" x14ac:dyDescent="0.55000000000000004">
      <c r="A5865" s="1">
        <f>値貼り付け用シート!F254</f>
        <v>11</v>
      </c>
      <c r="B5865" s="1">
        <f>値貼り付け用シート!G254</f>
        <v>30</v>
      </c>
      <c r="C5865" s="1">
        <v>8</v>
      </c>
      <c r="D5865" s="1">
        <f>IF(OR(ISBLANK(値貼り付け用シート!O254),値貼り付け用シート!O254&gt;9990),NA(),値貼り付け用シート!O254)</f>
        <v>15</v>
      </c>
      <c r="E5865" s="1">
        <f t="shared" si="2276"/>
        <v>15</v>
      </c>
      <c r="F5865" s="1">
        <f t="shared" si="2285"/>
        <v>152</v>
      </c>
      <c r="G5865" s="1">
        <f t="shared" si="2286"/>
        <v>8</v>
      </c>
      <c r="H5865" s="1">
        <f t="shared" si="2287"/>
        <v>19</v>
      </c>
    </row>
    <row r="5866" spans="1:16" x14ac:dyDescent="0.55000000000000004">
      <c r="A5866" s="1">
        <f>値貼り付け用シート!F254</f>
        <v>11</v>
      </c>
      <c r="B5866" s="1">
        <f>値貼り付け用シート!G254</f>
        <v>30</v>
      </c>
      <c r="C5866" s="1">
        <v>9</v>
      </c>
      <c r="D5866" s="1">
        <f>IF(OR(ISBLANK(値貼り付け用シート!P254),値貼り付け用シート!P254&gt;9990),NA(),値貼り付け用シート!P254)</f>
        <v>17</v>
      </c>
      <c r="E5866" s="1">
        <f t="shared" si="2276"/>
        <v>17</v>
      </c>
      <c r="F5866" s="1">
        <f t="shared" si="2285"/>
        <v>152</v>
      </c>
      <c r="G5866" s="1">
        <f t="shared" si="2286"/>
        <v>8</v>
      </c>
      <c r="H5866" s="1">
        <f t="shared" si="2287"/>
        <v>19</v>
      </c>
    </row>
    <row r="5867" spans="1:16" x14ac:dyDescent="0.55000000000000004">
      <c r="A5867" s="1">
        <f>値貼り付け用シート!F254</f>
        <v>11</v>
      </c>
      <c r="B5867" s="1">
        <f>値貼り付け用シート!G254</f>
        <v>30</v>
      </c>
      <c r="C5867" s="1">
        <v>10</v>
      </c>
      <c r="D5867" s="1">
        <f>IF(OR(ISBLANK(値貼り付け用シート!Q254),値貼り付け用シート!Q254&gt;9990),NA(),値貼り付け用シート!Q254)</f>
        <v>18</v>
      </c>
      <c r="E5867" s="1">
        <f t="shared" si="2276"/>
        <v>18</v>
      </c>
      <c r="F5867" s="1">
        <f t="shared" si="2285"/>
        <v>150</v>
      </c>
      <c r="G5867" s="1">
        <f t="shared" si="2286"/>
        <v>8</v>
      </c>
      <c r="H5867" s="1">
        <f t="shared" si="2287"/>
        <v>19</v>
      </c>
    </row>
    <row r="5868" spans="1:16" x14ac:dyDescent="0.55000000000000004">
      <c r="A5868" s="1">
        <f>値貼り付け用シート!F254</f>
        <v>11</v>
      </c>
      <c r="B5868" s="1">
        <f>値貼り付け用シート!G254</f>
        <v>30</v>
      </c>
      <c r="C5868" s="1">
        <v>11</v>
      </c>
      <c r="D5868" s="1">
        <f>IF(OR(ISBLANK(値貼り付け用シート!R254),値貼り付け用シート!R254&gt;9990),NA(),値貼り付け用シート!R254)</f>
        <v>19</v>
      </c>
      <c r="E5868" s="1">
        <f t="shared" si="2276"/>
        <v>19</v>
      </c>
      <c r="F5868" s="1">
        <f t="shared" si="2285"/>
        <v>148</v>
      </c>
      <c r="G5868" s="1">
        <f t="shared" si="2286"/>
        <v>8</v>
      </c>
      <c r="H5868" s="1">
        <f t="shared" si="2287"/>
        <v>19</v>
      </c>
    </row>
    <row r="5869" spans="1:16" x14ac:dyDescent="0.55000000000000004">
      <c r="A5869" s="1">
        <f>値貼り付け用シート!F254</f>
        <v>11</v>
      </c>
      <c r="B5869" s="1">
        <f>値貼り付け用シート!G254</f>
        <v>30</v>
      </c>
      <c r="C5869" s="1">
        <v>12</v>
      </c>
      <c r="D5869" s="1">
        <f>IF(OR(ISBLANK(値貼り付け用シート!S254),値貼り付け用シート!S254&gt;9990),NA(),値貼り付け用シート!S254)</f>
        <v>23</v>
      </c>
      <c r="E5869" s="1">
        <f t="shared" si="2276"/>
        <v>23</v>
      </c>
      <c r="F5869" s="1">
        <f t="shared" si="2285"/>
        <v>151</v>
      </c>
      <c r="G5869" s="1">
        <f t="shared" si="2286"/>
        <v>8</v>
      </c>
      <c r="H5869" s="1">
        <f t="shared" si="2287"/>
        <v>19</v>
      </c>
    </row>
    <row r="5870" spans="1:16" x14ac:dyDescent="0.55000000000000004">
      <c r="A5870" s="1">
        <f>値貼り付け用シート!F254</f>
        <v>11</v>
      </c>
      <c r="B5870" s="1">
        <f>値貼り付け用シート!G254</f>
        <v>30</v>
      </c>
      <c r="C5870" s="1">
        <v>13</v>
      </c>
      <c r="D5870" s="1">
        <f>IF(OR(ISBLANK(値貼り付け用シート!T254),値貼り付け用シート!T254&gt;9990),NA(),値貼り付け用シート!T254)</f>
        <v>28</v>
      </c>
      <c r="E5870" s="1">
        <f t="shared" si="2276"/>
        <v>28</v>
      </c>
      <c r="F5870" s="1">
        <f t="shared" si="2285"/>
        <v>161</v>
      </c>
      <c r="G5870" s="1">
        <f t="shared" si="2286"/>
        <v>8</v>
      </c>
      <c r="H5870" s="1">
        <f t="shared" si="2287"/>
        <v>20</v>
      </c>
    </row>
    <row r="5871" spans="1:16" x14ac:dyDescent="0.55000000000000004">
      <c r="A5871" s="1">
        <f>値貼り付け用シート!F254</f>
        <v>11</v>
      </c>
      <c r="B5871" s="1">
        <f>値貼り付け用シート!G254</f>
        <v>30</v>
      </c>
      <c r="C5871" s="1">
        <v>14</v>
      </c>
      <c r="D5871" s="1">
        <f>IF(OR(ISBLANK(値貼り付け用シート!U254),値貼り付け用シート!U254&gt;9990),NA(),値貼り付け用シート!U254)</f>
        <v>34</v>
      </c>
      <c r="E5871" s="1">
        <f t="shared" si="2276"/>
        <v>34</v>
      </c>
      <c r="F5871" s="1">
        <f t="shared" si="2285"/>
        <v>177</v>
      </c>
      <c r="G5871" s="1">
        <f t="shared" si="2286"/>
        <v>8</v>
      </c>
      <c r="H5871" s="1">
        <f t="shared" si="2287"/>
        <v>22</v>
      </c>
    </row>
    <row r="5872" spans="1:16" x14ac:dyDescent="0.55000000000000004">
      <c r="A5872" s="1">
        <f>値貼り付け用シート!F254</f>
        <v>11</v>
      </c>
      <c r="B5872" s="1">
        <f>値貼り付け用シート!G254</f>
        <v>30</v>
      </c>
      <c r="C5872" s="1">
        <v>15</v>
      </c>
      <c r="D5872" s="1">
        <f>IF(OR(ISBLANK(値貼り付け用シート!V254),値貼り付け用シート!V254&gt;9990),NA(),値貼り付け用シート!V254)</f>
        <v>38</v>
      </c>
      <c r="E5872" s="1">
        <f t="shared" si="2276"/>
        <v>38</v>
      </c>
      <c r="F5872" s="1">
        <f t="shared" si="2285"/>
        <v>192</v>
      </c>
      <c r="G5872" s="1">
        <f t="shared" si="2286"/>
        <v>8</v>
      </c>
      <c r="H5872" s="1">
        <f t="shared" si="2287"/>
        <v>24</v>
      </c>
    </row>
    <row r="5873" spans="1:16" x14ac:dyDescent="0.55000000000000004">
      <c r="A5873" s="1">
        <f>値貼り付け用シート!F254</f>
        <v>11</v>
      </c>
      <c r="B5873" s="1">
        <f>値貼り付け用シート!G254</f>
        <v>30</v>
      </c>
      <c r="C5873" s="1">
        <v>16</v>
      </c>
      <c r="D5873" s="1">
        <f>IF(OR(ISBLANK(値貼り付け用シート!W254),値貼り付け用シート!W254&gt;9990),NA(),値貼り付け用シート!W254)</f>
        <v>36</v>
      </c>
      <c r="E5873" s="1">
        <f t="shared" si="2276"/>
        <v>36</v>
      </c>
      <c r="F5873" s="1">
        <f t="shared" si="2285"/>
        <v>213</v>
      </c>
      <c r="G5873" s="1">
        <f t="shared" si="2286"/>
        <v>8</v>
      </c>
      <c r="H5873" s="1">
        <f t="shared" si="2287"/>
        <v>27</v>
      </c>
    </row>
    <row r="5874" spans="1:16" x14ac:dyDescent="0.55000000000000004">
      <c r="A5874" s="1">
        <f>値貼り付け用シート!F254</f>
        <v>11</v>
      </c>
      <c r="B5874" s="1">
        <f>値貼り付け用シート!G254</f>
        <v>30</v>
      </c>
      <c r="C5874" s="1">
        <v>17</v>
      </c>
      <c r="D5874" s="1">
        <f>IF(OR(ISBLANK(値貼り付け用シート!X254),値貼り付け用シート!X254&gt;9990),NA(),値貼り付け用シート!X254)</f>
        <v>33</v>
      </c>
      <c r="E5874" s="1">
        <f t="shared" si="2276"/>
        <v>33</v>
      </c>
      <c r="F5874" s="1">
        <f t="shared" si="2285"/>
        <v>229</v>
      </c>
      <c r="G5874" s="1">
        <f t="shared" si="2286"/>
        <v>8</v>
      </c>
      <c r="H5874" s="1">
        <f t="shared" si="2287"/>
        <v>29</v>
      </c>
    </row>
    <row r="5875" spans="1:16" x14ac:dyDescent="0.55000000000000004">
      <c r="A5875" s="1">
        <f>値貼り付け用シート!F254</f>
        <v>11</v>
      </c>
      <c r="B5875" s="1">
        <f>値貼り付け用シート!G254</f>
        <v>30</v>
      </c>
      <c r="C5875" s="1">
        <v>18</v>
      </c>
      <c r="D5875" s="1">
        <f>IF(OR(ISBLANK(値貼り付け用シート!Y254),値貼り付け用シート!Y254&gt;9990),NA(),値貼り付け用シート!Y254)</f>
        <v>29</v>
      </c>
      <c r="E5875" s="1">
        <f t="shared" si="2276"/>
        <v>29</v>
      </c>
      <c r="F5875" s="1">
        <f t="shared" si="2285"/>
        <v>240</v>
      </c>
      <c r="G5875" s="1">
        <f t="shared" si="2286"/>
        <v>8</v>
      </c>
      <c r="H5875" s="1">
        <f t="shared" si="2287"/>
        <v>30</v>
      </c>
    </row>
    <row r="5876" spans="1:16" x14ac:dyDescent="0.55000000000000004">
      <c r="A5876" s="1">
        <f>値貼り付け用シート!F254</f>
        <v>11</v>
      </c>
      <c r="B5876" s="1">
        <f>値貼り付け用シート!G254</f>
        <v>30</v>
      </c>
      <c r="C5876" s="1">
        <v>19</v>
      </c>
      <c r="D5876" s="1">
        <f>IF(OR(ISBLANK(値貼り付け用シート!Z254),値貼り付け用シート!Z254&gt;9990),NA(),値貼り付け用シート!Z254)</f>
        <v>28</v>
      </c>
      <c r="E5876" s="1">
        <f t="shared" si="2276"/>
        <v>28</v>
      </c>
      <c r="F5876" s="1">
        <f t="shared" si="2285"/>
        <v>249</v>
      </c>
      <c r="G5876" s="1">
        <f t="shared" si="2286"/>
        <v>8</v>
      </c>
      <c r="H5876" s="1">
        <f t="shared" si="2287"/>
        <v>31</v>
      </c>
    </row>
    <row r="5877" spans="1:16" x14ac:dyDescent="0.55000000000000004">
      <c r="A5877" s="1">
        <f>値貼り付け用シート!F254</f>
        <v>11</v>
      </c>
      <c r="B5877" s="1">
        <f>値貼り付け用シート!G254</f>
        <v>30</v>
      </c>
      <c r="C5877" s="1">
        <v>20</v>
      </c>
      <c r="D5877" s="1">
        <f>IF(OR(ISBLANK(値貼り付け用シート!AA254),値貼り付け用シート!AA254&gt;9990),NA(),値貼り付け用シート!AA254)</f>
        <v>31</v>
      </c>
      <c r="E5877" s="1">
        <f t="shared" si="2276"/>
        <v>31</v>
      </c>
      <c r="F5877" s="1">
        <f t="shared" si="2285"/>
        <v>257</v>
      </c>
      <c r="G5877" s="1">
        <f t="shared" si="2286"/>
        <v>8</v>
      </c>
      <c r="H5877" s="1">
        <f t="shared" si="2287"/>
        <v>32</v>
      </c>
    </row>
    <row r="5878" spans="1:16" x14ac:dyDescent="0.55000000000000004">
      <c r="A5878" s="1">
        <f>値貼り付け用シート!F254</f>
        <v>11</v>
      </c>
      <c r="B5878" s="1">
        <f>値貼り付け用シート!G254</f>
        <v>30</v>
      </c>
      <c r="C5878" s="1">
        <v>21</v>
      </c>
      <c r="D5878" s="1">
        <f>IF(OR(ISBLANK(値貼り付け用シート!AB254),値貼り付け用シート!AB254&gt;9990),NA(),値貼り付け用シート!AB254)</f>
        <v>30</v>
      </c>
      <c r="E5878" s="1">
        <f t="shared" si="2276"/>
        <v>30</v>
      </c>
      <c r="F5878" s="1">
        <f t="shared" si="2285"/>
        <v>259</v>
      </c>
      <c r="G5878" s="1">
        <f t="shared" si="2286"/>
        <v>8</v>
      </c>
      <c r="H5878" s="1">
        <f t="shared" si="2287"/>
        <v>32</v>
      </c>
    </row>
    <row r="5879" spans="1:16" x14ac:dyDescent="0.55000000000000004">
      <c r="A5879" s="1">
        <f>値貼り付け用シート!F254</f>
        <v>11</v>
      </c>
      <c r="B5879" s="1">
        <f>値貼り付け用シート!G254</f>
        <v>30</v>
      </c>
      <c r="C5879" s="1">
        <v>22</v>
      </c>
      <c r="D5879" s="1">
        <f>IF(OR(ISBLANK(値貼り付け用シート!AC254),値貼り付け用シート!AC254&gt;9990),NA(),値貼り付け用シート!AC254)</f>
        <v>30</v>
      </c>
      <c r="E5879" s="1">
        <f t="shared" si="2276"/>
        <v>30</v>
      </c>
      <c r="F5879" s="1">
        <f t="shared" si="2285"/>
        <v>255</v>
      </c>
      <c r="G5879" s="1">
        <f t="shared" si="2286"/>
        <v>8</v>
      </c>
      <c r="H5879" s="1">
        <f t="shared" si="2287"/>
        <v>32</v>
      </c>
    </row>
    <row r="5880" spans="1:16" x14ac:dyDescent="0.55000000000000004">
      <c r="A5880" s="1">
        <f>値貼り付け用シート!F254</f>
        <v>11</v>
      </c>
      <c r="B5880" s="1">
        <f>値貼り付け用シート!G254</f>
        <v>30</v>
      </c>
      <c r="C5880" s="1">
        <v>23</v>
      </c>
      <c r="D5880" s="1">
        <f>IF(OR(ISBLANK(値貼り付け用シート!AD254),値貼り付け用シート!AD254&gt;9990),NA(),値貼り付け用シート!AD254)</f>
        <v>30</v>
      </c>
      <c r="E5880" s="1">
        <f t="shared" si="2276"/>
        <v>30</v>
      </c>
      <c r="F5880" s="1">
        <f t="shared" si="2285"/>
        <v>247</v>
      </c>
      <c r="G5880" s="1">
        <f t="shared" si="2286"/>
        <v>8</v>
      </c>
      <c r="H5880" s="1">
        <f t="shared" si="2287"/>
        <v>31</v>
      </c>
    </row>
    <row r="5881" spans="1:16" x14ac:dyDescent="0.55000000000000004">
      <c r="A5881" s="1">
        <f>値貼り付け用シート!F254</f>
        <v>11</v>
      </c>
      <c r="B5881" s="1">
        <f>値貼り付け用シート!G254</f>
        <v>30</v>
      </c>
      <c r="C5881" s="1">
        <v>24</v>
      </c>
      <c r="D5881" s="1">
        <f>IF(OR(ISBLANK(値貼り付け用シート!AE254),値貼り付け用シート!AE254&gt;9990),NA(),値貼り付け用シート!AE254)</f>
        <v>30</v>
      </c>
      <c r="E5881" s="1">
        <f t="shared" si="2276"/>
        <v>30</v>
      </c>
      <c r="F5881" s="1">
        <f t="shared" si="2285"/>
        <v>241</v>
      </c>
      <c r="G5881" s="1">
        <f t="shared" si="2286"/>
        <v>8</v>
      </c>
      <c r="H5881" s="1">
        <f t="shared" si="2287"/>
        <v>30</v>
      </c>
    </row>
    <row r="5882" spans="1:16" x14ac:dyDescent="0.55000000000000004">
      <c r="A5882" s="1">
        <f>値貼り付け用シート!F255</f>
        <v>12</v>
      </c>
      <c r="B5882" s="1">
        <f>値貼り付け用シート!G255</f>
        <v>1</v>
      </c>
      <c r="C5882" s="1">
        <v>1</v>
      </c>
      <c r="D5882" s="1">
        <f>IF(OR(ISBLANK(値貼り付け用シート!H255),値貼り付け用シート!H255&gt;9990),NA(),値貼り付け用シート!H255)</f>
        <v>29</v>
      </c>
      <c r="E5882" s="1">
        <f t="shared" si="2276"/>
        <v>29</v>
      </c>
      <c r="F5882" s="1">
        <f t="shared" si="2285"/>
        <v>237</v>
      </c>
      <c r="G5882" s="1">
        <f t="shared" si="2286"/>
        <v>8</v>
      </c>
      <c r="H5882" s="1">
        <f t="shared" si="2287"/>
        <v>30</v>
      </c>
      <c r="I5882" s="1">
        <f t="shared" ref="I5882" si="2296">COUNT(D5882:D5905)</f>
        <v>24</v>
      </c>
      <c r="J5882" s="1">
        <f t="shared" ref="J5882" si="2297">COUNT(H5882:H5905)</f>
        <v>24</v>
      </c>
      <c r="K5882" s="1">
        <f t="shared" ref="K5882" si="2298">IF(AND(I5882&gt;=20,J5882&gt;=20),0,1)</f>
        <v>0</v>
      </c>
      <c r="L5882" s="1">
        <f t="shared" ref="L5882" si="2299">IF(K5882=0,MAX(H5882:H5905),NA())</f>
        <v>30</v>
      </c>
      <c r="M5882" s="1">
        <f t="shared" ref="M5882" si="2300">IF(K5882=0,IF(L5882&lt;=70,1,0),NA())</f>
        <v>1</v>
      </c>
      <c r="N5882" s="1">
        <f t="shared" ref="N5882" si="2301">IF(COUNTIF(D5882:D5905,NA())=24,NA(),MAX(E5882:E5905))</f>
        <v>29</v>
      </c>
      <c r="O5882" s="1">
        <f t="shared" ref="O5882" si="2302">IF(COUNTIF(D5887:D5901,NA())=15,NA(),MAX(E5887:E5901))</f>
        <v>27</v>
      </c>
      <c r="P5882" s="1">
        <f t="shared" ref="P5882" si="2303">COUNTIF(D5882:D5905,"&gt;=120")</f>
        <v>0</v>
      </c>
    </row>
    <row r="5883" spans="1:16" x14ac:dyDescent="0.55000000000000004">
      <c r="A5883" s="1">
        <f>値貼り付け用シート!F255</f>
        <v>12</v>
      </c>
      <c r="B5883" s="1">
        <f>値貼り付け用シート!G255</f>
        <v>1</v>
      </c>
      <c r="C5883" s="1">
        <v>2</v>
      </c>
      <c r="D5883" s="1">
        <f>IF(OR(ISBLANK(値貼り付け用シート!I255),値貼り付け用シート!I255&gt;9990),NA(),値貼り付け用シート!I255)</f>
        <v>28</v>
      </c>
      <c r="E5883" s="1">
        <f t="shared" si="2276"/>
        <v>28</v>
      </c>
      <c r="F5883" s="1">
        <f t="shared" si="2285"/>
        <v>236</v>
      </c>
      <c r="G5883" s="1">
        <f t="shared" si="2286"/>
        <v>8</v>
      </c>
      <c r="H5883" s="1">
        <f t="shared" si="2287"/>
        <v>30</v>
      </c>
    </row>
    <row r="5884" spans="1:16" x14ac:dyDescent="0.55000000000000004">
      <c r="A5884" s="1">
        <f>値貼り付け用シート!F255</f>
        <v>12</v>
      </c>
      <c r="B5884" s="1">
        <f>値貼り付け用シート!G255</f>
        <v>1</v>
      </c>
      <c r="C5884" s="1">
        <v>3</v>
      </c>
      <c r="D5884" s="1">
        <f>IF(OR(ISBLANK(値貼り付け用シート!J255),値貼り付け用シート!J255&gt;9990),NA(),値貼り付け用シート!J255)</f>
        <v>27</v>
      </c>
      <c r="E5884" s="1">
        <f t="shared" si="2276"/>
        <v>27</v>
      </c>
      <c r="F5884" s="1">
        <f t="shared" si="2285"/>
        <v>235</v>
      </c>
      <c r="G5884" s="1">
        <f t="shared" si="2286"/>
        <v>8</v>
      </c>
      <c r="H5884" s="1">
        <f t="shared" si="2287"/>
        <v>29</v>
      </c>
    </row>
    <row r="5885" spans="1:16" x14ac:dyDescent="0.55000000000000004">
      <c r="A5885" s="1">
        <f>値貼り付け用シート!F255</f>
        <v>12</v>
      </c>
      <c r="B5885" s="1">
        <f>値貼り付け用シート!G255</f>
        <v>1</v>
      </c>
      <c r="C5885" s="1">
        <v>4</v>
      </c>
      <c r="D5885" s="1">
        <f>IF(OR(ISBLANK(値貼り付け用シート!K255),値貼り付け用シート!K255&gt;9990),NA(),値貼り付け用シート!K255)</f>
        <v>26</v>
      </c>
      <c r="E5885" s="1">
        <f t="shared" si="2276"/>
        <v>26</v>
      </c>
      <c r="F5885" s="1">
        <f t="shared" si="2285"/>
        <v>230</v>
      </c>
      <c r="G5885" s="1">
        <f t="shared" si="2286"/>
        <v>8</v>
      </c>
      <c r="H5885" s="1">
        <f t="shared" si="2287"/>
        <v>29</v>
      </c>
    </row>
    <row r="5886" spans="1:16" x14ac:dyDescent="0.55000000000000004">
      <c r="A5886" s="1">
        <f>値貼り付け用シート!F255</f>
        <v>12</v>
      </c>
      <c r="B5886" s="1">
        <f>値貼り付け用シート!G255</f>
        <v>1</v>
      </c>
      <c r="C5886" s="1">
        <v>5</v>
      </c>
      <c r="D5886" s="1">
        <f>IF(OR(ISBLANK(値貼り付け用シート!L255),値貼り付け用シート!L255&gt;9990),NA(),値貼り付け用シート!L255)</f>
        <v>27</v>
      </c>
      <c r="E5886" s="1">
        <f t="shared" si="2276"/>
        <v>27</v>
      </c>
      <c r="F5886" s="1">
        <f t="shared" si="2285"/>
        <v>227</v>
      </c>
      <c r="G5886" s="1">
        <f t="shared" si="2286"/>
        <v>8</v>
      </c>
      <c r="H5886" s="1">
        <f t="shared" si="2287"/>
        <v>28</v>
      </c>
    </row>
    <row r="5887" spans="1:16" x14ac:dyDescent="0.55000000000000004">
      <c r="A5887" s="1">
        <f>値貼り付け用シート!F255</f>
        <v>12</v>
      </c>
      <c r="B5887" s="1">
        <f>値貼り付け用シート!G255</f>
        <v>1</v>
      </c>
      <c r="C5887" s="1">
        <v>6</v>
      </c>
      <c r="D5887" s="1">
        <f>IF(OR(ISBLANK(値貼り付け用シート!M255),値貼り付け用シート!M255&gt;9990),NA(),値貼り付け用シート!M255)</f>
        <v>27</v>
      </c>
      <c r="E5887" s="1">
        <f t="shared" si="2276"/>
        <v>27</v>
      </c>
      <c r="F5887" s="1">
        <f t="shared" si="2285"/>
        <v>224</v>
      </c>
      <c r="G5887" s="1">
        <f t="shared" si="2286"/>
        <v>8</v>
      </c>
      <c r="H5887" s="1">
        <f t="shared" si="2287"/>
        <v>28</v>
      </c>
    </row>
    <row r="5888" spans="1:16" x14ac:dyDescent="0.55000000000000004">
      <c r="A5888" s="1">
        <f>値貼り付け用シート!F255</f>
        <v>12</v>
      </c>
      <c r="B5888" s="1">
        <f>値貼り付け用シート!G255</f>
        <v>1</v>
      </c>
      <c r="C5888" s="1">
        <v>7</v>
      </c>
      <c r="D5888" s="1">
        <f>IF(OR(ISBLANK(値貼り付け用シート!N255),値貼り付け用シート!N255&gt;9990),NA(),値貼り付け用シート!N255)</f>
        <v>24</v>
      </c>
      <c r="E5888" s="1">
        <f t="shared" si="2276"/>
        <v>24</v>
      </c>
      <c r="F5888" s="1">
        <f t="shared" si="2285"/>
        <v>218</v>
      </c>
      <c r="G5888" s="1">
        <f t="shared" si="2286"/>
        <v>8</v>
      </c>
      <c r="H5888" s="1">
        <f t="shared" si="2287"/>
        <v>27</v>
      </c>
    </row>
    <row r="5889" spans="1:8" x14ac:dyDescent="0.55000000000000004">
      <c r="A5889" s="1">
        <f>値貼り付け用シート!F255</f>
        <v>12</v>
      </c>
      <c r="B5889" s="1">
        <f>値貼り付け用シート!G255</f>
        <v>1</v>
      </c>
      <c r="C5889" s="1">
        <v>8</v>
      </c>
      <c r="D5889" s="1">
        <f>IF(OR(ISBLANK(値貼り付け用シート!O255),値貼り付け用シート!O255&gt;9990),NA(),値貼り付け用シート!O255)</f>
        <v>20</v>
      </c>
      <c r="E5889" s="1">
        <f t="shared" si="2276"/>
        <v>20</v>
      </c>
      <c r="F5889" s="1">
        <f t="shared" si="2285"/>
        <v>208</v>
      </c>
      <c r="G5889" s="1">
        <f t="shared" si="2286"/>
        <v>8</v>
      </c>
      <c r="H5889" s="1">
        <f t="shared" si="2287"/>
        <v>26</v>
      </c>
    </row>
    <row r="5890" spans="1:8" x14ac:dyDescent="0.55000000000000004">
      <c r="A5890" s="1">
        <f>値貼り付け用シート!F255</f>
        <v>12</v>
      </c>
      <c r="B5890" s="1">
        <f>値貼り付け用シート!G255</f>
        <v>1</v>
      </c>
      <c r="C5890" s="1">
        <v>9</v>
      </c>
      <c r="D5890" s="1">
        <f>IF(OR(ISBLANK(値貼り付け用シート!P255),値貼り付け用シート!P255&gt;9990),NA(),値貼り付け用シート!P255)</f>
        <v>17</v>
      </c>
      <c r="E5890" s="1">
        <f t="shared" si="2276"/>
        <v>17</v>
      </c>
      <c r="F5890" s="1">
        <f t="shared" si="2285"/>
        <v>196</v>
      </c>
      <c r="G5890" s="1">
        <f t="shared" si="2286"/>
        <v>8</v>
      </c>
      <c r="H5890" s="1">
        <f t="shared" si="2287"/>
        <v>25</v>
      </c>
    </row>
    <row r="5891" spans="1:8" x14ac:dyDescent="0.55000000000000004">
      <c r="A5891" s="1">
        <f>値貼り付け用シート!F255</f>
        <v>12</v>
      </c>
      <c r="B5891" s="1">
        <f>値貼り付け用シート!G255</f>
        <v>1</v>
      </c>
      <c r="C5891" s="1">
        <v>10</v>
      </c>
      <c r="D5891" s="1">
        <f>IF(OR(ISBLANK(値貼り付け用シート!Q255),値貼り付け用シート!Q255&gt;9990),NA(),値貼り付け用シート!Q255)</f>
        <v>20</v>
      </c>
      <c r="E5891" s="1">
        <f t="shared" ref="E5891:E5954" si="2304">IF(ISERROR(D5891),0,D5891)</f>
        <v>20</v>
      </c>
      <c r="F5891" s="1">
        <f t="shared" si="2285"/>
        <v>188</v>
      </c>
      <c r="G5891" s="1">
        <f t="shared" si="2286"/>
        <v>8</v>
      </c>
      <c r="H5891" s="1">
        <f t="shared" si="2287"/>
        <v>24</v>
      </c>
    </row>
    <row r="5892" spans="1:8" x14ac:dyDescent="0.55000000000000004">
      <c r="A5892" s="1">
        <f>値貼り付け用シート!F255</f>
        <v>12</v>
      </c>
      <c r="B5892" s="1">
        <f>値貼り付け用シート!G255</f>
        <v>1</v>
      </c>
      <c r="C5892" s="1">
        <v>11</v>
      </c>
      <c r="D5892" s="1">
        <f>IF(OR(ISBLANK(値貼り付け用シート!R255),値貼り付け用シート!R255&gt;9990),NA(),値貼り付け用シート!R255)</f>
        <v>22</v>
      </c>
      <c r="E5892" s="1">
        <f t="shared" si="2304"/>
        <v>22</v>
      </c>
      <c r="F5892" s="1">
        <f t="shared" si="2285"/>
        <v>183</v>
      </c>
      <c r="G5892" s="1">
        <f t="shared" si="2286"/>
        <v>8</v>
      </c>
      <c r="H5892" s="1">
        <f t="shared" si="2287"/>
        <v>23</v>
      </c>
    </row>
    <row r="5893" spans="1:8" x14ac:dyDescent="0.55000000000000004">
      <c r="A5893" s="1">
        <f>値貼り付け用シート!F255</f>
        <v>12</v>
      </c>
      <c r="B5893" s="1">
        <f>値貼り付け用シート!G255</f>
        <v>1</v>
      </c>
      <c r="C5893" s="1">
        <v>12</v>
      </c>
      <c r="D5893" s="1">
        <f>IF(OR(ISBLANK(値貼り付け用シート!S255),値貼り付け用シート!S255&gt;9990),NA(),値貼り付け用シート!S255)</f>
        <v>24</v>
      </c>
      <c r="E5893" s="1">
        <f t="shared" si="2304"/>
        <v>24</v>
      </c>
      <c r="F5893" s="1">
        <f t="shared" si="2285"/>
        <v>181</v>
      </c>
      <c r="G5893" s="1">
        <f t="shared" si="2286"/>
        <v>8</v>
      </c>
      <c r="H5893" s="1">
        <f t="shared" si="2287"/>
        <v>23</v>
      </c>
    </row>
    <row r="5894" spans="1:8" x14ac:dyDescent="0.55000000000000004">
      <c r="A5894" s="1">
        <f>値貼り付け用シート!F255</f>
        <v>12</v>
      </c>
      <c r="B5894" s="1">
        <f>値貼り付け用シート!G255</f>
        <v>1</v>
      </c>
      <c r="C5894" s="1">
        <v>13</v>
      </c>
      <c r="D5894" s="1">
        <f>IF(OR(ISBLANK(値貼り付け用シート!T255),値貼り付け用シート!T255&gt;9990),NA(),値貼り付け用シート!T255)</f>
        <v>26</v>
      </c>
      <c r="E5894" s="1">
        <f t="shared" si="2304"/>
        <v>26</v>
      </c>
      <c r="F5894" s="1">
        <f t="shared" si="2285"/>
        <v>180</v>
      </c>
      <c r="G5894" s="1">
        <f t="shared" si="2286"/>
        <v>8</v>
      </c>
      <c r="H5894" s="1">
        <f t="shared" si="2287"/>
        <v>23</v>
      </c>
    </row>
    <row r="5895" spans="1:8" x14ac:dyDescent="0.55000000000000004">
      <c r="A5895" s="1">
        <f>値貼り付け用シート!F255</f>
        <v>12</v>
      </c>
      <c r="B5895" s="1">
        <f>値貼り付け用シート!G255</f>
        <v>1</v>
      </c>
      <c r="C5895" s="1">
        <v>14</v>
      </c>
      <c r="D5895" s="1">
        <f>IF(OR(ISBLANK(値貼り付け用シート!U255),値貼り付け用シート!U255&gt;9990),NA(),値貼り付け用シート!U255)</f>
        <v>14</v>
      </c>
      <c r="E5895" s="1">
        <f t="shared" si="2304"/>
        <v>14</v>
      </c>
      <c r="F5895" s="1">
        <f t="shared" si="2285"/>
        <v>167</v>
      </c>
      <c r="G5895" s="1">
        <f t="shared" si="2286"/>
        <v>8</v>
      </c>
      <c r="H5895" s="1">
        <f t="shared" si="2287"/>
        <v>21</v>
      </c>
    </row>
    <row r="5896" spans="1:8" x14ac:dyDescent="0.55000000000000004">
      <c r="A5896" s="1">
        <f>値貼り付け用シート!F255</f>
        <v>12</v>
      </c>
      <c r="B5896" s="1">
        <f>値貼り付け用シート!G255</f>
        <v>1</v>
      </c>
      <c r="C5896" s="1">
        <v>15</v>
      </c>
      <c r="D5896" s="1">
        <f>IF(OR(ISBLANK(値貼り付け用シート!V255),値貼り付け用シート!V255&gt;9990),NA(),値貼り付け用シート!V255)</f>
        <v>15</v>
      </c>
      <c r="E5896" s="1">
        <f t="shared" si="2304"/>
        <v>15</v>
      </c>
      <c r="F5896" s="1">
        <f t="shared" si="2285"/>
        <v>158</v>
      </c>
      <c r="G5896" s="1">
        <f t="shared" si="2286"/>
        <v>8</v>
      </c>
      <c r="H5896" s="1">
        <f t="shared" si="2287"/>
        <v>20</v>
      </c>
    </row>
    <row r="5897" spans="1:8" x14ac:dyDescent="0.55000000000000004">
      <c r="A5897" s="1">
        <f>値貼り付け用シート!F255</f>
        <v>12</v>
      </c>
      <c r="B5897" s="1">
        <f>値貼り付け用シート!G255</f>
        <v>1</v>
      </c>
      <c r="C5897" s="1">
        <v>16</v>
      </c>
      <c r="D5897" s="1">
        <f>IF(OR(ISBLANK(値貼り付け用シート!W255),値貼り付け用シート!W255&gt;9990),NA(),値貼り付け用シート!W255)</f>
        <v>18</v>
      </c>
      <c r="E5897" s="1">
        <f t="shared" si="2304"/>
        <v>18</v>
      </c>
      <c r="F5897" s="1">
        <f t="shared" si="2285"/>
        <v>156</v>
      </c>
      <c r="G5897" s="1">
        <f t="shared" si="2286"/>
        <v>8</v>
      </c>
      <c r="H5897" s="1">
        <f t="shared" si="2287"/>
        <v>20</v>
      </c>
    </row>
    <row r="5898" spans="1:8" x14ac:dyDescent="0.55000000000000004">
      <c r="A5898" s="1">
        <f>値貼り付け用シート!F255</f>
        <v>12</v>
      </c>
      <c r="B5898" s="1">
        <f>値貼り付け用シート!G255</f>
        <v>1</v>
      </c>
      <c r="C5898" s="1">
        <v>17</v>
      </c>
      <c r="D5898" s="1">
        <f>IF(OR(ISBLANK(値貼り付け用シート!X255),値貼り付け用シート!X255&gt;9990),NA(),値貼り付け用シート!X255)</f>
        <v>17</v>
      </c>
      <c r="E5898" s="1">
        <f t="shared" si="2304"/>
        <v>17</v>
      </c>
      <c r="F5898" s="1">
        <f t="shared" si="2285"/>
        <v>156</v>
      </c>
      <c r="G5898" s="1">
        <f t="shared" si="2286"/>
        <v>8</v>
      </c>
      <c r="H5898" s="1">
        <f t="shared" si="2287"/>
        <v>20</v>
      </c>
    </row>
    <row r="5899" spans="1:8" x14ac:dyDescent="0.55000000000000004">
      <c r="A5899" s="1">
        <f>値貼り付け用シート!F255</f>
        <v>12</v>
      </c>
      <c r="B5899" s="1">
        <f>値貼り付け用シート!G255</f>
        <v>1</v>
      </c>
      <c r="C5899" s="1">
        <v>18</v>
      </c>
      <c r="D5899" s="1">
        <f>IF(OR(ISBLANK(値貼り付け用シート!Y255),値貼り付け用シート!Y255&gt;9990),NA(),値貼り付け用シート!Y255)</f>
        <v>7</v>
      </c>
      <c r="E5899" s="1">
        <f t="shared" si="2304"/>
        <v>7</v>
      </c>
      <c r="F5899" s="1">
        <f t="shared" si="2285"/>
        <v>143</v>
      </c>
      <c r="G5899" s="1">
        <f t="shared" si="2286"/>
        <v>8</v>
      </c>
      <c r="H5899" s="1">
        <f t="shared" si="2287"/>
        <v>18</v>
      </c>
    </row>
    <row r="5900" spans="1:8" x14ac:dyDescent="0.55000000000000004">
      <c r="A5900" s="1">
        <f>値貼り付け用シート!F255</f>
        <v>12</v>
      </c>
      <c r="B5900" s="1">
        <f>値貼り付け用シート!G255</f>
        <v>1</v>
      </c>
      <c r="C5900" s="1">
        <v>19</v>
      </c>
      <c r="D5900" s="1">
        <f>IF(OR(ISBLANK(値貼り付け用シート!Z255),値貼り付け用シート!Z255&gt;9990),NA(),値貼り付け用シート!Z255)</f>
        <v>3</v>
      </c>
      <c r="E5900" s="1">
        <f t="shared" si="2304"/>
        <v>3</v>
      </c>
      <c r="F5900" s="1">
        <f t="shared" si="2285"/>
        <v>124</v>
      </c>
      <c r="G5900" s="1">
        <f t="shared" si="2286"/>
        <v>8</v>
      </c>
      <c r="H5900" s="1">
        <f t="shared" si="2287"/>
        <v>16</v>
      </c>
    </row>
    <row r="5901" spans="1:8" x14ac:dyDescent="0.55000000000000004">
      <c r="A5901" s="1">
        <f>値貼り付け用シート!F255</f>
        <v>12</v>
      </c>
      <c r="B5901" s="1">
        <f>値貼り付け用シート!G255</f>
        <v>1</v>
      </c>
      <c r="C5901" s="1">
        <v>20</v>
      </c>
      <c r="D5901" s="1">
        <f>IF(OR(ISBLANK(値貼り付け用シート!AA255),値貼り付け用シート!AA255&gt;9990),NA(),値貼り付け用シート!AA255)</f>
        <v>3</v>
      </c>
      <c r="E5901" s="1">
        <f t="shared" si="2304"/>
        <v>3</v>
      </c>
      <c r="F5901" s="1">
        <f t="shared" si="2285"/>
        <v>103</v>
      </c>
      <c r="G5901" s="1">
        <f t="shared" si="2286"/>
        <v>8</v>
      </c>
      <c r="H5901" s="1">
        <f t="shared" si="2287"/>
        <v>13</v>
      </c>
    </row>
    <row r="5902" spans="1:8" x14ac:dyDescent="0.55000000000000004">
      <c r="A5902" s="1">
        <f>値貼り付け用シート!F255</f>
        <v>12</v>
      </c>
      <c r="B5902" s="1">
        <f>値貼り付け用シート!G255</f>
        <v>1</v>
      </c>
      <c r="C5902" s="1">
        <v>21</v>
      </c>
      <c r="D5902" s="1">
        <f>IF(OR(ISBLANK(値貼り付け用シート!AB255),値貼り付け用シート!AB255&gt;9990),NA(),値貼り付け用シート!AB255)</f>
        <v>4</v>
      </c>
      <c r="E5902" s="1">
        <f t="shared" si="2304"/>
        <v>4</v>
      </c>
      <c r="F5902" s="1">
        <f t="shared" si="2285"/>
        <v>81</v>
      </c>
      <c r="G5902" s="1">
        <f t="shared" si="2286"/>
        <v>8</v>
      </c>
      <c r="H5902" s="1">
        <f t="shared" si="2287"/>
        <v>10</v>
      </c>
    </row>
    <row r="5903" spans="1:8" x14ac:dyDescent="0.55000000000000004">
      <c r="A5903" s="1">
        <f>値貼り付け用シート!F255</f>
        <v>12</v>
      </c>
      <c r="B5903" s="1">
        <f>値貼り付け用シート!G255</f>
        <v>1</v>
      </c>
      <c r="C5903" s="1">
        <v>22</v>
      </c>
      <c r="D5903" s="1">
        <f>IF(OR(ISBLANK(値貼り付け用シート!AC255),値貼り付け用シート!AC255&gt;9990),NA(),値貼り付け用シート!AC255)</f>
        <v>1</v>
      </c>
      <c r="E5903" s="1">
        <f t="shared" si="2304"/>
        <v>1</v>
      </c>
      <c r="F5903" s="1">
        <f t="shared" si="2285"/>
        <v>68</v>
      </c>
      <c r="G5903" s="1">
        <f t="shared" si="2286"/>
        <v>8</v>
      </c>
      <c r="H5903" s="1">
        <f t="shared" si="2287"/>
        <v>9</v>
      </c>
    </row>
    <row r="5904" spans="1:8" x14ac:dyDescent="0.55000000000000004">
      <c r="A5904" s="1">
        <f>値貼り付け用シート!F255</f>
        <v>12</v>
      </c>
      <c r="B5904" s="1">
        <f>値貼り付け用シート!G255</f>
        <v>1</v>
      </c>
      <c r="C5904" s="1">
        <v>23</v>
      </c>
      <c r="D5904" s="1">
        <f>IF(OR(ISBLANK(値貼り付け用シート!AD255),値貼り付け用シート!AD255&gt;9990),NA(),値貼り付け用シート!AD255)</f>
        <v>3</v>
      </c>
      <c r="E5904" s="1">
        <f t="shared" si="2304"/>
        <v>3</v>
      </c>
      <c r="F5904" s="1">
        <f t="shared" si="2285"/>
        <v>56</v>
      </c>
      <c r="G5904" s="1">
        <f t="shared" si="2286"/>
        <v>8</v>
      </c>
      <c r="H5904" s="1">
        <f t="shared" si="2287"/>
        <v>7</v>
      </c>
    </row>
    <row r="5905" spans="1:16" x14ac:dyDescent="0.55000000000000004">
      <c r="A5905" s="1">
        <f>値貼り付け用シート!F255</f>
        <v>12</v>
      </c>
      <c r="B5905" s="1">
        <f>値貼り付け用シート!G255</f>
        <v>1</v>
      </c>
      <c r="C5905" s="1">
        <v>24</v>
      </c>
      <c r="D5905" s="1">
        <f>IF(OR(ISBLANK(値貼り付け用シート!AE255),値貼り付け用シート!AE255&gt;9990),NA(),値貼り付け用シート!AE255)</f>
        <v>4</v>
      </c>
      <c r="E5905" s="1">
        <f t="shared" si="2304"/>
        <v>4</v>
      </c>
      <c r="F5905" s="1">
        <f t="shared" si="2285"/>
        <v>42</v>
      </c>
      <c r="G5905" s="1">
        <f t="shared" si="2286"/>
        <v>8</v>
      </c>
      <c r="H5905" s="1">
        <f t="shared" si="2287"/>
        <v>5</v>
      </c>
    </row>
    <row r="5906" spans="1:16" x14ac:dyDescent="0.55000000000000004">
      <c r="A5906" s="1">
        <f>値貼り付け用シート!F256</f>
        <v>12</v>
      </c>
      <c r="B5906" s="1">
        <f>値貼り付け用シート!G256</f>
        <v>2</v>
      </c>
      <c r="C5906" s="1">
        <v>1</v>
      </c>
      <c r="D5906" s="1" t="e">
        <f>IF(OR(ISBLANK(値貼り付け用シート!H256),値貼り付け用シート!H256&gt;9990),NA(),値貼り付け用シート!H256)</f>
        <v>#N/A</v>
      </c>
      <c r="E5906" s="1">
        <f t="shared" si="2304"/>
        <v>0</v>
      </c>
      <c r="F5906" s="1">
        <f t="shared" si="2285"/>
        <v>25</v>
      </c>
      <c r="G5906" s="1">
        <f t="shared" si="2286"/>
        <v>7</v>
      </c>
      <c r="H5906" s="1">
        <f t="shared" si="2287"/>
        <v>4</v>
      </c>
      <c r="I5906" s="1">
        <f t="shared" ref="I5906" si="2305">COUNT(D5906:D5929)</f>
        <v>23</v>
      </c>
      <c r="J5906" s="1">
        <f t="shared" ref="J5906" si="2306">COUNT(H5906:H5929)</f>
        <v>24</v>
      </c>
      <c r="K5906" s="1">
        <f t="shared" ref="K5906" si="2307">IF(AND(I5906&gt;=20,J5906&gt;=20),0,1)</f>
        <v>0</v>
      </c>
      <c r="L5906" s="1">
        <f t="shared" ref="L5906" si="2308">IF(K5906=0,MAX(H5906:H5929),NA())</f>
        <v>27</v>
      </c>
      <c r="M5906" s="1">
        <f t="shared" ref="M5906" si="2309">IF(K5906=0,IF(L5906&lt;=70,1,0),NA())</f>
        <v>1</v>
      </c>
      <c r="N5906" s="1">
        <f t="shared" ref="N5906" si="2310">IF(COUNTIF(D5906:D5929,NA())=24,NA(),MAX(E5906:E5929))</f>
        <v>33</v>
      </c>
      <c r="O5906" s="1">
        <f t="shared" ref="O5906" si="2311">IF(COUNTIF(D5911:D5925,NA())=15,NA(),MAX(E5911:E5925))</f>
        <v>33</v>
      </c>
      <c r="P5906" s="1">
        <f t="shared" ref="P5906" si="2312">COUNTIF(D5906:D5929,"&gt;=120")</f>
        <v>0</v>
      </c>
    </row>
    <row r="5907" spans="1:16" x14ac:dyDescent="0.55000000000000004">
      <c r="A5907" s="1">
        <f>値貼り付け用シート!F256</f>
        <v>12</v>
      </c>
      <c r="B5907" s="1">
        <f>値貼り付け用シート!G256</f>
        <v>2</v>
      </c>
      <c r="C5907" s="1">
        <v>2</v>
      </c>
      <c r="D5907" s="1">
        <f>IF(OR(ISBLANK(値貼り付け用シート!I256),値貼り付け用シート!I256&gt;9990),NA(),値貼り付け用シート!I256)</f>
        <v>9</v>
      </c>
      <c r="E5907" s="1">
        <f t="shared" si="2304"/>
        <v>9</v>
      </c>
      <c r="F5907" s="1">
        <f t="shared" si="2285"/>
        <v>27</v>
      </c>
      <c r="G5907" s="1">
        <f t="shared" si="2286"/>
        <v>7</v>
      </c>
      <c r="H5907" s="1">
        <f t="shared" si="2287"/>
        <v>4</v>
      </c>
    </row>
    <row r="5908" spans="1:16" x14ac:dyDescent="0.55000000000000004">
      <c r="A5908" s="1">
        <f>値貼り付け用シート!F256</f>
        <v>12</v>
      </c>
      <c r="B5908" s="1">
        <f>値貼り付け用シート!G256</f>
        <v>2</v>
      </c>
      <c r="C5908" s="1">
        <v>3</v>
      </c>
      <c r="D5908" s="1">
        <f>IF(OR(ISBLANK(値貼り付け用シート!J256),値貼り付け用シート!J256&gt;9990),NA(),値貼り付け用シート!J256)</f>
        <v>9</v>
      </c>
      <c r="E5908" s="1">
        <f t="shared" si="2304"/>
        <v>9</v>
      </c>
      <c r="F5908" s="1">
        <f t="shared" si="2285"/>
        <v>33</v>
      </c>
      <c r="G5908" s="1">
        <f t="shared" si="2286"/>
        <v>7</v>
      </c>
      <c r="H5908" s="1">
        <f t="shared" si="2287"/>
        <v>5</v>
      </c>
    </row>
    <row r="5909" spans="1:16" x14ac:dyDescent="0.55000000000000004">
      <c r="A5909" s="1">
        <f>値貼り付け用シート!F256</f>
        <v>12</v>
      </c>
      <c r="B5909" s="1">
        <f>値貼り付け用シート!G256</f>
        <v>2</v>
      </c>
      <c r="C5909" s="1">
        <v>4</v>
      </c>
      <c r="D5909" s="1">
        <f>IF(OR(ISBLANK(値貼り付け用シート!K256),値貼り付け用シート!K256&gt;9990),NA(),値貼り付け用シート!K256)</f>
        <v>6</v>
      </c>
      <c r="E5909" s="1">
        <f t="shared" si="2304"/>
        <v>6</v>
      </c>
      <c r="F5909" s="1">
        <f t="shared" si="2285"/>
        <v>36</v>
      </c>
      <c r="G5909" s="1">
        <f t="shared" si="2286"/>
        <v>7</v>
      </c>
      <c r="H5909" s="1">
        <f t="shared" si="2287"/>
        <v>5</v>
      </c>
    </row>
    <row r="5910" spans="1:16" x14ac:dyDescent="0.55000000000000004">
      <c r="A5910" s="1">
        <f>値貼り付け用シート!F256</f>
        <v>12</v>
      </c>
      <c r="B5910" s="1">
        <f>値貼り付け用シート!G256</f>
        <v>2</v>
      </c>
      <c r="C5910" s="1">
        <v>5</v>
      </c>
      <c r="D5910" s="1">
        <f>IF(OR(ISBLANK(値貼り付け用シート!L256),値貼り付け用シート!L256&gt;9990),NA(),値貼り付け用シート!L256)</f>
        <v>4</v>
      </c>
      <c r="E5910" s="1">
        <f t="shared" si="2304"/>
        <v>4</v>
      </c>
      <c r="F5910" s="1">
        <f t="shared" si="2285"/>
        <v>36</v>
      </c>
      <c r="G5910" s="1">
        <f t="shared" si="2286"/>
        <v>7</v>
      </c>
      <c r="H5910" s="1">
        <f t="shared" si="2287"/>
        <v>5</v>
      </c>
    </row>
    <row r="5911" spans="1:16" x14ac:dyDescent="0.55000000000000004">
      <c r="A5911" s="1">
        <f>値貼り付け用シート!F256</f>
        <v>12</v>
      </c>
      <c r="B5911" s="1">
        <f>値貼り付け用シート!G256</f>
        <v>2</v>
      </c>
      <c r="C5911" s="1">
        <v>6</v>
      </c>
      <c r="D5911" s="1">
        <f>IF(OR(ISBLANK(値貼り付け用シート!M256),値貼り付け用シート!M256&gt;9990),NA(),値貼り付け用シート!M256)</f>
        <v>3</v>
      </c>
      <c r="E5911" s="1">
        <f t="shared" si="2304"/>
        <v>3</v>
      </c>
      <c r="F5911" s="1">
        <f t="shared" si="2285"/>
        <v>38</v>
      </c>
      <c r="G5911" s="1">
        <f t="shared" si="2286"/>
        <v>7</v>
      </c>
      <c r="H5911" s="1">
        <f t="shared" si="2287"/>
        <v>5</v>
      </c>
    </row>
    <row r="5912" spans="1:16" x14ac:dyDescent="0.55000000000000004">
      <c r="A5912" s="1">
        <f>値貼り付け用シート!F256</f>
        <v>12</v>
      </c>
      <c r="B5912" s="1">
        <f>値貼り付け用シート!G256</f>
        <v>2</v>
      </c>
      <c r="C5912" s="1">
        <v>7</v>
      </c>
      <c r="D5912" s="1">
        <f>IF(OR(ISBLANK(値貼り付け用シート!N256),値貼り付け用シート!N256&gt;9990),NA(),値貼り付け用シート!N256)</f>
        <v>7</v>
      </c>
      <c r="E5912" s="1">
        <f t="shared" si="2304"/>
        <v>7</v>
      </c>
      <c r="F5912" s="1">
        <f t="shared" si="2285"/>
        <v>42</v>
      </c>
      <c r="G5912" s="1">
        <f t="shared" si="2286"/>
        <v>7</v>
      </c>
      <c r="H5912" s="1">
        <f t="shared" si="2287"/>
        <v>6</v>
      </c>
    </row>
    <row r="5913" spans="1:16" x14ac:dyDescent="0.55000000000000004">
      <c r="A5913" s="1">
        <f>値貼り付け用シート!F256</f>
        <v>12</v>
      </c>
      <c r="B5913" s="1">
        <f>値貼り付け用シート!G256</f>
        <v>2</v>
      </c>
      <c r="C5913" s="1">
        <v>8</v>
      </c>
      <c r="D5913" s="1">
        <f>IF(OR(ISBLANK(値貼り付け用シート!O256),値貼り付け用シート!O256&gt;9990),NA(),値貼り付け用シート!O256)</f>
        <v>8</v>
      </c>
      <c r="E5913" s="1">
        <f t="shared" si="2304"/>
        <v>8</v>
      </c>
      <c r="F5913" s="1">
        <f t="shared" si="2285"/>
        <v>46</v>
      </c>
      <c r="G5913" s="1">
        <f t="shared" si="2286"/>
        <v>7</v>
      </c>
      <c r="H5913" s="1">
        <f t="shared" si="2287"/>
        <v>7</v>
      </c>
    </row>
    <row r="5914" spans="1:16" x14ac:dyDescent="0.55000000000000004">
      <c r="A5914" s="1">
        <f>値貼り付け用シート!F256</f>
        <v>12</v>
      </c>
      <c r="B5914" s="1">
        <f>値貼り付け用シート!G256</f>
        <v>2</v>
      </c>
      <c r="C5914" s="1">
        <v>9</v>
      </c>
      <c r="D5914" s="1">
        <f>IF(OR(ISBLANK(値貼り付け用シート!P256),値貼り付け用シート!P256&gt;9990),NA(),値貼り付け用シート!P256)</f>
        <v>14</v>
      </c>
      <c r="E5914" s="1">
        <f t="shared" si="2304"/>
        <v>14</v>
      </c>
      <c r="F5914" s="1">
        <f t="shared" si="2285"/>
        <v>60</v>
      </c>
      <c r="G5914" s="1">
        <f t="shared" si="2286"/>
        <v>8</v>
      </c>
      <c r="H5914" s="1">
        <f t="shared" si="2287"/>
        <v>8</v>
      </c>
    </row>
    <row r="5915" spans="1:16" x14ac:dyDescent="0.55000000000000004">
      <c r="A5915" s="1">
        <f>値貼り付け用シート!F256</f>
        <v>12</v>
      </c>
      <c r="B5915" s="1">
        <f>値貼り付け用シート!G256</f>
        <v>2</v>
      </c>
      <c r="C5915" s="1">
        <v>10</v>
      </c>
      <c r="D5915" s="1">
        <f>IF(OR(ISBLANK(値貼り付け用シート!Q256),値貼り付け用シート!Q256&gt;9990),NA(),値貼り付け用シート!Q256)</f>
        <v>16</v>
      </c>
      <c r="E5915" s="1">
        <f t="shared" si="2304"/>
        <v>16</v>
      </c>
      <c r="F5915" s="1">
        <f t="shared" ref="F5915:F5978" si="2313">SUM(E5908:E5915)</f>
        <v>67</v>
      </c>
      <c r="G5915" s="1">
        <f t="shared" ref="G5915:G5978" si="2314">COUNT(D5908:D5915)</f>
        <v>8</v>
      </c>
      <c r="H5915" s="1">
        <f t="shared" ref="H5915:H5978" si="2315">IF(G5915&gt;=6,ROUND(F5915/G5915,0),NA())</f>
        <v>8</v>
      </c>
    </row>
    <row r="5916" spans="1:16" x14ac:dyDescent="0.55000000000000004">
      <c r="A5916" s="1">
        <f>値貼り付け用シート!F256</f>
        <v>12</v>
      </c>
      <c r="B5916" s="1">
        <f>値貼り付け用シート!G256</f>
        <v>2</v>
      </c>
      <c r="C5916" s="1">
        <v>11</v>
      </c>
      <c r="D5916" s="1">
        <f>IF(OR(ISBLANK(値貼り付け用シート!R256),値貼り付け用シート!R256&gt;9990),NA(),値貼り付け用シート!R256)</f>
        <v>18</v>
      </c>
      <c r="E5916" s="1">
        <f t="shared" si="2304"/>
        <v>18</v>
      </c>
      <c r="F5916" s="1">
        <f t="shared" si="2313"/>
        <v>76</v>
      </c>
      <c r="G5916" s="1">
        <f t="shared" si="2314"/>
        <v>8</v>
      </c>
      <c r="H5916" s="1">
        <f t="shared" si="2315"/>
        <v>10</v>
      </c>
    </row>
    <row r="5917" spans="1:16" x14ac:dyDescent="0.55000000000000004">
      <c r="A5917" s="1">
        <f>値貼り付け用シート!F256</f>
        <v>12</v>
      </c>
      <c r="B5917" s="1">
        <f>値貼り付け用シート!G256</f>
        <v>2</v>
      </c>
      <c r="C5917" s="1">
        <v>12</v>
      </c>
      <c r="D5917" s="1">
        <f>IF(OR(ISBLANK(値貼り付け用シート!S256),値貼り付け用シート!S256&gt;9990),NA(),値貼り付け用シート!S256)</f>
        <v>24</v>
      </c>
      <c r="E5917" s="1">
        <f t="shared" si="2304"/>
        <v>24</v>
      </c>
      <c r="F5917" s="1">
        <f t="shared" si="2313"/>
        <v>94</v>
      </c>
      <c r="G5917" s="1">
        <f t="shared" si="2314"/>
        <v>8</v>
      </c>
      <c r="H5917" s="1">
        <f t="shared" si="2315"/>
        <v>12</v>
      </c>
    </row>
    <row r="5918" spans="1:16" x14ac:dyDescent="0.55000000000000004">
      <c r="A5918" s="1">
        <f>値貼り付け用シート!F256</f>
        <v>12</v>
      </c>
      <c r="B5918" s="1">
        <f>値貼り付け用シート!G256</f>
        <v>2</v>
      </c>
      <c r="C5918" s="1">
        <v>13</v>
      </c>
      <c r="D5918" s="1">
        <f>IF(OR(ISBLANK(値貼り付け用シート!T256),値貼り付け用シート!T256&gt;9990),NA(),値貼り付け用シート!T256)</f>
        <v>28</v>
      </c>
      <c r="E5918" s="1">
        <f t="shared" si="2304"/>
        <v>28</v>
      </c>
      <c r="F5918" s="1">
        <f t="shared" si="2313"/>
        <v>118</v>
      </c>
      <c r="G5918" s="1">
        <f t="shared" si="2314"/>
        <v>8</v>
      </c>
      <c r="H5918" s="1">
        <f t="shared" si="2315"/>
        <v>15</v>
      </c>
    </row>
    <row r="5919" spans="1:16" x14ac:dyDescent="0.55000000000000004">
      <c r="A5919" s="1">
        <f>値貼り付け用シート!F256</f>
        <v>12</v>
      </c>
      <c r="B5919" s="1">
        <f>値貼り付け用シート!G256</f>
        <v>2</v>
      </c>
      <c r="C5919" s="1">
        <v>14</v>
      </c>
      <c r="D5919" s="1">
        <f>IF(OR(ISBLANK(値貼り付け用シート!U256),値貼り付け用シート!U256&gt;9990),NA(),値貼り付け用シート!U256)</f>
        <v>31</v>
      </c>
      <c r="E5919" s="1">
        <f t="shared" si="2304"/>
        <v>31</v>
      </c>
      <c r="F5919" s="1">
        <f t="shared" si="2313"/>
        <v>146</v>
      </c>
      <c r="G5919" s="1">
        <f t="shared" si="2314"/>
        <v>8</v>
      </c>
      <c r="H5919" s="1">
        <f t="shared" si="2315"/>
        <v>18</v>
      </c>
    </row>
    <row r="5920" spans="1:16" x14ac:dyDescent="0.55000000000000004">
      <c r="A5920" s="1">
        <f>値貼り付け用シート!F256</f>
        <v>12</v>
      </c>
      <c r="B5920" s="1">
        <f>値貼り付け用シート!G256</f>
        <v>2</v>
      </c>
      <c r="C5920" s="1">
        <v>15</v>
      </c>
      <c r="D5920" s="1">
        <f>IF(OR(ISBLANK(値貼り付け用シート!V256),値貼り付け用シート!V256&gt;9990),NA(),値貼り付け用シート!V256)</f>
        <v>32</v>
      </c>
      <c r="E5920" s="1">
        <f t="shared" si="2304"/>
        <v>32</v>
      </c>
      <c r="F5920" s="1">
        <f t="shared" si="2313"/>
        <v>171</v>
      </c>
      <c r="G5920" s="1">
        <f t="shared" si="2314"/>
        <v>8</v>
      </c>
      <c r="H5920" s="1">
        <f t="shared" si="2315"/>
        <v>21</v>
      </c>
    </row>
    <row r="5921" spans="1:16" x14ac:dyDescent="0.55000000000000004">
      <c r="A5921" s="1">
        <f>値貼り付け用シート!F256</f>
        <v>12</v>
      </c>
      <c r="B5921" s="1">
        <f>値貼り付け用シート!G256</f>
        <v>2</v>
      </c>
      <c r="C5921" s="1">
        <v>16</v>
      </c>
      <c r="D5921" s="1">
        <f>IF(OR(ISBLANK(値貼り付け用シート!W256),値貼り付け用シート!W256&gt;9990),NA(),値貼り付け用シート!W256)</f>
        <v>33</v>
      </c>
      <c r="E5921" s="1">
        <f t="shared" si="2304"/>
        <v>33</v>
      </c>
      <c r="F5921" s="1">
        <f t="shared" si="2313"/>
        <v>196</v>
      </c>
      <c r="G5921" s="1">
        <f t="shared" si="2314"/>
        <v>8</v>
      </c>
      <c r="H5921" s="1">
        <f t="shared" si="2315"/>
        <v>25</v>
      </c>
    </row>
    <row r="5922" spans="1:16" x14ac:dyDescent="0.55000000000000004">
      <c r="A5922" s="1">
        <f>値貼り付け用シート!F256</f>
        <v>12</v>
      </c>
      <c r="B5922" s="1">
        <f>値貼り付け用シート!G256</f>
        <v>2</v>
      </c>
      <c r="C5922" s="1">
        <v>17</v>
      </c>
      <c r="D5922" s="1">
        <f>IF(OR(ISBLANK(値貼り付け用シート!X256),値貼り付け用シート!X256&gt;9990),NA(),値貼り付け用シート!X256)</f>
        <v>27</v>
      </c>
      <c r="E5922" s="1">
        <f t="shared" si="2304"/>
        <v>27</v>
      </c>
      <c r="F5922" s="1">
        <f t="shared" si="2313"/>
        <v>209</v>
      </c>
      <c r="G5922" s="1">
        <f t="shared" si="2314"/>
        <v>8</v>
      </c>
      <c r="H5922" s="1">
        <f t="shared" si="2315"/>
        <v>26</v>
      </c>
    </row>
    <row r="5923" spans="1:16" x14ac:dyDescent="0.55000000000000004">
      <c r="A5923" s="1">
        <f>値貼り付け用シート!F256</f>
        <v>12</v>
      </c>
      <c r="B5923" s="1">
        <f>値貼り付け用シート!G256</f>
        <v>2</v>
      </c>
      <c r="C5923" s="1">
        <v>18</v>
      </c>
      <c r="D5923" s="1">
        <f>IF(OR(ISBLANK(値貼り付け用シート!Y256),値貼り付け用シート!Y256&gt;9990),NA(),値貼り付け用シート!Y256)</f>
        <v>25</v>
      </c>
      <c r="E5923" s="1">
        <f t="shared" si="2304"/>
        <v>25</v>
      </c>
      <c r="F5923" s="1">
        <f t="shared" si="2313"/>
        <v>218</v>
      </c>
      <c r="G5923" s="1">
        <f t="shared" si="2314"/>
        <v>8</v>
      </c>
      <c r="H5923" s="1">
        <f t="shared" si="2315"/>
        <v>27</v>
      </c>
    </row>
    <row r="5924" spans="1:16" x14ac:dyDescent="0.55000000000000004">
      <c r="A5924" s="1">
        <f>値貼り付け用シート!F256</f>
        <v>12</v>
      </c>
      <c r="B5924" s="1">
        <f>値貼り付け用シート!G256</f>
        <v>2</v>
      </c>
      <c r="C5924" s="1">
        <v>19</v>
      </c>
      <c r="D5924" s="1">
        <f>IF(OR(ISBLANK(値貼り付け用シート!Z256),値貼り付け用シート!Z256&gt;9990),NA(),値貼り付け用シート!Z256)</f>
        <v>19</v>
      </c>
      <c r="E5924" s="1">
        <f t="shared" si="2304"/>
        <v>19</v>
      </c>
      <c r="F5924" s="1">
        <f t="shared" si="2313"/>
        <v>219</v>
      </c>
      <c r="G5924" s="1">
        <f t="shared" si="2314"/>
        <v>8</v>
      </c>
      <c r="H5924" s="1">
        <f t="shared" si="2315"/>
        <v>27</v>
      </c>
    </row>
    <row r="5925" spans="1:16" x14ac:dyDescent="0.55000000000000004">
      <c r="A5925" s="1">
        <f>値貼り付け用シート!F256</f>
        <v>12</v>
      </c>
      <c r="B5925" s="1">
        <f>値貼り付け用シート!G256</f>
        <v>2</v>
      </c>
      <c r="C5925" s="1">
        <v>20</v>
      </c>
      <c r="D5925" s="1">
        <f>IF(OR(ISBLANK(値貼り付け用シート!AA256),値貼り付け用シート!AA256&gt;9990),NA(),値貼り付け用シート!AA256)</f>
        <v>14</v>
      </c>
      <c r="E5925" s="1">
        <f t="shared" si="2304"/>
        <v>14</v>
      </c>
      <c r="F5925" s="1">
        <f t="shared" si="2313"/>
        <v>209</v>
      </c>
      <c r="G5925" s="1">
        <f t="shared" si="2314"/>
        <v>8</v>
      </c>
      <c r="H5925" s="1">
        <f t="shared" si="2315"/>
        <v>26</v>
      </c>
    </row>
    <row r="5926" spans="1:16" x14ac:dyDescent="0.55000000000000004">
      <c r="A5926" s="1">
        <f>値貼り付け用シート!F256</f>
        <v>12</v>
      </c>
      <c r="B5926" s="1">
        <f>値貼り付け用シート!G256</f>
        <v>2</v>
      </c>
      <c r="C5926" s="1">
        <v>21</v>
      </c>
      <c r="D5926" s="1">
        <f>IF(OR(ISBLANK(値貼り付け用シート!AB256),値貼り付け用シート!AB256&gt;9990),NA(),値貼り付け用シート!AB256)</f>
        <v>22</v>
      </c>
      <c r="E5926" s="1">
        <f t="shared" si="2304"/>
        <v>22</v>
      </c>
      <c r="F5926" s="1">
        <f t="shared" si="2313"/>
        <v>203</v>
      </c>
      <c r="G5926" s="1">
        <f t="shared" si="2314"/>
        <v>8</v>
      </c>
      <c r="H5926" s="1">
        <f t="shared" si="2315"/>
        <v>25</v>
      </c>
    </row>
    <row r="5927" spans="1:16" x14ac:dyDescent="0.55000000000000004">
      <c r="A5927" s="1">
        <f>値貼り付け用シート!F256</f>
        <v>12</v>
      </c>
      <c r="B5927" s="1">
        <f>値貼り付け用シート!G256</f>
        <v>2</v>
      </c>
      <c r="C5927" s="1">
        <v>22</v>
      </c>
      <c r="D5927" s="1">
        <f>IF(OR(ISBLANK(値貼り付け用シート!AC256),値貼り付け用シート!AC256&gt;9990),NA(),値貼り付け用シート!AC256)</f>
        <v>20</v>
      </c>
      <c r="E5927" s="1">
        <f t="shared" si="2304"/>
        <v>20</v>
      </c>
      <c r="F5927" s="1">
        <f t="shared" si="2313"/>
        <v>192</v>
      </c>
      <c r="G5927" s="1">
        <f t="shared" si="2314"/>
        <v>8</v>
      </c>
      <c r="H5927" s="1">
        <f t="shared" si="2315"/>
        <v>24</v>
      </c>
    </row>
    <row r="5928" spans="1:16" x14ac:dyDescent="0.55000000000000004">
      <c r="A5928" s="1">
        <f>値貼り付け用シート!F256</f>
        <v>12</v>
      </c>
      <c r="B5928" s="1">
        <f>値貼り付け用シート!G256</f>
        <v>2</v>
      </c>
      <c r="C5928" s="1">
        <v>23</v>
      </c>
      <c r="D5928" s="1">
        <f>IF(OR(ISBLANK(値貼り付け用シート!AD256),値貼り付け用シート!AD256&gt;9990),NA(),値貼り付け用シート!AD256)</f>
        <v>20</v>
      </c>
      <c r="E5928" s="1">
        <f t="shared" si="2304"/>
        <v>20</v>
      </c>
      <c r="F5928" s="1">
        <f t="shared" si="2313"/>
        <v>180</v>
      </c>
      <c r="G5928" s="1">
        <f t="shared" si="2314"/>
        <v>8</v>
      </c>
      <c r="H5928" s="1">
        <f t="shared" si="2315"/>
        <v>23</v>
      </c>
    </row>
    <row r="5929" spans="1:16" x14ac:dyDescent="0.55000000000000004">
      <c r="A5929" s="1">
        <f>値貼り付け用シート!F256</f>
        <v>12</v>
      </c>
      <c r="B5929" s="1">
        <f>値貼り付け用シート!G256</f>
        <v>2</v>
      </c>
      <c r="C5929" s="1">
        <v>24</v>
      </c>
      <c r="D5929" s="1">
        <f>IF(OR(ISBLANK(値貼り付け用シート!AE256),値貼り付け用シート!AE256&gt;9990),NA(),値貼り付け用シート!AE256)</f>
        <v>16</v>
      </c>
      <c r="E5929" s="1">
        <f t="shared" si="2304"/>
        <v>16</v>
      </c>
      <c r="F5929" s="1">
        <f t="shared" si="2313"/>
        <v>163</v>
      </c>
      <c r="G5929" s="1">
        <f t="shared" si="2314"/>
        <v>8</v>
      </c>
      <c r="H5929" s="1">
        <f t="shared" si="2315"/>
        <v>20</v>
      </c>
    </row>
    <row r="5930" spans="1:16" x14ac:dyDescent="0.55000000000000004">
      <c r="A5930" s="1">
        <f>値貼り付け用シート!F257</f>
        <v>12</v>
      </c>
      <c r="B5930" s="1">
        <f>値貼り付け用シート!G257</f>
        <v>3</v>
      </c>
      <c r="C5930" s="1">
        <v>1</v>
      </c>
      <c r="D5930" s="1">
        <f>IF(OR(ISBLANK(値貼り付け用シート!H257),値貼り付け用シート!H257&gt;9990),NA(),値貼り付け用シート!H257)</f>
        <v>8</v>
      </c>
      <c r="E5930" s="1">
        <f t="shared" si="2304"/>
        <v>8</v>
      </c>
      <c r="F5930" s="1">
        <f t="shared" si="2313"/>
        <v>144</v>
      </c>
      <c r="G5930" s="1">
        <f t="shared" si="2314"/>
        <v>8</v>
      </c>
      <c r="H5930" s="1">
        <f t="shared" si="2315"/>
        <v>18</v>
      </c>
      <c r="I5930" s="1">
        <f t="shared" ref="I5930" si="2316">COUNT(D5930:D5953)</f>
        <v>24</v>
      </c>
      <c r="J5930" s="1">
        <f t="shared" ref="J5930" si="2317">COUNT(H5930:H5953)</f>
        <v>24</v>
      </c>
      <c r="K5930" s="1">
        <f t="shared" ref="K5930" si="2318">IF(AND(I5930&gt;=20,J5930&gt;=20),0,1)</f>
        <v>0</v>
      </c>
      <c r="L5930" s="1">
        <f t="shared" ref="L5930" si="2319">IF(K5930=0,MAX(H5930:H5953),NA())</f>
        <v>34</v>
      </c>
      <c r="M5930" s="1">
        <f t="shared" ref="M5930" si="2320">IF(K5930=0,IF(L5930&lt;=70,1,0),NA())</f>
        <v>1</v>
      </c>
      <c r="N5930" s="1">
        <f t="shared" ref="N5930" si="2321">IF(COUNTIF(D5930:D5953,NA())=24,NA(),MAX(E5930:E5953))</f>
        <v>39</v>
      </c>
      <c r="O5930" s="1">
        <f t="shared" ref="O5930" si="2322">IF(COUNTIF(D5935:D5949,NA())=15,NA(),MAX(E5935:E5949))</f>
        <v>39</v>
      </c>
      <c r="P5930" s="1">
        <f t="shared" ref="P5930" si="2323">COUNTIF(D5930:D5953,"&gt;=120")</f>
        <v>0</v>
      </c>
    </row>
    <row r="5931" spans="1:16" x14ac:dyDescent="0.55000000000000004">
      <c r="A5931" s="1">
        <f>値貼り付け用シート!F257</f>
        <v>12</v>
      </c>
      <c r="B5931" s="1">
        <f>値貼り付け用シート!G257</f>
        <v>3</v>
      </c>
      <c r="C5931" s="1">
        <v>2</v>
      </c>
      <c r="D5931" s="1">
        <f>IF(OR(ISBLANK(値貼り付け用シート!I257),値貼り付け用シート!I257&gt;9990),NA(),値貼り付け用シート!I257)</f>
        <v>1</v>
      </c>
      <c r="E5931" s="1">
        <f t="shared" si="2304"/>
        <v>1</v>
      </c>
      <c r="F5931" s="1">
        <f t="shared" si="2313"/>
        <v>120</v>
      </c>
      <c r="G5931" s="1">
        <f t="shared" si="2314"/>
        <v>8</v>
      </c>
      <c r="H5931" s="1">
        <f t="shared" si="2315"/>
        <v>15</v>
      </c>
    </row>
    <row r="5932" spans="1:16" x14ac:dyDescent="0.55000000000000004">
      <c r="A5932" s="1">
        <f>値貼り付け用シート!F257</f>
        <v>12</v>
      </c>
      <c r="B5932" s="1">
        <f>値貼り付け用シート!G257</f>
        <v>3</v>
      </c>
      <c r="C5932" s="1">
        <v>3</v>
      </c>
      <c r="D5932" s="1">
        <f>IF(OR(ISBLANK(値貼り付け用シート!J257),値貼り付け用シート!J257&gt;9990),NA(),値貼り付け用シート!J257)</f>
        <v>9</v>
      </c>
      <c r="E5932" s="1">
        <f t="shared" si="2304"/>
        <v>9</v>
      </c>
      <c r="F5932" s="1">
        <f t="shared" si="2313"/>
        <v>110</v>
      </c>
      <c r="G5932" s="1">
        <f t="shared" si="2314"/>
        <v>8</v>
      </c>
      <c r="H5932" s="1">
        <f t="shared" si="2315"/>
        <v>14</v>
      </c>
    </row>
    <row r="5933" spans="1:16" x14ac:dyDescent="0.55000000000000004">
      <c r="A5933" s="1">
        <f>値貼り付け用シート!F257</f>
        <v>12</v>
      </c>
      <c r="B5933" s="1">
        <f>値貼り付け用シート!G257</f>
        <v>3</v>
      </c>
      <c r="C5933" s="1">
        <v>4</v>
      </c>
      <c r="D5933" s="1">
        <f>IF(OR(ISBLANK(値貼り付け用シート!K257),値貼り付け用シート!K257&gt;9990),NA(),値貼り付け用シート!K257)</f>
        <v>14</v>
      </c>
      <c r="E5933" s="1">
        <f t="shared" si="2304"/>
        <v>14</v>
      </c>
      <c r="F5933" s="1">
        <f t="shared" si="2313"/>
        <v>110</v>
      </c>
      <c r="G5933" s="1">
        <f t="shared" si="2314"/>
        <v>8</v>
      </c>
      <c r="H5933" s="1">
        <f t="shared" si="2315"/>
        <v>14</v>
      </c>
    </row>
    <row r="5934" spans="1:16" x14ac:dyDescent="0.55000000000000004">
      <c r="A5934" s="1">
        <f>値貼り付け用シート!F257</f>
        <v>12</v>
      </c>
      <c r="B5934" s="1">
        <f>値貼り付け用シート!G257</f>
        <v>3</v>
      </c>
      <c r="C5934" s="1">
        <v>5</v>
      </c>
      <c r="D5934" s="1">
        <f>IF(OR(ISBLANK(値貼り付け用シート!L257),値貼り付け用シート!L257&gt;9990),NA(),値貼り付け用シート!L257)</f>
        <v>14</v>
      </c>
      <c r="E5934" s="1">
        <f t="shared" si="2304"/>
        <v>14</v>
      </c>
      <c r="F5934" s="1">
        <f t="shared" si="2313"/>
        <v>102</v>
      </c>
      <c r="G5934" s="1">
        <f t="shared" si="2314"/>
        <v>8</v>
      </c>
      <c r="H5934" s="1">
        <f t="shared" si="2315"/>
        <v>13</v>
      </c>
    </row>
    <row r="5935" spans="1:16" x14ac:dyDescent="0.55000000000000004">
      <c r="A5935" s="1">
        <f>値貼り付け用シート!F257</f>
        <v>12</v>
      </c>
      <c r="B5935" s="1">
        <f>値貼り付け用シート!G257</f>
        <v>3</v>
      </c>
      <c r="C5935" s="1">
        <v>6</v>
      </c>
      <c r="D5935" s="1">
        <f>IF(OR(ISBLANK(値貼り付け用シート!M257),値貼り付け用シート!M257&gt;9990),NA(),値貼り付け用シート!M257)</f>
        <v>14</v>
      </c>
      <c r="E5935" s="1">
        <f t="shared" si="2304"/>
        <v>14</v>
      </c>
      <c r="F5935" s="1">
        <f t="shared" si="2313"/>
        <v>96</v>
      </c>
      <c r="G5935" s="1">
        <f t="shared" si="2314"/>
        <v>8</v>
      </c>
      <c r="H5935" s="1">
        <f t="shared" si="2315"/>
        <v>12</v>
      </c>
    </row>
    <row r="5936" spans="1:16" x14ac:dyDescent="0.55000000000000004">
      <c r="A5936" s="1">
        <f>値貼り付け用シート!F257</f>
        <v>12</v>
      </c>
      <c r="B5936" s="1">
        <f>値貼り付け用シート!G257</f>
        <v>3</v>
      </c>
      <c r="C5936" s="1">
        <v>7</v>
      </c>
      <c r="D5936" s="1">
        <f>IF(OR(ISBLANK(値貼り付け用シート!N257),値貼り付け用シート!N257&gt;9990),NA(),値貼り付け用シート!N257)</f>
        <v>14</v>
      </c>
      <c r="E5936" s="1">
        <f t="shared" si="2304"/>
        <v>14</v>
      </c>
      <c r="F5936" s="1">
        <f t="shared" si="2313"/>
        <v>90</v>
      </c>
      <c r="G5936" s="1">
        <f t="shared" si="2314"/>
        <v>8</v>
      </c>
      <c r="H5936" s="1">
        <f t="shared" si="2315"/>
        <v>11</v>
      </c>
    </row>
    <row r="5937" spans="1:8" x14ac:dyDescent="0.55000000000000004">
      <c r="A5937" s="1">
        <f>値貼り付け用シート!F257</f>
        <v>12</v>
      </c>
      <c r="B5937" s="1">
        <f>値貼り付け用シート!G257</f>
        <v>3</v>
      </c>
      <c r="C5937" s="1">
        <v>8</v>
      </c>
      <c r="D5937" s="1">
        <f>IF(OR(ISBLANK(値貼り付け用シート!O257),値貼り付け用シート!O257&gt;9990),NA(),値貼り付け用シート!O257)</f>
        <v>11</v>
      </c>
      <c r="E5937" s="1">
        <f t="shared" si="2304"/>
        <v>11</v>
      </c>
      <c r="F5937" s="1">
        <f t="shared" si="2313"/>
        <v>85</v>
      </c>
      <c r="G5937" s="1">
        <f t="shared" si="2314"/>
        <v>8</v>
      </c>
      <c r="H5937" s="1">
        <f t="shared" si="2315"/>
        <v>11</v>
      </c>
    </row>
    <row r="5938" spans="1:8" x14ac:dyDescent="0.55000000000000004">
      <c r="A5938" s="1">
        <f>値貼り付け用シート!F257</f>
        <v>12</v>
      </c>
      <c r="B5938" s="1">
        <f>値貼り付け用シート!G257</f>
        <v>3</v>
      </c>
      <c r="C5938" s="1">
        <v>9</v>
      </c>
      <c r="D5938" s="1">
        <f>IF(OR(ISBLANK(値貼り付け用シート!P257),値貼り付け用シート!P257&gt;9990),NA(),値貼り付け用シート!P257)</f>
        <v>14</v>
      </c>
      <c r="E5938" s="1">
        <f t="shared" si="2304"/>
        <v>14</v>
      </c>
      <c r="F5938" s="1">
        <f t="shared" si="2313"/>
        <v>91</v>
      </c>
      <c r="G5938" s="1">
        <f t="shared" si="2314"/>
        <v>8</v>
      </c>
      <c r="H5938" s="1">
        <f t="shared" si="2315"/>
        <v>11</v>
      </c>
    </row>
    <row r="5939" spans="1:8" x14ac:dyDescent="0.55000000000000004">
      <c r="A5939" s="1">
        <f>値貼り付け用シート!F257</f>
        <v>12</v>
      </c>
      <c r="B5939" s="1">
        <f>値貼り付け用シート!G257</f>
        <v>3</v>
      </c>
      <c r="C5939" s="1">
        <v>10</v>
      </c>
      <c r="D5939" s="1">
        <f>IF(OR(ISBLANK(値貼り付け用シート!Q257),値貼り付け用シート!Q257&gt;9990),NA(),値貼り付け用シート!Q257)</f>
        <v>15</v>
      </c>
      <c r="E5939" s="1">
        <f t="shared" si="2304"/>
        <v>15</v>
      </c>
      <c r="F5939" s="1">
        <f t="shared" si="2313"/>
        <v>105</v>
      </c>
      <c r="G5939" s="1">
        <f t="shared" si="2314"/>
        <v>8</v>
      </c>
      <c r="H5939" s="1">
        <f t="shared" si="2315"/>
        <v>13</v>
      </c>
    </row>
    <row r="5940" spans="1:8" x14ac:dyDescent="0.55000000000000004">
      <c r="A5940" s="1">
        <f>値貼り付け用シート!F257</f>
        <v>12</v>
      </c>
      <c r="B5940" s="1">
        <f>値貼り付け用シート!G257</f>
        <v>3</v>
      </c>
      <c r="C5940" s="1">
        <v>11</v>
      </c>
      <c r="D5940" s="1">
        <f>IF(OR(ISBLANK(値貼り付け用シート!R257),値貼り付け用シート!R257&gt;9990),NA(),値貼り付け用シート!R257)</f>
        <v>17</v>
      </c>
      <c r="E5940" s="1">
        <f t="shared" si="2304"/>
        <v>17</v>
      </c>
      <c r="F5940" s="1">
        <f t="shared" si="2313"/>
        <v>113</v>
      </c>
      <c r="G5940" s="1">
        <f t="shared" si="2314"/>
        <v>8</v>
      </c>
      <c r="H5940" s="1">
        <f t="shared" si="2315"/>
        <v>14</v>
      </c>
    </row>
    <row r="5941" spans="1:8" x14ac:dyDescent="0.55000000000000004">
      <c r="A5941" s="1">
        <f>値貼り付け用シート!F257</f>
        <v>12</v>
      </c>
      <c r="B5941" s="1">
        <f>値貼り付け用シート!G257</f>
        <v>3</v>
      </c>
      <c r="C5941" s="1">
        <v>12</v>
      </c>
      <c r="D5941" s="1">
        <f>IF(OR(ISBLANK(値貼り付け用シート!S257),値貼り付け用シート!S257&gt;9990),NA(),値貼り付け用シート!S257)</f>
        <v>26</v>
      </c>
      <c r="E5941" s="1">
        <f t="shared" si="2304"/>
        <v>26</v>
      </c>
      <c r="F5941" s="1">
        <f t="shared" si="2313"/>
        <v>125</v>
      </c>
      <c r="G5941" s="1">
        <f t="shared" si="2314"/>
        <v>8</v>
      </c>
      <c r="H5941" s="1">
        <f t="shared" si="2315"/>
        <v>16</v>
      </c>
    </row>
    <row r="5942" spans="1:8" x14ac:dyDescent="0.55000000000000004">
      <c r="A5942" s="1">
        <f>値貼り付け用シート!F257</f>
        <v>12</v>
      </c>
      <c r="B5942" s="1">
        <f>値貼り付け用シート!G257</f>
        <v>3</v>
      </c>
      <c r="C5942" s="1">
        <v>13</v>
      </c>
      <c r="D5942" s="1">
        <f>IF(OR(ISBLANK(値貼り付け用シート!T257),値貼り付け用シート!T257&gt;9990),NA(),値貼り付け用シート!T257)</f>
        <v>34</v>
      </c>
      <c r="E5942" s="1">
        <f t="shared" si="2304"/>
        <v>34</v>
      </c>
      <c r="F5942" s="1">
        <f t="shared" si="2313"/>
        <v>145</v>
      </c>
      <c r="G5942" s="1">
        <f t="shared" si="2314"/>
        <v>8</v>
      </c>
      <c r="H5942" s="1">
        <f t="shared" si="2315"/>
        <v>18</v>
      </c>
    </row>
    <row r="5943" spans="1:8" x14ac:dyDescent="0.55000000000000004">
      <c r="A5943" s="1">
        <f>値貼り付け用シート!F257</f>
        <v>12</v>
      </c>
      <c r="B5943" s="1">
        <f>値貼り付け用シート!G257</f>
        <v>3</v>
      </c>
      <c r="C5943" s="1">
        <v>14</v>
      </c>
      <c r="D5943" s="1">
        <f>IF(OR(ISBLANK(値貼り付け用シート!U257),値貼り付け用シート!U257&gt;9990),NA(),値貼り付け用シート!U257)</f>
        <v>38</v>
      </c>
      <c r="E5943" s="1">
        <f t="shared" si="2304"/>
        <v>38</v>
      </c>
      <c r="F5943" s="1">
        <f t="shared" si="2313"/>
        <v>169</v>
      </c>
      <c r="G5943" s="1">
        <f t="shared" si="2314"/>
        <v>8</v>
      </c>
      <c r="H5943" s="1">
        <f t="shared" si="2315"/>
        <v>21</v>
      </c>
    </row>
    <row r="5944" spans="1:8" x14ac:dyDescent="0.55000000000000004">
      <c r="A5944" s="1">
        <f>値貼り付け用シート!F257</f>
        <v>12</v>
      </c>
      <c r="B5944" s="1">
        <f>値貼り付け用シート!G257</f>
        <v>3</v>
      </c>
      <c r="C5944" s="1">
        <v>15</v>
      </c>
      <c r="D5944" s="1">
        <f>IF(OR(ISBLANK(値貼り付け用シート!V257),値貼り付け用シート!V257&gt;9990),NA(),値貼り付け用シート!V257)</f>
        <v>38</v>
      </c>
      <c r="E5944" s="1">
        <f t="shared" si="2304"/>
        <v>38</v>
      </c>
      <c r="F5944" s="1">
        <f t="shared" si="2313"/>
        <v>193</v>
      </c>
      <c r="G5944" s="1">
        <f t="shared" si="2314"/>
        <v>8</v>
      </c>
      <c r="H5944" s="1">
        <f t="shared" si="2315"/>
        <v>24</v>
      </c>
    </row>
    <row r="5945" spans="1:8" x14ac:dyDescent="0.55000000000000004">
      <c r="A5945" s="1">
        <f>値貼り付け用シート!F257</f>
        <v>12</v>
      </c>
      <c r="B5945" s="1">
        <f>値貼り付け用シート!G257</f>
        <v>3</v>
      </c>
      <c r="C5945" s="1">
        <v>16</v>
      </c>
      <c r="D5945" s="1">
        <f>IF(OR(ISBLANK(値貼り付け用シート!W257),値貼り付け用シート!W257&gt;9990),NA(),値貼り付け用シート!W257)</f>
        <v>39</v>
      </c>
      <c r="E5945" s="1">
        <f t="shared" si="2304"/>
        <v>39</v>
      </c>
      <c r="F5945" s="1">
        <f t="shared" si="2313"/>
        <v>221</v>
      </c>
      <c r="G5945" s="1">
        <f t="shared" si="2314"/>
        <v>8</v>
      </c>
      <c r="H5945" s="1">
        <f t="shared" si="2315"/>
        <v>28</v>
      </c>
    </row>
    <row r="5946" spans="1:8" x14ac:dyDescent="0.55000000000000004">
      <c r="A5946" s="1">
        <f>値貼り付け用シート!F257</f>
        <v>12</v>
      </c>
      <c r="B5946" s="1">
        <f>値貼り付け用シート!G257</f>
        <v>3</v>
      </c>
      <c r="C5946" s="1">
        <v>17</v>
      </c>
      <c r="D5946" s="1">
        <f>IF(OR(ISBLANK(値貼り付け用シート!X257),値貼り付け用シート!X257&gt;9990),NA(),値貼り付け用シート!X257)</f>
        <v>36</v>
      </c>
      <c r="E5946" s="1">
        <f t="shared" si="2304"/>
        <v>36</v>
      </c>
      <c r="F5946" s="1">
        <f t="shared" si="2313"/>
        <v>243</v>
      </c>
      <c r="G5946" s="1">
        <f t="shared" si="2314"/>
        <v>8</v>
      </c>
      <c r="H5946" s="1">
        <f t="shared" si="2315"/>
        <v>30</v>
      </c>
    </row>
    <row r="5947" spans="1:8" x14ac:dyDescent="0.55000000000000004">
      <c r="A5947" s="1">
        <f>値貼り付け用シート!F257</f>
        <v>12</v>
      </c>
      <c r="B5947" s="1">
        <f>値貼り付け用シート!G257</f>
        <v>3</v>
      </c>
      <c r="C5947" s="1">
        <v>18</v>
      </c>
      <c r="D5947" s="1">
        <f>IF(OR(ISBLANK(値貼り付け用シート!Y257),値貼り付け用シート!Y257&gt;9990),NA(),値貼り付け用シート!Y257)</f>
        <v>27</v>
      </c>
      <c r="E5947" s="1">
        <f t="shared" si="2304"/>
        <v>27</v>
      </c>
      <c r="F5947" s="1">
        <f t="shared" si="2313"/>
        <v>255</v>
      </c>
      <c r="G5947" s="1">
        <f t="shared" si="2314"/>
        <v>8</v>
      </c>
      <c r="H5947" s="1">
        <f t="shared" si="2315"/>
        <v>32</v>
      </c>
    </row>
    <row r="5948" spans="1:8" x14ac:dyDescent="0.55000000000000004">
      <c r="A5948" s="1">
        <f>値貼り付け用シート!F257</f>
        <v>12</v>
      </c>
      <c r="B5948" s="1">
        <f>値貼り付け用シート!G257</f>
        <v>3</v>
      </c>
      <c r="C5948" s="1">
        <v>19</v>
      </c>
      <c r="D5948" s="1">
        <f>IF(OR(ISBLANK(値貼り付け用シート!Z257),値貼り付け用シート!Z257&gt;9990),NA(),値貼り付け用シート!Z257)</f>
        <v>24</v>
      </c>
      <c r="E5948" s="1">
        <f t="shared" si="2304"/>
        <v>24</v>
      </c>
      <c r="F5948" s="1">
        <f t="shared" si="2313"/>
        <v>262</v>
      </c>
      <c r="G5948" s="1">
        <f t="shared" si="2314"/>
        <v>8</v>
      </c>
      <c r="H5948" s="1">
        <f t="shared" si="2315"/>
        <v>33</v>
      </c>
    </row>
    <row r="5949" spans="1:8" x14ac:dyDescent="0.55000000000000004">
      <c r="A5949" s="1">
        <f>値貼り付け用シート!F257</f>
        <v>12</v>
      </c>
      <c r="B5949" s="1">
        <f>値貼り付け用シート!G257</f>
        <v>3</v>
      </c>
      <c r="C5949" s="1">
        <v>20</v>
      </c>
      <c r="D5949" s="1">
        <f>IF(OR(ISBLANK(値貼り付け用シート!AA257),値貼り付け用シート!AA257&gt;9990),NA(),値貼り付け用シート!AA257)</f>
        <v>33</v>
      </c>
      <c r="E5949" s="1">
        <f t="shared" si="2304"/>
        <v>33</v>
      </c>
      <c r="F5949" s="1">
        <f t="shared" si="2313"/>
        <v>269</v>
      </c>
      <c r="G5949" s="1">
        <f t="shared" si="2314"/>
        <v>8</v>
      </c>
      <c r="H5949" s="1">
        <f t="shared" si="2315"/>
        <v>34</v>
      </c>
    </row>
    <row r="5950" spans="1:8" x14ac:dyDescent="0.55000000000000004">
      <c r="A5950" s="1">
        <f>値貼り付け用シート!F257</f>
        <v>12</v>
      </c>
      <c r="B5950" s="1">
        <f>値貼り付け用シート!G257</f>
        <v>3</v>
      </c>
      <c r="C5950" s="1">
        <v>21</v>
      </c>
      <c r="D5950" s="1">
        <f>IF(OR(ISBLANK(値貼り付け用シート!AB257),値貼り付け用シート!AB257&gt;9990),NA(),値貼り付け用シート!AB257)</f>
        <v>34</v>
      </c>
      <c r="E5950" s="1">
        <f t="shared" si="2304"/>
        <v>34</v>
      </c>
      <c r="F5950" s="1">
        <f t="shared" si="2313"/>
        <v>269</v>
      </c>
      <c r="G5950" s="1">
        <f t="shared" si="2314"/>
        <v>8</v>
      </c>
      <c r="H5950" s="1">
        <f t="shared" si="2315"/>
        <v>34</v>
      </c>
    </row>
    <row r="5951" spans="1:8" x14ac:dyDescent="0.55000000000000004">
      <c r="A5951" s="1">
        <f>値貼り付け用シート!F257</f>
        <v>12</v>
      </c>
      <c r="B5951" s="1">
        <f>値貼り付け用シート!G257</f>
        <v>3</v>
      </c>
      <c r="C5951" s="1">
        <v>22</v>
      </c>
      <c r="D5951" s="1">
        <f>IF(OR(ISBLANK(値貼り付け用シート!AC257),値貼り付け用シート!AC257&gt;9990),NA(),値貼り付け用シート!AC257)</f>
        <v>34</v>
      </c>
      <c r="E5951" s="1">
        <f t="shared" si="2304"/>
        <v>34</v>
      </c>
      <c r="F5951" s="1">
        <f t="shared" si="2313"/>
        <v>265</v>
      </c>
      <c r="G5951" s="1">
        <f t="shared" si="2314"/>
        <v>8</v>
      </c>
      <c r="H5951" s="1">
        <f t="shared" si="2315"/>
        <v>33</v>
      </c>
    </row>
    <row r="5952" spans="1:8" x14ac:dyDescent="0.55000000000000004">
      <c r="A5952" s="1">
        <f>値貼り付け用シート!F257</f>
        <v>12</v>
      </c>
      <c r="B5952" s="1">
        <f>値貼り付け用シート!G257</f>
        <v>3</v>
      </c>
      <c r="C5952" s="1">
        <v>23</v>
      </c>
      <c r="D5952" s="1">
        <f>IF(OR(ISBLANK(値貼り付け用シート!AD257),値貼り付け用シート!AD257&gt;9990),NA(),値貼り付け用シート!AD257)</f>
        <v>30</v>
      </c>
      <c r="E5952" s="1">
        <f t="shared" si="2304"/>
        <v>30</v>
      </c>
      <c r="F5952" s="1">
        <f t="shared" si="2313"/>
        <v>257</v>
      </c>
      <c r="G5952" s="1">
        <f t="shared" si="2314"/>
        <v>8</v>
      </c>
      <c r="H5952" s="1">
        <f t="shared" si="2315"/>
        <v>32</v>
      </c>
    </row>
    <row r="5953" spans="1:16" x14ac:dyDescent="0.55000000000000004">
      <c r="A5953" s="1">
        <f>値貼り付け用シート!F257</f>
        <v>12</v>
      </c>
      <c r="B5953" s="1">
        <f>値貼り付け用シート!G257</f>
        <v>3</v>
      </c>
      <c r="C5953" s="1">
        <v>24</v>
      </c>
      <c r="D5953" s="1">
        <f>IF(OR(ISBLANK(値貼り付け用シート!AE257),値貼り付け用シート!AE257&gt;9990),NA(),値貼り付け用シート!AE257)</f>
        <v>29</v>
      </c>
      <c r="E5953" s="1">
        <f t="shared" si="2304"/>
        <v>29</v>
      </c>
      <c r="F5953" s="1">
        <f t="shared" si="2313"/>
        <v>247</v>
      </c>
      <c r="G5953" s="1">
        <f t="shared" si="2314"/>
        <v>8</v>
      </c>
      <c r="H5953" s="1">
        <f t="shared" si="2315"/>
        <v>31</v>
      </c>
    </row>
    <row r="5954" spans="1:16" x14ac:dyDescent="0.55000000000000004">
      <c r="A5954" s="1">
        <f>値貼り付け用シート!F258</f>
        <v>12</v>
      </c>
      <c r="B5954" s="1">
        <f>値貼り付け用シート!G258</f>
        <v>4</v>
      </c>
      <c r="C5954" s="1">
        <v>1</v>
      </c>
      <c r="D5954" s="1">
        <f>IF(OR(ISBLANK(値貼り付け用シート!H258),値貼り付け用シート!H258&gt;9990),NA(),値貼り付け用シート!H258)</f>
        <v>30</v>
      </c>
      <c r="E5954" s="1">
        <f t="shared" si="2304"/>
        <v>30</v>
      </c>
      <c r="F5954" s="1">
        <f t="shared" si="2313"/>
        <v>241</v>
      </c>
      <c r="G5954" s="1">
        <f t="shared" si="2314"/>
        <v>8</v>
      </c>
      <c r="H5954" s="1">
        <f t="shared" si="2315"/>
        <v>30</v>
      </c>
      <c r="I5954" s="1">
        <f t="shared" ref="I5954" si="2324">COUNT(D5954:D5977)</f>
        <v>24</v>
      </c>
      <c r="J5954" s="1">
        <f t="shared" ref="J5954" si="2325">COUNT(H5954:H5977)</f>
        <v>24</v>
      </c>
      <c r="K5954" s="1">
        <f t="shared" ref="K5954" si="2326">IF(AND(I5954&gt;=20,J5954&gt;=20),0,1)</f>
        <v>0</v>
      </c>
      <c r="L5954" s="1">
        <f t="shared" ref="L5954" si="2327">IF(K5954=0,MAX(H5954:H5977),NA())</f>
        <v>31</v>
      </c>
      <c r="M5954" s="1">
        <f t="shared" ref="M5954" si="2328">IF(K5954=0,IF(L5954&lt;=70,1,0),NA())</f>
        <v>1</v>
      </c>
      <c r="N5954" s="1">
        <f t="shared" ref="N5954" si="2329">IF(COUNTIF(D5954:D5977,NA())=24,NA(),MAX(E5954:E5977))</f>
        <v>35</v>
      </c>
      <c r="O5954" s="1">
        <f t="shared" ref="O5954" si="2330">IF(COUNTIF(D5959:D5973,NA())=15,NA(),MAX(E5959:E5973))</f>
        <v>35</v>
      </c>
      <c r="P5954" s="1">
        <f t="shared" ref="P5954" si="2331">COUNTIF(D5954:D5977,"&gt;=120")</f>
        <v>0</v>
      </c>
    </row>
    <row r="5955" spans="1:16" x14ac:dyDescent="0.55000000000000004">
      <c r="A5955" s="1">
        <f>値貼り付け用シート!F258</f>
        <v>12</v>
      </c>
      <c r="B5955" s="1">
        <f>値貼り付け用シート!G258</f>
        <v>4</v>
      </c>
      <c r="C5955" s="1">
        <v>2</v>
      </c>
      <c r="D5955" s="1">
        <f>IF(OR(ISBLANK(値貼り付け用シート!I258),値貼り付け用シート!I258&gt;9990),NA(),値貼り付け用シート!I258)</f>
        <v>29</v>
      </c>
      <c r="E5955" s="1">
        <f t="shared" ref="E5955:E6018" si="2332">IF(ISERROR(D5955),0,D5955)</f>
        <v>29</v>
      </c>
      <c r="F5955" s="1">
        <f t="shared" si="2313"/>
        <v>243</v>
      </c>
      <c r="G5955" s="1">
        <f t="shared" si="2314"/>
        <v>8</v>
      </c>
      <c r="H5955" s="1">
        <f t="shared" si="2315"/>
        <v>30</v>
      </c>
    </row>
    <row r="5956" spans="1:16" x14ac:dyDescent="0.55000000000000004">
      <c r="A5956" s="1">
        <f>値貼り付け用シート!F258</f>
        <v>12</v>
      </c>
      <c r="B5956" s="1">
        <f>値貼り付け用シート!G258</f>
        <v>4</v>
      </c>
      <c r="C5956" s="1">
        <v>3</v>
      </c>
      <c r="D5956" s="1">
        <f>IF(OR(ISBLANK(値貼り付け用シート!J258),値貼り付け用シート!J258&gt;9990),NA(),値貼り付け用シート!J258)</f>
        <v>28</v>
      </c>
      <c r="E5956" s="1">
        <f t="shared" si="2332"/>
        <v>28</v>
      </c>
      <c r="F5956" s="1">
        <f t="shared" si="2313"/>
        <v>247</v>
      </c>
      <c r="G5956" s="1">
        <f t="shared" si="2314"/>
        <v>8</v>
      </c>
      <c r="H5956" s="1">
        <f t="shared" si="2315"/>
        <v>31</v>
      </c>
    </row>
    <row r="5957" spans="1:16" x14ac:dyDescent="0.55000000000000004">
      <c r="A5957" s="1">
        <f>値貼り付け用シート!F258</f>
        <v>12</v>
      </c>
      <c r="B5957" s="1">
        <f>値貼り付け用シート!G258</f>
        <v>4</v>
      </c>
      <c r="C5957" s="1">
        <v>4</v>
      </c>
      <c r="D5957" s="1">
        <f>IF(OR(ISBLANK(値貼り付け用シート!K258),値貼り付け用シート!K258&gt;9990),NA(),値貼り付け用シート!K258)</f>
        <v>27</v>
      </c>
      <c r="E5957" s="1">
        <f t="shared" si="2332"/>
        <v>27</v>
      </c>
      <c r="F5957" s="1">
        <f t="shared" si="2313"/>
        <v>241</v>
      </c>
      <c r="G5957" s="1">
        <f t="shared" si="2314"/>
        <v>8</v>
      </c>
      <c r="H5957" s="1">
        <f t="shared" si="2315"/>
        <v>30</v>
      </c>
    </row>
    <row r="5958" spans="1:16" x14ac:dyDescent="0.55000000000000004">
      <c r="A5958" s="1">
        <f>値貼り付け用シート!F258</f>
        <v>12</v>
      </c>
      <c r="B5958" s="1">
        <f>値貼り付け用シート!G258</f>
        <v>4</v>
      </c>
      <c r="C5958" s="1">
        <v>5</v>
      </c>
      <c r="D5958" s="1">
        <f>IF(OR(ISBLANK(値貼り付け用シート!L258),値貼り付け用シート!L258&gt;9990),NA(),値貼り付け用シート!L258)</f>
        <v>23</v>
      </c>
      <c r="E5958" s="1">
        <f t="shared" si="2332"/>
        <v>23</v>
      </c>
      <c r="F5958" s="1">
        <f t="shared" si="2313"/>
        <v>230</v>
      </c>
      <c r="G5958" s="1">
        <f t="shared" si="2314"/>
        <v>8</v>
      </c>
      <c r="H5958" s="1">
        <f t="shared" si="2315"/>
        <v>29</v>
      </c>
    </row>
    <row r="5959" spans="1:16" x14ac:dyDescent="0.55000000000000004">
      <c r="A5959" s="1">
        <f>値貼り付け用シート!F258</f>
        <v>12</v>
      </c>
      <c r="B5959" s="1">
        <f>値貼り付け用シート!G258</f>
        <v>4</v>
      </c>
      <c r="C5959" s="1">
        <v>6</v>
      </c>
      <c r="D5959" s="1">
        <f>IF(OR(ISBLANK(値貼り付け用シート!M258),値貼り付け用シート!M258&gt;9990),NA(),値貼り付け用シート!M258)</f>
        <v>21</v>
      </c>
      <c r="E5959" s="1">
        <f t="shared" si="2332"/>
        <v>21</v>
      </c>
      <c r="F5959" s="1">
        <f t="shared" si="2313"/>
        <v>217</v>
      </c>
      <c r="G5959" s="1">
        <f t="shared" si="2314"/>
        <v>8</v>
      </c>
      <c r="H5959" s="1">
        <f t="shared" si="2315"/>
        <v>27</v>
      </c>
    </row>
    <row r="5960" spans="1:16" x14ac:dyDescent="0.55000000000000004">
      <c r="A5960" s="1">
        <f>値貼り付け用シート!F258</f>
        <v>12</v>
      </c>
      <c r="B5960" s="1">
        <f>値貼り付け用シート!G258</f>
        <v>4</v>
      </c>
      <c r="C5960" s="1">
        <v>7</v>
      </c>
      <c r="D5960" s="1">
        <f>IF(OR(ISBLANK(値貼り付け用シート!N258),値貼り付け用シート!N258&gt;9990),NA(),値貼り付け用シート!N258)</f>
        <v>18</v>
      </c>
      <c r="E5960" s="1">
        <f t="shared" si="2332"/>
        <v>18</v>
      </c>
      <c r="F5960" s="1">
        <f t="shared" si="2313"/>
        <v>205</v>
      </c>
      <c r="G5960" s="1">
        <f t="shared" si="2314"/>
        <v>8</v>
      </c>
      <c r="H5960" s="1">
        <f t="shared" si="2315"/>
        <v>26</v>
      </c>
    </row>
    <row r="5961" spans="1:16" x14ac:dyDescent="0.55000000000000004">
      <c r="A5961" s="1">
        <f>値貼り付け用シート!F258</f>
        <v>12</v>
      </c>
      <c r="B5961" s="1">
        <f>値貼り付け用シート!G258</f>
        <v>4</v>
      </c>
      <c r="C5961" s="1">
        <v>8</v>
      </c>
      <c r="D5961" s="1">
        <f>IF(OR(ISBLANK(値貼り付け用シート!O258),値貼り付け用シート!O258&gt;9990),NA(),値貼り付け用シート!O258)</f>
        <v>11</v>
      </c>
      <c r="E5961" s="1">
        <f t="shared" si="2332"/>
        <v>11</v>
      </c>
      <c r="F5961" s="1">
        <f t="shared" si="2313"/>
        <v>187</v>
      </c>
      <c r="G5961" s="1">
        <f t="shared" si="2314"/>
        <v>8</v>
      </c>
      <c r="H5961" s="1">
        <f t="shared" si="2315"/>
        <v>23</v>
      </c>
    </row>
    <row r="5962" spans="1:16" x14ac:dyDescent="0.55000000000000004">
      <c r="A5962" s="1">
        <f>値貼り付け用シート!F258</f>
        <v>12</v>
      </c>
      <c r="B5962" s="1">
        <f>値貼り付け用シート!G258</f>
        <v>4</v>
      </c>
      <c r="C5962" s="1">
        <v>9</v>
      </c>
      <c r="D5962" s="1">
        <f>IF(OR(ISBLANK(値貼り付け用シート!P258),値貼り付け用シート!P258&gt;9990),NA(),値貼り付け用シート!P258)</f>
        <v>15</v>
      </c>
      <c r="E5962" s="1">
        <f t="shared" si="2332"/>
        <v>15</v>
      </c>
      <c r="F5962" s="1">
        <f t="shared" si="2313"/>
        <v>172</v>
      </c>
      <c r="G5962" s="1">
        <f t="shared" si="2314"/>
        <v>8</v>
      </c>
      <c r="H5962" s="1">
        <f t="shared" si="2315"/>
        <v>22</v>
      </c>
    </row>
    <row r="5963" spans="1:16" x14ac:dyDescent="0.55000000000000004">
      <c r="A5963" s="1">
        <f>値貼り付け用シート!F258</f>
        <v>12</v>
      </c>
      <c r="B5963" s="1">
        <f>値貼り付け用シート!G258</f>
        <v>4</v>
      </c>
      <c r="C5963" s="1">
        <v>10</v>
      </c>
      <c r="D5963" s="1">
        <f>IF(OR(ISBLANK(値貼り付け用シート!Q258),値貼り付け用シート!Q258&gt;9990),NA(),値貼り付け用シート!Q258)</f>
        <v>24</v>
      </c>
      <c r="E5963" s="1">
        <f t="shared" si="2332"/>
        <v>24</v>
      </c>
      <c r="F5963" s="1">
        <f t="shared" si="2313"/>
        <v>167</v>
      </c>
      <c r="G5963" s="1">
        <f t="shared" si="2314"/>
        <v>8</v>
      </c>
      <c r="H5963" s="1">
        <f t="shared" si="2315"/>
        <v>21</v>
      </c>
    </row>
    <row r="5964" spans="1:16" x14ac:dyDescent="0.55000000000000004">
      <c r="A5964" s="1">
        <f>値貼り付け用シート!F258</f>
        <v>12</v>
      </c>
      <c r="B5964" s="1">
        <f>値貼り付け用シート!G258</f>
        <v>4</v>
      </c>
      <c r="C5964" s="1">
        <v>11</v>
      </c>
      <c r="D5964" s="1">
        <f>IF(OR(ISBLANK(値貼り付け用シート!R258),値貼り付け用シート!R258&gt;9990),NA(),値貼り付け用シート!R258)</f>
        <v>30</v>
      </c>
      <c r="E5964" s="1">
        <f t="shared" si="2332"/>
        <v>30</v>
      </c>
      <c r="F5964" s="1">
        <f t="shared" si="2313"/>
        <v>169</v>
      </c>
      <c r="G5964" s="1">
        <f t="shared" si="2314"/>
        <v>8</v>
      </c>
      <c r="H5964" s="1">
        <f t="shared" si="2315"/>
        <v>21</v>
      </c>
    </row>
    <row r="5965" spans="1:16" x14ac:dyDescent="0.55000000000000004">
      <c r="A5965" s="1">
        <f>値貼り付け用シート!F258</f>
        <v>12</v>
      </c>
      <c r="B5965" s="1">
        <f>値貼り付け用シート!G258</f>
        <v>4</v>
      </c>
      <c r="C5965" s="1">
        <v>12</v>
      </c>
      <c r="D5965" s="1">
        <f>IF(OR(ISBLANK(値貼り付け用シート!S258),値貼り付け用シート!S258&gt;9990),NA(),値貼り付け用シート!S258)</f>
        <v>32</v>
      </c>
      <c r="E5965" s="1">
        <f t="shared" si="2332"/>
        <v>32</v>
      </c>
      <c r="F5965" s="1">
        <f t="shared" si="2313"/>
        <v>174</v>
      </c>
      <c r="G5965" s="1">
        <f t="shared" si="2314"/>
        <v>8</v>
      </c>
      <c r="H5965" s="1">
        <f t="shared" si="2315"/>
        <v>22</v>
      </c>
    </row>
    <row r="5966" spans="1:16" x14ac:dyDescent="0.55000000000000004">
      <c r="A5966" s="1">
        <f>値貼り付け用シート!F258</f>
        <v>12</v>
      </c>
      <c r="B5966" s="1">
        <f>値貼り付け用シート!G258</f>
        <v>4</v>
      </c>
      <c r="C5966" s="1">
        <v>13</v>
      </c>
      <c r="D5966" s="1">
        <f>IF(OR(ISBLANK(値貼り付け用シート!T258),値貼り付け用シート!T258&gt;9990),NA(),値貼り付け用シート!T258)</f>
        <v>33</v>
      </c>
      <c r="E5966" s="1">
        <f t="shared" si="2332"/>
        <v>33</v>
      </c>
      <c r="F5966" s="1">
        <f t="shared" si="2313"/>
        <v>184</v>
      </c>
      <c r="G5966" s="1">
        <f t="shared" si="2314"/>
        <v>8</v>
      </c>
      <c r="H5966" s="1">
        <f t="shared" si="2315"/>
        <v>23</v>
      </c>
    </row>
    <row r="5967" spans="1:16" x14ac:dyDescent="0.55000000000000004">
      <c r="A5967" s="1">
        <f>値貼り付け用シート!F258</f>
        <v>12</v>
      </c>
      <c r="B5967" s="1">
        <f>値貼り付け用シート!G258</f>
        <v>4</v>
      </c>
      <c r="C5967" s="1">
        <v>14</v>
      </c>
      <c r="D5967" s="1">
        <f>IF(OR(ISBLANK(値貼り付け用シート!U258),値貼り付け用シート!U258&gt;9990),NA(),値貼り付け用シート!U258)</f>
        <v>35</v>
      </c>
      <c r="E5967" s="1">
        <f t="shared" si="2332"/>
        <v>35</v>
      </c>
      <c r="F5967" s="1">
        <f t="shared" si="2313"/>
        <v>198</v>
      </c>
      <c r="G5967" s="1">
        <f t="shared" si="2314"/>
        <v>8</v>
      </c>
      <c r="H5967" s="1">
        <f t="shared" si="2315"/>
        <v>25</v>
      </c>
    </row>
    <row r="5968" spans="1:16" x14ac:dyDescent="0.55000000000000004">
      <c r="A5968" s="1">
        <f>値貼り付け用シート!F258</f>
        <v>12</v>
      </c>
      <c r="B5968" s="1">
        <f>値貼り付け用シート!G258</f>
        <v>4</v>
      </c>
      <c r="C5968" s="1">
        <v>15</v>
      </c>
      <c r="D5968" s="1">
        <f>IF(OR(ISBLANK(値貼り付け用シート!V258),値貼り付け用シート!V258&gt;9990),NA(),値貼り付け用シート!V258)</f>
        <v>34</v>
      </c>
      <c r="E5968" s="1">
        <f t="shared" si="2332"/>
        <v>34</v>
      </c>
      <c r="F5968" s="1">
        <f t="shared" si="2313"/>
        <v>214</v>
      </c>
      <c r="G5968" s="1">
        <f t="shared" si="2314"/>
        <v>8</v>
      </c>
      <c r="H5968" s="1">
        <f t="shared" si="2315"/>
        <v>27</v>
      </c>
    </row>
    <row r="5969" spans="1:16" x14ac:dyDescent="0.55000000000000004">
      <c r="A5969" s="1">
        <f>値貼り付け用シート!F258</f>
        <v>12</v>
      </c>
      <c r="B5969" s="1">
        <f>値貼り付け用シート!G258</f>
        <v>4</v>
      </c>
      <c r="C5969" s="1">
        <v>16</v>
      </c>
      <c r="D5969" s="1">
        <f>IF(OR(ISBLANK(値貼り付け用シート!W258),値貼り付け用シート!W258&gt;9990),NA(),値貼り付け用シート!W258)</f>
        <v>16</v>
      </c>
      <c r="E5969" s="1">
        <f t="shared" si="2332"/>
        <v>16</v>
      </c>
      <c r="F5969" s="1">
        <f t="shared" si="2313"/>
        <v>219</v>
      </c>
      <c r="G5969" s="1">
        <f t="shared" si="2314"/>
        <v>8</v>
      </c>
      <c r="H5969" s="1">
        <f t="shared" si="2315"/>
        <v>27</v>
      </c>
    </row>
    <row r="5970" spans="1:16" x14ac:dyDescent="0.55000000000000004">
      <c r="A5970" s="1">
        <f>値貼り付け用シート!F258</f>
        <v>12</v>
      </c>
      <c r="B5970" s="1">
        <f>値貼り付け用シート!G258</f>
        <v>4</v>
      </c>
      <c r="C5970" s="1">
        <v>17</v>
      </c>
      <c r="D5970" s="1">
        <f>IF(OR(ISBLANK(値貼り付け用シート!X258),値貼り付け用シート!X258&gt;9990),NA(),値貼り付け用シート!X258)</f>
        <v>10</v>
      </c>
      <c r="E5970" s="1">
        <f t="shared" si="2332"/>
        <v>10</v>
      </c>
      <c r="F5970" s="1">
        <f t="shared" si="2313"/>
        <v>214</v>
      </c>
      <c r="G5970" s="1">
        <f t="shared" si="2314"/>
        <v>8</v>
      </c>
      <c r="H5970" s="1">
        <f t="shared" si="2315"/>
        <v>27</v>
      </c>
    </row>
    <row r="5971" spans="1:16" x14ac:dyDescent="0.55000000000000004">
      <c r="A5971" s="1">
        <f>値貼り付け用シート!F258</f>
        <v>12</v>
      </c>
      <c r="B5971" s="1">
        <f>値貼り付け用シート!G258</f>
        <v>4</v>
      </c>
      <c r="C5971" s="1">
        <v>18</v>
      </c>
      <c r="D5971" s="1">
        <f>IF(OR(ISBLANK(値貼り付け用シート!Y258),値貼り付け用シート!Y258&gt;9990),NA(),値貼り付け用シート!Y258)</f>
        <v>7</v>
      </c>
      <c r="E5971" s="1">
        <f t="shared" si="2332"/>
        <v>7</v>
      </c>
      <c r="F5971" s="1">
        <f t="shared" si="2313"/>
        <v>197</v>
      </c>
      <c r="G5971" s="1">
        <f t="shared" si="2314"/>
        <v>8</v>
      </c>
      <c r="H5971" s="1">
        <f t="shared" si="2315"/>
        <v>25</v>
      </c>
    </row>
    <row r="5972" spans="1:16" x14ac:dyDescent="0.55000000000000004">
      <c r="A5972" s="1">
        <f>値貼り付け用シート!F258</f>
        <v>12</v>
      </c>
      <c r="B5972" s="1">
        <f>値貼り付け用シート!G258</f>
        <v>4</v>
      </c>
      <c r="C5972" s="1">
        <v>19</v>
      </c>
      <c r="D5972" s="1">
        <f>IF(OR(ISBLANK(値貼り付け用シート!Z258),値貼り付け用シート!Z258&gt;9990),NA(),値貼り付け用シート!Z258)</f>
        <v>3</v>
      </c>
      <c r="E5972" s="1">
        <f t="shared" si="2332"/>
        <v>3</v>
      </c>
      <c r="F5972" s="1">
        <f t="shared" si="2313"/>
        <v>170</v>
      </c>
      <c r="G5972" s="1">
        <f t="shared" si="2314"/>
        <v>8</v>
      </c>
      <c r="H5972" s="1">
        <f t="shared" si="2315"/>
        <v>21</v>
      </c>
    </row>
    <row r="5973" spans="1:16" x14ac:dyDescent="0.55000000000000004">
      <c r="A5973" s="1">
        <f>値貼り付け用シート!F258</f>
        <v>12</v>
      </c>
      <c r="B5973" s="1">
        <f>値貼り付け用シート!G258</f>
        <v>4</v>
      </c>
      <c r="C5973" s="1">
        <v>20</v>
      </c>
      <c r="D5973" s="1">
        <f>IF(OR(ISBLANK(値貼り付け用シート!AA258),値貼り付け用シート!AA258&gt;9990),NA(),値貼り付け用シート!AA258)</f>
        <v>2</v>
      </c>
      <c r="E5973" s="1">
        <f t="shared" si="2332"/>
        <v>2</v>
      </c>
      <c r="F5973" s="1">
        <f t="shared" si="2313"/>
        <v>140</v>
      </c>
      <c r="G5973" s="1">
        <f t="shared" si="2314"/>
        <v>8</v>
      </c>
      <c r="H5973" s="1">
        <f t="shared" si="2315"/>
        <v>18</v>
      </c>
    </row>
    <row r="5974" spans="1:16" x14ac:dyDescent="0.55000000000000004">
      <c r="A5974" s="1">
        <f>値貼り付け用シート!F258</f>
        <v>12</v>
      </c>
      <c r="B5974" s="1">
        <f>値貼り付け用シート!G258</f>
        <v>4</v>
      </c>
      <c r="C5974" s="1">
        <v>21</v>
      </c>
      <c r="D5974" s="1">
        <f>IF(OR(ISBLANK(値貼り付け用シート!AB258),値貼り付け用シート!AB258&gt;9990),NA(),値貼り付け用シート!AB258)</f>
        <v>1</v>
      </c>
      <c r="E5974" s="1">
        <f t="shared" si="2332"/>
        <v>1</v>
      </c>
      <c r="F5974" s="1">
        <f t="shared" si="2313"/>
        <v>108</v>
      </c>
      <c r="G5974" s="1">
        <f t="shared" si="2314"/>
        <v>8</v>
      </c>
      <c r="H5974" s="1">
        <f t="shared" si="2315"/>
        <v>14</v>
      </c>
    </row>
    <row r="5975" spans="1:16" x14ac:dyDescent="0.55000000000000004">
      <c r="A5975" s="1">
        <f>値貼り付け用シート!F258</f>
        <v>12</v>
      </c>
      <c r="B5975" s="1">
        <f>値貼り付け用シート!G258</f>
        <v>4</v>
      </c>
      <c r="C5975" s="1">
        <v>22</v>
      </c>
      <c r="D5975" s="1">
        <f>IF(OR(ISBLANK(値貼り付け用シート!AC258),値貼り付け用シート!AC258&gt;9990),NA(),値貼り付け用シート!AC258)</f>
        <v>1</v>
      </c>
      <c r="E5975" s="1">
        <f t="shared" si="2332"/>
        <v>1</v>
      </c>
      <c r="F5975" s="1">
        <f t="shared" si="2313"/>
        <v>74</v>
      </c>
      <c r="G5975" s="1">
        <f t="shared" si="2314"/>
        <v>8</v>
      </c>
      <c r="H5975" s="1">
        <f t="shared" si="2315"/>
        <v>9</v>
      </c>
    </row>
    <row r="5976" spans="1:16" x14ac:dyDescent="0.55000000000000004">
      <c r="A5976" s="1">
        <f>値貼り付け用シート!F258</f>
        <v>12</v>
      </c>
      <c r="B5976" s="1">
        <f>値貼り付け用シート!G258</f>
        <v>4</v>
      </c>
      <c r="C5976" s="1">
        <v>23</v>
      </c>
      <c r="D5976" s="1">
        <f>IF(OR(ISBLANK(値貼り付け用シート!AD258),値貼り付け用シート!AD258&gt;9990),NA(),値貼り付け用シート!AD258)</f>
        <v>1</v>
      </c>
      <c r="E5976" s="1">
        <f t="shared" si="2332"/>
        <v>1</v>
      </c>
      <c r="F5976" s="1">
        <f t="shared" si="2313"/>
        <v>41</v>
      </c>
      <c r="G5976" s="1">
        <f t="shared" si="2314"/>
        <v>8</v>
      </c>
      <c r="H5976" s="1">
        <f t="shared" si="2315"/>
        <v>5</v>
      </c>
    </row>
    <row r="5977" spans="1:16" x14ac:dyDescent="0.55000000000000004">
      <c r="A5977" s="1">
        <f>値貼り付け用シート!F258</f>
        <v>12</v>
      </c>
      <c r="B5977" s="1">
        <f>値貼り付け用シート!G258</f>
        <v>4</v>
      </c>
      <c r="C5977" s="1">
        <v>24</v>
      </c>
      <c r="D5977" s="1">
        <f>IF(OR(ISBLANK(値貼り付け用シート!AE258),値貼り付け用シート!AE258&gt;9990),NA(),値貼り付け用シート!AE258)</f>
        <v>1</v>
      </c>
      <c r="E5977" s="1">
        <f t="shared" si="2332"/>
        <v>1</v>
      </c>
      <c r="F5977" s="1">
        <f t="shared" si="2313"/>
        <v>26</v>
      </c>
      <c r="G5977" s="1">
        <f t="shared" si="2314"/>
        <v>8</v>
      </c>
      <c r="H5977" s="1">
        <f t="shared" si="2315"/>
        <v>3</v>
      </c>
    </row>
    <row r="5978" spans="1:16" x14ac:dyDescent="0.55000000000000004">
      <c r="A5978" s="1">
        <f>値貼り付け用シート!F259</f>
        <v>12</v>
      </c>
      <c r="B5978" s="1">
        <f>値貼り付け用シート!G259</f>
        <v>5</v>
      </c>
      <c r="C5978" s="1">
        <v>1</v>
      </c>
      <c r="D5978" s="1">
        <f>IF(OR(ISBLANK(値貼り付け用シート!H259),値貼り付け用シート!H259&gt;9990),NA(),値貼り付け用シート!H259)</f>
        <v>1</v>
      </c>
      <c r="E5978" s="1">
        <f t="shared" si="2332"/>
        <v>1</v>
      </c>
      <c r="F5978" s="1">
        <f t="shared" si="2313"/>
        <v>17</v>
      </c>
      <c r="G5978" s="1">
        <f t="shared" si="2314"/>
        <v>8</v>
      </c>
      <c r="H5978" s="1">
        <f t="shared" si="2315"/>
        <v>2</v>
      </c>
      <c r="I5978" s="1">
        <f t="shared" ref="I5978" si="2333">COUNT(D5978:D6001)</f>
        <v>24</v>
      </c>
      <c r="J5978" s="1">
        <f t="shared" ref="J5978" si="2334">COUNT(H5978:H6001)</f>
        <v>24</v>
      </c>
      <c r="K5978" s="1">
        <f t="shared" ref="K5978" si="2335">IF(AND(I5978&gt;=20,J5978&gt;=20),0,1)</f>
        <v>0</v>
      </c>
      <c r="L5978" s="1">
        <f t="shared" ref="L5978" si="2336">IF(K5978=0,MAX(H5978:H6001),NA())</f>
        <v>9</v>
      </c>
      <c r="M5978" s="1">
        <f t="shared" ref="M5978" si="2337">IF(K5978=0,IF(L5978&lt;=70,1,0),NA())</f>
        <v>1</v>
      </c>
      <c r="N5978" s="1">
        <f t="shared" ref="N5978" si="2338">IF(COUNTIF(D5978:D6001,NA())=24,NA(),MAX(E5978:E6001))</f>
        <v>12</v>
      </c>
      <c r="O5978" s="1">
        <f t="shared" ref="O5978" si="2339">IF(COUNTIF(D5983:D5997,NA())=15,NA(),MAX(E5983:E5997))</f>
        <v>11</v>
      </c>
      <c r="P5978" s="1">
        <f t="shared" ref="P5978" si="2340">COUNTIF(D5978:D6001,"&gt;=120")</f>
        <v>0</v>
      </c>
    </row>
    <row r="5979" spans="1:16" x14ac:dyDescent="0.55000000000000004">
      <c r="A5979" s="1">
        <f>値貼り付け用シート!F259</f>
        <v>12</v>
      </c>
      <c r="B5979" s="1">
        <f>値貼り付け用シート!G259</f>
        <v>5</v>
      </c>
      <c r="C5979" s="1">
        <v>2</v>
      </c>
      <c r="D5979" s="1">
        <f>IF(OR(ISBLANK(値貼り付け用シート!I259),値貼り付け用シート!I259&gt;9990),NA(),値貼り付け用シート!I259)</f>
        <v>3</v>
      </c>
      <c r="E5979" s="1">
        <f t="shared" si="2332"/>
        <v>3</v>
      </c>
      <c r="F5979" s="1">
        <f t="shared" ref="F5979:F6042" si="2341">SUM(E5972:E5979)</f>
        <v>13</v>
      </c>
      <c r="G5979" s="1">
        <f t="shared" ref="G5979:G6042" si="2342">COUNT(D5972:D5979)</f>
        <v>8</v>
      </c>
      <c r="H5979" s="1">
        <f t="shared" ref="H5979:H6042" si="2343">IF(G5979&gt;=6,ROUND(F5979/G5979,0),NA())</f>
        <v>2</v>
      </c>
    </row>
    <row r="5980" spans="1:16" x14ac:dyDescent="0.55000000000000004">
      <c r="A5980" s="1">
        <f>値貼り付け用シート!F259</f>
        <v>12</v>
      </c>
      <c r="B5980" s="1">
        <f>値貼り付け用シート!G259</f>
        <v>5</v>
      </c>
      <c r="C5980" s="1">
        <v>3</v>
      </c>
      <c r="D5980" s="1">
        <f>IF(OR(ISBLANK(値貼り付け用シート!J259),値貼り付け用シート!J259&gt;9990),NA(),値貼り付け用シート!J259)</f>
        <v>8</v>
      </c>
      <c r="E5980" s="1">
        <f t="shared" si="2332"/>
        <v>8</v>
      </c>
      <c r="F5980" s="1">
        <f t="shared" si="2341"/>
        <v>18</v>
      </c>
      <c r="G5980" s="1">
        <f t="shared" si="2342"/>
        <v>8</v>
      </c>
      <c r="H5980" s="1">
        <f t="shared" si="2343"/>
        <v>2</v>
      </c>
    </row>
    <row r="5981" spans="1:16" x14ac:dyDescent="0.55000000000000004">
      <c r="A5981" s="1">
        <f>値貼り付け用シート!F259</f>
        <v>12</v>
      </c>
      <c r="B5981" s="1">
        <f>値貼り付け用シート!G259</f>
        <v>5</v>
      </c>
      <c r="C5981" s="1">
        <v>4</v>
      </c>
      <c r="D5981" s="1">
        <f>IF(OR(ISBLANK(値貼り付け用シート!K259),値貼り付け用シート!K259&gt;9990),NA(),値貼り付け用シート!K259)</f>
        <v>11</v>
      </c>
      <c r="E5981" s="1">
        <f t="shared" si="2332"/>
        <v>11</v>
      </c>
      <c r="F5981" s="1">
        <f t="shared" si="2341"/>
        <v>27</v>
      </c>
      <c r="G5981" s="1">
        <f t="shared" si="2342"/>
        <v>8</v>
      </c>
      <c r="H5981" s="1">
        <f t="shared" si="2343"/>
        <v>3</v>
      </c>
    </row>
    <row r="5982" spans="1:16" x14ac:dyDescent="0.55000000000000004">
      <c r="A5982" s="1">
        <f>値貼り付け用シート!F259</f>
        <v>12</v>
      </c>
      <c r="B5982" s="1">
        <f>値貼り付け用シート!G259</f>
        <v>5</v>
      </c>
      <c r="C5982" s="1">
        <v>5</v>
      </c>
      <c r="D5982" s="1">
        <f>IF(OR(ISBLANK(値貼り付け用シート!L259),値貼り付け用シート!L259&gt;9990),NA(),値貼り付け用シート!L259)</f>
        <v>12</v>
      </c>
      <c r="E5982" s="1">
        <f t="shared" si="2332"/>
        <v>12</v>
      </c>
      <c r="F5982" s="1">
        <f t="shared" si="2341"/>
        <v>38</v>
      </c>
      <c r="G5982" s="1">
        <f t="shared" si="2342"/>
        <v>8</v>
      </c>
      <c r="H5982" s="1">
        <f t="shared" si="2343"/>
        <v>5</v>
      </c>
    </row>
    <row r="5983" spans="1:16" x14ac:dyDescent="0.55000000000000004">
      <c r="A5983" s="1">
        <f>値貼り付け用シート!F259</f>
        <v>12</v>
      </c>
      <c r="B5983" s="1">
        <f>値貼り付け用シート!G259</f>
        <v>5</v>
      </c>
      <c r="C5983" s="1">
        <v>6</v>
      </c>
      <c r="D5983" s="1">
        <f>IF(OR(ISBLANK(値貼り付け用シート!M259),値貼り付け用シート!M259&gt;9990),NA(),値貼り付け用シート!M259)</f>
        <v>9</v>
      </c>
      <c r="E5983" s="1">
        <f t="shared" si="2332"/>
        <v>9</v>
      </c>
      <c r="F5983" s="1">
        <f t="shared" si="2341"/>
        <v>46</v>
      </c>
      <c r="G5983" s="1">
        <f t="shared" si="2342"/>
        <v>8</v>
      </c>
      <c r="H5983" s="1">
        <f t="shared" si="2343"/>
        <v>6</v>
      </c>
    </row>
    <row r="5984" spans="1:16" x14ac:dyDescent="0.55000000000000004">
      <c r="A5984" s="1">
        <f>値貼り付け用シート!F259</f>
        <v>12</v>
      </c>
      <c r="B5984" s="1">
        <f>値貼り付け用シート!G259</f>
        <v>5</v>
      </c>
      <c r="C5984" s="1">
        <v>7</v>
      </c>
      <c r="D5984" s="1">
        <f>IF(OR(ISBLANK(値貼り付け用シート!N259),値貼り付け用シート!N259&gt;9990),NA(),値貼り付け用シート!N259)</f>
        <v>7</v>
      </c>
      <c r="E5984" s="1">
        <f t="shared" si="2332"/>
        <v>7</v>
      </c>
      <c r="F5984" s="1">
        <f t="shared" si="2341"/>
        <v>52</v>
      </c>
      <c r="G5984" s="1">
        <f t="shared" si="2342"/>
        <v>8</v>
      </c>
      <c r="H5984" s="1">
        <f t="shared" si="2343"/>
        <v>7</v>
      </c>
    </row>
    <row r="5985" spans="1:8" x14ac:dyDescent="0.55000000000000004">
      <c r="A5985" s="1">
        <f>値貼り付け用シート!F259</f>
        <v>12</v>
      </c>
      <c r="B5985" s="1">
        <f>値貼り付け用シート!G259</f>
        <v>5</v>
      </c>
      <c r="C5985" s="1">
        <v>8</v>
      </c>
      <c r="D5985" s="1">
        <f>IF(OR(ISBLANK(値貼り付け用シート!O259),値貼り付け用シート!O259&gt;9990),NA(),値貼り付け用シート!O259)</f>
        <v>7</v>
      </c>
      <c r="E5985" s="1">
        <f t="shared" si="2332"/>
        <v>7</v>
      </c>
      <c r="F5985" s="1">
        <f t="shared" si="2341"/>
        <v>58</v>
      </c>
      <c r="G5985" s="1">
        <f t="shared" si="2342"/>
        <v>8</v>
      </c>
      <c r="H5985" s="1">
        <f t="shared" si="2343"/>
        <v>7</v>
      </c>
    </row>
    <row r="5986" spans="1:8" x14ac:dyDescent="0.55000000000000004">
      <c r="A5986" s="1">
        <f>値貼り付け用シート!F259</f>
        <v>12</v>
      </c>
      <c r="B5986" s="1">
        <f>値貼り付け用シート!G259</f>
        <v>5</v>
      </c>
      <c r="C5986" s="1">
        <v>9</v>
      </c>
      <c r="D5986" s="1">
        <f>IF(OR(ISBLANK(値貼り付け用シート!P259),値貼り付け用シート!P259&gt;9990),NA(),値貼り付け用シート!P259)</f>
        <v>5</v>
      </c>
      <c r="E5986" s="1">
        <f t="shared" si="2332"/>
        <v>5</v>
      </c>
      <c r="F5986" s="1">
        <f t="shared" si="2341"/>
        <v>62</v>
      </c>
      <c r="G5986" s="1">
        <f t="shared" si="2342"/>
        <v>8</v>
      </c>
      <c r="H5986" s="1">
        <f t="shared" si="2343"/>
        <v>8</v>
      </c>
    </row>
    <row r="5987" spans="1:8" x14ac:dyDescent="0.55000000000000004">
      <c r="A5987" s="1">
        <f>値貼り付け用シート!F259</f>
        <v>12</v>
      </c>
      <c r="B5987" s="1">
        <f>値貼り付け用シート!G259</f>
        <v>5</v>
      </c>
      <c r="C5987" s="1">
        <v>10</v>
      </c>
      <c r="D5987" s="1">
        <f>IF(OR(ISBLANK(値貼り付け用シート!Q259),値貼り付け用シート!Q259&gt;9990),NA(),値貼り付け用シート!Q259)</f>
        <v>7</v>
      </c>
      <c r="E5987" s="1">
        <f t="shared" si="2332"/>
        <v>7</v>
      </c>
      <c r="F5987" s="1">
        <f t="shared" si="2341"/>
        <v>66</v>
      </c>
      <c r="G5987" s="1">
        <f t="shared" si="2342"/>
        <v>8</v>
      </c>
      <c r="H5987" s="1">
        <f t="shared" si="2343"/>
        <v>8</v>
      </c>
    </row>
    <row r="5988" spans="1:8" x14ac:dyDescent="0.55000000000000004">
      <c r="A5988" s="1">
        <f>値貼り付け用シート!F259</f>
        <v>12</v>
      </c>
      <c r="B5988" s="1">
        <f>値貼り付け用シート!G259</f>
        <v>5</v>
      </c>
      <c r="C5988" s="1">
        <v>11</v>
      </c>
      <c r="D5988" s="1">
        <f>IF(OR(ISBLANK(値貼り付け用シート!R259),値貼り付け用シート!R259&gt;9990),NA(),値貼り付け用シート!R259)</f>
        <v>5</v>
      </c>
      <c r="E5988" s="1">
        <f t="shared" si="2332"/>
        <v>5</v>
      </c>
      <c r="F5988" s="1">
        <f t="shared" si="2341"/>
        <v>63</v>
      </c>
      <c r="G5988" s="1">
        <f t="shared" si="2342"/>
        <v>8</v>
      </c>
      <c r="H5988" s="1">
        <f t="shared" si="2343"/>
        <v>8</v>
      </c>
    </row>
    <row r="5989" spans="1:8" x14ac:dyDescent="0.55000000000000004">
      <c r="A5989" s="1">
        <f>値貼り付け用シート!F259</f>
        <v>12</v>
      </c>
      <c r="B5989" s="1">
        <f>値貼り付け用シート!G259</f>
        <v>5</v>
      </c>
      <c r="C5989" s="1">
        <v>12</v>
      </c>
      <c r="D5989" s="1">
        <f>IF(OR(ISBLANK(値貼り付け用シート!S259),値貼り付け用シート!S259&gt;9990),NA(),値貼り付け用シート!S259)</f>
        <v>7</v>
      </c>
      <c r="E5989" s="1">
        <f t="shared" si="2332"/>
        <v>7</v>
      </c>
      <c r="F5989" s="1">
        <f t="shared" si="2341"/>
        <v>59</v>
      </c>
      <c r="G5989" s="1">
        <f t="shared" si="2342"/>
        <v>8</v>
      </c>
      <c r="H5989" s="1">
        <f t="shared" si="2343"/>
        <v>7</v>
      </c>
    </row>
    <row r="5990" spans="1:8" x14ac:dyDescent="0.55000000000000004">
      <c r="A5990" s="1">
        <f>値貼り付け用シート!F259</f>
        <v>12</v>
      </c>
      <c r="B5990" s="1">
        <f>値貼り付け用シート!G259</f>
        <v>5</v>
      </c>
      <c r="C5990" s="1">
        <v>13</v>
      </c>
      <c r="D5990" s="1">
        <f>IF(OR(ISBLANK(値貼り付け用シート!T259),値貼り付け用シート!T259&gt;9990),NA(),値貼り付け用シート!T259)</f>
        <v>8</v>
      </c>
      <c r="E5990" s="1">
        <f t="shared" si="2332"/>
        <v>8</v>
      </c>
      <c r="F5990" s="1">
        <f t="shared" si="2341"/>
        <v>55</v>
      </c>
      <c r="G5990" s="1">
        <f t="shared" si="2342"/>
        <v>8</v>
      </c>
      <c r="H5990" s="1">
        <f t="shared" si="2343"/>
        <v>7</v>
      </c>
    </row>
    <row r="5991" spans="1:8" x14ac:dyDescent="0.55000000000000004">
      <c r="A5991" s="1">
        <f>値貼り付け用シート!F259</f>
        <v>12</v>
      </c>
      <c r="B5991" s="1">
        <f>値貼り付け用シート!G259</f>
        <v>5</v>
      </c>
      <c r="C5991" s="1">
        <v>14</v>
      </c>
      <c r="D5991" s="1">
        <f>IF(OR(ISBLANK(値貼り付け用シート!U259),値貼り付け用シート!U259&gt;9990),NA(),値貼り付け用シート!U259)</f>
        <v>9</v>
      </c>
      <c r="E5991" s="1">
        <f t="shared" si="2332"/>
        <v>9</v>
      </c>
      <c r="F5991" s="1">
        <f t="shared" si="2341"/>
        <v>55</v>
      </c>
      <c r="G5991" s="1">
        <f t="shared" si="2342"/>
        <v>8</v>
      </c>
      <c r="H5991" s="1">
        <f t="shared" si="2343"/>
        <v>7</v>
      </c>
    </row>
    <row r="5992" spans="1:8" x14ac:dyDescent="0.55000000000000004">
      <c r="A5992" s="1">
        <f>値貼り付け用シート!F259</f>
        <v>12</v>
      </c>
      <c r="B5992" s="1">
        <f>値貼り付け用シート!G259</f>
        <v>5</v>
      </c>
      <c r="C5992" s="1">
        <v>15</v>
      </c>
      <c r="D5992" s="1">
        <f>IF(OR(ISBLANK(値貼り付け用シート!V259),値貼り付け用シート!V259&gt;9990),NA(),値貼り付け用シート!V259)</f>
        <v>10</v>
      </c>
      <c r="E5992" s="1">
        <f t="shared" si="2332"/>
        <v>10</v>
      </c>
      <c r="F5992" s="1">
        <f t="shared" si="2341"/>
        <v>58</v>
      </c>
      <c r="G5992" s="1">
        <f t="shared" si="2342"/>
        <v>8</v>
      </c>
      <c r="H5992" s="1">
        <f t="shared" si="2343"/>
        <v>7</v>
      </c>
    </row>
    <row r="5993" spans="1:8" x14ac:dyDescent="0.55000000000000004">
      <c r="A5993" s="1">
        <f>値貼り付け用シート!F259</f>
        <v>12</v>
      </c>
      <c r="B5993" s="1">
        <f>値貼り付け用シート!G259</f>
        <v>5</v>
      </c>
      <c r="C5993" s="1">
        <v>16</v>
      </c>
      <c r="D5993" s="1">
        <f>IF(OR(ISBLANK(値貼り付け用シート!W259),値貼り付け用シート!W259&gt;9990),NA(),値貼り付け用シート!W259)</f>
        <v>11</v>
      </c>
      <c r="E5993" s="1">
        <f t="shared" si="2332"/>
        <v>11</v>
      </c>
      <c r="F5993" s="1">
        <f t="shared" si="2341"/>
        <v>62</v>
      </c>
      <c r="G5993" s="1">
        <f t="shared" si="2342"/>
        <v>8</v>
      </c>
      <c r="H5993" s="1">
        <f t="shared" si="2343"/>
        <v>8</v>
      </c>
    </row>
    <row r="5994" spans="1:8" x14ac:dyDescent="0.55000000000000004">
      <c r="A5994" s="1">
        <f>値貼り付け用シート!F259</f>
        <v>12</v>
      </c>
      <c r="B5994" s="1">
        <f>値貼り付け用シート!G259</f>
        <v>5</v>
      </c>
      <c r="C5994" s="1">
        <v>17</v>
      </c>
      <c r="D5994" s="1">
        <f>IF(OR(ISBLANK(値貼り付け用シート!X259),値貼り付け用シート!X259&gt;9990),NA(),値貼り付け用シート!X259)</f>
        <v>10</v>
      </c>
      <c r="E5994" s="1">
        <f t="shared" si="2332"/>
        <v>10</v>
      </c>
      <c r="F5994" s="1">
        <f t="shared" si="2341"/>
        <v>67</v>
      </c>
      <c r="G5994" s="1">
        <f t="shared" si="2342"/>
        <v>8</v>
      </c>
      <c r="H5994" s="1">
        <f t="shared" si="2343"/>
        <v>8</v>
      </c>
    </row>
    <row r="5995" spans="1:8" x14ac:dyDescent="0.55000000000000004">
      <c r="A5995" s="1">
        <f>値貼り付け用シート!F259</f>
        <v>12</v>
      </c>
      <c r="B5995" s="1">
        <f>値貼り付け用シート!G259</f>
        <v>5</v>
      </c>
      <c r="C5995" s="1">
        <v>18</v>
      </c>
      <c r="D5995" s="1">
        <f>IF(OR(ISBLANK(値貼り付け用シート!Y259),値貼り付け用シート!Y259&gt;9990),NA(),値貼り付け用シート!Y259)</f>
        <v>8</v>
      </c>
      <c r="E5995" s="1">
        <f t="shared" si="2332"/>
        <v>8</v>
      </c>
      <c r="F5995" s="1">
        <f t="shared" si="2341"/>
        <v>68</v>
      </c>
      <c r="G5995" s="1">
        <f t="shared" si="2342"/>
        <v>8</v>
      </c>
      <c r="H5995" s="1">
        <f t="shared" si="2343"/>
        <v>9</v>
      </c>
    </row>
    <row r="5996" spans="1:8" x14ac:dyDescent="0.55000000000000004">
      <c r="A5996" s="1">
        <f>値貼り付け用シート!F259</f>
        <v>12</v>
      </c>
      <c r="B5996" s="1">
        <f>値貼り付け用シート!G259</f>
        <v>5</v>
      </c>
      <c r="C5996" s="1">
        <v>19</v>
      </c>
      <c r="D5996" s="1">
        <f>IF(OR(ISBLANK(値貼り付け用シート!Z259),値貼り付け用シート!Z259&gt;9990),NA(),値貼り付け用シート!Z259)</f>
        <v>9</v>
      </c>
      <c r="E5996" s="1">
        <f t="shared" si="2332"/>
        <v>9</v>
      </c>
      <c r="F5996" s="1">
        <f t="shared" si="2341"/>
        <v>72</v>
      </c>
      <c r="G5996" s="1">
        <f t="shared" si="2342"/>
        <v>8</v>
      </c>
      <c r="H5996" s="1">
        <f t="shared" si="2343"/>
        <v>9</v>
      </c>
    </row>
    <row r="5997" spans="1:8" x14ac:dyDescent="0.55000000000000004">
      <c r="A5997" s="1">
        <f>値貼り付け用シート!F259</f>
        <v>12</v>
      </c>
      <c r="B5997" s="1">
        <f>値貼り付け用シート!G259</f>
        <v>5</v>
      </c>
      <c r="C5997" s="1">
        <v>20</v>
      </c>
      <c r="D5997" s="1">
        <f>IF(OR(ISBLANK(値貼り付け用シート!AA259),値貼り付け用シート!AA259&gt;9990),NA(),値貼り付け用シート!AA259)</f>
        <v>9</v>
      </c>
      <c r="E5997" s="1">
        <f t="shared" si="2332"/>
        <v>9</v>
      </c>
      <c r="F5997" s="1">
        <f t="shared" si="2341"/>
        <v>74</v>
      </c>
      <c r="G5997" s="1">
        <f t="shared" si="2342"/>
        <v>8</v>
      </c>
      <c r="H5997" s="1">
        <f t="shared" si="2343"/>
        <v>9</v>
      </c>
    </row>
    <row r="5998" spans="1:8" x14ac:dyDescent="0.55000000000000004">
      <c r="A5998" s="1">
        <f>値貼り付け用シート!F259</f>
        <v>12</v>
      </c>
      <c r="B5998" s="1">
        <f>値貼り付け用シート!G259</f>
        <v>5</v>
      </c>
      <c r="C5998" s="1">
        <v>21</v>
      </c>
      <c r="D5998" s="1">
        <f>IF(OR(ISBLANK(値貼り付け用シート!AB259),値貼り付け用シート!AB259&gt;9990),NA(),値貼り付け用シート!AB259)</f>
        <v>6</v>
      </c>
      <c r="E5998" s="1">
        <f t="shared" si="2332"/>
        <v>6</v>
      </c>
      <c r="F5998" s="1">
        <f t="shared" si="2341"/>
        <v>72</v>
      </c>
      <c r="G5998" s="1">
        <f t="shared" si="2342"/>
        <v>8</v>
      </c>
      <c r="H5998" s="1">
        <f t="shared" si="2343"/>
        <v>9</v>
      </c>
    </row>
    <row r="5999" spans="1:8" x14ac:dyDescent="0.55000000000000004">
      <c r="A5999" s="1">
        <f>値貼り付け用シート!F259</f>
        <v>12</v>
      </c>
      <c r="B5999" s="1">
        <f>値貼り付け用シート!G259</f>
        <v>5</v>
      </c>
      <c r="C5999" s="1">
        <v>22</v>
      </c>
      <c r="D5999" s="1">
        <f>IF(OR(ISBLANK(値貼り付け用シート!AC259),値貼り付け用シート!AC259&gt;9990),NA(),値貼り付け用シート!AC259)</f>
        <v>7</v>
      </c>
      <c r="E5999" s="1">
        <f t="shared" si="2332"/>
        <v>7</v>
      </c>
      <c r="F5999" s="1">
        <f t="shared" si="2341"/>
        <v>70</v>
      </c>
      <c r="G5999" s="1">
        <f t="shared" si="2342"/>
        <v>8</v>
      </c>
      <c r="H5999" s="1">
        <f t="shared" si="2343"/>
        <v>9</v>
      </c>
    </row>
    <row r="6000" spans="1:8" x14ac:dyDescent="0.55000000000000004">
      <c r="A6000" s="1">
        <f>値貼り付け用シート!F259</f>
        <v>12</v>
      </c>
      <c r="B6000" s="1">
        <f>値貼り付け用シート!G259</f>
        <v>5</v>
      </c>
      <c r="C6000" s="1">
        <v>23</v>
      </c>
      <c r="D6000" s="1">
        <f>IF(OR(ISBLANK(値貼り付け用シート!AD259),値貼り付け用シート!AD259&gt;9990),NA(),値貼り付け用シート!AD259)</f>
        <v>3</v>
      </c>
      <c r="E6000" s="1">
        <f t="shared" si="2332"/>
        <v>3</v>
      </c>
      <c r="F6000" s="1">
        <f t="shared" si="2341"/>
        <v>63</v>
      </c>
      <c r="G6000" s="1">
        <f t="shared" si="2342"/>
        <v>8</v>
      </c>
      <c r="H6000" s="1">
        <f t="shared" si="2343"/>
        <v>8</v>
      </c>
    </row>
    <row r="6001" spans="1:16" x14ac:dyDescent="0.55000000000000004">
      <c r="A6001" s="1">
        <f>値貼り付け用シート!F259</f>
        <v>12</v>
      </c>
      <c r="B6001" s="1">
        <f>値貼り付け用シート!G259</f>
        <v>5</v>
      </c>
      <c r="C6001" s="1">
        <v>24</v>
      </c>
      <c r="D6001" s="1">
        <f>IF(OR(ISBLANK(値貼り付け用シート!AE259),値貼り付け用シート!AE259&gt;9990),NA(),値貼り付け用シート!AE259)</f>
        <v>9</v>
      </c>
      <c r="E6001" s="1">
        <f t="shared" si="2332"/>
        <v>9</v>
      </c>
      <c r="F6001" s="1">
        <f t="shared" si="2341"/>
        <v>61</v>
      </c>
      <c r="G6001" s="1">
        <f t="shared" si="2342"/>
        <v>8</v>
      </c>
      <c r="H6001" s="1">
        <f t="shared" si="2343"/>
        <v>8</v>
      </c>
    </row>
    <row r="6002" spans="1:16" x14ac:dyDescent="0.55000000000000004">
      <c r="A6002" s="1">
        <f>値貼り付け用シート!F260</f>
        <v>12</v>
      </c>
      <c r="B6002" s="1">
        <f>値貼り付け用シート!G260</f>
        <v>6</v>
      </c>
      <c r="C6002" s="1">
        <v>1</v>
      </c>
      <c r="D6002" s="1">
        <f>IF(OR(ISBLANK(値貼り付け用シート!H260),値貼り付け用シート!H260&gt;9990),NA(),値貼り付け用シート!H260)</f>
        <v>12</v>
      </c>
      <c r="E6002" s="1">
        <f t="shared" si="2332"/>
        <v>12</v>
      </c>
      <c r="F6002" s="1">
        <f t="shared" si="2341"/>
        <v>63</v>
      </c>
      <c r="G6002" s="1">
        <f t="shared" si="2342"/>
        <v>8</v>
      </c>
      <c r="H6002" s="1">
        <f t="shared" si="2343"/>
        <v>8</v>
      </c>
      <c r="I6002" s="1">
        <f t="shared" ref="I6002" si="2344">COUNT(D6002:D6025)</f>
        <v>23</v>
      </c>
      <c r="J6002" s="1">
        <f t="shared" ref="J6002" si="2345">COUNT(H6002:H6025)</f>
        <v>24</v>
      </c>
      <c r="K6002" s="1">
        <f t="shared" ref="K6002" si="2346">IF(AND(I6002&gt;=20,J6002&gt;=20),0,1)</f>
        <v>0</v>
      </c>
      <c r="L6002" s="1">
        <f t="shared" ref="L6002" si="2347">IF(K6002=0,MAX(H6002:H6025),NA())</f>
        <v>28</v>
      </c>
      <c r="M6002" s="1">
        <f t="shared" ref="M6002" si="2348">IF(K6002=0,IF(L6002&lt;=70,1,0),NA())</f>
        <v>1</v>
      </c>
      <c r="N6002" s="1">
        <f t="shared" ref="N6002" si="2349">IF(COUNTIF(D6002:D6025,NA())=24,NA(),MAX(E6002:E6025))</f>
        <v>36</v>
      </c>
      <c r="O6002" s="1">
        <f t="shared" ref="O6002" si="2350">IF(COUNTIF(D6007:D6021,NA())=15,NA(),MAX(E6007:E6021))</f>
        <v>36</v>
      </c>
      <c r="P6002" s="1">
        <f t="shared" ref="P6002" si="2351">COUNTIF(D6002:D6025,"&gt;=120")</f>
        <v>0</v>
      </c>
    </row>
    <row r="6003" spans="1:16" x14ac:dyDescent="0.55000000000000004">
      <c r="A6003" s="1">
        <f>値貼り付け用シート!F260</f>
        <v>12</v>
      </c>
      <c r="B6003" s="1">
        <f>値貼り付け用シート!G260</f>
        <v>6</v>
      </c>
      <c r="C6003" s="1">
        <v>2</v>
      </c>
      <c r="D6003" s="1">
        <f>IF(OR(ISBLANK(値貼り付け用シート!I260),値貼り付け用シート!I260&gt;9990),NA(),値貼り付け用シート!I260)</f>
        <v>9</v>
      </c>
      <c r="E6003" s="1">
        <f t="shared" si="2332"/>
        <v>9</v>
      </c>
      <c r="F6003" s="1">
        <f t="shared" si="2341"/>
        <v>64</v>
      </c>
      <c r="G6003" s="1">
        <f t="shared" si="2342"/>
        <v>8</v>
      </c>
      <c r="H6003" s="1">
        <f t="shared" si="2343"/>
        <v>8</v>
      </c>
    </row>
    <row r="6004" spans="1:16" x14ac:dyDescent="0.55000000000000004">
      <c r="A6004" s="1">
        <f>値貼り付け用シート!F260</f>
        <v>12</v>
      </c>
      <c r="B6004" s="1">
        <f>値貼り付け用シート!G260</f>
        <v>6</v>
      </c>
      <c r="C6004" s="1">
        <v>3</v>
      </c>
      <c r="D6004" s="1">
        <f>IF(OR(ISBLANK(値貼り付け用シート!J260),値貼り付け用シート!J260&gt;9990),NA(),値貼り付け用シート!J260)</f>
        <v>10</v>
      </c>
      <c r="E6004" s="1">
        <f t="shared" si="2332"/>
        <v>10</v>
      </c>
      <c r="F6004" s="1">
        <f t="shared" si="2341"/>
        <v>65</v>
      </c>
      <c r="G6004" s="1">
        <f t="shared" si="2342"/>
        <v>8</v>
      </c>
      <c r="H6004" s="1">
        <f t="shared" si="2343"/>
        <v>8</v>
      </c>
    </row>
    <row r="6005" spans="1:16" x14ac:dyDescent="0.55000000000000004">
      <c r="A6005" s="1">
        <f>値貼り付け用シート!F260</f>
        <v>12</v>
      </c>
      <c r="B6005" s="1">
        <f>値貼り付け用シート!G260</f>
        <v>6</v>
      </c>
      <c r="C6005" s="1">
        <v>4</v>
      </c>
      <c r="D6005" s="1">
        <f>IF(OR(ISBLANK(値貼り付け用シート!K260),値貼り付け用シート!K260&gt;9990),NA(),値貼り付け用シート!K260)</f>
        <v>10</v>
      </c>
      <c r="E6005" s="1">
        <f t="shared" si="2332"/>
        <v>10</v>
      </c>
      <c r="F6005" s="1">
        <f t="shared" si="2341"/>
        <v>66</v>
      </c>
      <c r="G6005" s="1">
        <f t="shared" si="2342"/>
        <v>8</v>
      </c>
      <c r="H6005" s="1">
        <f t="shared" si="2343"/>
        <v>8</v>
      </c>
    </row>
    <row r="6006" spans="1:16" x14ac:dyDescent="0.55000000000000004">
      <c r="A6006" s="1">
        <f>値貼り付け用シート!F260</f>
        <v>12</v>
      </c>
      <c r="B6006" s="1">
        <f>値貼り付け用シート!G260</f>
        <v>6</v>
      </c>
      <c r="C6006" s="1">
        <v>5</v>
      </c>
      <c r="D6006" s="1">
        <f>IF(OR(ISBLANK(値貼り付け用シート!L260),値貼り付け用シート!L260&gt;9990),NA(),値貼り付け用シート!L260)</f>
        <v>13</v>
      </c>
      <c r="E6006" s="1">
        <f t="shared" si="2332"/>
        <v>13</v>
      </c>
      <c r="F6006" s="1">
        <f t="shared" si="2341"/>
        <v>73</v>
      </c>
      <c r="G6006" s="1">
        <f t="shared" si="2342"/>
        <v>8</v>
      </c>
      <c r="H6006" s="1">
        <f t="shared" si="2343"/>
        <v>9</v>
      </c>
    </row>
    <row r="6007" spans="1:16" x14ac:dyDescent="0.55000000000000004">
      <c r="A6007" s="1">
        <f>値貼り付け用シート!F260</f>
        <v>12</v>
      </c>
      <c r="B6007" s="1">
        <f>値貼り付け用シート!G260</f>
        <v>6</v>
      </c>
      <c r="C6007" s="1">
        <v>6</v>
      </c>
      <c r="D6007" s="1">
        <f>IF(OR(ISBLANK(値貼り付け用シート!M260),値貼り付け用シート!M260&gt;9990),NA(),値貼り付け用シート!M260)</f>
        <v>16</v>
      </c>
      <c r="E6007" s="1">
        <f t="shared" si="2332"/>
        <v>16</v>
      </c>
      <c r="F6007" s="1">
        <f t="shared" si="2341"/>
        <v>82</v>
      </c>
      <c r="G6007" s="1">
        <f t="shared" si="2342"/>
        <v>8</v>
      </c>
      <c r="H6007" s="1">
        <f t="shared" si="2343"/>
        <v>10</v>
      </c>
    </row>
    <row r="6008" spans="1:16" x14ac:dyDescent="0.55000000000000004">
      <c r="A6008" s="1">
        <f>値貼り付け用シート!F260</f>
        <v>12</v>
      </c>
      <c r="B6008" s="1">
        <f>値貼り付け用シート!G260</f>
        <v>6</v>
      </c>
      <c r="C6008" s="1">
        <v>7</v>
      </c>
      <c r="D6008" s="1">
        <f>IF(OR(ISBLANK(値貼り付け用シート!N260),値貼り付け用シート!N260&gt;9990),NA(),値貼り付け用シート!N260)</f>
        <v>17</v>
      </c>
      <c r="E6008" s="1">
        <f t="shared" si="2332"/>
        <v>17</v>
      </c>
      <c r="F6008" s="1">
        <f t="shared" si="2341"/>
        <v>96</v>
      </c>
      <c r="G6008" s="1">
        <f t="shared" si="2342"/>
        <v>8</v>
      </c>
      <c r="H6008" s="1">
        <f t="shared" si="2343"/>
        <v>12</v>
      </c>
    </row>
    <row r="6009" spans="1:16" x14ac:dyDescent="0.55000000000000004">
      <c r="A6009" s="1">
        <f>値貼り付け用シート!F260</f>
        <v>12</v>
      </c>
      <c r="B6009" s="1">
        <f>値貼り付け用シート!G260</f>
        <v>6</v>
      </c>
      <c r="C6009" s="1">
        <v>8</v>
      </c>
      <c r="D6009" s="1">
        <f>IF(OR(ISBLANK(値貼り付け用シート!O260),値貼り付け用シート!O260&gt;9990),NA(),値貼り付け用シート!O260)</f>
        <v>14</v>
      </c>
      <c r="E6009" s="1">
        <f t="shared" si="2332"/>
        <v>14</v>
      </c>
      <c r="F6009" s="1">
        <f t="shared" si="2341"/>
        <v>101</v>
      </c>
      <c r="G6009" s="1">
        <f t="shared" si="2342"/>
        <v>8</v>
      </c>
      <c r="H6009" s="1">
        <f t="shared" si="2343"/>
        <v>13</v>
      </c>
    </row>
    <row r="6010" spans="1:16" x14ac:dyDescent="0.55000000000000004">
      <c r="A6010" s="1">
        <f>値貼り付け用シート!F260</f>
        <v>12</v>
      </c>
      <c r="B6010" s="1">
        <f>値貼り付け用シート!G260</f>
        <v>6</v>
      </c>
      <c r="C6010" s="1">
        <v>9</v>
      </c>
      <c r="D6010" s="1">
        <f>IF(OR(ISBLANK(値貼り付け用シート!P260),値貼り付け用シート!P260&gt;9990),NA(),値貼り付け用シート!P260)</f>
        <v>15</v>
      </c>
      <c r="E6010" s="1">
        <f t="shared" si="2332"/>
        <v>15</v>
      </c>
      <c r="F6010" s="1">
        <f t="shared" si="2341"/>
        <v>104</v>
      </c>
      <c r="G6010" s="1">
        <f t="shared" si="2342"/>
        <v>8</v>
      </c>
      <c r="H6010" s="1">
        <f t="shared" si="2343"/>
        <v>13</v>
      </c>
    </row>
    <row r="6011" spans="1:16" x14ac:dyDescent="0.55000000000000004">
      <c r="A6011" s="1">
        <f>値貼り付け用シート!F260</f>
        <v>12</v>
      </c>
      <c r="B6011" s="1">
        <f>値貼り付け用シート!G260</f>
        <v>6</v>
      </c>
      <c r="C6011" s="1">
        <v>10</v>
      </c>
      <c r="D6011" s="1" t="e">
        <f>IF(OR(ISBLANK(値貼り付け用シート!Q260),値貼り付け用シート!Q260&gt;9990),NA(),値貼り付け用シート!Q260)</f>
        <v>#N/A</v>
      </c>
      <c r="E6011" s="1">
        <f t="shared" si="2332"/>
        <v>0</v>
      </c>
      <c r="F6011" s="1">
        <f t="shared" si="2341"/>
        <v>95</v>
      </c>
      <c r="G6011" s="1">
        <f t="shared" si="2342"/>
        <v>7</v>
      </c>
      <c r="H6011" s="1">
        <f t="shared" si="2343"/>
        <v>14</v>
      </c>
    </row>
    <row r="6012" spans="1:16" x14ac:dyDescent="0.55000000000000004">
      <c r="A6012" s="1">
        <f>値貼り付け用シート!F260</f>
        <v>12</v>
      </c>
      <c r="B6012" s="1">
        <f>値貼り付け用シート!G260</f>
        <v>6</v>
      </c>
      <c r="C6012" s="1">
        <v>11</v>
      </c>
      <c r="D6012" s="1">
        <f>IF(OR(ISBLANK(値貼り付け用シート!R260),値貼り付け用シート!R260&gt;9990),NA(),値貼り付け用シート!R260)</f>
        <v>21</v>
      </c>
      <c r="E6012" s="1">
        <f t="shared" si="2332"/>
        <v>21</v>
      </c>
      <c r="F6012" s="1">
        <f t="shared" si="2341"/>
        <v>106</v>
      </c>
      <c r="G6012" s="1">
        <f t="shared" si="2342"/>
        <v>7</v>
      </c>
      <c r="H6012" s="1">
        <f t="shared" si="2343"/>
        <v>15</v>
      </c>
    </row>
    <row r="6013" spans="1:16" x14ac:dyDescent="0.55000000000000004">
      <c r="A6013" s="1">
        <f>値貼り付け用シート!F260</f>
        <v>12</v>
      </c>
      <c r="B6013" s="1">
        <f>値貼り付け用シート!G260</f>
        <v>6</v>
      </c>
      <c r="C6013" s="1">
        <v>12</v>
      </c>
      <c r="D6013" s="1">
        <f>IF(OR(ISBLANK(値貼り付け用シート!S260),値貼り付け用シート!S260&gt;9990),NA(),値貼り付け用シート!S260)</f>
        <v>28</v>
      </c>
      <c r="E6013" s="1">
        <f t="shared" si="2332"/>
        <v>28</v>
      </c>
      <c r="F6013" s="1">
        <f t="shared" si="2341"/>
        <v>124</v>
      </c>
      <c r="G6013" s="1">
        <f t="shared" si="2342"/>
        <v>7</v>
      </c>
      <c r="H6013" s="1">
        <f t="shared" si="2343"/>
        <v>18</v>
      </c>
    </row>
    <row r="6014" spans="1:16" x14ac:dyDescent="0.55000000000000004">
      <c r="A6014" s="1">
        <f>値貼り付け用シート!F260</f>
        <v>12</v>
      </c>
      <c r="B6014" s="1">
        <f>値貼り付け用シート!G260</f>
        <v>6</v>
      </c>
      <c r="C6014" s="1">
        <v>13</v>
      </c>
      <c r="D6014" s="1">
        <f>IF(OR(ISBLANK(値貼り付け用シート!T260),値貼り付け用シート!T260&gt;9990),NA(),値貼り付け用シート!T260)</f>
        <v>32</v>
      </c>
      <c r="E6014" s="1">
        <f t="shared" si="2332"/>
        <v>32</v>
      </c>
      <c r="F6014" s="1">
        <f t="shared" si="2341"/>
        <v>143</v>
      </c>
      <c r="G6014" s="1">
        <f t="shared" si="2342"/>
        <v>7</v>
      </c>
      <c r="H6014" s="1">
        <f t="shared" si="2343"/>
        <v>20</v>
      </c>
    </row>
    <row r="6015" spans="1:16" x14ac:dyDescent="0.55000000000000004">
      <c r="A6015" s="1">
        <f>値貼り付け用シート!F260</f>
        <v>12</v>
      </c>
      <c r="B6015" s="1">
        <f>値貼り付け用シート!G260</f>
        <v>6</v>
      </c>
      <c r="C6015" s="1">
        <v>14</v>
      </c>
      <c r="D6015" s="1">
        <f>IF(OR(ISBLANK(値貼り付け用シート!U260),値貼り付け用シート!U260&gt;9990),NA(),値貼り付け用シート!U260)</f>
        <v>34</v>
      </c>
      <c r="E6015" s="1">
        <f t="shared" si="2332"/>
        <v>34</v>
      </c>
      <c r="F6015" s="1">
        <f t="shared" si="2341"/>
        <v>161</v>
      </c>
      <c r="G6015" s="1">
        <f t="shared" si="2342"/>
        <v>7</v>
      </c>
      <c r="H6015" s="1">
        <f t="shared" si="2343"/>
        <v>23</v>
      </c>
    </row>
    <row r="6016" spans="1:16" x14ac:dyDescent="0.55000000000000004">
      <c r="A6016" s="1">
        <f>値貼り付け用シート!F260</f>
        <v>12</v>
      </c>
      <c r="B6016" s="1">
        <f>値貼り付け用シート!G260</f>
        <v>6</v>
      </c>
      <c r="C6016" s="1">
        <v>15</v>
      </c>
      <c r="D6016" s="1">
        <f>IF(OR(ISBLANK(値貼り付け用シート!V260),値貼り付け用シート!V260&gt;9990),NA(),値貼り付け用シート!V260)</f>
        <v>36</v>
      </c>
      <c r="E6016" s="1">
        <f t="shared" si="2332"/>
        <v>36</v>
      </c>
      <c r="F6016" s="1">
        <f t="shared" si="2341"/>
        <v>180</v>
      </c>
      <c r="G6016" s="1">
        <f t="shared" si="2342"/>
        <v>7</v>
      </c>
      <c r="H6016" s="1">
        <f t="shared" si="2343"/>
        <v>26</v>
      </c>
    </row>
    <row r="6017" spans="1:16" x14ac:dyDescent="0.55000000000000004">
      <c r="A6017" s="1">
        <f>値貼り付け用シート!F260</f>
        <v>12</v>
      </c>
      <c r="B6017" s="1">
        <f>値貼り付け用シート!G260</f>
        <v>6</v>
      </c>
      <c r="C6017" s="1">
        <v>16</v>
      </c>
      <c r="D6017" s="1">
        <f>IF(OR(ISBLANK(値貼り付け用シート!W260),値貼り付け用シート!W260&gt;9990),NA(),値貼り付け用シート!W260)</f>
        <v>30</v>
      </c>
      <c r="E6017" s="1">
        <f t="shared" si="2332"/>
        <v>30</v>
      </c>
      <c r="F6017" s="1">
        <f t="shared" si="2341"/>
        <v>196</v>
      </c>
      <c r="G6017" s="1">
        <f t="shared" si="2342"/>
        <v>7</v>
      </c>
      <c r="H6017" s="1">
        <f t="shared" si="2343"/>
        <v>28</v>
      </c>
    </row>
    <row r="6018" spans="1:16" x14ac:dyDescent="0.55000000000000004">
      <c r="A6018" s="1">
        <f>値貼り付け用シート!F260</f>
        <v>12</v>
      </c>
      <c r="B6018" s="1">
        <f>値貼り付け用シート!G260</f>
        <v>6</v>
      </c>
      <c r="C6018" s="1">
        <v>17</v>
      </c>
      <c r="D6018" s="1">
        <f>IF(OR(ISBLANK(値貼り付け用シート!X260),値貼り付け用シート!X260&gt;9990),NA(),値貼り付け用シート!X260)</f>
        <v>15</v>
      </c>
      <c r="E6018" s="1">
        <f t="shared" si="2332"/>
        <v>15</v>
      </c>
      <c r="F6018" s="1">
        <f t="shared" si="2341"/>
        <v>196</v>
      </c>
      <c r="G6018" s="1">
        <f t="shared" si="2342"/>
        <v>7</v>
      </c>
      <c r="H6018" s="1">
        <f t="shared" si="2343"/>
        <v>28</v>
      </c>
    </row>
    <row r="6019" spans="1:16" x14ac:dyDescent="0.55000000000000004">
      <c r="A6019" s="1">
        <f>値貼り付け用シート!F260</f>
        <v>12</v>
      </c>
      <c r="B6019" s="1">
        <f>値貼り付け用シート!G260</f>
        <v>6</v>
      </c>
      <c r="C6019" s="1">
        <v>18</v>
      </c>
      <c r="D6019" s="1">
        <f>IF(OR(ISBLANK(値貼り付け用シート!Y260),値貼り付け用シート!Y260&gt;9990),NA(),値貼り付け用シート!Y260)</f>
        <v>12</v>
      </c>
      <c r="E6019" s="1">
        <f t="shared" ref="E6019:E6082" si="2352">IF(ISERROR(D6019),0,D6019)</f>
        <v>12</v>
      </c>
      <c r="F6019" s="1">
        <f t="shared" si="2341"/>
        <v>208</v>
      </c>
      <c r="G6019" s="1">
        <f t="shared" si="2342"/>
        <v>8</v>
      </c>
      <c r="H6019" s="1">
        <f t="shared" si="2343"/>
        <v>26</v>
      </c>
    </row>
    <row r="6020" spans="1:16" x14ac:dyDescent="0.55000000000000004">
      <c r="A6020" s="1">
        <f>値貼り付け用シート!F260</f>
        <v>12</v>
      </c>
      <c r="B6020" s="1">
        <f>値貼り付け用シート!G260</f>
        <v>6</v>
      </c>
      <c r="C6020" s="1">
        <v>19</v>
      </c>
      <c r="D6020" s="1">
        <f>IF(OR(ISBLANK(値貼り付け用シート!Z260),値貼り付け用シート!Z260&gt;9990),NA(),値貼り付け用シート!Z260)</f>
        <v>12</v>
      </c>
      <c r="E6020" s="1">
        <f t="shared" si="2352"/>
        <v>12</v>
      </c>
      <c r="F6020" s="1">
        <f t="shared" si="2341"/>
        <v>199</v>
      </c>
      <c r="G6020" s="1">
        <f t="shared" si="2342"/>
        <v>8</v>
      </c>
      <c r="H6020" s="1">
        <f t="shared" si="2343"/>
        <v>25</v>
      </c>
    </row>
    <row r="6021" spans="1:16" x14ac:dyDescent="0.55000000000000004">
      <c r="A6021" s="1">
        <f>値貼り付け用シート!F260</f>
        <v>12</v>
      </c>
      <c r="B6021" s="1">
        <f>値貼り付け用シート!G260</f>
        <v>6</v>
      </c>
      <c r="C6021" s="1">
        <v>20</v>
      </c>
      <c r="D6021" s="1">
        <f>IF(OR(ISBLANK(値貼り付け用シート!AA260),値貼り付け用シート!AA260&gt;9990),NA(),値貼り付け用シート!AA260)</f>
        <v>10</v>
      </c>
      <c r="E6021" s="1">
        <f t="shared" si="2352"/>
        <v>10</v>
      </c>
      <c r="F6021" s="1">
        <f t="shared" si="2341"/>
        <v>181</v>
      </c>
      <c r="G6021" s="1">
        <f t="shared" si="2342"/>
        <v>8</v>
      </c>
      <c r="H6021" s="1">
        <f t="shared" si="2343"/>
        <v>23</v>
      </c>
    </row>
    <row r="6022" spans="1:16" x14ac:dyDescent="0.55000000000000004">
      <c r="A6022" s="1">
        <f>値貼り付け用シート!F260</f>
        <v>12</v>
      </c>
      <c r="B6022" s="1">
        <f>値貼り付け用シート!G260</f>
        <v>6</v>
      </c>
      <c r="C6022" s="1">
        <v>21</v>
      </c>
      <c r="D6022" s="1">
        <f>IF(OR(ISBLANK(値貼り付け用シート!AB260),値貼り付け用シート!AB260&gt;9990),NA(),値貼り付け用シート!AB260)</f>
        <v>8</v>
      </c>
      <c r="E6022" s="1">
        <f t="shared" si="2352"/>
        <v>8</v>
      </c>
      <c r="F6022" s="1">
        <f t="shared" si="2341"/>
        <v>157</v>
      </c>
      <c r="G6022" s="1">
        <f t="shared" si="2342"/>
        <v>8</v>
      </c>
      <c r="H6022" s="1">
        <f t="shared" si="2343"/>
        <v>20</v>
      </c>
    </row>
    <row r="6023" spans="1:16" x14ac:dyDescent="0.55000000000000004">
      <c r="A6023" s="1">
        <f>値貼り付け用シート!F260</f>
        <v>12</v>
      </c>
      <c r="B6023" s="1">
        <f>値貼り付け用シート!G260</f>
        <v>6</v>
      </c>
      <c r="C6023" s="1">
        <v>22</v>
      </c>
      <c r="D6023" s="1">
        <f>IF(OR(ISBLANK(値貼り付け用シート!AC260),値貼り付け用シート!AC260&gt;9990),NA(),値貼り付け用シート!AC260)</f>
        <v>6</v>
      </c>
      <c r="E6023" s="1">
        <f t="shared" si="2352"/>
        <v>6</v>
      </c>
      <c r="F6023" s="1">
        <f t="shared" si="2341"/>
        <v>129</v>
      </c>
      <c r="G6023" s="1">
        <f t="shared" si="2342"/>
        <v>8</v>
      </c>
      <c r="H6023" s="1">
        <f t="shared" si="2343"/>
        <v>16</v>
      </c>
    </row>
    <row r="6024" spans="1:16" x14ac:dyDescent="0.55000000000000004">
      <c r="A6024" s="1">
        <f>値貼り付け用シート!F260</f>
        <v>12</v>
      </c>
      <c r="B6024" s="1">
        <f>値貼り付け用シート!G260</f>
        <v>6</v>
      </c>
      <c r="C6024" s="1">
        <v>23</v>
      </c>
      <c r="D6024" s="1">
        <f>IF(OR(ISBLANK(値貼り付け用シート!AD260),値貼り付け用シート!AD260&gt;9990),NA(),値貼り付け用シート!AD260)</f>
        <v>3</v>
      </c>
      <c r="E6024" s="1">
        <f t="shared" si="2352"/>
        <v>3</v>
      </c>
      <c r="F6024" s="1">
        <f t="shared" si="2341"/>
        <v>96</v>
      </c>
      <c r="G6024" s="1">
        <f t="shared" si="2342"/>
        <v>8</v>
      </c>
      <c r="H6024" s="1">
        <f t="shared" si="2343"/>
        <v>12</v>
      </c>
    </row>
    <row r="6025" spans="1:16" x14ac:dyDescent="0.55000000000000004">
      <c r="A6025" s="1">
        <f>値貼り付け用シート!F260</f>
        <v>12</v>
      </c>
      <c r="B6025" s="1">
        <f>値貼り付け用シート!G260</f>
        <v>6</v>
      </c>
      <c r="C6025" s="1">
        <v>24</v>
      </c>
      <c r="D6025" s="1">
        <f>IF(OR(ISBLANK(値貼り付け用シート!AE260),値貼り付け用シート!AE260&gt;9990),NA(),値貼り付け用シート!AE260)</f>
        <v>1</v>
      </c>
      <c r="E6025" s="1">
        <f t="shared" si="2352"/>
        <v>1</v>
      </c>
      <c r="F6025" s="1">
        <f t="shared" si="2341"/>
        <v>67</v>
      </c>
      <c r="G6025" s="1">
        <f t="shared" si="2342"/>
        <v>8</v>
      </c>
      <c r="H6025" s="1">
        <f t="shared" si="2343"/>
        <v>8</v>
      </c>
    </row>
    <row r="6026" spans="1:16" x14ac:dyDescent="0.55000000000000004">
      <c r="A6026" s="1">
        <f>値貼り付け用シート!F261</f>
        <v>12</v>
      </c>
      <c r="B6026" s="1">
        <f>値貼り付け用シート!G261</f>
        <v>7</v>
      </c>
      <c r="C6026" s="1">
        <v>1</v>
      </c>
      <c r="D6026" s="1">
        <f>IF(OR(ISBLANK(値貼り付け用シート!H261),値貼り付け用シート!H261&gt;9990),NA(),値貼り付け用シート!H261)</f>
        <v>1</v>
      </c>
      <c r="E6026" s="1">
        <f t="shared" si="2352"/>
        <v>1</v>
      </c>
      <c r="F6026" s="1">
        <f t="shared" si="2341"/>
        <v>53</v>
      </c>
      <c r="G6026" s="1">
        <f t="shared" si="2342"/>
        <v>8</v>
      </c>
      <c r="H6026" s="1">
        <f t="shared" si="2343"/>
        <v>7</v>
      </c>
      <c r="I6026" s="1">
        <f t="shared" ref="I6026" si="2353">COUNT(D6026:D6049)</f>
        <v>24</v>
      </c>
      <c r="J6026" s="1">
        <f t="shared" ref="J6026" si="2354">COUNT(H6026:H6049)</f>
        <v>24</v>
      </c>
      <c r="K6026" s="1">
        <f t="shared" ref="K6026" si="2355">IF(AND(I6026&gt;=20,J6026&gt;=20),0,1)</f>
        <v>0</v>
      </c>
      <c r="L6026" s="1">
        <f t="shared" ref="L6026" si="2356">IF(K6026=0,MAX(H6026:H6049),NA())</f>
        <v>35</v>
      </c>
      <c r="M6026" s="1">
        <f t="shared" ref="M6026" si="2357">IF(K6026=0,IF(L6026&lt;=70,1,0),NA())</f>
        <v>1</v>
      </c>
      <c r="N6026" s="1">
        <f t="shared" ref="N6026" si="2358">IF(COUNTIF(D6026:D6049,NA())=24,NA(),MAX(E6026:E6049))</f>
        <v>39</v>
      </c>
      <c r="O6026" s="1">
        <f t="shared" ref="O6026" si="2359">IF(COUNTIF(D6031:D6045,NA())=15,NA(),MAX(E6031:E6045))</f>
        <v>39</v>
      </c>
      <c r="P6026" s="1">
        <f t="shared" ref="P6026" si="2360">COUNTIF(D6026:D6049,"&gt;=120")</f>
        <v>0</v>
      </c>
    </row>
    <row r="6027" spans="1:16" x14ac:dyDescent="0.55000000000000004">
      <c r="A6027" s="1">
        <f>値貼り付け用シート!F261</f>
        <v>12</v>
      </c>
      <c r="B6027" s="1">
        <f>値貼り付け用シート!G261</f>
        <v>7</v>
      </c>
      <c r="C6027" s="1">
        <v>2</v>
      </c>
      <c r="D6027" s="1">
        <f>IF(OR(ISBLANK(値貼り付け用シート!I261),値貼り付け用シート!I261&gt;9990),NA(),値貼り付け用シート!I261)</f>
        <v>1</v>
      </c>
      <c r="E6027" s="1">
        <f t="shared" si="2352"/>
        <v>1</v>
      </c>
      <c r="F6027" s="1">
        <f t="shared" si="2341"/>
        <v>42</v>
      </c>
      <c r="G6027" s="1">
        <f t="shared" si="2342"/>
        <v>8</v>
      </c>
      <c r="H6027" s="1">
        <f t="shared" si="2343"/>
        <v>5</v>
      </c>
    </row>
    <row r="6028" spans="1:16" x14ac:dyDescent="0.55000000000000004">
      <c r="A6028" s="1">
        <f>値貼り付け用シート!F261</f>
        <v>12</v>
      </c>
      <c r="B6028" s="1">
        <f>値貼り付け用シート!G261</f>
        <v>7</v>
      </c>
      <c r="C6028" s="1">
        <v>3</v>
      </c>
      <c r="D6028" s="1">
        <f>IF(OR(ISBLANK(値貼り付け用シート!J261),値貼り付け用シート!J261&gt;9990),NA(),値貼り付け用シート!J261)</f>
        <v>1</v>
      </c>
      <c r="E6028" s="1">
        <f t="shared" si="2352"/>
        <v>1</v>
      </c>
      <c r="F6028" s="1">
        <f t="shared" si="2341"/>
        <v>31</v>
      </c>
      <c r="G6028" s="1">
        <f t="shared" si="2342"/>
        <v>8</v>
      </c>
      <c r="H6028" s="1">
        <f t="shared" si="2343"/>
        <v>4</v>
      </c>
    </row>
    <row r="6029" spans="1:16" x14ac:dyDescent="0.55000000000000004">
      <c r="A6029" s="1">
        <f>値貼り付け用シート!F261</f>
        <v>12</v>
      </c>
      <c r="B6029" s="1">
        <f>値貼り付け用シート!G261</f>
        <v>7</v>
      </c>
      <c r="C6029" s="1">
        <v>4</v>
      </c>
      <c r="D6029" s="1">
        <f>IF(OR(ISBLANK(値貼り付け用シート!K261),値貼り付け用シート!K261&gt;9990),NA(),値貼り付け用シート!K261)</f>
        <v>1</v>
      </c>
      <c r="E6029" s="1">
        <f t="shared" si="2352"/>
        <v>1</v>
      </c>
      <c r="F6029" s="1">
        <f t="shared" si="2341"/>
        <v>22</v>
      </c>
      <c r="G6029" s="1">
        <f t="shared" si="2342"/>
        <v>8</v>
      </c>
      <c r="H6029" s="1">
        <f t="shared" si="2343"/>
        <v>3</v>
      </c>
    </row>
    <row r="6030" spans="1:16" x14ac:dyDescent="0.55000000000000004">
      <c r="A6030" s="1">
        <f>値貼り付け用シート!F261</f>
        <v>12</v>
      </c>
      <c r="B6030" s="1">
        <f>値貼り付け用シート!G261</f>
        <v>7</v>
      </c>
      <c r="C6030" s="1">
        <v>5</v>
      </c>
      <c r="D6030" s="1">
        <f>IF(OR(ISBLANK(値貼り付け用シート!L261),値貼り付け用シート!L261&gt;9990),NA(),値貼り付け用シート!L261)</f>
        <v>1</v>
      </c>
      <c r="E6030" s="1">
        <f t="shared" si="2352"/>
        <v>1</v>
      </c>
      <c r="F6030" s="1">
        <f t="shared" si="2341"/>
        <v>15</v>
      </c>
      <c r="G6030" s="1">
        <f t="shared" si="2342"/>
        <v>8</v>
      </c>
      <c r="H6030" s="1">
        <f t="shared" si="2343"/>
        <v>2</v>
      </c>
    </row>
    <row r="6031" spans="1:16" x14ac:dyDescent="0.55000000000000004">
      <c r="A6031" s="1">
        <f>値貼り付け用シート!F261</f>
        <v>12</v>
      </c>
      <c r="B6031" s="1">
        <f>値貼り付け用シート!G261</f>
        <v>7</v>
      </c>
      <c r="C6031" s="1">
        <v>6</v>
      </c>
      <c r="D6031" s="1">
        <f>IF(OR(ISBLANK(値貼り付け用シート!M261),値貼り付け用シート!M261&gt;9990),NA(),値貼り付け用シート!M261)</f>
        <v>1</v>
      </c>
      <c r="E6031" s="1">
        <f t="shared" si="2352"/>
        <v>1</v>
      </c>
      <c r="F6031" s="1">
        <f t="shared" si="2341"/>
        <v>10</v>
      </c>
      <c r="G6031" s="1">
        <f t="shared" si="2342"/>
        <v>8</v>
      </c>
      <c r="H6031" s="1">
        <f t="shared" si="2343"/>
        <v>1</v>
      </c>
    </row>
    <row r="6032" spans="1:16" x14ac:dyDescent="0.55000000000000004">
      <c r="A6032" s="1">
        <f>値貼り付け用シート!F261</f>
        <v>12</v>
      </c>
      <c r="B6032" s="1">
        <f>値貼り付け用シート!G261</f>
        <v>7</v>
      </c>
      <c r="C6032" s="1">
        <v>7</v>
      </c>
      <c r="D6032" s="1">
        <f>IF(OR(ISBLANK(値貼り付け用シート!N261),値貼り付け用シート!N261&gt;9990),NA(),値貼り付け用シート!N261)</f>
        <v>2</v>
      </c>
      <c r="E6032" s="1">
        <f t="shared" si="2352"/>
        <v>2</v>
      </c>
      <c r="F6032" s="1">
        <f t="shared" si="2341"/>
        <v>9</v>
      </c>
      <c r="G6032" s="1">
        <f t="shared" si="2342"/>
        <v>8</v>
      </c>
      <c r="H6032" s="1">
        <f t="shared" si="2343"/>
        <v>1</v>
      </c>
    </row>
    <row r="6033" spans="1:8" x14ac:dyDescent="0.55000000000000004">
      <c r="A6033" s="1">
        <f>値貼り付け用シート!F261</f>
        <v>12</v>
      </c>
      <c r="B6033" s="1">
        <f>値貼り付け用シート!G261</f>
        <v>7</v>
      </c>
      <c r="C6033" s="1">
        <v>8</v>
      </c>
      <c r="D6033" s="1">
        <f>IF(OR(ISBLANK(値貼り付け用シート!O261),値貼り付け用シート!O261&gt;9990),NA(),値貼り付け用シート!O261)</f>
        <v>3</v>
      </c>
      <c r="E6033" s="1">
        <f t="shared" si="2352"/>
        <v>3</v>
      </c>
      <c r="F6033" s="1">
        <f t="shared" si="2341"/>
        <v>11</v>
      </c>
      <c r="G6033" s="1">
        <f t="shared" si="2342"/>
        <v>8</v>
      </c>
      <c r="H6033" s="1">
        <f t="shared" si="2343"/>
        <v>1</v>
      </c>
    </row>
    <row r="6034" spans="1:8" x14ac:dyDescent="0.55000000000000004">
      <c r="A6034" s="1">
        <f>値貼り付け用シート!F261</f>
        <v>12</v>
      </c>
      <c r="B6034" s="1">
        <f>値貼り付け用シート!G261</f>
        <v>7</v>
      </c>
      <c r="C6034" s="1">
        <v>9</v>
      </c>
      <c r="D6034" s="1">
        <f>IF(OR(ISBLANK(値貼り付け用シート!P261),値貼り付け用シート!P261&gt;9990),NA(),値貼り付け用シート!P261)</f>
        <v>6</v>
      </c>
      <c r="E6034" s="1">
        <f t="shared" si="2352"/>
        <v>6</v>
      </c>
      <c r="F6034" s="1">
        <f t="shared" si="2341"/>
        <v>16</v>
      </c>
      <c r="G6034" s="1">
        <f t="shared" si="2342"/>
        <v>8</v>
      </c>
      <c r="H6034" s="1">
        <f t="shared" si="2343"/>
        <v>2</v>
      </c>
    </row>
    <row r="6035" spans="1:8" x14ac:dyDescent="0.55000000000000004">
      <c r="A6035" s="1">
        <f>値貼り付け用シート!F261</f>
        <v>12</v>
      </c>
      <c r="B6035" s="1">
        <f>値貼り付け用シート!G261</f>
        <v>7</v>
      </c>
      <c r="C6035" s="1">
        <v>10</v>
      </c>
      <c r="D6035" s="1">
        <f>IF(OR(ISBLANK(値貼り付け用シート!Q261),値貼り付け用シート!Q261&gt;9990),NA(),値貼り付け用シート!Q261)</f>
        <v>8</v>
      </c>
      <c r="E6035" s="1">
        <f t="shared" si="2352"/>
        <v>8</v>
      </c>
      <c r="F6035" s="1">
        <f t="shared" si="2341"/>
        <v>23</v>
      </c>
      <c r="G6035" s="1">
        <f t="shared" si="2342"/>
        <v>8</v>
      </c>
      <c r="H6035" s="1">
        <f t="shared" si="2343"/>
        <v>3</v>
      </c>
    </row>
    <row r="6036" spans="1:8" x14ac:dyDescent="0.55000000000000004">
      <c r="A6036" s="1">
        <f>値貼り付け用シート!F261</f>
        <v>12</v>
      </c>
      <c r="B6036" s="1">
        <f>値貼り付け用シート!G261</f>
        <v>7</v>
      </c>
      <c r="C6036" s="1">
        <v>11</v>
      </c>
      <c r="D6036" s="1">
        <f>IF(OR(ISBLANK(値貼り付け用シート!R261),値貼り付け用シート!R261&gt;9990),NA(),値貼り付け用シート!R261)</f>
        <v>11</v>
      </c>
      <c r="E6036" s="1">
        <f t="shared" si="2352"/>
        <v>11</v>
      </c>
      <c r="F6036" s="1">
        <f t="shared" si="2341"/>
        <v>33</v>
      </c>
      <c r="G6036" s="1">
        <f t="shared" si="2342"/>
        <v>8</v>
      </c>
      <c r="H6036" s="1">
        <f t="shared" si="2343"/>
        <v>4</v>
      </c>
    </row>
    <row r="6037" spans="1:8" x14ac:dyDescent="0.55000000000000004">
      <c r="A6037" s="1">
        <f>値貼り付け用シート!F261</f>
        <v>12</v>
      </c>
      <c r="B6037" s="1">
        <f>値貼り付け用シート!G261</f>
        <v>7</v>
      </c>
      <c r="C6037" s="1">
        <v>12</v>
      </c>
      <c r="D6037" s="1">
        <f>IF(OR(ISBLANK(値貼り付け用シート!S261),値貼り付け用シート!S261&gt;9990),NA(),値貼り付け用シート!S261)</f>
        <v>25</v>
      </c>
      <c r="E6037" s="1">
        <f t="shared" si="2352"/>
        <v>25</v>
      </c>
      <c r="F6037" s="1">
        <f t="shared" si="2341"/>
        <v>57</v>
      </c>
      <c r="G6037" s="1">
        <f t="shared" si="2342"/>
        <v>8</v>
      </c>
      <c r="H6037" s="1">
        <f t="shared" si="2343"/>
        <v>7</v>
      </c>
    </row>
    <row r="6038" spans="1:8" x14ac:dyDescent="0.55000000000000004">
      <c r="A6038" s="1">
        <f>値貼り付け用シート!F261</f>
        <v>12</v>
      </c>
      <c r="B6038" s="1">
        <f>値貼り付け用シート!G261</f>
        <v>7</v>
      </c>
      <c r="C6038" s="1">
        <v>13</v>
      </c>
      <c r="D6038" s="1">
        <f>IF(OR(ISBLANK(値貼り付け用シート!T261),値貼り付け用シート!T261&gt;9990),NA(),値貼り付け用シート!T261)</f>
        <v>38</v>
      </c>
      <c r="E6038" s="1">
        <f t="shared" si="2352"/>
        <v>38</v>
      </c>
      <c r="F6038" s="1">
        <f t="shared" si="2341"/>
        <v>94</v>
      </c>
      <c r="G6038" s="1">
        <f t="shared" si="2342"/>
        <v>8</v>
      </c>
      <c r="H6038" s="1">
        <f t="shared" si="2343"/>
        <v>12</v>
      </c>
    </row>
    <row r="6039" spans="1:8" x14ac:dyDescent="0.55000000000000004">
      <c r="A6039" s="1">
        <f>値貼り付け用シート!F261</f>
        <v>12</v>
      </c>
      <c r="B6039" s="1">
        <f>値貼り付け用シート!G261</f>
        <v>7</v>
      </c>
      <c r="C6039" s="1">
        <v>14</v>
      </c>
      <c r="D6039" s="1">
        <f>IF(OR(ISBLANK(値貼り付け用シート!U261),値貼り付け用シート!U261&gt;9990),NA(),値貼り付け用シート!U261)</f>
        <v>39</v>
      </c>
      <c r="E6039" s="1">
        <f t="shared" si="2352"/>
        <v>39</v>
      </c>
      <c r="F6039" s="1">
        <f t="shared" si="2341"/>
        <v>132</v>
      </c>
      <c r="G6039" s="1">
        <f t="shared" si="2342"/>
        <v>8</v>
      </c>
      <c r="H6039" s="1">
        <f t="shared" si="2343"/>
        <v>17</v>
      </c>
    </row>
    <row r="6040" spans="1:8" x14ac:dyDescent="0.55000000000000004">
      <c r="A6040" s="1">
        <f>値貼り付け用シート!F261</f>
        <v>12</v>
      </c>
      <c r="B6040" s="1">
        <f>値貼り付け用シート!G261</f>
        <v>7</v>
      </c>
      <c r="C6040" s="1">
        <v>15</v>
      </c>
      <c r="D6040" s="1">
        <f>IF(OR(ISBLANK(値貼り付け用シート!V261),値貼り付け用シート!V261&gt;9990),NA(),値貼り付け用シート!V261)</f>
        <v>38</v>
      </c>
      <c r="E6040" s="1">
        <f t="shared" si="2352"/>
        <v>38</v>
      </c>
      <c r="F6040" s="1">
        <f t="shared" si="2341"/>
        <v>168</v>
      </c>
      <c r="G6040" s="1">
        <f t="shared" si="2342"/>
        <v>8</v>
      </c>
      <c r="H6040" s="1">
        <f t="shared" si="2343"/>
        <v>21</v>
      </c>
    </row>
    <row r="6041" spans="1:8" x14ac:dyDescent="0.55000000000000004">
      <c r="A6041" s="1">
        <f>値貼り付け用シート!F261</f>
        <v>12</v>
      </c>
      <c r="B6041" s="1">
        <f>値貼り付け用シート!G261</f>
        <v>7</v>
      </c>
      <c r="C6041" s="1">
        <v>16</v>
      </c>
      <c r="D6041" s="1">
        <f>IF(OR(ISBLANK(値貼り付け用シート!W261),値貼り付け用シート!W261&gt;9990),NA(),値貼り付け用シート!W261)</f>
        <v>35</v>
      </c>
      <c r="E6041" s="1">
        <f t="shared" si="2352"/>
        <v>35</v>
      </c>
      <c r="F6041" s="1">
        <f t="shared" si="2341"/>
        <v>200</v>
      </c>
      <c r="G6041" s="1">
        <f t="shared" si="2342"/>
        <v>8</v>
      </c>
      <c r="H6041" s="1">
        <f t="shared" si="2343"/>
        <v>25</v>
      </c>
    </row>
    <row r="6042" spans="1:8" x14ac:dyDescent="0.55000000000000004">
      <c r="A6042" s="1">
        <f>値貼り付け用シート!F261</f>
        <v>12</v>
      </c>
      <c r="B6042" s="1">
        <f>値貼り付け用シート!G261</f>
        <v>7</v>
      </c>
      <c r="C6042" s="1">
        <v>17</v>
      </c>
      <c r="D6042" s="1">
        <f>IF(OR(ISBLANK(値貼り付け用シート!X261),値貼り付け用シート!X261&gt;9990),NA(),値貼り付け用シート!X261)</f>
        <v>29</v>
      </c>
      <c r="E6042" s="1">
        <f t="shared" si="2352"/>
        <v>29</v>
      </c>
      <c r="F6042" s="1">
        <f t="shared" si="2341"/>
        <v>223</v>
      </c>
      <c r="G6042" s="1">
        <f t="shared" si="2342"/>
        <v>8</v>
      </c>
      <c r="H6042" s="1">
        <f t="shared" si="2343"/>
        <v>28</v>
      </c>
    </row>
    <row r="6043" spans="1:8" x14ac:dyDescent="0.55000000000000004">
      <c r="A6043" s="1">
        <f>値貼り付け用シート!F261</f>
        <v>12</v>
      </c>
      <c r="B6043" s="1">
        <f>値貼り付け用シート!G261</f>
        <v>7</v>
      </c>
      <c r="C6043" s="1">
        <v>18</v>
      </c>
      <c r="D6043" s="1">
        <f>IF(OR(ISBLANK(値貼り付け用シート!Y261),値貼り付け用シート!Y261&gt;9990),NA(),値貼り付け用シート!Y261)</f>
        <v>33</v>
      </c>
      <c r="E6043" s="1">
        <f t="shared" si="2352"/>
        <v>33</v>
      </c>
      <c r="F6043" s="1">
        <f t="shared" ref="F6043:F6106" si="2361">SUM(E6036:E6043)</f>
        <v>248</v>
      </c>
      <c r="G6043" s="1">
        <f t="shared" ref="G6043:G6106" si="2362">COUNT(D6036:D6043)</f>
        <v>8</v>
      </c>
      <c r="H6043" s="1">
        <f t="shared" ref="H6043:H6106" si="2363">IF(G6043&gt;=6,ROUND(F6043/G6043,0),NA())</f>
        <v>31</v>
      </c>
    </row>
    <row r="6044" spans="1:8" x14ac:dyDescent="0.55000000000000004">
      <c r="A6044" s="1">
        <f>値貼り付け用シート!F261</f>
        <v>12</v>
      </c>
      <c r="B6044" s="1">
        <f>値貼り付け用シート!G261</f>
        <v>7</v>
      </c>
      <c r="C6044" s="1">
        <v>19</v>
      </c>
      <c r="D6044" s="1">
        <f>IF(OR(ISBLANK(値貼り付け用シート!Z261),値貼り付け用シート!Z261&gt;9990),NA(),値貼り付け用シート!Z261)</f>
        <v>35</v>
      </c>
      <c r="E6044" s="1">
        <f t="shared" si="2352"/>
        <v>35</v>
      </c>
      <c r="F6044" s="1">
        <f t="shared" si="2361"/>
        <v>272</v>
      </c>
      <c r="G6044" s="1">
        <f t="shared" si="2362"/>
        <v>8</v>
      </c>
      <c r="H6044" s="1">
        <f t="shared" si="2363"/>
        <v>34</v>
      </c>
    </row>
    <row r="6045" spans="1:8" x14ac:dyDescent="0.55000000000000004">
      <c r="A6045" s="1">
        <f>値貼り付け用シート!F261</f>
        <v>12</v>
      </c>
      <c r="B6045" s="1">
        <f>値貼り付け用シート!G261</f>
        <v>7</v>
      </c>
      <c r="C6045" s="1">
        <v>20</v>
      </c>
      <c r="D6045" s="1">
        <f>IF(OR(ISBLANK(値貼り付け用シート!AA261),値貼り付け用シート!AA261&gt;9990),NA(),値貼り付け用シート!AA261)</f>
        <v>36</v>
      </c>
      <c r="E6045" s="1">
        <f t="shared" si="2352"/>
        <v>36</v>
      </c>
      <c r="F6045" s="1">
        <f t="shared" si="2361"/>
        <v>283</v>
      </c>
      <c r="G6045" s="1">
        <f t="shared" si="2362"/>
        <v>8</v>
      </c>
      <c r="H6045" s="1">
        <f t="shared" si="2363"/>
        <v>35</v>
      </c>
    </row>
    <row r="6046" spans="1:8" x14ac:dyDescent="0.55000000000000004">
      <c r="A6046" s="1">
        <f>値貼り付け用シート!F261</f>
        <v>12</v>
      </c>
      <c r="B6046" s="1">
        <f>値貼り付け用シート!G261</f>
        <v>7</v>
      </c>
      <c r="C6046" s="1">
        <v>21</v>
      </c>
      <c r="D6046" s="1">
        <f>IF(OR(ISBLANK(値貼り付け用シート!AB261),値貼り付け用シート!AB261&gt;9990),NA(),値貼り付け用シート!AB261)</f>
        <v>34</v>
      </c>
      <c r="E6046" s="1">
        <f t="shared" si="2352"/>
        <v>34</v>
      </c>
      <c r="F6046" s="1">
        <f t="shared" si="2361"/>
        <v>279</v>
      </c>
      <c r="G6046" s="1">
        <f t="shared" si="2362"/>
        <v>8</v>
      </c>
      <c r="H6046" s="1">
        <f t="shared" si="2363"/>
        <v>35</v>
      </c>
    </row>
    <row r="6047" spans="1:8" x14ac:dyDescent="0.55000000000000004">
      <c r="A6047" s="1">
        <f>値貼り付け用シート!F261</f>
        <v>12</v>
      </c>
      <c r="B6047" s="1">
        <f>値貼り付け用シート!G261</f>
        <v>7</v>
      </c>
      <c r="C6047" s="1">
        <v>22</v>
      </c>
      <c r="D6047" s="1">
        <f>IF(OR(ISBLANK(値貼り付け用シート!AC261),値貼り付け用シート!AC261&gt;9990),NA(),値貼り付け用シート!AC261)</f>
        <v>34</v>
      </c>
      <c r="E6047" s="1">
        <f t="shared" si="2352"/>
        <v>34</v>
      </c>
      <c r="F6047" s="1">
        <f t="shared" si="2361"/>
        <v>274</v>
      </c>
      <c r="G6047" s="1">
        <f t="shared" si="2362"/>
        <v>8</v>
      </c>
      <c r="H6047" s="1">
        <f t="shared" si="2363"/>
        <v>34</v>
      </c>
    </row>
    <row r="6048" spans="1:8" x14ac:dyDescent="0.55000000000000004">
      <c r="A6048" s="1">
        <f>値貼り付け用シート!F261</f>
        <v>12</v>
      </c>
      <c r="B6048" s="1">
        <f>値貼り付け用シート!G261</f>
        <v>7</v>
      </c>
      <c r="C6048" s="1">
        <v>23</v>
      </c>
      <c r="D6048" s="1">
        <f>IF(OR(ISBLANK(値貼り付け用シート!AD261),値貼り付け用シート!AD261&gt;9990),NA(),値貼り付け用シート!AD261)</f>
        <v>34</v>
      </c>
      <c r="E6048" s="1">
        <f t="shared" si="2352"/>
        <v>34</v>
      </c>
      <c r="F6048" s="1">
        <f t="shared" si="2361"/>
        <v>270</v>
      </c>
      <c r="G6048" s="1">
        <f t="shared" si="2362"/>
        <v>8</v>
      </c>
      <c r="H6048" s="1">
        <f t="shared" si="2363"/>
        <v>34</v>
      </c>
    </row>
    <row r="6049" spans="1:16" x14ac:dyDescent="0.55000000000000004">
      <c r="A6049" s="1">
        <f>値貼り付け用シート!F261</f>
        <v>12</v>
      </c>
      <c r="B6049" s="1">
        <f>値貼り付け用シート!G261</f>
        <v>7</v>
      </c>
      <c r="C6049" s="1">
        <v>24</v>
      </c>
      <c r="D6049" s="1">
        <f>IF(OR(ISBLANK(値貼り付け用シート!AE261),値貼り付け用シート!AE261&gt;9990),NA(),値貼り付け用シート!AE261)</f>
        <v>32</v>
      </c>
      <c r="E6049" s="1">
        <f t="shared" si="2352"/>
        <v>32</v>
      </c>
      <c r="F6049" s="1">
        <f t="shared" si="2361"/>
        <v>267</v>
      </c>
      <c r="G6049" s="1">
        <f t="shared" si="2362"/>
        <v>8</v>
      </c>
      <c r="H6049" s="1">
        <f t="shared" si="2363"/>
        <v>33</v>
      </c>
    </row>
    <row r="6050" spans="1:16" x14ac:dyDescent="0.55000000000000004">
      <c r="A6050" s="1">
        <f>値貼り付け用シート!F262</f>
        <v>12</v>
      </c>
      <c r="B6050" s="1">
        <f>値貼り付け用シート!G262</f>
        <v>8</v>
      </c>
      <c r="C6050" s="1">
        <v>1</v>
      </c>
      <c r="D6050" s="1" t="e">
        <f>IF(OR(ISBLANK(値貼り付け用シート!H262),値貼り付け用シート!H262&gt;9990),NA(),値貼り付け用シート!H262)</f>
        <v>#N/A</v>
      </c>
      <c r="E6050" s="1">
        <f t="shared" si="2352"/>
        <v>0</v>
      </c>
      <c r="F6050" s="1">
        <f t="shared" si="2361"/>
        <v>238</v>
      </c>
      <c r="G6050" s="1">
        <f t="shared" si="2362"/>
        <v>7</v>
      </c>
      <c r="H6050" s="1">
        <f t="shared" si="2363"/>
        <v>34</v>
      </c>
      <c r="I6050" s="1">
        <f t="shared" ref="I6050" si="2364">COUNT(D6050:D6073)</f>
        <v>23</v>
      </c>
      <c r="J6050" s="1">
        <f t="shared" ref="J6050" si="2365">COUNT(H6050:H6073)</f>
        <v>24</v>
      </c>
      <c r="K6050" s="1">
        <f t="shared" ref="K6050" si="2366">IF(AND(I6050&gt;=20,J6050&gt;=20),0,1)</f>
        <v>0</v>
      </c>
      <c r="L6050" s="1">
        <f t="shared" ref="L6050" si="2367">IF(K6050=0,MAX(H6050:H6073),NA())</f>
        <v>34</v>
      </c>
      <c r="M6050" s="1">
        <f t="shared" ref="M6050" si="2368">IF(K6050=0,IF(L6050&lt;=70,1,0),NA())</f>
        <v>1</v>
      </c>
      <c r="N6050" s="1">
        <f t="shared" ref="N6050" si="2369">IF(COUNTIF(D6050:D6073,NA())=24,NA(),MAX(E6050:E6073))</f>
        <v>33</v>
      </c>
      <c r="O6050" s="1">
        <f t="shared" ref="O6050" si="2370">IF(COUNTIF(D6055:D6069,NA())=15,NA(),MAX(E6055:E6069))</f>
        <v>33</v>
      </c>
      <c r="P6050" s="1">
        <f t="shared" ref="P6050" si="2371">COUNTIF(D6050:D6073,"&gt;=120")</f>
        <v>0</v>
      </c>
    </row>
    <row r="6051" spans="1:16" x14ac:dyDescent="0.55000000000000004">
      <c r="A6051" s="1">
        <f>値貼り付け用シート!F262</f>
        <v>12</v>
      </c>
      <c r="B6051" s="1">
        <f>値貼り付け用シート!G262</f>
        <v>8</v>
      </c>
      <c r="C6051" s="1">
        <v>2</v>
      </c>
      <c r="D6051" s="1">
        <f>IF(OR(ISBLANK(値貼り付け用シート!I262),値貼り付け用シート!I262&gt;9990),NA(),値貼り付け用シート!I262)</f>
        <v>30</v>
      </c>
      <c r="E6051" s="1">
        <f t="shared" si="2352"/>
        <v>30</v>
      </c>
      <c r="F6051" s="1">
        <f t="shared" si="2361"/>
        <v>235</v>
      </c>
      <c r="G6051" s="1">
        <f t="shared" si="2362"/>
        <v>7</v>
      </c>
      <c r="H6051" s="1">
        <f t="shared" si="2363"/>
        <v>34</v>
      </c>
    </row>
    <row r="6052" spans="1:16" x14ac:dyDescent="0.55000000000000004">
      <c r="A6052" s="1">
        <f>値貼り付け用シート!F262</f>
        <v>12</v>
      </c>
      <c r="B6052" s="1">
        <f>値貼り付け用シート!G262</f>
        <v>8</v>
      </c>
      <c r="C6052" s="1">
        <v>3</v>
      </c>
      <c r="D6052" s="1">
        <f>IF(OR(ISBLANK(値貼り付け用シート!J262),値貼り付け用シート!J262&gt;9990),NA(),値貼り付け用シート!J262)</f>
        <v>31</v>
      </c>
      <c r="E6052" s="1">
        <f t="shared" si="2352"/>
        <v>31</v>
      </c>
      <c r="F6052" s="1">
        <f t="shared" si="2361"/>
        <v>231</v>
      </c>
      <c r="G6052" s="1">
        <f t="shared" si="2362"/>
        <v>7</v>
      </c>
      <c r="H6052" s="1">
        <f t="shared" si="2363"/>
        <v>33</v>
      </c>
    </row>
    <row r="6053" spans="1:16" x14ac:dyDescent="0.55000000000000004">
      <c r="A6053" s="1">
        <f>値貼り付け用シート!F262</f>
        <v>12</v>
      </c>
      <c r="B6053" s="1">
        <f>値貼り付け用シート!G262</f>
        <v>8</v>
      </c>
      <c r="C6053" s="1">
        <v>4</v>
      </c>
      <c r="D6053" s="1">
        <f>IF(OR(ISBLANK(値貼り付け用シート!K262),値貼り付け用シート!K262&gt;9990),NA(),値貼り付け用シート!K262)</f>
        <v>30</v>
      </c>
      <c r="E6053" s="1">
        <f t="shared" si="2352"/>
        <v>30</v>
      </c>
      <c r="F6053" s="1">
        <f t="shared" si="2361"/>
        <v>225</v>
      </c>
      <c r="G6053" s="1">
        <f t="shared" si="2362"/>
        <v>7</v>
      </c>
      <c r="H6053" s="1">
        <f t="shared" si="2363"/>
        <v>32</v>
      </c>
    </row>
    <row r="6054" spans="1:16" x14ac:dyDescent="0.55000000000000004">
      <c r="A6054" s="1">
        <f>値貼り付け用シート!F262</f>
        <v>12</v>
      </c>
      <c r="B6054" s="1">
        <f>値貼り付け用シート!G262</f>
        <v>8</v>
      </c>
      <c r="C6054" s="1">
        <v>5</v>
      </c>
      <c r="D6054" s="1">
        <f>IF(OR(ISBLANK(値貼り付け用シート!L262),値貼り付け用シート!L262&gt;9990),NA(),値貼り付け用シート!L262)</f>
        <v>28</v>
      </c>
      <c r="E6054" s="1">
        <f t="shared" si="2352"/>
        <v>28</v>
      </c>
      <c r="F6054" s="1">
        <f t="shared" si="2361"/>
        <v>219</v>
      </c>
      <c r="G6054" s="1">
        <f t="shared" si="2362"/>
        <v>7</v>
      </c>
      <c r="H6054" s="1">
        <f t="shared" si="2363"/>
        <v>31</v>
      </c>
    </row>
    <row r="6055" spans="1:16" x14ac:dyDescent="0.55000000000000004">
      <c r="A6055" s="1">
        <f>値貼り付け用シート!F262</f>
        <v>12</v>
      </c>
      <c r="B6055" s="1">
        <f>値貼り付け用シート!G262</f>
        <v>8</v>
      </c>
      <c r="C6055" s="1">
        <v>6</v>
      </c>
      <c r="D6055" s="1">
        <f>IF(OR(ISBLANK(値貼り付け用シート!M262),値貼り付け用シート!M262&gt;9990),NA(),値貼り付け用シート!M262)</f>
        <v>22</v>
      </c>
      <c r="E6055" s="1">
        <f t="shared" si="2352"/>
        <v>22</v>
      </c>
      <c r="F6055" s="1">
        <f t="shared" si="2361"/>
        <v>207</v>
      </c>
      <c r="G6055" s="1">
        <f t="shared" si="2362"/>
        <v>7</v>
      </c>
      <c r="H6055" s="1">
        <f t="shared" si="2363"/>
        <v>30</v>
      </c>
    </row>
    <row r="6056" spans="1:16" x14ac:dyDescent="0.55000000000000004">
      <c r="A6056" s="1">
        <f>値貼り付け用シート!F262</f>
        <v>12</v>
      </c>
      <c r="B6056" s="1">
        <f>値貼り付け用シート!G262</f>
        <v>8</v>
      </c>
      <c r="C6056" s="1">
        <v>7</v>
      </c>
      <c r="D6056" s="1">
        <f>IF(OR(ISBLANK(値貼り付け用シート!N262),値貼り付け用シート!N262&gt;9990),NA(),値貼り付け用シート!N262)</f>
        <v>9</v>
      </c>
      <c r="E6056" s="1">
        <f t="shared" si="2352"/>
        <v>9</v>
      </c>
      <c r="F6056" s="1">
        <f t="shared" si="2361"/>
        <v>182</v>
      </c>
      <c r="G6056" s="1">
        <f t="shared" si="2362"/>
        <v>7</v>
      </c>
      <c r="H6056" s="1">
        <f t="shared" si="2363"/>
        <v>26</v>
      </c>
    </row>
    <row r="6057" spans="1:16" x14ac:dyDescent="0.55000000000000004">
      <c r="A6057" s="1">
        <f>値貼り付け用シート!F262</f>
        <v>12</v>
      </c>
      <c r="B6057" s="1">
        <f>値貼り付け用シート!G262</f>
        <v>8</v>
      </c>
      <c r="C6057" s="1">
        <v>8</v>
      </c>
      <c r="D6057" s="1">
        <f>IF(OR(ISBLANK(値貼り付け用シート!O262),値貼り付け用シート!O262&gt;9990),NA(),値貼り付け用シート!O262)</f>
        <v>2</v>
      </c>
      <c r="E6057" s="1">
        <f t="shared" si="2352"/>
        <v>2</v>
      </c>
      <c r="F6057" s="1">
        <f t="shared" si="2361"/>
        <v>152</v>
      </c>
      <c r="G6057" s="1">
        <f t="shared" si="2362"/>
        <v>7</v>
      </c>
      <c r="H6057" s="1">
        <f t="shared" si="2363"/>
        <v>22</v>
      </c>
    </row>
    <row r="6058" spans="1:16" x14ac:dyDescent="0.55000000000000004">
      <c r="A6058" s="1">
        <f>値貼り付け用シート!F262</f>
        <v>12</v>
      </c>
      <c r="B6058" s="1">
        <f>値貼り付け用シート!G262</f>
        <v>8</v>
      </c>
      <c r="C6058" s="1">
        <v>9</v>
      </c>
      <c r="D6058" s="1">
        <f>IF(OR(ISBLANK(値貼り付け用シート!P262),値貼り付け用シート!P262&gt;9990),NA(),値貼り付け用シート!P262)</f>
        <v>5</v>
      </c>
      <c r="E6058" s="1">
        <f t="shared" si="2352"/>
        <v>5</v>
      </c>
      <c r="F6058" s="1">
        <f t="shared" si="2361"/>
        <v>157</v>
      </c>
      <c r="G6058" s="1">
        <f t="shared" si="2362"/>
        <v>8</v>
      </c>
      <c r="H6058" s="1">
        <f t="shared" si="2363"/>
        <v>20</v>
      </c>
    </row>
    <row r="6059" spans="1:16" x14ac:dyDescent="0.55000000000000004">
      <c r="A6059" s="1">
        <f>値貼り付け用シート!F262</f>
        <v>12</v>
      </c>
      <c r="B6059" s="1">
        <f>値貼り付け用シート!G262</f>
        <v>8</v>
      </c>
      <c r="C6059" s="1">
        <v>10</v>
      </c>
      <c r="D6059" s="1">
        <f>IF(OR(ISBLANK(値貼り付け用シート!Q262),値貼り付け用シート!Q262&gt;9990),NA(),値貼り付け用シート!Q262)</f>
        <v>11</v>
      </c>
      <c r="E6059" s="1">
        <f t="shared" si="2352"/>
        <v>11</v>
      </c>
      <c r="F6059" s="1">
        <f t="shared" si="2361"/>
        <v>138</v>
      </c>
      <c r="G6059" s="1">
        <f t="shared" si="2362"/>
        <v>8</v>
      </c>
      <c r="H6059" s="1">
        <f t="shared" si="2363"/>
        <v>17</v>
      </c>
    </row>
    <row r="6060" spans="1:16" x14ac:dyDescent="0.55000000000000004">
      <c r="A6060" s="1">
        <f>値貼り付け用シート!F262</f>
        <v>12</v>
      </c>
      <c r="B6060" s="1">
        <f>値貼り付け用シート!G262</f>
        <v>8</v>
      </c>
      <c r="C6060" s="1">
        <v>11</v>
      </c>
      <c r="D6060" s="1">
        <f>IF(OR(ISBLANK(値貼り付け用シート!R262),値貼り付け用シート!R262&gt;9990),NA(),値貼り付け用シート!R262)</f>
        <v>14</v>
      </c>
      <c r="E6060" s="1">
        <f t="shared" si="2352"/>
        <v>14</v>
      </c>
      <c r="F6060" s="1">
        <f t="shared" si="2361"/>
        <v>121</v>
      </c>
      <c r="G6060" s="1">
        <f t="shared" si="2362"/>
        <v>8</v>
      </c>
      <c r="H6060" s="1">
        <f t="shared" si="2363"/>
        <v>15</v>
      </c>
    </row>
    <row r="6061" spans="1:16" x14ac:dyDescent="0.55000000000000004">
      <c r="A6061" s="1">
        <f>値貼り付け用シート!F262</f>
        <v>12</v>
      </c>
      <c r="B6061" s="1">
        <f>値貼り付け用シート!G262</f>
        <v>8</v>
      </c>
      <c r="C6061" s="1">
        <v>12</v>
      </c>
      <c r="D6061" s="1">
        <f>IF(OR(ISBLANK(値貼り付け用シート!S262),値貼り付け用シート!S262&gt;9990),NA(),値貼り付け用シート!S262)</f>
        <v>23</v>
      </c>
      <c r="E6061" s="1">
        <f t="shared" si="2352"/>
        <v>23</v>
      </c>
      <c r="F6061" s="1">
        <f t="shared" si="2361"/>
        <v>114</v>
      </c>
      <c r="G6061" s="1">
        <f t="shared" si="2362"/>
        <v>8</v>
      </c>
      <c r="H6061" s="1">
        <f t="shared" si="2363"/>
        <v>14</v>
      </c>
    </row>
    <row r="6062" spans="1:16" x14ac:dyDescent="0.55000000000000004">
      <c r="A6062" s="1">
        <f>値貼り付け用シート!F262</f>
        <v>12</v>
      </c>
      <c r="B6062" s="1">
        <f>値貼り付け用シート!G262</f>
        <v>8</v>
      </c>
      <c r="C6062" s="1">
        <v>13</v>
      </c>
      <c r="D6062" s="1">
        <f>IF(OR(ISBLANK(値貼り付け用シート!T262),値貼り付け用シート!T262&gt;9990),NA(),値貼り付け用シート!T262)</f>
        <v>31</v>
      </c>
      <c r="E6062" s="1">
        <f t="shared" si="2352"/>
        <v>31</v>
      </c>
      <c r="F6062" s="1">
        <f t="shared" si="2361"/>
        <v>117</v>
      </c>
      <c r="G6062" s="1">
        <f t="shared" si="2362"/>
        <v>8</v>
      </c>
      <c r="H6062" s="1">
        <f t="shared" si="2363"/>
        <v>15</v>
      </c>
    </row>
    <row r="6063" spans="1:16" x14ac:dyDescent="0.55000000000000004">
      <c r="A6063" s="1">
        <f>値貼り付け用シート!F262</f>
        <v>12</v>
      </c>
      <c r="B6063" s="1">
        <f>値貼り付け用シート!G262</f>
        <v>8</v>
      </c>
      <c r="C6063" s="1">
        <v>14</v>
      </c>
      <c r="D6063" s="1">
        <f>IF(OR(ISBLANK(値貼り付け用シート!U262),値貼り付け用シート!U262&gt;9990),NA(),値貼り付け用シート!U262)</f>
        <v>33</v>
      </c>
      <c r="E6063" s="1">
        <f t="shared" si="2352"/>
        <v>33</v>
      </c>
      <c r="F6063" s="1">
        <f t="shared" si="2361"/>
        <v>128</v>
      </c>
      <c r="G6063" s="1">
        <f t="shared" si="2362"/>
        <v>8</v>
      </c>
      <c r="H6063" s="1">
        <f t="shared" si="2363"/>
        <v>16</v>
      </c>
    </row>
    <row r="6064" spans="1:16" x14ac:dyDescent="0.55000000000000004">
      <c r="A6064" s="1">
        <f>値貼り付け用シート!F262</f>
        <v>12</v>
      </c>
      <c r="B6064" s="1">
        <f>値貼り付け用シート!G262</f>
        <v>8</v>
      </c>
      <c r="C6064" s="1">
        <v>15</v>
      </c>
      <c r="D6064" s="1">
        <f>IF(OR(ISBLANK(値貼り付け用シート!V262),値貼り付け用シート!V262&gt;9990),NA(),値貼り付け用シート!V262)</f>
        <v>30</v>
      </c>
      <c r="E6064" s="1">
        <f t="shared" si="2352"/>
        <v>30</v>
      </c>
      <c r="F6064" s="1">
        <f t="shared" si="2361"/>
        <v>149</v>
      </c>
      <c r="G6064" s="1">
        <f t="shared" si="2362"/>
        <v>8</v>
      </c>
      <c r="H6064" s="1">
        <f t="shared" si="2363"/>
        <v>19</v>
      </c>
    </row>
    <row r="6065" spans="1:16" x14ac:dyDescent="0.55000000000000004">
      <c r="A6065" s="1">
        <f>値貼り付け用シート!F262</f>
        <v>12</v>
      </c>
      <c r="B6065" s="1">
        <f>値貼り付け用シート!G262</f>
        <v>8</v>
      </c>
      <c r="C6065" s="1">
        <v>16</v>
      </c>
      <c r="D6065" s="1">
        <f>IF(OR(ISBLANK(値貼り付け用シート!W262),値貼り付け用シート!W262&gt;9990),NA(),値貼り付け用シート!W262)</f>
        <v>25</v>
      </c>
      <c r="E6065" s="1">
        <f t="shared" si="2352"/>
        <v>25</v>
      </c>
      <c r="F6065" s="1">
        <f t="shared" si="2361"/>
        <v>172</v>
      </c>
      <c r="G6065" s="1">
        <f t="shared" si="2362"/>
        <v>8</v>
      </c>
      <c r="H6065" s="1">
        <f t="shared" si="2363"/>
        <v>22</v>
      </c>
    </row>
    <row r="6066" spans="1:16" x14ac:dyDescent="0.55000000000000004">
      <c r="A6066" s="1">
        <f>値貼り付け用シート!F262</f>
        <v>12</v>
      </c>
      <c r="B6066" s="1">
        <f>値貼り付け用シート!G262</f>
        <v>8</v>
      </c>
      <c r="C6066" s="1">
        <v>17</v>
      </c>
      <c r="D6066" s="1">
        <f>IF(OR(ISBLANK(値貼り付け用シート!X262),値貼り付け用シート!X262&gt;9990),NA(),値貼り付け用シート!X262)</f>
        <v>28</v>
      </c>
      <c r="E6066" s="1">
        <f t="shared" si="2352"/>
        <v>28</v>
      </c>
      <c r="F6066" s="1">
        <f t="shared" si="2361"/>
        <v>195</v>
      </c>
      <c r="G6066" s="1">
        <f t="shared" si="2362"/>
        <v>8</v>
      </c>
      <c r="H6066" s="1">
        <f t="shared" si="2363"/>
        <v>24</v>
      </c>
    </row>
    <row r="6067" spans="1:16" x14ac:dyDescent="0.55000000000000004">
      <c r="A6067" s="1">
        <f>値貼り付け用シート!F262</f>
        <v>12</v>
      </c>
      <c r="B6067" s="1">
        <f>値貼り付け用シート!G262</f>
        <v>8</v>
      </c>
      <c r="C6067" s="1">
        <v>18</v>
      </c>
      <c r="D6067" s="1">
        <f>IF(OR(ISBLANK(値貼り付け用シート!Y262),値貼り付け用シート!Y262&gt;9990),NA(),値貼り付け用シート!Y262)</f>
        <v>19</v>
      </c>
      <c r="E6067" s="1">
        <f t="shared" si="2352"/>
        <v>19</v>
      </c>
      <c r="F6067" s="1">
        <f t="shared" si="2361"/>
        <v>203</v>
      </c>
      <c r="G6067" s="1">
        <f t="shared" si="2362"/>
        <v>8</v>
      </c>
      <c r="H6067" s="1">
        <f t="shared" si="2363"/>
        <v>25</v>
      </c>
    </row>
    <row r="6068" spans="1:16" x14ac:dyDescent="0.55000000000000004">
      <c r="A6068" s="1">
        <f>値貼り付け用シート!F262</f>
        <v>12</v>
      </c>
      <c r="B6068" s="1">
        <f>値貼り付け用シート!G262</f>
        <v>8</v>
      </c>
      <c r="C6068" s="1">
        <v>19</v>
      </c>
      <c r="D6068" s="1">
        <f>IF(OR(ISBLANK(値貼り付け用シート!Z262),値貼り付け用シート!Z262&gt;9990),NA(),値貼り付け用シート!Z262)</f>
        <v>12</v>
      </c>
      <c r="E6068" s="1">
        <f t="shared" si="2352"/>
        <v>12</v>
      </c>
      <c r="F6068" s="1">
        <f t="shared" si="2361"/>
        <v>201</v>
      </c>
      <c r="G6068" s="1">
        <f t="shared" si="2362"/>
        <v>8</v>
      </c>
      <c r="H6068" s="1">
        <f t="shared" si="2363"/>
        <v>25</v>
      </c>
    </row>
    <row r="6069" spans="1:16" x14ac:dyDescent="0.55000000000000004">
      <c r="A6069" s="1">
        <f>値貼り付け用シート!F262</f>
        <v>12</v>
      </c>
      <c r="B6069" s="1">
        <f>値貼り付け用シート!G262</f>
        <v>8</v>
      </c>
      <c r="C6069" s="1">
        <v>20</v>
      </c>
      <c r="D6069" s="1">
        <f>IF(OR(ISBLANK(値貼り付け用シート!AA262),値貼り付け用シート!AA262&gt;9990),NA(),値貼り付け用シート!AA262)</f>
        <v>9</v>
      </c>
      <c r="E6069" s="1">
        <f t="shared" si="2352"/>
        <v>9</v>
      </c>
      <c r="F6069" s="1">
        <f t="shared" si="2361"/>
        <v>187</v>
      </c>
      <c r="G6069" s="1">
        <f t="shared" si="2362"/>
        <v>8</v>
      </c>
      <c r="H6069" s="1">
        <f t="shared" si="2363"/>
        <v>23</v>
      </c>
    </row>
    <row r="6070" spans="1:16" x14ac:dyDescent="0.55000000000000004">
      <c r="A6070" s="1">
        <f>値貼り付け用シート!F262</f>
        <v>12</v>
      </c>
      <c r="B6070" s="1">
        <f>値貼り付け用シート!G262</f>
        <v>8</v>
      </c>
      <c r="C6070" s="1">
        <v>21</v>
      </c>
      <c r="D6070" s="1">
        <f>IF(OR(ISBLANK(値貼り付け用シート!AB262),値貼り付け用シート!AB262&gt;9990),NA(),値貼り付け用シート!AB262)</f>
        <v>12</v>
      </c>
      <c r="E6070" s="1">
        <f t="shared" si="2352"/>
        <v>12</v>
      </c>
      <c r="F6070" s="1">
        <f t="shared" si="2361"/>
        <v>168</v>
      </c>
      <c r="G6070" s="1">
        <f t="shared" si="2362"/>
        <v>8</v>
      </c>
      <c r="H6070" s="1">
        <f t="shared" si="2363"/>
        <v>21</v>
      </c>
    </row>
    <row r="6071" spans="1:16" x14ac:dyDescent="0.55000000000000004">
      <c r="A6071" s="1">
        <f>値貼り付け用シート!F262</f>
        <v>12</v>
      </c>
      <c r="B6071" s="1">
        <f>値貼り付け用シート!G262</f>
        <v>8</v>
      </c>
      <c r="C6071" s="1">
        <v>22</v>
      </c>
      <c r="D6071" s="1">
        <f>IF(OR(ISBLANK(値貼り付け用シート!AC262),値貼り付け用シート!AC262&gt;9990),NA(),値貼り付け用シート!AC262)</f>
        <v>14</v>
      </c>
      <c r="E6071" s="1">
        <f t="shared" si="2352"/>
        <v>14</v>
      </c>
      <c r="F6071" s="1">
        <f t="shared" si="2361"/>
        <v>149</v>
      </c>
      <c r="G6071" s="1">
        <f t="shared" si="2362"/>
        <v>8</v>
      </c>
      <c r="H6071" s="1">
        <f t="shared" si="2363"/>
        <v>19</v>
      </c>
    </row>
    <row r="6072" spans="1:16" x14ac:dyDescent="0.55000000000000004">
      <c r="A6072" s="1">
        <f>値貼り付け用シート!F262</f>
        <v>12</v>
      </c>
      <c r="B6072" s="1">
        <f>値貼り付け用シート!G262</f>
        <v>8</v>
      </c>
      <c r="C6072" s="1">
        <v>23</v>
      </c>
      <c r="D6072" s="1">
        <f>IF(OR(ISBLANK(値貼り付け用シート!AD262),値貼り付け用シート!AD262&gt;9990),NA(),値貼り付け用シート!AD262)</f>
        <v>18</v>
      </c>
      <c r="E6072" s="1">
        <f t="shared" si="2352"/>
        <v>18</v>
      </c>
      <c r="F6072" s="1">
        <f t="shared" si="2361"/>
        <v>137</v>
      </c>
      <c r="G6072" s="1">
        <f t="shared" si="2362"/>
        <v>8</v>
      </c>
      <c r="H6072" s="1">
        <f t="shared" si="2363"/>
        <v>17</v>
      </c>
    </row>
    <row r="6073" spans="1:16" x14ac:dyDescent="0.55000000000000004">
      <c r="A6073" s="1">
        <f>値貼り付け用シート!F262</f>
        <v>12</v>
      </c>
      <c r="B6073" s="1">
        <f>値貼り付け用シート!G262</f>
        <v>8</v>
      </c>
      <c r="C6073" s="1">
        <v>24</v>
      </c>
      <c r="D6073" s="1">
        <f>IF(OR(ISBLANK(値貼り付け用シート!AE262),値貼り付け用シート!AE262&gt;9990),NA(),値貼り付け用シート!AE262)</f>
        <v>12</v>
      </c>
      <c r="E6073" s="1">
        <f t="shared" si="2352"/>
        <v>12</v>
      </c>
      <c r="F6073" s="1">
        <f t="shared" si="2361"/>
        <v>124</v>
      </c>
      <c r="G6073" s="1">
        <f t="shared" si="2362"/>
        <v>8</v>
      </c>
      <c r="H6073" s="1">
        <f t="shared" si="2363"/>
        <v>16</v>
      </c>
    </row>
    <row r="6074" spans="1:16" x14ac:dyDescent="0.55000000000000004">
      <c r="A6074" s="1">
        <f>値貼り付け用シート!F263</f>
        <v>12</v>
      </c>
      <c r="B6074" s="1">
        <f>値貼り付け用シート!G263</f>
        <v>9</v>
      </c>
      <c r="C6074" s="1">
        <v>1</v>
      </c>
      <c r="D6074" s="1">
        <f>IF(OR(ISBLANK(値貼り付け用シート!H263),値貼り付け用シート!H263&gt;9990),NA(),値貼り付け用シート!H263)</f>
        <v>7</v>
      </c>
      <c r="E6074" s="1">
        <f t="shared" si="2352"/>
        <v>7</v>
      </c>
      <c r="F6074" s="1">
        <f t="shared" si="2361"/>
        <v>103</v>
      </c>
      <c r="G6074" s="1">
        <f t="shared" si="2362"/>
        <v>8</v>
      </c>
      <c r="H6074" s="1">
        <f t="shared" si="2363"/>
        <v>13</v>
      </c>
      <c r="I6074" s="1">
        <f t="shared" ref="I6074" si="2372">COUNT(D6074:D6097)</f>
        <v>24</v>
      </c>
      <c r="J6074" s="1">
        <f t="shared" ref="J6074" si="2373">COUNT(H6074:H6097)</f>
        <v>24</v>
      </c>
      <c r="K6074" s="1">
        <f t="shared" ref="K6074" si="2374">IF(AND(I6074&gt;=20,J6074&gt;=20),0,1)</f>
        <v>0</v>
      </c>
      <c r="L6074" s="1">
        <f t="shared" ref="L6074" si="2375">IF(K6074=0,MAX(H6074:H6097),NA())</f>
        <v>19</v>
      </c>
      <c r="M6074" s="1">
        <f t="shared" ref="M6074" si="2376">IF(K6074=0,IF(L6074&lt;=70,1,0),NA())</f>
        <v>1</v>
      </c>
      <c r="N6074" s="1">
        <f t="shared" ref="N6074" si="2377">IF(COUNTIF(D6074:D6097,NA())=24,NA(),MAX(E6074:E6097))</f>
        <v>30</v>
      </c>
      <c r="O6074" s="1">
        <f t="shared" ref="O6074" si="2378">IF(COUNTIF(D6079:D6093,NA())=15,NA(),MAX(E6079:E6093))</f>
        <v>30</v>
      </c>
      <c r="P6074" s="1">
        <f t="shared" ref="P6074" si="2379">COUNTIF(D6074:D6097,"&gt;=120")</f>
        <v>0</v>
      </c>
    </row>
    <row r="6075" spans="1:16" x14ac:dyDescent="0.55000000000000004">
      <c r="A6075" s="1">
        <f>値貼り付け用シート!F263</f>
        <v>12</v>
      </c>
      <c r="B6075" s="1">
        <f>値貼り付け用シート!G263</f>
        <v>9</v>
      </c>
      <c r="C6075" s="1">
        <v>2</v>
      </c>
      <c r="D6075" s="1">
        <f>IF(OR(ISBLANK(値貼り付け用シート!I263),値貼り付け用シート!I263&gt;9990),NA(),値貼り付け用シート!I263)</f>
        <v>11</v>
      </c>
      <c r="E6075" s="1">
        <f t="shared" si="2352"/>
        <v>11</v>
      </c>
      <c r="F6075" s="1">
        <f t="shared" si="2361"/>
        <v>95</v>
      </c>
      <c r="G6075" s="1">
        <f t="shared" si="2362"/>
        <v>8</v>
      </c>
      <c r="H6075" s="1">
        <f t="shared" si="2363"/>
        <v>12</v>
      </c>
    </row>
    <row r="6076" spans="1:16" x14ac:dyDescent="0.55000000000000004">
      <c r="A6076" s="1">
        <f>値貼り付け用シート!F263</f>
        <v>12</v>
      </c>
      <c r="B6076" s="1">
        <f>値貼り付け用シート!G263</f>
        <v>9</v>
      </c>
      <c r="C6076" s="1">
        <v>3</v>
      </c>
      <c r="D6076" s="1">
        <f>IF(OR(ISBLANK(値貼り付け用シート!J263),値貼り付け用シート!J263&gt;9990),NA(),値貼り付け用シート!J263)</f>
        <v>13</v>
      </c>
      <c r="E6076" s="1">
        <f t="shared" si="2352"/>
        <v>13</v>
      </c>
      <c r="F6076" s="1">
        <f t="shared" si="2361"/>
        <v>96</v>
      </c>
      <c r="G6076" s="1">
        <f t="shared" si="2362"/>
        <v>8</v>
      </c>
      <c r="H6076" s="1">
        <f t="shared" si="2363"/>
        <v>12</v>
      </c>
    </row>
    <row r="6077" spans="1:16" x14ac:dyDescent="0.55000000000000004">
      <c r="A6077" s="1">
        <f>値貼り付け用シート!F263</f>
        <v>12</v>
      </c>
      <c r="B6077" s="1">
        <f>値貼り付け用シート!G263</f>
        <v>9</v>
      </c>
      <c r="C6077" s="1">
        <v>4</v>
      </c>
      <c r="D6077" s="1">
        <f>IF(OR(ISBLANK(値貼り付け用シート!K263),値貼り付け用シート!K263&gt;9990),NA(),値貼り付け用シート!K263)</f>
        <v>15</v>
      </c>
      <c r="E6077" s="1">
        <f t="shared" si="2352"/>
        <v>15</v>
      </c>
      <c r="F6077" s="1">
        <f t="shared" si="2361"/>
        <v>102</v>
      </c>
      <c r="G6077" s="1">
        <f t="shared" si="2362"/>
        <v>8</v>
      </c>
      <c r="H6077" s="1">
        <f t="shared" si="2363"/>
        <v>13</v>
      </c>
    </row>
    <row r="6078" spans="1:16" x14ac:dyDescent="0.55000000000000004">
      <c r="A6078" s="1">
        <f>値貼り付け用シート!F263</f>
        <v>12</v>
      </c>
      <c r="B6078" s="1">
        <f>値貼り付け用シート!G263</f>
        <v>9</v>
      </c>
      <c r="C6078" s="1">
        <v>5</v>
      </c>
      <c r="D6078" s="1">
        <f>IF(OR(ISBLANK(値貼り付け用シート!L263),値貼り付け用シート!L263&gt;9990),NA(),値貼り付け用シート!L263)</f>
        <v>17</v>
      </c>
      <c r="E6078" s="1">
        <f t="shared" si="2352"/>
        <v>17</v>
      </c>
      <c r="F6078" s="1">
        <f t="shared" si="2361"/>
        <v>107</v>
      </c>
      <c r="G6078" s="1">
        <f t="shared" si="2362"/>
        <v>8</v>
      </c>
      <c r="H6078" s="1">
        <f t="shared" si="2363"/>
        <v>13</v>
      </c>
    </row>
    <row r="6079" spans="1:16" x14ac:dyDescent="0.55000000000000004">
      <c r="A6079" s="1">
        <f>値貼り付け用シート!F263</f>
        <v>12</v>
      </c>
      <c r="B6079" s="1">
        <f>値貼り付け用シート!G263</f>
        <v>9</v>
      </c>
      <c r="C6079" s="1">
        <v>6</v>
      </c>
      <c r="D6079" s="1">
        <f>IF(OR(ISBLANK(値貼り付け用シート!M263),値貼り付け用シート!M263&gt;9990),NA(),値貼り付け用シート!M263)</f>
        <v>13</v>
      </c>
      <c r="E6079" s="1">
        <f t="shared" si="2352"/>
        <v>13</v>
      </c>
      <c r="F6079" s="1">
        <f t="shared" si="2361"/>
        <v>106</v>
      </c>
      <c r="G6079" s="1">
        <f t="shared" si="2362"/>
        <v>8</v>
      </c>
      <c r="H6079" s="1">
        <f t="shared" si="2363"/>
        <v>13</v>
      </c>
    </row>
    <row r="6080" spans="1:16" x14ac:dyDescent="0.55000000000000004">
      <c r="A6080" s="1">
        <f>値貼り付け用シート!F263</f>
        <v>12</v>
      </c>
      <c r="B6080" s="1">
        <f>値貼り付け用シート!G263</f>
        <v>9</v>
      </c>
      <c r="C6080" s="1">
        <v>7</v>
      </c>
      <c r="D6080" s="1">
        <f>IF(OR(ISBLANK(値貼り付け用シート!N263),値貼り付け用シート!N263&gt;9990),NA(),値貼り付け用シート!N263)</f>
        <v>8</v>
      </c>
      <c r="E6080" s="1">
        <f t="shared" si="2352"/>
        <v>8</v>
      </c>
      <c r="F6080" s="1">
        <f t="shared" si="2361"/>
        <v>96</v>
      </c>
      <c r="G6080" s="1">
        <f t="shared" si="2362"/>
        <v>8</v>
      </c>
      <c r="H6080" s="1">
        <f t="shared" si="2363"/>
        <v>12</v>
      </c>
    </row>
    <row r="6081" spans="1:8" x14ac:dyDescent="0.55000000000000004">
      <c r="A6081" s="1">
        <f>値貼り付け用シート!F263</f>
        <v>12</v>
      </c>
      <c r="B6081" s="1">
        <f>値貼り付け用シート!G263</f>
        <v>9</v>
      </c>
      <c r="C6081" s="1">
        <v>8</v>
      </c>
      <c r="D6081" s="1">
        <f>IF(OR(ISBLANK(値貼り付け用シート!O263),値貼り付け用シート!O263&gt;9990),NA(),値貼り付け用シート!O263)</f>
        <v>2</v>
      </c>
      <c r="E6081" s="1">
        <f t="shared" si="2352"/>
        <v>2</v>
      </c>
      <c r="F6081" s="1">
        <f t="shared" si="2361"/>
        <v>86</v>
      </c>
      <c r="G6081" s="1">
        <f t="shared" si="2362"/>
        <v>8</v>
      </c>
      <c r="H6081" s="1">
        <f t="shared" si="2363"/>
        <v>11</v>
      </c>
    </row>
    <row r="6082" spans="1:8" x14ac:dyDescent="0.55000000000000004">
      <c r="A6082" s="1">
        <f>値貼り付け用シート!F263</f>
        <v>12</v>
      </c>
      <c r="B6082" s="1">
        <f>値貼り付け用シート!G263</f>
        <v>9</v>
      </c>
      <c r="C6082" s="1">
        <v>9</v>
      </c>
      <c r="D6082" s="1">
        <f>IF(OR(ISBLANK(値貼り付け用シート!P263),値貼り付け用シート!P263&gt;9990),NA(),値貼り付け用シート!P263)</f>
        <v>6</v>
      </c>
      <c r="E6082" s="1">
        <f t="shared" si="2352"/>
        <v>6</v>
      </c>
      <c r="F6082" s="1">
        <f t="shared" si="2361"/>
        <v>85</v>
      </c>
      <c r="G6082" s="1">
        <f t="shared" si="2362"/>
        <v>8</v>
      </c>
      <c r="H6082" s="1">
        <f t="shared" si="2363"/>
        <v>11</v>
      </c>
    </row>
    <row r="6083" spans="1:8" x14ac:dyDescent="0.55000000000000004">
      <c r="A6083" s="1">
        <f>値貼り付け用シート!F263</f>
        <v>12</v>
      </c>
      <c r="B6083" s="1">
        <f>値貼り付け用シート!G263</f>
        <v>9</v>
      </c>
      <c r="C6083" s="1">
        <v>10</v>
      </c>
      <c r="D6083" s="1">
        <f>IF(OR(ISBLANK(値貼り付け用シート!Q263),値貼り付け用シート!Q263&gt;9990),NA(),値貼り付け用シート!Q263)</f>
        <v>13</v>
      </c>
      <c r="E6083" s="1">
        <f t="shared" ref="E6083:E6146" si="2380">IF(ISERROR(D6083),0,D6083)</f>
        <v>13</v>
      </c>
      <c r="F6083" s="1">
        <f t="shared" si="2361"/>
        <v>87</v>
      </c>
      <c r="G6083" s="1">
        <f t="shared" si="2362"/>
        <v>8</v>
      </c>
      <c r="H6083" s="1">
        <f t="shared" si="2363"/>
        <v>11</v>
      </c>
    </row>
    <row r="6084" spans="1:8" x14ac:dyDescent="0.55000000000000004">
      <c r="A6084" s="1">
        <f>値貼り付け用シート!F263</f>
        <v>12</v>
      </c>
      <c r="B6084" s="1">
        <f>値貼り付け用シート!G263</f>
        <v>9</v>
      </c>
      <c r="C6084" s="1">
        <v>11</v>
      </c>
      <c r="D6084" s="1">
        <f>IF(OR(ISBLANK(値貼り付け用シート!R263),値貼り付け用シート!R263&gt;9990),NA(),値貼り付け用シート!R263)</f>
        <v>14</v>
      </c>
      <c r="E6084" s="1">
        <f t="shared" si="2380"/>
        <v>14</v>
      </c>
      <c r="F6084" s="1">
        <f t="shared" si="2361"/>
        <v>88</v>
      </c>
      <c r="G6084" s="1">
        <f t="shared" si="2362"/>
        <v>8</v>
      </c>
      <c r="H6084" s="1">
        <f t="shared" si="2363"/>
        <v>11</v>
      </c>
    </row>
    <row r="6085" spans="1:8" x14ac:dyDescent="0.55000000000000004">
      <c r="A6085" s="1">
        <f>値貼り付け用シート!F263</f>
        <v>12</v>
      </c>
      <c r="B6085" s="1">
        <f>値貼り付け用シート!G263</f>
        <v>9</v>
      </c>
      <c r="C6085" s="1">
        <v>12</v>
      </c>
      <c r="D6085" s="1">
        <f>IF(OR(ISBLANK(値貼り付け用シート!S263),値貼り付け用シート!S263&gt;9990),NA(),値貼り付け用シート!S263)</f>
        <v>12</v>
      </c>
      <c r="E6085" s="1">
        <f t="shared" si="2380"/>
        <v>12</v>
      </c>
      <c r="F6085" s="1">
        <f t="shared" si="2361"/>
        <v>85</v>
      </c>
      <c r="G6085" s="1">
        <f t="shared" si="2362"/>
        <v>8</v>
      </c>
      <c r="H6085" s="1">
        <f t="shared" si="2363"/>
        <v>11</v>
      </c>
    </row>
    <row r="6086" spans="1:8" x14ac:dyDescent="0.55000000000000004">
      <c r="A6086" s="1">
        <f>値貼り付け用シート!F263</f>
        <v>12</v>
      </c>
      <c r="B6086" s="1">
        <f>値貼り付け用シート!G263</f>
        <v>9</v>
      </c>
      <c r="C6086" s="1">
        <v>13</v>
      </c>
      <c r="D6086" s="1">
        <f>IF(OR(ISBLANK(値貼り付け用シート!T263),値貼り付け用シート!T263&gt;9990),NA(),値貼り付け用シート!T263)</f>
        <v>28</v>
      </c>
      <c r="E6086" s="1">
        <f t="shared" si="2380"/>
        <v>28</v>
      </c>
      <c r="F6086" s="1">
        <f t="shared" si="2361"/>
        <v>96</v>
      </c>
      <c r="G6086" s="1">
        <f t="shared" si="2362"/>
        <v>8</v>
      </c>
      <c r="H6086" s="1">
        <f t="shared" si="2363"/>
        <v>12</v>
      </c>
    </row>
    <row r="6087" spans="1:8" x14ac:dyDescent="0.55000000000000004">
      <c r="A6087" s="1">
        <f>値貼り付け用シート!F263</f>
        <v>12</v>
      </c>
      <c r="B6087" s="1">
        <f>値貼り付け用シート!G263</f>
        <v>9</v>
      </c>
      <c r="C6087" s="1">
        <v>14</v>
      </c>
      <c r="D6087" s="1">
        <f>IF(OR(ISBLANK(値貼り付け用シート!U263),値貼り付け用シート!U263&gt;9990),NA(),値貼り付け用シート!U263)</f>
        <v>28</v>
      </c>
      <c r="E6087" s="1">
        <f t="shared" si="2380"/>
        <v>28</v>
      </c>
      <c r="F6087" s="1">
        <f t="shared" si="2361"/>
        <v>111</v>
      </c>
      <c r="G6087" s="1">
        <f t="shared" si="2362"/>
        <v>8</v>
      </c>
      <c r="H6087" s="1">
        <f t="shared" si="2363"/>
        <v>14</v>
      </c>
    </row>
    <row r="6088" spans="1:8" x14ac:dyDescent="0.55000000000000004">
      <c r="A6088" s="1">
        <f>値貼り付け用シート!F263</f>
        <v>12</v>
      </c>
      <c r="B6088" s="1">
        <f>値貼り付け用シート!G263</f>
        <v>9</v>
      </c>
      <c r="C6088" s="1">
        <v>15</v>
      </c>
      <c r="D6088" s="1">
        <f>IF(OR(ISBLANK(値貼り付け用シート!V263),値貼り付け用シート!V263&gt;9990),NA(),値貼り付け用シート!V263)</f>
        <v>30</v>
      </c>
      <c r="E6088" s="1">
        <f t="shared" si="2380"/>
        <v>30</v>
      </c>
      <c r="F6088" s="1">
        <f t="shared" si="2361"/>
        <v>133</v>
      </c>
      <c r="G6088" s="1">
        <f t="shared" si="2362"/>
        <v>8</v>
      </c>
      <c r="H6088" s="1">
        <f t="shared" si="2363"/>
        <v>17</v>
      </c>
    </row>
    <row r="6089" spans="1:8" x14ac:dyDescent="0.55000000000000004">
      <c r="A6089" s="1">
        <f>値貼り付け用シート!F263</f>
        <v>12</v>
      </c>
      <c r="B6089" s="1">
        <f>値貼り付け用シート!G263</f>
        <v>9</v>
      </c>
      <c r="C6089" s="1">
        <v>16</v>
      </c>
      <c r="D6089" s="1">
        <f>IF(OR(ISBLANK(値貼り付け用シート!W263),値貼り付け用シート!W263&gt;9990),NA(),値貼り付け用シート!W263)</f>
        <v>17</v>
      </c>
      <c r="E6089" s="1">
        <f t="shared" si="2380"/>
        <v>17</v>
      </c>
      <c r="F6089" s="1">
        <f t="shared" si="2361"/>
        <v>148</v>
      </c>
      <c r="G6089" s="1">
        <f t="shared" si="2362"/>
        <v>8</v>
      </c>
      <c r="H6089" s="1">
        <f t="shared" si="2363"/>
        <v>19</v>
      </c>
    </row>
    <row r="6090" spans="1:8" x14ac:dyDescent="0.55000000000000004">
      <c r="A6090" s="1">
        <f>値貼り付け用シート!F263</f>
        <v>12</v>
      </c>
      <c r="B6090" s="1">
        <f>値貼り付け用シート!G263</f>
        <v>9</v>
      </c>
      <c r="C6090" s="1">
        <v>17</v>
      </c>
      <c r="D6090" s="1">
        <f>IF(OR(ISBLANK(値貼り付け用シート!X263),値貼り付け用シート!X263&gt;9990),NA(),値貼り付け用シート!X263)</f>
        <v>8</v>
      </c>
      <c r="E6090" s="1">
        <f t="shared" si="2380"/>
        <v>8</v>
      </c>
      <c r="F6090" s="1">
        <f t="shared" si="2361"/>
        <v>150</v>
      </c>
      <c r="G6090" s="1">
        <f t="shared" si="2362"/>
        <v>8</v>
      </c>
      <c r="H6090" s="1">
        <f t="shared" si="2363"/>
        <v>19</v>
      </c>
    </row>
    <row r="6091" spans="1:8" x14ac:dyDescent="0.55000000000000004">
      <c r="A6091" s="1">
        <f>値貼り付け用シート!F263</f>
        <v>12</v>
      </c>
      <c r="B6091" s="1">
        <f>値貼り付け用シート!G263</f>
        <v>9</v>
      </c>
      <c r="C6091" s="1">
        <v>18</v>
      </c>
      <c r="D6091" s="1">
        <f>IF(OR(ISBLANK(値貼り付け用シート!Y263),値貼り付け用シート!Y263&gt;9990),NA(),値貼り付け用シート!Y263)</f>
        <v>4</v>
      </c>
      <c r="E6091" s="1">
        <f t="shared" si="2380"/>
        <v>4</v>
      </c>
      <c r="F6091" s="1">
        <f t="shared" si="2361"/>
        <v>141</v>
      </c>
      <c r="G6091" s="1">
        <f t="shared" si="2362"/>
        <v>8</v>
      </c>
      <c r="H6091" s="1">
        <f t="shared" si="2363"/>
        <v>18</v>
      </c>
    </row>
    <row r="6092" spans="1:8" x14ac:dyDescent="0.55000000000000004">
      <c r="A6092" s="1">
        <f>値貼り付け用シート!F263</f>
        <v>12</v>
      </c>
      <c r="B6092" s="1">
        <f>値貼り付け用シート!G263</f>
        <v>9</v>
      </c>
      <c r="C6092" s="1">
        <v>19</v>
      </c>
      <c r="D6092" s="1">
        <f>IF(OR(ISBLANK(値貼り付け用シート!Z263),値貼り付け用シート!Z263&gt;9990),NA(),値貼り付け用シート!Z263)</f>
        <v>7</v>
      </c>
      <c r="E6092" s="1">
        <f t="shared" si="2380"/>
        <v>7</v>
      </c>
      <c r="F6092" s="1">
        <f t="shared" si="2361"/>
        <v>134</v>
      </c>
      <c r="G6092" s="1">
        <f t="shared" si="2362"/>
        <v>8</v>
      </c>
      <c r="H6092" s="1">
        <f t="shared" si="2363"/>
        <v>17</v>
      </c>
    </row>
    <row r="6093" spans="1:8" x14ac:dyDescent="0.55000000000000004">
      <c r="A6093" s="1">
        <f>値貼り付け用シート!F263</f>
        <v>12</v>
      </c>
      <c r="B6093" s="1">
        <f>値貼り付け用シート!G263</f>
        <v>9</v>
      </c>
      <c r="C6093" s="1">
        <v>20</v>
      </c>
      <c r="D6093" s="1">
        <f>IF(OR(ISBLANK(値貼り付け用シート!AA263),値貼り付け用シート!AA263&gt;9990),NA(),値貼り付け用シート!AA263)</f>
        <v>12</v>
      </c>
      <c r="E6093" s="1">
        <f t="shared" si="2380"/>
        <v>12</v>
      </c>
      <c r="F6093" s="1">
        <f t="shared" si="2361"/>
        <v>134</v>
      </c>
      <c r="G6093" s="1">
        <f t="shared" si="2362"/>
        <v>8</v>
      </c>
      <c r="H6093" s="1">
        <f t="shared" si="2363"/>
        <v>17</v>
      </c>
    </row>
    <row r="6094" spans="1:8" x14ac:dyDescent="0.55000000000000004">
      <c r="A6094" s="1">
        <f>値貼り付け用シート!F263</f>
        <v>12</v>
      </c>
      <c r="B6094" s="1">
        <f>値貼り付け用シート!G263</f>
        <v>9</v>
      </c>
      <c r="C6094" s="1">
        <v>21</v>
      </c>
      <c r="D6094" s="1">
        <f>IF(OR(ISBLANK(値貼り付け用シート!AB263),値貼り付け用シート!AB263&gt;9990),NA(),値貼り付け用シート!AB263)</f>
        <v>10</v>
      </c>
      <c r="E6094" s="1">
        <f t="shared" si="2380"/>
        <v>10</v>
      </c>
      <c r="F6094" s="1">
        <f t="shared" si="2361"/>
        <v>116</v>
      </c>
      <c r="G6094" s="1">
        <f t="shared" si="2362"/>
        <v>8</v>
      </c>
      <c r="H6094" s="1">
        <f t="shared" si="2363"/>
        <v>15</v>
      </c>
    </row>
    <row r="6095" spans="1:8" x14ac:dyDescent="0.55000000000000004">
      <c r="A6095" s="1">
        <f>値貼り付け用シート!F263</f>
        <v>12</v>
      </c>
      <c r="B6095" s="1">
        <f>値貼り付け用シート!G263</f>
        <v>9</v>
      </c>
      <c r="C6095" s="1">
        <v>22</v>
      </c>
      <c r="D6095" s="1">
        <f>IF(OR(ISBLANK(値貼り付け用シート!AC263),値貼り付け用シート!AC263&gt;9990),NA(),値貼り付け用シート!AC263)</f>
        <v>12</v>
      </c>
      <c r="E6095" s="1">
        <f t="shared" si="2380"/>
        <v>12</v>
      </c>
      <c r="F6095" s="1">
        <f t="shared" si="2361"/>
        <v>100</v>
      </c>
      <c r="G6095" s="1">
        <f t="shared" si="2362"/>
        <v>8</v>
      </c>
      <c r="H6095" s="1">
        <f t="shared" si="2363"/>
        <v>13</v>
      </c>
    </row>
    <row r="6096" spans="1:8" x14ac:dyDescent="0.55000000000000004">
      <c r="A6096" s="1">
        <f>値貼り付け用シート!F263</f>
        <v>12</v>
      </c>
      <c r="B6096" s="1">
        <f>値貼り付け用シート!G263</f>
        <v>9</v>
      </c>
      <c r="C6096" s="1">
        <v>23</v>
      </c>
      <c r="D6096" s="1">
        <f>IF(OR(ISBLANK(値貼り付け用シート!AD263),値貼り付け用シート!AD263&gt;9990),NA(),値貼り付け用シート!AD263)</f>
        <v>11</v>
      </c>
      <c r="E6096" s="1">
        <f t="shared" si="2380"/>
        <v>11</v>
      </c>
      <c r="F6096" s="1">
        <f t="shared" si="2361"/>
        <v>81</v>
      </c>
      <c r="G6096" s="1">
        <f t="shared" si="2362"/>
        <v>8</v>
      </c>
      <c r="H6096" s="1">
        <f t="shared" si="2363"/>
        <v>10</v>
      </c>
    </row>
    <row r="6097" spans="1:16" x14ac:dyDescent="0.55000000000000004">
      <c r="A6097" s="1">
        <f>値貼り付け用シート!F263</f>
        <v>12</v>
      </c>
      <c r="B6097" s="1">
        <f>値貼り付け用シート!G263</f>
        <v>9</v>
      </c>
      <c r="C6097" s="1">
        <v>24</v>
      </c>
      <c r="D6097" s="1">
        <f>IF(OR(ISBLANK(値貼り付け用シート!AE263),値貼り付け用シート!AE263&gt;9990),NA(),値貼り付け用シート!AE263)</f>
        <v>13</v>
      </c>
      <c r="E6097" s="1">
        <f t="shared" si="2380"/>
        <v>13</v>
      </c>
      <c r="F6097" s="1">
        <f t="shared" si="2361"/>
        <v>77</v>
      </c>
      <c r="G6097" s="1">
        <f t="shared" si="2362"/>
        <v>8</v>
      </c>
      <c r="H6097" s="1">
        <f t="shared" si="2363"/>
        <v>10</v>
      </c>
    </row>
    <row r="6098" spans="1:16" x14ac:dyDescent="0.55000000000000004">
      <c r="A6098" s="1">
        <f>値貼り付け用シート!F264</f>
        <v>12</v>
      </c>
      <c r="B6098" s="1">
        <f>値貼り付け用シート!G264</f>
        <v>10</v>
      </c>
      <c r="C6098" s="1">
        <v>1</v>
      </c>
      <c r="D6098" s="1">
        <f>IF(OR(ISBLANK(値貼り付け用シート!H264),値貼り付け用シート!H264&gt;9990),NA(),値貼り付け用シート!H264)</f>
        <v>9</v>
      </c>
      <c r="E6098" s="1">
        <f t="shared" si="2380"/>
        <v>9</v>
      </c>
      <c r="F6098" s="1">
        <f t="shared" si="2361"/>
        <v>78</v>
      </c>
      <c r="G6098" s="1">
        <f t="shared" si="2362"/>
        <v>8</v>
      </c>
      <c r="H6098" s="1">
        <f t="shared" si="2363"/>
        <v>10</v>
      </c>
      <c r="I6098" s="1">
        <f t="shared" ref="I6098" si="2381">COUNT(D6098:D6121)</f>
        <v>24</v>
      </c>
      <c r="J6098" s="1">
        <f t="shared" ref="J6098" si="2382">COUNT(H6098:H6121)</f>
        <v>24</v>
      </c>
      <c r="K6098" s="1">
        <f t="shared" ref="K6098" si="2383">IF(AND(I6098&gt;=20,J6098&gt;=20),0,1)</f>
        <v>0</v>
      </c>
      <c r="L6098" s="1">
        <f t="shared" ref="L6098" si="2384">IF(K6098=0,MAX(H6098:H6121),NA())</f>
        <v>34</v>
      </c>
      <c r="M6098" s="1">
        <f t="shared" ref="M6098" si="2385">IF(K6098=0,IF(L6098&lt;=70,1,0),NA())</f>
        <v>1</v>
      </c>
      <c r="N6098" s="1">
        <f t="shared" ref="N6098" si="2386">IF(COUNTIF(D6098:D6121,NA())=24,NA(),MAX(E6098:E6121))</f>
        <v>43</v>
      </c>
      <c r="O6098" s="1">
        <f t="shared" ref="O6098" si="2387">IF(COUNTIF(D6103:D6117,NA())=15,NA(),MAX(E6103:E6117))</f>
        <v>43</v>
      </c>
      <c r="P6098" s="1">
        <f t="shared" ref="P6098" si="2388">COUNTIF(D6098:D6121,"&gt;=120")</f>
        <v>0</v>
      </c>
    </row>
    <row r="6099" spans="1:16" x14ac:dyDescent="0.55000000000000004">
      <c r="A6099" s="1">
        <f>値貼り付け用シート!F264</f>
        <v>12</v>
      </c>
      <c r="B6099" s="1">
        <f>値貼り付け用シート!G264</f>
        <v>10</v>
      </c>
      <c r="C6099" s="1">
        <v>2</v>
      </c>
      <c r="D6099" s="1">
        <f>IF(OR(ISBLANK(値貼り付け用シート!I264),値貼り付け用シート!I264&gt;9990),NA(),値貼り付け用シート!I264)</f>
        <v>11</v>
      </c>
      <c r="E6099" s="1">
        <f t="shared" si="2380"/>
        <v>11</v>
      </c>
      <c r="F6099" s="1">
        <f t="shared" si="2361"/>
        <v>85</v>
      </c>
      <c r="G6099" s="1">
        <f t="shared" si="2362"/>
        <v>8</v>
      </c>
      <c r="H6099" s="1">
        <f t="shared" si="2363"/>
        <v>11</v>
      </c>
    </row>
    <row r="6100" spans="1:16" x14ac:dyDescent="0.55000000000000004">
      <c r="A6100" s="1">
        <f>値貼り付け用シート!F264</f>
        <v>12</v>
      </c>
      <c r="B6100" s="1">
        <f>値貼り付け用シート!G264</f>
        <v>10</v>
      </c>
      <c r="C6100" s="1">
        <v>3</v>
      </c>
      <c r="D6100" s="1">
        <f>IF(OR(ISBLANK(値貼り付け用シート!J264),値貼り付け用シート!J264&gt;9990),NA(),値貼り付け用シート!J264)</f>
        <v>10</v>
      </c>
      <c r="E6100" s="1">
        <f t="shared" si="2380"/>
        <v>10</v>
      </c>
      <c r="F6100" s="1">
        <f t="shared" si="2361"/>
        <v>88</v>
      </c>
      <c r="G6100" s="1">
        <f t="shared" si="2362"/>
        <v>8</v>
      </c>
      <c r="H6100" s="1">
        <f t="shared" si="2363"/>
        <v>11</v>
      </c>
    </row>
    <row r="6101" spans="1:16" x14ac:dyDescent="0.55000000000000004">
      <c r="A6101" s="1">
        <f>値貼り付け用シート!F264</f>
        <v>12</v>
      </c>
      <c r="B6101" s="1">
        <f>値貼り付け用シート!G264</f>
        <v>10</v>
      </c>
      <c r="C6101" s="1">
        <v>4</v>
      </c>
      <c r="D6101" s="1">
        <f>IF(OR(ISBLANK(値貼り付け用シート!K264),値貼り付け用シート!K264&gt;9990),NA(),値貼り付け用シート!K264)</f>
        <v>6</v>
      </c>
      <c r="E6101" s="1">
        <f t="shared" si="2380"/>
        <v>6</v>
      </c>
      <c r="F6101" s="1">
        <f t="shared" si="2361"/>
        <v>82</v>
      </c>
      <c r="G6101" s="1">
        <f t="shared" si="2362"/>
        <v>8</v>
      </c>
      <c r="H6101" s="1">
        <f t="shared" si="2363"/>
        <v>10</v>
      </c>
    </row>
    <row r="6102" spans="1:16" x14ac:dyDescent="0.55000000000000004">
      <c r="A6102" s="1">
        <f>値貼り付け用シート!F264</f>
        <v>12</v>
      </c>
      <c r="B6102" s="1">
        <f>値貼り付け用シート!G264</f>
        <v>10</v>
      </c>
      <c r="C6102" s="1">
        <v>5</v>
      </c>
      <c r="D6102" s="1">
        <f>IF(OR(ISBLANK(値貼り付け用シート!L264),値貼り付け用シート!L264&gt;9990),NA(),値貼り付け用シート!L264)</f>
        <v>3</v>
      </c>
      <c r="E6102" s="1">
        <f t="shared" si="2380"/>
        <v>3</v>
      </c>
      <c r="F6102" s="1">
        <f t="shared" si="2361"/>
        <v>75</v>
      </c>
      <c r="G6102" s="1">
        <f t="shared" si="2362"/>
        <v>8</v>
      </c>
      <c r="H6102" s="1">
        <f t="shared" si="2363"/>
        <v>9</v>
      </c>
    </row>
    <row r="6103" spans="1:16" x14ac:dyDescent="0.55000000000000004">
      <c r="A6103" s="1">
        <f>値貼り付け用シート!F264</f>
        <v>12</v>
      </c>
      <c r="B6103" s="1">
        <f>値貼り付け用シート!G264</f>
        <v>10</v>
      </c>
      <c r="C6103" s="1">
        <v>6</v>
      </c>
      <c r="D6103" s="1">
        <f>IF(OR(ISBLANK(値貼り付け用シート!M264),値貼り付け用シート!M264&gt;9990),NA(),値貼り付け用シート!M264)</f>
        <v>6</v>
      </c>
      <c r="E6103" s="1">
        <f t="shared" si="2380"/>
        <v>6</v>
      </c>
      <c r="F6103" s="1">
        <f t="shared" si="2361"/>
        <v>69</v>
      </c>
      <c r="G6103" s="1">
        <f t="shared" si="2362"/>
        <v>8</v>
      </c>
      <c r="H6103" s="1">
        <f t="shared" si="2363"/>
        <v>9</v>
      </c>
    </row>
    <row r="6104" spans="1:16" x14ac:dyDescent="0.55000000000000004">
      <c r="A6104" s="1">
        <f>値貼り付け用シート!F264</f>
        <v>12</v>
      </c>
      <c r="B6104" s="1">
        <f>値貼り付け用シート!G264</f>
        <v>10</v>
      </c>
      <c r="C6104" s="1">
        <v>7</v>
      </c>
      <c r="D6104" s="1">
        <f>IF(OR(ISBLANK(値貼り付け用シート!N264),値貼り付け用シート!N264&gt;9990),NA(),値貼り付け用シート!N264)</f>
        <v>6</v>
      </c>
      <c r="E6104" s="1">
        <f t="shared" si="2380"/>
        <v>6</v>
      </c>
      <c r="F6104" s="1">
        <f t="shared" si="2361"/>
        <v>64</v>
      </c>
      <c r="G6104" s="1">
        <f t="shared" si="2362"/>
        <v>8</v>
      </c>
      <c r="H6104" s="1">
        <f t="shared" si="2363"/>
        <v>8</v>
      </c>
    </row>
    <row r="6105" spans="1:16" x14ac:dyDescent="0.55000000000000004">
      <c r="A6105" s="1">
        <f>値貼り付け用シート!F264</f>
        <v>12</v>
      </c>
      <c r="B6105" s="1">
        <f>値貼り付け用シート!G264</f>
        <v>10</v>
      </c>
      <c r="C6105" s="1">
        <v>8</v>
      </c>
      <c r="D6105" s="1">
        <f>IF(OR(ISBLANK(値貼り付け用シート!O264),値貼り付け用シート!O264&gt;9990),NA(),値貼り付け用シート!O264)</f>
        <v>7</v>
      </c>
      <c r="E6105" s="1">
        <f t="shared" si="2380"/>
        <v>7</v>
      </c>
      <c r="F6105" s="1">
        <f t="shared" si="2361"/>
        <v>58</v>
      </c>
      <c r="G6105" s="1">
        <f t="shared" si="2362"/>
        <v>8</v>
      </c>
      <c r="H6105" s="1">
        <f t="shared" si="2363"/>
        <v>7</v>
      </c>
    </row>
    <row r="6106" spans="1:16" x14ac:dyDescent="0.55000000000000004">
      <c r="A6106" s="1">
        <f>値貼り付け用シート!F264</f>
        <v>12</v>
      </c>
      <c r="B6106" s="1">
        <f>値貼り付け用シート!G264</f>
        <v>10</v>
      </c>
      <c r="C6106" s="1">
        <v>9</v>
      </c>
      <c r="D6106" s="1">
        <f>IF(OR(ISBLANK(値貼り付け用シート!P264),値貼り付け用シート!P264&gt;9990),NA(),値貼り付け用シート!P264)</f>
        <v>8</v>
      </c>
      <c r="E6106" s="1">
        <f t="shared" si="2380"/>
        <v>8</v>
      </c>
      <c r="F6106" s="1">
        <f t="shared" si="2361"/>
        <v>57</v>
      </c>
      <c r="G6106" s="1">
        <f t="shared" si="2362"/>
        <v>8</v>
      </c>
      <c r="H6106" s="1">
        <f t="shared" si="2363"/>
        <v>7</v>
      </c>
    </row>
    <row r="6107" spans="1:16" x14ac:dyDescent="0.55000000000000004">
      <c r="A6107" s="1">
        <f>値貼り付け用シート!F264</f>
        <v>12</v>
      </c>
      <c r="B6107" s="1">
        <f>値貼り付け用シート!G264</f>
        <v>10</v>
      </c>
      <c r="C6107" s="1">
        <v>10</v>
      </c>
      <c r="D6107" s="1">
        <f>IF(OR(ISBLANK(値貼り付け用シート!Q264),値貼り付け用シート!Q264&gt;9990),NA(),値貼り付け用シート!Q264)</f>
        <v>15</v>
      </c>
      <c r="E6107" s="1">
        <f t="shared" si="2380"/>
        <v>15</v>
      </c>
      <c r="F6107" s="1">
        <f t="shared" ref="F6107:F6170" si="2389">SUM(E6100:E6107)</f>
        <v>61</v>
      </c>
      <c r="G6107" s="1">
        <f t="shared" ref="G6107:G6170" si="2390">COUNT(D6100:D6107)</f>
        <v>8</v>
      </c>
      <c r="H6107" s="1">
        <f t="shared" ref="H6107:H6170" si="2391">IF(G6107&gt;=6,ROUND(F6107/G6107,0),NA())</f>
        <v>8</v>
      </c>
    </row>
    <row r="6108" spans="1:16" x14ac:dyDescent="0.55000000000000004">
      <c r="A6108" s="1">
        <f>値貼り付け用シート!F264</f>
        <v>12</v>
      </c>
      <c r="B6108" s="1">
        <f>値貼り付け用シート!G264</f>
        <v>10</v>
      </c>
      <c r="C6108" s="1">
        <v>11</v>
      </c>
      <c r="D6108" s="1">
        <f>IF(OR(ISBLANK(値貼り付け用シート!R264),値貼り付け用シート!R264&gt;9990),NA(),値貼り付け用シート!R264)</f>
        <v>21</v>
      </c>
      <c r="E6108" s="1">
        <f t="shared" si="2380"/>
        <v>21</v>
      </c>
      <c r="F6108" s="1">
        <f t="shared" si="2389"/>
        <v>72</v>
      </c>
      <c r="G6108" s="1">
        <f t="shared" si="2390"/>
        <v>8</v>
      </c>
      <c r="H6108" s="1">
        <f t="shared" si="2391"/>
        <v>9</v>
      </c>
    </row>
    <row r="6109" spans="1:16" x14ac:dyDescent="0.55000000000000004">
      <c r="A6109" s="1">
        <f>値貼り付け用シート!F264</f>
        <v>12</v>
      </c>
      <c r="B6109" s="1">
        <f>値貼り付け用シート!G264</f>
        <v>10</v>
      </c>
      <c r="C6109" s="1">
        <v>12</v>
      </c>
      <c r="D6109" s="1">
        <f>IF(OR(ISBLANK(値貼り付け用シート!S264),値貼り付け用シート!S264&gt;9990),NA(),値貼り付け用シート!S264)</f>
        <v>30</v>
      </c>
      <c r="E6109" s="1">
        <f t="shared" si="2380"/>
        <v>30</v>
      </c>
      <c r="F6109" s="1">
        <f t="shared" si="2389"/>
        <v>96</v>
      </c>
      <c r="G6109" s="1">
        <f t="shared" si="2390"/>
        <v>8</v>
      </c>
      <c r="H6109" s="1">
        <f t="shared" si="2391"/>
        <v>12</v>
      </c>
    </row>
    <row r="6110" spans="1:16" x14ac:dyDescent="0.55000000000000004">
      <c r="A6110" s="1">
        <f>値貼り付け用シート!F264</f>
        <v>12</v>
      </c>
      <c r="B6110" s="1">
        <f>値貼り付け用シート!G264</f>
        <v>10</v>
      </c>
      <c r="C6110" s="1">
        <v>13</v>
      </c>
      <c r="D6110" s="1">
        <f>IF(OR(ISBLANK(値貼り付け用シート!T264),値貼り付け用シート!T264&gt;9990),NA(),値貼り付け用シート!T264)</f>
        <v>37</v>
      </c>
      <c r="E6110" s="1">
        <f t="shared" si="2380"/>
        <v>37</v>
      </c>
      <c r="F6110" s="1">
        <f t="shared" si="2389"/>
        <v>130</v>
      </c>
      <c r="G6110" s="1">
        <f t="shared" si="2390"/>
        <v>8</v>
      </c>
      <c r="H6110" s="1">
        <f t="shared" si="2391"/>
        <v>16</v>
      </c>
    </row>
    <row r="6111" spans="1:16" x14ac:dyDescent="0.55000000000000004">
      <c r="A6111" s="1">
        <f>値貼り付け用シート!F264</f>
        <v>12</v>
      </c>
      <c r="B6111" s="1">
        <f>値貼り付け用シート!G264</f>
        <v>10</v>
      </c>
      <c r="C6111" s="1">
        <v>14</v>
      </c>
      <c r="D6111" s="1">
        <f>IF(OR(ISBLANK(値貼り付け用シート!U264),値貼り付け用シート!U264&gt;9990),NA(),値貼り付け用シート!U264)</f>
        <v>38</v>
      </c>
      <c r="E6111" s="1">
        <f t="shared" si="2380"/>
        <v>38</v>
      </c>
      <c r="F6111" s="1">
        <f t="shared" si="2389"/>
        <v>162</v>
      </c>
      <c r="G6111" s="1">
        <f t="shared" si="2390"/>
        <v>8</v>
      </c>
      <c r="H6111" s="1">
        <f t="shared" si="2391"/>
        <v>20</v>
      </c>
    </row>
    <row r="6112" spans="1:16" x14ac:dyDescent="0.55000000000000004">
      <c r="A6112" s="1">
        <f>値貼り付け用シート!F264</f>
        <v>12</v>
      </c>
      <c r="B6112" s="1">
        <f>値貼り付け用シート!G264</f>
        <v>10</v>
      </c>
      <c r="C6112" s="1">
        <v>15</v>
      </c>
      <c r="D6112" s="1">
        <f>IF(OR(ISBLANK(値貼り付け用シート!V264),値貼り付け用シート!V264&gt;9990),NA(),値貼り付け用シート!V264)</f>
        <v>43</v>
      </c>
      <c r="E6112" s="1">
        <f t="shared" si="2380"/>
        <v>43</v>
      </c>
      <c r="F6112" s="1">
        <f t="shared" si="2389"/>
        <v>199</v>
      </c>
      <c r="G6112" s="1">
        <f t="shared" si="2390"/>
        <v>8</v>
      </c>
      <c r="H6112" s="1">
        <f t="shared" si="2391"/>
        <v>25</v>
      </c>
    </row>
    <row r="6113" spans="1:16" x14ac:dyDescent="0.55000000000000004">
      <c r="A6113" s="1">
        <f>値貼り付け用シート!F264</f>
        <v>12</v>
      </c>
      <c r="B6113" s="1">
        <f>値貼り付け用シート!G264</f>
        <v>10</v>
      </c>
      <c r="C6113" s="1">
        <v>16</v>
      </c>
      <c r="D6113" s="1">
        <f>IF(OR(ISBLANK(値貼り付け用シート!W264),値貼り付け用シート!W264&gt;9990),NA(),値貼り付け用シート!W264)</f>
        <v>41</v>
      </c>
      <c r="E6113" s="1">
        <f t="shared" si="2380"/>
        <v>41</v>
      </c>
      <c r="F6113" s="1">
        <f t="shared" si="2389"/>
        <v>233</v>
      </c>
      <c r="G6113" s="1">
        <f t="shared" si="2390"/>
        <v>8</v>
      </c>
      <c r="H6113" s="1">
        <f t="shared" si="2391"/>
        <v>29</v>
      </c>
    </row>
    <row r="6114" spans="1:16" x14ac:dyDescent="0.55000000000000004">
      <c r="A6114" s="1">
        <f>値貼り付け用シート!F264</f>
        <v>12</v>
      </c>
      <c r="B6114" s="1">
        <f>値貼り付け用シート!G264</f>
        <v>10</v>
      </c>
      <c r="C6114" s="1">
        <v>17</v>
      </c>
      <c r="D6114" s="1">
        <f>IF(OR(ISBLANK(値貼り付け用シート!X264),値貼り付け用シート!X264&gt;9990),NA(),値貼り付け用シート!X264)</f>
        <v>31</v>
      </c>
      <c r="E6114" s="1">
        <f t="shared" si="2380"/>
        <v>31</v>
      </c>
      <c r="F6114" s="1">
        <f t="shared" si="2389"/>
        <v>256</v>
      </c>
      <c r="G6114" s="1">
        <f t="shared" si="2390"/>
        <v>8</v>
      </c>
      <c r="H6114" s="1">
        <f t="shared" si="2391"/>
        <v>32</v>
      </c>
    </row>
    <row r="6115" spans="1:16" x14ac:dyDescent="0.55000000000000004">
      <c r="A6115" s="1">
        <f>値貼り付け用シート!F264</f>
        <v>12</v>
      </c>
      <c r="B6115" s="1">
        <f>値貼り付け用シート!G264</f>
        <v>10</v>
      </c>
      <c r="C6115" s="1">
        <v>18</v>
      </c>
      <c r="D6115" s="1">
        <f>IF(OR(ISBLANK(値貼り付け用シート!Y264),値貼り付け用シート!Y264&gt;9990),NA(),値貼り付け用シート!Y264)</f>
        <v>29</v>
      </c>
      <c r="E6115" s="1">
        <f t="shared" si="2380"/>
        <v>29</v>
      </c>
      <c r="F6115" s="1">
        <f t="shared" si="2389"/>
        <v>270</v>
      </c>
      <c r="G6115" s="1">
        <f t="shared" si="2390"/>
        <v>8</v>
      </c>
      <c r="H6115" s="1">
        <f t="shared" si="2391"/>
        <v>34</v>
      </c>
    </row>
    <row r="6116" spans="1:16" x14ac:dyDescent="0.55000000000000004">
      <c r="A6116" s="1">
        <f>値貼り付け用シート!F264</f>
        <v>12</v>
      </c>
      <c r="B6116" s="1">
        <f>値貼り付け用シート!G264</f>
        <v>10</v>
      </c>
      <c r="C6116" s="1">
        <v>19</v>
      </c>
      <c r="D6116" s="1">
        <f>IF(OR(ISBLANK(値貼り付け用シート!Z264),値貼り付け用シート!Z264&gt;9990),NA(),値貼り付け用シート!Z264)</f>
        <v>24</v>
      </c>
      <c r="E6116" s="1">
        <f t="shared" si="2380"/>
        <v>24</v>
      </c>
      <c r="F6116" s="1">
        <f t="shared" si="2389"/>
        <v>273</v>
      </c>
      <c r="G6116" s="1">
        <f t="shared" si="2390"/>
        <v>8</v>
      </c>
      <c r="H6116" s="1">
        <f t="shared" si="2391"/>
        <v>34</v>
      </c>
    </row>
    <row r="6117" spans="1:16" x14ac:dyDescent="0.55000000000000004">
      <c r="A6117" s="1">
        <f>値貼り付け用シート!F264</f>
        <v>12</v>
      </c>
      <c r="B6117" s="1">
        <f>値貼り付け用シート!G264</f>
        <v>10</v>
      </c>
      <c r="C6117" s="1">
        <v>20</v>
      </c>
      <c r="D6117" s="1">
        <f>IF(OR(ISBLANK(値貼り付け用シート!AA264),値貼り付け用シート!AA264&gt;9990),NA(),値貼り付け用シート!AA264)</f>
        <v>14</v>
      </c>
      <c r="E6117" s="1">
        <f t="shared" si="2380"/>
        <v>14</v>
      </c>
      <c r="F6117" s="1">
        <f t="shared" si="2389"/>
        <v>257</v>
      </c>
      <c r="G6117" s="1">
        <f t="shared" si="2390"/>
        <v>8</v>
      </c>
      <c r="H6117" s="1">
        <f t="shared" si="2391"/>
        <v>32</v>
      </c>
    </row>
    <row r="6118" spans="1:16" x14ac:dyDescent="0.55000000000000004">
      <c r="A6118" s="1">
        <f>値貼り付け用シート!F264</f>
        <v>12</v>
      </c>
      <c r="B6118" s="1">
        <f>値貼り付け用シート!G264</f>
        <v>10</v>
      </c>
      <c r="C6118" s="1">
        <v>21</v>
      </c>
      <c r="D6118" s="1">
        <f>IF(OR(ISBLANK(値貼り付け用シート!AB264),値貼り付け用シート!AB264&gt;9990),NA(),値貼り付け用シート!AB264)</f>
        <v>10</v>
      </c>
      <c r="E6118" s="1">
        <f t="shared" si="2380"/>
        <v>10</v>
      </c>
      <c r="F6118" s="1">
        <f t="shared" si="2389"/>
        <v>230</v>
      </c>
      <c r="G6118" s="1">
        <f t="shared" si="2390"/>
        <v>8</v>
      </c>
      <c r="H6118" s="1">
        <f t="shared" si="2391"/>
        <v>29</v>
      </c>
    </row>
    <row r="6119" spans="1:16" x14ac:dyDescent="0.55000000000000004">
      <c r="A6119" s="1">
        <f>値貼り付け用シート!F264</f>
        <v>12</v>
      </c>
      <c r="B6119" s="1">
        <f>値貼り付け用シート!G264</f>
        <v>10</v>
      </c>
      <c r="C6119" s="1">
        <v>22</v>
      </c>
      <c r="D6119" s="1">
        <f>IF(OR(ISBLANK(値貼り付け用シート!AC264),値貼り付け用シート!AC264&gt;9990),NA(),値貼り付け用シート!AC264)</f>
        <v>8</v>
      </c>
      <c r="E6119" s="1">
        <f t="shared" si="2380"/>
        <v>8</v>
      </c>
      <c r="F6119" s="1">
        <f t="shared" si="2389"/>
        <v>200</v>
      </c>
      <c r="G6119" s="1">
        <f t="shared" si="2390"/>
        <v>8</v>
      </c>
      <c r="H6119" s="1">
        <f t="shared" si="2391"/>
        <v>25</v>
      </c>
    </row>
    <row r="6120" spans="1:16" x14ac:dyDescent="0.55000000000000004">
      <c r="A6120" s="1">
        <f>値貼り付け用シート!F264</f>
        <v>12</v>
      </c>
      <c r="B6120" s="1">
        <f>値貼り付け用シート!G264</f>
        <v>10</v>
      </c>
      <c r="C6120" s="1">
        <v>23</v>
      </c>
      <c r="D6120" s="1">
        <f>IF(OR(ISBLANK(値貼り付け用シート!AD264),値貼り付け用シート!AD264&gt;9990),NA(),値貼り付け用シート!AD264)</f>
        <v>11</v>
      </c>
      <c r="E6120" s="1">
        <f t="shared" si="2380"/>
        <v>11</v>
      </c>
      <c r="F6120" s="1">
        <f t="shared" si="2389"/>
        <v>168</v>
      </c>
      <c r="G6120" s="1">
        <f t="shared" si="2390"/>
        <v>8</v>
      </c>
      <c r="H6120" s="1">
        <f t="shared" si="2391"/>
        <v>21</v>
      </c>
    </row>
    <row r="6121" spans="1:16" x14ac:dyDescent="0.55000000000000004">
      <c r="A6121" s="1">
        <f>値貼り付け用シート!F264</f>
        <v>12</v>
      </c>
      <c r="B6121" s="1">
        <f>値貼り付け用シート!G264</f>
        <v>10</v>
      </c>
      <c r="C6121" s="1">
        <v>24</v>
      </c>
      <c r="D6121" s="1">
        <f>IF(OR(ISBLANK(値貼り付け用シート!AE264),値貼り付け用シート!AE264&gt;9990),NA(),値貼り付け用シート!AE264)</f>
        <v>16</v>
      </c>
      <c r="E6121" s="1">
        <f t="shared" si="2380"/>
        <v>16</v>
      </c>
      <c r="F6121" s="1">
        <f t="shared" si="2389"/>
        <v>143</v>
      </c>
      <c r="G6121" s="1">
        <f t="shared" si="2390"/>
        <v>8</v>
      </c>
      <c r="H6121" s="1">
        <f t="shared" si="2391"/>
        <v>18</v>
      </c>
    </row>
    <row r="6122" spans="1:16" x14ac:dyDescent="0.55000000000000004">
      <c r="A6122" s="1">
        <f>値貼り付け用シート!F265</f>
        <v>12</v>
      </c>
      <c r="B6122" s="1">
        <f>値貼り付け用シート!G265</f>
        <v>11</v>
      </c>
      <c r="C6122" s="1">
        <v>1</v>
      </c>
      <c r="D6122" s="1">
        <f>IF(OR(ISBLANK(値貼り付け用シート!H265),値貼り付け用シート!H265&gt;9990),NA(),値貼り付け用シート!H265)</f>
        <v>22</v>
      </c>
      <c r="E6122" s="1">
        <f t="shared" si="2380"/>
        <v>22</v>
      </c>
      <c r="F6122" s="1">
        <f t="shared" si="2389"/>
        <v>134</v>
      </c>
      <c r="G6122" s="1">
        <f t="shared" si="2390"/>
        <v>8</v>
      </c>
      <c r="H6122" s="1">
        <f t="shared" si="2391"/>
        <v>17</v>
      </c>
      <c r="I6122" s="1">
        <f t="shared" ref="I6122" si="2392">COUNT(D6122:D6145)</f>
        <v>24</v>
      </c>
      <c r="J6122" s="1">
        <f t="shared" ref="J6122" si="2393">COUNT(H6122:H6145)</f>
        <v>24</v>
      </c>
      <c r="K6122" s="1">
        <f t="shared" ref="K6122" si="2394">IF(AND(I6122&gt;=20,J6122&gt;=20),0,1)</f>
        <v>0</v>
      </c>
      <c r="L6122" s="1">
        <f t="shared" ref="L6122" si="2395">IF(K6122=0,MAX(H6122:H6145),NA())</f>
        <v>30</v>
      </c>
      <c r="M6122" s="1">
        <f t="shared" ref="M6122" si="2396">IF(K6122=0,IF(L6122&lt;=70,1,0),NA())</f>
        <v>1</v>
      </c>
      <c r="N6122" s="1">
        <f t="shared" ref="N6122" si="2397">IF(COUNTIF(D6122:D6145,NA())=24,NA(),MAX(E6122:E6145))</f>
        <v>32</v>
      </c>
      <c r="O6122" s="1">
        <f t="shared" ref="O6122" si="2398">IF(COUNTIF(D6127:D6141,NA())=15,NA(),MAX(E6127:E6141))</f>
        <v>32</v>
      </c>
      <c r="P6122" s="1">
        <f t="shared" ref="P6122" si="2399">COUNTIF(D6122:D6145,"&gt;=120")</f>
        <v>0</v>
      </c>
    </row>
    <row r="6123" spans="1:16" x14ac:dyDescent="0.55000000000000004">
      <c r="A6123" s="1">
        <f>値貼り付け用シート!F265</f>
        <v>12</v>
      </c>
      <c r="B6123" s="1">
        <f>値貼り付け用シート!G265</f>
        <v>11</v>
      </c>
      <c r="C6123" s="1">
        <v>2</v>
      </c>
      <c r="D6123" s="1">
        <f>IF(OR(ISBLANK(値貼り付け用シート!I265),値貼り付け用シート!I265&gt;9990),NA(),値貼り付け用シート!I265)</f>
        <v>19</v>
      </c>
      <c r="E6123" s="1">
        <f t="shared" si="2380"/>
        <v>19</v>
      </c>
      <c r="F6123" s="1">
        <f t="shared" si="2389"/>
        <v>124</v>
      </c>
      <c r="G6123" s="1">
        <f t="shared" si="2390"/>
        <v>8</v>
      </c>
      <c r="H6123" s="1">
        <f t="shared" si="2391"/>
        <v>16</v>
      </c>
    </row>
    <row r="6124" spans="1:16" x14ac:dyDescent="0.55000000000000004">
      <c r="A6124" s="1">
        <f>値貼り付け用シート!F265</f>
        <v>12</v>
      </c>
      <c r="B6124" s="1">
        <f>値貼り付け用シート!G265</f>
        <v>11</v>
      </c>
      <c r="C6124" s="1">
        <v>3</v>
      </c>
      <c r="D6124" s="1">
        <f>IF(OR(ISBLANK(値貼り付け用シート!J265),値貼り付け用シート!J265&gt;9990),NA(),値貼り付け用シート!J265)</f>
        <v>24</v>
      </c>
      <c r="E6124" s="1">
        <f t="shared" si="2380"/>
        <v>24</v>
      </c>
      <c r="F6124" s="1">
        <f t="shared" si="2389"/>
        <v>124</v>
      </c>
      <c r="G6124" s="1">
        <f t="shared" si="2390"/>
        <v>8</v>
      </c>
      <c r="H6124" s="1">
        <f t="shared" si="2391"/>
        <v>16</v>
      </c>
    </row>
    <row r="6125" spans="1:16" x14ac:dyDescent="0.55000000000000004">
      <c r="A6125" s="1">
        <f>値貼り付け用シート!F265</f>
        <v>12</v>
      </c>
      <c r="B6125" s="1">
        <f>値貼り付け用シート!G265</f>
        <v>11</v>
      </c>
      <c r="C6125" s="1">
        <v>4</v>
      </c>
      <c r="D6125" s="1">
        <f>IF(OR(ISBLANK(値貼り付け用シート!K265),値貼り付け用シート!K265&gt;9990),NA(),値貼り付け用シート!K265)</f>
        <v>25</v>
      </c>
      <c r="E6125" s="1">
        <f t="shared" si="2380"/>
        <v>25</v>
      </c>
      <c r="F6125" s="1">
        <f t="shared" si="2389"/>
        <v>135</v>
      </c>
      <c r="G6125" s="1">
        <f t="shared" si="2390"/>
        <v>8</v>
      </c>
      <c r="H6125" s="1">
        <f t="shared" si="2391"/>
        <v>17</v>
      </c>
    </row>
    <row r="6126" spans="1:16" x14ac:dyDescent="0.55000000000000004">
      <c r="A6126" s="1">
        <f>値貼り付け用シート!F265</f>
        <v>12</v>
      </c>
      <c r="B6126" s="1">
        <f>値貼り付け用シート!G265</f>
        <v>11</v>
      </c>
      <c r="C6126" s="1">
        <v>5</v>
      </c>
      <c r="D6126" s="1">
        <f>IF(OR(ISBLANK(値貼り付け用シート!L265),値貼り付け用シート!L265&gt;9990),NA(),値貼り付け用シート!L265)</f>
        <v>25</v>
      </c>
      <c r="E6126" s="1">
        <f t="shared" si="2380"/>
        <v>25</v>
      </c>
      <c r="F6126" s="1">
        <f t="shared" si="2389"/>
        <v>150</v>
      </c>
      <c r="G6126" s="1">
        <f t="shared" si="2390"/>
        <v>8</v>
      </c>
      <c r="H6126" s="1">
        <f t="shared" si="2391"/>
        <v>19</v>
      </c>
    </row>
    <row r="6127" spans="1:16" x14ac:dyDescent="0.55000000000000004">
      <c r="A6127" s="1">
        <f>値貼り付け用シート!F265</f>
        <v>12</v>
      </c>
      <c r="B6127" s="1">
        <f>値貼り付け用シート!G265</f>
        <v>11</v>
      </c>
      <c r="C6127" s="1">
        <v>6</v>
      </c>
      <c r="D6127" s="1">
        <f>IF(OR(ISBLANK(値貼り付け用シート!M265),値貼り付け用シート!M265&gt;9990),NA(),値貼り付け用シート!M265)</f>
        <v>24</v>
      </c>
      <c r="E6127" s="1">
        <f t="shared" si="2380"/>
        <v>24</v>
      </c>
      <c r="F6127" s="1">
        <f t="shared" si="2389"/>
        <v>166</v>
      </c>
      <c r="G6127" s="1">
        <f t="shared" si="2390"/>
        <v>8</v>
      </c>
      <c r="H6127" s="1">
        <f t="shared" si="2391"/>
        <v>21</v>
      </c>
    </row>
    <row r="6128" spans="1:16" x14ac:dyDescent="0.55000000000000004">
      <c r="A6128" s="1">
        <f>値貼り付け用シート!F265</f>
        <v>12</v>
      </c>
      <c r="B6128" s="1">
        <f>値貼り付け用シート!G265</f>
        <v>11</v>
      </c>
      <c r="C6128" s="1">
        <v>7</v>
      </c>
      <c r="D6128" s="1">
        <f>IF(OR(ISBLANK(値貼り付け用シート!N265),値貼り付け用シート!N265&gt;9990),NA(),値貼り付け用シート!N265)</f>
        <v>19</v>
      </c>
      <c r="E6128" s="1">
        <f t="shared" si="2380"/>
        <v>19</v>
      </c>
      <c r="F6128" s="1">
        <f t="shared" si="2389"/>
        <v>174</v>
      </c>
      <c r="G6128" s="1">
        <f t="shared" si="2390"/>
        <v>8</v>
      </c>
      <c r="H6128" s="1">
        <f t="shared" si="2391"/>
        <v>22</v>
      </c>
    </row>
    <row r="6129" spans="1:8" x14ac:dyDescent="0.55000000000000004">
      <c r="A6129" s="1">
        <f>値貼り付け用シート!F265</f>
        <v>12</v>
      </c>
      <c r="B6129" s="1">
        <f>値貼り付け用シート!G265</f>
        <v>11</v>
      </c>
      <c r="C6129" s="1">
        <v>8</v>
      </c>
      <c r="D6129" s="1">
        <f>IF(OR(ISBLANK(値貼り付け用シート!O265),値貼り付け用シート!O265&gt;9990),NA(),値貼り付け用シート!O265)</f>
        <v>15</v>
      </c>
      <c r="E6129" s="1">
        <f t="shared" si="2380"/>
        <v>15</v>
      </c>
      <c r="F6129" s="1">
        <f t="shared" si="2389"/>
        <v>173</v>
      </c>
      <c r="G6129" s="1">
        <f t="shared" si="2390"/>
        <v>8</v>
      </c>
      <c r="H6129" s="1">
        <f t="shared" si="2391"/>
        <v>22</v>
      </c>
    </row>
    <row r="6130" spans="1:8" x14ac:dyDescent="0.55000000000000004">
      <c r="A6130" s="1">
        <f>値貼り付け用シート!F265</f>
        <v>12</v>
      </c>
      <c r="B6130" s="1">
        <f>値貼り付け用シート!G265</f>
        <v>11</v>
      </c>
      <c r="C6130" s="1">
        <v>9</v>
      </c>
      <c r="D6130" s="1">
        <f>IF(OR(ISBLANK(値貼り付け用シート!P265),値貼り付け用シート!P265&gt;9990),NA(),値貼り付け用シート!P265)</f>
        <v>13</v>
      </c>
      <c r="E6130" s="1">
        <f t="shared" si="2380"/>
        <v>13</v>
      </c>
      <c r="F6130" s="1">
        <f t="shared" si="2389"/>
        <v>164</v>
      </c>
      <c r="G6130" s="1">
        <f t="shared" si="2390"/>
        <v>8</v>
      </c>
      <c r="H6130" s="1">
        <f t="shared" si="2391"/>
        <v>21</v>
      </c>
    </row>
    <row r="6131" spans="1:8" x14ac:dyDescent="0.55000000000000004">
      <c r="A6131" s="1">
        <f>値貼り付け用シート!F265</f>
        <v>12</v>
      </c>
      <c r="B6131" s="1">
        <f>値貼り付け用シート!G265</f>
        <v>11</v>
      </c>
      <c r="C6131" s="1">
        <v>10</v>
      </c>
      <c r="D6131" s="1">
        <f>IF(OR(ISBLANK(値貼り付け用シート!Q265),値貼り付け用シート!Q265&gt;9990),NA(),値貼り付け用シート!Q265)</f>
        <v>7</v>
      </c>
      <c r="E6131" s="1">
        <f t="shared" si="2380"/>
        <v>7</v>
      </c>
      <c r="F6131" s="1">
        <f t="shared" si="2389"/>
        <v>152</v>
      </c>
      <c r="G6131" s="1">
        <f t="shared" si="2390"/>
        <v>8</v>
      </c>
      <c r="H6131" s="1">
        <f t="shared" si="2391"/>
        <v>19</v>
      </c>
    </row>
    <row r="6132" spans="1:8" x14ac:dyDescent="0.55000000000000004">
      <c r="A6132" s="1">
        <f>値貼り付け用シート!F265</f>
        <v>12</v>
      </c>
      <c r="B6132" s="1">
        <f>値貼り付け用シート!G265</f>
        <v>11</v>
      </c>
      <c r="C6132" s="1">
        <v>11</v>
      </c>
      <c r="D6132" s="1">
        <f>IF(OR(ISBLANK(値貼り付け用シート!R265),値貼り付け用シート!R265&gt;9990),NA(),値貼り付け用シート!R265)</f>
        <v>14</v>
      </c>
      <c r="E6132" s="1">
        <f t="shared" si="2380"/>
        <v>14</v>
      </c>
      <c r="F6132" s="1">
        <f t="shared" si="2389"/>
        <v>142</v>
      </c>
      <c r="G6132" s="1">
        <f t="shared" si="2390"/>
        <v>8</v>
      </c>
      <c r="H6132" s="1">
        <f t="shared" si="2391"/>
        <v>18</v>
      </c>
    </row>
    <row r="6133" spans="1:8" x14ac:dyDescent="0.55000000000000004">
      <c r="A6133" s="1">
        <f>値貼り付け用シート!F265</f>
        <v>12</v>
      </c>
      <c r="B6133" s="1">
        <f>値貼り付け用シート!G265</f>
        <v>11</v>
      </c>
      <c r="C6133" s="1">
        <v>12</v>
      </c>
      <c r="D6133" s="1">
        <f>IF(OR(ISBLANK(値貼り付け用シート!S265),値貼り付け用シート!S265&gt;9990),NA(),値貼り付け用シート!S265)</f>
        <v>21</v>
      </c>
      <c r="E6133" s="1">
        <f t="shared" si="2380"/>
        <v>21</v>
      </c>
      <c r="F6133" s="1">
        <f t="shared" si="2389"/>
        <v>138</v>
      </c>
      <c r="G6133" s="1">
        <f t="shared" si="2390"/>
        <v>8</v>
      </c>
      <c r="H6133" s="1">
        <f t="shared" si="2391"/>
        <v>17</v>
      </c>
    </row>
    <row r="6134" spans="1:8" x14ac:dyDescent="0.55000000000000004">
      <c r="A6134" s="1">
        <f>値貼り付け用シート!F265</f>
        <v>12</v>
      </c>
      <c r="B6134" s="1">
        <f>値貼り付け用シート!G265</f>
        <v>11</v>
      </c>
      <c r="C6134" s="1">
        <v>13</v>
      </c>
      <c r="D6134" s="1">
        <f>IF(OR(ISBLANK(値貼り付け用シート!T265),値貼り付け用シート!T265&gt;9990),NA(),値貼り付け用シート!T265)</f>
        <v>21</v>
      </c>
      <c r="E6134" s="1">
        <f t="shared" si="2380"/>
        <v>21</v>
      </c>
      <c r="F6134" s="1">
        <f t="shared" si="2389"/>
        <v>134</v>
      </c>
      <c r="G6134" s="1">
        <f t="shared" si="2390"/>
        <v>8</v>
      </c>
      <c r="H6134" s="1">
        <f t="shared" si="2391"/>
        <v>17</v>
      </c>
    </row>
    <row r="6135" spans="1:8" x14ac:dyDescent="0.55000000000000004">
      <c r="A6135" s="1">
        <f>値貼り付け用シート!F265</f>
        <v>12</v>
      </c>
      <c r="B6135" s="1">
        <f>値貼り付け用シート!G265</f>
        <v>11</v>
      </c>
      <c r="C6135" s="1">
        <v>14</v>
      </c>
      <c r="D6135" s="1">
        <f>IF(OR(ISBLANK(値貼り付け用シート!U265),値貼り付け用シート!U265&gt;9990),NA(),値貼り付け用シート!U265)</f>
        <v>21</v>
      </c>
      <c r="E6135" s="1">
        <f t="shared" si="2380"/>
        <v>21</v>
      </c>
      <c r="F6135" s="1">
        <f t="shared" si="2389"/>
        <v>131</v>
      </c>
      <c r="G6135" s="1">
        <f t="shared" si="2390"/>
        <v>8</v>
      </c>
      <c r="H6135" s="1">
        <f t="shared" si="2391"/>
        <v>16</v>
      </c>
    </row>
    <row r="6136" spans="1:8" x14ac:dyDescent="0.55000000000000004">
      <c r="A6136" s="1">
        <f>値貼り付け用シート!F265</f>
        <v>12</v>
      </c>
      <c r="B6136" s="1">
        <f>値貼り付け用シート!G265</f>
        <v>11</v>
      </c>
      <c r="C6136" s="1">
        <v>15</v>
      </c>
      <c r="D6136" s="1">
        <f>IF(OR(ISBLANK(値貼り付け用シート!V265),値貼り付け用シート!V265&gt;9990),NA(),値貼り付け用シート!V265)</f>
        <v>21</v>
      </c>
      <c r="E6136" s="1">
        <f t="shared" si="2380"/>
        <v>21</v>
      </c>
      <c r="F6136" s="1">
        <f t="shared" si="2389"/>
        <v>133</v>
      </c>
      <c r="G6136" s="1">
        <f t="shared" si="2390"/>
        <v>8</v>
      </c>
      <c r="H6136" s="1">
        <f t="shared" si="2391"/>
        <v>17</v>
      </c>
    </row>
    <row r="6137" spans="1:8" x14ac:dyDescent="0.55000000000000004">
      <c r="A6137" s="1">
        <f>値貼り付け用シート!F265</f>
        <v>12</v>
      </c>
      <c r="B6137" s="1">
        <f>値貼り付け用シート!G265</f>
        <v>11</v>
      </c>
      <c r="C6137" s="1">
        <v>16</v>
      </c>
      <c r="D6137" s="1">
        <f>IF(OR(ISBLANK(値貼り付け用シート!W265),値貼り付け用シート!W265&gt;9990),NA(),値貼り付け用シート!W265)</f>
        <v>28</v>
      </c>
      <c r="E6137" s="1">
        <f t="shared" si="2380"/>
        <v>28</v>
      </c>
      <c r="F6137" s="1">
        <f t="shared" si="2389"/>
        <v>146</v>
      </c>
      <c r="G6137" s="1">
        <f t="shared" si="2390"/>
        <v>8</v>
      </c>
      <c r="H6137" s="1">
        <f t="shared" si="2391"/>
        <v>18</v>
      </c>
    </row>
    <row r="6138" spans="1:8" x14ac:dyDescent="0.55000000000000004">
      <c r="A6138" s="1">
        <f>値貼り付け用シート!F265</f>
        <v>12</v>
      </c>
      <c r="B6138" s="1">
        <f>値貼り付け用シート!G265</f>
        <v>11</v>
      </c>
      <c r="C6138" s="1">
        <v>17</v>
      </c>
      <c r="D6138" s="1">
        <f>IF(OR(ISBLANK(値貼り付け用シート!X265),値貼り付け用シート!X265&gt;9990),NA(),値貼り付け用シート!X265)</f>
        <v>27</v>
      </c>
      <c r="E6138" s="1">
        <f t="shared" si="2380"/>
        <v>27</v>
      </c>
      <c r="F6138" s="1">
        <f t="shared" si="2389"/>
        <v>160</v>
      </c>
      <c r="G6138" s="1">
        <f t="shared" si="2390"/>
        <v>8</v>
      </c>
      <c r="H6138" s="1">
        <f t="shared" si="2391"/>
        <v>20</v>
      </c>
    </row>
    <row r="6139" spans="1:8" x14ac:dyDescent="0.55000000000000004">
      <c r="A6139" s="1">
        <f>値貼り付け用シート!F265</f>
        <v>12</v>
      </c>
      <c r="B6139" s="1">
        <f>値貼り付け用シート!G265</f>
        <v>11</v>
      </c>
      <c r="C6139" s="1">
        <v>18</v>
      </c>
      <c r="D6139" s="1">
        <f>IF(OR(ISBLANK(値貼り付け用シート!Y265),値貼り付け用シート!Y265&gt;9990),NA(),値貼り付け用シート!Y265)</f>
        <v>31</v>
      </c>
      <c r="E6139" s="1">
        <f t="shared" si="2380"/>
        <v>31</v>
      </c>
      <c r="F6139" s="1">
        <f t="shared" si="2389"/>
        <v>184</v>
      </c>
      <c r="G6139" s="1">
        <f t="shared" si="2390"/>
        <v>8</v>
      </c>
      <c r="H6139" s="1">
        <f t="shared" si="2391"/>
        <v>23</v>
      </c>
    </row>
    <row r="6140" spans="1:8" x14ac:dyDescent="0.55000000000000004">
      <c r="A6140" s="1">
        <f>値貼り付け用シート!F265</f>
        <v>12</v>
      </c>
      <c r="B6140" s="1">
        <f>値貼り付け用シート!G265</f>
        <v>11</v>
      </c>
      <c r="C6140" s="1">
        <v>19</v>
      </c>
      <c r="D6140" s="1">
        <f>IF(OR(ISBLANK(値貼り付け用シート!Z265),値貼り付け用シート!Z265&gt;9990),NA(),値貼り付け用シート!Z265)</f>
        <v>32</v>
      </c>
      <c r="E6140" s="1">
        <f t="shared" si="2380"/>
        <v>32</v>
      </c>
      <c r="F6140" s="1">
        <f t="shared" si="2389"/>
        <v>202</v>
      </c>
      <c r="G6140" s="1">
        <f t="shared" si="2390"/>
        <v>8</v>
      </c>
      <c r="H6140" s="1">
        <f t="shared" si="2391"/>
        <v>25</v>
      </c>
    </row>
    <row r="6141" spans="1:8" x14ac:dyDescent="0.55000000000000004">
      <c r="A6141" s="1">
        <f>値貼り付け用シート!F265</f>
        <v>12</v>
      </c>
      <c r="B6141" s="1">
        <f>値貼り付け用シート!G265</f>
        <v>11</v>
      </c>
      <c r="C6141" s="1">
        <v>20</v>
      </c>
      <c r="D6141" s="1">
        <f>IF(OR(ISBLANK(値貼り付け用シート!AA265),値貼り付け用シート!AA265&gt;9990),NA(),値貼り付け用シート!AA265)</f>
        <v>32</v>
      </c>
      <c r="E6141" s="1">
        <f t="shared" si="2380"/>
        <v>32</v>
      </c>
      <c r="F6141" s="1">
        <f t="shared" si="2389"/>
        <v>213</v>
      </c>
      <c r="G6141" s="1">
        <f t="shared" si="2390"/>
        <v>8</v>
      </c>
      <c r="H6141" s="1">
        <f t="shared" si="2391"/>
        <v>27</v>
      </c>
    </row>
    <row r="6142" spans="1:8" x14ac:dyDescent="0.55000000000000004">
      <c r="A6142" s="1">
        <f>値貼り付け用シート!F265</f>
        <v>12</v>
      </c>
      <c r="B6142" s="1">
        <f>値貼り付け用シート!G265</f>
        <v>11</v>
      </c>
      <c r="C6142" s="1">
        <v>21</v>
      </c>
      <c r="D6142" s="1">
        <f>IF(OR(ISBLANK(値貼り付け用シート!AB265),値貼り付け用シート!AB265&gt;9990),NA(),値貼り付け用シート!AB265)</f>
        <v>30</v>
      </c>
      <c r="E6142" s="1">
        <f t="shared" si="2380"/>
        <v>30</v>
      </c>
      <c r="F6142" s="1">
        <f t="shared" si="2389"/>
        <v>222</v>
      </c>
      <c r="G6142" s="1">
        <f t="shared" si="2390"/>
        <v>8</v>
      </c>
      <c r="H6142" s="1">
        <f t="shared" si="2391"/>
        <v>28</v>
      </c>
    </row>
    <row r="6143" spans="1:8" x14ac:dyDescent="0.55000000000000004">
      <c r="A6143" s="1">
        <f>値貼り付け用シート!F265</f>
        <v>12</v>
      </c>
      <c r="B6143" s="1">
        <f>値貼り付け用シート!G265</f>
        <v>11</v>
      </c>
      <c r="C6143" s="1">
        <v>22</v>
      </c>
      <c r="D6143" s="1">
        <f>IF(OR(ISBLANK(値貼り付け用シート!AC265),値貼り付け用シート!AC265&gt;9990),NA(),値貼り付け用シート!AC265)</f>
        <v>29</v>
      </c>
      <c r="E6143" s="1">
        <f t="shared" si="2380"/>
        <v>29</v>
      </c>
      <c r="F6143" s="1">
        <f t="shared" si="2389"/>
        <v>230</v>
      </c>
      <c r="G6143" s="1">
        <f t="shared" si="2390"/>
        <v>8</v>
      </c>
      <c r="H6143" s="1">
        <f t="shared" si="2391"/>
        <v>29</v>
      </c>
    </row>
    <row r="6144" spans="1:8" x14ac:dyDescent="0.55000000000000004">
      <c r="A6144" s="1">
        <f>値貼り付け用シート!F265</f>
        <v>12</v>
      </c>
      <c r="B6144" s="1">
        <f>値貼り付け用シート!G265</f>
        <v>11</v>
      </c>
      <c r="C6144" s="1">
        <v>23</v>
      </c>
      <c r="D6144" s="1">
        <f>IF(OR(ISBLANK(値貼り付け用シート!AD265),値貼り付け用シート!AD265&gt;9990),NA(),値貼り付け用シート!AD265)</f>
        <v>28</v>
      </c>
      <c r="E6144" s="1">
        <f t="shared" si="2380"/>
        <v>28</v>
      </c>
      <c r="F6144" s="1">
        <f t="shared" si="2389"/>
        <v>237</v>
      </c>
      <c r="G6144" s="1">
        <f t="shared" si="2390"/>
        <v>8</v>
      </c>
      <c r="H6144" s="1">
        <f t="shared" si="2391"/>
        <v>30</v>
      </c>
    </row>
    <row r="6145" spans="1:16" x14ac:dyDescent="0.55000000000000004">
      <c r="A6145" s="1">
        <f>値貼り付け用シート!F265</f>
        <v>12</v>
      </c>
      <c r="B6145" s="1">
        <f>値貼り付け用シート!G265</f>
        <v>11</v>
      </c>
      <c r="C6145" s="1">
        <v>24</v>
      </c>
      <c r="D6145" s="1">
        <f>IF(OR(ISBLANK(値貼り付け用シート!AE265),値貼り付け用シート!AE265&gt;9990),NA(),値貼り付け用シート!AE265)</f>
        <v>28</v>
      </c>
      <c r="E6145" s="1">
        <f t="shared" si="2380"/>
        <v>28</v>
      </c>
      <c r="F6145" s="1">
        <f t="shared" si="2389"/>
        <v>237</v>
      </c>
      <c r="G6145" s="1">
        <f t="shared" si="2390"/>
        <v>8</v>
      </c>
      <c r="H6145" s="1">
        <f t="shared" si="2391"/>
        <v>30</v>
      </c>
    </row>
    <row r="6146" spans="1:16" x14ac:dyDescent="0.55000000000000004">
      <c r="A6146" s="1">
        <f>値貼り付け用シート!F266</f>
        <v>12</v>
      </c>
      <c r="B6146" s="1">
        <f>値貼り付け用シート!G266</f>
        <v>12</v>
      </c>
      <c r="C6146" s="1">
        <v>1</v>
      </c>
      <c r="D6146" s="1">
        <f>IF(OR(ISBLANK(値貼り付け用シート!H266),値貼り付け用シート!H266&gt;9990),NA(),値貼り付け用シート!H266)</f>
        <v>20</v>
      </c>
      <c r="E6146" s="1">
        <f t="shared" si="2380"/>
        <v>20</v>
      </c>
      <c r="F6146" s="1">
        <f t="shared" si="2389"/>
        <v>230</v>
      </c>
      <c r="G6146" s="1">
        <f t="shared" si="2390"/>
        <v>8</v>
      </c>
      <c r="H6146" s="1">
        <f t="shared" si="2391"/>
        <v>29</v>
      </c>
      <c r="I6146" s="1">
        <f t="shared" ref="I6146" si="2400">COUNT(D6146:D6169)</f>
        <v>24</v>
      </c>
      <c r="J6146" s="1">
        <f t="shared" ref="J6146" si="2401">COUNT(H6146:H6169)</f>
        <v>24</v>
      </c>
      <c r="K6146" s="1">
        <f t="shared" ref="K6146" si="2402">IF(AND(I6146&gt;=20,J6146&gt;=20),0,1)</f>
        <v>0</v>
      </c>
      <c r="L6146" s="1">
        <f t="shared" ref="L6146" si="2403">IF(K6146=0,MAX(H6146:H6169),NA())</f>
        <v>29</v>
      </c>
      <c r="M6146" s="1">
        <f t="shared" ref="M6146" si="2404">IF(K6146=0,IF(L6146&lt;=70,1,0),NA())</f>
        <v>1</v>
      </c>
      <c r="N6146" s="1">
        <f t="shared" ref="N6146" si="2405">IF(COUNTIF(D6146:D6169,NA())=24,NA(),MAX(E6146:E6169))</f>
        <v>29</v>
      </c>
      <c r="O6146" s="1">
        <f t="shared" ref="O6146" si="2406">IF(COUNTIF(D6151:D6165,NA())=15,NA(),MAX(E6151:E6165))</f>
        <v>24</v>
      </c>
      <c r="P6146" s="1">
        <f t="shared" ref="P6146" si="2407">COUNTIF(D6146:D6169,"&gt;=120")</f>
        <v>0</v>
      </c>
    </row>
    <row r="6147" spans="1:16" x14ac:dyDescent="0.55000000000000004">
      <c r="A6147" s="1">
        <f>値貼り付け用シート!F266</f>
        <v>12</v>
      </c>
      <c r="B6147" s="1">
        <f>値貼り付け用シート!G266</f>
        <v>12</v>
      </c>
      <c r="C6147" s="1">
        <v>2</v>
      </c>
      <c r="D6147" s="1">
        <f>IF(OR(ISBLANK(値貼り付け用シート!I266),値貼り付け用シート!I266&gt;9990),NA(),値貼り付け用シート!I266)</f>
        <v>14</v>
      </c>
      <c r="E6147" s="1">
        <f t="shared" ref="E6147:E6210" si="2408">IF(ISERROR(D6147),0,D6147)</f>
        <v>14</v>
      </c>
      <c r="F6147" s="1">
        <f t="shared" si="2389"/>
        <v>213</v>
      </c>
      <c r="G6147" s="1">
        <f t="shared" si="2390"/>
        <v>8</v>
      </c>
      <c r="H6147" s="1">
        <f t="shared" si="2391"/>
        <v>27</v>
      </c>
    </row>
    <row r="6148" spans="1:16" x14ac:dyDescent="0.55000000000000004">
      <c r="A6148" s="1">
        <f>値貼り付け用シート!F266</f>
        <v>12</v>
      </c>
      <c r="B6148" s="1">
        <f>値貼り付け用シート!G266</f>
        <v>12</v>
      </c>
      <c r="C6148" s="1">
        <v>3</v>
      </c>
      <c r="D6148" s="1">
        <f>IF(OR(ISBLANK(値貼り付け用シート!J266),値貼り付け用シート!J266&gt;9990),NA(),値貼り付け用シート!J266)</f>
        <v>13</v>
      </c>
      <c r="E6148" s="1">
        <f t="shared" si="2408"/>
        <v>13</v>
      </c>
      <c r="F6148" s="1">
        <f t="shared" si="2389"/>
        <v>194</v>
      </c>
      <c r="G6148" s="1">
        <f t="shared" si="2390"/>
        <v>8</v>
      </c>
      <c r="H6148" s="1">
        <f t="shared" si="2391"/>
        <v>24</v>
      </c>
    </row>
    <row r="6149" spans="1:16" x14ac:dyDescent="0.55000000000000004">
      <c r="A6149" s="1">
        <f>値貼り付け用シート!F266</f>
        <v>12</v>
      </c>
      <c r="B6149" s="1">
        <f>値貼り付け用シート!G266</f>
        <v>12</v>
      </c>
      <c r="C6149" s="1">
        <v>4</v>
      </c>
      <c r="D6149" s="1">
        <f>IF(OR(ISBLANK(値貼り付け用シート!K266),値貼り付け用シート!K266&gt;9990),NA(),値貼り付け用シート!K266)</f>
        <v>14</v>
      </c>
      <c r="E6149" s="1">
        <f t="shared" si="2408"/>
        <v>14</v>
      </c>
      <c r="F6149" s="1">
        <f t="shared" si="2389"/>
        <v>176</v>
      </c>
      <c r="G6149" s="1">
        <f t="shared" si="2390"/>
        <v>8</v>
      </c>
      <c r="H6149" s="1">
        <f t="shared" si="2391"/>
        <v>22</v>
      </c>
    </row>
    <row r="6150" spans="1:16" x14ac:dyDescent="0.55000000000000004">
      <c r="A6150" s="1">
        <f>値貼り付け用シート!F266</f>
        <v>12</v>
      </c>
      <c r="B6150" s="1">
        <f>値貼り付け用シート!G266</f>
        <v>12</v>
      </c>
      <c r="C6150" s="1">
        <v>5</v>
      </c>
      <c r="D6150" s="1">
        <f>IF(OR(ISBLANK(値貼り付け用シート!L266),値貼り付け用シート!L266&gt;9990),NA(),値貼り付け用シート!L266)</f>
        <v>16</v>
      </c>
      <c r="E6150" s="1">
        <f t="shared" si="2408"/>
        <v>16</v>
      </c>
      <c r="F6150" s="1">
        <f t="shared" si="2389"/>
        <v>162</v>
      </c>
      <c r="G6150" s="1">
        <f t="shared" si="2390"/>
        <v>8</v>
      </c>
      <c r="H6150" s="1">
        <f t="shared" si="2391"/>
        <v>20</v>
      </c>
    </row>
    <row r="6151" spans="1:16" x14ac:dyDescent="0.55000000000000004">
      <c r="A6151" s="1">
        <f>値貼り付け用シート!F266</f>
        <v>12</v>
      </c>
      <c r="B6151" s="1">
        <f>値貼り付け用シート!G266</f>
        <v>12</v>
      </c>
      <c r="C6151" s="1">
        <v>6</v>
      </c>
      <c r="D6151" s="1">
        <f>IF(OR(ISBLANK(値貼り付け用シート!M266),値貼り付け用シート!M266&gt;9990),NA(),値貼り付け用シート!M266)</f>
        <v>15</v>
      </c>
      <c r="E6151" s="1">
        <f t="shared" si="2408"/>
        <v>15</v>
      </c>
      <c r="F6151" s="1">
        <f t="shared" si="2389"/>
        <v>148</v>
      </c>
      <c r="G6151" s="1">
        <f t="shared" si="2390"/>
        <v>8</v>
      </c>
      <c r="H6151" s="1">
        <f t="shared" si="2391"/>
        <v>19</v>
      </c>
    </row>
    <row r="6152" spans="1:16" x14ac:dyDescent="0.55000000000000004">
      <c r="A6152" s="1">
        <f>値貼り付け用シート!F266</f>
        <v>12</v>
      </c>
      <c r="B6152" s="1">
        <f>値貼り付け用シート!G266</f>
        <v>12</v>
      </c>
      <c r="C6152" s="1">
        <v>7</v>
      </c>
      <c r="D6152" s="1">
        <f>IF(OR(ISBLANK(値貼り付け用シート!N266),値貼り付け用シート!N266&gt;9990),NA(),値貼り付け用シート!N266)</f>
        <v>10</v>
      </c>
      <c r="E6152" s="1">
        <f t="shared" si="2408"/>
        <v>10</v>
      </c>
      <c r="F6152" s="1">
        <f t="shared" si="2389"/>
        <v>130</v>
      </c>
      <c r="G6152" s="1">
        <f t="shared" si="2390"/>
        <v>8</v>
      </c>
      <c r="H6152" s="1">
        <f t="shared" si="2391"/>
        <v>16</v>
      </c>
    </row>
    <row r="6153" spans="1:16" x14ac:dyDescent="0.55000000000000004">
      <c r="A6153" s="1">
        <f>値貼り付け用シート!F266</f>
        <v>12</v>
      </c>
      <c r="B6153" s="1">
        <f>値貼り付け用シート!G266</f>
        <v>12</v>
      </c>
      <c r="C6153" s="1">
        <v>8</v>
      </c>
      <c r="D6153" s="1">
        <f>IF(OR(ISBLANK(値貼り付け用シート!O266),値貼り付け用シート!O266&gt;9990),NA(),値貼り付け用シート!O266)</f>
        <v>7</v>
      </c>
      <c r="E6153" s="1">
        <f t="shared" si="2408"/>
        <v>7</v>
      </c>
      <c r="F6153" s="1">
        <f t="shared" si="2389"/>
        <v>109</v>
      </c>
      <c r="G6153" s="1">
        <f t="shared" si="2390"/>
        <v>8</v>
      </c>
      <c r="H6153" s="1">
        <f t="shared" si="2391"/>
        <v>14</v>
      </c>
    </row>
    <row r="6154" spans="1:16" x14ac:dyDescent="0.55000000000000004">
      <c r="A6154" s="1">
        <f>値貼り付け用シート!F266</f>
        <v>12</v>
      </c>
      <c r="B6154" s="1">
        <f>値貼り付け用シート!G266</f>
        <v>12</v>
      </c>
      <c r="C6154" s="1">
        <v>9</v>
      </c>
      <c r="D6154" s="1">
        <f>IF(OR(ISBLANK(値貼り付け用シート!P266),値貼り付け用シート!P266&gt;9990),NA(),値貼り付け用シート!P266)</f>
        <v>5</v>
      </c>
      <c r="E6154" s="1">
        <f t="shared" si="2408"/>
        <v>5</v>
      </c>
      <c r="F6154" s="1">
        <f t="shared" si="2389"/>
        <v>94</v>
      </c>
      <c r="G6154" s="1">
        <f t="shared" si="2390"/>
        <v>8</v>
      </c>
      <c r="H6154" s="1">
        <f t="shared" si="2391"/>
        <v>12</v>
      </c>
    </row>
    <row r="6155" spans="1:16" x14ac:dyDescent="0.55000000000000004">
      <c r="A6155" s="1">
        <f>値貼り付け用シート!F266</f>
        <v>12</v>
      </c>
      <c r="B6155" s="1">
        <f>値貼り付け用シート!G266</f>
        <v>12</v>
      </c>
      <c r="C6155" s="1">
        <v>10</v>
      </c>
      <c r="D6155" s="1">
        <f>IF(OR(ISBLANK(値貼り付け用シート!Q266),値貼り付け用シート!Q266&gt;9990),NA(),値貼り付け用シート!Q266)</f>
        <v>3</v>
      </c>
      <c r="E6155" s="1">
        <f t="shared" si="2408"/>
        <v>3</v>
      </c>
      <c r="F6155" s="1">
        <f t="shared" si="2389"/>
        <v>83</v>
      </c>
      <c r="G6155" s="1">
        <f t="shared" si="2390"/>
        <v>8</v>
      </c>
      <c r="H6155" s="1">
        <f t="shared" si="2391"/>
        <v>10</v>
      </c>
    </row>
    <row r="6156" spans="1:16" x14ac:dyDescent="0.55000000000000004">
      <c r="A6156" s="1">
        <f>値貼り付け用シート!F266</f>
        <v>12</v>
      </c>
      <c r="B6156" s="1">
        <f>値貼り付け用シート!G266</f>
        <v>12</v>
      </c>
      <c r="C6156" s="1">
        <v>11</v>
      </c>
      <c r="D6156" s="1">
        <f>IF(OR(ISBLANK(値貼り付け用シート!R266),値貼り付け用シート!R266&gt;9990),NA(),値貼り付け用シート!R266)</f>
        <v>11</v>
      </c>
      <c r="E6156" s="1">
        <f t="shared" si="2408"/>
        <v>11</v>
      </c>
      <c r="F6156" s="1">
        <f t="shared" si="2389"/>
        <v>81</v>
      </c>
      <c r="G6156" s="1">
        <f t="shared" si="2390"/>
        <v>8</v>
      </c>
      <c r="H6156" s="1">
        <f t="shared" si="2391"/>
        <v>10</v>
      </c>
    </row>
    <row r="6157" spans="1:16" x14ac:dyDescent="0.55000000000000004">
      <c r="A6157" s="1">
        <f>値貼り付け用シート!F266</f>
        <v>12</v>
      </c>
      <c r="B6157" s="1">
        <f>値貼り付け用シート!G266</f>
        <v>12</v>
      </c>
      <c r="C6157" s="1">
        <v>12</v>
      </c>
      <c r="D6157" s="1">
        <f>IF(OR(ISBLANK(値貼り付け用シート!S266),値貼り付け用シート!S266&gt;9990),NA(),値貼り付け用シート!S266)</f>
        <v>13</v>
      </c>
      <c r="E6157" s="1">
        <f t="shared" si="2408"/>
        <v>13</v>
      </c>
      <c r="F6157" s="1">
        <f t="shared" si="2389"/>
        <v>80</v>
      </c>
      <c r="G6157" s="1">
        <f t="shared" si="2390"/>
        <v>8</v>
      </c>
      <c r="H6157" s="1">
        <f t="shared" si="2391"/>
        <v>10</v>
      </c>
    </row>
    <row r="6158" spans="1:16" x14ac:dyDescent="0.55000000000000004">
      <c r="A6158" s="1">
        <f>値貼り付け用シート!F266</f>
        <v>12</v>
      </c>
      <c r="B6158" s="1">
        <f>値貼り付け用シート!G266</f>
        <v>12</v>
      </c>
      <c r="C6158" s="1">
        <v>13</v>
      </c>
      <c r="D6158" s="1">
        <f>IF(OR(ISBLANK(値貼り付け用シート!T266),値貼り付け用シート!T266&gt;9990),NA(),値貼り付け用シート!T266)</f>
        <v>18</v>
      </c>
      <c r="E6158" s="1">
        <f t="shared" si="2408"/>
        <v>18</v>
      </c>
      <c r="F6158" s="1">
        <f t="shared" si="2389"/>
        <v>82</v>
      </c>
      <c r="G6158" s="1">
        <f t="shared" si="2390"/>
        <v>8</v>
      </c>
      <c r="H6158" s="1">
        <f t="shared" si="2391"/>
        <v>10</v>
      </c>
    </row>
    <row r="6159" spans="1:16" x14ac:dyDescent="0.55000000000000004">
      <c r="A6159" s="1">
        <f>値貼り付け用シート!F266</f>
        <v>12</v>
      </c>
      <c r="B6159" s="1">
        <f>値貼り付け用シート!G266</f>
        <v>12</v>
      </c>
      <c r="C6159" s="1">
        <v>14</v>
      </c>
      <c r="D6159" s="1">
        <f>IF(OR(ISBLANK(値貼り付け用シート!U266),値貼り付け用シート!U266&gt;9990),NA(),値貼り付け用シート!U266)</f>
        <v>24</v>
      </c>
      <c r="E6159" s="1">
        <f t="shared" si="2408"/>
        <v>24</v>
      </c>
      <c r="F6159" s="1">
        <f t="shared" si="2389"/>
        <v>91</v>
      </c>
      <c r="G6159" s="1">
        <f t="shared" si="2390"/>
        <v>8</v>
      </c>
      <c r="H6159" s="1">
        <f t="shared" si="2391"/>
        <v>11</v>
      </c>
    </row>
    <row r="6160" spans="1:16" x14ac:dyDescent="0.55000000000000004">
      <c r="A6160" s="1">
        <f>値貼り付け用シート!F266</f>
        <v>12</v>
      </c>
      <c r="B6160" s="1">
        <f>値貼り付け用シート!G266</f>
        <v>12</v>
      </c>
      <c r="C6160" s="1">
        <v>15</v>
      </c>
      <c r="D6160" s="1">
        <f>IF(OR(ISBLANK(値貼り付け用シート!V266),値貼り付け用シート!V266&gt;9990),NA(),値貼り付け用シート!V266)</f>
        <v>24</v>
      </c>
      <c r="E6160" s="1">
        <f t="shared" si="2408"/>
        <v>24</v>
      </c>
      <c r="F6160" s="1">
        <f t="shared" si="2389"/>
        <v>105</v>
      </c>
      <c r="G6160" s="1">
        <f t="shared" si="2390"/>
        <v>8</v>
      </c>
      <c r="H6160" s="1">
        <f t="shared" si="2391"/>
        <v>13</v>
      </c>
    </row>
    <row r="6161" spans="1:16" x14ac:dyDescent="0.55000000000000004">
      <c r="A6161" s="1">
        <f>値貼り付け用シート!F266</f>
        <v>12</v>
      </c>
      <c r="B6161" s="1">
        <f>値貼り付け用シート!G266</f>
        <v>12</v>
      </c>
      <c r="C6161" s="1">
        <v>16</v>
      </c>
      <c r="D6161" s="1">
        <f>IF(OR(ISBLANK(値貼り付け用シート!W266),値貼り付け用シート!W266&gt;9990),NA(),値貼り付け用シート!W266)</f>
        <v>22</v>
      </c>
      <c r="E6161" s="1">
        <f t="shared" si="2408"/>
        <v>22</v>
      </c>
      <c r="F6161" s="1">
        <f t="shared" si="2389"/>
        <v>120</v>
      </c>
      <c r="G6161" s="1">
        <f t="shared" si="2390"/>
        <v>8</v>
      </c>
      <c r="H6161" s="1">
        <f t="shared" si="2391"/>
        <v>15</v>
      </c>
    </row>
    <row r="6162" spans="1:16" x14ac:dyDescent="0.55000000000000004">
      <c r="A6162" s="1">
        <f>値貼り付け用シート!F266</f>
        <v>12</v>
      </c>
      <c r="B6162" s="1">
        <f>値貼り付け用シート!G266</f>
        <v>12</v>
      </c>
      <c r="C6162" s="1">
        <v>17</v>
      </c>
      <c r="D6162" s="1">
        <f>IF(OR(ISBLANK(値貼り付け用シート!X266),値貼り付け用シート!X266&gt;9990),NA(),値貼り付け用シート!X266)</f>
        <v>16</v>
      </c>
      <c r="E6162" s="1">
        <f t="shared" si="2408"/>
        <v>16</v>
      </c>
      <c r="F6162" s="1">
        <f t="shared" si="2389"/>
        <v>131</v>
      </c>
      <c r="G6162" s="1">
        <f t="shared" si="2390"/>
        <v>8</v>
      </c>
      <c r="H6162" s="1">
        <f t="shared" si="2391"/>
        <v>16</v>
      </c>
    </row>
    <row r="6163" spans="1:16" x14ac:dyDescent="0.55000000000000004">
      <c r="A6163" s="1">
        <f>値貼り付け用シート!F266</f>
        <v>12</v>
      </c>
      <c r="B6163" s="1">
        <f>値貼り付け用シート!G266</f>
        <v>12</v>
      </c>
      <c r="C6163" s="1">
        <v>18</v>
      </c>
      <c r="D6163" s="1">
        <f>IF(OR(ISBLANK(値貼り付け用シート!Y266),値貼り付け用シート!Y266&gt;9990),NA(),値貼り付け用シート!Y266)</f>
        <v>12</v>
      </c>
      <c r="E6163" s="1">
        <f t="shared" si="2408"/>
        <v>12</v>
      </c>
      <c r="F6163" s="1">
        <f t="shared" si="2389"/>
        <v>140</v>
      </c>
      <c r="G6163" s="1">
        <f t="shared" si="2390"/>
        <v>8</v>
      </c>
      <c r="H6163" s="1">
        <f t="shared" si="2391"/>
        <v>18</v>
      </c>
    </row>
    <row r="6164" spans="1:16" x14ac:dyDescent="0.55000000000000004">
      <c r="A6164" s="1">
        <f>値貼り付け用シート!F266</f>
        <v>12</v>
      </c>
      <c r="B6164" s="1">
        <f>値貼り付け用シート!G266</f>
        <v>12</v>
      </c>
      <c r="C6164" s="1">
        <v>19</v>
      </c>
      <c r="D6164" s="1">
        <f>IF(OR(ISBLANK(値貼り付け用シート!Z266),値貼り付け用シート!Z266&gt;9990),NA(),値貼り付け用シート!Z266)</f>
        <v>13</v>
      </c>
      <c r="E6164" s="1">
        <f t="shared" si="2408"/>
        <v>13</v>
      </c>
      <c r="F6164" s="1">
        <f t="shared" si="2389"/>
        <v>142</v>
      </c>
      <c r="G6164" s="1">
        <f t="shared" si="2390"/>
        <v>8</v>
      </c>
      <c r="H6164" s="1">
        <f t="shared" si="2391"/>
        <v>18</v>
      </c>
    </row>
    <row r="6165" spans="1:16" x14ac:dyDescent="0.55000000000000004">
      <c r="A6165" s="1">
        <f>値貼り付け用シート!F266</f>
        <v>12</v>
      </c>
      <c r="B6165" s="1">
        <f>値貼り付け用シート!G266</f>
        <v>12</v>
      </c>
      <c r="C6165" s="1">
        <v>20</v>
      </c>
      <c r="D6165" s="1">
        <f>IF(OR(ISBLANK(値貼り付け用シート!AA266),値貼り付け用シート!AA266&gt;9990),NA(),値貼り付け用シート!AA266)</f>
        <v>18</v>
      </c>
      <c r="E6165" s="1">
        <f t="shared" si="2408"/>
        <v>18</v>
      </c>
      <c r="F6165" s="1">
        <f t="shared" si="2389"/>
        <v>147</v>
      </c>
      <c r="G6165" s="1">
        <f t="shared" si="2390"/>
        <v>8</v>
      </c>
      <c r="H6165" s="1">
        <f t="shared" si="2391"/>
        <v>18</v>
      </c>
    </row>
    <row r="6166" spans="1:16" x14ac:dyDescent="0.55000000000000004">
      <c r="A6166" s="1">
        <f>値貼り付け用シート!F266</f>
        <v>12</v>
      </c>
      <c r="B6166" s="1">
        <f>値貼り付け用シート!G266</f>
        <v>12</v>
      </c>
      <c r="C6166" s="1">
        <v>21</v>
      </c>
      <c r="D6166" s="1">
        <f>IF(OR(ISBLANK(値貼り付け用シート!AB266),値貼り付け用シート!AB266&gt;9990),NA(),値貼り付け用シート!AB266)</f>
        <v>29</v>
      </c>
      <c r="E6166" s="1">
        <f t="shared" si="2408"/>
        <v>29</v>
      </c>
      <c r="F6166" s="1">
        <f t="shared" si="2389"/>
        <v>158</v>
      </c>
      <c r="G6166" s="1">
        <f t="shared" si="2390"/>
        <v>8</v>
      </c>
      <c r="H6166" s="1">
        <f t="shared" si="2391"/>
        <v>20</v>
      </c>
    </row>
    <row r="6167" spans="1:16" x14ac:dyDescent="0.55000000000000004">
      <c r="A6167" s="1">
        <f>値貼り付け用シート!F266</f>
        <v>12</v>
      </c>
      <c r="B6167" s="1">
        <f>値貼り付け用シート!G266</f>
        <v>12</v>
      </c>
      <c r="C6167" s="1">
        <v>22</v>
      </c>
      <c r="D6167" s="1">
        <f>IF(OR(ISBLANK(値貼り付け用シート!AC266),値貼り付け用シート!AC266&gt;9990),NA(),値貼り付け用シート!AC266)</f>
        <v>29</v>
      </c>
      <c r="E6167" s="1">
        <f t="shared" si="2408"/>
        <v>29</v>
      </c>
      <c r="F6167" s="1">
        <f t="shared" si="2389"/>
        <v>163</v>
      </c>
      <c r="G6167" s="1">
        <f t="shared" si="2390"/>
        <v>8</v>
      </c>
      <c r="H6167" s="1">
        <f t="shared" si="2391"/>
        <v>20</v>
      </c>
    </row>
    <row r="6168" spans="1:16" x14ac:dyDescent="0.55000000000000004">
      <c r="A6168" s="1">
        <f>値貼り付け用シート!F266</f>
        <v>12</v>
      </c>
      <c r="B6168" s="1">
        <f>値貼り付け用シート!G266</f>
        <v>12</v>
      </c>
      <c r="C6168" s="1">
        <v>23</v>
      </c>
      <c r="D6168" s="1">
        <f>IF(OR(ISBLANK(値貼り付け用シート!AD266),値貼り付け用シート!AD266&gt;9990),NA(),値貼り付け用シート!AD266)</f>
        <v>27</v>
      </c>
      <c r="E6168" s="1">
        <f t="shared" si="2408"/>
        <v>27</v>
      </c>
      <c r="F6168" s="1">
        <f t="shared" si="2389"/>
        <v>166</v>
      </c>
      <c r="G6168" s="1">
        <f t="shared" si="2390"/>
        <v>8</v>
      </c>
      <c r="H6168" s="1">
        <f t="shared" si="2391"/>
        <v>21</v>
      </c>
    </row>
    <row r="6169" spans="1:16" x14ac:dyDescent="0.55000000000000004">
      <c r="A6169" s="1">
        <f>値貼り付け用シート!F266</f>
        <v>12</v>
      </c>
      <c r="B6169" s="1">
        <f>値貼り付け用シート!G266</f>
        <v>12</v>
      </c>
      <c r="C6169" s="1">
        <v>24</v>
      </c>
      <c r="D6169" s="1">
        <f>IF(OR(ISBLANK(値貼り付け用シート!AE266),値貼り付け用シート!AE266&gt;9990),NA(),値貼り付け用シート!AE266)</f>
        <v>25</v>
      </c>
      <c r="E6169" s="1">
        <f t="shared" si="2408"/>
        <v>25</v>
      </c>
      <c r="F6169" s="1">
        <f t="shared" si="2389"/>
        <v>169</v>
      </c>
      <c r="G6169" s="1">
        <f t="shared" si="2390"/>
        <v>8</v>
      </c>
      <c r="H6169" s="1">
        <f t="shared" si="2391"/>
        <v>21</v>
      </c>
    </row>
    <row r="6170" spans="1:16" x14ac:dyDescent="0.55000000000000004">
      <c r="A6170" s="1">
        <f>値貼り付け用シート!F267</f>
        <v>12</v>
      </c>
      <c r="B6170" s="1">
        <f>値貼り付け用シート!G267</f>
        <v>13</v>
      </c>
      <c r="C6170" s="1">
        <v>1</v>
      </c>
      <c r="D6170" s="1">
        <f>IF(OR(ISBLANK(値貼り付け用シート!H267),値貼り付け用シート!H267&gt;9990),NA(),値貼り付け用シート!H267)</f>
        <v>25</v>
      </c>
      <c r="E6170" s="1">
        <f t="shared" si="2408"/>
        <v>25</v>
      </c>
      <c r="F6170" s="1">
        <f t="shared" si="2389"/>
        <v>178</v>
      </c>
      <c r="G6170" s="1">
        <f t="shared" si="2390"/>
        <v>8</v>
      </c>
      <c r="H6170" s="1">
        <f t="shared" si="2391"/>
        <v>22</v>
      </c>
      <c r="I6170" s="1">
        <f t="shared" ref="I6170" si="2409">COUNT(D6170:D6193)</f>
        <v>23</v>
      </c>
      <c r="J6170" s="1">
        <f t="shared" ref="J6170" si="2410">COUNT(H6170:H6193)</f>
        <v>24</v>
      </c>
      <c r="K6170" s="1">
        <f t="shared" ref="K6170" si="2411">IF(AND(I6170&gt;=20,J6170&gt;=20),0,1)</f>
        <v>0</v>
      </c>
      <c r="L6170" s="1">
        <f t="shared" ref="L6170" si="2412">IF(K6170=0,MAX(H6170:H6193),NA())</f>
        <v>32</v>
      </c>
      <c r="M6170" s="1">
        <f t="shared" ref="M6170" si="2413">IF(K6170=0,IF(L6170&lt;=70,1,0),NA())</f>
        <v>1</v>
      </c>
      <c r="N6170" s="1">
        <f t="shared" ref="N6170" si="2414">IF(COUNTIF(D6170:D6193,NA())=24,NA(),MAX(E6170:E6193))</f>
        <v>35</v>
      </c>
      <c r="O6170" s="1">
        <f t="shared" ref="O6170" si="2415">IF(COUNTIF(D6175:D6189,NA())=15,NA(),MAX(E6175:E6189))</f>
        <v>35</v>
      </c>
      <c r="P6170" s="1">
        <f t="shared" ref="P6170" si="2416">COUNTIF(D6170:D6193,"&gt;=120")</f>
        <v>0</v>
      </c>
    </row>
    <row r="6171" spans="1:16" x14ac:dyDescent="0.55000000000000004">
      <c r="A6171" s="1">
        <f>値貼り付け用シート!F267</f>
        <v>12</v>
      </c>
      <c r="B6171" s="1">
        <f>値貼り付け用シート!G267</f>
        <v>13</v>
      </c>
      <c r="C6171" s="1">
        <v>2</v>
      </c>
      <c r="D6171" s="1">
        <f>IF(OR(ISBLANK(値貼り付け用シート!I267),値貼り付け用シート!I267&gt;9990),NA(),値貼り付け用シート!I267)</f>
        <v>27</v>
      </c>
      <c r="E6171" s="1">
        <f t="shared" si="2408"/>
        <v>27</v>
      </c>
      <c r="F6171" s="1">
        <f t="shared" ref="F6171:F6234" si="2417">SUM(E6164:E6171)</f>
        <v>193</v>
      </c>
      <c r="G6171" s="1">
        <f t="shared" ref="G6171:G6234" si="2418">COUNT(D6164:D6171)</f>
        <v>8</v>
      </c>
      <c r="H6171" s="1">
        <f t="shared" ref="H6171:H6234" si="2419">IF(G6171&gt;=6,ROUND(F6171/G6171,0),NA())</f>
        <v>24</v>
      </c>
    </row>
    <row r="6172" spans="1:16" x14ac:dyDescent="0.55000000000000004">
      <c r="A6172" s="1">
        <f>値貼り付け用シート!F267</f>
        <v>12</v>
      </c>
      <c r="B6172" s="1">
        <f>値貼り付け用シート!G267</f>
        <v>13</v>
      </c>
      <c r="C6172" s="1">
        <v>3</v>
      </c>
      <c r="D6172" s="1">
        <f>IF(OR(ISBLANK(値貼り付け用シート!J267),値貼り付け用シート!J267&gt;9990),NA(),値貼り付け用シート!J267)</f>
        <v>27</v>
      </c>
      <c r="E6172" s="1">
        <f t="shared" si="2408"/>
        <v>27</v>
      </c>
      <c r="F6172" s="1">
        <f t="shared" si="2417"/>
        <v>207</v>
      </c>
      <c r="G6172" s="1">
        <f t="shared" si="2418"/>
        <v>8</v>
      </c>
      <c r="H6172" s="1">
        <f t="shared" si="2419"/>
        <v>26</v>
      </c>
    </row>
    <row r="6173" spans="1:16" x14ac:dyDescent="0.55000000000000004">
      <c r="A6173" s="1">
        <f>値貼り付け用シート!F267</f>
        <v>12</v>
      </c>
      <c r="B6173" s="1">
        <f>値貼り付け用シート!G267</f>
        <v>13</v>
      </c>
      <c r="C6173" s="1">
        <v>4</v>
      </c>
      <c r="D6173" s="1">
        <f>IF(OR(ISBLANK(値貼り付け用シート!K267),値貼り付け用シート!K267&gt;9990),NA(),値貼り付け用シート!K267)</f>
        <v>29</v>
      </c>
      <c r="E6173" s="1">
        <f t="shared" si="2408"/>
        <v>29</v>
      </c>
      <c r="F6173" s="1">
        <f t="shared" si="2417"/>
        <v>218</v>
      </c>
      <c r="G6173" s="1">
        <f t="shared" si="2418"/>
        <v>8</v>
      </c>
      <c r="H6173" s="1">
        <f t="shared" si="2419"/>
        <v>27</v>
      </c>
    </row>
    <row r="6174" spans="1:16" x14ac:dyDescent="0.55000000000000004">
      <c r="A6174" s="1">
        <f>値貼り付け用シート!F267</f>
        <v>12</v>
      </c>
      <c r="B6174" s="1">
        <f>値貼り付け用シート!G267</f>
        <v>13</v>
      </c>
      <c r="C6174" s="1">
        <v>5</v>
      </c>
      <c r="D6174" s="1">
        <f>IF(OR(ISBLANK(値貼り付け用シート!L267),値貼り付け用シート!L267&gt;9990),NA(),値貼り付け用シート!L267)</f>
        <v>28</v>
      </c>
      <c r="E6174" s="1">
        <f t="shared" si="2408"/>
        <v>28</v>
      </c>
      <c r="F6174" s="1">
        <f t="shared" si="2417"/>
        <v>217</v>
      </c>
      <c r="G6174" s="1">
        <f t="shared" si="2418"/>
        <v>8</v>
      </c>
      <c r="H6174" s="1">
        <f t="shared" si="2419"/>
        <v>27</v>
      </c>
    </row>
    <row r="6175" spans="1:16" x14ac:dyDescent="0.55000000000000004">
      <c r="A6175" s="1">
        <f>値貼り付け用シート!F267</f>
        <v>12</v>
      </c>
      <c r="B6175" s="1">
        <f>値貼り付け用シート!G267</f>
        <v>13</v>
      </c>
      <c r="C6175" s="1">
        <v>6</v>
      </c>
      <c r="D6175" s="1">
        <f>IF(OR(ISBLANK(値貼り付け用シート!M267),値貼り付け用シート!M267&gt;9990),NA(),値貼り付け用シート!M267)</f>
        <v>28</v>
      </c>
      <c r="E6175" s="1">
        <f t="shared" si="2408"/>
        <v>28</v>
      </c>
      <c r="F6175" s="1">
        <f t="shared" si="2417"/>
        <v>216</v>
      </c>
      <c r="G6175" s="1">
        <f t="shared" si="2418"/>
        <v>8</v>
      </c>
      <c r="H6175" s="1">
        <f t="shared" si="2419"/>
        <v>27</v>
      </c>
    </row>
    <row r="6176" spans="1:16" x14ac:dyDescent="0.55000000000000004">
      <c r="A6176" s="1">
        <f>値貼り付け用シート!F267</f>
        <v>12</v>
      </c>
      <c r="B6176" s="1">
        <f>値貼り付け用シート!G267</f>
        <v>13</v>
      </c>
      <c r="C6176" s="1">
        <v>7</v>
      </c>
      <c r="D6176" s="1">
        <f>IF(OR(ISBLANK(値貼り付け用シート!N267),値貼り付け用シート!N267&gt;9990),NA(),値貼り付け用シート!N267)</f>
        <v>27</v>
      </c>
      <c r="E6176" s="1">
        <f t="shared" si="2408"/>
        <v>27</v>
      </c>
      <c r="F6176" s="1">
        <f t="shared" si="2417"/>
        <v>216</v>
      </c>
      <c r="G6176" s="1">
        <f t="shared" si="2418"/>
        <v>8</v>
      </c>
      <c r="H6176" s="1">
        <f t="shared" si="2419"/>
        <v>27</v>
      </c>
    </row>
    <row r="6177" spans="1:8" x14ac:dyDescent="0.55000000000000004">
      <c r="A6177" s="1">
        <f>値貼り付け用シート!F267</f>
        <v>12</v>
      </c>
      <c r="B6177" s="1">
        <f>値貼り付け用シート!G267</f>
        <v>13</v>
      </c>
      <c r="C6177" s="1">
        <v>8</v>
      </c>
      <c r="D6177" s="1">
        <f>IF(OR(ISBLANK(値貼り付け用シート!O267),値貼り付け用シート!O267&gt;9990),NA(),値貼り付け用シート!O267)</f>
        <v>24</v>
      </c>
      <c r="E6177" s="1">
        <f t="shared" si="2408"/>
        <v>24</v>
      </c>
      <c r="F6177" s="1">
        <f t="shared" si="2417"/>
        <v>215</v>
      </c>
      <c r="G6177" s="1">
        <f t="shared" si="2418"/>
        <v>8</v>
      </c>
      <c r="H6177" s="1">
        <f t="shared" si="2419"/>
        <v>27</v>
      </c>
    </row>
    <row r="6178" spans="1:8" x14ac:dyDescent="0.55000000000000004">
      <c r="A6178" s="1">
        <f>値貼り付け用シート!F267</f>
        <v>12</v>
      </c>
      <c r="B6178" s="1">
        <f>値貼り付け用シート!G267</f>
        <v>13</v>
      </c>
      <c r="C6178" s="1">
        <v>9</v>
      </c>
      <c r="D6178" s="1" t="e">
        <f>IF(OR(ISBLANK(値貼り付け用シート!P267),値貼り付け用シート!P267&gt;9990),NA(),値貼り付け用シート!P267)</f>
        <v>#N/A</v>
      </c>
      <c r="E6178" s="1">
        <f t="shared" si="2408"/>
        <v>0</v>
      </c>
      <c r="F6178" s="1">
        <f t="shared" si="2417"/>
        <v>190</v>
      </c>
      <c r="G6178" s="1">
        <f t="shared" si="2418"/>
        <v>7</v>
      </c>
      <c r="H6178" s="1">
        <f t="shared" si="2419"/>
        <v>27</v>
      </c>
    </row>
    <row r="6179" spans="1:8" x14ac:dyDescent="0.55000000000000004">
      <c r="A6179" s="1">
        <f>値貼り付け用シート!F267</f>
        <v>12</v>
      </c>
      <c r="B6179" s="1">
        <f>値貼り付け用シート!G267</f>
        <v>13</v>
      </c>
      <c r="C6179" s="1">
        <v>10</v>
      </c>
      <c r="D6179" s="1">
        <f>IF(OR(ISBLANK(値貼り付け用シート!Q267),値貼り付け用シート!Q267&gt;9990),NA(),値貼り付け用シート!Q267)</f>
        <v>20</v>
      </c>
      <c r="E6179" s="1">
        <f t="shared" si="2408"/>
        <v>20</v>
      </c>
      <c r="F6179" s="1">
        <f t="shared" si="2417"/>
        <v>183</v>
      </c>
      <c r="G6179" s="1">
        <f t="shared" si="2418"/>
        <v>7</v>
      </c>
      <c r="H6179" s="1">
        <f t="shared" si="2419"/>
        <v>26</v>
      </c>
    </row>
    <row r="6180" spans="1:8" x14ac:dyDescent="0.55000000000000004">
      <c r="A6180" s="1">
        <f>値貼り付け用シート!F267</f>
        <v>12</v>
      </c>
      <c r="B6180" s="1">
        <f>値貼り付け用シート!G267</f>
        <v>13</v>
      </c>
      <c r="C6180" s="1">
        <v>11</v>
      </c>
      <c r="D6180" s="1">
        <f>IF(OR(ISBLANK(値貼り付け用シート!R267),値貼り付け用シート!R267&gt;9990),NA(),値貼り付け用シート!R267)</f>
        <v>28</v>
      </c>
      <c r="E6180" s="1">
        <f t="shared" si="2408"/>
        <v>28</v>
      </c>
      <c r="F6180" s="1">
        <f t="shared" si="2417"/>
        <v>184</v>
      </c>
      <c r="G6180" s="1">
        <f t="shared" si="2418"/>
        <v>7</v>
      </c>
      <c r="H6180" s="1">
        <f t="shared" si="2419"/>
        <v>26</v>
      </c>
    </row>
    <row r="6181" spans="1:8" x14ac:dyDescent="0.55000000000000004">
      <c r="A6181" s="1">
        <f>値貼り付け用シート!F267</f>
        <v>12</v>
      </c>
      <c r="B6181" s="1">
        <f>値貼り付け用シート!G267</f>
        <v>13</v>
      </c>
      <c r="C6181" s="1">
        <v>12</v>
      </c>
      <c r="D6181" s="1">
        <f>IF(OR(ISBLANK(値貼り付け用シート!S267),値貼り付け用シート!S267&gt;9990),NA(),値貼り付け用シート!S267)</f>
        <v>33</v>
      </c>
      <c r="E6181" s="1">
        <f t="shared" si="2408"/>
        <v>33</v>
      </c>
      <c r="F6181" s="1">
        <f t="shared" si="2417"/>
        <v>188</v>
      </c>
      <c r="G6181" s="1">
        <f t="shared" si="2418"/>
        <v>7</v>
      </c>
      <c r="H6181" s="1">
        <f t="shared" si="2419"/>
        <v>27</v>
      </c>
    </row>
    <row r="6182" spans="1:8" x14ac:dyDescent="0.55000000000000004">
      <c r="A6182" s="1">
        <f>値貼り付け用シート!F267</f>
        <v>12</v>
      </c>
      <c r="B6182" s="1">
        <f>値貼り付け用シート!G267</f>
        <v>13</v>
      </c>
      <c r="C6182" s="1">
        <v>13</v>
      </c>
      <c r="D6182" s="1">
        <f>IF(OR(ISBLANK(値貼り付け用シート!T267),値貼り付け用シート!T267&gt;9990),NA(),値貼り付け用シート!T267)</f>
        <v>35</v>
      </c>
      <c r="E6182" s="1">
        <f t="shared" si="2408"/>
        <v>35</v>
      </c>
      <c r="F6182" s="1">
        <f t="shared" si="2417"/>
        <v>195</v>
      </c>
      <c r="G6182" s="1">
        <f t="shared" si="2418"/>
        <v>7</v>
      </c>
      <c r="H6182" s="1">
        <f t="shared" si="2419"/>
        <v>28</v>
      </c>
    </row>
    <row r="6183" spans="1:8" x14ac:dyDescent="0.55000000000000004">
      <c r="A6183" s="1">
        <f>値貼り付け用シート!F267</f>
        <v>12</v>
      </c>
      <c r="B6183" s="1">
        <f>値貼り付け用シート!G267</f>
        <v>13</v>
      </c>
      <c r="C6183" s="1">
        <v>14</v>
      </c>
      <c r="D6183" s="1">
        <f>IF(OR(ISBLANK(値貼り付け用シート!U267),値貼り付け用シート!U267&gt;9990),NA(),値貼り付け用シート!U267)</f>
        <v>34</v>
      </c>
      <c r="E6183" s="1">
        <f t="shared" si="2408"/>
        <v>34</v>
      </c>
      <c r="F6183" s="1">
        <f t="shared" si="2417"/>
        <v>201</v>
      </c>
      <c r="G6183" s="1">
        <f t="shared" si="2418"/>
        <v>7</v>
      </c>
      <c r="H6183" s="1">
        <f t="shared" si="2419"/>
        <v>29</v>
      </c>
    </row>
    <row r="6184" spans="1:8" x14ac:dyDescent="0.55000000000000004">
      <c r="A6184" s="1">
        <f>値貼り付け用シート!F267</f>
        <v>12</v>
      </c>
      <c r="B6184" s="1">
        <f>値貼り付け用シート!G267</f>
        <v>13</v>
      </c>
      <c r="C6184" s="1">
        <v>15</v>
      </c>
      <c r="D6184" s="1">
        <f>IF(OR(ISBLANK(値貼り付け用シート!V267),値貼り付け用シート!V267&gt;9990),NA(),値貼り付け用シート!V267)</f>
        <v>34</v>
      </c>
      <c r="E6184" s="1">
        <f t="shared" si="2408"/>
        <v>34</v>
      </c>
      <c r="F6184" s="1">
        <f t="shared" si="2417"/>
        <v>208</v>
      </c>
      <c r="G6184" s="1">
        <f t="shared" si="2418"/>
        <v>7</v>
      </c>
      <c r="H6184" s="1">
        <f t="shared" si="2419"/>
        <v>30</v>
      </c>
    </row>
    <row r="6185" spans="1:8" x14ac:dyDescent="0.55000000000000004">
      <c r="A6185" s="1">
        <f>値貼り付け用シート!F267</f>
        <v>12</v>
      </c>
      <c r="B6185" s="1">
        <f>値貼り付け用シート!G267</f>
        <v>13</v>
      </c>
      <c r="C6185" s="1">
        <v>16</v>
      </c>
      <c r="D6185" s="1">
        <f>IF(OR(ISBLANK(値貼り付け用シート!W267),値貼り付け用シート!W267&gt;9990),NA(),値貼り付け用シート!W267)</f>
        <v>34</v>
      </c>
      <c r="E6185" s="1">
        <f t="shared" si="2408"/>
        <v>34</v>
      </c>
      <c r="F6185" s="1">
        <f t="shared" si="2417"/>
        <v>218</v>
      </c>
      <c r="G6185" s="1">
        <f t="shared" si="2418"/>
        <v>7</v>
      </c>
      <c r="H6185" s="1">
        <f t="shared" si="2419"/>
        <v>31</v>
      </c>
    </row>
    <row r="6186" spans="1:8" x14ac:dyDescent="0.55000000000000004">
      <c r="A6186" s="1">
        <f>値貼り付け用シート!F267</f>
        <v>12</v>
      </c>
      <c r="B6186" s="1">
        <f>値貼り付け用シート!G267</f>
        <v>13</v>
      </c>
      <c r="C6186" s="1">
        <v>17</v>
      </c>
      <c r="D6186" s="1">
        <f>IF(OR(ISBLANK(値貼り付け用シート!X267),値貼り付け用シート!X267&gt;9990),NA(),値貼り付け用シート!X267)</f>
        <v>31</v>
      </c>
      <c r="E6186" s="1">
        <f t="shared" si="2408"/>
        <v>31</v>
      </c>
      <c r="F6186" s="1">
        <f t="shared" si="2417"/>
        <v>249</v>
      </c>
      <c r="G6186" s="1">
        <f t="shared" si="2418"/>
        <v>8</v>
      </c>
      <c r="H6186" s="1">
        <f t="shared" si="2419"/>
        <v>31</v>
      </c>
    </row>
    <row r="6187" spans="1:8" x14ac:dyDescent="0.55000000000000004">
      <c r="A6187" s="1">
        <f>値貼り付け用シート!F267</f>
        <v>12</v>
      </c>
      <c r="B6187" s="1">
        <f>値貼り付け用シート!G267</f>
        <v>13</v>
      </c>
      <c r="C6187" s="1">
        <v>18</v>
      </c>
      <c r="D6187" s="1">
        <f>IF(OR(ISBLANK(値貼り付け用シート!Y267),値貼り付け用シート!Y267&gt;9990),NA(),値貼り付け用シート!Y267)</f>
        <v>29</v>
      </c>
      <c r="E6187" s="1">
        <f t="shared" si="2408"/>
        <v>29</v>
      </c>
      <c r="F6187" s="1">
        <f t="shared" si="2417"/>
        <v>258</v>
      </c>
      <c r="G6187" s="1">
        <f t="shared" si="2418"/>
        <v>8</v>
      </c>
      <c r="H6187" s="1">
        <f t="shared" si="2419"/>
        <v>32</v>
      </c>
    </row>
    <row r="6188" spans="1:8" x14ac:dyDescent="0.55000000000000004">
      <c r="A6188" s="1">
        <f>値貼り付け用シート!F267</f>
        <v>12</v>
      </c>
      <c r="B6188" s="1">
        <f>値貼り付け用シート!G267</f>
        <v>13</v>
      </c>
      <c r="C6188" s="1">
        <v>19</v>
      </c>
      <c r="D6188" s="1">
        <f>IF(OR(ISBLANK(値貼り付け用シート!Z267),値貼り付け用シート!Z267&gt;9990),NA(),値貼り付け用シート!Z267)</f>
        <v>28</v>
      </c>
      <c r="E6188" s="1">
        <f t="shared" si="2408"/>
        <v>28</v>
      </c>
      <c r="F6188" s="1">
        <f t="shared" si="2417"/>
        <v>258</v>
      </c>
      <c r="G6188" s="1">
        <f t="shared" si="2418"/>
        <v>8</v>
      </c>
      <c r="H6188" s="1">
        <f t="shared" si="2419"/>
        <v>32</v>
      </c>
    </row>
    <row r="6189" spans="1:8" x14ac:dyDescent="0.55000000000000004">
      <c r="A6189" s="1">
        <f>値貼り付け用シート!F267</f>
        <v>12</v>
      </c>
      <c r="B6189" s="1">
        <f>値貼り付け用シート!G267</f>
        <v>13</v>
      </c>
      <c r="C6189" s="1">
        <v>20</v>
      </c>
      <c r="D6189" s="1">
        <f>IF(OR(ISBLANK(値貼り付け用シート!AA267),値貼り付け用シート!AA267&gt;9990),NA(),値貼り付け用シート!AA267)</f>
        <v>29</v>
      </c>
      <c r="E6189" s="1">
        <f t="shared" si="2408"/>
        <v>29</v>
      </c>
      <c r="F6189" s="1">
        <f t="shared" si="2417"/>
        <v>254</v>
      </c>
      <c r="G6189" s="1">
        <f t="shared" si="2418"/>
        <v>8</v>
      </c>
      <c r="H6189" s="1">
        <f t="shared" si="2419"/>
        <v>32</v>
      </c>
    </row>
    <row r="6190" spans="1:8" x14ac:dyDescent="0.55000000000000004">
      <c r="A6190" s="1">
        <f>値貼り付け用シート!F267</f>
        <v>12</v>
      </c>
      <c r="B6190" s="1">
        <f>値貼り付け用シート!G267</f>
        <v>13</v>
      </c>
      <c r="C6190" s="1">
        <v>21</v>
      </c>
      <c r="D6190" s="1">
        <f>IF(OR(ISBLANK(値貼り付け用シート!AB267),値貼り付け用シート!AB267&gt;9990),NA(),値貼り付け用シート!AB267)</f>
        <v>29</v>
      </c>
      <c r="E6190" s="1">
        <f t="shared" si="2408"/>
        <v>29</v>
      </c>
      <c r="F6190" s="1">
        <f t="shared" si="2417"/>
        <v>248</v>
      </c>
      <c r="G6190" s="1">
        <f t="shared" si="2418"/>
        <v>8</v>
      </c>
      <c r="H6190" s="1">
        <f t="shared" si="2419"/>
        <v>31</v>
      </c>
    </row>
    <row r="6191" spans="1:8" x14ac:dyDescent="0.55000000000000004">
      <c r="A6191" s="1">
        <f>値貼り付け用シート!F267</f>
        <v>12</v>
      </c>
      <c r="B6191" s="1">
        <f>値貼り付け用シート!G267</f>
        <v>13</v>
      </c>
      <c r="C6191" s="1">
        <v>22</v>
      </c>
      <c r="D6191" s="1">
        <f>IF(OR(ISBLANK(値貼り付け用シート!AC267),値貼り付け用シート!AC267&gt;9990),NA(),値貼り付け用シート!AC267)</f>
        <v>29</v>
      </c>
      <c r="E6191" s="1">
        <f t="shared" si="2408"/>
        <v>29</v>
      </c>
      <c r="F6191" s="1">
        <f t="shared" si="2417"/>
        <v>243</v>
      </c>
      <c r="G6191" s="1">
        <f t="shared" si="2418"/>
        <v>8</v>
      </c>
      <c r="H6191" s="1">
        <f t="shared" si="2419"/>
        <v>30</v>
      </c>
    </row>
    <row r="6192" spans="1:8" x14ac:dyDescent="0.55000000000000004">
      <c r="A6192" s="1">
        <f>値貼り付け用シート!F267</f>
        <v>12</v>
      </c>
      <c r="B6192" s="1">
        <f>値貼り付け用シート!G267</f>
        <v>13</v>
      </c>
      <c r="C6192" s="1">
        <v>23</v>
      </c>
      <c r="D6192" s="1">
        <f>IF(OR(ISBLANK(値貼り付け用シート!AD267),値貼り付け用シート!AD267&gt;9990),NA(),値貼り付け用シート!AD267)</f>
        <v>28</v>
      </c>
      <c r="E6192" s="1">
        <f t="shared" si="2408"/>
        <v>28</v>
      </c>
      <c r="F6192" s="1">
        <f t="shared" si="2417"/>
        <v>237</v>
      </c>
      <c r="G6192" s="1">
        <f t="shared" si="2418"/>
        <v>8</v>
      </c>
      <c r="H6192" s="1">
        <f t="shared" si="2419"/>
        <v>30</v>
      </c>
    </row>
    <row r="6193" spans="1:16" x14ac:dyDescent="0.55000000000000004">
      <c r="A6193" s="1">
        <f>値貼り付け用シート!F267</f>
        <v>12</v>
      </c>
      <c r="B6193" s="1">
        <f>値貼り付け用シート!G267</f>
        <v>13</v>
      </c>
      <c r="C6193" s="1">
        <v>24</v>
      </c>
      <c r="D6193" s="1">
        <f>IF(OR(ISBLANK(値貼り付け用シート!AE267),値貼り付け用シート!AE267&gt;9990),NA(),値貼り付け用シート!AE267)</f>
        <v>27</v>
      </c>
      <c r="E6193" s="1">
        <f t="shared" si="2408"/>
        <v>27</v>
      </c>
      <c r="F6193" s="1">
        <f t="shared" si="2417"/>
        <v>230</v>
      </c>
      <c r="G6193" s="1">
        <f t="shared" si="2418"/>
        <v>8</v>
      </c>
      <c r="H6193" s="1">
        <f t="shared" si="2419"/>
        <v>29</v>
      </c>
    </row>
    <row r="6194" spans="1:16" x14ac:dyDescent="0.55000000000000004">
      <c r="A6194" s="1">
        <f>値貼り付け用シート!F268</f>
        <v>12</v>
      </c>
      <c r="B6194" s="1">
        <f>値貼り付け用シート!G268</f>
        <v>14</v>
      </c>
      <c r="C6194" s="1">
        <v>1</v>
      </c>
      <c r="D6194" s="1" t="e">
        <f>IF(OR(ISBLANK(値貼り付け用シート!H268),値貼り付け用シート!H268&gt;9990),NA(),値貼り付け用シート!H268)</f>
        <v>#N/A</v>
      </c>
      <c r="E6194" s="1">
        <f t="shared" si="2408"/>
        <v>0</v>
      </c>
      <c r="F6194" s="1">
        <f t="shared" si="2417"/>
        <v>199</v>
      </c>
      <c r="G6194" s="1">
        <f t="shared" si="2418"/>
        <v>7</v>
      </c>
      <c r="H6194" s="1">
        <f t="shared" si="2419"/>
        <v>28</v>
      </c>
      <c r="I6194" s="1">
        <f t="shared" ref="I6194" si="2420">COUNT(D6194:D6217)</f>
        <v>23</v>
      </c>
      <c r="J6194" s="1">
        <f t="shared" ref="J6194" si="2421">COUNT(H6194:H6217)</f>
        <v>24</v>
      </c>
      <c r="K6194" s="1">
        <f t="shared" ref="K6194" si="2422">IF(AND(I6194&gt;=20,J6194&gt;=20),0,1)</f>
        <v>0</v>
      </c>
      <c r="L6194" s="1">
        <f t="shared" ref="L6194" si="2423">IF(K6194=0,MAX(H6194:H6217),NA())</f>
        <v>28</v>
      </c>
      <c r="M6194" s="1">
        <f t="shared" ref="M6194" si="2424">IF(K6194=0,IF(L6194&lt;=70,1,0),NA())</f>
        <v>1</v>
      </c>
      <c r="N6194" s="1">
        <f t="shared" ref="N6194" si="2425">IF(COUNTIF(D6194:D6217,NA())=24,NA(),MAX(E6194:E6217))</f>
        <v>28</v>
      </c>
      <c r="O6194" s="1">
        <f t="shared" ref="O6194" si="2426">IF(COUNTIF(D6199:D6213,NA())=15,NA(),MAX(E6199:E6213))</f>
        <v>28</v>
      </c>
      <c r="P6194" s="1">
        <f t="shared" ref="P6194" si="2427">COUNTIF(D6194:D6217,"&gt;=120")</f>
        <v>0</v>
      </c>
    </row>
    <row r="6195" spans="1:16" x14ac:dyDescent="0.55000000000000004">
      <c r="A6195" s="1">
        <f>値貼り付け用シート!F268</f>
        <v>12</v>
      </c>
      <c r="B6195" s="1">
        <f>値貼り付け用シート!G268</f>
        <v>14</v>
      </c>
      <c r="C6195" s="1">
        <v>2</v>
      </c>
      <c r="D6195" s="1">
        <f>IF(OR(ISBLANK(値貼り付け用シート!I268),値貼り付け用シート!I268&gt;9990),NA(),値貼り付け用シート!I268)</f>
        <v>22</v>
      </c>
      <c r="E6195" s="1">
        <f t="shared" si="2408"/>
        <v>22</v>
      </c>
      <c r="F6195" s="1">
        <f t="shared" si="2417"/>
        <v>192</v>
      </c>
      <c r="G6195" s="1">
        <f t="shared" si="2418"/>
        <v>7</v>
      </c>
      <c r="H6195" s="1">
        <f t="shared" si="2419"/>
        <v>27</v>
      </c>
    </row>
    <row r="6196" spans="1:16" x14ac:dyDescent="0.55000000000000004">
      <c r="A6196" s="1">
        <f>値貼り付け用シート!F268</f>
        <v>12</v>
      </c>
      <c r="B6196" s="1">
        <f>値貼り付け用シート!G268</f>
        <v>14</v>
      </c>
      <c r="C6196" s="1">
        <v>3</v>
      </c>
      <c r="D6196" s="1">
        <f>IF(OR(ISBLANK(値貼り付け用シート!J268),値貼り付け用シート!J268&gt;9990),NA(),値貼り付け用シート!J268)</f>
        <v>23</v>
      </c>
      <c r="E6196" s="1">
        <f t="shared" si="2408"/>
        <v>23</v>
      </c>
      <c r="F6196" s="1">
        <f t="shared" si="2417"/>
        <v>187</v>
      </c>
      <c r="G6196" s="1">
        <f t="shared" si="2418"/>
        <v>7</v>
      </c>
      <c r="H6196" s="1">
        <f t="shared" si="2419"/>
        <v>27</v>
      </c>
    </row>
    <row r="6197" spans="1:16" x14ac:dyDescent="0.55000000000000004">
      <c r="A6197" s="1">
        <f>値貼り付け用シート!F268</f>
        <v>12</v>
      </c>
      <c r="B6197" s="1">
        <f>値貼り付け用シート!G268</f>
        <v>14</v>
      </c>
      <c r="C6197" s="1">
        <v>4</v>
      </c>
      <c r="D6197" s="1">
        <f>IF(OR(ISBLANK(値貼り付け用シート!K268),値貼り付け用シート!K268&gt;9990),NA(),値貼り付け用シート!K268)</f>
        <v>22</v>
      </c>
      <c r="E6197" s="1">
        <f t="shared" si="2408"/>
        <v>22</v>
      </c>
      <c r="F6197" s="1">
        <f t="shared" si="2417"/>
        <v>180</v>
      </c>
      <c r="G6197" s="1">
        <f t="shared" si="2418"/>
        <v>7</v>
      </c>
      <c r="H6197" s="1">
        <f t="shared" si="2419"/>
        <v>26</v>
      </c>
    </row>
    <row r="6198" spans="1:16" x14ac:dyDescent="0.55000000000000004">
      <c r="A6198" s="1">
        <f>値貼り付け用シート!F268</f>
        <v>12</v>
      </c>
      <c r="B6198" s="1">
        <f>値貼り付け用シート!G268</f>
        <v>14</v>
      </c>
      <c r="C6198" s="1">
        <v>5</v>
      </c>
      <c r="D6198" s="1">
        <f>IF(OR(ISBLANK(値貼り付け用シート!L268),値貼り付け用シート!L268&gt;9990),NA(),値貼り付け用シート!L268)</f>
        <v>24</v>
      </c>
      <c r="E6198" s="1">
        <f t="shared" si="2408"/>
        <v>24</v>
      </c>
      <c r="F6198" s="1">
        <f t="shared" si="2417"/>
        <v>175</v>
      </c>
      <c r="G6198" s="1">
        <f t="shared" si="2418"/>
        <v>7</v>
      </c>
      <c r="H6198" s="1">
        <f t="shared" si="2419"/>
        <v>25</v>
      </c>
    </row>
    <row r="6199" spans="1:16" x14ac:dyDescent="0.55000000000000004">
      <c r="A6199" s="1">
        <f>値貼り付け用シート!F268</f>
        <v>12</v>
      </c>
      <c r="B6199" s="1">
        <f>値貼り付け用シート!G268</f>
        <v>14</v>
      </c>
      <c r="C6199" s="1">
        <v>6</v>
      </c>
      <c r="D6199" s="1">
        <f>IF(OR(ISBLANK(値貼り付け用シート!M268),値貼り付け用シート!M268&gt;9990),NA(),値貼り付け用シート!M268)</f>
        <v>22</v>
      </c>
      <c r="E6199" s="1">
        <f t="shared" si="2408"/>
        <v>22</v>
      </c>
      <c r="F6199" s="1">
        <f t="shared" si="2417"/>
        <v>168</v>
      </c>
      <c r="G6199" s="1">
        <f t="shared" si="2418"/>
        <v>7</v>
      </c>
      <c r="H6199" s="1">
        <f t="shared" si="2419"/>
        <v>24</v>
      </c>
    </row>
    <row r="6200" spans="1:16" x14ac:dyDescent="0.55000000000000004">
      <c r="A6200" s="1">
        <f>値貼り付け用シート!F268</f>
        <v>12</v>
      </c>
      <c r="B6200" s="1">
        <f>値貼り付け用シート!G268</f>
        <v>14</v>
      </c>
      <c r="C6200" s="1">
        <v>7</v>
      </c>
      <c r="D6200" s="1">
        <f>IF(OR(ISBLANK(値貼り付け用シート!N268),値貼り付け用シート!N268&gt;9990),NA(),値貼り付け用シート!N268)</f>
        <v>16</v>
      </c>
      <c r="E6200" s="1">
        <f t="shared" si="2408"/>
        <v>16</v>
      </c>
      <c r="F6200" s="1">
        <f t="shared" si="2417"/>
        <v>156</v>
      </c>
      <c r="G6200" s="1">
        <f t="shared" si="2418"/>
        <v>7</v>
      </c>
      <c r="H6200" s="1">
        <f t="shared" si="2419"/>
        <v>22</v>
      </c>
    </row>
    <row r="6201" spans="1:16" x14ac:dyDescent="0.55000000000000004">
      <c r="A6201" s="1">
        <f>値貼り付け用シート!F268</f>
        <v>12</v>
      </c>
      <c r="B6201" s="1">
        <f>値貼り付け用シート!G268</f>
        <v>14</v>
      </c>
      <c r="C6201" s="1">
        <v>8</v>
      </c>
      <c r="D6201" s="1">
        <f>IF(OR(ISBLANK(値貼り付け用シート!O268),値貼り付け用シート!O268&gt;9990),NA(),値貼り付け用シート!O268)</f>
        <v>12</v>
      </c>
      <c r="E6201" s="1">
        <f t="shared" si="2408"/>
        <v>12</v>
      </c>
      <c r="F6201" s="1">
        <f t="shared" si="2417"/>
        <v>141</v>
      </c>
      <c r="G6201" s="1">
        <f t="shared" si="2418"/>
        <v>7</v>
      </c>
      <c r="H6201" s="1">
        <f t="shared" si="2419"/>
        <v>20</v>
      </c>
    </row>
    <row r="6202" spans="1:16" x14ac:dyDescent="0.55000000000000004">
      <c r="A6202" s="1">
        <f>値貼り付け用シート!F268</f>
        <v>12</v>
      </c>
      <c r="B6202" s="1">
        <f>値貼り付け用シート!G268</f>
        <v>14</v>
      </c>
      <c r="C6202" s="1">
        <v>9</v>
      </c>
      <c r="D6202" s="1">
        <f>IF(OR(ISBLANK(値貼り付け用シート!P268),値貼り付け用シート!P268&gt;9990),NA(),値貼り付け用シート!P268)</f>
        <v>7</v>
      </c>
      <c r="E6202" s="1">
        <f t="shared" si="2408"/>
        <v>7</v>
      </c>
      <c r="F6202" s="1">
        <f t="shared" si="2417"/>
        <v>148</v>
      </c>
      <c r="G6202" s="1">
        <f t="shared" si="2418"/>
        <v>8</v>
      </c>
      <c r="H6202" s="1">
        <f t="shared" si="2419"/>
        <v>19</v>
      </c>
    </row>
    <row r="6203" spans="1:16" x14ac:dyDescent="0.55000000000000004">
      <c r="A6203" s="1">
        <f>値貼り付け用シート!F268</f>
        <v>12</v>
      </c>
      <c r="B6203" s="1">
        <f>値貼り付け用シート!G268</f>
        <v>14</v>
      </c>
      <c r="C6203" s="1">
        <v>10</v>
      </c>
      <c r="D6203" s="1">
        <f>IF(OR(ISBLANK(値貼り付け用シート!Q268),値貼り付け用シート!Q268&gt;9990),NA(),値貼り付け用シート!Q268)</f>
        <v>8</v>
      </c>
      <c r="E6203" s="1">
        <f t="shared" si="2408"/>
        <v>8</v>
      </c>
      <c r="F6203" s="1">
        <f t="shared" si="2417"/>
        <v>134</v>
      </c>
      <c r="G6203" s="1">
        <f t="shared" si="2418"/>
        <v>8</v>
      </c>
      <c r="H6203" s="1">
        <f t="shared" si="2419"/>
        <v>17</v>
      </c>
    </row>
    <row r="6204" spans="1:16" x14ac:dyDescent="0.55000000000000004">
      <c r="A6204" s="1">
        <f>値貼り付け用シート!F268</f>
        <v>12</v>
      </c>
      <c r="B6204" s="1">
        <f>値貼り付け用シート!G268</f>
        <v>14</v>
      </c>
      <c r="C6204" s="1">
        <v>11</v>
      </c>
      <c r="D6204" s="1">
        <f>IF(OR(ISBLANK(値貼り付け用シート!R268),値貼り付け用シート!R268&gt;9990),NA(),値貼り付け用シート!R268)</f>
        <v>12</v>
      </c>
      <c r="E6204" s="1">
        <f t="shared" si="2408"/>
        <v>12</v>
      </c>
      <c r="F6204" s="1">
        <f t="shared" si="2417"/>
        <v>123</v>
      </c>
      <c r="G6204" s="1">
        <f t="shared" si="2418"/>
        <v>8</v>
      </c>
      <c r="H6204" s="1">
        <f t="shared" si="2419"/>
        <v>15</v>
      </c>
    </row>
    <row r="6205" spans="1:16" x14ac:dyDescent="0.55000000000000004">
      <c r="A6205" s="1">
        <f>値貼り付け用シート!F268</f>
        <v>12</v>
      </c>
      <c r="B6205" s="1">
        <f>値貼り付け用シート!G268</f>
        <v>14</v>
      </c>
      <c r="C6205" s="1">
        <v>12</v>
      </c>
      <c r="D6205" s="1">
        <f>IF(OR(ISBLANK(値貼り付け用シート!S268),値貼り付け用シート!S268&gt;9990),NA(),値貼り付け用シート!S268)</f>
        <v>20</v>
      </c>
      <c r="E6205" s="1">
        <f t="shared" si="2408"/>
        <v>20</v>
      </c>
      <c r="F6205" s="1">
        <f t="shared" si="2417"/>
        <v>121</v>
      </c>
      <c r="G6205" s="1">
        <f t="shared" si="2418"/>
        <v>8</v>
      </c>
      <c r="H6205" s="1">
        <f t="shared" si="2419"/>
        <v>15</v>
      </c>
    </row>
    <row r="6206" spans="1:16" x14ac:dyDescent="0.55000000000000004">
      <c r="A6206" s="1">
        <f>値貼り付け用シート!F268</f>
        <v>12</v>
      </c>
      <c r="B6206" s="1">
        <f>値貼り付け用シート!G268</f>
        <v>14</v>
      </c>
      <c r="C6206" s="1">
        <v>13</v>
      </c>
      <c r="D6206" s="1">
        <f>IF(OR(ISBLANK(値貼り付け用シート!T268),値貼り付け用シート!T268&gt;9990),NA(),値貼り付け用シート!T268)</f>
        <v>25</v>
      </c>
      <c r="E6206" s="1">
        <f t="shared" si="2408"/>
        <v>25</v>
      </c>
      <c r="F6206" s="1">
        <f t="shared" si="2417"/>
        <v>122</v>
      </c>
      <c r="G6206" s="1">
        <f t="shared" si="2418"/>
        <v>8</v>
      </c>
      <c r="H6206" s="1">
        <f t="shared" si="2419"/>
        <v>15</v>
      </c>
    </row>
    <row r="6207" spans="1:16" x14ac:dyDescent="0.55000000000000004">
      <c r="A6207" s="1">
        <f>値貼り付け用シート!F268</f>
        <v>12</v>
      </c>
      <c r="B6207" s="1">
        <f>値貼り付け用シート!G268</f>
        <v>14</v>
      </c>
      <c r="C6207" s="1">
        <v>14</v>
      </c>
      <c r="D6207" s="1">
        <f>IF(OR(ISBLANK(値貼り付け用シート!U268),値貼り付け用シート!U268&gt;9990),NA(),値貼り付け用シート!U268)</f>
        <v>27</v>
      </c>
      <c r="E6207" s="1">
        <f t="shared" si="2408"/>
        <v>27</v>
      </c>
      <c r="F6207" s="1">
        <f t="shared" si="2417"/>
        <v>127</v>
      </c>
      <c r="G6207" s="1">
        <f t="shared" si="2418"/>
        <v>8</v>
      </c>
      <c r="H6207" s="1">
        <f t="shared" si="2419"/>
        <v>16</v>
      </c>
    </row>
    <row r="6208" spans="1:16" x14ac:dyDescent="0.55000000000000004">
      <c r="A6208" s="1">
        <f>値貼り付け用シート!F268</f>
        <v>12</v>
      </c>
      <c r="B6208" s="1">
        <f>値貼り付け用シート!G268</f>
        <v>14</v>
      </c>
      <c r="C6208" s="1">
        <v>15</v>
      </c>
      <c r="D6208" s="1">
        <f>IF(OR(ISBLANK(値貼り付け用シート!V268),値貼り付け用シート!V268&gt;9990),NA(),値貼り付け用シート!V268)</f>
        <v>28</v>
      </c>
      <c r="E6208" s="1">
        <f t="shared" si="2408"/>
        <v>28</v>
      </c>
      <c r="F6208" s="1">
        <f t="shared" si="2417"/>
        <v>139</v>
      </c>
      <c r="G6208" s="1">
        <f t="shared" si="2418"/>
        <v>8</v>
      </c>
      <c r="H6208" s="1">
        <f t="shared" si="2419"/>
        <v>17</v>
      </c>
    </row>
    <row r="6209" spans="1:16" x14ac:dyDescent="0.55000000000000004">
      <c r="A6209" s="1">
        <f>値貼り付け用シート!F268</f>
        <v>12</v>
      </c>
      <c r="B6209" s="1">
        <f>値貼り付け用シート!G268</f>
        <v>14</v>
      </c>
      <c r="C6209" s="1">
        <v>16</v>
      </c>
      <c r="D6209" s="1">
        <f>IF(OR(ISBLANK(値貼り付け用シート!W268),値貼り付け用シート!W268&gt;9990),NA(),値貼り付け用シート!W268)</f>
        <v>24</v>
      </c>
      <c r="E6209" s="1">
        <f t="shared" si="2408"/>
        <v>24</v>
      </c>
      <c r="F6209" s="1">
        <f t="shared" si="2417"/>
        <v>151</v>
      </c>
      <c r="G6209" s="1">
        <f t="shared" si="2418"/>
        <v>8</v>
      </c>
      <c r="H6209" s="1">
        <f t="shared" si="2419"/>
        <v>19</v>
      </c>
    </row>
    <row r="6210" spans="1:16" x14ac:dyDescent="0.55000000000000004">
      <c r="A6210" s="1">
        <f>値貼り付け用シート!F268</f>
        <v>12</v>
      </c>
      <c r="B6210" s="1">
        <f>値貼り付け用シート!G268</f>
        <v>14</v>
      </c>
      <c r="C6210" s="1">
        <v>17</v>
      </c>
      <c r="D6210" s="1">
        <f>IF(OR(ISBLANK(値貼り付け用シート!X268),値貼り付け用シート!X268&gt;9990),NA(),値貼り付け用シート!X268)</f>
        <v>21</v>
      </c>
      <c r="E6210" s="1">
        <f t="shared" si="2408"/>
        <v>21</v>
      </c>
      <c r="F6210" s="1">
        <f t="shared" si="2417"/>
        <v>165</v>
      </c>
      <c r="G6210" s="1">
        <f t="shared" si="2418"/>
        <v>8</v>
      </c>
      <c r="H6210" s="1">
        <f t="shared" si="2419"/>
        <v>21</v>
      </c>
    </row>
    <row r="6211" spans="1:16" x14ac:dyDescent="0.55000000000000004">
      <c r="A6211" s="1">
        <f>値貼り付け用シート!F268</f>
        <v>12</v>
      </c>
      <c r="B6211" s="1">
        <f>値貼り付け用シート!G268</f>
        <v>14</v>
      </c>
      <c r="C6211" s="1">
        <v>18</v>
      </c>
      <c r="D6211" s="1">
        <f>IF(OR(ISBLANK(値貼り付け用シート!Y268),値貼り付け用シート!Y268&gt;9990),NA(),値貼り付け用シート!Y268)</f>
        <v>16</v>
      </c>
      <c r="E6211" s="1">
        <f t="shared" ref="E6211:E6274" si="2428">IF(ISERROR(D6211),0,D6211)</f>
        <v>16</v>
      </c>
      <c r="F6211" s="1">
        <f t="shared" si="2417"/>
        <v>173</v>
      </c>
      <c r="G6211" s="1">
        <f t="shared" si="2418"/>
        <v>8</v>
      </c>
      <c r="H6211" s="1">
        <f t="shared" si="2419"/>
        <v>22</v>
      </c>
    </row>
    <row r="6212" spans="1:16" x14ac:dyDescent="0.55000000000000004">
      <c r="A6212" s="1">
        <f>値貼り付け用シート!F268</f>
        <v>12</v>
      </c>
      <c r="B6212" s="1">
        <f>値貼り付け用シート!G268</f>
        <v>14</v>
      </c>
      <c r="C6212" s="1">
        <v>19</v>
      </c>
      <c r="D6212" s="1">
        <f>IF(OR(ISBLANK(値貼り付け用シート!Z268),値貼り付け用シート!Z268&gt;9990),NA(),値貼り付け用シート!Z268)</f>
        <v>16</v>
      </c>
      <c r="E6212" s="1">
        <f t="shared" si="2428"/>
        <v>16</v>
      </c>
      <c r="F6212" s="1">
        <f t="shared" si="2417"/>
        <v>177</v>
      </c>
      <c r="G6212" s="1">
        <f t="shared" si="2418"/>
        <v>8</v>
      </c>
      <c r="H6212" s="1">
        <f t="shared" si="2419"/>
        <v>22</v>
      </c>
    </row>
    <row r="6213" spans="1:16" x14ac:dyDescent="0.55000000000000004">
      <c r="A6213" s="1">
        <f>値貼り付け用シート!F268</f>
        <v>12</v>
      </c>
      <c r="B6213" s="1">
        <f>値貼り付け用シート!G268</f>
        <v>14</v>
      </c>
      <c r="C6213" s="1">
        <v>20</v>
      </c>
      <c r="D6213" s="1">
        <f>IF(OR(ISBLANK(値貼り付け用シート!AA268),値貼り付け用シート!AA268&gt;9990),NA(),値貼り付け用シート!AA268)</f>
        <v>25</v>
      </c>
      <c r="E6213" s="1">
        <f t="shared" si="2428"/>
        <v>25</v>
      </c>
      <c r="F6213" s="1">
        <f t="shared" si="2417"/>
        <v>182</v>
      </c>
      <c r="G6213" s="1">
        <f t="shared" si="2418"/>
        <v>8</v>
      </c>
      <c r="H6213" s="1">
        <f t="shared" si="2419"/>
        <v>23</v>
      </c>
    </row>
    <row r="6214" spans="1:16" x14ac:dyDescent="0.55000000000000004">
      <c r="A6214" s="1">
        <f>値貼り付け用シート!F268</f>
        <v>12</v>
      </c>
      <c r="B6214" s="1">
        <f>値貼り付け用シート!G268</f>
        <v>14</v>
      </c>
      <c r="C6214" s="1">
        <v>21</v>
      </c>
      <c r="D6214" s="1">
        <f>IF(OR(ISBLANK(値貼り付け用シート!AB268),値貼り付け用シート!AB268&gt;9990),NA(),値貼り付け用シート!AB268)</f>
        <v>23</v>
      </c>
      <c r="E6214" s="1">
        <f t="shared" si="2428"/>
        <v>23</v>
      </c>
      <c r="F6214" s="1">
        <f t="shared" si="2417"/>
        <v>180</v>
      </c>
      <c r="G6214" s="1">
        <f t="shared" si="2418"/>
        <v>8</v>
      </c>
      <c r="H6214" s="1">
        <f t="shared" si="2419"/>
        <v>23</v>
      </c>
    </row>
    <row r="6215" spans="1:16" x14ac:dyDescent="0.55000000000000004">
      <c r="A6215" s="1">
        <f>値貼り付け用シート!F268</f>
        <v>12</v>
      </c>
      <c r="B6215" s="1">
        <f>値貼り付け用シート!G268</f>
        <v>14</v>
      </c>
      <c r="C6215" s="1">
        <v>22</v>
      </c>
      <c r="D6215" s="1">
        <f>IF(OR(ISBLANK(値貼り付け用シート!AC268),値貼り付け用シート!AC268&gt;9990),NA(),値貼り付け用シート!AC268)</f>
        <v>19</v>
      </c>
      <c r="E6215" s="1">
        <f t="shared" si="2428"/>
        <v>19</v>
      </c>
      <c r="F6215" s="1">
        <f t="shared" si="2417"/>
        <v>172</v>
      </c>
      <c r="G6215" s="1">
        <f t="shared" si="2418"/>
        <v>8</v>
      </c>
      <c r="H6215" s="1">
        <f t="shared" si="2419"/>
        <v>22</v>
      </c>
    </row>
    <row r="6216" spans="1:16" x14ac:dyDescent="0.55000000000000004">
      <c r="A6216" s="1">
        <f>値貼り付け用シート!F268</f>
        <v>12</v>
      </c>
      <c r="B6216" s="1">
        <f>値貼り付け用シート!G268</f>
        <v>14</v>
      </c>
      <c r="C6216" s="1">
        <v>23</v>
      </c>
      <c r="D6216" s="1">
        <f>IF(OR(ISBLANK(値貼り付け用シート!AD268),値貼り付け用シート!AD268&gt;9990),NA(),値貼り付け用シート!AD268)</f>
        <v>8</v>
      </c>
      <c r="E6216" s="1">
        <f t="shared" si="2428"/>
        <v>8</v>
      </c>
      <c r="F6216" s="1">
        <f t="shared" si="2417"/>
        <v>152</v>
      </c>
      <c r="G6216" s="1">
        <f t="shared" si="2418"/>
        <v>8</v>
      </c>
      <c r="H6216" s="1">
        <f t="shared" si="2419"/>
        <v>19</v>
      </c>
    </row>
    <row r="6217" spans="1:16" x14ac:dyDescent="0.55000000000000004">
      <c r="A6217" s="1">
        <f>値貼り付け用シート!F268</f>
        <v>12</v>
      </c>
      <c r="B6217" s="1">
        <f>値貼り付け用シート!G268</f>
        <v>14</v>
      </c>
      <c r="C6217" s="1">
        <v>24</v>
      </c>
      <c r="D6217" s="1">
        <f>IF(OR(ISBLANK(値貼り付け用シート!AE268),値貼り付け用シート!AE268&gt;9990),NA(),値貼り付け用シート!AE268)</f>
        <v>5</v>
      </c>
      <c r="E6217" s="1">
        <f t="shared" si="2428"/>
        <v>5</v>
      </c>
      <c r="F6217" s="1">
        <f t="shared" si="2417"/>
        <v>133</v>
      </c>
      <c r="G6217" s="1">
        <f t="shared" si="2418"/>
        <v>8</v>
      </c>
      <c r="H6217" s="1">
        <f t="shared" si="2419"/>
        <v>17</v>
      </c>
    </row>
    <row r="6218" spans="1:16" x14ac:dyDescent="0.55000000000000004">
      <c r="A6218" s="1">
        <f>値貼り付け用シート!F269</f>
        <v>12</v>
      </c>
      <c r="B6218" s="1">
        <f>値貼り付け用シート!G269</f>
        <v>15</v>
      </c>
      <c r="C6218" s="1">
        <v>1</v>
      </c>
      <c r="D6218" s="1">
        <f>IF(OR(ISBLANK(値貼り付け用シート!H269),値貼り付け用シート!H269&gt;9990),NA(),値貼り付け用シート!H269)</f>
        <v>6</v>
      </c>
      <c r="E6218" s="1">
        <f t="shared" si="2428"/>
        <v>6</v>
      </c>
      <c r="F6218" s="1">
        <f t="shared" si="2417"/>
        <v>118</v>
      </c>
      <c r="G6218" s="1">
        <f t="shared" si="2418"/>
        <v>8</v>
      </c>
      <c r="H6218" s="1">
        <f t="shared" si="2419"/>
        <v>15</v>
      </c>
      <c r="I6218" s="1">
        <f t="shared" ref="I6218" si="2429">COUNT(D6218:D6241)</f>
        <v>24</v>
      </c>
      <c r="J6218" s="1">
        <f t="shared" ref="J6218" si="2430">COUNT(H6218:H6241)</f>
        <v>24</v>
      </c>
      <c r="K6218" s="1">
        <f t="shared" ref="K6218" si="2431">IF(AND(I6218&gt;=20,J6218&gt;=20),0,1)</f>
        <v>0</v>
      </c>
      <c r="L6218" s="1">
        <f t="shared" ref="L6218" si="2432">IF(K6218=0,MAX(H6218:H6241),NA())</f>
        <v>15</v>
      </c>
      <c r="M6218" s="1">
        <f t="shared" ref="M6218" si="2433">IF(K6218=0,IF(L6218&lt;=70,1,0),NA())</f>
        <v>1</v>
      </c>
      <c r="N6218" s="1">
        <f t="shared" ref="N6218" si="2434">IF(COUNTIF(D6218:D6241,NA())=24,NA(),MAX(E6218:E6241))</f>
        <v>34</v>
      </c>
      <c r="O6218" s="1">
        <f t="shared" ref="O6218" si="2435">IF(COUNTIF(D6223:D6237,NA())=15,NA(),MAX(E6223:E6237))</f>
        <v>13</v>
      </c>
      <c r="P6218" s="1">
        <f t="shared" ref="P6218" si="2436">COUNTIF(D6218:D6241,"&gt;=120")</f>
        <v>0</v>
      </c>
    </row>
    <row r="6219" spans="1:16" x14ac:dyDescent="0.55000000000000004">
      <c r="A6219" s="1">
        <f>値貼り付け用シート!F269</f>
        <v>12</v>
      </c>
      <c r="B6219" s="1">
        <f>値貼り付け用シート!G269</f>
        <v>15</v>
      </c>
      <c r="C6219" s="1">
        <v>2</v>
      </c>
      <c r="D6219" s="1">
        <f>IF(OR(ISBLANK(値貼り付け用シート!I269),値貼り付け用シート!I269&gt;9990),NA(),値貼り付け用シート!I269)</f>
        <v>10</v>
      </c>
      <c r="E6219" s="1">
        <f t="shared" si="2428"/>
        <v>10</v>
      </c>
      <c r="F6219" s="1">
        <f t="shared" si="2417"/>
        <v>112</v>
      </c>
      <c r="G6219" s="1">
        <f t="shared" si="2418"/>
        <v>8</v>
      </c>
      <c r="H6219" s="1">
        <f t="shared" si="2419"/>
        <v>14</v>
      </c>
    </row>
    <row r="6220" spans="1:16" x14ac:dyDescent="0.55000000000000004">
      <c r="A6220" s="1">
        <f>値貼り付け用シート!F269</f>
        <v>12</v>
      </c>
      <c r="B6220" s="1">
        <f>値貼り付け用シート!G269</f>
        <v>15</v>
      </c>
      <c r="C6220" s="1">
        <v>3</v>
      </c>
      <c r="D6220" s="1">
        <f>IF(OR(ISBLANK(値貼り付け用シート!J269),値貼り付け用シート!J269&gt;9990),NA(),値貼り付け用シート!J269)</f>
        <v>14</v>
      </c>
      <c r="E6220" s="1">
        <f t="shared" si="2428"/>
        <v>14</v>
      </c>
      <c r="F6220" s="1">
        <f t="shared" si="2417"/>
        <v>110</v>
      </c>
      <c r="G6220" s="1">
        <f t="shared" si="2418"/>
        <v>8</v>
      </c>
      <c r="H6220" s="1">
        <f t="shared" si="2419"/>
        <v>14</v>
      </c>
    </row>
    <row r="6221" spans="1:16" x14ac:dyDescent="0.55000000000000004">
      <c r="A6221" s="1">
        <f>値貼り付け用シート!F269</f>
        <v>12</v>
      </c>
      <c r="B6221" s="1">
        <f>値貼り付け用シート!G269</f>
        <v>15</v>
      </c>
      <c r="C6221" s="1">
        <v>4</v>
      </c>
      <c r="D6221" s="1">
        <f>IF(OR(ISBLANK(値貼り付け用シート!K269),値貼り付け用シート!K269&gt;9990),NA(),値貼り付け用シート!K269)</f>
        <v>14</v>
      </c>
      <c r="E6221" s="1">
        <f t="shared" si="2428"/>
        <v>14</v>
      </c>
      <c r="F6221" s="1">
        <f t="shared" si="2417"/>
        <v>99</v>
      </c>
      <c r="G6221" s="1">
        <f t="shared" si="2418"/>
        <v>8</v>
      </c>
      <c r="H6221" s="1">
        <f t="shared" si="2419"/>
        <v>12</v>
      </c>
    </row>
    <row r="6222" spans="1:16" x14ac:dyDescent="0.55000000000000004">
      <c r="A6222" s="1">
        <f>値貼り付け用シート!F269</f>
        <v>12</v>
      </c>
      <c r="B6222" s="1">
        <f>値貼り付け用シート!G269</f>
        <v>15</v>
      </c>
      <c r="C6222" s="1">
        <v>5</v>
      </c>
      <c r="D6222" s="1">
        <f>IF(OR(ISBLANK(値貼り付け用シート!L269),値貼り付け用シート!L269&gt;9990),NA(),値貼り付け用シート!L269)</f>
        <v>11</v>
      </c>
      <c r="E6222" s="1">
        <f t="shared" si="2428"/>
        <v>11</v>
      </c>
      <c r="F6222" s="1">
        <f t="shared" si="2417"/>
        <v>87</v>
      </c>
      <c r="G6222" s="1">
        <f t="shared" si="2418"/>
        <v>8</v>
      </c>
      <c r="H6222" s="1">
        <f t="shared" si="2419"/>
        <v>11</v>
      </c>
    </row>
    <row r="6223" spans="1:16" x14ac:dyDescent="0.55000000000000004">
      <c r="A6223" s="1">
        <f>値貼り付け用シート!F269</f>
        <v>12</v>
      </c>
      <c r="B6223" s="1">
        <f>値貼り付け用シート!G269</f>
        <v>15</v>
      </c>
      <c r="C6223" s="1">
        <v>6</v>
      </c>
      <c r="D6223" s="1">
        <f>IF(OR(ISBLANK(値貼り付け用シート!M269),値貼り付け用シート!M269&gt;9990),NA(),値貼り付け用シート!M269)</f>
        <v>13</v>
      </c>
      <c r="E6223" s="1">
        <f t="shared" si="2428"/>
        <v>13</v>
      </c>
      <c r="F6223" s="1">
        <f t="shared" si="2417"/>
        <v>81</v>
      </c>
      <c r="G6223" s="1">
        <f t="shared" si="2418"/>
        <v>8</v>
      </c>
      <c r="H6223" s="1">
        <f t="shared" si="2419"/>
        <v>10</v>
      </c>
    </row>
    <row r="6224" spans="1:16" x14ac:dyDescent="0.55000000000000004">
      <c r="A6224" s="1">
        <f>値貼り付け用シート!F269</f>
        <v>12</v>
      </c>
      <c r="B6224" s="1">
        <f>値貼り付け用シート!G269</f>
        <v>15</v>
      </c>
      <c r="C6224" s="1">
        <v>7</v>
      </c>
      <c r="D6224" s="1">
        <f>IF(OR(ISBLANK(値貼り付け用シート!N269),値貼り付け用シート!N269&gt;9990),NA(),値貼り付け用シート!N269)</f>
        <v>12</v>
      </c>
      <c r="E6224" s="1">
        <f t="shared" si="2428"/>
        <v>12</v>
      </c>
      <c r="F6224" s="1">
        <f t="shared" si="2417"/>
        <v>85</v>
      </c>
      <c r="G6224" s="1">
        <f t="shared" si="2418"/>
        <v>8</v>
      </c>
      <c r="H6224" s="1">
        <f t="shared" si="2419"/>
        <v>11</v>
      </c>
    </row>
    <row r="6225" spans="1:8" x14ac:dyDescent="0.55000000000000004">
      <c r="A6225" s="1">
        <f>値貼り付け用シート!F269</f>
        <v>12</v>
      </c>
      <c r="B6225" s="1">
        <f>値貼り付け用シート!G269</f>
        <v>15</v>
      </c>
      <c r="C6225" s="1">
        <v>8</v>
      </c>
      <c r="D6225" s="1">
        <f>IF(OR(ISBLANK(値貼り付け用シート!O269),値貼り付け用シート!O269&gt;9990),NA(),値貼り付け用シート!O269)</f>
        <v>9</v>
      </c>
      <c r="E6225" s="1">
        <f t="shared" si="2428"/>
        <v>9</v>
      </c>
      <c r="F6225" s="1">
        <f t="shared" si="2417"/>
        <v>89</v>
      </c>
      <c r="G6225" s="1">
        <f t="shared" si="2418"/>
        <v>8</v>
      </c>
      <c r="H6225" s="1">
        <f t="shared" si="2419"/>
        <v>11</v>
      </c>
    </row>
    <row r="6226" spans="1:8" x14ac:dyDescent="0.55000000000000004">
      <c r="A6226" s="1">
        <f>値貼り付け用シート!F269</f>
        <v>12</v>
      </c>
      <c r="B6226" s="1">
        <f>値貼り付け用シート!G269</f>
        <v>15</v>
      </c>
      <c r="C6226" s="1">
        <v>9</v>
      </c>
      <c r="D6226" s="1">
        <f>IF(OR(ISBLANK(値貼り付け用シート!P269),値貼り付け用シート!P269&gt;9990),NA(),値貼り付け用シート!P269)</f>
        <v>6</v>
      </c>
      <c r="E6226" s="1">
        <f t="shared" si="2428"/>
        <v>6</v>
      </c>
      <c r="F6226" s="1">
        <f t="shared" si="2417"/>
        <v>89</v>
      </c>
      <c r="G6226" s="1">
        <f t="shared" si="2418"/>
        <v>8</v>
      </c>
      <c r="H6226" s="1">
        <f t="shared" si="2419"/>
        <v>11</v>
      </c>
    </row>
    <row r="6227" spans="1:8" x14ac:dyDescent="0.55000000000000004">
      <c r="A6227" s="1">
        <f>値貼り付け用シート!F269</f>
        <v>12</v>
      </c>
      <c r="B6227" s="1">
        <f>値貼り付け用シート!G269</f>
        <v>15</v>
      </c>
      <c r="C6227" s="1">
        <v>10</v>
      </c>
      <c r="D6227" s="1">
        <f>IF(OR(ISBLANK(値貼り付け用シート!Q269),値貼り付け用シート!Q269&gt;9990),NA(),値貼り付け用シート!Q269)</f>
        <v>8</v>
      </c>
      <c r="E6227" s="1">
        <f t="shared" si="2428"/>
        <v>8</v>
      </c>
      <c r="F6227" s="1">
        <f t="shared" si="2417"/>
        <v>87</v>
      </c>
      <c r="G6227" s="1">
        <f t="shared" si="2418"/>
        <v>8</v>
      </c>
      <c r="H6227" s="1">
        <f t="shared" si="2419"/>
        <v>11</v>
      </c>
    </row>
    <row r="6228" spans="1:8" x14ac:dyDescent="0.55000000000000004">
      <c r="A6228" s="1">
        <f>値貼り付け用シート!F269</f>
        <v>12</v>
      </c>
      <c r="B6228" s="1">
        <f>値貼り付け用シート!G269</f>
        <v>15</v>
      </c>
      <c r="C6228" s="1">
        <v>11</v>
      </c>
      <c r="D6228" s="1">
        <f>IF(OR(ISBLANK(値貼り付け用シート!R269),値貼り付け用シート!R269&gt;9990),NA(),値貼り付け用シート!R269)</f>
        <v>5</v>
      </c>
      <c r="E6228" s="1">
        <f t="shared" si="2428"/>
        <v>5</v>
      </c>
      <c r="F6228" s="1">
        <f t="shared" si="2417"/>
        <v>78</v>
      </c>
      <c r="G6228" s="1">
        <f t="shared" si="2418"/>
        <v>8</v>
      </c>
      <c r="H6228" s="1">
        <f t="shared" si="2419"/>
        <v>10</v>
      </c>
    </row>
    <row r="6229" spans="1:8" x14ac:dyDescent="0.55000000000000004">
      <c r="A6229" s="1">
        <f>値貼り付け用シート!F269</f>
        <v>12</v>
      </c>
      <c r="B6229" s="1">
        <f>値貼り付け用シート!G269</f>
        <v>15</v>
      </c>
      <c r="C6229" s="1">
        <v>12</v>
      </c>
      <c r="D6229" s="1">
        <f>IF(OR(ISBLANK(値貼り付け用シート!S269),値貼り付け用シート!S269&gt;9990),NA(),値貼り付け用シート!S269)</f>
        <v>10</v>
      </c>
      <c r="E6229" s="1">
        <f t="shared" si="2428"/>
        <v>10</v>
      </c>
      <c r="F6229" s="1">
        <f t="shared" si="2417"/>
        <v>74</v>
      </c>
      <c r="G6229" s="1">
        <f t="shared" si="2418"/>
        <v>8</v>
      </c>
      <c r="H6229" s="1">
        <f t="shared" si="2419"/>
        <v>9</v>
      </c>
    </row>
    <row r="6230" spans="1:8" x14ac:dyDescent="0.55000000000000004">
      <c r="A6230" s="1">
        <f>値貼り付け用シート!F269</f>
        <v>12</v>
      </c>
      <c r="B6230" s="1">
        <f>値貼り付け用シート!G269</f>
        <v>15</v>
      </c>
      <c r="C6230" s="1">
        <v>13</v>
      </c>
      <c r="D6230" s="1">
        <f>IF(OR(ISBLANK(値貼り付け用シート!T269),値貼り付け用シート!T269&gt;9990),NA(),値貼り付け用シート!T269)</f>
        <v>9</v>
      </c>
      <c r="E6230" s="1">
        <f t="shared" si="2428"/>
        <v>9</v>
      </c>
      <c r="F6230" s="1">
        <f t="shared" si="2417"/>
        <v>72</v>
      </c>
      <c r="G6230" s="1">
        <f t="shared" si="2418"/>
        <v>8</v>
      </c>
      <c r="H6230" s="1">
        <f t="shared" si="2419"/>
        <v>9</v>
      </c>
    </row>
    <row r="6231" spans="1:8" x14ac:dyDescent="0.55000000000000004">
      <c r="A6231" s="1">
        <f>値貼り付け用シート!F269</f>
        <v>12</v>
      </c>
      <c r="B6231" s="1">
        <f>値貼り付け用シート!G269</f>
        <v>15</v>
      </c>
      <c r="C6231" s="1">
        <v>14</v>
      </c>
      <c r="D6231" s="1">
        <f>IF(OR(ISBLANK(値貼り付け用シート!U269),値貼り付け用シート!U269&gt;9990),NA(),値貼り付け用シート!U269)</f>
        <v>9</v>
      </c>
      <c r="E6231" s="1">
        <f t="shared" si="2428"/>
        <v>9</v>
      </c>
      <c r="F6231" s="1">
        <f t="shared" si="2417"/>
        <v>68</v>
      </c>
      <c r="G6231" s="1">
        <f t="shared" si="2418"/>
        <v>8</v>
      </c>
      <c r="H6231" s="1">
        <f t="shared" si="2419"/>
        <v>9</v>
      </c>
    </row>
    <row r="6232" spans="1:8" x14ac:dyDescent="0.55000000000000004">
      <c r="A6232" s="1">
        <f>値貼り付け用シート!F269</f>
        <v>12</v>
      </c>
      <c r="B6232" s="1">
        <f>値貼り付け用シート!G269</f>
        <v>15</v>
      </c>
      <c r="C6232" s="1">
        <v>15</v>
      </c>
      <c r="D6232" s="1">
        <f>IF(OR(ISBLANK(値貼り付け用シート!V269),値貼り付け用シート!V269&gt;9990),NA(),値貼り付け用シート!V269)</f>
        <v>7</v>
      </c>
      <c r="E6232" s="1">
        <f t="shared" si="2428"/>
        <v>7</v>
      </c>
      <c r="F6232" s="1">
        <f t="shared" si="2417"/>
        <v>63</v>
      </c>
      <c r="G6232" s="1">
        <f t="shared" si="2418"/>
        <v>8</v>
      </c>
      <c r="H6232" s="1">
        <f t="shared" si="2419"/>
        <v>8</v>
      </c>
    </row>
    <row r="6233" spans="1:8" x14ac:dyDescent="0.55000000000000004">
      <c r="A6233" s="1">
        <f>値貼り付け用シート!F269</f>
        <v>12</v>
      </c>
      <c r="B6233" s="1">
        <f>値貼り付け用シート!G269</f>
        <v>15</v>
      </c>
      <c r="C6233" s="1">
        <v>16</v>
      </c>
      <c r="D6233" s="1">
        <f>IF(OR(ISBLANK(値貼り付け用シート!W269),値貼り付け用シート!W269&gt;9990),NA(),値貼り付け用シート!W269)</f>
        <v>2</v>
      </c>
      <c r="E6233" s="1">
        <f t="shared" si="2428"/>
        <v>2</v>
      </c>
      <c r="F6233" s="1">
        <f t="shared" si="2417"/>
        <v>56</v>
      </c>
      <c r="G6233" s="1">
        <f t="shared" si="2418"/>
        <v>8</v>
      </c>
      <c r="H6233" s="1">
        <f t="shared" si="2419"/>
        <v>7</v>
      </c>
    </row>
    <row r="6234" spans="1:8" x14ac:dyDescent="0.55000000000000004">
      <c r="A6234" s="1">
        <f>値貼り付け用シート!F269</f>
        <v>12</v>
      </c>
      <c r="B6234" s="1">
        <f>値貼り付け用シート!G269</f>
        <v>15</v>
      </c>
      <c r="C6234" s="1">
        <v>17</v>
      </c>
      <c r="D6234" s="1">
        <f>IF(OR(ISBLANK(値貼り付け用シート!X269),値貼り付け用シート!X269&gt;9990),NA(),値貼り付け用シート!X269)</f>
        <v>1</v>
      </c>
      <c r="E6234" s="1">
        <f t="shared" si="2428"/>
        <v>1</v>
      </c>
      <c r="F6234" s="1">
        <f t="shared" si="2417"/>
        <v>51</v>
      </c>
      <c r="G6234" s="1">
        <f t="shared" si="2418"/>
        <v>8</v>
      </c>
      <c r="H6234" s="1">
        <f t="shared" si="2419"/>
        <v>6</v>
      </c>
    </row>
    <row r="6235" spans="1:8" x14ac:dyDescent="0.55000000000000004">
      <c r="A6235" s="1">
        <f>値貼り付け用シート!F269</f>
        <v>12</v>
      </c>
      <c r="B6235" s="1">
        <f>値貼り付け用シート!G269</f>
        <v>15</v>
      </c>
      <c r="C6235" s="1">
        <v>18</v>
      </c>
      <c r="D6235" s="1">
        <f>IF(OR(ISBLANK(値貼り付け用シート!Y269),値貼り付け用シート!Y269&gt;9990),NA(),値貼り付け用シート!Y269)</f>
        <v>1</v>
      </c>
      <c r="E6235" s="1">
        <f t="shared" si="2428"/>
        <v>1</v>
      </c>
      <c r="F6235" s="1">
        <f t="shared" ref="F6235:F6298" si="2437">SUM(E6228:E6235)</f>
        <v>44</v>
      </c>
      <c r="G6235" s="1">
        <f t="shared" ref="G6235:G6298" si="2438">COUNT(D6228:D6235)</f>
        <v>8</v>
      </c>
      <c r="H6235" s="1">
        <f t="shared" ref="H6235:H6298" si="2439">IF(G6235&gt;=6,ROUND(F6235/G6235,0),NA())</f>
        <v>6</v>
      </c>
    </row>
    <row r="6236" spans="1:8" x14ac:dyDescent="0.55000000000000004">
      <c r="A6236" s="1">
        <f>値貼り付け用シート!F269</f>
        <v>12</v>
      </c>
      <c r="B6236" s="1">
        <f>値貼り付け用シート!G269</f>
        <v>15</v>
      </c>
      <c r="C6236" s="1">
        <v>19</v>
      </c>
      <c r="D6236" s="1">
        <f>IF(OR(ISBLANK(値貼り付け用シート!Z269),値貼り付け用シート!Z269&gt;9990),NA(),値貼り付け用シート!Z269)</f>
        <v>1</v>
      </c>
      <c r="E6236" s="1">
        <f t="shared" si="2428"/>
        <v>1</v>
      </c>
      <c r="F6236" s="1">
        <f t="shared" si="2437"/>
        <v>40</v>
      </c>
      <c r="G6236" s="1">
        <f t="shared" si="2438"/>
        <v>8</v>
      </c>
      <c r="H6236" s="1">
        <f t="shared" si="2439"/>
        <v>5</v>
      </c>
    </row>
    <row r="6237" spans="1:8" x14ac:dyDescent="0.55000000000000004">
      <c r="A6237" s="1">
        <f>値貼り付け用シート!F269</f>
        <v>12</v>
      </c>
      <c r="B6237" s="1">
        <f>値貼り付け用シート!G269</f>
        <v>15</v>
      </c>
      <c r="C6237" s="1">
        <v>20</v>
      </c>
      <c r="D6237" s="1">
        <f>IF(OR(ISBLANK(値貼り付け用シート!AA269),値貼り付け用シート!AA269&gt;9990),NA(),値貼り付け用シート!AA269)</f>
        <v>1</v>
      </c>
      <c r="E6237" s="1">
        <f t="shared" si="2428"/>
        <v>1</v>
      </c>
      <c r="F6237" s="1">
        <f t="shared" si="2437"/>
        <v>31</v>
      </c>
      <c r="G6237" s="1">
        <f t="shared" si="2438"/>
        <v>8</v>
      </c>
      <c r="H6237" s="1">
        <f t="shared" si="2439"/>
        <v>4</v>
      </c>
    </row>
    <row r="6238" spans="1:8" x14ac:dyDescent="0.55000000000000004">
      <c r="A6238" s="1">
        <f>値貼り付け用シート!F269</f>
        <v>12</v>
      </c>
      <c r="B6238" s="1">
        <f>値貼り付け用シート!G269</f>
        <v>15</v>
      </c>
      <c r="C6238" s="1">
        <v>21</v>
      </c>
      <c r="D6238" s="1">
        <f>IF(OR(ISBLANK(値貼り付け用シート!AB269),値貼り付け用シート!AB269&gt;9990),NA(),値貼り付け用シート!AB269)</f>
        <v>1</v>
      </c>
      <c r="E6238" s="1">
        <f t="shared" si="2428"/>
        <v>1</v>
      </c>
      <c r="F6238" s="1">
        <f t="shared" si="2437"/>
        <v>23</v>
      </c>
      <c r="G6238" s="1">
        <f t="shared" si="2438"/>
        <v>8</v>
      </c>
      <c r="H6238" s="1">
        <f t="shared" si="2439"/>
        <v>3</v>
      </c>
    </row>
    <row r="6239" spans="1:8" x14ac:dyDescent="0.55000000000000004">
      <c r="A6239" s="1">
        <f>値貼り付け用シート!F269</f>
        <v>12</v>
      </c>
      <c r="B6239" s="1">
        <f>値貼り付け用シート!G269</f>
        <v>15</v>
      </c>
      <c r="C6239" s="1">
        <v>22</v>
      </c>
      <c r="D6239" s="1">
        <f>IF(OR(ISBLANK(値貼り付け用シート!AC269),値貼り付け用シート!AC269&gt;9990),NA(),値貼り付け用シート!AC269)</f>
        <v>13</v>
      </c>
      <c r="E6239" s="1">
        <f t="shared" si="2428"/>
        <v>13</v>
      </c>
      <c r="F6239" s="1">
        <f t="shared" si="2437"/>
        <v>27</v>
      </c>
      <c r="G6239" s="1">
        <f t="shared" si="2438"/>
        <v>8</v>
      </c>
      <c r="H6239" s="1">
        <f t="shared" si="2439"/>
        <v>3</v>
      </c>
    </row>
    <row r="6240" spans="1:8" x14ac:dyDescent="0.55000000000000004">
      <c r="A6240" s="1">
        <f>値貼り付け用シート!F269</f>
        <v>12</v>
      </c>
      <c r="B6240" s="1">
        <f>値貼り付け用シート!G269</f>
        <v>15</v>
      </c>
      <c r="C6240" s="1">
        <v>23</v>
      </c>
      <c r="D6240" s="1">
        <f>IF(OR(ISBLANK(値貼り付け用シート!AD269),値貼り付け用シート!AD269&gt;9990),NA(),値貼り付け用シート!AD269)</f>
        <v>33</v>
      </c>
      <c r="E6240" s="1">
        <f t="shared" si="2428"/>
        <v>33</v>
      </c>
      <c r="F6240" s="1">
        <f t="shared" si="2437"/>
        <v>53</v>
      </c>
      <c r="G6240" s="1">
        <f t="shared" si="2438"/>
        <v>8</v>
      </c>
      <c r="H6240" s="1">
        <f t="shared" si="2439"/>
        <v>7</v>
      </c>
    </row>
    <row r="6241" spans="1:16" x14ac:dyDescent="0.55000000000000004">
      <c r="A6241" s="1">
        <f>値貼り付け用シート!F269</f>
        <v>12</v>
      </c>
      <c r="B6241" s="1">
        <f>値貼り付け用シート!G269</f>
        <v>15</v>
      </c>
      <c r="C6241" s="1">
        <v>24</v>
      </c>
      <c r="D6241" s="1">
        <f>IF(OR(ISBLANK(値貼り付け用シート!AE269),値貼り付け用シート!AE269&gt;9990),NA(),値貼り付け用シート!AE269)</f>
        <v>34</v>
      </c>
      <c r="E6241" s="1">
        <f t="shared" si="2428"/>
        <v>34</v>
      </c>
      <c r="F6241" s="1">
        <f t="shared" si="2437"/>
        <v>85</v>
      </c>
      <c r="G6241" s="1">
        <f t="shared" si="2438"/>
        <v>8</v>
      </c>
      <c r="H6241" s="1">
        <f t="shared" si="2439"/>
        <v>11</v>
      </c>
    </row>
    <row r="6242" spans="1:16" x14ac:dyDescent="0.55000000000000004">
      <c r="A6242" s="1">
        <f>値貼り付け用シート!F270</f>
        <v>12</v>
      </c>
      <c r="B6242" s="1">
        <f>値貼り付け用シート!G270</f>
        <v>16</v>
      </c>
      <c r="C6242" s="1">
        <v>1</v>
      </c>
      <c r="D6242" s="1">
        <f>IF(OR(ISBLANK(値貼り付け用シート!H270),値貼り付け用シート!H270&gt;9990),NA(),値貼り付け用シート!H270)</f>
        <v>34</v>
      </c>
      <c r="E6242" s="1">
        <f t="shared" si="2428"/>
        <v>34</v>
      </c>
      <c r="F6242" s="1">
        <f t="shared" si="2437"/>
        <v>118</v>
      </c>
      <c r="G6242" s="1">
        <f t="shared" si="2438"/>
        <v>8</v>
      </c>
      <c r="H6242" s="1">
        <f t="shared" si="2439"/>
        <v>15</v>
      </c>
      <c r="I6242" s="1">
        <f t="shared" ref="I6242" si="2440">COUNT(D6242:D6265)</f>
        <v>24</v>
      </c>
      <c r="J6242" s="1">
        <f t="shared" ref="J6242" si="2441">COUNT(H6242:H6265)</f>
        <v>24</v>
      </c>
      <c r="K6242" s="1">
        <f t="shared" ref="K6242" si="2442">IF(AND(I6242&gt;=20,J6242&gt;=20),0,1)</f>
        <v>0</v>
      </c>
      <c r="L6242" s="1">
        <f t="shared" ref="L6242" si="2443">IF(K6242=0,MAX(H6242:H6265),NA())</f>
        <v>25</v>
      </c>
      <c r="M6242" s="1">
        <f t="shared" ref="M6242" si="2444">IF(K6242=0,IF(L6242&lt;=70,1,0),NA())</f>
        <v>1</v>
      </c>
      <c r="N6242" s="1">
        <f t="shared" ref="N6242" si="2445">IF(COUNTIF(D6242:D6265,NA())=24,NA(),MAX(E6242:E6265))</f>
        <v>34</v>
      </c>
      <c r="O6242" s="1">
        <f t="shared" ref="O6242" si="2446">IF(COUNTIF(D6247:D6261,NA())=15,NA(),MAX(E6247:E6261))</f>
        <v>31</v>
      </c>
      <c r="P6242" s="1">
        <f t="shared" ref="P6242" si="2447">COUNTIF(D6242:D6265,"&gt;=120")</f>
        <v>0</v>
      </c>
    </row>
    <row r="6243" spans="1:16" x14ac:dyDescent="0.55000000000000004">
      <c r="A6243" s="1">
        <f>値貼り付け用シート!F270</f>
        <v>12</v>
      </c>
      <c r="B6243" s="1">
        <f>値貼り付け用シート!G270</f>
        <v>16</v>
      </c>
      <c r="C6243" s="1">
        <v>2</v>
      </c>
      <c r="D6243" s="1">
        <f>IF(OR(ISBLANK(値貼り付け用シート!I270),値貼り付け用シート!I270&gt;9990),NA(),値貼り付け用シート!I270)</f>
        <v>33</v>
      </c>
      <c r="E6243" s="1">
        <f t="shared" si="2428"/>
        <v>33</v>
      </c>
      <c r="F6243" s="1">
        <f t="shared" si="2437"/>
        <v>150</v>
      </c>
      <c r="G6243" s="1">
        <f t="shared" si="2438"/>
        <v>8</v>
      </c>
      <c r="H6243" s="1">
        <f t="shared" si="2439"/>
        <v>19</v>
      </c>
    </row>
    <row r="6244" spans="1:16" x14ac:dyDescent="0.55000000000000004">
      <c r="A6244" s="1">
        <f>値貼り付け用シート!F270</f>
        <v>12</v>
      </c>
      <c r="B6244" s="1">
        <f>値貼り付け用シート!G270</f>
        <v>16</v>
      </c>
      <c r="C6244" s="1">
        <v>3</v>
      </c>
      <c r="D6244" s="1">
        <f>IF(OR(ISBLANK(値貼り付け用シート!J270),値貼り付け用シート!J270&gt;9990),NA(),値貼り付け用シート!J270)</f>
        <v>34</v>
      </c>
      <c r="E6244" s="1">
        <f t="shared" si="2428"/>
        <v>34</v>
      </c>
      <c r="F6244" s="1">
        <f t="shared" si="2437"/>
        <v>183</v>
      </c>
      <c r="G6244" s="1">
        <f t="shared" si="2438"/>
        <v>8</v>
      </c>
      <c r="H6244" s="1">
        <f t="shared" si="2439"/>
        <v>23</v>
      </c>
    </row>
    <row r="6245" spans="1:16" x14ac:dyDescent="0.55000000000000004">
      <c r="A6245" s="1">
        <f>値貼り付け用シート!F270</f>
        <v>12</v>
      </c>
      <c r="B6245" s="1">
        <f>値貼り付け用シート!G270</f>
        <v>16</v>
      </c>
      <c r="C6245" s="1">
        <v>4</v>
      </c>
      <c r="D6245" s="1">
        <f>IF(OR(ISBLANK(値貼り付け用シート!K270),値貼り付け用シート!K270&gt;9990),NA(),値貼り付け用シート!K270)</f>
        <v>8</v>
      </c>
      <c r="E6245" s="1">
        <f t="shared" si="2428"/>
        <v>8</v>
      </c>
      <c r="F6245" s="1">
        <f t="shared" si="2437"/>
        <v>190</v>
      </c>
      <c r="G6245" s="1">
        <f t="shared" si="2438"/>
        <v>8</v>
      </c>
      <c r="H6245" s="1">
        <f t="shared" si="2439"/>
        <v>24</v>
      </c>
    </row>
    <row r="6246" spans="1:16" x14ac:dyDescent="0.55000000000000004">
      <c r="A6246" s="1">
        <f>値貼り付け用シート!F270</f>
        <v>12</v>
      </c>
      <c r="B6246" s="1">
        <f>値貼り付け用シート!G270</f>
        <v>16</v>
      </c>
      <c r="C6246" s="1">
        <v>5</v>
      </c>
      <c r="D6246" s="1">
        <f>IF(OR(ISBLANK(値貼り付け用シート!L270),値貼り付け用シート!L270&gt;9990),NA(),値貼り付け用シート!L270)</f>
        <v>1</v>
      </c>
      <c r="E6246" s="1">
        <f t="shared" si="2428"/>
        <v>1</v>
      </c>
      <c r="F6246" s="1">
        <f t="shared" si="2437"/>
        <v>190</v>
      </c>
      <c r="G6246" s="1">
        <f t="shared" si="2438"/>
        <v>8</v>
      </c>
      <c r="H6246" s="1">
        <f t="shared" si="2439"/>
        <v>24</v>
      </c>
    </row>
    <row r="6247" spans="1:16" x14ac:dyDescent="0.55000000000000004">
      <c r="A6247" s="1">
        <f>値貼り付け用シート!F270</f>
        <v>12</v>
      </c>
      <c r="B6247" s="1">
        <f>値貼り付け用シート!G270</f>
        <v>16</v>
      </c>
      <c r="C6247" s="1">
        <v>6</v>
      </c>
      <c r="D6247" s="1">
        <f>IF(OR(ISBLANK(値貼り付け用シート!M270),値貼り付け用シート!M270&gt;9990),NA(),値貼り付け用シート!M270)</f>
        <v>1</v>
      </c>
      <c r="E6247" s="1">
        <f t="shared" si="2428"/>
        <v>1</v>
      </c>
      <c r="F6247" s="1">
        <f t="shared" si="2437"/>
        <v>178</v>
      </c>
      <c r="G6247" s="1">
        <f t="shared" si="2438"/>
        <v>8</v>
      </c>
      <c r="H6247" s="1">
        <f t="shared" si="2439"/>
        <v>22</v>
      </c>
    </row>
    <row r="6248" spans="1:16" x14ac:dyDescent="0.55000000000000004">
      <c r="A6248" s="1">
        <f>値貼り付け用シート!F270</f>
        <v>12</v>
      </c>
      <c r="B6248" s="1">
        <f>値貼り付け用シート!G270</f>
        <v>16</v>
      </c>
      <c r="C6248" s="1">
        <v>7</v>
      </c>
      <c r="D6248" s="1">
        <f>IF(OR(ISBLANK(値貼り付け用シート!N270),値貼り付け用シート!N270&gt;9990),NA(),値貼り付け用シート!N270)</f>
        <v>1</v>
      </c>
      <c r="E6248" s="1">
        <f t="shared" si="2428"/>
        <v>1</v>
      </c>
      <c r="F6248" s="1">
        <f t="shared" si="2437"/>
        <v>146</v>
      </c>
      <c r="G6248" s="1">
        <f t="shared" si="2438"/>
        <v>8</v>
      </c>
      <c r="H6248" s="1">
        <f t="shared" si="2439"/>
        <v>18</v>
      </c>
    </row>
    <row r="6249" spans="1:16" x14ac:dyDescent="0.55000000000000004">
      <c r="A6249" s="1">
        <f>値貼り付け用シート!F270</f>
        <v>12</v>
      </c>
      <c r="B6249" s="1">
        <f>値貼り付け用シート!G270</f>
        <v>16</v>
      </c>
      <c r="C6249" s="1">
        <v>8</v>
      </c>
      <c r="D6249" s="1">
        <f>IF(OR(ISBLANK(値貼り付け用シート!O270),値貼り付け用シート!O270&gt;9990),NA(),値貼り付け用シート!O270)</f>
        <v>3</v>
      </c>
      <c r="E6249" s="1">
        <f t="shared" si="2428"/>
        <v>3</v>
      </c>
      <c r="F6249" s="1">
        <f t="shared" si="2437"/>
        <v>115</v>
      </c>
      <c r="G6249" s="1">
        <f t="shared" si="2438"/>
        <v>8</v>
      </c>
      <c r="H6249" s="1">
        <f t="shared" si="2439"/>
        <v>14</v>
      </c>
    </row>
    <row r="6250" spans="1:16" x14ac:dyDescent="0.55000000000000004">
      <c r="A6250" s="1">
        <f>値貼り付け用シート!F270</f>
        <v>12</v>
      </c>
      <c r="B6250" s="1">
        <f>値貼り付け用シート!G270</f>
        <v>16</v>
      </c>
      <c r="C6250" s="1">
        <v>9</v>
      </c>
      <c r="D6250" s="1">
        <f>IF(OR(ISBLANK(値貼り付け用シート!P270),値貼り付け用シート!P270&gt;9990),NA(),値貼り付け用シート!P270)</f>
        <v>4</v>
      </c>
      <c r="E6250" s="1">
        <f t="shared" si="2428"/>
        <v>4</v>
      </c>
      <c r="F6250" s="1">
        <f t="shared" si="2437"/>
        <v>85</v>
      </c>
      <c r="G6250" s="1">
        <f t="shared" si="2438"/>
        <v>8</v>
      </c>
      <c r="H6250" s="1">
        <f t="shared" si="2439"/>
        <v>11</v>
      </c>
    </row>
    <row r="6251" spans="1:16" x14ac:dyDescent="0.55000000000000004">
      <c r="A6251" s="1">
        <f>値貼り付け用シート!F270</f>
        <v>12</v>
      </c>
      <c r="B6251" s="1">
        <f>値貼り付け用シート!G270</f>
        <v>16</v>
      </c>
      <c r="C6251" s="1">
        <v>10</v>
      </c>
      <c r="D6251" s="1">
        <f>IF(OR(ISBLANK(値貼り付け用シート!Q270),値貼り付け用シート!Q270&gt;9990),NA(),値貼り付け用シート!Q270)</f>
        <v>5</v>
      </c>
      <c r="E6251" s="1">
        <f t="shared" si="2428"/>
        <v>5</v>
      </c>
      <c r="F6251" s="1">
        <f t="shared" si="2437"/>
        <v>57</v>
      </c>
      <c r="G6251" s="1">
        <f t="shared" si="2438"/>
        <v>8</v>
      </c>
      <c r="H6251" s="1">
        <f t="shared" si="2439"/>
        <v>7</v>
      </c>
    </row>
    <row r="6252" spans="1:16" x14ac:dyDescent="0.55000000000000004">
      <c r="A6252" s="1">
        <f>値貼り付け用シート!F270</f>
        <v>12</v>
      </c>
      <c r="B6252" s="1">
        <f>値貼り付け用シート!G270</f>
        <v>16</v>
      </c>
      <c r="C6252" s="1">
        <v>11</v>
      </c>
      <c r="D6252" s="1">
        <f>IF(OR(ISBLANK(値貼り付け用シート!R270),値貼り付け用シート!R270&gt;9990),NA(),値貼り付け用シート!R270)</f>
        <v>8</v>
      </c>
      <c r="E6252" s="1">
        <f t="shared" si="2428"/>
        <v>8</v>
      </c>
      <c r="F6252" s="1">
        <f t="shared" si="2437"/>
        <v>31</v>
      </c>
      <c r="G6252" s="1">
        <f t="shared" si="2438"/>
        <v>8</v>
      </c>
      <c r="H6252" s="1">
        <f t="shared" si="2439"/>
        <v>4</v>
      </c>
    </row>
    <row r="6253" spans="1:16" x14ac:dyDescent="0.55000000000000004">
      <c r="A6253" s="1">
        <f>値貼り付け用シート!F270</f>
        <v>12</v>
      </c>
      <c r="B6253" s="1">
        <f>値貼り付け用シート!G270</f>
        <v>16</v>
      </c>
      <c r="C6253" s="1">
        <v>12</v>
      </c>
      <c r="D6253" s="1">
        <f>IF(OR(ISBLANK(値貼り付け用シート!S270),値貼り付け用シート!S270&gt;9990),NA(),値貼り付け用シート!S270)</f>
        <v>10</v>
      </c>
      <c r="E6253" s="1">
        <f t="shared" si="2428"/>
        <v>10</v>
      </c>
      <c r="F6253" s="1">
        <f t="shared" si="2437"/>
        <v>33</v>
      </c>
      <c r="G6253" s="1">
        <f t="shared" si="2438"/>
        <v>8</v>
      </c>
      <c r="H6253" s="1">
        <f t="shared" si="2439"/>
        <v>4</v>
      </c>
    </row>
    <row r="6254" spans="1:16" x14ac:dyDescent="0.55000000000000004">
      <c r="A6254" s="1">
        <f>値貼り付け用シート!F270</f>
        <v>12</v>
      </c>
      <c r="B6254" s="1">
        <f>値貼り付け用シート!G270</f>
        <v>16</v>
      </c>
      <c r="C6254" s="1">
        <v>13</v>
      </c>
      <c r="D6254" s="1">
        <f>IF(OR(ISBLANK(値貼り付け用シート!T270),値貼り付け用シート!T270&gt;9990),NA(),値貼り付け用シート!T270)</f>
        <v>14</v>
      </c>
      <c r="E6254" s="1">
        <f t="shared" si="2428"/>
        <v>14</v>
      </c>
      <c r="F6254" s="1">
        <f t="shared" si="2437"/>
        <v>46</v>
      </c>
      <c r="G6254" s="1">
        <f t="shared" si="2438"/>
        <v>8</v>
      </c>
      <c r="H6254" s="1">
        <f t="shared" si="2439"/>
        <v>6</v>
      </c>
    </row>
    <row r="6255" spans="1:16" x14ac:dyDescent="0.55000000000000004">
      <c r="A6255" s="1">
        <f>値貼り付け用シート!F270</f>
        <v>12</v>
      </c>
      <c r="B6255" s="1">
        <f>値貼り付け用シート!G270</f>
        <v>16</v>
      </c>
      <c r="C6255" s="1">
        <v>14</v>
      </c>
      <c r="D6255" s="1">
        <f>IF(OR(ISBLANK(値貼り付け用シート!U270),値貼り付け用シート!U270&gt;9990),NA(),値貼り付け用シート!U270)</f>
        <v>16</v>
      </c>
      <c r="E6255" s="1">
        <f t="shared" si="2428"/>
        <v>16</v>
      </c>
      <c r="F6255" s="1">
        <f t="shared" si="2437"/>
        <v>61</v>
      </c>
      <c r="G6255" s="1">
        <f t="shared" si="2438"/>
        <v>8</v>
      </c>
      <c r="H6255" s="1">
        <f t="shared" si="2439"/>
        <v>8</v>
      </c>
    </row>
    <row r="6256" spans="1:16" x14ac:dyDescent="0.55000000000000004">
      <c r="A6256" s="1">
        <f>値貼り付け用シート!F270</f>
        <v>12</v>
      </c>
      <c r="B6256" s="1">
        <f>値貼り付け用シート!G270</f>
        <v>16</v>
      </c>
      <c r="C6256" s="1">
        <v>15</v>
      </c>
      <c r="D6256" s="1">
        <f>IF(OR(ISBLANK(値貼り付け用シート!V270),値貼り付け用シート!V270&gt;9990),NA(),値貼り付け用シート!V270)</f>
        <v>15</v>
      </c>
      <c r="E6256" s="1">
        <f t="shared" si="2428"/>
        <v>15</v>
      </c>
      <c r="F6256" s="1">
        <f t="shared" si="2437"/>
        <v>75</v>
      </c>
      <c r="G6256" s="1">
        <f t="shared" si="2438"/>
        <v>8</v>
      </c>
      <c r="H6256" s="1">
        <f t="shared" si="2439"/>
        <v>9</v>
      </c>
    </row>
    <row r="6257" spans="1:16" x14ac:dyDescent="0.55000000000000004">
      <c r="A6257" s="1">
        <f>値貼り付け用シート!F270</f>
        <v>12</v>
      </c>
      <c r="B6257" s="1">
        <f>値貼り付け用シート!G270</f>
        <v>16</v>
      </c>
      <c r="C6257" s="1">
        <v>16</v>
      </c>
      <c r="D6257" s="1">
        <f>IF(OR(ISBLANK(値貼り付け用シート!W270),値貼り付け用シート!W270&gt;9990),NA(),値貼り付け用シート!W270)</f>
        <v>19</v>
      </c>
      <c r="E6257" s="1">
        <f t="shared" si="2428"/>
        <v>19</v>
      </c>
      <c r="F6257" s="1">
        <f t="shared" si="2437"/>
        <v>91</v>
      </c>
      <c r="G6257" s="1">
        <f t="shared" si="2438"/>
        <v>8</v>
      </c>
      <c r="H6257" s="1">
        <f t="shared" si="2439"/>
        <v>11</v>
      </c>
    </row>
    <row r="6258" spans="1:16" x14ac:dyDescent="0.55000000000000004">
      <c r="A6258" s="1">
        <f>値貼り付け用シート!F270</f>
        <v>12</v>
      </c>
      <c r="B6258" s="1">
        <f>値貼り付け用シート!G270</f>
        <v>16</v>
      </c>
      <c r="C6258" s="1">
        <v>17</v>
      </c>
      <c r="D6258" s="1">
        <f>IF(OR(ISBLANK(値貼り付け用シート!X270),値貼り付け用シート!X270&gt;9990),NA(),値貼り付け用シート!X270)</f>
        <v>11</v>
      </c>
      <c r="E6258" s="1">
        <f t="shared" si="2428"/>
        <v>11</v>
      </c>
      <c r="F6258" s="1">
        <f t="shared" si="2437"/>
        <v>98</v>
      </c>
      <c r="G6258" s="1">
        <f t="shared" si="2438"/>
        <v>8</v>
      </c>
      <c r="H6258" s="1">
        <f t="shared" si="2439"/>
        <v>12</v>
      </c>
    </row>
    <row r="6259" spans="1:16" x14ac:dyDescent="0.55000000000000004">
      <c r="A6259" s="1">
        <f>値貼り付け用シート!F270</f>
        <v>12</v>
      </c>
      <c r="B6259" s="1">
        <f>値貼り付け用シート!G270</f>
        <v>16</v>
      </c>
      <c r="C6259" s="1">
        <v>18</v>
      </c>
      <c r="D6259" s="1">
        <f>IF(OR(ISBLANK(値貼り付け用シート!Y270),値貼り付け用シート!Y270&gt;9990),NA(),値貼り付け用シート!Y270)</f>
        <v>6</v>
      </c>
      <c r="E6259" s="1">
        <f t="shared" si="2428"/>
        <v>6</v>
      </c>
      <c r="F6259" s="1">
        <f t="shared" si="2437"/>
        <v>99</v>
      </c>
      <c r="G6259" s="1">
        <f t="shared" si="2438"/>
        <v>8</v>
      </c>
      <c r="H6259" s="1">
        <f t="shared" si="2439"/>
        <v>12</v>
      </c>
    </row>
    <row r="6260" spans="1:16" x14ac:dyDescent="0.55000000000000004">
      <c r="A6260" s="1">
        <f>値貼り付け用シート!F270</f>
        <v>12</v>
      </c>
      <c r="B6260" s="1">
        <f>値貼り付け用シート!G270</f>
        <v>16</v>
      </c>
      <c r="C6260" s="1">
        <v>19</v>
      </c>
      <c r="D6260" s="1">
        <f>IF(OR(ISBLANK(値貼り付け用シート!Z270),値貼り付け用シート!Z270&gt;9990),NA(),値貼り付け用シート!Z270)</f>
        <v>27</v>
      </c>
      <c r="E6260" s="1">
        <f t="shared" si="2428"/>
        <v>27</v>
      </c>
      <c r="F6260" s="1">
        <f t="shared" si="2437"/>
        <v>118</v>
      </c>
      <c r="G6260" s="1">
        <f t="shared" si="2438"/>
        <v>8</v>
      </c>
      <c r="H6260" s="1">
        <f t="shared" si="2439"/>
        <v>15</v>
      </c>
    </row>
    <row r="6261" spans="1:16" x14ac:dyDescent="0.55000000000000004">
      <c r="A6261" s="1">
        <f>値貼り付け用シート!F270</f>
        <v>12</v>
      </c>
      <c r="B6261" s="1">
        <f>値貼り付け用シート!G270</f>
        <v>16</v>
      </c>
      <c r="C6261" s="1">
        <v>20</v>
      </c>
      <c r="D6261" s="1">
        <f>IF(OR(ISBLANK(値貼り付け用シート!AA270),値貼り付け用シート!AA270&gt;9990),NA(),値貼り付け用シート!AA270)</f>
        <v>31</v>
      </c>
      <c r="E6261" s="1">
        <f t="shared" si="2428"/>
        <v>31</v>
      </c>
      <c r="F6261" s="1">
        <f t="shared" si="2437"/>
        <v>139</v>
      </c>
      <c r="G6261" s="1">
        <f t="shared" si="2438"/>
        <v>8</v>
      </c>
      <c r="H6261" s="1">
        <f t="shared" si="2439"/>
        <v>17</v>
      </c>
    </row>
    <row r="6262" spans="1:16" x14ac:dyDescent="0.55000000000000004">
      <c r="A6262" s="1">
        <f>値貼り付け用シート!F270</f>
        <v>12</v>
      </c>
      <c r="B6262" s="1">
        <f>値貼り付け用シート!G270</f>
        <v>16</v>
      </c>
      <c r="C6262" s="1">
        <v>21</v>
      </c>
      <c r="D6262" s="1">
        <f>IF(OR(ISBLANK(値貼り付け用シート!AB270),値貼り付け用シート!AB270&gt;9990),NA(),値貼り付け用シート!AB270)</f>
        <v>32</v>
      </c>
      <c r="E6262" s="1">
        <f t="shared" si="2428"/>
        <v>32</v>
      </c>
      <c r="F6262" s="1">
        <f t="shared" si="2437"/>
        <v>157</v>
      </c>
      <c r="G6262" s="1">
        <f t="shared" si="2438"/>
        <v>8</v>
      </c>
      <c r="H6262" s="1">
        <f t="shared" si="2439"/>
        <v>20</v>
      </c>
    </row>
    <row r="6263" spans="1:16" x14ac:dyDescent="0.55000000000000004">
      <c r="A6263" s="1">
        <f>値貼り付け用シート!F270</f>
        <v>12</v>
      </c>
      <c r="B6263" s="1">
        <f>値貼り付け用シート!G270</f>
        <v>16</v>
      </c>
      <c r="C6263" s="1">
        <v>22</v>
      </c>
      <c r="D6263" s="1">
        <f>IF(OR(ISBLANK(値貼り付け用シート!AC270),値貼り付け用シート!AC270&gt;9990),NA(),値貼り付け用シート!AC270)</f>
        <v>33</v>
      </c>
      <c r="E6263" s="1">
        <f t="shared" si="2428"/>
        <v>33</v>
      </c>
      <c r="F6263" s="1">
        <f t="shared" si="2437"/>
        <v>174</v>
      </c>
      <c r="G6263" s="1">
        <f t="shared" si="2438"/>
        <v>8</v>
      </c>
      <c r="H6263" s="1">
        <f t="shared" si="2439"/>
        <v>22</v>
      </c>
    </row>
    <row r="6264" spans="1:16" x14ac:dyDescent="0.55000000000000004">
      <c r="A6264" s="1">
        <f>値貼り付け用シート!F270</f>
        <v>12</v>
      </c>
      <c r="B6264" s="1">
        <f>値貼り付け用シート!G270</f>
        <v>16</v>
      </c>
      <c r="C6264" s="1">
        <v>23</v>
      </c>
      <c r="D6264" s="1">
        <f>IF(OR(ISBLANK(値貼り付け用シート!AD270),値貼り付け用シート!AD270&gt;9990),NA(),値貼り付け用シート!AD270)</f>
        <v>33</v>
      </c>
      <c r="E6264" s="1">
        <f t="shared" si="2428"/>
        <v>33</v>
      </c>
      <c r="F6264" s="1">
        <f t="shared" si="2437"/>
        <v>192</v>
      </c>
      <c r="G6264" s="1">
        <f t="shared" si="2438"/>
        <v>8</v>
      </c>
      <c r="H6264" s="1">
        <f t="shared" si="2439"/>
        <v>24</v>
      </c>
    </row>
    <row r="6265" spans="1:16" x14ac:dyDescent="0.55000000000000004">
      <c r="A6265" s="1">
        <f>値貼り付け用シート!F270</f>
        <v>12</v>
      </c>
      <c r="B6265" s="1">
        <f>値貼り付け用シート!G270</f>
        <v>16</v>
      </c>
      <c r="C6265" s="1">
        <v>24</v>
      </c>
      <c r="D6265" s="1">
        <f>IF(OR(ISBLANK(値貼り付け用シート!AE270),値貼り付け用シート!AE270&gt;9990),NA(),値貼り付け用シート!AE270)</f>
        <v>30</v>
      </c>
      <c r="E6265" s="1">
        <f t="shared" si="2428"/>
        <v>30</v>
      </c>
      <c r="F6265" s="1">
        <f t="shared" si="2437"/>
        <v>203</v>
      </c>
      <c r="G6265" s="1">
        <f t="shared" si="2438"/>
        <v>8</v>
      </c>
      <c r="H6265" s="1">
        <f t="shared" si="2439"/>
        <v>25</v>
      </c>
    </row>
    <row r="6266" spans="1:16" x14ac:dyDescent="0.55000000000000004">
      <c r="A6266" s="1">
        <f>値貼り付け用シート!F271</f>
        <v>12</v>
      </c>
      <c r="B6266" s="1">
        <f>値貼り付け用シート!G271</f>
        <v>17</v>
      </c>
      <c r="C6266" s="1">
        <v>1</v>
      </c>
      <c r="D6266" s="1">
        <f>IF(OR(ISBLANK(値貼り付け用シート!H271),値貼り付け用シート!H271&gt;9990),NA(),値貼り付け用シート!H271)</f>
        <v>29</v>
      </c>
      <c r="E6266" s="1">
        <f t="shared" si="2428"/>
        <v>29</v>
      </c>
      <c r="F6266" s="1">
        <f t="shared" si="2437"/>
        <v>221</v>
      </c>
      <c r="G6266" s="1">
        <f t="shared" si="2438"/>
        <v>8</v>
      </c>
      <c r="H6266" s="1">
        <f t="shared" si="2439"/>
        <v>28</v>
      </c>
      <c r="I6266" s="1">
        <f t="shared" ref="I6266" si="2448">COUNT(D6266:D6289)</f>
        <v>24</v>
      </c>
      <c r="J6266" s="1">
        <f t="shared" ref="J6266" si="2449">COUNT(H6266:H6289)</f>
        <v>24</v>
      </c>
      <c r="K6266" s="1">
        <f t="shared" ref="K6266" si="2450">IF(AND(I6266&gt;=20,J6266&gt;=20),0,1)</f>
        <v>0</v>
      </c>
      <c r="L6266" s="1">
        <f t="shared" ref="L6266" si="2451">IF(K6266=0,MAX(H6266:H6289),NA())</f>
        <v>38</v>
      </c>
      <c r="M6266" s="1">
        <f t="shared" ref="M6266" si="2452">IF(K6266=0,IF(L6266&lt;=70,1,0),NA())</f>
        <v>1</v>
      </c>
      <c r="N6266" s="1">
        <f t="shared" ref="N6266" si="2453">IF(COUNTIF(D6266:D6289,NA())=24,NA(),MAX(E6266:E6289))</f>
        <v>39</v>
      </c>
      <c r="O6266" s="1">
        <f t="shared" ref="O6266" si="2454">IF(COUNTIF(D6271:D6285,NA())=15,NA(),MAX(E6271:E6285))</f>
        <v>39</v>
      </c>
      <c r="P6266" s="1">
        <f t="shared" ref="P6266" si="2455">COUNTIF(D6266:D6289,"&gt;=120")</f>
        <v>0</v>
      </c>
    </row>
    <row r="6267" spans="1:16" x14ac:dyDescent="0.55000000000000004">
      <c r="A6267" s="1">
        <f>値貼り付け用シート!F271</f>
        <v>12</v>
      </c>
      <c r="B6267" s="1">
        <f>値貼り付け用シート!G271</f>
        <v>17</v>
      </c>
      <c r="C6267" s="1">
        <v>2</v>
      </c>
      <c r="D6267" s="1">
        <f>IF(OR(ISBLANK(値貼り付け用シート!I271),値貼り付け用シート!I271&gt;9990),NA(),値貼り付け用シート!I271)</f>
        <v>29</v>
      </c>
      <c r="E6267" s="1">
        <f t="shared" si="2428"/>
        <v>29</v>
      </c>
      <c r="F6267" s="1">
        <f t="shared" si="2437"/>
        <v>244</v>
      </c>
      <c r="G6267" s="1">
        <f t="shared" si="2438"/>
        <v>8</v>
      </c>
      <c r="H6267" s="1">
        <f t="shared" si="2439"/>
        <v>31</v>
      </c>
    </row>
    <row r="6268" spans="1:16" x14ac:dyDescent="0.55000000000000004">
      <c r="A6268" s="1">
        <f>値貼り付け用シート!F271</f>
        <v>12</v>
      </c>
      <c r="B6268" s="1">
        <f>値貼り付け用シート!G271</f>
        <v>17</v>
      </c>
      <c r="C6268" s="1">
        <v>3</v>
      </c>
      <c r="D6268" s="1">
        <f>IF(OR(ISBLANK(値貼り付け用シート!J271),値貼り付け用シート!J271&gt;9990),NA(),値貼り付け用シート!J271)</f>
        <v>32</v>
      </c>
      <c r="E6268" s="1">
        <f t="shared" si="2428"/>
        <v>32</v>
      </c>
      <c r="F6268" s="1">
        <f t="shared" si="2437"/>
        <v>249</v>
      </c>
      <c r="G6268" s="1">
        <f t="shared" si="2438"/>
        <v>8</v>
      </c>
      <c r="H6268" s="1">
        <f t="shared" si="2439"/>
        <v>31</v>
      </c>
    </row>
    <row r="6269" spans="1:16" x14ac:dyDescent="0.55000000000000004">
      <c r="A6269" s="1">
        <f>値貼り付け用シート!F271</f>
        <v>12</v>
      </c>
      <c r="B6269" s="1">
        <f>値貼り付け用シート!G271</f>
        <v>17</v>
      </c>
      <c r="C6269" s="1">
        <v>4</v>
      </c>
      <c r="D6269" s="1">
        <f>IF(OR(ISBLANK(値貼り付け用シート!K271),値貼り付け用シート!K271&gt;9990),NA(),値貼り付け用シート!K271)</f>
        <v>31</v>
      </c>
      <c r="E6269" s="1">
        <f t="shared" si="2428"/>
        <v>31</v>
      </c>
      <c r="F6269" s="1">
        <f t="shared" si="2437"/>
        <v>249</v>
      </c>
      <c r="G6269" s="1">
        <f t="shared" si="2438"/>
        <v>8</v>
      </c>
      <c r="H6269" s="1">
        <f t="shared" si="2439"/>
        <v>31</v>
      </c>
    </row>
    <row r="6270" spans="1:16" x14ac:dyDescent="0.55000000000000004">
      <c r="A6270" s="1">
        <f>値貼り付け用シート!F271</f>
        <v>12</v>
      </c>
      <c r="B6270" s="1">
        <f>値貼り付け用シート!G271</f>
        <v>17</v>
      </c>
      <c r="C6270" s="1">
        <v>5</v>
      </c>
      <c r="D6270" s="1">
        <f>IF(OR(ISBLANK(値貼り付け用シート!L271),値貼り付け用シート!L271&gt;9990),NA(),値貼り付け用シート!L271)</f>
        <v>30</v>
      </c>
      <c r="E6270" s="1">
        <f t="shared" si="2428"/>
        <v>30</v>
      </c>
      <c r="F6270" s="1">
        <f t="shared" si="2437"/>
        <v>247</v>
      </c>
      <c r="G6270" s="1">
        <f t="shared" si="2438"/>
        <v>8</v>
      </c>
      <c r="H6270" s="1">
        <f t="shared" si="2439"/>
        <v>31</v>
      </c>
    </row>
    <row r="6271" spans="1:16" x14ac:dyDescent="0.55000000000000004">
      <c r="A6271" s="1">
        <f>値貼り付け用シート!F271</f>
        <v>12</v>
      </c>
      <c r="B6271" s="1">
        <f>値貼り付け用シート!G271</f>
        <v>17</v>
      </c>
      <c r="C6271" s="1">
        <v>6</v>
      </c>
      <c r="D6271" s="1">
        <f>IF(OR(ISBLANK(値貼り付け用シート!M271),値貼り付け用シート!M271&gt;9990),NA(),値貼り付け用シート!M271)</f>
        <v>30</v>
      </c>
      <c r="E6271" s="1">
        <f t="shared" si="2428"/>
        <v>30</v>
      </c>
      <c r="F6271" s="1">
        <f t="shared" si="2437"/>
        <v>244</v>
      </c>
      <c r="G6271" s="1">
        <f t="shared" si="2438"/>
        <v>8</v>
      </c>
      <c r="H6271" s="1">
        <f t="shared" si="2439"/>
        <v>31</v>
      </c>
    </row>
    <row r="6272" spans="1:16" x14ac:dyDescent="0.55000000000000004">
      <c r="A6272" s="1">
        <f>値貼り付け用シート!F271</f>
        <v>12</v>
      </c>
      <c r="B6272" s="1">
        <f>値貼り付け用シート!G271</f>
        <v>17</v>
      </c>
      <c r="C6272" s="1">
        <v>7</v>
      </c>
      <c r="D6272" s="1">
        <f>IF(OR(ISBLANK(値貼り付け用シート!N271),値貼り付け用シート!N271&gt;9990),NA(),値貼り付け用シート!N271)</f>
        <v>31</v>
      </c>
      <c r="E6272" s="1">
        <f t="shared" si="2428"/>
        <v>31</v>
      </c>
      <c r="F6272" s="1">
        <f t="shared" si="2437"/>
        <v>242</v>
      </c>
      <c r="G6272" s="1">
        <f t="shared" si="2438"/>
        <v>8</v>
      </c>
      <c r="H6272" s="1">
        <f t="shared" si="2439"/>
        <v>30</v>
      </c>
    </row>
    <row r="6273" spans="1:8" x14ac:dyDescent="0.55000000000000004">
      <c r="A6273" s="1">
        <f>値貼り付け用シート!F271</f>
        <v>12</v>
      </c>
      <c r="B6273" s="1">
        <f>値貼り付け用シート!G271</f>
        <v>17</v>
      </c>
      <c r="C6273" s="1">
        <v>8</v>
      </c>
      <c r="D6273" s="1">
        <f>IF(OR(ISBLANK(値貼り付け用シート!O271),値貼り付け用シート!O271&gt;9990),NA(),値貼り付け用シート!O271)</f>
        <v>33</v>
      </c>
      <c r="E6273" s="1">
        <f t="shared" si="2428"/>
        <v>33</v>
      </c>
      <c r="F6273" s="1">
        <f t="shared" si="2437"/>
        <v>245</v>
      </c>
      <c r="G6273" s="1">
        <f t="shared" si="2438"/>
        <v>8</v>
      </c>
      <c r="H6273" s="1">
        <f t="shared" si="2439"/>
        <v>31</v>
      </c>
    </row>
    <row r="6274" spans="1:8" x14ac:dyDescent="0.55000000000000004">
      <c r="A6274" s="1">
        <f>値貼り付け用シート!F271</f>
        <v>12</v>
      </c>
      <c r="B6274" s="1">
        <f>値貼り付け用シート!G271</f>
        <v>17</v>
      </c>
      <c r="C6274" s="1">
        <v>9</v>
      </c>
      <c r="D6274" s="1">
        <f>IF(OR(ISBLANK(値貼り付け用シート!P271),値貼り付け用シート!P271&gt;9990),NA(),値貼り付け用シート!P271)</f>
        <v>34</v>
      </c>
      <c r="E6274" s="1">
        <f t="shared" si="2428"/>
        <v>34</v>
      </c>
      <c r="F6274" s="1">
        <f t="shared" si="2437"/>
        <v>250</v>
      </c>
      <c r="G6274" s="1">
        <f t="shared" si="2438"/>
        <v>8</v>
      </c>
      <c r="H6274" s="1">
        <f t="shared" si="2439"/>
        <v>31</v>
      </c>
    </row>
    <row r="6275" spans="1:8" x14ac:dyDescent="0.55000000000000004">
      <c r="A6275" s="1">
        <f>値貼り付け用シート!F271</f>
        <v>12</v>
      </c>
      <c r="B6275" s="1">
        <f>値貼り付け用シート!G271</f>
        <v>17</v>
      </c>
      <c r="C6275" s="1">
        <v>10</v>
      </c>
      <c r="D6275" s="1">
        <f>IF(OR(ISBLANK(値貼り付け用シート!Q271),値貼り付け用シート!Q271&gt;9990),NA(),値貼り付け用シート!Q271)</f>
        <v>36</v>
      </c>
      <c r="E6275" s="1">
        <f t="shared" ref="E6275:E6338" si="2456">IF(ISERROR(D6275),0,D6275)</f>
        <v>36</v>
      </c>
      <c r="F6275" s="1">
        <f t="shared" si="2437"/>
        <v>257</v>
      </c>
      <c r="G6275" s="1">
        <f t="shared" si="2438"/>
        <v>8</v>
      </c>
      <c r="H6275" s="1">
        <f t="shared" si="2439"/>
        <v>32</v>
      </c>
    </row>
    <row r="6276" spans="1:8" x14ac:dyDescent="0.55000000000000004">
      <c r="A6276" s="1">
        <f>値貼り付け用シート!F271</f>
        <v>12</v>
      </c>
      <c r="B6276" s="1">
        <f>値貼り付け用シート!G271</f>
        <v>17</v>
      </c>
      <c r="C6276" s="1">
        <v>11</v>
      </c>
      <c r="D6276" s="1">
        <f>IF(OR(ISBLANK(値貼り付け用シート!R271),値貼り付け用シート!R271&gt;9990),NA(),値貼り付け用シート!R271)</f>
        <v>37</v>
      </c>
      <c r="E6276" s="1">
        <f t="shared" si="2456"/>
        <v>37</v>
      </c>
      <c r="F6276" s="1">
        <f t="shared" si="2437"/>
        <v>262</v>
      </c>
      <c r="G6276" s="1">
        <f t="shared" si="2438"/>
        <v>8</v>
      </c>
      <c r="H6276" s="1">
        <f t="shared" si="2439"/>
        <v>33</v>
      </c>
    </row>
    <row r="6277" spans="1:8" x14ac:dyDescent="0.55000000000000004">
      <c r="A6277" s="1">
        <f>値貼り付け用シート!F271</f>
        <v>12</v>
      </c>
      <c r="B6277" s="1">
        <f>値貼り付け用シート!G271</f>
        <v>17</v>
      </c>
      <c r="C6277" s="1">
        <v>12</v>
      </c>
      <c r="D6277" s="1">
        <f>IF(OR(ISBLANK(値貼り付け用シート!S271),値貼り付け用シート!S271&gt;9990),NA(),値貼り付け用シート!S271)</f>
        <v>38</v>
      </c>
      <c r="E6277" s="1">
        <f t="shared" si="2456"/>
        <v>38</v>
      </c>
      <c r="F6277" s="1">
        <f t="shared" si="2437"/>
        <v>269</v>
      </c>
      <c r="G6277" s="1">
        <f t="shared" si="2438"/>
        <v>8</v>
      </c>
      <c r="H6277" s="1">
        <f t="shared" si="2439"/>
        <v>34</v>
      </c>
    </row>
    <row r="6278" spans="1:8" x14ac:dyDescent="0.55000000000000004">
      <c r="A6278" s="1">
        <f>値貼り付け用シート!F271</f>
        <v>12</v>
      </c>
      <c r="B6278" s="1">
        <f>値貼り付け用シート!G271</f>
        <v>17</v>
      </c>
      <c r="C6278" s="1">
        <v>13</v>
      </c>
      <c r="D6278" s="1">
        <f>IF(OR(ISBLANK(値貼り付け用シート!T271),値貼り付け用シート!T271&gt;9990),NA(),値貼り付け用シート!T271)</f>
        <v>39</v>
      </c>
      <c r="E6278" s="1">
        <f t="shared" si="2456"/>
        <v>39</v>
      </c>
      <c r="F6278" s="1">
        <f t="shared" si="2437"/>
        <v>278</v>
      </c>
      <c r="G6278" s="1">
        <f t="shared" si="2438"/>
        <v>8</v>
      </c>
      <c r="H6278" s="1">
        <f t="shared" si="2439"/>
        <v>35</v>
      </c>
    </row>
    <row r="6279" spans="1:8" x14ac:dyDescent="0.55000000000000004">
      <c r="A6279" s="1">
        <f>値貼り付け用シート!F271</f>
        <v>12</v>
      </c>
      <c r="B6279" s="1">
        <f>値貼り付け用シート!G271</f>
        <v>17</v>
      </c>
      <c r="C6279" s="1">
        <v>14</v>
      </c>
      <c r="D6279" s="1">
        <f>IF(OR(ISBLANK(値貼り付け用シート!U271),値貼り付け用シート!U271&gt;9990),NA(),値貼り付け用シート!U271)</f>
        <v>39</v>
      </c>
      <c r="E6279" s="1">
        <f t="shared" si="2456"/>
        <v>39</v>
      </c>
      <c r="F6279" s="1">
        <f t="shared" si="2437"/>
        <v>287</v>
      </c>
      <c r="G6279" s="1">
        <f t="shared" si="2438"/>
        <v>8</v>
      </c>
      <c r="H6279" s="1">
        <f t="shared" si="2439"/>
        <v>36</v>
      </c>
    </row>
    <row r="6280" spans="1:8" x14ac:dyDescent="0.55000000000000004">
      <c r="A6280" s="1">
        <f>値貼り付け用シート!F271</f>
        <v>12</v>
      </c>
      <c r="B6280" s="1">
        <f>値貼り付け用シート!G271</f>
        <v>17</v>
      </c>
      <c r="C6280" s="1">
        <v>15</v>
      </c>
      <c r="D6280" s="1">
        <f>IF(OR(ISBLANK(値貼り付け用シート!V271),値貼り付け用シート!V271&gt;9990),NA(),値貼り付け用シート!V271)</f>
        <v>39</v>
      </c>
      <c r="E6280" s="1">
        <f t="shared" si="2456"/>
        <v>39</v>
      </c>
      <c r="F6280" s="1">
        <f t="shared" si="2437"/>
        <v>295</v>
      </c>
      <c r="G6280" s="1">
        <f t="shared" si="2438"/>
        <v>8</v>
      </c>
      <c r="H6280" s="1">
        <f t="shared" si="2439"/>
        <v>37</v>
      </c>
    </row>
    <row r="6281" spans="1:8" x14ac:dyDescent="0.55000000000000004">
      <c r="A6281" s="1">
        <f>値貼り付け用シート!F271</f>
        <v>12</v>
      </c>
      <c r="B6281" s="1">
        <f>値貼り付け用シート!G271</f>
        <v>17</v>
      </c>
      <c r="C6281" s="1">
        <v>16</v>
      </c>
      <c r="D6281" s="1">
        <f>IF(OR(ISBLANK(値貼り付け用シート!W271),値貼り付け用シート!W271&gt;9990),NA(),値貼り付け用シート!W271)</f>
        <v>38</v>
      </c>
      <c r="E6281" s="1">
        <f t="shared" si="2456"/>
        <v>38</v>
      </c>
      <c r="F6281" s="1">
        <f t="shared" si="2437"/>
        <v>300</v>
      </c>
      <c r="G6281" s="1">
        <f t="shared" si="2438"/>
        <v>8</v>
      </c>
      <c r="H6281" s="1">
        <f t="shared" si="2439"/>
        <v>38</v>
      </c>
    </row>
    <row r="6282" spans="1:8" x14ac:dyDescent="0.55000000000000004">
      <c r="A6282" s="1">
        <f>値貼り付け用シート!F271</f>
        <v>12</v>
      </c>
      <c r="B6282" s="1">
        <f>値貼り付け用シート!G271</f>
        <v>17</v>
      </c>
      <c r="C6282" s="1">
        <v>17</v>
      </c>
      <c r="D6282" s="1">
        <f>IF(OR(ISBLANK(値貼り付け用シート!X271),値貼り付け用シート!X271&gt;9990),NA(),値貼り付け用シート!X271)</f>
        <v>38</v>
      </c>
      <c r="E6282" s="1">
        <f t="shared" si="2456"/>
        <v>38</v>
      </c>
      <c r="F6282" s="1">
        <f t="shared" si="2437"/>
        <v>304</v>
      </c>
      <c r="G6282" s="1">
        <f t="shared" si="2438"/>
        <v>8</v>
      </c>
      <c r="H6282" s="1">
        <f t="shared" si="2439"/>
        <v>38</v>
      </c>
    </row>
    <row r="6283" spans="1:8" x14ac:dyDescent="0.55000000000000004">
      <c r="A6283" s="1">
        <f>値貼り付け用シート!F271</f>
        <v>12</v>
      </c>
      <c r="B6283" s="1">
        <f>値貼り付け用シート!G271</f>
        <v>17</v>
      </c>
      <c r="C6283" s="1">
        <v>18</v>
      </c>
      <c r="D6283" s="1">
        <f>IF(OR(ISBLANK(値貼り付け用シート!Y271),値貼り付け用シート!Y271&gt;9990),NA(),値貼り付け用シート!Y271)</f>
        <v>36</v>
      </c>
      <c r="E6283" s="1">
        <f t="shared" si="2456"/>
        <v>36</v>
      </c>
      <c r="F6283" s="1">
        <f t="shared" si="2437"/>
        <v>304</v>
      </c>
      <c r="G6283" s="1">
        <f t="shared" si="2438"/>
        <v>8</v>
      </c>
      <c r="H6283" s="1">
        <f t="shared" si="2439"/>
        <v>38</v>
      </c>
    </row>
    <row r="6284" spans="1:8" x14ac:dyDescent="0.55000000000000004">
      <c r="A6284" s="1">
        <f>値貼り付け用シート!F271</f>
        <v>12</v>
      </c>
      <c r="B6284" s="1">
        <f>値貼り付け用シート!G271</f>
        <v>17</v>
      </c>
      <c r="C6284" s="1">
        <v>19</v>
      </c>
      <c r="D6284" s="1">
        <f>IF(OR(ISBLANK(値貼り付け用シート!Z271),値貼り付け用シート!Z271&gt;9990),NA(),値貼り付け用シート!Z271)</f>
        <v>35</v>
      </c>
      <c r="E6284" s="1">
        <f t="shared" si="2456"/>
        <v>35</v>
      </c>
      <c r="F6284" s="1">
        <f t="shared" si="2437"/>
        <v>302</v>
      </c>
      <c r="G6284" s="1">
        <f t="shared" si="2438"/>
        <v>8</v>
      </c>
      <c r="H6284" s="1">
        <f t="shared" si="2439"/>
        <v>38</v>
      </c>
    </row>
    <row r="6285" spans="1:8" x14ac:dyDescent="0.55000000000000004">
      <c r="A6285" s="1">
        <f>値貼り付け用シート!F271</f>
        <v>12</v>
      </c>
      <c r="B6285" s="1">
        <f>値貼り付け用シート!G271</f>
        <v>17</v>
      </c>
      <c r="C6285" s="1">
        <v>20</v>
      </c>
      <c r="D6285" s="1">
        <f>IF(OR(ISBLANK(値貼り付け用シート!AA271),値貼り付け用シート!AA271&gt;9990),NA(),値貼り付け用シート!AA271)</f>
        <v>36</v>
      </c>
      <c r="E6285" s="1">
        <f t="shared" si="2456"/>
        <v>36</v>
      </c>
      <c r="F6285" s="1">
        <f t="shared" si="2437"/>
        <v>300</v>
      </c>
      <c r="G6285" s="1">
        <f t="shared" si="2438"/>
        <v>8</v>
      </c>
      <c r="H6285" s="1">
        <f t="shared" si="2439"/>
        <v>38</v>
      </c>
    </row>
    <row r="6286" spans="1:8" x14ac:dyDescent="0.55000000000000004">
      <c r="A6286" s="1">
        <f>値貼り付け用シート!F271</f>
        <v>12</v>
      </c>
      <c r="B6286" s="1">
        <f>値貼り付け用シート!G271</f>
        <v>17</v>
      </c>
      <c r="C6286" s="1">
        <v>21</v>
      </c>
      <c r="D6286" s="1">
        <f>IF(OR(ISBLANK(値貼り付け用シート!AB271),値貼り付け用シート!AB271&gt;9990),NA(),値貼り付け用シート!AB271)</f>
        <v>35</v>
      </c>
      <c r="E6286" s="1">
        <f t="shared" si="2456"/>
        <v>35</v>
      </c>
      <c r="F6286" s="1">
        <f t="shared" si="2437"/>
        <v>296</v>
      </c>
      <c r="G6286" s="1">
        <f t="shared" si="2438"/>
        <v>8</v>
      </c>
      <c r="H6286" s="1">
        <f t="shared" si="2439"/>
        <v>37</v>
      </c>
    </row>
    <row r="6287" spans="1:8" x14ac:dyDescent="0.55000000000000004">
      <c r="A6287" s="1">
        <f>値貼り付け用シート!F271</f>
        <v>12</v>
      </c>
      <c r="B6287" s="1">
        <f>値貼り付け用シート!G271</f>
        <v>17</v>
      </c>
      <c r="C6287" s="1">
        <v>22</v>
      </c>
      <c r="D6287" s="1">
        <f>IF(OR(ISBLANK(値貼り付け用シート!AC271),値貼り付け用シート!AC271&gt;9990),NA(),値貼り付け用シート!AC271)</f>
        <v>36</v>
      </c>
      <c r="E6287" s="1">
        <f t="shared" si="2456"/>
        <v>36</v>
      </c>
      <c r="F6287" s="1">
        <f t="shared" si="2437"/>
        <v>293</v>
      </c>
      <c r="G6287" s="1">
        <f t="shared" si="2438"/>
        <v>8</v>
      </c>
      <c r="H6287" s="1">
        <f t="shared" si="2439"/>
        <v>37</v>
      </c>
    </row>
    <row r="6288" spans="1:8" x14ac:dyDescent="0.55000000000000004">
      <c r="A6288" s="1">
        <f>値貼り付け用シート!F271</f>
        <v>12</v>
      </c>
      <c r="B6288" s="1">
        <f>値貼り付け用シート!G271</f>
        <v>17</v>
      </c>
      <c r="C6288" s="1">
        <v>23</v>
      </c>
      <c r="D6288" s="1">
        <f>IF(OR(ISBLANK(値貼り付け用シート!AD271),値貼り付け用シート!AD271&gt;9990),NA(),値貼り付け用シート!AD271)</f>
        <v>36</v>
      </c>
      <c r="E6288" s="1">
        <f t="shared" si="2456"/>
        <v>36</v>
      </c>
      <c r="F6288" s="1">
        <f t="shared" si="2437"/>
        <v>290</v>
      </c>
      <c r="G6288" s="1">
        <f t="shared" si="2438"/>
        <v>8</v>
      </c>
      <c r="H6288" s="1">
        <f t="shared" si="2439"/>
        <v>36</v>
      </c>
    </row>
    <row r="6289" spans="1:16" x14ac:dyDescent="0.55000000000000004">
      <c r="A6289" s="1">
        <f>値貼り付け用シート!F271</f>
        <v>12</v>
      </c>
      <c r="B6289" s="1">
        <f>値貼り付け用シート!G271</f>
        <v>17</v>
      </c>
      <c r="C6289" s="1">
        <v>24</v>
      </c>
      <c r="D6289" s="1">
        <f>IF(OR(ISBLANK(値貼り付け用シート!AE271),値貼り付け用シート!AE271&gt;9990),NA(),値貼り付け用シート!AE271)</f>
        <v>36</v>
      </c>
      <c r="E6289" s="1">
        <f t="shared" si="2456"/>
        <v>36</v>
      </c>
      <c r="F6289" s="1">
        <f t="shared" si="2437"/>
        <v>288</v>
      </c>
      <c r="G6289" s="1">
        <f t="shared" si="2438"/>
        <v>8</v>
      </c>
      <c r="H6289" s="1">
        <f t="shared" si="2439"/>
        <v>36</v>
      </c>
    </row>
    <row r="6290" spans="1:16" x14ac:dyDescent="0.55000000000000004">
      <c r="A6290" s="1">
        <f>値貼り付け用シート!F272</f>
        <v>12</v>
      </c>
      <c r="B6290" s="1">
        <f>値貼り付け用シート!G272</f>
        <v>18</v>
      </c>
      <c r="C6290" s="1">
        <v>1</v>
      </c>
      <c r="D6290" s="1">
        <f>IF(OR(ISBLANK(値貼り付け用シート!H272),値貼り付け用シート!H272&gt;9990),NA(),値貼り付け用シート!H272)</f>
        <v>35</v>
      </c>
      <c r="E6290" s="1">
        <f t="shared" si="2456"/>
        <v>35</v>
      </c>
      <c r="F6290" s="1">
        <f t="shared" si="2437"/>
        <v>285</v>
      </c>
      <c r="G6290" s="1">
        <f t="shared" si="2438"/>
        <v>8</v>
      </c>
      <c r="H6290" s="1">
        <f t="shared" si="2439"/>
        <v>36</v>
      </c>
      <c r="I6290" s="1">
        <f t="shared" ref="I6290" si="2457">COUNT(D6290:D6313)</f>
        <v>24</v>
      </c>
      <c r="J6290" s="1">
        <f t="shared" ref="J6290" si="2458">COUNT(H6290:H6313)</f>
        <v>24</v>
      </c>
      <c r="K6290" s="1">
        <f t="shared" ref="K6290" si="2459">IF(AND(I6290&gt;=20,J6290&gt;=20),0,1)</f>
        <v>0</v>
      </c>
      <c r="L6290" s="1">
        <f t="shared" ref="L6290" si="2460">IF(K6290=0,MAX(H6290:H6313),NA())</f>
        <v>36</v>
      </c>
      <c r="M6290" s="1">
        <f t="shared" ref="M6290" si="2461">IF(K6290=0,IF(L6290&lt;=70,1,0),NA())</f>
        <v>1</v>
      </c>
      <c r="N6290" s="1">
        <f t="shared" ref="N6290" si="2462">IF(COUNTIF(D6290:D6313,NA())=24,NA(),MAX(E6290:E6313))</f>
        <v>36</v>
      </c>
      <c r="O6290" s="1">
        <f t="shared" ref="O6290" si="2463">IF(COUNTIF(D6295:D6309,NA())=15,NA(),MAX(E6295:E6309))</f>
        <v>36</v>
      </c>
      <c r="P6290" s="1">
        <f t="shared" ref="P6290" si="2464">COUNTIF(D6290:D6313,"&gt;=120")</f>
        <v>0</v>
      </c>
    </row>
    <row r="6291" spans="1:16" x14ac:dyDescent="0.55000000000000004">
      <c r="A6291" s="1">
        <f>値貼り付け用シート!F272</f>
        <v>12</v>
      </c>
      <c r="B6291" s="1">
        <f>値貼り付け用シート!G272</f>
        <v>18</v>
      </c>
      <c r="C6291" s="1">
        <v>2</v>
      </c>
      <c r="D6291" s="1">
        <f>IF(OR(ISBLANK(値貼り付け用シート!I272),値貼り付け用シート!I272&gt;9990),NA(),値貼り付け用シート!I272)</f>
        <v>34</v>
      </c>
      <c r="E6291" s="1">
        <f t="shared" si="2456"/>
        <v>34</v>
      </c>
      <c r="F6291" s="1">
        <f t="shared" si="2437"/>
        <v>283</v>
      </c>
      <c r="G6291" s="1">
        <f t="shared" si="2438"/>
        <v>8</v>
      </c>
      <c r="H6291" s="1">
        <f t="shared" si="2439"/>
        <v>35</v>
      </c>
    </row>
    <row r="6292" spans="1:16" x14ac:dyDescent="0.55000000000000004">
      <c r="A6292" s="1">
        <f>値貼り付け用シート!F272</f>
        <v>12</v>
      </c>
      <c r="B6292" s="1">
        <f>値貼り付け用シート!G272</f>
        <v>18</v>
      </c>
      <c r="C6292" s="1">
        <v>3</v>
      </c>
      <c r="D6292" s="1">
        <f>IF(OR(ISBLANK(値貼り付け用シート!J272),値貼り付け用シート!J272&gt;9990),NA(),値貼り付け用シート!J272)</f>
        <v>33</v>
      </c>
      <c r="E6292" s="1">
        <f t="shared" si="2456"/>
        <v>33</v>
      </c>
      <c r="F6292" s="1">
        <f t="shared" si="2437"/>
        <v>281</v>
      </c>
      <c r="G6292" s="1">
        <f t="shared" si="2438"/>
        <v>8</v>
      </c>
      <c r="H6292" s="1">
        <f t="shared" si="2439"/>
        <v>35</v>
      </c>
    </row>
    <row r="6293" spans="1:16" x14ac:dyDescent="0.55000000000000004">
      <c r="A6293" s="1">
        <f>値貼り付け用シート!F272</f>
        <v>12</v>
      </c>
      <c r="B6293" s="1">
        <f>値貼り付け用シート!G272</f>
        <v>18</v>
      </c>
      <c r="C6293" s="1">
        <v>4</v>
      </c>
      <c r="D6293" s="1">
        <f>IF(OR(ISBLANK(値貼り付け用シート!K272),値貼り付け用シート!K272&gt;9990),NA(),値貼り付け用シート!K272)</f>
        <v>33</v>
      </c>
      <c r="E6293" s="1">
        <f t="shared" si="2456"/>
        <v>33</v>
      </c>
      <c r="F6293" s="1">
        <f t="shared" si="2437"/>
        <v>278</v>
      </c>
      <c r="G6293" s="1">
        <f t="shared" si="2438"/>
        <v>8</v>
      </c>
      <c r="H6293" s="1">
        <f t="shared" si="2439"/>
        <v>35</v>
      </c>
    </row>
    <row r="6294" spans="1:16" x14ac:dyDescent="0.55000000000000004">
      <c r="A6294" s="1">
        <f>値貼り付け用シート!F272</f>
        <v>12</v>
      </c>
      <c r="B6294" s="1">
        <f>値貼り付け用シート!G272</f>
        <v>18</v>
      </c>
      <c r="C6294" s="1">
        <v>5</v>
      </c>
      <c r="D6294" s="1">
        <f>IF(OR(ISBLANK(値貼り付け用シート!L272),値貼り付け用シート!L272&gt;9990),NA(),値貼り付け用シート!L272)</f>
        <v>32</v>
      </c>
      <c r="E6294" s="1">
        <f t="shared" si="2456"/>
        <v>32</v>
      </c>
      <c r="F6294" s="1">
        <f t="shared" si="2437"/>
        <v>275</v>
      </c>
      <c r="G6294" s="1">
        <f t="shared" si="2438"/>
        <v>8</v>
      </c>
      <c r="H6294" s="1">
        <f t="shared" si="2439"/>
        <v>34</v>
      </c>
    </row>
    <row r="6295" spans="1:16" x14ac:dyDescent="0.55000000000000004">
      <c r="A6295" s="1">
        <f>値貼り付け用シート!F272</f>
        <v>12</v>
      </c>
      <c r="B6295" s="1">
        <f>値貼り付け用シート!G272</f>
        <v>18</v>
      </c>
      <c r="C6295" s="1">
        <v>6</v>
      </c>
      <c r="D6295" s="1">
        <f>IF(OR(ISBLANK(値貼り付け用シート!M272),値貼り付け用シート!M272&gt;9990),NA(),値貼り付け用シート!M272)</f>
        <v>31</v>
      </c>
      <c r="E6295" s="1">
        <f t="shared" si="2456"/>
        <v>31</v>
      </c>
      <c r="F6295" s="1">
        <f t="shared" si="2437"/>
        <v>270</v>
      </c>
      <c r="G6295" s="1">
        <f t="shared" si="2438"/>
        <v>8</v>
      </c>
      <c r="H6295" s="1">
        <f t="shared" si="2439"/>
        <v>34</v>
      </c>
    </row>
    <row r="6296" spans="1:16" x14ac:dyDescent="0.55000000000000004">
      <c r="A6296" s="1">
        <f>値貼り付け用シート!F272</f>
        <v>12</v>
      </c>
      <c r="B6296" s="1">
        <f>値貼り付け用シート!G272</f>
        <v>18</v>
      </c>
      <c r="C6296" s="1">
        <v>7</v>
      </c>
      <c r="D6296" s="1">
        <f>IF(OR(ISBLANK(値貼り付け用シート!N272),値貼り付け用シート!N272&gt;9990),NA(),値貼り付け用シート!N272)</f>
        <v>29</v>
      </c>
      <c r="E6296" s="1">
        <f t="shared" si="2456"/>
        <v>29</v>
      </c>
      <c r="F6296" s="1">
        <f t="shared" si="2437"/>
        <v>263</v>
      </c>
      <c r="G6296" s="1">
        <f t="shared" si="2438"/>
        <v>8</v>
      </c>
      <c r="H6296" s="1">
        <f t="shared" si="2439"/>
        <v>33</v>
      </c>
    </row>
    <row r="6297" spans="1:16" x14ac:dyDescent="0.55000000000000004">
      <c r="A6297" s="1">
        <f>値貼り付け用シート!F272</f>
        <v>12</v>
      </c>
      <c r="B6297" s="1">
        <f>値貼り付け用シート!G272</f>
        <v>18</v>
      </c>
      <c r="C6297" s="1">
        <v>8</v>
      </c>
      <c r="D6297" s="1">
        <f>IF(OR(ISBLANK(値貼り付け用シート!O272),値貼り付け用シート!O272&gt;9990),NA(),値貼り付け用シート!O272)</f>
        <v>24</v>
      </c>
      <c r="E6297" s="1">
        <f t="shared" si="2456"/>
        <v>24</v>
      </c>
      <c r="F6297" s="1">
        <f t="shared" si="2437"/>
        <v>251</v>
      </c>
      <c r="G6297" s="1">
        <f t="shared" si="2438"/>
        <v>8</v>
      </c>
      <c r="H6297" s="1">
        <f t="shared" si="2439"/>
        <v>31</v>
      </c>
    </row>
    <row r="6298" spans="1:16" x14ac:dyDescent="0.55000000000000004">
      <c r="A6298" s="1">
        <f>値貼り付け用シート!F272</f>
        <v>12</v>
      </c>
      <c r="B6298" s="1">
        <f>値貼り付け用シート!G272</f>
        <v>18</v>
      </c>
      <c r="C6298" s="1">
        <v>9</v>
      </c>
      <c r="D6298" s="1">
        <f>IF(OR(ISBLANK(値貼り付け用シート!P272),値貼り付け用シート!P272&gt;9990),NA(),値貼り付け用シート!P272)</f>
        <v>20</v>
      </c>
      <c r="E6298" s="1">
        <f t="shared" si="2456"/>
        <v>20</v>
      </c>
      <c r="F6298" s="1">
        <f t="shared" si="2437"/>
        <v>236</v>
      </c>
      <c r="G6298" s="1">
        <f t="shared" si="2438"/>
        <v>8</v>
      </c>
      <c r="H6298" s="1">
        <f t="shared" si="2439"/>
        <v>30</v>
      </c>
    </row>
    <row r="6299" spans="1:16" x14ac:dyDescent="0.55000000000000004">
      <c r="A6299" s="1">
        <f>値貼り付け用シート!F272</f>
        <v>12</v>
      </c>
      <c r="B6299" s="1">
        <f>値貼り付け用シート!G272</f>
        <v>18</v>
      </c>
      <c r="C6299" s="1">
        <v>10</v>
      </c>
      <c r="D6299" s="1">
        <f>IF(OR(ISBLANK(値貼り付け用シート!Q272),値貼り付け用シート!Q272&gt;9990),NA(),値貼り付け用シート!Q272)</f>
        <v>25</v>
      </c>
      <c r="E6299" s="1">
        <f t="shared" si="2456"/>
        <v>25</v>
      </c>
      <c r="F6299" s="1">
        <f t="shared" ref="F6299:F6362" si="2465">SUM(E6292:E6299)</f>
        <v>227</v>
      </c>
      <c r="G6299" s="1">
        <f t="shared" ref="G6299:G6362" si="2466">COUNT(D6292:D6299)</f>
        <v>8</v>
      </c>
      <c r="H6299" s="1">
        <f t="shared" ref="H6299:H6362" si="2467">IF(G6299&gt;=6,ROUND(F6299/G6299,0),NA())</f>
        <v>28</v>
      </c>
    </row>
    <row r="6300" spans="1:16" x14ac:dyDescent="0.55000000000000004">
      <c r="A6300" s="1">
        <f>値貼り付け用シート!F272</f>
        <v>12</v>
      </c>
      <c r="B6300" s="1">
        <f>値貼り付け用シート!G272</f>
        <v>18</v>
      </c>
      <c r="C6300" s="1">
        <v>11</v>
      </c>
      <c r="D6300" s="1">
        <f>IF(OR(ISBLANK(値貼り付け用シート!R272),値貼り付け用シート!R272&gt;9990),NA(),値貼り付け用シート!R272)</f>
        <v>33</v>
      </c>
      <c r="E6300" s="1">
        <f t="shared" si="2456"/>
        <v>33</v>
      </c>
      <c r="F6300" s="1">
        <f t="shared" si="2465"/>
        <v>227</v>
      </c>
      <c r="G6300" s="1">
        <f t="shared" si="2466"/>
        <v>8</v>
      </c>
      <c r="H6300" s="1">
        <f t="shared" si="2467"/>
        <v>28</v>
      </c>
    </row>
    <row r="6301" spans="1:16" x14ac:dyDescent="0.55000000000000004">
      <c r="A6301" s="1">
        <f>値貼り付け用シート!F272</f>
        <v>12</v>
      </c>
      <c r="B6301" s="1">
        <f>値貼り付け用シート!G272</f>
        <v>18</v>
      </c>
      <c r="C6301" s="1">
        <v>12</v>
      </c>
      <c r="D6301" s="1">
        <f>IF(OR(ISBLANK(値貼り付け用シート!S272),値貼り付け用シート!S272&gt;9990),NA(),値貼り付け用シート!S272)</f>
        <v>35</v>
      </c>
      <c r="E6301" s="1">
        <f t="shared" si="2456"/>
        <v>35</v>
      </c>
      <c r="F6301" s="1">
        <f t="shared" si="2465"/>
        <v>229</v>
      </c>
      <c r="G6301" s="1">
        <f t="shared" si="2466"/>
        <v>8</v>
      </c>
      <c r="H6301" s="1">
        <f t="shared" si="2467"/>
        <v>29</v>
      </c>
    </row>
    <row r="6302" spans="1:16" x14ac:dyDescent="0.55000000000000004">
      <c r="A6302" s="1">
        <f>値貼り付け用シート!F272</f>
        <v>12</v>
      </c>
      <c r="B6302" s="1">
        <f>値貼り付け用シート!G272</f>
        <v>18</v>
      </c>
      <c r="C6302" s="1">
        <v>13</v>
      </c>
      <c r="D6302" s="1">
        <f>IF(OR(ISBLANK(値貼り付け用シート!T272),値貼り付け用シート!T272&gt;9990),NA(),値貼り付け用シート!T272)</f>
        <v>36</v>
      </c>
      <c r="E6302" s="1">
        <f t="shared" si="2456"/>
        <v>36</v>
      </c>
      <c r="F6302" s="1">
        <f t="shared" si="2465"/>
        <v>233</v>
      </c>
      <c r="G6302" s="1">
        <f t="shared" si="2466"/>
        <v>8</v>
      </c>
      <c r="H6302" s="1">
        <f t="shared" si="2467"/>
        <v>29</v>
      </c>
    </row>
    <row r="6303" spans="1:16" x14ac:dyDescent="0.55000000000000004">
      <c r="A6303" s="1">
        <f>値貼り付け用シート!F272</f>
        <v>12</v>
      </c>
      <c r="B6303" s="1">
        <f>値貼り付け用シート!G272</f>
        <v>18</v>
      </c>
      <c r="C6303" s="1">
        <v>14</v>
      </c>
      <c r="D6303" s="1">
        <f>IF(OR(ISBLANK(値貼り付け用シート!U272),値貼り付け用シート!U272&gt;9990),NA(),値貼り付け用シート!U272)</f>
        <v>36</v>
      </c>
      <c r="E6303" s="1">
        <f t="shared" si="2456"/>
        <v>36</v>
      </c>
      <c r="F6303" s="1">
        <f t="shared" si="2465"/>
        <v>238</v>
      </c>
      <c r="G6303" s="1">
        <f t="shared" si="2466"/>
        <v>8</v>
      </c>
      <c r="H6303" s="1">
        <f t="shared" si="2467"/>
        <v>30</v>
      </c>
    </row>
    <row r="6304" spans="1:16" x14ac:dyDescent="0.55000000000000004">
      <c r="A6304" s="1">
        <f>値貼り付け用シート!F272</f>
        <v>12</v>
      </c>
      <c r="B6304" s="1">
        <f>値貼り付け用シート!G272</f>
        <v>18</v>
      </c>
      <c r="C6304" s="1">
        <v>15</v>
      </c>
      <c r="D6304" s="1">
        <f>IF(OR(ISBLANK(値貼り付け用シート!V272),値貼り付け用シート!V272&gt;9990),NA(),値貼り付け用シート!V272)</f>
        <v>36</v>
      </c>
      <c r="E6304" s="1">
        <f t="shared" si="2456"/>
        <v>36</v>
      </c>
      <c r="F6304" s="1">
        <f t="shared" si="2465"/>
        <v>245</v>
      </c>
      <c r="G6304" s="1">
        <f t="shared" si="2466"/>
        <v>8</v>
      </c>
      <c r="H6304" s="1">
        <f t="shared" si="2467"/>
        <v>31</v>
      </c>
    </row>
    <row r="6305" spans="1:16" x14ac:dyDescent="0.55000000000000004">
      <c r="A6305" s="1">
        <f>値貼り付け用シート!F272</f>
        <v>12</v>
      </c>
      <c r="B6305" s="1">
        <f>値貼り付け用シート!G272</f>
        <v>18</v>
      </c>
      <c r="C6305" s="1">
        <v>16</v>
      </c>
      <c r="D6305" s="1">
        <f>IF(OR(ISBLANK(値貼り付け用シート!W272),値貼り付け用シート!W272&gt;9990),NA(),値貼り付け用シート!W272)</f>
        <v>36</v>
      </c>
      <c r="E6305" s="1">
        <f t="shared" si="2456"/>
        <v>36</v>
      </c>
      <c r="F6305" s="1">
        <f t="shared" si="2465"/>
        <v>257</v>
      </c>
      <c r="G6305" s="1">
        <f t="shared" si="2466"/>
        <v>8</v>
      </c>
      <c r="H6305" s="1">
        <f t="shared" si="2467"/>
        <v>32</v>
      </c>
    </row>
    <row r="6306" spans="1:16" x14ac:dyDescent="0.55000000000000004">
      <c r="A6306" s="1">
        <f>値貼り付け用シート!F272</f>
        <v>12</v>
      </c>
      <c r="B6306" s="1">
        <f>値貼り付け用シート!G272</f>
        <v>18</v>
      </c>
      <c r="C6306" s="1">
        <v>17</v>
      </c>
      <c r="D6306" s="1">
        <f>IF(OR(ISBLANK(値貼り付け用シート!X272),値貼り付け用シート!X272&gt;9990),NA(),値貼り付け用シート!X272)</f>
        <v>33</v>
      </c>
      <c r="E6306" s="1">
        <f t="shared" si="2456"/>
        <v>33</v>
      </c>
      <c r="F6306" s="1">
        <f t="shared" si="2465"/>
        <v>270</v>
      </c>
      <c r="G6306" s="1">
        <f t="shared" si="2466"/>
        <v>8</v>
      </c>
      <c r="H6306" s="1">
        <f t="shared" si="2467"/>
        <v>34</v>
      </c>
    </row>
    <row r="6307" spans="1:16" x14ac:dyDescent="0.55000000000000004">
      <c r="A6307" s="1">
        <f>値貼り付け用シート!F272</f>
        <v>12</v>
      </c>
      <c r="B6307" s="1">
        <f>値貼り付け用シート!G272</f>
        <v>18</v>
      </c>
      <c r="C6307" s="1">
        <v>18</v>
      </c>
      <c r="D6307" s="1">
        <f>IF(OR(ISBLANK(値貼り付け用シート!Y272),値貼り付け用シート!Y272&gt;9990),NA(),値貼り付け用シート!Y272)</f>
        <v>31</v>
      </c>
      <c r="E6307" s="1">
        <f t="shared" si="2456"/>
        <v>31</v>
      </c>
      <c r="F6307" s="1">
        <f t="shared" si="2465"/>
        <v>276</v>
      </c>
      <c r="G6307" s="1">
        <f t="shared" si="2466"/>
        <v>8</v>
      </c>
      <c r="H6307" s="1">
        <f t="shared" si="2467"/>
        <v>35</v>
      </c>
    </row>
    <row r="6308" spans="1:16" x14ac:dyDescent="0.55000000000000004">
      <c r="A6308" s="1">
        <f>値貼り付け用シート!F272</f>
        <v>12</v>
      </c>
      <c r="B6308" s="1">
        <f>値貼り付け用シート!G272</f>
        <v>18</v>
      </c>
      <c r="C6308" s="1">
        <v>19</v>
      </c>
      <c r="D6308" s="1">
        <f>IF(OR(ISBLANK(値貼り付け用シート!Z272),値貼り付け用シート!Z272&gt;9990),NA(),値貼り付け用シート!Z272)</f>
        <v>27</v>
      </c>
      <c r="E6308" s="1">
        <f t="shared" si="2456"/>
        <v>27</v>
      </c>
      <c r="F6308" s="1">
        <f t="shared" si="2465"/>
        <v>270</v>
      </c>
      <c r="G6308" s="1">
        <f t="shared" si="2466"/>
        <v>8</v>
      </c>
      <c r="H6308" s="1">
        <f t="shared" si="2467"/>
        <v>34</v>
      </c>
    </row>
    <row r="6309" spans="1:16" x14ac:dyDescent="0.55000000000000004">
      <c r="A6309" s="1">
        <f>値貼り付け用シート!F272</f>
        <v>12</v>
      </c>
      <c r="B6309" s="1">
        <f>値貼り付け用シート!G272</f>
        <v>18</v>
      </c>
      <c r="C6309" s="1">
        <v>20</v>
      </c>
      <c r="D6309" s="1">
        <f>IF(OR(ISBLANK(値貼り付け用シート!AA272),値貼り付け用シート!AA272&gt;9990),NA(),値貼り付け用シート!AA272)</f>
        <v>26</v>
      </c>
      <c r="E6309" s="1">
        <f t="shared" si="2456"/>
        <v>26</v>
      </c>
      <c r="F6309" s="1">
        <f t="shared" si="2465"/>
        <v>261</v>
      </c>
      <c r="G6309" s="1">
        <f t="shared" si="2466"/>
        <v>8</v>
      </c>
      <c r="H6309" s="1">
        <f t="shared" si="2467"/>
        <v>33</v>
      </c>
    </row>
    <row r="6310" spans="1:16" x14ac:dyDescent="0.55000000000000004">
      <c r="A6310" s="1">
        <f>値貼り付け用シート!F272</f>
        <v>12</v>
      </c>
      <c r="B6310" s="1">
        <f>値貼り付け用シート!G272</f>
        <v>18</v>
      </c>
      <c r="C6310" s="1">
        <v>21</v>
      </c>
      <c r="D6310" s="1">
        <f>IF(OR(ISBLANK(値貼り付け用シート!AB272),値貼り付け用シート!AB272&gt;9990),NA(),値貼り付け用シート!AB272)</f>
        <v>28</v>
      </c>
      <c r="E6310" s="1">
        <f t="shared" si="2456"/>
        <v>28</v>
      </c>
      <c r="F6310" s="1">
        <f t="shared" si="2465"/>
        <v>253</v>
      </c>
      <c r="G6310" s="1">
        <f t="shared" si="2466"/>
        <v>8</v>
      </c>
      <c r="H6310" s="1">
        <f t="shared" si="2467"/>
        <v>32</v>
      </c>
    </row>
    <row r="6311" spans="1:16" x14ac:dyDescent="0.55000000000000004">
      <c r="A6311" s="1">
        <f>値貼り付け用シート!F272</f>
        <v>12</v>
      </c>
      <c r="B6311" s="1">
        <f>値貼り付け用シート!G272</f>
        <v>18</v>
      </c>
      <c r="C6311" s="1">
        <v>22</v>
      </c>
      <c r="D6311" s="1">
        <f>IF(OR(ISBLANK(値貼り付け用シート!AC272),値貼り付け用シート!AC272&gt;9990),NA(),値貼り付け用シート!AC272)</f>
        <v>26</v>
      </c>
      <c r="E6311" s="1">
        <f t="shared" si="2456"/>
        <v>26</v>
      </c>
      <c r="F6311" s="1">
        <f t="shared" si="2465"/>
        <v>243</v>
      </c>
      <c r="G6311" s="1">
        <f t="shared" si="2466"/>
        <v>8</v>
      </c>
      <c r="H6311" s="1">
        <f t="shared" si="2467"/>
        <v>30</v>
      </c>
    </row>
    <row r="6312" spans="1:16" x14ac:dyDescent="0.55000000000000004">
      <c r="A6312" s="1">
        <f>値貼り付け用シート!F272</f>
        <v>12</v>
      </c>
      <c r="B6312" s="1">
        <f>値貼り付け用シート!G272</f>
        <v>18</v>
      </c>
      <c r="C6312" s="1">
        <v>23</v>
      </c>
      <c r="D6312" s="1">
        <f>IF(OR(ISBLANK(値貼り付け用シート!AD272),値貼り付け用シート!AD272&gt;9990),NA(),値貼り付け用シート!AD272)</f>
        <v>17</v>
      </c>
      <c r="E6312" s="1">
        <f t="shared" si="2456"/>
        <v>17</v>
      </c>
      <c r="F6312" s="1">
        <f t="shared" si="2465"/>
        <v>224</v>
      </c>
      <c r="G6312" s="1">
        <f t="shared" si="2466"/>
        <v>8</v>
      </c>
      <c r="H6312" s="1">
        <f t="shared" si="2467"/>
        <v>28</v>
      </c>
    </row>
    <row r="6313" spans="1:16" x14ac:dyDescent="0.55000000000000004">
      <c r="A6313" s="1">
        <f>値貼り付け用シート!F272</f>
        <v>12</v>
      </c>
      <c r="B6313" s="1">
        <f>値貼り付け用シート!G272</f>
        <v>18</v>
      </c>
      <c r="C6313" s="1">
        <v>24</v>
      </c>
      <c r="D6313" s="1">
        <f>IF(OR(ISBLANK(値貼り付け用シート!AE272),値貼り付け用シート!AE272&gt;9990),NA(),値貼り付け用シート!AE272)</f>
        <v>13</v>
      </c>
      <c r="E6313" s="1">
        <f t="shared" si="2456"/>
        <v>13</v>
      </c>
      <c r="F6313" s="1">
        <f t="shared" si="2465"/>
        <v>201</v>
      </c>
      <c r="G6313" s="1">
        <f t="shared" si="2466"/>
        <v>8</v>
      </c>
      <c r="H6313" s="1">
        <f t="shared" si="2467"/>
        <v>25</v>
      </c>
    </row>
    <row r="6314" spans="1:16" x14ac:dyDescent="0.55000000000000004">
      <c r="A6314" s="1">
        <f>値貼り付け用シート!F273</f>
        <v>12</v>
      </c>
      <c r="B6314" s="1">
        <f>値貼り付け用シート!G273</f>
        <v>19</v>
      </c>
      <c r="C6314" s="1">
        <v>1</v>
      </c>
      <c r="D6314" s="1">
        <f>IF(OR(ISBLANK(値貼り付け用シート!H273),値貼り付け用シート!H273&gt;9990),NA(),値貼り付け用シート!H273)</f>
        <v>12</v>
      </c>
      <c r="E6314" s="1">
        <f t="shared" si="2456"/>
        <v>12</v>
      </c>
      <c r="F6314" s="1">
        <f t="shared" si="2465"/>
        <v>180</v>
      </c>
      <c r="G6314" s="1">
        <f t="shared" si="2466"/>
        <v>8</v>
      </c>
      <c r="H6314" s="1">
        <f t="shared" si="2467"/>
        <v>23</v>
      </c>
      <c r="I6314" s="1">
        <f t="shared" ref="I6314" si="2468">COUNT(D6314:D6337)</f>
        <v>24</v>
      </c>
      <c r="J6314" s="1">
        <f t="shared" ref="J6314" si="2469">COUNT(H6314:H6337)</f>
        <v>24</v>
      </c>
      <c r="K6314" s="1">
        <f t="shared" ref="K6314" si="2470">IF(AND(I6314&gt;=20,J6314&gt;=20),0,1)</f>
        <v>0</v>
      </c>
      <c r="L6314" s="1">
        <f t="shared" ref="L6314" si="2471">IF(K6314=0,MAX(H6314:H6337),NA())</f>
        <v>23</v>
      </c>
      <c r="M6314" s="1">
        <f t="shared" ref="M6314" si="2472">IF(K6314=0,IF(L6314&lt;=70,1,0),NA())</f>
        <v>1</v>
      </c>
      <c r="N6314" s="1">
        <f t="shared" ref="N6314" si="2473">IF(COUNTIF(D6314:D6337,NA())=24,NA(),MAX(E6314:E6337))</f>
        <v>26</v>
      </c>
      <c r="O6314" s="1">
        <f t="shared" ref="O6314" si="2474">IF(COUNTIF(D6319:D6333,NA())=15,NA(),MAX(E6319:E6333))</f>
        <v>26</v>
      </c>
      <c r="P6314" s="1">
        <f t="shared" ref="P6314" si="2475">COUNTIF(D6314:D6337,"&gt;=120")</f>
        <v>0</v>
      </c>
    </row>
    <row r="6315" spans="1:16" x14ac:dyDescent="0.55000000000000004">
      <c r="A6315" s="1">
        <f>値貼り付け用シート!F273</f>
        <v>12</v>
      </c>
      <c r="B6315" s="1">
        <f>値貼り付け用シート!G273</f>
        <v>19</v>
      </c>
      <c r="C6315" s="1">
        <v>2</v>
      </c>
      <c r="D6315" s="1">
        <f>IF(OR(ISBLANK(値貼り付け用シート!I273),値貼り付け用シート!I273&gt;9990),NA(),値貼り付け用シート!I273)</f>
        <v>12</v>
      </c>
      <c r="E6315" s="1">
        <f t="shared" si="2456"/>
        <v>12</v>
      </c>
      <c r="F6315" s="1">
        <f t="shared" si="2465"/>
        <v>161</v>
      </c>
      <c r="G6315" s="1">
        <f t="shared" si="2466"/>
        <v>8</v>
      </c>
      <c r="H6315" s="1">
        <f t="shared" si="2467"/>
        <v>20</v>
      </c>
    </row>
    <row r="6316" spans="1:16" x14ac:dyDescent="0.55000000000000004">
      <c r="A6316" s="1">
        <f>値貼り付け用シート!F273</f>
        <v>12</v>
      </c>
      <c r="B6316" s="1">
        <f>値貼り付け用シート!G273</f>
        <v>19</v>
      </c>
      <c r="C6316" s="1">
        <v>3</v>
      </c>
      <c r="D6316" s="1">
        <f>IF(OR(ISBLANK(値貼り付け用シート!J273),値貼り付け用シート!J273&gt;9990),NA(),値貼り付け用シート!J273)</f>
        <v>21</v>
      </c>
      <c r="E6316" s="1">
        <f t="shared" si="2456"/>
        <v>21</v>
      </c>
      <c r="F6316" s="1">
        <f t="shared" si="2465"/>
        <v>155</v>
      </c>
      <c r="G6316" s="1">
        <f t="shared" si="2466"/>
        <v>8</v>
      </c>
      <c r="H6316" s="1">
        <f t="shared" si="2467"/>
        <v>19</v>
      </c>
    </row>
    <row r="6317" spans="1:16" x14ac:dyDescent="0.55000000000000004">
      <c r="A6317" s="1">
        <f>値貼り付け用シート!F273</f>
        <v>12</v>
      </c>
      <c r="B6317" s="1">
        <f>値貼り付け用シート!G273</f>
        <v>19</v>
      </c>
      <c r="C6317" s="1">
        <v>4</v>
      </c>
      <c r="D6317" s="1">
        <f>IF(OR(ISBLANK(値貼り付け用シート!K273),値貼り付け用シート!K273&gt;9990),NA(),値貼り付け用シート!K273)</f>
        <v>25</v>
      </c>
      <c r="E6317" s="1">
        <f t="shared" si="2456"/>
        <v>25</v>
      </c>
      <c r="F6317" s="1">
        <f t="shared" si="2465"/>
        <v>154</v>
      </c>
      <c r="G6317" s="1">
        <f t="shared" si="2466"/>
        <v>8</v>
      </c>
      <c r="H6317" s="1">
        <f t="shared" si="2467"/>
        <v>19</v>
      </c>
    </row>
    <row r="6318" spans="1:16" x14ac:dyDescent="0.55000000000000004">
      <c r="A6318" s="1">
        <f>値貼り付け用シート!F273</f>
        <v>12</v>
      </c>
      <c r="B6318" s="1">
        <f>値貼り付け用シート!G273</f>
        <v>19</v>
      </c>
      <c r="C6318" s="1">
        <v>5</v>
      </c>
      <c r="D6318" s="1">
        <f>IF(OR(ISBLANK(値貼り付け用シート!L273),値貼り付け用シート!L273&gt;9990),NA(),値貼り付け用シート!L273)</f>
        <v>25</v>
      </c>
      <c r="E6318" s="1">
        <f t="shared" si="2456"/>
        <v>25</v>
      </c>
      <c r="F6318" s="1">
        <f t="shared" si="2465"/>
        <v>151</v>
      </c>
      <c r="G6318" s="1">
        <f t="shared" si="2466"/>
        <v>8</v>
      </c>
      <c r="H6318" s="1">
        <f t="shared" si="2467"/>
        <v>19</v>
      </c>
    </row>
    <row r="6319" spans="1:16" x14ac:dyDescent="0.55000000000000004">
      <c r="A6319" s="1">
        <f>値貼り付け用シート!F273</f>
        <v>12</v>
      </c>
      <c r="B6319" s="1">
        <f>値貼り付け用シート!G273</f>
        <v>19</v>
      </c>
      <c r="C6319" s="1">
        <v>6</v>
      </c>
      <c r="D6319" s="1">
        <f>IF(OR(ISBLANK(値貼り付け用シート!M273),値貼り付け用シート!M273&gt;9990),NA(),値貼り付け用シート!M273)</f>
        <v>25</v>
      </c>
      <c r="E6319" s="1">
        <f t="shared" si="2456"/>
        <v>25</v>
      </c>
      <c r="F6319" s="1">
        <f t="shared" si="2465"/>
        <v>150</v>
      </c>
      <c r="G6319" s="1">
        <f t="shared" si="2466"/>
        <v>8</v>
      </c>
      <c r="H6319" s="1">
        <f t="shared" si="2467"/>
        <v>19</v>
      </c>
    </row>
    <row r="6320" spans="1:16" x14ac:dyDescent="0.55000000000000004">
      <c r="A6320" s="1">
        <f>値貼り付け用シート!F273</f>
        <v>12</v>
      </c>
      <c r="B6320" s="1">
        <f>値貼り付け用シート!G273</f>
        <v>19</v>
      </c>
      <c r="C6320" s="1">
        <v>7</v>
      </c>
      <c r="D6320" s="1">
        <f>IF(OR(ISBLANK(値貼り付け用シート!N273),値貼り付け用シート!N273&gt;9990),NA(),値貼り付け用シート!N273)</f>
        <v>23</v>
      </c>
      <c r="E6320" s="1">
        <f t="shared" si="2456"/>
        <v>23</v>
      </c>
      <c r="F6320" s="1">
        <f t="shared" si="2465"/>
        <v>156</v>
      </c>
      <c r="G6320" s="1">
        <f t="shared" si="2466"/>
        <v>8</v>
      </c>
      <c r="H6320" s="1">
        <f t="shared" si="2467"/>
        <v>20</v>
      </c>
    </row>
    <row r="6321" spans="1:8" x14ac:dyDescent="0.55000000000000004">
      <c r="A6321" s="1">
        <f>値貼り付け用シート!F273</f>
        <v>12</v>
      </c>
      <c r="B6321" s="1">
        <f>値貼り付け用シート!G273</f>
        <v>19</v>
      </c>
      <c r="C6321" s="1">
        <v>8</v>
      </c>
      <c r="D6321" s="1">
        <f>IF(OR(ISBLANK(値貼り付け用シート!O273),値貼り付け用シート!O273&gt;9990),NA(),値貼り付け用シート!O273)</f>
        <v>14</v>
      </c>
      <c r="E6321" s="1">
        <f t="shared" si="2456"/>
        <v>14</v>
      </c>
      <c r="F6321" s="1">
        <f t="shared" si="2465"/>
        <v>157</v>
      </c>
      <c r="G6321" s="1">
        <f t="shared" si="2466"/>
        <v>8</v>
      </c>
      <c r="H6321" s="1">
        <f t="shared" si="2467"/>
        <v>20</v>
      </c>
    </row>
    <row r="6322" spans="1:8" x14ac:dyDescent="0.55000000000000004">
      <c r="A6322" s="1">
        <f>値貼り付け用シート!F273</f>
        <v>12</v>
      </c>
      <c r="B6322" s="1">
        <f>値貼り付け用シート!G273</f>
        <v>19</v>
      </c>
      <c r="C6322" s="1">
        <v>9</v>
      </c>
      <c r="D6322" s="1">
        <f>IF(OR(ISBLANK(値貼り付け用シート!P273),値貼り付け用シート!P273&gt;9990),NA(),値貼り付け用シート!P273)</f>
        <v>14</v>
      </c>
      <c r="E6322" s="1">
        <f t="shared" si="2456"/>
        <v>14</v>
      </c>
      <c r="F6322" s="1">
        <f t="shared" si="2465"/>
        <v>159</v>
      </c>
      <c r="G6322" s="1">
        <f t="shared" si="2466"/>
        <v>8</v>
      </c>
      <c r="H6322" s="1">
        <f t="shared" si="2467"/>
        <v>20</v>
      </c>
    </row>
    <row r="6323" spans="1:8" x14ac:dyDescent="0.55000000000000004">
      <c r="A6323" s="1">
        <f>値貼り付け用シート!F273</f>
        <v>12</v>
      </c>
      <c r="B6323" s="1">
        <f>値貼り付け用シート!G273</f>
        <v>19</v>
      </c>
      <c r="C6323" s="1">
        <v>10</v>
      </c>
      <c r="D6323" s="1">
        <f>IF(OR(ISBLANK(値貼り付け用シート!Q273),値貼り付け用シート!Q273&gt;9990),NA(),値貼り付け用シート!Q273)</f>
        <v>15</v>
      </c>
      <c r="E6323" s="1">
        <f t="shared" si="2456"/>
        <v>15</v>
      </c>
      <c r="F6323" s="1">
        <f t="shared" si="2465"/>
        <v>162</v>
      </c>
      <c r="G6323" s="1">
        <f t="shared" si="2466"/>
        <v>8</v>
      </c>
      <c r="H6323" s="1">
        <f t="shared" si="2467"/>
        <v>20</v>
      </c>
    </row>
    <row r="6324" spans="1:8" x14ac:dyDescent="0.55000000000000004">
      <c r="A6324" s="1">
        <f>値貼り付け用シート!F273</f>
        <v>12</v>
      </c>
      <c r="B6324" s="1">
        <f>値貼り付け用シート!G273</f>
        <v>19</v>
      </c>
      <c r="C6324" s="1">
        <v>11</v>
      </c>
      <c r="D6324" s="1">
        <f>IF(OR(ISBLANK(値貼り付け用シート!R273),値貼り付け用シート!R273&gt;9990),NA(),値貼り付け用シート!R273)</f>
        <v>20</v>
      </c>
      <c r="E6324" s="1">
        <f t="shared" si="2456"/>
        <v>20</v>
      </c>
      <c r="F6324" s="1">
        <f t="shared" si="2465"/>
        <v>161</v>
      </c>
      <c r="G6324" s="1">
        <f t="shared" si="2466"/>
        <v>8</v>
      </c>
      <c r="H6324" s="1">
        <f t="shared" si="2467"/>
        <v>20</v>
      </c>
    </row>
    <row r="6325" spans="1:8" x14ac:dyDescent="0.55000000000000004">
      <c r="A6325" s="1">
        <f>値貼り付け用シート!F273</f>
        <v>12</v>
      </c>
      <c r="B6325" s="1">
        <f>値貼り付け用シート!G273</f>
        <v>19</v>
      </c>
      <c r="C6325" s="1">
        <v>12</v>
      </c>
      <c r="D6325" s="1">
        <f>IF(OR(ISBLANK(値貼り付け用シート!S273),値貼り付け用シート!S273&gt;9990),NA(),値貼り付け用シート!S273)</f>
        <v>23</v>
      </c>
      <c r="E6325" s="1">
        <f t="shared" si="2456"/>
        <v>23</v>
      </c>
      <c r="F6325" s="1">
        <f t="shared" si="2465"/>
        <v>159</v>
      </c>
      <c r="G6325" s="1">
        <f t="shared" si="2466"/>
        <v>8</v>
      </c>
      <c r="H6325" s="1">
        <f t="shared" si="2467"/>
        <v>20</v>
      </c>
    </row>
    <row r="6326" spans="1:8" x14ac:dyDescent="0.55000000000000004">
      <c r="A6326" s="1">
        <f>値貼り付け用シート!F273</f>
        <v>12</v>
      </c>
      <c r="B6326" s="1">
        <f>値貼り付け用シート!G273</f>
        <v>19</v>
      </c>
      <c r="C6326" s="1">
        <v>13</v>
      </c>
      <c r="D6326" s="1">
        <f>IF(OR(ISBLANK(値貼り付け用シート!T273),値貼り付け用シート!T273&gt;9990),NA(),値貼り付け用シート!T273)</f>
        <v>26</v>
      </c>
      <c r="E6326" s="1">
        <f t="shared" si="2456"/>
        <v>26</v>
      </c>
      <c r="F6326" s="1">
        <f t="shared" si="2465"/>
        <v>160</v>
      </c>
      <c r="G6326" s="1">
        <f t="shared" si="2466"/>
        <v>8</v>
      </c>
      <c r="H6326" s="1">
        <f t="shared" si="2467"/>
        <v>20</v>
      </c>
    </row>
    <row r="6327" spans="1:8" x14ac:dyDescent="0.55000000000000004">
      <c r="A6327" s="1">
        <f>値貼り付け用シート!F273</f>
        <v>12</v>
      </c>
      <c r="B6327" s="1">
        <f>値貼り付け用シート!G273</f>
        <v>19</v>
      </c>
      <c r="C6327" s="1">
        <v>14</v>
      </c>
      <c r="D6327" s="1">
        <f>IF(OR(ISBLANK(値貼り付け用シート!U273),値貼り付け用シート!U273&gt;9990),NA(),値貼り付け用シート!U273)</f>
        <v>26</v>
      </c>
      <c r="E6327" s="1">
        <f t="shared" si="2456"/>
        <v>26</v>
      </c>
      <c r="F6327" s="1">
        <f t="shared" si="2465"/>
        <v>161</v>
      </c>
      <c r="G6327" s="1">
        <f t="shared" si="2466"/>
        <v>8</v>
      </c>
      <c r="H6327" s="1">
        <f t="shared" si="2467"/>
        <v>20</v>
      </c>
    </row>
    <row r="6328" spans="1:8" x14ac:dyDescent="0.55000000000000004">
      <c r="A6328" s="1">
        <f>値貼り付け用シート!F273</f>
        <v>12</v>
      </c>
      <c r="B6328" s="1">
        <f>値貼り付け用シート!G273</f>
        <v>19</v>
      </c>
      <c r="C6328" s="1">
        <v>15</v>
      </c>
      <c r="D6328" s="1">
        <f>IF(OR(ISBLANK(値貼り付け用シート!V273),値貼り付け用シート!V273&gt;9990),NA(),値貼り付け用シート!V273)</f>
        <v>23</v>
      </c>
      <c r="E6328" s="1">
        <f t="shared" si="2456"/>
        <v>23</v>
      </c>
      <c r="F6328" s="1">
        <f t="shared" si="2465"/>
        <v>161</v>
      </c>
      <c r="G6328" s="1">
        <f t="shared" si="2466"/>
        <v>8</v>
      </c>
      <c r="H6328" s="1">
        <f t="shared" si="2467"/>
        <v>20</v>
      </c>
    </row>
    <row r="6329" spans="1:8" x14ac:dyDescent="0.55000000000000004">
      <c r="A6329" s="1">
        <f>値貼り付け用シート!F273</f>
        <v>12</v>
      </c>
      <c r="B6329" s="1">
        <f>値貼り付け用シート!G273</f>
        <v>19</v>
      </c>
      <c r="C6329" s="1">
        <v>16</v>
      </c>
      <c r="D6329" s="1">
        <f>IF(OR(ISBLANK(値貼り付け用シート!W273),値貼り付け用シート!W273&gt;9990),NA(),値貼り付け用シート!W273)</f>
        <v>19</v>
      </c>
      <c r="E6329" s="1">
        <f t="shared" si="2456"/>
        <v>19</v>
      </c>
      <c r="F6329" s="1">
        <f t="shared" si="2465"/>
        <v>166</v>
      </c>
      <c r="G6329" s="1">
        <f t="shared" si="2466"/>
        <v>8</v>
      </c>
      <c r="H6329" s="1">
        <f t="shared" si="2467"/>
        <v>21</v>
      </c>
    </row>
    <row r="6330" spans="1:8" x14ac:dyDescent="0.55000000000000004">
      <c r="A6330" s="1">
        <f>値貼り付け用シート!F273</f>
        <v>12</v>
      </c>
      <c r="B6330" s="1">
        <f>値貼り付け用シート!G273</f>
        <v>19</v>
      </c>
      <c r="C6330" s="1">
        <v>17</v>
      </c>
      <c r="D6330" s="1">
        <f>IF(OR(ISBLANK(値貼り付け用シート!X273),値貼り付け用シート!X273&gt;9990),NA(),値貼り付け用シート!X273)</f>
        <v>17</v>
      </c>
      <c r="E6330" s="1">
        <f t="shared" si="2456"/>
        <v>17</v>
      </c>
      <c r="F6330" s="1">
        <f t="shared" si="2465"/>
        <v>169</v>
      </c>
      <c r="G6330" s="1">
        <f t="shared" si="2466"/>
        <v>8</v>
      </c>
      <c r="H6330" s="1">
        <f t="shared" si="2467"/>
        <v>21</v>
      </c>
    </row>
    <row r="6331" spans="1:8" x14ac:dyDescent="0.55000000000000004">
      <c r="A6331" s="1">
        <f>値貼り付け用シート!F273</f>
        <v>12</v>
      </c>
      <c r="B6331" s="1">
        <f>値貼り付け用シート!G273</f>
        <v>19</v>
      </c>
      <c r="C6331" s="1">
        <v>18</v>
      </c>
      <c r="D6331" s="1">
        <f>IF(OR(ISBLANK(値貼り付け用シート!Y273),値貼り付け用シート!Y273&gt;9990),NA(),値貼り付け用シート!Y273)</f>
        <v>15</v>
      </c>
      <c r="E6331" s="1">
        <f t="shared" si="2456"/>
        <v>15</v>
      </c>
      <c r="F6331" s="1">
        <f t="shared" si="2465"/>
        <v>169</v>
      </c>
      <c r="G6331" s="1">
        <f t="shared" si="2466"/>
        <v>8</v>
      </c>
      <c r="H6331" s="1">
        <f t="shared" si="2467"/>
        <v>21</v>
      </c>
    </row>
    <row r="6332" spans="1:8" x14ac:dyDescent="0.55000000000000004">
      <c r="A6332" s="1">
        <f>値貼り付け用シート!F273</f>
        <v>12</v>
      </c>
      <c r="B6332" s="1">
        <f>値貼り付け用シート!G273</f>
        <v>19</v>
      </c>
      <c r="C6332" s="1">
        <v>19</v>
      </c>
      <c r="D6332" s="1">
        <f>IF(OR(ISBLANK(値貼り付け用シート!Z273),値貼り付け用シート!Z273&gt;9990),NA(),値貼り付け用シート!Z273)</f>
        <v>12</v>
      </c>
      <c r="E6332" s="1">
        <f t="shared" si="2456"/>
        <v>12</v>
      </c>
      <c r="F6332" s="1">
        <f t="shared" si="2465"/>
        <v>161</v>
      </c>
      <c r="G6332" s="1">
        <f t="shared" si="2466"/>
        <v>8</v>
      </c>
      <c r="H6332" s="1">
        <f t="shared" si="2467"/>
        <v>20</v>
      </c>
    </row>
    <row r="6333" spans="1:8" x14ac:dyDescent="0.55000000000000004">
      <c r="A6333" s="1">
        <f>値貼り付け用シート!F273</f>
        <v>12</v>
      </c>
      <c r="B6333" s="1">
        <f>値貼り付け用シート!G273</f>
        <v>19</v>
      </c>
      <c r="C6333" s="1">
        <v>20</v>
      </c>
      <c r="D6333" s="1">
        <f>IF(OR(ISBLANK(値貼り付け用シート!AA273),値貼り付け用シート!AA273&gt;9990),NA(),値貼り付け用シート!AA273)</f>
        <v>12</v>
      </c>
      <c r="E6333" s="1">
        <f t="shared" si="2456"/>
        <v>12</v>
      </c>
      <c r="F6333" s="1">
        <f t="shared" si="2465"/>
        <v>150</v>
      </c>
      <c r="G6333" s="1">
        <f t="shared" si="2466"/>
        <v>8</v>
      </c>
      <c r="H6333" s="1">
        <f t="shared" si="2467"/>
        <v>19</v>
      </c>
    </row>
    <row r="6334" spans="1:8" x14ac:dyDescent="0.55000000000000004">
      <c r="A6334" s="1">
        <f>値貼り付け用シート!F273</f>
        <v>12</v>
      </c>
      <c r="B6334" s="1">
        <f>値貼り付け用シート!G273</f>
        <v>19</v>
      </c>
      <c r="C6334" s="1">
        <v>21</v>
      </c>
      <c r="D6334" s="1">
        <f>IF(OR(ISBLANK(値貼り付け用シート!AB273),値貼り付け用シート!AB273&gt;9990),NA(),値貼り付け用シート!AB273)</f>
        <v>10</v>
      </c>
      <c r="E6334" s="1">
        <f t="shared" si="2456"/>
        <v>10</v>
      </c>
      <c r="F6334" s="1">
        <f t="shared" si="2465"/>
        <v>134</v>
      </c>
      <c r="G6334" s="1">
        <f t="shared" si="2466"/>
        <v>8</v>
      </c>
      <c r="H6334" s="1">
        <f t="shared" si="2467"/>
        <v>17</v>
      </c>
    </row>
    <row r="6335" spans="1:8" x14ac:dyDescent="0.55000000000000004">
      <c r="A6335" s="1">
        <f>値貼り付け用シート!F273</f>
        <v>12</v>
      </c>
      <c r="B6335" s="1">
        <f>値貼り付け用シート!G273</f>
        <v>19</v>
      </c>
      <c r="C6335" s="1">
        <v>22</v>
      </c>
      <c r="D6335" s="1">
        <f>IF(OR(ISBLANK(値貼り付け用シート!AC273),値貼り付け用シート!AC273&gt;9990),NA(),値貼り付け用シート!AC273)</f>
        <v>18</v>
      </c>
      <c r="E6335" s="1">
        <f t="shared" si="2456"/>
        <v>18</v>
      </c>
      <c r="F6335" s="1">
        <f t="shared" si="2465"/>
        <v>126</v>
      </c>
      <c r="G6335" s="1">
        <f t="shared" si="2466"/>
        <v>8</v>
      </c>
      <c r="H6335" s="1">
        <f t="shared" si="2467"/>
        <v>16</v>
      </c>
    </row>
    <row r="6336" spans="1:8" x14ac:dyDescent="0.55000000000000004">
      <c r="A6336" s="1">
        <f>値貼り付け用シート!F273</f>
        <v>12</v>
      </c>
      <c r="B6336" s="1">
        <f>値貼り付け用シート!G273</f>
        <v>19</v>
      </c>
      <c r="C6336" s="1">
        <v>23</v>
      </c>
      <c r="D6336" s="1">
        <f>IF(OR(ISBLANK(値貼り付け用シート!AD273),値貼り付け用シート!AD273&gt;9990),NA(),値貼り付け用シート!AD273)</f>
        <v>17</v>
      </c>
      <c r="E6336" s="1">
        <f t="shared" si="2456"/>
        <v>17</v>
      </c>
      <c r="F6336" s="1">
        <f t="shared" si="2465"/>
        <v>120</v>
      </c>
      <c r="G6336" s="1">
        <f t="shared" si="2466"/>
        <v>8</v>
      </c>
      <c r="H6336" s="1">
        <f t="shared" si="2467"/>
        <v>15</v>
      </c>
    </row>
    <row r="6337" spans="1:16" x14ac:dyDescent="0.55000000000000004">
      <c r="A6337" s="1">
        <f>値貼り付け用シート!F273</f>
        <v>12</v>
      </c>
      <c r="B6337" s="1">
        <f>値貼り付け用シート!G273</f>
        <v>19</v>
      </c>
      <c r="C6337" s="1">
        <v>24</v>
      </c>
      <c r="D6337" s="1">
        <f>IF(OR(ISBLANK(値貼り付け用シート!AE273),値貼り付け用シート!AE273&gt;9990),NA(),値貼り付け用シート!AE273)</f>
        <v>8</v>
      </c>
      <c r="E6337" s="1">
        <f t="shared" si="2456"/>
        <v>8</v>
      </c>
      <c r="F6337" s="1">
        <f t="shared" si="2465"/>
        <v>109</v>
      </c>
      <c r="G6337" s="1">
        <f t="shared" si="2466"/>
        <v>8</v>
      </c>
      <c r="H6337" s="1">
        <f t="shared" si="2467"/>
        <v>14</v>
      </c>
    </row>
    <row r="6338" spans="1:16" x14ac:dyDescent="0.55000000000000004">
      <c r="A6338" s="1">
        <f>値貼り付け用シート!F274</f>
        <v>12</v>
      </c>
      <c r="B6338" s="1">
        <f>値貼り付け用シート!G274</f>
        <v>20</v>
      </c>
      <c r="C6338" s="1">
        <v>1</v>
      </c>
      <c r="D6338" s="1" t="e">
        <f>IF(OR(ISBLANK(値貼り付け用シート!H274),値貼り付け用シート!H274&gt;9990),NA(),値貼り付け用シート!H274)</f>
        <v>#N/A</v>
      </c>
      <c r="E6338" s="1">
        <f t="shared" si="2456"/>
        <v>0</v>
      </c>
      <c r="F6338" s="1">
        <f t="shared" si="2465"/>
        <v>92</v>
      </c>
      <c r="G6338" s="1">
        <f t="shared" si="2466"/>
        <v>7</v>
      </c>
      <c r="H6338" s="1">
        <f t="shared" si="2467"/>
        <v>13</v>
      </c>
      <c r="I6338" s="1">
        <f t="shared" ref="I6338" si="2476">COUNT(D6338:D6361)</f>
        <v>22</v>
      </c>
      <c r="J6338" s="1">
        <f t="shared" ref="J6338" si="2477">COUNT(H6338:H6361)</f>
        <v>24</v>
      </c>
      <c r="K6338" s="1">
        <f t="shared" ref="K6338" si="2478">IF(AND(I6338&gt;=20,J6338&gt;=20),0,1)</f>
        <v>0</v>
      </c>
      <c r="L6338" s="1">
        <f t="shared" ref="L6338" si="2479">IF(K6338=0,MAX(H6338:H6361),NA())</f>
        <v>15</v>
      </c>
      <c r="M6338" s="1">
        <f t="shared" ref="M6338" si="2480">IF(K6338=0,IF(L6338&lt;=70,1,0),NA())</f>
        <v>1</v>
      </c>
      <c r="N6338" s="1">
        <f t="shared" ref="N6338" si="2481">IF(COUNTIF(D6338:D6361,NA())=24,NA(),MAX(E6338:E6361))</f>
        <v>19</v>
      </c>
      <c r="O6338" s="1">
        <f t="shared" ref="O6338" si="2482">IF(COUNTIF(D6343:D6357,NA())=15,NA(),MAX(E6343:E6357))</f>
        <v>19</v>
      </c>
      <c r="P6338" s="1">
        <f t="shared" ref="P6338" si="2483">COUNTIF(D6338:D6361,"&gt;=120")</f>
        <v>0</v>
      </c>
    </row>
    <row r="6339" spans="1:16" x14ac:dyDescent="0.55000000000000004">
      <c r="A6339" s="1">
        <f>値貼り付け用シート!F274</f>
        <v>12</v>
      </c>
      <c r="B6339" s="1">
        <f>値貼り付け用シート!G274</f>
        <v>20</v>
      </c>
      <c r="C6339" s="1">
        <v>2</v>
      </c>
      <c r="D6339" s="1">
        <f>IF(OR(ISBLANK(値貼り付け用シート!I274),値貼り付け用シート!I274&gt;9990),NA(),値貼り付け用シート!I274)</f>
        <v>17</v>
      </c>
      <c r="E6339" s="1">
        <f t="shared" ref="E6339:E6402" si="2484">IF(ISERROR(D6339),0,D6339)</f>
        <v>17</v>
      </c>
      <c r="F6339" s="1">
        <f t="shared" si="2465"/>
        <v>94</v>
      </c>
      <c r="G6339" s="1">
        <f t="shared" si="2466"/>
        <v>7</v>
      </c>
      <c r="H6339" s="1">
        <f t="shared" si="2467"/>
        <v>13</v>
      </c>
    </row>
    <row r="6340" spans="1:16" x14ac:dyDescent="0.55000000000000004">
      <c r="A6340" s="1">
        <f>値貼り付け用シート!F274</f>
        <v>12</v>
      </c>
      <c r="B6340" s="1">
        <f>値貼り付け用シート!G274</f>
        <v>20</v>
      </c>
      <c r="C6340" s="1">
        <v>3</v>
      </c>
      <c r="D6340" s="1">
        <f>IF(OR(ISBLANK(値貼り付け用シート!J274),値貼り付け用シート!J274&gt;9990),NA(),値貼り付け用シート!J274)</f>
        <v>18</v>
      </c>
      <c r="E6340" s="1">
        <f t="shared" si="2484"/>
        <v>18</v>
      </c>
      <c r="F6340" s="1">
        <f t="shared" si="2465"/>
        <v>100</v>
      </c>
      <c r="G6340" s="1">
        <f t="shared" si="2466"/>
        <v>7</v>
      </c>
      <c r="H6340" s="1">
        <f t="shared" si="2467"/>
        <v>14</v>
      </c>
    </row>
    <row r="6341" spans="1:16" x14ac:dyDescent="0.55000000000000004">
      <c r="A6341" s="1">
        <f>値貼り付け用シート!F274</f>
        <v>12</v>
      </c>
      <c r="B6341" s="1">
        <f>値貼り付け用シート!G274</f>
        <v>20</v>
      </c>
      <c r="C6341" s="1">
        <v>4</v>
      </c>
      <c r="D6341" s="1">
        <f>IF(OR(ISBLANK(値貼り付け用シート!K274),値貼り付け用シート!K274&gt;9990),NA(),値貼り付け用シート!K274)</f>
        <v>15</v>
      </c>
      <c r="E6341" s="1">
        <f t="shared" si="2484"/>
        <v>15</v>
      </c>
      <c r="F6341" s="1">
        <f t="shared" si="2465"/>
        <v>103</v>
      </c>
      <c r="G6341" s="1">
        <f t="shared" si="2466"/>
        <v>7</v>
      </c>
      <c r="H6341" s="1">
        <f t="shared" si="2467"/>
        <v>15</v>
      </c>
    </row>
    <row r="6342" spans="1:16" x14ac:dyDescent="0.55000000000000004">
      <c r="A6342" s="1">
        <f>値貼り付け用シート!F274</f>
        <v>12</v>
      </c>
      <c r="B6342" s="1">
        <f>値貼り付け用シート!G274</f>
        <v>20</v>
      </c>
      <c r="C6342" s="1">
        <v>5</v>
      </c>
      <c r="D6342" s="1">
        <f>IF(OR(ISBLANK(値貼り付け用シート!L274),値貼り付け用シート!L274&gt;9990),NA(),値貼り付け用シート!L274)</f>
        <v>12</v>
      </c>
      <c r="E6342" s="1">
        <f t="shared" si="2484"/>
        <v>12</v>
      </c>
      <c r="F6342" s="1">
        <f t="shared" si="2465"/>
        <v>105</v>
      </c>
      <c r="G6342" s="1">
        <f t="shared" si="2466"/>
        <v>7</v>
      </c>
      <c r="H6342" s="1">
        <f t="shared" si="2467"/>
        <v>15</v>
      </c>
    </row>
    <row r="6343" spans="1:16" x14ac:dyDescent="0.55000000000000004">
      <c r="A6343" s="1">
        <f>値貼り付け用シート!F274</f>
        <v>12</v>
      </c>
      <c r="B6343" s="1">
        <f>値貼り付け用シート!G274</f>
        <v>20</v>
      </c>
      <c r="C6343" s="1">
        <v>6</v>
      </c>
      <c r="D6343" s="1">
        <f>IF(OR(ISBLANK(値貼り付け用シート!M274),値貼り付け用シート!M274&gt;9990),NA(),値貼り付け用シート!M274)</f>
        <v>13</v>
      </c>
      <c r="E6343" s="1">
        <f t="shared" si="2484"/>
        <v>13</v>
      </c>
      <c r="F6343" s="1">
        <f t="shared" si="2465"/>
        <v>100</v>
      </c>
      <c r="G6343" s="1">
        <f t="shared" si="2466"/>
        <v>7</v>
      </c>
      <c r="H6343" s="1">
        <f t="shared" si="2467"/>
        <v>14</v>
      </c>
    </row>
    <row r="6344" spans="1:16" x14ac:dyDescent="0.55000000000000004">
      <c r="A6344" s="1">
        <f>値貼り付け用シート!F274</f>
        <v>12</v>
      </c>
      <c r="B6344" s="1">
        <f>値貼り付け用シート!G274</f>
        <v>20</v>
      </c>
      <c r="C6344" s="1">
        <v>7</v>
      </c>
      <c r="D6344" s="1">
        <f>IF(OR(ISBLANK(値貼り付け用シート!N274),値貼り付け用シート!N274&gt;9990),NA(),値貼り付け用シート!N274)</f>
        <v>15</v>
      </c>
      <c r="E6344" s="1">
        <f t="shared" si="2484"/>
        <v>15</v>
      </c>
      <c r="F6344" s="1">
        <f t="shared" si="2465"/>
        <v>98</v>
      </c>
      <c r="G6344" s="1">
        <f t="shared" si="2466"/>
        <v>7</v>
      </c>
      <c r="H6344" s="1">
        <f t="shared" si="2467"/>
        <v>14</v>
      </c>
    </row>
    <row r="6345" spans="1:16" x14ac:dyDescent="0.55000000000000004">
      <c r="A6345" s="1">
        <f>値貼り付け用シート!F274</f>
        <v>12</v>
      </c>
      <c r="B6345" s="1">
        <f>値貼り付け用シート!G274</f>
        <v>20</v>
      </c>
      <c r="C6345" s="1">
        <v>8</v>
      </c>
      <c r="D6345" s="1">
        <f>IF(OR(ISBLANK(値貼り付け用シート!O274),値貼り付け用シート!O274&gt;9990),NA(),値貼り付け用シート!O274)</f>
        <v>13</v>
      </c>
      <c r="E6345" s="1">
        <f t="shared" si="2484"/>
        <v>13</v>
      </c>
      <c r="F6345" s="1">
        <f t="shared" si="2465"/>
        <v>103</v>
      </c>
      <c r="G6345" s="1">
        <f t="shared" si="2466"/>
        <v>7</v>
      </c>
      <c r="H6345" s="1">
        <f t="shared" si="2467"/>
        <v>15</v>
      </c>
    </row>
    <row r="6346" spans="1:16" x14ac:dyDescent="0.55000000000000004">
      <c r="A6346" s="1">
        <f>値貼り付け用シート!F274</f>
        <v>12</v>
      </c>
      <c r="B6346" s="1">
        <f>値貼り付け用シート!G274</f>
        <v>20</v>
      </c>
      <c r="C6346" s="1">
        <v>9</v>
      </c>
      <c r="D6346" s="1">
        <f>IF(OR(ISBLANK(値貼り付け用シート!P274),値貼り付け用シート!P274&gt;9990),NA(),値貼り付け用シート!P274)</f>
        <v>10</v>
      </c>
      <c r="E6346" s="1">
        <f t="shared" si="2484"/>
        <v>10</v>
      </c>
      <c r="F6346" s="1">
        <f t="shared" si="2465"/>
        <v>113</v>
      </c>
      <c r="G6346" s="1">
        <f t="shared" si="2466"/>
        <v>8</v>
      </c>
      <c r="H6346" s="1">
        <f t="shared" si="2467"/>
        <v>14</v>
      </c>
    </row>
    <row r="6347" spans="1:16" x14ac:dyDescent="0.55000000000000004">
      <c r="A6347" s="1">
        <f>値貼り付け用シート!F274</f>
        <v>12</v>
      </c>
      <c r="B6347" s="1">
        <f>値貼り付け用シート!G274</f>
        <v>20</v>
      </c>
      <c r="C6347" s="1">
        <v>10</v>
      </c>
      <c r="D6347" s="1" t="e">
        <f>IF(OR(ISBLANK(値貼り付け用シート!Q274),値貼り付け用シート!Q274&gt;9990),NA(),値貼り付け用シート!Q274)</f>
        <v>#N/A</v>
      </c>
      <c r="E6347" s="1">
        <f t="shared" si="2484"/>
        <v>0</v>
      </c>
      <c r="F6347" s="1">
        <f t="shared" si="2465"/>
        <v>96</v>
      </c>
      <c r="G6347" s="1">
        <f t="shared" si="2466"/>
        <v>7</v>
      </c>
      <c r="H6347" s="1">
        <f t="shared" si="2467"/>
        <v>14</v>
      </c>
    </row>
    <row r="6348" spans="1:16" x14ac:dyDescent="0.55000000000000004">
      <c r="A6348" s="1">
        <f>値貼り付け用シート!F274</f>
        <v>12</v>
      </c>
      <c r="B6348" s="1">
        <f>値貼り付け用シート!G274</f>
        <v>20</v>
      </c>
      <c r="C6348" s="1">
        <v>11</v>
      </c>
      <c r="D6348" s="1">
        <f>IF(OR(ISBLANK(値貼り付け用シート!R274),値貼り付け用シート!R274&gt;9990),NA(),値貼り付け用シート!R274)</f>
        <v>12</v>
      </c>
      <c r="E6348" s="1">
        <f t="shared" si="2484"/>
        <v>12</v>
      </c>
      <c r="F6348" s="1">
        <f t="shared" si="2465"/>
        <v>90</v>
      </c>
      <c r="G6348" s="1">
        <f t="shared" si="2466"/>
        <v>7</v>
      </c>
      <c r="H6348" s="1">
        <f t="shared" si="2467"/>
        <v>13</v>
      </c>
    </row>
    <row r="6349" spans="1:16" x14ac:dyDescent="0.55000000000000004">
      <c r="A6349" s="1">
        <f>値貼り付け用シート!F274</f>
        <v>12</v>
      </c>
      <c r="B6349" s="1">
        <f>値貼り付け用シート!G274</f>
        <v>20</v>
      </c>
      <c r="C6349" s="1">
        <v>12</v>
      </c>
      <c r="D6349" s="1">
        <f>IF(OR(ISBLANK(値貼り付け用シート!S274),値貼り付け用シート!S274&gt;9990),NA(),値貼り付け用シート!S274)</f>
        <v>16</v>
      </c>
      <c r="E6349" s="1">
        <f t="shared" si="2484"/>
        <v>16</v>
      </c>
      <c r="F6349" s="1">
        <f t="shared" si="2465"/>
        <v>91</v>
      </c>
      <c r="G6349" s="1">
        <f t="shared" si="2466"/>
        <v>7</v>
      </c>
      <c r="H6349" s="1">
        <f t="shared" si="2467"/>
        <v>13</v>
      </c>
    </row>
    <row r="6350" spans="1:16" x14ac:dyDescent="0.55000000000000004">
      <c r="A6350" s="1">
        <f>値貼り付け用シート!F274</f>
        <v>12</v>
      </c>
      <c r="B6350" s="1">
        <f>値貼り付け用シート!G274</f>
        <v>20</v>
      </c>
      <c r="C6350" s="1">
        <v>13</v>
      </c>
      <c r="D6350" s="1">
        <f>IF(OR(ISBLANK(値貼り付け用シート!T274),値貼り付け用シート!T274&gt;9990),NA(),値貼り付け用シート!T274)</f>
        <v>19</v>
      </c>
      <c r="E6350" s="1">
        <f t="shared" si="2484"/>
        <v>19</v>
      </c>
      <c r="F6350" s="1">
        <f t="shared" si="2465"/>
        <v>98</v>
      </c>
      <c r="G6350" s="1">
        <f t="shared" si="2466"/>
        <v>7</v>
      </c>
      <c r="H6350" s="1">
        <f t="shared" si="2467"/>
        <v>14</v>
      </c>
    </row>
    <row r="6351" spans="1:16" x14ac:dyDescent="0.55000000000000004">
      <c r="A6351" s="1">
        <f>値貼り付け用シート!F274</f>
        <v>12</v>
      </c>
      <c r="B6351" s="1">
        <f>値貼り付け用シート!G274</f>
        <v>20</v>
      </c>
      <c r="C6351" s="1">
        <v>14</v>
      </c>
      <c r="D6351" s="1">
        <f>IF(OR(ISBLANK(値貼り付け用シート!U274),値貼り付け用シート!U274&gt;9990),NA(),値貼り付け用シート!U274)</f>
        <v>11</v>
      </c>
      <c r="E6351" s="1">
        <f t="shared" si="2484"/>
        <v>11</v>
      </c>
      <c r="F6351" s="1">
        <f t="shared" si="2465"/>
        <v>96</v>
      </c>
      <c r="G6351" s="1">
        <f t="shared" si="2466"/>
        <v>7</v>
      </c>
      <c r="H6351" s="1">
        <f t="shared" si="2467"/>
        <v>14</v>
      </c>
    </row>
    <row r="6352" spans="1:16" x14ac:dyDescent="0.55000000000000004">
      <c r="A6352" s="1">
        <f>値貼り付け用シート!F274</f>
        <v>12</v>
      </c>
      <c r="B6352" s="1">
        <f>値貼り付け用シート!G274</f>
        <v>20</v>
      </c>
      <c r="C6352" s="1">
        <v>15</v>
      </c>
      <c r="D6352" s="1">
        <f>IF(OR(ISBLANK(値貼り付け用シート!V274),値貼り付け用シート!V274&gt;9990),NA(),値貼り付け用シート!V274)</f>
        <v>9</v>
      </c>
      <c r="E6352" s="1">
        <f t="shared" si="2484"/>
        <v>9</v>
      </c>
      <c r="F6352" s="1">
        <f t="shared" si="2465"/>
        <v>90</v>
      </c>
      <c r="G6352" s="1">
        <f t="shared" si="2466"/>
        <v>7</v>
      </c>
      <c r="H6352" s="1">
        <f t="shared" si="2467"/>
        <v>13</v>
      </c>
    </row>
    <row r="6353" spans="1:16" x14ac:dyDescent="0.55000000000000004">
      <c r="A6353" s="1">
        <f>値貼り付け用シート!F274</f>
        <v>12</v>
      </c>
      <c r="B6353" s="1">
        <f>値貼り付け用シート!G274</f>
        <v>20</v>
      </c>
      <c r="C6353" s="1">
        <v>16</v>
      </c>
      <c r="D6353" s="1">
        <f>IF(OR(ISBLANK(値貼り付け用シート!W274),値貼り付け用シート!W274&gt;9990),NA(),値貼り付け用シート!W274)</f>
        <v>10</v>
      </c>
      <c r="E6353" s="1">
        <f t="shared" si="2484"/>
        <v>10</v>
      </c>
      <c r="F6353" s="1">
        <f t="shared" si="2465"/>
        <v>87</v>
      </c>
      <c r="G6353" s="1">
        <f t="shared" si="2466"/>
        <v>7</v>
      </c>
      <c r="H6353" s="1">
        <f t="shared" si="2467"/>
        <v>12</v>
      </c>
    </row>
    <row r="6354" spans="1:16" x14ac:dyDescent="0.55000000000000004">
      <c r="A6354" s="1">
        <f>値貼り付け用シート!F274</f>
        <v>12</v>
      </c>
      <c r="B6354" s="1">
        <f>値貼り付け用シート!G274</f>
        <v>20</v>
      </c>
      <c r="C6354" s="1">
        <v>17</v>
      </c>
      <c r="D6354" s="1">
        <f>IF(OR(ISBLANK(値貼り付け用シート!X274),値貼り付け用シート!X274&gt;9990),NA(),値貼り付け用シート!X274)</f>
        <v>1</v>
      </c>
      <c r="E6354" s="1">
        <f t="shared" si="2484"/>
        <v>1</v>
      </c>
      <c r="F6354" s="1">
        <f t="shared" si="2465"/>
        <v>78</v>
      </c>
      <c r="G6354" s="1">
        <f t="shared" si="2466"/>
        <v>7</v>
      </c>
      <c r="H6354" s="1">
        <f t="shared" si="2467"/>
        <v>11</v>
      </c>
    </row>
    <row r="6355" spans="1:16" x14ac:dyDescent="0.55000000000000004">
      <c r="A6355" s="1">
        <f>値貼り付け用シート!F274</f>
        <v>12</v>
      </c>
      <c r="B6355" s="1">
        <f>値貼り付け用シート!G274</f>
        <v>20</v>
      </c>
      <c r="C6355" s="1">
        <v>18</v>
      </c>
      <c r="D6355" s="1">
        <f>IF(OR(ISBLANK(値貼り付け用シート!Y274),値貼り付け用シート!Y274&gt;9990),NA(),値貼り付け用シート!Y274)</f>
        <v>1</v>
      </c>
      <c r="E6355" s="1">
        <f t="shared" si="2484"/>
        <v>1</v>
      </c>
      <c r="F6355" s="1">
        <f t="shared" si="2465"/>
        <v>79</v>
      </c>
      <c r="G6355" s="1">
        <f t="shared" si="2466"/>
        <v>8</v>
      </c>
      <c r="H6355" s="1">
        <f t="shared" si="2467"/>
        <v>10</v>
      </c>
    </row>
    <row r="6356" spans="1:16" x14ac:dyDescent="0.55000000000000004">
      <c r="A6356" s="1">
        <f>値貼り付け用シート!F274</f>
        <v>12</v>
      </c>
      <c r="B6356" s="1">
        <f>値貼り付け用シート!G274</f>
        <v>20</v>
      </c>
      <c r="C6356" s="1">
        <v>19</v>
      </c>
      <c r="D6356" s="1">
        <f>IF(OR(ISBLANK(値貼り付け用シート!Z274),値貼り付け用シート!Z274&gt;9990),NA(),値貼り付け用シート!Z274)</f>
        <v>0</v>
      </c>
      <c r="E6356" s="1">
        <f t="shared" si="2484"/>
        <v>0</v>
      </c>
      <c r="F6356" s="1">
        <f t="shared" si="2465"/>
        <v>67</v>
      </c>
      <c r="G6356" s="1">
        <f t="shared" si="2466"/>
        <v>8</v>
      </c>
      <c r="H6356" s="1">
        <f t="shared" si="2467"/>
        <v>8</v>
      </c>
    </row>
    <row r="6357" spans="1:16" x14ac:dyDescent="0.55000000000000004">
      <c r="A6357" s="1">
        <f>値貼り付け用シート!F274</f>
        <v>12</v>
      </c>
      <c r="B6357" s="1">
        <f>値貼り付け用シート!G274</f>
        <v>20</v>
      </c>
      <c r="C6357" s="1">
        <v>20</v>
      </c>
      <c r="D6357" s="1">
        <f>IF(OR(ISBLANK(値貼り付け用シート!AA274),値貼り付け用シート!AA274&gt;9990),NA(),値貼り付け用シート!AA274)</f>
        <v>0</v>
      </c>
      <c r="E6357" s="1">
        <f t="shared" si="2484"/>
        <v>0</v>
      </c>
      <c r="F6357" s="1">
        <f t="shared" si="2465"/>
        <v>51</v>
      </c>
      <c r="G6357" s="1">
        <f t="shared" si="2466"/>
        <v>8</v>
      </c>
      <c r="H6357" s="1">
        <f t="shared" si="2467"/>
        <v>6</v>
      </c>
    </row>
    <row r="6358" spans="1:16" x14ac:dyDescent="0.55000000000000004">
      <c r="A6358" s="1">
        <f>値貼り付け用シート!F274</f>
        <v>12</v>
      </c>
      <c r="B6358" s="1">
        <f>値貼り付け用シート!G274</f>
        <v>20</v>
      </c>
      <c r="C6358" s="1">
        <v>21</v>
      </c>
      <c r="D6358" s="1">
        <f>IF(OR(ISBLANK(値貼り付け用シート!AB274),値貼り付け用シート!AB274&gt;9990),NA(),値貼り付け用シート!AB274)</f>
        <v>0</v>
      </c>
      <c r="E6358" s="1">
        <f t="shared" si="2484"/>
        <v>0</v>
      </c>
      <c r="F6358" s="1">
        <f t="shared" si="2465"/>
        <v>32</v>
      </c>
      <c r="G6358" s="1">
        <f t="shared" si="2466"/>
        <v>8</v>
      </c>
      <c r="H6358" s="1">
        <f t="shared" si="2467"/>
        <v>4</v>
      </c>
    </row>
    <row r="6359" spans="1:16" x14ac:dyDescent="0.55000000000000004">
      <c r="A6359" s="1">
        <f>値貼り付け用シート!F274</f>
        <v>12</v>
      </c>
      <c r="B6359" s="1">
        <f>値貼り付け用シート!G274</f>
        <v>20</v>
      </c>
      <c r="C6359" s="1">
        <v>22</v>
      </c>
      <c r="D6359" s="1">
        <f>IF(OR(ISBLANK(値貼り付け用シート!AC274),値貼り付け用シート!AC274&gt;9990),NA(),値貼り付け用シート!AC274)</f>
        <v>1</v>
      </c>
      <c r="E6359" s="1">
        <f t="shared" si="2484"/>
        <v>1</v>
      </c>
      <c r="F6359" s="1">
        <f t="shared" si="2465"/>
        <v>22</v>
      </c>
      <c r="G6359" s="1">
        <f t="shared" si="2466"/>
        <v>8</v>
      </c>
      <c r="H6359" s="1">
        <f t="shared" si="2467"/>
        <v>3</v>
      </c>
    </row>
    <row r="6360" spans="1:16" x14ac:dyDescent="0.55000000000000004">
      <c r="A6360" s="1">
        <f>値貼り付け用シート!F274</f>
        <v>12</v>
      </c>
      <c r="B6360" s="1">
        <f>値貼り付け用シート!G274</f>
        <v>20</v>
      </c>
      <c r="C6360" s="1">
        <v>23</v>
      </c>
      <c r="D6360" s="1">
        <f>IF(OR(ISBLANK(値貼り付け用シート!AD274),値貼り付け用シート!AD274&gt;9990),NA(),値貼り付け用シート!AD274)</f>
        <v>1</v>
      </c>
      <c r="E6360" s="1">
        <f t="shared" si="2484"/>
        <v>1</v>
      </c>
      <c r="F6360" s="1">
        <f t="shared" si="2465"/>
        <v>14</v>
      </c>
      <c r="G6360" s="1">
        <f t="shared" si="2466"/>
        <v>8</v>
      </c>
      <c r="H6360" s="1">
        <f t="shared" si="2467"/>
        <v>2</v>
      </c>
    </row>
    <row r="6361" spans="1:16" x14ac:dyDescent="0.55000000000000004">
      <c r="A6361" s="1">
        <f>値貼り付け用シート!F274</f>
        <v>12</v>
      </c>
      <c r="B6361" s="1">
        <f>値貼り付け用シート!G274</f>
        <v>20</v>
      </c>
      <c r="C6361" s="1">
        <v>24</v>
      </c>
      <c r="D6361" s="1">
        <f>IF(OR(ISBLANK(値貼り付け用シート!AE274),値貼り付け用シート!AE274&gt;9990),NA(),値貼り付け用シート!AE274)</f>
        <v>1</v>
      </c>
      <c r="E6361" s="1">
        <f t="shared" si="2484"/>
        <v>1</v>
      </c>
      <c r="F6361" s="1">
        <f t="shared" si="2465"/>
        <v>5</v>
      </c>
      <c r="G6361" s="1">
        <f t="shared" si="2466"/>
        <v>8</v>
      </c>
      <c r="H6361" s="1">
        <f t="shared" si="2467"/>
        <v>1</v>
      </c>
    </row>
    <row r="6362" spans="1:16" x14ac:dyDescent="0.55000000000000004">
      <c r="A6362" s="1">
        <f>値貼り付け用シート!F275</f>
        <v>12</v>
      </c>
      <c r="B6362" s="1">
        <f>値貼り付け用シート!G275</f>
        <v>21</v>
      </c>
      <c r="C6362" s="1">
        <v>1</v>
      </c>
      <c r="D6362" s="1">
        <f>IF(OR(ISBLANK(値貼り付け用シート!H275),値貼り付け用シート!H275&gt;9990),NA(),値貼り付け用シート!H275)</f>
        <v>1</v>
      </c>
      <c r="E6362" s="1">
        <f t="shared" si="2484"/>
        <v>1</v>
      </c>
      <c r="F6362" s="1">
        <f t="shared" si="2465"/>
        <v>5</v>
      </c>
      <c r="G6362" s="1">
        <f t="shared" si="2466"/>
        <v>8</v>
      </c>
      <c r="H6362" s="1">
        <f t="shared" si="2467"/>
        <v>1</v>
      </c>
      <c r="I6362" s="1">
        <f t="shared" ref="I6362" si="2485">COUNT(D6362:D6385)</f>
        <v>24</v>
      </c>
      <c r="J6362" s="1">
        <f t="shared" ref="J6362" si="2486">COUNT(H6362:H6385)</f>
        <v>24</v>
      </c>
      <c r="K6362" s="1">
        <f t="shared" ref="K6362" si="2487">IF(AND(I6362&gt;=20,J6362&gt;=20),0,1)</f>
        <v>0</v>
      </c>
      <c r="L6362" s="1">
        <f t="shared" ref="L6362" si="2488">IF(K6362=0,MAX(H6362:H6385),NA())</f>
        <v>30</v>
      </c>
      <c r="M6362" s="1">
        <f t="shared" ref="M6362" si="2489">IF(K6362=0,IF(L6362&lt;=70,1,0),NA())</f>
        <v>1</v>
      </c>
      <c r="N6362" s="1">
        <f t="shared" ref="N6362" si="2490">IF(COUNTIF(D6362:D6385,NA())=24,NA(),MAX(E6362:E6385))</f>
        <v>37</v>
      </c>
      <c r="O6362" s="1">
        <f t="shared" ref="O6362" si="2491">IF(COUNTIF(D6367:D6381,NA())=15,NA(),MAX(E6367:E6381))</f>
        <v>37</v>
      </c>
      <c r="P6362" s="1">
        <f t="shared" ref="P6362" si="2492">COUNTIF(D6362:D6385,"&gt;=120")</f>
        <v>0</v>
      </c>
    </row>
    <row r="6363" spans="1:16" x14ac:dyDescent="0.55000000000000004">
      <c r="A6363" s="1">
        <f>値貼り付け用シート!F275</f>
        <v>12</v>
      </c>
      <c r="B6363" s="1">
        <f>値貼り付け用シート!G275</f>
        <v>21</v>
      </c>
      <c r="C6363" s="1">
        <v>2</v>
      </c>
      <c r="D6363" s="1">
        <f>IF(OR(ISBLANK(値貼り付け用シート!I275),値貼り付け用シート!I275&gt;9990),NA(),値貼り付け用シート!I275)</f>
        <v>1</v>
      </c>
      <c r="E6363" s="1">
        <f t="shared" si="2484"/>
        <v>1</v>
      </c>
      <c r="F6363" s="1">
        <f t="shared" ref="F6363:F6426" si="2493">SUM(E6356:E6363)</f>
        <v>5</v>
      </c>
      <c r="G6363" s="1">
        <f t="shared" ref="G6363:G6426" si="2494">COUNT(D6356:D6363)</f>
        <v>8</v>
      </c>
      <c r="H6363" s="1">
        <f t="shared" ref="H6363:H6426" si="2495">IF(G6363&gt;=6,ROUND(F6363/G6363,0),NA())</f>
        <v>1</v>
      </c>
    </row>
    <row r="6364" spans="1:16" x14ac:dyDescent="0.55000000000000004">
      <c r="A6364" s="1">
        <f>値貼り付け用シート!F275</f>
        <v>12</v>
      </c>
      <c r="B6364" s="1">
        <f>値貼り付け用シート!G275</f>
        <v>21</v>
      </c>
      <c r="C6364" s="1">
        <v>3</v>
      </c>
      <c r="D6364" s="1">
        <f>IF(OR(ISBLANK(値貼り付け用シート!J275),値貼り付け用シート!J275&gt;9990),NA(),値貼り付け用シート!J275)</f>
        <v>1</v>
      </c>
      <c r="E6364" s="1">
        <f t="shared" si="2484"/>
        <v>1</v>
      </c>
      <c r="F6364" s="1">
        <f t="shared" si="2493"/>
        <v>6</v>
      </c>
      <c r="G6364" s="1">
        <f t="shared" si="2494"/>
        <v>8</v>
      </c>
      <c r="H6364" s="1">
        <f t="shared" si="2495"/>
        <v>1</v>
      </c>
    </row>
    <row r="6365" spans="1:16" x14ac:dyDescent="0.55000000000000004">
      <c r="A6365" s="1">
        <f>値貼り付け用シート!F275</f>
        <v>12</v>
      </c>
      <c r="B6365" s="1">
        <f>値貼り付け用シート!G275</f>
        <v>21</v>
      </c>
      <c r="C6365" s="1">
        <v>4</v>
      </c>
      <c r="D6365" s="1">
        <f>IF(OR(ISBLANK(値貼り付け用シート!K275),値貼り付け用シート!K275&gt;9990),NA(),値貼り付け用シート!K275)</f>
        <v>0</v>
      </c>
      <c r="E6365" s="1">
        <f t="shared" si="2484"/>
        <v>0</v>
      </c>
      <c r="F6365" s="1">
        <f t="shared" si="2493"/>
        <v>6</v>
      </c>
      <c r="G6365" s="1">
        <f t="shared" si="2494"/>
        <v>8</v>
      </c>
      <c r="H6365" s="1">
        <f t="shared" si="2495"/>
        <v>1</v>
      </c>
    </row>
    <row r="6366" spans="1:16" x14ac:dyDescent="0.55000000000000004">
      <c r="A6366" s="1">
        <f>値貼り付け用シート!F275</f>
        <v>12</v>
      </c>
      <c r="B6366" s="1">
        <f>値貼り付け用シート!G275</f>
        <v>21</v>
      </c>
      <c r="C6366" s="1">
        <v>5</v>
      </c>
      <c r="D6366" s="1">
        <f>IF(OR(ISBLANK(値貼り付け用シート!L275),値貼り付け用シート!L275&gt;9990),NA(),値貼り付け用シート!L275)</f>
        <v>1</v>
      </c>
      <c r="E6366" s="1">
        <f t="shared" si="2484"/>
        <v>1</v>
      </c>
      <c r="F6366" s="1">
        <f t="shared" si="2493"/>
        <v>7</v>
      </c>
      <c r="G6366" s="1">
        <f t="shared" si="2494"/>
        <v>8</v>
      </c>
      <c r="H6366" s="1">
        <f t="shared" si="2495"/>
        <v>1</v>
      </c>
    </row>
    <row r="6367" spans="1:16" x14ac:dyDescent="0.55000000000000004">
      <c r="A6367" s="1">
        <f>値貼り付け用シート!F275</f>
        <v>12</v>
      </c>
      <c r="B6367" s="1">
        <f>値貼り付け用シート!G275</f>
        <v>21</v>
      </c>
      <c r="C6367" s="1">
        <v>6</v>
      </c>
      <c r="D6367" s="1">
        <f>IF(OR(ISBLANK(値貼り付け用シート!M275),値貼り付け用シート!M275&gt;9990),NA(),値貼り付け用シート!M275)</f>
        <v>7</v>
      </c>
      <c r="E6367" s="1">
        <f t="shared" si="2484"/>
        <v>7</v>
      </c>
      <c r="F6367" s="1">
        <f t="shared" si="2493"/>
        <v>13</v>
      </c>
      <c r="G6367" s="1">
        <f t="shared" si="2494"/>
        <v>8</v>
      </c>
      <c r="H6367" s="1">
        <f t="shared" si="2495"/>
        <v>2</v>
      </c>
    </row>
    <row r="6368" spans="1:16" x14ac:dyDescent="0.55000000000000004">
      <c r="A6368" s="1">
        <f>値貼り付け用シート!F275</f>
        <v>12</v>
      </c>
      <c r="B6368" s="1">
        <f>値貼り付け用シート!G275</f>
        <v>21</v>
      </c>
      <c r="C6368" s="1">
        <v>7</v>
      </c>
      <c r="D6368" s="1">
        <f>IF(OR(ISBLANK(値貼り付け用シート!N275),値貼り付け用シート!N275&gt;9990),NA(),値貼り付け用シート!N275)</f>
        <v>11</v>
      </c>
      <c r="E6368" s="1">
        <f t="shared" si="2484"/>
        <v>11</v>
      </c>
      <c r="F6368" s="1">
        <f t="shared" si="2493"/>
        <v>23</v>
      </c>
      <c r="G6368" s="1">
        <f t="shared" si="2494"/>
        <v>8</v>
      </c>
      <c r="H6368" s="1">
        <f t="shared" si="2495"/>
        <v>3</v>
      </c>
    </row>
    <row r="6369" spans="1:8" x14ac:dyDescent="0.55000000000000004">
      <c r="A6369" s="1">
        <f>値貼り付け用シート!F275</f>
        <v>12</v>
      </c>
      <c r="B6369" s="1">
        <f>値貼り付け用シート!G275</f>
        <v>21</v>
      </c>
      <c r="C6369" s="1">
        <v>8</v>
      </c>
      <c r="D6369" s="1">
        <f>IF(OR(ISBLANK(値貼り付け用シート!O275),値貼り付け用シート!O275&gt;9990),NA(),値貼り付け用シート!O275)</f>
        <v>7</v>
      </c>
      <c r="E6369" s="1">
        <f t="shared" si="2484"/>
        <v>7</v>
      </c>
      <c r="F6369" s="1">
        <f t="shared" si="2493"/>
        <v>29</v>
      </c>
      <c r="G6369" s="1">
        <f t="shared" si="2494"/>
        <v>8</v>
      </c>
      <c r="H6369" s="1">
        <f t="shared" si="2495"/>
        <v>4</v>
      </c>
    </row>
    <row r="6370" spans="1:8" x14ac:dyDescent="0.55000000000000004">
      <c r="A6370" s="1">
        <f>値貼り付け用シート!F275</f>
        <v>12</v>
      </c>
      <c r="B6370" s="1">
        <f>値貼り付け用シート!G275</f>
        <v>21</v>
      </c>
      <c r="C6370" s="1">
        <v>9</v>
      </c>
      <c r="D6370" s="1">
        <f>IF(OR(ISBLANK(値貼り付け用シート!P275),値貼り付け用シート!P275&gt;9990),NA(),値貼り付け用シート!P275)</f>
        <v>12</v>
      </c>
      <c r="E6370" s="1">
        <f t="shared" si="2484"/>
        <v>12</v>
      </c>
      <c r="F6370" s="1">
        <f t="shared" si="2493"/>
        <v>40</v>
      </c>
      <c r="G6370" s="1">
        <f t="shared" si="2494"/>
        <v>8</v>
      </c>
      <c r="H6370" s="1">
        <f t="shared" si="2495"/>
        <v>5</v>
      </c>
    </row>
    <row r="6371" spans="1:8" x14ac:dyDescent="0.55000000000000004">
      <c r="A6371" s="1">
        <f>値貼り付け用シート!F275</f>
        <v>12</v>
      </c>
      <c r="B6371" s="1">
        <f>値貼り付け用シート!G275</f>
        <v>21</v>
      </c>
      <c r="C6371" s="1">
        <v>10</v>
      </c>
      <c r="D6371" s="1">
        <f>IF(OR(ISBLANK(値貼り付け用シート!Q275),値貼り付け用シート!Q275&gt;9990),NA(),値貼り付け用シート!Q275)</f>
        <v>19</v>
      </c>
      <c r="E6371" s="1">
        <f t="shared" si="2484"/>
        <v>19</v>
      </c>
      <c r="F6371" s="1">
        <f t="shared" si="2493"/>
        <v>58</v>
      </c>
      <c r="G6371" s="1">
        <f t="shared" si="2494"/>
        <v>8</v>
      </c>
      <c r="H6371" s="1">
        <f t="shared" si="2495"/>
        <v>7</v>
      </c>
    </row>
    <row r="6372" spans="1:8" x14ac:dyDescent="0.55000000000000004">
      <c r="A6372" s="1">
        <f>値貼り付け用シート!F275</f>
        <v>12</v>
      </c>
      <c r="B6372" s="1">
        <f>値貼り付け用シート!G275</f>
        <v>21</v>
      </c>
      <c r="C6372" s="1">
        <v>11</v>
      </c>
      <c r="D6372" s="1">
        <f>IF(OR(ISBLANK(値貼り付け用シート!R275),値貼り付け用シート!R275&gt;9990),NA(),値貼り付け用シート!R275)</f>
        <v>28</v>
      </c>
      <c r="E6372" s="1">
        <f t="shared" si="2484"/>
        <v>28</v>
      </c>
      <c r="F6372" s="1">
        <f t="shared" si="2493"/>
        <v>85</v>
      </c>
      <c r="G6372" s="1">
        <f t="shared" si="2494"/>
        <v>8</v>
      </c>
      <c r="H6372" s="1">
        <f t="shared" si="2495"/>
        <v>11</v>
      </c>
    </row>
    <row r="6373" spans="1:8" x14ac:dyDescent="0.55000000000000004">
      <c r="A6373" s="1">
        <f>値貼り付け用シート!F275</f>
        <v>12</v>
      </c>
      <c r="B6373" s="1">
        <f>値貼り付け用シート!G275</f>
        <v>21</v>
      </c>
      <c r="C6373" s="1">
        <v>12</v>
      </c>
      <c r="D6373" s="1">
        <f>IF(OR(ISBLANK(値貼り付け用シート!S275),値貼り付け用シート!S275&gt;9990),NA(),値貼り付け用シート!S275)</f>
        <v>31</v>
      </c>
      <c r="E6373" s="1">
        <f t="shared" si="2484"/>
        <v>31</v>
      </c>
      <c r="F6373" s="1">
        <f t="shared" si="2493"/>
        <v>116</v>
      </c>
      <c r="G6373" s="1">
        <f t="shared" si="2494"/>
        <v>8</v>
      </c>
      <c r="H6373" s="1">
        <f t="shared" si="2495"/>
        <v>15</v>
      </c>
    </row>
    <row r="6374" spans="1:8" x14ac:dyDescent="0.55000000000000004">
      <c r="A6374" s="1">
        <f>値貼り付け用シート!F275</f>
        <v>12</v>
      </c>
      <c r="B6374" s="1">
        <f>値貼り付け用シート!G275</f>
        <v>21</v>
      </c>
      <c r="C6374" s="1">
        <v>13</v>
      </c>
      <c r="D6374" s="1">
        <f>IF(OR(ISBLANK(値貼り付け用シート!T275),値貼り付け用シート!T275&gt;9990),NA(),値貼り付け用シート!T275)</f>
        <v>37</v>
      </c>
      <c r="E6374" s="1">
        <f t="shared" si="2484"/>
        <v>37</v>
      </c>
      <c r="F6374" s="1">
        <f t="shared" si="2493"/>
        <v>152</v>
      </c>
      <c r="G6374" s="1">
        <f t="shared" si="2494"/>
        <v>8</v>
      </c>
      <c r="H6374" s="1">
        <f t="shared" si="2495"/>
        <v>19</v>
      </c>
    </row>
    <row r="6375" spans="1:8" x14ac:dyDescent="0.55000000000000004">
      <c r="A6375" s="1">
        <f>値貼り付け用シート!F275</f>
        <v>12</v>
      </c>
      <c r="B6375" s="1">
        <f>値貼り付け用シート!G275</f>
        <v>21</v>
      </c>
      <c r="C6375" s="1">
        <v>14</v>
      </c>
      <c r="D6375" s="1">
        <f>IF(OR(ISBLANK(値貼り付け用シート!U275),値貼り付け用シート!U275&gt;9990),NA(),値貼り付け用シート!U275)</f>
        <v>33</v>
      </c>
      <c r="E6375" s="1">
        <f t="shared" si="2484"/>
        <v>33</v>
      </c>
      <c r="F6375" s="1">
        <f t="shared" si="2493"/>
        <v>178</v>
      </c>
      <c r="G6375" s="1">
        <f t="shared" si="2494"/>
        <v>8</v>
      </c>
      <c r="H6375" s="1">
        <f t="shared" si="2495"/>
        <v>22</v>
      </c>
    </row>
    <row r="6376" spans="1:8" x14ac:dyDescent="0.55000000000000004">
      <c r="A6376" s="1">
        <f>値貼り付け用シート!F275</f>
        <v>12</v>
      </c>
      <c r="B6376" s="1">
        <f>値貼り付け用シート!G275</f>
        <v>21</v>
      </c>
      <c r="C6376" s="1">
        <v>15</v>
      </c>
      <c r="D6376" s="1">
        <f>IF(OR(ISBLANK(値貼り付け用シート!V275),値貼り付け用シート!V275&gt;9990),NA(),値貼り付け用シート!V275)</f>
        <v>31</v>
      </c>
      <c r="E6376" s="1">
        <f t="shared" si="2484"/>
        <v>31</v>
      </c>
      <c r="F6376" s="1">
        <f t="shared" si="2493"/>
        <v>198</v>
      </c>
      <c r="G6376" s="1">
        <f t="shared" si="2494"/>
        <v>8</v>
      </c>
      <c r="H6376" s="1">
        <f t="shared" si="2495"/>
        <v>25</v>
      </c>
    </row>
    <row r="6377" spans="1:8" x14ac:dyDescent="0.55000000000000004">
      <c r="A6377" s="1">
        <f>値貼り付け用シート!F275</f>
        <v>12</v>
      </c>
      <c r="B6377" s="1">
        <f>値貼り付け用シート!G275</f>
        <v>21</v>
      </c>
      <c r="C6377" s="1">
        <v>16</v>
      </c>
      <c r="D6377" s="1">
        <f>IF(OR(ISBLANK(値貼り付け用シート!W275),値貼り付け用シート!W275&gt;9990),NA(),値貼り付け用シート!W275)</f>
        <v>31</v>
      </c>
      <c r="E6377" s="1">
        <f t="shared" si="2484"/>
        <v>31</v>
      </c>
      <c r="F6377" s="1">
        <f t="shared" si="2493"/>
        <v>222</v>
      </c>
      <c r="G6377" s="1">
        <f t="shared" si="2494"/>
        <v>8</v>
      </c>
      <c r="H6377" s="1">
        <f t="shared" si="2495"/>
        <v>28</v>
      </c>
    </row>
    <row r="6378" spans="1:8" x14ac:dyDescent="0.55000000000000004">
      <c r="A6378" s="1">
        <f>値貼り付け用シート!F275</f>
        <v>12</v>
      </c>
      <c r="B6378" s="1">
        <f>値貼り付け用シート!G275</f>
        <v>21</v>
      </c>
      <c r="C6378" s="1">
        <v>17</v>
      </c>
      <c r="D6378" s="1">
        <f>IF(OR(ISBLANK(値貼り付け用シート!X275),値貼り付け用シート!X275&gt;9990),NA(),値貼り付け用シート!X275)</f>
        <v>27</v>
      </c>
      <c r="E6378" s="1">
        <f t="shared" si="2484"/>
        <v>27</v>
      </c>
      <c r="F6378" s="1">
        <f t="shared" si="2493"/>
        <v>237</v>
      </c>
      <c r="G6378" s="1">
        <f t="shared" si="2494"/>
        <v>8</v>
      </c>
      <c r="H6378" s="1">
        <f t="shared" si="2495"/>
        <v>30</v>
      </c>
    </row>
    <row r="6379" spans="1:8" x14ac:dyDescent="0.55000000000000004">
      <c r="A6379" s="1">
        <f>値貼り付け用シート!F275</f>
        <v>12</v>
      </c>
      <c r="B6379" s="1">
        <f>値貼り付け用シート!G275</f>
        <v>21</v>
      </c>
      <c r="C6379" s="1">
        <v>18</v>
      </c>
      <c r="D6379" s="1">
        <f>IF(OR(ISBLANK(値貼り付け用シート!Y275),値貼り付け用シート!Y275&gt;9990),NA(),値貼り付け用シート!Y275)</f>
        <v>22</v>
      </c>
      <c r="E6379" s="1">
        <f t="shared" si="2484"/>
        <v>22</v>
      </c>
      <c r="F6379" s="1">
        <f t="shared" si="2493"/>
        <v>240</v>
      </c>
      <c r="G6379" s="1">
        <f t="shared" si="2494"/>
        <v>8</v>
      </c>
      <c r="H6379" s="1">
        <f t="shared" si="2495"/>
        <v>30</v>
      </c>
    </row>
    <row r="6380" spans="1:8" x14ac:dyDescent="0.55000000000000004">
      <c r="A6380" s="1">
        <f>値貼り付け用シート!F275</f>
        <v>12</v>
      </c>
      <c r="B6380" s="1">
        <f>値貼り付け用シート!G275</f>
        <v>21</v>
      </c>
      <c r="C6380" s="1">
        <v>19</v>
      </c>
      <c r="D6380" s="1">
        <f>IF(OR(ISBLANK(値貼り付け用シート!Z275),値貼り付け用シート!Z275&gt;9990),NA(),値貼り付け用シート!Z275)</f>
        <v>28</v>
      </c>
      <c r="E6380" s="1">
        <f t="shared" si="2484"/>
        <v>28</v>
      </c>
      <c r="F6380" s="1">
        <f t="shared" si="2493"/>
        <v>240</v>
      </c>
      <c r="G6380" s="1">
        <f t="shared" si="2494"/>
        <v>8</v>
      </c>
      <c r="H6380" s="1">
        <f t="shared" si="2495"/>
        <v>30</v>
      </c>
    </row>
    <row r="6381" spans="1:8" x14ac:dyDescent="0.55000000000000004">
      <c r="A6381" s="1">
        <f>値貼り付け用シート!F275</f>
        <v>12</v>
      </c>
      <c r="B6381" s="1">
        <f>値貼り付け用シート!G275</f>
        <v>21</v>
      </c>
      <c r="C6381" s="1">
        <v>20</v>
      </c>
      <c r="D6381" s="1">
        <f>IF(OR(ISBLANK(値貼り付け用シート!AA275),値貼り付け用シート!AA275&gt;9990),NA(),値貼り付け用シート!AA275)</f>
        <v>32</v>
      </c>
      <c r="E6381" s="1">
        <f t="shared" si="2484"/>
        <v>32</v>
      </c>
      <c r="F6381" s="1">
        <f t="shared" si="2493"/>
        <v>241</v>
      </c>
      <c r="G6381" s="1">
        <f t="shared" si="2494"/>
        <v>8</v>
      </c>
      <c r="H6381" s="1">
        <f t="shared" si="2495"/>
        <v>30</v>
      </c>
    </row>
    <row r="6382" spans="1:8" x14ac:dyDescent="0.55000000000000004">
      <c r="A6382" s="1">
        <f>値貼り付け用シート!F275</f>
        <v>12</v>
      </c>
      <c r="B6382" s="1">
        <f>値貼り付け用シート!G275</f>
        <v>21</v>
      </c>
      <c r="C6382" s="1">
        <v>21</v>
      </c>
      <c r="D6382" s="1">
        <f>IF(OR(ISBLANK(値貼り付け用シート!AB275),値貼り付け用シート!AB275&gt;9990),NA(),値貼り付け用シート!AB275)</f>
        <v>33</v>
      </c>
      <c r="E6382" s="1">
        <f t="shared" si="2484"/>
        <v>33</v>
      </c>
      <c r="F6382" s="1">
        <f t="shared" si="2493"/>
        <v>237</v>
      </c>
      <c r="G6382" s="1">
        <f t="shared" si="2494"/>
        <v>8</v>
      </c>
      <c r="H6382" s="1">
        <f t="shared" si="2495"/>
        <v>30</v>
      </c>
    </row>
    <row r="6383" spans="1:8" x14ac:dyDescent="0.55000000000000004">
      <c r="A6383" s="1">
        <f>値貼り付け用シート!F275</f>
        <v>12</v>
      </c>
      <c r="B6383" s="1">
        <f>値貼り付け用シート!G275</f>
        <v>21</v>
      </c>
      <c r="C6383" s="1">
        <v>22</v>
      </c>
      <c r="D6383" s="1">
        <f>IF(OR(ISBLANK(値貼り付け用シート!AC275),値貼り付け用シート!AC275&gt;9990),NA(),値貼り付け用シート!AC275)</f>
        <v>29</v>
      </c>
      <c r="E6383" s="1">
        <f t="shared" si="2484"/>
        <v>29</v>
      </c>
      <c r="F6383" s="1">
        <f t="shared" si="2493"/>
        <v>233</v>
      </c>
      <c r="G6383" s="1">
        <f t="shared" si="2494"/>
        <v>8</v>
      </c>
      <c r="H6383" s="1">
        <f t="shared" si="2495"/>
        <v>29</v>
      </c>
    </row>
    <row r="6384" spans="1:8" x14ac:dyDescent="0.55000000000000004">
      <c r="A6384" s="1">
        <f>値貼り付け用シート!F275</f>
        <v>12</v>
      </c>
      <c r="B6384" s="1">
        <f>値貼り付け用シート!G275</f>
        <v>21</v>
      </c>
      <c r="C6384" s="1">
        <v>23</v>
      </c>
      <c r="D6384" s="1">
        <f>IF(OR(ISBLANK(値貼り付け用シート!AD275),値貼り付け用シート!AD275&gt;9990),NA(),値貼り付け用シート!AD275)</f>
        <v>19</v>
      </c>
      <c r="E6384" s="1">
        <f t="shared" si="2484"/>
        <v>19</v>
      </c>
      <c r="F6384" s="1">
        <f t="shared" si="2493"/>
        <v>221</v>
      </c>
      <c r="G6384" s="1">
        <f t="shared" si="2494"/>
        <v>8</v>
      </c>
      <c r="H6384" s="1">
        <f t="shared" si="2495"/>
        <v>28</v>
      </c>
    </row>
    <row r="6385" spans="1:16" x14ac:dyDescent="0.55000000000000004">
      <c r="A6385" s="1">
        <f>値貼り付け用シート!F275</f>
        <v>12</v>
      </c>
      <c r="B6385" s="1">
        <f>値貼り付け用シート!G275</f>
        <v>21</v>
      </c>
      <c r="C6385" s="1">
        <v>24</v>
      </c>
      <c r="D6385" s="1">
        <f>IF(OR(ISBLANK(値貼り付け用シート!AE275),値貼り付け用シート!AE275&gt;9990),NA(),値貼り付け用シート!AE275)</f>
        <v>16</v>
      </c>
      <c r="E6385" s="1">
        <f t="shared" si="2484"/>
        <v>16</v>
      </c>
      <c r="F6385" s="1">
        <f t="shared" si="2493"/>
        <v>206</v>
      </c>
      <c r="G6385" s="1">
        <f t="shared" si="2494"/>
        <v>8</v>
      </c>
      <c r="H6385" s="1">
        <f t="shared" si="2495"/>
        <v>26</v>
      </c>
    </row>
    <row r="6386" spans="1:16" x14ac:dyDescent="0.55000000000000004">
      <c r="A6386" s="1">
        <f>値貼り付け用シート!F276</f>
        <v>12</v>
      </c>
      <c r="B6386" s="1">
        <f>値貼り付け用シート!G276</f>
        <v>22</v>
      </c>
      <c r="C6386" s="1">
        <v>1</v>
      </c>
      <c r="D6386" s="1">
        <f>IF(OR(ISBLANK(値貼り付け用シート!H276),値貼り付け用シート!H276&gt;9990),NA(),値貼り付け用シート!H276)</f>
        <v>16</v>
      </c>
      <c r="E6386" s="1">
        <f t="shared" si="2484"/>
        <v>16</v>
      </c>
      <c r="F6386" s="1">
        <f t="shared" si="2493"/>
        <v>195</v>
      </c>
      <c r="G6386" s="1">
        <f t="shared" si="2494"/>
        <v>8</v>
      </c>
      <c r="H6386" s="1">
        <f t="shared" si="2495"/>
        <v>24</v>
      </c>
      <c r="I6386" s="1">
        <f t="shared" ref="I6386" si="2496">COUNT(D6386:D6409)</f>
        <v>24</v>
      </c>
      <c r="J6386" s="1">
        <f t="shared" ref="J6386" si="2497">COUNT(H6386:H6409)</f>
        <v>24</v>
      </c>
      <c r="K6386" s="1">
        <f t="shared" ref="K6386" si="2498">IF(AND(I6386&gt;=20,J6386&gt;=20),0,1)</f>
        <v>0</v>
      </c>
      <c r="L6386" s="1">
        <f t="shared" ref="L6386" si="2499">IF(K6386=0,MAX(H6386:H6409),NA())</f>
        <v>28</v>
      </c>
      <c r="M6386" s="1">
        <f t="shared" ref="M6386" si="2500">IF(K6386=0,IF(L6386&lt;=70,1,0),NA())</f>
        <v>1</v>
      </c>
      <c r="N6386" s="1">
        <f t="shared" ref="N6386" si="2501">IF(COUNTIF(D6386:D6409,NA())=24,NA(),MAX(E6386:E6409))</f>
        <v>30</v>
      </c>
      <c r="O6386" s="1">
        <f t="shared" ref="O6386" si="2502">IF(COUNTIF(D6391:D6405,NA())=15,NA(),MAX(E6391:E6405))</f>
        <v>29</v>
      </c>
      <c r="P6386" s="1">
        <f t="shared" ref="P6386" si="2503">COUNTIF(D6386:D6409,"&gt;=120")</f>
        <v>0</v>
      </c>
    </row>
    <row r="6387" spans="1:16" x14ac:dyDescent="0.55000000000000004">
      <c r="A6387" s="1">
        <f>値貼り付け用シート!F276</f>
        <v>12</v>
      </c>
      <c r="B6387" s="1">
        <f>値貼り付け用シート!G276</f>
        <v>22</v>
      </c>
      <c r="C6387" s="1">
        <v>2</v>
      </c>
      <c r="D6387" s="1">
        <f>IF(OR(ISBLANK(値貼り付け用シート!I276),値貼り付け用シート!I276&gt;9990),NA(),値貼り付け用シート!I276)</f>
        <v>20</v>
      </c>
      <c r="E6387" s="1">
        <f t="shared" si="2484"/>
        <v>20</v>
      </c>
      <c r="F6387" s="1">
        <f t="shared" si="2493"/>
        <v>193</v>
      </c>
      <c r="G6387" s="1">
        <f t="shared" si="2494"/>
        <v>8</v>
      </c>
      <c r="H6387" s="1">
        <f t="shared" si="2495"/>
        <v>24</v>
      </c>
    </row>
    <row r="6388" spans="1:16" x14ac:dyDescent="0.55000000000000004">
      <c r="A6388" s="1">
        <f>値貼り付け用シート!F276</f>
        <v>12</v>
      </c>
      <c r="B6388" s="1">
        <f>値貼り付け用シート!G276</f>
        <v>22</v>
      </c>
      <c r="C6388" s="1">
        <v>3</v>
      </c>
      <c r="D6388" s="1">
        <f>IF(OR(ISBLANK(値貼り付け用シート!J276),値貼り付け用シート!J276&gt;9990),NA(),値貼り付け用シート!J276)</f>
        <v>22</v>
      </c>
      <c r="E6388" s="1">
        <f t="shared" si="2484"/>
        <v>22</v>
      </c>
      <c r="F6388" s="1">
        <f t="shared" si="2493"/>
        <v>187</v>
      </c>
      <c r="G6388" s="1">
        <f t="shared" si="2494"/>
        <v>8</v>
      </c>
      <c r="H6388" s="1">
        <f t="shared" si="2495"/>
        <v>23</v>
      </c>
    </row>
    <row r="6389" spans="1:16" x14ac:dyDescent="0.55000000000000004">
      <c r="A6389" s="1">
        <f>値貼り付け用シート!F276</f>
        <v>12</v>
      </c>
      <c r="B6389" s="1">
        <f>値貼り付け用シート!G276</f>
        <v>22</v>
      </c>
      <c r="C6389" s="1">
        <v>4</v>
      </c>
      <c r="D6389" s="1">
        <f>IF(OR(ISBLANK(値貼り付け用シート!K276),値貼り付け用シート!K276&gt;9990),NA(),値貼り付け用シート!K276)</f>
        <v>13</v>
      </c>
      <c r="E6389" s="1">
        <f t="shared" si="2484"/>
        <v>13</v>
      </c>
      <c r="F6389" s="1">
        <f t="shared" si="2493"/>
        <v>168</v>
      </c>
      <c r="G6389" s="1">
        <f t="shared" si="2494"/>
        <v>8</v>
      </c>
      <c r="H6389" s="1">
        <f t="shared" si="2495"/>
        <v>21</v>
      </c>
    </row>
    <row r="6390" spans="1:16" x14ac:dyDescent="0.55000000000000004">
      <c r="A6390" s="1">
        <f>値貼り付け用シート!F276</f>
        <v>12</v>
      </c>
      <c r="B6390" s="1">
        <f>値貼り付け用シート!G276</f>
        <v>22</v>
      </c>
      <c r="C6390" s="1">
        <v>5</v>
      </c>
      <c r="D6390" s="1">
        <f>IF(OR(ISBLANK(値貼り付け用シート!L276),値貼り付け用シート!L276&gt;9990),NA(),値貼り付け用シート!L276)</f>
        <v>13</v>
      </c>
      <c r="E6390" s="1">
        <f t="shared" si="2484"/>
        <v>13</v>
      </c>
      <c r="F6390" s="1">
        <f t="shared" si="2493"/>
        <v>148</v>
      </c>
      <c r="G6390" s="1">
        <f t="shared" si="2494"/>
        <v>8</v>
      </c>
      <c r="H6390" s="1">
        <f t="shared" si="2495"/>
        <v>19</v>
      </c>
    </row>
    <row r="6391" spans="1:16" x14ac:dyDescent="0.55000000000000004">
      <c r="A6391" s="1">
        <f>値貼り付け用シート!F276</f>
        <v>12</v>
      </c>
      <c r="B6391" s="1">
        <f>値貼り付け用シート!G276</f>
        <v>22</v>
      </c>
      <c r="C6391" s="1">
        <v>6</v>
      </c>
      <c r="D6391" s="1">
        <f>IF(OR(ISBLANK(値貼り付け用シート!M276),値貼り付け用シート!M276&gt;9990),NA(),値貼り付け用シート!M276)</f>
        <v>17</v>
      </c>
      <c r="E6391" s="1">
        <f t="shared" si="2484"/>
        <v>17</v>
      </c>
      <c r="F6391" s="1">
        <f t="shared" si="2493"/>
        <v>136</v>
      </c>
      <c r="G6391" s="1">
        <f t="shared" si="2494"/>
        <v>8</v>
      </c>
      <c r="H6391" s="1">
        <f t="shared" si="2495"/>
        <v>17</v>
      </c>
    </row>
    <row r="6392" spans="1:16" x14ac:dyDescent="0.55000000000000004">
      <c r="A6392" s="1">
        <f>値貼り付け用シート!F276</f>
        <v>12</v>
      </c>
      <c r="B6392" s="1">
        <f>値貼り付け用シート!G276</f>
        <v>22</v>
      </c>
      <c r="C6392" s="1">
        <v>7</v>
      </c>
      <c r="D6392" s="1">
        <f>IF(OR(ISBLANK(値貼り付け用シート!N276),値貼り付け用シート!N276&gt;9990),NA(),値貼り付け用シート!N276)</f>
        <v>20</v>
      </c>
      <c r="E6392" s="1">
        <f t="shared" si="2484"/>
        <v>20</v>
      </c>
      <c r="F6392" s="1">
        <f t="shared" si="2493"/>
        <v>137</v>
      </c>
      <c r="G6392" s="1">
        <f t="shared" si="2494"/>
        <v>8</v>
      </c>
      <c r="H6392" s="1">
        <f t="shared" si="2495"/>
        <v>17</v>
      </c>
    </row>
    <row r="6393" spans="1:16" x14ac:dyDescent="0.55000000000000004">
      <c r="A6393" s="1">
        <f>値貼り付け用シート!F276</f>
        <v>12</v>
      </c>
      <c r="B6393" s="1">
        <f>値貼り付け用シート!G276</f>
        <v>22</v>
      </c>
      <c r="C6393" s="1">
        <v>8</v>
      </c>
      <c r="D6393" s="1">
        <f>IF(OR(ISBLANK(値貼り付け用シート!O276),値貼り付け用シート!O276&gt;9990),NA(),値貼り付け用シート!O276)</f>
        <v>19</v>
      </c>
      <c r="E6393" s="1">
        <f t="shared" si="2484"/>
        <v>19</v>
      </c>
      <c r="F6393" s="1">
        <f t="shared" si="2493"/>
        <v>140</v>
      </c>
      <c r="G6393" s="1">
        <f t="shared" si="2494"/>
        <v>8</v>
      </c>
      <c r="H6393" s="1">
        <f t="shared" si="2495"/>
        <v>18</v>
      </c>
    </row>
    <row r="6394" spans="1:16" x14ac:dyDescent="0.55000000000000004">
      <c r="A6394" s="1">
        <f>値貼り付け用シート!F276</f>
        <v>12</v>
      </c>
      <c r="B6394" s="1">
        <f>値貼り付け用シート!G276</f>
        <v>22</v>
      </c>
      <c r="C6394" s="1">
        <v>9</v>
      </c>
      <c r="D6394" s="1">
        <f>IF(OR(ISBLANK(値貼り付け用シート!P276),値貼り付け用シート!P276&gt;9990),NA(),値貼り付け用シート!P276)</f>
        <v>22</v>
      </c>
      <c r="E6394" s="1">
        <f t="shared" si="2484"/>
        <v>22</v>
      </c>
      <c r="F6394" s="1">
        <f t="shared" si="2493"/>
        <v>146</v>
      </c>
      <c r="G6394" s="1">
        <f t="shared" si="2494"/>
        <v>8</v>
      </c>
      <c r="H6394" s="1">
        <f t="shared" si="2495"/>
        <v>18</v>
      </c>
    </row>
    <row r="6395" spans="1:16" x14ac:dyDescent="0.55000000000000004">
      <c r="A6395" s="1">
        <f>値貼り付け用シート!F276</f>
        <v>12</v>
      </c>
      <c r="B6395" s="1">
        <f>値貼り付け用シート!G276</f>
        <v>22</v>
      </c>
      <c r="C6395" s="1">
        <v>10</v>
      </c>
      <c r="D6395" s="1">
        <f>IF(OR(ISBLANK(値貼り付け用シート!Q276),値貼り付け用シート!Q276&gt;9990),NA(),値貼り付け用シート!Q276)</f>
        <v>25</v>
      </c>
      <c r="E6395" s="1">
        <f t="shared" si="2484"/>
        <v>25</v>
      </c>
      <c r="F6395" s="1">
        <f t="shared" si="2493"/>
        <v>151</v>
      </c>
      <c r="G6395" s="1">
        <f t="shared" si="2494"/>
        <v>8</v>
      </c>
      <c r="H6395" s="1">
        <f t="shared" si="2495"/>
        <v>19</v>
      </c>
    </row>
    <row r="6396" spans="1:16" x14ac:dyDescent="0.55000000000000004">
      <c r="A6396" s="1">
        <f>値貼り付け用シート!F276</f>
        <v>12</v>
      </c>
      <c r="B6396" s="1">
        <f>値貼り付け用シート!G276</f>
        <v>22</v>
      </c>
      <c r="C6396" s="1">
        <v>11</v>
      </c>
      <c r="D6396" s="1">
        <f>IF(OR(ISBLANK(値貼り付け用シート!R276),値貼り付け用シート!R276&gt;9990),NA(),値貼り付け用シート!R276)</f>
        <v>21</v>
      </c>
      <c r="E6396" s="1">
        <f t="shared" si="2484"/>
        <v>21</v>
      </c>
      <c r="F6396" s="1">
        <f t="shared" si="2493"/>
        <v>150</v>
      </c>
      <c r="G6396" s="1">
        <f t="shared" si="2494"/>
        <v>8</v>
      </c>
      <c r="H6396" s="1">
        <f t="shared" si="2495"/>
        <v>19</v>
      </c>
    </row>
    <row r="6397" spans="1:16" x14ac:dyDescent="0.55000000000000004">
      <c r="A6397" s="1">
        <f>値貼り付け用シート!F276</f>
        <v>12</v>
      </c>
      <c r="B6397" s="1">
        <f>値貼り付け用シート!G276</f>
        <v>22</v>
      </c>
      <c r="C6397" s="1">
        <v>12</v>
      </c>
      <c r="D6397" s="1">
        <f>IF(OR(ISBLANK(値貼り付け用シート!S276),値貼り付け用シート!S276&gt;9990),NA(),値貼り付け用シート!S276)</f>
        <v>18</v>
      </c>
      <c r="E6397" s="1">
        <f t="shared" si="2484"/>
        <v>18</v>
      </c>
      <c r="F6397" s="1">
        <f t="shared" si="2493"/>
        <v>155</v>
      </c>
      <c r="G6397" s="1">
        <f t="shared" si="2494"/>
        <v>8</v>
      </c>
      <c r="H6397" s="1">
        <f t="shared" si="2495"/>
        <v>19</v>
      </c>
    </row>
    <row r="6398" spans="1:16" x14ac:dyDescent="0.55000000000000004">
      <c r="A6398" s="1">
        <f>値貼り付け用シート!F276</f>
        <v>12</v>
      </c>
      <c r="B6398" s="1">
        <f>値貼り付け用シート!G276</f>
        <v>22</v>
      </c>
      <c r="C6398" s="1">
        <v>13</v>
      </c>
      <c r="D6398" s="1">
        <f>IF(OR(ISBLANK(値貼り付け用シート!T276),値貼り付け用シート!T276&gt;9990),NA(),値貼り付け用シート!T276)</f>
        <v>24</v>
      </c>
      <c r="E6398" s="1">
        <f t="shared" si="2484"/>
        <v>24</v>
      </c>
      <c r="F6398" s="1">
        <f t="shared" si="2493"/>
        <v>166</v>
      </c>
      <c r="G6398" s="1">
        <f t="shared" si="2494"/>
        <v>8</v>
      </c>
      <c r="H6398" s="1">
        <f t="shared" si="2495"/>
        <v>21</v>
      </c>
    </row>
    <row r="6399" spans="1:16" x14ac:dyDescent="0.55000000000000004">
      <c r="A6399" s="1">
        <f>値貼り付け用シート!F276</f>
        <v>12</v>
      </c>
      <c r="B6399" s="1">
        <f>値貼り付け用シート!G276</f>
        <v>22</v>
      </c>
      <c r="C6399" s="1">
        <v>14</v>
      </c>
      <c r="D6399" s="1">
        <f>IF(OR(ISBLANK(値貼り付け用シート!U276),値貼り付け用シート!U276&gt;9990),NA(),値貼り付け用シート!U276)</f>
        <v>28</v>
      </c>
      <c r="E6399" s="1">
        <f t="shared" si="2484"/>
        <v>28</v>
      </c>
      <c r="F6399" s="1">
        <f t="shared" si="2493"/>
        <v>177</v>
      </c>
      <c r="G6399" s="1">
        <f t="shared" si="2494"/>
        <v>8</v>
      </c>
      <c r="H6399" s="1">
        <f t="shared" si="2495"/>
        <v>22</v>
      </c>
    </row>
    <row r="6400" spans="1:16" x14ac:dyDescent="0.55000000000000004">
      <c r="A6400" s="1">
        <f>値貼り付け用シート!F276</f>
        <v>12</v>
      </c>
      <c r="B6400" s="1">
        <f>値貼り付け用シート!G276</f>
        <v>22</v>
      </c>
      <c r="C6400" s="1">
        <v>15</v>
      </c>
      <c r="D6400" s="1">
        <f>IF(OR(ISBLANK(値貼り付け用シート!V276),値貼り付け用シート!V276&gt;9990),NA(),値貼り付け用シート!V276)</f>
        <v>27</v>
      </c>
      <c r="E6400" s="1">
        <f t="shared" si="2484"/>
        <v>27</v>
      </c>
      <c r="F6400" s="1">
        <f t="shared" si="2493"/>
        <v>184</v>
      </c>
      <c r="G6400" s="1">
        <f t="shared" si="2494"/>
        <v>8</v>
      </c>
      <c r="H6400" s="1">
        <f t="shared" si="2495"/>
        <v>23</v>
      </c>
    </row>
    <row r="6401" spans="1:16" x14ac:dyDescent="0.55000000000000004">
      <c r="A6401" s="1">
        <f>値貼り付け用シート!F276</f>
        <v>12</v>
      </c>
      <c r="B6401" s="1">
        <f>値貼り付け用シート!G276</f>
        <v>22</v>
      </c>
      <c r="C6401" s="1">
        <v>16</v>
      </c>
      <c r="D6401" s="1">
        <f>IF(OR(ISBLANK(値貼り付け用シート!W276),値貼り付け用シート!W276&gt;9990),NA(),値貼り付け用シート!W276)</f>
        <v>27</v>
      </c>
      <c r="E6401" s="1">
        <f t="shared" si="2484"/>
        <v>27</v>
      </c>
      <c r="F6401" s="1">
        <f t="shared" si="2493"/>
        <v>192</v>
      </c>
      <c r="G6401" s="1">
        <f t="shared" si="2494"/>
        <v>8</v>
      </c>
      <c r="H6401" s="1">
        <f t="shared" si="2495"/>
        <v>24</v>
      </c>
    </row>
    <row r="6402" spans="1:16" x14ac:dyDescent="0.55000000000000004">
      <c r="A6402" s="1">
        <f>値貼り付け用シート!F276</f>
        <v>12</v>
      </c>
      <c r="B6402" s="1">
        <f>値貼り付け用シート!G276</f>
        <v>22</v>
      </c>
      <c r="C6402" s="1">
        <v>17</v>
      </c>
      <c r="D6402" s="1">
        <f>IF(OR(ISBLANK(値貼り付け用シート!X276),値貼り付け用シート!X276&gt;9990),NA(),値貼り付け用シート!X276)</f>
        <v>29</v>
      </c>
      <c r="E6402" s="1">
        <f t="shared" si="2484"/>
        <v>29</v>
      </c>
      <c r="F6402" s="1">
        <f t="shared" si="2493"/>
        <v>199</v>
      </c>
      <c r="G6402" s="1">
        <f t="shared" si="2494"/>
        <v>8</v>
      </c>
      <c r="H6402" s="1">
        <f t="shared" si="2495"/>
        <v>25</v>
      </c>
    </row>
    <row r="6403" spans="1:16" x14ac:dyDescent="0.55000000000000004">
      <c r="A6403" s="1">
        <f>値貼り付け用シート!F276</f>
        <v>12</v>
      </c>
      <c r="B6403" s="1">
        <f>値貼り付け用シート!G276</f>
        <v>22</v>
      </c>
      <c r="C6403" s="1">
        <v>18</v>
      </c>
      <c r="D6403" s="1">
        <f>IF(OR(ISBLANK(値貼り付け用シート!Y276),値貼り付け用シート!Y276&gt;9990),NA(),値貼り付け用シート!Y276)</f>
        <v>29</v>
      </c>
      <c r="E6403" s="1">
        <f t="shared" ref="E6403:E6466" si="2504">IF(ISERROR(D6403),0,D6403)</f>
        <v>29</v>
      </c>
      <c r="F6403" s="1">
        <f t="shared" si="2493"/>
        <v>203</v>
      </c>
      <c r="G6403" s="1">
        <f t="shared" si="2494"/>
        <v>8</v>
      </c>
      <c r="H6403" s="1">
        <f t="shared" si="2495"/>
        <v>25</v>
      </c>
    </row>
    <row r="6404" spans="1:16" x14ac:dyDescent="0.55000000000000004">
      <c r="A6404" s="1">
        <f>値貼り付け用シート!F276</f>
        <v>12</v>
      </c>
      <c r="B6404" s="1">
        <f>値貼り付け用シート!G276</f>
        <v>22</v>
      </c>
      <c r="C6404" s="1">
        <v>19</v>
      </c>
      <c r="D6404" s="1">
        <f>IF(OR(ISBLANK(値貼り付け用シート!Z276),値貼り付け用シート!Z276&gt;9990),NA(),値貼り付け用シート!Z276)</f>
        <v>25</v>
      </c>
      <c r="E6404" s="1">
        <f t="shared" si="2504"/>
        <v>25</v>
      </c>
      <c r="F6404" s="1">
        <f t="shared" si="2493"/>
        <v>207</v>
      </c>
      <c r="G6404" s="1">
        <f t="shared" si="2494"/>
        <v>8</v>
      </c>
      <c r="H6404" s="1">
        <f t="shared" si="2495"/>
        <v>26</v>
      </c>
    </row>
    <row r="6405" spans="1:16" x14ac:dyDescent="0.55000000000000004">
      <c r="A6405" s="1">
        <f>値貼り付け用シート!F276</f>
        <v>12</v>
      </c>
      <c r="B6405" s="1">
        <f>値貼り付け用シート!G276</f>
        <v>22</v>
      </c>
      <c r="C6405" s="1">
        <v>20</v>
      </c>
      <c r="D6405" s="1">
        <f>IF(OR(ISBLANK(値貼り付け用シート!AA276),値貼り付け用シート!AA276&gt;9990),NA(),値貼り付け用シート!AA276)</f>
        <v>29</v>
      </c>
      <c r="E6405" s="1">
        <f t="shared" si="2504"/>
        <v>29</v>
      </c>
      <c r="F6405" s="1">
        <f t="shared" si="2493"/>
        <v>218</v>
      </c>
      <c r="G6405" s="1">
        <f t="shared" si="2494"/>
        <v>8</v>
      </c>
      <c r="H6405" s="1">
        <f t="shared" si="2495"/>
        <v>27</v>
      </c>
    </row>
    <row r="6406" spans="1:16" x14ac:dyDescent="0.55000000000000004">
      <c r="A6406" s="1">
        <f>値貼り付け用シート!F276</f>
        <v>12</v>
      </c>
      <c r="B6406" s="1">
        <f>値貼り付け用シート!G276</f>
        <v>22</v>
      </c>
      <c r="C6406" s="1">
        <v>21</v>
      </c>
      <c r="D6406" s="1">
        <f>IF(OR(ISBLANK(値貼り付け用シート!AB276),値貼り付け用シート!AB276&gt;9990),NA(),値貼り付け用シート!AB276)</f>
        <v>24</v>
      </c>
      <c r="E6406" s="1">
        <f t="shared" si="2504"/>
        <v>24</v>
      </c>
      <c r="F6406" s="1">
        <f t="shared" si="2493"/>
        <v>218</v>
      </c>
      <c r="G6406" s="1">
        <f t="shared" si="2494"/>
        <v>8</v>
      </c>
      <c r="H6406" s="1">
        <f t="shared" si="2495"/>
        <v>27</v>
      </c>
    </row>
    <row r="6407" spans="1:16" x14ac:dyDescent="0.55000000000000004">
      <c r="A6407" s="1">
        <f>値貼り付け用シート!F276</f>
        <v>12</v>
      </c>
      <c r="B6407" s="1">
        <f>値貼り付け用シート!G276</f>
        <v>22</v>
      </c>
      <c r="C6407" s="1">
        <v>22</v>
      </c>
      <c r="D6407" s="1">
        <f>IF(OR(ISBLANK(値貼り付け用シート!AC276),値貼り付け用シート!AC276&gt;9990),NA(),値貼り付け用シート!AC276)</f>
        <v>30</v>
      </c>
      <c r="E6407" s="1">
        <f t="shared" si="2504"/>
        <v>30</v>
      </c>
      <c r="F6407" s="1">
        <f t="shared" si="2493"/>
        <v>220</v>
      </c>
      <c r="G6407" s="1">
        <f t="shared" si="2494"/>
        <v>8</v>
      </c>
      <c r="H6407" s="1">
        <f t="shared" si="2495"/>
        <v>28</v>
      </c>
    </row>
    <row r="6408" spans="1:16" x14ac:dyDescent="0.55000000000000004">
      <c r="A6408" s="1">
        <f>値貼り付け用シート!F276</f>
        <v>12</v>
      </c>
      <c r="B6408" s="1">
        <f>値貼り付け用シート!G276</f>
        <v>22</v>
      </c>
      <c r="C6408" s="1">
        <v>23</v>
      </c>
      <c r="D6408" s="1">
        <f>IF(OR(ISBLANK(値貼り付け用シート!AD276),値貼り付け用シート!AD276&gt;9990),NA(),値貼り付け用シート!AD276)</f>
        <v>30</v>
      </c>
      <c r="E6408" s="1">
        <f t="shared" si="2504"/>
        <v>30</v>
      </c>
      <c r="F6408" s="1">
        <f t="shared" si="2493"/>
        <v>223</v>
      </c>
      <c r="G6408" s="1">
        <f t="shared" si="2494"/>
        <v>8</v>
      </c>
      <c r="H6408" s="1">
        <f t="shared" si="2495"/>
        <v>28</v>
      </c>
    </row>
    <row r="6409" spans="1:16" x14ac:dyDescent="0.55000000000000004">
      <c r="A6409" s="1">
        <f>値貼り付け用シート!F276</f>
        <v>12</v>
      </c>
      <c r="B6409" s="1">
        <f>値貼り付け用シート!G276</f>
        <v>22</v>
      </c>
      <c r="C6409" s="1">
        <v>24</v>
      </c>
      <c r="D6409" s="1">
        <f>IF(OR(ISBLANK(値貼り付け用シート!AE276),値貼り付け用シート!AE276&gt;9990),NA(),値貼り付け用シート!AE276)</f>
        <v>30</v>
      </c>
      <c r="E6409" s="1">
        <f t="shared" si="2504"/>
        <v>30</v>
      </c>
      <c r="F6409" s="1">
        <f t="shared" si="2493"/>
        <v>226</v>
      </c>
      <c r="G6409" s="1">
        <f t="shared" si="2494"/>
        <v>8</v>
      </c>
      <c r="H6409" s="1">
        <f t="shared" si="2495"/>
        <v>28</v>
      </c>
    </row>
    <row r="6410" spans="1:16" x14ac:dyDescent="0.55000000000000004">
      <c r="A6410" s="1">
        <f>値貼り付け用シート!F277</f>
        <v>12</v>
      </c>
      <c r="B6410" s="1">
        <f>値貼り付け用シート!G277</f>
        <v>23</v>
      </c>
      <c r="C6410" s="1">
        <v>1</v>
      </c>
      <c r="D6410" s="1">
        <f>IF(OR(ISBLANK(値貼り付け用シート!H277),値貼り付け用シート!H277&gt;9990),NA(),値貼り付け用シート!H277)</f>
        <v>28</v>
      </c>
      <c r="E6410" s="1">
        <f t="shared" si="2504"/>
        <v>28</v>
      </c>
      <c r="F6410" s="1">
        <f t="shared" si="2493"/>
        <v>225</v>
      </c>
      <c r="G6410" s="1">
        <f t="shared" si="2494"/>
        <v>8</v>
      </c>
      <c r="H6410" s="1">
        <f t="shared" si="2495"/>
        <v>28</v>
      </c>
      <c r="I6410" s="1">
        <f t="shared" ref="I6410" si="2505">COUNT(D6410:D6433)</f>
        <v>24</v>
      </c>
      <c r="J6410" s="1">
        <f t="shared" ref="J6410" si="2506">COUNT(H6410:H6433)</f>
        <v>24</v>
      </c>
      <c r="K6410" s="1">
        <f t="shared" ref="K6410" si="2507">IF(AND(I6410&gt;=20,J6410&gt;=20),0,1)</f>
        <v>0</v>
      </c>
      <c r="L6410" s="1">
        <f t="shared" ref="L6410" si="2508">IF(K6410=0,MAX(H6410:H6433),NA())</f>
        <v>28</v>
      </c>
      <c r="M6410" s="1">
        <f t="shared" ref="M6410" si="2509">IF(K6410=0,IF(L6410&lt;=70,1,0),NA())</f>
        <v>1</v>
      </c>
      <c r="N6410" s="1">
        <f t="shared" ref="N6410" si="2510">IF(COUNTIF(D6410:D6433,NA())=24,NA(),MAX(E6410:E6433))</f>
        <v>29</v>
      </c>
      <c r="O6410" s="1">
        <f t="shared" ref="O6410" si="2511">IF(COUNTIF(D6415:D6429,NA())=15,NA(),MAX(E6415:E6429))</f>
        <v>29</v>
      </c>
      <c r="P6410" s="1">
        <f t="shared" ref="P6410" si="2512">COUNTIF(D6410:D6433,"&gt;=120")</f>
        <v>0</v>
      </c>
    </row>
    <row r="6411" spans="1:16" x14ac:dyDescent="0.55000000000000004">
      <c r="A6411" s="1">
        <f>値貼り付け用シート!F277</f>
        <v>12</v>
      </c>
      <c r="B6411" s="1">
        <f>値貼り付け用シート!G277</f>
        <v>23</v>
      </c>
      <c r="C6411" s="1">
        <v>2</v>
      </c>
      <c r="D6411" s="1">
        <f>IF(OR(ISBLANK(値貼り付け用シート!I277),値貼り付け用シート!I277&gt;9990),NA(),値貼り付け用シート!I277)</f>
        <v>26</v>
      </c>
      <c r="E6411" s="1">
        <f t="shared" si="2504"/>
        <v>26</v>
      </c>
      <c r="F6411" s="1">
        <f t="shared" si="2493"/>
        <v>222</v>
      </c>
      <c r="G6411" s="1">
        <f t="shared" si="2494"/>
        <v>8</v>
      </c>
      <c r="H6411" s="1">
        <f t="shared" si="2495"/>
        <v>28</v>
      </c>
    </row>
    <row r="6412" spans="1:16" x14ac:dyDescent="0.55000000000000004">
      <c r="A6412" s="1">
        <f>値貼り付け用シート!F277</f>
        <v>12</v>
      </c>
      <c r="B6412" s="1">
        <f>値貼り付け用シート!G277</f>
        <v>23</v>
      </c>
      <c r="C6412" s="1">
        <v>3</v>
      </c>
      <c r="D6412" s="1">
        <f>IF(OR(ISBLANK(値貼り付け用シート!J277),値貼り付け用シート!J277&gt;9990),NA(),値貼り付け用シート!J277)</f>
        <v>24</v>
      </c>
      <c r="E6412" s="1">
        <f t="shared" si="2504"/>
        <v>24</v>
      </c>
      <c r="F6412" s="1">
        <f t="shared" si="2493"/>
        <v>221</v>
      </c>
      <c r="G6412" s="1">
        <f t="shared" si="2494"/>
        <v>8</v>
      </c>
      <c r="H6412" s="1">
        <f t="shared" si="2495"/>
        <v>28</v>
      </c>
    </row>
    <row r="6413" spans="1:16" x14ac:dyDescent="0.55000000000000004">
      <c r="A6413" s="1">
        <f>値貼り付け用シート!F277</f>
        <v>12</v>
      </c>
      <c r="B6413" s="1">
        <f>値貼り付け用シート!G277</f>
        <v>23</v>
      </c>
      <c r="C6413" s="1">
        <v>4</v>
      </c>
      <c r="D6413" s="1">
        <f>IF(OR(ISBLANK(値貼り付け用シート!K277),値貼り付け用シート!K277&gt;9990),NA(),値貼り付け用シート!K277)</f>
        <v>20</v>
      </c>
      <c r="E6413" s="1">
        <f t="shared" si="2504"/>
        <v>20</v>
      </c>
      <c r="F6413" s="1">
        <f t="shared" si="2493"/>
        <v>212</v>
      </c>
      <c r="G6413" s="1">
        <f t="shared" si="2494"/>
        <v>8</v>
      </c>
      <c r="H6413" s="1">
        <f t="shared" si="2495"/>
        <v>27</v>
      </c>
    </row>
    <row r="6414" spans="1:16" x14ac:dyDescent="0.55000000000000004">
      <c r="A6414" s="1">
        <f>値貼り付け用シート!F277</f>
        <v>12</v>
      </c>
      <c r="B6414" s="1">
        <f>値貼り付け用シート!G277</f>
        <v>23</v>
      </c>
      <c r="C6414" s="1">
        <v>5</v>
      </c>
      <c r="D6414" s="1">
        <f>IF(OR(ISBLANK(値貼り付け用シート!L277),値貼り付け用シート!L277&gt;9990),NA(),値貼り付け用シート!L277)</f>
        <v>19</v>
      </c>
      <c r="E6414" s="1">
        <f t="shared" si="2504"/>
        <v>19</v>
      </c>
      <c r="F6414" s="1">
        <f t="shared" si="2493"/>
        <v>207</v>
      </c>
      <c r="G6414" s="1">
        <f t="shared" si="2494"/>
        <v>8</v>
      </c>
      <c r="H6414" s="1">
        <f t="shared" si="2495"/>
        <v>26</v>
      </c>
    </row>
    <row r="6415" spans="1:16" x14ac:dyDescent="0.55000000000000004">
      <c r="A6415" s="1">
        <f>値貼り付け用シート!F277</f>
        <v>12</v>
      </c>
      <c r="B6415" s="1">
        <f>値貼り付け用シート!G277</f>
        <v>23</v>
      </c>
      <c r="C6415" s="1">
        <v>6</v>
      </c>
      <c r="D6415" s="1">
        <f>IF(OR(ISBLANK(値貼り付け用シート!M277),値貼り付け用シート!M277&gt;9990),NA(),値貼り付け用シート!M277)</f>
        <v>21</v>
      </c>
      <c r="E6415" s="1">
        <f t="shared" si="2504"/>
        <v>21</v>
      </c>
      <c r="F6415" s="1">
        <f t="shared" si="2493"/>
        <v>198</v>
      </c>
      <c r="G6415" s="1">
        <f t="shared" si="2494"/>
        <v>8</v>
      </c>
      <c r="H6415" s="1">
        <f t="shared" si="2495"/>
        <v>25</v>
      </c>
    </row>
    <row r="6416" spans="1:16" x14ac:dyDescent="0.55000000000000004">
      <c r="A6416" s="1">
        <f>値貼り付け用シート!F277</f>
        <v>12</v>
      </c>
      <c r="B6416" s="1">
        <f>値貼り付け用シート!G277</f>
        <v>23</v>
      </c>
      <c r="C6416" s="1">
        <v>7</v>
      </c>
      <c r="D6416" s="1">
        <f>IF(OR(ISBLANK(値貼り付け用シート!N277),値貼り付け用シート!N277&gt;9990),NA(),値貼り付け用シート!N277)</f>
        <v>17</v>
      </c>
      <c r="E6416" s="1">
        <f t="shared" si="2504"/>
        <v>17</v>
      </c>
      <c r="F6416" s="1">
        <f t="shared" si="2493"/>
        <v>185</v>
      </c>
      <c r="G6416" s="1">
        <f t="shared" si="2494"/>
        <v>8</v>
      </c>
      <c r="H6416" s="1">
        <f t="shared" si="2495"/>
        <v>23</v>
      </c>
    </row>
    <row r="6417" spans="1:8" x14ac:dyDescent="0.55000000000000004">
      <c r="A6417" s="1">
        <f>値貼り付け用シート!F277</f>
        <v>12</v>
      </c>
      <c r="B6417" s="1">
        <f>値貼り付け用シート!G277</f>
        <v>23</v>
      </c>
      <c r="C6417" s="1">
        <v>8</v>
      </c>
      <c r="D6417" s="1">
        <f>IF(OR(ISBLANK(値貼り付け用シート!O277),値貼り付け用シート!O277&gt;9990),NA(),値貼り付け用シート!O277)</f>
        <v>13</v>
      </c>
      <c r="E6417" s="1">
        <f t="shared" si="2504"/>
        <v>13</v>
      </c>
      <c r="F6417" s="1">
        <f t="shared" si="2493"/>
        <v>168</v>
      </c>
      <c r="G6417" s="1">
        <f t="shared" si="2494"/>
        <v>8</v>
      </c>
      <c r="H6417" s="1">
        <f t="shared" si="2495"/>
        <v>21</v>
      </c>
    </row>
    <row r="6418" spans="1:8" x14ac:dyDescent="0.55000000000000004">
      <c r="A6418" s="1">
        <f>値貼り付け用シート!F277</f>
        <v>12</v>
      </c>
      <c r="B6418" s="1">
        <f>値貼り付け用シート!G277</f>
        <v>23</v>
      </c>
      <c r="C6418" s="1">
        <v>9</v>
      </c>
      <c r="D6418" s="1">
        <f>IF(OR(ISBLANK(値貼り付け用シート!P277),値貼り付け用シート!P277&gt;9990),NA(),値貼り付け用シート!P277)</f>
        <v>10</v>
      </c>
      <c r="E6418" s="1">
        <f t="shared" si="2504"/>
        <v>10</v>
      </c>
      <c r="F6418" s="1">
        <f t="shared" si="2493"/>
        <v>150</v>
      </c>
      <c r="G6418" s="1">
        <f t="shared" si="2494"/>
        <v>8</v>
      </c>
      <c r="H6418" s="1">
        <f t="shared" si="2495"/>
        <v>19</v>
      </c>
    </row>
    <row r="6419" spans="1:8" x14ac:dyDescent="0.55000000000000004">
      <c r="A6419" s="1">
        <f>値貼り付け用シート!F277</f>
        <v>12</v>
      </c>
      <c r="B6419" s="1">
        <f>値貼り付け用シート!G277</f>
        <v>23</v>
      </c>
      <c r="C6419" s="1">
        <v>10</v>
      </c>
      <c r="D6419" s="1">
        <f>IF(OR(ISBLANK(値貼り付け用シート!Q277),値貼り付け用シート!Q277&gt;9990),NA(),値貼り付け用シート!Q277)</f>
        <v>16</v>
      </c>
      <c r="E6419" s="1">
        <f t="shared" si="2504"/>
        <v>16</v>
      </c>
      <c r="F6419" s="1">
        <f t="shared" si="2493"/>
        <v>140</v>
      </c>
      <c r="G6419" s="1">
        <f t="shared" si="2494"/>
        <v>8</v>
      </c>
      <c r="H6419" s="1">
        <f t="shared" si="2495"/>
        <v>18</v>
      </c>
    </row>
    <row r="6420" spans="1:8" x14ac:dyDescent="0.55000000000000004">
      <c r="A6420" s="1">
        <f>値貼り付け用シート!F277</f>
        <v>12</v>
      </c>
      <c r="B6420" s="1">
        <f>値貼り付け用シート!G277</f>
        <v>23</v>
      </c>
      <c r="C6420" s="1">
        <v>11</v>
      </c>
      <c r="D6420" s="1">
        <f>IF(OR(ISBLANK(値貼り付け用シート!R277),値貼り付け用シート!R277&gt;9990),NA(),値貼り付け用シート!R277)</f>
        <v>19</v>
      </c>
      <c r="E6420" s="1">
        <f t="shared" si="2504"/>
        <v>19</v>
      </c>
      <c r="F6420" s="1">
        <f t="shared" si="2493"/>
        <v>135</v>
      </c>
      <c r="G6420" s="1">
        <f t="shared" si="2494"/>
        <v>8</v>
      </c>
      <c r="H6420" s="1">
        <f t="shared" si="2495"/>
        <v>17</v>
      </c>
    </row>
    <row r="6421" spans="1:8" x14ac:dyDescent="0.55000000000000004">
      <c r="A6421" s="1">
        <f>値貼り付け用シート!F277</f>
        <v>12</v>
      </c>
      <c r="B6421" s="1">
        <f>値貼り付け用シート!G277</f>
        <v>23</v>
      </c>
      <c r="C6421" s="1">
        <v>12</v>
      </c>
      <c r="D6421" s="1">
        <f>IF(OR(ISBLANK(値貼り付け用シート!S277),値貼り付け用シート!S277&gt;9990),NA(),値貼り付け用シート!S277)</f>
        <v>25</v>
      </c>
      <c r="E6421" s="1">
        <f t="shared" si="2504"/>
        <v>25</v>
      </c>
      <c r="F6421" s="1">
        <f t="shared" si="2493"/>
        <v>140</v>
      </c>
      <c r="G6421" s="1">
        <f t="shared" si="2494"/>
        <v>8</v>
      </c>
      <c r="H6421" s="1">
        <f t="shared" si="2495"/>
        <v>18</v>
      </c>
    </row>
    <row r="6422" spans="1:8" x14ac:dyDescent="0.55000000000000004">
      <c r="A6422" s="1">
        <f>値貼り付け用シート!F277</f>
        <v>12</v>
      </c>
      <c r="B6422" s="1">
        <f>値貼り付け用シート!G277</f>
        <v>23</v>
      </c>
      <c r="C6422" s="1">
        <v>13</v>
      </c>
      <c r="D6422" s="1">
        <f>IF(OR(ISBLANK(値貼り付け用シート!T277),値貼り付け用シート!T277&gt;9990),NA(),値貼り付け用シート!T277)</f>
        <v>29</v>
      </c>
      <c r="E6422" s="1">
        <f t="shared" si="2504"/>
        <v>29</v>
      </c>
      <c r="F6422" s="1">
        <f t="shared" si="2493"/>
        <v>150</v>
      </c>
      <c r="G6422" s="1">
        <f t="shared" si="2494"/>
        <v>8</v>
      </c>
      <c r="H6422" s="1">
        <f t="shared" si="2495"/>
        <v>19</v>
      </c>
    </row>
    <row r="6423" spans="1:8" x14ac:dyDescent="0.55000000000000004">
      <c r="A6423" s="1">
        <f>値貼り付け用シート!F277</f>
        <v>12</v>
      </c>
      <c r="B6423" s="1">
        <f>値貼り付け用シート!G277</f>
        <v>23</v>
      </c>
      <c r="C6423" s="1">
        <v>14</v>
      </c>
      <c r="D6423" s="1">
        <f>IF(OR(ISBLANK(値貼り付け用シート!U277),値貼り付け用シート!U277&gt;9990),NA(),値貼り付け用シート!U277)</f>
        <v>28</v>
      </c>
      <c r="E6423" s="1">
        <f t="shared" si="2504"/>
        <v>28</v>
      </c>
      <c r="F6423" s="1">
        <f t="shared" si="2493"/>
        <v>157</v>
      </c>
      <c r="G6423" s="1">
        <f t="shared" si="2494"/>
        <v>8</v>
      </c>
      <c r="H6423" s="1">
        <f t="shared" si="2495"/>
        <v>20</v>
      </c>
    </row>
    <row r="6424" spans="1:8" x14ac:dyDescent="0.55000000000000004">
      <c r="A6424" s="1">
        <f>値貼り付け用シート!F277</f>
        <v>12</v>
      </c>
      <c r="B6424" s="1">
        <f>値貼り付け用シート!G277</f>
        <v>23</v>
      </c>
      <c r="C6424" s="1">
        <v>15</v>
      </c>
      <c r="D6424" s="1">
        <f>IF(OR(ISBLANK(値貼り付け用シート!V277),値貼り付け用シート!V277&gt;9990),NA(),値貼り付け用シート!V277)</f>
        <v>23</v>
      </c>
      <c r="E6424" s="1">
        <f t="shared" si="2504"/>
        <v>23</v>
      </c>
      <c r="F6424" s="1">
        <f t="shared" si="2493"/>
        <v>163</v>
      </c>
      <c r="G6424" s="1">
        <f t="shared" si="2494"/>
        <v>8</v>
      </c>
      <c r="H6424" s="1">
        <f t="shared" si="2495"/>
        <v>20</v>
      </c>
    </row>
    <row r="6425" spans="1:8" x14ac:dyDescent="0.55000000000000004">
      <c r="A6425" s="1">
        <f>値貼り付け用シート!F277</f>
        <v>12</v>
      </c>
      <c r="B6425" s="1">
        <f>値貼り付け用シート!G277</f>
        <v>23</v>
      </c>
      <c r="C6425" s="1">
        <v>16</v>
      </c>
      <c r="D6425" s="1">
        <f>IF(OR(ISBLANK(値貼り付け用シート!W277),値貼り付け用シート!W277&gt;9990),NA(),値貼り付け用シート!W277)</f>
        <v>22</v>
      </c>
      <c r="E6425" s="1">
        <f t="shared" si="2504"/>
        <v>22</v>
      </c>
      <c r="F6425" s="1">
        <f t="shared" si="2493"/>
        <v>172</v>
      </c>
      <c r="G6425" s="1">
        <f t="shared" si="2494"/>
        <v>8</v>
      </c>
      <c r="H6425" s="1">
        <f t="shared" si="2495"/>
        <v>22</v>
      </c>
    </row>
    <row r="6426" spans="1:8" x14ac:dyDescent="0.55000000000000004">
      <c r="A6426" s="1">
        <f>値貼り付け用シート!F277</f>
        <v>12</v>
      </c>
      <c r="B6426" s="1">
        <f>値貼り付け用シート!G277</f>
        <v>23</v>
      </c>
      <c r="C6426" s="1">
        <v>17</v>
      </c>
      <c r="D6426" s="1">
        <f>IF(OR(ISBLANK(値貼り付け用シート!X277),値貼り付け用シート!X277&gt;9990),NA(),値貼り付け用シート!X277)</f>
        <v>18</v>
      </c>
      <c r="E6426" s="1">
        <f t="shared" si="2504"/>
        <v>18</v>
      </c>
      <c r="F6426" s="1">
        <f t="shared" si="2493"/>
        <v>180</v>
      </c>
      <c r="G6426" s="1">
        <f t="shared" si="2494"/>
        <v>8</v>
      </c>
      <c r="H6426" s="1">
        <f t="shared" si="2495"/>
        <v>23</v>
      </c>
    </row>
    <row r="6427" spans="1:8" x14ac:dyDescent="0.55000000000000004">
      <c r="A6427" s="1">
        <f>値貼り付け用シート!F277</f>
        <v>12</v>
      </c>
      <c r="B6427" s="1">
        <f>値貼り付け用シート!G277</f>
        <v>23</v>
      </c>
      <c r="C6427" s="1">
        <v>18</v>
      </c>
      <c r="D6427" s="1">
        <f>IF(OR(ISBLANK(値貼り付け用シート!Y277),値貼り付け用シート!Y277&gt;9990),NA(),値貼り付け用シート!Y277)</f>
        <v>15</v>
      </c>
      <c r="E6427" s="1">
        <f t="shared" si="2504"/>
        <v>15</v>
      </c>
      <c r="F6427" s="1">
        <f t="shared" ref="F6427:F6490" si="2513">SUM(E6420:E6427)</f>
        <v>179</v>
      </c>
      <c r="G6427" s="1">
        <f t="shared" ref="G6427:G6490" si="2514">COUNT(D6420:D6427)</f>
        <v>8</v>
      </c>
      <c r="H6427" s="1">
        <f t="shared" ref="H6427:H6490" si="2515">IF(G6427&gt;=6,ROUND(F6427/G6427,0),NA())</f>
        <v>22</v>
      </c>
    </row>
    <row r="6428" spans="1:8" x14ac:dyDescent="0.55000000000000004">
      <c r="A6428" s="1">
        <f>値貼り付け用シート!F277</f>
        <v>12</v>
      </c>
      <c r="B6428" s="1">
        <f>値貼り付け用シート!G277</f>
        <v>23</v>
      </c>
      <c r="C6428" s="1">
        <v>19</v>
      </c>
      <c r="D6428" s="1">
        <f>IF(OR(ISBLANK(値貼り付け用シート!Z277),値貼り付け用シート!Z277&gt;9990),NA(),値貼り付け用シート!Z277)</f>
        <v>15</v>
      </c>
      <c r="E6428" s="1">
        <f t="shared" si="2504"/>
        <v>15</v>
      </c>
      <c r="F6428" s="1">
        <f t="shared" si="2513"/>
        <v>175</v>
      </c>
      <c r="G6428" s="1">
        <f t="shared" si="2514"/>
        <v>8</v>
      </c>
      <c r="H6428" s="1">
        <f t="shared" si="2515"/>
        <v>22</v>
      </c>
    </row>
    <row r="6429" spans="1:8" x14ac:dyDescent="0.55000000000000004">
      <c r="A6429" s="1">
        <f>値貼り付け用シート!F277</f>
        <v>12</v>
      </c>
      <c r="B6429" s="1">
        <f>値貼り付け用シート!G277</f>
        <v>23</v>
      </c>
      <c r="C6429" s="1">
        <v>20</v>
      </c>
      <c r="D6429" s="1">
        <f>IF(OR(ISBLANK(値貼り付け用シート!AA277),値貼り付け用シート!AA277&gt;9990),NA(),値貼り付け用シート!AA277)</f>
        <v>18</v>
      </c>
      <c r="E6429" s="1">
        <f t="shared" si="2504"/>
        <v>18</v>
      </c>
      <c r="F6429" s="1">
        <f t="shared" si="2513"/>
        <v>168</v>
      </c>
      <c r="G6429" s="1">
        <f t="shared" si="2514"/>
        <v>8</v>
      </c>
      <c r="H6429" s="1">
        <f t="shared" si="2515"/>
        <v>21</v>
      </c>
    </row>
    <row r="6430" spans="1:8" x14ac:dyDescent="0.55000000000000004">
      <c r="A6430" s="1">
        <f>値貼り付け用シート!F277</f>
        <v>12</v>
      </c>
      <c r="B6430" s="1">
        <f>値貼り付け用シート!G277</f>
        <v>23</v>
      </c>
      <c r="C6430" s="1">
        <v>21</v>
      </c>
      <c r="D6430" s="1">
        <f>IF(OR(ISBLANK(値貼り付け用シート!AB277),値貼り付け用シート!AB277&gt;9990),NA(),値貼り付け用シート!AB277)</f>
        <v>14</v>
      </c>
      <c r="E6430" s="1">
        <f t="shared" si="2504"/>
        <v>14</v>
      </c>
      <c r="F6430" s="1">
        <f t="shared" si="2513"/>
        <v>153</v>
      </c>
      <c r="G6430" s="1">
        <f t="shared" si="2514"/>
        <v>8</v>
      </c>
      <c r="H6430" s="1">
        <f t="shared" si="2515"/>
        <v>19</v>
      </c>
    </row>
    <row r="6431" spans="1:8" x14ac:dyDescent="0.55000000000000004">
      <c r="A6431" s="1">
        <f>値貼り付け用シート!F277</f>
        <v>12</v>
      </c>
      <c r="B6431" s="1">
        <f>値貼り付け用シート!G277</f>
        <v>23</v>
      </c>
      <c r="C6431" s="1">
        <v>22</v>
      </c>
      <c r="D6431" s="1">
        <f>IF(OR(ISBLANK(値貼り付け用シート!AC277),値貼り付け用シート!AC277&gt;9990),NA(),値貼り付け用シート!AC277)</f>
        <v>19</v>
      </c>
      <c r="E6431" s="1">
        <f t="shared" si="2504"/>
        <v>19</v>
      </c>
      <c r="F6431" s="1">
        <f t="shared" si="2513"/>
        <v>144</v>
      </c>
      <c r="G6431" s="1">
        <f t="shared" si="2514"/>
        <v>8</v>
      </c>
      <c r="H6431" s="1">
        <f t="shared" si="2515"/>
        <v>18</v>
      </c>
    </row>
    <row r="6432" spans="1:8" x14ac:dyDescent="0.55000000000000004">
      <c r="A6432" s="1">
        <f>値貼り付け用シート!F277</f>
        <v>12</v>
      </c>
      <c r="B6432" s="1">
        <f>値貼り付け用シート!G277</f>
        <v>23</v>
      </c>
      <c r="C6432" s="1">
        <v>23</v>
      </c>
      <c r="D6432" s="1">
        <f>IF(OR(ISBLANK(値貼り付け用シート!AD277),値貼り付け用シート!AD277&gt;9990),NA(),値貼り付け用シート!AD277)</f>
        <v>20</v>
      </c>
      <c r="E6432" s="1">
        <f t="shared" si="2504"/>
        <v>20</v>
      </c>
      <c r="F6432" s="1">
        <f t="shared" si="2513"/>
        <v>141</v>
      </c>
      <c r="G6432" s="1">
        <f t="shared" si="2514"/>
        <v>8</v>
      </c>
      <c r="H6432" s="1">
        <f t="shared" si="2515"/>
        <v>18</v>
      </c>
    </row>
    <row r="6433" spans="1:16" x14ac:dyDescent="0.55000000000000004">
      <c r="A6433" s="1">
        <f>値貼り付け用シート!F277</f>
        <v>12</v>
      </c>
      <c r="B6433" s="1">
        <f>値貼り付け用シート!G277</f>
        <v>23</v>
      </c>
      <c r="C6433" s="1">
        <v>24</v>
      </c>
      <c r="D6433" s="1">
        <f>IF(OR(ISBLANK(値貼り付け用シート!AE277),値貼り付け用シート!AE277&gt;9990),NA(),値貼り付け用シート!AE277)</f>
        <v>20</v>
      </c>
      <c r="E6433" s="1">
        <f t="shared" si="2504"/>
        <v>20</v>
      </c>
      <c r="F6433" s="1">
        <f t="shared" si="2513"/>
        <v>139</v>
      </c>
      <c r="G6433" s="1">
        <f t="shared" si="2514"/>
        <v>8</v>
      </c>
      <c r="H6433" s="1">
        <f t="shared" si="2515"/>
        <v>17</v>
      </c>
    </row>
    <row r="6434" spans="1:16" x14ac:dyDescent="0.55000000000000004">
      <c r="A6434" s="1">
        <f>値貼り付け用シート!F278</f>
        <v>12</v>
      </c>
      <c r="B6434" s="1">
        <f>値貼り付け用シート!G278</f>
        <v>24</v>
      </c>
      <c r="C6434" s="1">
        <v>1</v>
      </c>
      <c r="D6434" s="1">
        <f>IF(OR(ISBLANK(値貼り付け用シート!H278),値貼り付け用シート!H278&gt;9990),NA(),値貼り付け用シート!H278)</f>
        <v>20</v>
      </c>
      <c r="E6434" s="1">
        <f t="shared" si="2504"/>
        <v>20</v>
      </c>
      <c r="F6434" s="1">
        <f t="shared" si="2513"/>
        <v>141</v>
      </c>
      <c r="G6434" s="1">
        <f t="shared" si="2514"/>
        <v>8</v>
      </c>
      <c r="H6434" s="1">
        <f t="shared" si="2515"/>
        <v>18</v>
      </c>
      <c r="I6434" s="1">
        <f t="shared" ref="I6434" si="2516">COUNT(D6434:D6457)</f>
        <v>24</v>
      </c>
      <c r="J6434" s="1">
        <f t="shared" ref="J6434" si="2517">COUNT(H6434:H6457)</f>
        <v>24</v>
      </c>
      <c r="K6434" s="1">
        <f t="shared" ref="K6434" si="2518">IF(AND(I6434&gt;=20,J6434&gt;=20),0,1)</f>
        <v>0</v>
      </c>
      <c r="L6434" s="1">
        <f t="shared" ref="L6434" si="2519">IF(K6434=0,MAX(H6434:H6457),NA())</f>
        <v>23</v>
      </c>
      <c r="M6434" s="1">
        <f t="shared" ref="M6434" si="2520">IF(K6434=0,IF(L6434&lt;=70,1,0),NA())</f>
        <v>1</v>
      </c>
      <c r="N6434" s="1">
        <f t="shared" ref="N6434" si="2521">IF(COUNTIF(D6434:D6457,NA())=24,NA(),MAX(E6434:E6457))</f>
        <v>27</v>
      </c>
      <c r="O6434" s="1">
        <f t="shared" ref="O6434" si="2522">IF(COUNTIF(D6439:D6453,NA())=15,NA(),MAX(E6439:E6453))</f>
        <v>27</v>
      </c>
      <c r="P6434" s="1">
        <f t="shared" ref="P6434" si="2523">COUNTIF(D6434:D6457,"&gt;=120")</f>
        <v>0</v>
      </c>
    </row>
    <row r="6435" spans="1:16" x14ac:dyDescent="0.55000000000000004">
      <c r="A6435" s="1">
        <f>値貼り付け用シート!F278</f>
        <v>12</v>
      </c>
      <c r="B6435" s="1">
        <f>値貼り付け用シート!G278</f>
        <v>24</v>
      </c>
      <c r="C6435" s="1">
        <v>2</v>
      </c>
      <c r="D6435" s="1">
        <f>IF(OR(ISBLANK(値貼り付け用シート!I278),値貼り付け用シート!I278&gt;9990),NA(),値貼り付け用シート!I278)</f>
        <v>20</v>
      </c>
      <c r="E6435" s="1">
        <f t="shared" si="2504"/>
        <v>20</v>
      </c>
      <c r="F6435" s="1">
        <f t="shared" si="2513"/>
        <v>146</v>
      </c>
      <c r="G6435" s="1">
        <f t="shared" si="2514"/>
        <v>8</v>
      </c>
      <c r="H6435" s="1">
        <f t="shared" si="2515"/>
        <v>18</v>
      </c>
    </row>
    <row r="6436" spans="1:16" x14ac:dyDescent="0.55000000000000004">
      <c r="A6436" s="1">
        <f>値貼り付け用シート!F278</f>
        <v>12</v>
      </c>
      <c r="B6436" s="1">
        <f>値貼り付け用シート!G278</f>
        <v>24</v>
      </c>
      <c r="C6436" s="1">
        <v>3</v>
      </c>
      <c r="D6436" s="1">
        <f>IF(OR(ISBLANK(値貼り付け用シート!J278),値貼り付け用シート!J278&gt;9990),NA(),値貼り付け用シート!J278)</f>
        <v>18</v>
      </c>
      <c r="E6436" s="1">
        <f t="shared" si="2504"/>
        <v>18</v>
      </c>
      <c r="F6436" s="1">
        <f t="shared" si="2513"/>
        <v>149</v>
      </c>
      <c r="G6436" s="1">
        <f t="shared" si="2514"/>
        <v>8</v>
      </c>
      <c r="H6436" s="1">
        <f t="shared" si="2515"/>
        <v>19</v>
      </c>
    </row>
    <row r="6437" spans="1:16" x14ac:dyDescent="0.55000000000000004">
      <c r="A6437" s="1">
        <f>値貼り付け用シート!F278</f>
        <v>12</v>
      </c>
      <c r="B6437" s="1">
        <f>値貼り付け用シート!G278</f>
        <v>24</v>
      </c>
      <c r="C6437" s="1">
        <v>4</v>
      </c>
      <c r="D6437" s="1">
        <f>IF(OR(ISBLANK(値貼り付け用シート!K278),値貼り付け用シート!K278&gt;9990),NA(),値貼り付け用シート!K278)</f>
        <v>24</v>
      </c>
      <c r="E6437" s="1">
        <f t="shared" si="2504"/>
        <v>24</v>
      </c>
      <c r="F6437" s="1">
        <f t="shared" si="2513"/>
        <v>155</v>
      </c>
      <c r="G6437" s="1">
        <f t="shared" si="2514"/>
        <v>8</v>
      </c>
      <c r="H6437" s="1">
        <f t="shared" si="2515"/>
        <v>19</v>
      </c>
    </row>
    <row r="6438" spans="1:16" x14ac:dyDescent="0.55000000000000004">
      <c r="A6438" s="1">
        <f>値貼り付け用シート!F278</f>
        <v>12</v>
      </c>
      <c r="B6438" s="1">
        <f>値貼り付け用シート!G278</f>
        <v>24</v>
      </c>
      <c r="C6438" s="1">
        <v>5</v>
      </c>
      <c r="D6438" s="1">
        <f>IF(OR(ISBLANK(値貼り付け用シート!L278),値貼り付け用シート!L278&gt;9990),NA(),値貼り付け用シート!L278)</f>
        <v>19</v>
      </c>
      <c r="E6438" s="1">
        <f t="shared" si="2504"/>
        <v>19</v>
      </c>
      <c r="F6438" s="1">
        <f t="shared" si="2513"/>
        <v>160</v>
      </c>
      <c r="G6438" s="1">
        <f t="shared" si="2514"/>
        <v>8</v>
      </c>
      <c r="H6438" s="1">
        <f t="shared" si="2515"/>
        <v>20</v>
      </c>
    </row>
    <row r="6439" spans="1:16" x14ac:dyDescent="0.55000000000000004">
      <c r="A6439" s="1">
        <f>値貼り付け用シート!F278</f>
        <v>12</v>
      </c>
      <c r="B6439" s="1">
        <f>値貼り付け用シート!G278</f>
        <v>24</v>
      </c>
      <c r="C6439" s="1">
        <v>6</v>
      </c>
      <c r="D6439" s="1">
        <f>IF(OR(ISBLANK(値貼り付け用シート!M278),値貼り付け用シート!M278&gt;9990),NA(),値貼り付け用シート!M278)</f>
        <v>15</v>
      </c>
      <c r="E6439" s="1">
        <f t="shared" si="2504"/>
        <v>15</v>
      </c>
      <c r="F6439" s="1">
        <f t="shared" si="2513"/>
        <v>156</v>
      </c>
      <c r="G6439" s="1">
        <f t="shared" si="2514"/>
        <v>8</v>
      </c>
      <c r="H6439" s="1">
        <f t="shared" si="2515"/>
        <v>20</v>
      </c>
    </row>
    <row r="6440" spans="1:16" x14ac:dyDescent="0.55000000000000004">
      <c r="A6440" s="1">
        <f>値貼り付け用シート!F278</f>
        <v>12</v>
      </c>
      <c r="B6440" s="1">
        <f>値貼り付け用シート!G278</f>
        <v>24</v>
      </c>
      <c r="C6440" s="1">
        <v>7</v>
      </c>
      <c r="D6440" s="1">
        <f>IF(OR(ISBLANK(値貼り付け用シート!N278),値貼り付け用シート!N278&gt;9990),NA(),値貼り付け用シート!N278)</f>
        <v>14</v>
      </c>
      <c r="E6440" s="1">
        <f t="shared" si="2504"/>
        <v>14</v>
      </c>
      <c r="F6440" s="1">
        <f t="shared" si="2513"/>
        <v>150</v>
      </c>
      <c r="G6440" s="1">
        <f t="shared" si="2514"/>
        <v>8</v>
      </c>
      <c r="H6440" s="1">
        <f t="shared" si="2515"/>
        <v>19</v>
      </c>
    </row>
    <row r="6441" spans="1:16" x14ac:dyDescent="0.55000000000000004">
      <c r="A6441" s="1">
        <f>値貼り付け用シート!F278</f>
        <v>12</v>
      </c>
      <c r="B6441" s="1">
        <f>値貼り付け用シート!G278</f>
        <v>24</v>
      </c>
      <c r="C6441" s="1">
        <v>8</v>
      </c>
      <c r="D6441" s="1">
        <f>IF(OR(ISBLANK(値貼り付け用シート!O278),値貼り付け用シート!O278&gt;9990),NA(),値貼り付け用シート!O278)</f>
        <v>18</v>
      </c>
      <c r="E6441" s="1">
        <f t="shared" si="2504"/>
        <v>18</v>
      </c>
      <c r="F6441" s="1">
        <f t="shared" si="2513"/>
        <v>148</v>
      </c>
      <c r="G6441" s="1">
        <f t="shared" si="2514"/>
        <v>8</v>
      </c>
      <c r="H6441" s="1">
        <f t="shared" si="2515"/>
        <v>19</v>
      </c>
    </row>
    <row r="6442" spans="1:16" x14ac:dyDescent="0.55000000000000004">
      <c r="A6442" s="1">
        <f>値貼り付け用シート!F278</f>
        <v>12</v>
      </c>
      <c r="B6442" s="1">
        <f>値貼り付け用シート!G278</f>
        <v>24</v>
      </c>
      <c r="C6442" s="1">
        <v>9</v>
      </c>
      <c r="D6442" s="1">
        <f>IF(OR(ISBLANK(値貼り付け用シート!P278),値貼り付け用シート!P278&gt;9990),NA(),値貼り付け用シート!P278)</f>
        <v>17</v>
      </c>
      <c r="E6442" s="1">
        <f t="shared" si="2504"/>
        <v>17</v>
      </c>
      <c r="F6442" s="1">
        <f t="shared" si="2513"/>
        <v>145</v>
      </c>
      <c r="G6442" s="1">
        <f t="shared" si="2514"/>
        <v>8</v>
      </c>
      <c r="H6442" s="1">
        <f t="shared" si="2515"/>
        <v>18</v>
      </c>
    </row>
    <row r="6443" spans="1:16" x14ac:dyDescent="0.55000000000000004">
      <c r="A6443" s="1">
        <f>値貼り付け用シート!F278</f>
        <v>12</v>
      </c>
      <c r="B6443" s="1">
        <f>値貼り付け用シート!G278</f>
        <v>24</v>
      </c>
      <c r="C6443" s="1">
        <v>10</v>
      </c>
      <c r="D6443" s="1">
        <f>IF(OR(ISBLANK(値貼り付け用シート!Q278),値貼り付け用シート!Q278&gt;9990),NA(),値貼り付け用シート!Q278)</f>
        <v>9</v>
      </c>
      <c r="E6443" s="1">
        <f t="shared" si="2504"/>
        <v>9</v>
      </c>
      <c r="F6443" s="1">
        <f t="shared" si="2513"/>
        <v>134</v>
      </c>
      <c r="G6443" s="1">
        <f t="shared" si="2514"/>
        <v>8</v>
      </c>
      <c r="H6443" s="1">
        <f t="shared" si="2515"/>
        <v>17</v>
      </c>
    </row>
    <row r="6444" spans="1:16" x14ac:dyDescent="0.55000000000000004">
      <c r="A6444" s="1">
        <f>値貼り付け用シート!F278</f>
        <v>12</v>
      </c>
      <c r="B6444" s="1">
        <f>値貼り付け用シート!G278</f>
        <v>24</v>
      </c>
      <c r="C6444" s="1">
        <v>11</v>
      </c>
      <c r="D6444" s="1">
        <f>IF(OR(ISBLANK(値貼り付け用シート!R278),値貼り付け用シート!R278&gt;9990),NA(),値貼り付け用シート!R278)</f>
        <v>15</v>
      </c>
      <c r="E6444" s="1">
        <f t="shared" si="2504"/>
        <v>15</v>
      </c>
      <c r="F6444" s="1">
        <f t="shared" si="2513"/>
        <v>131</v>
      </c>
      <c r="G6444" s="1">
        <f t="shared" si="2514"/>
        <v>8</v>
      </c>
      <c r="H6444" s="1">
        <f t="shared" si="2515"/>
        <v>16</v>
      </c>
    </row>
    <row r="6445" spans="1:16" x14ac:dyDescent="0.55000000000000004">
      <c r="A6445" s="1">
        <f>値貼り付け用シート!F278</f>
        <v>12</v>
      </c>
      <c r="B6445" s="1">
        <f>値貼り付け用シート!G278</f>
        <v>24</v>
      </c>
      <c r="C6445" s="1">
        <v>12</v>
      </c>
      <c r="D6445" s="1">
        <f>IF(OR(ISBLANK(値貼り付け用シート!S278),値貼り付け用シート!S278&gt;9990),NA(),値貼り付け用シート!S278)</f>
        <v>22</v>
      </c>
      <c r="E6445" s="1">
        <f t="shared" si="2504"/>
        <v>22</v>
      </c>
      <c r="F6445" s="1">
        <f t="shared" si="2513"/>
        <v>129</v>
      </c>
      <c r="G6445" s="1">
        <f t="shared" si="2514"/>
        <v>8</v>
      </c>
      <c r="H6445" s="1">
        <f t="shared" si="2515"/>
        <v>16</v>
      </c>
    </row>
    <row r="6446" spans="1:16" x14ac:dyDescent="0.55000000000000004">
      <c r="A6446" s="1">
        <f>値貼り付け用シート!F278</f>
        <v>12</v>
      </c>
      <c r="B6446" s="1">
        <f>値貼り付け用シート!G278</f>
        <v>24</v>
      </c>
      <c r="C6446" s="1">
        <v>13</v>
      </c>
      <c r="D6446" s="1">
        <f>IF(OR(ISBLANK(値貼り付け用シート!T278),値貼り付け用シート!T278&gt;9990),NA(),値貼り付け用シート!T278)</f>
        <v>21</v>
      </c>
      <c r="E6446" s="1">
        <f t="shared" si="2504"/>
        <v>21</v>
      </c>
      <c r="F6446" s="1">
        <f t="shared" si="2513"/>
        <v>131</v>
      </c>
      <c r="G6446" s="1">
        <f t="shared" si="2514"/>
        <v>8</v>
      </c>
      <c r="H6446" s="1">
        <f t="shared" si="2515"/>
        <v>16</v>
      </c>
    </row>
    <row r="6447" spans="1:16" x14ac:dyDescent="0.55000000000000004">
      <c r="A6447" s="1">
        <f>値貼り付け用シート!F278</f>
        <v>12</v>
      </c>
      <c r="B6447" s="1">
        <f>値貼り付け用シート!G278</f>
        <v>24</v>
      </c>
      <c r="C6447" s="1">
        <v>14</v>
      </c>
      <c r="D6447" s="1">
        <f>IF(OR(ISBLANK(値貼り付け用シート!U278),値貼り付け用シート!U278&gt;9990),NA(),値貼り付け用シート!U278)</f>
        <v>23</v>
      </c>
      <c r="E6447" s="1">
        <f t="shared" si="2504"/>
        <v>23</v>
      </c>
      <c r="F6447" s="1">
        <f t="shared" si="2513"/>
        <v>139</v>
      </c>
      <c r="G6447" s="1">
        <f t="shared" si="2514"/>
        <v>8</v>
      </c>
      <c r="H6447" s="1">
        <f t="shared" si="2515"/>
        <v>17</v>
      </c>
    </row>
    <row r="6448" spans="1:16" x14ac:dyDescent="0.55000000000000004">
      <c r="A6448" s="1">
        <f>値貼り付け用シート!F278</f>
        <v>12</v>
      </c>
      <c r="B6448" s="1">
        <f>値貼り付け用シート!G278</f>
        <v>24</v>
      </c>
      <c r="C6448" s="1">
        <v>15</v>
      </c>
      <c r="D6448" s="1">
        <f>IF(OR(ISBLANK(値貼り付け用シート!V278),値貼り付け用シート!V278&gt;9990),NA(),値貼り付け用シート!V278)</f>
        <v>27</v>
      </c>
      <c r="E6448" s="1">
        <f t="shared" si="2504"/>
        <v>27</v>
      </c>
      <c r="F6448" s="1">
        <f t="shared" si="2513"/>
        <v>152</v>
      </c>
      <c r="G6448" s="1">
        <f t="shared" si="2514"/>
        <v>8</v>
      </c>
      <c r="H6448" s="1">
        <f t="shared" si="2515"/>
        <v>19</v>
      </c>
    </row>
    <row r="6449" spans="1:16" x14ac:dyDescent="0.55000000000000004">
      <c r="A6449" s="1">
        <f>値貼り付け用シート!F278</f>
        <v>12</v>
      </c>
      <c r="B6449" s="1">
        <f>値貼り付け用シート!G278</f>
        <v>24</v>
      </c>
      <c r="C6449" s="1">
        <v>16</v>
      </c>
      <c r="D6449" s="1">
        <f>IF(OR(ISBLANK(値貼り付け用シート!W278),値貼り付け用シート!W278&gt;9990),NA(),値貼り付け用シート!W278)</f>
        <v>26</v>
      </c>
      <c r="E6449" s="1">
        <f t="shared" si="2504"/>
        <v>26</v>
      </c>
      <c r="F6449" s="1">
        <f t="shared" si="2513"/>
        <v>160</v>
      </c>
      <c r="G6449" s="1">
        <f t="shared" si="2514"/>
        <v>8</v>
      </c>
      <c r="H6449" s="1">
        <f t="shared" si="2515"/>
        <v>20</v>
      </c>
    </row>
    <row r="6450" spans="1:16" x14ac:dyDescent="0.55000000000000004">
      <c r="A6450" s="1">
        <f>値貼り付け用シート!F278</f>
        <v>12</v>
      </c>
      <c r="B6450" s="1">
        <f>値貼り付け用シート!G278</f>
        <v>24</v>
      </c>
      <c r="C6450" s="1">
        <v>17</v>
      </c>
      <c r="D6450" s="1">
        <f>IF(OR(ISBLANK(値貼り付け用シート!X278),値貼り付け用シート!X278&gt;9990),NA(),値貼り付け用シート!X278)</f>
        <v>22</v>
      </c>
      <c r="E6450" s="1">
        <f t="shared" si="2504"/>
        <v>22</v>
      </c>
      <c r="F6450" s="1">
        <f t="shared" si="2513"/>
        <v>165</v>
      </c>
      <c r="G6450" s="1">
        <f t="shared" si="2514"/>
        <v>8</v>
      </c>
      <c r="H6450" s="1">
        <f t="shared" si="2515"/>
        <v>21</v>
      </c>
    </row>
    <row r="6451" spans="1:16" x14ac:dyDescent="0.55000000000000004">
      <c r="A6451" s="1">
        <f>値貼り付け用シート!F278</f>
        <v>12</v>
      </c>
      <c r="B6451" s="1">
        <f>値貼り付け用シート!G278</f>
        <v>24</v>
      </c>
      <c r="C6451" s="1">
        <v>18</v>
      </c>
      <c r="D6451" s="1">
        <f>IF(OR(ISBLANK(値貼り付け用シート!Y278),値貼り付け用シート!Y278&gt;9990),NA(),値貼り付け用シート!Y278)</f>
        <v>22</v>
      </c>
      <c r="E6451" s="1">
        <f t="shared" si="2504"/>
        <v>22</v>
      </c>
      <c r="F6451" s="1">
        <f t="shared" si="2513"/>
        <v>178</v>
      </c>
      <c r="G6451" s="1">
        <f t="shared" si="2514"/>
        <v>8</v>
      </c>
      <c r="H6451" s="1">
        <f t="shared" si="2515"/>
        <v>22</v>
      </c>
    </row>
    <row r="6452" spans="1:16" x14ac:dyDescent="0.55000000000000004">
      <c r="A6452" s="1">
        <f>値貼り付け用シート!F278</f>
        <v>12</v>
      </c>
      <c r="B6452" s="1">
        <f>値貼り付け用シート!G278</f>
        <v>24</v>
      </c>
      <c r="C6452" s="1">
        <v>19</v>
      </c>
      <c r="D6452" s="1">
        <f>IF(OR(ISBLANK(値貼り付け用シート!Z278),値貼り付け用シート!Z278&gt;9990),NA(),値貼り付け用シート!Z278)</f>
        <v>22</v>
      </c>
      <c r="E6452" s="1">
        <f t="shared" si="2504"/>
        <v>22</v>
      </c>
      <c r="F6452" s="1">
        <f t="shared" si="2513"/>
        <v>185</v>
      </c>
      <c r="G6452" s="1">
        <f t="shared" si="2514"/>
        <v>8</v>
      </c>
      <c r="H6452" s="1">
        <f t="shared" si="2515"/>
        <v>23</v>
      </c>
    </row>
    <row r="6453" spans="1:16" x14ac:dyDescent="0.55000000000000004">
      <c r="A6453" s="1">
        <f>値貼り付け用シート!F278</f>
        <v>12</v>
      </c>
      <c r="B6453" s="1">
        <f>値貼り付け用シート!G278</f>
        <v>24</v>
      </c>
      <c r="C6453" s="1">
        <v>20</v>
      </c>
      <c r="D6453" s="1">
        <f>IF(OR(ISBLANK(値貼り付け用シート!AA278),値貼り付け用シート!AA278&gt;9990),NA(),値貼り付け用シート!AA278)</f>
        <v>21</v>
      </c>
      <c r="E6453" s="1">
        <f t="shared" si="2504"/>
        <v>21</v>
      </c>
      <c r="F6453" s="1">
        <f t="shared" si="2513"/>
        <v>184</v>
      </c>
      <c r="G6453" s="1">
        <f t="shared" si="2514"/>
        <v>8</v>
      </c>
      <c r="H6453" s="1">
        <f t="shared" si="2515"/>
        <v>23</v>
      </c>
    </row>
    <row r="6454" spans="1:16" x14ac:dyDescent="0.55000000000000004">
      <c r="A6454" s="1">
        <f>値貼り付け用シート!F278</f>
        <v>12</v>
      </c>
      <c r="B6454" s="1">
        <f>値貼り付け用シート!G278</f>
        <v>24</v>
      </c>
      <c r="C6454" s="1">
        <v>21</v>
      </c>
      <c r="D6454" s="1">
        <f>IF(OR(ISBLANK(値貼り付け用シート!AB278),値貼り付け用シート!AB278&gt;9990),NA(),値貼り付け用シート!AB278)</f>
        <v>16</v>
      </c>
      <c r="E6454" s="1">
        <f t="shared" si="2504"/>
        <v>16</v>
      </c>
      <c r="F6454" s="1">
        <f t="shared" si="2513"/>
        <v>179</v>
      </c>
      <c r="G6454" s="1">
        <f t="shared" si="2514"/>
        <v>8</v>
      </c>
      <c r="H6454" s="1">
        <f t="shared" si="2515"/>
        <v>22</v>
      </c>
    </row>
    <row r="6455" spans="1:16" x14ac:dyDescent="0.55000000000000004">
      <c r="A6455" s="1">
        <f>値貼り付け用シート!F278</f>
        <v>12</v>
      </c>
      <c r="B6455" s="1">
        <f>値貼り付け用シート!G278</f>
        <v>24</v>
      </c>
      <c r="C6455" s="1">
        <v>22</v>
      </c>
      <c r="D6455" s="1">
        <f>IF(OR(ISBLANK(値貼り付け用シート!AC278),値貼り付け用シート!AC278&gt;9990),NA(),値貼り付け用シート!AC278)</f>
        <v>12</v>
      </c>
      <c r="E6455" s="1">
        <f t="shared" si="2504"/>
        <v>12</v>
      </c>
      <c r="F6455" s="1">
        <f t="shared" si="2513"/>
        <v>168</v>
      </c>
      <c r="G6455" s="1">
        <f t="shared" si="2514"/>
        <v>8</v>
      </c>
      <c r="H6455" s="1">
        <f t="shared" si="2515"/>
        <v>21</v>
      </c>
    </row>
    <row r="6456" spans="1:16" x14ac:dyDescent="0.55000000000000004">
      <c r="A6456" s="1">
        <f>値貼り付け用シート!F278</f>
        <v>12</v>
      </c>
      <c r="B6456" s="1">
        <f>値貼り付け用シート!G278</f>
        <v>24</v>
      </c>
      <c r="C6456" s="1">
        <v>23</v>
      </c>
      <c r="D6456" s="1">
        <f>IF(OR(ISBLANK(値貼り付け用シート!AD278),値貼り付け用シート!AD278&gt;9990),NA(),値貼り付け用シート!AD278)</f>
        <v>11</v>
      </c>
      <c r="E6456" s="1">
        <f t="shared" si="2504"/>
        <v>11</v>
      </c>
      <c r="F6456" s="1">
        <f t="shared" si="2513"/>
        <v>152</v>
      </c>
      <c r="G6456" s="1">
        <f t="shared" si="2514"/>
        <v>8</v>
      </c>
      <c r="H6456" s="1">
        <f t="shared" si="2515"/>
        <v>19</v>
      </c>
    </row>
    <row r="6457" spans="1:16" x14ac:dyDescent="0.55000000000000004">
      <c r="A6457" s="1">
        <f>値貼り付け用シート!F278</f>
        <v>12</v>
      </c>
      <c r="B6457" s="1">
        <f>値貼り付け用シート!G278</f>
        <v>24</v>
      </c>
      <c r="C6457" s="1">
        <v>24</v>
      </c>
      <c r="D6457" s="1">
        <f>IF(OR(ISBLANK(値貼り付け用シート!AE278),値貼り付け用シート!AE278&gt;9990),NA(),値貼り付け用シート!AE278)</f>
        <v>15</v>
      </c>
      <c r="E6457" s="1">
        <f t="shared" si="2504"/>
        <v>15</v>
      </c>
      <c r="F6457" s="1">
        <f t="shared" si="2513"/>
        <v>141</v>
      </c>
      <c r="G6457" s="1">
        <f t="shared" si="2514"/>
        <v>8</v>
      </c>
      <c r="H6457" s="1">
        <f t="shared" si="2515"/>
        <v>18</v>
      </c>
    </row>
    <row r="6458" spans="1:16" x14ac:dyDescent="0.55000000000000004">
      <c r="A6458" s="1">
        <f>値貼り付け用シート!F279</f>
        <v>12</v>
      </c>
      <c r="B6458" s="1">
        <f>値貼り付け用シート!G279</f>
        <v>25</v>
      </c>
      <c r="C6458" s="1">
        <v>1</v>
      </c>
      <c r="D6458" s="1">
        <f>IF(OR(ISBLANK(値貼り付け用シート!H279),値貼り付け用シート!H279&gt;9990),NA(),値貼り付け用シート!H279)</f>
        <v>17</v>
      </c>
      <c r="E6458" s="1">
        <f t="shared" si="2504"/>
        <v>17</v>
      </c>
      <c r="F6458" s="1">
        <f t="shared" si="2513"/>
        <v>136</v>
      </c>
      <c r="G6458" s="1">
        <f t="shared" si="2514"/>
        <v>8</v>
      </c>
      <c r="H6458" s="1">
        <f t="shared" si="2515"/>
        <v>17</v>
      </c>
      <c r="I6458" s="1">
        <f t="shared" ref="I6458" si="2524">COUNT(D6458:D6481)</f>
        <v>24</v>
      </c>
      <c r="J6458" s="1">
        <f t="shared" ref="J6458" si="2525">COUNT(H6458:H6481)</f>
        <v>24</v>
      </c>
      <c r="K6458" s="1">
        <f t="shared" ref="K6458" si="2526">IF(AND(I6458&gt;=20,J6458&gt;=20),0,1)</f>
        <v>0</v>
      </c>
      <c r="L6458" s="1">
        <f t="shared" ref="L6458" si="2527">IF(K6458=0,MAX(H6458:H6481),NA())</f>
        <v>17</v>
      </c>
      <c r="M6458" s="1">
        <f t="shared" ref="M6458" si="2528">IF(K6458=0,IF(L6458&lt;=70,1,0),NA())</f>
        <v>1</v>
      </c>
      <c r="N6458" s="1">
        <f t="shared" ref="N6458" si="2529">IF(COUNTIF(D6458:D6481,NA())=24,NA(),MAX(E6458:E6481))</f>
        <v>23</v>
      </c>
      <c r="O6458" s="1">
        <f t="shared" ref="O6458" si="2530">IF(COUNTIF(D6463:D6477,NA())=15,NA(),MAX(E6463:E6477))</f>
        <v>23</v>
      </c>
      <c r="P6458" s="1">
        <f t="shared" ref="P6458" si="2531">COUNTIF(D6458:D6481,"&gt;=120")</f>
        <v>0</v>
      </c>
    </row>
    <row r="6459" spans="1:16" x14ac:dyDescent="0.55000000000000004">
      <c r="A6459" s="1">
        <f>値貼り付け用シート!F279</f>
        <v>12</v>
      </c>
      <c r="B6459" s="1">
        <f>値貼り付け用シート!G279</f>
        <v>25</v>
      </c>
      <c r="C6459" s="1">
        <v>2</v>
      </c>
      <c r="D6459" s="1">
        <f>IF(OR(ISBLANK(値貼り付け用シート!I279),値貼り付け用シート!I279&gt;9990),NA(),値貼り付け用シート!I279)</f>
        <v>17</v>
      </c>
      <c r="E6459" s="1">
        <f t="shared" si="2504"/>
        <v>17</v>
      </c>
      <c r="F6459" s="1">
        <f t="shared" si="2513"/>
        <v>131</v>
      </c>
      <c r="G6459" s="1">
        <f t="shared" si="2514"/>
        <v>8</v>
      </c>
      <c r="H6459" s="1">
        <f t="shared" si="2515"/>
        <v>16</v>
      </c>
    </row>
    <row r="6460" spans="1:16" x14ac:dyDescent="0.55000000000000004">
      <c r="A6460" s="1">
        <f>値貼り付け用シート!F279</f>
        <v>12</v>
      </c>
      <c r="B6460" s="1">
        <f>値貼り付け用シート!G279</f>
        <v>25</v>
      </c>
      <c r="C6460" s="1">
        <v>3</v>
      </c>
      <c r="D6460" s="1">
        <f>IF(OR(ISBLANK(値貼り付け用シート!J279),値貼り付け用シート!J279&gt;9990),NA(),値貼り付け用シート!J279)</f>
        <v>11</v>
      </c>
      <c r="E6460" s="1">
        <f t="shared" si="2504"/>
        <v>11</v>
      </c>
      <c r="F6460" s="1">
        <f t="shared" si="2513"/>
        <v>120</v>
      </c>
      <c r="G6460" s="1">
        <f t="shared" si="2514"/>
        <v>8</v>
      </c>
      <c r="H6460" s="1">
        <f t="shared" si="2515"/>
        <v>15</v>
      </c>
    </row>
    <row r="6461" spans="1:16" x14ac:dyDescent="0.55000000000000004">
      <c r="A6461" s="1">
        <f>値貼り付け用シート!F279</f>
        <v>12</v>
      </c>
      <c r="B6461" s="1">
        <f>値貼り付け用シート!G279</f>
        <v>25</v>
      </c>
      <c r="C6461" s="1">
        <v>4</v>
      </c>
      <c r="D6461" s="1">
        <f>IF(OR(ISBLANK(値貼り付け用シート!K279),値貼り付け用シート!K279&gt;9990),NA(),値貼り付け用シート!K279)</f>
        <v>5</v>
      </c>
      <c r="E6461" s="1">
        <f t="shared" si="2504"/>
        <v>5</v>
      </c>
      <c r="F6461" s="1">
        <f t="shared" si="2513"/>
        <v>104</v>
      </c>
      <c r="G6461" s="1">
        <f t="shared" si="2514"/>
        <v>8</v>
      </c>
      <c r="H6461" s="1">
        <f t="shared" si="2515"/>
        <v>13</v>
      </c>
    </row>
    <row r="6462" spans="1:16" x14ac:dyDescent="0.55000000000000004">
      <c r="A6462" s="1">
        <f>値貼り付け用シート!F279</f>
        <v>12</v>
      </c>
      <c r="B6462" s="1">
        <f>値貼り付け用シート!G279</f>
        <v>25</v>
      </c>
      <c r="C6462" s="1">
        <v>5</v>
      </c>
      <c r="D6462" s="1">
        <f>IF(OR(ISBLANK(値貼り付け用シート!L279),値貼り付け用シート!L279&gt;9990),NA(),値貼り付け用シート!L279)</f>
        <v>3</v>
      </c>
      <c r="E6462" s="1">
        <f t="shared" si="2504"/>
        <v>3</v>
      </c>
      <c r="F6462" s="1">
        <f t="shared" si="2513"/>
        <v>91</v>
      </c>
      <c r="G6462" s="1">
        <f t="shared" si="2514"/>
        <v>8</v>
      </c>
      <c r="H6462" s="1">
        <f t="shared" si="2515"/>
        <v>11</v>
      </c>
    </row>
    <row r="6463" spans="1:16" x14ac:dyDescent="0.55000000000000004">
      <c r="A6463" s="1">
        <f>値貼り付け用シート!F279</f>
        <v>12</v>
      </c>
      <c r="B6463" s="1">
        <f>値貼り付け用シート!G279</f>
        <v>25</v>
      </c>
      <c r="C6463" s="1">
        <v>6</v>
      </c>
      <c r="D6463" s="1">
        <f>IF(OR(ISBLANK(値貼り付け用シート!M279),値貼り付け用シート!M279&gt;9990),NA(),値貼り付け用シート!M279)</f>
        <v>2</v>
      </c>
      <c r="E6463" s="1">
        <f t="shared" si="2504"/>
        <v>2</v>
      </c>
      <c r="F6463" s="1">
        <f t="shared" si="2513"/>
        <v>81</v>
      </c>
      <c r="G6463" s="1">
        <f t="shared" si="2514"/>
        <v>8</v>
      </c>
      <c r="H6463" s="1">
        <f t="shared" si="2515"/>
        <v>10</v>
      </c>
    </row>
    <row r="6464" spans="1:16" x14ac:dyDescent="0.55000000000000004">
      <c r="A6464" s="1">
        <f>値貼り付け用シート!F279</f>
        <v>12</v>
      </c>
      <c r="B6464" s="1">
        <f>値貼り付け用シート!G279</f>
        <v>25</v>
      </c>
      <c r="C6464" s="1">
        <v>7</v>
      </c>
      <c r="D6464" s="1">
        <f>IF(OR(ISBLANK(値貼り付け用シート!N279),値貼り付け用シート!N279&gt;9990),NA(),値貼り付け用シート!N279)</f>
        <v>0</v>
      </c>
      <c r="E6464" s="1">
        <f t="shared" si="2504"/>
        <v>0</v>
      </c>
      <c r="F6464" s="1">
        <f t="shared" si="2513"/>
        <v>70</v>
      </c>
      <c r="G6464" s="1">
        <f t="shared" si="2514"/>
        <v>8</v>
      </c>
      <c r="H6464" s="1">
        <f t="shared" si="2515"/>
        <v>9</v>
      </c>
    </row>
    <row r="6465" spans="1:8" x14ac:dyDescent="0.55000000000000004">
      <c r="A6465" s="1">
        <f>値貼り付け用シート!F279</f>
        <v>12</v>
      </c>
      <c r="B6465" s="1">
        <f>値貼り付け用シート!G279</f>
        <v>25</v>
      </c>
      <c r="C6465" s="1">
        <v>8</v>
      </c>
      <c r="D6465" s="1">
        <f>IF(OR(ISBLANK(値貼り付け用シート!O279),値貼り付け用シート!O279&gt;9990),NA(),値貼り付け用シート!O279)</f>
        <v>1</v>
      </c>
      <c r="E6465" s="1">
        <f t="shared" si="2504"/>
        <v>1</v>
      </c>
      <c r="F6465" s="1">
        <f t="shared" si="2513"/>
        <v>56</v>
      </c>
      <c r="G6465" s="1">
        <f t="shared" si="2514"/>
        <v>8</v>
      </c>
      <c r="H6465" s="1">
        <f t="shared" si="2515"/>
        <v>7</v>
      </c>
    </row>
    <row r="6466" spans="1:8" x14ac:dyDescent="0.55000000000000004">
      <c r="A6466" s="1">
        <f>値貼り付け用シート!F279</f>
        <v>12</v>
      </c>
      <c r="B6466" s="1">
        <f>値貼り付け用シート!G279</f>
        <v>25</v>
      </c>
      <c r="C6466" s="1">
        <v>9</v>
      </c>
      <c r="D6466" s="1">
        <f>IF(OR(ISBLANK(値貼り付け用シート!P279),値貼り付け用シート!P279&gt;9990),NA(),値貼り付け用シート!P279)</f>
        <v>1</v>
      </c>
      <c r="E6466" s="1">
        <f t="shared" si="2504"/>
        <v>1</v>
      </c>
      <c r="F6466" s="1">
        <f t="shared" si="2513"/>
        <v>40</v>
      </c>
      <c r="G6466" s="1">
        <f t="shared" si="2514"/>
        <v>8</v>
      </c>
      <c r="H6466" s="1">
        <f t="shared" si="2515"/>
        <v>5</v>
      </c>
    </row>
    <row r="6467" spans="1:8" x14ac:dyDescent="0.55000000000000004">
      <c r="A6467" s="1">
        <f>値貼り付け用シート!F279</f>
        <v>12</v>
      </c>
      <c r="B6467" s="1">
        <f>値貼り付け用シート!G279</f>
        <v>25</v>
      </c>
      <c r="C6467" s="1">
        <v>10</v>
      </c>
      <c r="D6467" s="1">
        <f>IF(OR(ISBLANK(値貼り付け用シート!Q279),値貼り付け用シート!Q279&gt;9990),NA(),値貼り付け用シート!Q279)</f>
        <v>5</v>
      </c>
      <c r="E6467" s="1">
        <f t="shared" ref="E6467:E6530" si="2532">IF(ISERROR(D6467),0,D6467)</f>
        <v>5</v>
      </c>
      <c r="F6467" s="1">
        <f t="shared" si="2513"/>
        <v>28</v>
      </c>
      <c r="G6467" s="1">
        <f t="shared" si="2514"/>
        <v>8</v>
      </c>
      <c r="H6467" s="1">
        <f t="shared" si="2515"/>
        <v>4</v>
      </c>
    </row>
    <row r="6468" spans="1:8" x14ac:dyDescent="0.55000000000000004">
      <c r="A6468" s="1">
        <f>値貼り付け用シート!F279</f>
        <v>12</v>
      </c>
      <c r="B6468" s="1">
        <f>値貼り付け用シート!G279</f>
        <v>25</v>
      </c>
      <c r="C6468" s="1">
        <v>11</v>
      </c>
      <c r="D6468" s="1">
        <f>IF(OR(ISBLANK(値貼り付け用シート!R279),値貼り付け用シート!R279&gt;9990),NA(),値貼り付け用シート!R279)</f>
        <v>7</v>
      </c>
      <c r="E6468" s="1">
        <f t="shared" si="2532"/>
        <v>7</v>
      </c>
      <c r="F6468" s="1">
        <f t="shared" si="2513"/>
        <v>24</v>
      </c>
      <c r="G6468" s="1">
        <f t="shared" si="2514"/>
        <v>8</v>
      </c>
      <c r="H6468" s="1">
        <f t="shared" si="2515"/>
        <v>3</v>
      </c>
    </row>
    <row r="6469" spans="1:8" x14ac:dyDescent="0.55000000000000004">
      <c r="A6469" s="1">
        <f>値貼り付け用シート!F279</f>
        <v>12</v>
      </c>
      <c r="B6469" s="1">
        <f>値貼り付け用シート!G279</f>
        <v>25</v>
      </c>
      <c r="C6469" s="1">
        <v>12</v>
      </c>
      <c r="D6469" s="1">
        <f>IF(OR(ISBLANK(値貼り付け用シート!S279),値貼り付け用シート!S279&gt;9990),NA(),値貼り付け用シート!S279)</f>
        <v>11</v>
      </c>
      <c r="E6469" s="1">
        <f t="shared" si="2532"/>
        <v>11</v>
      </c>
      <c r="F6469" s="1">
        <f t="shared" si="2513"/>
        <v>30</v>
      </c>
      <c r="G6469" s="1">
        <f t="shared" si="2514"/>
        <v>8</v>
      </c>
      <c r="H6469" s="1">
        <f t="shared" si="2515"/>
        <v>4</v>
      </c>
    </row>
    <row r="6470" spans="1:8" x14ac:dyDescent="0.55000000000000004">
      <c r="A6470" s="1">
        <f>値貼り付け用シート!F279</f>
        <v>12</v>
      </c>
      <c r="B6470" s="1">
        <f>値貼り付け用シート!G279</f>
        <v>25</v>
      </c>
      <c r="C6470" s="1">
        <v>13</v>
      </c>
      <c r="D6470" s="1">
        <f>IF(OR(ISBLANK(値貼り付け用シート!T279),値貼り付け用シート!T279&gt;9990),NA(),値貼り付け用シート!T279)</f>
        <v>16</v>
      </c>
      <c r="E6470" s="1">
        <f t="shared" si="2532"/>
        <v>16</v>
      </c>
      <c r="F6470" s="1">
        <f t="shared" si="2513"/>
        <v>43</v>
      </c>
      <c r="G6470" s="1">
        <f t="shared" si="2514"/>
        <v>8</v>
      </c>
      <c r="H6470" s="1">
        <f t="shared" si="2515"/>
        <v>5</v>
      </c>
    </row>
    <row r="6471" spans="1:8" x14ac:dyDescent="0.55000000000000004">
      <c r="A6471" s="1">
        <f>値貼り付け用シート!F279</f>
        <v>12</v>
      </c>
      <c r="B6471" s="1">
        <f>値貼り付け用シート!G279</f>
        <v>25</v>
      </c>
      <c r="C6471" s="1">
        <v>14</v>
      </c>
      <c r="D6471" s="1">
        <f>IF(OR(ISBLANK(値貼り付け用シート!U279),値貼り付け用シート!U279&gt;9990),NA(),値貼り付け用シート!U279)</f>
        <v>19</v>
      </c>
      <c r="E6471" s="1">
        <f t="shared" si="2532"/>
        <v>19</v>
      </c>
      <c r="F6471" s="1">
        <f t="shared" si="2513"/>
        <v>60</v>
      </c>
      <c r="G6471" s="1">
        <f t="shared" si="2514"/>
        <v>8</v>
      </c>
      <c r="H6471" s="1">
        <f t="shared" si="2515"/>
        <v>8</v>
      </c>
    </row>
    <row r="6472" spans="1:8" x14ac:dyDescent="0.55000000000000004">
      <c r="A6472" s="1">
        <f>値貼り付け用シート!F279</f>
        <v>12</v>
      </c>
      <c r="B6472" s="1">
        <f>値貼り付け用シート!G279</f>
        <v>25</v>
      </c>
      <c r="C6472" s="1">
        <v>15</v>
      </c>
      <c r="D6472" s="1">
        <f>IF(OR(ISBLANK(値貼り付け用シート!V279),値貼り付け用シート!V279&gt;9990),NA(),値貼り付け用シート!V279)</f>
        <v>23</v>
      </c>
      <c r="E6472" s="1">
        <f t="shared" si="2532"/>
        <v>23</v>
      </c>
      <c r="F6472" s="1">
        <f t="shared" si="2513"/>
        <v>83</v>
      </c>
      <c r="G6472" s="1">
        <f t="shared" si="2514"/>
        <v>8</v>
      </c>
      <c r="H6472" s="1">
        <f t="shared" si="2515"/>
        <v>10</v>
      </c>
    </row>
    <row r="6473" spans="1:8" x14ac:dyDescent="0.55000000000000004">
      <c r="A6473" s="1">
        <f>値貼り付け用シート!F279</f>
        <v>12</v>
      </c>
      <c r="B6473" s="1">
        <f>値貼り付け用シート!G279</f>
        <v>25</v>
      </c>
      <c r="C6473" s="1">
        <v>16</v>
      </c>
      <c r="D6473" s="1">
        <f>IF(OR(ISBLANK(値貼り付け用シート!W279),値貼り付け用シート!W279&gt;9990),NA(),値貼り付け用シート!W279)</f>
        <v>21</v>
      </c>
      <c r="E6473" s="1">
        <f t="shared" si="2532"/>
        <v>21</v>
      </c>
      <c r="F6473" s="1">
        <f t="shared" si="2513"/>
        <v>103</v>
      </c>
      <c r="G6473" s="1">
        <f t="shared" si="2514"/>
        <v>8</v>
      </c>
      <c r="H6473" s="1">
        <f t="shared" si="2515"/>
        <v>13</v>
      </c>
    </row>
    <row r="6474" spans="1:8" x14ac:dyDescent="0.55000000000000004">
      <c r="A6474" s="1">
        <f>値貼り付け用シート!F279</f>
        <v>12</v>
      </c>
      <c r="B6474" s="1">
        <f>値貼り付け用シート!G279</f>
        <v>25</v>
      </c>
      <c r="C6474" s="1">
        <v>17</v>
      </c>
      <c r="D6474" s="1">
        <f>IF(OR(ISBLANK(値貼り付け用シート!X279),値貼り付け用シート!X279&gt;9990),NA(),値貼り付け用シート!X279)</f>
        <v>16</v>
      </c>
      <c r="E6474" s="1">
        <f t="shared" si="2532"/>
        <v>16</v>
      </c>
      <c r="F6474" s="1">
        <f t="shared" si="2513"/>
        <v>118</v>
      </c>
      <c r="G6474" s="1">
        <f t="shared" si="2514"/>
        <v>8</v>
      </c>
      <c r="H6474" s="1">
        <f t="shared" si="2515"/>
        <v>15</v>
      </c>
    </row>
    <row r="6475" spans="1:8" x14ac:dyDescent="0.55000000000000004">
      <c r="A6475" s="1">
        <f>値貼り付け用シート!F279</f>
        <v>12</v>
      </c>
      <c r="B6475" s="1">
        <f>値貼り付け用シート!G279</f>
        <v>25</v>
      </c>
      <c r="C6475" s="1">
        <v>18</v>
      </c>
      <c r="D6475" s="1">
        <f>IF(OR(ISBLANK(値貼り付け用シート!Y279),値貼り付け用シート!Y279&gt;9990),NA(),値貼り付け用シート!Y279)</f>
        <v>10</v>
      </c>
      <c r="E6475" s="1">
        <f t="shared" si="2532"/>
        <v>10</v>
      </c>
      <c r="F6475" s="1">
        <f t="shared" si="2513"/>
        <v>123</v>
      </c>
      <c r="G6475" s="1">
        <f t="shared" si="2514"/>
        <v>8</v>
      </c>
      <c r="H6475" s="1">
        <f t="shared" si="2515"/>
        <v>15</v>
      </c>
    </row>
    <row r="6476" spans="1:8" x14ac:dyDescent="0.55000000000000004">
      <c r="A6476" s="1">
        <f>値貼り付け用シート!F279</f>
        <v>12</v>
      </c>
      <c r="B6476" s="1">
        <f>値貼り付け用シート!G279</f>
        <v>25</v>
      </c>
      <c r="C6476" s="1">
        <v>19</v>
      </c>
      <c r="D6476" s="1">
        <f>IF(OR(ISBLANK(値貼り付け用シート!Z279),値貼り付け用シート!Z279&gt;9990),NA(),値貼り付け用シート!Z279)</f>
        <v>8</v>
      </c>
      <c r="E6476" s="1">
        <f t="shared" si="2532"/>
        <v>8</v>
      </c>
      <c r="F6476" s="1">
        <f t="shared" si="2513"/>
        <v>124</v>
      </c>
      <c r="G6476" s="1">
        <f t="shared" si="2514"/>
        <v>8</v>
      </c>
      <c r="H6476" s="1">
        <f t="shared" si="2515"/>
        <v>16</v>
      </c>
    </row>
    <row r="6477" spans="1:8" x14ac:dyDescent="0.55000000000000004">
      <c r="A6477" s="1">
        <f>値貼り付け用シート!F279</f>
        <v>12</v>
      </c>
      <c r="B6477" s="1">
        <f>値貼り付け用シート!G279</f>
        <v>25</v>
      </c>
      <c r="C6477" s="1">
        <v>20</v>
      </c>
      <c r="D6477" s="1">
        <f>IF(OR(ISBLANK(値貼り付け用シート!AA279),値貼り付け用シート!AA279&gt;9990),NA(),値貼り付け用シート!AA279)</f>
        <v>5</v>
      </c>
      <c r="E6477" s="1">
        <f t="shared" si="2532"/>
        <v>5</v>
      </c>
      <c r="F6477" s="1">
        <f t="shared" si="2513"/>
        <v>118</v>
      </c>
      <c r="G6477" s="1">
        <f t="shared" si="2514"/>
        <v>8</v>
      </c>
      <c r="H6477" s="1">
        <f t="shared" si="2515"/>
        <v>15</v>
      </c>
    </row>
    <row r="6478" spans="1:8" x14ac:dyDescent="0.55000000000000004">
      <c r="A6478" s="1">
        <f>値貼り付け用シート!F279</f>
        <v>12</v>
      </c>
      <c r="B6478" s="1">
        <f>値貼り付け用シート!G279</f>
        <v>25</v>
      </c>
      <c r="C6478" s="1">
        <v>21</v>
      </c>
      <c r="D6478" s="1">
        <f>IF(OR(ISBLANK(値貼り付け用シート!AB279),値貼り付け用シート!AB279&gt;9990),NA(),値貼り付け用シート!AB279)</f>
        <v>2</v>
      </c>
      <c r="E6478" s="1">
        <f t="shared" si="2532"/>
        <v>2</v>
      </c>
      <c r="F6478" s="1">
        <f t="shared" si="2513"/>
        <v>104</v>
      </c>
      <c r="G6478" s="1">
        <f t="shared" si="2514"/>
        <v>8</v>
      </c>
      <c r="H6478" s="1">
        <f t="shared" si="2515"/>
        <v>13</v>
      </c>
    </row>
    <row r="6479" spans="1:8" x14ac:dyDescent="0.55000000000000004">
      <c r="A6479" s="1">
        <f>値貼り付け用シート!F279</f>
        <v>12</v>
      </c>
      <c r="B6479" s="1">
        <f>値貼り付け用シート!G279</f>
        <v>25</v>
      </c>
      <c r="C6479" s="1">
        <v>22</v>
      </c>
      <c r="D6479" s="1">
        <f>IF(OR(ISBLANK(値貼り付け用シート!AC279),値貼り付け用シート!AC279&gt;9990),NA(),値貼り付け用シート!AC279)</f>
        <v>2</v>
      </c>
      <c r="E6479" s="1">
        <f t="shared" si="2532"/>
        <v>2</v>
      </c>
      <c r="F6479" s="1">
        <f t="shared" si="2513"/>
        <v>87</v>
      </c>
      <c r="G6479" s="1">
        <f t="shared" si="2514"/>
        <v>8</v>
      </c>
      <c r="H6479" s="1">
        <f t="shared" si="2515"/>
        <v>11</v>
      </c>
    </row>
    <row r="6480" spans="1:8" x14ac:dyDescent="0.55000000000000004">
      <c r="A6480" s="1">
        <f>値貼り付け用シート!F279</f>
        <v>12</v>
      </c>
      <c r="B6480" s="1">
        <f>値貼り付け用シート!G279</f>
        <v>25</v>
      </c>
      <c r="C6480" s="1">
        <v>23</v>
      </c>
      <c r="D6480" s="1">
        <f>IF(OR(ISBLANK(値貼り付け用シート!AD279),値貼り付け用シート!AD279&gt;9990),NA(),値貼り付け用シート!AD279)</f>
        <v>6</v>
      </c>
      <c r="E6480" s="1">
        <f t="shared" si="2532"/>
        <v>6</v>
      </c>
      <c r="F6480" s="1">
        <f t="shared" si="2513"/>
        <v>70</v>
      </c>
      <c r="G6480" s="1">
        <f t="shared" si="2514"/>
        <v>8</v>
      </c>
      <c r="H6480" s="1">
        <f t="shared" si="2515"/>
        <v>9</v>
      </c>
    </row>
    <row r="6481" spans="1:16" x14ac:dyDescent="0.55000000000000004">
      <c r="A6481" s="1">
        <f>値貼り付け用シート!F279</f>
        <v>12</v>
      </c>
      <c r="B6481" s="1">
        <f>値貼り付け用シート!G279</f>
        <v>25</v>
      </c>
      <c r="C6481" s="1">
        <v>24</v>
      </c>
      <c r="D6481" s="1">
        <f>IF(OR(ISBLANK(値貼り付け用シート!AE279),値貼り付け用シート!AE279&gt;9990),NA(),値貼り付け用シート!AE279)</f>
        <v>10</v>
      </c>
      <c r="E6481" s="1">
        <f t="shared" si="2532"/>
        <v>10</v>
      </c>
      <c r="F6481" s="1">
        <f t="shared" si="2513"/>
        <v>59</v>
      </c>
      <c r="G6481" s="1">
        <f t="shared" si="2514"/>
        <v>8</v>
      </c>
      <c r="H6481" s="1">
        <f t="shared" si="2515"/>
        <v>7</v>
      </c>
    </row>
    <row r="6482" spans="1:16" x14ac:dyDescent="0.55000000000000004">
      <c r="A6482" s="1">
        <f>値貼り付け用シート!F280</f>
        <v>12</v>
      </c>
      <c r="B6482" s="1">
        <f>値貼り付け用シート!G280</f>
        <v>26</v>
      </c>
      <c r="C6482" s="1">
        <v>1</v>
      </c>
      <c r="D6482" s="1" t="e">
        <f>IF(OR(ISBLANK(値貼り付け用シート!H280),値貼り付け用シート!H280&gt;9990),NA(),値貼り付け用シート!H280)</f>
        <v>#N/A</v>
      </c>
      <c r="E6482" s="1">
        <f t="shared" si="2532"/>
        <v>0</v>
      </c>
      <c r="F6482" s="1">
        <f t="shared" si="2513"/>
        <v>43</v>
      </c>
      <c r="G6482" s="1">
        <f t="shared" si="2514"/>
        <v>7</v>
      </c>
      <c r="H6482" s="1">
        <f t="shared" si="2515"/>
        <v>6</v>
      </c>
      <c r="I6482" s="1">
        <f t="shared" ref="I6482" si="2533">COUNT(D6482:D6505)</f>
        <v>23</v>
      </c>
      <c r="J6482" s="1">
        <f t="shared" ref="J6482" si="2534">COUNT(H6482:H6505)</f>
        <v>24</v>
      </c>
      <c r="K6482" s="1">
        <f t="shared" ref="K6482" si="2535">IF(AND(I6482&gt;=20,J6482&gt;=20),0,1)</f>
        <v>0</v>
      </c>
      <c r="L6482" s="1">
        <f t="shared" ref="L6482" si="2536">IF(K6482=0,MAX(H6482:H6505),NA())</f>
        <v>26</v>
      </c>
      <c r="M6482" s="1">
        <f t="shared" ref="M6482" si="2537">IF(K6482=0,IF(L6482&lt;=70,1,0),NA())</f>
        <v>1</v>
      </c>
      <c r="N6482" s="1">
        <f t="shared" ref="N6482" si="2538">IF(COUNTIF(D6482:D6505,NA())=24,NA(),MAX(E6482:E6505))</f>
        <v>30</v>
      </c>
      <c r="O6482" s="1">
        <f t="shared" ref="O6482" si="2539">IF(COUNTIF(D6487:D6501,NA())=15,NA(),MAX(E6487:E6501))</f>
        <v>30</v>
      </c>
      <c r="P6482" s="1">
        <f t="shared" ref="P6482" si="2540">COUNTIF(D6482:D6505,"&gt;=120")</f>
        <v>0</v>
      </c>
    </row>
    <row r="6483" spans="1:16" x14ac:dyDescent="0.55000000000000004">
      <c r="A6483" s="1">
        <f>値貼り付け用シート!F280</f>
        <v>12</v>
      </c>
      <c r="B6483" s="1">
        <f>値貼り付け用シート!G280</f>
        <v>26</v>
      </c>
      <c r="C6483" s="1">
        <v>2</v>
      </c>
      <c r="D6483" s="1">
        <f>IF(OR(ISBLANK(値貼り付け用シート!I280),値貼り付け用シート!I280&gt;9990),NA(),値貼り付け用シート!I280)</f>
        <v>18</v>
      </c>
      <c r="E6483" s="1">
        <f t="shared" si="2532"/>
        <v>18</v>
      </c>
      <c r="F6483" s="1">
        <f t="shared" si="2513"/>
        <v>51</v>
      </c>
      <c r="G6483" s="1">
        <f t="shared" si="2514"/>
        <v>7</v>
      </c>
      <c r="H6483" s="1">
        <f t="shared" si="2515"/>
        <v>7</v>
      </c>
    </row>
    <row r="6484" spans="1:16" x14ac:dyDescent="0.55000000000000004">
      <c r="A6484" s="1">
        <f>値貼り付け用シート!F280</f>
        <v>12</v>
      </c>
      <c r="B6484" s="1">
        <f>値貼り付け用シート!G280</f>
        <v>26</v>
      </c>
      <c r="C6484" s="1">
        <v>3</v>
      </c>
      <c r="D6484" s="1">
        <f>IF(OR(ISBLANK(値貼り付け用シート!J280),値貼り付け用シート!J280&gt;9990),NA(),値貼り付け用シート!J280)</f>
        <v>21</v>
      </c>
      <c r="E6484" s="1">
        <f t="shared" si="2532"/>
        <v>21</v>
      </c>
      <c r="F6484" s="1">
        <f t="shared" si="2513"/>
        <v>64</v>
      </c>
      <c r="G6484" s="1">
        <f t="shared" si="2514"/>
        <v>7</v>
      </c>
      <c r="H6484" s="1">
        <f t="shared" si="2515"/>
        <v>9</v>
      </c>
    </row>
    <row r="6485" spans="1:16" x14ac:dyDescent="0.55000000000000004">
      <c r="A6485" s="1">
        <f>値貼り付け用シート!F280</f>
        <v>12</v>
      </c>
      <c r="B6485" s="1">
        <f>値貼り付け用シート!G280</f>
        <v>26</v>
      </c>
      <c r="C6485" s="1">
        <v>4</v>
      </c>
      <c r="D6485" s="1">
        <f>IF(OR(ISBLANK(値貼り付け用シート!K280),値貼り付け用シート!K280&gt;9990),NA(),値貼り付け用シート!K280)</f>
        <v>23</v>
      </c>
      <c r="E6485" s="1">
        <f t="shared" si="2532"/>
        <v>23</v>
      </c>
      <c r="F6485" s="1">
        <f t="shared" si="2513"/>
        <v>82</v>
      </c>
      <c r="G6485" s="1">
        <f t="shared" si="2514"/>
        <v>7</v>
      </c>
      <c r="H6485" s="1">
        <f t="shared" si="2515"/>
        <v>12</v>
      </c>
    </row>
    <row r="6486" spans="1:16" x14ac:dyDescent="0.55000000000000004">
      <c r="A6486" s="1">
        <f>値貼り付け用シート!F280</f>
        <v>12</v>
      </c>
      <c r="B6486" s="1">
        <f>値貼り付け用シート!G280</f>
        <v>26</v>
      </c>
      <c r="C6486" s="1">
        <v>5</v>
      </c>
      <c r="D6486" s="1">
        <f>IF(OR(ISBLANK(値貼り付け用シート!L280),値貼り付け用シート!L280&gt;9990),NA(),値貼り付け用シート!L280)</f>
        <v>22</v>
      </c>
      <c r="E6486" s="1">
        <f t="shared" si="2532"/>
        <v>22</v>
      </c>
      <c r="F6486" s="1">
        <f t="shared" si="2513"/>
        <v>102</v>
      </c>
      <c r="G6486" s="1">
        <f t="shared" si="2514"/>
        <v>7</v>
      </c>
      <c r="H6486" s="1">
        <f t="shared" si="2515"/>
        <v>15</v>
      </c>
    </row>
    <row r="6487" spans="1:16" x14ac:dyDescent="0.55000000000000004">
      <c r="A6487" s="1">
        <f>値貼り付け用シート!F280</f>
        <v>12</v>
      </c>
      <c r="B6487" s="1">
        <f>値貼り付け用シート!G280</f>
        <v>26</v>
      </c>
      <c r="C6487" s="1">
        <v>6</v>
      </c>
      <c r="D6487" s="1">
        <f>IF(OR(ISBLANK(値貼り付け用シート!M280),値貼り付け用シート!M280&gt;9990),NA(),値貼り付け用シート!M280)</f>
        <v>20</v>
      </c>
      <c r="E6487" s="1">
        <f t="shared" si="2532"/>
        <v>20</v>
      </c>
      <c r="F6487" s="1">
        <f t="shared" si="2513"/>
        <v>120</v>
      </c>
      <c r="G6487" s="1">
        <f t="shared" si="2514"/>
        <v>7</v>
      </c>
      <c r="H6487" s="1">
        <f t="shared" si="2515"/>
        <v>17</v>
      </c>
    </row>
    <row r="6488" spans="1:16" x14ac:dyDescent="0.55000000000000004">
      <c r="A6488" s="1">
        <f>値貼り付け用シート!F280</f>
        <v>12</v>
      </c>
      <c r="B6488" s="1">
        <f>値貼り付け用シート!G280</f>
        <v>26</v>
      </c>
      <c r="C6488" s="1">
        <v>7</v>
      </c>
      <c r="D6488" s="1">
        <f>IF(OR(ISBLANK(値貼り付け用シート!N280),値貼り付け用シート!N280&gt;9990),NA(),値貼り付け用シート!N280)</f>
        <v>6</v>
      </c>
      <c r="E6488" s="1">
        <f t="shared" si="2532"/>
        <v>6</v>
      </c>
      <c r="F6488" s="1">
        <f t="shared" si="2513"/>
        <v>120</v>
      </c>
      <c r="G6488" s="1">
        <f t="shared" si="2514"/>
        <v>7</v>
      </c>
      <c r="H6488" s="1">
        <f t="shared" si="2515"/>
        <v>17</v>
      </c>
    </row>
    <row r="6489" spans="1:16" x14ac:dyDescent="0.55000000000000004">
      <c r="A6489" s="1">
        <f>値貼り付け用シート!F280</f>
        <v>12</v>
      </c>
      <c r="B6489" s="1">
        <f>値貼り付け用シート!G280</f>
        <v>26</v>
      </c>
      <c r="C6489" s="1">
        <v>8</v>
      </c>
      <c r="D6489" s="1">
        <f>IF(OR(ISBLANK(値貼り付け用シート!O280),値貼り付け用シート!O280&gt;9990),NA(),値貼り付け用シート!O280)</f>
        <v>10</v>
      </c>
      <c r="E6489" s="1">
        <f t="shared" si="2532"/>
        <v>10</v>
      </c>
      <c r="F6489" s="1">
        <f t="shared" si="2513"/>
        <v>120</v>
      </c>
      <c r="G6489" s="1">
        <f t="shared" si="2514"/>
        <v>7</v>
      </c>
      <c r="H6489" s="1">
        <f t="shared" si="2515"/>
        <v>17</v>
      </c>
    </row>
    <row r="6490" spans="1:16" x14ac:dyDescent="0.55000000000000004">
      <c r="A6490" s="1">
        <f>値貼り付け用シート!F280</f>
        <v>12</v>
      </c>
      <c r="B6490" s="1">
        <f>値貼り付け用シート!G280</f>
        <v>26</v>
      </c>
      <c r="C6490" s="1">
        <v>9</v>
      </c>
      <c r="D6490" s="1">
        <f>IF(OR(ISBLANK(値貼り付け用シート!P280),値貼り付け用シート!P280&gt;9990),NA(),値貼り付け用シート!P280)</f>
        <v>22</v>
      </c>
      <c r="E6490" s="1">
        <f t="shared" si="2532"/>
        <v>22</v>
      </c>
      <c r="F6490" s="1">
        <f t="shared" si="2513"/>
        <v>142</v>
      </c>
      <c r="G6490" s="1">
        <f t="shared" si="2514"/>
        <v>8</v>
      </c>
      <c r="H6490" s="1">
        <f t="shared" si="2515"/>
        <v>18</v>
      </c>
    </row>
    <row r="6491" spans="1:16" x14ac:dyDescent="0.55000000000000004">
      <c r="A6491" s="1">
        <f>値貼り付け用シート!F280</f>
        <v>12</v>
      </c>
      <c r="B6491" s="1">
        <f>値貼り付け用シート!G280</f>
        <v>26</v>
      </c>
      <c r="C6491" s="1">
        <v>10</v>
      </c>
      <c r="D6491" s="1">
        <f>IF(OR(ISBLANK(値貼り付け用シート!Q280),値貼り付け用シート!Q280&gt;9990),NA(),値貼り付け用シート!Q280)</f>
        <v>14</v>
      </c>
      <c r="E6491" s="1">
        <f t="shared" si="2532"/>
        <v>14</v>
      </c>
      <c r="F6491" s="1">
        <f t="shared" ref="F6491:F6554" si="2541">SUM(E6484:E6491)</f>
        <v>138</v>
      </c>
      <c r="G6491" s="1">
        <f t="shared" ref="G6491:G6554" si="2542">COUNT(D6484:D6491)</f>
        <v>8</v>
      </c>
      <c r="H6491" s="1">
        <f t="shared" ref="H6491:H6554" si="2543">IF(G6491&gt;=6,ROUND(F6491/G6491,0),NA())</f>
        <v>17</v>
      </c>
    </row>
    <row r="6492" spans="1:16" x14ac:dyDescent="0.55000000000000004">
      <c r="A6492" s="1">
        <f>値貼り付け用シート!F280</f>
        <v>12</v>
      </c>
      <c r="B6492" s="1">
        <f>値貼り付け用シート!G280</f>
        <v>26</v>
      </c>
      <c r="C6492" s="1">
        <v>11</v>
      </c>
      <c r="D6492" s="1">
        <f>IF(OR(ISBLANK(値貼り付け用シート!R280),値貼り付け用シート!R280&gt;9990),NA(),値貼り付け用シート!R280)</f>
        <v>21</v>
      </c>
      <c r="E6492" s="1">
        <f t="shared" si="2532"/>
        <v>21</v>
      </c>
      <c r="F6492" s="1">
        <f t="shared" si="2541"/>
        <v>138</v>
      </c>
      <c r="G6492" s="1">
        <f t="shared" si="2542"/>
        <v>8</v>
      </c>
      <c r="H6492" s="1">
        <f t="shared" si="2543"/>
        <v>17</v>
      </c>
    </row>
    <row r="6493" spans="1:16" x14ac:dyDescent="0.55000000000000004">
      <c r="A6493" s="1">
        <f>値貼り付け用シート!F280</f>
        <v>12</v>
      </c>
      <c r="B6493" s="1">
        <f>値貼り付け用シート!G280</f>
        <v>26</v>
      </c>
      <c r="C6493" s="1">
        <v>12</v>
      </c>
      <c r="D6493" s="1">
        <f>IF(OR(ISBLANK(値貼り付け用シート!S280),値貼り付け用シート!S280&gt;9990),NA(),値貼り付け用シート!S280)</f>
        <v>26</v>
      </c>
      <c r="E6493" s="1">
        <f t="shared" si="2532"/>
        <v>26</v>
      </c>
      <c r="F6493" s="1">
        <f t="shared" si="2541"/>
        <v>141</v>
      </c>
      <c r="G6493" s="1">
        <f t="shared" si="2542"/>
        <v>8</v>
      </c>
      <c r="H6493" s="1">
        <f t="shared" si="2543"/>
        <v>18</v>
      </c>
    </row>
    <row r="6494" spans="1:16" x14ac:dyDescent="0.55000000000000004">
      <c r="A6494" s="1">
        <f>値貼り付け用シート!F280</f>
        <v>12</v>
      </c>
      <c r="B6494" s="1">
        <f>値貼り付け用シート!G280</f>
        <v>26</v>
      </c>
      <c r="C6494" s="1">
        <v>13</v>
      </c>
      <c r="D6494" s="1">
        <f>IF(OR(ISBLANK(値貼り付け用シート!T280),値貼り付け用シート!T280&gt;9990),NA(),値貼り付け用シート!T280)</f>
        <v>19</v>
      </c>
      <c r="E6494" s="1">
        <f t="shared" si="2532"/>
        <v>19</v>
      </c>
      <c r="F6494" s="1">
        <f t="shared" si="2541"/>
        <v>138</v>
      </c>
      <c r="G6494" s="1">
        <f t="shared" si="2542"/>
        <v>8</v>
      </c>
      <c r="H6494" s="1">
        <f t="shared" si="2543"/>
        <v>17</v>
      </c>
    </row>
    <row r="6495" spans="1:16" x14ac:dyDescent="0.55000000000000004">
      <c r="A6495" s="1">
        <f>値貼り付け用シート!F280</f>
        <v>12</v>
      </c>
      <c r="B6495" s="1">
        <f>値貼り付け用シート!G280</f>
        <v>26</v>
      </c>
      <c r="C6495" s="1">
        <v>14</v>
      </c>
      <c r="D6495" s="1">
        <f>IF(OR(ISBLANK(値貼り付け用シート!U280),値貼り付け用シート!U280&gt;9990),NA(),値貼り付け用シート!U280)</f>
        <v>28</v>
      </c>
      <c r="E6495" s="1">
        <f t="shared" si="2532"/>
        <v>28</v>
      </c>
      <c r="F6495" s="1">
        <f t="shared" si="2541"/>
        <v>146</v>
      </c>
      <c r="G6495" s="1">
        <f t="shared" si="2542"/>
        <v>8</v>
      </c>
      <c r="H6495" s="1">
        <f t="shared" si="2543"/>
        <v>18</v>
      </c>
    </row>
    <row r="6496" spans="1:16" x14ac:dyDescent="0.55000000000000004">
      <c r="A6496" s="1">
        <f>値貼り付け用シート!F280</f>
        <v>12</v>
      </c>
      <c r="B6496" s="1">
        <f>値貼り付け用シート!G280</f>
        <v>26</v>
      </c>
      <c r="C6496" s="1">
        <v>15</v>
      </c>
      <c r="D6496" s="1">
        <f>IF(OR(ISBLANK(値貼り付け用シート!V280),値貼り付け用シート!V280&gt;9990),NA(),値貼り付け用シート!V280)</f>
        <v>28</v>
      </c>
      <c r="E6496" s="1">
        <f t="shared" si="2532"/>
        <v>28</v>
      </c>
      <c r="F6496" s="1">
        <f t="shared" si="2541"/>
        <v>168</v>
      </c>
      <c r="G6496" s="1">
        <f t="shared" si="2542"/>
        <v>8</v>
      </c>
      <c r="H6496" s="1">
        <f t="shared" si="2543"/>
        <v>21</v>
      </c>
    </row>
    <row r="6497" spans="1:16" x14ac:dyDescent="0.55000000000000004">
      <c r="A6497" s="1">
        <f>値貼り付け用シート!F280</f>
        <v>12</v>
      </c>
      <c r="B6497" s="1">
        <f>値貼り付け用シート!G280</f>
        <v>26</v>
      </c>
      <c r="C6497" s="1">
        <v>16</v>
      </c>
      <c r="D6497" s="1">
        <f>IF(OR(ISBLANK(値貼り付け用シート!W280),値貼り付け用シート!W280&gt;9990),NA(),値貼り付け用シート!W280)</f>
        <v>30</v>
      </c>
      <c r="E6497" s="1">
        <f t="shared" si="2532"/>
        <v>30</v>
      </c>
      <c r="F6497" s="1">
        <f t="shared" si="2541"/>
        <v>188</v>
      </c>
      <c r="G6497" s="1">
        <f t="shared" si="2542"/>
        <v>8</v>
      </c>
      <c r="H6497" s="1">
        <f t="shared" si="2543"/>
        <v>24</v>
      </c>
    </row>
    <row r="6498" spans="1:16" x14ac:dyDescent="0.55000000000000004">
      <c r="A6498" s="1">
        <f>値貼り付け用シート!F280</f>
        <v>12</v>
      </c>
      <c r="B6498" s="1">
        <f>値貼り付け用シート!G280</f>
        <v>26</v>
      </c>
      <c r="C6498" s="1">
        <v>17</v>
      </c>
      <c r="D6498" s="1">
        <f>IF(OR(ISBLANK(値貼り付け用シート!X280),値貼り付け用シート!X280&gt;9990),NA(),値貼り付け用シート!X280)</f>
        <v>25</v>
      </c>
      <c r="E6498" s="1">
        <f t="shared" si="2532"/>
        <v>25</v>
      </c>
      <c r="F6498" s="1">
        <f t="shared" si="2541"/>
        <v>191</v>
      </c>
      <c r="G6498" s="1">
        <f t="shared" si="2542"/>
        <v>8</v>
      </c>
      <c r="H6498" s="1">
        <f t="shared" si="2543"/>
        <v>24</v>
      </c>
    </row>
    <row r="6499" spans="1:16" x14ac:dyDescent="0.55000000000000004">
      <c r="A6499" s="1">
        <f>値貼り付け用シート!F280</f>
        <v>12</v>
      </c>
      <c r="B6499" s="1">
        <f>値貼り付け用シート!G280</f>
        <v>26</v>
      </c>
      <c r="C6499" s="1">
        <v>18</v>
      </c>
      <c r="D6499" s="1">
        <f>IF(OR(ISBLANK(値貼り付け用シート!Y280),値貼り付け用シート!Y280&gt;9990),NA(),値貼り付け用シート!Y280)</f>
        <v>24</v>
      </c>
      <c r="E6499" s="1">
        <f t="shared" si="2532"/>
        <v>24</v>
      </c>
      <c r="F6499" s="1">
        <f t="shared" si="2541"/>
        <v>201</v>
      </c>
      <c r="G6499" s="1">
        <f t="shared" si="2542"/>
        <v>8</v>
      </c>
      <c r="H6499" s="1">
        <f t="shared" si="2543"/>
        <v>25</v>
      </c>
    </row>
    <row r="6500" spans="1:16" x14ac:dyDescent="0.55000000000000004">
      <c r="A6500" s="1">
        <f>値貼り付け用シート!F280</f>
        <v>12</v>
      </c>
      <c r="B6500" s="1">
        <f>値貼り付け用シート!G280</f>
        <v>26</v>
      </c>
      <c r="C6500" s="1">
        <v>19</v>
      </c>
      <c r="D6500" s="1">
        <f>IF(OR(ISBLANK(値貼り付け用シート!Z280),値貼り付け用シート!Z280&gt;9990),NA(),値貼り付け用シート!Z280)</f>
        <v>26</v>
      </c>
      <c r="E6500" s="1">
        <f t="shared" si="2532"/>
        <v>26</v>
      </c>
      <c r="F6500" s="1">
        <f t="shared" si="2541"/>
        <v>206</v>
      </c>
      <c r="G6500" s="1">
        <f t="shared" si="2542"/>
        <v>8</v>
      </c>
      <c r="H6500" s="1">
        <f t="shared" si="2543"/>
        <v>26</v>
      </c>
    </row>
    <row r="6501" spans="1:16" x14ac:dyDescent="0.55000000000000004">
      <c r="A6501" s="1">
        <f>値貼り付け用シート!F280</f>
        <v>12</v>
      </c>
      <c r="B6501" s="1">
        <f>値貼り付け用シート!G280</f>
        <v>26</v>
      </c>
      <c r="C6501" s="1">
        <v>20</v>
      </c>
      <c r="D6501" s="1">
        <f>IF(OR(ISBLANK(値貼り付け用シート!AA280),値貼り付け用シート!AA280&gt;9990),NA(),値貼り付け用シート!AA280)</f>
        <v>17</v>
      </c>
      <c r="E6501" s="1">
        <f t="shared" si="2532"/>
        <v>17</v>
      </c>
      <c r="F6501" s="1">
        <f t="shared" si="2541"/>
        <v>197</v>
      </c>
      <c r="G6501" s="1">
        <f t="shared" si="2542"/>
        <v>8</v>
      </c>
      <c r="H6501" s="1">
        <f t="shared" si="2543"/>
        <v>25</v>
      </c>
    </row>
    <row r="6502" spans="1:16" x14ac:dyDescent="0.55000000000000004">
      <c r="A6502" s="1">
        <f>値貼り付け用シート!F280</f>
        <v>12</v>
      </c>
      <c r="B6502" s="1">
        <f>値貼り付け用シート!G280</f>
        <v>26</v>
      </c>
      <c r="C6502" s="1">
        <v>21</v>
      </c>
      <c r="D6502" s="1">
        <f>IF(OR(ISBLANK(値貼り付け用シート!AB280),値貼り付け用シート!AB280&gt;9990),NA(),値貼り付け用シート!AB280)</f>
        <v>12</v>
      </c>
      <c r="E6502" s="1">
        <f t="shared" si="2532"/>
        <v>12</v>
      </c>
      <c r="F6502" s="1">
        <f t="shared" si="2541"/>
        <v>190</v>
      </c>
      <c r="G6502" s="1">
        <f t="shared" si="2542"/>
        <v>8</v>
      </c>
      <c r="H6502" s="1">
        <f t="shared" si="2543"/>
        <v>24</v>
      </c>
    </row>
    <row r="6503" spans="1:16" x14ac:dyDescent="0.55000000000000004">
      <c r="A6503" s="1">
        <f>値貼り付け用シート!F280</f>
        <v>12</v>
      </c>
      <c r="B6503" s="1">
        <f>値貼り付け用シート!G280</f>
        <v>26</v>
      </c>
      <c r="C6503" s="1">
        <v>22</v>
      </c>
      <c r="D6503" s="1">
        <f>IF(OR(ISBLANK(値貼り付け用シート!AC280),値貼り付け用シート!AC280&gt;9990),NA(),値貼り付け用シート!AC280)</f>
        <v>10</v>
      </c>
      <c r="E6503" s="1">
        <f t="shared" si="2532"/>
        <v>10</v>
      </c>
      <c r="F6503" s="1">
        <f t="shared" si="2541"/>
        <v>172</v>
      </c>
      <c r="G6503" s="1">
        <f t="shared" si="2542"/>
        <v>8</v>
      </c>
      <c r="H6503" s="1">
        <f t="shared" si="2543"/>
        <v>22</v>
      </c>
    </row>
    <row r="6504" spans="1:16" x14ac:dyDescent="0.55000000000000004">
      <c r="A6504" s="1">
        <f>値貼り付け用シート!F280</f>
        <v>12</v>
      </c>
      <c r="B6504" s="1">
        <f>値貼り付け用シート!G280</f>
        <v>26</v>
      </c>
      <c r="C6504" s="1">
        <v>23</v>
      </c>
      <c r="D6504" s="1">
        <f>IF(OR(ISBLANK(値貼り付け用シート!AD280),値貼り付け用シート!AD280&gt;9990),NA(),値貼り付け用シート!AD280)</f>
        <v>5</v>
      </c>
      <c r="E6504" s="1">
        <f t="shared" si="2532"/>
        <v>5</v>
      </c>
      <c r="F6504" s="1">
        <f t="shared" si="2541"/>
        <v>149</v>
      </c>
      <c r="G6504" s="1">
        <f t="shared" si="2542"/>
        <v>8</v>
      </c>
      <c r="H6504" s="1">
        <f t="shared" si="2543"/>
        <v>19</v>
      </c>
    </row>
    <row r="6505" spans="1:16" x14ac:dyDescent="0.55000000000000004">
      <c r="A6505" s="1">
        <f>値貼り付け用シート!F280</f>
        <v>12</v>
      </c>
      <c r="B6505" s="1">
        <f>値貼り付け用シート!G280</f>
        <v>26</v>
      </c>
      <c r="C6505" s="1">
        <v>24</v>
      </c>
      <c r="D6505" s="1">
        <f>IF(OR(ISBLANK(値貼り付け用シート!AE280),値貼り付け用シート!AE280&gt;9990),NA(),値貼り付け用シート!AE280)</f>
        <v>2</v>
      </c>
      <c r="E6505" s="1">
        <f t="shared" si="2532"/>
        <v>2</v>
      </c>
      <c r="F6505" s="1">
        <f t="shared" si="2541"/>
        <v>121</v>
      </c>
      <c r="G6505" s="1">
        <f t="shared" si="2542"/>
        <v>8</v>
      </c>
      <c r="H6505" s="1">
        <f t="shared" si="2543"/>
        <v>15</v>
      </c>
    </row>
    <row r="6506" spans="1:16" x14ac:dyDescent="0.55000000000000004">
      <c r="A6506" s="1">
        <f>値貼り付け用シート!F281</f>
        <v>12</v>
      </c>
      <c r="B6506" s="1">
        <f>値貼り付け用シート!G281</f>
        <v>27</v>
      </c>
      <c r="C6506" s="1">
        <v>1</v>
      </c>
      <c r="D6506" s="1">
        <f>IF(OR(ISBLANK(値貼り付け用シート!H281),値貼り付け用シート!H281&gt;9990),NA(),値貼り付け用シート!H281)</f>
        <v>1</v>
      </c>
      <c r="E6506" s="1">
        <f t="shared" si="2532"/>
        <v>1</v>
      </c>
      <c r="F6506" s="1">
        <f t="shared" si="2541"/>
        <v>97</v>
      </c>
      <c r="G6506" s="1">
        <f t="shared" si="2542"/>
        <v>8</v>
      </c>
      <c r="H6506" s="1">
        <f t="shared" si="2543"/>
        <v>12</v>
      </c>
      <c r="I6506" s="1">
        <f t="shared" ref="I6506" si="2544">COUNT(D6506:D6529)</f>
        <v>23</v>
      </c>
      <c r="J6506" s="1">
        <f t="shared" ref="J6506" si="2545">COUNT(H6506:H6529)</f>
        <v>24</v>
      </c>
      <c r="K6506" s="1">
        <f t="shared" ref="K6506" si="2546">IF(AND(I6506&gt;=20,J6506&gt;=20),0,1)</f>
        <v>0</v>
      </c>
      <c r="L6506" s="1">
        <f t="shared" ref="L6506" si="2547">IF(K6506=0,MAX(H6506:H6529),NA())</f>
        <v>28</v>
      </c>
      <c r="M6506" s="1">
        <f t="shared" ref="M6506" si="2548">IF(K6506=0,IF(L6506&lt;=70,1,0),NA())</f>
        <v>1</v>
      </c>
      <c r="N6506" s="1">
        <f t="shared" ref="N6506" si="2549">IF(COUNTIF(D6506:D6529,NA())=24,NA(),MAX(E6506:E6529))</f>
        <v>30</v>
      </c>
      <c r="O6506" s="1">
        <f t="shared" ref="O6506" si="2550">IF(COUNTIF(D6511:D6525,NA())=15,NA(),MAX(E6511:E6525))</f>
        <v>30</v>
      </c>
      <c r="P6506" s="1">
        <f t="shared" ref="P6506" si="2551">COUNTIF(D6506:D6529,"&gt;=120")</f>
        <v>0</v>
      </c>
    </row>
    <row r="6507" spans="1:16" x14ac:dyDescent="0.55000000000000004">
      <c r="A6507" s="1">
        <f>値貼り付け用シート!F281</f>
        <v>12</v>
      </c>
      <c r="B6507" s="1">
        <f>値貼り付け用シート!G281</f>
        <v>27</v>
      </c>
      <c r="C6507" s="1">
        <v>2</v>
      </c>
      <c r="D6507" s="1">
        <f>IF(OR(ISBLANK(値貼り付け用シート!I281),値貼り付け用シート!I281&gt;9990),NA(),値貼り付け用シート!I281)</f>
        <v>1</v>
      </c>
      <c r="E6507" s="1">
        <f t="shared" si="2532"/>
        <v>1</v>
      </c>
      <c r="F6507" s="1">
        <f t="shared" si="2541"/>
        <v>74</v>
      </c>
      <c r="G6507" s="1">
        <f t="shared" si="2542"/>
        <v>8</v>
      </c>
      <c r="H6507" s="1">
        <f t="shared" si="2543"/>
        <v>9</v>
      </c>
    </row>
    <row r="6508" spans="1:16" x14ac:dyDescent="0.55000000000000004">
      <c r="A6508" s="1">
        <f>値貼り付け用シート!F281</f>
        <v>12</v>
      </c>
      <c r="B6508" s="1">
        <f>値貼り付け用シート!G281</f>
        <v>27</v>
      </c>
      <c r="C6508" s="1">
        <v>3</v>
      </c>
      <c r="D6508" s="1">
        <f>IF(OR(ISBLANK(値貼り付け用シート!J281),値貼り付け用シート!J281&gt;9990),NA(),値貼り付け用シート!J281)</f>
        <v>1</v>
      </c>
      <c r="E6508" s="1">
        <f t="shared" si="2532"/>
        <v>1</v>
      </c>
      <c r="F6508" s="1">
        <f t="shared" si="2541"/>
        <v>49</v>
      </c>
      <c r="G6508" s="1">
        <f t="shared" si="2542"/>
        <v>8</v>
      </c>
      <c r="H6508" s="1">
        <f t="shared" si="2543"/>
        <v>6</v>
      </c>
    </row>
    <row r="6509" spans="1:16" x14ac:dyDescent="0.55000000000000004">
      <c r="A6509" s="1">
        <f>値貼り付け用シート!F281</f>
        <v>12</v>
      </c>
      <c r="B6509" s="1">
        <f>値貼り付け用シート!G281</f>
        <v>27</v>
      </c>
      <c r="C6509" s="1">
        <v>4</v>
      </c>
      <c r="D6509" s="1">
        <f>IF(OR(ISBLANK(値貼り付け用シート!K281),値貼り付け用シート!K281&gt;9990),NA(),値貼り付け用シート!K281)</f>
        <v>8</v>
      </c>
      <c r="E6509" s="1">
        <f t="shared" si="2532"/>
        <v>8</v>
      </c>
      <c r="F6509" s="1">
        <f t="shared" si="2541"/>
        <v>40</v>
      </c>
      <c r="G6509" s="1">
        <f t="shared" si="2542"/>
        <v>8</v>
      </c>
      <c r="H6509" s="1">
        <f t="shared" si="2543"/>
        <v>5</v>
      </c>
    </row>
    <row r="6510" spans="1:16" x14ac:dyDescent="0.55000000000000004">
      <c r="A6510" s="1">
        <f>値貼り付け用シート!F281</f>
        <v>12</v>
      </c>
      <c r="B6510" s="1">
        <f>値貼り付け用シート!G281</f>
        <v>27</v>
      </c>
      <c r="C6510" s="1">
        <v>5</v>
      </c>
      <c r="D6510" s="1">
        <f>IF(OR(ISBLANK(値貼り付け用シート!L281),値貼り付け用シート!L281&gt;9990),NA(),値貼り付け用シート!L281)</f>
        <v>23</v>
      </c>
      <c r="E6510" s="1">
        <f t="shared" si="2532"/>
        <v>23</v>
      </c>
      <c r="F6510" s="1">
        <f t="shared" si="2541"/>
        <v>51</v>
      </c>
      <c r="G6510" s="1">
        <f t="shared" si="2542"/>
        <v>8</v>
      </c>
      <c r="H6510" s="1">
        <f t="shared" si="2543"/>
        <v>6</v>
      </c>
    </row>
    <row r="6511" spans="1:16" x14ac:dyDescent="0.55000000000000004">
      <c r="A6511" s="1">
        <f>値貼り付け用シート!F281</f>
        <v>12</v>
      </c>
      <c r="B6511" s="1">
        <f>値貼り付け用シート!G281</f>
        <v>27</v>
      </c>
      <c r="C6511" s="1">
        <v>6</v>
      </c>
      <c r="D6511" s="1">
        <f>IF(OR(ISBLANK(値貼り付け用シート!M281),値貼り付け用シート!M281&gt;9990),NA(),値貼り付け用シート!M281)</f>
        <v>25</v>
      </c>
      <c r="E6511" s="1">
        <f t="shared" si="2532"/>
        <v>25</v>
      </c>
      <c r="F6511" s="1">
        <f t="shared" si="2541"/>
        <v>66</v>
      </c>
      <c r="G6511" s="1">
        <f t="shared" si="2542"/>
        <v>8</v>
      </c>
      <c r="H6511" s="1">
        <f t="shared" si="2543"/>
        <v>8</v>
      </c>
    </row>
    <row r="6512" spans="1:16" x14ac:dyDescent="0.55000000000000004">
      <c r="A6512" s="1">
        <f>値貼り付け用シート!F281</f>
        <v>12</v>
      </c>
      <c r="B6512" s="1">
        <f>値貼り付け用シート!G281</f>
        <v>27</v>
      </c>
      <c r="C6512" s="1">
        <v>7</v>
      </c>
      <c r="D6512" s="1">
        <f>IF(OR(ISBLANK(値貼り付け用シート!N281),値貼り付け用シート!N281&gt;9990),NA(),値貼り付け用シート!N281)</f>
        <v>25</v>
      </c>
      <c r="E6512" s="1">
        <f t="shared" si="2532"/>
        <v>25</v>
      </c>
      <c r="F6512" s="1">
        <f t="shared" si="2541"/>
        <v>86</v>
      </c>
      <c r="G6512" s="1">
        <f t="shared" si="2542"/>
        <v>8</v>
      </c>
      <c r="H6512" s="1">
        <f t="shared" si="2543"/>
        <v>11</v>
      </c>
    </row>
    <row r="6513" spans="1:8" x14ac:dyDescent="0.55000000000000004">
      <c r="A6513" s="1">
        <f>値貼り付け用シート!F281</f>
        <v>12</v>
      </c>
      <c r="B6513" s="1">
        <f>値貼り付け用シート!G281</f>
        <v>27</v>
      </c>
      <c r="C6513" s="1">
        <v>8</v>
      </c>
      <c r="D6513" s="1">
        <f>IF(OR(ISBLANK(値貼り付け用シート!O281),値貼り付け用シート!O281&gt;9990),NA(),値貼り付け用シート!O281)</f>
        <v>24</v>
      </c>
      <c r="E6513" s="1">
        <f t="shared" si="2532"/>
        <v>24</v>
      </c>
      <c r="F6513" s="1">
        <f t="shared" si="2541"/>
        <v>108</v>
      </c>
      <c r="G6513" s="1">
        <f t="shared" si="2542"/>
        <v>8</v>
      </c>
      <c r="H6513" s="1">
        <f t="shared" si="2543"/>
        <v>14</v>
      </c>
    </row>
    <row r="6514" spans="1:8" x14ac:dyDescent="0.55000000000000004">
      <c r="A6514" s="1">
        <f>値貼り付け用シート!F281</f>
        <v>12</v>
      </c>
      <c r="B6514" s="1">
        <f>値貼り付け用シート!G281</f>
        <v>27</v>
      </c>
      <c r="C6514" s="1">
        <v>9</v>
      </c>
      <c r="D6514" s="1">
        <f>IF(OR(ISBLANK(値貼り付け用シート!P281),値貼り付け用シート!P281&gt;9990),NA(),値貼り付け用シート!P281)</f>
        <v>21</v>
      </c>
      <c r="E6514" s="1">
        <f t="shared" si="2532"/>
        <v>21</v>
      </c>
      <c r="F6514" s="1">
        <f t="shared" si="2541"/>
        <v>128</v>
      </c>
      <c r="G6514" s="1">
        <f t="shared" si="2542"/>
        <v>8</v>
      </c>
      <c r="H6514" s="1">
        <f t="shared" si="2543"/>
        <v>16</v>
      </c>
    </row>
    <row r="6515" spans="1:8" x14ac:dyDescent="0.55000000000000004">
      <c r="A6515" s="1">
        <f>値貼り付け用シート!F281</f>
        <v>12</v>
      </c>
      <c r="B6515" s="1">
        <f>値貼り付け用シート!G281</f>
        <v>27</v>
      </c>
      <c r="C6515" s="1">
        <v>10</v>
      </c>
      <c r="D6515" s="1">
        <f>IF(OR(ISBLANK(値貼り付け用シート!Q281),値貼り付け用シート!Q281&gt;9990),NA(),値貼り付け用シート!Q281)</f>
        <v>23</v>
      </c>
      <c r="E6515" s="1">
        <f t="shared" si="2532"/>
        <v>23</v>
      </c>
      <c r="F6515" s="1">
        <f t="shared" si="2541"/>
        <v>150</v>
      </c>
      <c r="G6515" s="1">
        <f t="shared" si="2542"/>
        <v>8</v>
      </c>
      <c r="H6515" s="1">
        <f t="shared" si="2543"/>
        <v>19</v>
      </c>
    </row>
    <row r="6516" spans="1:8" x14ac:dyDescent="0.55000000000000004">
      <c r="A6516" s="1">
        <f>値貼り付け用シート!F281</f>
        <v>12</v>
      </c>
      <c r="B6516" s="1">
        <f>値貼り付け用シート!G281</f>
        <v>27</v>
      </c>
      <c r="C6516" s="1">
        <v>11</v>
      </c>
      <c r="D6516" s="1" t="e">
        <f>IF(OR(ISBLANK(値貼り付け用シート!R281),値貼り付け用シート!R281&gt;9990),NA(),値貼り付け用シート!R281)</f>
        <v>#N/A</v>
      </c>
      <c r="E6516" s="1">
        <f t="shared" si="2532"/>
        <v>0</v>
      </c>
      <c r="F6516" s="1">
        <f t="shared" si="2541"/>
        <v>149</v>
      </c>
      <c r="G6516" s="1">
        <f t="shared" si="2542"/>
        <v>7</v>
      </c>
      <c r="H6516" s="1">
        <f t="shared" si="2543"/>
        <v>21</v>
      </c>
    </row>
    <row r="6517" spans="1:8" x14ac:dyDescent="0.55000000000000004">
      <c r="A6517" s="1">
        <f>値貼り付け用シート!F281</f>
        <v>12</v>
      </c>
      <c r="B6517" s="1">
        <f>値貼り付け用シート!G281</f>
        <v>27</v>
      </c>
      <c r="C6517" s="1">
        <v>12</v>
      </c>
      <c r="D6517" s="1">
        <f>IF(OR(ISBLANK(値貼り付け用シート!S281),値貼り付け用シート!S281&gt;9990),NA(),値貼り付け用シート!S281)</f>
        <v>28</v>
      </c>
      <c r="E6517" s="1">
        <f t="shared" si="2532"/>
        <v>28</v>
      </c>
      <c r="F6517" s="1">
        <f t="shared" si="2541"/>
        <v>169</v>
      </c>
      <c r="G6517" s="1">
        <f t="shared" si="2542"/>
        <v>7</v>
      </c>
      <c r="H6517" s="1">
        <f t="shared" si="2543"/>
        <v>24</v>
      </c>
    </row>
    <row r="6518" spans="1:8" x14ac:dyDescent="0.55000000000000004">
      <c r="A6518" s="1">
        <f>値貼り付け用シート!F281</f>
        <v>12</v>
      </c>
      <c r="B6518" s="1">
        <f>値貼り付け用シート!G281</f>
        <v>27</v>
      </c>
      <c r="C6518" s="1">
        <v>13</v>
      </c>
      <c r="D6518" s="1">
        <f>IF(OR(ISBLANK(値貼り付け用シート!T281),値貼り付け用シート!T281&gt;9990),NA(),値貼り付け用シート!T281)</f>
        <v>29</v>
      </c>
      <c r="E6518" s="1">
        <f t="shared" si="2532"/>
        <v>29</v>
      </c>
      <c r="F6518" s="1">
        <f t="shared" si="2541"/>
        <v>175</v>
      </c>
      <c r="G6518" s="1">
        <f t="shared" si="2542"/>
        <v>7</v>
      </c>
      <c r="H6518" s="1">
        <f t="shared" si="2543"/>
        <v>25</v>
      </c>
    </row>
    <row r="6519" spans="1:8" x14ac:dyDescent="0.55000000000000004">
      <c r="A6519" s="1">
        <f>値貼り付け用シート!F281</f>
        <v>12</v>
      </c>
      <c r="B6519" s="1">
        <f>値貼り付け用シート!G281</f>
        <v>27</v>
      </c>
      <c r="C6519" s="1">
        <v>14</v>
      </c>
      <c r="D6519" s="1">
        <f>IF(OR(ISBLANK(値貼り付け用シート!U281),値貼り付け用シート!U281&gt;9990),NA(),値貼り付け用シート!U281)</f>
        <v>28</v>
      </c>
      <c r="E6519" s="1">
        <f t="shared" si="2532"/>
        <v>28</v>
      </c>
      <c r="F6519" s="1">
        <f t="shared" si="2541"/>
        <v>178</v>
      </c>
      <c r="G6519" s="1">
        <f t="shared" si="2542"/>
        <v>7</v>
      </c>
      <c r="H6519" s="1">
        <f t="shared" si="2543"/>
        <v>25</v>
      </c>
    </row>
    <row r="6520" spans="1:8" x14ac:dyDescent="0.55000000000000004">
      <c r="A6520" s="1">
        <f>値貼り付け用シート!F281</f>
        <v>12</v>
      </c>
      <c r="B6520" s="1">
        <f>値貼り付け用シート!G281</f>
        <v>27</v>
      </c>
      <c r="C6520" s="1">
        <v>15</v>
      </c>
      <c r="D6520" s="1">
        <f>IF(OR(ISBLANK(値貼り付け用シート!V281),値貼り付け用シート!V281&gt;9990),NA(),値貼り付け用シート!V281)</f>
        <v>30</v>
      </c>
      <c r="E6520" s="1">
        <f t="shared" si="2532"/>
        <v>30</v>
      </c>
      <c r="F6520" s="1">
        <f t="shared" si="2541"/>
        <v>183</v>
      </c>
      <c r="G6520" s="1">
        <f t="shared" si="2542"/>
        <v>7</v>
      </c>
      <c r="H6520" s="1">
        <f t="shared" si="2543"/>
        <v>26</v>
      </c>
    </row>
    <row r="6521" spans="1:8" x14ac:dyDescent="0.55000000000000004">
      <c r="A6521" s="1">
        <f>値貼り付け用シート!F281</f>
        <v>12</v>
      </c>
      <c r="B6521" s="1">
        <f>値貼り付け用シート!G281</f>
        <v>27</v>
      </c>
      <c r="C6521" s="1">
        <v>16</v>
      </c>
      <c r="D6521" s="1">
        <f>IF(OR(ISBLANK(値貼り付け用シート!W281),値貼り付け用シート!W281&gt;9990),NA(),値貼り付け用シート!W281)</f>
        <v>30</v>
      </c>
      <c r="E6521" s="1">
        <f t="shared" si="2532"/>
        <v>30</v>
      </c>
      <c r="F6521" s="1">
        <f t="shared" si="2541"/>
        <v>189</v>
      </c>
      <c r="G6521" s="1">
        <f t="shared" si="2542"/>
        <v>7</v>
      </c>
      <c r="H6521" s="1">
        <f t="shared" si="2543"/>
        <v>27</v>
      </c>
    </row>
    <row r="6522" spans="1:8" x14ac:dyDescent="0.55000000000000004">
      <c r="A6522" s="1">
        <f>値貼り付け用シート!F281</f>
        <v>12</v>
      </c>
      <c r="B6522" s="1">
        <f>値貼り付け用シート!G281</f>
        <v>27</v>
      </c>
      <c r="C6522" s="1">
        <v>17</v>
      </c>
      <c r="D6522" s="1">
        <f>IF(OR(ISBLANK(値貼り付け用シート!X281),値貼り付け用シート!X281&gt;9990),NA(),値貼り付け用シート!X281)</f>
        <v>28</v>
      </c>
      <c r="E6522" s="1">
        <f t="shared" si="2532"/>
        <v>28</v>
      </c>
      <c r="F6522" s="1">
        <f t="shared" si="2541"/>
        <v>196</v>
      </c>
      <c r="G6522" s="1">
        <f t="shared" si="2542"/>
        <v>7</v>
      </c>
      <c r="H6522" s="1">
        <f t="shared" si="2543"/>
        <v>28</v>
      </c>
    </row>
    <row r="6523" spans="1:8" x14ac:dyDescent="0.55000000000000004">
      <c r="A6523" s="1">
        <f>値貼り付け用シート!F281</f>
        <v>12</v>
      </c>
      <c r="B6523" s="1">
        <f>値貼り付け用シート!G281</f>
        <v>27</v>
      </c>
      <c r="C6523" s="1">
        <v>18</v>
      </c>
      <c r="D6523" s="1">
        <f>IF(OR(ISBLANK(値貼り付け用シート!Y281),値貼り付け用シート!Y281&gt;9990),NA(),値貼り付け用シート!Y281)</f>
        <v>26</v>
      </c>
      <c r="E6523" s="1">
        <f t="shared" si="2532"/>
        <v>26</v>
      </c>
      <c r="F6523" s="1">
        <f t="shared" si="2541"/>
        <v>199</v>
      </c>
      <c r="G6523" s="1">
        <f t="shared" si="2542"/>
        <v>7</v>
      </c>
      <c r="H6523" s="1">
        <f t="shared" si="2543"/>
        <v>28</v>
      </c>
    </row>
    <row r="6524" spans="1:8" x14ac:dyDescent="0.55000000000000004">
      <c r="A6524" s="1">
        <f>値貼り付け用シート!F281</f>
        <v>12</v>
      </c>
      <c r="B6524" s="1">
        <f>値貼り付け用シート!G281</f>
        <v>27</v>
      </c>
      <c r="C6524" s="1">
        <v>19</v>
      </c>
      <c r="D6524" s="1">
        <f>IF(OR(ISBLANK(値貼り付け用シート!Z281),値貼り付け用シート!Z281&gt;9990),NA(),値貼り付け用シート!Z281)</f>
        <v>25</v>
      </c>
      <c r="E6524" s="1">
        <f t="shared" si="2532"/>
        <v>25</v>
      </c>
      <c r="F6524" s="1">
        <f t="shared" si="2541"/>
        <v>224</v>
      </c>
      <c r="G6524" s="1">
        <f t="shared" si="2542"/>
        <v>8</v>
      </c>
      <c r="H6524" s="1">
        <f t="shared" si="2543"/>
        <v>28</v>
      </c>
    </row>
    <row r="6525" spans="1:8" x14ac:dyDescent="0.55000000000000004">
      <c r="A6525" s="1">
        <f>値貼り付け用シート!F281</f>
        <v>12</v>
      </c>
      <c r="B6525" s="1">
        <f>値貼り付け用シート!G281</f>
        <v>27</v>
      </c>
      <c r="C6525" s="1">
        <v>20</v>
      </c>
      <c r="D6525" s="1">
        <f>IF(OR(ISBLANK(値貼り付け用シート!AA281),値貼り付け用シート!AA281&gt;9990),NA(),値貼り付け用シート!AA281)</f>
        <v>25</v>
      </c>
      <c r="E6525" s="1">
        <f t="shared" si="2532"/>
        <v>25</v>
      </c>
      <c r="F6525" s="1">
        <f t="shared" si="2541"/>
        <v>221</v>
      </c>
      <c r="G6525" s="1">
        <f t="shared" si="2542"/>
        <v>8</v>
      </c>
      <c r="H6525" s="1">
        <f t="shared" si="2543"/>
        <v>28</v>
      </c>
    </row>
    <row r="6526" spans="1:8" x14ac:dyDescent="0.55000000000000004">
      <c r="A6526" s="1">
        <f>値貼り付け用シート!F281</f>
        <v>12</v>
      </c>
      <c r="B6526" s="1">
        <f>値貼り付け用シート!G281</f>
        <v>27</v>
      </c>
      <c r="C6526" s="1">
        <v>21</v>
      </c>
      <c r="D6526" s="1">
        <f>IF(OR(ISBLANK(値貼り付け用シート!AB281),値貼り付け用シート!AB281&gt;9990),NA(),値貼り付け用シート!AB281)</f>
        <v>27</v>
      </c>
      <c r="E6526" s="1">
        <f t="shared" si="2532"/>
        <v>27</v>
      </c>
      <c r="F6526" s="1">
        <f t="shared" si="2541"/>
        <v>219</v>
      </c>
      <c r="G6526" s="1">
        <f t="shared" si="2542"/>
        <v>8</v>
      </c>
      <c r="H6526" s="1">
        <f t="shared" si="2543"/>
        <v>27</v>
      </c>
    </row>
    <row r="6527" spans="1:8" x14ac:dyDescent="0.55000000000000004">
      <c r="A6527" s="1">
        <f>値貼り付け用シート!F281</f>
        <v>12</v>
      </c>
      <c r="B6527" s="1">
        <f>値貼り付け用シート!G281</f>
        <v>27</v>
      </c>
      <c r="C6527" s="1">
        <v>22</v>
      </c>
      <c r="D6527" s="1">
        <f>IF(OR(ISBLANK(値貼り付け用シート!AC281),値貼り付け用シート!AC281&gt;9990),NA(),値貼り付け用シート!AC281)</f>
        <v>28</v>
      </c>
      <c r="E6527" s="1">
        <f t="shared" si="2532"/>
        <v>28</v>
      </c>
      <c r="F6527" s="1">
        <f t="shared" si="2541"/>
        <v>219</v>
      </c>
      <c r="G6527" s="1">
        <f t="shared" si="2542"/>
        <v>8</v>
      </c>
      <c r="H6527" s="1">
        <f t="shared" si="2543"/>
        <v>27</v>
      </c>
    </row>
    <row r="6528" spans="1:8" x14ac:dyDescent="0.55000000000000004">
      <c r="A6528" s="1">
        <f>値貼り付け用シート!F281</f>
        <v>12</v>
      </c>
      <c r="B6528" s="1">
        <f>値貼り付け用シート!G281</f>
        <v>27</v>
      </c>
      <c r="C6528" s="1">
        <v>23</v>
      </c>
      <c r="D6528" s="1">
        <f>IF(OR(ISBLANK(値貼り付け用シート!AD281),値貼り付け用シート!AD281&gt;9990),NA(),値貼り付け用シート!AD281)</f>
        <v>29</v>
      </c>
      <c r="E6528" s="1">
        <f t="shared" si="2532"/>
        <v>29</v>
      </c>
      <c r="F6528" s="1">
        <f t="shared" si="2541"/>
        <v>218</v>
      </c>
      <c r="G6528" s="1">
        <f t="shared" si="2542"/>
        <v>8</v>
      </c>
      <c r="H6528" s="1">
        <f t="shared" si="2543"/>
        <v>27</v>
      </c>
    </row>
    <row r="6529" spans="1:16" x14ac:dyDescent="0.55000000000000004">
      <c r="A6529" s="1">
        <f>値貼り付け用シート!F281</f>
        <v>12</v>
      </c>
      <c r="B6529" s="1">
        <f>値貼り付け用シート!G281</f>
        <v>27</v>
      </c>
      <c r="C6529" s="1">
        <v>24</v>
      </c>
      <c r="D6529" s="1">
        <f>IF(OR(ISBLANK(値貼り付け用シート!AE281),値貼り付け用シート!AE281&gt;9990),NA(),値貼り付け用シート!AE281)</f>
        <v>28</v>
      </c>
      <c r="E6529" s="1">
        <f t="shared" si="2532"/>
        <v>28</v>
      </c>
      <c r="F6529" s="1">
        <f t="shared" si="2541"/>
        <v>216</v>
      </c>
      <c r="G6529" s="1">
        <f t="shared" si="2542"/>
        <v>8</v>
      </c>
      <c r="H6529" s="1">
        <f t="shared" si="2543"/>
        <v>27</v>
      </c>
    </row>
    <row r="6530" spans="1:16" x14ac:dyDescent="0.55000000000000004">
      <c r="A6530" s="1">
        <f>値貼り付け用シート!F282</f>
        <v>12</v>
      </c>
      <c r="B6530" s="1">
        <f>値貼り付け用シート!G282</f>
        <v>28</v>
      </c>
      <c r="C6530" s="1">
        <v>1</v>
      </c>
      <c r="D6530" s="1">
        <f>IF(OR(ISBLANK(値貼り付け用シート!H282),値貼り付け用シート!H282&gt;9990),NA(),値貼り付け用シート!H282)</f>
        <v>27</v>
      </c>
      <c r="E6530" s="1">
        <f t="shared" si="2532"/>
        <v>27</v>
      </c>
      <c r="F6530" s="1">
        <f t="shared" si="2541"/>
        <v>215</v>
      </c>
      <c r="G6530" s="1">
        <f t="shared" si="2542"/>
        <v>8</v>
      </c>
      <c r="H6530" s="1">
        <f t="shared" si="2543"/>
        <v>27</v>
      </c>
      <c r="I6530" s="1">
        <f t="shared" ref="I6530" si="2552">COUNT(D6530:D6553)</f>
        <v>24</v>
      </c>
      <c r="J6530" s="1">
        <f t="shared" ref="J6530" si="2553">COUNT(H6530:H6553)</f>
        <v>24</v>
      </c>
      <c r="K6530" s="1">
        <f t="shared" ref="K6530" si="2554">IF(AND(I6530&gt;=20,J6530&gt;=20),0,1)</f>
        <v>0</v>
      </c>
      <c r="L6530" s="1">
        <f t="shared" ref="L6530" si="2555">IF(K6530=0,MAX(H6530:H6553),NA())</f>
        <v>29</v>
      </c>
      <c r="M6530" s="1">
        <f t="shared" ref="M6530" si="2556">IF(K6530=0,IF(L6530&lt;=70,1,0),NA())</f>
        <v>1</v>
      </c>
      <c r="N6530" s="1">
        <f t="shared" ref="N6530" si="2557">IF(COUNTIF(D6530:D6553,NA())=24,NA(),MAX(E6530:E6553))</f>
        <v>31</v>
      </c>
      <c r="O6530" s="1">
        <f t="shared" ref="O6530" si="2558">IF(COUNTIF(D6535:D6549,NA())=15,NA(),MAX(E6535:E6549))</f>
        <v>30</v>
      </c>
      <c r="P6530" s="1">
        <f t="shared" ref="P6530" si="2559">COUNTIF(D6530:D6553,"&gt;=120")</f>
        <v>0</v>
      </c>
    </row>
    <row r="6531" spans="1:16" x14ac:dyDescent="0.55000000000000004">
      <c r="A6531" s="1">
        <f>値貼り付け用シート!F282</f>
        <v>12</v>
      </c>
      <c r="B6531" s="1">
        <f>値貼り付け用シート!G282</f>
        <v>28</v>
      </c>
      <c r="C6531" s="1">
        <v>2</v>
      </c>
      <c r="D6531" s="1">
        <f>IF(OR(ISBLANK(値貼り付け用シート!I282),値貼り付け用シート!I282&gt;9990),NA(),値貼り付け用シート!I282)</f>
        <v>29</v>
      </c>
      <c r="E6531" s="1">
        <f t="shared" ref="E6531:E6594" si="2560">IF(ISERROR(D6531),0,D6531)</f>
        <v>29</v>
      </c>
      <c r="F6531" s="1">
        <f t="shared" si="2541"/>
        <v>218</v>
      </c>
      <c r="G6531" s="1">
        <f t="shared" si="2542"/>
        <v>8</v>
      </c>
      <c r="H6531" s="1">
        <f t="shared" si="2543"/>
        <v>27</v>
      </c>
    </row>
    <row r="6532" spans="1:16" x14ac:dyDescent="0.55000000000000004">
      <c r="A6532" s="1">
        <f>値貼り付け用シート!F282</f>
        <v>12</v>
      </c>
      <c r="B6532" s="1">
        <f>値貼り付け用シート!G282</f>
        <v>28</v>
      </c>
      <c r="C6532" s="1">
        <v>3</v>
      </c>
      <c r="D6532" s="1">
        <f>IF(OR(ISBLANK(値貼り付け用シート!J282),値貼り付け用シート!J282&gt;9990),NA(),値貼り付け用シート!J282)</f>
        <v>30</v>
      </c>
      <c r="E6532" s="1">
        <f t="shared" si="2560"/>
        <v>30</v>
      </c>
      <c r="F6532" s="1">
        <f t="shared" si="2541"/>
        <v>223</v>
      </c>
      <c r="G6532" s="1">
        <f t="shared" si="2542"/>
        <v>8</v>
      </c>
      <c r="H6532" s="1">
        <f t="shared" si="2543"/>
        <v>28</v>
      </c>
    </row>
    <row r="6533" spans="1:16" x14ac:dyDescent="0.55000000000000004">
      <c r="A6533" s="1">
        <f>値貼り付け用シート!F282</f>
        <v>12</v>
      </c>
      <c r="B6533" s="1">
        <f>値貼り付け用シート!G282</f>
        <v>28</v>
      </c>
      <c r="C6533" s="1">
        <v>4</v>
      </c>
      <c r="D6533" s="1">
        <f>IF(OR(ISBLANK(値貼り付け用シート!K282),値貼り付け用シート!K282&gt;9990),NA(),値貼り付け用シート!K282)</f>
        <v>31</v>
      </c>
      <c r="E6533" s="1">
        <f t="shared" si="2560"/>
        <v>31</v>
      </c>
      <c r="F6533" s="1">
        <f t="shared" si="2541"/>
        <v>229</v>
      </c>
      <c r="G6533" s="1">
        <f t="shared" si="2542"/>
        <v>8</v>
      </c>
      <c r="H6533" s="1">
        <f t="shared" si="2543"/>
        <v>29</v>
      </c>
    </row>
    <row r="6534" spans="1:16" x14ac:dyDescent="0.55000000000000004">
      <c r="A6534" s="1">
        <f>値貼り付け用シート!F282</f>
        <v>12</v>
      </c>
      <c r="B6534" s="1">
        <f>値貼り付け用シート!G282</f>
        <v>28</v>
      </c>
      <c r="C6534" s="1">
        <v>5</v>
      </c>
      <c r="D6534" s="1">
        <f>IF(OR(ISBLANK(値貼り付け用シート!L282),値貼り付け用シート!L282&gt;9990),NA(),値貼り付け用シート!L282)</f>
        <v>29</v>
      </c>
      <c r="E6534" s="1">
        <f t="shared" si="2560"/>
        <v>29</v>
      </c>
      <c r="F6534" s="1">
        <f t="shared" si="2541"/>
        <v>231</v>
      </c>
      <c r="G6534" s="1">
        <f t="shared" si="2542"/>
        <v>8</v>
      </c>
      <c r="H6534" s="1">
        <f t="shared" si="2543"/>
        <v>29</v>
      </c>
    </row>
    <row r="6535" spans="1:16" x14ac:dyDescent="0.55000000000000004">
      <c r="A6535" s="1">
        <f>値貼り付け用シート!F282</f>
        <v>12</v>
      </c>
      <c r="B6535" s="1">
        <f>値貼り付け用シート!G282</f>
        <v>28</v>
      </c>
      <c r="C6535" s="1">
        <v>6</v>
      </c>
      <c r="D6535" s="1">
        <f>IF(OR(ISBLANK(値貼り付け用シート!M282),値貼り付け用シート!M282&gt;9990),NA(),値貼り付け用シート!M282)</f>
        <v>30</v>
      </c>
      <c r="E6535" s="1">
        <f t="shared" si="2560"/>
        <v>30</v>
      </c>
      <c r="F6535" s="1">
        <f t="shared" si="2541"/>
        <v>233</v>
      </c>
      <c r="G6535" s="1">
        <f t="shared" si="2542"/>
        <v>8</v>
      </c>
      <c r="H6535" s="1">
        <f t="shared" si="2543"/>
        <v>29</v>
      </c>
    </row>
    <row r="6536" spans="1:16" x14ac:dyDescent="0.55000000000000004">
      <c r="A6536" s="1">
        <f>値貼り付け用シート!F282</f>
        <v>12</v>
      </c>
      <c r="B6536" s="1">
        <f>値貼り付け用シート!G282</f>
        <v>28</v>
      </c>
      <c r="C6536" s="1">
        <v>7</v>
      </c>
      <c r="D6536" s="1">
        <f>IF(OR(ISBLANK(値貼り付け用シート!N282),値貼り付け用シート!N282&gt;9990),NA(),値貼り付け用シート!N282)</f>
        <v>24</v>
      </c>
      <c r="E6536" s="1">
        <f t="shared" si="2560"/>
        <v>24</v>
      </c>
      <c r="F6536" s="1">
        <f t="shared" si="2541"/>
        <v>228</v>
      </c>
      <c r="G6536" s="1">
        <f t="shared" si="2542"/>
        <v>8</v>
      </c>
      <c r="H6536" s="1">
        <f t="shared" si="2543"/>
        <v>29</v>
      </c>
    </row>
    <row r="6537" spans="1:16" x14ac:dyDescent="0.55000000000000004">
      <c r="A6537" s="1">
        <f>値貼り付け用シート!F282</f>
        <v>12</v>
      </c>
      <c r="B6537" s="1">
        <f>値貼り付け用シート!G282</f>
        <v>28</v>
      </c>
      <c r="C6537" s="1">
        <v>8</v>
      </c>
      <c r="D6537" s="1">
        <f>IF(OR(ISBLANK(値貼り付け用シート!O282),値貼り付け用シート!O282&gt;9990),NA(),値貼り付け用シート!O282)</f>
        <v>17</v>
      </c>
      <c r="E6537" s="1">
        <f t="shared" si="2560"/>
        <v>17</v>
      </c>
      <c r="F6537" s="1">
        <f t="shared" si="2541"/>
        <v>217</v>
      </c>
      <c r="G6537" s="1">
        <f t="shared" si="2542"/>
        <v>8</v>
      </c>
      <c r="H6537" s="1">
        <f t="shared" si="2543"/>
        <v>27</v>
      </c>
    </row>
    <row r="6538" spans="1:16" x14ac:dyDescent="0.55000000000000004">
      <c r="A6538" s="1">
        <f>値貼り付け用シート!F282</f>
        <v>12</v>
      </c>
      <c r="B6538" s="1">
        <f>値貼り付け用シート!G282</f>
        <v>28</v>
      </c>
      <c r="C6538" s="1">
        <v>9</v>
      </c>
      <c r="D6538" s="1">
        <f>IF(OR(ISBLANK(値貼り付け用シート!P282),値貼り付け用シート!P282&gt;9990),NA(),値貼り付け用シート!P282)</f>
        <v>13</v>
      </c>
      <c r="E6538" s="1">
        <f t="shared" si="2560"/>
        <v>13</v>
      </c>
      <c r="F6538" s="1">
        <f t="shared" si="2541"/>
        <v>203</v>
      </c>
      <c r="G6538" s="1">
        <f t="shared" si="2542"/>
        <v>8</v>
      </c>
      <c r="H6538" s="1">
        <f t="shared" si="2543"/>
        <v>25</v>
      </c>
    </row>
    <row r="6539" spans="1:16" x14ac:dyDescent="0.55000000000000004">
      <c r="A6539" s="1">
        <f>値貼り付け用シート!F282</f>
        <v>12</v>
      </c>
      <c r="B6539" s="1">
        <f>値貼り付け用シート!G282</f>
        <v>28</v>
      </c>
      <c r="C6539" s="1">
        <v>10</v>
      </c>
      <c r="D6539" s="1">
        <f>IF(OR(ISBLANK(値貼り付け用シート!Q282),値貼り付け用シート!Q282&gt;9990),NA(),値貼り付け用シート!Q282)</f>
        <v>17</v>
      </c>
      <c r="E6539" s="1">
        <f t="shared" si="2560"/>
        <v>17</v>
      </c>
      <c r="F6539" s="1">
        <f t="shared" si="2541"/>
        <v>191</v>
      </c>
      <c r="G6539" s="1">
        <f t="shared" si="2542"/>
        <v>8</v>
      </c>
      <c r="H6539" s="1">
        <f t="shared" si="2543"/>
        <v>24</v>
      </c>
    </row>
    <row r="6540" spans="1:16" x14ac:dyDescent="0.55000000000000004">
      <c r="A6540" s="1">
        <f>値貼り付け用シート!F282</f>
        <v>12</v>
      </c>
      <c r="B6540" s="1">
        <f>値貼り付け用シート!G282</f>
        <v>28</v>
      </c>
      <c r="C6540" s="1">
        <v>11</v>
      </c>
      <c r="D6540" s="1">
        <f>IF(OR(ISBLANK(値貼り付け用シート!R282),値貼り付け用シート!R282&gt;9990),NA(),値貼り付け用シート!R282)</f>
        <v>23</v>
      </c>
      <c r="E6540" s="1">
        <f t="shared" si="2560"/>
        <v>23</v>
      </c>
      <c r="F6540" s="1">
        <f t="shared" si="2541"/>
        <v>184</v>
      </c>
      <c r="G6540" s="1">
        <f t="shared" si="2542"/>
        <v>8</v>
      </c>
      <c r="H6540" s="1">
        <f t="shared" si="2543"/>
        <v>23</v>
      </c>
    </row>
    <row r="6541" spans="1:16" x14ac:dyDescent="0.55000000000000004">
      <c r="A6541" s="1">
        <f>値貼り付け用シート!F282</f>
        <v>12</v>
      </c>
      <c r="B6541" s="1">
        <f>値貼り付け用シート!G282</f>
        <v>28</v>
      </c>
      <c r="C6541" s="1">
        <v>12</v>
      </c>
      <c r="D6541" s="1">
        <f>IF(OR(ISBLANK(値貼り付け用シート!S282),値貼り付け用シート!S282&gt;9990),NA(),値貼り付け用シート!S282)</f>
        <v>25</v>
      </c>
      <c r="E6541" s="1">
        <f t="shared" si="2560"/>
        <v>25</v>
      </c>
      <c r="F6541" s="1">
        <f t="shared" si="2541"/>
        <v>178</v>
      </c>
      <c r="G6541" s="1">
        <f t="shared" si="2542"/>
        <v>8</v>
      </c>
      <c r="H6541" s="1">
        <f t="shared" si="2543"/>
        <v>22</v>
      </c>
    </row>
    <row r="6542" spans="1:16" x14ac:dyDescent="0.55000000000000004">
      <c r="A6542" s="1">
        <f>値貼り付け用シート!F282</f>
        <v>12</v>
      </c>
      <c r="B6542" s="1">
        <f>値貼り付け用シート!G282</f>
        <v>28</v>
      </c>
      <c r="C6542" s="1">
        <v>13</v>
      </c>
      <c r="D6542" s="1">
        <f>IF(OR(ISBLANK(値貼り付け用シート!T282),値貼り付け用シート!T282&gt;9990),NA(),値貼り付け用シート!T282)</f>
        <v>27</v>
      </c>
      <c r="E6542" s="1">
        <f t="shared" si="2560"/>
        <v>27</v>
      </c>
      <c r="F6542" s="1">
        <f t="shared" si="2541"/>
        <v>176</v>
      </c>
      <c r="G6542" s="1">
        <f t="shared" si="2542"/>
        <v>8</v>
      </c>
      <c r="H6542" s="1">
        <f t="shared" si="2543"/>
        <v>22</v>
      </c>
    </row>
    <row r="6543" spans="1:16" x14ac:dyDescent="0.55000000000000004">
      <c r="A6543" s="1">
        <f>値貼り付け用シート!F282</f>
        <v>12</v>
      </c>
      <c r="B6543" s="1">
        <f>値貼り付け用シート!G282</f>
        <v>28</v>
      </c>
      <c r="C6543" s="1">
        <v>14</v>
      </c>
      <c r="D6543" s="1">
        <f>IF(OR(ISBLANK(値貼り付け用シート!U282),値貼り付け用シート!U282&gt;9990),NA(),値貼り付け用シート!U282)</f>
        <v>29</v>
      </c>
      <c r="E6543" s="1">
        <f t="shared" si="2560"/>
        <v>29</v>
      </c>
      <c r="F6543" s="1">
        <f t="shared" si="2541"/>
        <v>175</v>
      </c>
      <c r="G6543" s="1">
        <f t="shared" si="2542"/>
        <v>8</v>
      </c>
      <c r="H6543" s="1">
        <f t="shared" si="2543"/>
        <v>22</v>
      </c>
    </row>
    <row r="6544" spans="1:16" x14ac:dyDescent="0.55000000000000004">
      <c r="A6544" s="1">
        <f>値貼り付け用シート!F282</f>
        <v>12</v>
      </c>
      <c r="B6544" s="1">
        <f>値貼り付け用シート!G282</f>
        <v>28</v>
      </c>
      <c r="C6544" s="1">
        <v>15</v>
      </c>
      <c r="D6544" s="1">
        <f>IF(OR(ISBLANK(値貼り付け用シート!V282),値貼り付け用シート!V282&gt;9990),NA(),値貼り付け用シート!V282)</f>
        <v>29</v>
      </c>
      <c r="E6544" s="1">
        <f t="shared" si="2560"/>
        <v>29</v>
      </c>
      <c r="F6544" s="1">
        <f t="shared" si="2541"/>
        <v>180</v>
      </c>
      <c r="G6544" s="1">
        <f t="shared" si="2542"/>
        <v>8</v>
      </c>
      <c r="H6544" s="1">
        <f t="shared" si="2543"/>
        <v>23</v>
      </c>
    </row>
    <row r="6545" spans="1:16" x14ac:dyDescent="0.55000000000000004">
      <c r="A6545" s="1">
        <f>値貼り付け用シート!F282</f>
        <v>12</v>
      </c>
      <c r="B6545" s="1">
        <f>値貼り付け用シート!G282</f>
        <v>28</v>
      </c>
      <c r="C6545" s="1">
        <v>16</v>
      </c>
      <c r="D6545" s="1">
        <f>IF(OR(ISBLANK(値貼り付け用シート!W282),値貼り付け用シート!W282&gt;9990),NA(),値貼り付け用シート!W282)</f>
        <v>29</v>
      </c>
      <c r="E6545" s="1">
        <f t="shared" si="2560"/>
        <v>29</v>
      </c>
      <c r="F6545" s="1">
        <f t="shared" si="2541"/>
        <v>192</v>
      </c>
      <c r="G6545" s="1">
        <f t="shared" si="2542"/>
        <v>8</v>
      </c>
      <c r="H6545" s="1">
        <f t="shared" si="2543"/>
        <v>24</v>
      </c>
    </row>
    <row r="6546" spans="1:16" x14ac:dyDescent="0.55000000000000004">
      <c r="A6546" s="1">
        <f>値貼り付け用シート!F282</f>
        <v>12</v>
      </c>
      <c r="B6546" s="1">
        <f>値貼り付け用シート!G282</f>
        <v>28</v>
      </c>
      <c r="C6546" s="1">
        <v>17</v>
      </c>
      <c r="D6546" s="1">
        <f>IF(OR(ISBLANK(値貼り付け用シート!X282),値貼り付け用シート!X282&gt;9990),NA(),値貼り付け用シート!X282)</f>
        <v>25</v>
      </c>
      <c r="E6546" s="1">
        <f t="shared" si="2560"/>
        <v>25</v>
      </c>
      <c r="F6546" s="1">
        <f t="shared" si="2541"/>
        <v>204</v>
      </c>
      <c r="G6546" s="1">
        <f t="shared" si="2542"/>
        <v>8</v>
      </c>
      <c r="H6546" s="1">
        <f t="shared" si="2543"/>
        <v>26</v>
      </c>
    </row>
    <row r="6547" spans="1:16" x14ac:dyDescent="0.55000000000000004">
      <c r="A6547" s="1">
        <f>値貼り付け用シート!F282</f>
        <v>12</v>
      </c>
      <c r="B6547" s="1">
        <f>値貼り付け用シート!G282</f>
        <v>28</v>
      </c>
      <c r="C6547" s="1">
        <v>18</v>
      </c>
      <c r="D6547" s="1">
        <f>IF(OR(ISBLANK(値貼り付け用シート!Y282),値貼り付け用シート!Y282&gt;9990),NA(),値貼り付け用シート!Y282)</f>
        <v>21</v>
      </c>
      <c r="E6547" s="1">
        <f t="shared" si="2560"/>
        <v>21</v>
      </c>
      <c r="F6547" s="1">
        <f t="shared" si="2541"/>
        <v>208</v>
      </c>
      <c r="G6547" s="1">
        <f t="shared" si="2542"/>
        <v>8</v>
      </c>
      <c r="H6547" s="1">
        <f t="shared" si="2543"/>
        <v>26</v>
      </c>
    </row>
    <row r="6548" spans="1:16" x14ac:dyDescent="0.55000000000000004">
      <c r="A6548" s="1">
        <f>値貼り付け用シート!F282</f>
        <v>12</v>
      </c>
      <c r="B6548" s="1">
        <f>値貼り付け用シート!G282</f>
        <v>28</v>
      </c>
      <c r="C6548" s="1">
        <v>19</v>
      </c>
      <c r="D6548" s="1">
        <f>IF(OR(ISBLANK(値貼り付け用シート!Z282),値貼り付け用シート!Z282&gt;9990),NA(),値貼り付け用シート!Z282)</f>
        <v>17</v>
      </c>
      <c r="E6548" s="1">
        <f t="shared" si="2560"/>
        <v>17</v>
      </c>
      <c r="F6548" s="1">
        <f t="shared" si="2541"/>
        <v>202</v>
      </c>
      <c r="G6548" s="1">
        <f t="shared" si="2542"/>
        <v>8</v>
      </c>
      <c r="H6548" s="1">
        <f t="shared" si="2543"/>
        <v>25</v>
      </c>
    </row>
    <row r="6549" spans="1:16" x14ac:dyDescent="0.55000000000000004">
      <c r="A6549" s="1">
        <f>値貼り付け用シート!F282</f>
        <v>12</v>
      </c>
      <c r="B6549" s="1">
        <f>値貼り付け用シート!G282</f>
        <v>28</v>
      </c>
      <c r="C6549" s="1">
        <v>20</v>
      </c>
      <c r="D6549" s="1">
        <f>IF(OR(ISBLANK(値貼り付け用シート!AA282),値貼り付け用シート!AA282&gt;9990),NA(),値貼り付け用シート!AA282)</f>
        <v>16</v>
      </c>
      <c r="E6549" s="1">
        <f t="shared" si="2560"/>
        <v>16</v>
      </c>
      <c r="F6549" s="1">
        <f t="shared" si="2541"/>
        <v>193</v>
      </c>
      <c r="G6549" s="1">
        <f t="shared" si="2542"/>
        <v>8</v>
      </c>
      <c r="H6549" s="1">
        <f t="shared" si="2543"/>
        <v>24</v>
      </c>
    </row>
    <row r="6550" spans="1:16" x14ac:dyDescent="0.55000000000000004">
      <c r="A6550" s="1">
        <f>値貼り付け用シート!F282</f>
        <v>12</v>
      </c>
      <c r="B6550" s="1">
        <f>値貼り付け用シート!G282</f>
        <v>28</v>
      </c>
      <c r="C6550" s="1">
        <v>21</v>
      </c>
      <c r="D6550" s="1">
        <f>IF(OR(ISBLANK(値貼り付け用シート!AB282),値貼り付け用シート!AB282&gt;9990),NA(),値貼り付け用シート!AB282)</f>
        <v>18</v>
      </c>
      <c r="E6550" s="1">
        <f t="shared" si="2560"/>
        <v>18</v>
      </c>
      <c r="F6550" s="1">
        <f t="shared" si="2541"/>
        <v>184</v>
      </c>
      <c r="G6550" s="1">
        <f t="shared" si="2542"/>
        <v>8</v>
      </c>
      <c r="H6550" s="1">
        <f t="shared" si="2543"/>
        <v>23</v>
      </c>
    </row>
    <row r="6551" spans="1:16" x14ac:dyDescent="0.55000000000000004">
      <c r="A6551" s="1">
        <f>値貼り付け用シート!F282</f>
        <v>12</v>
      </c>
      <c r="B6551" s="1">
        <f>値貼り付け用シート!G282</f>
        <v>28</v>
      </c>
      <c r="C6551" s="1">
        <v>22</v>
      </c>
      <c r="D6551" s="1">
        <f>IF(OR(ISBLANK(値貼り付け用シート!AC282),値貼り付け用シート!AC282&gt;9990),NA(),値貼り付け用シート!AC282)</f>
        <v>18</v>
      </c>
      <c r="E6551" s="1">
        <f t="shared" si="2560"/>
        <v>18</v>
      </c>
      <c r="F6551" s="1">
        <f t="shared" si="2541"/>
        <v>173</v>
      </c>
      <c r="G6551" s="1">
        <f t="shared" si="2542"/>
        <v>8</v>
      </c>
      <c r="H6551" s="1">
        <f t="shared" si="2543"/>
        <v>22</v>
      </c>
    </row>
    <row r="6552" spans="1:16" x14ac:dyDescent="0.55000000000000004">
      <c r="A6552" s="1">
        <f>値貼り付け用シート!F282</f>
        <v>12</v>
      </c>
      <c r="B6552" s="1">
        <f>値貼り付け用シート!G282</f>
        <v>28</v>
      </c>
      <c r="C6552" s="1">
        <v>23</v>
      </c>
      <c r="D6552" s="1">
        <f>IF(OR(ISBLANK(値貼り付け用シート!AD282),値貼り付け用シート!AD282&gt;9990),NA(),値貼り付け用シート!AD282)</f>
        <v>5</v>
      </c>
      <c r="E6552" s="1">
        <f t="shared" si="2560"/>
        <v>5</v>
      </c>
      <c r="F6552" s="1">
        <f t="shared" si="2541"/>
        <v>149</v>
      </c>
      <c r="G6552" s="1">
        <f t="shared" si="2542"/>
        <v>8</v>
      </c>
      <c r="H6552" s="1">
        <f t="shared" si="2543"/>
        <v>19</v>
      </c>
    </row>
    <row r="6553" spans="1:16" x14ac:dyDescent="0.55000000000000004">
      <c r="A6553" s="1">
        <f>値貼り付け用シート!F282</f>
        <v>12</v>
      </c>
      <c r="B6553" s="1">
        <f>値貼り付け用シート!G282</f>
        <v>28</v>
      </c>
      <c r="C6553" s="1">
        <v>24</v>
      </c>
      <c r="D6553" s="1">
        <f>IF(OR(ISBLANK(値貼り付け用シート!AE282),値貼り付け用シート!AE282&gt;9990),NA(),値貼り付け用シート!AE282)</f>
        <v>3</v>
      </c>
      <c r="E6553" s="1">
        <f t="shared" si="2560"/>
        <v>3</v>
      </c>
      <c r="F6553" s="1">
        <f t="shared" si="2541"/>
        <v>123</v>
      </c>
      <c r="G6553" s="1">
        <f t="shared" si="2542"/>
        <v>8</v>
      </c>
      <c r="H6553" s="1">
        <f t="shared" si="2543"/>
        <v>15</v>
      </c>
    </row>
    <row r="6554" spans="1:16" x14ac:dyDescent="0.55000000000000004">
      <c r="A6554" s="1">
        <f>値貼り付け用シート!F283</f>
        <v>12</v>
      </c>
      <c r="B6554" s="1">
        <f>値貼り付け用シート!G283</f>
        <v>29</v>
      </c>
      <c r="C6554" s="1">
        <v>1</v>
      </c>
      <c r="D6554" s="1">
        <f>IF(OR(ISBLANK(値貼り付け用シート!H283),値貼り付け用シート!H283&gt;9990),NA(),値貼り付け用シート!H283)</f>
        <v>8</v>
      </c>
      <c r="E6554" s="1">
        <f t="shared" si="2560"/>
        <v>8</v>
      </c>
      <c r="F6554" s="1">
        <f t="shared" si="2541"/>
        <v>106</v>
      </c>
      <c r="G6554" s="1">
        <f t="shared" si="2542"/>
        <v>8</v>
      </c>
      <c r="H6554" s="1">
        <f t="shared" si="2543"/>
        <v>13</v>
      </c>
      <c r="I6554" s="1">
        <f t="shared" ref="I6554" si="2561">COUNT(D6554:D6577)</f>
        <v>24</v>
      </c>
      <c r="J6554" s="1">
        <f t="shared" ref="J6554" si="2562">COUNT(H6554:H6577)</f>
        <v>24</v>
      </c>
      <c r="K6554" s="1">
        <f t="shared" ref="K6554" si="2563">IF(AND(I6554&gt;=20,J6554&gt;=20),0,1)</f>
        <v>0</v>
      </c>
      <c r="L6554" s="1">
        <f t="shared" ref="L6554" si="2564">IF(K6554=0,MAX(H6554:H6577),NA())</f>
        <v>27</v>
      </c>
      <c r="M6554" s="1">
        <f t="shared" ref="M6554" si="2565">IF(K6554=0,IF(L6554&lt;=70,1,0),NA())</f>
        <v>1</v>
      </c>
      <c r="N6554" s="1">
        <f t="shared" ref="N6554" si="2566">IF(COUNTIF(D6554:D6577,NA())=24,NA(),MAX(E6554:E6577))</f>
        <v>37</v>
      </c>
      <c r="O6554" s="1">
        <f t="shared" ref="O6554" si="2567">IF(COUNTIF(D6559:D6573,NA())=15,NA(),MAX(E6559:E6573))</f>
        <v>37</v>
      </c>
      <c r="P6554" s="1">
        <f t="shared" ref="P6554" si="2568">COUNTIF(D6554:D6577,"&gt;=120")</f>
        <v>0</v>
      </c>
    </row>
    <row r="6555" spans="1:16" x14ac:dyDescent="0.55000000000000004">
      <c r="A6555" s="1">
        <f>値貼り付け用シート!F283</f>
        <v>12</v>
      </c>
      <c r="B6555" s="1">
        <f>値貼り付け用シート!G283</f>
        <v>29</v>
      </c>
      <c r="C6555" s="1">
        <v>2</v>
      </c>
      <c r="D6555" s="1">
        <f>IF(OR(ISBLANK(値貼り付け用シート!I283),値貼り付け用シート!I283&gt;9990),NA(),値貼り付け用シート!I283)</f>
        <v>8</v>
      </c>
      <c r="E6555" s="1">
        <f t="shared" si="2560"/>
        <v>8</v>
      </c>
      <c r="F6555" s="1">
        <f t="shared" ref="F6555:F6618" si="2569">SUM(E6548:E6555)</f>
        <v>93</v>
      </c>
      <c r="G6555" s="1">
        <f t="shared" ref="G6555:G6618" si="2570">COUNT(D6548:D6555)</f>
        <v>8</v>
      </c>
      <c r="H6555" s="1">
        <f t="shared" ref="H6555:H6618" si="2571">IF(G6555&gt;=6,ROUND(F6555/G6555,0),NA())</f>
        <v>12</v>
      </c>
    </row>
    <row r="6556" spans="1:16" x14ac:dyDescent="0.55000000000000004">
      <c r="A6556" s="1">
        <f>値貼り付け用シート!F283</f>
        <v>12</v>
      </c>
      <c r="B6556" s="1">
        <f>値貼り付け用シート!G283</f>
        <v>29</v>
      </c>
      <c r="C6556" s="1">
        <v>3</v>
      </c>
      <c r="D6556" s="1">
        <f>IF(OR(ISBLANK(値貼り付け用シート!J283),値貼り付け用シート!J283&gt;9990),NA(),値貼り付け用シート!J283)</f>
        <v>14</v>
      </c>
      <c r="E6556" s="1">
        <f t="shared" si="2560"/>
        <v>14</v>
      </c>
      <c r="F6556" s="1">
        <f t="shared" si="2569"/>
        <v>90</v>
      </c>
      <c r="G6556" s="1">
        <f t="shared" si="2570"/>
        <v>8</v>
      </c>
      <c r="H6556" s="1">
        <f t="shared" si="2571"/>
        <v>11</v>
      </c>
    </row>
    <row r="6557" spans="1:16" x14ac:dyDescent="0.55000000000000004">
      <c r="A6557" s="1">
        <f>値貼り付け用シート!F283</f>
        <v>12</v>
      </c>
      <c r="B6557" s="1">
        <f>値貼り付け用シート!G283</f>
        <v>29</v>
      </c>
      <c r="C6557" s="1">
        <v>4</v>
      </c>
      <c r="D6557" s="1">
        <f>IF(OR(ISBLANK(値貼り付け用シート!K283),値貼り付け用シート!K283&gt;9990),NA(),値貼り付け用シート!K283)</f>
        <v>13</v>
      </c>
      <c r="E6557" s="1">
        <f t="shared" si="2560"/>
        <v>13</v>
      </c>
      <c r="F6557" s="1">
        <f t="shared" si="2569"/>
        <v>87</v>
      </c>
      <c r="G6557" s="1">
        <f t="shared" si="2570"/>
        <v>8</v>
      </c>
      <c r="H6557" s="1">
        <f t="shared" si="2571"/>
        <v>11</v>
      </c>
    </row>
    <row r="6558" spans="1:16" x14ac:dyDescent="0.55000000000000004">
      <c r="A6558" s="1">
        <f>値貼り付け用シート!F283</f>
        <v>12</v>
      </c>
      <c r="B6558" s="1">
        <f>値貼り付け用シート!G283</f>
        <v>29</v>
      </c>
      <c r="C6558" s="1">
        <v>5</v>
      </c>
      <c r="D6558" s="1">
        <f>IF(OR(ISBLANK(値貼り付け用シート!L283),値貼り付け用シート!L283&gt;9990),NA(),値貼り付け用シート!L283)</f>
        <v>10</v>
      </c>
      <c r="E6558" s="1">
        <f t="shared" si="2560"/>
        <v>10</v>
      </c>
      <c r="F6558" s="1">
        <f t="shared" si="2569"/>
        <v>79</v>
      </c>
      <c r="G6558" s="1">
        <f t="shared" si="2570"/>
        <v>8</v>
      </c>
      <c r="H6558" s="1">
        <f t="shared" si="2571"/>
        <v>10</v>
      </c>
    </row>
    <row r="6559" spans="1:16" x14ac:dyDescent="0.55000000000000004">
      <c r="A6559" s="1">
        <f>値貼り付け用シート!F283</f>
        <v>12</v>
      </c>
      <c r="B6559" s="1">
        <f>値貼り付け用シート!G283</f>
        <v>29</v>
      </c>
      <c r="C6559" s="1">
        <v>6</v>
      </c>
      <c r="D6559" s="1">
        <f>IF(OR(ISBLANK(値貼り付け用シート!M283),値貼り付け用シート!M283&gt;9990),NA(),値貼り付け用シート!M283)</f>
        <v>9</v>
      </c>
      <c r="E6559" s="1">
        <f t="shared" si="2560"/>
        <v>9</v>
      </c>
      <c r="F6559" s="1">
        <f t="shared" si="2569"/>
        <v>70</v>
      </c>
      <c r="G6559" s="1">
        <f t="shared" si="2570"/>
        <v>8</v>
      </c>
      <c r="H6559" s="1">
        <f t="shared" si="2571"/>
        <v>9</v>
      </c>
    </row>
    <row r="6560" spans="1:16" x14ac:dyDescent="0.55000000000000004">
      <c r="A6560" s="1">
        <f>値貼り付け用シート!F283</f>
        <v>12</v>
      </c>
      <c r="B6560" s="1">
        <f>値貼り付け用シート!G283</f>
        <v>29</v>
      </c>
      <c r="C6560" s="1">
        <v>7</v>
      </c>
      <c r="D6560" s="1">
        <f>IF(OR(ISBLANK(値貼り付け用シート!N283),値貼り付け用シート!N283&gt;9990),NA(),値貼り付け用シート!N283)</f>
        <v>7</v>
      </c>
      <c r="E6560" s="1">
        <f t="shared" si="2560"/>
        <v>7</v>
      </c>
      <c r="F6560" s="1">
        <f t="shared" si="2569"/>
        <v>72</v>
      </c>
      <c r="G6560" s="1">
        <f t="shared" si="2570"/>
        <v>8</v>
      </c>
      <c r="H6560" s="1">
        <f t="shared" si="2571"/>
        <v>9</v>
      </c>
    </row>
    <row r="6561" spans="1:8" x14ac:dyDescent="0.55000000000000004">
      <c r="A6561" s="1">
        <f>値貼り付け用シート!F283</f>
        <v>12</v>
      </c>
      <c r="B6561" s="1">
        <f>値貼り付け用シート!G283</f>
        <v>29</v>
      </c>
      <c r="C6561" s="1">
        <v>8</v>
      </c>
      <c r="D6561" s="1">
        <f>IF(OR(ISBLANK(値貼り付け用シート!O283),値貼り付け用シート!O283&gt;9990),NA(),値貼り付け用シート!O283)</f>
        <v>5</v>
      </c>
      <c r="E6561" s="1">
        <f t="shared" si="2560"/>
        <v>5</v>
      </c>
      <c r="F6561" s="1">
        <f t="shared" si="2569"/>
        <v>74</v>
      </c>
      <c r="G6561" s="1">
        <f t="shared" si="2570"/>
        <v>8</v>
      </c>
      <c r="H6561" s="1">
        <f t="shared" si="2571"/>
        <v>9</v>
      </c>
    </row>
    <row r="6562" spans="1:8" x14ac:dyDescent="0.55000000000000004">
      <c r="A6562" s="1">
        <f>値貼り付け用シート!F283</f>
        <v>12</v>
      </c>
      <c r="B6562" s="1">
        <f>値貼り付け用シート!G283</f>
        <v>29</v>
      </c>
      <c r="C6562" s="1">
        <v>9</v>
      </c>
      <c r="D6562" s="1">
        <f>IF(OR(ISBLANK(値貼り付け用シート!P283),値貼り付け用シート!P283&gt;9990),NA(),値貼り付け用シート!P283)</f>
        <v>7</v>
      </c>
      <c r="E6562" s="1">
        <f t="shared" si="2560"/>
        <v>7</v>
      </c>
      <c r="F6562" s="1">
        <f t="shared" si="2569"/>
        <v>73</v>
      </c>
      <c r="G6562" s="1">
        <f t="shared" si="2570"/>
        <v>8</v>
      </c>
      <c r="H6562" s="1">
        <f t="shared" si="2571"/>
        <v>9</v>
      </c>
    </row>
    <row r="6563" spans="1:8" x14ac:dyDescent="0.55000000000000004">
      <c r="A6563" s="1">
        <f>値貼り付け用シート!F283</f>
        <v>12</v>
      </c>
      <c r="B6563" s="1">
        <f>値貼り付け用シート!G283</f>
        <v>29</v>
      </c>
      <c r="C6563" s="1">
        <v>10</v>
      </c>
      <c r="D6563" s="1">
        <f>IF(OR(ISBLANK(値貼り付け用シート!Q283),値貼り付け用シート!Q283&gt;9990),NA(),値貼り付け用シート!Q283)</f>
        <v>9</v>
      </c>
      <c r="E6563" s="1">
        <f t="shared" si="2560"/>
        <v>9</v>
      </c>
      <c r="F6563" s="1">
        <f t="shared" si="2569"/>
        <v>74</v>
      </c>
      <c r="G6563" s="1">
        <f t="shared" si="2570"/>
        <v>8</v>
      </c>
      <c r="H6563" s="1">
        <f t="shared" si="2571"/>
        <v>9</v>
      </c>
    </row>
    <row r="6564" spans="1:8" x14ac:dyDescent="0.55000000000000004">
      <c r="A6564" s="1">
        <f>値貼り付け用シート!F283</f>
        <v>12</v>
      </c>
      <c r="B6564" s="1">
        <f>値貼り付け用シート!G283</f>
        <v>29</v>
      </c>
      <c r="C6564" s="1">
        <v>11</v>
      </c>
      <c r="D6564" s="1">
        <f>IF(OR(ISBLANK(値貼り付け用シート!R283),値貼り付け用シート!R283&gt;9990),NA(),値貼り付け用シート!R283)</f>
        <v>16</v>
      </c>
      <c r="E6564" s="1">
        <f t="shared" si="2560"/>
        <v>16</v>
      </c>
      <c r="F6564" s="1">
        <f t="shared" si="2569"/>
        <v>76</v>
      </c>
      <c r="G6564" s="1">
        <f t="shared" si="2570"/>
        <v>8</v>
      </c>
      <c r="H6564" s="1">
        <f t="shared" si="2571"/>
        <v>10</v>
      </c>
    </row>
    <row r="6565" spans="1:8" x14ac:dyDescent="0.55000000000000004">
      <c r="A6565" s="1">
        <f>値貼り付け用シート!F283</f>
        <v>12</v>
      </c>
      <c r="B6565" s="1">
        <f>値貼り付け用シート!G283</f>
        <v>29</v>
      </c>
      <c r="C6565" s="1">
        <v>12</v>
      </c>
      <c r="D6565" s="1">
        <f>IF(OR(ISBLANK(値貼り付け用シート!S283),値貼り付け用シート!S283&gt;9990),NA(),値貼り付け用シート!S283)</f>
        <v>26</v>
      </c>
      <c r="E6565" s="1">
        <f t="shared" si="2560"/>
        <v>26</v>
      </c>
      <c r="F6565" s="1">
        <f t="shared" si="2569"/>
        <v>89</v>
      </c>
      <c r="G6565" s="1">
        <f t="shared" si="2570"/>
        <v>8</v>
      </c>
      <c r="H6565" s="1">
        <f t="shared" si="2571"/>
        <v>11</v>
      </c>
    </row>
    <row r="6566" spans="1:8" x14ac:dyDescent="0.55000000000000004">
      <c r="A6566" s="1">
        <f>値貼り付け用シート!F283</f>
        <v>12</v>
      </c>
      <c r="B6566" s="1">
        <f>値貼り付け用シート!G283</f>
        <v>29</v>
      </c>
      <c r="C6566" s="1">
        <v>13</v>
      </c>
      <c r="D6566" s="1">
        <f>IF(OR(ISBLANK(値貼り付け用シート!T283),値貼り付け用シート!T283&gt;9990),NA(),値貼り付け用シート!T283)</f>
        <v>30</v>
      </c>
      <c r="E6566" s="1">
        <f t="shared" si="2560"/>
        <v>30</v>
      </c>
      <c r="F6566" s="1">
        <f t="shared" si="2569"/>
        <v>109</v>
      </c>
      <c r="G6566" s="1">
        <f t="shared" si="2570"/>
        <v>8</v>
      </c>
      <c r="H6566" s="1">
        <f t="shared" si="2571"/>
        <v>14</v>
      </c>
    </row>
    <row r="6567" spans="1:8" x14ac:dyDescent="0.55000000000000004">
      <c r="A6567" s="1">
        <f>値貼り付け用シート!F283</f>
        <v>12</v>
      </c>
      <c r="B6567" s="1">
        <f>値貼り付け用シート!G283</f>
        <v>29</v>
      </c>
      <c r="C6567" s="1">
        <v>14</v>
      </c>
      <c r="D6567" s="1">
        <f>IF(OR(ISBLANK(値貼り付け用シート!U283),値貼り付け用シート!U283&gt;9990),NA(),値貼り付け用シート!U283)</f>
        <v>33</v>
      </c>
      <c r="E6567" s="1">
        <f t="shared" si="2560"/>
        <v>33</v>
      </c>
      <c r="F6567" s="1">
        <f t="shared" si="2569"/>
        <v>133</v>
      </c>
      <c r="G6567" s="1">
        <f t="shared" si="2570"/>
        <v>8</v>
      </c>
      <c r="H6567" s="1">
        <f t="shared" si="2571"/>
        <v>17</v>
      </c>
    </row>
    <row r="6568" spans="1:8" x14ac:dyDescent="0.55000000000000004">
      <c r="A6568" s="1">
        <f>値貼り付け用シート!F283</f>
        <v>12</v>
      </c>
      <c r="B6568" s="1">
        <f>値貼り付け用シート!G283</f>
        <v>29</v>
      </c>
      <c r="C6568" s="1">
        <v>15</v>
      </c>
      <c r="D6568" s="1">
        <f>IF(OR(ISBLANK(値貼り付け用シート!V283),値貼り付け用シート!V283&gt;9990),NA(),値貼り付け用シート!V283)</f>
        <v>37</v>
      </c>
      <c r="E6568" s="1">
        <f t="shared" si="2560"/>
        <v>37</v>
      </c>
      <c r="F6568" s="1">
        <f t="shared" si="2569"/>
        <v>163</v>
      </c>
      <c r="G6568" s="1">
        <f t="shared" si="2570"/>
        <v>8</v>
      </c>
      <c r="H6568" s="1">
        <f t="shared" si="2571"/>
        <v>20</v>
      </c>
    </row>
    <row r="6569" spans="1:8" x14ac:dyDescent="0.55000000000000004">
      <c r="A6569" s="1">
        <f>値貼り付け用シート!F283</f>
        <v>12</v>
      </c>
      <c r="B6569" s="1">
        <f>値貼り付け用シート!G283</f>
        <v>29</v>
      </c>
      <c r="C6569" s="1">
        <v>16</v>
      </c>
      <c r="D6569" s="1">
        <f>IF(OR(ISBLANK(値貼り付け用シート!W283),値貼り付け用シート!W283&gt;9990),NA(),値貼り付け用シート!W283)</f>
        <v>34</v>
      </c>
      <c r="E6569" s="1">
        <f t="shared" si="2560"/>
        <v>34</v>
      </c>
      <c r="F6569" s="1">
        <f t="shared" si="2569"/>
        <v>192</v>
      </c>
      <c r="G6569" s="1">
        <f t="shared" si="2570"/>
        <v>8</v>
      </c>
      <c r="H6569" s="1">
        <f t="shared" si="2571"/>
        <v>24</v>
      </c>
    </row>
    <row r="6570" spans="1:8" x14ac:dyDescent="0.55000000000000004">
      <c r="A6570" s="1">
        <f>値貼り付け用シート!F283</f>
        <v>12</v>
      </c>
      <c r="B6570" s="1">
        <f>値貼り付け用シート!G283</f>
        <v>29</v>
      </c>
      <c r="C6570" s="1">
        <v>17</v>
      </c>
      <c r="D6570" s="1">
        <f>IF(OR(ISBLANK(値貼り付け用シート!X283),値貼り付け用シート!X283&gt;9990),NA(),値貼り付け用シート!X283)</f>
        <v>24</v>
      </c>
      <c r="E6570" s="1">
        <f t="shared" si="2560"/>
        <v>24</v>
      </c>
      <c r="F6570" s="1">
        <f t="shared" si="2569"/>
        <v>209</v>
      </c>
      <c r="G6570" s="1">
        <f t="shared" si="2570"/>
        <v>8</v>
      </c>
      <c r="H6570" s="1">
        <f t="shared" si="2571"/>
        <v>26</v>
      </c>
    </row>
    <row r="6571" spans="1:8" x14ac:dyDescent="0.55000000000000004">
      <c r="A6571" s="1">
        <f>値貼り付け用シート!F283</f>
        <v>12</v>
      </c>
      <c r="B6571" s="1">
        <f>値貼り付け用シート!G283</f>
        <v>29</v>
      </c>
      <c r="C6571" s="1">
        <v>18</v>
      </c>
      <c r="D6571" s="1">
        <f>IF(OR(ISBLANK(値貼り付け用シート!Y283),値貼り付け用シート!Y283&gt;9990),NA(),値貼り付け用シート!Y283)</f>
        <v>14</v>
      </c>
      <c r="E6571" s="1">
        <f t="shared" si="2560"/>
        <v>14</v>
      </c>
      <c r="F6571" s="1">
        <f t="shared" si="2569"/>
        <v>214</v>
      </c>
      <c r="G6571" s="1">
        <f t="shared" si="2570"/>
        <v>8</v>
      </c>
      <c r="H6571" s="1">
        <f t="shared" si="2571"/>
        <v>27</v>
      </c>
    </row>
    <row r="6572" spans="1:8" x14ac:dyDescent="0.55000000000000004">
      <c r="A6572" s="1">
        <f>値貼り付け用シート!F283</f>
        <v>12</v>
      </c>
      <c r="B6572" s="1">
        <f>値貼り付け用シート!G283</f>
        <v>29</v>
      </c>
      <c r="C6572" s="1">
        <v>19</v>
      </c>
      <c r="D6572" s="1">
        <f>IF(OR(ISBLANK(値貼り付け用シート!Z283),値貼り付け用シート!Z283&gt;9990),NA(),値貼り付け用シート!Z283)</f>
        <v>3</v>
      </c>
      <c r="E6572" s="1">
        <f t="shared" si="2560"/>
        <v>3</v>
      </c>
      <c r="F6572" s="1">
        <f t="shared" si="2569"/>
        <v>201</v>
      </c>
      <c r="G6572" s="1">
        <f t="shared" si="2570"/>
        <v>8</v>
      </c>
      <c r="H6572" s="1">
        <f t="shared" si="2571"/>
        <v>25</v>
      </c>
    </row>
    <row r="6573" spans="1:8" x14ac:dyDescent="0.55000000000000004">
      <c r="A6573" s="1">
        <f>値貼り付け用シート!F283</f>
        <v>12</v>
      </c>
      <c r="B6573" s="1">
        <f>値貼り付け用シート!G283</f>
        <v>29</v>
      </c>
      <c r="C6573" s="1">
        <v>20</v>
      </c>
      <c r="D6573" s="1">
        <f>IF(OR(ISBLANK(値貼り付け用シート!AA283),値貼り付け用シート!AA283&gt;9990),NA(),値貼り付け用シート!AA283)</f>
        <v>1</v>
      </c>
      <c r="E6573" s="1">
        <f t="shared" si="2560"/>
        <v>1</v>
      </c>
      <c r="F6573" s="1">
        <f t="shared" si="2569"/>
        <v>176</v>
      </c>
      <c r="G6573" s="1">
        <f t="shared" si="2570"/>
        <v>8</v>
      </c>
      <c r="H6573" s="1">
        <f t="shared" si="2571"/>
        <v>22</v>
      </c>
    </row>
    <row r="6574" spans="1:8" x14ac:dyDescent="0.55000000000000004">
      <c r="A6574" s="1">
        <f>値貼り付け用シート!F283</f>
        <v>12</v>
      </c>
      <c r="B6574" s="1">
        <f>値貼り付け用シート!G283</f>
        <v>29</v>
      </c>
      <c r="C6574" s="1">
        <v>21</v>
      </c>
      <c r="D6574" s="1">
        <f>IF(OR(ISBLANK(値貼り付け用シート!AB283),値貼り付け用シート!AB283&gt;9990),NA(),値貼り付け用シート!AB283)</f>
        <v>1</v>
      </c>
      <c r="E6574" s="1">
        <f t="shared" si="2560"/>
        <v>1</v>
      </c>
      <c r="F6574" s="1">
        <f t="shared" si="2569"/>
        <v>147</v>
      </c>
      <c r="G6574" s="1">
        <f t="shared" si="2570"/>
        <v>8</v>
      </c>
      <c r="H6574" s="1">
        <f t="shared" si="2571"/>
        <v>18</v>
      </c>
    </row>
    <row r="6575" spans="1:8" x14ac:dyDescent="0.55000000000000004">
      <c r="A6575" s="1">
        <f>値貼り付け用シート!F283</f>
        <v>12</v>
      </c>
      <c r="B6575" s="1">
        <f>値貼り付け用シート!G283</f>
        <v>29</v>
      </c>
      <c r="C6575" s="1">
        <v>22</v>
      </c>
      <c r="D6575" s="1">
        <f>IF(OR(ISBLANK(値貼り付け用シート!AC283),値貼り付け用シート!AC283&gt;9990),NA(),値貼り付け用シート!AC283)</f>
        <v>1</v>
      </c>
      <c r="E6575" s="1">
        <f t="shared" si="2560"/>
        <v>1</v>
      </c>
      <c r="F6575" s="1">
        <f t="shared" si="2569"/>
        <v>115</v>
      </c>
      <c r="G6575" s="1">
        <f t="shared" si="2570"/>
        <v>8</v>
      </c>
      <c r="H6575" s="1">
        <f t="shared" si="2571"/>
        <v>14</v>
      </c>
    </row>
    <row r="6576" spans="1:8" x14ac:dyDescent="0.55000000000000004">
      <c r="A6576" s="1">
        <f>値貼り付け用シート!F283</f>
        <v>12</v>
      </c>
      <c r="B6576" s="1">
        <f>値貼り付け用シート!G283</f>
        <v>29</v>
      </c>
      <c r="C6576" s="1">
        <v>23</v>
      </c>
      <c r="D6576" s="1">
        <f>IF(OR(ISBLANK(値貼り付け用シート!AD283),値貼り付け用シート!AD283&gt;9990),NA(),値貼り付け用シート!AD283)</f>
        <v>1</v>
      </c>
      <c r="E6576" s="1">
        <f t="shared" si="2560"/>
        <v>1</v>
      </c>
      <c r="F6576" s="1">
        <f t="shared" si="2569"/>
        <v>79</v>
      </c>
      <c r="G6576" s="1">
        <f t="shared" si="2570"/>
        <v>8</v>
      </c>
      <c r="H6576" s="1">
        <f t="shared" si="2571"/>
        <v>10</v>
      </c>
    </row>
    <row r="6577" spans="1:16" x14ac:dyDescent="0.55000000000000004">
      <c r="A6577" s="1">
        <f>値貼り付け用シート!F283</f>
        <v>12</v>
      </c>
      <c r="B6577" s="1">
        <f>値貼り付け用シート!G283</f>
        <v>29</v>
      </c>
      <c r="C6577" s="1">
        <v>24</v>
      </c>
      <c r="D6577" s="1">
        <f>IF(OR(ISBLANK(値貼り付け用シート!AE283),値貼り付け用シート!AE283&gt;9990),NA(),値貼り付け用シート!AE283)</f>
        <v>20</v>
      </c>
      <c r="E6577" s="1">
        <f t="shared" si="2560"/>
        <v>20</v>
      </c>
      <c r="F6577" s="1">
        <f t="shared" si="2569"/>
        <v>65</v>
      </c>
      <c r="G6577" s="1">
        <f t="shared" si="2570"/>
        <v>8</v>
      </c>
      <c r="H6577" s="1">
        <f t="shared" si="2571"/>
        <v>8</v>
      </c>
    </row>
    <row r="6578" spans="1:16" x14ac:dyDescent="0.55000000000000004">
      <c r="A6578" s="1">
        <f>値貼り付け用シート!F284</f>
        <v>12</v>
      </c>
      <c r="B6578" s="1">
        <f>値貼り付け用シート!G284</f>
        <v>30</v>
      </c>
      <c r="C6578" s="1">
        <v>1</v>
      </c>
      <c r="D6578" s="1">
        <f>IF(OR(ISBLANK(値貼り付け用シート!H284),値貼り付け用シート!H284&gt;9990),NA(),値貼り付け用シート!H284)</f>
        <v>24</v>
      </c>
      <c r="E6578" s="1">
        <f t="shared" si="2560"/>
        <v>24</v>
      </c>
      <c r="F6578" s="1">
        <f t="shared" si="2569"/>
        <v>65</v>
      </c>
      <c r="G6578" s="1">
        <f t="shared" si="2570"/>
        <v>8</v>
      </c>
      <c r="H6578" s="1">
        <f t="shared" si="2571"/>
        <v>8</v>
      </c>
      <c r="I6578" s="1">
        <f t="shared" ref="I6578" si="2572">COUNT(D6578:D6601)</f>
        <v>24</v>
      </c>
      <c r="J6578" s="1">
        <f t="shared" ref="J6578" si="2573">COUNT(H6578:H6601)</f>
        <v>24</v>
      </c>
      <c r="K6578" s="1">
        <f t="shared" ref="K6578" si="2574">IF(AND(I6578&gt;=20,J6578&gt;=20),0,1)</f>
        <v>0</v>
      </c>
      <c r="L6578" s="1">
        <f t="shared" ref="L6578" si="2575">IF(K6578=0,MAX(H6578:H6601),NA())</f>
        <v>31</v>
      </c>
      <c r="M6578" s="1">
        <f t="shared" ref="M6578" si="2576">IF(K6578=0,IF(L6578&lt;=70,1,0),NA())</f>
        <v>1</v>
      </c>
      <c r="N6578" s="1">
        <f t="shared" ref="N6578" si="2577">IF(COUNTIF(D6578:D6601,NA())=24,NA(),MAX(E6578:E6601))</f>
        <v>36</v>
      </c>
      <c r="O6578" s="1">
        <f t="shared" ref="O6578" si="2578">IF(COUNTIF(D6583:D6597,NA())=15,NA(),MAX(E6583:E6597))</f>
        <v>36</v>
      </c>
      <c r="P6578" s="1">
        <f t="shared" ref="P6578" si="2579">COUNTIF(D6578:D6601,"&gt;=120")</f>
        <v>0</v>
      </c>
    </row>
    <row r="6579" spans="1:16" x14ac:dyDescent="0.55000000000000004">
      <c r="A6579" s="1">
        <f>値貼り付け用シート!F284</f>
        <v>12</v>
      </c>
      <c r="B6579" s="1">
        <f>値貼り付け用シート!G284</f>
        <v>30</v>
      </c>
      <c r="C6579" s="1">
        <v>2</v>
      </c>
      <c r="D6579" s="1">
        <f>IF(OR(ISBLANK(値貼り付け用シート!I284),値貼り付け用シート!I284&gt;9990),NA(),値貼り付け用シート!I284)</f>
        <v>23</v>
      </c>
      <c r="E6579" s="1">
        <f t="shared" si="2560"/>
        <v>23</v>
      </c>
      <c r="F6579" s="1">
        <f t="shared" si="2569"/>
        <v>74</v>
      </c>
      <c r="G6579" s="1">
        <f t="shared" si="2570"/>
        <v>8</v>
      </c>
      <c r="H6579" s="1">
        <f t="shared" si="2571"/>
        <v>9</v>
      </c>
    </row>
    <row r="6580" spans="1:16" x14ac:dyDescent="0.55000000000000004">
      <c r="A6580" s="1">
        <f>値貼り付け用シート!F284</f>
        <v>12</v>
      </c>
      <c r="B6580" s="1">
        <f>値貼り付け用シート!G284</f>
        <v>30</v>
      </c>
      <c r="C6580" s="1">
        <v>3</v>
      </c>
      <c r="D6580" s="1">
        <f>IF(OR(ISBLANK(値貼り付け用シート!J284),値貼り付け用シート!J284&gt;9990),NA(),値貼り付け用シート!J284)</f>
        <v>23</v>
      </c>
      <c r="E6580" s="1">
        <f t="shared" si="2560"/>
        <v>23</v>
      </c>
      <c r="F6580" s="1">
        <f t="shared" si="2569"/>
        <v>94</v>
      </c>
      <c r="G6580" s="1">
        <f t="shared" si="2570"/>
        <v>8</v>
      </c>
      <c r="H6580" s="1">
        <f t="shared" si="2571"/>
        <v>12</v>
      </c>
    </row>
    <row r="6581" spans="1:16" x14ac:dyDescent="0.55000000000000004">
      <c r="A6581" s="1">
        <f>値貼り付け用シート!F284</f>
        <v>12</v>
      </c>
      <c r="B6581" s="1">
        <f>値貼り付け用シート!G284</f>
        <v>30</v>
      </c>
      <c r="C6581" s="1">
        <v>4</v>
      </c>
      <c r="D6581" s="1">
        <f>IF(OR(ISBLANK(値貼り付け用シート!K284),値貼り付け用シート!K284&gt;9990),NA(),値貼り付け用シート!K284)</f>
        <v>23</v>
      </c>
      <c r="E6581" s="1">
        <f t="shared" si="2560"/>
        <v>23</v>
      </c>
      <c r="F6581" s="1">
        <f t="shared" si="2569"/>
        <v>116</v>
      </c>
      <c r="G6581" s="1">
        <f t="shared" si="2570"/>
        <v>8</v>
      </c>
      <c r="H6581" s="1">
        <f t="shared" si="2571"/>
        <v>15</v>
      </c>
    </row>
    <row r="6582" spans="1:16" x14ac:dyDescent="0.55000000000000004">
      <c r="A6582" s="1">
        <f>値貼り付け用シート!F284</f>
        <v>12</v>
      </c>
      <c r="B6582" s="1">
        <f>値貼り付け用シート!G284</f>
        <v>30</v>
      </c>
      <c r="C6582" s="1">
        <v>5</v>
      </c>
      <c r="D6582" s="1">
        <f>IF(OR(ISBLANK(値貼り付け用シート!L284),値貼り付け用シート!L284&gt;9990),NA(),値貼り付け用シート!L284)</f>
        <v>22</v>
      </c>
      <c r="E6582" s="1">
        <f t="shared" si="2560"/>
        <v>22</v>
      </c>
      <c r="F6582" s="1">
        <f t="shared" si="2569"/>
        <v>137</v>
      </c>
      <c r="G6582" s="1">
        <f t="shared" si="2570"/>
        <v>8</v>
      </c>
      <c r="H6582" s="1">
        <f t="shared" si="2571"/>
        <v>17</v>
      </c>
    </row>
    <row r="6583" spans="1:16" x14ac:dyDescent="0.55000000000000004">
      <c r="A6583" s="1">
        <f>値貼り付け用シート!F284</f>
        <v>12</v>
      </c>
      <c r="B6583" s="1">
        <f>値貼り付け用シート!G284</f>
        <v>30</v>
      </c>
      <c r="C6583" s="1">
        <v>6</v>
      </c>
      <c r="D6583" s="1">
        <f>IF(OR(ISBLANK(値貼り付け用シート!M284),値貼り付け用シート!M284&gt;9990),NA(),値貼り付け用シート!M284)</f>
        <v>21</v>
      </c>
      <c r="E6583" s="1">
        <f t="shared" si="2560"/>
        <v>21</v>
      </c>
      <c r="F6583" s="1">
        <f t="shared" si="2569"/>
        <v>157</v>
      </c>
      <c r="G6583" s="1">
        <f t="shared" si="2570"/>
        <v>8</v>
      </c>
      <c r="H6583" s="1">
        <f t="shared" si="2571"/>
        <v>20</v>
      </c>
    </row>
    <row r="6584" spans="1:16" x14ac:dyDescent="0.55000000000000004">
      <c r="A6584" s="1">
        <f>値貼り付け用シート!F284</f>
        <v>12</v>
      </c>
      <c r="B6584" s="1">
        <f>値貼り付け用シート!G284</f>
        <v>30</v>
      </c>
      <c r="C6584" s="1">
        <v>7</v>
      </c>
      <c r="D6584" s="1">
        <f>IF(OR(ISBLANK(値貼り付け用シート!N284),値貼り付け用シート!N284&gt;9990),NA(),値貼り付け用シート!N284)</f>
        <v>21</v>
      </c>
      <c r="E6584" s="1">
        <f t="shared" si="2560"/>
        <v>21</v>
      </c>
      <c r="F6584" s="1">
        <f t="shared" si="2569"/>
        <v>177</v>
      </c>
      <c r="G6584" s="1">
        <f t="shared" si="2570"/>
        <v>8</v>
      </c>
      <c r="H6584" s="1">
        <f t="shared" si="2571"/>
        <v>22</v>
      </c>
    </row>
    <row r="6585" spans="1:16" x14ac:dyDescent="0.55000000000000004">
      <c r="A6585" s="1">
        <f>値貼り付け用シート!F284</f>
        <v>12</v>
      </c>
      <c r="B6585" s="1">
        <f>値貼り付け用シート!G284</f>
        <v>30</v>
      </c>
      <c r="C6585" s="1">
        <v>8</v>
      </c>
      <c r="D6585" s="1">
        <f>IF(OR(ISBLANK(値貼り付け用シート!O284),値貼り付け用シート!O284&gt;9990),NA(),値貼り付け用シート!O284)</f>
        <v>19</v>
      </c>
      <c r="E6585" s="1">
        <f t="shared" si="2560"/>
        <v>19</v>
      </c>
      <c r="F6585" s="1">
        <f t="shared" si="2569"/>
        <v>176</v>
      </c>
      <c r="G6585" s="1">
        <f t="shared" si="2570"/>
        <v>8</v>
      </c>
      <c r="H6585" s="1">
        <f t="shared" si="2571"/>
        <v>22</v>
      </c>
    </row>
    <row r="6586" spans="1:16" x14ac:dyDescent="0.55000000000000004">
      <c r="A6586" s="1">
        <f>値貼り付け用シート!F284</f>
        <v>12</v>
      </c>
      <c r="B6586" s="1">
        <f>値貼り付け用シート!G284</f>
        <v>30</v>
      </c>
      <c r="C6586" s="1">
        <v>9</v>
      </c>
      <c r="D6586" s="1">
        <f>IF(OR(ISBLANK(値貼り付け用シート!P284),値貼り付け用シート!P284&gt;9990),NA(),値貼り付け用シート!P284)</f>
        <v>21</v>
      </c>
      <c r="E6586" s="1">
        <f t="shared" si="2560"/>
        <v>21</v>
      </c>
      <c r="F6586" s="1">
        <f t="shared" si="2569"/>
        <v>173</v>
      </c>
      <c r="G6586" s="1">
        <f t="shared" si="2570"/>
        <v>8</v>
      </c>
      <c r="H6586" s="1">
        <f t="shared" si="2571"/>
        <v>22</v>
      </c>
    </row>
    <row r="6587" spans="1:16" x14ac:dyDescent="0.55000000000000004">
      <c r="A6587" s="1">
        <f>値貼り付け用シート!F284</f>
        <v>12</v>
      </c>
      <c r="B6587" s="1">
        <f>値貼り付け用シート!G284</f>
        <v>30</v>
      </c>
      <c r="C6587" s="1">
        <v>10</v>
      </c>
      <c r="D6587" s="1">
        <f>IF(OR(ISBLANK(値貼り付け用シート!Q284),値貼り付け用シート!Q284&gt;9990),NA(),値貼り付け用シート!Q284)</f>
        <v>24</v>
      </c>
      <c r="E6587" s="1">
        <f t="shared" si="2560"/>
        <v>24</v>
      </c>
      <c r="F6587" s="1">
        <f t="shared" si="2569"/>
        <v>174</v>
      </c>
      <c r="G6587" s="1">
        <f t="shared" si="2570"/>
        <v>8</v>
      </c>
      <c r="H6587" s="1">
        <f t="shared" si="2571"/>
        <v>22</v>
      </c>
    </row>
    <row r="6588" spans="1:16" x14ac:dyDescent="0.55000000000000004">
      <c r="A6588" s="1">
        <f>値貼り付け用シート!F284</f>
        <v>12</v>
      </c>
      <c r="B6588" s="1">
        <f>値貼り付け用シート!G284</f>
        <v>30</v>
      </c>
      <c r="C6588" s="1">
        <v>11</v>
      </c>
      <c r="D6588" s="1">
        <f>IF(OR(ISBLANK(値貼り付け用シート!R284),値貼り付け用シート!R284&gt;9990),NA(),値貼り付け用シート!R284)</f>
        <v>28</v>
      </c>
      <c r="E6588" s="1">
        <f t="shared" si="2560"/>
        <v>28</v>
      </c>
      <c r="F6588" s="1">
        <f t="shared" si="2569"/>
        <v>179</v>
      </c>
      <c r="G6588" s="1">
        <f t="shared" si="2570"/>
        <v>8</v>
      </c>
      <c r="H6588" s="1">
        <f t="shared" si="2571"/>
        <v>22</v>
      </c>
    </row>
    <row r="6589" spans="1:16" x14ac:dyDescent="0.55000000000000004">
      <c r="A6589" s="1">
        <f>値貼り付け用シート!F284</f>
        <v>12</v>
      </c>
      <c r="B6589" s="1">
        <f>値貼り付け用シート!G284</f>
        <v>30</v>
      </c>
      <c r="C6589" s="1">
        <v>12</v>
      </c>
      <c r="D6589" s="1">
        <f>IF(OR(ISBLANK(値貼り付け用シート!S284),値貼り付け用シート!S284&gt;9990),NA(),値貼り付け用シート!S284)</f>
        <v>33</v>
      </c>
      <c r="E6589" s="1">
        <f t="shared" si="2560"/>
        <v>33</v>
      </c>
      <c r="F6589" s="1">
        <f t="shared" si="2569"/>
        <v>189</v>
      </c>
      <c r="G6589" s="1">
        <f t="shared" si="2570"/>
        <v>8</v>
      </c>
      <c r="H6589" s="1">
        <f t="shared" si="2571"/>
        <v>24</v>
      </c>
    </row>
    <row r="6590" spans="1:16" x14ac:dyDescent="0.55000000000000004">
      <c r="A6590" s="1">
        <f>値貼り付け用シート!F284</f>
        <v>12</v>
      </c>
      <c r="B6590" s="1">
        <f>値貼り付け用シート!G284</f>
        <v>30</v>
      </c>
      <c r="C6590" s="1">
        <v>13</v>
      </c>
      <c r="D6590" s="1">
        <f>IF(OR(ISBLANK(値貼り付け用シート!T284),値貼り付け用シート!T284&gt;9990),NA(),値貼り付け用シート!T284)</f>
        <v>35</v>
      </c>
      <c r="E6590" s="1">
        <f t="shared" si="2560"/>
        <v>35</v>
      </c>
      <c r="F6590" s="1">
        <f t="shared" si="2569"/>
        <v>202</v>
      </c>
      <c r="G6590" s="1">
        <f t="shared" si="2570"/>
        <v>8</v>
      </c>
      <c r="H6590" s="1">
        <f t="shared" si="2571"/>
        <v>25</v>
      </c>
    </row>
    <row r="6591" spans="1:16" x14ac:dyDescent="0.55000000000000004">
      <c r="A6591" s="1">
        <f>値貼り付け用シート!F284</f>
        <v>12</v>
      </c>
      <c r="B6591" s="1">
        <f>値貼り付け用シート!G284</f>
        <v>30</v>
      </c>
      <c r="C6591" s="1">
        <v>14</v>
      </c>
      <c r="D6591" s="1">
        <f>IF(OR(ISBLANK(値貼り付け用シート!U284),値貼り付け用シート!U284&gt;9990),NA(),値貼り付け用シート!U284)</f>
        <v>36</v>
      </c>
      <c r="E6591" s="1">
        <f t="shared" si="2560"/>
        <v>36</v>
      </c>
      <c r="F6591" s="1">
        <f t="shared" si="2569"/>
        <v>217</v>
      </c>
      <c r="G6591" s="1">
        <f t="shared" si="2570"/>
        <v>8</v>
      </c>
      <c r="H6591" s="1">
        <f t="shared" si="2571"/>
        <v>27</v>
      </c>
    </row>
    <row r="6592" spans="1:16" x14ac:dyDescent="0.55000000000000004">
      <c r="A6592" s="1">
        <f>値貼り付け用シート!F284</f>
        <v>12</v>
      </c>
      <c r="B6592" s="1">
        <f>値貼り付け用シート!G284</f>
        <v>30</v>
      </c>
      <c r="C6592" s="1">
        <v>15</v>
      </c>
      <c r="D6592" s="1">
        <f>IF(OR(ISBLANK(値貼り付け用シート!V284),値貼り付け用シート!V284&gt;9990),NA(),値貼り付け用シート!V284)</f>
        <v>35</v>
      </c>
      <c r="E6592" s="1">
        <f t="shared" si="2560"/>
        <v>35</v>
      </c>
      <c r="F6592" s="1">
        <f t="shared" si="2569"/>
        <v>231</v>
      </c>
      <c r="G6592" s="1">
        <f t="shared" si="2570"/>
        <v>8</v>
      </c>
      <c r="H6592" s="1">
        <f t="shared" si="2571"/>
        <v>29</v>
      </c>
    </row>
    <row r="6593" spans="1:16" x14ac:dyDescent="0.55000000000000004">
      <c r="A6593" s="1">
        <f>値貼り付け用シート!F284</f>
        <v>12</v>
      </c>
      <c r="B6593" s="1">
        <f>値貼り付け用シート!G284</f>
        <v>30</v>
      </c>
      <c r="C6593" s="1">
        <v>16</v>
      </c>
      <c r="D6593" s="1">
        <f>IF(OR(ISBLANK(値貼り付け用シート!W284),値貼り付け用シート!W284&gt;9990),NA(),値貼り付け用シート!W284)</f>
        <v>33</v>
      </c>
      <c r="E6593" s="1">
        <f t="shared" si="2560"/>
        <v>33</v>
      </c>
      <c r="F6593" s="1">
        <f t="shared" si="2569"/>
        <v>245</v>
      </c>
      <c r="G6593" s="1">
        <f t="shared" si="2570"/>
        <v>8</v>
      </c>
      <c r="H6593" s="1">
        <f t="shared" si="2571"/>
        <v>31</v>
      </c>
    </row>
    <row r="6594" spans="1:16" x14ac:dyDescent="0.55000000000000004">
      <c r="A6594" s="1">
        <f>値貼り付け用シート!F284</f>
        <v>12</v>
      </c>
      <c r="B6594" s="1">
        <f>値貼り付け用シート!G284</f>
        <v>30</v>
      </c>
      <c r="C6594" s="1">
        <v>17</v>
      </c>
      <c r="D6594" s="1">
        <f>IF(OR(ISBLANK(値貼り付け用シート!X284),値貼り付け用シート!X284&gt;9990),NA(),値貼り付け用シート!X284)</f>
        <v>25</v>
      </c>
      <c r="E6594" s="1">
        <f t="shared" si="2560"/>
        <v>25</v>
      </c>
      <c r="F6594" s="1">
        <f t="shared" si="2569"/>
        <v>249</v>
      </c>
      <c r="G6594" s="1">
        <f t="shared" si="2570"/>
        <v>8</v>
      </c>
      <c r="H6594" s="1">
        <f t="shared" si="2571"/>
        <v>31</v>
      </c>
    </row>
    <row r="6595" spans="1:16" x14ac:dyDescent="0.55000000000000004">
      <c r="A6595" s="1">
        <f>値貼り付け用シート!F284</f>
        <v>12</v>
      </c>
      <c r="B6595" s="1">
        <f>値貼り付け用シート!G284</f>
        <v>30</v>
      </c>
      <c r="C6595" s="1">
        <v>18</v>
      </c>
      <c r="D6595" s="1">
        <f>IF(OR(ISBLANK(値貼り付け用シート!Y284),値貼り付け用シート!Y284&gt;9990),NA(),値貼り付け用シート!Y284)</f>
        <v>19</v>
      </c>
      <c r="E6595" s="1">
        <f t="shared" ref="E6595:E6658" si="2580">IF(ISERROR(D6595),0,D6595)</f>
        <v>19</v>
      </c>
      <c r="F6595" s="1">
        <f t="shared" si="2569"/>
        <v>244</v>
      </c>
      <c r="G6595" s="1">
        <f t="shared" si="2570"/>
        <v>8</v>
      </c>
      <c r="H6595" s="1">
        <f t="shared" si="2571"/>
        <v>31</v>
      </c>
    </row>
    <row r="6596" spans="1:16" x14ac:dyDescent="0.55000000000000004">
      <c r="A6596" s="1">
        <f>値貼り付け用シート!F284</f>
        <v>12</v>
      </c>
      <c r="B6596" s="1">
        <f>値貼り付け用シート!G284</f>
        <v>30</v>
      </c>
      <c r="C6596" s="1">
        <v>19</v>
      </c>
      <c r="D6596" s="1">
        <f>IF(OR(ISBLANK(値貼り付け用シート!Z284),値貼り付け用シート!Z284&gt;9990),NA(),値貼り付け用シート!Z284)</f>
        <v>15</v>
      </c>
      <c r="E6596" s="1">
        <f t="shared" si="2580"/>
        <v>15</v>
      </c>
      <c r="F6596" s="1">
        <f t="shared" si="2569"/>
        <v>231</v>
      </c>
      <c r="G6596" s="1">
        <f t="shared" si="2570"/>
        <v>8</v>
      </c>
      <c r="H6596" s="1">
        <f t="shared" si="2571"/>
        <v>29</v>
      </c>
    </row>
    <row r="6597" spans="1:16" x14ac:dyDescent="0.55000000000000004">
      <c r="A6597" s="1">
        <f>値貼り付け用シート!F284</f>
        <v>12</v>
      </c>
      <c r="B6597" s="1">
        <f>値貼り付け用シート!G284</f>
        <v>30</v>
      </c>
      <c r="C6597" s="1">
        <v>20</v>
      </c>
      <c r="D6597" s="1">
        <f>IF(OR(ISBLANK(値貼り付け用シート!AA284),値貼り付け用シート!AA284&gt;9990),NA(),値貼り付け用シート!AA284)</f>
        <v>15</v>
      </c>
      <c r="E6597" s="1">
        <f t="shared" si="2580"/>
        <v>15</v>
      </c>
      <c r="F6597" s="1">
        <f t="shared" si="2569"/>
        <v>213</v>
      </c>
      <c r="G6597" s="1">
        <f t="shared" si="2570"/>
        <v>8</v>
      </c>
      <c r="H6597" s="1">
        <f t="shared" si="2571"/>
        <v>27</v>
      </c>
    </row>
    <row r="6598" spans="1:16" x14ac:dyDescent="0.55000000000000004">
      <c r="A6598" s="1">
        <f>値貼り付け用シート!F284</f>
        <v>12</v>
      </c>
      <c r="B6598" s="1">
        <f>値貼り付け用シート!G284</f>
        <v>30</v>
      </c>
      <c r="C6598" s="1">
        <v>21</v>
      </c>
      <c r="D6598" s="1">
        <f>IF(OR(ISBLANK(値貼り付け用シート!AB284),値貼り付け用シート!AB284&gt;9990),NA(),値貼り付け用シート!AB284)</f>
        <v>14</v>
      </c>
      <c r="E6598" s="1">
        <f t="shared" si="2580"/>
        <v>14</v>
      </c>
      <c r="F6598" s="1">
        <f t="shared" si="2569"/>
        <v>192</v>
      </c>
      <c r="G6598" s="1">
        <f t="shared" si="2570"/>
        <v>8</v>
      </c>
      <c r="H6598" s="1">
        <f t="shared" si="2571"/>
        <v>24</v>
      </c>
    </row>
    <row r="6599" spans="1:16" x14ac:dyDescent="0.55000000000000004">
      <c r="A6599" s="1">
        <f>値貼り付け用シート!F284</f>
        <v>12</v>
      </c>
      <c r="B6599" s="1">
        <f>値貼り付け用シート!G284</f>
        <v>30</v>
      </c>
      <c r="C6599" s="1">
        <v>22</v>
      </c>
      <c r="D6599" s="1">
        <f>IF(OR(ISBLANK(値貼り付け用シート!AC284),値貼り付け用シート!AC284&gt;9990),NA(),値貼り付け用シート!AC284)</f>
        <v>8</v>
      </c>
      <c r="E6599" s="1">
        <f t="shared" si="2580"/>
        <v>8</v>
      </c>
      <c r="F6599" s="1">
        <f t="shared" si="2569"/>
        <v>164</v>
      </c>
      <c r="G6599" s="1">
        <f t="shared" si="2570"/>
        <v>8</v>
      </c>
      <c r="H6599" s="1">
        <f t="shared" si="2571"/>
        <v>21</v>
      </c>
    </row>
    <row r="6600" spans="1:16" x14ac:dyDescent="0.55000000000000004">
      <c r="A6600" s="1">
        <f>値貼り付け用シート!F284</f>
        <v>12</v>
      </c>
      <c r="B6600" s="1">
        <f>値貼り付け用シート!G284</f>
        <v>30</v>
      </c>
      <c r="C6600" s="1">
        <v>23</v>
      </c>
      <c r="D6600" s="1">
        <f>IF(OR(ISBLANK(値貼り付け用シート!AD284),値貼り付け用シート!AD284&gt;9990),NA(),値貼り付け用シート!AD284)</f>
        <v>4</v>
      </c>
      <c r="E6600" s="1">
        <f t="shared" si="2580"/>
        <v>4</v>
      </c>
      <c r="F6600" s="1">
        <f t="shared" si="2569"/>
        <v>133</v>
      </c>
      <c r="G6600" s="1">
        <f t="shared" si="2570"/>
        <v>8</v>
      </c>
      <c r="H6600" s="1">
        <f t="shared" si="2571"/>
        <v>17</v>
      </c>
    </row>
    <row r="6601" spans="1:16" x14ac:dyDescent="0.55000000000000004">
      <c r="A6601" s="1">
        <f>値貼り付け用シート!F284</f>
        <v>12</v>
      </c>
      <c r="B6601" s="1">
        <f>値貼り付け用シート!G284</f>
        <v>30</v>
      </c>
      <c r="C6601" s="1">
        <v>24</v>
      </c>
      <c r="D6601" s="1">
        <f>IF(OR(ISBLANK(値貼り付け用シート!AE284),値貼り付け用シート!AE284&gt;9990),NA(),値貼り付け用シート!AE284)</f>
        <v>3</v>
      </c>
      <c r="E6601" s="1">
        <f t="shared" si="2580"/>
        <v>3</v>
      </c>
      <c r="F6601" s="1">
        <f t="shared" si="2569"/>
        <v>103</v>
      </c>
      <c r="G6601" s="1">
        <f t="shared" si="2570"/>
        <v>8</v>
      </c>
      <c r="H6601" s="1">
        <f t="shared" si="2571"/>
        <v>13</v>
      </c>
    </row>
    <row r="6602" spans="1:16" x14ac:dyDescent="0.55000000000000004">
      <c r="A6602" s="1">
        <f>値貼り付け用シート!F285</f>
        <v>12</v>
      </c>
      <c r="B6602" s="1">
        <f>値貼り付け用シート!G285</f>
        <v>31</v>
      </c>
      <c r="C6602" s="1">
        <v>1</v>
      </c>
      <c r="D6602" s="1">
        <f>IF(OR(ISBLANK(値貼り付け用シート!H285),値貼り付け用シート!H285&gt;9990),NA(),値貼り付け用シート!H285)</f>
        <v>9</v>
      </c>
      <c r="E6602" s="1">
        <f t="shared" si="2580"/>
        <v>9</v>
      </c>
      <c r="F6602" s="1">
        <f t="shared" si="2569"/>
        <v>87</v>
      </c>
      <c r="G6602" s="1">
        <f t="shared" si="2570"/>
        <v>8</v>
      </c>
      <c r="H6602" s="1">
        <f t="shared" si="2571"/>
        <v>11</v>
      </c>
      <c r="I6602" s="1">
        <f t="shared" ref="I6602" si="2581">COUNT(D6602:D6625)</f>
        <v>24</v>
      </c>
      <c r="J6602" s="1">
        <f t="shared" ref="J6602" si="2582">COUNT(H6602:H6625)</f>
        <v>24</v>
      </c>
      <c r="K6602" s="1">
        <f t="shared" ref="K6602" si="2583">IF(AND(I6602&gt;=20,J6602&gt;=20),0,1)</f>
        <v>0</v>
      </c>
      <c r="L6602" s="1">
        <f t="shared" ref="L6602" si="2584">IF(K6602=0,MAX(H6602:H6625),NA())</f>
        <v>33</v>
      </c>
      <c r="M6602" s="1">
        <f t="shared" ref="M6602" si="2585">IF(K6602=0,IF(L6602&lt;=70,1,0),NA())</f>
        <v>1</v>
      </c>
      <c r="N6602" s="1">
        <f t="shared" ref="N6602" si="2586">IF(COUNTIF(D6602:D6625,NA())=24,NA(),MAX(E6602:E6625))</f>
        <v>43</v>
      </c>
      <c r="O6602" s="1">
        <f t="shared" ref="O6602" si="2587">IF(COUNTIF(D6607:D6621,NA())=15,NA(),MAX(E6607:E6621))</f>
        <v>43</v>
      </c>
      <c r="P6602" s="1">
        <f t="shared" ref="P6602" si="2588">COUNTIF(D6602:D6625,"&gt;=120")</f>
        <v>0</v>
      </c>
    </row>
    <row r="6603" spans="1:16" x14ac:dyDescent="0.55000000000000004">
      <c r="A6603" s="1">
        <f>値貼り付け用シート!F285</f>
        <v>12</v>
      </c>
      <c r="B6603" s="1">
        <f>値貼り付け用シート!G285</f>
        <v>31</v>
      </c>
      <c r="C6603" s="1">
        <v>2</v>
      </c>
      <c r="D6603" s="1">
        <f>IF(OR(ISBLANK(値貼り付け用シート!I285),値貼り付け用シート!I285&gt;9990),NA(),値貼り付け用シート!I285)</f>
        <v>18</v>
      </c>
      <c r="E6603" s="1">
        <f t="shared" si="2580"/>
        <v>18</v>
      </c>
      <c r="F6603" s="1">
        <f t="shared" si="2569"/>
        <v>86</v>
      </c>
      <c r="G6603" s="1">
        <f t="shared" si="2570"/>
        <v>8</v>
      </c>
      <c r="H6603" s="1">
        <f t="shared" si="2571"/>
        <v>11</v>
      </c>
    </row>
    <row r="6604" spans="1:16" x14ac:dyDescent="0.55000000000000004">
      <c r="A6604" s="1">
        <f>値貼り付け用シート!F285</f>
        <v>12</v>
      </c>
      <c r="B6604" s="1">
        <f>値貼り付け用シート!G285</f>
        <v>31</v>
      </c>
      <c r="C6604" s="1">
        <v>3</v>
      </c>
      <c r="D6604" s="1">
        <f>IF(OR(ISBLANK(値貼り付け用シート!J285),値貼り付け用シート!J285&gt;9990),NA(),値貼り付け用シート!J285)</f>
        <v>21</v>
      </c>
      <c r="E6604" s="1">
        <f t="shared" si="2580"/>
        <v>21</v>
      </c>
      <c r="F6604" s="1">
        <f t="shared" si="2569"/>
        <v>92</v>
      </c>
      <c r="G6604" s="1">
        <f t="shared" si="2570"/>
        <v>8</v>
      </c>
      <c r="H6604" s="1">
        <f t="shared" si="2571"/>
        <v>12</v>
      </c>
    </row>
    <row r="6605" spans="1:16" x14ac:dyDescent="0.55000000000000004">
      <c r="A6605" s="1">
        <f>値貼り付け用シート!F285</f>
        <v>12</v>
      </c>
      <c r="B6605" s="1">
        <f>値貼り付け用シート!G285</f>
        <v>31</v>
      </c>
      <c r="C6605" s="1">
        <v>4</v>
      </c>
      <c r="D6605" s="1">
        <f>IF(OR(ISBLANK(値貼り付け用シート!K285),値貼り付け用シート!K285&gt;9990),NA(),値貼り付け用シート!K285)</f>
        <v>23</v>
      </c>
      <c r="E6605" s="1">
        <f t="shared" si="2580"/>
        <v>23</v>
      </c>
      <c r="F6605" s="1">
        <f t="shared" si="2569"/>
        <v>100</v>
      </c>
      <c r="G6605" s="1">
        <f t="shared" si="2570"/>
        <v>8</v>
      </c>
      <c r="H6605" s="1">
        <f t="shared" si="2571"/>
        <v>13</v>
      </c>
    </row>
    <row r="6606" spans="1:16" x14ac:dyDescent="0.55000000000000004">
      <c r="A6606" s="1">
        <f>値貼り付け用シート!F285</f>
        <v>12</v>
      </c>
      <c r="B6606" s="1">
        <f>値貼り付け用シート!G285</f>
        <v>31</v>
      </c>
      <c r="C6606" s="1">
        <v>5</v>
      </c>
      <c r="D6606" s="1">
        <f>IF(OR(ISBLANK(値貼り付け用シート!L285),値貼り付け用シート!L285&gt;9990),NA(),値貼り付け用シート!L285)</f>
        <v>22</v>
      </c>
      <c r="E6606" s="1">
        <f t="shared" si="2580"/>
        <v>22</v>
      </c>
      <c r="F6606" s="1">
        <f t="shared" si="2569"/>
        <v>108</v>
      </c>
      <c r="G6606" s="1">
        <f t="shared" si="2570"/>
        <v>8</v>
      </c>
      <c r="H6606" s="1">
        <f t="shared" si="2571"/>
        <v>14</v>
      </c>
    </row>
    <row r="6607" spans="1:16" x14ac:dyDescent="0.55000000000000004">
      <c r="A6607" s="1">
        <f>値貼り付け用シート!F285</f>
        <v>12</v>
      </c>
      <c r="B6607" s="1">
        <f>値貼り付け用シート!G285</f>
        <v>31</v>
      </c>
      <c r="C6607" s="1">
        <v>6</v>
      </c>
      <c r="D6607" s="1">
        <f>IF(OR(ISBLANK(値貼り付け用シート!M285),値貼り付け用シート!M285&gt;9990),NA(),値貼り付け用シート!M285)</f>
        <v>23</v>
      </c>
      <c r="E6607" s="1">
        <f t="shared" si="2580"/>
        <v>23</v>
      </c>
      <c r="F6607" s="1">
        <f t="shared" si="2569"/>
        <v>123</v>
      </c>
      <c r="G6607" s="1">
        <f t="shared" si="2570"/>
        <v>8</v>
      </c>
      <c r="H6607" s="1">
        <f t="shared" si="2571"/>
        <v>15</v>
      </c>
    </row>
    <row r="6608" spans="1:16" x14ac:dyDescent="0.55000000000000004">
      <c r="A6608" s="1">
        <f>値貼り付け用シート!F285</f>
        <v>12</v>
      </c>
      <c r="B6608" s="1">
        <f>値貼り付け用シート!G285</f>
        <v>31</v>
      </c>
      <c r="C6608" s="1">
        <v>7</v>
      </c>
      <c r="D6608" s="1">
        <f>IF(OR(ISBLANK(値貼り付け用シート!N285),値貼り付け用シート!N285&gt;9990),NA(),値貼り付け用シート!N285)</f>
        <v>18</v>
      </c>
      <c r="E6608" s="1">
        <f t="shared" si="2580"/>
        <v>18</v>
      </c>
      <c r="F6608" s="1">
        <f t="shared" si="2569"/>
        <v>137</v>
      </c>
      <c r="G6608" s="1">
        <f t="shared" si="2570"/>
        <v>8</v>
      </c>
      <c r="H6608" s="1">
        <f t="shared" si="2571"/>
        <v>17</v>
      </c>
    </row>
    <row r="6609" spans="1:8" x14ac:dyDescent="0.55000000000000004">
      <c r="A6609" s="1">
        <f>値貼り付け用シート!F285</f>
        <v>12</v>
      </c>
      <c r="B6609" s="1">
        <f>値貼り付け用シート!G285</f>
        <v>31</v>
      </c>
      <c r="C6609" s="1">
        <v>8</v>
      </c>
      <c r="D6609" s="1">
        <f>IF(OR(ISBLANK(値貼り付け用シート!O285),値貼り付け用シート!O285&gt;9990),NA(),値貼り付け用シート!O285)</f>
        <v>16</v>
      </c>
      <c r="E6609" s="1">
        <f t="shared" si="2580"/>
        <v>16</v>
      </c>
      <c r="F6609" s="1">
        <f t="shared" si="2569"/>
        <v>150</v>
      </c>
      <c r="G6609" s="1">
        <f t="shared" si="2570"/>
        <v>8</v>
      </c>
      <c r="H6609" s="1">
        <f t="shared" si="2571"/>
        <v>19</v>
      </c>
    </row>
    <row r="6610" spans="1:8" x14ac:dyDescent="0.55000000000000004">
      <c r="A6610" s="1">
        <f>値貼り付け用シート!F285</f>
        <v>12</v>
      </c>
      <c r="B6610" s="1">
        <f>値貼り付け用シート!G285</f>
        <v>31</v>
      </c>
      <c r="C6610" s="1">
        <v>9</v>
      </c>
      <c r="D6610" s="1">
        <f>IF(OR(ISBLANK(値貼り付け用シート!P285),値貼り付け用シート!P285&gt;9990),NA(),値貼り付け用シート!P285)</f>
        <v>18</v>
      </c>
      <c r="E6610" s="1">
        <f t="shared" si="2580"/>
        <v>18</v>
      </c>
      <c r="F6610" s="1">
        <f t="shared" si="2569"/>
        <v>159</v>
      </c>
      <c r="G6610" s="1">
        <f t="shared" si="2570"/>
        <v>8</v>
      </c>
      <c r="H6610" s="1">
        <f t="shared" si="2571"/>
        <v>20</v>
      </c>
    </row>
    <row r="6611" spans="1:8" x14ac:dyDescent="0.55000000000000004">
      <c r="A6611" s="1">
        <f>値貼り付け用シート!F285</f>
        <v>12</v>
      </c>
      <c r="B6611" s="1">
        <f>値貼り付け用シート!G285</f>
        <v>31</v>
      </c>
      <c r="C6611" s="1">
        <v>10</v>
      </c>
      <c r="D6611" s="1">
        <f>IF(OR(ISBLANK(値貼り付け用シート!Q285),値貼り付け用シート!Q285&gt;9990),NA(),値貼り付け用シート!Q285)</f>
        <v>18</v>
      </c>
      <c r="E6611" s="1">
        <f t="shared" si="2580"/>
        <v>18</v>
      </c>
      <c r="F6611" s="1">
        <f t="shared" si="2569"/>
        <v>159</v>
      </c>
      <c r="G6611" s="1">
        <f t="shared" si="2570"/>
        <v>8</v>
      </c>
      <c r="H6611" s="1">
        <f t="shared" si="2571"/>
        <v>20</v>
      </c>
    </row>
    <row r="6612" spans="1:8" x14ac:dyDescent="0.55000000000000004">
      <c r="A6612" s="1">
        <f>値貼り付け用シート!F285</f>
        <v>12</v>
      </c>
      <c r="B6612" s="1">
        <f>値貼り付け用シート!G285</f>
        <v>31</v>
      </c>
      <c r="C6612" s="1">
        <v>11</v>
      </c>
      <c r="D6612" s="1">
        <f>IF(OR(ISBLANK(値貼り付け用シート!R285),値貼り付け用シート!R285&gt;9990),NA(),値貼り付け用シート!R285)</f>
        <v>25</v>
      </c>
      <c r="E6612" s="1">
        <f t="shared" si="2580"/>
        <v>25</v>
      </c>
      <c r="F6612" s="1">
        <f t="shared" si="2569"/>
        <v>163</v>
      </c>
      <c r="G6612" s="1">
        <f t="shared" si="2570"/>
        <v>8</v>
      </c>
      <c r="H6612" s="1">
        <f t="shared" si="2571"/>
        <v>20</v>
      </c>
    </row>
    <row r="6613" spans="1:8" x14ac:dyDescent="0.55000000000000004">
      <c r="A6613" s="1">
        <f>値貼り付け用シート!F285</f>
        <v>12</v>
      </c>
      <c r="B6613" s="1">
        <f>値貼り付け用シート!G285</f>
        <v>31</v>
      </c>
      <c r="C6613" s="1">
        <v>12</v>
      </c>
      <c r="D6613" s="1">
        <f>IF(OR(ISBLANK(値貼り付け用シート!S285),値貼り付け用シート!S285&gt;9990),NA(),値貼り付け用シート!S285)</f>
        <v>29</v>
      </c>
      <c r="E6613" s="1">
        <f t="shared" si="2580"/>
        <v>29</v>
      </c>
      <c r="F6613" s="1">
        <f t="shared" si="2569"/>
        <v>169</v>
      </c>
      <c r="G6613" s="1">
        <f t="shared" si="2570"/>
        <v>8</v>
      </c>
      <c r="H6613" s="1">
        <f t="shared" si="2571"/>
        <v>21</v>
      </c>
    </row>
    <row r="6614" spans="1:8" x14ac:dyDescent="0.55000000000000004">
      <c r="A6614" s="1">
        <f>値貼り付け用シート!F285</f>
        <v>12</v>
      </c>
      <c r="B6614" s="1">
        <f>値貼り付け用シート!G285</f>
        <v>31</v>
      </c>
      <c r="C6614" s="1">
        <v>13</v>
      </c>
      <c r="D6614" s="1">
        <f>IF(OR(ISBLANK(値貼り付け用シート!T285),値貼り付け用シート!T285&gt;9990),NA(),値貼り付け用シート!T285)</f>
        <v>37</v>
      </c>
      <c r="E6614" s="1">
        <f t="shared" si="2580"/>
        <v>37</v>
      </c>
      <c r="F6614" s="1">
        <f t="shared" si="2569"/>
        <v>184</v>
      </c>
      <c r="G6614" s="1">
        <f t="shared" si="2570"/>
        <v>8</v>
      </c>
      <c r="H6614" s="1">
        <f t="shared" si="2571"/>
        <v>23</v>
      </c>
    </row>
    <row r="6615" spans="1:8" x14ac:dyDescent="0.55000000000000004">
      <c r="A6615" s="1">
        <f>値貼り付け用シート!F285</f>
        <v>12</v>
      </c>
      <c r="B6615" s="1">
        <f>値貼り付け用シート!G285</f>
        <v>31</v>
      </c>
      <c r="C6615" s="1">
        <v>14</v>
      </c>
      <c r="D6615" s="1">
        <f>IF(OR(ISBLANK(値貼り付け用シート!U285),値貼り付け用シート!U285&gt;9990),NA(),値貼り付け用シート!U285)</f>
        <v>39</v>
      </c>
      <c r="E6615" s="1">
        <f t="shared" si="2580"/>
        <v>39</v>
      </c>
      <c r="F6615" s="1">
        <f t="shared" si="2569"/>
        <v>200</v>
      </c>
      <c r="G6615" s="1">
        <f t="shared" si="2570"/>
        <v>8</v>
      </c>
      <c r="H6615" s="1">
        <f t="shared" si="2571"/>
        <v>25</v>
      </c>
    </row>
    <row r="6616" spans="1:8" x14ac:dyDescent="0.55000000000000004">
      <c r="A6616" s="1">
        <f>値貼り付け用シート!F285</f>
        <v>12</v>
      </c>
      <c r="B6616" s="1">
        <f>値貼り付け用シート!G285</f>
        <v>31</v>
      </c>
      <c r="C6616" s="1">
        <v>15</v>
      </c>
      <c r="D6616" s="1">
        <f>IF(OR(ISBLANK(値貼り付け用シート!V285),値貼り付け用シート!V285&gt;9990),NA(),値貼り付け用シート!V285)</f>
        <v>43</v>
      </c>
      <c r="E6616" s="1">
        <f t="shared" si="2580"/>
        <v>43</v>
      </c>
      <c r="F6616" s="1">
        <f t="shared" si="2569"/>
        <v>225</v>
      </c>
      <c r="G6616" s="1">
        <f t="shared" si="2570"/>
        <v>8</v>
      </c>
      <c r="H6616" s="1">
        <f t="shared" si="2571"/>
        <v>28</v>
      </c>
    </row>
    <row r="6617" spans="1:8" x14ac:dyDescent="0.55000000000000004">
      <c r="A6617" s="1">
        <f>値貼り付け用シート!F285</f>
        <v>12</v>
      </c>
      <c r="B6617" s="1">
        <f>値貼り付け用シート!G285</f>
        <v>31</v>
      </c>
      <c r="C6617" s="1">
        <v>16</v>
      </c>
      <c r="D6617" s="1">
        <f>IF(OR(ISBLANK(値貼り付け用シート!W285),値貼り付け用シート!W285&gt;9990),NA(),値貼り付け用シート!W285)</f>
        <v>39</v>
      </c>
      <c r="E6617" s="1">
        <f t="shared" si="2580"/>
        <v>39</v>
      </c>
      <c r="F6617" s="1">
        <f t="shared" si="2569"/>
        <v>248</v>
      </c>
      <c r="G6617" s="1">
        <f t="shared" si="2570"/>
        <v>8</v>
      </c>
      <c r="H6617" s="1">
        <f t="shared" si="2571"/>
        <v>31</v>
      </c>
    </row>
    <row r="6618" spans="1:8" x14ac:dyDescent="0.55000000000000004">
      <c r="A6618" s="1">
        <f>値貼り付け用シート!F285</f>
        <v>12</v>
      </c>
      <c r="B6618" s="1">
        <f>値貼り付け用シート!G285</f>
        <v>31</v>
      </c>
      <c r="C6618" s="1">
        <v>17</v>
      </c>
      <c r="D6618" s="1">
        <f>IF(OR(ISBLANK(値貼り付け用シート!X285),値貼り付け用シート!X285&gt;9990),NA(),値貼り付け用シート!X285)</f>
        <v>31</v>
      </c>
      <c r="E6618" s="1">
        <f t="shared" si="2580"/>
        <v>31</v>
      </c>
      <c r="F6618" s="1">
        <f t="shared" si="2569"/>
        <v>261</v>
      </c>
      <c r="G6618" s="1">
        <f t="shared" si="2570"/>
        <v>8</v>
      </c>
      <c r="H6618" s="1">
        <f t="shared" si="2571"/>
        <v>33</v>
      </c>
    </row>
    <row r="6619" spans="1:8" x14ac:dyDescent="0.55000000000000004">
      <c r="A6619" s="1">
        <f>値貼り付け用シート!F285</f>
        <v>12</v>
      </c>
      <c r="B6619" s="1">
        <f>値貼り付け用シート!G285</f>
        <v>31</v>
      </c>
      <c r="C6619" s="1">
        <v>18</v>
      </c>
      <c r="D6619" s="1">
        <f>IF(OR(ISBLANK(値貼り付け用シート!Y285),値貼り付け用シート!Y285&gt;9990),NA(),値貼り付け用シート!Y285)</f>
        <v>20</v>
      </c>
      <c r="E6619" s="1">
        <f t="shared" si="2580"/>
        <v>20</v>
      </c>
      <c r="F6619" s="1">
        <f t="shared" ref="F6619:F6682" si="2589">SUM(E6612:E6619)</f>
        <v>263</v>
      </c>
      <c r="G6619" s="1">
        <f t="shared" ref="G6619:G6682" si="2590">COUNT(D6612:D6619)</f>
        <v>8</v>
      </c>
      <c r="H6619" s="1">
        <f t="shared" ref="H6619:H6682" si="2591">IF(G6619&gt;=6,ROUND(F6619/G6619,0),NA())</f>
        <v>33</v>
      </c>
    </row>
    <row r="6620" spans="1:8" x14ac:dyDescent="0.55000000000000004">
      <c r="A6620" s="1">
        <f>値貼り付け用シート!F285</f>
        <v>12</v>
      </c>
      <c r="B6620" s="1">
        <f>値貼り付け用シート!G285</f>
        <v>31</v>
      </c>
      <c r="C6620" s="1">
        <v>19</v>
      </c>
      <c r="D6620" s="1">
        <f>IF(OR(ISBLANK(値貼り付け用シート!Z285),値貼り付け用シート!Z285&gt;9990),NA(),値貼り付け用シート!Z285)</f>
        <v>8</v>
      </c>
      <c r="E6620" s="1">
        <f t="shared" si="2580"/>
        <v>8</v>
      </c>
      <c r="F6620" s="1">
        <f t="shared" si="2589"/>
        <v>246</v>
      </c>
      <c r="G6620" s="1">
        <f t="shared" si="2590"/>
        <v>8</v>
      </c>
      <c r="H6620" s="1">
        <f t="shared" si="2591"/>
        <v>31</v>
      </c>
    </row>
    <row r="6621" spans="1:8" x14ac:dyDescent="0.55000000000000004">
      <c r="A6621" s="1">
        <f>値貼り付け用シート!F285</f>
        <v>12</v>
      </c>
      <c r="B6621" s="1">
        <f>値貼り付け用シート!G285</f>
        <v>31</v>
      </c>
      <c r="C6621" s="1">
        <v>20</v>
      </c>
      <c r="D6621" s="1">
        <f>IF(OR(ISBLANK(値貼り付け用シート!AA285),値貼り付け用シート!AA285&gt;9990),NA(),値貼り付け用シート!AA285)</f>
        <v>18</v>
      </c>
      <c r="E6621" s="1">
        <f t="shared" si="2580"/>
        <v>18</v>
      </c>
      <c r="F6621" s="1">
        <f t="shared" si="2589"/>
        <v>235</v>
      </c>
      <c r="G6621" s="1">
        <f t="shared" si="2590"/>
        <v>8</v>
      </c>
      <c r="H6621" s="1">
        <f t="shared" si="2591"/>
        <v>29</v>
      </c>
    </row>
    <row r="6622" spans="1:8" x14ac:dyDescent="0.55000000000000004">
      <c r="A6622" s="1">
        <f>値貼り付け用シート!F285</f>
        <v>12</v>
      </c>
      <c r="B6622" s="1">
        <f>値貼り付け用シート!G285</f>
        <v>31</v>
      </c>
      <c r="C6622" s="1">
        <v>21</v>
      </c>
      <c r="D6622" s="1">
        <f>IF(OR(ISBLANK(値貼り付け用シート!AB285),値貼り付け用シート!AB285&gt;9990),NA(),値貼り付け用シート!AB285)</f>
        <v>34</v>
      </c>
      <c r="E6622" s="1">
        <f t="shared" si="2580"/>
        <v>34</v>
      </c>
      <c r="F6622" s="1">
        <f t="shared" si="2589"/>
        <v>232</v>
      </c>
      <c r="G6622" s="1">
        <f t="shared" si="2590"/>
        <v>8</v>
      </c>
      <c r="H6622" s="1">
        <f t="shared" si="2591"/>
        <v>29</v>
      </c>
    </row>
    <row r="6623" spans="1:8" x14ac:dyDescent="0.55000000000000004">
      <c r="A6623" s="1">
        <f>値貼り付け用シート!F285</f>
        <v>12</v>
      </c>
      <c r="B6623" s="1">
        <f>値貼り付け用シート!G285</f>
        <v>31</v>
      </c>
      <c r="C6623" s="1">
        <v>22</v>
      </c>
      <c r="D6623" s="1">
        <f>IF(OR(ISBLANK(値貼り付け用シート!AC285),値貼り付け用シート!AC285&gt;9990),NA(),値貼り付け用シート!AC285)</f>
        <v>31</v>
      </c>
      <c r="E6623" s="1">
        <f t="shared" si="2580"/>
        <v>31</v>
      </c>
      <c r="F6623" s="1">
        <f t="shared" si="2589"/>
        <v>224</v>
      </c>
      <c r="G6623" s="1">
        <f t="shared" si="2590"/>
        <v>8</v>
      </c>
      <c r="H6623" s="1">
        <f t="shared" si="2591"/>
        <v>28</v>
      </c>
    </row>
    <row r="6624" spans="1:8" x14ac:dyDescent="0.55000000000000004">
      <c r="A6624" s="1">
        <f>値貼り付け用シート!F285</f>
        <v>12</v>
      </c>
      <c r="B6624" s="1">
        <f>値貼り付け用シート!G285</f>
        <v>31</v>
      </c>
      <c r="C6624" s="1">
        <v>23</v>
      </c>
      <c r="D6624" s="1">
        <f>IF(OR(ISBLANK(値貼り付け用シート!AD285),値貼り付け用シート!AD285&gt;9990),NA(),値貼り付け用シート!AD285)</f>
        <v>30</v>
      </c>
      <c r="E6624" s="1">
        <f t="shared" si="2580"/>
        <v>30</v>
      </c>
      <c r="F6624" s="1">
        <f t="shared" si="2589"/>
        <v>211</v>
      </c>
      <c r="G6624" s="1">
        <f t="shared" si="2590"/>
        <v>8</v>
      </c>
      <c r="H6624" s="1">
        <f t="shared" si="2591"/>
        <v>26</v>
      </c>
    </row>
    <row r="6625" spans="1:16" x14ac:dyDescent="0.55000000000000004">
      <c r="A6625" s="1">
        <f>値貼り付け用シート!F285</f>
        <v>12</v>
      </c>
      <c r="B6625" s="1">
        <f>値貼り付け用シート!G285</f>
        <v>31</v>
      </c>
      <c r="C6625" s="1">
        <v>24</v>
      </c>
      <c r="D6625" s="1">
        <f>IF(OR(ISBLANK(値貼り付け用シート!AE285),値貼り付け用シート!AE285&gt;9990),NA(),値貼り付け用シート!AE285)</f>
        <v>28</v>
      </c>
      <c r="E6625" s="1">
        <f t="shared" si="2580"/>
        <v>28</v>
      </c>
      <c r="F6625" s="1">
        <f t="shared" si="2589"/>
        <v>200</v>
      </c>
      <c r="G6625" s="1">
        <f t="shared" si="2590"/>
        <v>8</v>
      </c>
      <c r="H6625" s="1">
        <f t="shared" si="2591"/>
        <v>25</v>
      </c>
    </row>
    <row r="6626" spans="1:16" x14ac:dyDescent="0.55000000000000004">
      <c r="A6626" s="1">
        <f>値貼り付け用シート!F286</f>
        <v>1</v>
      </c>
      <c r="B6626" s="1">
        <f>値貼り付け用シート!G286</f>
        <v>1</v>
      </c>
      <c r="C6626" s="1">
        <v>1</v>
      </c>
      <c r="D6626" s="1" t="e">
        <f>IF(OR(ISBLANK(値貼り付け用シート!H286),値貼り付け用シート!H286&gt;9990),NA(),値貼り付け用シート!H286)</f>
        <v>#N/A</v>
      </c>
      <c r="E6626" s="1">
        <f t="shared" si="2580"/>
        <v>0</v>
      </c>
      <c r="F6626" s="1">
        <f t="shared" si="2589"/>
        <v>169</v>
      </c>
      <c r="G6626" s="1">
        <f t="shared" si="2590"/>
        <v>7</v>
      </c>
      <c r="H6626" s="1">
        <f t="shared" si="2591"/>
        <v>24</v>
      </c>
      <c r="I6626" s="1">
        <f t="shared" ref="I6626" si="2592">COUNT(D6626:D6649)</f>
        <v>23</v>
      </c>
      <c r="J6626" s="1">
        <f t="shared" ref="J6626" si="2593">COUNT(H6626:H6649)</f>
        <v>24</v>
      </c>
      <c r="K6626" s="1">
        <f t="shared" ref="K6626" si="2594">IF(AND(I6626&gt;=20,J6626&gt;=20),0,1)</f>
        <v>0</v>
      </c>
      <c r="L6626" s="1">
        <f t="shared" ref="L6626" si="2595">IF(K6626=0,MAX(H6626:H6649),NA())</f>
        <v>36</v>
      </c>
      <c r="M6626" s="1">
        <f t="shared" ref="M6626" si="2596">IF(K6626=0,IF(L6626&lt;=70,1,0),NA())</f>
        <v>1</v>
      </c>
      <c r="N6626" s="1">
        <f t="shared" ref="N6626" si="2597">IF(COUNTIF(D6626:D6649,NA())=24,NA(),MAX(E6626:E6649))</f>
        <v>37</v>
      </c>
      <c r="O6626" s="1">
        <f t="shared" ref="O6626" si="2598">IF(COUNTIF(D6631:D6645,NA())=15,NA(),MAX(E6631:E6645))</f>
        <v>37</v>
      </c>
      <c r="P6626" s="1">
        <f t="shared" ref="P6626" si="2599">COUNTIF(D6626:D6649,"&gt;=120")</f>
        <v>0</v>
      </c>
    </row>
    <row r="6627" spans="1:16" x14ac:dyDescent="0.55000000000000004">
      <c r="A6627" s="1">
        <f>値貼り付け用シート!F286</f>
        <v>1</v>
      </c>
      <c r="B6627" s="1">
        <f>値貼り付け用シート!G286</f>
        <v>1</v>
      </c>
      <c r="C6627" s="1">
        <v>2</v>
      </c>
      <c r="D6627" s="1">
        <f>IF(OR(ISBLANK(値貼り付け用シート!I286),値貼り付け用シート!I286&gt;9990),NA(),値貼り付け用シート!I286)</f>
        <v>26</v>
      </c>
      <c r="E6627" s="1">
        <f t="shared" si="2580"/>
        <v>26</v>
      </c>
      <c r="F6627" s="1">
        <f t="shared" si="2589"/>
        <v>175</v>
      </c>
      <c r="G6627" s="1">
        <f t="shared" si="2590"/>
        <v>7</v>
      </c>
      <c r="H6627" s="1">
        <f t="shared" si="2591"/>
        <v>25</v>
      </c>
    </row>
    <row r="6628" spans="1:16" x14ac:dyDescent="0.55000000000000004">
      <c r="A6628" s="1">
        <f>値貼り付け用シート!F286</f>
        <v>1</v>
      </c>
      <c r="B6628" s="1">
        <f>値貼り付け用シート!G286</f>
        <v>1</v>
      </c>
      <c r="C6628" s="1">
        <v>3</v>
      </c>
      <c r="D6628" s="1">
        <f>IF(OR(ISBLANK(値貼り付け用シート!J286),値貼り付け用シート!J286&gt;9990),NA(),値貼り付け用シート!J286)</f>
        <v>31</v>
      </c>
      <c r="E6628" s="1">
        <f t="shared" si="2580"/>
        <v>31</v>
      </c>
      <c r="F6628" s="1">
        <f t="shared" si="2589"/>
        <v>198</v>
      </c>
      <c r="G6628" s="1">
        <f t="shared" si="2590"/>
        <v>7</v>
      </c>
      <c r="H6628" s="1">
        <f t="shared" si="2591"/>
        <v>28</v>
      </c>
    </row>
    <row r="6629" spans="1:16" x14ac:dyDescent="0.55000000000000004">
      <c r="A6629" s="1">
        <f>値貼り付け用シート!F286</f>
        <v>1</v>
      </c>
      <c r="B6629" s="1">
        <f>値貼り付け用シート!G286</f>
        <v>1</v>
      </c>
      <c r="C6629" s="1">
        <v>4</v>
      </c>
      <c r="D6629" s="1">
        <f>IF(OR(ISBLANK(値貼り付け用シート!K286),値貼り付け用シート!K286&gt;9990),NA(),値貼り付け用シート!K286)</f>
        <v>37</v>
      </c>
      <c r="E6629" s="1">
        <f t="shared" si="2580"/>
        <v>37</v>
      </c>
      <c r="F6629" s="1">
        <f t="shared" si="2589"/>
        <v>217</v>
      </c>
      <c r="G6629" s="1">
        <f t="shared" si="2590"/>
        <v>7</v>
      </c>
      <c r="H6629" s="1">
        <f t="shared" si="2591"/>
        <v>31</v>
      </c>
    </row>
    <row r="6630" spans="1:16" x14ac:dyDescent="0.55000000000000004">
      <c r="A6630" s="1">
        <f>値貼り付け用シート!F286</f>
        <v>1</v>
      </c>
      <c r="B6630" s="1">
        <f>値貼り付け用シート!G286</f>
        <v>1</v>
      </c>
      <c r="C6630" s="1">
        <v>5</v>
      </c>
      <c r="D6630" s="1">
        <f>IF(OR(ISBLANK(値貼り付け用シート!L286),値貼り付け用シート!L286&gt;9990),NA(),値貼り付け用シート!L286)</f>
        <v>35</v>
      </c>
      <c r="E6630" s="1">
        <f t="shared" si="2580"/>
        <v>35</v>
      </c>
      <c r="F6630" s="1">
        <f t="shared" si="2589"/>
        <v>218</v>
      </c>
      <c r="G6630" s="1">
        <f t="shared" si="2590"/>
        <v>7</v>
      </c>
      <c r="H6630" s="1">
        <f t="shared" si="2591"/>
        <v>31</v>
      </c>
    </row>
    <row r="6631" spans="1:16" x14ac:dyDescent="0.55000000000000004">
      <c r="A6631" s="1">
        <f>値貼り付け用シート!F286</f>
        <v>1</v>
      </c>
      <c r="B6631" s="1">
        <f>値貼り付け用シート!G286</f>
        <v>1</v>
      </c>
      <c r="C6631" s="1">
        <v>6</v>
      </c>
      <c r="D6631" s="1">
        <f>IF(OR(ISBLANK(値貼り付け用シート!M286),値貼り付け用シート!M286&gt;9990),NA(),値貼り付け用シート!M286)</f>
        <v>33</v>
      </c>
      <c r="E6631" s="1">
        <f t="shared" si="2580"/>
        <v>33</v>
      </c>
      <c r="F6631" s="1">
        <f t="shared" si="2589"/>
        <v>220</v>
      </c>
      <c r="G6631" s="1">
        <f t="shared" si="2590"/>
        <v>7</v>
      </c>
      <c r="H6631" s="1">
        <f t="shared" si="2591"/>
        <v>31</v>
      </c>
    </row>
    <row r="6632" spans="1:16" x14ac:dyDescent="0.55000000000000004">
      <c r="A6632" s="1">
        <f>値貼り付け用シート!F286</f>
        <v>1</v>
      </c>
      <c r="B6632" s="1">
        <f>値貼り付け用シート!G286</f>
        <v>1</v>
      </c>
      <c r="C6632" s="1">
        <v>7</v>
      </c>
      <c r="D6632" s="1">
        <f>IF(OR(ISBLANK(値貼り付け用シート!N286),値貼り付け用シート!N286&gt;9990),NA(),値貼り付け用シート!N286)</f>
        <v>34</v>
      </c>
      <c r="E6632" s="1">
        <f t="shared" si="2580"/>
        <v>34</v>
      </c>
      <c r="F6632" s="1">
        <f t="shared" si="2589"/>
        <v>224</v>
      </c>
      <c r="G6632" s="1">
        <f t="shared" si="2590"/>
        <v>7</v>
      </c>
      <c r="H6632" s="1">
        <f t="shared" si="2591"/>
        <v>32</v>
      </c>
    </row>
    <row r="6633" spans="1:16" x14ac:dyDescent="0.55000000000000004">
      <c r="A6633" s="1">
        <f>値貼り付け用シート!F286</f>
        <v>1</v>
      </c>
      <c r="B6633" s="1">
        <f>値貼り付け用シート!G286</f>
        <v>1</v>
      </c>
      <c r="C6633" s="1">
        <v>8</v>
      </c>
      <c r="D6633" s="1">
        <f>IF(OR(ISBLANK(値貼り付け用シート!O286),値貼り付け用シート!O286&gt;9990),NA(),値貼り付け用シート!O286)</f>
        <v>34</v>
      </c>
      <c r="E6633" s="1">
        <f t="shared" si="2580"/>
        <v>34</v>
      </c>
      <c r="F6633" s="1">
        <f t="shared" si="2589"/>
        <v>230</v>
      </c>
      <c r="G6633" s="1">
        <f t="shared" si="2590"/>
        <v>7</v>
      </c>
      <c r="H6633" s="1">
        <f t="shared" si="2591"/>
        <v>33</v>
      </c>
    </row>
    <row r="6634" spans="1:16" x14ac:dyDescent="0.55000000000000004">
      <c r="A6634" s="1">
        <f>値貼り付け用シート!F286</f>
        <v>1</v>
      </c>
      <c r="B6634" s="1">
        <f>値貼り付け用シート!G286</f>
        <v>1</v>
      </c>
      <c r="C6634" s="1">
        <v>9</v>
      </c>
      <c r="D6634" s="1">
        <f>IF(OR(ISBLANK(値貼り付け用シート!P286),値貼り付け用シート!P286&gt;9990),NA(),値貼り付け用シート!P286)</f>
        <v>35</v>
      </c>
      <c r="E6634" s="1">
        <f t="shared" si="2580"/>
        <v>35</v>
      </c>
      <c r="F6634" s="1">
        <f t="shared" si="2589"/>
        <v>265</v>
      </c>
      <c r="G6634" s="1">
        <f t="shared" si="2590"/>
        <v>8</v>
      </c>
      <c r="H6634" s="1">
        <f t="shared" si="2591"/>
        <v>33</v>
      </c>
    </row>
    <row r="6635" spans="1:16" x14ac:dyDescent="0.55000000000000004">
      <c r="A6635" s="1">
        <f>値貼り付け用シート!F286</f>
        <v>1</v>
      </c>
      <c r="B6635" s="1">
        <f>値貼り付け用シート!G286</f>
        <v>1</v>
      </c>
      <c r="C6635" s="1">
        <v>10</v>
      </c>
      <c r="D6635" s="1">
        <f>IF(OR(ISBLANK(値貼り付け用シート!Q286),値貼り付け用シート!Q286&gt;9990),NA(),値貼り付け用シート!Q286)</f>
        <v>36</v>
      </c>
      <c r="E6635" s="1">
        <f t="shared" si="2580"/>
        <v>36</v>
      </c>
      <c r="F6635" s="1">
        <f t="shared" si="2589"/>
        <v>275</v>
      </c>
      <c r="G6635" s="1">
        <f t="shared" si="2590"/>
        <v>8</v>
      </c>
      <c r="H6635" s="1">
        <f t="shared" si="2591"/>
        <v>34</v>
      </c>
    </row>
    <row r="6636" spans="1:16" x14ac:dyDescent="0.55000000000000004">
      <c r="A6636" s="1">
        <f>値貼り付け用シート!F286</f>
        <v>1</v>
      </c>
      <c r="B6636" s="1">
        <f>値貼り付け用シート!G286</f>
        <v>1</v>
      </c>
      <c r="C6636" s="1">
        <v>11</v>
      </c>
      <c r="D6636" s="1">
        <f>IF(OR(ISBLANK(値貼り付け用シート!R286),値貼り付け用シート!R286&gt;9990),NA(),値貼り付け用シート!R286)</f>
        <v>36</v>
      </c>
      <c r="E6636" s="1">
        <f t="shared" si="2580"/>
        <v>36</v>
      </c>
      <c r="F6636" s="1">
        <f t="shared" si="2589"/>
        <v>280</v>
      </c>
      <c r="G6636" s="1">
        <f t="shared" si="2590"/>
        <v>8</v>
      </c>
      <c r="H6636" s="1">
        <f t="shared" si="2591"/>
        <v>35</v>
      </c>
    </row>
    <row r="6637" spans="1:16" x14ac:dyDescent="0.55000000000000004">
      <c r="A6637" s="1">
        <f>値貼り付け用シート!F286</f>
        <v>1</v>
      </c>
      <c r="B6637" s="1">
        <f>値貼り付け用シート!G286</f>
        <v>1</v>
      </c>
      <c r="C6637" s="1">
        <v>12</v>
      </c>
      <c r="D6637" s="1">
        <f>IF(OR(ISBLANK(値貼り付け用シート!S286),値貼り付け用シート!S286&gt;9990),NA(),値貼り付け用シート!S286)</f>
        <v>36</v>
      </c>
      <c r="E6637" s="1">
        <f t="shared" si="2580"/>
        <v>36</v>
      </c>
      <c r="F6637" s="1">
        <f t="shared" si="2589"/>
        <v>279</v>
      </c>
      <c r="G6637" s="1">
        <f t="shared" si="2590"/>
        <v>8</v>
      </c>
      <c r="H6637" s="1">
        <f t="shared" si="2591"/>
        <v>35</v>
      </c>
    </row>
    <row r="6638" spans="1:16" x14ac:dyDescent="0.55000000000000004">
      <c r="A6638" s="1">
        <f>値貼り付け用シート!F286</f>
        <v>1</v>
      </c>
      <c r="B6638" s="1">
        <f>値貼り付け用シート!G286</f>
        <v>1</v>
      </c>
      <c r="C6638" s="1">
        <v>13</v>
      </c>
      <c r="D6638" s="1">
        <f>IF(OR(ISBLANK(値貼り付け用シート!T286),値貼り付け用シート!T286&gt;9990),NA(),値貼り付け用シート!T286)</f>
        <v>36</v>
      </c>
      <c r="E6638" s="1">
        <f t="shared" si="2580"/>
        <v>36</v>
      </c>
      <c r="F6638" s="1">
        <f t="shared" si="2589"/>
        <v>280</v>
      </c>
      <c r="G6638" s="1">
        <f t="shared" si="2590"/>
        <v>8</v>
      </c>
      <c r="H6638" s="1">
        <f t="shared" si="2591"/>
        <v>35</v>
      </c>
    </row>
    <row r="6639" spans="1:16" x14ac:dyDescent="0.55000000000000004">
      <c r="A6639" s="1">
        <f>値貼り付け用シート!F286</f>
        <v>1</v>
      </c>
      <c r="B6639" s="1">
        <f>値貼り付け用シート!G286</f>
        <v>1</v>
      </c>
      <c r="C6639" s="1">
        <v>14</v>
      </c>
      <c r="D6639" s="1">
        <f>IF(OR(ISBLANK(値貼り付け用シート!U286),値貼り付け用シート!U286&gt;9990),NA(),値貼り付け用シート!U286)</f>
        <v>37</v>
      </c>
      <c r="E6639" s="1">
        <f t="shared" si="2580"/>
        <v>37</v>
      </c>
      <c r="F6639" s="1">
        <f t="shared" si="2589"/>
        <v>284</v>
      </c>
      <c r="G6639" s="1">
        <f t="shared" si="2590"/>
        <v>8</v>
      </c>
      <c r="H6639" s="1">
        <f t="shared" si="2591"/>
        <v>36</v>
      </c>
    </row>
    <row r="6640" spans="1:16" x14ac:dyDescent="0.55000000000000004">
      <c r="A6640" s="1">
        <f>値貼り付け用シート!F286</f>
        <v>1</v>
      </c>
      <c r="B6640" s="1">
        <f>値貼り付け用シート!G286</f>
        <v>1</v>
      </c>
      <c r="C6640" s="1">
        <v>15</v>
      </c>
      <c r="D6640" s="1">
        <f>IF(OR(ISBLANK(値貼り付け用シート!V286),値貼り付け用シート!V286&gt;9990),NA(),値貼り付け用シート!V286)</f>
        <v>36</v>
      </c>
      <c r="E6640" s="1">
        <f t="shared" si="2580"/>
        <v>36</v>
      </c>
      <c r="F6640" s="1">
        <f t="shared" si="2589"/>
        <v>286</v>
      </c>
      <c r="G6640" s="1">
        <f t="shared" si="2590"/>
        <v>8</v>
      </c>
      <c r="H6640" s="1">
        <f t="shared" si="2591"/>
        <v>36</v>
      </c>
    </row>
    <row r="6641" spans="1:16" x14ac:dyDescent="0.55000000000000004">
      <c r="A6641" s="1">
        <f>値貼り付け用シート!F286</f>
        <v>1</v>
      </c>
      <c r="B6641" s="1">
        <f>値貼り付け用シート!G286</f>
        <v>1</v>
      </c>
      <c r="C6641" s="1">
        <v>16</v>
      </c>
      <c r="D6641" s="1">
        <f>IF(OR(ISBLANK(値貼り付け用シート!W286),値貼り付け用シート!W286&gt;9990),NA(),値貼り付け用シート!W286)</f>
        <v>36</v>
      </c>
      <c r="E6641" s="1">
        <f t="shared" si="2580"/>
        <v>36</v>
      </c>
      <c r="F6641" s="1">
        <f t="shared" si="2589"/>
        <v>288</v>
      </c>
      <c r="G6641" s="1">
        <f t="shared" si="2590"/>
        <v>8</v>
      </c>
      <c r="H6641" s="1">
        <f t="shared" si="2591"/>
        <v>36</v>
      </c>
    </row>
    <row r="6642" spans="1:16" x14ac:dyDescent="0.55000000000000004">
      <c r="A6642" s="1">
        <f>値貼り付け用シート!F286</f>
        <v>1</v>
      </c>
      <c r="B6642" s="1">
        <f>値貼り付け用シート!G286</f>
        <v>1</v>
      </c>
      <c r="C6642" s="1">
        <v>17</v>
      </c>
      <c r="D6642" s="1">
        <f>IF(OR(ISBLANK(値貼り付け用シート!X286),値貼り付け用シート!X286&gt;9990),NA(),値貼り付け用シート!X286)</f>
        <v>36</v>
      </c>
      <c r="E6642" s="1">
        <f t="shared" si="2580"/>
        <v>36</v>
      </c>
      <c r="F6642" s="1">
        <f t="shared" si="2589"/>
        <v>289</v>
      </c>
      <c r="G6642" s="1">
        <f t="shared" si="2590"/>
        <v>8</v>
      </c>
      <c r="H6642" s="1">
        <f t="shared" si="2591"/>
        <v>36</v>
      </c>
    </row>
    <row r="6643" spans="1:16" x14ac:dyDescent="0.55000000000000004">
      <c r="A6643" s="1">
        <f>値貼り付け用シート!F286</f>
        <v>1</v>
      </c>
      <c r="B6643" s="1">
        <f>値貼り付け用シート!G286</f>
        <v>1</v>
      </c>
      <c r="C6643" s="1">
        <v>18</v>
      </c>
      <c r="D6643" s="1">
        <f>IF(OR(ISBLANK(値貼り付け用シート!Y286),値貼り付け用シート!Y286&gt;9990),NA(),値貼り付け用シート!Y286)</f>
        <v>35</v>
      </c>
      <c r="E6643" s="1">
        <f t="shared" si="2580"/>
        <v>35</v>
      </c>
      <c r="F6643" s="1">
        <f t="shared" si="2589"/>
        <v>288</v>
      </c>
      <c r="G6643" s="1">
        <f t="shared" si="2590"/>
        <v>8</v>
      </c>
      <c r="H6643" s="1">
        <f t="shared" si="2591"/>
        <v>36</v>
      </c>
    </row>
    <row r="6644" spans="1:16" x14ac:dyDescent="0.55000000000000004">
      <c r="A6644" s="1">
        <f>値貼り付け用シート!F286</f>
        <v>1</v>
      </c>
      <c r="B6644" s="1">
        <f>値貼り付け用シート!G286</f>
        <v>1</v>
      </c>
      <c r="C6644" s="1">
        <v>19</v>
      </c>
      <c r="D6644" s="1">
        <f>IF(OR(ISBLANK(値貼り付け用シート!Z286),値貼り付け用シート!Z286&gt;9990),NA(),値貼り付け用シート!Z286)</f>
        <v>34</v>
      </c>
      <c r="E6644" s="1">
        <f t="shared" si="2580"/>
        <v>34</v>
      </c>
      <c r="F6644" s="1">
        <f t="shared" si="2589"/>
        <v>286</v>
      </c>
      <c r="G6644" s="1">
        <f t="shared" si="2590"/>
        <v>8</v>
      </c>
      <c r="H6644" s="1">
        <f t="shared" si="2591"/>
        <v>36</v>
      </c>
    </row>
    <row r="6645" spans="1:16" x14ac:dyDescent="0.55000000000000004">
      <c r="A6645" s="1">
        <f>値貼り付け用シート!F286</f>
        <v>1</v>
      </c>
      <c r="B6645" s="1">
        <f>値貼り付け用シート!G286</f>
        <v>1</v>
      </c>
      <c r="C6645" s="1">
        <v>20</v>
      </c>
      <c r="D6645" s="1">
        <f>IF(OR(ISBLANK(値貼り付け用シート!AA286),値貼り付け用シート!AA286&gt;9990),NA(),値貼り付け用シート!AA286)</f>
        <v>32</v>
      </c>
      <c r="E6645" s="1">
        <f t="shared" si="2580"/>
        <v>32</v>
      </c>
      <c r="F6645" s="1">
        <f t="shared" si="2589"/>
        <v>282</v>
      </c>
      <c r="G6645" s="1">
        <f t="shared" si="2590"/>
        <v>8</v>
      </c>
      <c r="H6645" s="1">
        <f t="shared" si="2591"/>
        <v>35</v>
      </c>
    </row>
    <row r="6646" spans="1:16" x14ac:dyDescent="0.55000000000000004">
      <c r="A6646" s="1">
        <f>値貼り付け用シート!F286</f>
        <v>1</v>
      </c>
      <c r="B6646" s="1">
        <f>値貼り付け用シート!G286</f>
        <v>1</v>
      </c>
      <c r="C6646" s="1">
        <v>21</v>
      </c>
      <c r="D6646" s="1">
        <f>IF(OR(ISBLANK(値貼り付け用シート!AB286),値貼り付け用シート!AB286&gt;9990),NA(),値貼り付け用シート!AB286)</f>
        <v>27</v>
      </c>
      <c r="E6646" s="1">
        <f t="shared" si="2580"/>
        <v>27</v>
      </c>
      <c r="F6646" s="1">
        <f t="shared" si="2589"/>
        <v>273</v>
      </c>
      <c r="G6646" s="1">
        <f t="shared" si="2590"/>
        <v>8</v>
      </c>
      <c r="H6646" s="1">
        <f t="shared" si="2591"/>
        <v>34</v>
      </c>
    </row>
    <row r="6647" spans="1:16" x14ac:dyDescent="0.55000000000000004">
      <c r="A6647" s="1">
        <f>値貼り付け用シート!F286</f>
        <v>1</v>
      </c>
      <c r="B6647" s="1">
        <f>値貼り付け用シート!G286</f>
        <v>1</v>
      </c>
      <c r="C6647" s="1">
        <v>22</v>
      </c>
      <c r="D6647" s="1">
        <f>IF(OR(ISBLANK(値貼り付け用シート!AC286),値貼り付け用シート!AC286&gt;9990),NA(),値貼り付け用シート!AC286)</f>
        <v>25</v>
      </c>
      <c r="E6647" s="1">
        <f t="shared" si="2580"/>
        <v>25</v>
      </c>
      <c r="F6647" s="1">
        <f t="shared" si="2589"/>
        <v>261</v>
      </c>
      <c r="G6647" s="1">
        <f t="shared" si="2590"/>
        <v>8</v>
      </c>
      <c r="H6647" s="1">
        <f t="shared" si="2591"/>
        <v>33</v>
      </c>
    </row>
    <row r="6648" spans="1:16" x14ac:dyDescent="0.55000000000000004">
      <c r="A6648" s="1">
        <f>値貼り付け用シート!F286</f>
        <v>1</v>
      </c>
      <c r="B6648" s="1">
        <f>値貼り付け用シート!G286</f>
        <v>1</v>
      </c>
      <c r="C6648" s="1">
        <v>23</v>
      </c>
      <c r="D6648" s="1">
        <f>IF(OR(ISBLANK(値貼り付け用シート!AD286),値貼り付け用シート!AD286&gt;9990),NA(),値貼り付け用シート!AD286)</f>
        <v>25</v>
      </c>
      <c r="E6648" s="1">
        <f t="shared" si="2580"/>
        <v>25</v>
      </c>
      <c r="F6648" s="1">
        <f t="shared" si="2589"/>
        <v>250</v>
      </c>
      <c r="G6648" s="1">
        <f t="shared" si="2590"/>
        <v>8</v>
      </c>
      <c r="H6648" s="1">
        <f t="shared" si="2591"/>
        <v>31</v>
      </c>
    </row>
    <row r="6649" spans="1:16" x14ac:dyDescent="0.55000000000000004">
      <c r="A6649" s="1">
        <f>値貼り付け用シート!F286</f>
        <v>1</v>
      </c>
      <c r="B6649" s="1">
        <f>値貼り付け用シート!G286</f>
        <v>1</v>
      </c>
      <c r="C6649" s="1">
        <v>24</v>
      </c>
      <c r="D6649" s="1">
        <f>IF(OR(ISBLANK(値貼り付け用シート!AE286),値貼り付け用シート!AE286&gt;9990),NA(),値貼り付け用シート!AE286)</f>
        <v>24</v>
      </c>
      <c r="E6649" s="1">
        <f t="shared" si="2580"/>
        <v>24</v>
      </c>
      <c r="F6649" s="1">
        <f t="shared" si="2589"/>
        <v>238</v>
      </c>
      <c r="G6649" s="1">
        <f t="shared" si="2590"/>
        <v>8</v>
      </c>
      <c r="H6649" s="1">
        <f t="shared" si="2591"/>
        <v>30</v>
      </c>
    </row>
    <row r="6650" spans="1:16" x14ac:dyDescent="0.55000000000000004">
      <c r="A6650" s="1">
        <f>値貼り付け用シート!F287</f>
        <v>1</v>
      </c>
      <c r="B6650" s="1">
        <f>値貼り付け用シート!G287</f>
        <v>2</v>
      </c>
      <c r="C6650" s="1">
        <v>1</v>
      </c>
      <c r="D6650" s="1">
        <f>IF(OR(ISBLANK(値貼り付け用シート!H287),値貼り付け用シート!H287&gt;9990),NA(),値貼り付け用シート!H287)</f>
        <v>23</v>
      </c>
      <c r="E6650" s="1">
        <f t="shared" si="2580"/>
        <v>23</v>
      </c>
      <c r="F6650" s="1">
        <f t="shared" si="2589"/>
        <v>225</v>
      </c>
      <c r="G6650" s="1">
        <f t="shared" si="2590"/>
        <v>8</v>
      </c>
      <c r="H6650" s="1">
        <f t="shared" si="2591"/>
        <v>28</v>
      </c>
      <c r="I6650" s="1">
        <f t="shared" ref="I6650" si="2600">COUNT(D6650:D6673)</f>
        <v>24</v>
      </c>
      <c r="J6650" s="1">
        <f t="shared" ref="J6650" si="2601">COUNT(H6650:H6673)</f>
        <v>24</v>
      </c>
      <c r="K6650" s="1">
        <f t="shared" ref="K6650" si="2602">IF(AND(I6650&gt;=20,J6650&gt;=20),0,1)</f>
        <v>0</v>
      </c>
      <c r="L6650" s="1">
        <f t="shared" ref="L6650" si="2603">IF(K6650=0,MAX(H6650:H6673),NA())</f>
        <v>28</v>
      </c>
      <c r="M6650" s="1">
        <f t="shared" ref="M6650" si="2604">IF(K6650=0,IF(L6650&lt;=70,1,0),NA())</f>
        <v>1</v>
      </c>
      <c r="N6650" s="1">
        <f t="shared" ref="N6650" si="2605">IF(COUNTIF(D6650:D6673,NA())=24,NA(),MAX(E6650:E6673))</f>
        <v>26</v>
      </c>
      <c r="O6650" s="1">
        <f t="shared" ref="O6650" si="2606">IF(COUNTIF(D6655:D6669,NA())=15,NA(),MAX(E6655:E6669))</f>
        <v>26</v>
      </c>
      <c r="P6650" s="1">
        <f t="shared" ref="P6650" si="2607">COUNTIF(D6650:D6673,"&gt;=120")</f>
        <v>0</v>
      </c>
    </row>
    <row r="6651" spans="1:16" x14ac:dyDescent="0.55000000000000004">
      <c r="A6651" s="1">
        <f>値貼り付け用シート!F287</f>
        <v>1</v>
      </c>
      <c r="B6651" s="1">
        <f>値貼り付け用シート!G287</f>
        <v>2</v>
      </c>
      <c r="C6651" s="1">
        <v>2</v>
      </c>
      <c r="D6651" s="1">
        <f>IF(OR(ISBLANK(値貼り付け用シート!I287),値貼り付け用シート!I287&gt;9990),NA(),値貼り付け用シート!I287)</f>
        <v>23</v>
      </c>
      <c r="E6651" s="1">
        <f t="shared" si="2580"/>
        <v>23</v>
      </c>
      <c r="F6651" s="1">
        <f t="shared" si="2589"/>
        <v>213</v>
      </c>
      <c r="G6651" s="1">
        <f t="shared" si="2590"/>
        <v>8</v>
      </c>
      <c r="H6651" s="1">
        <f t="shared" si="2591"/>
        <v>27</v>
      </c>
    </row>
    <row r="6652" spans="1:16" x14ac:dyDescent="0.55000000000000004">
      <c r="A6652" s="1">
        <f>値貼り付け用シート!F287</f>
        <v>1</v>
      </c>
      <c r="B6652" s="1">
        <f>値貼り付け用シート!G287</f>
        <v>2</v>
      </c>
      <c r="C6652" s="1">
        <v>3</v>
      </c>
      <c r="D6652" s="1">
        <f>IF(OR(ISBLANK(値貼り付け用シート!J287),値貼り付け用シート!J287&gt;9990),NA(),値貼り付け用シート!J287)</f>
        <v>24</v>
      </c>
      <c r="E6652" s="1">
        <f t="shared" si="2580"/>
        <v>24</v>
      </c>
      <c r="F6652" s="1">
        <f t="shared" si="2589"/>
        <v>203</v>
      </c>
      <c r="G6652" s="1">
        <f t="shared" si="2590"/>
        <v>8</v>
      </c>
      <c r="H6652" s="1">
        <f t="shared" si="2591"/>
        <v>25</v>
      </c>
    </row>
    <row r="6653" spans="1:16" x14ac:dyDescent="0.55000000000000004">
      <c r="A6653" s="1">
        <f>値貼り付け用シート!F287</f>
        <v>1</v>
      </c>
      <c r="B6653" s="1">
        <f>値貼り付け用シート!G287</f>
        <v>2</v>
      </c>
      <c r="C6653" s="1">
        <v>4</v>
      </c>
      <c r="D6653" s="1">
        <f>IF(OR(ISBLANK(値貼り付け用シート!K287),値貼り付け用シート!K287&gt;9990),NA(),値貼り付け用シート!K287)</f>
        <v>25</v>
      </c>
      <c r="E6653" s="1">
        <f t="shared" si="2580"/>
        <v>25</v>
      </c>
      <c r="F6653" s="1">
        <f t="shared" si="2589"/>
        <v>196</v>
      </c>
      <c r="G6653" s="1">
        <f t="shared" si="2590"/>
        <v>8</v>
      </c>
      <c r="H6653" s="1">
        <f t="shared" si="2591"/>
        <v>25</v>
      </c>
    </row>
    <row r="6654" spans="1:16" x14ac:dyDescent="0.55000000000000004">
      <c r="A6654" s="1">
        <f>値貼り付け用シート!F287</f>
        <v>1</v>
      </c>
      <c r="B6654" s="1">
        <f>値貼り付け用シート!G287</f>
        <v>2</v>
      </c>
      <c r="C6654" s="1">
        <v>5</v>
      </c>
      <c r="D6654" s="1">
        <f>IF(OR(ISBLANK(値貼り付け用シート!L287),値貼り付け用シート!L287&gt;9990),NA(),値貼り付け用シート!L287)</f>
        <v>24</v>
      </c>
      <c r="E6654" s="1">
        <f t="shared" si="2580"/>
        <v>24</v>
      </c>
      <c r="F6654" s="1">
        <f t="shared" si="2589"/>
        <v>193</v>
      </c>
      <c r="G6654" s="1">
        <f t="shared" si="2590"/>
        <v>8</v>
      </c>
      <c r="H6654" s="1">
        <f t="shared" si="2591"/>
        <v>24</v>
      </c>
    </row>
    <row r="6655" spans="1:16" x14ac:dyDescent="0.55000000000000004">
      <c r="A6655" s="1">
        <f>値貼り付け用シート!F287</f>
        <v>1</v>
      </c>
      <c r="B6655" s="1">
        <f>値貼り付け用シート!G287</f>
        <v>2</v>
      </c>
      <c r="C6655" s="1">
        <v>6</v>
      </c>
      <c r="D6655" s="1">
        <f>IF(OR(ISBLANK(値貼り付け用シート!M287),値貼り付け用シート!M287&gt;9990),NA(),値貼り付け用シート!M287)</f>
        <v>23</v>
      </c>
      <c r="E6655" s="1">
        <f t="shared" si="2580"/>
        <v>23</v>
      </c>
      <c r="F6655" s="1">
        <f t="shared" si="2589"/>
        <v>191</v>
      </c>
      <c r="G6655" s="1">
        <f t="shared" si="2590"/>
        <v>8</v>
      </c>
      <c r="H6655" s="1">
        <f t="shared" si="2591"/>
        <v>24</v>
      </c>
    </row>
    <row r="6656" spans="1:16" x14ac:dyDescent="0.55000000000000004">
      <c r="A6656" s="1">
        <f>値貼り付け用シート!F287</f>
        <v>1</v>
      </c>
      <c r="B6656" s="1">
        <f>値貼り付け用シート!G287</f>
        <v>2</v>
      </c>
      <c r="C6656" s="1">
        <v>7</v>
      </c>
      <c r="D6656" s="1">
        <f>IF(OR(ISBLANK(値貼り付け用シート!N287),値貼り付け用シート!N287&gt;9990),NA(),値貼り付け用シート!N287)</f>
        <v>24</v>
      </c>
      <c r="E6656" s="1">
        <f t="shared" si="2580"/>
        <v>24</v>
      </c>
      <c r="F6656" s="1">
        <f t="shared" si="2589"/>
        <v>190</v>
      </c>
      <c r="G6656" s="1">
        <f t="shared" si="2590"/>
        <v>8</v>
      </c>
      <c r="H6656" s="1">
        <f t="shared" si="2591"/>
        <v>24</v>
      </c>
    </row>
    <row r="6657" spans="1:8" x14ac:dyDescent="0.55000000000000004">
      <c r="A6657" s="1">
        <f>値貼り付け用シート!F287</f>
        <v>1</v>
      </c>
      <c r="B6657" s="1">
        <f>値貼り付け用シート!G287</f>
        <v>2</v>
      </c>
      <c r="C6657" s="1">
        <v>8</v>
      </c>
      <c r="D6657" s="1">
        <f>IF(OR(ISBLANK(値貼り付け用シート!O287),値貼り付け用シート!O287&gt;9990),NA(),値貼り付け用シート!O287)</f>
        <v>21</v>
      </c>
      <c r="E6657" s="1">
        <f t="shared" si="2580"/>
        <v>21</v>
      </c>
      <c r="F6657" s="1">
        <f t="shared" si="2589"/>
        <v>187</v>
      </c>
      <c r="G6657" s="1">
        <f t="shared" si="2590"/>
        <v>8</v>
      </c>
      <c r="H6657" s="1">
        <f t="shared" si="2591"/>
        <v>23</v>
      </c>
    </row>
    <row r="6658" spans="1:8" x14ac:dyDescent="0.55000000000000004">
      <c r="A6658" s="1">
        <f>値貼り付け用シート!F287</f>
        <v>1</v>
      </c>
      <c r="B6658" s="1">
        <f>値貼り付け用シート!G287</f>
        <v>2</v>
      </c>
      <c r="C6658" s="1">
        <v>9</v>
      </c>
      <c r="D6658" s="1">
        <f>IF(OR(ISBLANK(値貼り付け用シート!P287),値貼り付け用シート!P287&gt;9990),NA(),値貼り付け用シート!P287)</f>
        <v>23</v>
      </c>
      <c r="E6658" s="1">
        <f t="shared" si="2580"/>
        <v>23</v>
      </c>
      <c r="F6658" s="1">
        <f t="shared" si="2589"/>
        <v>187</v>
      </c>
      <c r="G6658" s="1">
        <f t="shared" si="2590"/>
        <v>8</v>
      </c>
      <c r="H6658" s="1">
        <f t="shared" si="2591"/>
        <v>23</v>
      </c>
    </row>
    <row r="6659" spans="1:8" x14ac:dyDescent="0.55000000000000004">
      <c r="A6659" s="1">
        <f>値貼り付け用シート!F287</f>
        <v>1</v>
      </c>
      <c r="B6659" s="1">
        <f>値貼り付け用シート!G287</f>
        <v>2</v>
      </c>
      <c r="C6659" s="1">
        <v>10</v>
      </c>
      <c r="D6659" s="1">
        <f>IF(OR(ISBLANK(値貼り付け用シート!Q287),値貼り付け用シート!Q287&gt;9990),NA(),値貼り付け用シート!Q287)</f>
        <v>25</v>
      </c>
      <c r="E6659" s="1">
        <f t="shared" ref="E6659:E6722" si="2608">IF(ISERROR(D6659),0,D6659)</f>
        <v>25</v>
      </c>
      <c r="F6659" s="1">
        <f t="shared" si="2589"/>
        <v>189</v>
      </c>
      <c r="G6659" s="1">
        <f t="shared" si="2590"/>
        <v>8</v>
      </c>
      <c r="H6659" s="1">
        <f t="shared" si="2591"/>
        <v>24</v>
      </c>
    </row>
    <row r="6660" spans="1:8" x14ac:dyDescent="0.55000000000000004">
      <c r="A6660" s="1">
        <f>値貼り付け用シート!F287</f>
        <v>1</v>
      </c>
      <c r="B6660" s="1">
        <f>値貼り付け用シート!G287</f>
        <v>2</v>
      </c>
      <c r="C6660" s="1">
        <v>11</v>
      </c>
      <c r="D6660" s="1">
        <f>IF(OR(ISBLANK(値貼り付け用シート!R287),値貼り付け用シート!R287&gt;9990),NA(),値貼り付け用シート!R287)</f>
        <v>26</v>
      </c>
      <c r="E6660" s="1">
        <f t="shared" si="2608"/>
        <v>26</v>
      </c>
      <c r="F6660" s="1">
        <f t="shared" si="2589"/>
        <v>191</v>
      </c>
      <c r="G6660" s="1">
        <f t="shared" si="2590"/>
        <v>8</v>
      </c>
      <c r="H6660" s="1">
        <f t="shared" si="2591"/>
        <v>24</v>
      </c>
    </row>
    <row r="6661" spans="1:8" x14ac:dyDescent="0.55000000000000004">
      <c r="A6661" s="1">
        <f>値貼り付け用シート!F287</f>
        <v>1</v>
      </c>
      <c r="B6661" s="1">
        <f>値貼り付け用シート!G287</f>
        <v>2</v>
      </c>
      <c r="C6661" s="1">
        <v>12</v>
      </c>
      <c r="D6661" s="1">
        <f>IF(OR(ISBLANK(値貼り付け用シート!S287),値貼り付け用シート!S287&gt;9990),NA(),値貼り付け用シート!S287)</f>
        <v>22</v>
      </c>
      <c r="E6661" s="1">
        <f t="shared" si="2608"/>
        <v>22</v>
      </c>
      <c r="F6661" s="1">
        <f t="shared" si="2589"/>
        <v>188</v>
      </c>
      <c r="G6661" s="1">
        <f t="shared" si="2590"/>
        <v>8</v>
      </c>
      <c r="H6661" s="1">
        <f t="shared" si="2591"/>
        <v>24</v>
      </c>
    </row>
    <row r="6662" spans="1:8" x14ac:dyDescent="0.55000000000000004">
      <c r="A6662" s="1">
        <f>値貼り付け用シート!F287</f>
        <v>1</v>
      </c>
      <c r="B6662" s="1">
        <f>値貼り付け用シート!G287</f>
        <v>2</v>
      </c>
      <c r="C6662" s="1">
        <v>13</v>
      </c>
      <c r="D6662" s="1">
        <f>IF(OR(ISBLANK(値貼り付け用シート!T287),値貼り付け用シート!T287&gt;9990),NA(),値貼り付け用シート!T287)</f>
        <v>23</v>
      </c>
      <c r="E6662" s="1">
        <f t="shared" si="2608"/>
        <v>23</v>
      </c>
      <c r="F6662" s="1">
        <f t="shared" si="2589"/>
        <v>187</v>
      </c>
      <c r="G6662" s="1">
        <f t="shared" si="2590"/>
        <v>8</v>
      </c>
      <c r="H6662" s="1">
        <f t="shared" si="2591"/>
        <v>23</v>
      </c>
    </row>
    <row r="6663" spans="1:8" x14ac:dyDescent="0.55000000000000004">
      <c r="A6663" s="1">
        <f>値貼り付け用シート!F287</f>
        <v>1</v>
      </c>
      <c r="B6663" s="1">
        <f>値貼り付け用シート!G287</f>
        <v>2</v>
      </c>
      <c r="C6663" s="1">
        <v>14</v>
      </c>
      <c r="D6663" s="1">
        <f>IF(OR(ISBLANK(値貼り付け用シート!U287),値貼り付け用シート!U287&gt;9990),NA(),値貼り付け用シート!U287)</f>
        <v>21</v>
      </c>
      <c r="E6663" s="1">
        <f t="shared" si="2608"/>
        <v>21</v>
      </c>
      <c r="F6663" s="1">
        <f t="shared" si="2589"/>
        <v>185</v>
      </c>
      <c r="G6663" s="1">
        <f t="shared" si="2590"/>
        <v>8</v>
      </c>
      <c r="H6663" s="1">
        <f t="shared" si="2591"/>
        <v>23</v>
      </c>
    </row>
    <row r="6664" spans="1:8" x14ac:dyDescent="0.55000000000000004">
      <c r="A6664" s="1">
        <f>値貼り付け用シート!F287</f>
        <v>1</v>
      </c>
      <c r="B6664" s="1">
        <f>値貼り付け用シート!G287</f>
        <v>2</v>
      </c>
      <c r="C6664" s="1">
        <v>15</v>
      </c>
      <c r="D6664" s="1">
        <f>IF(OR(ISBLANK(値貼り付け用シート!V287),値貼り付け用シート!V287&gt;9990),NA(),値貼り付け用シート!V287)</f>
        <v>17</v>
      </c>
      <c r="E6664" s="1">
        <f t="shared" si="2608"/>
        <v>17</v>
      </c>
      <c r="F6664" s="1">
        <f t="shared" si="2589"/>
        <v>178</v>
      </c>
      <c r="G6664" s="1">
        <f t="shared" si="2590"/>
        <v>8</v>
      </c>
      <c r="H6664" s="1">
        <f t="shared" si="2591"/>
        <v>22</v>
      </c>
    </row>
    <row r="6665" spans="1:8" x14ac:dyDescent="0.55000000000000004">
      <c r="A6665" s="1">
        <f>値貼り付け用シート!F287</f>
        <v>1</v>
      </c>
      <c r="B6665" s="1">
        <f>値貼り付け用シート!G287</f>
        <v>2</v>
      </c>
      <c r="C6665" s="1">
        <v>16</v>
      </c>
      <c r="D6665" s="1">
        <f>IF(OR(ISBLANK(値貼り付け用シート!W287),値貼り付け用シート!W287&gt;9990),NA(),値貼り付け用シート!W287)</f>
        <v>13</v>
      </c>
      <c r="E6665" s="1">
        <f t="shared" si="2608"/>
        <v>13</v>
      </c>
      <c r="F6665" s="1">
        <f t="shared" si="2589"/>
        <v>170</v>
      </c>
      <c r="G6665" s="1">
        <f t="shared" si="2590"/>
        <v>8</v>
      </c>
      <c r="H6665" s="1">
        <f t="shared" si="2591"/>
        <v>21</v>
      </c>
    </row>
    <row r="6666" spans="1:8" x14ac:dyDescent="0.55000000000000004">
      <c r="A6666" s="1">
        <f>値貼り付け用シート!F287</f>
        <v>1</v>
      </c>
      <c r="B6666" s="1">
        <f>値貼り付け用シート!G287</f>
        <v>2</v>
      </c>
      <c r="C6666" s="1">
        <v>17</v>
      </c>
      <c r="D6666" s="1">
        <f>IF(OR(ISBLANK(値貼り付け用シート!X287),値貼り付け用シート!X287&gt;9990),NA(),値貼り付け用シート!X287)</f>
        <v>9</v>
      </c>
      <c r="E6666" s="1">
        <f t="shared" si="2608"/>
        <v>9</v>
      </c>
      <c r="F6666" s="1">
        <f t="shared" si="2589"/>
        <v>156</v>
      </c>
      <c r="G6666" s="1">
        <f t="shared" si="2590"/>
        <v>8</v>
      </c>
      <c r="H6666" s="1">
        <f t="shared" si="2591"/>
        <v>20</v>
      </c>
    </row>
    <row r="6667" spans="1:8" x14ac:dyDescent="0.55000000000000004">
      <c r="A6667" s="1">
        <f>値貼り付け用シート!F287</f>
        <v>1</v>
      </c>
      <c r="B6667" s="1">
        <f>値貼り付け用シート!G287</f>
        <v>2</v>
      </c>
      <c r="C6667" s="1">
        <v>18</v>
      </c>
      <c r="D6667" s="1">
        <f>IF(OR(ISBLANK(値貼り付け用シート!Y287),値貼り付け用シート!Y287&gt;9990),NA(),値貼り付け用シート!Y287)</f>
        <v>11</v>
      </c>
      <c r="E6667" s="1">
        <f t="shared" si="2608"/>
        <v>11</v>
      </c>
      <c r="F6667" s="1">
        <f t="shared" si="2589"/>
        <v>142</v>
      </c>
      <c r="G6667" s="1">
        <f t="shared" si="2590"/>
        <v>8</v>
      </c>
      <c r="H6667" s="1">
        <f t="shared" si="2591"/>
        <v>18</v>
      </c>
    </row>
    <row r="6668" spans="1:8" x14ac:dyDescent="0.55000000000000004">
      <c r="A6668" s="1">
        <f>値貼り付け用シート!F287</f>
        <v>1</v>
      </c>
      <c r="B6668" s="1">
        <f>値貼り付け用シート!G287</f>
        <v>2</v>
      </c>
      <c r="C6668" s="1">
        <v>19</v>
      </c>
      <c r="D6668" s="1">
        <f>IF(OR(ISBLANK(値貼り付け用シート!Z287),値貼り付け用シート!Z287&gt;9990),NA(),値貼り付け用シート!Z287)</f>
        <v>14</v>
      </c>
      <c r="E6668" s="1">
        <f t="shared" si="2608"/>
        <v>14</v>
      </c>
      <c r="F6668" s="1">
        <f t="shared" si="2589"/>
        <v>130</v>
      </c>
      <c r="G6668" s="1">
        <f t="shared" si="2590"/>
        <v>8</v>
      </c>
      <c r="H6668" s="1">
        <f t="shared" si="2591"/>
        <v>16</v>
      </c>
    </row>
    <row r="6669" spans="1:8" x14ac:dyDescent="0.55000000000000004">
      <c r="A6669" s="1">
        <f>値貼り付け用シート!F287</f>
        <v>1</v>
      </c>
      <c r="B6669" s="1">
        <f>値貼り付け用シート!G287</f>
        <v>2</v>
      </c>
      <c r="C6669" s="1">
        <v>20</v>
      </c>
      <c r="D6669" s="1">
        <f>IF(OR(ISBLANK(値貼り付け用シート!AA287),値貼り付け用シート!AA287&gt;9990),NA(),値貼り付け用シート!AA287)</f>
        <v>13</v>
      </c>
      <c r="E6669" s="1">
        <f t="shared" si="2608"/>
        <v>13</v>
      </c>
      <c r="F6669" s="1">
        <f t="shared" si="2589"/>
        <v>121</v>
      </c>
      <c r="G6669" s="1">
        <f t="shared" si="2590"/>
        <v>8</v>
      </c>
      <c r="H6669" s="1">
        <f t="shared" si="2591"/>
        <v>15</v>
      </c>
    </row>
    <row r="6670" spans="1:8" x14ac:dyDescent="0.55000000000000004">
      <c r="A6670" s="1">
        <f>値貼り付け用シート!F287</f>
        <v>1</v>
      </c>
      <c r="B6670" s="1">
        <f>値貼り付け用シート!G287</f>
        <v>2</v>
      </c>
      <c r="C6670" s="1">
        <v>21</v>
      </c>
      <c r="D6670" s="1">
        <f>IF(OR(ISBLANK(値貼り付け用シート!AB287),値貼り付け用シート!AB287&gt;9990),NA(),値貼り付け用シート!AB287)</f>
        <v>10</v>
      </c>
      <c r="E6670" s="1">
        <f t="shared" si="2608"/>
        <v>10</v>
      </c>
      <c r="F6670" s="1">
        <f t="shared" si="2589"/>
        <v>108</v>
      </c>
      <c r="G6670" s="1">
        <f t="shared" si="2590"/>
        <v>8</v>
      </c>
      <c r="H6670" s="1">
        <f t="shared" si="2591"/>
        <v>14</v>
      </c>
    </row>
    <row r="6671" spans="1:8" x14ac:dyDescent="0.55000000000000004">
      <c r="A6671" s="1">
        <f>値貼り付け用シート!F287</f>
        <v>1</v>
      </c>
      <c r="B6671" s="1">
        <f>値貼り付け用シート!G287</f>
        <v>2</v>
      </c>
      <c r="C6671" s="1">
        <v>22</v>
      </c>
      <c r="D6671" s="1">
        <f>IF(OR(ISBLANK(値貼り付け用シート!AC287),値貼り付け用シート!AC287&gt;9990),NA(),値貼り付け用シート!AC287)</f>
        <v>8</v>
      </c>
      <c r="E6671" s="1">
        <f t="shared" si="2608"/>
        <v>8</v>
      </c>
      <c r="F6671" s="1">
        <f t="shared" si="2589"/>
        <v>95</v>
      </c>
      <c r="G6671" s="1">
        <f t="shared" si="2590"/>
        <v>8</v>
      </c>
      <c r="H6671" s="1">
        <f t="shared" si="2591"/>
        <v>12</v>
      </c>
    </row>
    <row r="6672" spans="1:8" x14ac:dyDescent="0.55000000000000004">
      <c r="A6672" s="1">
        <f>値貼り付け用シート!F287</f>
        <v>1</v>
      </c>
      <c r="B6672" s="1">
        <f>値貼り付け用シート!G287</f>
        <v>2</v>
      </c>
      <c r="C6672" s="1">
        <v>23</v>
      </c>
      <c r="D6672" s="1">
        <f>IF(OR(ISBLANK(値貼り付け用シート!AD287),値貼り付け用シート!AD287&gt;9990),NA(),値貼り付け用シート!AD287)</f>
        <v>6</v>
      </c>
      <c r="E6672" s="1">
        <f t="shared" si="2608"/>
        <v>6</v>
      </c>
      <c r="F6672" s="1">
        <f t="shared" si="2589"/>
        <v>84</v>
      </c>
      <c r="G6672" s="1">
        <f t="shared" si="2590"/>
        <v>8</v>
      </c>
      <c r="H6672" s="1">
        <f t="shared" si="2591"/>
        <v>11</v>
      </c>
    </row>
    <row r="6673" spans="1:16" x14ac:dyDescent="0.55000000000000004">
      <c r="A6673" s="1">
        <f>値貼り付け用シート!F287</f>
        <v>1</v>
      </c>
      <c r="B6673" s="1">
        <f>値貼り付け用シート!G287</f>
        <v>2</v>
      </c>
      <c r="C6673" s="1">
        <v>24</v>
      </c>
      <c r="D6673" s="1">
        <f>IF(OR(ISBLANK(値貼り付け用シート!AE287),値貼り付け用シート!AE287&gt;9990),NA(),値貼り付け用シート!AE287)</f>
        <v>9</v>
      </c>
      <c r="E6673" s="1">
        <f t="shared" si="2608"/>
        <v>9</v>
      </c>
      <c r="F6673" s="1">
        <f t="shared" si="2589"/>
        <v>80</v>
      </c>
      <c r="G6673" s="1">
        <f t="shared" si="2590"/>
        <v>8</v>
      </c>
      <c r="H6673" s="1">
        <f t="shared" si="2591"/>
        <v>10</v>
      </c>
    </row>
    <row r="6674" spans="1:16" x14ac:dyDescent="0.55000000000000004">
      <c r="A6674" s="1">
        <f>値貼り付け用シート!F288</f>
        <v>1</v>
      </c>
      <c r="B6674" s="1">
        <f>値貼り付け用シート!G288</f>
        <v>3</v>
      </c>
      <c r="C6674" s="1">
        <v>1</v>
      </c>
      <c r="D6674" s="1">
        <f>IF(OR(ISBLANK(値貼り付け用シート!H288),値貼り付け用シート!H288&gt;9990),NA(),値貼り付け用シート!H288)</f>
        <v>9</v>
      </c>
      <c r="E6674" s="1">
        <f t="shared" si="2608"/>
        <v>9</v>
      </c>
      <c r="F6674" s="1">
        <f t="shared" si="2589"/>
        <v>80</v>
      </c>
      <c r="G6674" s="1">
        <f t="shared" si="2590"/>
        <v>8</v>
      </c>
      <c r="H6674" s="1">
        <f t="shared" si="2591"/>
        <v>10</v>
      </c>
      <c r="I6674" s="1">
        <f t="shared" ref="I6674" si="2609">COUNT(D6674:D6697)</f>
        <v>24</v>
      </c>
      <c r="J6674" s="1">
        <f t="shared" ref="J6674" si="2610">COUNT(H6674:H6697)</f>
        <v>24</v>
      </c>
      <c r="K6674" s="1">
        <f t="shared" ref="K6674" si="2611">IF(AND(I6674&gt;=20,J6674&gt;=20),0,1)</f>
        <v>0</v>
      </c>
      <c r="L6674" s="1">
        <f t="shared" ref="L6674" si="2612">IF(K6674=0,MAX(H6674:H6697),NA())</f>
        <v>17</v>
      </c>
      <c r="M6674" s="1">
        <f t="shared" ref="M6674" si="2613">IF(K6674=0,IF(L6674&lt;=70,1,0),NA())</f>
        <v>1</v>
      </c>
      <c r="N6674" s="1">
        <f t="shared" ref="N6674" si="2614">IF(COUNTIF(D6674:D6697,NA())=24,NA(),MAX(E6674:E6697))</f>
        <v>21</v>
      </c>
      <c r="O6674" s="1">
        <f t="shared" ref="O6674" si="2615">IF(COUNTIF(D6679:D6693,NA())=15,NA(),MAX(E6679:E6693))</f>
        <v>21</v>
      </c>
      <c r="P6674" s="1">
        <f t="shared" ref="P6674" si="2616">COUNTIF(D6674:D6697,"&gt;=120")</f>
        <v>0</v>
      </c>
    </row>
    <row r="6675" spans="1:16" x14ac:dyDescent="0.55000000000000004">
      <c r="A6675" s="1">
        <f>値貼り付け用シート!F288</f>
        <v>1</v>
      </c>
      <c r="B6675" s="1">
        <f>値貼り付け用シート!G288</f>
        <v>3</v>
      </c>
      <c r="C6675" s="1">
        <v>2</v>
      </c>
      <c r="D6675" s="1">
        <f>IF(OR(ISBLANK(値貼り付け用シート!I288),値貼り付け用シート!I288&gt;9990),NA(),値貼り付け用シート!I288)</f>
        <v>10</v>
      </c>
      <c r="E6675" s="1">
        <f t="shared" si="2608"/>
        <v>10</v>
      </c>
      <c r="F6675" s="1">
        <f t="shared" si="2589"/>
        <v>79</v>
      </c>
      <c r="G6675" s="1">
        <f t="shared" si="2590"/>
        <v>8</v>
      </c>
      <c r="H6675" s="1">
        <f t="shared" si="2591"/>
        <v>10</v>
      </c>
    </row>
    <row r="6676" spans="1:16" x14ac:dyDescent="0.55000000000000004">
      <c r="A6676" s="1">
        <f>値貼り付け用シート!F288</f>
        <v>1</v>
      </c>
      <c r="B6676" s="1">
        <f>値貼り付け用シート!G288</f>
        <v>3</v>
      </c>
      <c r="C6676" s="1">
        <v>3</v>
      </c>
      <c r="D6676" s="1">
        <f>IF(OR(ISBLANK(値貼り付け用シート!J288),値貼り付け用シート!J288&gt;9990),NA(),値貼り付け用シート!J288)</f>
        <v>11</v>
      </c>
      <c r="E6676" s="1">
        <f t="shared" si="2608"/>
        <v>11</v>
      </c>
      <c r="F6676" s="1">
        <f t="shared" si="2589"/>
        <v>76</v>
      </c>
      <c r="G6676" s="1">
        <f t="shared" si="2590"/>
        <v>8</v>
      </c>
      <c r="H6676" s="1">
        <f t="shared" si="2591"/>
        <v>10</v>
      </c>
    </row>
    <row r="6677" spans="1:16" x14ac:dyDescent="0.55000000000000004">
      <c r="A6677" s="1">
        <f>値貼り付け用シート!F288</f>
        <v>1</v>
      </c>
      <c r="B6677" s="1">
        <f>値貼り付け用シート!G288</f>
        <v>3</v>
      </c>
      <c r="C6677" s="1">
        <v>4</v>
      </c>
      <c r="D6677" s="1">
        <f>IF(OR(ISBLANK(値貼り付け用シート!K288),値貼り付け用シート!K288&gt;9990),NA(),値貼り付け用シート!K288)</f>
        <v>14</v>
      </c>
      <c r="E6677" s="1">
        <f t="shared" si="2608"/>
        <v>14</v>
      </c>
      <c r="F6677" s="1">
        <f t="shared" si="2589"/>
        <v>77</v>
      </c>
      <c r="G6677" s="1">
        <f t="shared" si="2590"/>
        <v>8</v>
      </c>
      <c r="H6677" s="1">
        <f t="shared" si="2591"/>
        <v>10</v>
      </c>
    </row>
    <row r="6678" spans="1:16" x14ac:dyDescent="0.55000000000000004">
      <c r="A6678" s="1">
        <f>値貼り付け用シート!F288</f>
        <v>1</v>
      </c>
      <c r="B6678" s="1">
        <f>値貼り付け用シート!G288</f>
        <v>3</v>
      </c>
      <c r="C6678" s="1">
        <v>5</v>
      </c>
      <c r="D6678" s="1">
        <f>IF(OR(ISBLANK(値貼り付け用シート!L288),値貼り付け用シート!L288&gt;9990),NA(),値貼り付け用シート!L288)</f>
        <v>14</v>
      </c>
      <c r="E6678" s="1">
        <f t="shared" si="2608"/>
        <v>14</v>
      </c>
      <c r="F6678" s="1">
        <f t="shared" si="2589"/>
        <v>81</v>
      </c>
      <c r="G6678" s="1">
        <f t="shared" si="2590"/>
        <v>8</v>
      </c>
      <c r="H6678" s="1">
        <f t="shared" si="2591"/>
        <v>10</v>
      </c>
    </row>
    <row r="6679" spans="1:16" x14ac:dyDescent="0.55000000000000004">
      <c r="A6679" s="1">
        <f>値貼り付け用シート!F288</f>
        <v>1</v>
      </c>
      <c r="B6679" s="1">
        <f>値貼り付け用シート!G288</f>
        <v>3</v>
      </c>
      <c r="C6679" s="1">
        <v>6</v>
      </c>
      <c r="D6679" s="1">
        <f>IF(OR(ISBLANK(値貼り付け用シート!M288),値貼り付け用シート!M288&gt;9990),NA(),値貼り付け用シート!M288)</f>
        <v>11</v>
      </c>
      <c r="E6679" s="1">
        <f t="shared" si="2608"/>
        <v>11</v>
      </c>
      <c r="F6679" s="1">
        <f t="shared" si="2589"/>
        <v>84</v>
      </c>
      <c r="G6679" s="1">
        <f t="shared" si="2590"/>
        <v>8</v>
      </c>
      <c r="H6679" s="1">
        <f t="shared" si="2591"/>
        <v>11</v>
      </c>
    </row>
    <row r="6680" spans="1:16" x14ac:dyDescent="0.55000000000000004">
      <c r="A6680" s="1">
        <f>値貼り付け用シート!F288</f>
        <v>1</v>
      </c>
      <c r="B6680" s="1">
        <f>値貼り付け用シート!G288</f>
        <v>3</v>
      </c>
      <c r="C6680" s="1">
        <v>7</v>
      </c>
      <c r="D6680" s="1">
        <f>IF(OR(ISBLANK(値貼り付け用シート!N288),値貼り付け用シート!N288&gt;9990),NA(),値貼り付け用シート!N288)</f>
        <v>14</v>
      </c>
      <c r="E6680" s="1">
        <f t="shared" si="2608"/>
        <v>14</v>
      </c>
      <c r="F6680" s="1">
        <f t="shared" si="2589"/>
        <v>92</v>
      </c>
      <c r="G6680" s="1">
        <f t="shared" si="2590"/>
        <v>8</v>
      </c>
      <c r="H6680" s="1">
        <f t="shared" si="2591"/>
        <v>12</v>
      </c>
    </row>
    <row r="6681" spans="1:16" x14ac:dyDescent="0.55000000000000004">
      <c r="A6681" s="1">
        <f>値貼り付け用シート!F288</f>
        <v>1</v>
      </c>
      <c r="B6681" s="1">
        <f>値貼り付け用シート!G288</f>
        <v>3</v>
      </c>
      <c r="C6681" s="1">
        <v>8</v>
      </c>
      <c r="D6681" s="1">
        <f>IF(OR(ISBLANK(値貼り付け用シート!O288),値貼り付け用シート!O288&gt;9990),NA(),値貼り付け用シート!O288)</f>
        <v>8</v>
      </c>
      <c r="E6681" s="1">
        <f t="shared" si="2608"/>
        <v>8</v>
      </c>
      <c r="F6681" s="1">
        <f t="shared" si="2589"/>
        <v>91</v>
      </c>
      <c r="G6681" s="1">
        <f t="shared" si="2590"/>
        <v>8</v>
      </c>
      <c r="H6681" s="1">
        <f t="shared" si="2591"/>
        <v>11</v>
      </c>
    </row>
    <row r="6682" spans="1:16" x14ac:dyDescent="0.55000000000000004">
      <c r="A6682" s="1">
        <f>値貼り付け用シート!F288</f>
        <v>1</v>
      </c>
      <c r="B6682" s="1">
        <f>値貼り付け用シート!G288</f>
        <v>3</v>
      </c>
      <c r="C6682" s="1">
        <v>9</v>
      </c>
      <c r="D6682" s="1">
        <f>IF(OR(ISBLANK(値貼り付け用シート!P288),値貼り付け用シート!P288&gt;9990),NA(),値貼り付け用シート!P288)</f>
        <v>15</v>
      </c>
      <c r="E6682" s="1">
        <f t="shared" si="2608"/>
        <v>15</v>
      </c>
      <c r="F6682" s="1">
        <f t="shared" si="2589"/>
        <v>97</v>
      </c>
      <c r="G6682" s="1">
        <f t="shared" si="2590"/>
        <v>8</v>
      </c>
      <c r="H6682" s="1">
        <f t="shared" si="2591"/>
        <v>12</v>
      </c>
    </row>
    <row r="6683" spans="1:16" x14ac:dyDescent="0.55000000000000004">
      <c r="A6683" s="1">
        <f>値貼り付け用シート!F288</f>
        <v>1</v>
      </c>
      <c r="B6683" s="1">
        <f>値貼り付け用シート!G288</f>
        <v>3</v>
      </c>
      <c r="C6683" s="1">
        <v>10</v>
      </c>
      <c r="D6683" s="1">
        <f>IF(OR(ISBLANK(値貼り付け用シート!Q288),値貼り付け用シート!Q288&gt;9990),NA(),値貼り付け用シート!Q288)</f>
        <v>14</v>
      </c>
      <c r="E6683" s="1">
        <f t="shared" si="2608"/>
        <v>14</v>
      </c>
      <c r="F6683" s="1">
        <f t="shared" ref="F6683:F6746" si="2617">SUM(E6676:E6683)</f>
        <v>101</v>
      </c>
      <c r="G6683" s="1">
        <f t="shared" ref="G6683:G6746" si="2618">COUNT(D6676:D6683)</f>
        <v>8</v>
      </c>
      <c r="H6683" s="1">
        <f t="shared" ref="H6683:H6746" si="2619">IF(G6683&gt;=6,ROUND(F6683/G6683,0),NA())</f>
        <v>13</v>
      </c>
    </row>
    <row r="6684" spans="1:16" x14ac:dyDescent="0.55000000000000004">
      <c r="A6684" s="1">
        <f>値貼り付け用シート!F288</f>
        <v>1</v>
      </c>
      <c r="B6684" s="1">
        <f>値貼り付け用シート!G288</f>
        <v>3</v>
      </c>
      <c r="C6684" s="1">
        <v>11</v>
      </c>
      <c r="D6684" s="1">
        <f>IF(OR(ISBLANK(値貼り付け用シート!R288),値貼り付け用シート!R288&gt;9990),NA(),値貼り付け用シート!R288)</f>
        <v>16</v>
      </c>
      <c r="E6684" s="1">
        <f t="shared" si="2608"/>
        <v>16</v>
      </c>
      <c r="F6684" s="1">
        <f t="shared" si="2617"/>
        <v>106</v>
      </c>
      <c r="G6684" s="1">
        <f t="shared" si="2618"/>
        <v>8</v>
      </c>
      <c r="H6684" s="1">
        <f t="shared" si="2619"/>
        <v>13</v>
      </c>
    </row>
    <row r="6685" spans="1:16" x14ac:dyDescent="0.55000000000000004">
      <c r="A6685" s="1">
        <f>値貼り付け用シート!F288</f>
        <v>1</v>
      </c>
      <c r="B6685" s="1">
        <f>値貼り付け用シート!G288</f>
        <v>3</v>
      </c>
      <c r="C6685" s="1">
        <v>12</v>
      </c>
      <c r="D6685" s="1">
        <f>IF(OR(ISBLANK(値貼り付け用シート!S288),値貼り付け用シート!S288&gt;9990),NA(),値貼り付け用シート!S288)</f>
        <v>17</v>
      </c>
      <c r="E6685" s="1">
        <f t="shared" si="2608"/>
        <v>17</v>
      </c>
      <c r="F6685" s="1">
        <f t="shared" si="2617"/>
        <v>109</v>
      </c>
      <c r="G6685" s="1">
        <f t="shared" si="2618"/>
        <v>8</v>
      </c>
      <c r="H6685" s="1">
        <f t="shared" si="2619"/>
        <v>14</v>
      </c>
    </row>
    <row r="6686" spans="1:16" x14ac:dyDescent="0.55000000000000004">
      <c r="A6686" s="1">
        <f>値貼り付け用シート!F288</f>
        <v>1</v>
      </c>
      <c r="B6686" s="1">
        <f>値貼り付け用シート!G288</f>
        <v>3</v>
      </c>
      <c r="C6686" s="1">
        <v>13</v>
      </c>
      <c r="D6686" s="1">
        <f>IF(OR(ISBLANK(値貼り付け用シート!T288),値貼り付け用シート!T288&gt;9990),NA(),値貼り付け用シート!T288)</f>
        <v>15</v>
      </c>
      <c r="E6686" s="1">
        <f t="shared" si="2608"/>
        <v>15</v>
      </c>
      <c r="F6686" s="1">
        <f t="shared" si="2617"/>
        <v>110</v>
      </c>
      <c r="G6686" s="1">
        <f t="shared" si="2618"/>
        <v>8</v>
      </c>
      <c r="H6686" s="1">
        <f t="shared" si="2619"/>
        <v>14</v>
      </c>
    </row>
    <row r="6687" spans="1:16" x14ac:dyDescent="0.55000000000000004">
      <c r="A6687" s="1">
        <f>値貼り付け用シート!F288</f>
        <v>1</v>
      </c>
      <c r="B6687" s="1">
        <f>値貼り付け用シート!G288</f>
        <v>3</v>
      </c>
      <c r="C6687" s="1">
        <v>14</v>
      </c>
      <c r="D6687" s="1">
        <f>IF(OR(ISBLANK(値貼り付け用シート!U288),値貼り付け用シート!U288&gt;9990),NA(),値貼り付け用シート!U288)</f>
        <v>17</v>
      </c>
      <c r="E6687" s="1">
        <f t="shared" si="2608"/>
        <v>17</v>
      </c>
      <c r="F6687" s="1">
        <f t="shared" si="2617"/>
        <v>116</v>
      </c>
      <c r="G6687" s="1">
        <f t="shared" si="2618"/>
        <v>8</v>
      </c>
      <c r="H6687" s="1">
        <f t="shared" si="2619"/>
        <v>15</v>
      </c>
    </row>
    <row r="6688" spans="1:16" x14ac:dyDescent="0.55000000000000004">
      <c r="A6688" s="1">
        <f>値貼り付け用シート!F288</f>
        <v>1</v>
      </c>
      <c r="B6688" s="1">
        <f>値貼り付け用シート!G288</f>
        <v>3</v>
      </c>
      <c r="C6688" s="1">
        <v>15</v>
      </c>
      <c r="D6688" s="1">
        <f>IF(OR(ISBLANK(値貼り付け用シート!V288),値貼り付け用シート!V288&gt;9990),NA(),値貼り付け用シート!V288)</f>
        <v>18</v>
      </c>
      <c r="E6688" s="1">
        <f t="shared" si="2608"/>
        <v>18</v>
      </c>
      <c r="F6688" s="1">
        <f t="shared" si="2617"/>
        <v>120</v>
      </c>
      <c r="G6688" s="1">
        <f t="shared" si="2618"/>
        <v>8</v>
      </c>
      <c r="H6688" s="1">
        <f t="shared" si="2619"/>
        <v>15</v>
      </c>
    </row>
    <row r="6689" spans="1:16" x14ac:dyDescent="0.55000000000000004">
      <c r="A6689" s="1">
        <f>値貼り付け用シート!F288</f>
        <v>1</v>
      </c>
      <c r="B6689" s="1">
        <f>値貼り付け用シート!G288</f>
        <v>3</v>
      </c>
      <c r="C6689" s="1">
        <v>16</v>
      </c>
      <c r="D6689" s="1">
        <f>IF(OR(ISBLANK(値貼り付け用シート!W288),値貼り付け用シート!W288&gt;9990),NA(),値貼り付け用シート!W288)</f>
        <v>21</v>
      </c>
      <c r="E6689" s="1">
        <f t="shared" si="2608"/>
        <v>21</v>
      </c>
      <c r="F6689" s="1">
        <f t="shared" si="2617"/>
        <v>133</v>
      </c>
      <c r="G6689" s="1">
        <f t="shared" si="2618"/>
        <v>8</v>
      </c>
      <c r="H6689" s="1">
        <f t="shared" si="2619"/>
        <v>17</v>
      </c>
    </row>
    <row r="6690" spans="1:16" x14ac:dyDescent="0.55000000000000004">
      <c r="A6690" s="1">
        <f>値貼り付け用シート!F288</f>
        <v>1</v>
      </c>
      <c r="B6690" s="1">
        <f>値貼り付け用シート!G288</f>
        <v>3</v>
      </c>
      <c r="C6690" s="1">
        <v>17</v>
      </c>
      <c r="D6690" s="1">
        <f>IF(OR(ISBLANK(値貼り付け用シート!X288),値貼り付け用シート!X288&gt;9990),NA(),値貼り付け用シート!X288)</f>
        <v>18</v>
      </c>
      <c r="E6690" s="1">
        <f t="shared" si="2608"/>
        <v>18</v>
      </c>
      <c r="F6690" s="1">
        <f t="shared" si="2617"/>
        <v>136</v>
      </c>
      <c r="G6690" s="1">
        <f t="shared" si="2618"/>
        <v>8</v>
      </c>
      <c r="H6690" s="1">
        <f t="shared" si="2619"/>
        <v>17</v>
      </c>
    </row>
    <row r="6691" spans="1:16" x14ac:dyDescent="0.55000000000000004">
      <c r="A6691" s="1">
        <f>値貼り付け用シート!F288</f>
        <v>1</v>
      </c>
      <c r="B6691" s="1">
        <f>値貼り付け用シート!G288</f>
        <v>3</v>
      </c>
      <c r="C6691" s="1">
        <v>18</v>
      </c>
      <c r="D6691" s="1">
        <f>IF(OR(ISBLANK(値貼り付け用シート!Y288),値貼り付け用シート!Y288&gt;9990),NA(),値貼り付け用シート!Y288)</f>
        <v>15</v>
      </c>
      <c r="E6691" s="1">
        <f t="shared" si="2608"/>
        <v>15</v>
      </c>
      <c r="F6691" s="1">
        <f t="shared" si="2617"/>
        <v>137</v>
      </c>
      <c r="G6691" s="1">
        <f t="shared" si="2618"/>
        <v>8</v>
      </c>
      <c r="H6691" s="1">
        <f t="shared" si="2619"/>
        <v>17</v>
      </c>
    </row>
    <row r="6692" spans="1:16" x14ac:dyDescent="0.55000000000000004">
      <c r="A6692" s="1">
        <f>値貼り付け用シート!F288</f>
        <v>1</v>
      </c>
      <c r="B6692" s="1">
        <f>値貼り付け用シート!G288</f>
        <v>3</v>
      </c>
      <c r="C6692" s="1">
        <v>19</v>
      </c>
      <c r="D6692" s="1">
        <f>IF(OR(ISBLANK(値貼り付け用シート!Z288),値貼り付け用シート!Z288&gt;9990),NA(),値貼り付け用シート!Z288)</f>
        <v>9</v>
      </c>
      <c r="E6692" s="1">
        <f t="shared" si="2608"/>
        <v>9</v>
      </c>
      <c r="F6692" s="1">
        <f t="shared" si="2617"/>
        <v>130</v>
      </c>
      <c r="G6692" s="1">
        <f t="shared" si="2618"/>
        <v>8</v>
      </c>
      <c r="H6692" s="1">
        <f t="shared" si="2619"/>
        <v>16</v>
      </c>
    </row>
    <row r="6693" spans="1:16" x14ac:dyDescent="0.55000000000000004">
      <c r="A6693" s="1">
        <f>値貼り付け用シート!F288</f>
        <v>1</v>
      </c>
      <c r="B6693" s="1">
        <f>値貼り付け用シート!G288</f>
        <v>3</v>
      </c>
      <c r="C6693" s="1">
        <v>20</v>
      </c>
      <c r="D6693" s="1">
        <f>IF(OR(ISBLANK(値貼り付け用シート!AA288),値貼り付け用シート!AA288&gt;9990),NA(),値貼り付け用シート!AA288)</f>
        <v>3</v>
      </c>
      <c r="E6693" s="1">
        <f t="shared" si="2608"/>
        <v>3</v>
      </c>
      <c r="F6693" s="1">
        <f t="shared" si="2617"/>
        <v>116</v>
      </c>
      <c r="G6693" s="1">
        <f t="shared" si="2618"/>
        <v>8</v>
      </c>
      <c r="H6693" s="1">
        <f t="shared" si="2619"/>
        <v>15</v>
      </c>
    </row>
    <row r="6694" spans="1:16" x14ac:dyDescent="0.55000000000000004">
      <c r="A6694" s="1">
        <f>値貼り付け用シート!F288</f>
        <v>1</v>
      </c>
      <c r="B6694" s="1">
        <f>値貼り付け用シート!G288</f>
        <v>3</v>
      </c>
      <c r="C6694" s="1">
        <v>21</v>
      </c>
      <c r="D6694" s="1">
        <f>IF(OR(ISBLANK(値貼り付け用シート!AB288),値貼り付け用シート!AB288&gt;9990),NA(),値貼り付け用シート!AB288)</f>
        <v>1</v>
      </c>
      <c r="E6694" s="1">
        <f t="shared" si="2608"/>
        <v>1</v>
      </c>
      <c r="F6694" s="1">
        <f t="shared" si="2617"/>
        <v>102</v>
      </c>
      <c r="G6694" s="1">
        <f t="shared" si="2618"/>
        <v>8</v>
      </c>
      <c r="H6694" s="1">
        <f t="shared" si="2619"/>
        <v>13</v>
      </c>
    </row>
    <row r="6695" spans="1:16" x14ac:dyDescent="0.55000000000000004">
      <c r="A6695" s="1">
        <f>値貼り付け用シート!F288</f>
        <v>1</v>
      </c>
      <c r="B6695" s="1">
        <f>値貼り付け用シート!G288</f>
        <v>3</v>
      </c>
      <c r="C6695" s="1">
        <v>22</v>
      </c>
      <c r="D6695" s="1">
        <f>IF(OR(ISBLANK(値貼り付け用シート!AC288),値貼り付け用シート!AC288&gt;9990),NA(),値貼り付け用シート!AC288)</f>
        <v>1</v>
      </c>
      <c r="E6695" s="1">
        <f t="shared" si="2608"/>
        <v>1</v>
      </c>
      <c r="F6695" s="1">
        <f t="shared" si="2617"/>
        <v>86</v>
      </c>
      <c r="G6695" s="1">
        <f t="shared" si="2618"/>
        <v>8</v>
      </c>
      <c r="H6695" s="1">
        <f t="shared" si="2619"/>
        <v>11</v>
      </c>
    </row>
    <row r="6696" spans="1:16" x14ac:dyDescent="0.55000000000000004">
      <c r="A6696" s="1">
        <f>値貼り付け用シート!F288</f>
        <v>1</v>
      </c>
      <c r="B6696" s="1">
        <f>値貼り付け用シート!G288</f>
        <v>3</v>
      </c>
      <c r="C6696" s="1">
        <v>23</v>
      </c>
      <c r="D6696" s="1">
        <f>IF(OR(ISBLANK(値貼り付け用シート!AD288),値貼り付け用シート!AD288&gt;9990),NA(),値貼り付け用シート!AD288)</f>
        <v>1</v>
      </c>
      <c r="E6696" s="1">
        <f t="shared" si="2608"/>
        <v>1</v>
      </c>
      <c r="F6696" s="1">
        <f t="shared" si="2617"/>
        <v>69</v>
      </c>
      <c r="G6696" s="1">
        <f t="shared" si="2618"/>
        <v>8</v>
      </c>
      <c r="H6696" s="1">
        <f t="shared" si="2619"/>
        <v>9</v>
      </c>
    </row>
    <row r="6697" spans="1:16" x14ac:dyDescent="0.55000000000000004">
      <c r="A6697" s="1">
        <f>値貼り付け用シート!F288</f>
        <v>1</v>
      </c>
      <c r="B6697" s="1">
        <f>値貼り付け用シート!G288</f>
        <v>3</v>
      </c>
      <c r="C6697" s="1">
        <v>24</v>
      </c>
      <c r="D6697" s="1">
        <f>IF(OR(ISBLANK(値貼り付け用シート!AE288),値貼り付け用シート!AE288&gt;9990),NA(),値貼り付け用シート!AE288)</f>
        <v>1</v>
      </c>
      <c r="E6697" s="1">
        <f t="shared" si="2608"/>
        <v>1</v>
      </c>
      <c r="F6697" s="1">
        <f t="shared" si="2617"/>
        <v>49</v>
      </c>
      <c r="G6697" s="1">
        <f t="shared" si="2618"/>
        <v>8</v>
      </c>
      <c r="H6697" s="1">
        <f t="shared" si="2619"/>
        <v>6</v>
      </c>
    </row>
    <row r="6698" spans="1:16" x14ac:dyDescent="0.55000000000000004">
      <c r="A6698" s="1">
        <f>値貼り付け用シート!F289</f>
        <v>1</v>
      </c>
      <c r="B6698" s="1">
        <f>値貼り付け用シート!G289</f>
        <v>4</v>
      </c>
      <c r="C6698" s="1">
        <v>1</v>
      </c>
      <c r="D6698" s="1">
        <f>IF(OR(ISBLANK(値貼り付け用シート!H289),値貼り付け用シート!H289&gt;9990),NA(),値貼り付け用シート!H289)</f>
        <v>1</v>
      </c>
      <c r="E6698" s="1">
        <f t="shared" si="2608"/>
        <v>1</v>
      </c>
      <c r="F6698" s="1">
        <f t="shared" si="2617"/>
        <v>32</v>
      </c>
      <c r="G6698" s="1">
        <f t="shared" si="2618"/>
        <v>8</v>
      </c>
      <c r="H6698" s="1">
        <f t="shared" si="2619"/>
        <v>4</v>
      </c>
      <c r="I6698" s="1">
        <f t="shared" ref="I6698" si="2620">COUNT(D6698:D6721)</f>
        <v>24</v>
      </c>
      <c r="J6698" s="1">
        <f t="shared" ref="J6698" si="2621">COUNT(H6698:H6721)</f>
        <v>24</v>
      </c>
      <c r="K6698" s="1">
        <f t="shared" ref="K6698" si="2622">IF(AND(I6698&gt;=20,J6698&gt;=20),0,1)</f>
        <v>0</v>
      </c>
      <c r="L6698" s="1">
        <f t="shared" ref="L6698" si="2623">IF(K6698=0,MAX(H6698:H6721),NA())</f>
        <v>36</v>
      </c>
      <c r="M6698" s="1">
        <f t="shared" ref="M6698" si="2624">IF(K6698=0,IF(L6698&lt;=70,1,0),NA())</f>
        <v>1</v>
      </c>
      <c r="N6698" s="1">
        <f t="shared" ref="N6698" si="2625">IF(COUNTIF(D6698:D6721,NA())=24,NA(),MAX(E6698:E6721))</f>
        <v>38</v>
      </c>
      <c r="O6698" s="1">
        <f t="shared" ref="O6698" si="2626">IF(COUNTIF(D6703:D6717,NA())=15,NA(),MAX(E6703:E6717))</f>
        <v>38</v>
      </c>
      <c r="P6698" s="1">
        <f t="shared" ref="P6698" si="2627">COUNTIF(D6698:D6721,"&gt;=120")</f>
        <v>0</v>
      </c>
    </row>
    <row r="6699" spans="1:16" x14ac:dyDescent="0.55000000000000004">
      <c r="A6699" s="1">
        <f>値貼り付け用シート!F289</f>
        <v>1</v>
      </c>
      <c r="B6699" s="1">
        <f>値貼り付け用シート!G289</f>
        <v>4</v>
      </c>
      <c r="C6699" s="1">
        <v>2</v>
      </c>
      <c r="D6699" s="1">
        <f>IF(OR(ISBLANK(値貼り付け用シート!I289),値貼り付け用シート!I289&gt;9990),NA(),値貼り付け用シート!I289)</f>
        <v>2</v>
      </c>
      <c r="E6699" s="1">
        <f t="shared" si="2608"/>
        <v>2</v>
      </c>
      <c r="F6699" s="1">
        <f t="shared" si="2617"/>
        <v>19</v>
      </c>
      <c r="G6699" s="1">
        <f t="shared" si="2618"/>
        <v>8</v>
      </c>
      <c r="H6699" s="1">
        <f t="shared" si="2619"/>
        <v>2</v>
      </c>
    </row>
    <row r="6700" spans="1:16" x14ac:dyDescent="0.55000000000000004">
      <c r="A6700" s="1">
        <f>値貼り付け用シート!F289</f>
        <v>1</v>
      </c>
      <c r="B6700" s="1">
        <f>値貼り付け用シート!G289</f>
        <v>4</v>
      </c>
      <c r="C6700" s="1">
        <v>3</v>
      </c>
      <c r="D6700" s="1">
        <f>IF(OR(ISBLANK(値貼り付け用シート!J289),値貼り付け用シート!J289&gt;9990),NA(),値貼り付け用シート!J289)</f>
        <v>2</v>
      </c>
      <c r="E6700" s="1">
        <f t="shared" si="2608"/>
        <v>2</v>
      </c>
      <c r="F6700" s="1">
        <f t="shared" si="2617"/>
        <v>12</v>
      </c>
      <c r="G6700" s="1">
        <f t="shared" si="2618"/>
        <v>8</v>
      </c>
      <c r="H6700" s="1">
        <f t="shared" si="2619"/>
        <v>2</v>
      </c>
    </row>
    <row r="6701" spans="1:16" x14ac:dyDescent="0.55000000000000004">
      <c r="A6701" s="1">
        <f>値貼り付け用シート!F289</f>
        <v>1</v>
      </c>
      <c r="B6701" s="1">
        <f>値貼り付け用シート!G289</f>
        <v>4</v>
      </c>
      <c r="C6701" s="1">
        <v>4</v>
      </c>
      <c r="D6701" s="1">
        <f>IF(OR(ISBLANK(値貼り付け用シート!K289),値貼り付け用シート!K289&gt;9990),NA(),値貼り付け用シート!K289)</f>
        <v>7</v>
      </c>
      <c r="E6701" s="1">
        <f t="shared" si="2608"/>
        <v>7</v>
      </c>
      <c r="F6701" s="1">
        <f t="shared" si="2617"/>
        <v>16</v>
      </c>
      <c r="G6701" s="1">
        <f t="shared" si="2618"/>
        <v>8</v>
      </c>
      <c r="H6701" s="1">
        <f t="shared" si="2619"/>
        <v>2</v>
      </c>
    </row>
    <row r="6702" spans="1:16" x14ac:dyDescent="0.55000000000000004">
      <c r="A6702" s="1">
        <f>値貼り付け用シート!F289</f>
        <v>1</v>
      </c>
      <c r="B6702" s="1">
        <f>値貼り付け用シート!G289</f>
        <v>4</v>
      </c>
      <c r="C6702" s="1">
        <v>5</v>
      </c>
      <c r="D6702" s="1">
        <f>IF(OR(ISBLANK(値貼り付け用シート!L289),値貼り付け用シート!L289&gt;9990),NA(),値貼り付け用シート!L289)</f>
        <v>14</v>
      </c>
      <c r="E6702" s="1">
        <f t="shared" si="2608"/>
        <v>14</v>
      </c>
      <c r="F6702" s="1">
        <f t="shared" si="2617"/>
        <v>29</v>
      </c>
      <c r="G6702" s="1">
        <f t="shared" si="2618"/>
        <v>8</v>
      </c>
      <c r="H6702" s="1">
        <f t="shared" si="2619"/>
        <v>4</v>
      </c>
    </row>
    <row r="6703" spans="1:16" x14ac:dyDescent="0.55000000000000004">
      <c r="A6703" s="1">
        <f>値貼り付け用シート!F289</f>
        <v>1</v>
      </c>
      <c r="B6703" s="1">
        <f>値貼り付け用シート!G289</f>
        <v>4</v>
      </c>
      <c r="C6703" s="1">
        <v>6</v>
      </c>
      <c r="D6703" s="1">
        <f>IF(OR(ISBLANK(値貼り付け用シート!M289),値貼り付け用シート!M289&gt;9990),NA(),値貼り付け用シート!M289)</f>
        <v>13</v>
      </c>
      <c r="E6703" s="1">
        <f t="shared" si="2608"/>
        <v>13</v>
      </c>
      <c r="F6703" s="1">
        <f t="shared" si="2617"/>
        <v>41</v>
      </c>
      <c r="G6703" s="1">
        <f t="shared" si="2618"/>
        <v>8</v>
      </c>
      <c r="H6703" s="1">
        <f t="shared" si="2619"/>
        <v>5</v>
      </c>
    </row>
    <row r="6704" spans="1:16" x14ac:dyDescent="0.55000000000000004">
      <c r="A6704" s="1">
        <f>値貼り付け用シート!F289</f>
        <v>1</v>
      </c>
      <c r="B6704" s="1">
        <f>値貼り付け用シート!G289</f>
        <v>4</v>
      </c>
      <c r="C6704" s="1">
        <v>7</v>
      </c>
      <c r="D6704" s="1">
        <f>IF(OR(ISBLANK(値貼り付け用シート!N289),値貼り付け用シート!N289&gt;9990),NA(),値貼り付け用シート!N289)</f>
        <v>11</v>
      </c>
      <c r="E6704" s="1">
        <f t="shared" si="2608"/>
        <v>11</v>
      </c>
      <c r="F6704" s="1">
        <f t="shared" si="2617"/>
        <v>51</v>
      </c>
      <c r="G6704" s="1">
        <f t="shared" si="2618"/>
        <v>8</v>
      </c>
      <c r="H6704" s="1">
        <f t="shared" si="2619"/>
        <v>6</v>
      </c>
    </row>
    <row r="6705" spans="1:8" x14ac:dyDescent="0.55000000000000004">
      <c r="A6705" s="1">
        <f>値貼り付け用シート!F289</f>
        <v>1</v>
      </c>
      <c r="B6705" s="1">
        <f>値貼り付け用シート!G289</f>
        <v>4</v>
      </c>
      <c r="C6705" s="1">
        <v>8</v>
      </c>
      <c r="D6705" s="1">
        <f>IF(OR(ISBLANK(値貼り付け用シート!O289),値貼り付け用シート!O289&gt;9990),NA(),値貼り付け用シート!O289)</f>
        <v>12</v>
      </c>
      <c r="E6705" s="1">
        <f t="shared" si="2608"/>
        <v>12</v>
      </c>
      <c r="F6705" s="1">
        <f t="shared" si="2617"/>
        <v>62</v>
      </c>
      <c r="G6705" s="1">
        <f t="shared" si="2618"/>
        <v>8</v>
      </c>
      <c r="H6705" s="1">
        <f t="shared" si="2619"/>
        <v>8</v>
      </c>
    </row>
    <row r="6706" spans="1:8" x14ac:dyDescent="0.55000000000000004">
      <c r="A6706" s="1">
        <f>値貼り付け用シート!F289</f>
        <v>1</v>
      </c>
      <c r="B6706" s="1">
        <f>値貼り付け用シート!G289</f>
        <v>4</v>
      </c>
      <c r="C6706" s="1">
        <v>9</v>
      </c>
      <c r="D6706" s="1">
        <f>IF(OR(ISBLANK(値貼り付け用シート!P289),値貼り付け用シート!P289&gt;9990),NA(),値貼り付け用シート!P289)</f>
        <v>14</v>
      </c>
      <c r="E6706" s="1">
        <f t="shared" si="2608"/>
        <v>14</v>
      </c>
      <c r="F6706" s="1">
        <f t="shared" si="2617"/>
        <v>75</v>
      </c>
      <c r="G6706" s="1">
        <f t="shared" si="2618"/>
        <v>8</v>
      </c>
      <c r="H6706" s="1">
        <f t="shared" si="2619"/>
        <v>9</v>
      </c>
    </row>
    <row r="6707" spans="1:8" x14ac:dyDescent="0.55000000000000004">
      <c r="A6707" s="1">
        <f>値貼り付け用シート!F289</f>
        <v>1</v>
      </c>
      <c r="B6707" s="1">
        <f>値貼り付け用シート!G289</f>
        <v>4</v>
      </c>
      <c r="C6707" s="1">
        <v>10</v>
      </c>
      <c r="D6707" s="1">
        <f>IF(OR(ISBLANK(値貼り付け用シート!Q289),値貼り付け用シート!Q289&gt;9990),NA(),値貼り付け用シート!Q289)</f>
        <v>26</v>
      </c>
      <c r="E6707" s="1">
        <f t="shared" si="2608"/>
        <v>26</v>
      </c>
      <c r="F6707" s="1">
        <f t="shared" si="2617"/>
        <v>99</v>
      </c>
      <c r="G6707" s="1">
        <f t="shared" si="2618"/>
        <v>8</v>
      </c>
      <c r="H6707" s="1">
        <f t="shared" si="2619"/>
        <v>12</v>
      </c>
    </row>
    <row r="6708" spans="1:8" x14ac:dyDescent="0.55000000000000004">
      <c r="A6708" s="1">
        <f>値貼り付け用シート!F289</f>
        <v>1</v>
      </c>
      <c r="B6708" s="1">
        <f>値貼り付け用シート!G289</f>
        <v>4</v>
      </c>
      <c r="C6708" s="1">
        <v>11</v>
      </c>
      <c r="D6708" s="1">
        <f>IF(OR(ISBLANK(値貼り付け用シート!R289),値貼り付け用シート!R289&gt;9990),NA(),値貼り付け用シート!R289)</f>
        <v>31</v>
      </c>
      <c r="E6708" s="1">
        <f t="shared" si="2608"/>
        <v>31</v>
      </c>
      <c r="F6708" s="1">
        <f t="shared" si="2617"/>
        <v>128</v>
      </c>
      <c r="G6708" s="1">
        <f t="shared" si="2618"/>
        <v>8</v>
      </c>
      <c r="H6708" s="1">
        <f t="shared" si="2619"/>
        <v>16</v>
      </c>
    </row>
    <row r="6709" spans="1:8" x14ac:dyDescent="0.55000000000000004">
      <c r="A6709" s="1">
        <f>値貼り付け用シート!F289</f>
        <v>1</v>
      </c>
      <c r="B6709" s="1">
        <f>値貼り付け用シート!G289</f>
        <v>4</v>
      </c>
      <c r="C6709" s="1">
        <v>12</v>
      </c>
      <c r="D6709" s="1">
        <f>IF(OR(ISBLANK(値貼り付け用シート!S289),値貼り付け用シート!S289&gt;9990),NA(),値貼り付け用シート!S289)</f>
        <v>36</v>
      </c>
      <c r="E6709" s="1">
        <f t="shared" si="2608"/>
        <v>36</v>
      </c>
      <c r="F6709" s="1">
        <f t="shared" si="2617"/>
        <v>157</v>
      </c>
      <c r="G6709" s="1">
        <f t="shared" si="2618"/>
        <v>8</v>
      </c>
      <c r="H6709" s="1">
        <f t="shared" si="2619"/>
        <v>20</v>
      </c>
    </row>
    <row r="6710" spans="1:8" x14ac:dyDescent="0.55000000000000004">
      <c r="A6710" s="1">
        <f>値貼り付け用シート!F289</f>
        <v>1</v>
      </c>
      <c r="B6710" s="1">
        <f>値貼り付け用シート!G289</f>
        <v>4</v>
      </c>
      <c r="C6710" s="1">
        <v>13</v>
      </c>
      <c r="D6710" s="1">
        <f>IF(OR(ISBLANK(値貼り付け用シート!T289),値貼り付け用シート!T289&gt;9990),NA(),値貼り付け用シート!T289)</f>
        <v>37</v>
      </c>
      <c r="E6710" s="1">
        <f t="shared" si="2608"/>
        <v>37</v>
      </c>
      <c r="F6710" s="1">
        <f t="shared" si="2617"/>
        <v>180</v>
      </c>
      <c r="G6710" s="1">
        <f t="shared" si="2618"/>
        <v>8</v>
      </c>
      <c r="H6710" s="1">
        <f t="shared" si="2619"/>
        <v>23</v>
      </c>
    </row>
    <row r="6711" spans="1:8" x14ac:dyDescent="0.55000000000000004">
      <c r="A6711" s="1">
        <f>値貼り付け用シート!F289</f>
        <v>1</v>
      </c>
      <c r="B6711" s="1">
        <f>値貼り付け用シート!G289</f>
        <v>4</v>
      </c>
      <c r="C6711" s="1">
        <v>14</v>
      </c>
      <c r="D6711" s="1">
        <f>IF(OR(ISBLANK(値貼り付け用シート!U289),値貼り付け用シート!U289&gt;9990),NA(),値貼り付け用シート!U289)</f>
        <v>37</v>
      </c>
      <c r="E6711" s="1">
        <f t="shared" si="2608"/>
        <v>37</v>
      </c>
      <c r="F6711" s="1">
        <f t="shared" si="2617"/>
        <v>204</v>
      </c>
      <c r="G6711" s="1">
        <f t="shared" si="2618"/>
        <v>8</v>
      </c>
      <c r="H6711" s="1">
        <f t="shared" si="2619"/>
        <v>26</v>
      </c>
    </row>
    <row r="6712" spans="1:8" x14ac:dyDescent="0.55000000000000004">
      <c r="A6712" s="1">
        <f>値貼り付け用シート!F289</f>
        <v>1</v>
      </c>
      <c r="B6712" s="1">
        <f>値貼り付け用シート!G289</f>
        <v>4</v>
      </c>
      <c r="C6712" s="1">
        <v>15</v>
      </c>
      <c r="D6712" s="1">
        <f>IF(OR(ISBLANK(値貼り付け用シート!V289),値貼り付け用シート!V289&gt;9990),NA(),値貼り付け用シート!V289)</f>
        <v>38</v>
      </c>
      <c r="E6712" s="1">
        <f t="shared" si="2608"/>
        <v>38</v>
      </c>
      <c r="F6712" s="1">
        <f t="shared" si="2617"/>
        <v>231</v>
      </c>
      <c r="G6712" s="1">
        <f t="shared" si="2618"/>
        <v>8</v>
      </c>
      <c r="H6712" s="1">
        <f t="shared" si="2619"/>
        <v>29</v>
      </c>
    </row>
    <row r="6713" spans="1:8" x14ac:dyDescent="0.55000000000000004">
      <c r="A6713" s="1">
        <f>値貼り付け用シート!F289</f>
        <v>1</v>
      </c>
      <c r="B6713" s="1">
        <f>値貼り付け用シート!G289</f>
        <v>4</v>
      </c>
      <c r="C6713" s="1">
        <v>16</v>
      </c>
      <c r="D6713" s="1">
        <f>IF(OR(ISBLANK(値貼り付け用シート!W289),値貼り付け用シート!W289&gt;9990),NA(),値貼り付け用シート!W289)</f>
        <v>37</v>
      </c>
      <c r="E6713" s="1">
        <f t="shared" si="2608"/>
        <v>37</v>
      </c>
      <c r="F6713" s="1">
        <f t="shared" si="2617"/>
        <v>256</v>
      </c>
      <c r="G6713" s="1">
        <f t="shared" si="2618"/>
        <v>8</v>
      </c>
      <c r="H6713" s="1">
        <f t="shared" si="2619"/>
        <v>32</v>
      </c>
    </row>
    <row r="6714" spans="1:8" x14ac:dyDescent="0.55000000000000004">
      <c r="A6714" s="1">
        <f>値貼り付け用シート!F289</f>
        <v>1</v>
      </c>
      <c r="B6714" s="1">
        <f>値貼り付け用シート!G289</f>
        <v>4</v>
      </c>
      <c r="C6714" s="1">
        <v>17</v>
      </c>
      <c r="D6714" s="1">
        <f>IF(OR(ISBLANK(値貼り付け用シート!X289),値貼り付け用シート!X289&gt;9990),NA(),値貼り付け用シート!X289)</f>
        <v>36</v>
      </c>
      <c r="E6714" s="1">
        <f t="shared" si="2608"/>
        <v>36</v>
      </c>
      <c r="F6714" s="1">
        <f t="shared" si="2617"/>
        <v>278</v>
      </c>
      <c r="G6714" s="1">
        <f t="shared" si="2618"/>
        <v>8</v>
      </c>
      <c r="H6714" s="1">
        <f t="shared" si="2619"/>
        <v>35</v>
      </c>
    </row>
    <row r="6715" spans="1:8" x14ac:dyDescent="0.55000000000000004">
      <c r="A6715" s="1">
        <f>値貼り付け用シート!F289</f>
        <v>1</v>
      </c>
      <c r="B6715" s="1">
        <f>値貼り付け用シート!G289</f>
        <v>4</v>
      </c>
      <c r="C6715" s="1">
        <v>18</v>
      </c>
      <c r="D6715" s="1">
        <f>IF(OR(ISBLANK(値貼り付け用シート!Y289),値貼り付け用シート!Y289&gt;9990),NA(),値貼り付け用シート!Y289)</f>
        <v>35</v>
      </c>
      <c r="E6715" s="1">
        <f t="shared" si="2608"/>
        <v>35</v>
      </c>
      <c r="F6715" s="1">
        <f t="shared" si="2617"/>
        <v>287</v>
      </c>
      <c r="G6715" s="1">
        <f t="shared" si="2618"/>
        <v>8</v>
      </c>
      <c r="H6715" s="1">
        <f t="shared" si="2619"/>
        <v>36</v>
      </c>
    </row>
    <row r="6716" spans="1:8" x14ac:dyDescent="0.55000000000000004">
      <c r="A6716" s="1">
        <f>値貼り付け用シート!F289</f>
        <v>1</v>
      </c>
      <c r="B6716" s="1">
        <f>値貼り付け用シート!G289</f>
        <v>4</v>
      </c>
      <c r="C6716" s="1">
        <v>19</v>
      </c>
      <c r="D6716" s="1">
        <f>IF(OR(ISBLANK(値貼り付け用シート!Z289),値貼り付け用シート!Z289&gt;9990),NA(),値貼り付け用シート!Z289)</f>
        <v>34</v>
      </c>
      <c r="E6716" s="1">
        <f t="shared" si="2608"/>
        <v>34</v>
      </c>
      <c r="F6716" s="1">
        <f t="shared" si="2617"/>
        <v>290</v>
      </c>
      <c r="G6716" s="1">
        <f t="shared" si="2618"/>
        <v>8</v>
      </c>
      <c r="H6716" s="1">
        <f t="shared" si="2619"/>
        <v>36</v>
      </c>
    </row>
    <row r="6717" spans="1:8" x14ac:dyDescent="0.55000000000000004">
      <c r="A6717" s="1">
        <f>値貼り付け用シート!F289</f>
        <v>1</v>
      </c>
      <c r="B6717" s="1">
        <f>値貼り付け用シート!G289</f>
        <v>4</v>
      </c>
      <c r="C6717" s="1">
        <v>20</v>
      </c>
      <c r="D6717" s="1">
        <f>IF(OR(ISBLANK(値貼り付け用シート!AA289),値貼り付け用シート!AA289&gt;9990),NA(),値貼り付け用シート!AA289)</f>
        <v>32</v>
      </c>
      <c r="E6717" s="1">
        <f t="shared" si="2608"/>
        <v>32</v>
      </c>
      <c r="F6717" s="1">
        <f t="shared" si="2617"/>
        <v>286</v>
      </c>
      <c r="G6717" s="1">
        <f t="shared" si="2618"/>
        <v>8</v>
      </c>
      <c r="H6717" s="1">
        <f t="shared" si="2619"/>
        <v>36</v>
      </c>
    </row>
    <row r="6718" spans="1:8" x14ac:dyDescent="0.55000000000000004">
      <c r="A6718" s="1">
        <f>値貼り付け用シート!F289</f>
        <v>1</v>
      </c>
      <c r="B6718" s="1">
        <f>値貼り付け用シート!G289</f>
        <v>4</v>
      </c>
      <c r="C6718" s="1">
        <v>21</v>
      </c>
      <c r="D6718" s="1">
        <f>IF(OR(ISBLANK(値貼り付け用シート!AB289),値貼り付け用シート!AB289&gt;9990),NA(),値貼り付け用シート!AB289)</f>
        <v>32</v>
      </c>
      <c r="E6718" s="1">
        <f t="shared" si="2608"/>
        <v>32</v>
      </c>
      <c r="F6718" s="1">
        <f t="shared" si="2617"/>
        <v>281</v>
      </c>
      <c r="G6718" s="1">
        <f t="shared" si="2618"/>
        <v>8</v>
      </c>
      <c r="H6718" s="1">
        <f t="shared" si="2619"/>
        <v>35</v>
      </c>
    </row>
    <row r="6719" spans="1:8" x14ac:dyDescent="0.55000000000000004">
      <c r="A6719" s="1">
        <f>値貼り付け用シート!F289</f>
        <v>1</v>
      </c>
      <c r="B6719" s="1">
        <f>値貼り付け用シート!G289</f>
        <v>4</v>
      </c>
      <c r="C6719" s="1">
        <v>22</v>
      </c>
      <c r="D6719" s="1">
        <f>IF(OR(ISBLANK(値貼り付け用シート!AC289),値貼り付け用シート!AC289&gt;9990),NA(),値貼り付け用シート!AC289)</f>
        <v>32</v>
      </c>
      <c r="E6719" s="1">
        <f t="shared" si="2608"/>
        <v>32</v>
      </c>
      <c r="F6719" s="1">
        <f t="shared" si="2617"/>
        <v>276</v>
      </c>
      <c r="G6719" s="1">
        <f t="shared" si="2618"/>
        <v>8</v>
      </c>
      <c r="H6719" s="1">
        <f t="shared" si="2619"/>
        <v>35</v>
      </c>
    </row>
    <row r="6720" spans="1:8" x14ac:dyDescent="0.55000000000000004">
      <c r="A6720" s="1">
        <f>値貼り付け用シート!F289</f>
        <v>1</v>
      </c>
      <c r="B6720" s="1">
        <f>値貼り付け用シート!G289</f>
        <v>4</v>
      </c>
      <c r="C6720" s="1">
        <v>23</v>
      </c>
      <c r="D6720" s="1">
        <f>IF(OR(ISBLANK(値貼り付け用シート!AD289),値貼り付け用シート!AD289&gt;9990),NA(),値貼り付け用シート!AD289)</f>
        <v>32</v>
      </c>
      <c r="E6720" s="1">
        <f t="shared" si="2608"/>
        <v>32</v>
      </c>
      <c r="F6720" s="1">
        <f t="shared" si="2617"/>
        <v>270</v>
      </c>
      <c r="G6720" s="1">
        <f t="shared" si="2618"/>
        <v>8</v>
      </c>
      <c r="H6720" s="1">
        <f t="shared" si="2619"/>
        <v>34</v>
      </c>
    </row>
    <row r="6721" spans="1:16" x14ac:dyDescent="0.55000000000000004">
      <c r="A6721" s="1">
        <f>値貼り付け用シート!F289</f>
        <v>1</v>
      </c>
      <c r="B6721" s="1">
        <f>値貼り付け用シート!G289</f>
        <v>4</v>
      </c>
      <c r="C6721" s="1">
        <v>24</v>
      </c>
      <c r="D6721" s="1">
        <f>IF(OR(ISBLANK(値貼り付け用シート!AE289),値貼り付け用シート!AE289&gt;9990),NA(),値貼り付け用シート!AE289)</f>
        <v>30</v>
      </c>
      <c r="E6721" s="1">
        <f t="shared" si="2608"/>
        <v>30</v>
      </c>
      <c r="F6721" s="1">
        <f t="shared" si="2617"/>
        <v>263</v>
      </c>
      <c r="G6721" s="1">
        <f t="shared" si="2618"/>
        <v>8</v>
      </c>
      <c r="H6721" s="1">
        <f t="shared" si="2619"/>
        <v>33</v>
      </c>
    </row>
    <row r="6722" spans="1:16" x14ac:dyDescent="0.55000000000000004">
      <c r="A6722" s="1">
        <f>値貼り付け用シート!F290</f>
        <v>1</v>
      </c>
      <c r="B6722" s="1">
        <f>値貼り付け用シート!G290</f>
        <v>5</v>
      </c>
      <c r="C6722" s="1">
        <v>1</v>
      </c>
      <c r="D6722" s="1">
        <f>IF(OR(ISBLANK(値貼り付け用シート!H290),値貼り付け用シート!H290&gt;9990),NA(),値貼り付け用シート!H290)</f>
        <v>30</v>
      </c>
      <c r="E6722" s="1">
        <f t="shared" si="2608"/>
        <v>30</v>
      </c>
      <c r="F6722" s="1">
        <f t="shared" si="2617"/>
        <v>257</v>
      </c>
      <c r="G6722" s="1">
        <f t="shared" si="2618"/>
        <v>8</v>
      </c>
      <c r="H6722" s="1">
        <f t="shared" si="2619"/>
        <v>32</v>
      </c>
      <c r="I6722" s="1">
        <f t="shared" ref="I6722" si="2628">COUNT(D6722:D6745)</f>
        <v>24</v>
      </c>
      <c r="J6722" s="1">
        <f t="shared" ref="J6722" si="2629">COUNT(H6722:H6745)</f>
        <v>24</v>
      </c>
      <c r="K6722" s="1">
        <f t="shared" ref="K6722" si="2630">IF(AND(I6722&gt;=20,J6722&gt;=20),0,1)</f>
        <v>0</v>
      </c>
      <c r="L6722" s="1">
        <f t="shared" ref="L6722" si="2631">IF(K6722=0,MAX(H6722:H6745),NA())</f>
        <v>32</v>
      </c>
      <c r="M6722" s="1">
        <f t="shared" ref="M6722" si="2632">IF(K6722=0,IF(L6722&lt;=70,1,0),NA())</f>
        <v>1</v>
      </c>
      <c r="N6722" s="1">
        <f t="shared" ref="N6722" si="2633">IF(COUNTIF(D6722:D6745,NA())=24,NA(),MAX(E6722:E6745))</f>
        <v>30</v>
      </c>
      <c r="O6722" s="1">
        <f t="shared" ref="O6722" si="2634">IF(COUNTIF(D6727:D6741,NA())=15,NA(),MAX(E6727:E6741))</f>
        <v>18</v>
      </c>
      <c r="P6722" s="1">
        <f t="shared" ref="P6722" si="2635">COUNTIF(D6722:D6745,"&gt;=120")</f>
        <v>0</v>
      </c>
    </row>
    <row r="6723" spans="1:16" x14ac:dyDescent="0.55000000000000004">
      <c r="A6723" s="1">
        <f>値貼り付け用シート!F290</f>
        <v>1</v>
      </c>
      <c r="B6723" s="1">
        <f>値貼り付け用シート!G290</f>
        <v>5</v>
      </c>
      <c r="C6723" s="1">
        <v>2</v>
      </c>
      <c r="D6723" s="1">
        <f>IF(OR(ISBLANK(値貼り付け用シート!I290),値貼り付け用シート!I290&gt;9990),NA(),値貼り付け用シート!I290)</f>
        <v>28</v>
      </c>
      <c r="E6723" s="1">
        <f t="shared" ref="E6723:E6786" si="2636">IF(ISERROR(D6723),0,D6723)</f>
        <v>28</v>
      </c>
      <c r="F6723" s="1">
        <f t="shared" si="2617"/>
        <v>250</v>
      </c>
      <c r="G6723" s="1">
        <f t="shared" si="2618"/>
        <v>8</v>
      </c>
      <c r="H6723" s="1">
        <f t="shared" si="2619"/>
        <v>31</v>
      </c>
    </row>
    <row r="6724" spans="1:16" x14ac:dyDescent="0.55000000000000004">
      <c r="A6724" s="1">
        <f>値貼り付け用シート!F290</f>
        <v>1</v>
      </c>
      <c r="B6724" s="1">
        <f>値貼り付け用シート!G290</f>
        <v>5</v>
      </c>
      <c r="C6724" s="1">
        <v>3</v>
      </c>
      <c r="D6724" s="1">
        <f>IF(OR(ISBLANK(値貼り付け用シート!J290),値貼り付け用シート!J290&gt;9990),NA(),値貼り付け用シート!J290)</f>
        <v>22</v>
      </c>
      <c r="E6724" s="1">
        <f t="shared" si="2636"/>
        <v>22</v>
      </c>
      <c r="F6724" s="1">
        <f t="shared" si="2617"/>
        <v>238</v>
      </c>
      <c r="G6724" s="1">
        <f t="shared" si="2618"/>
        <v>8</v>
      </c>
      <c r="H6724" s="1">
        <f t="shared" si="2619"/>
        <v>30</v>
      </c>
    </row>
    <row r="6725" spans="1:16" x14ac:dyDescent="0.55000000000000004">
      <c r="A6725" s="1">
        <f>値貼り付け用シート!F290</f>
        <v>1</v>
      </c>
      <c r="B6725" s="1">
        <f>値貼り付け用シート!G290</f>
        <v>5</v>
      </c>
      <c r="C6725" s="1">
        <v>4</v>
      </c>
      <c r="D6725" s="1">
        <f>IF(OR(ISBLANK(値貼り付け用シート!K290),値貼り付け用シート!K290&gt;9990),NA(),値貼り付け用シート!K290)</f>
        <v>21</v>
      </c>
      <c r="E6725" s="1">
        <f t="shared" si="2636"/>
        <v>21</v>
      </c>
      <c r="F6725" s="1">
        <f t="shared" si="2617"/>
        <v>227</v>
      </c>
      <c r="G6725" s="1">
        <f t="shared" si="2618"/>
        <v>8</v>
      </c>
      <c r="H6725" s="1">
        <f t="shared" si="2619"/>
        <v>28</v>
      </c>
    </row>
    <row r="6726" spans="1:16" x14ac:dyDescent="0.55000000000000004">
      <c r="A6726" s="1">
        <f>値貼り付け用シート!F290</f>
        <v>1</v>
      </c>
      <c r="B6726" s="1">
        <f>値貼り付け用シート!G290</f>
        <v>5</v>
      </c>
      <c r="C6726" s="1">
        <v>5</v>
      </c>
      <c r="D6726" s="1">
        <f>IF(OR(ISBLANK(値貼り付け用シート!L290),値貼り付け用シート!L290&gt;9990),NA(),値貼り付け用シート!L290)</f>
        <v>19</v>
      </c>
      <c r="E6726" s="1">
        <f t="shared" si="2636"/>
        <v>19</v>
      </c>
      <c r="F6726" s="1">
        <f t="shared" si="2617"/>
        <v>214</v>
      </c>
      <c r="G6726" s="1">
        <f t="shared" si="2618"/>
        <v>8</v>
      </c>
      <c r="H6726" s="1">
        <f t="shared" si="2619"/>
        <v>27</v>
      </c>
    </row>
    <row r="6727" spans="1:16" x14ac:dyDescent="0.55000000000000004">
      <c r="A6727" s="1">
        <f>値貼り付け用シート!F290</f>
        <v>1</v>
      </c>
      <c r="B6727" s="1">
        <f>値貼り付け用シート!G290</f>
        <v>5</v>
      </c>
      <c r="C6727" s="1">
        <v>6</v>
      </c>
      <c r="D6727" s="1">
        <f>IF(OR(ISBLANK(値貼り付け用シート!M290),値貼り付け用シート!M290&gt;9990),NA(),値貼り付け用シート!M290)</f>
        <v>17</v>
      </c>
      <c r="E6727" s="1">
        <f t="shared" si="2636"/>
        <v>17</v>
      </c>
      <c r="F6727" s="1">
        <f t="shared" si="2617"/>
        <v>199</v>
      </c>
      <c r="G6727" s="1">
        <f t="shared" si="2618"/>
        <v>8</v>
      </c>
      <c r="H6727" s="1">
        <f t="shared" si="2619"/>
        <v>25</v>
      </c>
    </row>
    <row r="6728" spans="1:16" x14ac:dyDescent="0.55000000000000004">
      <c r="A6728" s="1">
        <f>値貼り付け用シート!F290</f>
        <v>1</v>
      </c>
      <c r="B6728" s="1">
        <f>値貼り付け用シート!G290</f>
        <v>5</v>
      </c>
      <c r="C6728" s="1">
        <v>7</v>
      </c>
      <c r="D6728" s="1">
        <f>IF(OR(ISBLANK(値貼り付け用シート!N290),値貼り付け用シート!N290&gt;9990),NA(),値貼り付け用シート!N290)</f>
        <v>16</v>
      </c>
      <c r="E6728" s="1">
        <f t="shared" si="2636"/>
        <v>16</v>
      </c>
      <c r="F6728" s="1">
        <f t="shared" si="2617"/>
        <v>183</v>
      </c>
      <c r="G6728" s="1">
        <f t="shared" si="2618"/>
        <v>8</v>
      </c>
      <c r="H6728" s="1">
        <f t="shared" si="2619"/>
        <v>23</v>
      </c>
    </row>
    <row r="6729" spans="1:16" x14ac:dyDescent="0.55000000000000004">
      <c r="A6729" s="1">
        <f>値貼り付け用シート!F290</f>
        <v>1</v>
      </c>
      <c r="B6729" s="1">
        <f>値貼り付け用シート!G290</f>
        <v>5</v>
      </c>
      <c r="C6729" s="1">
        <v>8</v>
      </c>
      <c r="D6729" s="1">
        <f>IF(OR(ISBLANK(値貼り付け用シート!O290),値貼り付け用シート!O290&gt;9990),NA(),値貼り付け用シート!O290)</f>
        <v>15</v>
      </c>
      <c r="E6729" s="1">
        <f t="shared" si="2636"/>
        <v>15</v>
      </c>
      <c r="F6729" s="1">
        <f t="shared" si="2617"/>
        <v>168</v>
      </c>
      <c r="G6729" s="1">
        <f t="shared" si="2618"/>
        <v>8</v>
      </c>
      <c r="H6729" s="1">
        <f t="shared" si="2619"/>
        <v>21</v>
      </c>
    </row>
    <row r="6730" spans="1:16" x14ac:dyDescent="0.55000000000000004">
      <c r="A6730" s="1">
        <f>値貼り付け用シート!F290</f>
        <v>1</v>
      </c>
      <c r="B6730" s="1">
        <f>値貼り付け用シート!G290</f>
        <v>5</v>
      </c>
      <c r="C6730" s="1">
        <v>9</v>
      </c>
      <c r="D6730" s="1">
        <f>IF(OR(ISBLANK(値貼り付け用シート!P290),値貼り付け用シート!P290&gt;9990),NA(),値貼り付け用シート!P290)</f>
        <v>15</v>
      </c>
      <c r="E6730" s="1">
        <f t="shared" si="2636"/>
        <v>15</v>
      </c>
      <c r="F6730" s="1">
        <f t="shared" si="2617"/>
        <v>153</v>
      </c>
      <c r="G6730" s="1">
        <f t="shared" si="2618"/>
        <v>8</v>
      </c>
      <c r="H6730" s="1">
        <f t="shared" si="2619"/>
        <v>19</v>
      </c>
    </row>
    <row r="6731" spans="1:16" x14ac:dyDescent="0.55000000000000004">
      <c r="A6731" s="1">
        <f>値貼り付け用シート!F290</f>
        <v>1</v>
      </c>
      <c r="B6731" s="1">
        <f>値貼り付け用シート!G290</f>
        <v>5</v>
      </c>
      <c r="C6731" s="1">
        <v>10</v>
      </c>
      <c r="D6731" s="1">
        <f>IF(OR(ISBLANK(値貼り付け用シート!Q290),値貼り付け用シート!Q290&gt;9990),NA(),値貼り付け用シート!Q290)</f>
        <v>13</v>
      </c>
      <c r="E6731" s="1">
        <f t="shared" si="2636"/>
        <v>13</v>
      </c>
      <c r="F6731" s="1">
        <f t="shared" si="2617"/>
        <v>138</v>
      </c>
      <c r="G6731" s="1">
        <f t="shared" si="2618"/>
        <v>8</v>
      </c>
      <c r="H6731" s="1">
        <f t="shared" si="2619"/>
        <v>17</v>
      </c>
    </row>
    <row r="6732" spans="1:16" x14ac:dyDescent="0.55000000000000004">
      <c r="A6732" s="1">
        <f>値貼り付け用シート!F290</f>
        <v>1</v>
      </c>
      <c r="B6732" s="1">
        <f>値貼り付け用シート!G290</f>
        <v>5</v>
      </c>
      <c r="C6732" s="1">
        <v>11</v>
      </c>
      <c r="D6732" s="1">
        <f>IF(OR(ISBLANK(値貼り付け用シート!R290),値貼り付け用シート!R290&gt;9990),NA(),値貼り付け用シート!R290)</f>
        <v>12</v>
      </c>
      <c r="E6732" s="1">
        <f t="shared" si="2636"/>
        <v>12</v>
      </c>
      <c r="F6732" s="1">
        <f t="shared" si="2617"/>
        <v>128</v>
      </c>
      <c r="G6732" s="1">
        <f t="shared" si="2618"/>
        <v>8</v>
      </c>
      <c r="H6732" s="1">
        <f t="shared" si="2619"/>
        <v>16</v>
      </c>
    </row>
    <row r="6733" spans="1:16" x14ac:dyDescent="0.55000000000000004">
      <c r="A6733" s="1">
        <f>値貼り付け用シート!F290</f>
        <v>1</v>
      </c>
      <c r="B6733" s="1">
        <f>値貼り付け用シート!G290</f>
        <v>5</v>
      </c>
      <c r="C6733" s="1">
        <v>12</v>
      </c>
      <c r="D6733" s="1">
        <f>IF(OR(ISBLANK(値貼り付け用シート!S290),値貼り付け用シート!S290&gt;9990),NA(),値貼り付け用シート!S290)</f>
        <v>14</v>
      </c>
      <c r="E6733" s="1">
        <f t="shared" si="2636"/>
        <v>14</v>
      </c>
      <c r="F6733" s="1">
        <f t="shared" si="2617"/>
        <v>121</v>
      </c>
      <c r="G6733" s="1">
        <f t="shared" si="2618"/>
        <v>8</v>
      </c>
      <c r="H6733" s="1">
        <f t="shared" si="2619"/>
        <v>15</v>
      </c>
    </row>
    <row r="6734" spans="1:16" x14ac:dyDescent="0.55000000000000004">
      <c r="A6734" s="1">
        <f>値貼り付け用シート!F290</f>
        <v>1</v>
      </c>
      <c r="B6734" s="1">
        <f>値貼り付け用シート!G290</f>
        <v>5</v>
      </c>
      <c r="C6734" s="1">
        <v>13</v>
      </c>
      <c r="D6734" s="1">
        <f>IF(OR(ISBLANK(値貼り付け用シート!T290),値貼り付け用シート!T290&gt;9990),NA(),値貼り付け用シート!T290)</f>
        <v>15</v>
      </c>
      <c r="E6734" s="1">
        <f t="shared" si="2636"/>
        <v>15</v>
      </c>
      <c r="F6734" s="1">
        <f t="shared" si="2617"/>
        <v>117</v>
      </c>
      <c r="G6734" s="1">
        <f t="shared" si="2618"/>
        <v>8</v>
      </c>
      <c r="H6734" s="1">
        <f t="shared" si="2619"/>
        <v>15</v>
      </c>
    </row>
    <row r="6735" spans="1:16" x14ac:dyDescent="0.55000000000000004">
      <c r="A6735" s="1">
        <f>値貼り付け用シート!F290</f>
        <v>1</v>
      </c>
      <c r="B6735" s="1">
        <f>値貼り付け用シート!G290</f>
        <v>5</v>
      </c>
      <c r="C6735" s="1">
        <v>14</v>
      </c>
      <c r="D6735" s="1">
        <f>IF(OR(ISBLANK(値貼り付け用シート!U290),値貼り付け用シート!U290&gt;9990),NA(),値貼り付け用シート!U290)</f>
        <v>18</v>
      </c>
      <c r="E6735" s="1">
        <f t="shared" si="2636"/>
        <v>18</v>
      </c>
      <c r="F6735" s="1">
        <f t="shared" si="2617"/>
        <v>118</v>
      </c>
      <c r="G6735" s="1">
        <f t="shared" si="2618"/>
        <v>8</v>
      </c>
      <c r="H6735" s="1">
        <f t="shared" si="2619"/>
        <v>15</v>
      </c>
    </row>
    <row r="6736" spans="1:16" x14ac:dyDescent="0.55000000000000004">
      <c r="A6736" s="1">
        <f>値貼り付け用シート!F290</f>
        <v>1</v>
      </c>
      <c r="B6736" s="1">
        <f>値貼り付け用シート!G290</f>
        <v>5</v>
      </c>
      <c r="C6736" s="1">
        <v>15</v>
      </c>
      <c r="D6736" s="1">
        <f>IF(OR(ISBLANK(値貼り付け用シート!V290),値貼り付け用シート!V290&gt;9990),NA(),値貼り付け用シート!V290)</f>
        <v>9</v>
      </c>
      <c r="E6736" s="1">
        <f t="shared" si="2636"/>
        <v>9</v>
      </c>
      <c r="F6736" s="1">
        <f t="shared" si="2617"/>
        <v>111</v>
      </c>
      <c r="G6736" s="1">
        <f t="shared" si="2618"/>
        <v>8</v>
      </c>
      <c r="H6736" s="1">
        <f t="shared" si="2619"/>
        <v>14</v>
      </c>
    </row>
    <row r="6737" spans="1:16" x14ac:dyDescent="0.55000000000000004">
      <c r="A6737" s="1">
        <f>値貼り付け用シート!F290</f>
        <v>1</v>
      </c>
      <c r="B6737" s="1">
        <f>値貼り付け用シート!G290</f>
        <v>5</v>
      </c>
      <c r="C6737" s="1">
        <v>16</v>
      </c>
      <c r="D6737" s="1">
        <f>IF(OR(ISBLANK(値貼り付け用シート!W290),値貼り付け用シート!W290&gt;9990),NA(),値貼り付け用シート!W290)</f>
        <v>16</v>
      </c>
      <c r="E6737" s="1">
        <f t="shared" si="2636"/>
        <v>16</v>
      </c>
      <c r="F6737" s="1">
        <f t="shared" si="2617"/>
        <v>112</v>
      </c>
      <c r="G6737" s="1">
        <f t="shared" si="2618"/>
        <v>8</v>
      </c>
      <c r="H6737" s="1">
        <f t="shared" si="2619"/>
        <v>14</v>
      </c>
    </row>
    <row r="6738" spans="1:16" x14ac:dyDescent="0.55000000000000004">
      <c r="A6738" s="1">
        <f>値貼り付け用シート!F290</f>
        <v>1</v>
      </c>
      <c r="B6738" s="1">
        <f>値貼り付け用シート!G290</f>
        <v>5</v>
      </c>
      <c r="C6738" s="1">
        <v>17</v>
      </c>
      <c r="D6738" s="1">
        <f>IF(OR(ISBLANK(値貼り付け用シート!X290),値貼り付け用シート!X290&gt;9990),NA(),値貼り付け用シート!X290)</f>
        <v>17</v>
      </c>
      <c r="E6738" s="1">
        <f t="shared" si="2636"/>
        <v>17</v>
      </c>
      <c r="F6738" s="1">
        <f t="shared" si="2617"/>
        <v>114</v>
      </c>
      <c r="G6738" s="1">
        <f t="shared" si="2618"/>
        <v>8</v>
      </c>
      <c r="H6738" s="1">
        <f t="shared" si="2619"/>
        <v>14</v>
      </c>
    </row>
    <row r="6739" spans="1:16" x14ac:dyDescent="0.55000000000000004">
      <c r="A6739" s="1">
        <f>値貼り付け用シート!F290</f>
        <v>1</v>
      </c>
      <c r="B6739" s="1">
        <f>値貼り付け用シート!G290</f>
        <v>5</v>
      </c>
      <c r="C6739" s="1">
        <v>18</v>
      </c>
      <c r="D6739" s="1">
        <f>IF(OR(ISBLANK(値貼り付け用シート!Y290),値貼り付け用シート!Y290&gt;9990),NA(),値貼り付け用シート!Y290)</f>
        <v>1</v>
      </c>
      <c r="E6739" s="1">
        <f t="shared" si="2636"/>
        <v>1</v>
      </c>
      <c r="F6739" s="1">
        <f t="shared" si="2617"/>
        <v>102</v>
      </c>
      <c r="G6739" s="1">
        <f t="shared" si="2618"/>
        <v>8</v>
      </c>
      <c r="H6739" s="1">
        <f t="shared" si="2619"/>
        <v>13</v>
      </c>
    </row>
    <row r="6740" spans="1:16" x14ac:dyDescent="0.55000000000000004">
      <c r="A6740" s="1">
        <f>値貼り付け用シート!F290</f>
        <v>1</v>
      </c>
      <c r="B6740" s="1">
        <f>値貼り付け用シート!G290</f>
        <v>5</v>
      </c>
      <c r="C6740" s="1">
        <v>19</v>
      </c>
      <c r="D6740" s="1">
        <f>IF(OR(ISBLANK(値貼り付け用シート!Z290),値貼り付け用シート!Z290&gt;9990),NA(),値貼り付け用シート!Z290)</f>
        <v>6</v>
      </c>
      <c r="E6740" s="1">
        <f t="shared" si="2636"/>
        <v>6</v>
      </c>
      <c r="F6740" s="1">
        <f t="shared" si="2617"/>
        <v>96</v>
      </c>
      <c r="G6740" s="1">
        <f t="shared" si="2618"/>
        <v>8</v>
      </c>
      <c r="H6740" s="1">
        <f t="shared" si="2619"/>
        <v>12</v>
      </c>
    </row>
    <row r="6741" spans="1:16" x14ac:dyDescent="0.55000000000000004">
      <c r="A6741" s="1">
        <f>値貼り付け用シート!F290</f>
        <v>1</v>
      </c>
      <c r="B6741" s="1">
        <f>値貼り付け用シート!G290</f>
        <v>5</v>
      </c>
      <c r="C6741" s="1">
        <v>20</v>
      </c>
      <c r="D6741" s="1">
        <f>IF(OR(ISBLANK(値貼り付け用シート!AA290),値貼り付け用シート!AA290&gt;9990),NA(),値貼り付け用シート!AA290)</f>
        <v>8</v>
      </c>
      <c r="E6741" s="1">
        <f t="shared" si="2636"/>
        <v>8</v>
      </c>
      <c r="F6741" s="1">
        <f t="shared" si="2617"/>
        <v>90</v>
      </c>
      <c r="G6741" s="1">
        <f t="shared" si="2618"/>
        <v>8</v>
      </c>
      <c r="H6741" s="1">
        <f t="shared" si="2619"/>
        <v>11</v>
      </c>
    </row>
    <row r="6742" spans="1:16" x14ac:dyDescent="0.55000000000000004">
      <c r="A6742" s="1">
        <f>値貼り付け用シート!F290</f>
        <v>1</v>
      </c>
      <c r="B6742" s="1">
        <f>値貼り付け用シート!G290</f>
        <v>5</v>
      </c>
      <c r="C6742" s="1">
        <v>21</v>
      </c>
      <c r="D6742" s="1">
        <f>IF(OR(ISBLANK(値貼り付け用シート!AB290),値貼り付け用シート!AB290&gt;9990),NA(),値貼り付け用シート!AB290)</f>
        <v>6</v>
      </c>
      <c r="E6742" s="1">
        <f t="shared" si="2636"/>
        <v>6</v>
      </c>
      <c r="F6742" s="1">
        <f t="shared" si="2617"/>
        <v>81</v>
      </c>
      <c r="G6742" s="1">
        <f t="shared" si="2618"/>
        <v>8</v>
      </c>
      <c r="H6742" s="1">
        <f t="shared" si="2619"/>
        <v>10</v>
      </c>
    </row>
    <row r="6743" spans="1:16" x14ac:dyDescent="0.55000000000000004">
      <c r="A6743" s="1">
        <f>値貼り付け用シート!F290</f>
        <v>1</v>
      </c>
      <c r="B6743" s="1">
        <f>値貼り付け用シート!G290</f>
        <v>5</v>
      </c>
      <c r="C6743" s="1">
        <v>22</v>
      </c>
      <c r="D6743" s="1">
        <f>IF(OR(ISBLANK(値貼り付け用シート!AC290),値貼り付け用シート!AC290&gt;9990),NA(),値貼り付け用シート!AC290)</f>
        <v>7</v>
      </c>
      <c r="E6743" s="1">
        <f t="shared" si="2636"/>
        <v>7</v>
      </c>
      <c r="F6743" s="1">
        <f t="shared" si="2617"/>
        <v>70</v>
      </c>
      <c r="G6743" s="1">
        <f t="shared" si="2618"/>
        <v>8</v>
      </c>
      <c r="H6743" s="1">
        <f t="shared" si="2619"/>
        <v>9</v>
      </c>
    </row>
    <row r="6744" spans="1:16" x14ac:dyDescent="0.55000000000000004">
      <c r="A6744" s="1">
        <f>値貼り付け用シート!F290</f>
        <v>1</v>
      </c>
      <c r="B6744" s="1">
        <f>値貼り付け用シート!G290</f>
        <v>5</v>
      </c>
      <c r="C6744" s="1">
        <v>23</v>
      </c>
      <c r="D6744" s="1">
        <f>IF(OR(ISBLANK(値貼り付け用シート!AD290),値貼り付け用シート!AD290&gt;9990),NA(),値貼り付け用シート!AD290)</f>
        <v>4</v>
      </c>
      <c r="E6744" s="1">
        <f t="shared" si="2636"/>
        <v>4</v>
      </c>
      <c r="F6744" s="1">
        <f t="shared" si="2617"/>
        <v>65</v>
      </c>
      <c r="G6744" s="1">
        <f t="shared" si="2618"/>
        <v>8</v>
      </c>
      <c r="H6744" s="1">
        <f t="shared" si="2619"/>
        <v>8</v>
      </c>
    </row>
    <row r="6745" spans="1:16" x14ac:dyDescent="0.55000000000000004">
      <c r="A6745" s="1">
        <f>値貼り付け用シート!F290</f>
        <v>1</v>
      </c>
      <c r="B6745" s="1">
        <f>値貼り付け用シート!G290</f>
        <v>5</v>
      </c>
      <c r="C6745" s="1">
        <v>24</v>
      </c>
      <c r="D6745" s="1">
        <f>IF(OR(ISBLANK(値貼り付け用シート!AE290),値貼り付け用シート!AE290&gt;9990),NA(),値貼り付け用シート!AE290)</f>
        <v>1</v>
      </c>
      <c r="E6745" s="1">
        <f t="shared" si="2636"/>
        <v>1</v>
      </c>
      <c r="F6745" s="1">
        <f t="shared" si="2617"/>
        <v>50</v>
      </c>
      <c r="G6745" s="1">
        <f t="shared" si="2618"/>
        <v>8</v>
      </c>
      <c r="H6745" s="1">
        <f t="shared" si="2619"/>
        <v>6</v>
      </c>
    </row>
    <row r="6746" spans="1:16" x14ac:dyDescent="0.55000000000000004">
      <c r="A6746" s="1">
        <f>値貼り付け用シート!F291</f>
        <v>1</v>
      </c>
      <c r="B6746" s="1">
        <f>値貼り付け用シート!G291</f>
        <v>6</v>
      </c>
      <c r="C6746" s="1">
        <v>1</v>
      </c>
      <c r="D6746" s="1">
        <f>IF(OR(ISBLANK(値貼り付け用シート!H291),値貼り付け用シート!H291&gt;9990),NA(),値貼り付け用シート!H291)</f>
        <v>1</v>
      </c>
      <c r="E6746" s="1">
        <f t="shared" si="2636"/>
        <v>1</v>
      </c>
      <c r="F6746" s="1">
        <f t="shared" si="2617"/>
        <v>34</v>
      </c>
      <c r="G6746" s="1">
        <f t="shared" si="2618"/>
        <v>8</v>
      </c>
      <c r="H6746" s="1">
        <f t="shared" si="2619"/>
        <v>4</v>
      </c>
      <c r="I6746" s="1">
        <f t="shared" ref="I6746" si="2637">COUNT(D6746:D6769)</f>
        <v>24</v>
      </c>
      <c r="J6746" s="1">
        <f t="shared" ref="J6746" si="2638">COUNT(H6746:H6769)</f>
        <v>24</v>
      </c>
      <c r="K6746" s="1">
        <f t="shared" ref="K6746" si="2639">IF(AND(I6746&gt;=20,J6746&gt;=20),0,1)</f>
        <v>0</v>
      </c>
      <c r="L6746" s="1">
        <f t="shared" ref="L6746" si="2640">IF(K6746=0,MAX(H6746:H6769),NA())</f>
        <v>19</v>
      </c>
      <c r="M6746" s="1">
        <f t="shared" ref="M6746" si="2641">IF(K6746=0,IF(L6746&lt;=70,1,0),NA())</f>
        <v>1</v>
      </c>
      <c r="N6746" s="1">
        <f t="shared" ref="N6746" si="2642">IF(COUNTIF(D6746:D6769,NA())=24,NA(),MAX(E6746:E6769))</f>
        <v>28</v>
      </c>
      <c r="O6746" s="1">
        <f t="shared" ref="O6746" si="2643">IF(COUNTIF(D6751:D6765,NA())=15,NA(),MAX(E6751:E6765))</f>
        <v>28</v>
      </c>
      <c r="P6746" s="1">
        <f t="shared" ref="P6746" si="2644">COUNTIF(D6746:D6769,"&gt;=120")</f>
        <v>0</v>
      </c>
    </row>
    <row r="6747" spans="1:16" x14ac:dyDescent="0.55000000000000004">
      <c r="A6747" s="1">
        <f>値貼り付け用シート!F291</f>
        <v>1</v>
      </c>
      <c r="B6747" s="1">
        <f>値貼り付け用シート!G291</f>
        <v>6</v>
      </c>
      <c r="C6747" s="1">
        <v>2</v>
      </c>
      <c r="D6747" s="1">
        <f>IF(OR(ISBLANK(値貼り付け用シート!I291),値貼り付け用シート!I291&gt;9990),NA(),値貼り付け用シート!I291)</f>
        <v>1</v>
      </c>
      <c r="E6747" s="1">
        <f t="shared" si="2636"/>
        <v>1</v>
      </c>
      <c r="F6747" s="1">
        <f t="shared" ref="F6747:F6810" si="2645">SUM(E6740:E6747)</f>
        <v>34</v>
      </c>
      <c r="G6747" s="1">
        <f t="shared" ref="G6747:G6810" si="2646">COUNT(D6740:D6747)</f>
        <v>8</v>
      </c>
      <c r="H6747" s="1">
        <f t="shared" ref="H6747:H6810" si="2647">IF(G6747&gt;=6,ROUND(F6747/G6747,0),NA())</f>
        <v>4</v>
      </c>
    </row>
    <row r="6748" spans="1:16" x14ac:dyDescent="0.55000000000000004">
      <c r="A6748" s="1">
        <f>値貼り付け用シート!F291</f>
        <v>1</v>
      </c>
      <c r="B6748" s="1">
        <f>値貼り付け用シート!G291</f>
        <v>6</v>
      </c>
      <c r="C6748" s="1">
        <v>3</v>
      </c>
      <c r="D6748" s="1">
        <f>IF(OR(ISBLANK(値貼り付け用シート!J291),値貼り付け用シート!J291&gt;9990),NA(),値貼り付け用シート!J291)</f>
        <v>1</v>
      </c>
      <c r="E6748" s="1">
        <f t="shared" si="2636"/>
        <v>1</v>
      </c>
      <c r="F6748" s="1">
        <f t="shared" si="2645"/>
        <v>29</v>
      </c>
      <c r="G6748" s="1">
        <f t="shared" si="2646"/>
        <v>8</v>
      </c>
      <c r="H6748" s="1">
        <f t="shared" si="2647"/>
        <v>4</v>
      </c>
    </row>
    <row r="6749" spans="1:16" x14ac:dyDescent="0.55000000000000004">
      <c r="A6749" s="1">
        <f>値貼り付け用シート!F291</f>
        <v>1</v>
      </c>
      <c r="B6749" s="1">
        <f>値貼り付け用シート!G291</f>
        <v>6</v>
      </c>
      <c r="C6749" s="1">
        <v>4</v>
      </c>
      <c r="D6749" s="1">
        <f>IF(OR(ISBLANK(値貼り付け用シート!K291),値貼り付け用シート!K291&gt;9990),NA(),値貼り付け用シート!K291)</f>
        <v>1</v>
      </c>
      <c r="E6749" s="1">
        <f t="shared" si="2636"/>
        <v>1</v>
      </c>
      <c r="F6749" s="1">
        <f t="shared" si="2645"/>
        <v>22</v>
      </c>
      <c r="G6749" s="1">
        <f t="shared" si="2646"/>
        <v>8</v>
      </c>
      <c r="H6749" s="1">
        <f t="shared" si="2647"/>
        <v>3</v>
      </c>
    </row>
    <row r="6750" spans="1:16" x14ac:dyDescent="0.55000000000000004">
      <c r="A6750" s="1">
        <f>値貼り付け用シート!F291</f>
        <v>1</v>
      </c>
      <c r="B6750" s="1">
        <f>値貼り付け用シート!G291</f>
        <v>6</v>
      </c>
      <c r="C6750" s="1">
        <v>5</v>
      </c>
      <c r="D6750" s="1">
        <f>IF(OR(ISBLANK(値貼り付け用シート!L291),値貼り付け用シート!L291&gt;9990),NA(),値貼り付け用シート!L291)</f>
        <v>1</v>
      </c>
      <c r="E6750" s="1">
        <f t="shared" si="2636"/>
        <v>1</v>
      </c>
      <c r="F6750" s="1">
        <f t="shared" si="2645"/>
        <v>17</v>
      </c>
      <c r="G6750" s="1">
        <f t="shared" si="2646"/>
        <v>8</v>
      </c>
      <c r="H6750" s="1">
        <f t="shared" si="2647"/>
        <v>2</v>
      </c>
    </row>
    <row r="6751" spans="1:16" x14ac:dyDescent="0.55000000000000004">
      <c r="A6751" s="1">
        <f>値貼り付け用シート!F291</f>
        <v>1</v>
      </c>
      <c r="B6751" s="1">
        <f>値貼り付け用シート!G291</f>
        <v>6</v>
      </c>
      <c r="C6751" s="1">
        <v>6</v>
      </c>
      <c r="D6751" s="1">
        <f>IF(OR(ISBLANK(値貼り付け用シート!M291),値貼り付け用シート!M291&gt;9990),NA(),値貼り付け用シート!M291)</f>
        <v>0</v>
      </c>
      <c r="E6751" s="1">
        <f t="shared" si="2636"/>
        <v>0</v>
      </c>
      <c r="F6751" s="1">
        <f t="shared" si="2645"/>
        <v>10</v>
      </c>
      <c r="G6751" s="1">
        <f t="shared" si="2646"/>
        <v>8</v>
      </c>
      <c r="H6751" s="1">
        <f t="shared" si="2647"/>
        <v>1</v>
      </c>
    </row>
    <row r="6752" spans="1:16" x14ac:dyDescent="0.55000000000000004">
      <c r="A6752" s="1">
        <f>値貼り付け用シート!F291</f>
        <v>1</v>
      </c>
      <c r="B6752" s="1">
        <f>値貼り付け用シート!G291</f>
        <v>6</v>
      </c>
      <c r="C6752" s="1">
        <v>7</v>
      </c>
      <c r="D6752" s="1">
        <f>IF(OR(ISBLANK(値貼り付け用シート!N291),値貼り付け用シート!N291&gt;9990),NA(),値貼り付け用シート!N291)</f>
        <v>0</v>
      </c>
      <c r="E6752" s="1">
        <f t="shared" si="2636"/>
        <v>0</v>
      </c>
      <c r="F6752" s="1">
        <f t="shared" si="2645"/>
        <v>6</v>
      </c>
      <c r="G6752" s="1">
        <f t="shared" si="2646"/>
        <v>8</v>
      </c>
      <c r="H6752" s="1">
        <f t="shared" si="2647"/>
        <v>1</v>
      </c>
    </row>
    <row r="6753" spans="1:8" x14ac:dyDescent="0.55000000000000004">
      <c r="A6753" s="1">
        <f>値貼り付け用シート!F291</f>
        <v>1</v>
      </c>
      <c r="B6753" s="1">
        <f>値貼り付け用シート!G291</f>
        <v>6</v>
      </c>
      <c r="C6753" s="1">
        <v>8</v>
      </c>
      <c r="D6753" s="1">
        <f>IF(OR(ISBLANK(値貼り付け用シート!O291),値貼り付け用シート!O291&gt;9990),NA(),値貼り付け用シート!O291)</f>
        <v>1</v>
      </c>
      <c r="E6753" s="1">
        <f t="shared" si="2636"/>
        <v>1</v>
      </c>
      <c r="F6753" s="1">
        <f t="shared" si="2645"/>
        <v>6</v>
      </c>
      <c r="G6753" s="1">
        <f t="shared" si="2646"/>
        <v>8</v>
      </c>
      <c r="H6753" s="1">
        <f t="shared" si="2647"/>
        <v>1</v>
      </c>
    </row>
    <row r="6754" spans="1:8" x14ac:dyDescent="0.55000000000000004">
      <c r="A6754" s="1">
        <f>値貼り付け用シート!F291</f>
        <v>1</v>
      </c>
      <c r="B6754" s="1">
        <f>値貼り付け用シート!G291</f>
        <v>6</v>
      </c>
      <c r="C6754" s="1">
        <v>9</v>
      </c>
      <c r="D6754" s="1">
        <f>IF(OR(ISBLANK(値貼り付け用シート!P291),値貼り付け用シート!P291&gt;9990),NA(),値貼り付け用シート!P291)</f>
        <v>3</v>
      </c>
      <c r="E6754" s="1">
        <f t="shared" si="2636"/>
        <v>3</v>
      </c>
      <c r="F6754" s="1">
        <f t="shared" si="2645"/>
        <v>8</v>
      </c>
      <c r="G6754" s="1">
        <f t="shared" si="2646"/>
        <v>8</v>
      </c>
      <c r="H6754" s="1">
        <f t="shared" si="2647"/>
        <v>1</v>
      </c>
    </row>
    <row r="6755" spans="1:8" x14ac:dyDescent="0.55000000000000004">
      <c r="A6755" s="1">
        <f>値貼り付け用シート!F291</f>
        <v>1</v>
      </c>
      <c r="B6755" s="1">
        <f>値貼り付け用シート!G291</f>
        <v>6</v>
      </c>
      <c r="C6755" s="1">
        <v>10</v>
      </c>
      <c r="D6755" s="1">
        <f>IF(OR(ISBLANK(値貼り付け用シート!Q291),値貼り付け用シート!Q291&gt;9990),NA(),値貼り付け用シート!Q291)</f>
        <v>3</v>
      </c>
      <c r="E6755" s="1">
        <f t="shared" si="2636"/>
        <v>3</v>
      </c>
      <c r="F6755" s="1">
        <f t="shared" si="2645"/>
        <v>10</v>
      </c>
      <c r="G6755" s="1">
        <f t="shared" si="2646"/>
        <v>8</v>
      </c>
      <c r="H6755" s="1">
        <f t="shared" si="2647"/>
        <v>1</v>
      </c>
    </row>
    <row r="6756" spans="1:8" x14ac:dyDescent="0.55000000000000004">
      <c r="A6756" s="1">
        <f>値貼り付け用シート!F291</f>
        <v>1</v>
      </c>
      <c r="B6756" s="1">
        <f>値貼り付け用シート!G291</f>
        <v>6</v>
      </c>
      <c r="C6756" s="1">
        <v>11</v>
      </c>
      <c r="D6756" s="1">
        <f>IF(OR(ISBLANK(値貼り付け用シート!R291),値貼り付け用シート!R291&gt;9990),NA(),値貼り付け用シート!R291)</f>
        <v>5</v>
      </c>
      <c r="E6756" s="1">
        <f t="shared" si="2636"/>
        <v>5</v>
      </c>
      <c r="F6756" s="1">
        <f t="shared" si="2645"/>
        <v>14</v>
      </c>
      <c r="G6756" s="1">
        <f t="shared" si="2646"/>
        <v>8</v>
      </c>
      <c r="H6756" s="1">
        <f t="shared" si="2647"/>
        <v>2</v>
      </c>
    </row>
    <row r="6757" spans="1:8" x14ac:dyDescent="0.55000000000000004">
      <c r="A6757" s="1">
        <f>値貼り付け用シート!F291</f>
        <v>1</v>
      </c>
      <c r="B6757" s="1">
        <f>値貼り付け用シート!G291</f>
        <v>6</v>
      </c>
      <c r="C6757" s="1">
        <v>12</v>
      </c>
      <c r="D6757" s="1">
        <f>IF(OR(ISBLANK(値貼り付け用シート!S291),値貼り付け用シート!S291&gt;9990),NA(),値貼り付け用シート!S291)</f>
        <v>8</v>
      </c>
      <c r="E6757" s="1">
        <f t="shared" si="2636"/>
        <v>8</v>
      </c>
      <c r="F6757" s="1">
        <f t="shared" si="2645"/>
        <v>21</v>
      </c>
      <c r="G6757" s="1">
        <f t="shared" si="2646"/>
        <v>8</v>
      </c>
      <c r="H6757" s="1">
        <f t="shared" si="2647"/>
        <v>3</v>
      </c>
    </row>
    <row r="6758" spans="1:8" x14ac:dyDescent="0.55000000000000004">
      <c r="A6758" s="1">
        <f>値貼り付け用シート!F291</f>
        <v>1</v>
      </c>
      <c r="B6758" s="1">
        <f>値貼り付け用シート!G291</f>
        <v>6</v>
      </c>
      <c r="C6758" s="1">
        <v>13</v>
      </c>
      <c r="D6758" s="1">
        <f>IF(OR(ISBLANK(値貼り付け用シート!T291),値貼り付け用シート!T291&gt;9990),NA(),値貼り付け用シート!T291)</f>
        <v>15</v>
      </c>
      <c r="E6758" s="1">
        <f t="shared" si="2636"/>
        <v>15</v>
      </c>
      <c r="F6758" s="1">
        <f t="shared" si="2645"/>
        <v>35</v>
      </c>
      <c r="G6758" s="1">
        <f t="shared" si="2646"/>
        <v>8</v>
      </c>
      <c r="H6758" s="1">
        <f t="shared" si="2647"/>
        <v>4</v>
      </c>
    </row>
    <row r="6759" spans="1:8" x14ac:dyDescent="0.55000000000000004">
      <c r="A6759" s="1">
        <f>値貼り付け用シート!F291</f>
        <v>1</v>
      </c>
      <c r="B6759" s="1">
        <f>値貼り付け用シート!G291</f>
        <v>6</v>
      </c>
      <c r="C6759" s="1">
        <v>14</v>
      </c>
      <c r="D6759" s="1">
        <f>IF(OR(ISBLANK(値貼り付け用シート!U291),値貼り付け用シート!U291&gt;9990),NA(),値貼り付け用シート!U291)</f>
        <v>27</v>
      </c>
      <c r="E6759" s="1">
        <f t="shared" si="2636"/>
        <v>27</v>
      </c>
      <c r="F6759" s="1">
        <f t="shared" si="2645"/>
        <v>62</v>
      </c>
      <c r="G6759" s="1">
        <f t="shared" si="2646"/>
        <v>8</v>
      </c>
      <c r="H6759" s="1">
        <f t="shared" si="2647"/>
        <v>8</v>
      </c>
    </row>
    <row r="6760" spans="1:8" x14ac:dyDescent="0.55000000000000004">
      <c r="A6760" s="1">
        <f>値貼り付け用シート!F291</f>
        <v>1</v>
      </c>
      <c r="B6760" s="1">
        <f>値貼り付け用シート!G291</f>
        <v>6</v>
      </c>
      <c r="C6760" s="1">
        <v>15</v>
      </c>
      <c r="D6760" s="1">
        <f>IF(OR(ISBLANK(値貼り付け用シート!V291),値貼り付け用シート!V291&gt;9990),NA(),値貼り付け用シート!V291)</f>
        <v>27</v>
      </c>
      <c r="E6760" s="1">
        <f t="shared" si="2636"/>
        <v>27</v>
      </c>
      <c r="F6760" s="1">
        <f t="shared" si="2645"/>
        <v>89</v>
      </c>
      <c r="G6760" s="1">
        <f t="shared" si="2646"/>
        <v>8</v>
      </c>
      <c r="H6760" s="1">
        <f t="shared" si="2647"/>
        <v>11</v>
      </c>
    </row>
    <row r="6761" spans="1:8" x14ac:dyDescent="0.55000000000000004">
      <c r="A6761" s="1">
        <f>値貼り付け用シート!F291</f>
        <v>1</v>
      </c>
      <c r="B6761" s="1">
        <f>値貼り付け用シート!G291</f>
        <v>6</v>
      </c>
      <c r="C6761" s="1">
        <v>16</v>
      </c>
      <c r="D6761" s="1">
        <f>IF(OR(ISBLANK(値貼り付け用シート!W291),値貼り付け用シート!W291&gt;9990),NA(),値貼り付け用シート!W291)</f>
        <v>28</v>
      </c>
      <c r="E6761" s="1">
        <f t="shared" si="2636"/>
        <v>28</v>
      </c>
      <c r="F6761" s="1">
        <f t="shared" si="2645"/>
        <v>116</v>
      </c>
      <c r="G6761" s="1">
        <f t="shared" si="2646"/>
        <v>8</v>
      </c>
      <c r="H6761" s="1">
        <f t="shared" si="2647"/>
        <v>15</v>
      </c>
    </row>
    <row r="6762" spans="1:8" x14ac:dyDescent="0.55000000000000004">
      <c r="A6762" s="1">
        <f>値貼り付け用シート!F291</f>
        <v>1</v>
      </c>
      <c r="B6762" s="1">
        <f>値貼り付け用シート!G291</f>
        <v>6</v>
      </c>
      <c r="C6762" s="1">
        <v>17</v>
      </c>
      <c r="D6762" s="1">
        <f>IF(OR(ISBLANK(値貼り付け用シート!X291),値貼り付け用シート!X291&gt;9990),NA(),値貼り付け用シート!X291)</f>
        <v>24</v>
      </c>
      <c r="E6762" s="1">
        <f t="shared" si="2636"/>
        <v>24</v>
      </c>
      <c r="F6762" s="1">
        <f t="shared" si="2645"/>
        <v>137</v>
      </c>
      <c r="G6762" s="1">
        <f t="shared" si="2646"/>
        <v>8</v>
      </c>
      <c r="H6762" s="1">
        <f t="shared" si="2647"/>
        <v>17</v>
      </c>
    </row>
    <row r="6763" spans="1:8" x14ac:dyDescent="0.55000000000000004">
      <c r="A6763" s="1">
        <f>値貼り付け用シート!F291</f>
        <v>1</v>
      </c>
      <c r="B6763" s="1">
        <f>値貼り付け用シート!G291</f>
        <v>6</v>
      </c>
      <c r="C6763" s="1">
        <v>18</v>
      </c>
      <c r="D6763" s="1">
        <f>IF(OR(ISBLANK(値貼り付け用シート!Y291),値貼り付け用シート!Y291&gt;9990),NA(),値貼り付け用シート!Y291)</f>
        <v>17</v>
      </c>
      <c r="E6763" s="1">
        <f t="shared" si="2636"/>
        <v>17</v>
      </c>
      <c r="F6763" s="1">
        <f t="shared" si="2645"/>
        <v>151</v>
      </c>
      <c r="G6763" s="1">
        <f t="shared" si="2646"/>
        <v>8</v>
      </c>
      <c r="H6763" s="1">
        <f t="shared" si="2647"/>
        <v>19</v>
      </c>
    </row>
    <row r="6764" spans="1:8" x14ac:dyDescent="0.55000000000000004">
      <c r="A6764" s="1">
        <f>値貼り付け用シート!F291</f>
        <v>1</v>
      </c>
      <c r="B6764" s="1">
        <f>値貼り付け用シート!G291</f>
        <v>6</v>
      </c>
      <c r="C6764" s="1">
        <v>19</v>
      </c>
      <c r="D6764" s="1">
        <f>IF(OR(ISBLANK(値貼り付け用シート!Z291),値貼り付け用シート!Z291&gt;9990),NA(),値貼り付け用シート!Z291)</f>
        <v>2</v>
      </c>
      <c r="E6764" s="1">
        <f t="shared" si="2636"/>
        <v>2</v>
      </c>
      <c r="F6764" s="1">
        <f t="shared" si="2645"/>
        <v>148</v>
      </c>
      <c r="G6764" s="1">
        <f t="shared" si="2646"/>
        <v>8</v>
      </c>
      <c r="H6764" s="1">
        <f t="shared" si="2647"/>
        <v>19</v>
      </c>
    </row>
    <row r="6765" spans="1:8" x14ac:dyDescent="0.55000000000000004">
      <c r="A6765" s="1">
        <f>値貼り付け用シート!F291</f>
        <v>1</v>
      </c>
      <c r="B6765" s="1">
        <f>値貼り付け用シート!G291</f>
        <v>6</v>
      </c>
      <c r="C6765" s="1">
        <v>20</v>
      </c>
      <c r="D6765" s="1">
        <f>IF(OR(ISBLANK(値貼り付け用シート!AA291),値貼り付け用シート!AA291&gt;9990),NA(),値貼り付け用シート!AA291)</f>
        <v>10</v>
      </c>
      <c r="E6765" s="1">
        <f t="shared" si="2636"/>
        <v>10</v>
      </c>
      <c r="F6765" s="1">
        <f t="shared" si="2645"/>
        <v>150</v>
      </c>
      <c r="G6765" s="1">
        <f t="shared" si="2646"/>
        <v>8</v>
      </c>
      <c r="H6765" s="1">
        <f t="shared" si="2647"/>
        <v>19</v>
      </c>
    </row>
    <row r="6766" spans="1:8" x14ac:dyDescent="0.55000000000000004">
      <c r="A6766" s="1">
        <f>値貼り付け用シート!F291</f>
        <v>1</v>
      </c>
      <c r="B6766" s="1">
        <f>値貼り付け用シート!G291</f>
        <v>6</v>
      </c>
      <c r="C6766" s="1">
        <v>21</v>
      </c>
      <c r="D6766" s="1">
        <f>IF(OR(ISBLANK(値貼り付け用シート!AB291),値貼り付け用シート!AB291&gt;9990),NA(),値貼り付け用シート!AB291)</f>
        <v>16</v>
      </c>
      <c r="E6766" s="1">
        <f t="shared" si="2636"/>
        <v>16</v>
      </c>
      <c r="F6766" s="1">
        <f t="shared" si="2645"/>
        <v>151</v>
      </c>
      <c r="G6766" s="1">
        <f t="shared" si="2646"/>
        <v>8</v>
      </c>
      <c r="H6766" s="1">
        <f t="shared" si="2647"/>
        <v>19</v>
      </c>
    </row>
    <row r="6767" spans="1:8" x14ac:dyDescent="0.55000000000000004">
      <c r="A6767" s="1">
        <f>値貼り付け用シート!F291</f>
        <v>1</v>
      </c>
      <c r="B6767" s="1">
        <f>値貼り付け用シート!G291</f>
        <v>6</v>
      </c>
      <c r="C6767" s="1">
        <v>22</v>
      </c>
      <c r="D6767" s="1">
        <f>IF(OR(ISBLANK(値貼り付け用シート!AC291),値貼り付け用シート!AC291&gt;9990),NA(),値貼り付け用シート!AC291)</f>
        <v>10</v>
      </c>
      <c r="E6767" s="1">
        <f t="shared" si="2636"/>
        <v>10</v>
      </c>
      <c r="F6767" s="1">
        <f t="shared" si="2645"/>
        <v>134</v>
      </c>
      <c r="G6767" s="1">
        <f t="shared" si="2646"/>
        <v>8</v>
      </c>
      <c r="H6767" s="1">
        <f t="shared" si="2647"/>
        <v>17</v>
      </c>
    </row>
    <row r="6768" spans="1:8" x14ac:dyDescent="0.55000000000000004">
      <c r="A6768" s="1">
        <f>値貼り付け用シート!F291</f>
        <v>1</v>
      </c>
      <c r="B6768" s="1">
        <f>値貼り付け用シート!G291</f>
        <v>6</v>
      </c>
      <c r="C6768" s="1">
        <v>23</v>
      </c>
      <c r="D6768" s="1">
        <f>IF(OR(ISBLANK(値貼り付け用シート!AD291),値貼り付け用シート!AD291&gt;9990),NA(),値貼り付け用シート!AD291)</f>
        <v>2</v>
      </c>
      <c r="E6768" s="1">
        <f t="shared" si="2636"/>
        <v>2</v>
      </c>
      <c r="F6768" s="1">
        <f t="shared" si="2645"/>
        <v>109</v>
      </c>
      <c r="G6768" s="1">
        <f t="shared" si="2646"/>
        <v>8</v>
      </c>
      <c r="H6768" s="1">
        <f t="shared" si="2647"/>
        <v>14</v>
      </c>
    </row>
    <row r="6769" spans="1:16" x14ac:dyDescent="0.55000000000000004">
      <c r="A6769" s="1">
        <f>値貼り付け用シート!F291</f>
        <v>1</v>
      </c>
      <c r="B6769" s="1">
        <f>値貼り付け用シート!G291</f>
        <v>6</v>
      </c>
      <c r="C6769" s="1">
        <v>24</v>
      </c>
      <c r="D6769" s="1">
        <f>IF(OR(ISBLANK(値貼り付け用シート!AE291),値貼り付け用シート!AE291&gt;9990),NA(),値貼り付け用シート!AE291)</f>
        <v>1</v>
      </c>
      <c r="E6769" s="1">
        <f t="shared" si="2636"/>
        <v>1</v>
      </c>
      <c r="F6769" s="1">
        <f t="shared" si="2645"/>
        <v>82</v>
      </c>
      <c r="G6769" s="1">
        <f t="shared" si="2646"/>
        <v>8</v>
      </c>
      <c r="H6769" s="1">
        <f t="shared" si="2647"/>
        <v>10</v>
      </c>
    </row>
    <row r="6770" spans="1:16" x14ac:dyDescent="0.55000000000000004">
      <c r="A6770" s="1">
        <f>値貼り付け用シート!F292</f>
        <v>1</v>
      </c>
      <c r="B6770" s="1">
        <f>値貼り付け用シート!G292</f>
        <v>7</v>
      </c>
      <c r="C6770" s="1">
        <v>1</v>
      </c>
      <c r="D6770" s="1" t="e">
        <f>IF(OR(ISBLANK(値貼り付け用シート!H292),値貼り付け用シート!H292&gt;9990),NA(),値貼り付け用シート!H292)</f>
        <v>#N/A</v>
      </c>
      <c r="E6770" s="1">
        <f t="shared" si="2636"/>
        <v>0</v>
      </c>
      <c r="F6770" s="1">
        <f t="shared" si="2645"/>
        <v>58</v>
      </c>
      <c r="G6770" s="1">
        <f t="shared" si="2646"/>
        <v>7</v>
      </c>
      <c r="H6770" s="1">
        <f t="shared" si="2647"/>
        <v>8</v>
      </c>
      <c r="I6770" s="1">
        <f t="shared" ref="I6770" si="2648">COUNT(D6770:D6793)</f>
        <v>23</v>
      </c>
      <c r="J6770" s="1">
        <f t="shared" ref="J6770" si="2649">COUNT(H6770:H6793)</f>
        <v>24</v>
      </c>
      <c r="K6770" s="1">
        <f t="shared" ref="K6770" si="2650">IF(AND(I6770&gt;=20,J6770&gt;=20),0,1)</f>
        <v>0</v>
      </c>
      <c r="L6770" s="1">
        <f t="shared" ref="L6770" si="2651">IF(K6770=0,MAX(H6770:H6793),NA())</f>
        <v>32</v>
      </c>
      <c r="M6770" s="1">
        <f t="shared" ref="M6770" si="2652">IF(K6770=0,IF(L6770&lt;=70,1,0),NA())</f>
        <v>1</v>
      </c>
      <c r="N6770" s="1">
        <f t="shared" ref="N6770" si="2653">IF(COUNTIF(D6770:D6793,NA())=24,NA(),MAX(E6770:E6793))</f>
        <v>34</v>
      </c>
      <c r="O6770" s="1">
        <f t="shared" ref="O6770" si="2654">IF(COUNTIF(D6775:D6789,NA())=15,NA(),MAX(E6775:E6789))</f>
        <v>34</v>
      </c>
      <c r="P6770" s="1">
        <f t="shared" ref="P6770" si="2655">COUNTIF(D6770:D6793,"&gt;=120")</f>
        <v>0</v>
      </c>
    </row>
    <row r="6771" spans="1:16" x14ac:dyDescent="0.55000000000000004">
      <c r="A6771" s="1">
        <f>値貼り付け用シート!F292</f>
        <v>1</v>
      </c>
      <c r="B6771" s="1">
        <f>値貼り付け用シート!G292</f>
        <v>7</v>
      </c>
      <c r="C6771" s="1">
        <v>2</v>
      </c>
      <c r="D6771" s="1">
        <f>IF(OR(ISBLANK(値貼り付け用シート!I292),値貼り付け用シート!I292&gt;9990),NA(),値貼り付け用シート!I292)</f>
        <v>1</v>
      </c>
      <c r="E6771" s="1">
        <f t="shared" si="2636"/>
        <v>1</v>
      </c>
      <c r="F6771" s="1">
        <f t="shared" si="2645"/>
        <v>42</v>
      </c>
      <c r="G6771" s="1">
        <f t="shared" si="2646"/>
        <v>7</v>
      </c>
      <c r="H6771" s="1">
        <f t="shared" si="2647"/>
        <v>6</v>
      </c>
    </row>
    <row r="6772" spans="1:16" x14ac:dyDescent="0.55000000000000004">
      <c r="A6772" s="1">
        <f>値貼り付け用シート!F292</f>
        <v>1</v>
      </c>
      <c r="B6772" s="1">
        <f>値貼り付け用シート!G292</f>
        <v>7</v>
      </c>
      <c r="C6772" s="1">
        <v>3</v>
      </c>
      <c r="D6772" s="1">
        <f>IF(OR(ISBLANK(値貼り付け用シート!J292),値貼り付け用シート!J292&gt;9990),NA(),値貼り付け用シート!J292)</f>
        <v>1</v>
      </c>
      <c r="E6772" s="1">
        <f t="shared" si="2636"/>
        <v>1</v>
      </c>
      <c r="F6772" s="1">
        <f t="shared" si="2645"/>
        <v>41</v>
      </c>
      <c r="G6772" s="1">
        <f t="shared" si="2646"/>
        <v>7</v>
      </c>
      <c r="H6772" s="1">
        <f t="shared" si="2647"/>
        <v>6</v>
      </c>
    </row>
    <row r="6773" spans="1:16" x14ac:dyDescent="0.55000000000000004">
      <c r="A6773" s="1">
        <f>値貼り付け用シート!F292</f>
        <v>1</v>
      </c>
      <c r="B6773" s="1">
        <f>値貼り付け用シート!G292</f>
        <v>7</v>
      </c>
      <c r="C6773" s="1">
        <v>4</v>
      </c>
      <c r="D6773" s="1">
        <f>IF(OR(ISBLANK(値貼り付け用シート!K292),値貼り付け用シート!K292&gt;9990),NA(),値貼り付け用シート!K292)</f>
        <v>1</v>
      </c>
      <c r="E6773" s="1">
        <f t="shared" si="2636"/>
        <v>1</v>
      </c>
      <c r="F6773" s="1">
        <f t="shared" si="2645"/>
        <v>32</v>
      </c>
      <c r="G6773" s="1">
        <f t="shared" si="2646"/>
        <v>7</v>
      </c>
      <c r="H6773" s="1">
        <f t="shared" si="2647"/>
        <v>5</v>
      </c>
    </row>
    <row r="6774" spans="1:16" x14ac:dyDescent="0.55000000000000004">
      <c r="A6774" s="1">
        <f>値貼り付け用シート!F292</f>
        <v>1</v>
      </c>
      <c r="B6774" s="1">
        <f>値貼り付け用シート!G292</f>
        <v>7</v>
      </c>
      <c r="C6774" s="1">
        <v>5</v>
      </c>
      <c r="D6774" s="1">
        <f>IF(OR(ISBLANK(値貼り付け用シート!L292),値貼り付け用シート!L292&gt;9990),NA(),値貼り付け用シート!L292)</f>
        <v>1</v>
      </c>
      <c r="E6774" s="1">
        <f t="shared" si="2636"/>
        <v>1</v>
      </c>
      <c r="F6774" s="1">
        <f t="shared" si="2645"/>
        <v>17</v>
      </c>
      <c r="G6774" s="1">
        <f t="shared" si="2646"/>
        <v>7</v>
      </c>
      <c r="H6774" s="1">
        <f t="shared" si="2647"/>
        <v>2</v>
      </c>
    </row>
    <row r="6775" spans="1:16" x14ac:dyDescent="0.55000000000000004">
      <c r="A6775" s="1">
        <f>値貼り付け用シート!F292</f>
        <v>1</v>
      </c>
      <c r="B6775" s="1">
        <f>値貼り付け用シート!G292</f>
        <v>7</v>
      </c>
      <c r="C6775" s="1">
        <v>6</v>
      </c>
      <c r="D6775" s="1">
        <f>IF(OR(ISBLANK(値貼り付け用シート!M292),値貼り付け用シート!M292&gt;9990),NA(),値貼り付け用シート!M292)</f>
        <v>1</v>
      </c>
      <c r="E6775" s="1">
        <f t="shared" si="2636"/>
        <v>1</v>
      </c>
      <c r="F6775" s="1">
        <f t="shared" si="2645"/>
        <v>8</v>
      </c>
      <c r="G6775" s="1">
        <f t="shared" si="2646"/>
        <v>7</v>
      </c>
      <c r="H6775" s="1">
        <f t="shared" si="2647"/>
        <v>1</v>
      </c>
    </row>
    <row r="6776" spans="1:16" x14ac:dyDescent="0.55000000000000004">
      <c r="A6776" s="1">
        <f>値貼り付け用シート!F292</f>
        <v>1</v>
      </c>
      <c r="B6776" s="1">
        <f>値貼り付け用シート!G292</f>
        <v>7</v>
      </c>
      <c r="C6776" s="1">
        <v>7</v>
      </c>
      <c r="D6776" s="1">
        <f>IF(OR(ISBLANK(値貼り付け用シート!N292),値貼り付け用シート!N292&gt;9990),NA(),値貼り付け用シート!N292)</f>
        <v>22</v>
      </c>
      <c r="E6776" s="1">
        <f t="shared" si="2636"/>
        <v>22</v>
      </c>
      <c r="F6776" s="1">
        <f t="shared" si="2645"/>
        <v>28</v>
      </c>
      <c r="G6776" s="1">
        <f t="shared" si="2646"/>
        <v>7</v>
      </c>
      <c r="H6776" s="1">
        <f t="shared" si="2647"/>
        <v>4</v>
      </c>
    </row>
    <row r="6777" spans="1:16" x14ac:dyDescent="0.55000000000000004">
      <c r="A6777" s="1">
        <f>値貼り付け用シート!F292</f>
        <v>1</v>
      </c>
      <c r="B6777" s="1">
        <f>値貼り付け用シート!G292</f>
        <v>7</v>
      </c>
      <c r="C6777" s="1">
        <v>8</v>
      </c>
      <c r="D6777" s="1">
        <f>IF(OR(ISBLANK(値貼り付け用シート!O292),値貼り付け用シート!O292&gt;9990),NA(),値貼り付け用シート!O292)</f>
        <v>27</v>
      </c>
      <c r="E6777" s="1">
        <f t="shared" si="2636"/>
        <v>27</v>
      </c>
      <c r="F6777" s="1">
        <f t="shared" si="2645"/>
        <v>54</v>
      </c>
      <c r="G6777" s="1">
        <f t="shared" si="2646"/>
        <v>7</v>
      </c>
      <c r="H6777" s="1">
        <f t="shared" si="2647"/>
        <v>8</v>
      </c>
    </row>
    <row r="6778" spans="1:16" x14ac:dyDescent="0.55000000000000004">
      <c r="A6778" s="1">
        <f>値貼り付け用シート!F292</f>
        <v>1</v>
      </c>
      <c r="B6778" s="1">
        <f>値貼り付け用シート!G292</f>
        <v>7</v>
      </c>
      <c r="C6778" s="1">
        <v>9</v>
      </c>
      <c r="D6778" s="1">
        <f>IF(OR(ISBLANK(値貼り付け用シート!P292),値貼り付け用シート!P292&gt;9990),NA(),値貼り付け用シート!P292)</f>
        <v>28</v>
      </c>
      <c r="E6778" s="1">
        <f t="shared" si="2636"/>
        <v>28</v>
      </c>
      <c r="F6778" s="1">
        <f t="shared" si="2645"/>
        <v>82</v>
      </c>
      <c r="G6778" s="1">
        <f t="shared" si="2646"/>
        <v>8</v>
      </c>
      <c r="H6778" s="1">
        <f t="shared" si="2647"/>
        <v>10</v>
      </c>
    </row>
    <row r="6779" spans="1:16" x14ac:dyDescent="0.55000000000000004">
      <c r="A6779" s="1">
        <f>値貼り付け用シート!F292</f>
        <v>1</v>
      </c>
      <c r="B6779" s="1">
        <f>値貼り付け用シート!G292</f>
        <v>7</v>
      </c>
      <c r="C6779" s="1">
        <v>10</v>
      </c>
      <c r="D6779" s="1">
        <f>IF(OR(ISBLANK(値貼り付け用シート!Q292),値貼り付け用シート!Q292&gt;9990),NA(),値貼り付け用シート!Q292)</f>
        <v>28</v>
      </c>
      <c r="E6779" s="1">
        <f t="shared" si="2636"/>
        <v>28</v>
      </c>
      <c r="F6779" s="1">
        <f t="shared" si="2645"/>
        <v>109</v>
      </c>
      <c r="G6779" s="1">
        <f t="shared" si="2646"/>
        <v>8</v>
      </c>
      <c r="H6779" s="1">
        <f t="shared" si="2647"/>
        <v>14</v>
      </c>
    </row>
    <row r="6780" spans="1:16" x14ac:dyDescent="0.55000000000000004">
      <c r="A6780" s="1">
        <f>値貼り付け用シート!F292</f>
        <v>1</v>
      </c>
      <c r="B6780" s="1">
        <f>値貼り付け用シート!G292</f>
        <v>7</v>
      </c>
      <c r="C6780" s="1">
        <v>11</v>
      </c>
      <c r="D6780" s="1">
        <f>IF(OR(ISBLANK(値貼り付け用シート!R292),値貼り付け用シート!R292&gt;9990),NA(),値貼り付け用シート!R292)</f>
        <v>30</v>
      </c>
      <c r="E6780" s="1">
        <f t="shared" si="2636"/>
        <v>30</v>
      </c>
      <c r="F6780" s="1">
        <f t="shared" si="2645"/>
        <v>138</v>
      </c>
      <c r="G6780" s="1">
        <f t="shared" si="2646"/>
        <v>8</v>
      </c>
      <c r="H6780" s="1">
        <f t="shared" si="2647"/>
        <v>17</v>
      </c>
    </row>
    <row r="6781" spans="1:16" x14ac:dyDescent="0.55000000000000004">
      <c r="A6781" s="1">
        <f>値貼り付け用シート!F292</f>
        <v>1</v>
      </c>
      <c r="B6781" s="1">
        <f>値貼り付け用シート!G292</f>
        <v>7</v>
      </c>
      <c r="C6781" s="1">
        <v>12</v>
      </c>
      <c r="D6781" s="1">
        <f>IF(OR(ISBLANK(値貼り付け用シート!S292),値貼り付け用シート!S292&gt;9990),NA(),値貼り付け用シート!S292)</f>
        <v>33</v>
      </c>
      <c r="E6781" s="1">
        <f t="shared" si="2636"/>
        <v>33</v>
      </c>
      <c r="F6781" s="1">
        <f t="shared" si="2645"/>
        <v>170</v>
      </c>
      <c r="G6781" s="1">
        <f t="shared" si="2646"/>
        <v>8</v>
      </c>
      <c r="H6781" s="1">
        <f t="shared" si="2647"/>
        <v>21</v>
      </c>
    </row>
    <row r="6782" spans="1:16" x14ac:dyDescent="0.55000000000000004">
      <c r="A6782" s="1">
        <f>値貼り付け用シート!F292</f>
        <v>1</v>
      </c>
      <c r="B6782" s="1">
        <f>値貼り付け用シート!G292</f>
        <v>7</v>
      </c>
      <c r="C6782" s="1">
        <v>13</v>
      </c>
      <c r="D6782" s="1">
        <f>IF(OR(ISBLANK(値貼り付け用シート!T292),値貼り付け用シート!T292&gt;9990),NA(),値貼り付け用シート!T292)</f>
        <v>34</v>
      </c>
      <c r="E6782" s="1">
        <f t="shared" si="2636"/>
        <v>34</v>
      </c>
      <c r="F6782" s="1">
        <f t="shared" si="2645"/>
        <v>203</v>
      </c>
      <c r="G6782" s="1">
        <f t="shared" si="2646"/>
        <v>8</v>
      </c>
      <c r="H6782" s="1">
        <f t="shared" si="2647"/>
        <v>25</v>
      </c>
    </row>
    <row r="6783" spans="1:16" x14ac:dyDescent="0.55000000000000004">
      <c r="A6783" s="1">
        <f>値貼り付け用シート!F292</f>
        <v>1</v>
      </c>
      <c r="B6783" s="1">
        <f>値貼り付け用シート!G292</f>
        <v>7</v>
      </c>
      <c r="C6783" s="1">
        <v>14</v>
      </c>
      <c r="D6783" s="1">
        <f>IF(OR(ISBLANK(値貼り付け用シート!U292),値貼り付け用シート!U292&gt;9990),NA(),値貼り付け用シート!U292)</f>
        <v>34</v>
      </c>
      <c r="E6783" s="1">
        <f t="shared" si="2636"/>
        <v>34</v>
      </c>
      <c r="F6783" s="1">
        <f t="shared" si="2645"/>
        <v>236</v>
      </c>
      <c r="G6783" s="1">
        <f t="shared" si="2646"/>
        <v>8</v>
      </c>
      <c r="H6783" s="1">
        <f t="shared" si="2647"/>
        <v>30</v>
      </c>
    </row>
    <row r="6784" spans="1:16" x14ac:dyDescent="0.55000000000000004">
      <c r="A6784" s="1">
        <f>値貼り付け用シート!F292</f>
        <v>1</v>
      </c>
      <c r="B6784" s="1">
        <f>値貼り付け用シート!G292</f>
        <v>7</v>
      </c>
      <c r="C6784" s="1">
        <v>15</v>
      </c>
      <c r="D6784" s="1">
        <f>IF(OR(ISBLANK(値貼り付け用シート!V292),値貼り付け用シート!V292&gt;9990),NA(),値貼り付け用シート!V292)</f>
        <v>34</v>
      </c>
      <c r="E6784" s="1">
        <f t="shared" si="2636"/>
        <v>34</v>
      </c>
      <c r="F6784" s="1">
        <f t="shared" si="2645"/>
        <v>248</v>
      </c>
      <c r="G6784" s="1">
        <f t="shared" si="2646"/>
        <v>8</v>
      </c>
      <c r="H6784" s="1">
        <f t="shared" si="2647"/>
        <v>31</v>
      </c>
    </row>
    <row r="6785" spans="1:16" x14ac:dyDescent="0.55000000000000004">
      <c r="A6785" s="1">
        <f>値貼り付け用シート!F292</f>
        <v>1</v>
      </c>
      <c r="B6785" s="1">
        <f>値貼り付け用シート!G292</f>
        <v>7</v>
      </c>
      <c r="C6785" s="1">
        <v>16</v>
      </c>
      <c r="D6785" s="1">
        <f>IF(OR(ISBLANK(値貼り付け用シート!W292),値貼り付け用シート!W292&gt;9990),NA(),値貼り付け用シート!W292)</f>
        <v>31</v>
      </c>
      <c r="E6785" s="1">
        <f t="shared" si="2636"/>
        <v>31</v>
      </c>
      <c r="F6785" s="1">
        <f t="shared" si="2645"/>
        <v>252</v>
      </c>
      <c r="G6785" s="1">
        <f t="shared" si="2646"/>
        <v>8</v>
      </c>
      <c r="H6785" s="1">
        <f t="shared" si="2647"/>
        <v>32</v>
      </c>
    </row>
    <row r="6786" spans="1:16" x14ac:dyDescent="0.55000000000000004">
      <c r="A6786" s="1">
        <f>値貼り付け用シート!F292</f>
        <v>1</v>
      </c>
      <c r="B6786" s="1">
        <f>値貼り付け用シート!G292</f>
        <v>7</v>
      </c>
      <c r="C6786" s="1">
        <v>17</v>
      </c>
      <c r="D6786" s="1">
        <f>IF(OR(ISBLANK(値貼り付け用シート!X292),値貼り付け用シート!X292&gt;9990),NA(),値貼り付け用シート!X292)</f>
        <v>28</v>
      </c>
      <c r="E6786" s="1">
        <f t="shared" si="2636"/>
        <v>28</v>
      </c>
      <c r="F6786" s="1">
        <f t="shared" si="2645"/>
        <v>252</v>
      </c>
      <c r="G6786" s="1">
        <f t="shared" si="2646"/>
        <v>8</v>
      </c>
      <c r="H6786" s="1">
        <f t="shared" si="2647"/>
        <v>32</v>
      </c>
    </row>
    <row r="6787" spans="1:16" x14ac:dyDescent="0.55000000000000004">
      <c r="A6787" s="1">
        <f>値貼り付け用シート!F292</f>
        <v>1</v>
      </c>
      <c r="B6787" s="1">
        <f>値貼り付け用シート!G292</f>
        <v>7</v>
      </c>
      <c r="C6787" s="1">
        <v>18</v>
      </c>
      <c r="D6787" s="1">
        <f>IF(OR(ISBLANK(値貼り付け用シート!Y292),値貼り付け用シート!Y292&gt;9990),NA(),値貼り付け用シート!Y292)</f>
        <v>29</v>
      </c>
      <c r="E6787" s="1">
        <f t="shared" ref="E6787:E6850" si="2656">IF(ISERROR(D6787),0,D6787)</f>
        <v>29</v>
      </c>
      <c r="F6787" s="1">
        <f t="shared" si="2645"/>
        <v>253</v>
      </c>
      <c r="G6787" s="1">
        <f t="shared" si="2646"/>
        <v>8</v>
      </c>
      <c r="H6787" s="1">
        <f t="shared" si="2647"/>
        <v>32</v>
      </c>
    </row>
    <row r="6788" spans="1:16" x14ac:dyDescent="0.55000000000000004">
      <c r="A6788" s="1">
        <f>値貼り付け用シート!F292</f>
        <v>1</v>
      </c>
      <c r="B6788" s="1">
        <f>値貼り付け用シート!G292</f>
        <v>7</v>
      </c>
      <c r="C6788" s="1">
        <v>19</v>
      </c>
      <c r="D6788" s="1">
        <f>IF(OR(ISBLANK(値貼り付け用シート!Z292),値貼り付け用シート!Z292&gt;9990),NA(),値貼り付け用シート!Z292)</f>
        <v>23</v>
      </c>
      <c r="E6788" s="1">
        <f t="shared" si="2656"/>
        <v>23</v>
      </c>
      <c r="F6788" s="1">
        <f t="shared" si="2645"/>
        <v>246</v>
      </c>
      <c r="G6788" s="1">
        <f t="shared" si="2646"/>
        <v>8</v>
      </c>
      <c r="H6788" s="1">
        <f t="shared" si="2647"/>
        <v>31</v>
      </c>
    </row>
    <row r="6789" spans="1:16" x14ac:dyDescent="0.55000000000000004">
      <c r="A6789" s="1">
        <f>値貼り付け用シート!F292</f>
        <v>1</v>
      </c>
      <c r="B6789" s="1">
        <f>値貼り付け用シート!G292</f>
        <v>7</v>
      </c>
      <c r="C6789" s="1">
        <v>20</v>
      </c>
      <c r="D6789" s="1">
        <f>IF(OR(ISBLANK(値貼り付け用シート!AA292),値貼り付け用シート!AA292&gt;9990),NA(),値貼り付け用シート!AA292)</f>
        <v>19</v>
      </c>
      <c r="E6789" s="1">
        <f t="shared" si="2656"/>
        <v>19</v>
      </c>
      <c r="F6789" s="1">
        <f t="shared" si="2645"/>
        <v>232</v>
      </c>
      <c r="G6789" s="1">
        <f t="shared" si="2646"/>
        <v>8</v>
      </c>
      <c r="H6789" s="1">
        <f t="shared" si="2647"/>
        <v>29</v>
      </c>
    </row>
    <row r="6790" spans="1:16" x14ac:dyDescent="0.55000000000000004">
      <c r="A6790" s="1">
        <f>値貼り付け用シート!F292</f>
        <v>1</v>
      </c>
      <c r="B6790" s="1">
        <f>値貼り付け用シート!G292</f>
        <v>7</v>
      </c>
      <c r="C6790" s="1">
        <v>21</v>
      </c>
      <c r="D6790" s="1">
        <f>IF(OR(ISBLANK(値貼り付け用シート!AB292),値貼り付け用シート!AB292&gt;9990),NA(),値貼り付け用シート!AB292)</f>
        <v>20</v>
      </c>
      <c r="E6790" s="1">
        <f t="shared" si="2656"/>
        <v>20</v>
      </c>
      <c r="F6790" s="1">
        <f t="shared" si="2645"/>
        <v>218</v>
      </c>
      <c r="G6790" s="1">
        <f t="shared" si="2646"/>
        <v>8</v>
      </c>
      <c r="H6790" s="1">
        <f t="shared" si="2647"/>
        <v>27</v>
      </c>
    </row>
    <row r="6791" spans="1:16" x14ac:dyDescent="0.55000000000000004">
      <c r="A6791" s="1">
        <f>値貼り付け用シート!F292</f>
        <v>1</v>
      </c>
      <c r="B6791" s="1">
        <f>値貼り付け用シート!G292</f>
        <v>7</v>
      </c>
      <c r="C6791" s="1">
        <v>22</v>
      </c>
      <c r="D6791" s="1">
        <f>IF(OR(ISBLANK(値貼り付け用シート!AC292),値貼り付け用シート!AC292&gt;9990),NA(),値貼り付け用シート!AC292)</f>
        <v>17</v>
      </c>
      <c r="E6791" s="1">
        <f t="shared" si="2656"/>
        <v>17</v>
      </c>
      <c r="F6791" s="1">
        <f t="shared" si="2645"/>
        <v>201</v>
      </c>
      <c r="G6791" s="1">
        <f t="shared" si="2646"/>
        <v>8</v>
      </c>
      <c r="H6791" s="1">
        <f t="shared" si="2647"/>
        <v>25</v>
      </c>
    </row>
    <row r="6792" spans="1:16" x14ac:dyDescent="0.55000000000000004">
      <c r="A6792" s="1">
        <f>値貼り付け用シート!F292</f>
        <v>1</v>
      </c>
      <c r="B6792" s="1">
        <f>値貼り付け用シート!G292</f>
        <v>7</v>
      </c>
      <c r="C6792" s="1">
        <v>23</v>
      </c>
      <c r="D6792" s="1">
        <f>IF(OR(ISBLANK(値貼り付け用シート!AD292),値貼り付け用シート!AD292&gt;9990),NA(),値貼り付け用シート!AD292)</f>
        <v>24</v>
      </c>
      <c r="E6792" s="1">
        <f t="shared" si="2656"/>
        <v>24</v>
      </c>
      <c r="F6792" s="1">
        <f t="shared" si="2645"/>
        <v>191</v>
      </c>
      <c r="G6792" s="1">
        <f t="shared" si="2646"/>
        <v>8</v>
      </c>
      <c r="H6792" s="1">
        <f t="shared" si="2647"/>
        <v>24</v>
      </c>
    </row>
    <row r="6793" spans="1:16" x14ac:dyDescent="0.55000000000000004">
      <c r="A6793" s="1">
        <f>値貼り付け用シート!F292</f>
        <v>1</v>
      </c>
      <c r="B6793" s="1">
        <f>値貼り付け用シート!G292</f>
        <v>7</v>
      </c>
      <c r="C6793" s="1">
        <v>24</v>
      </c>
      <c r="D6793" s="1">
        <f>IF(OR(ISBLANK(値貼り付け用シート!AE292),値貼り付け用シート!AE292&gt;9990),NA(),値貼り付け用シート!AE292)</f>
        <v>31</v>
      </c>
      <c r="E6793" s="1">
        <f t="shared" si="2656"/>
        <v>31</v>
      </c>
      <c r="F6793" s="1">
        <f t="shared" si="2645"/>
        <v>191</v>
      </c>
      <c r="G6793" s="1">
        <f t="shared" si="2646"/>
        <v>8</v>
      </c>
      <c r="H6793" s="1">
        <f t="shared" si="2647"/>
        <v>24</v>
      </c>
    </row>
    <row r="6794" spans="1:16" x14ac:dyDescent="0.55000000000000004">
      <c r="A6794" s="1">
        <f>値貼り付け用シート!F293</f>
        <v>1</v>
      </c>
      <c r="B6794" s="1">
        <f>値貼り付け用シート!G293</f>
        <v>8</v>
      </c>
      <c r="C6794" s="1">
        <v>1</v>
      </c>
      <c r="D6794" s="1">
        <f>IF(OR(ISBLANK(値貼り付け用シート!H293),値貼り付け用シート!H293&gt;9990),NA(),値貼り付け用シート!H293)</f>
        <v>30</v>
      </c>
      <c r="E6794" s="1">
        <f t="shared" si="2656"/>
        <v>30</v>
      </c>
      <c r="F6794" s="1">
        <f t="shared" si="2645"/>
        <v>193</v>
      </c>
      <c r="G6794" s="1">
        <f t="shared" si="2646"/>
        <v>8</v>
      </c>
      <c r="H6794" s="1">
        <f t="shared" si="2647"/>
        <v>24</v>
      </c>
      <c r="I6794" s="1">
        <f t="shared" ref="I6794" si="2657">COUNT(D6794:D6817)</f>
        <v>24</v>
      </c>
      <c r="J6794" s="1">
        <f t="shared" ref="J6794" si="2658">COUNT(H6794:H6817)</f>
        <v>24</v>
      </c>
      <c r="K6794" s="1">
        <f t="shared" ref="K6794" si="2659">IF(AND(I6794&gt;=20,J6794&gt;=20),0,1)</f>
        <v>0</v>
      </c>
      <c r="L6794" s="1">
        <f t="shared" ref="L6794" si="2660">IF(K6794=0,MAX(H6794:H6817),NA())</f>
        <v>35</v>
      </c>
      <c r="M6794" s="1">
        <f t="shared" ref="M6794" si="2661">IF(K6794=0,IF(L6794&lt;=70,1,0),NA())</f>
        <v>1</v>
      </c>
      <c r="N6794" s="1">
        <f t="shared" ref="N6794" si="2662">IF(COUNTIF(D6794:D6817,NA())=24,NA(),MAX(E6794:E6817))</f>
        <v>37</v>
      </c>
      <c r="O6794" s="1">
        <f t="shared" ref="O6794" si="2663">IF(COUNTIF(D6799:D6813,NA())=15,NA(),MAX(E6799:E6813))</f>
        <v>37</v>
      </c>
      <c r="P6794" s="1">
        <f t="shared" ref="P6794" si="2664">COUNTIF(D6794:D6817,"&gt;=120")</f>
        <v>0</v>
      </c>
    </row>
    <row r="6795" spans="1:16" x14ac:dyDescent="0.55000000000000004">
      <c r="A6795" s="1">
        <f>値貼り付け用シート!F293</f>
        <v>1</v>
      </c>
      <c r="B6795" s="1">
        <f>値貼り付け用シート!G293</f>
        <v>8</v>
      </c>
      <c r="C6795" s="1">
        <v>2</v>
      </c>
      <c r="D6795" s="1">
        <f>IF(OR(ISBLANK(値貼り付け用シート!I293),値貼り付け用シート!I293&gt;9990),NA(),値貼り付け用シート!I293)</f>
        <v>25</v>
      </c>
      <c r="E6795" s="1">
        <f t="shared" si="2656"/>
        <v>25</v>
      </c>
      <c r="F6795" s="1">
        <f t="shared" si="2645"/>
        <v>189</v>
      </c>
      <c r="G6795" s="1">
        <f t="shared" si="2646"/>
        <v>8</v>
      </c>
      <c r="H6795" s="1">
        <f t="shared" si="2647"/>
        <v>24</v>
      </c>
    </row>
    <row r="6796" spans="1:16" x14ac:dyDescent="0.55000000000000004">
      <c r="A6796" s="1">
        <f>値貼り付け用シート!F293</f>
        <v>1</v>
      </c>
      <c r="B6796" s="1">
        <f>値貼り付け用シート!G293</f>
        <v>8</v>
      </c>
      <c r="C6796" s="1">
        <v>3</v>
      </c>
      <c r="D6796" s="1">
        <f>IF(OR(ISBLANK(値貼り付け用シート!J293),値貼り付け用シート!J293&gt;9990),NA(),値貼り付け用シート!J293)</f>
        <v>26</v>
      </c>
      <c r="E6796" s="1">
        <f t="shared" si="2656"/>
        <v>26</v>
      </c>
      <c r="F6796" s="1">
        <f t="shared" si="2645"/>
        <v>192</v>
      </c>
      <c r="G6796" s="1">
        <f t="shared" si="2646"/>
        <v>8</v>
      </c>
      <c r="H6796" s="1">
        <f t="shared" si="2647"/>
        <v>24</v>
      </c>
    </row>
    <row r="6797" spans="1:16" x14ac:dyDescent="0.55000000000000004">
      <c r="A6797" s="1">
        <f>値貼り付け用シート!F293</f>
        <v>1</v>
      </c>
      <c r="B6797" s="1">
        <f>値貼り付け用シート!G293</f>
        <v>8</v>
      </c>
      <c r="C6797" s="1">
        <v>4</v>
      </c>
      <c r="D6797" s="1">
        <f>IF(OR(ISBLANK(値貼り付け用シート!K293),値貼り付け用シート!K293&gt;9990),NA(),値貼り付け用シート!K293)</f>
        <v>31</v>
      </c>
      <c r="E6797" s="1">
        <f t="shared" si="2656"/>
        <v>31</v>
      </c>
      <c r="F6797" s="1">
        <f t="shared" si="2645"/>
        <v>204</v>
      </c>
      <c r="G6797" s="1">
        <f t="shared" si="2646"/>
        <v>8</v>
      </c>
      <c r="H6797" s="1">
        <f t="shared" si="2647"/>
        <v>26</v>
      </c>
    </row>
    <row r="6798" spans="1:16" x14ac:dyDescent="0.55000000000000004">
      <c r="A6798" s="1">
        <f>値貼り付け用シート!F293</f>
        <v>1</v>
      </c>
      <c r="B6798" s="1">
        <f>値貼り付け用シート!G293</f>
        <v>8</v>
      </c>
      <c r="C6798" s="1">
        <v>5</v>
      </c>
      <c r="D6798" s="1">
        <f>IF(OR(ISBLANK(値貼り付け用シート!L293),値貼り付け用シート!L293&gt;9990),NA(),値貼り付け用シート!L293)</f>
        <v>31</v>
      </c>
      <c r="E6798" s="1">
        <f t="shared" si="2656"/>
        <v>31</v>
      </c>
      <c r="F6798" s="1">
        <f t="shared" si="2645"/>
        <v>215</v>
      </c>
      <c r="G6798" s="1">
        <f t="shared" si="2646"/>
        <v>8</v>
      </c>
      <c r="H6798" s="1">
        <f t="shared" si="2647"/>
        <v>27</v>
      </c>
    </row>
    <row r="6799" spans="1:16" x14ac:dyDescent="0.55000000000000004">
      <c r="A6799" s="1">
        <f>値貼り付け用シート!F293</f>
        <v>1</v>
      </c>
      <c r="B6799" s="1">
        <f>値貼り付け用シート!G293</f>
        <v>8</v>
      </c>
      <c r="C6799" s="1">
        <v>6</v>
      </c>
      <c r="D6799" s="1">
        <f>IF(OR(ISBLANK(値貼り付け用シート!M293),値貼り付け用シート!M293&gt;9990),NA(),値貼り付け用シート!M293)</f>
        <v>29</v>
      </c>
      <c r="E6799" s="1">
        <f t="shared" si="2656"/>
        <v>29</v>
      </c>
      <c r="F6799" s="1">
        <f t="shared" si="2645"/>
        <v>227</v>
      </c>
      <c r="G6799" s="1">
        <f t="shared" si="2646"/>
        <v>8</v>
      </c>
      <c r="H6799" s="1">
        <f t="shared" si="2647"/>
        <v>28</v>
      </c>
    </row>
    <row r="6800" spans="1:16" x14ac:dyDescent="0.55000000000000004">
      <c r="A6800" s="1">
        <f>値貼り付け用シート!F293</f>
        <v>1</v>
      </c>
      <c r="B6800" s="1">
        <f>値貼り付け用シート!G293</f>
        <v>8</v>
      </c>
      <c r="C6800" s="1">
        <v>7</v>
      </c>
      <c r="D6800" s="1">
        <f>IF(OR(ISBLANK(値貼り付け用シート!N293),値貼り付け用シート!N293&gt;9990),NA(),値貼り付け用シート!N293)</f>
        <v>26</v>
      </c>
      <c r="E6800" s="1">
        <f t="shared" si="2656"/>
        <v>26</v>
      </c>
      <c r="F6800" s="1">
        <f t="shared" si="2645"/>
        <v>229</v>
      </c>
      <c r="G6800" s="1">
        <f t="shared" si="2646"/>
        <v>8</v>
      </c>
      <c r="H6800" s="1">
        <f t="shared" si="2647"/>
        <v>29</v>
      </c>
    </row>
    <row r="6801" spans="1:8" x14ac:dyDescent="0.55000000000000004">
      <c r="A6801" s="1">
        <f>値貼り付け用シート!F293</f>
        <v>1</v>
      </c>
      <c r="B6801" s="1">
        <f>値貼り付け用シート!G293</f>
        <v>8</v>
      </c>
      <c r="C6801" s="1">
        <v>8</v>
      </c>
      <c r="D6801" s="1">
        <f>IF(OR(ISBLANK(値貼り付け用シート!O293),値貼り付け用シート!O293&gt;9990),NA(),値貼り付け用シート!O293)</f>
        <v>24</v>
      </c>
      <c r="E6801" s="1">
        <f t="shared" si="2656"/>
        <v>24</v>
      </c>
      <c r="F6801" s="1">
        <f t="shared" si="2645"/>
        <v>222</v>
      </c>
      <c r="G6801" s="1">
        <f t="shared" si="2646"/>
        <v>8</v>
      </c>
      <c r="H6801" s="1">
        <f t="shared" si="2647"/>
        <v>28</v>
      </c>
    </row>
    <row r="6802" spans="1:8" x14ac:dyDescent="0.55000000000000004">
      <c r="A6802" s="1">
        <f>値貼り付け用シート!F293</f>
        <v>1</v>
      </c>
      <c r="B6802" s="1">
        <f>値貼り付け用シート!G293</f>
        <v>8</v>
      </c>
      <c r="C6802" s="1">
        <v>9</v>
      </c>
      <c r="D6802" s="1">
        <f>IF(OR(ISBLANK(値貼り付け用シート!P293),値貼り付け用シート!P293&gt;9990),NA(),値貼り付け用シート!P293)</f>
        <v>25</v>
      </c>
      <c r="E6802" s="1">
        <f t="shared" si="2656"/>
        <v>25</v>
      </c>
      <c r="F6802" s="1">
        <f t="shared" si="2645"/>
        <v>217</v>
      </c>
      <c r="G6802" s="1">
        <f t="shared" si="2646"/>
        <v>8</v>
      </c>
      <c r="H6802" s="1">
        <f t="shared" si="2647"/>
        <v>27</v>
      </c>
    </row>
    <row r="6803" spans="1:8" x14ac:dyDescent="0.55000000000000004">
      <c r="A6803" s="1">
        <f>値貼り付け用シート!F293</f>
        <v>1</v>
      </c>
      <c r="B6803" s="1">
        <f>値貼り付け用シート!G293</f>
        <v>8</v>
      </c>
      <c r="C6803" s="1">
        <v>10</v>
      </c>
      <c r="D6803" s="1">
        <f>IF(OR(ISBLANK(値貼り付け用シート!Q293),値貼り付け用シート!Q293&gt;9990),NA(),値貼り付け用シート!Q293)</f>
        <v>26</v>
      </c>
      <c r="E6803" s="1">
        <f t="shared" si="2656"/>
        <v>26</v>
      </c>
      <c r="F6803" s="1">
        <f t="shared" si="2645"/>
        <v>218</v>
      </c>
      <c r="G6803" s="1">
        <f t="shared" si="2646"/>
        <v>8</v>
      </c>
      <c r="H6803" s="1">
        <f t="shared" si="2647"/>
        <v>27</v>
      </c>
    </row>
    <row r="6804" spans="1:8" x14ac:dyDescent="0.55000000000000004">
      <c r="A6804" s="1">
        <f>値貼り付け用シート!F293</f>
        <v>1</v>
      </c>
      <c r="B6804" s="1">
        <f>値貼り付け用シート!G293</f>
        <v>8</v>
      </c>
      <c r="C6804" s="1">
        <v>11</v>
      </c>
      <c r="D6804" s="1">
        <f>IF(OR(ISBLANK(値貼り付け用シート!R293),値貼り付け用シート!R293&gt;9990),NA(),値貼り付け用シート!R293)</f>
        <v>30</v>
      </c>
      <c r="E6804" s="1">
        <f t="shared" si="2656"/>
        <v>30</v>
      </c>
      <c r="F6804" s="1">
        <f t="shared" si="2645"/>
        <v>222</v>
      </c>
      <c r="G6804" s="1">
        <f t="shared" si="2646"/>
        <v>8</v>
      </c>
      <c r="H6804" s="1">
        <f t="shared" si="2647"/>
        <v>28</v>
      </c>
    </row>
    <row r="6805" spans="1:8" x14ac:dyDescent="0.55000000000000004">
      <c r="A6805" s="1">
        <f>値貼り付け用シート!F293</f>
        <v>1</v>
      </c>
      <c r="B6805" s="1">
        <f>値貼り付け用シート!G293</f>
        <v>8</v>
      </c>
      <c r="C6805" s="1">
        <v>12</v>
      </c>
      <c r="D6805" s="1">
        <f>IF(OR(ISBLANK(値貼り付け用シート!S293),値貼り付け用シート!S293&gt;9990),NA(),値貼り付け用シート!S293)</f>
        <v>35</v>
      </c>
      <c r="E6805" s="1">
        <f t="shared" si="2656"/>
        <v>35</v>
      </c>
      <c r="F6805" s="1">
        <f t="shared" si="2645"/>
        <v>226</v>
      </c>
      <c r="G6805" s="1">
        <f t="shared" si="2646"/>
        <v>8</v>
      </c>
      <c r="H6805" s="1">
        <f t="shared" si="2647"/>
        <v>28</v>
      </c>
    </row>
    <row r="6806" spans="1:8" x14ac:dyDescent="0.55000000000000004">
      <c r="A6806" s="1">
        <f>値貼り付け用シート!F293</f>
        <v>1</v>
      </c>
      <c r="B6806" s="1">
        <f>値貼り付け用シート!G293</f>
        <v>8</v>
      </c>
      <c r="C6806" s="1">
        <v>13</v>
      </c>
      <c r="D6806" s="1">
        <f>IF(OR(ISBLANK(値貼り付け用シート!T293),値貼り付け用シート!T293&gt;9990),NA(),値貼り付け用シート!T293)</f>
        <v>37</v>
      </c>
      <c r="E6806" s="1">
        <f t="shared" si="2656"/>
        <v>37</v>
      </c>
      <c r="F6806" s="1">
        <f t="shared" si="2645"/>
        <v>232</v>
      </c>
      <c r="G6806" s="1">
        <f t="shared" si="2646"/>
        <v>8</v>
      </c>
      <c r="H6806" s="1">
        <f t="shared" si="2647"/>
        <v>29</v>
      </c>
    </row>
    <row r="6807" spans="1:8" x14ac:dyDescent="0.55000000000000004">
      <c r="A6807" s="1">
        <f>値貼り付け用シート!F293</f>
        <v>1</v>
      </c>
      <c r="B6807" s="1">
        <f>値貼り付け用シート!G293</f>
        <v>8</v>
      </c>
      <c r="C6807" s="1">
        <v>14</v>
      </c>
      <c r="D6807" s="1">
        <f>IF(OR(ISBLANK(値貼り付け用シート!U293),値貼り付け用シート!U293&gt;9990),NA(),値貼り付け用シート!U293)</f>
        <v>37</v>
      </c>
      <c r="E6807" s="1">
        <f t="shared" si="2656"/>
        <v>37</v>
      </c>
      <c r="F6807" s="1">
        <f t="shared" si="2645"/>
        <v>240</v>
      </c>
      <c r="G6807" s="1">
        <f t="shared" si="2646"/>
        <v>8</v>
      </c>
      <c r="H6807" s="1">
        <f t="shared" si="2647"/>
        <v>30</v>
      </c>
    </row>
    <row r="6808" spans="1:8" x14ac:dyDescent="0.55000000000000004">
      <c r="A6808" s="1">
        <f>値貼り付け用シート!F293</f>
        <v>1</v>
      </c>
      <c r="B6808" s="1">
        <f>値貼り付け用シート!G293</f>
        <v>8</v>
      </c>
      <c r="C6808" s="1">
        <v>15</v>
      </c>
      <c r="D6808" s="1">
        <f>IF(OR(ISBLANK(値貼り付け用シート!V293),値貼り付け用シート!V293&gt;9990),NA(),値貼り付け用シート!V293)</f>
        <v>37</v>
      </c>
      <c r="E6808" s="1">
        <f t="shared" si="2656"/>
        <v>37</v>
      </c>
      <c r="F6808" s="1">
        <f t="shared" si="2645"/>
        <v>251</v>
      </c>
      <c r="G6808" s="1">
        <f t="shared" si="2646"/>
        <v>8</v>
      </c>
      <c r="H6808" s="1">
        <f t="shared" si="2647"/>
        <v>31</v>
      </c>
    </row>
    <row r="6809" spans="1:8" x14ac:dyDescent="0.55000000000000004">
      <c r="A6809" s="1">
        <f>値貼り付け用シート!F293</f>
        <v>1</v>
      </c>
      <c r="B6809" s="1">
        <f>値貼り付け用シート!G293</f>
        <v>8</v>
      </c>
      <c r="C6809" s="1">
        <v>16</v>
      </c>
      <c r="D6809" s="1">
        <f>IF(OR(ISBLANK(値貼り付け用シート!W293),値貼り付け用シート!W293&gt;9990),NA(),値貼り付け用シート!W293)</f>
        <v>36</v>
      </c>
      <c r="E6809" s="1">
        <f t="shared" si="2656"/>
        <v>36</v>
      </c>
      <c r="F6809" s="1">
        <f t="shared" si="2645"/>
        <v>263</v>
      </c>
      <c r="G6809" s="1">
        <f t="shared" si="2646"/>
        <v>8</v>
      </c>
      <c r="H6809" s="1">
        <f t="shared" si="2647"/>
        <v>33</v>
      </c>
    </row>
    <row r="6810" spans="1:8" x14ac:dyDescent="0.55000000000000004">
      <c r="A6810" s="1">
        <f>値貼り付け用シート!F293</f>
        <v>1</v>
      </c>
      <c r="B6810" s="1">
        <f>値貼り付け用シート!G293</f>
        <v>8</v>
      </c>
      <c r="C6810" s="1">
        <v>17</v>
      </c>
      <c r="D6810" s="1">
        <f>IF(OR(ISBLANK(値貼り付け用シート!X293),値貼り付け用シート!X293&gt;9990),NA(),値貼り付け用シート!X293)</f>
        <v>34</v>
      </c>
      <c r="E6810" s="1">
        <f t="shared" si="2656"/>
        <v>34</v>
      </c>
      <c r="F6810" s="1">
        <f t="shared" si="2645"/>
        <v>272</v>
      </c>
      <c r="G6810" s="1">
        <f t="shared" si="2646"/>
        <v>8</v>
      </c>
      <c r="H6810" s="1">
        <f t="shared" si="2647"/>
        <v>34</v>
      </c>
    </row>
    <row r="6811" spans="1:8" x14ac:dyDescent="0.55000000000000004">
      <c r="A6811" s="1">
        <f>値貼り付け用シート!F293</f>
        <v>1</v>
      </c>
      <c r="B6811" s="1">
        <f>値貼り付け用シート!G293</f>
        <v>8</v>
      </c>
      <c r="C6811" s="1">
        <v>18</v>
      </c>
      <c r="D6811" s="1">
        <f>IF(OR(ISBLANK(値貼り付け用シート!Y293),値貼り付け用シート!Y293&gt;9990),NA(),値貼り付け用シート!Y293)</f>
        <v>31</v>
      </c>
      <c r="E6811" s="1">
        <f t="shared" si="2656"/>
        <v>31</v>
      </c>
      <c r="F6811" s="1">
        <f t="shared" ref="F6811:F6874" si="2665">SUM(E6804:E6811)</f>
        <v>277</v>
      </c>
      <c r="G6811" s="1">
        <f t="shared" ref="G6811:G6874" si="2666">COUNT(D6804:D6811)</f>
        <v>8</v>
      </c>
      <c r="H6811" s="1">
        <f t="shared" ref="H6811:H6874" si="2667">IF(G6811&gt;=6,ROUND(F6811/G6811,0),NA())</f>
        <v>35</v>
      </c>
    </row>
    <row r="6812" spans="1:8" x14ac:dyDescent="0.55000000000000004">
      <c r="A6812" s="1">
        <f>値貼り付け用シート!F293</f>
        <v>1</v>
      </c>
      <c r="B6812" s="1">
        <f>値貼り付け用シート!G293</f>
        <v>8</v>
      </c>
      <c r="C6812" s="1">
        <v>19</v>
      </c>
      <c r="D6812" s="1">
        <f>IF(OR(ISBLANK(値貼り付け用シート!Z293),値貼り付け用シート!Z293&gt;9990),NA(),値貼り付け用シート!Z293)</f>
        <v>28</v>
      </c>
      <c r="E6812" s="1">
        <f t="shared" si="2656"/>
        <v>28</v>
      </c>
      <c r="F6812" s="1">
        <f t="shared" si="2665"/>
        <v>275</v>
      </c>
      <c r="G6812" s="1">
        <f t="shared" si="2666"/>
        <v>8</v>
      </c>
      <c r="H6812" s="1">
        <f t="shared" si="2667"/>
        <v>34</v>
      </c>
    </row>
    <row r="6813" spans="1:8" x14ac:dyDescent="0.55000000000000004">
      <c r="A6813" s="1">
        <f>値貼り付け用シート!F293</f>
        <v>1</v>
      </c>
      <c r="B6813" s="1">
        <f>値貼り付け用シート!G293</f>
        <v>8</v>
      </c>
      <c r="C6813" s="1">
        <v>20</v>
      </c>
      <c r="D6813" s="1">
        <f>IF(OR(ISBLANK(値貼り付け用シート!AA293),値貼り付け用シート!AA293&gt;9990),NA(),値貼り付け用シート!AA293)</f>
        <v>27</v>
      </c>
      <c r="E6813" s="1">
        <f t="shared" si="2656"/>
        <v>27</v>
      </c>
      <c r="F6813" s="1">
        <f t="shared" si="2665"/>
        <v>267</v>
      </c>
      <c r="G6813" s="1">
        <f t="shared" si="2666"/>
        <v>8</v>
      </c>
      <c r="H6813" s="1">
        <f t="shared" si="2667"/>
        <v>33</v>
      </c>
    </row>
    <row r="6814" spans="1:8" x14ac:dyDescent="0.55000000000000004">
      <c r="A6814" s="1">
        <f>値貼り付け用シート!F293</f>
        <v>1</v>
      </c>
      <c r="B6814" s="1">
        <f>値貼り付け用シート!G293</f>
        <v>8</v>
      </c>
      <c r="C6814" s="1">
        <v>21</v>
      </c>
      <c r="D6814" s="1">
        <f>IF(OR(ISBLANK(値貼り付け用シート!AB293),値貼り付け用シート!AB293&gt;9990),NA(),値貼り付け用シート!AB293)</f>
        <v>25</v>
      </c>
      <c r="E6814" s="1">
        <f t="shared" si="2656"/>
        <v>25</v>
      </c>
      <c r="F6814" s="1">
        <f t="shared" si="2665"/>
        <v>255</v>
      </c>
      <c r="G6814" s="1">
        <f t="shared" si="2666"/>
        <v>8</v>
      </c>
      <c r="H6814" s="1">
        <f t="shared" si="2667"/>
        <v>32</v>
      </c>
    </row>
    <row r="6815" spans="1:8" x14ac:dyDescent="0.55000000000000004">
      <c r="A6815" s="1">
        <f>値貼り付け用シート!F293</f>
        <v>1</v>
      </c>
      <c r="B6815" s="1">
        <f>値貼り付け用シート!G293</f>
        <v>8</v>
      </c>
      <c r="C6815" s="1">
        <v>22</v>
      </c>
      <c r="D6815" s="1">
        <f>IF(OR(ISBLANK(値貼り付け用シート!AC293),値貼り付け用シート!AC293&gt;9990),NA(),値貼り付け用シート!AC293)</f>
        <v>26</v>
      </c>
      <c r="E6815" s="1">
        <f t="shared" si="2656"/>
        <v>26</v>
      </c>
      <c r="F6815" s="1">
        <f t="shared" si="2665"/>
        <v>244</v>
      </c>
      <c r="G6815" s="1">
        <f t="shared" si="2666"/>
        <v>8</v>
      </c>
      <c r="H6815" s="1">
        <f t="shared" si="2667"/>
        <v>31</v>
      </c>
    </row>
    <row r="6816" spans="1:8" x14ac:dyDescent="0.55000000000000004">
      <c r="A6816" s="1">
        <f>値貼り付け用シート!F293</f>
        <v>1</v>
      </c>
      <c r="B6816" s="1">
        <f>値貼り付け用シート!G293</f>
        <v>8</v>
      </c>
      <c r="C6816" s="1">
        <v>23</v>
      </c>
      <c r="D6816" s="1">
        <f>IF(OR(ISBLANK(値貼り付け用シート!AD293),値貼り付け用シート!AD293&gt;9990),NA(),値貼り付け用シート!AD293)</f>
        <v>23</v>
      </c>
      <c r="E6816" s="1">
        <f t="shared" si="2656"/>
        <v>23</v>
      </c>
      <c r="F6816" s="1">
        <f t="shared" si="2665"/>
        <v>230</v>
      </c>
      <c r="G6816" s="1">
        <f t="shared" si="2666"/>
        <v>8</v>
      </c>
      <c r="H6816" s="1">
        <f t="shared" si="2667"/>
        <v>29</v>
      </c>
    </row>
    <row r="6817" spans="1:16" x14ac:dyDescent="0.55000000000000004">
      <c r="A6817" s="1">
        <f>値貼り付け用シート!F293</f>
        <v>1</v>
      </c>
      <c r="B6817" s="1">
        <f>値貼り付け用シート!G293</f>
        <v>8</v>
      </c>
      <c r="C6817" s="1">
        <v>24</v>
      </c>
      <c r="D6817" s="1">
        <f>IF(OR(ISBLANK(値貼り付け用シート!AE293),値貼り付け用シート!AE293&gt;9990),NA(),値貼り付け用シート!AE293)</f>
        <v>21</v>
      </c>
      <c r="E6817" s="1">
        <f t="shared" si="2656"/>
        <v>21</v>
      </c>
      <c r="F6817" s="1">
        <f t="shared" si="2665"/>
        <v>215</v>
      </c>
      <c r="G6817" s="1">
        <f t="shared" si="2666"/>
        <v>8</v>
      </c>
      <c r="H6817" s="1">
        <f t="shared" si="2667"/>
        <v>27</v>
      </c>
    </row>
    <row r="6818" spans="1:16" x14ac:dyDescent="0.55000000000000004">
      <c r="A6818" s="1">
        <f>値貼り付け用シート!F294</f>
        <v>1</v>
      </c>
      <c r="B6818" s="1">
        <f>値貼り付け用シート!G294</f>
        <v>9</v>
      </c>
      <c r="C6818" s="1">
        <v>1</v>
      </c>
      <c r="D6818" s="1">
        <f>IF(OR(ISBLANK(値貼り付け用シート!H294),値貼り付け用シート!H294&gt;9990),NA(),値貼り付け用シート!H294)</f>
        <v>22</v>
      </c>
      <c r="E6818" s="1">
        <f t="shared" si="2656"/>
        <v>22</v>
      </c>
      <c r="F6818" s="1">
        <f t="shared" si="2665"/>
        <v>203</v>
      </c>
      <c r="G6818" s="1">
        <f t="shared" si="2666"/>
        <v>8</v>
      </c>
      <c r="H6818" s="1">
        <f t="shared" si="2667"/>
        <v>25</v>
      </c>
      <c r="I6818" s="1">
        <f t="shared" ref="I6818" si="2668">COUNT(D6818:D6841)</f>
        <v>24</v>
      </c>
      <c r="J6818" s="1">
        <f t="shared" ref="J6818" si="2669">COUNT(H6818:H6841)</f>
        <v>24</v>
      </c>
      <c r="K6818" s="1">
        <f t="shared" ref="K6818" si="2670">IF(AND(I6818&gt;=20,J6818&gt;=20),0,1)</f>
        <v>0</v>
      </c>
      <c r="L6818" s="1">
        <f t="shared" ref="L6818" si="2671">IF(K6818=0,MAX(H6818:H6841),NA())</f>
        <v>25</v>
      </c>
      <c r="M6818" s="1">
        <f t="shared" ref="M6818" si="2672">IF(K6818=0,IF(L6818&lt;=70,1,0),NA())</f>
        <v>1</v>
      </c>
      <c r="N6818" s="1">
        <f t="shared" ref="N6818" si="2673">IF(COUNTIF(D6818:D6841,NA())=24,NA(),MAX(E6818:E6841))</f>
        <v>25</v>
      </c>
      <c r="O6818" s="1">
        <f t="shared" ref="O6818" si="2674">IF(COUNTIF(D6823:D6837,NA())=15,NA(),MAX(E6823:E6837))</f>
        <v>23</v>
      </c>
      <c r="P6818" s="1">
        <f t="shared" ref="P6818" si="2675">COUNTIF(D6818:D6841,"&gt;=120")</f>
        <v>0</v>
      </c>
    </row>
    <row r="6819" spans="1:16" x14ac:dyDescent="0.55000000000000004">
      <c r="A6819" s="1">
        <f>値貼り付け用シート!F294</f>
        <v>1</v>
      </c>
      <c r="B6819" s="1">
        <f>値貼り付け用シート!G294</f>
        <v>9</v>
      </c>
      <c r="C6819" s="1">
        <v>2</v>
      </c>
      <c r="D6819" s="1">
        <f>IF(OR(ISBLANK(値貼り付け用シート!I294),値貼り付け用シート!I294&gt;9990),NA(),値貼り付け用シート!I294)</f>
        <v>24</v>
      </c>
      <c r="E6819" s="1">
        <f t="shared" si="2656"/>
        <v>24</v>
      </c>
      <c r="F6819" s="1">
        <f t="shared" si="2665"/>
        <v>196</v>
      </c>
      <c r="G6819" s="1">
        <f t="shared" si="2666"/>
        <v>8</v>
      </c>
      <c r="H6819" s="1">
        <f t="shared" si="2667"/>
        <v>25</v>
      </c>
    </row>
    <row r="6820" spans="1:16" x14ac:dyDescent="0.55000000000000004">
      <c r="A6820" s="1">
        <f>値貼り付け用シート!F294</f>
        <v>1</v>
      </c>
      <c r="B6820" s="1">
        <f>値貼り付け用シート!G294</f>
        <v>9</v>
      </c>
      <c r="C6820" s="1">
        <v>3</v>
      </c>
      <c r="D6820" s="1">
        <f>IF(OR(ISBLANK(値貼り付け用シート!J294),値貼り付け用シート!J294&gt;9990),NA(),値貼り付け用シート!J294)</f>
        <v>25</v>
      </c>
      <c r="E6820" s="1">
        <f t="shared" si="2656"/>
        <v>25</v>
      </c>
      <c r="F6820" s="1">
        <f t="shared" si="2665"/>
        <v>193</v>
      </c>
      <c r="G6820" s="1">
        <f t="shared" si="2666"/>
        <v>8</v>
      </c>
      <c r="H6820" s="1">
        <f t="shared" si="2667"/>
        <v>24</v>
      </c>
    </row>
    <row r="6821" spans="1:16" x14ac:dyDescent="0.55000000000000004">
      <c r="A6821" s="1">
        <f>値貼り付け用シート!F294</f>
        <v>1</v>
      </c>
      <c r="B6821" s="1">
        <f>値貼り付け用シート!G294</f>
        <v>9</v>
      </c>
      <c r="C6821" s="1">
        <v>4</v>
      </c>
      <c r="D6821" s="1">
        <f>IF(OR(ISBLANK(値貼り付け用シート!K294),値貼り付け用シート!K294&gt;9990),NA(),値貼り付け用シート!K294)</f>
        <v>23</v>
      </c>
      <c r="E6821" s="1">
        <f t="shared" si="2656"/>
        <v>23</v>
      </c>
      <c r="F6821" s="1">
        <f t="shared" si="2665"/>
        <v>189</v>
      </c>
      <c r="G6821" s="1">
        <f t="shared" si="2666"/>
        <v>8</v>
      </c>
      <c r="H6821" s="1">
        <f t="shared" si="2667"/>
        <v>24</v>
      </c>
    </row>
    <row r="6822" spans="1:16" x14ac:dyDescent="0.55000000000000004">
      <c r="A6822" s="1">
        <f>値貼り付け用シート!F294</f>
        <v>1</v>
      </c>
      <c r="B6822" s="1">
        <f>値貼り付け用シート!G294</f>
        <v>9</v>
      </c>
      <c r="C6822" s="1">
        <v>5</v>
      </c>
      <c r="D6822" s="1">
        <f>IF(OR(ISBLANK(値貼り付け用シート!L294),値貼り付け用シート!L294&gt;9990),NA(),値貼り付け用シート!L294)</f>
        <v>21</v>
      </c>
      <c r="E6822" s="1">
        <f t="shared" si="2656"/>
        <v>21</v>
      </c>
      <c r="F6822" s="1">
        <f t="shared" si="2665"/>
        <v>185</v>
      </c>
      <c r="G6822" s="1">
        <f t="shared" si="2666"/>
        <v>8</v>
      </c>
      <c r="H6822" s="1">
        <f t="shared" si="2667"/>
        <v>23</v>
      </c>
    </row>
    <row r="6823" spans="1:16" x14ac:dyDescent="0.55000000000000004">
      <c r="A6823" s="1">
        <f>値貼り付け用シート!F294</f>
        <v>1</v>
      </c>
      <c r="B6823" s="1">
        <f>値貼り付け用シート!G294</f>
        <v>9</v>
      </c>
      <c r="C6823" s="1">
        <v>6</v>
      </c>
      <c r="D6823" s="1">
        <f>IF(OR(ISBLANK(値貼り付け用シート!M294),値貼り付け用シート!M294&gt;9990),NA(),値貼り付け用シート!M294)</f>
        <v>18</v>
      </c>
      <c r="E6823" s="1">
        <f t="shared" si="2656"/>
        <v>18</v>
      </c>
      <c r="F6823" s="1">
        <f t="shared" si="2665"/>
        <v>177</v>
      </c>
      <c r="G6823" s="1">
        <f t="shared" si="2666"/>
        <v>8</v>
      </c>
      <c r="H6823" s="1">
        <f t="shared" si="2667"/>
        <v>22</v>
      </c>
    </row>
    <row r="6824" spans="1:16" x14ac:dyDescent="0.55000000000000004">
      <c r="A6824" s="1">
        <f>値貼り付け用シート!F294</f>
        <v>1</v>
      </c>
      <c r="B6824" s="1">
        <f>値貼り付け用シート!G294</f>
        <v>9</v>
      </c>
      <c r="C6824" s="1">
        <v>7</v>
      </c>
      <c r="D6824" s="1">
        <f>IF(OR(ISBLANK(値貼り付け用シート!N294),値貼り付け用シート!N294&gt;9990),NA(),値貼り付け用シート!N294)</f>
        <v>12</v>
      </c>
      <c r="E6824" s="1">
        <f t="shared" si="2656"/>
        <v>12</v>
      </c>
      <c r="F6824" s="1">
        <f t="shared" si="2665"/>
        <v>166</v>
      </c>
      <c r="G6824" s="1">
        <f t="shared" si="2666"/>
        <v>8</v>
      </c>
      <c r="H6824" s="1">
        <f t="shared" si="2667"/>
        <v>21</v>
      </c>
    </row>
    <row r="6825" spans="1:16" x14ac:dyDescent="0.55000000000000004">
      <c r="A6825" s="1">
        <f>値貼り付け用シート!F294</f>
        <v>1</v>
      </c>
      <c r="B6825" s="1">
        <f>値貼り付け用シート!G294</f>
        <v>9</v>
      </c>
      <c r="C6825" s="1">
        <v>8</v>
      </c>
      <c r="D6825" s="1">
        <f>IF(OR(ISBLANK(値貼り付け用シート!O294),値貼り付け用シート!O294&gt;9990),NA(),値貼り付け用シート!O294)</f>
        <v>8</v>
      </c>
      <c r="E6825" s="1">
        <f t="shared" si="2656"/>
        <v>8</v>
      </c>
      <c r="F6825" s="1">
        <f t="shared" si="2665"/>
        <v>153</v>
      </c>
      <c r="G6825" s="1">
        <f t="shared" si="2666"/>
        <v>8</v>
      </c>
      <c r="H6825" s="1">
        <f t="shared" si="2667"/>
        <v>19</v>
      </c>
    </row>
    <row r="6826" spans="1:16" x14ac:dyDescent="0.55000000000000004">
      <c r="A6826" s="1">
        <f>値貼り付け用シート!F294</f>
        <v>1</v>
      </c>
      <c r="B6826" s="1">
        <f>値貼り付け用シート!G294</f>
        <v>9</v>
      </c>
      <c r="C6826" s="1">
        <v>9</v>
      </c>
      <c r="D6826" s="1">
        <f>IF(OR(ISBLANK(値貼り付け用シート!P294),値貼り付け用シート!P294&gt;9990),NA(),値貼り付け用シート!P294)</f>
        <v>12</v>
      </c>
      <c r="E6826" s="1">
        <f t="shared" si="2656"/>
        <v>12</v>
      </c>
      <c r="F6826" s="1">
        <f t="shared" si="2665"/>
        <v>143</v>
      </c>
      <c r="G6826" s="1">
        <f t="shared" si="2666"/>
        <v>8</v>
      </c>
      <c r="H6826" s="1">
        <f t="shared" si="2667"/>
        <v>18</v>
      </c>
    </row>
    <row r="6827" spans="1:16" x14ac:dyDescent="0.55000000000000004">
      <c r="A6827" s="1">
        <f>値貼り付け用シート!F294</f>
        <v>1</v>
      </c>
      <c r="B6827" s="1">
        <f>値貼り付け用シート!G294</f>
        <v>9</v>
      </c>
      <c r="C6827" s="1">
        <v>10</v>
      </c>
      <c r="D6827" s="1">
        <f>IF(OR(ISBLANK(値貼り付け用シート!Q294),値貼り付け用シート!Q294&gt;9990),NA(),値貼り付け用シート!Q294)</f>
        <v>16</v>
      </c>
      <c r="E6827" s="1">
        <f t="shared" si="2656"/>
        <v>16</v>
      </c>
      <c r="F6827" s="1">
        <f t="shared" si="2665"/>
        <v>135</v>
      </c>
      <c r="G6827" s="1">
        <f t="shared" si="2666"/>
        <v>8</v>
      </c>
      <c r="H6827" s="1">
        <f t="shared" si="2667"/>
        <v>17</v>
      </c>
    </row>
    <row r="6828" spans="1:16" x14ac:dyDescent="0.55000000000000004">
      <c r="A6828" s="1">
        <f>値貼り付け用シート!F294</f>
        <v>1</v>
      </c>
      <c r="B6828" s="1">
        <f>値貼り付け用シート!G294</f>
        <v>9</v>
      </c>
      <c r="C6828" s="1">
        <v>11</v>
      </c>
      <c r="D6828" s="1">
        <f>IF(OR(ISBLANK(値貼り付け用シート!R294),値貼り付け用シート!R294&gt;9990),NA(),値貼り付け用シート!R294)</f>
        <v>21</v>
      </c>
      <c r="E6828" s="1">
        <f t="shared" si="2656"/>
        <v>21</v>
      </c>
      <c r="F6828" s="1">
        <f t="shared" si="2665"/>
        <v>131</v>
      </c>
      <c r="G6828" s="1">
        <f t="shared" si="2666"/>
        <v>8</v>
      </c>
      <c r="H6828" s="1">
        <f t="shared" si="2667"/>
        <v>16</v>
      </c>
    </row>
    <row r="6829" spans="1:16" x14ac:dyDescent="0.55000000000000004">
      <c r="A6829" s="1">
        <f>値貼り付け用シート!F294</f>
        <v>1</v>
      </c>
      <c r="B6829" s="1">
        <f>値貼り付け用シート!G294</f>
        <v>9</v>
      </c>
      <c r="C6829" s="1">
        <v>12</v>
      </c>
      <c r="D6829" s="1">
        <f>IF(OR(ISBLANK(値貼り付け用シート!S294),値貼り付け用シート!S294&gt;9990),NA(),値貼り付け用シート!S294)</f>
        <v>19</v>
      </c>
      <c r="E6829" s="1">
        <f t="shared" si="2656"/>
        <v>19</v>
      </c>
      <c r="F6829" s="1">
        <f t="shared" si="2665"/>
        <v>127</v>
      </c>
      <c r="G6829" s="1">
        <f t="shared" si="2666"/>
        <v>8</v>
      </c>
      <c r="H6829" s="1">
        <f t="shared" si="2667"/>
        <v>16</v>
      </c>
    </row>
    <row r="6830" spans="1:16" x14ac:dyDescent="0.55000000000000004">
      <c r="A6830" s="1">
        <f>値貼り付け用シート!F294</f>
        <v>1</v>
      </c>
      <c r="B6830" s="1">
        <f>値貼り付け用シート!G294</f>
        <v>9</v>
      </c>
      <c r="C6830" s="1">
        <v>13</v>
      </c>
      <c r="D6830" s="1">
        <f>IF(OR(ISBLANK(値貼り付け用シート!T294),値貼り付け用シート!T294&gt;9990),NA(),値貼り付け用シート!T294)</f>
        <v>23</v>
      </c>
      <c r="E6830" s="1">
        <f t="shared" si="2656"/>
        <v>23</v>
      </c>
      <c r="F6830" s="1">
        <f t="shared" si="2665"/>
        <v>129</v>
      </c>
      <c r="G6830" s="1">
        <f t="shared" si="2666"/>
        <v>8</v>
      </c>
      <c r="H6830" s="1">
        <f t="shared" si="2667"/>
        <v>16</v>
      </c>
    </row>
    <row r="6831" spans="1:16" x14ac:dyDescent="0.55000000000000004">
      <c r="A6831" s="1">
        <f>値貼り付け用シート!F294</f>
        <v>1</v>
      </c>
      <c r="B6831" s="1">
        <f>値貼り付け用シート!G294</f>
        <v>9</v>
      </c>
      <c r="C6831" s="1">
        <v>14</v>
      </c>
      <c r="D6831" s="1">
        <f>IF(OR(ISBLANK(値貼り付け用シート!U294),値貼り付け用シート!U294&gt;9990),NA(),値貼り付け用シート!U294)</f>
        <v>19</v>
      </c>
      <c r="E6831" s="1">
        <f t="shared" si="2656"/>
        <v>19</v>
      </c>
      <c r="F6831" s="1">
        <f t="shared" si="2665"/>
        <v>130</v>
      </c>
      <c r="G6831" s="1">
        <f t="shared" si="2666"/>
        <v>8</v>
      </c>
      <c r="H6831" s="1">
        <f t="shared" si="2667"/>
        <v>16</v>
      </c>
    </row>
    <row r="6832" spans="1:16" x14ac:dyDescent="0.55000000000000004">
      <c r="A6832" s="1">
        <f>値貼り付け用シート!F294</f>
        <v>1</v>
      </c>
      <c r="B6832" s="1">
        <f>値貼り付け用シート!G294</f>
        <v>9</v>
      </c>
      <c r="C6832" s="1">
        <v>15</v>
      </c>
      <c r="D6832" s="1">
        <f>IF(OR(ISBLANK(値貼り付け用シート!V294),値貼り付け用シート!V294&gt;9990),NA(),値貼り付け用シート!V294)</f>
        <v>11</v>
      </c>
      <c r="E6832" s="1">
        <f t="shared" si="2656"/>
        <v>11</v>
      </c>
      <c r="F6832" s="1">
        <f t="shared" si="2665"/>
        <v>129</v>
      </c>
      <c r="G6832" s="1">
        <f t="shared" si="2666"/>
        <v>8</v>
      </c>
      <c r="H6832" s="1">
        <f t="shared" si="2667"/>
        <v>16</v>
      </c>
    </row>
    <row r="6833" spans="1:16" x14ac:dyDescent="0.55000000000000004">
      <c r="A6833" s="1">
        <f>値貼り付け用シート!F294</f>
        <v>1</v>
      </c>
      <c r="B6833" s="1">
        <f>値貼り付け用シート!G294</f>
        <v>9</v>
      </c>
      <c r="C6833" s="1">
        <v>16</v>
      </c>
      <c r="D6833" s="1">
        <f>IF(OR(ISBLANK(値貼り付け用シート!W294),値貼り付け用シート!W294&gt;9990),NA(),値貼り付け用シート!W294)</f>
        <v>8</v>
      </c>
      <c r="E6833" s="1">
        <f t="shared" si="2656"/>
        <v>8</v>
      </c>
      <c r="F6833" s="1">
        <f t="shared" si="2665"/>
        <v>129</v>
      </c>
      <c r="G6833" s="1">
        <f t="shared" si="2666"/>
        <v>8</v>
      </c>
      <c r="H6833" s="1">
        <f t="shared" si="2667"/>
        <v>16</v>
      </c>
    </row>
    <row r="6834" spans="1:16" x14ac:dyDescent="0.55000000000000004">
      <c r="A6834" s="1">
        <f>値貼り付け用シート!F294</f>
        <v>1</v>
      </c>
      <c r="B6834" s="1">
        <f>値貼り付け用シート!G294</f>
        <v>9</v>
      </c>
      <c r="C6834" s="1">
        <v>17</v>
      </c>
      <c r="D6834" s="1">
        <f>IF(OR(ISBLANK(値貼り付け用シート!X294),値貼り付け用シート!X294&gt;9990),NA(),値貼り付け用シート!X294)</f>
        <v>4</v>
      </c>
      <c r="E6834" s="1">
        <f t="shared" si="2656"/>
        <v>4</v>
      </c>
      <c r="F6834" s="1">
        <f t="shared" si="2665"/>
        <v>121</v>
      </c>
      <c r="G6834" s="1">
        <f t="shared" si="2666"/>
        <v>8</v>
      </c>
      <c r="H6834" s="1">
        <f t="shared" si="2667"/>
        <v>15</v>
      </c>
    </row>
    <row r="6835" spans="1:16" x14ac:dyDescent="0.55000000000000004">
      <c r="A6835" s="1">
        <f>値貼り付け用シート!F294</f>
        <v>1</v>
      </c>
      <c r="B6835" s="1">
        <f>値貼り付け用シート!G294</f>
        <v>9</v>
      </c>
      <c r="C6835" s="1">
        <v>18</v>
      </c>
      <c r="D6835" s="1">
        <f>IF(OR(ISBLANK(値貼り付け用シート!Y294),値貼り付け用シート!Y294&gt;9990),NA(),値貼り付け用シート!Y294)</f>
        <v>4</v>
      </c>
      <c r="E6835" s="1">
        <f t="shared" si="2656"/>
        <v>4</v>
      </c>
      <c r="F6835" s="1">
        <f t="shared" si="2665"/>
        <v>109</v>
      </c>
      <c r="G6835" s="1">
        <f t="shared" si="2666"/>
        <v>8</v>
      </c>
      <c r="H6835" s="1">
        <f t="shared" si="2667"/>
        <v>14</v>
      </c>
    </row>
    <row r="6836" spans="1:16" x14ac:dyDescent="0.55000000000000004">
      <c r="A6836" s="1">
        <f>値貼り付け用シート!F294</f>
        <v>1</v>
      </c>
      <c r="B6836" s="1">
        <f>値貼り付け用シート!G294</f>
        <v>9</v>
      </c>
      <c r="C6836" s="1">
        <v>19</v>
      </c>
      <c r="D6836" s="1">
        <f>IF(OR(ISBLANK(値貼り付け用シート!Z294),値貼り付け用シート!Z294&gt;9990),NA(),値貼り付け用シート!Z294)</f>
        <v>6</v>
      </c>
      <c r="E6836" s="1">
        <f t="shared" si="2656"/>
        <v>6</v>
      </c>
      <c r="F6836" s="1">
        <f t="shared" si="2665"/>
        <v>94</v>
      </c>
      <c r="G6836" s="1">
        <f t="shared" si="2666"/>
        <v>8</v>
      </c>
      <c r="H6836" s="1">
        <f t="shared" si="2667"/>
        <v>12</v>
      </c>
    </row>
    <row r="6837" spans="1:16" x14ac:dyDescent="0.55000000000000004">
      <c r="A6837" s="1">
        <f>値貼り付け用シート!F294</f>
        <v>1</v>
      </c>
      <c r="B6837" s="1">
        <f>値貼り付け用シート!G294</f>
        <v>9</v>
      </c>
      <c r="C6837" s="1">
        <v>20</v>
      </c>
      <c r="D6837" s="1">
        <f>IF(OR(ISBLANK(値貼り付け用シート!AA294),値貼り付け用シート!AA294&gt;9990),NA(),値貼り付け用シート!AA294)</f>
        <v>4</v>
      </c>
      <c r="E6837" s="1">
        <f t="shared" si="2656"/>
        <v>4</v>
      </c>
      <c r="F6837" s="1">
        <f t="shared" si="2665"/>
        <v>79</v>
      </c>
      <c r="G6837" s="1">
        <f t="shared" si="2666"/>
        <v>8</v>
      </c>
      <c r="H6837" s="1">
        <f t="shared" si="2667"/>
        <v>10</v>
      </c>
    </row>
    <row r="6838" spans="1:16" x14ac:dyDescent="0.55000000000000004">
      <c r="A6838" s="1">
        <f>値貼り付け用シート!F294</f>
        <v>1</v>
      </c>
      <c r="B6838" s="1">
        <f>値貼り付け用シート!G294</f>
        <v>9</v>
      </c>
      <c r="C6838" s="1">
        <v>21</v>
      </c>
      <c r="D6838" s="1">
        <f>IF(OR(ISBLANK(値貼り付け用シート!AB294),値貼り付け用シート!AB294&gt;9990),NA(),値貼り付け用シート!AB294)</f>
        <v>3</v>
      </c>
      <c r="E6838" s="1">
        <f t="shared" si="2656"/>
        <v>3</v>
      </c>
      <c r="F6838" s="1">
        <f t="shared" si="2665"/>
        <v>59</v>
      </c>
      <c r="G6838" s="1">
        <f t="shared" si="2666"/>
        <v>8</v>
      </c>
      <c r="H6838" s="1">
        <f t="shared" si="2667"/>
        <v>7</v>
      </c>
    </row>
    <row r="6839" spans="1:16" x14ac:dyDescent="0.55000000000000004">
      <c r="A6839" s="1">
        <f>値貼り付け用シート!F294</f>
        <v>1</v>
      </c>
      <c r="B6839" s="1">
        <f>値貼り付け用シート!G294</f>
        <v>9</v>
      </c>
      <c r="C6839" s="1">
        <v>22</v>
      </c>
      <c r="D6839" s="1">
        <f>IF(OR(ISBLANK(値貼り付け用シート!AC294),値貼り付け用シート!AC294&gt;9990),NA(),値貼り付け用シート!AC294)</f>
        <v>1</v>
      </c>
      <c r="E6839" s="1">
        <f t="shared" si="2656"/>
        <v>1</v>
      </c>
      <c r="F6839" s="1">
        <f t="shared" si="2665"/>
        <v>41</v>
      </c>
      <c r="G6839" s="1">
        <f t="shared" si="2666"/>
        <v>8</v>
      </c>
      <c r="H6839" s="1">
        <f t="shared" si="2667"/>
        <v>5</v>
      </c>
    </row>
    <row r="6840" spans="1:16" x14ac:dyDescent="0.55000000000000004">
      <c r="A6840" s="1">
        <f>値貼り付け用シート!F294</f>
        <v>1</v>
      </c>
      <c r="B6840" s="1">
        <f>値貼り付け用シート!G294</f>
        <v>9</v>
      </c>
      <c r="C6840" s="1">
        <v>23</v>
      </c>
      <c r="D6840" s="1">
        <f>IF(OR(ISBLANK(値貼り付け用シート!AD294),値貼り付け用シート!AD294&gt;9990),NA(),値貼り付け用シート!AD294)</f>
        <v>1</v>
      </c>
      <c r="E6840" s="1">
        <f t="shared" si="2656"/>
        <v>1</v>
      </c>
      <c r="F6840" s="1">
        <f t="shared" si="2665"/>
        <v>31</v>
      </c>
      <c r="G6840" s="1">
        <f t="shared" si="2666"/>
        <v>8</v>
      </c>
      <c r="H6840" s="1">
        <f t="shared" si="2667"/>
        <v>4</v>
      </c>
    </row>
    <row r="6841" spans="1:16" x14ac:dyDescent="0.55000000000000004">
      <c r="A6841" s="1">
        <f>値貼り付け用シート!F294</f>
        <v>1</v>
      </c>
      <c r="B6841" s="1">
        <f>値貼り付け用シート!G294</f>
        <v>9</v>
      </c>
      <c r="C6841" s="1">
        <v>24</v>
      </c>
      <c r="D6841" s="1">
        <f>IF(OR(ISBLANK(値貼り付け用シート!AE294),値貼り付け用シート!AE294&gt;9990),NA(),値貼り付け用シート!AE294)</f>
        <v>1</v>
      </c>
      <c r="E6841" s="1">
        <f t="shared" si="2656"/>
        <v>1</v>
      </c>
      <c r="F6841" s="1">
        <f t="shared" si="2665"/>
        <v>24</v>
      </c>
      <c r="G6841" s="1">
        <f t="shared" si="2666"/>
        <v>8</v>
      </c>
      <c r="H6841" s="1">
        <f t="shared" si="2667"/>
        <v>3</v>
      </c>
    </row>
    <row r="6842" spans="1:16" x14ac:dyDescent="0.55000000000000004">
      <c r="A6842" s="1">
        <f>値貼り付け用シート!F295</f>
        <v>1</v>
      </c>
      <c r="B6842" s="1">
        <f>値貼り付け用シート!G295</f>
        <v>10</v>
      </c>
      <c r="C6842" s="1">
        <v>1</v>
      </c>
      <c r="D6842" s="1">
        <f>IF(OR(ISBLANK(値貼り付け用シート!H295),値貼り付け用シート!H295&gt;9990),NA(),値貼り付け用シート!H295)</f>
        <v>1</v>
      </c>
      <c r="E6842" s="1">
        <f t="shared" si="2656"/>
        <v>1</v>
      </c>
      <c r="F6842" s="1">
        <f t="shared" si="2665"/>
        <v>21</v>
      </c>
      <c r="G6842" s="1">
        <f t="shared" si="2666"/>
        <v>8</v>
      </c>
      <c r="H6842" s="1">
        <f t="shared" si="2667"/>
        <v>3</v>
      </c>
      <c r="I6842" s="1">
        <f t="shared" ref="I6842" si="2676">COUNT(D6842:D6865)</f>
        <v>23</v>
      </c>
      <c r="J6842" s="1">
        <f t="shared" ref="J6842" si="2677">COUNT(H6842:H6865)</f>
        <v>24</v>
      </c>
      <c r="K6842" s="1">
        <f t="shared" ref="K6842" si="2678">IF(AND(I6842&gt;=20,J6842&gt;=20),0,1)</f>
        <v>0</v>
      </c>
      <c r="L6842" s="1">
        <f t="shared" ref="L6842" si="2679">IF(K6842=0,MAX(H6842:H6865),NA())</f>
        <v>26</v>
      </c>
      <c r="M6842" s="1">
        <f t="shared" ref="M6842" si="2680">IF(K6842=0,IF(L6842&lt;=70,1,0),NA())</f>
        <v>1</v>
      </c>
      <c r="N6842" s="1">
        <f t="shared" ref="N6842" si="2681">IF(COUNTIF(D6842:D6865,NA())=24,NA(),MAX(E6842:E6865))</f>
        <v>30</v>
      </c>
      <c r="O6842" s="1">
        <f t="shared" ref="O6842" si="2682">IF(COUNTIF(D6847:D6861,NA())=15,NA(),MAX(E6847:E6861))</f>
        <v>30</v>
      </c>
      <c r="P6842" s="1">
        <f t="shared" ref="P6842" si="2683">COUNTIF(D6842:D6865,"&gt;=120")</f>
        <v>0</v>
      </c>
    </row>
    <row r="6843" spans="1:16" x14ac:dyDescent="0.55000000000000004">
      <c r="A6843" s="1">
        <f>値貼り付け用シート!F295</f>
        <v>1</v>
      </c>
      <c r="B6843" s="1">
        <f>値貼り付け用シート!G295</f>
        <v>10</v>
      </c>
      <c r="C6843" s="1">
        <v>2</v>
      </c>
      <c r="D6843" s="1">
        <f>IF(OR(ISBLANK(値貼り付け用シート!I295),値貼り付け用シート!I295&gt;9990),NA(),値貼り付け用シート!I295)</f>
        <v>1</v>
      </c>
      <c r="E6843" s="1">
        <f t="shared" si="2656"/>
        <v>1</v>
      </c>
      <c r="F6843" s="1">
        <f t="shared" si="2665"/>
        <v>18</v>
      </c>
      <c r="G6843" s="1">
        <f t="shared" si="2666"/>
        <v>8</v>
      </c>
      <c r="H6843" s="1">
        <f t="shared" si="2667"/>
        <v>2</v>
      </c>
    </row>
    <row r="6844" spans="1:16" x14ac:dyDescent="0.55000000000000004">
      <c r="A6844" s="1">
        <f>値貼り付け用シート!F295</f>
        <v>1</v>
      </c>
      <c r="B6844" s="1">
        <f>値貼り付け用シート!G295</f>
        <v>10</v>
      </c>
      <c r="C6844" s="1">
        <v>3</v>
      </c>
      <c r="D6844" s="1">
        <f>IF(OR(ISBLANK(値貼り付け用シート!J295),値貼り付け用シート!J295&gt;9990),NA(),値貼り付け用シート!J295)</f>
        <v>1</v>
      </c>
      <c r="E6844" s="1">
        <f t="shared" si="2656"/>
        <v>1</v>
      </c>
      <c r="F6844" s="1">
        <f t="shared" si="2665"/>
        <v>13</v>
      </c>
      <c r="G6844" s="1">
        <f t="shared" si="2666"/>
        <v>8</v>
      </c>
      <c r="H6844" s="1">
        <f t="shared" si="2667"/>
        <v>2</v>
      </c>
    </row>
    <row r="6845" spans="1:16" x14ac:dyDescent="0.55000000000000004">
      <c r="A6845" s="1">
        <f>値貼り付け用シート!F295</f>
        <v>1</v>
      </c>
      <c r="B6845" s="1">
        <f>値貼り付け用シート!G295</f>
        <v>10</v>
      </c>
      <c r="C6845" s="1">
        <v>4</v>
      </c>
      <c r="D6845" s="1">
        <f>IF(OR(ISBLANK(値貼り付け用シート!K295),値貼り付け用シート!K295&gt;9990),NA(),値貼り付け用シート!K295)</f>
        <v>1</v>
      </c>
      <c r="E6845" s="1">
        <f t="shared" si="2656"/>
        <v>1</v>
      </c>
      <c r="F6845" s="1">
        <f t="shared" si="2665"/>
        <v>10</v>
      </c>
      <c r="G6845" s="1">
        <f t="shared" si="2666"/>
        <v>8</v>
      </c>
      <c r="H6845" s="1">
        <f t="shared" si="2667"/>
        <v>1</v>
      </c>
    </row>
    <row r="6846" spans="1:16" x14ac:dyDescent="0.55000000000000004">
      <c r="A6846" s="1">
        <f>値貼り付け用シート!F295</f>
        <v>1</v>
      </c>
      <c r="B6846" s="1">
        <f>値貼り付け用シート!G295</f>
        <v>10</v>
      </c>
      <c r="C6846" s="1">
        <v>5</v>
      </c>
      <c r="D6846" s="1">
        <f>IF(OR(ISBLANK(値貼り付け用シート!L295),値貼り付け用シート!L295&gt;9990),NA(),値貼り付け用シート!L295)</f>
        <v>1</v>
      </c>
      <c r="E6846" s="1">
        <f t="shared" si="2656"/>
        <v>1</v>
      </c>
      <c r="F6846" s="1">
        <f t="shared" si="2665"/>
        <v>8</v>
      </c>
      <c r="G6846" s="1">
        <f t="shared" si="2666"/>
        <v>8</v>
      </c>
      <c r="H6846" s="1">
        <f t="shared" si="2667"/>
        <v>1</v>
      </c>
    </row>
    <row r="6847" spans="1:16" x14ac:dyDescent="0.55000000000000004">
      <c r="A6847" s="1">
        <f>値貼り付け用シート!F295</f>
        <v>1</v>
      </c>
      <c r="B6847" s="1">
        <f>値貼り付け用シート!G295</f>
        <v>10</v>
      </c>
      <c r="C6847" s="1">
        <v>6</v>
      </c>
      <c r="D6847" s="1">
        <f>IF(OR(ISBLANK(値貼り付け用シート!M295),値貼り付け用シート!M295&gt;9990),NA(),値貼り付け用シート!M295)</f>
        <v>1</v>
      </c>
      <c r="E6847" s="1">
        <f t="shared" si="2656"/>
        <v>1</v>
      </c>
      <c r="F6847" s="1">
        <f t="shared" si="2665"/>
        <v>8</v>
      </c>
      <c r="G6847" s="1">
        <f t="shared" si="2666"/>
        <v>8</v>
      </c>
      <c r="H6847" s="1">
        <f t="shared" si="2667"/>
        <v>1</v>
      </c>
    </row>
    <row r="6848" spans="1:16" x14ac:dyDescent="0.55000000000000004">
      <c r="A6848" s="1">
        <f>値貼り付け用シート!F295</f>
        <v>1</v>
      </c>
      <c r="B6848" s="1">
        <f>値貼り付け用シート!G295</f>
        <v>10</v>
      </c>
      <c r="C6848" s="1">
        <v>7</v>
      </c>
      <c r="D6848" s="1">
        <f>IF(OR(ISBLANK(値貼り付け用シート!N295),値貼り付け用シート!N295&gt;9990),NA(),値貼り付け用シート!N295)</f>
        <v>1</v>
      </c>
      <c r="E6848" s="1">
        <f t="shared" si="2656"/>
        <v>1</v>
      </c>
      <c r="F6848" s="1">
        <f t="shared" si="2665"/>
        <v>8</v>
      </c>
      <c r="G6848" s="1">
        <f t="shared" si="2666"/>
        <v>8</v>
      </c>
      <c r="H6848" s="1">
        <f t="shared" si="2667"/>
        <v>1</v>
      </c>
    </row>
    <row r="6849" spans="1:8" x14ac:dyDescent="0.55000000000000004">
      <c r="A6849" s="1">
        <f>値貼り付け用シート!F295</f>
        <v>1</v>
      </c>
      <c r="B6849" s="1">
        <f>値貼り付け用シート!G295</f>
        <v>10</v>
      </c>
      <c r="C6849" s="1">
        <v>8</v>
      </c>
      <c r="D6849" s="1">
        <f>IF(OR(ISBLANK(値貼り付け用シート!O295),値貼り付け用シート!O295&gt;9990),NA(),値貼り付け用シート!O295)</f>
        <v>1</v>
      </c>
      <c r="E6849" s="1">
        <f t="shared" si="2656"/>
        <v>1</v>
      </c>
      <c r="F6849" s="1">
        <f t="shared" si="2665"/>
        <v>8</v>
      </c>
      <c r="G6849" s="1">
        <f t="shared" si="2666"/>
        <v>8</v>
      </c>
      <c r="H6849" s="1">
        <f t="shared" si="2667"/>
        <v>1</v>
      </c>
    </row>
    <row r="6850" spans="1:8" x14ac:dyDescent="0.55000000000000004">
      <c r="A6850" s="1">
        <f>値貼り付け用シート!F295</f>
        <v>1</v>
      </c>
      <c r="B6850" s="1">
        <f>値貼り付け用シート!G295</f>
        <v>10</v>
      </c>
      <c r="C6850" s="1">
        <v>9</v>
      </c>
      <c r="D6850" s="1">
        <f>IF(OR(ISBLANK(値貼り付け用シート!P295),値貼り付け用シート!P295&gt;9990),NA(),値貼り付け用シート!P295)</f>
        <v>1</v>
      </c>
      <c r="E6850" s="1">
        <f t="shared" si="2656"/>
        <v>1</v>
      </c>
      <c r="F6850" s="1">
        <f t="shared" si="2665"/>
        <v>8</v>
      </c>
      <c r="G6850" s="1">
        <f t="shared" si="2666"/>
        <v>8</v>
      </c>
      <c r="H6850" s="1">
        <f t="shared" si="2667"/>
        <v>1</v>
      </c>
    </row>
    <row r="6851" spans="1:8" x14ac:dyDescent="0.55000000000000004">
      <c r="A6851" s="1">
        <f>値貼り付け用シート!F295</f>
        <v>1</v>
      </c>
      <c r="B6851" s="1">
        <f>値貼り付け用シート!G295</f>
        <v>10</v>
      </c>
      <c r="C6851" s="1">
        <v>10</v>
      </c>
      <c r="D6851" s="1" t="e">
        <f>IF(OR(ISBLANK(値貼り付け用シート!Q295),値貼り付け用シート!Q295&gt;9990),NA(),値貼り付け用シート!Q295)</f>
        <v>#N/A</v>
      </c>
      <c r="E6851" s="1">
        <f t="shared" ref="E6851:E6914" si="2684">IF(ISERROR(D6851),0,D6851)</f>
        <v>0</v>
      </c>
      <c r="F6851" s="1">
        <f t="shared" si="2665"/>
        <v>7</v>
      </c>
      <c r="G6851" s="1">
        <f t="shared" si="2666"/>
        <v>7</v>
      </c>
      <c r="H6851" s="1">
        <f t="shared" si="2667"/>
        <v>1</v>
      </c>
    </row>
    <row r="6852" spans="1:8" x14ac:dyDescent="0.55000000000000004">
      <c r="A6852" s="1">
        <f>値貼り付け用シート!F295</f>
        <v>1</v>
      </c>
      <c r="B6852" s="1">
        <f>値貼り付け用シート!G295</f>
        <v>10</v>
      </c>
      <c r="C6852" s="1">
        <v>11</v>
      </c>
      <c r="D6852" s="1">
        <f>IF(OR(ISBLANK(値貼り付け用シート!R295),値貼り付け用シート!R295&gt;9990),NA(),値貼り付け用シート!R295)</f>
        <v>3</v>
      </c>
      <c r="E6852" s="1">
        <f t="shared" si="2684"/>
        <v>3</v>
      </c>
      <c r="F6852" s="1">
        <f t="shared" si="2665"/>
        <v>9</v>
      </c>
      <c r="G6852" s="1">
        <f t="shared" si="2666"/>
        <v>7</v>
      </c>
      <c r="H6852" s="1">
        <f t="shared" si="2667"/>
        <v>1</v>
      </c>
    </row>
    <row r="6853" spans="1:8" x14ac:dyDescent="0.55000000000000004">
      <c r="A6853" s="1">
        <f>値貼り付け用シート!F295</f>
        <v>1</v>
      </c>
      <c r="B6853" s="1">
        <f>値貼り付け用シート!G295</f>
        <v>10</v>
      </c>
      <c r="C6853" s="1">
        <v>12</v>
      </c>
      <c r="D6853" s="1">
        <f>IF(OR(ISBLANK(値貼り付け用シート!S295),値貼り付け用シート!S295&gt;9990),NA(),値貼り付け用シート!S295)</f>
        <v>5</v>
      </c>
      <c r="E6853" s="1">
        <f t="shared" si="2684"/>
        <v>5</v>
      </c>
      <c r="F6853" s="1">
        <f t="shared" si="2665"/>
        <v>13</v>
      </c>
      <c r="G6853" s="1">
        <f t="shared" si="2666"/>
        <v>7</v>
      </c>
      <c r="H6853" s="1">
        <f t="shared" si="2667"/>
        <v>2</v>
      </c>
    </row>
    <row r="6854" spans="1:8" x14ac:dyDescent="0.55000000000000004">
      <c r="A6854" s="1">
        <f>値貼り付け用シート!F295</f>
        <v>1</v>
      </c>
      <c r="B6854" s="1">
        <f>値貼り付け用シート!G295</f>
        <v>10</v>
      </c>
      <c r="C6854" s="1">
        <v>13</v>
      </c>
      <c r="D6854" s="1">
        <f>IF(OR(ISBLANK(値貼り付け用シート!T295),値貼り付け用シート!T295&gt;9990),NA(),値貼り付け用シート!T295)</f>
        <v>11</v>
      </c>
      <c r="E6854" s="1">
        <f t="shared" si="2684"/>
        <v>11</v>
      </c>
      <c r="F6854" s="1">
        <f t="shared" si="2665"/>
        <v>23</v>
      </c>
      <c r="G6854" s="1">
        <f t="shared" si="2666"/>
        <v>7</v>
      </c>
      <c r="H6854" s="1">
        <f t="shared" si="2667"/>
        <v>3</v>
      </c>
    </row>
    <row r="6855" spans="1:8" x14ac:dyDescent="0.55000000000000004">
      <c r="A6855" s="1">
        <f>値貼り付け用シート!F295</f>
        <v>1</v>
      </c>
      <c r="B6855" s="1">
        <f>値貼り付け用シート!G295</f>
        <v>10</v>
      </c>
      <c r="C6855" s="1">
        <v>14</v>
      </c>
      <c r="D6855" s="1">
        <f>IF(OR(ISBLANK(値貼り付け用シート!U295),値貼り付け用シート!U295&gt;9990),NA(),値貼り付け用シート!U295)</f>
        <v>17</v>
      </c>
      <c r="E6855" s="1">
        <f t="shared" si="2684"/>
        <v>17</v>
      </c>
      <c r="F6855" s="1">
        <f t="shared" si="2665"/>
        <v>39</v>
      </c>
      <c r="G6855" s="1">
        <f t="shared" si="2666"/>
        <v>7</v>
      </c>
      <c r="H6855" s="1">
        <f t="shared" si="2667"/>
        <v>6</v>
      </c>
    </row>
    <row r="6856" spans="1:8" x14ac:dyDescent="0.55000000000000004">
      <c r="A6856" s="1">
        <f>値貼り付け用シート!F295</f>
        <v>1</v>
      </c>
      <c r="B6856" s="1">
        <f>値貼り付け用シート!G295</f>
        <v>10</v>
      </c>
      <c r="C6856" s="1">
        <v>15</v>
      </c>
      <c r="D6856" s="1">
        <f>IF(OR(ISBLANK(値貼り付け用シート!V295),値貼り付け用シート!V295&gt;9990),NA(),値貼り付け用シート!V295)</f>
        <v>21</v>
      </c>
      <c r="E6856" s="1">
        <f t="shared" si="2684"/>
        <v>21</v>
      </c>
      <c r="F6856" s="1">
        <f t="shared" si="2665"/>
        <v>59</v>
      </c>
      <c r="G6856" s="1">
        <f t="shared" si="2666"/>
        <v>7</v>
      </c>
      <c r="H6856" s="1">
        <f t="shared" si="2667"/>
        <v>8</v>
      </c>
    </row>
    <row r="6857" spans="1:8" x14ac:dyDescent="0.55000000000000004">
      <c r="A6857" s="1">
        <f>値貼り付け用シート!F295</f>
        <v>1</v>
      </c>
      <c r="B6857" s="1">
        <f>値貼り付け用シート!G295</f>
        <v>10</v>
      </c>
      <c r="C6857" s="1">
        <v>16</v>
      </c>
      <c r="D6857" s="1">
        <f>IF(OR(ISBLANK(値貼り付け用シート!W295),値貼り付け用シート!W295&gt;9990),NA(),値貼り付け用シート!W295)</f>
        <v>28</v>
      </c>
      <c r="E6857" s="1">
        <f t="shared" si="2684"/>
        <v>28</v>
      </c>
      <c r="F6857" s="1">
        <f t="shared" si="2665"/>
        <v>86</v>
      </c>
      <c r="G6857" s="1">
        <f t="shared" si="2666"/>
        <v>7</v>
      </c>
      <c r="H6857" s="1">
        <f t="shared" si="2667"/>
        <v>12</v>
      </c>
    </row>
    <row r="6858" spans="1:8" x14ac:dyDescent="0.55000000000000004">
      <c r="A6858" s="1">
        <f>値貼り付け用シート!F295</f>
        <v>1</v>
      </c>
      <c r="B6858" s="1">
        <f>値貼り付け用シート!G295</f>
        <v>10</v>
      </c>
      <c r="C6858" s="1">
        <v>17</v>
      </c>
      <c r="D6858" s="1">
        <f>IF(OR(ISBLANK(値貼り付け用シート!X295),値貼り付け用シート!X295&gt;9990),NA(),値貼り付け用シート!X295)</f>
        <v>30</v>
      </c>
      <c r="E6858" s="1">
        <f t="shared" si="2684"/>
        <v>30</v>
      </c>
      <c r="F6858" s="1">
        <f t="shared" si="2665"/>
        <v>115</v>
      </c>
      <c r="G6858" s="1">
        <f t="shared" si="2666"/>
        <v>7</v>
      </c>
      <c r="H6858" s="1">
        <f t="shared" si="2667"/>
        <v>16</v>
      </c>
    </row>
    <row r="6859" spans="1:8" x14ac:dyDescent="0.55000000000000004">
      <c r="A6859" s="1">
        <f>値貼り付け用シート!F295</f>
        <v>1</v>
      </c>
      <c r="B6859" s="1">
        <f>値貼り付け用シート!G295</f>
        <v>10</v>
      </c>
      <c r="C6859" s="1">
        <v>18</v>
      </c>
      <c r="D6859" s="1">
        <f>IF(OR(ISBLANK(値貼り付け用シート!Y295),値貼り付け用シート!Y295&gt;9990),NA(),値貼り付け用シート!Y295)</f>
        <v>29</v>
      </c>
      <c r="E6859" s="1">
        <f t="shared" si="2684"/>
        <v>29</v>
      </c>
      <c r="F6859" s="1">
        <f t="shared" si="2665"/>
        <v>144</v>
      </c>
      <c r="G6859" s="1">
        <f t="shared" si="2666"/>
        <v>8</v>
      </c>
      <c r="H6859" s="1">
        <f t="shared" si="2667"/>
        <v>18</v>
      </c>
    </row>
    <row r="6860" spans="1:8" x14ac:dyDescent="0.55000000000000004">
      <c r="A6860" s="1">
        <f>値貼り付け用シート!F295</f>
        <v>1</v>
      </c>
      <c r="B6860" s="1">
        <f>値貼り付け用シート!G295</f>
        <v>10</v>
      </c>
      <c r="C6860" s="1">
        <v>19</v>
      </c>
      <c r="D6860" s="1">
        <f>IF(OR(ISBLANK(値貼り付け用シート!Z295),値貼り付け用シート!Z295&gt;9990),NA(),値貼り付け用シート!Z295)</f>
        <v>25</v>
      </c>
      <c r="E6860" s="1">
        <f t="shared" si="2684"/>
        <v>25</v>
      </c>
      <c r="F6860" s="1">
        <f t="shared" si="2665"/>
        <v>166</v>
      </c>
      <c r="G6860" s="1">
        <f t="shared" si="2666"/>
        <v>8</v>
      </c>
      <c r="H6860" s="1">
        <f t="shared" si="2667"/>
        <v>21</v>
      </c>
    </row>
    <row r="6861" spans="1:8" x14ac:dyDescent="0.55000000000000004">
      <c r="A6861" s="1">
        <f>値貼り付け用シート!F295</f>
        <v>1</v>
      </c>
      <c r="B6861" s="1">
        <f>値貼り付け用シート!G295</f>
        <v>10</v>
      </c>
      <c r="C6861" s="1">
        <v>20</v>
      </c>
      <c r="D6861" s="1">
        <f>IF(OR(ISBLANK(値貼り付け用シート!AA295),値貼り付け用シート!AA295&gt;9990),NA(),値貼り付け用シート!AA295)</f>
        <v>23</v>
      </c>
      <c r="E6861" s="1">
        <f t="shared" si="2684"/>
        <v>23</v>
      </c>
      <c r="F6861" s="1">
        <f t="shared" si="2665"/>
        <v>184</v>
      </c>
      <c r="G6861" s="1">
        <f t="shared" si="2666"/>
        <v>8</v>
      </c>
      <c r="H6861" s="1">
        <f t="shared" si="2667"/>
        <v>23</v>
      </c>
    </row>
    <row r="6862" spans="1:8" x14ac:dyDescent="0.55000000000000004">
      <c r="A6862" s="1">
        <f>値貼り付け用シート!F295</f>
        <v>1</v>
      </c>
      <c r="B6862" s="1">
        <f>値貼り付け用シート!G295</f>
        <v>10</v>
      </c>
      <c r="C6862" s="1">
        <v>21</v>
      </c>
      <c r="D6862" s="1">
        <f>IF(OR(ISBLANK(値貼り付け用シート!AB295),値貼り付け用シート!AB295&gt;9990),NA(),値貼り付け用シート!AB295)</f>
        <v>21</v>
      </c>
      <c r="E6862" s="1">
        <f t="shared" si="2684"/>
        <v>21</v>
      </c>
      <c r="F6862" s="1">
        <f t="shared" si="2665"/>
        <v>194</v>
      </c>
      <c r="G6862" s="1">
        <f t="shared" si="2666"/>
        <v>8</v>
      </c>
      <c r="H6862" s="1">
        <f t="shared" si="2667"/>
        <v>24</v>
      </c>
    </row>
    <row r="6863" spans="1:8" x14ac:dyDescent="0.55000000000000004">
      <c r="A6863" s="1">
        <f>値貼り付け用シート!F295</f>
        <v>1</v>
      </c>
      <c r="B6863" s="1">
        <f>値貼り付け用シート!G295</f>
        <v>10</v>
      </c>
      <c r="C6863" s="1">
        <v>22</v>
      </c>
      <c r="D6863" s="1">
        <f>IF(OR(ISBLANK(値貼り付け用シート!AC295),値貼り付け用シート!AC295&gt;9990),NA(),値貼り付け用シート!AC295)</f>
        <v>24</v>
      </c>
      <c r="E6863" s="1">
        <f t="shared" si="2684"/>
        <v>24</v>
      </c>
      <c r="F6863" s="1">
        <f t="shared" si="2665"/>
        <v>201</v>
      </c>
      <c r="G6863" s="1">
        <f t="shared" si="2666"/>
        <v>8</v>
      </c>
      <c r="H6863" s="1">
        <f t="shared" si="2667"/>
        <v>25</v>
      </c>
    </row>
    <row r="6864" spans="1:8" x14ac:dyDescent="0.55000000000000004">
      <c r="A6864" s="1">
        <f>値貼り付け用シート!F295</f>
        <v>1</v>
      </c>
      <c r="B6864" s="1">
        <f>値貼り付け用シート!G295</f>
        <v>10</v>
      </c>
      <c r="C6864" s="1">
        <v>23</v>
      </c>
      <c r="D6864" s="1">
        <f>IF(OR(ISBLANK(値貼り付け用シート!AD295),値貼り付け用シート!AD295&gt;9990),NA(),値貼り付け用シート!AD295)</f>
        <v>26</v>
      </c>
      <c r="E6864" s="1">
        <f t="shared" si="2684"/>
        <v>26</v>
      </c>
      <c r="F6864" s="1">
        <f t="shared" si="2665"/>
        <v>206</v>
      </c>
      <c r="G6864" s="1">
        <f t="shared" si="2666"/>
        <v>8</v>
      </c>
      <c r="H6864" s="1">
        <f t="shared" si="2667"/>
        <v>26</v>
      </c>
    </row>
    <row r="6865" spans="1:16" x14ac:dyDescent="0.55000000000000004">
      <c r="A6865" s="1">
        <f>値貼り付け用シート!F295</f>
        <v>1</v>
      </c>
      <c r="B6865" s="1">
        <f>値貼り付け用シート!G295</f>
        <v>10</v>
      </c>
      <c r="C6865" s="1">
        <v>24</v>
      </c>
      <c r="D6865" s="1">
        <f>IF(OR(ISBLANK(値貼り付け用シート!AE295),値貼り付け用シート!AE295&gt;9990),NA(),値貼り付け用シート!AE295)</f>
        <v>27</v>
      </c>
      <c r="E6865" s="1">
        <f t="shared" si="2684"/>
        <v>27</v>
      </c>
      <c r="F6865" s="1">
        <f t="shared" si="2665"/>
        <v>205</v>
      </c>
      <c r="G6865" s="1">
        <f t="shared" si="2666"/>
        <v>8</v>
      </c>
      <c r="H6865" s="1">
        <f t="shared" si="2667"/>
        <v>26</v>
      </c>
    </row>
    <row r="6866" spans="1:16" x14ac:dyDescent="0.55000000000000004">
      <c r="A6866" s="1">
        <f>値貼り付け用シート!F296</f>
        <v>1</v>
      </c>
      <c r="B6866" s="1">
        <f>値貼り付け用シート!G296</f>
        <v>11</v>
      </c>
      <c r="C6866" s="1">
        <v>1</v>
      </c>
      <c r="D6866" s="1">
        <f>IF(OR(ISBLANK(値貼り付け用シート!H296),値貼り付け用シート!H296&gt;9990),NA(),値貼り付け用シート!H296)</f>
        <v>28</v>
      </c>
      <c r="E6866" s="1">
        <f t="shared" si="2684"/>
        <v>28</v>
      </c>
      <c r="F6866" s="1">
        <f t="shared" si="2665"/>
        <v>203</v>
      </c>
      <c r="G6866" s="1">
        <f t="shared" si="2666"/>
        <v>8</v>
      </c>
      <c r="H6866" s="1">
        <f t="shared" si="2667"/>
        <v>25</v>
      </c>
      <c r="I6866" s="1">
        <f t="shared" ref="I6866" si="2685">COUNT(D6866:D6889)</f>
        <v>24</v>
      </c>
      <c r="J6866" s="1">
        <f t="shared" ref="J6866" si="2686">COUNT(H6866:H6889)</f>
        <v>24</v>
      </c>
      <c r="K6866" s="1">
        <f t="shared" ref="K6866" si="2687">IF(AND(I6866&gt;=20,J6866&gt;=20),0,1)</f>
        <v>0</v>
      </c>
      <c r="L6866" s="1">
        <f t="shared" ref="L6866" si="2688">IF(K6866=0,MAX(H6866:H6889),NA())</f>
        <v>27</v>
      </c>
      <c r="M6866" s="1">
        <f t="shared" ref="M6866" si="2689">IF(K6866=0,IF(L6866&lt;=70,1,0),NA())</f>
        <v>1</v>
      </c>
      <c r="N6866" s="1">
        <f t="shared" ref="N6866" si="2690">IF(COUNTIF(D6866:D6889,NA())=24,NA(),MAX(E6866:E6889))</f>
        <v>28</v>
      </c>
      <c r="O6866" s="1">
        <f t="shared" ref="O6866" si="2691">IF(COUNTIF(D6871:D6885,NA())=15,NA(),MAX(E6871:E6885))</f>
        <v>28</v>
      </c>
      <c r="P6866" s="1">
        <f t="shared" ref="P6866" si="2692">COUNTIF(D6866:D6889,"&gt;=120")</f>
        <v>0</v>
      </c>
    </row>
    <row r="6867" spans="1:16" x14ac:dyDescent="0.55000000000000004">
      <c r="A6867" s="1">
        <f>値貼り付け用シート!F296</f>
        <v>1</v>
      </c>
      <c r="B6867" s="1">
        <f>値貼り付け用シート!G296</f>
        <v>11</v>
      </c>
      <c r="C6867" s="1">
        <v>2</v>
      </c>
      <c r="D6867" s="1">
        <f>IF(OR(ISBLANK(値貼り付け用シート!I296),値貼り付け用シート!I296&gt;9990),NA(),値貼り付け用シート!I296)</f>
        <v>24</v>
      </c>
      <c r="E6867" s="1">
        <f t="shared" si="2684"/>
        <v>24</v>
      </c>
      <c r="F6867" s="1">
        <f t="shared" si="2665"/>
        <v>198</v>
      </c>
      <c r="G6867" s="1">
        <f t="shared" si="2666"/>
        <v>8</v>
      </c>
      <c r="H6867" s="1">
        <f t="shared" si="2667"/>
        <v>25</v>
      </c>
    </row>
    <row r="6868" spans="1:16" x14ac:dyDescent="0.55000000000000004">
      <c r="A6868" s="1">
        <f>値貼り付け用シート!F296</f>
        <v>1</v>
      </c>
      <c r="B6868" s="1">
        <f>値貼り付け用シート!G296</f>
        <v>11</v>
      </c>
      <c r="C6868" s="1">
        <v>3</v>
      </c>
      <c r="D6868" s="1">
        <f>IF(OR(ISBLANK(値貼り付け用シート!J296),値貼り付け用シート!J296&gt;9990),NA(),値貼り付け用シート!J296)</f>
        <v>26</v>
      </c>
      <c r="E6868" s="1">
        <f t="shared" si="2684"/>
        <v>26</v>
      </c>
      <c r="F6868" s="1">
        <f t="shared" si="2665"/>
        <v>199</v>
      </c>
      <c r="G6868" s="1">
        <f t="shared" si="2666"/>
        <v>8</v>
      </c>
      <c r="H6868" s="1">
        <f t="shared" si="2667"/>
        <v>25</v>
      </c>
    </row>
    <row r="6869" spans="1:16" x14ac:dyDescent="0.55000000000000004">
      <c r="A6869" s="1">
        <f>値貼り付け用シート!F296</f>
        <v>1</v>
      </c>
      <c r="B6869" s="1">
        <f>値貼り付け用シート!G296</f>
        <v>11</v>
      </c>
      <c r="C6869" s="1">
        <v>4</v>
      </c>
      <c r="D6869" s="1">
        <f>IF(OR(ISBLANK(値貼り付け用シート!K296),値貼り付け用シート!K296&gt;9990),NA(),値貼り付け用シート!K296)</f>
        <v>27</v>
      </c>
      <c r="E6869" s="1">
        <f t="shared" si="2684"/>
        <v>27</v>
      </c>
      <c r="F6869" s="1">
        <f t="shared" si="2665"/>
        <v>203</v>
      </c>
      <c r="G6869" s="1">
        <f t="shared" si="2666"/>
        <v>8</v>
      </c>
      <c r="H6869" s="1">
        <f t="shared" si="2667"/>
        <v>25</v>
      </c>
    </row>
    <row r="6870" spans="1:16" x14ac:dyDescent="0.55000000000000004">
      <c r="A6870" s="1">
        <f>値貼り付け用シート!F296</f>
        <v>1</v>
      </c>
      <c r="B6870" s="1">
        <f>値貼り付け用シート!G296</f>
        <v>11</v>
      </c>
      <c r="C6870" s="1">
        <v>5</v>
      </c>
      <c r="D6870" s="1">
        <f>IF(OR(ISBLANK(値貼り付け用シート!L296),値貼り付け用シート!L296&gt;9990),NA(),値貼り付け用シート!L296)</f>
        <v>26</v>
      </c>
      <c r="E6870" s="1">
        <f t="shared" si="2684"/>
        <v>26</v>
      </c>
      <c r="F6870" s="1">
        <f t="shared" si="2665"/>
        <v>208</v>
      </c>
      <c r="G6870" s="1">
        <f t="shared" si="2666"/>
        <v>8</v>
      </c>
      <c r="H6870" s="1">
        <f t="shared" si="2667"/>
        <v>26</v>
      </c>
    </row>
    <row r="6871" spans="1:16" x14ac:dyDescent="0.55000000000000004">
      <c r="A6871" s="1">
        <f>値貼り付け用シート!F296</f>
        <v>1</v>
      </c>
      <c r="B6871" s="1">
        <f>値貼り付け用シート!G296</f>
        <v>11</v>
      </c>
      <c r="C6871" s="1">
        <v>6</v>
      </c>
      <c r="D6871" s="1">
        <f>IF(OR(ISBLANK(値貼り付け用シート!M296),値貼り付け用シート!M296&gt;9990),NA(),値貼り付け用シート!M296)</f>
        <v>28</v>
      </c>
      <c r="E6871" s="1">
        <f t="shared" si="2684"/>
        <v>28</v>
      </c>
      <c r="F6871" s="1">
        <f t="shared" si="2665"/>
        <v>212</v>
      </c>
      <c r="G6871" s="1">
        <f t="shared" si="2666"/>
        <v>8</v>
      </c>
      <c r="H6871" s="1">
        <f t="shared" si="2667"/>
        <v>27</v>
      </c>
    </row>
    <row r="6872" spans="1:16" x14ac:dyDescent="0.55000000000000004">
      <c r="A6872" s="1">
        <f>値貼り付け用シート!F296</f>
        <v>1</v>
      </c>
      <c r="B6872" s="1">
        <f>値貼り付け用シート!G296</f>
        <v>11</v>
      </c>
      <c r="C6872" s="1">
        <v>7</v>
      </c>
      <c r="D6872" s="1">
        <f>IF(OR(ISBLANK(値貼り付け用シート!N296),値貼り付け用シート!N296&gt;9990),NA(),値貼り付け用シート!N296)</f>
        <v>27</v>
      </c>
      <c r="E6872" s="1">
        <f t="shared" si="2684"/>
        <v>27</v>
      </c>
      <c r="F6872" s="1">
        <f t="shared" si="2665"/>
        <v>213</v>
      </c>
      <c r="G6872" s="1">
        <f t="shared" si="2666"/>
        <v>8</v>
      </c>
      <c r="H6872" s="1">
        <f t="shared" si="2667"/>
        <v>27</v>
      </c>
    </row>
    <row r="6873" spans="1:16" x14ac:dyDescent="0.55000000000000004">
      <c r="A6873" s="1">
        <f>値貼り付け用シート!F296</f>
        <v>1</v>
      </c>
      <c r="B6873" s="1">
        <f>値貼り付け用シート!G296</f>
        <v>11</v>
      </c>
      <c r="C6873" s="1">
        <v>8</v>
      </c>
      <c r="D6873" s="1">
        <f>IF(OR(ISBLANK(値貼り付け用シート!O296),値貼り付け用シート!O296&gt;9990),NA(),値貼り付け用シート!O296)</f>
        <v>25</v>
      </c>
      <c r="E6873" s="1">
        <f t="shared" si="2684"/>
        <v>25</v>
      </c>
      <c r="F6873" s="1">
        <f t="shared" si="2665"/>
        <v>211</v>
      </c>
      <c r="G6873" s="1">
        <f t="shared" si="2666"/>
        <v>8</v>
      </c>
      <c r="H6873" s="1">
        <f t="shared" si="2667"/>
        <v>26</v>
      </c>
    </row>
    <row r="6874" spans="1:16" x14ac:dyDescent="0.55000000000000004">
      <c r="A6874" s="1">
        <f>値貼り付け用シート!F296</f>
        <v>1</v>
      </c>
      <c r="B6874" s="1">
        <f>値貼り付け用シート!G296</f>
        <v>11</v>
      </c>
      <c r="C6874" s="1">
        <v>9</v>
      </c>
      <c r="D6874" s="1">
        <f>IF(OR(ISBLANK(値貼り付け用シート!P296),値貼り付け用シート!P296&gt;9990),NA(),値貼り付け用シート!P296)</f>
        <v>18</v>
      </c>
      <c r="E6874" s="1">
        <f t="shared" si="2684"/>
        <v>18</v>
      </c>
      <c r="F6874" s="1">
        <f t="shared" si="2665"/>
        <v>201</v>
      </c>
      <c r="G6874" s="1">
        <f t="shared" si="2666"/>
        <v>8</v>
      </c>
      <c r="H6874" s="1">
        <f t="shared" si="2667"/>
        <v>25</v>
      </c>
    </row>
    <row r="6875" spans="1:16" x14ac:dyDescent="0.55000000000000004">
      <c r="A6875" s="1">
        <f>値貼り付け用シート!F296</f>
        <v>1</v>
      </c>
      <c r="B6875" s="1">
        <f>値貼り付け用シート!G296</f>
        <v>11</v>
      </c>
      <c r="C6875" s="1">
        <v>10</v>
      </c>
      <c r="D6875" s="1">
        <f>IF(OR(ISBLANK(値貼り付け用シート!Q296),値貼り付け用シート!Q296&gt;9990),NA(),値貼り付け用シート!Q296)</f>
        <v>21</v>
      </c>
      <c r="E6875" s="1">
        <f t="shared" si="2684"/>
        <v>21</v>
      </c>
      <c r="F6875" s="1">
        <f t="shared" ref="F6875:F6938" si="2693">SUM(E6868:E6875)</f>
        <v>198</v>
      </c>
      <c r="G6875" s="1">
        <f t="shared" ref="G6875:G6938" si="2694">COUNT(D6868:D6875)</f>
        <v>8</v>
      </c>
      <c r="H6875" s="1">
        <f t="shared" ref="H6875:H6938" si="2695">IF(G6875&gt;=6,ROUND(F6875/G6875,0),NA())</f>
        <v>25</v>
      </c>
    </row>
    <row r="6876" spans="1:16" x14ac:dyDescent="0.55000000000000004">
      <c r="A6876" s="1">
        <f>値貼り付け用シート!F296</f>
        <v>1</v>
      </c>
      <c r="B6876" s="1">
        <f>値貼り付け用シート!G296</f>
        <v>11</v>
      </c>
      <c r="C6876" s="1">
        <v>11</v>
      </c>
      <c r="D6876" s="1">
        <f>IF(OR(ISBLANK(値貼り付け用シート!R296),値貼り付け用シート!R296&gt;9990),NA(),値貼り付け用シート!R296)</f>
        <v>25</v>
      </c>
      <c r="E6876" s="1">
        <f t="shared" si="2684"/>
        <v>25</v>
      </c>
      <c r="F6876" s="1">
        <f t="shared" si="2693"/>
        <v>197</v>
      </c>
      <c r="G6876" s="1">
        <f t="shared" si="2694"/>
        <v>8</v>
      </c>
      <c r="H6876" s="1">
        <f t="shared" si="2695"/>
        <v>25</v>
      </c>
    </row>
    <row r="6877" spans="1:16" x14ac:dyDescent="0.55000000000000004">
      <c r="A6877" s="1">
        <f>値貼り付け用シート!F296</f>
        <v>1</v>
      </c>
      <c r="B6877" s="1">
        <f>値貼り付け用シート!G296</f>
        <v>11</v>
      </c>
      <c r="C6877" s="1">
        <v>12</v>
      </c>
      <c r="D6877" s="1">
        <f>IF(OR(ISBLANK(値貼り付け用シート!S296),値貼り付け用シート!S296&gt;9990),NA(),値貼り付け用シート!S296)</f>
        <v>28</v>
      </c>
      <c r="E6877" s="1">
        <f t="shared" si="2684"/>
        <v>28</v>
      </c>
      <c r="F6877" s="1">
        <f t="shared" si="2693"/>
        <v>198</v>
      </c>
      <c r="G6877" s="1">
        <f t="shared" si="2694"/>
        <v>8</v>
      </c>
      <c r="H6877" s="1">
        <f t="shared" si="2695"/>
        <v>25</v>
      </c>
    </row>
    <row r="6878" spans="1:16" x14ac:dyDescent="0.55000000000000004">
      <c r="A6878" s="1">
        <f>値貼り付け用シート!F296</f>
        <v>1</v>
      </c>
      <c r="B6878" s="1">
        <f>値貼り付け用シート!G296</f>
        <v>11</v>
      </c>
      <c r="C6878" s="1">
        <v>13</v>
      </c>
      <c r="D6878" s="1">
        <f>IF(OR(ISBLANK(値貼り付け用シート!T296),値貼り付け用シート!T296&gt;9990),NA(),値貼り付け用シート!T296)</f>
        <v>23</v>
      </c>
      <c r="E6878" s="1">
        <f t="shared" si="2684"/>
        <v>23</v>
      </c>
      <c r="F6878" s="1">
        <f t="shared" si="2693"/>
        <v>195</v>
      </c>
      <c r="G6878" s="1">
        <f t="shared" si="2694"/>
        <v>8</v>
      </c>
      <c r="H6878" s="1">
        <f t="shared" si="2695"/>
        <v>24</v>
      </c>
    </row>
    <row r="6879" spans="1:16" x14ac:dyDescent="0.55000000000000004">
      <c r="A6879" s="1">
        <f>値貼り付け用シート!F296</f>
        <v>1</v>
      </c>
      <c r="B6879" s="1">
        <f>値貼り付け用シート!G296</f>
        <v>11</v>
      </c>
      <c r="C6879" s="1">
        <v>14</v>
      </c>
      <c r="D6879" s="1">
        <f>IF(OR(ISBLANK(値貼り付け用シート!U296),値貼り付け用シート!U296&gt;9990),NA(),値貼り付け用シート!U296)</f>
        <v>22</v>
      </c>
      <c r="E6879" s="1">
        <f t="shared" si="2684"/>
        <v>22</v>
      </c>
      <c r="F6879" s="1">
        <f t="shared" si="2693"/>
        <v>189</v>
      </c>
      <c r="G6879" s="1">
        <f t="shared" si="2694"/>
        <v>8</v>
      </c>
      <c r="H6879" s="1">
        <f t="shared" si="2695"/>
        <v>24</v>
      </c>
    </row>
    <row r="6880" spans="1:16" x14ac:dyDescent="0.55000000000000004">
      <c r="A6880" s="1">
        <f>値貼り付け用シート!F296</f>
        <v>1</v>
      </c>
      <c r="B6880" s="1">
        <f>値貼り付け用シート!G296</f>
        <v>11</v>
      </c>
      <c r="C6880" s="1">
        <v>15</v>
      </c>
      <c r="D6880" s="1">
        <f>IF(OR(ISBLANK(値貼り付け用シート!V296),値貼り付け用シート!V296&gt;9990),NA(),値貼り付け用シート!V296)</f>
        <v>25</v>
      </c>
      <c r="E6880" s="1">
        <f t="shared" si="2684"/>
        <v>25</v>
      </c>
      <c r="F6880" s="1">
        <f t="shared" si="2693"/>
        <v>187</v>
      </c>
      <c r="G6880" s="1">
        <f t="shared" si="2694"/>
        <v>8</v>
      </c>
      <c r="H6880" s="1">
        <f t="shared" si="2695"/>
        <v>23</v>
      </c>
    </row>
    <row r="6881" spans="1:16" x14ac:dyDescent="0.55000000000000004">
      <c r="A6881" s="1">
        <f>値貼り付け用シート!F296</f>
        <v>1</v>
      </c>
      <c r="B6881" s="1">
        <f>値貼り付け用シート!G296</f>
        <v>11</v>
      </c>
      <c r="C6881" s="1">
        <v>16</v>
      </c>
      <c r="D6881" s="1">
        <f>IF(OR(ISBLANK(値貼り付け用シート!W296),値貼り付け用シート!W296&gt;9990),NA(),値貼り付け用シート!W296)</f>
        <v>24</v>
      </c>
      <c r="E6881" s="1">
        <f t="shared" si="2684"/>
        <v>24</v>
      </c>
      <c r="F6881" s="1">
        <f t="shared" si="2693"/>
        <v>186</v>
      </c>
      <c r="G6881" s="1">
        <f t="shared" si="2694"/>
        <v>8</v>
      </c>
      <c r="H6881" s="1">
        <f t="shared" si="2695"/>
        <v>23</v>
      </c>
    </row>
    <row r="6882" spans="1:16" x14ac:dyDescent="0.55000000000000004">
      <c r="A6882" s="1">
        <f>値貼り付け用シート!F296</f>
        <v>1</v>
      </c>
      <c r="B6882" s="1">
        <f>値貼り付け用シート!G296</f>
        <v>11</v>
      </c>
      <c r="C6882" s="1">
        <v>17</v>
      </c>
      <c r="D6882" s="1">
        <f>IF(OR(ISBLANK(値貼り付け用シート!X296),値貼り付け用シート!X296&gt;9990),NA(),値貼り付け用シート!X296)</f>
        <v>18</v>
      </c>
      <c r="E6882" s="1">
        <f t="shared" si="2684"/>
        <v>18</v>
      </c>
      <c r="F6882" s="1">
        <f t="shared" si="2693"/>
        <v>186</v>
      </c>
      <c r="G6882" s="1">
        <f t="shared" si="2694"/>
        <v>8</v>
      </c>
      <c r="H6882" s="1">
        <f t="shared" si="2695"/>
        <v>23</v>
      </c>
    </row>
    <row r="6883" spans="1:16" x14ac:dyDescent="0.55000000000000004">
      <c r="A6883" s="1">
        <f>値貼り付け用シート!F296</f>
        <v>1</v>
      </c>
      <c r="B6883" s="1">
        <f>値貼り付け用シート!G296</f>
        <v>11</v>
      </c>
      <c r="C6883" s="1">
        <v>18</v>
      </c>
      <c r="D6883" s="1">
        <f>IF(OR(ISBLANK(値貼り付け用シート!Y296),値貼り付け用シート!Y296&gt;9990),NA(),値貼り付け用シート!Y296)</f>
        <v>16</v>
      </c>
      <c r="E6883" s="1">
        <f t="shared" si="2684"/>
        <v>16</v>
      </c>
      <c r="F6883" s="1">
        <f t="shared" si="2693"/>
        <v>181</v>
      </c>
      <c r="G6883" s="1">
        <f t="shared" si="2694"/>
        <v>8</v>
      </c>
      <c r="H6883" s="1">
        <f t="shared" si="2695"/>
        <v>23</v>
      </c>
    </row>
    <row r="6884" spans="1:16" x14ac:dyDescent="0.55000000000000004">
      <c r="A6884" s="1">
        <f>値貼り付け用シート!F296</f>
        <v>1</v>
      </c>
      <c r="B6884" s="1">
        <f>値貼り付け用シート!G296</f>
        <v>11</v>
      </c>
      <c r="C6884" s="1">
        <v>19</v>
      </c>
      <c r="D6884" s="1">
        <f>IF(OR(ISBLANK(値貼り付け用シート!Z296),値貼り付け用シート!Z296&gt;9990),NA(),値貼り付け用シート!Z296)</f>
        <v>12</v>
      </c>
      <c r="E6884" s="1">
        <f t="shared" si="2684"/>
        <v>12</v>
      </c>
      <c r="F6884" s="1">
        <f t="shared" si="2693"/>
        <v>168</v>
      </c>
      <c r="G6884" s="1">
        <f t="shared" si="2694"/>
        <v>8</v>
      </c>
      <c r="H6884" s="1">
        <f t="shared" si="2695"/>
        <v>21</v>
      </c>
    </row>
    <row r="6885" spans="1:16" x14ac:dyDescent="0.55000000000000004">
      <c r="A6885" s="1">
        <f>値貼り付け用シート!F296</f>
        <v>1</v>
      </c>
      <c r="B6885" s="1">
        <f>値貼り付け用シート!G296</f>
        <v>11</v>
      </c>
      <c r="C6885" s="1">
        <v>20</v>
      </c>
      <c r="D6885" s="1">
        <f>IF(OR(ISBLANK(値貼り付け用シート!AA296),値貼り付け用シート!AA296&gt;9990),NA(),値貼り付け用シート!AA296)</f>
        <v>11</v>
      </c>
      <c r="E6885" s="1">
        <f t="shared" si="2684"/>
        <v>11</v>
      </c>
      <c r="F6885" s="1">
        <f t="shared" si="2693"/>
        <v>151</v>
      </c>
      <c r="G6885" s="1">
        <f t="shared" si="2694"/>
        <v>8</v>
      </c>
      <c r="H6885" s="1">
        <f t="shared" si="2695"/>
        <v>19</v>
      </c>
    </row>
    <row r="6886" spans="1:16" x14ac:dyDescent="0.55000000000000004">
      <c r="A6886" s="1">
        <f>値貼り付け用シート!F296</f>
        <v>1</v>
      </c>
      <c r="B6886" s="1">
        <f>値貼り付け用シート!G296</f>
        <v>11</v>
      </c>
      <c r="C6886" s="1">
        <v>21</v>
      </c>
      <c r="D6886" s="1">
        <f>IF(OR(ISBLANK(値貼り付け用シート!AB296),値貼り付け用シート!AB296&gt;9990),NA(),値貼り付け用シート!AB296)</f>
        <v>13</v>
      </c>
      <c r="E6886" s="1">
        <f t="shared" si="2684"/>
        <v>13</v>
      </c>
      <c r="F6886" s="1">
        <f t="shared" si="2693"/>
        <v>141</v>
      </c>
      <c r="G6886" s="1">
        <f t="shared" si="2694"/>
        <v>8</v>
      </c>
      <c r="H6886" s="1">
        <f t="shared" si="2695"/>
        <v>18</v>
      </c>
    </row>
    <row r="6887" spans="1:16" x14ac:dyDescent="0.55000000000000004">
      <c r="A6887" s="1">
        <f>値貼り付け用シート!F296</f>
        <v>1</v>
      </c>
      <c r="B6887" s="1">
        <f>値貼り付け用シート!G296</f>
        <v>11</v>
      </c>
      <c r="C6887" s="1">
        <v>22</v>
      </c>
      <c r="D6887" s="1">
        <f>IF(OR(ISBLANK(値貼り付け用シート!AC296),値貼り付け用シート!AC296&gt;9990),NA(),値貼り付け用シート!AC296)</f>
        <v>7</v>
      </c>
      <c r="E6887" s="1">
        <f t="shared" si="2684"/>
        <v>7</v>
      </c>
      <c r="F6887" s="1">
        <f t="shared" si="2693"/>
        <v>126</v>
      </c>
      <c r="G6887" s="1">
        <f t="shared" si="2694"/>
        <v>8</v>
      </c>
      <c r="H6887" s="1">
        <f t="shared" si="2695"/>
        <v>16</v>
      </c>
    </row>
    <row r="6888" spans="1:16" x14ac:dyDescent="0.55000000000000004">
      <c r="A6888" s="1">
        <f>値貼り付け用シート!F296</f>
        <v>1</v>
      </c>
      <c r="B6888" s="1">
        <f>値貼り付け用シート!G296</f>
        <v>11</v>
      </c>
      <c r="C6888" s="1">
        <v>23</v>
      </c>
      <c r="D6888" s="1">
        <f>IF(OR(ISBLANK(値貼り付け用シート!AD296),値貼り付け用シート!AD296&gt;9990),NA(),値貼り付け用シート!AD296)</f>
        <v>3</v>
      </c>
      <c r="E6888" s="1">
        <f t="shared" si="2684"/>
        <v>3</v>
      </c>
      <c r="F6888" s="1">
        <f t="shared" si="2693"/>
        <v>104</v>
      </c>
      <c r="G6888" s="1">
        <f t="shared" si="2694"/>
        <v>8</v>
      </c>
      <c r="H6888" s="1">
        <f t="shared" si="2695"/>
        <v>13</v>
      </c>
    </row>
    <row r="6889" spans="1:16" x14ac:dyDescent="0.55000000000000004">
      <c r="A6889" s="1">
        <f>値貼り付け用シート!F296</f>
        <v>1</v>
      </c>
      <c r="B6889" s="1">
        <f>値貼り付け用シート!G296</f>
        <v>11</v>
      </c>
      <c r="C6889" s="1">
        <v>24</v>
      </c>
      <c r="D6889" s="1">
        <f>IF(OR(ISBLANK(値貼り付け用シート!AE296),値貼り付け用シート!AE296&gt;9990),NA(),値貼り付け用シート!AE296)</f>
        <v>1</v>
      </c>
      <c r="E6889" s="1">
        <f t="shared" si="2684"/>
        <v>1</v>
      </c>
      <c r="F6889" s="1">
        <f t="shared" si="2693"/>
        <v>81</v>
      </c>
      <c r="G6889" s="1">
        <f t="shared" si="2694"/>
        <v>8</v>
      </c>
      <c r="H6889" s="1">
        <f t="shared" si="2695"/>
        <v>10</v>
      </c>
    </row>
    <row r="6890" spans="1:16" x14ac:dyDescent="0.55000000000000004">
      <c r="A6890" s="1">
        <f>値貼り付け用シート!F297</f>
        <v>1</v>
      </c>
      <c r="B6890" s="1">
        <f>値貼り付け用シート!G297</f>
        <v>12</v>
      </c>
      <c r="C6890" s="1">
        <v>1</v>
      </c>
      <c r="D6890" s="1">
        <f>IF(OR(ISBLANK(値貼り付け用シート!H297),値貼り付け用シート!H297&gt;9990),NA(),値貼り付け用シート!H297)</f>
        <v>3</v>
      </c>
      <c r="E6890" s="1">
        <f t="shared" si="2684"/>
        <v>3</v>
      </c>
      <c r="F6890" s="1">
        <f t="shared" si="2693"/>
        <v>66</v>
      </c>
      <c r="G6890" s="1">
        <f t="shared" si="2694"/>
        <v>8</v>
      </c>
      <c r="H6890" s="1">
        <f t="shared" si="2695"/>
        <v>8</v>
      </c>
      <c r="I6890" s="1">
        <f t="shared" ref="I6890" si="2696">COUNT(D6890:D6913)</f>
        <v>24</v>
      </c>
      <c r="J6890" s="1">
        <f t="shared" ref="J6890" si="2697">COUNT(H6890:H6913)</f>
        <v>24</v>
      </c>
      <c r="K6890" s="1">
        <f t="shared" ref="K6890" si="2698">IF(AND(I6890&gt;=20,J6890&gt;=20),0,1)</f>
        <v>0</v>
      </c>
      <c r="L6890" s="1">
        <f t="shared" ref="L6890" si="2699">IF(K6890=0,MAX(H6890:H6913),NA())</f>
        <v>12</v>
      </c>
      <c r="M6890" s="1">
        <f t="shared" ref="M6890" si="2700">IF(K6890=0,IF(L6890&lt;=70,1,0),NA())</f>
        <v>1</v>
      </c>
      <c r="N6890" s="1">
        <f t="shared" ref="N6890" si="2701">IF(COUNTIF(D6890:D6913,NA())=24,NA(),MAX(E6890:E6913))</f>
        <v>26</v>
      </c>
      <c r="O6890" s="1">
        <f t="shared" ref="O6890" si="2702">IF(COUNTIF(D6895:D6909,NA())=15,NA(),MAX(E6895:E6909))</f>
        <v>19</v>
      </c>
      <c r="P6890" s="1">
        <f t="shared" ref="P6890" si="2703">COUNTIF(D6890:D6913,"&gt;=120")</f>
        <v>0</v>
      </c>
    </row>
    <row r="6891" spans="1:16" x14ac:dyDescent="0.55000000000000004">
      <c r="A6891" s="1">
        <f>値貼り付け用シート!F297</f>
        <v>1</v>
      </c>
      <c r="B6891" s="1">
        <f>値貼り付け用シート!G297</f>
        <v>12</v>
      </c>
      <c r="C6891" s="1">
        <v>2</v>
      </c>
      <c r="D6891" s="1">
        <f>IF(OR(ISBLANK(値貼り付け用シート!I297),値貼り付け用シート!I297&gt;9990),NA(),値貼り付け用シート!I297)</f>
        <v>9</v>
      </c>
      <c r="E6891" s="1">
        <f t="shared" si="2684"/>
        <v>9</v>
      </c>
      <c r="F6891" s="1">
        <f t="shared" si="2693"/>
        <v>59</v>
      </c>
      <c r="G6891" s="1">
        <f t="shared" si="2694"/>
        <v>8</v>
      </c>
      <c r="H6891" s="1">
        <f t="shared" si="2695"/>
        <v>7</v>
      </c>
    </row>
    <row r="6892" spans="1:16" x14ac:dyDescent="0.55000000000000004">
      <c r="A6892" s="1">
        <f>値貼り付け用シート!F297</f>
        <v>1</v>
      </c>
      <c r="B6892" s="1">
        <f>値貼り付け用シート!G297</f>
        <v>12</v>
      </c>
      <c r="C6892" s="1">
        <v>3</v>
      </c>
      <c r="D6892" s="1">
        <f>IF(OR(ISBLANK(値貼り付け用シート!J297),値貼り付け用シート!J297&gt;9990),NA(),値貼り付け用シート!J297)</f>
        <v>10</v>
      </c>
      <c r="E6892" s="1">
        <f t="shared" si="2684"/>
        <v>10</v>
      </c>
      <c r="F6892" s="1">
        <f t="shared" si="2693"/>
        <v>57</v>
      </c>
      <c r="G6892" s="1">
        <f t="shared" si="2694"/>
        <v>8</v>
      </c>
      <c r="H6892" s="1">
        <f t="shared" si="2695"/>
        <v>7</v>
      </c>
    </row>
    <row r="6893" spans="1:16" x14ac:dyDescent="0.55000000000000004">
      <c r="A6893" s="1">
        <f>値貼り付け用シート!F297</f>
        <v>1</v>
      </c>
      <c r="B6893" s="1">
        <f>値貼り付け用シート!G297</f>
        <v>12</v>
      </c>
      <c r="C6893" s="1">
        <v>4</v>
      </c>
      <c r="D6893" s="1">
        <f>IF(OR(ISBLANK(値貼り付け用シート!K297),値貼り付け用シート!K297&gt;9990),NA(),値貼り付け用シート!K297)</f>
        <v>9</v>
      </c>
      <c r="E6893" s="1">
        <f t="shared" si="2684"/>
        <v>9</v>
      </c>
      <c r="F6893" s="1">
        <f t="shared" si="2693"/>
        <v>55</v>
      </c>
      <c r="G6893" s="1">
        <f t="shared" si="2694"/>
        <v>8</v>
      </c>
      <c r="H6893" s="1">
        <f t="shared" si="2695"/>
        <v>7</v>
      </c>
    </row>
    <row r="6894" spans="1:16" x14ac:dyDescent="0.55000000000000004">
      <c r="A6894" s="1">
        <f>値貼り付け用シート!F297</f>
        <v>1</v>
      </c>
      <c r="B6894" s="1">
        <f>値貼り付け用シート!G297</f>
        <v>12</v>
      </c>
      <c r="C6894" s="1">
        <v>5</v>
      </c>
      <c r="D6894" s="1">
        <f>IF(OR(ISBLANK(値貼り付け用シート!L297),値貼り付け用シート!L297&gt;9990),NA(),値貼り付け用シート!L297)</f>
        <v>3</v>
      </c>
      <c r="E6894" s="1">
        <f t="shared" si="2684"/>
        <v>3</v>
      </c>
      <c r="F6894" s="1">
        <f t="shared" si="2693"/>
        <v>45</v>
      </c>
      <c r="G6894" s="1">
        <f t="shared" si="2694"/>
        <v>8</v>
      </c>
      <c r="H6894" s="1">
        <f t="shared" si="2695"/>
        <v>6</v>
      </c>
    </row>
    <row r="6895" spans="1:16" x14ac:dyDescent="0.55000000000000004">
      <c r="A6895" s="1">
        <f>値貼り付け用シート!F297</f>
        <v>1</v>
      </c>
      <c r="B6895" s="1">
        <f>値貼り付け用シート!G297</f>
        <v>12</v>
      </c>
      <c r="C6895" s="1">
        <v>6</v>
      </c>
      <c r="D6895" s="1">
        <f>IF(OR(ISBLANK(値貼り付け用シート!M297),値貼り付け用シート!M297&gt;9990),NA(),値貼り付け用シート!M297)</f>
        <v>1</v>
      </c>
      <c r="E6895" s="1">
        <f t="shared" si="2684"/>
        <v>1</v>
      </c>
      <c r="F6895" s="1">
        <f t="shared" si="2693"/>
        <v>39</v>
      </c>
      <c r="G6895" s="1">
        <f t="shared" si="2694"/>
        <v>8</v>
      </c>
      <c r="H6895" s="1">
        <f t="shared" si="2695"/>
        <v>5</v>
      </c>
    </row>
    <row r="6896" spans="1:16" x14ac:dyDescent="0.55000000000000004">
      <c r="A6896" s="1">
        <f>値貼り付け用シート!F297</f>
        <v>1</v>
      </c>
      <c r="B6896" s="1">
        <f>値貼り付け用シート!G297</f>
        <v>12</v>
      </c>
      <c r="C6896" s="1">
        <v>7</v>
      </c>
      <c r="D6896" s="1">
        <f>IF(OR(ISBLANK(値貼り付け用シート!N297),値貼り付け用シート!N297&gt;9990),NA(),値貼り付け用シート!N297)</f>
        <v>1</v>
      </c>
      <c r="E6896" s="1">
        <f t="shared" si="2684"/>
        <v>1</v>
      </c>
      <c r="F6896" s="1">
        <f t="shared" si="2693"/>
        <v>37</v>
      </c>
      <c r="G6896" s="1">
        <f t="shared" si="2694"/>
        <v>8</v>
      </c>
      <c r="H6896" s="1">
        <f t="shared" si="2695"/>
        <v>5</v>
      </c>
    </row>
    <row r="6897" spans="1:8" x14ac:dyDescent="0.55000000000000004">
      <c r="A6897" s="1">
        <f>値貼り付け用シート!F297</f>
        <v>1</v>
      </c>
      <c r="B6897" s="1">
        <f>値貼り付け用シート!G297</f>
        <v>12</v>
      </c>
      <c r="C6897" s="1">
        <v>8</v>
      </c>
      <c r="D6897" s="1">
        <f>IF(OR(ISBLANK(値貼り付け用シート!O297),値貼り付け用シート!O297&gt;9990),NA(),値貼り付け用シート!O297)</f>
        <v>2</v>
      </c>
      <c r="E6897" s="1">
        <f t="shared" si="2684"/>
        <v>2</v>
      </c>
      <c r="F6897" s="1">
        <f t="shared" si="2693"/>
        <v>38</v>
      </c>
      <c r="G6897" s="1">
        <f t="shared" si="2694"/>
        <v>8</v>
      </c>
      <c r="H6897" s="1">
        <f t="shared" si="2695"/>
        <v>5</v>
      </c>
    </row>
    <row r="6898" spans="1:8" x14ac:dyDescent="0.55000000000000004">
      <c r="A6898" s="1">
        <f>値貼り付け用シート!F297</f>
        <v>1</v>
      </c>
      <c r="B6898" s="1">
        <f>値貼り付け用シート!G297</f>
        <v>12</v>
      </c>
      <c r="C6898" s="1">
        <v>9</v>
      </c>
      <c r="D6898" s="1">
        <f>IF(OR(ISBLANK(値貼り付け用シート!P297),値貼り付け用シート!P297&gt;9990),NA(),値貼り付け用シート!P297)</f>
        <v>5</v>
      </c>
      <c r="E6898" s="1">
        <f t="shared" si="2684"/>
        <v>5</v>
      </c>
      <c r="F6898" s="1">
        <f t="shared" si="2693"/>
        <v>40</v>
      </c>
      <c r="G6898" s="1">
        <f t="shared" si="2694"/>
        <v>8</v>
      </c>
      <c r="H6898" s="1">
        <f t="shared" si="2695"/>
        <v>5</v>
      </c>
    </row>
    <row r="6899" spans="1:8" x14ac:dyDescent="0.55000000000000004">
      <c r="A6899" s="1">
        <f>値貼り付け用シート!F297</f>
        <v>1</v>
      </c>
      <c r="B6899" s="1">
        <f>値貼り付け用シート!G297</f>
        <v>12</v>
      </c>
      <c r="C6899" s="1">
        <v>10</v>
      </c>
      <c r="D6899" s="1">
        <f>IF(OR(ISBLANK(値貼り付け用シート!Q297),値貼り付け用シート!Q297&gt;9990),NA(),値貼り付け用シート!Q297)</f>
        <v>6</v>
      </c>
      <c r="E6899" s="1">
        <f t="shared" si="2684"/>
        <v>6</v>
      </c>
      <c r="F6899" s="1">
        <f t="shared" si="2693"/>
        <v>37</v>
      </c>
      <c r="G6899" s="1">
        <f t="shared" si="2694"/>
        <v>8</v>
      </c>
      <c r="H6899" s="1">
        <f t="shared" si="2695"/>
        <v>5</v>
      </c>
    </row>
    <row r="6900" spans="1:8" x14ac:dyDescent="0.55000000000000004">
      <c r="A6900" s="1">
        <f>値貼り付け用シート!F297</f>
        <v>1</v>
      </c>
      <c r="B6900" s="1">
        <f>値貼り付け用シート!G297</f>
        <v>12</v>
      </c>
      <c r="C6900" s="1">
        <v>11</v>
      </c>
      <c r="D6900" s="1">
        <f>IF(OR(ISBLANK(値貼り付け用シート!R297),値貼り付け用シート!R297&gt;9990),NA(),値貼り付け用シート!R297)</f>
        <v>14</v>
      </c>
      <c r="E6900" s="1">
        <f t="shared" si="2684"/>
        <v>14</v>
      </c>
      <c r="F6900" s="1">
        <f t="shared" si="2693"/>
        <v>41</v>
      </c>
      <c r="G6900" s="1">
        <f t="shared" si="2694"/>
        <v>8</v>
      </c>
      <c r="H6900" s="1">
        <f t="shared" si="2695"/>
        <v>5</v>
      </c>
    </row>
    <row r="6901" spans="1:8" x14ac:dyDescent="0.55000000000000004">
      <c r="A6901" s="1">
        <f>値貼り付け用シート!F297</f>
        <v>1</v>
      </c>
      <c r="B6901" s="1">
        <f>値貼り付け用シート!G297</f>
        <v>12</v>
      </c>
      <c r="C6901" s="1">
        <v>12</v>
      </c>
      <c r="D6901" s="1">
        <f>IF(OR(ISBLANK(値貼り付け用シート!S297),値貼り付け用シート!S297&gt;9990),NA(),値貼り付け用シート!S297)</f>
        <v>17</v>
      </c>
      <c r="E6901" s="1">
        <f t="shared" si="2684"/>
        <v>17</v>
      </c>
      <c r="F6901" s="1">
        <f t="shared" si="2693"/>
        <v>49</v>
      </c>
      <c r="G6901" s="1">
        <f t="shared" si="2694"/>
        <v>8</v>
      </c>
      <c r="H6901" s="1">
        <f t="shared" si="2695"/>
        <v>6</v>
      </c>
    </row>
    <row r="6902" spans="1:8" x14ac:dyDescent="0.55000000000000004">
      <c r="A6902" s="1">
        <f>値貼り付け用シート!F297</f>
        <v>1</v>
      </c>
      <c r="B6902" s="1">
        <f>値貼り付け用シート!G297</f>
        <v>12</v>
      </c>
      <c r="C6902" s="1">
        <v>13</v>
      </c>
      <c r="D6902" s="1">
        <f>IF(OR(ISBLANK(値貼り付け用シート!T297),値貼り付け用シート!T297&gt;9990),NA(),値貼り付け用シート!T297)</f>
        <v>19</v>
      </c>
      <c r="E6902" s="1">
        <f t="shared" si="2684"/>
        <v>19</v>
      </c>
      <c r="F6902" s="1">
        <f t="shared" si="2693"/>
        <v>65</v>
      </c>
      <c r="G6902" s="1">
        <f t="shared" si="2694"/>
        <v>8</v>
      </c>
      <c r="H6902" s="1">
        <f t="shared" si="2695"/>
        <v>8</v>
      </c>
    </row>
    <row r="6903" spans="1:8" x14ac:dyDescent="0.55000000000000004">
      <c r="A6903" s="1">
        <f>値貼り付け用シート!F297</f>
        <v>1</v>
      </c>
      <c r="B6903" s="1">
        <f>値貼り付け用シート!G297</f>
        <v>12</v>
      </c>
      <c r="C6903" s="1">
        <v>14</v>
      </c>
      <c r="D6903" s="1">
        <f>IF(OR(ISBLANK(値貼り付け用シート!U297),値貼り付け用シート!U297&gt;9990),NA(),値貼り付け用シート!U297)</f>
        <v>13</v>
      </c>
      <c r="E6903" s="1">
        <f t="shared" si="2684"/>
        <v>13</v>
      </c>
      <c r="F6903" s="1">
        <f t="shared" si="2693"/>
        <v>77</v>
      </c>
      <c r="G6903" s="1">
        <f t="shared" si="2694"/>
        <v>8</v>
      </c>
      <c r="H6903" s="1">
        <f t="shared" si="2695"/>
        <v>10</v>
      </c>
    </row>
    <row r="6904" spans="1:8" x14ac:dyDescent="0.55000000000000004">
      <c r="A6904" s="1">
        <f>値貼り付け用シート!F297</f>
        <v>1</v>
      </c>
      <c r="B6904" s="1">
        <f>値貼り付け用シート!G297</f>
        <v>12</v>
      </c>
      <c r="C6904" s="1">
        <v>15</v>
      </c>
      <c r="D6904" s="1">
        <f>IF(OR(ISBLANK(値貼り付け用シート!V297),値貼り付け用シート!V297&gt;9990),NA(),値貼り付け用シート!V297)</f>
        <v>13</v>
      </c>
      <c r="E6904" s="1">
        <f t="shared" si="2684"/>
        <v>13</v>
      </c>
      <c r="F6904" s="1">
        <f t="shared" si="2693"/>
        <v>89</v>
      </c>
      <c r="G6904" s="1">
        <f t="shared" si="2694"/>
        <v>8</v>
      </c>
      <c r="H6904" s="1">
        <f t="shared" si="2695"/>
        <v>11</v>
      </c>
    </row>
    <row r="6905" spans="1:8" x14ac:dyDescent="0.55000000000000004">
      <c r="A6905" s="1">
        <f>値貼り付け用シート!F297</f>
        <v>1</v>
      </c>
      <c r="B6905" s="1">
        <f>値貼り付け用シート!G297</f>
        <v>12</v>
      </c>
      <c r="C6905" s="1">
        <v>16</v>
      </c>
      <c r="D6905" s="1">
        <f>IF(OR(ISBLANK(値貼り付け用シート!W297),値貼り付け用シート!W297&gt;9990),NA(),値貼り付け用シート!W297)</f>
        <v>8</v>
      </c>
      <c r="E6905" s="1">
        <f t="shared" si="2684"/>
        <v>8</v>
      </c>
      <c r="F6905" s="1">
        <f t="shared" si="2693"/>
        <v>95</v>
      </c>
      <c r="G6905" s="1">
        <f t="shared" si="2694"/>
        <v>8</v>
      </c>
      <c r="H6905" s="1">
        <f t="shared" si="2695"/>
        <v>12</v>
      </c>
    </row>
    <row r="6906" spans="1:8" x14ac:dyDescent="0.55000000000000004">
      <c r="A6906" s="1">
        <f>値貼り付け用シート!F297</f>
        <v>1</v>
      </c>
      <c r="B6906" s="1">
        <f>値貼り付け用シート!G297</f>
        <v>12</v>
      </c>
      <c r="C6906" s="1">
        <v>17</v>
      </c>
      <c r="D6906" s="1">
        <f>IF(OR(ISBLANK(値貼り付け用シート!X297),値貼り付け用シート!X297&gt;9990),NA(),値貼り付け用シート!X297)</f>
        <v>2</v>
      </c>
      <c r="E6906" s="1">
        <f t="shared" si="2684"/>
        <v>2</v>
      </c>
      <c r="F6906" s="1">
        <f t="shared" si="2693"/>
        <v>92</v>
      </c>
      <c r="G6906" s="1">
        <f t="shared" si="2694"/>
        <v>8</v>
      </c>
      <c r="H6906" s="1">
        <f t="shared" si="2695"/>
        <v>12</v>
      </c>
    </row>
    <row r="6907" spans="1:8" x14ac:dyDescent="0.55000000000000004">
      <c r="A6907" s="1">
        <f>値貼り付け用シート!F297</f>
        <v>1</v>
      </c>
      <c r="B6907" s="1">
        <f>値貼り付け用シート!G297</f>
        <v>12</v>
      </c>
      <c r="C6907" s="1">
        <v>18</v>
      </c>
      <c r="D6907" s="1">
        <f>IF(OR(ISBLANK(値貼り付け用シート!Y297),値貼り付け用シート!Y297&gt;9990),NA(),値貼り付け用シート!Y297)</f>
        <v>1</v>
      </c>
      <c r="E6907" s="1">
        <f t="shared" si="2684"/>
        <v>1</v>
      </c>
      <c r="F6907" s="1">
        <f t="shared" si="2693"/>
        <v>87</v>
      </c>
      <c r="G6907" s="1">
        <f t="shared" si="2694"/>
        <v>8</v>
      </c>
      <c r="H6907" s="1">
        <f t="shared" si="2695"/>
        <v>11</v>
      </c>
    </row>
    <row r="6908" spans="1:8" x14ac:dyDescent="0.55000000000000004">
      <c r="A6908" s="1">
        <f>値貼り付け用シート!F297</f>
        <v>1</v>
      </c>
      <c r="B6908" s="1">
        <f>値貼り付け用シート!G297</f>
        <v>12</v>
      </c>
      <c r="C6908" s="1">
        <v>19</v>
      </c>
      <c r="D6908" s="1">
        <f>IF(OR(ISBLANK(値貼り付け用シート!Z297),値貼り付け用シート!Z297&gt;9990),NA(),値貼り付け用シート!Z297)</f>
        <v>1</v>
      </c>
      <c r="E6908" s="1">
        <f t="shared" si="2684"/>
        <v>1</v>
      </c>
      <c r="F6908" s="1">
        <f t="shared" si="2693"/>
        <v>74</v>
      </c>
      <c r="G6908" s="1">
        <f t="shared" si="2694"/>
        <v>8</v>
      </c>
      <c r="H6908" s="1">
        <f t="shared" si="2695"/>
        <v>9</v>
      </c>
    </row>
    <row r="6909" spans="1:8" x14ac:dyDescent="0.55000000000000004">
      <c r="A6909" s="1">
        <f>値貼り付け用シート!F297</f>
        <v>1</v>
      </c>
      <c r="B6909" s="1">
        <f>値貼り付け用シート!G297</f>
        <v>12</v>
      </c>
      <c r="C6909" s="1">
        <v>20</v>
      </c>
      <c r="D6909" s="1">
        <f>IF(OR(ISBLANK(値貼り付け用シート!AA297),値貼り付け用シート!AA297&gt;9990),NA(),値貼り付け用シート!AA297)</f>
        <v>3</v>
      </c>
      <c r="E6909" s="1">
        <f t="shared" si="2684"/>
        <v>3</v>
      </c>
      <c r="F6909" s="1">
        <f t="shared" si="2693"/>
        <v>60</v>
      </c>
      <c r="G6909" s="1">
        <f t="shared" si="2694"/>
        <v>8</v>
      </c>
      <c r="H6909" s="1">
        <f t="shared" si="2695"/>
        <v>8</v>
      </c>
    </row>
    <row r="6910" spans="1:8" x14ac:dyDescent="0.55000000000000004">
      <c r="A6910" s="1">
        <f>値貼り付け用シート!F297</f>
        <v>1</v>
      </c>
      <c r="B6910" s="1">
        <f>値貼り付け用シート!G297</f>
        <v>12</v>
      </c>
      <c r="C6910" s="1">
        <v>21</v>
      </c>
      <c r="D6910" s="1">
        <f>IF(OR(ISBLANK(値貼り付け用シート!AB297),値貼り付け用シート!AB297&gt;9990),NA(),値貼り付け用シート!AB297)</f>
        <v>18</v>
      </c>
      <c r="E6910" s="1">
        <f t="shared" si="2684"/>
        <v>18</v>
      </c>
      <c r="F6910" s="1">
        <f t="shared" si="2693"/>
        <v>59</v>
      </c>
      <c r="G6910" s="1">
        <f t="shared" si="2694"/>
        <v>8</v>
      </c>
      <c r="H6910" s="1">
        <f t="shared" si="2695"/>
        <v>7</v>
      </c>
    </row>
    <row r="6911" spans="1:8" x14ac:dyDescent="0.55000000000000004">
      <c r="A6911" s="1">
        <f>値貼り付け用シート!F297</f>
        <v>1</v>
      </c>
      <c r="B6911" s="1">
        <f>値貼り付け用シート!G297</f>
        <v>12</v>
      </c>
      <c r="C6911" s="1">
        <v>22</v>
      </c>
      <c r="D6911" s="1">
        <f>IF(OR(ISBLANK(値貼り付け用シート!AC297),値貼り付け用シート!AC297&gt;9990),NA(),値貼り付け用シート!AC297)</f>
        <v>22</v>
      </c>
      <c r="E6911" s="1">
        <f t="shared" si="2684"/>
        <v>22</v>
      </c>
      <c r="F6911" s="1">
        <f t="shared" si="2693"/>
        <v>68</v>
      </c>
      <c r="G6911" s="1">
        <f t="shared" si="2694"/>
        <v>8</v>
      </c>
      <c r="H6911" s="1">
        <f t="shared" si="2695"/>
        <v>9</v>
      </c>
    </row>
    <row r="6912" spans="1:8" x14ac:dyDescent="0.55000000000000004">
      <c r="A6912" s="1">
        <f>値貼り付け用シート!F297</f>
        <v>1</v>
      </c>
      <c r="B6912" s="1">
        <f>値貼り付け用シート!G297</f>
        <v>12</v>
      </c>
      <c r="C6912" s="1">
        <v>23</v>
      </c>
      <c r="D6912" s="1">
        <f>IF(OR(ISBLANK(値貼り付け用シート!AD297),値貼り付け用シート!AD297&gt;9990),NA(),値貼り付け用シート!AD297)</f>
        <v>24</v>
      </c>
      <c r="E6912" s="1">
        <f t="shared" si="2684"/>
        <v>24</v>
      </c>
      <c r="F6912" s="1">
        <f t="shared" si="2693"/>
        <v>79</v>
      </c>
      <c r="G6912" s="1">
        <f t="shared" si="2694"/>
        <v>8</v>
      </c>
      <c r="H6912" s="1">
        <f t="shared" si="2695"/>
        <v>10</v>
      </c>
    </row>
    <row r="6913" spans="1:16" x14ac:dyDescent="0.55000000000000004">
      <c r="A6913" s="1">
        <f>値貼り付け用シート!F297</f>
        <v>1</v>
      </c>
      <c r="B6913" s="1">
        <f>値貼り付け用シート!G297</f>
        <v>12</v>
      </c>
      <c r="C6913" s="1">
        <v>24</v>
      </c>
      <c r="D6913" s="1">
        <f>IF(OR(ISBLANK(値貼り付け用シート!AE297),値貼り付け用シート!AE297&gt;9990),NA(),値貼り付け用シート!AE297)</f>
        <v>26</v>
      </c>
      <c r="E6913" s="1">
        <f t="shared" si="2684"/>
        <v>26</v>
      </c>
      <c r="F6913" s="1">
        <f t="shared" si="2693"/>
        <v>97</v>
      </c>
      <c r="G6913" s="1">
        <f t="shared" si="2694"/>
        <v>8</v>
      </c>
      <c r="H6913" s="1">
        <f t="shared" si="2695"/>
        <v>12</v>
      </c>
    </row>
    <row r="6914" spans="1:16" x14ac:dyDescent="0.55000000000000004">
      <c r="A6914" s="1">
        <f>値貼り付け用シート!F298</f>
        <v>1</v>
      </c>
      <c r="B6914" s="1">
        <f>値貼り付け用シート!G298</f>
        <v>13</v>
      </c>
      <c r="C6914" s="1">
        <v>1</v>
      </c>
      <c r="D6914" s="1" t="e">
        <f>IF(OR(ISBLANK(値貼り付け用シート!H298),値貼り付け用シート!H298&gt;9990),NA(),値貼り付け用シート!H298)</f>
        <v>#N/A</v>
      </c>
      <c r="E6914" s="1">
        <f t="shared" si="2684"/>
        <v>0</v>
      </c>
      <c r="F6914" s="1">
        <f t="shared" si="2693"/>
        <v>95</v>
      </c>
      <c r="G6914" s="1">
        <f t="shared" si="2694"/>
        <v>7</v>
      </c>
      <c r="H6914" s="1">
        <f t="shared" si="2695"/>
        <v>14</v>
      </c>
      <c r="I6914" s="1">
        <f t="shared" ref="I6914" si="2704">COUNT(D6914:D6937)</f>
        <v>23</v>
      </c>
      <c r="J6914" s="1">
        <f t="shared" ref="J6914" si="2705">COUNT(H6914:H6937)</f>
        <v>24</v>
      </c>
      <c r="K6914" s="1">
        <f t="shared" ref="K6914" si="2706">IF(AND(I6914&gt;=20,J6914&gt;=20),0,1)</f>
        <v>0</v>
      </c>
      <c r="L6914" s="1">
        <f t="shared" ref="L6914" si="2707">IF(K6914=0,MAX(H6914:H6937),NA())</f>
        <v>29</v>
      </c>
      <c r="M6914" s="1">
        <f t="shared" ref="M6914" si="2708">IF(K6914=0,IF(L6914&lt;=70,1,0),NA())</f>
        <v>1</v>
      </c>
      <c r="N6914" s="1">
        <f t="shared" ref="N6914" si="2709">IF(COUNTIF(D6914:D6937,NA())=24,NA(),MAX(E6914:E6937))</f>
        <v>30</v>
      </c>
      <c r="O6914" s="1">
        <f t="shared" ref="O6914" si="2710">IF(COUNTIF(D6919:D6933,NA())=15,NA(),MAX(E6919:E6933))</f>
        <v>29</v>
      </c>
      <c r="P6914" s="1">
        <f t="shared" ref="P6914" si="2711">COUNTIF(D6914:D6937,"&gt;=120")</f>
        <v>0</v>
      </c>
    </row>
    <row r="6915" spans="1:16" x14ac:dyDescent="0.55000000000000004">
      <c r="A6915" s="1">
        <f>値貼り付け用シート!F298</f>
        <v>1</v>
      </c>
      <c r="B6915" s="1">
        <f>値貼り付け用シート!G298</f>
        <v>13</v>
      </c>
      <c r="C6915" s="1">
        <v>2</v>
      </c>
      <c r="D6915" s="1">
        <f>IF(OR(ISBLANK(値貼り付け用シート!I298),値貼り付け用シート!I298&gt;9990),NA(),値貼り付け用シート!I298)</f>
        <v>26</v>
      </c>
      <c r="E6915" s="1">
        <f t="shared" ref="E6915:E6978" si="2712">IF(ISERROR(D6915),0,D6915)</f>
        <v>26</v>
      </c>
      <c r="F6915" s="1">
        <f t="shared" si="2693"/>
        <v>120</v>
      </c>
      <c r="G6915" s="1">
        <f t="shared" si="2694"/>
        <v>7</v>
      </c>
      <c r="H6915" s="1">
        <f t="shared" si="2695"/>
        <v>17</v>
      </c>
    </row>
    <row r="6916" spans="1:16" x14ac:dyDescent="0.55000000000000004">
      <c r="A6916" s="1">
        <f>値貼り付け用シート!F298</f>
        <v>1</v>
      </c>
      <c r="B6916" s="1">
        <f>値貼り付け用シート!G298</f>
        <v>13</v>
      </c>
      <c r="C6916" s="1">
        <v>3</v>
      </c>
      <c r="D6916" s="1">
        <f>IF(OR(ISBLANK(値貼り付け用シート!J298),値貼り付け用シート!J298&gt;9990),NA(),値貼り付け用シート!J298)</f>
        <v>27</v>
      </c>
      <c r="E6916" s="1">
        <f t="shared" si="2712"/>
        <v>27</v>
      </c>
      <c r="F6916" s="1">
        <f t="shared" si="2693"/>
        <v>146</v>
      </c>
      <c r="G6916" s="1">
        <f t="shared" si="2694"/>
        <v>7</v>
      </c>
      <c r="H6916" s="1">
        <f t="shared" si="2695"/>
        <v>21</v>
      </c>
    </row>
    <row r="6917" spans="1:16" x14ac:dyDescent="0.55000000000000004">
      <c r="A6917" s="1">
        <f>値貼り付け用シート!F298</f>
        <v>1</v>
      </c>
      <c r="B6917" s="1">
        <f>値貼り付け用シート!G298</f>
        <v>13</v>
      </c>
      <c r="C6917" s="1">
        <v>4</v>
      </c>
      <c r="D6917" s="1">
        <f>IF(OR(ISBLANK(値貼り付け用シート!K298),値貼り付け用シート!K298&gt;9990),NA(),値貼り付け用シート!K298)</f>
        <v>29</v>
      </c>
      <c r="E6917" s="1">
        <f t="shared" si="2712"/>
        <v>29</v>
      </c>
      <c r="F6917" s="1">
        <f t="shared" si="2693"/>
        <v>172</v>
      </c>
      <c r="G6917" s="1">
        <f t="shared" si="2694"/>
        <v>7</v>
      </c>
      <c r="H6917" s="1">
        <f t="shared" si="2695"/>
        <v>25</v>
      </c>
    </row>
    <row r="6918" spans="1:16" x14ac:dyDescent="0.55000000000000004">
      <c r="A6918" s="1">
        <f>値貼り付け用シート!F298</f>
        <v>1</v>
      </c>
      <c r="B6918" s="1">
        <f>値貼り付け用シート!G298</f>
        <v>13</v>
      </c>
      <c r="C6918" s="1">
        <v>5</v>
      </c>
      <c r="D6918" s="1">
        <f>IF(OR(ISBLANK(値貼り付け用シート!L298),値貼り付け用シート!L298&gt;9990),NA(),値貼り付け用シート!L298)</f>
        <v>30</v>
      </c>
      <c r="E6918" s="1">
        <f t="shared" si="2712"/>
        <v>30</v>
      </c>
      <c r="F6918" s="1">
        <f t="shared" si="2693"/>
        <v>184</v>
      </c>
      <c r="G6918" s="1">
        <f t="shared" si="2694"/>
        <v>7</v>
      </c>
      <c r="H6918" s="1">
        <f t="shared" si="2695"/>
        <v>26</v>
      </c>
    </row>
    <row r="6919" spans="1:16" x14ac:dyDescent="0.55000000000000004">
      <c r="A6919" s="1">
        <f>値貼り付け用シート!F298</f>
        <v>1</v>
      </c>
      <c r="B6919" s="1">
        <f>値貼り付け用シート!G298</f>
        <v>13</v>
      </c>
      <c r="C6919" s="1">
        <v>6</v>
      </c>
      <c r="D6919" s="1">
        <f>IF(OR(ISBLANK(値貼り付け用シート!M298),値貼り付け用シート!M298&gt;9990),NA(),値貼り付け用シート!M298)</f>
        <v>28</v>
      </c>
      <c r="E6919" s="1">
        <f t="shared" si="2712"/>
        <v>28</v>
      </c>
      <c r="F6919" s="1">
        <f t="shared" si="2693"/>
        <v>190</v>
      </c>
      <c r="G6919" s="1">
        <f t="shared" si="2694"/>
        <v>7</v>
      </c>
      <c r="H6919" s="1">
        <f t="shared" si="2695"/>
        <v>27</v>
      </c>
    </row>
    <row r="6920" spans="1:16" x14ac:dyDescent="0.55000000000000004">
      <c r="A6920" s="1">
        <f>値貼り付け用シート!F298</f>
        <v>1</v>
      </c>
      <c r="B6920" s="1">
        <f>値貼り付け用シート!G298</f>
        <v>13</v>
      </c>
      <c r="C6920" s="1">
        <v>7</v>
      </c>
      <c r="D6920" s="1">
        <f>IF(OR(ISBLANK(値貼り付け用シート!N298),値貼り付け用シート!N298&gt;9990),NA(),値貼り付け用シート!N298)</f>
        <v>26</v>
      </c>
      <c r="E6920" s="1">
        <f t="shared" si="2712"/>
        <v>26</v>
      </c>
      <c r="F6920" s="1">
        <f t="shared" si="2693"/>
        <v>192</v>
      </c>
      <c r="G6920" s="1">
        <f t="shared" si="2694"/>
        <v>7</v>
      </c>
      <c r="H6920" s="1">
        <f t="shared" si="2695"/>
        <v>27</v>
      </c>
    </row>
    <row r="6921" spans="1:16" x14ac:dyDescent="0.55000000000000004">
      <c r="A6921" s="1">
        <f>値貼り付け用シート!F298</f>
        <v>1</v>
      </c>
      <c r="B6921" s="1">
        <f>値貼り付け用シート!G298</f>
        <v>13</v>
      </c>
      <c r="C6921" s="1">
        <v>8</v>
      </c>
      <c r="D6921" s="1">
        <f>IF(OR(ISBLANK(値貼り付け用シート!O298),値貼り付け用シート!O298&gt;9990),NA(),値貼り付け用シート!O298)</f>
        <v>23</v>
      </c>
      <c r="E6921" s="1">
        <f t="shared" si="2712"/>
        <v>23</v>
      </c>
      <c r="F6921" s="1">
        <f t="shared" si="2693"/>
        <v>189</v>
      </c>
      <c r="G6921" s="1">
        <f t="shared" si="2694"/>
        <v>7</v>
      </c>
      <c r="H6921" s="1">
        <f t="shared" si="2695"/>
        <v>27</v>
      </c>
    </row>
    <row r="6922" spans="1:16" x14ac:dyDescent="0.55000000000000004">
      <c r="A6922" s="1">
        <f>値貼り付け用シート!F298</f>
        <v>1</v>
      </c>
      <c r="B6922" s="1">
        <f>値貼り付け用シート!G298</f>
        <v>13</v>
      </c>
      <c r="C6922" s="1">
        <v>9</v>
      </c>
      <c r="D6922" s="1">
        <f>IF(OR(ISBLANK(値貼り付け用シート!P298),値貼り付け用シート!P298&gt;9990),NA(),値貼り付け用シート!P298)</f>
        <v>23</v>
      </c>
      <c r="E6922" s="1">
        <f t="shared" si="2712"/>
        <v>23</v>
      </c>
      <c r="F6922" s="1">
        <f t="shared" si="2693"/>
        <v>212</v>
      </c>
      <c r="G6922" s="1">
        <f t="shared" si="2694"/>
        <v>8</v>
      </c>
      <c r="H6922" s="1">
        <f t="shared" si="2695"/>
        <v>27</v>
      </c>
    </row>
    <row r="6923" spans="1:16" x14ac:dyDescent="0.55000000000000004">
      <c r="A6923" s="1">
        <f>値貼り付け用シート!F298</f>
        <v>1</v>
      </c>
      <c r="B6923" s="1">
        <f>値貼り付け用シート!G298</f>
        <v>13</v>
      </c>
      <c r="C6923" s="1">
        <v>10</v>
      </c>
      <c r="D6923" s="1">
        <f>IF(OR(ISBLANK(値貼り付け用シート!Q298),値貼り付け用シート!Q298&gt;9990),NA(),値貼り付け用シート!Q298)</f>
        <v>25</v>
      </c>
      <c r="E6923" s="1">
        <f t="shared" si="2712"/>
        <v>25</v>
      </c>
      <c r="F6923" s="1">
        <f t="shared" si="2693"/>
        <v>211</v>
      </c>
      <c r="G6923" s="1">
        <f t="shared" si="2694"/>
        <v>8</v>
      </c>
      <c r="H6923" s="1">
        <f t="shared" si="2695"/>
        <v>26</v>
      </c>
    </row>
    <row r="6924" spans="1:16" x14ac:dyDescent="0.55000000000000004">
      <c r="A6924" s="1">
        <f>値貼り付け用シート!F298</f>
        <v>1</v>
      </c>
      <c r="B6924" s="1">
        <f>値貼り付け用シート!G298</f>
        <v>13</v>
      </c>
      <c r="C6924" s="1">
        <v>11</v>
      </c>
      <c r="D6924" s="1">
        <f>IF(OR(ISBLANK(値貼り付け用シート!R298),値貼り付け用シート!R298&gt;9990),NA(),値貼り付け用シート!R298)</f>
        <v>28</v>
      </c>
      <c r="E6924" s="1">
        <f t="shared" si="2712"/>
        <v>28</v>
      </c>
      <c r="F6924" s="1">
        <f t="shared" si="2693"/>
        <v>212</v>
      </c>
      <c r="G6924" s="1">
        <f t="shared" si="2694"/>
        <v>8</v>
      </c>
      <c r="H6924" s="1">
        <f t="shared" si="2695"/>
        <v>27</v>
      </c>
    </row>
    <row r="6925" spans="1:16" x14ac:dyDescent="0.55000000000000004">
      <c r="A6925" s="1">
        <f>値貼り付け用シート!F298</f>
        <v>1</v>
      </c>
      <c r="B6925" s="1">
        <f>値貼り付け用シート!G298</f>
        <v>13</v>
      </c>
      <c r="C6925" s="1">
        <v>12</v>
      </c>
      <c r="D6925" s="1">
        <f>IF(OR(ISBLANK(値貼り付け用シート!S298),値貼り付け用シート!S298&gt;9990),NA(),値貼り付け用シート!S298)</f>
        <v>26</v>
      </c>
      <c r="E6925" s="1">
        <f t="shared" si="2712"/>
        <v>26</v>
      </c>
      <c r="F6925" s="1">
        <f t="shared" si="2693"/>
        <v>209</v>
      </c>
      <c r="G6925" s="1">
        <f t="shared" si="2694"/>
        <v>8</v>
      </c>
      <c r="H6925" s="1">
        <f t="shared" si="2695"/>
        <v>26</v>
      </c>
    </row>
    <row r="6926" spans="1:16" x14ac:dyDescent="0.55000000000000004">
      <c r="A6926" s="1">
        <f>値貼り付け用シート!F298</f>
        <v>1</v>
      </c>
      <c r="B6926" s="1">
        <f>値貼り付け用シート!G298</f>
        <v>13</v>
      </c>
      <c r="C6926" s="1">
        <v>13</v>
      </c>
      <c r="D6926" s="1">
        <f>IF(OR(ISBLANK(値貼り付け用シート!T298),値貼り付け用シート!T298&gt;9990),NA(),値貼り付け用シート!T298)</f>
        <v>26</v>
      </c>
      <c r="E6926" s="1">
        <f t="shared" si="2712"/>
        <v>26</v>
      </c>
      <c r="F6926" s="1">
        <f t="shared" si="2693"/>
        <v>205</v>
      </c>
      <c r="G6926" s="1">
        <f t="shared" si="2694"/>
        <v>8</v>
      </c>
      <c r="H6926" s="1">
        <f t="shared" si="2695"/>
        <v>26</v>
      </c>
    </row>
    <row r="6927" spans="1:16" x14ac:dyDescent="0.55000000000000004">
      <c r="A6927" s="1">
        <f>値貼り付け用シート!F298</f>
        <v>1</v>
      </c>
      <c r="B6927" s="1">
        <f>値貼り付け用シート!G298</f>
        <v>13</v>
      </c>
      <c r="C6927" s="1">
        <v>14</v>
      </c>
      <c r="D6927" s="1">
        <f>IF(OR(ISBLANK(値貼り付け用シート!U298),値貼り付け用シート!U298&gt;9990),NA(),値貼り付け用シート!U298)</f>
        <v>26</v>
      </c>
      <c r="E6927" s="1">
        <f t="shared" si="2712"/>
        <v>26</v>
      </c>
      <c r="F6927" s="1">
        <f t="shared" si="2693"/>
        <v>203</v>
      </c>
      <c r="G6927" s="1">
        <f t="shared" si="2694"/>
        <v>8</v>
      </c>
      <c r="H6927" s="1">
        <f t="shared" si="2695"/>
        <v>25</v>
      </c>
    </row>
    <row r="6928" spans="1:16" x14ac:dyDescent="0.55000000000000004">
      <c r="A6928" s="1">
        <f>値貼り付け用シート!F298</f>
        <v>1</v>
      </c>
      <c r="B6928" s="1">
        <f>値貼り付け用シート!G298</f>
        <v>13</v>
      </c>
      <c r="C6928" s="1">
        <v>15</v>
      </c>
      <c r="D6928" s="1">
        <f>IF(OR(ISBLANK(値貼り付け用シート!V298),値貼り付け用シート!V298&gt;9990),NA(),値貼り付け用シート!V298)</f>
        <v>24</v>
      </c>
      <c r="E6928" s="1">
        <f t="shared" si="2712"/>
        <v>24</v>
      </c>
      <c r="F6928" s="1">
        <f t="shared" si="2693"/>
        <v>201</v>
      </c>
      <c r="G6928" s="1">
        <f t="shared" si="2694"/>
        <v>8</v>
      </c>
      <c r="H6928" s="1">
        <f t="shared" si="2695"/>
        <v>25</v>
      </c>
    </row>
    <row r="6929" spans="1:16" x14ac:dyDescent="0.55000000000000004">
      <c r="A6929" s="1">
        <f>値貼り付け用シート!F298</f>
        <v>1</v>
      </c>
      <c r="B6929" s="1">
        <f>値貼り付け用シート!G298</f>
        <v>13</v>
      </c>
      <c r="C6929" s="1">
        <v>16</v>
      </c>
      <c r="D6929" s="1">
        <f>IF(OR(ISBLANK(値貼り付け用シート!W298),値貼り付け用シート!W298&gt;9990),NA(),値貼り付け用シート!W298)</f>
        <v>29</v>
      </c>
      <c r="E6929" s="1">
        <f t="shared" si="2712"/>
        <v>29</v>
      </c>
      <c r="F6929" s="1">
        <f t="shared" si="2693"/>
        <v>207</v>
      </c>
      <c r="G6929" s="1">
        <f t="shared" si="2694"/>
        <v>8</v>
      </c>
      <c r="H6929" s="1">
        <f t="shared" si="2695"/>
        <v>26</v>
      </c>
    </row>
    <row r="6930" spans="1:16" x14ac:dyDescent="0.55000000000000004">
      <c r="A6930" s="1">
        <f>値貼り付け用シート!F298</f>
        <v>1</v>
      </c>
      <c r="B6930" s="1">
        <f>値貼り付け用シート!G298</f>
        <v>13</v>
      </c>
      <c r="C6930" s="1">
        <v>17</v>
      </c>
      <c r="D6930" s="1">
        <f>IF(OR(ISBLANK(値貼り付け用シート!X298),値貼り付け用シート!X298&gt;9990),NA(),値貼り付け用シート!X298)</f>
        <v>29</v>
      </c>
      <c r="E6930" s="1">
        <f t="shared" si="2712"/>
        <v>29</v>
      </c>
      <c r="F6930" s="1">
        <f t="shared" si="2693"/>
        <v>213</v>
      </c>
      <c r="G6930" s="1">
        <f t="shared" si="2694"/>
        <v>8</v>
      </c>
      <c r="H6930" s="1">
        <f t="shared" si="2695"/>
        <v>27</v>
      </c>
    </row>
    <row r="6931" spans="1:16" x14ac:dyDescent="0.55000000000000004">
      <c r="A6931" s="1">
        <f>値貼り付け用シート!F298</f>
        <v>1</v>
      </c>
      <c r="B6931" s="1">
        <f>値貼り付け用シート!G298</f>
        <v>13</v>
      </c>
      <c r="C6931" s="1">
        <v>18</v>
      </c>
      <c r="D6931" s="1">
        <f>IF(OR(ISBLANK(値貼り付け用シート!Y298),値貼り付け用シート!Y298&gt;9990),NA(),値貼り付け用シート!Y298)</f>
        <v>29</v>
      </c>
      <c r="E6931" s="1">
        <f t="shared" si="2712"/>
        <v>29</v>
      </c>
      <c r="F6931" s="1">
        <f t="shared" si="2693"/>
        <v>217</v>
      </c>
      <c r="G6931" s="1">
        <f t="shared" si="2694"/>
        <v>8</v>
      </c>
      <c r="H6931" s="1">
        <f t="shared" si="2695"/>
        <v>27</v>
      </c>
    </row>
    <row r="6932" spans="1:16" x14ac:dyDescent="0.55000000000000004">
      <c r="A6932" s="1">
        <f>値貼り付け用シート!F298</f>
        <v>1</v>
      </c>
      <c r="B6932" s="1">
        <f>値貼り付け用シート!G298</f>
        <v>13</v>
      </c>
      <c r="C6932" s="1">
        <v>19</v>
      </c>
      <c r="D6932" s="1">
        <f>IF(OR(ISBLANK(値貼り付け用シート!Z298),値貼り付け用シート!Z298&gt;9990),NA(),値貼り付け用シート!Z298)</f>
        <v>27</v>
      </c>
      <c r="E6932" s="1">
        <f t="shared" si="2712"/>
        <v>27</v>
      </c>
      <c r="F6932" s="1">
        <f t="shared" si="2693"/>
        <v>216</v>
      </c>
      <c r="G6932" s="1">
        <f t="shared" si="2694"/>
        <v>8</v>
      </c>
      <c r="H6932" s="1">
        <f t="shared" si="2695"/>
        <v>27</v>
      </c>
    </row>
    <row r="6933" spans="1:16" x14ac:dyDescent="0.55000000000000004">
      <c r="A6933" s="1">
        <f>値貼り付け用シート!F298</f>
        <v>1</v>
      </c>
      <c r="B6933" s="1">
        <f>値貼り付け用シート!G298</f>
        <v>13</v>
      </c>
      <c r="C6933" s="1">
        <v>20</v>
      </c>
      <c r="D6933" s="1">
        <f>IF(OR(ISBLANK(値貼り付け用シート!AA298),値貼り付け用シート!AA298&gt;9990),NA(),値貼り付け用シート!AA298)</f>
        <v>28</v>
      </c>
      <c r="E6933" s="1">
        <f t="shared" si="2712"/>
        <v>28</v>
      </c>
      <c r="F6933" s="1">
        <f t="shared" si="2693"/>
        <v>218</v>
      </c>
      <c r="G6933" s="1">
        <f t="shared" si="2694"/>
        <v>8</v>
      </c>
      <c r="H6933" s="1">
        <f t="shared" si="2695"/>
        <v>27</v>
      </c>
    </row>
    <row r="6934" spans="1:16" x14ac:dyDescent="0.55000000000000004">
      <c r="A6934" s="1">
        <f>値貼り付け用シート!F298</f>
        <v>1</v>
      </c>
      <c r="B6934" s="1">
        <f>値貼り付け用シート!G298</f>
        <v>13</v>
      </c>
      <c r="C6934" s="1">
        <v>21</v>
      </c>
      <c r="D6934" s="1">
        <f>IF(OR(ISBLANK(値貼り付け用シート!AB298),値貼り付け用シート!AB298&gt;9990),NA(),値貼り付け用シート!AB298)</f>
        <v>27</v>
      </c>
      <c r="E6934" s="1">
        <f t="shared" si="2712"/>
        <v>27</v>
      </c>
      <c r="F6934" s="1">
        <f t="shared" si="2693"/>
        <v>219</v>
      </c>
      <c r="G6934" s="1">
        <f t="shared" si="2694"/>
        <v>8</v>
      </c>
      <c r="H6934" s="1">
        <f t="shared" si="2695"/>
        <v>27</v>
      </c>
    </row>
    <row r="6935" spans="1:16" x14ac:dyDescent="0.55000000000000004">
      <c r="A6935" s="1">
        <f>値貼り付け用シート!F298</f>
        <v>1</v>
      </c>
      <c r="B6935" s="1">
        <f>値貼り付け用シート!G298</f>
        <v>13</v>
      </c>
      <c r="C6935" s="1">
        <v>22</v>
      </c>
      <c r="D6935" s="1">
        <f>IF(OR(ISBLANK(値貼り付け用シート!AC298),値貼り付け用シート!AC298&gt;9990),NA(),値貼り付け用シート!AC298)</f>
        <v>29</v>
      </c>
      <c r="E6935" s="1">
        <f t="shared" si="2712"/>
        <v>29</v>
      </c>
      <c r="F6935" s="1">
        <f t="shared" si="2693"/>
        <v>222</v>
      </c>
      <c r="G6935" s="1">
        <f t="shared" si="2694"/>
        <v>8</v>
      </c>
      <c r="H6935" s="1">
        <f t="shared" si="2695"/>
        <v>28</v>
      </c>
    </row>
    <row r="6936" spans="1:16" x14ac:dyDescent="0.55000000000000004">
      <c r="A6936" s="1">
        <f>値貼り付け用シート!F298</f>
        <v>1</v>
      </c>
      <c r="B6936" s="1">
        <f>値貼り付け用シート!G298</f>
        <v>13</v>
      </c>
      <c r="C6936" s="1">
        <v>23</v>
      </c>
      <c r="D6936" s="1">
        <f>IF(OR(ISBLANK(値貼り付け用シート!AD298),値貼り付け用シート!AD298&gt;9990),NA(),値貼り付け用シート!AD298)</f>
        <v>30</v>
      </c>
      <c r="E6936" s="1">
        <f t="shared" si="2712"/>
        <v>30</v>
      </c>
      <c r="F6936" s="1">
        <f t="shared" si="2693"/>
        <v>228</v>
      </c>
      <c r="G6936" s="1">
        <f t="shared" si="2694"/>
        <v>8</v>
      </c>
      <c r="H6936" s="1">
        <f t="shared" si="2695"/>
        <v>29</v>
      </c>
    </row>
    <row r="6937" spans="1:16" x14ac:dyDescent="0.55000000000000004">
      <c r="A6937" s="1">
        <f>値貼り付け用シート!F298</f>
        <v>1</v>
      </c>
      <c r="B6937" s="1">
        <f>値貼り付け用シート!G298</f>
        <v>13</v>
      </c>
      <c r="C6937" s="1">
        <v>24</v>
      </c>
      <c r="D6937" s="1">
        <f>IF(OR(ISBLANK(値貼り付け用シート!AE298),値貼り付け用シート!AE298&gt;9990),NA(),値貼り付け用シート!AE298)</f>
        <v>29</v>
      </c>
      <c r="E6937" s="1">
        <f t="shared" si="2712"/>
        <v>29</v>
      </c>
      <c r="F6937" s="1">
        <f t="shared" si="2693"/>
        <v>228</v>
      </c>
      <c r="G6937" s="1">
        <f t="shared" si="2694"/>
        <v>8</v>
      </c>
      <c r="H6937" s="1">
        <f t="shared" si="2695"/>
        <v>29</v>
      </c>
    </row>
    <row r="6938" spans="1:16" x14ac:dyDescent="0.55000000000000004">
      <c r="A6938" s="1">
        <f>値貼り付け用シート!F299</f>
        <v>1</v>
      </c>
      <c r="B6938" s="1">
        <f>値貼り付け用シート!G299</f>
        <v>14</v>
      </c>
      <c r="C6938" s="1">
        <v>1</v>
      </c>
      <c r="D6938" s="1">
        <f>IF(OR(ISBLANK(値貼り付け用シート!H299),値貼り付け用シート!H299&gt;9990),NA(),値貼り付け用シート!H299)</f>
        <v>29</v>
      </c>
      <c r="E6938" s="1">
        <f t="shared" si="2712"/>
        <v>29</v>
      </c>
      <c r="F6938" s="1">
        <f t="shared" si="2693"/>
        <v>228</v>
      </c>
      <c r="G6938" s="1">
        <f t="shared" si="2694"/>
        <v>8</v>
      </c>
      <c r="H6938" s="1">
        <f t="shared" si="2695"/>
        <v>29</v>
      </c>
      <c r="I6938" s="1">
        <f t="shared" ref="I6938" si="2713">COUNT(D6938:D6961)</f>
        <v>24</v>
      </c>
      <c r="J6938" s="1">
        <f t="shared" ref="J6938" si="2714">COUNT(H6938:H6961)</f>
        <v>24</v>
      </c>
      <c r="K6938" s="1">
        <f t="shared" ref="K6938" si="2715">IF(AND(I6938&gt;=20,J6938&gt;=20),0,1)</f>
        <v>0</v>
      </c>
      <c r="L6938" s="1">
        <f t="shared" ref="L6938" si="2716">IF(K6938=0,MAX(H6938:H6961),NA())</f>
        <v>35</v>
      </c>
      <c r="M6938" s="1">
        <f t="shared" ref="M6938" si="2717">IF(K6938=0,IF(L6938&lt;=70,1,0),NA())</f>
        <v>1</v>
      </c>
      <c r="N6938" s="1">
        <f t="shared" ref="N6938" si="2718">IF(COUNTIF(D6938:D6961,NA())=24,NA(),MAX(E6938:E6961))</f>
        <v>36</v>
      </c>
      <c r="O6938" s="1">
        <f t="shared" ref="O6938" si="2719">IF(COUNTIF(D6943:D6957,NA())=15,NA(),MAX(E6943:E6957))</f>
        <v>36</v>
      </c>
      <c r="P6938" s="1">
        <f t="shared" ref="P6938" si="2720">COUNTIF(D6938:D6961,"&gt;=120")</f>
        <v>0</v>
      </c>
    </row>
    <row r="6939" spans="1:16" x14ac:dyDescent="0.55000000000000004">
      <c r="A6939" s="1">
        <f>値貼り付け用シート!F299</f>
        <v>1</v>
      </c>
      <c r="B6939" s="1">
        <f>値貼り付け用シート!G299</f>
        <v>14</v>
      </c>
      <c r="C6939" s="1">
        <v>2</v>
      </c>
      <c r="D6939" s="1">
        <f>IF(OR(ISBLANK(値貼り付け用シート!I299),値貼り付け用シート!I299&gt;9990),NA(),値貼り付け用シート!I299)</f>
        <v>32</v>
      </c>
      <c r="E6939" s="1">
        <f t="shared" si="2712"/>
        <v>32</v>
      </c>
      <c r="F6939" s="1">
        <f t="shared" ref="F6939:F7002" si="2721">SUM(E6932:E6939)</f>
        <v>231</v>
      </c>
      <c r="G6939" s="1">
        <f t="shared" ref="G6939:G7002" si="2722">COUNT(D6932:D6939)</f>
        <v>8</v>
      </c>
      <c r="H6939" s="1">
        <f t="shared" ref="H6939:H7002" si="2723">IF(G6939&gt;=6,ROUND(F6939/G6939,0),NA())</f>
        <v>29</v>
      </c>
    </row>
    <row r="6940" spans="1:16" x14ac:dyDescent="0.55000000000000004">
      <c r="A6940" s="1">
        <f>値貼り付け用シート!F299</f>
        <v>1</v>
      </c>
      <c r="B6940" s="1">
        <f>値貼り付け用シート!G299</f>
        <v>14</v>
      </c>
      <c r="C6940" s="1">
        <v>3</v>
      </c>
      <c r="D6940" s="1">
        <f>IF(OR(ISBLANK(値貼り付け用シート!J299),値貼り付け用シート!J299&gt;9990),NA(),値貼り付け用シート!J299)</f>
        <v>33</v>
      </c>
      <c r="E6940" s="1">
        <f t="shared" si="2712"/>
        <v>33</v>
      </c>
      <c r="F6940" s="1">
        <f t="shared" si="2721"/>
        <v>237</v>
      </c>
      <c r="G6940" s="1">
        <f t="shared" si="2722"/>
        <v>8</v>
      </c>
      <c r="H6940" s="1">
        <f t="shared" si="2723"/>
        <v>30</v>
      </c>
    </row>
    <row r="6941" spans="1:16" x14ac:dyDescent="0.55000000000000004">
      <c r="A6941" s="1">
        <f>値貼り付け用シート!F299</f>
        <v>1</v>
      </c>
      <c r="B6941" s="1">
        <f>値貼り付け用シート!G299</f>
        <v>14</v>
      </c>
      <c r="C6941" s="1">
        <v>4</v>
      </c>
      <c r="D6941" s="1">
        <f>IF(OR(ISBLANK(値貼り付け用シート!K299),値貼り付け用シート!K299&gt;9990),NA(),値貼り付け用シート!K299)</f>
        <v>33</v>
      </c>
      <c r="E6941" s="1">
        <f t="shared" si="2712"/>
        <v>33</v>
      </c>
      <c r="F6941" s="1">
        <f t="shared" si="2721"/>
        <v>242</v>
      </c>
      <c r="G6941" s="1">
        <f t="shared" si="2722"/>
        <v>8</v>
      </c>
      <c r="H6941" s="1">
        <f t="shared" si="2723"/>
        <v>30</v>
      </c>
    </row>
    <row r="6942" spans="1:16" x14ac:dyDescent="0.55000000000000004">
      <c r="A6942" s="1">
        <f>値貼り付け用シート!F299</f>
        <v>1</v>
      </c>
      <c r="B6942" s="1">
        <f>値貼り付け用シート!G299</f>
        <v>14</v>
      </c>
      <c r="C6942" s="1">
        <v>5</v>
      </c>
      <c r="D6942" s="1">
        <f>IF(OR(ISBLANK(値貼り付け用シート!L299),値貼り付け用シート!L299&gt;9990),NA(),値貼り付け用シート!L299)</f>
        <v>33</v>
      </c>
      <c r="E6942" s="1">
        <f t="shared" si="2712"/>
        <v>33</v>
      </c>
      <c r="F6942" s="1">
        <f t="shared" si="2721"/>
        <v>248</v>
      </c>
      <c r="G6942" s="1">
        <f t="shared" si="2722"/>
        <v>8</v>
      </c>
      <c r="H6942" s="1">
        <f t="shared" si="2723"/>
        <v>31</v>
      </c>
    </row>
    <row r="6943" spans="1:16" x14ac:dyDescent="0.55000000000000004">
      <c r="A6943" s="1">
        <f>値貼り付け用シート!F299</f>
        <v>1</v>
      </c>
      <c r="B6943" s="1">
        <f>値貼り付け用シート!G299</f>
        <v>14</v>
      </c>
      <c r="C6943" s="1">
        <v>6</v>
      </c>
      <c r="D6943" s="1">
        <f>IF(OR(ISBLANK(値貼り付け用シート!M299),値貼り付け用シート!M299&gt;9990),NA(),値貼り付け用シート!M299)</f>
        <v>30</v>
      </c>
      <c r="E6943" s="1">
        <f t="shared" si="2712"/>
        <v>30</v>
      </c>
      <c r="F6943" s="1">
        <f t="shared" si="2721"/>
        <v>249</v>
      </c>
      <c r="G6943" s="1">
        <f t="shared" si="2722"/>
        <v>8</v>
      </c>
      <c r="H6943" s="1">
        <f t="shared" si="2723"/>
        <v>31</v>
      </c>
    </row>
    <row r="6944" spans="1:16" x14ac:dyDescent="0.55000000000000004">
      <c r="A6944" s="1">
        <f>値貼り付け用シート!F299</f>
        <v>1</v>
      </c>
      <c r="B6944" s="1">
        <f>値貼り付け用シート!G299</f>
        <v>14</v>
      </c>
      <c r="C6944" s="1">
        <v>7</v>
      </c>
      <c r="D6944" s="1">
        <f>IF(OR(ISBLANK(値貼り付け用シート!N299),値貼り付け用シート!N299&gt;9990),NA(),値貼り付け用シート!N299)</f>
        <v>26</v>
      </c>
      <c r="E6944" s="1">
        <f t="shared" si="2712"/>
        <v>26</v>
      </c>
      <c r="F6944" s="1">
        <f t="shared" si="2721"/>
        <v>245</v>
      </c>
      <c r="G6944" s="1">
        <f t="shared" si="2722"/>
        <v>8</v>
      </c>
      <c r="H6944" s="1">
        <f t="shared" si="2723"/>
        <v>31</v>
      </c>
    </row>
    <row r="6945" spans="1:8" x14ac:dyDescent="0.55000000000000004">
      <c r="A6945" s="1">
        <f>値貼り付け用シート!F299</f>
        <v>1</v>
      </c>
      <c r="B6945" s="1">
        <f>値貼り付け用シート!G299</f>
        <v>14</v>
      </c>
      <c r="C6945" s="1">
        <v>8</v>
      </c>
      <c r="D6945" s="1">
        <f>IF(OR(ISBLANK(値貼り付け用シート!O299),値貼り付け用シート!O299&gt;9990),NA(),値貼り付け用シート!O299)</f>
        <v>24</v>
      </c>
      <c r="E6945" s="1">
        <f t="shared" si="2712"/>
        <v>24</v>
      </c>
      <c r="F6945" s="1">
        <f t="shared" si="2721"/>
        <v>240</v>
      </c>
      <c r="G6945" s="1">
        <f t="shared" si="2722"/>
        <v>8</v>
      </c>
      <c r="H6945" s="1">
        <f t="shared" si="2723"/>
        <v>30</v>
      </c>
    </row>
    <row r="6946" spans="1:8" x14ac:dyDescent="0.55000000000000004">
      <c r="A6946" s="1">
        <f>値貼り付け用シート!F299</f>
        <v>1</v>
      </c>
      <c r="B6946" s="1">
        <f>値貼り付け用シート!G299</f>
        <v>14</v>
      </c>
      <c r="C6946" s="1">
        <v>9</v>
      </c>
      <c r="D6946" s="1">
        <f>IF(OR(ISBLANK(値貼り付け用シート!P299),値貼り付け用シート!P299&gt;9990),NA(),値貼り付け用シート!P299)</f>
        <v>26</v>
      </c>
      <c r="E6946" s="1">
        <f t="shared" si="2712"/>
        <v>26</v>
      </c>
      <c r="F6946" s="1">
        <f t="shared" si="2721"/>
        <v>237</v>
      </c>
      <c r="G6946" s="1">
        <f t="shared" si="2722"/>
        <v>8</v>
      </c>
      <c r="H6946" s="1">
        <f t="shared" si="2723"/>
        <v>30</v>
      </c>
    </row>
    <row r="6947" spans="1:8" x14ac:dyDescent="0.55000000000000004">
      <c r="A6947" s="1">
        <f>値貼り付け用シート!F299</f>
        <v>1</v>
      </c>
      <c r="B6947" s="1">
        <f>値貼り付け用シート!G299</f>
        <v>14</v>
      </c>
      <c r="C6947" s="1">
        <v>10</v>
      </c>
      <c r="D6947" s="1">
        <f>IF(OR(ISBLANK(値貼り付け用シート!Q299),値貼り付け用シート!Q299&gt;9990),NA(),値貼り付け用シート!Q299)</f>
        <v>26</v>
      </c>
      <c r="E6947" s="1">
        <f t="shared" si="2712"/>
        <v>26</v>
      </c>
      <c r="F6947" s="1">
        <f t="shared" si="2721"/>
        <v>231</v>
      </c>
      <c r="G6947" s="1">
        <f t="shared" si="2722"/>
        <v>8</v>
      </c>
      <c r="H6947" s="1">
        <f t="shared" si="2723"/>
        <v>29</v>
      </c>
    </row>
    <row r="6948" spans="1:8" x14ac:dyDescent="0.55000000000000004">
      <c r="A6948" s="1">
        <f>値貼り付け用シート!F299</f>
        <v>1</v>
      </c>
      <c r="B6948" s="1">
        <f>値貼り付け用シート!G299</f>
        <v>14</v>
      </c>
      <c r="C6948" s="1">
        <v>11</v>
      </c>
      <c r="D6948" s="1">
        <f>IF(OR(ISBLANK(値貼り付け用シート!R299),値貼り付け用シート!R299&gt;9990),NA(),値貼り付け用シート!R299)</f>
        <v>26</v>
      </c>
      <c r="E6948" s="1">
        <f t="shared" si="2712"/>
        <v>26</v>
      </c>
      <c r="F6948" s="1">
        <f t="shared" si="2721"/>
        <v>224</v>
      </c>
      <c r="G6948" s="1">
        <f t="shared" si="2722"/>
        <v>8</v>
      </c>
      <c r="H6948" s="1">
        <f t="shared" si="2723"/>
        <v>28</v>
      </c>
    </row>
    <row r="6949" spans="1:8" x14ac:dyDescent="0.55000000000000004">
      <c r="A6949" s="1">
        <f>値貼り付け用シート!F299</f>
        <v>1</v>
      </c>
      <c r="B6949" s="1">
        <f>値貼り付け用シート!G299</f>
        <v>14</v>
      </c>
      <c r="C6949" s="1">
        <v>12</v>
      </c>
      <c r="D6949" s="1">
        <f>IF(OR(ISBLANK(値貼り付け用シート!S299),値貼り付け用シート!S299&gt;9990),NA(),値貼り付け用シート!S299)</f>
        <v>24</v>
      </c>
      <c r="E6949" s="1">
        <f t="shared" si="2712"/>
        <v>24</v>
      </c>
      <c r="F6949" s="1">
        <f t="shared" si="2721"/>
        <v>215</v>
      </c>
      <c r="G6949" s="1">
        <f t="shared" si="2722"/>
        <v>8</v>
      </c>
      <c r="H6949" s="1">
        <f t="shared" si="2723"/>
        <v>27</v>
      </c>
    </row>
    <row r="6950" spans="1:8" x14ac:dyDescent="0.55000000000000004">
      <c r="A6950" s="1">
        <f>値貼り付け用シート!F299</f>
        <v>1</v>
      </c>
      <c r="B6950" s="1">
        <f>値貼り付け用シート!G299</f>
        <v>14</v>
      </c>
      <c r="C6950" s="1">
        <v>13</v>
      </c>
      <c r="D6950" s="1">
        <f>IF(OR(ISBLANK(値貼り付け用シート!T299),値貼り付け用シート!T299&gt;9990),NA(),値貼り付け用シート!T299)</f>
        <v>25</v>
      </c>
      <c r="E6950" s="1">
        <f t="shared" si="2712"/>
        <v>25</v>
      </c>
      <c r="F6950" s="1">
        <f t="shared" si="2721"/>
        <v>207</v>
      </c>
      <c r="G6950" s="1">
        <f t="shared" si="2722"/>
        <v>8</v>
      </c>
      <c r="H6950" s="1">
        <f t="shared" si="2723"/>
        <v>26</v>
      </c>
    </row>
    <row r="6951" spans="1:8" x14ac:dyDescent="0.55000000000000004">
      <c r="A6951" s="1">
        <f>値貼り付け用シート!F299</f>
        <v>1</v>
      </c>
      <c r="B6951" s="1">
        <f>値貼り付け用シート!G299</f>
        <v>14</v>
      </c>
      <c r="C6951" s="1">
        <v>14</v>
      </c>
      <c r="D6951" s="1">
        <f>IF(OR(ISBLANK(値貼り付け用シート!U299),値貼り付け用シート!U299&gt;9990),NA(),値貼り付け用シート!U299)</f>
        <v>29</v>
      </c>
      <c r="E6951" s="1">
        <f t="shared" si="2712"/>
        <v>29</v>
      </c>
      <c r="F6951" s="1">
        <f t="shared" si="2721"/>
        <v>206</v>
      </c>
      <c r="G6951" s="1">
        <f t="shared" si="2722"/>
        <v>8</v>
      </c>
      <c r="H6951" s="1">
        <f t="shared" si="2723"/>
        <v>26</v>
      </c>
    </row>
    <row r="6952" spans="1:8" x14ac:dyDescent="0.55000000000000004">
      <c r="A6952" s="1">
        <f>値貼り付け用シート!F299</f>
        <v>1</v>
      </c>
      <c r="B6952" s="1">
        <f>値貼り付け用シート!G299</f>
        <v>14</v>
      </c>
      <c r="C6952" s="1">
        <v>15</v>
      </c>
      <c r="D6952" s="1">
        <f>IF(OR(ISBLANK(値貼り付け用シート!V299),値貼り付け用シート!V299&gt;9990),NA(),値貼り付け用シート!V299)</f>
        <v>34</v>
      </c>
      <c r="E6952" s="1">
        <f t="shared" si="2712"/>
        <v>34</v>
      </c>
      <c r="F6952" s="1">
        <f t="shared" si="2721"/>
        <v>214</v>
      </c>
      <c r="G6952" s="1">
        <f t="shared" si="2722"/>
        <v>8</v>
      </c>
      <c r="H6952" s="1">
        <f t="shared" si="2723"/>
        <v>27</v>
      </c>
    </row>
    <row r="6953" spans="1:8" x14ac:dyDescent="0.55000000000000004">
      <c r="A6953" s="1">
        <f>値貼り付け用シート!F299</f>
        <v>1</v>
      </c>
      <c r="B6953" s="1">
        <f>値貼り付け用シート!G299</f>
        <v>14</v>
      </c>
      <c r="C6953" s="1">
        <v>16</v>
      </c>
      <c r="D6953" s="1">
        <f>IF(OR(ISBLANK(値貼り付け用シート!W299),値貼り付け用シート!W299&gt;9990),NA(),値貼り付け用シート!W299)</f>
        <v>35</v>
      </c>
      <c r="E6953" s="1">
        <f t="shared" si="2712"/>
        <v>35</v>
      </c>
      <c r="F6953" s="1">
        <f t="shared" si="2721"/>
        <v>225</v>
      </c>
      <c r="G6953" s="1">
        <f t="shared" si="2722"/>
        <v>8</v>
      </c>
      <c r="H6953" s="1">
        <f t="shared" si="2723"/>
        <v>28</v>
      </c>
    </row>
    <row r="6954" spans="1:8" x14ac:dyDescent="0.55000000000000004">
      <c r="A6954" s="1">
        <f>値貼り付け用シート!F299</f>
        <v>1</v>
      </c>
      <c r="B6954" s="1">
        <f>値貼り付け用シート!G299</f>
        <v>14</v>
      </c>
      <c r="C6954" s="1">
        <v>17</v>
      </c>
      <c r="D6954" s="1">
        <f>IF(OR(ISBLANK(値貼り付け用シート!X299),値貼り付け用シート!X299&gt;9990),NA(),値貼り付け用シート!X299)</f>
        <v>36</v>
      </c>
      <c r="E6954" s="1">
        <f t="shared" si="2712"/>
        <v>36</v>
      </c>
      <c r="F6954" s="1">
        <f t="shared" si="2721"/>
        <v>235</v>
      </c>
      <c r="G6954" s="1">
        <f t="shared" si="2722"/>
        <v>8</v>
      </c>
      <c r="H6954" s="1">
        <f t="shared" si="2723"/>
        <v>29</v>
      </c>
    </row>
    <row r="6955" spans="1:8" x14ac:dyDescent="0.55000000000000004">
      <c r="A6955" s="1">
        <f>値貼り付け用シート!F299</f>
        <v>1</v>
      </c>
      <c r="B6955" s="1">
        <f>値貼り付け用シート!G299</f>
        <v>14</v>
      </c>
      <c r="C6955" s="1">
        <v>18</v>
      </c>
      <c r="D6955" s="1">
        <f>IF(OR(ISBLANK(値貼り付け用シート!Y299),値貼り付け用シート!Y299&gt;9990),NA(),値貼り付け用シート!Y299)</f>
        <v>35</v>
      </c>
      <c r="E6955" s="1">
        <f t="shared" si="2712"/>
        <v>35</v>
      </c>
      <c r="F6955" s="1">
        <f t="shared" si="2721"/>
        <v>244</v>
      </c>
      <c r="G6955" s="1">
        <f t="shared" si="2722"/>
        <v>8</v>
      </c>
      <c r="H6955" s="1">
        <f t="shared" si="2723"/>
        <v>31</v>
      </c>
    </row>
    <row r="6956" spans="1:8" x14ac:dyDescent="0.55000000000000004">
      <c r="A6956" s="1">
        <f>値貼り付け用シート!F299</f>
        <v>1</v>
      </c>
      <c r="B6956" s="1">
        <f>値貼り付け用シート!G299</f>
        <v>14</v>
      </c>
      <c r="C6956" s="1">
        <v>19</v>
      </c>
      <c r="D6956" s="1">
        <f>IF(OR(ISBLANK(値貼り付け用シート!Z299),値貼り付け用シート!Z299&gt;9990),NA(),値貼り付け用シート!Z299)</f>
        <v>34</v>
      </c>
      <c r="E6956" s="1">
        <f t="shared" si="2712"/>
        <v>34</v>
      </c>
      <c r="F6956" s="1">
        <f t="shared" si="2721"/>
        <v>252</v>
      </c>
      <c r="G6956" s="1">
        <f t="shared" si="2722"/>
        <v>8</v>
      </c>
      <c r="H6956" s="1">
        <f t="shared" si="2723"/>
        <v>32</v>
      </c>
    </row>
    <row r="6957" spans="1:8" x14ac:dyDescent="0.55000000000000004">
      <c r="A6957" s="1">
        <f>値貼り付け用シート!F299</f>
        <v>1</v>
      </c>
      <c r="B6957" s="1">
        <f>値貼り付け用シート!G299</f>
        <v>14</v>
      </c>
      <c r="C6957" s="1">
        <v>20</v>
      </c>
      <c r="D6957" s="1">
        <f>IF(OR(ISBLANK(値貼り付け用シート!AA299),値貼り付け用シート!AA299&gt;9990),NA(),値貼り付け用シート!AA299)</f>
        <v>35</v>
      </c>
      <c r="E6957" s="1">
        <f t="shared" si="2712"/>
        <v>35</v>
      </c>
      <c r="F6957" s="1">
        <f t="shared" si="2721"/>
        <v>263</v>
      </c>
      <c r="G6957" s="1">
        <f t="shared" si="2722"/>
        <v>8</v>
      </c>
      <c r="H6957" s="1">
        <f t="shared" si="2723"/>
        <v>33</v>
      </c>
    </row>
    <row r="6958" spans="1:8" x14ac:dyDescent="0.55000000000000004">
      <c r="A6958" s="1">
        <f>値貼り付け用シート!F299</f>
        <v>1</v>
      </c>
      <c r="B6958" s="1">
        <f>値貼り付け用シート!G299</f>
        <v>14</v>
      </c>
      <c r="C6958" s="1">
        <v>21</v>
      </c>
      <c r="D6958" s="1">
        <f>IF(OR(ISBLANK(値貼り付け用シート!AB299),値貼り付け用シート!AB299&gt;9990),NA(),値貼り付け用シート!AB299)</f>
        <v>35</v>
      </c>
      <c r="E6958" s="1">
        <f t="shared" si="2712"/>
        <v>35</v>
      </c>
      <c r="F6958" s="1">
        <f t="shared" si="2721"/>
        <v>273</v>
      </c>
      <c r="G6958" s="1">
        <f t="shared" si="2722"/>
        <v>8</v>
      </c>
      <c r="H6958" s="1">
        <f t="shared" si="2723"/>
        <v>34</v>
      </c>
    </row>
    <row r="6959" spans="1:8" x14ac:dyDescent="0.55000000000000004">
      <c r="A6959" s="1">
        <f>値貼り付け用シート!F299</f>
        <v>1</v>
      </c>
      <c r="B6959" s="1">
        <f>値貼り付け用シート!G299</f>
        <v>14</v>
      </c>
      <c r="C6959" s="1">
        <v>22</v>
      </c>
      <c r="D6959" s="1">
        <f>IF(OR(ISBLANK(値貼り付け用シート!AC299),値貼り付け用シート!AC299&gt;9990),NA(),値貼り付け用シート!AC299)</f>
        <v>35</v>
      </c>
      <c r="E6959" s="1">
        <f t="shared" si="2712"/>
        <v>35</v>
      </c>
      <c r="F6959" s="1">
        <f t="shared" si="2721"/>
        <v>279</v>
      </c>
      <c r="G6959" s="1">
        <f t="shared" si="2722"/>
        <v>8</v>
      </c>
      <c r="H6959" s="1">
        <f t="shared" si="2723"/>
        <v>35</v>
      </c>
    </row>
    <row r="6960" spans="1:8" x14ac:dyDescent="0.55000000000000004">
      <c r="A6960" s="1">
        <f>値貼り付け用シート!F299</f>
        <v>1</v>
      </c>
      <c r="B6960" s="1">
        <f>値貼り付け用シート!G299</f>
        <v>14</v>
      </c>
      <c r="C6960" s="1">
        <v>23</v>
      </c>
      <c r="D6960" s="1">
        <f>IF(OR(ISBLANK(値貼り付け用シート!AD299),値貼り付け用シート!AD299&gt;9990),NA(),値貼り付け用シート!AD299)</f>
        <v>31</v>
      </c>
      <c r="E6960" s="1">
        <f t="shared" si="2712"/>
        <v>31</v>
      </c>
      <c r="F6960" s="1">
        <f t="shared" si="2721"/>
        <v>276</v>
      </c>
      <c r="G6960" s="1">
        <f t="shared" si="2722"/>
        <v>8</v>
      </c>
      <c r="H6960" s="1">
        <f t="shared" si="2723"/>
        <v>35</v>
      </c>
    </row>
    <row r="6961" spans="1:16" x14ac:dyDescent="0.55000000000000004">
      <c r="A6961" s="1">
        <f>値貼り付け用シート!F299</f>
        <v>1</v>
      </c>
      <c r="B6961" s="1">
        <f>値貼り付け用シート!G299</f>
        <v>14</v>
      </c>
      <c r="C6961" s="1">
        <v>24</v>
      </c>
      <c r="D6961" s="1">
        <f>IF(OR(ISBLANK(値貼り付け用シート!AE299),値貼り付け用シート!AE299&gt;9990),NA(),値貼り付け用シート!AE299)</f>
        <v>32</v>
      </c>
      <c r="E6961" s="1">
        <f t="shared" si="2712"/>
        <v>32</v>
      </c>
      <c r="F6961" s="1">
        <f t="shared" si="2721"/>
        <v>273</v>
      </c>
      <c r="G6961" s="1">
        <f t="shared" si="2722"/>
        <v>8</v>
      </c>
      <c r="H6961" s="1">
        <f t="shared" si="2723"/>
        <v>34</v>
      </c>
    </row>
    <row r="6962" spans="1:16" x14ac:dyDescent="0.55000000000000004">
      <c r="A6962" s="1">
        <f>値貼り付け用シート!F300</f>
        <v>1</v>
      </c>
      <c r="B6962" s="1">
        <f>値貼り付け用シート!G300</f>
        <v>15</v>
      </c>
      <c r="C6962" s="1">
        <v>1</v>
      </c>
      <c r="D6962" s="1">
        <f>IF(OR(ISBLANK(値貼り付け用シート!H300),値貼り付け用シート!H300&gt;9990),NA(),値貼り付け用シート!H300)</f>
        <v>32</v>
      </c>
      <c r="E6962" s="1">
        <f t="shared" si="2712"/>
        <v>32</v>
      </c>
      <c r="F6962" s="1">
        <f t="shared" si="2721"/>
        <v>269</v>
      </c>
      <c r="G6962" s="1">
        <f t="shared" si="2722"/>
        <v>8</v>
      </c>
      <c r="H6962" s="1">
        <f t="shared" si="2723"/>
        <v>34</v>
      </c>
      <c r="I6962" s="1">
        <f t="shared" ref="I6962" si="2724">COUNT(D6962:D6985)</f>
        <v>24</v>
      </c>
      <c r="J6962" s="1">
        <f t="shared" ref="J6962" si="2725">COUNT(H6962:H6985)</f>
        <v>24</v>
      </c>
      <c r="K6962" s="1">
        <f t="shared" ref="K6962" si="2726">IF(AND(I6962&gt;=20,J6962&gt;=20),0,1)</f>
        <v>0</v>
      </c>
      <c r="L6962" s="1">
        <f t="shared" ref="L6962" si="2727">IF(K6962=0,MAX(H6962:H6985),NA())</f>
        <v>34</v>
      </c>
      <c r="M6962" s="1">
        <f t="shared" ref="M6962" si="2728">IF(K6962=0,IF(L6962&lt;=70,1,0),NA())</f>
        <v>1</v>
      </c>
      <c r="N6962" s="1">
        <f t="shared" ref="N6962" si="2729">IF(COUNTIF(D6962:D6985,NA())=24,NA(),MAX(E6962:E6985))</f>
        <v>35</v>
      </c>
      <c r="O6962" s="1">
        <f t="shared" ref="O6962" si="2730">IF(COUNTIF(D6967:D6981,NA())=15,NA(),MAX(E6967:E6981))</f>
        <v>35</v>
      </c>
      <c r="P6962" s="1">
        <f t="shared" ref="P6962" si="2731">COUNTIF(D6962:D6985,"&gt;=120")</f>
        <v>0</v>
      </c>
    </row>
    <row r="6963" spans="1:16" x14ac:dyDescent="0.55000000000000004">
      <c r="A6963" s="1">
        <f>値貼り付け用シート!F300</f>
        <v>1</v>
      </c>
      <c r="B6963" s="1">
        <f>値貼り付け用シート!G300</f>
        <v>15</v>
      </c>
      <c r="C6963" s="1">
        <v>2</v>
      </c>
      <c r="D6963" s="1">
        <f>IF(OR(ISBLANK(値貼り付け用シート!I300),値貼り付け用シート!I300&gt;9990),NA(),値貼り付け用シート!I300)</f>
        <v>10</v>
      </c>
      <c r="E6963" s="1">
        <f t="shared" si="2712"/>
        <v>10</v>
      </c>
      <c r="F6963" s="1">
        <f t="shared" si="2721"/>
        <v>244</v>
      </c>
      <c r="G6963" s="1">
        <f t="shared" si="2722"/>
        <v>8</v>
      </c>
      <c r="H6963" s="1">
        <f t="shared" si="2723"/>
        <v>31</v>
      </c>
    </row>
    <row r="6964" spans="1:16" x14ac:dyDescent="0.55000000000000004">
      <c r="A6964" s="1">
        <f>値貼り付け用シート!F300</f>
        <v>1</v>
      </c>
      <c r="B6964" s="1">
        <f>値貼り付け用シート!G300</f>
        <v>15</v>
      </c>
      <c r="C6964" s="1">
        <v>3</v>
      </c>
      <c r="D6964" s="1">
        <f>IF(OR(ISBLANK(値貼り付け用シート!J300),値貼り付け用シート!J300&gt;9990),NA(),値貼り付け用シート!J300)</f>
        <v>6</v>
      </c>
      <c r="E6964" s="1">
        <f t="shared" si="2712"/>
        <v>6</v>
      </c>
      <c r="F6964" s="1">
        <f t="shared" si="2721"/>
        <v>216</v>
      </c>
      <c r="G6964" s="1">
        <f t="shared" si="2722"/>
        <v>8</v>
      </c>
      <c r="H6964" s="1">
        <f t="shared" si="2723"/>
        <v>27</v>
      </c>
    </row>
    <row r="6965" spans="1:16" x14ac:dyDescent="0.55000000000000004">
      <c r="A6965" s="1">
        <f>値貼り付け用シート!F300</f>
        <v>1</v>
      </c>
      <c r="B6965" s="1">
        <f>値貼り付け用シート!G300</f>
        <v>15</v>
      </c>
      <c r="C6965" s="1">
        <v>4</v>
      </c>
      <c r="D6965" s="1">
        <f>IF(OR(ISBLANK(値貼り付け用シート!K300),値貼り付け用シート!K300&gt;9990),NA(),値貼り付け用シート!K300)</f>
        <v>3</v>
      </c>
      <c r="E6965" s="1">
        <f t="shared" si="2712"/>
        <v>3</v>
      </c>
      <c r="F6965" s="1">
        <f t="shared" si="2721"/>
        <v>184</v>
      </c>
      <c r="G6965" s="1">
        <f t="shared" si="2722"/>
        <v>8</v>
      </c>
      <c r="H6965" s="1">
        <f t="shared" si="2723"/>
        <v>23</v>
      </c>
    </row>
    <row r="6966" spans="1:16" x14ac:dyDescent="0.55000000000000004">
      <c r="A6966" s="1">
        <f>値貼り付け用シート!F300</f>
        <v>1</v>
      </c>
      <c r="B6966" s="1">
        <f>値貼り付け用シート!G300</f>
        <v>15</v>
      </c>
      <c r="C6966" s="1">
        <v>5</v>
      </c>
      <c r="D6966" s="1">
        <f>IF(OR(ISBLANK(値貼り付け用シート!L300),値貼り付け用シート!L300&gt;9990),NA(),値貼り付け用シート!L300)</f>
        <v>1</v>
      </c>
      <c r="E6966" s="1">
        <f t="shared" si="2712"/>
        <v>1</v>
      </c>
      <c r="F6966" s="1">
        <f t="shared" si="2721"/>
        <v>150</v>
      </c>
      <c r="G6966" s="1">
        <f t="shared" si="2722"/>
        <v>8</v>
      </c>
      <c r="H6966" s="1">
        <f t="shared" si="2723"/>
        <v>19</v>
      </c>
    </row>
    <row r="6967" spans="1:16" x14ac:dyDescent="0.55000000000000004">
      <c r="A6967" s="1">
        <f>値貼り付け用シート!F300</f>
        <v>1</v>
      </c>
      <c r="B6967" s="1">
        <f>値貼り付け用シート!G300</f>
        <v>15</v>
      </c>
      <c r="C6967" s="1">
        <v>6</v>
      </c>
      <c r="D6967" s="1">
        <f>IF(OR(ISBLANK(値貼り付け用シート!M300),値貼り付け用シート!M300&gt;9990),NA(),値貼り付け用シート!M300)</f>
        <v>1</v>
      </c>
      <c r="E6967" s="1">
        <f t="shared" si="2712"/>
        <v>1</v>
      </c>
      <c r="F6967" s="1">
        <f t="shared" si="2721"/>
        <v>116</v>
      </c>
      <c r="G6967" s="1">
        <f t="shared" si="2722"/>
        <v>8</v>
      </c>
      <c r="H6967" s="1">
        <f t="shared" si="2723"/>
        <v>15</v>
      </c>
    </row>
    <row r="6968" spans="1:16" x14ac:dyDescent="0.55000000000000004">
      <c r="A6968" s="1">
        <f>値貼り付け用シート!F300</f>
        <v>1</v>
      </c>
      <c r="B6968" s="1">
        <f>値貼り付け用シート!G300</f>
        <v>15</v>
      </c>
      <c r="C6968" s="1">
        <v>7</v>
      </c>
      <c r="D6968" s="1">
        <f>IF(OR(ISBLANK(値貼り付け用シート!N300),値貼り付け用シート!N300&gt;9990),NA(),値貼り付け用シート!N300)</f>
        <v>5</v>
      </c>
      <c r="E6968" s="1">
        <f t="shared" si="2712"/>
        <v>5</v>
      </c>
      <c r="F6968" s="1">
        <f t="shared" si="2721"/>
        <v>90</v>
      </c>
      <c r="G6968" s="1">
        <f t="shared" si="2722"/>
        <v>8</v>
      </c>
      <c r="H6968" s="1">
        <f t="shared" si="2723"/>
        <v>11</v>
      </c>
    </row>
    <row r="6969" spans="1:16" x14ac:dyDescent="0.55000000000000004">
      <c r="A6969" s="1">
        <f>値貼り付け用シート!F300</f>
        <v>1</v>
      </c>
      <c r="B6969" s="1">
        <f>値貼り付け用シート!G300</f>
        <v>15</v>
      </c>
      <c r="C6969" s="1">
        <v>8</v>
      </c>
      <c r="D6969" s="1">
        <f>IF(OR(ISBLANK(値貼り付け用シート!O300),値貼り付け用シート!O300&gt;9990),NA(),値貼り付け用シート!O300)</f>
        <v>22</v>
      </c>
      <c r="E6969" s="1">
        <f t="shared" si="2712"/>
        <v>22</v>
      </c>
      <c r="F6969" s="1">
        <f t="shared" si="2721"/>
        <v>80</v>
      </c>
      <c r="G6969" s="1">
        <f t="shared" si="2722"/>
        <v>8</v>
      </c>
      <c r="H6969" s="1">
        <f t="shared" si="2723"/>
        <v>10</v>
      </c>
    </row>
    <row r="6970" spans="1:16" x14ac:dyDescent="0.55000000000000004">
      <c r="A6970" s="1">
        <f>値貼り付け用シート!F300</f>
        <v>1</v>
      </c>
      <c r="B6970" s="1">
        <f>値貼り付け用シート!G300</f>
        <v>15</v>
      </c>
      <c r="C6970" s="1">
        <v>9</v>
      </c>
      <c r="D6970" s="1">
        <f>IF(OR(ISBLANK(値貼り付け用シート!P300),値貼り付け用シート!P300&gt;9990),NA(),値貼り付け用シート!P300)</f>
        <v>23</v>
      </c>
      <c r="E6970" s="1">
        <f t="shared" si="2712"/>
        <v>23</v>
      </c>
      <c r="F6970" s="1">
        <f t="shared" si="2721"/>
        <v>71</v>
      </c>
      <c r="G6970" s="1">
        <f t="shared" si="2722"/>
        <v>8</v>
      </c>
      <c r="H6970" s="1">
        <f t="shared" si="2723"/>
        <v>9</v>
      </c>
    </row>
    <row r="6971" spans="1:16" x14ac:dyDescent="0.55000000000000004">
      <c r="A6971" s="1">
        <f>値貼り付け用シート!F300</f>
        <v>1</v>
      </c>
      <c r="B6971" s="1">
        <f>値貼り付け用シート!G300</f>
        <v>15</v>
      </c>
      <c r="C6971" s="1">
        <v>10</v>
      </c>
      <c r="D6971" s="1">
        <f>IF(OR(ISBLANK(値貼り付け用シート!Q300),値貼り付け用シート!Q300&gt;9990),NA(),値貼り付け用シート!Q300)</f>
        <v>23</v>
      </c>
      <c r="E6971" s="1">
        <f t="shared" si="2712"/>
        <v>23</v>
      </c>
      <c r="F6971" s="1">
        <f t="shared" si="2721"/>
        <v>84</v>
      </c>
      <c r="G6971" s="1">
        <f t="shared" si="2722"/>
        <v>8</v>
      </c>
      <c r="H6971" s="1">
        <f t="shared" si="2723"/>
        <v>11</v>
      </c>
    </row>
    <row r="6972" spans="1:16" x14ac:dyDescent="0.55000000000000004">
      <c r="A6972" s="1">
        <f>値貼り付け用シート!F300</f>
        <v>1</v>
      </c>
      <c r="B6972" s="1">
        <f>値貼り付け用シート!G300</f>
        <v>15</v>
      </c>
      <c r="C6972" s="1">
        <v>11</v>
      </c>
      <c r="D6972" s="1">
        <f>IF(OR(ISBLANK(値貼り付け用シート!R300),値貼り付け用シート!R300&gt;9990),NA(),値貼り付け用シート!R300)</f>
        <v>30</v>
      </c>
      <c r="E6972" s="1">
        <f t="shared" si="2712"/>
        <v>30</v>
      </c>
      <c r="F6972" s="1">
        <f t="shared" si="2721"/>
        <v>108</v>
      </c>
      <c r="G6972" s="1">
        <f t="shared" si="2722"/>
        <v>8</v>
      </c>
      <c r="H6972" s="1">
        <f t="shared" si="2723"/>
        <v>14</v>
      </c>
    </row>
    <row r="6973" spans="1:16" x14ac:dyDescent="0.55000000000000004">
      <c r="A6973" s="1">
        <f>値貼り付け用シート!F300</f>
        <v>1</v>
      </c>
      <c r="B6973" s="1">
        <f>値貼り付け用シート!G300</f>
        <v>15</v>
      </c>
      <c r="C6973" s="1">
        <v>12</v>
      </c>
      <c r="D6973" s="1">
        <f>IF(OR(ISBLANK(値貼り付け用シート!S300),値貼り付け用シート!S300&gt;9990),NA(),値貼り付け用シート!S300)</f>
        <v>31</v>
      </c>
      <c r="E6973" s="1">
        <f t="shared" si="2712"/>
        <v>31</v>
      </c>
      <c r="F6973" s="1">
        <f t="shared" si="2721"/>
        <v>136</v>
      </c>
      <c r="G6973" s="1">
        <f t="shared" si="2722"/>
        <v>8</v>
      </c>
      <c r="H6973" s="1">
        <f t="shared" si="2723"/>
        <v>17</v>
      </c>
    </row>
    <row r="6974" spans="1:16" x14ac:dyDescent="0.55000000000000004">
      <c r="A6974" s="1">
        <f>値貼り付け用シート!F300</f>
        <v>1</v>
      </c>
      <c r="B6974" s="1">
        <f>値貼り付け用シート!G300</f>
        <v>15</v>
      </c>
      <c r="C6974" s="1">
        <v>13</v>
      </c>
      <c r="D6974" s="1">
        <f>IF(OR(ISBLANK(値貼り付け用シート!T300),値貼り付け用シート!T300&gt;9990),NA(),値貼り付け用シート!T300)</f>
        <v>34</v>
      </c>
      <c r="E6974" s="1">
        <f t="shared" si="2712"/>
        <v>34</v>
      </c>
      <c r="F6974" s="1">
        <f t="shared" si="2721"/>
        <v>169</v>
      </c>
      <c r="G6974" s="1">
        <f t="shared" si="2722"/>
        <v>8</v>
      </c>
      <c r="H6974" s="1">
        <f t="shared" si="2723"/>
        <v>21</v>
      </c>
    </row>
    <row r="6975" spans="1:16" x14ac:dyDescent="0.55000000000000004">
      <c r="A6975" s="1">
        <f>値貼り付け用シート!F300</f>
        <v>1</v>
      </c>
      <c r="B6975" s="1">
        <f>値貼り付け用シート!G300</f>
        <v>15</v>
      </c>
      <c r="C6975" s="1">
        <v>14</v>
      </c>
      <c r="D6975" s="1">
        <f>IF(OR(ISBLANK(値貼り付け用シート!U300),値貼り付け用シート!U300&gt;9990),NA(),値貼り付け用シート!U300)</f>
        <v>35</v>
      </c>
      <c r="E6975" s="1">
        <f t="shared" si="2712"/>
        <v>35</v>
      </c>
      <c r="F6975" s="1">
        <f t="shared" si="2721"/>
        <v>203</v>
      </c>
      <c r="G6975" s="1">
        <f t="shared" si="2722"/>
        <v>8</v>
      </c>
      <c r="H6975" s="1">
        <f t="shared" si="2723"/>
        <v>25</v>
      </c>
    </row>
    <row r="6976" spans="1:16" x14ac:dyDescent="0.55000000000000004">
      <c r="A6976" s="1">
        <f>値貼り付け用シート!F300</f>
        <v>1</v>
      </c>
      <c r="B6976" s="1">
        <f>値貼り付け用シート!G300</f>
        <v>15</v>
      </c>
      <c r="C6976" s="1">
        <v>15</v>
      </c>
      <c r="D6976" s="1">
        <f>IF(OR(ISBLANK(値貼り付け用シート!V300),値貼り付け用シート!V300&gt;9990),NA(),値貼り付け用シート!V300)</f>
        <v>35</v>
      </c>
      <c r="E6976" s="1">
        <f t="shared" si="2712"/>
        <v>35</v>
      </c>
      <c r="F6976" s="1">
        <f t="shared" si="2721"/>
        <v>233</v>
      </c>
      <c r="G6976" s="1">
        <f t="shared" si="2722"/>
        <v>8</v>
      </c>
      <c r="H6976" s="1">
        <f t="shared" si="2723"/>
        <v>29</v>
      </c>
    </row>
    <row r="6977" spans="1:16" x14ac:dyDescent="0.55000000000000004">
      <c r="A6977" s="1">
        <f>値貼り付け用シート!F300</f>
        <v>1</v>
      </c>
      <c r="B6977" s="1">
        <f>値貼り付け用シート!G300</f>
        <v>15</v>
      </c>
      <c r="C6977" s="1">
        <v>16</v>
      </c>
      <c r="D6977" s="1">
        <f>IF(OR(ISBLANK(値貼り付け用シート!W300),値貼り付け用シート!W300&gt;9990),NA(),値貼り付け用シート!W300)</f>
        <v>33</v>
      </c>
      <c r="E6977" s="1">
        <f t="shared" si="2712"/>
        <v>33</v>
      </c>
      <c r="F6977" s="1">
        <f t="shared" si="2721"/>
        <v>244</v>
      </c>
      <c r="G6977" s="1">
        <f t="shared" si="2722"/>
        <v>8</v>
      </c>
      <c r="H6977" s="1">
        <f t="shared" si="2723"/>
        <v>31</v>
      </c>
    </row>
    <row r="6978" spans="1:16" x14ac:dyDescent="0.55000000000000004">
      <c r="A6978" s="1">
        <f>値貼り付け用シート!F300</f>
        <v>1</v>
      </c>
      <c r="B6978" s="1">
        <f>値貼り付け用シート!G300</f>
        <v>15</v>
      </c>
      <c r="C6978" s="1">
        <v>17</v>
      </c>
      <c r="D6978" s="1">
        <f>IF(OR(ISBLANK(値貼り付け用シート!X300),値貼り付け用シート!X300&gt;9990),NA(),値貼り付け用シート!X300)</f>
        <v>32</v>
      </c>
      <c r="E6978" s="1">
        <f t="shared" si="2712"/>
        <v>32</v>
      </c>
      <c r="F6978" s="1">
        <f t="shared" si="2721"/>
        <v>253</v>
      </c>
      <c r="G6978" s="1">
        <f t="shared" si="2722"/>
        <v>8</v>
      </c>
      <c r="H6978" s="1">
        <f t="shared" si="2723"/>
        <v>32</v>
      </c>
    </row>
    <row r="6979" spans="1:16" x14ac:dyDescent="0.55000000000000004">
      <c r="A6979" s="1">
        <f>値貼り付け用シート!F300</f>
        <v>1</v>
      </c>
      <c r="B6979" s="1">
        <f>値貼り付け用シート!G300</f>
        <v>15</v>
      </c>
      <c r="C6979" s="1">
        <v>18</v>
      </c>
      <c r="D6979" s="1">
        <f>IF(OR(ISBLANK(値貼り付け用シート!Y300),値貼り付け用シート!Y300&gt;9990),NA(),値貼り付け用シート!Y300)</f>
        <v>32</v>
      </c>
      <c r="E6979" s="1">
        <f t="shared" ref="E6979:E7042" si="2732">IF(ISERROR(D6979),0,D6979)</f>
        <v>32</v>
      </c>
      <c r="F6979" s="1">
        <f t="shared" si="2721"/>
        <v>262</v>
      </c>
      <c r="G6979" s="1">
        <f t="shared" si="2722"/>
        <v>8</v>
      </c>
      <c r="H6979" s="1">
        <f t="shared" si="2723"/>
        <v>33</v>
      </c>
    </row>
    <row r="6980" spans="1:16" x14ac:dyDescent="0.55000000000000004">
      <c r="A6980" s="1">
        <f>値貼り付け用シート!F300</f>
        <v>1</v>
      </c>
      <c r="B6980" s="1">
        <f>値貼り付け用シート!G300</f>
        <v>15</v>
      </c>
      <c r="C6980" s="1">
        <v>19</v>
      </c>
      <c r="D6980" s="1">
        <f>IF(OR(ISBLANK(値貼り付け用シート!Z300),値貼り付け用シート!Z300&gt;9990),NA(),値貼り付け用シート!Z300)</f>
        <v>32</v>
      </c>
      <c r="E6980" s="1">
        <f t="shared" si="2732"/>
        <v>32</v>
      </c>
      <c r="F6980" s="1">
        <f t="shared" si="2721"/>
        <v>264</v>
      </c>
      <c r="G6980" s="1">
        <f t="shared" si="2722"/>
        <v>8</v>
      </c>
      <c r="H6980" s="1">
        <f t="shared" si="2723"/>
        <v>33</v>
      </c>
    </row>
    <row r="6981" spans="1:16" x14ac:dyDescent="0.55000000000000004">
      <c r="A6981" s="1">
        <f>値貼り付け用シート!F300</f>
        <v>1</v>
      </c>
      <c r="B6981" s="1">
        <f>値貼り付け用シート!G300</f>
        <v>15</v>
      </c>
      <c r="C6981" s="1">
        <v>20</v>
      </c>
      <c r="D6981" s="1">
        <f>IF(OR(ISBLANK(値貼り付け用シート!AA300),値貼り付け用シート!AA300&gt;9990),NA(),値貼り付け用シート!AA300)</f>
        <v>31</v>
      </c>
      <c r="E6981" s="1">
        <f t="shared" si="2732"/>
        <v>31</v>
      </c>
      <c r="F6981" s="1">
        <f t="shared" si="2721"/>
        <v>264</v>
      </c>
      <c r="G6981" s="1">
        <f t="shared" si="2722"/>
        <v>8</v>
      </c>
      <c r="H6981" s="1">
        <f t="shared" si="2723"/>
        <v>33</v>
      </c>
    </row>
    <row r="6982" spans="1:16" x14ac:dyDescent="0.55000000000000004">
      <c r="A6982" s="1">
        <f>値貼り付け用シート!F300</f>
        <v>1</v>
      </c>
      <c r="B6982" s="1">
        <f>値貼り付け用シート!G300</f>
        <v>15</v>
      </c>
      <c r="C6982" s="1">
        <v>21</v>
      </c>
      <c r="D6982" s="1">
        <f>IF(OR(ISBLANK(値貼り付け用シート!AB300),値貼り付け用シート!AB300&gt;9990),NA(),値貼り付け用シート!AB300)</f>
        <v>32</v>
      </c>
      <c r="E6982" s="1">
        <f t="shared" si="2732"/>
        <v>32</v>
      </c>
      <c r="F6982" s="1">
        <f t="shared" si="2721"/>
        <v>262</v>
      </c>
      <c r="G6982" s="1">
        <f t="shared" si="2722"/>
        <v>8</v>
      </c>
      <c r="H6982" s="1">
        <f t="shared" si="2723"/>
        <v>33</v>
      </c>
    </row>
    <row r="6983" spans="1:16" x14ac:dyDescent="0.55000000000000004">
      <c r="A6983" s="1">
        <f>値貼り付け用シート!F300</f>
        <v>1</v>
      </c>
      <c r="B6983" s="1">
        <f>値貼り付け用シート!G300</f>
        <v>15</v>
      </c>
      <c r="C6983" s="1">
        <v>22</v>
      </c>
      <c r="D6983" s="1">
        <f>IF(OR(ISBLANK(値貼り付け用シート!AC300),値貼り付け用シート!AC300&gt;9990),NA(),値貼り付け用シート!AC300)</f>
        <v>33</v>
      </c>
      <c r="E6983" s="1">
        <f t="shared" si="2732"/>
        <v>33</v>
      </c>
      <c r="F6983" s="1">
        <f t="shared" si="2721"/>
        <v>260</v>
      </c>
      <c r="G6983" s="1">
        <f t="shared" si="2722"/>
        <v>8</v>
      </c>
      <c r="H6983" s="1">
        <f t="shared" si="2723"/>
        <v>33</v>
      </c>
    </row>
    <row r="6984" spans="1:16" x14ac:dyDescent="0.55000000000000004">
      <c r="A6984" s="1">
        <f>値貼り付け用シート!F300</f>
        <v>1</v>
      </c>
      <c r="B6984" s="1">
        <f>値貼り付け用シート!G300</f>
        <v>15</v>
      </c>
      <c r="C6984" s="1">
        <v>23</v>
      </c>
      <c r="D6984" s="1">
        <f>IF(OR(ISBLANK(値貼り付け用シート!AD300),値貼り付け用シート!AD300&gt;9990),NA(),値貼り付け用シート!AD300)</f>
        <v>33</v>
      </c>
      <c r="E6984" s="1">
        <f t="shared" si="2732"/>
        <v>33</v>
      </c>
      <c r="F6984" s="1">
        <f t="shared" si="2721"/>
        <v>258</v>
      </c>
      <c r="G6984" s="1">
        <f t="shared" si="2722"/>
        <v>8</v>
      </c>
      <c r="H6984" s="1">
        <f t="shared" si="2723"/>
        <v>32</v>
      </c>
    </row>
    <row r="6985" spans="1:16" x14ac:dyDescent="0.55000000000000004">
      <c r="A6985" s="1">
        <f>値貼り付け用シート!F300</f>
        <v>1</v>
      </c>
      <c r="B6985" s="1">
        <f>値貼り付け用シート!G300</f>
        <v>15</v>
      </c>
      <c r="C6985" s="1">
        <v>24</v>
      </c>
      <c r="D6985" s="1">
        <f>IF(OR(ISBLANK(値貼り付け用シート!AE300),値貼り付け用シート!AE300&gt;9990),NA(),値貼り付け用シート!AE300)</f>
        <v>31</v>
      </c>
      <c r="E6985" s="1">
        <f t="shared" si="2732"/>
        <v>31</v>
      </c>
      <c r="F6985" s="1">
        <f t="shared" si="2721"/>
        <v>256</v>
      </c>
      <c r="G6985" s="1">
        <f t="shared" si="2722"/>
        <v>8</v>
      </c>
      <c r="H6985" s="1">
        <f t="shared" si="2723"/>
        <v>32</v>
      </c>
    </row>
    <row r="6986" spans="1:16" x14ac:dyDescent="0.55000000000000004">
      <c r="A6986" s="1">
        <f>値貼り付け用シート!F301</f>
        <v>1</v>
      </c>
      <c r="B6986" s="1">
        <f>値貼り付け用シート!G301</f>
        <v>16</v>
      </c>
      <c r="C6986" s="1">
        <v>1</v>
      </c>
      <c r="D6986" s="1">
        <f>IF(OR(ISBLANK(値貼り付け用シート!H301),値貼り付け用シート!H301&gt;9990),NA(),値貼り付け用シート!H301)</f>
        <v>31</v>
      </c>
      <c r="E6986" s="1">
        <f t="shared" si="2732"/>
        <v>31</v>
      </c>
      <c r="F6986" s="1">
        <f t="shared" si="2721"/>
        <v>255</v>
      </c>
      <c r="G6986" s="1">
        <f t="shared" si="2722"/>
        <v>8</v>
      </c>
      <c r="H6986" s="1">
        <f t="shared" si="2723"/>
        <v>32</v>
      </c>
      <c r="I6986" s="1">
        <f t="shared" ref="I6986" si="2733">COUNT(D6986:D7009)</f>
        <v>24</v>
      </c>
      <c r="J6986" s="1">
        <f t="shared" ref="J6986" si="2734">COUNT(H6986:H7009)</f>
        <v>24</v>
      </c>
      <c r="K6986" s="1">
        <f t="shared" ref="K6986" si="2735">IF(AND(I6986&gt;=20,J6986&gt;=20),0,1)</f>
        <v>0</v>
      </c>
      <c r="L6986" s="1">
        <f t="shared" ref="L6986" si="2736">IF(K6986=0,MAX(H6986:H7009),NA())</f>
        <v>34</v>
      </c>
      <c r="M6986" s="1">
        <f t="shared" ref="M6986" si="2737">IF(K6986=0,IF(L6986&lt;=70,1,0),NA())</f>
        <v>1</v>
      </c>
      <c r="N6986" s="1">
        <f t="shared" ref="N6986" si="2738">IF(COUNTIF(D6986:D7009,NA())=24,NA(),MAX(E6986:E7009))</f>
        <v>36</v>
      </c>
      <c r="O6986" s="1">
        <f t="shared" ref="O6986" si="2739">IF(COUNTIF(D6991:D7005,NA())=15,NA(),MAX(E6991:E7005))</f>
        <v>36</v>
      </c>
      <c r="P6986" s="1">
        <f t="shared" ref="P6986" si="2740">COUNTIF(D6986:D7009,"&gt;=120")</f>
        <v>0</v>
      </c>
    </row>
    <row r="6987" spans="1:16" x14ac:dyDescent="0.55000000000000004">
      <c r="A6987" s="1">
        <f>値貼り付け用シート!F301</f>
        <v>1</v>
      </c>
      <c r="B6987" s="1">
        <f>値貼り付け用シート!G301</f>
        <v>16</v>
      </c>
      <c r="C6987" s="1">
        <v>2</v>
      </c>
      <c r="D6987" s="1">
        <f>IF(OR(ISBLANK(値貼り付け用シート!I301),値貼り付け用シート!I301&gt;9990),NA(),値貼り付け用シート!I301)</f>
        <v>31</v>
      </c>
      <c r="E6987" s="1">
        <f t="shared" si="2732"/>
        <v>31</v>
      </c>
      <c r="F6987" s="1">
        <f t="shared" si="2721"/>
        <v>254</v>
      </c>
      <c r="G6987" s="1">
        <f t="shared" si="2722"/>
        <v>8</v>
      </c>
      <c r="H6987" s="1">
        <f t="shared" si="2723"/>
        <v>32</v>
      </c>
    </row>
    <row r="6988" spans="1:16" x14ac:dyDescent="0.55000000000000004">
      <c r="A6988" s="1">
        <f>値貼り付け用シート!F301</f>
        <v>1</v>
      </c>
      <c r="B6988" s="1">
        <f>値貼り付け用シート!G301</f>
        <v>16</v>
      </c>
      <c r="C6988" s="1">
        <v>3</v>
      </c>
      <c r="D6988" s="1">
        <f>IF(OR(ISBLANK(値貼り付け用シート!J301),値貼り付け用シート!J301&gt;9990),NA(),値貼り付け用シート!J301)</f>
        <v>30</v>
      </c>
      <c r="E6988" s="1">
        <f t="shared" si="2732"/>
        <v>30</v>
      </c>
      <c r="F6988" s="1">
        <f t="shared" si="2721"/>
        <v>252</v>
      </c>
      <c r="G6988" s="1">
        <f t="shared" si="2722"/>
        <v>8</v>
      </c>
      <c r="H6988" s="1">
        <f t="shared" si="2723"/>
        <v>32</v>
      </c>
    </row>
    <row r="6989" spans="1:16" x14ac:dyDescent="0.55000000000000004">
      <c r="A6989" s="1">
        <f>値貼り付け用シート!F301</f>
        <v>1</v>
      </c>
      <c r="B6989" s="1">
        <f>値貼り付け用シート!G301</f>
        <v>16</v>
      </c>
      <c r="C6989" s="1">
        <v>4</v>
      </c>
      <c r="D6989" s="1">
        <f>IF(OR(ISBLANK(値貼り付け用シート!K301),値貼り付け用シート!K301&gt;9990),NA(),値貼り付け用シート!K301)</f>
        <v>31</v>
      </c>
      <c r="E6989" s="1">
        <f t="shared" si="2732"/>
        <v>31</v>
      </c>
      <c r="F6989" s="1">
        <f t="shared" si="2721"/>
        <v>252</v>
      </c>
      <c r="G6989" s="1">
        <f t="shared" si="2722"/>
        <v>8</v>
      </c>
      <c r="H6989" s="1">
        <f t="shared" si="2723"/>
        <v>32</v>
      </c>
    </row>
    <row r="6990" spans="1:16" x14ac:dyDescent="0.55000000000000004">
      <c r="A6990" s="1">
        <f>値貼り付け用シート!F301</f>
        <v>1</v>
      </c>
      <c r="B6990" s="1">
        <f>値貼り付け用シート!G301</f>
        <v>16</v>
      </c>
      <c r="C6990" s="1">
        <v>5</v>
      </c>
      <c r="D6990" s="1">
        <f>IF(OR(ISBLANK(値貼り付け用シート!L301),値貼り付け用シート!L301&gt;9990),NA(),値貼り付け用シート!L301)</f>
        <v>29</v>
      </c>
      <c r="E6990" s="1">
        <f t="shared" si="2732"/>
        <v>29</v>
      </c>
      <c r="F6990" s="1">
        <f t="shared" si="2721"/>
        <v>249</v>
      </c>
      <c r="G6990" s="1">
        <f t="shared" si="2722"/>
        <v>8</v>
      </c>
      <c r="H6990" s="1">
        <f t="shared" si="2723"/>
        <v>31</v>
      </c>
    </row>
    <row r="6991" spans="1:16" x14ac:dyDescent="0.55000000000000004">
      <c r="A6991" s="1">
        <f>値貼り付け用シート!F301</f>
        <v>1</v>
      </c>
      <c r="B6991" s="1">
        <f>値貼り付け用シート!G301</f>
        <v>16</v>
      </c>
      <c r="C6991" s="1">
        <v>6</v>
      </c>
      <c r="D6991" s="1">
        <f>IF(OR(ISBLANK(値貼り付け用シート!M301),値貼り付け用シート!M301&gt;9990),NA(),値貼り付け用シート!M301)</f>
        <v>27</v>
      </c>
      <c r="E6991" s="1">
        <f t="shared" si="2732"/>
        <v>27</v>
      </c>
      <c r="F6991" s="1">
        <f t="shared" si="2721"/>
        <v>243</v>
      </c>
      <c r="G6991" s="1">
        <f t="shared" si="2722"/>
        <v>8</v>
      </c>
      <c r="H6991" s="1">
        <f t="shared" si="2723"/>
        <v>30</v>
      </c>
    </row>
    <row r="6992" spans="1:16" x14ac:dyDescent="0.55000000000000004">
      <c r="A6992" s="1">
        <f>値貼り付け用シート!F301</f>
        <v>1</v>
      </c>
      <c r="B6992" s="1">
        <f>値貼り付け用シート!G301</f>
        <v>16</v>
      </c>
      <c r="C6992" s="1">
        <v>7</v>
      </c>
      <c r="D6992" s="1">
        <f>IF(OR(ISBLANK(値貼り付け用シート!N301),値貼り付け用シート!N301&gt;9990),NA(),値貼り付け用シート!N301)</f>
        <v>26</v>
      </c>
      <c r="E6992" s="1">
        <f t="shared" si="2732"/>
        <v>26</v>
      </c>
      <c r="F6992" s="1">
        <f t="shared" si="2721"/>
        <v>236</v>
      </c>
      <c r="G6992" s="1">
        <f t="shared" si="2722"/>
        <v>8</v>
      </c>
      <c r="H6992" s="1">
        <f t="shared" si="2723"/>
        <v>30</v>
      </c>
    </row>
    <row r="6993" spans="1:8" x14ac:dyDescent="0.55000000000000004">
      <c r="A6993" s="1">
        <f>値貼り付け用シート!F301</f>
        <v>1</v>
      </c>
      <c r="B6993" s="1">
        <f>値貼り付け用シート!G301</f>
        <v>16</v>
      </c>
      <c r="C6993" s="1">
        <v>8</v>
      </c>
      <c r="D6993" s="1">
        <f>IF(OR(ISBLANK(値貼り付け用シート!O301),値貼り付け用シート!O301&gt;9990),NA(),値貼り付け用シート!O301)</f>
        <v>26</v>
      </c>
      <c r="E6993" s="1">
        <f t="shared" si="2732"/>
        <v>26</v>
      </c>
      <c r="F6993" s="1">
        <f t="shared" si="2721"/>
        <v>231</v>
      </c>
      <c r="G6993" s="1">
        <f t="shared" si="2722"/>
        <v>8</v>
      </c>
      <c r="H6993" s="1">
        <f t="shared" si="2723"/>
        <v>29</v>
      </c>
    </row>
    <row r="6994" spans="1:8" x14ac:dyDescent="0.55000000000000004">
      <c r="A6994" s="1">
        <f>値貼り付け用シート!F301</f>
        <v>1</v>
      </c>
      <c r="B6994" s="1">
        <f>値貼り付け用シート!G301</f>
        <v>16</v>
      </c>
      <c r="C6994" s="1">
        <v>9</v>
      </c>
      <c r="D6994" s="1">
        <f>IF(OR(ISBLANK(値貼り付け用シート!P301),値貼り付け用シート!P301&gt;9990),NA(),値貼り付け用シート!P301)</f>
        <v>21</v>
      </c>
      <c r="E6994" s="1">
        <f t="shared" si="2732"/>
        <v>21</v>
      </c>
      <c r="F6994" s="1">
        <f t="shared" si="2721"/>
        <v>221</v>
      </c>
      <c r="G6994" s="1">
        <f t="shared" si="2722"/>
        <v>8</v>
      </c>
      <c r="H6994" s="1">
        <f t="shared" si="2723"/>
        <v>28</v>
      </c>
    </row>
    <row r="6995" spans="1:8" x14ac:dyDescent="0.55000000000000004">
      <c r="A6995" s="1">
        <f>値貼り付け用シート!F301</f>
        <v>1</v>
      </c>
      <c r="B6995" s="1">
        <f>値貼り付け用シート!G301</f>
        <v>16</v>
      </c>
      <c r="C6995" s="1">
        <v>10</v>
      </c>
      <c r="D6995" s="1">
        <f>IF(OR(ISBLANK(値貼り付け用シート!Q301),値貼り付け用シート!Q301&gt;9990),NA(),値貼り付け用シート!Q301)</f>
        <v>20</v>
      </c>
      <c r="E6995" s="1">
        <f t="shared" si="2732"/>
        <v>20</v>
      </c>
      <c r="F6995" s="1">
        <f t="shared" si="2721"/>
        <v>210</v>
      </c>
      <c r="G6995" s="1">
        <f t="shared" si="2722"/>
        <v>8</v>
      </c>
      <c r="H6995" s="1">
        <f t="shared" si="2723"/>
        <v>26</v>
      </c>
    </row>
    <row r="6996" spans="1:8" x14ac:dyDescent="0.55000000000000004">
      <c r="A6996" s="1">
        <f>値貼り付け用シート!F301</f>
        <v>1</v>
      </c>
      <c r="B6996" s="1">
        <f>値貼り付け用シート!G301</f>
        <v>16</v>
      </c>
      <c r="C6996" s="1">
        <v>11</v>
      </c>
      <c r="D6996" s="1">
        <f>IF(OR(ISBLANK(値貼り付け用シート!R301),値貼り付け用シート!R301&gt;9990),NA(),値貼り付け用シート!R301)</f>
        <v>31</v>
      </c>
      <c r="E6996" s="1">
        <f t="shared" si="2732"/>
        <v>31</v>
      </c>
      <c r="F6996" s="1">
        <f t="shared" si="2721"/>
        <v>211</v>
      </c>
      <c r="G6996" s="1">
        <f t="shared" si="2722"/>
        <v>8</v>
      </c>
      <c r="H6996" s="1">
        <f t="shared" si="2723"/>
        <v>26</v>
      </c>
    </row>
    <row r="6997" spans="1:8" x14ac:dyDescent="0.55000000000000004">
      <c r="A6997" s="1">
        <f>値貼り付け用シート!F301</f>
        <v>1</v>
      </c>
      <c r="B6997" s="1">
        <f>値貼り付け用シート!G301</f>
        <v>16</v>
      </c>
      <c r="C6997" s="1">
        <v>12</v>
      </c>
      <c r="D6997" s="1">
        <f>IF(OR(ISBLANK(値貼り付け用シート!S301),値貼り付け用シート!S301&gt;9990),NA(),値貼り付け用シート!S301)</f>
        <v>32</v>
      </c>
      <c r="E6997" s="1">
        <f t="shared" si="2732"/>
        <v>32</v>
      </c>
      <c r="F6997" s="1">
        <f t="shared" si="2721"/>
        <v>212</v>
      </c>
      <c r="G6997" s="1">
        <f t="shared" si="2722"/>
        <v>8</v>
      </c>
      <c r="H6997" s="1">
        <f t="shared" si="2723"/>
        <v>27</v>
      </c>
    </row>
    <row r="6998" spans="1:8" x14ac:dyDescent="0.55000000000000004">
      <c r="A6998" s="1">
        <f>値貼り付け用シート!F301</f>
        <v>1</v>
      </c>
      <c r="B6998" s="1">
        <f>値貼り付け用シート!G301</f>
        <v>16</v>
      </c>
      <c r="C6998" s="1">
        <v>13</v>
      </c>
      <c r="D6998" s="1">
        <f>IF(OR(ISBLANK(値貼り付け用シート!T301),値貼り付け用シート!T301&gt;9990),NA(),値貼り付け用シート!T301)</f>
        <v>34</v>
      </c>
      <c r="E6998" s="1">
        <f t="shared" si="2732"/>
        <v>34</v>
      </c>
      <c r="F6998" s="1">
        <f t="shared" si="2721"/>
        <v>217</v>
      </c>
      <c r="G6998" s="1">
        <f t="shared" si="2722"/>
        <v>8</v>
      </c>
      <c r="H6998" s="1">
        <f t="shared" si="2723"/>
        <v>27</v>
      </c>
    </row>
    <row r="6999" spans="1:8" x14ac:dyDescent="0.55000000000000004">
      <c r="A6999" s="1">
        <f>値貼り付け用シート!F301</f>
        <v>1</v>
      </c>
      <c r="B6999" s="1">
        <f>値貼り付け用シート!G301</f>
        <v>16</v>
      </c>
      <c r="C6999" s="1">
        <v>14</v>
      </c>
      <c r="D6999" s="1">
        <f>IF(OR(ISBLANK(値貼り付け用シート!U301),値貼り付け用シート!U301&gt;9990),NA(),値貼り付け用シート!U301)</f>
        <v>34</v>
      </c>
      <c r="E6999" s="1">
        <f t="shared" si="2732"/>
        <v>34</v>
      </c>
      <c r="F6999" s="1">
        <f t="shared" si="2721"/>
        <v>224</v>
      </c>
      <c r="G6999" s="1">
        <f t="shared" si="2722"/>
        <v>8</v>
      </c>
      <c r="H6999" s="1">
        <f t="shared" si="2723"/>
        <v>28</v>
      </c>
    </row>
    <row r="7000" spans="1:8" x14ac:dyDescent="0.55000000000000004">
      <c r="A7000" s="1">
        <f>値貼り付け用シート!F301</f>
        <v>1</v>
      </c>
      <c r="B7000" s="1">
        <f>値貼り付け用シート!G301</f>
        <v>16</v>
      </c>
      <c r="C7000" s="1">
        <v>15</v>
      </c>
      <c r="D7000" s="1">
        <f>IF(OR(ISBLANK(値貼り付け用シート!V301),値貼り付け用シート!V301&gt;9990),NA(),値貼り付け用シート!V301)</f>
        <v>36</v>
      </c>
      <c r="E7000" s="1">
        <f t="shared" si="2732"/>
        <v>36</v>
      </c>
      <c r="F7000" s="1">
        <f t="shared" si="2721"/>
        <v>234</v>
      </c>
      <c r="G7000" s="1">
        <f t="shared" si="2722"/>
        <v>8</v>
      </c>
      <c r="H7000" s="1">
        <f t="shared" si="2723"/>
        <v>29</v>
      </c>
    </row>
    <row r="7001" spans="1:8" x14ac:dyDescent="0.55000000000000004">
      <c r="A7001" s="1">
        <f>値貼り付け用シート!F301</f>
        <v>1</v>
      </c>
      <c r="B7001" s="1">
        <f>値貼り付け用シート!G301</f>
        <v>16</v>
      </c>
      <c r="C7001" s="1">
        <v>16</v>
      </c>
      <c r="D7001" s="1">
        <f>IF(OR(ISBLANK(値貼り付け用シート!W301),値貼り付け用シート!W301&gt;9990),NA(),値貼り付け用シート!W301)</f>
        <v>34</v>
      </c>
      <c r="E7001" s="1">
        <f t="shared" si="2732"/>
        <v>34</v>
      </c>
      <c r="F7001" s="1">
        <f t="shared" si="2721"/>
        <v>242</v>
      </c>
      <c r="G7001" s="1">
        <f t="shared" si="2722"/>
        <v>8</v>
      </c>
      <c r="H7001" s="1">
        <f t="shared" si="2723"/>
        <v>30</v>
      </c>
    </row>
    <row r="7002" spans="1:8" x14ac:dyDescent="0.55000000000000004">
      <c r="A7002" s="1">
        <f>値貼り付け用シート!F301</f>
        <v>1</v>
      </c>
      <c r="B7002" s="1">
        <f>値貼り付け用シート!G301</f>
        <v>16</v>
      </c>
      <c r="C7002" s="1">
        <v>17</v>
      </c>
      <c r="D7002" s="1">
        <f>IF(OR(ISBLANK(値貼り付け用シート!X301),値貼り付け用シート!X301&gt;9990),NA(),値貼り付け用シート!X301)</f>
        <v>32</v>
      </c>
      <c r="E7002" s="1">
        <f t="shared" si="2732"/>
        <v>32</v>
      </c>
      <c r="F7002" s="1">
        <f t="shared" si="2721"/>
        <v>253</v>
      </c>
      <c r="G7002" s="1">
        <f t="shared" si="2722"/>
        <v>8</v>
      </c>
      <c r="H7002" s="1">
        <f t="shared" si="2723"/>
        <v>32</v>
      </c>
    </row>
    <row r="7003" spans="1:8" x14ac:dyDescent="0.55000000000000004">
      <c r="A7003" s="1">
        <f>値貼り付け用シート!F301</f>
        <v>1</v>
      </c>
      <c r="B7003" s="1">
        <f>値貼り付け用シート!G301</f>
        <v>16</v>
      </c>
      <c r="C7003" s="1">
        <v>18</v>
      </c>
      <c r="D7003" s="1">
        <f>IF(OR(ISBLANK(値貼り付け用シート!Y301),値貼り付け用シート!Y301&gt;9990),NA(),値貼り付け用シート!Y301)</f>
        <v>33</v>
      </c>
      <c r="E7003" s="1">
        <f t="shared" si="2732"/>
        <v>33</v>
      </c>
      <c r="F7003" s="1">
        <f t="shared" ref="F7003:F7066" si="2741">SUM(E6996:E7003)</f>
        <v>266</v>
      </c>
      <c r="G7003" s="1">
        <f t="shared" ref="G7003:G7066" si="2742">COUNT(D6996:D7003)</f>
        <v>8</v>
      </c>
      <c r="H7003" s="1">
        <f t="shared" ref="H7003:H7066" si="2743">IF(G7003&gt;=6,ROUND(F7003/G7003,0),NA())</f>
        <v>33</v>
      </c>
    </row>
    <row r="7004" spans="1:8" x14ac:dyDescent="0.55000000000000004">
      <c r="A7004" s="1">
        <f>値貼り付け用シート!F301</f>
        <v>1</v>
      </c>
      <c r="B7004" s="1">
        <f>値貼り付け用シート!G301</f>
        <v>16</v>
      </c>
      <c r="C7004" s="1">
        <v>19</v>
      </c>
      <c r="D7004" s="1">
        <f>IF(OR(ISBLANK(値貼り付け用シート!Z301),値貼り付け用シート!Z301&gt;9990),NA(),値貼り付け用シート!Z301)</f>
        <v>33</v>
      </c>
      <c r="E7004" s="1">
        <f t="shared" si="2732"/>
        <v>33</v>
      </c>
      <c r="F7004" s="1">
        <f t="shared" si="2741"/>
        <v>268</v>
      </c>
      <c r="G7004" s="1">
        <f t="shared" si="2742"/>
        <v>8</v>
      </c>
      <c r="H7004" s="1">
        <f t="shared" si="2743"/>
        <v>34</v>
      </c>
    </row>
    <row r="7005" spans="1:8" x14ac:dyDescent="0.55000000000000004">
      <c r="A7005" s="1">
        <f>値貼り付け用シート!F301</f>
        <v>1</v>
      </c>
      <c r="B7005" s="1">
        <f>値貼り付け用シート!G301</f>
        <v>16</v>
      </c>
      <c r="C7005" s="1">
        <v>20</v>
      </c>
      <c r="D7005" s="1">
        <f>IF(OR(ISBLANK(値貼り付け用シート!AA301),値貼り付け用シート!AA301&gt;9990),NA(),値貼り付け用シート!AA301)</f>
        <v>34</v>
      </c>
      <c r="E7005" s="1">
        <f t="shared" si="2732"/>
        <v>34</v>
      </c>
      <c r="F7005" s="1">
        <f t="shared" si="2741"/>
        <v>270</v>
      </c>
      <c r="G7005" s="1">
        <f t="shared" si="2742"/>
        <v>8</v>
      </c>
      <c r="H7005" s="1">
        <f t="shared" si="2743"/>
        <v>34</v>
      </c>
    </row>
    <row r="7006" spans="1:8" x14ac:dyDescent="0.55000000000000004">
      <c r="A7006" s="1">
        <f>値貼り付け用シート!F301</f>
        <v>1</v>
      </c>
      <c r="B7006" s="1">
        <f>値貼り付け用シート!G301</f>
        <v>16</v>
      </c>
      <c r="C7006" s="1">
        <v>21</v>
      </c>
      <c r="D7006" s="1">
        <f>IF(OR(ISBLANK(値貼り付け用シート!AB301),値貼り付け用シート!AB301&gt;9990),NA(),値貼り付け用シート!AB301)</f>
        <v>33</v>
      </c>
      <c r="E7006" s="1">
        <f t="shared" si="2732"/>
        <v>33</v>
      </c>
      <c r="F7006" s="1">
        <f t="shared" si="2741"/>
        <v>269</v>
      </c>
      <c r="G7006" s="1">
        <f t="shared" si="2742"/>
        <v>8</v>
      </c>
      <c r="H7006" s="1">
        <f t="shared" si="2743"/>
        <v>34</v>
      </c>
    </row>
    <row r="7007" spans="1:8" x14ac:dyDescent="0.55000000000000004">
      <c r="A7007" s="1">
        <f>値貼り付け用シート!F301</f>
        <v>1</v>
      </c>
      <c r="B7007" s="1">
        <f>値貼り付け用シート!G301</f>
        <v>16</v>
      </c>
      <c r="C7007" s="1">
        <v>22</v>
      </c>
      <c r="D7007" s="1">
        <f>IF(OR(ISBLANK(値貼り付け用シート!AC301),値貼り付け用シート!AC301&gt;9990),NA(),値貼り付け用シート!AC301)</f>
        <v>32</v>
      </c>
      <c r="E7007" s="1">
        <f t="shared" si="2732"/>
        <v>32</v>
      </c>
      <c r="F7007" s="1">
        <f t="shared" si="2741"/>
        <v>267</v>
      </c>
      <c r="G7007" s="1">
        <f t="shared" si="2742"/>
        <v>8</v>
      </c>
      <c r="H7007" s="1">
        <f t="shared" si="2743"/>
        <v>33</v>
      </c>
    </row>
    <row r="7008" spans="1:8" x14ac:dyDescent="0.55000000000000004">
      <c r="A7008" s="1">
        <f>値貼り付け用シート!F301</f>
        <v>1</v>
      </c>
      <c r="B7008" s="1">
        <f>値貼り付け用シート!G301</f>
        <v>16</v>
      </c>
      <c r="C7008" s="1">
        <v>23</v>
      </c>
      <c r="D7008" s="1">
        <f>IF(OR(ISBLANK(値貼り付け用シート!AD301),値貼り付け用シート!AD301&gt;9990),NA(),値貼り付け用シート!AD301)</f>
        <v>30</v>
      </c>
      <c r="E7008" s="1">
        <f t="shared" si="2732"/>
        <v>30</v>
      </c>
      <c r="F7008" s="1">
        <f t="shared" si="2741"/>
        <v>261</v>
      </c>
      <c r="G7008" s="1">
        <f t="shared" si="2742"/>
        <v>8</v>
      </c>
      <c r="H7008" s="1">
        <f t="shared" si="2743"/>
        <v>33</v>
      </c>
    </row>
    <row r="7009" spans="1:16" x14ac:dyDescent="0.55000000000000004">
      <c r="A7009" s="1">
        <f>値貼り付け用シート!F301</f>
        <v>1</v>
      </c>
      <c r="B7009" s="1">
        <f>値貼り付け用シート!G301</f>
        <v>16</v>
      </c>
      <c r="C7009" s="1">
        <v>24</v>
      </c>
      <c r="D7009" s="1">
        <f>IF(OR(ISBLANK(値貼り付け用シート!AE301),値貼り付け用シート!AE301&gt;9990),NA(),値貼り付け用シート!AE301)</f>
        <v>21</v>
      </c>
      <c r="E7009" s="1">
        <f t="shared" si="2732"/>
        <v>21</v>
      </c>
      <c r="F7009" s="1">
        <f t="shared" si="2741"/>
        <v>248</v>
      </c>
      <c r="G7009" s="1">
        <f t="shared" si="2742"/>
        <v>8</v>
      </c>
      <c r="H7009" s="1">
        <f t="shared" si="2743"/>
        <v>31</v>
      </c>
    </row>
    <row r="7010" spans="1:16" x14ac:dyDescent="0.55000000000000004">
      <c r="A7010" s="1">
        <f>値貼り付け用シート!F302</f>
        <v>1</v>
      </c>
      <c r="B7010" s="1">
        <f>値貼り付け用シート!G302</f>
        <v>17</v>
      </c>
      <c r="C7010" s="1">
        <v>1</v>
      </c>
      <c r="D7010" s="1">
        <f>IF(OR(ISBLANK(値貼り付け用シート!H302),値貼り付け用シート!H302&gt;9990),NA(),値貼り付け用シート!H302)</f>
        <v>17</v>
      </c>
      <c r="E7010" s="1">
        <f t="shared" si="2732"/>
        <v>17</v>
      </c>
      <c r="F7010" s="1">
        <f t="shared" si="2741"/>
        <v>233</v>
      </c>
      <c r="G7010" s="1">
        <f t="shared" si="2742"/>
        <v>8</v>
      </c>
      <c r="H7010" s="1">
        <f t="shared" si="2743"/>
        <v>29</v>
      </c>
      <c r="I7010" s="1">
        <f t="shared" ref="I7010" si="2744">COUNT(D7010:D7033)</f>
        <v>23</v>
      </c>
      <c r="J7010" s="1">
        <f t="shared" ref="J7010" si="2745">COUNT(H7010:H7033)</f>
        <v>24</v>
      </c>
      <c r="K7010" s="1">
        <f t="shared" ref="K7010" si="2746">IF(AND(I7010&gt;=20,J7010&gt;=20),0,1)</f>
        <v>0</v>
      </c>
      <c r="L7010" s="1">
        <f t="shared" ref="L7010" si="2747">IF(K7010=0,MAX(H7010:H7033),NA())</f>
        <v>29</v>
      </c>
      <c r="M7010" s="1">
        <f t="shared" ref="M7010" si="2748">IF(K7010=0,IF(L7010&lt;=70,1,0),NA())</f>
        <v>1</v>
      </c>
      <c r="N7010" s="1">
        <f t="shared" ref="N7010" si="2749">IF(COUNTIF(D7010:D7033,NA())=24,NA(),MAX(E7010:E7033))</f>
        <v>23</v>
      </c>
      <c r="O7010" s="1">
        <f t="shared" ref="O7010" si="2750">IF(COUNTIF(D7015:D7029,NA())=15,NA(),MAX(E7015:E7029))</f>
        <v>23</v>
      </c>
      <c r="P7010" s="1">
        <f t="shared" ref="P7010" si="2751">COUNTIF(D7010:D7033,"&gt;=120")</f>
        <v>0</v>
      </c>
    </row>
    <row r="7011" spans="1:16" x14ac:dyDescent="0.55000000000000004">
      <c r="A7011" s="1">
        <f>値貼り付け用シート!F302</f>
        <v>1</v>
      </c>
      <c r="B7011" s="1">
        <f>値貼り付け用シート!G302</f>
        <v>17</v>
      </c>
      <c r="C7011" s="1">
        <v>2</v>
      </c>
      <c r="D7011" s="1">
        <f>IF(OR(ISBLANK(値貼り付け用シート!I302),値貼り付け用シート!I302&gt;9990),NA(),値貼り付け用シート!I302)</f>
        <v>17</v>
      </c>
      <c r="E7011" s="1">
        <f t="shared" si="2732"/>
        <v>17</v>
      </c>
      <c r="F7011" s="1">
        <f t="shared" si="2741"/>
        <v>217</v>
      </c>
      <c r="G7011" s="1">
        <f t="shared" si="2742"/>
        <v>8</v>
      </c>
      <c r="H7011" s="1">
        <f t="shared" si="2743"/>
        <v>27</v>
      </c>
    </row>
    <row r="7012" spans="1:16" x14ac:dyDescent="0.55000000000000004">
      <c r="A7012" s="1">
        <f>値貼り付け用シート!F302</f>
        <v>1</v>
      </c>
      <c r="B7012" s="1">
        <f>値貼り付け用シート!G302</f>
        <v>17</v>
      </c>
      <c r="C7012" s="1">
        <v>3</v>
      </c>
      <c r="D7012" s="1">
        <f>IF(OR(ISBLANK(値貼り付け用シート!J302),値貼り付け用シート!J302&gt;9990),NA(),値貼り付け用シート!J302)</f>
        <v>23</v>
      </c>
      <c r="E7012" s="1">
        <f t="shared" si="2732"/>
        <v>23</v>
      </c>
      <c r="F7012" s="1">
        <f t="shared" si="2741"/>
        <v>207</v>
      </c>
      <c r="G7012" s="1">
        <f t="shared" si="2742"/>
        <v>8</v>
      </c>
      <c r="H7012" s="1">
        <f t="shared" si="2743"/>
        <v>26</v>
      </c>
    </row>
    <row r="7013" spans="1:16" x14ac:dyDescent="0.55000000000000004">
      <c r="A7013" s="1">
        <f>値貼り付け用シート!F302</f>
        <v>1</v>
      </c>
      <c r="B7013" s="1">
        <f>値貼り付け用シート!G302</f>
        <v>17</v>
      </c>
      <c r="C7013" s="1">
        <v>4</v>
      </c>
      <c r="D7013" s="1">
        <f>IF(OR(ISBLANK(値貼り付け用シート!K302),値貼り付け用シート!K302&gt;9990),NA(),値貼り付け用シート!K302)</f>
        <v>22</v>
      </c>
      <c r="E7013" s="1">
        <f t="shared" si="2732"/>
        <v>22</v>
      </c>
      <c r="F7013" s="1">
        <f t="shared" si="2741"/>
        <v>195</v>
      </c>
      <c r="G7013" s="1">
        <f t="shared" si="2742"/>
        <v>8</v>
      </c>
      <c r="H7013" s="1">
        <f t="shared" si="2743"/>
        <v>24</v>
      </c>
    </row>
    <row r="7014" spans="1:16" x14ac:dyDescent="0.55000000000000004">
      <c r="A7014" s="1">
        <f>値貼り付け用シート!F302</f>
        <v>1</v>
      </c>
      <c r="B7014" s="1">
        <f>値貼り付け用シート!G302</f>
        <v>17</v>
      </c>
      <c r="C7014" s="1">
        <v>5</v>
      </c>
      <c r="D7014" s="1">
        <f>IF(OR(ISBLANK(値貼り付け用シート!L302),値貼り付け用シート!L302&gt;9990),NA(),値貼り付け用シート!L302)</f>
        <v>22</v>
      </c>
      <c r="E7014" s="1">
        <f t="shared" si="2732"/>
        <v>22</v>
      </c>
      <c r="F7014" s="1">
        <f t="shared" si="2741"/>
        <v>184</v>
      </c>
      <c r="G7014" s="1">
        <f t="shared" si="2742"/>
        <v>8</v>
      </c>
      <c r="H7014" s="1">
        <f t="shared" si="2743"/>
        <v>23</v>
      </c>
    </row>
    <row r="7015" spans="1:16" x14ac:dyDescent="0.55000000000000004">
      <c r="A7015" s="1">
        <f>値貼り付け用シート!F302</f>
        <v>1</v>
      </c>
      <c r="B7015" s="1">
        <f>値貼り付け用シート!G302</f>
        <v>17</v>
      </c>
      <c r="C7015" s="1">
        <v>6</v>
      </c>
      <c r="D7015" s="1">
        <f>IF(OR(ISBLANK(値貼り付け用シート!M302),値貼り付け用シート!M302&gt;9990),NA(),値貼り付け用シート!M302)</f>
        <v>13</v>
      </c>
      <c r="E7015" s="1">
        <f t="shared" si="2732"/>
        <v>13</v>
      </c>
      <c r="F7015" s="1">
        <f t="shared" si="2741"/>
        <v>165</v>
      </c>
      <c r="G7015" s="1">
        <f t="shared" si="2742"/>
        <v>8</v>
      </c>
      <c r="H7015" s="1">
        <f t="shared" si="2743"/>
        <v>21</v>
      </c>
    </row>
    <row r="7016" spans="1:16" x14ac:dyDescent="0.55000000000000004">
      <c r="A7016" s="1">
        <f>値貼り付け用シート!F302</f>
        <v>1</v>
      </c>
      <c r="B7016" s="1">
        <f>値貼り付け用シート!G302</f>
        <v>17</v>
      </c>
      <c r="C7016" s="1">
        <v>7</v>
      </c>
      <c r="D7016" s="1">
        <f>IF(OR(ISBLANK(値貼り付け用シート!N302),値貼り付け用シート!N302&gt;9990),NA(),値貼り付け用シート!N302)</f>
        <v>2</v>
      </c>
      <c r="E7016" s="1">
        <f t="shared" si="2732"/>
        <v>2</v>
      </c>
      <c r="F7016" s="1">
        <f t="shared" si="2741"/>
        <v>137</v>
      </c>
      <c r="G7016" s="1">
        <f t="shared" si="2742"/>
        <v>8</v>
      </c>
      <c r="H7016" s="1">
        <f t="shared" si="2743"/>
        <v>17</v>
      </c>
    </row>
    <row r="7017" spans="1:16" x14ac:dyDescent="0.55000000000000004">
      <c r="A7017" s="1">
        <f>値貼り付け用シート!F302</f>
        <v>1</v>
      </c>
      <c r="B7017" s="1">
        <f>値貼り付け用シート!G302</f>
        <v>17</v>
      </c>
      <c r="C7017" s="1">
        <v>8</v>
      </c>
      <c r="D7017" s="1">
        <f>IF(OR(ISBLANK(値貼り付け用シート!O302),値貼り付け用シート!O302&gt;9990),NA(),値貼り付け用シート!O302)</f>
        <v>3</v>
      </c>
      <c r="E7017" s="1">
        <f t="shared" si="2732"/>
        <v>3</v>
      </c>
      <c r="F7017" s="1">
        <f t="shared" si="2741"/>
        <v>119</v>
      </c>
      <c r="G7017" s="1">
        <f t="shared" si="2742"/>
        <v>8</v>
      </c>
      <c r="H7017" s="1">
        <f t="shared" si="2743"/>
        <v>15</v>
      </c>
    </row>
    <row r="7018" spans="1:16" x14ac:dyDescent="0.55000000000000004">
      <c r="A7018" s="1">
        <f>値貼り付け用シート!F302</f>
        <v>1</v>
      </c>
      <c r="B7018" s="1">
        <f>値貼り付け用シート!G302</f>
        <v>17</v>
      </c>
      <c r="C7018" s="1">
        <v>9</v>
      </c>
      <c r="D7018" s="1">
        <f>IF(OR(ISBLANK(値貼り付け用シート!P302),値貼り付け用シート!P302&gt;9990),NA(),値貼り付け用シート!P302)</f>
        <v>8</v>
      </c>
      <c r="E7018" s="1">
        <f t="shared" si="2732"/>
        <v>8</v>
      </c>
      <c r="F7018" s="1">
        <f t="shared" si="2741"/>
        <v>110</v>
      </c>
      <c r="G7018" s="1">
        <f t="shared" si="2742"/>
        <v>8</v>
      </c>
      <c r="H7018" s="1">
        <f t="shared" si="2743"/>
        <v>14</v>
      </c>
    </row>
    <row r="7019" spans="1:16" x14ac:dyDescent="0.55000000000000004">
      <c r="A7019" s="1">
        <f>値貼り付け用シート!F302</f>
        <v>1</v>
      </c>
      <c r="B7019" s="1">
        <f>値貼り付け用シート!G302</f>
        <v>17</v>
      </c>
      <c r="C7019" s="1">
        <v>10</v>
      </c>
      <c r="D7019" s="1">
        <f>IF(OR(ISBLANK(値貼り付け用シート!Q302),値貼り付け用シート!Q302&gt;9990),NA(),値貼り付け用シート!Q302)</f>
        <v>12</v>
      </c>
      <c r="E7019" s="1">
        <f t="shared" si="2732"/>
        <v>12</v>
      </c>
      <c r="F7019" s="1">
        <f t="shared" si="2741"/>
        <v>105</v>
      </c>
      <c r="G7019" s="1">
        <f t="shared" si="2742"/>
        <v>8</v>
      </c>
      <c r="H7019" s="1">
        <f t="shared" si="2743"/>
        <v>13</v>
      </c>
    </row>
    <row r="7020" spans="1:16" x14ac:dyDescent="0.55000000000000004">
      <c r="A7020" s="1">
        <f>値貼り付け用シート!F302</f>
        <v>1</v>
      </c>
      <c r="B7020" s="1">
        <f>値貼り付け用シート!G302</f>
        <v>17</v>
      </c>
      <c r="C7020" s="1">
        <v>11</v>
      </c>
      <c r="D7020" s="1" t="e">
        <f>IF(OR(ISBLANK(値貼り付け用シート!R302),値貼り付け用シート!R302&gt;9990),NA(),値貼り付け用シート!R302)</f>
        <v>#N/A</v>
      </c>
      <c r="E7020" s="1">
        <f t="shared" si="2732"/>
        <v>0</v>
      </c>
      <c r="F7020" s="1">
        <f t="shared" si="2741"/>
        <v>82</v>
      </c>
      <c r="G7020" s="1">
        <f t="shared" si="2742"/>
        <v>7</v>
      </c>
      <c r="H7020" s="1">
        <f t="shared" si="2743"/>
        <v>12</v>
      </c>
    </row>
    <row r="7021" spans="1:16" x14ac:dyDescent="0.55000000000000004">
      <c r="A7021" s="1">
        <f>値貼り付け用シート!F302</f>
        <v>1</v>
      </c>
      <c r="B7021" s="1">
        <f>値貼り付け用シート!G302</f>
        <v>17</v>
      </c>
      <c r="C7021" s="1">
        <v>12</v>
      </c>
      <c r="D7021" s="1">
        <f>IF(OR(ISBLANK(値貼り付け用シート!S302),値貼り付け用シート!S302&gt;9990),NA(),値貼り付け用シート!S302)</f>
        <v>20</v>
      </c>
      <c r="E7021" s="1">
        <f t="shared" si="2732"/>
        <v>20</v>
      </c>
      <c r="F7021" s="1">
        <f t="shared" si="2741"/>
        <v>80</v>
      </c>
      <c r="G7021" s="1">
        <f t="shared" si="2742"/>
        <v>7</v>
      </c>
      <c r="H7021" s="1">
        <f t="shared" si="2743"/>
        <v>11</v>
      </c>
    </row>
    <row r="7022" spans="1:16" x14ac:dyDescent="0.55000000000000004">
      <c r="A7022" s="1">
        <f>値貼り付け用シート!F302</f>
        <v>1</v>
      </c>
      <c r="B7022" s="1">
        <f>値貼り付け用シート!G302</f>
        <v>17</v>
      </c>
      <c r="C7022" s="1">
        <v>13</v>
      </c>
      <c r="D7022" s="1">
        <f>IF(OR(ISBLANK(値貼り付け用シート!T302),値貼り付け用シート!T302&gt;9990),NA(),値貼り付け用シート!T302)</f>
        <v>23</v>
      </c>
      <c r="E7022" s="1">
        <f t="shared" si="2732"/>
        <v>23</v>
      </c>
      <c r="F7022" s="1">
        <f t="shared" si="2741"/>
        <v>81</v>
      </c>
      <c r="G7022" s="1">
        <f t="shared" si="2742"/>
        <v>7</v>
      </c>
      <c r="H7022" s="1">
        <f t="shared" si="2743"/>
        <v>12</v>
      </c>
    </row>
    <row r="7023" spans="1:16" x14ac:dyDescent="0.55000000000000004">
      <c r="A7023" s="1">
        <f>値貼り付け用シート!F302</f>
        <v>1</v>
      </c>
      <c r="B7023" s="1">
        <f>値貼り付け用シート!G302</f>
        <v>17</v>
      </c>
      <c r="C7023" s="1">
        <v>14</v>
      </c>
      <c r="D7023" s="1">
        <f>IF(OR(ISBLANK(値貼り付け用シート!U302),値貼り付け用シート!U302&gt;9990),NA(),値貼り付け用シート!U302)</f>
        <v>23</v>
      </c>
      <c r="E7023" s="1">
        <f t="shared" si="2732"/>
        <v>23</v>
      </c>
      <c r="F7023" s="1">
        <f t="shared" si="2741"/>
        <v>91</v>
      </c>
      <c r="G7023" s="1">
        <f t="shared" si="2742"/>
        <v>7</v>
      </c>
      <c r="H7023" s="1">
        <f t="shared" si="2743"/>
        <v>13</v>
      </c>
    </row>
    <row r="7024" spans="1:16" x14ac:dyDescent="0.55000000000000004">
      <c r="A7024" s="1">
        <f>値貼り付け用シート!F302</f>
        <v>1</v>
      </c>
      <c r="B7024" s="1">
        <f>値貼り付け用シート!G302</f>
        <v>17</v>
      </c>
      <c r="C7024" s="1">
        <v>15</v>
      </c>
      <c r="D7024" s="1">
        <f>IF(OR(ISBLANK(値貼り付け用シート!V302),値貼り付け用シート!V302&gt;9990),NA(),値貼り付け用シート!V302)</f>
        <v>17</v>
      </c>
      <c r="E7024" s="1">
        <f t="shared" si="2732"/>
        <v>17</v>
      </c>
      <c r="F7024" s="1">
        <f t="shared" si="2741"/>
        <v>106</v>
      </c>
      <c r="G7024" s="1">
        <f t="shared" si="2742"/>
        <v>7</v>
      </c>
      <c r="H7024" s="1">
        <f t="shared" si="2743"/>
        <v>15</v>
      </c>
    </row>
    <row r="7025" spans="1:16" x14ac:dyDescent="0.55000000000000004">
      <c r="A7025" s="1">
        <f>値貼り付け用シート!F302</f>
        <v>1</v>
      </c>
      <c r="B7025" s="1">
        <f>値貼り付け用シート!G302</f>
        <v>17</v>
      </c>
      <c r="C7025" s="1">
        <v>16</v>
      </c>
      <c r="D7025" s="1">
        <f>IF(OR(ISBLANK(値貼り付け用シート!W302),値貼り付け用シート!W302&gt;9990),NA(),値貼り付け用シート!W302)</f>
        <v>7</v>
      </c>
      <c r="E7025" s="1">
        <f t="shared" si="2732"/>
        <v>7</v>
      </c>
      <c r="F7025" s="1">
        <f t="shared" si="2741"/>
        <v>110</v>
      </c>
      <c r="G7025" s="1">
        <f t="shared" si="2742"/>
        <v>7</v>
      </c>
      <c r="H7025" s="1">
        <f t="shared" si="2743"/>
        <v>16</v>
      </c>
    </row>
    <row r="7026" spans="1:16" x14ac:dyDescent="0.55000000000000004">
      <c r="A7026" s="1">
        <f>値貼り付け用シート!F302</f>
        <v>1</v>
      </c>
      <c r="B7026" s="1">
        <f>値貼り付け用シート!G302</f>
        <v>17</v>
      </c>
      <c r="C7026" s="1">
        <v>17</v>
      </c>
      <c r="D7026" s="1">
        <f>IF(OR(ISBLANK(値貼り付け用シート!X302),値貼り付け用シート!X302&gt;9990),NA(),値貼り付け用シート!X302)</f>
        <v>2</v>
      </c>
      <c r="E7026" s="1">
        <f t="shared" si="2732"/>
        <v>2</v>
      </c>
      <c r="F7026" s="1">
        <f t="shared" si="2741"/>
        <v>104</v>
      </c>
      <c r="G7026" s="1">
        <f t="shared" si="2742"/>
        <v>7</v>
      </c>
      <c r="H7026" s="1">
        <f t="shared" si="2743"/>
        <v>15</v>
      </c>
    </row>
    <row r="7027" spans="1:16" x14ac:dyDescent="0.55000000000000004">
      <c r="A7027" s="1">
        <f>値貼り付け用シート!F302</f>
        <v>1</v>
      </c>
      <c r="B7027" s="1">
        <f>値貼り付け用シート!G302</f>
        <v>17</v>
      </c>
      <c r="C7027" s="1">
        <v>18</v>
      </c>
      <c r="D7027" s="1">
        <f>IF(OR(ISBLANK(値貼り付け用シート!Y302),値貼り付け用シート!Y302&gt;9990),NA(),値貼り付け用シート!Y302)</f>
        <v>1</v>
      </c>
      <c r="E7027" s="1">
        <f t="shared" si="2732"/>
        <v>1</v>
      </c>
      <c r="F7027" s="1">
        <f t="shared" si="2741"/>
        <v>93</v>
      </c>
      <c r="G7027" s="1">
        <f t="shared" si="2742"/>
        <v>7</v>
      </c>
      <c r="H7027" s="1">
        <f t="shared" si="2743"/>
        <v>13</v>
      </c>
    </row>
    <row r="7028" spans="1:16" x14ac:dyDescent="0.55000000000000004">
      <c r="A7028" s="1">
        <f>値貼り付け用シート!F302</f>
        <v>1</v>
      </c>
      <c r="B7028" s="1">
        <f>値貼り付け用シート!G302</f>
        <v>17</v>
      </c>
      <c r="C7028" s="1">
        <v>19</v>
      </c>
      <c r="D7028" s="1">
        <f>IF(OR(ISBLANK(値貼り付け用シート!Z302),値貼り付け用シート!Z302&gt;9990),NA(),値貼り付け用シート!Z302)</f>
        <v>1</v>
      </c>
      <c r="E7028" s="1">
        <f t="shared" si="2732"/>
        <v>1</v>
      </c>
      <c r="F7028" s="1">
        <f t="shared" si="2741"/>
        <v>94</v>
      </c>
      <c r="G7028" s="1">
        <f t="shared" si="2742"/>
        <v>8</v>
      </c>
      <c r="H7028" s="1">
        <f t="shared" si="2743"/>
        <v>12</v>
      </c>
    </row>
    <row r="7029" spans="1:16" x14ac:dyDescent="0.55000000000000004">
      <c r="A7029" s="1">
        <f>値貼り付け用シート!F302</f>
        <v>1</v>
      </c>
      <c r="B7029" s="1">
        <f>値貼り付け用シート!G302</f>
        <v>17</v>
      </c>
      <c r="C7029" s="1">
        <v>20</v>
      </c>
      <c r="D7029" s="1">
        <f>IF(OR(ISBLANK(値貼り付け用シート!AA302),値貼り付け用シート!AA302&gt;9990),NA(),値貼り付け用シート!AA302)</f>
        <v>1</v>
      </c>
      <c r="E7029" s="1">
        <f t="shared" si="2732"/>
        <v>1</v>
      </c>
      <c r="F7029" s="1">
        <f t="shared" si="2741"/>
        <v>75</v>
      </c>
      <c r="G7029" s="1">
        <f t="shared" si="2742"/>
        <v>8</v>
      </c>
      <c r="H7029" s="1">
        <f t="shared" si="2743"/>
        <v>9</v>
      </c>
    </row>
    <row r="7030" spans="1:16" x14ac:dyDescent="0.55000000000000004">
      <c r="A7030" s="1">
        <f>値貼り付け用シート!F302</f>
        <v>1</v>
      </c>
      <c r="B7030" s="1">
        <f>値貼り付け用シート!G302</f>
        <v>17</v>
      </c>
      <c r="C7030" s="1">
        <v>21</v>
      </c>
      <c r="D7030" s="1">
        <f>IF(OR(ISBLANK(値貼り付け用シート!AB302),値貼り付け用シート!AB302&gt;9990),NA(),値貼り付け用シート!AB302)</f>
        <v>1</v>
      </c>
      <c r="E7030" s="1">
        <f t="shared" si="2732"/>
        <v>1</v>
      </c>
      <c r="F7030" s="1">
        <f t="shared" si="2741"/>
        <v>53</v>
      </c>
      <c r="G7030" s="1">
        <f t="shared" si="2742"/>
        <v>8</v>
      </c>
      <c r="H7030" s="1">
        <f t="shared" si="2743"/>
        <v>7</v>
      </c>
    </row>
    <row r="7031" spans="1:16" x14ac:dyDescent="0.55000000000000004">
      <c r="A7031" s="1">
        <f>値貼り付け用シート!F302</f>
        <v>1</v>
      </c>
      <c r="B7031" s="1">
        <f>値貼り付け用シート!G302</f>
        <v>17</v>
      </c>
      <c r="C7031" s="1">
        <v>22</v>
      </c>
      <c r="D7031" s="1">
        <f>IF(OR(ISBLANK(値貼り付け用シート!AC302),値貼り付け用シート!AC302&gt;9990),NA(),値貼り付け用シート!AC302)</f>
        <v>1</v>
      </c>
      <c r="E7031" s="1">
        <f t="shared" si="2732"/>
        <v>1</v>
      </c>
      <c r="F7031" s="1">
        <f t="shared" si="2741"/>
        <v>31</v>
      </c>
      <c r="G7031" s="1">
        <f t="shared" si="2742"/>
        <v>8</v>
      </c>
      <c r="H7031" s="1">
        <f t="shared" si="2743"/>
        <v>4</v>
      </c>
    </row>
    <row r="7032" spans="1:16" x14ac:dyDescent="0.55000000000000004">
      <c r="A7032" s="1">
        <f>値貼り付け用シート!F302</f>
        <v>1</v>
      </c>
      <c r="B7032" s="1">
        <f>値貼り付け用シート!G302</f>
        <v>17</v>
      </c>
      <c r="C7032" s="1">
        <v>23</v>
      </c>
      <c r="D7032" s="1">
        <f>IF(OR(ISBLANK(値貼り付け用シート!AD302),値貼り付け用シート!AD302&gt;9990),NA(),値貼り付け用シート!AD302)</f>
        <v>1</v>
      </c>
      <c r="E7032" s="1">
        <f t="shared" si="2732"/>
        <v>1</v>
      </c>
      <c r="F7032" s="1">
        <f t="shared" si="2741"/>
        <v>15</v>
      </c>
      <c r="G7032" s="1">
        <f t="shared" si="2742"/>
        <v>8</v>
      </c>
      <c r="H7032" s="1">
        <f t="shared" si="2743"/>
        <v>2</v>
      </c>
    </row>
    <row r="7033" spans="1:16" x14ac:dyDescent="0.55000000000000004">
      <c r="A7033" s="1">
        <f>値貼り付け用シート!F302</f>
        <v>1</v>
      </c>
      <c r="B7033" s="1">
        <f>値貼り付け用シート!G302</f>
        <v>17</v>
      </c>
      <c r="C7033" s="1">
        <v>24</v>
      </c>
      <c r="D7033" s="1">
        <f>IF(OR(ISBLANK(値貼り付け用シート!AE302),値貼り付け用シート!AE302&gt;9990),NA(),値貼り付け用シート!AE302)</f>
        <v>1</v>
      </c>
      <c r="E7033" s="1">
        <f t="shared" si="2732"/>
        <v>1</v>
      </c>
      <c r="F7033" s="1">
        <f t="shared" si="2741"/>
        <v>9</v>
      </c>
      <c r="G7033" s="1">
        <f t="shared" si="2742"/>
        <v>8</v>
      </c>
      <c r="H7033" s="1">
        <f t="shared" si="2743"/>
        <v>1</v>
      </c>
    </row>
    <row r="7034" spans="1:16" x14ac:dyDescent="0.55000000000000004">
      <c r="A7034" s="1">
        <f>値貼り付け用シート!F303</f>
        <v>1</v>
      </c>
      <c r="B7034" s="1">
        <f>値貼り付け用シート!G303</f>
        <v>18</v>
      </c>
      <c r="C7034" s="1">
        <v>1</v>
      </c>
      <c r="D7034" s="1">
        <f>IF(OR(ISBLANK(値貼り付け用シート!H303),値貼り付け用シート!H303&gt;9990),NA(),値貼り付け用シート!H303)</f>
        <v>1</v>
      </c>
      <c r="E7034" s="1">
        <f t="shared" si="2732"/>
        <v>1</v>
      </c>
      <c r="F7034" s="1">
        <f t="shared" si="2741"/>
        <v>8</v>
      </c>
      <c r="G7034" s="1">
        <f t="shared" si="2742"/>
        <v>8</v>
      </c>
      <c r="H7034" s="1">
        <f t="shared" si="2743"/>
        <v>1</v>
      </c>
      <c r="I7034" s="1">
        <f t="shared" ref="I7034" si="2752">COUNT(D7034:D7057)</f>
        <v>24</v>
      </c>
      <c r="J7034" s="1">
        <f t="shared" ref="J7034" si="2753">COUNT(H7034:H7057)</f>
        <v>24</v>
      </c>
      <c r="K7034" s="1">
        <f t="shared" ref="K7034" si="2754">IF(AND(I7034&gt;=20,J7034&gt;=20),0,1)</f>
        <v>0</v>
      </c>
      <c r="L7034" s="1">
        <f t="shared" ref="L7034" si="2755">IF(K7034=0,MAX(H7034:H7057),NA())</f>
        <v>7</v>
      </c>
      <c r="M7034" s="1">
        <f t="shared" ref="M7034" si="2756">IF(K7034=0,IF(L7034&lt;=70,1,0),NA())</f>
        <v>1</v>
      </c>
      <c r="N7034" s="1">
        <f t="shared" ref="N7034" si="2757">IF(COUNTIF(D7034:D7057,NA())=24,NA(),MAX(E7034:E7057))</f>
        <v>12</v>
      </c>
      <c r="O7034" s="1">
        <f t="shared" ref="O7034" si="2758">IF(COUNTIF(D7039:D7053,NA())=15,NA(),MAX(E7039:E7053))</f>
        <v>12</v>
      </c>
      <c r="P7034" s="1">
        <f t="shared" ref="P7034" si="2759">COUNTIF(D7034:D7057,"&gt;=120")</f>
        <v>0</v>
      </c>
    </row>
    <row r="7035" spans="1:16" x14ac:dyDescent="0.55000000000000004">
      <c r="A7035" s="1">
        <f>値貼り付け用シート!F303</f>
        <v>1</v>
      </c>
      <c r="B7035" s="1">
        <f>値貼り付け用シート!G303</f>
        <v>18</v>
      </c>
      <c r="C7035" s="1">
        <v>2</v>
      </c>
      <c r="D7035" s="1">
        <f>IF(OR(ISBLANK(値貼り付け用シート!I303),値貼り付け用シート!I303&gt;9990),NA(),値貼り付け用シート!I303)</f>
        <v>1</v>
      </c>
      <c r="E7035" s="1">
        <f t="shared" si="2732"/>
        <v>1</v>
      </c>
      <c r="F7035" s="1">
        <f t="shared" si="2741"/>
        <v>8</v>
      </c>
      <c r="G7035" s="1">
        <f t="shared" si="2742"/>
        <v>8</v>
      </c>
      <c r="H7035" s="1">
        <f t="shared" si="2743"/>
        <v>1</v>
      </c>
    </row>
    <row r="7036" spans="1:16" x14ac:dyDescent="0.55000000000000004">
      <c r="A7036" s="1">
        <f>値貼り付け用シート!F303</f>
        <v>1</v>
      </c>
      <c r="B7036" s="1">
        <f>値貼り付け用シート!G303</f>
        <v>18</v>
      </c>
      <c r="C7036" s="1">
        <v>3</v>
      </c>
      <c r="D7036" s="1">
        <f>IF(OR(ISBLANK(値貼り付け用シート!J303),値貼り付け用シート!J303&gt;9990),NA(),値貼り付け用シート!J303)</f>
        <v>2</v>
      </c>
      <c r="E7036" s="1">
        <f t="shared" si="2732"/>
        <v>2</v>
      </c>
      <c r="F7036" s="1">
        <f t="shared" si="2741"/>
        <v>9</v>
      </c>
      <c r="G7036" s="1">
        <f t="shared" si="2742"/>
        <v>8</v>
      </c>
      <c r="H7036" s="1">
        <f t="shared" si="2743"/>
        <v>1</v>
      </c>
    </row>
    <row r="7037" spans="1:16" x14ac:dyDescent="0.55000000000000004">
      <c r="A7037" s="1">
        <f>値貼り付け用シート!F303</f>
        <v>1</v>
      </c>
      <c r="B7037" s="1">
        <f>値貼り付け用シート!G303</f>
        <v>18</v>
      </c>
      <c r="C7037" s="1">
        <v>4</v>
      </c>
      <c r="D7037" s="1">
        <f>IF(OR(ISBLANK(値貼り付け用シート!K303),値貼り付け用シート!K303&gt;9990),NA(),値貼り付け用シート!K303)</f>
        <v>3</v>
      </c>
      <c r="E7037" s="1">
        <f t="shared" si="2732"/>
        <v>3</v>
      </c>
      <c r="F7037" s="1">
        <f t="shared" si="2741"/>
        <v>11</v>
      </c>
      <c r="G7037" s="1">
        <f t="shared" si="2742"/>
        <v>8</v>
      </c>
      <c r="H7037" s="1">
        <f t="shared" si="2743"/>
        <v>1</v>
      </c>
    </row>
    <row r="7038" spans="1:16" x14ac:dyDescent="0.55000000000000004">
      <c r="A7038" s="1">
        <f>値貼り付け用シート!F303</f>
        <v>1</v>
      </c>
      <c r="B7038" s="1">
        <f>値貼り付け用シート!G303</f>
        <v>18</v>
      </c>
      <c r="C7038" s="1">
        <v>5</v>
      </c>
      <c r="D7038" s="1">
        <f>IF(OR(ISBLANK(値貼り付け用シート!L303),値貼り付け用シート!L303&gt;9990),NA(),値貼り付け用シート!L303)</f>
        <v>4</v>
      </c>
      <c r="E7038" s="1">
        <f t="shared" si="2732"/>
        <v>4</v>
      </c>
      <c r="F7038" s="1">
        <f t="shared" si="2741"/>
        <v>14</v>
      </c>
      <c r="G7038" s="1">
        <f t="shared" si="2742"/>
        <v>8</v>
      </c>
      <c r="H7038" s="1">
        <f t="shared" si="2743"/>
        <v>2</v>
      </c>
    </row>
    <row r="7039" spans="1:16" x14ac:dyDescent="0.55000000000000004">
      <c r="A7039" s="1">
        <f>値貼り付け用シート!F303</f>
        <v>1</v>
      </c>
      <c r="B7039" s="1">
        <f>値貼り付け用シート!G303</f>
        <v>18</v>
      </c>
      <c r="C7039" s="1">
        <v>6</v>
      </c>
      <c r="D7039" s="1">
        <f>IF(OR(ISBLANK(値貼り付け用シート!M303),値貼り付け用シート!M303&gt;9990),NA(),値貼り付け用シート!M303)</f>
        <v>6</v>
      </c>
      <c r="E7039" s="1">
        <f t="shared" si="2732"/>
        <v>6</v>
      </c>
      <c r="F7039" s="1">
        <f t="shared" si="2741"/>
        <v>19</v>
      </c>
      <c r="G7039" s="1">
        <f t="shared" si="2742"/>
        <v>8</v>
      </c>
      <c r="H7039" s="1">
        <f t="shared" si="2743"/>
        <v>2</v>
      </c>
    </row>
    <row r="7040" spans="1:16" x14ac:dyDescent="0.55000000000000004">
      <c r="A7040" s="1">
        <f>値貼り付け用シート!F303</f>
        <v>1</v>
      </c>
      <c r="B7040" s="1">
        <f>値貼り付け用シート!G303</f>
        <v>18</v>
      </c>
      <c r="C7040" s="1">
        <v>7</v>
      </c>
      <c r="D7040" s="1">
        <f>IF(OR(ISBLANK(値貼り付け用シート!N303),値貼り付け用シート!N303&gt;9990),NA(),値貼り付け用シート!N303)</f>
        <v>7</v>
      </c>
      <c r="E7040" s="1">
        <f t="shared" si="2732"/>
        <v>7</v>
      </c>
      <c r="F7040" s="1">
        <f t="shared" si="2741"/>
        <v>25</v>
      </c>
      <c r="G7040" s="1">
        <f t="shared" si="2742"/>
        <v>8</v>
      </c>
      <c r="H7040" s="1">
        <f t="shared" si="2743"/>
        <v>3</v>
      </c>
    </row>
    <row r="7041" spans="1:8" x14ac:dyDescent="0.55000000000000004">
      <c r="A7041" s="1">
        <f>値貼り付け用シート!F303</f>
        <v>1</v>
      </c>
      <c r="B7041" s="1">
        <f>値貼り付け用シート!G303</f>
        <v>18</v>
      </c>
      <c r="C7041" s="1">
        <v>8</v>
      </c>
      <c r="D7041" s="1">
        <f>IF(OR(ISBLANK(値貼り付け用シート!O303),値貼り付け用シート!O303&gt;9990),NA(),値貼り付け用シート!O303)</f>
        <v>3</v>
      </c>
      <c r="E7041" s="1">
        <f t="shared" si="2732"/>
        <v>3</v>
      </c>
      <c r="F7041" s="1">
        <f t="shared" si="2741"/>
        <v>27</v>
      </c>
      <c r="G7041" s="1">
        <f t="shared" si="2742"/>
        <v>8</v>
      </c>
      <c r="H7041" s="1">
        <f t="shared" si="2743"/>
        <v>3</v>
      </c>
    </row>
    <row r="7042" spans="1:8" x14ac:dyDescent="0.55000000000000004">
      <c r="A7042" s="1">
        <f>値貼り付け用シート!F303</f>
        <v>1</v>
      </c>
      <c r="B7042" s="1">
        <f>値貼り付け用シート!G303</f>
        <v>18</v>
      </c>
      <c r="C7042" s="1">
        <v>9</v>
      </c>
      <c r="D7042" s="1">
        <f>IF(OR(ISBLANK(値貼り付け用シート!P303),値貼り付け用シート!P303&gt;9990),NA(),値貼り付け用シート!P303)</f>
        <v>4</v>
      </c>
      <c r="E7042" s="1">
        <f t="shared" si="2732"/>
        <v>4</v>
      </c>
      <c r="F7042" s="1">
        <f t="shared" si="2741"/>
        <v>30</v>
      </c>
      <c r="G7042" s="1">
        <f t="shared" si="2742"/>
        <v>8</v>
      </c>
      <c r="H7042" s="1">
        <f t="shared" si="2743"/>
        <v>4</v>
      </c>
    </row>
    <row r="7043" spans="1:8" x14ac:dyDescent="0.55000000000000004">
      <c r="A7043" s="1">
        <f>値貼り付け用シート!F303</f>
        <v>1</v>
      </c>
      <c r="B7043" s="1">
        <f>値貼り付け用シート!G303</f>
        <v>18</v>
      </c>
      <c r="C7043" s="1">
        <v>10</v>
      </c>
      <c r="D7043" s="1">
        <f>IF(OR(ISBLANK(値貼り付け用シート!Q303),値貼り付け用シート!Q303&gt;9990),NA(),値貼り付け用シート!Q303)</f>
        <v>6</v>
      </c>
      <c r="E7043" s="1">
        <f t="shared" ref="E7043:E7106" si="2760">IF(ISERROR(D7043),0,D7043)</f>
        <v>6</v>
      </c>
      <c r="F7043" s="1">
        <f t="shared" si="2741"/>
        <v>35</v>
      </c>
      <c r="G7043" s="1">
        <f t="shared" si="2742"/>
        <v>8</v>
      </c>
      <c r="H7043" s="1">
        <f t="shared" si="2743"/>
        <v>4</v>
      </c>
    </row>
    <row r="7044" spans="1:8" x14ac:dyDescent="0.55000000000000004">
      <c r="A7044" s="1">
        <f>値貼り付け用シート!F303</f>
        <v>1</v>
      </c>
      <c r="B7044" s="1">
        <f>値貼り付け用シート!G303</f>
        <v>18</v>
      </c>
      <c r="C7044" s="1">
        <v>11</v>
      </c>
      <c r="D7044" s="1">
        <f>IF(OR(ISBLANK(値貼り付け用シート!R303),値貼り付け用シート!R303&gt;9990),NA(),値貼り付け用シート!R303)</f>
        <v>11</v>
      </c>
      <c r="E7044" s="1">
        <f t="shared" si="2760"/>
        <v>11</v>
      </c>
      <c r="F7044" s="1">
        <f t="shared" si="2741"/>
        <v>44</v>
      </c>
      <c r="G7044" s="1">
        <f t="shared" si="2742"/>
        <v>8</v>
      </c>
      <c r="H7044" s="1">
        <f t="shared" si="2743"/>
        <v>6</v>
      </c>
    </row>
    <row r="7045" spans="1:8" x14ac:dyDescent="0.55000000000000004">
      <c r="A7045" s="1">
        <f>値貼り付け用シート!F303</f>
        <v>1</v>
      </c>
      <c r="B7045" s="1">
        <f>値貼り付け用シート!G303</f>
        <v>18</v>
      </c>
      <c r="C7045" s="1">
        <v>12</v>
      </c>
      <c r="D7045" s="1">
        <f>IF(OR(ISBLANK(値貼り付け用シート!S303),値貼り付け用シート!S303&gt;9990),NA(),値貼り付け用シート!S303)</f>
        <v>12</v>
      </c>
      <c r="E7045" s="1">
        <f t="shared" si="2760"/>
        <v>12</v>
      </c>
      <c r="F7045" s="1">
        <f t="shared" si="2741"/>
        <v>53</v>
      </c>
      <c r="G7045" s="1">
        <f t="shared" si="2742"/>
        <v>8</v>
      </c>
      <c r="H7045" s="1">
        <f t="shared" si="2743"/>
        <v>7</v>
      </c>
    </row>
    <row r="7046" spans="1:8" x14ac:dyDescent="0.55000000000000004">
      <c r="A7046" s="1">
        <f>値貼り付け用シート!F303</f>
        <v>1</v>
      </c>
      <c r="B7046" s="1">
        <f>値貼り付け用シート!G303</f>
        <v>18</v>
      </c>
      <c r="C7046" s="1">
        <v>13</v>
      </c>
      <c r="D7046" s="1">
        <f>IF(OR(ISBLANK(値貼り付け用シート!T303),値貼り付け用シート!T303&gt;9990),NA(),値貼り付け用シート!T303)</f>
        <v>5</v>
      </c>
      <c r="E7046" s="1">
        <f t="shared" si="2760"/>
        <v>5</v>
      </c>
      <c r="F7046" s="1">
        <f t="shared" si="2741"/>
        <v>54</v>
      </c>
      <c r="G7046" s="1">
        <f t="shared" si="2742"/>
        <v>8</v>
      </c>
      <c r="H7046" s="1">
        <f t="shared" si="2743"/>
        <v>7</v>
      </c>
    </row>
    <row r="7047" spans="1:8" x14ac:dyDescent="0.55000000000000004">
      <c r="A7047" s="1">
        <f>値貼り付け用シート!F303</f>
        <v>1</v>
      </c>
      <c r="B7047" s="1">
        <f>値貼り付け用シート!G303</f>
        <v>18</v>
      </c>
      <c r="C7047" s="1">
        <v>14</v>
      </c>
      <c r="D7047" s="1">
        <f>IF(OR(ISBLANK(値貼り付け用シート!U303),値貼り付け用シート!U303&gt;9990),NA(),値貼り付け用シート!U303)</f>
        <v>4</v>
      </c>
      <c r="E7047" s="1">
        <f t="shared" si="2760"/>
        <v>4</v>
      </c>
      <c r="F7047" s="1">
        <f t="shared" si="2741"/>
        <v>52</v>
      </c>
      <c r="G7047" s="1">
        <f t="shared" si="2742"/>
        <v>8</v>
      </c>
      <c r="H7047" s="1">
        <f t="shared" si="2743"/>
        <v>7</v>
      </c>
    </row>
    <row r="7048" spans="1:8" x14ac:dyDescent="0.55000000000000004">
      <c r="A7048" s="1">
        <f>値貼り付け用シート!F303</f>
        <v>1</v>
      </c>
      <c r="B7048" s="1">
        <f>値貼り付け用シート!G303</f>
        <v>18</v>
      </c>
      <c r="C7048" s="1">
        <v>15</v>
      </c>
      <c r="D7048" s="1">
        <f>IF(OR(ISBLANK(値貼り付け用シート!V303),値貼り付け用シート!V303&gt;9990),NA(),値貼り付け用シート!V303)</f>
        <v>4</v>
      </c>
      <c r="E7048" s="1">
        <f t="shared" si="2760"/>
        <v>4</v>
      </c>
      <c r="F7048" s="1">
        <f t="shared" si="2741"/>
        <v>49</v>
      </c>
      <c r="G7048" s="1">
        <f t="shared" si="2742"/>
        <v>8</v>
      </c>
      <c r="H7048" s="1">
        <f t="shared" si="2743"/>
        <v>6</v>
      </c>
    </row>
    <row r="7049" spans="1:8" x14ac:dyDescent="0.55000000000000004">
      <c r="A7049" s="1">
        <f>値貼り付け用シート!F303</f>
        <v>1</v>
      </c>
      <c r="B7049" s="1">
        <f>値貼り付け用シート!G303</f>
        <v>18</v>
      </c>
      <c r="C7049" s="1">
        <v>16</v>
      </c>
      <c r="D7049" s="1">
        <f>IF(OR(ISBLANK(値貼り付け用シート!W303),値貼り付け用シート!W303&gt;9990),NA(),値貼り付け用シート!W303)</f>
        <v>4</v>
      </c>
      <c r="E7049" s="1">
        <f t="shared" si="2760"/>
        <v>4</v>
      </c>
      <c r="F7049" s="1">
        <f t="shared" si="2741"/>
        <v>50</v>
      </c>
      <c r="G7049" s="1">
        <f t="shared" si="2742"/>
        <v>8</v>
      </c>
      <c r="H7049" s="1">
        <f t="shared" si="2743"/>
        <v>6</v>
      </c>
    </row>
    <row r="7050" spans="1:8" x14ac:dyDescent="0.55000000000000004">
      <c r="A7050" s="1">
        <f>値貼り付け用シート!F303</f>
        <v>1</v>
      </c>
      <c r="B7050" s="1">
        <f>値貼り付け用シート!G303</f>
        <v>18</v>
      </c>
      <c r="C7050" s="1">
        <v>17</v>
      </c>
      <c r="D7050" s="1">
        <f>IF(OR(ISBLANK(値貼り付け用シート!X303),値貼り付け用シート!X303&gt;9990),NA(),値貼り付け用シート!X303)</f>
        <v>2</v>
      </c>
      <c r="E7050" s="1">
        <f t="shared" si="2760"/>
        <v>2</v>
      </c>
      <c r="F7050" s="1">
        <f t="shared" si="2741"/>
        <v>48</v>
      </c>
      <c r="G7050" s="1">
        <f t="shared" si="2742"/>
        <v>8</v>
      </c>
      <c r="H7050" s="1">
        <f t="shared" si="2743"/>
        <v>6</v>
      </c>
    </row>
    <row r="7051" spans="1:8" x14ac:dyDescent="0.55000000000000004">
      <c r="A7051" s="1">
        <f>値貼り付け用シート!F303</f>
        <v>1</v>
      </c>
      <c r="B7051" s="1">
        <f>値貼り付け用シート!G303</f>
        <v>18</v>
      </c>
      <c r="C7051" s="1">
        <v>18</v>
      </c>
      <c r="D7051" s="1">
        <f>IF(OR(ISBLANK(値貼り付け用シート!Y303),値貼り付け用シート!Y303&gt;9990),NA(),値貼り付け用シート!Y303)</f>
        <v>1</v>
      </c>
      <c r="E7051" s="1">
        <f t="shared" si="2760"/>
        <v>1</v>
      </c>
      <c r="F7051" s="1">
        <f t="shared" si="2741"/>
        <v>43</v>
      </c>
      <c r="G7051" s="1">
        <f t="shared" si="2742"/>
        <v>8</v>
      </c>
      <c r="H7051" s="1">
        <f t="shared" si="2743"/>
        <v>5</v>
      </c>
    </row>
    <row r="7052" spans="1:8" x14ac:dyDescent="0.55000000000000004">
      <c r="A7052" s="1">
        <f>値貼り付け用シート!F303</f>
        <v>1</v>
      </c>
      <c r="B7052" s="1">
        <f>値貼り付け用シート!G303</f>
        <v>18</v>
      </c>
      <c r="C7052" s="1">
        <v>19</v>
      </c>
      <c r="D7052" s="1">
        <f>IF(OR(ISBLANK(値貼り付け用シート!Z303),値貼り付け用シート!Z303&gt;9990),NA(),値貼り付け用シート!Z303)</f>
        <v>1</v>
      </c>
      <c r="E7052" s="1">
        <f t="shared" si="2760"/>
        <v>1</v>
      </c>
      <c r="F7052" s="1">
        <f t="shared" si="2741"/>
        <v>33</v>
      </c>
      <c r="G7052" s="1">
        <f t="shared" si="2742"/>
        <v>8</v>
      </c>
      <c r="H7052" s="1">
        <f t="shared" si="2743"/>
        <v>4</v>
      </c>
    </row>
    <row r="7053" spans="1:8" x14ac:dyDescent="0.55000000000000004">
      <c r="A7053" s="1">
        <f>値貼り付け用シート!F303</f>
        <v>1</v>
      </c>
      <c r="B7053" s="1">
        <f>値貼り付け用シート!G303</f>
        <v>18</v>
      </c>
      <c r="C7053" s="1">
        <v>20</v>
      </c>
      <c r="D7053" s="1">
        <f>IF(OR(ISBLANK(値貼り付け用シート!AA303),値貼り付け用シート!AA303&gt;9990),NA(),値貼り付け用シート!AA303)</f>
        <v>1</v>
      </c>
      <c r="E7053" s="1">
        <f t="shared" si="2760"/>
        <v>1</v>
      </c>
      <c r="F7053" s="1">
        <f t="shared" si="2741"/>
        <v>22</v>
      </c>
      <c r="G7053" s="1">
        <f t="shared" si="2742"/>
        <v>8</v>
      </c>
      <c r="H7053" s="1">
        <f t="shared" si="2743"/>
        <v>3</v>
      </c>
    </row>
    <row r="7054" spans="1:8" x14ac:dyDescent="0.55000000000000004">
      <c r="A7054" s="1">
        <f>値貼り付け用シート!F303</f>
        <v>1</v>
      </c>
      <c r="B7054" s="1">
        <f>値貼り付け用シート!G303</f>
        <v>18</v>
      </c>
      <c r="C7054" s="1">
        <v>21</v>
      </c>
      <c r="D7054" s="1">
        <f>IF(OR(ISBLANK(値貼り付け用シート!AB303),値貼り付け用シート!AB303&gt;9990),NA(),値貼り付け用シート!AB303)</f>
        <v>1</v>
      </c>
      <c r="E7054" s="1">
        <f t="shared" si="2760"/>
        <v>1</v>
      </c>
      <c r="F7054" s="1">
        <f t="shared" si="2741"/>
        <v>18</v>
      </c>
      <c r="G7054" s="1">
        <f t="shared" si="2742"/>
        <v>8</v>
      </c>
      <c r="H7054" s="1">
        <f t="shared" si="2743"/>
        <v>2</v>
      </c>
    </row>
    <row r="7055" spans="1:8" x14ac:dyDescent="0.55000000000000004">
      <c r="A7055" s="1">
        <f>値貼り付け用シート!F303</f>
        <v>1</v>
      </c>
      <c r="B7055" s="1">
        <f>値貼り付け用シート!G303</f>
        <v>18</v>
      </c>
      <c r="C7055" s="1">
        <v>22</v>
      </c>
      <c r="D7055" s="1">
        <f>IF(OR(ISBLANK(値貼り付け用シート!AC303),値貼り付け用シート!AC303&gt;9990),NA(),値貼り付け用シート!AC303)</f>
        <v>2</v>
      </c>
      <c r="E7055" s="1">
        <f t="shared" si="2760"/>
        <v>2</v>
      </c>
      <c r="F7055" s="1">
        <f t="shared" si="2741"/>
        <v>16</v>
      </c>
      <c r="G7055" s="1">
        <f t="shared" si="2742"/>
        <v>8</v>
      </c>
      <c r="H7055" s="1">
        <f t="shared" si="2743"/>
        <v>2</v>
      </c>
    </row>
    <row r="7056" spans="1:8" x14ac:dyDescent="0.55000000000000004">
      <c r="A7056" s="1">
        <f>値貼り付け用シート!F303</f>
        <v>1</v>
      </c>
      <c r="B7056" s="1">
        <f>値貼り付け用シート!G303</f>
        <v>18</v>
      </c>
      <c r="C7056" s="1">
        <v>23</v>
      </c>
      <c r="D7056" s="1">
        <f>IF(OR(ISBLANK(値貼り付け用シート!AD303),値貼り付け用シート!AD303&gt;9990),NA(),値貼り付け用シート!AD303)</f>
        <v>2</v>
      </c>
      <c r="E7056" s="1">
        <f t="shared" si="2760"/>
        <v>2</v>
      </c>
      <c r="F7056" s="1">
        <f t="shared" si="2741"/>
        <v>14</v>
      </c>
      <c r="G7056" s="1">
        <f t="shared" si="2742"/>
        <v>8</v>
      </c>
      <c r="H7056" s="1">
        <f t="shared" si="2743"/>
        <v>2</v>
      </c>
    </row>
    <row r="7057" spans="1:16" x14ac:dyDescent="0.55000000000000004">
      <c r="A7057" s="1">
        <f>値貼り付け用シート!F303</f>
        <v>1</v>
      </c>
      <c r="B7057" s="1">
        <f>値貼り付け用シート!G303</f>
        <v>18</v>
      </c>
      <c r="C7057" s="1">
        <v>24</v>
      </c>
      <c r="D7057" s="1">
        <f>IF(OR(ISBLANK(値貼り付け用シート!AE303),値貼り付け用シート!AE303&gt;9990),NA(),値貼り付け用シート!AE303)</f>
        <v>1</v>
      </c>
      <c r="E7057" s="1">
        <f t="shared" si="2760"/>
        <v>1</v>
      </c>
      <c r="F7057" s="1">
        <f t="shared" si="2741"/>
        <v>11</v>
      </c>
      <c r="G7057" s="1">
        <f t="shared" si="2742"/>
        <v>8</v>
      </c>
      <c r="H7057" s="1">
        <f t="shared" si="2743"/>
        <v>1</v>
      </c>
    </row>
    <row r="7058" spans="1:16" x14ac:dyDescent="0.55000000000000004">
      <c r="A7058" s="1">
        <f>値貼り付け用シート!F304</f>
        <v>1</v>
      </c>
      <c r="B7058" s="1">
        <f>値貼り付け用シート!G304</f>
        <v>19</v>
      </c>
      <c r="C7058" s="1">
        <v>1</v>
      </c>
      <c r="D7058" s="1" t="e">
        <f>IF(OR(ISBLANK(値貼り付け用シート!H304),値貼り付け用シート!H304&gt;9990),NA(),値貼り付け用シート!H304)</f>
        <v>#N/A</v>
      </c>
      <c r="E7058" s="1">
        <f t="shared" si="2760"/>
        <v>0</v>
      </c>
      <c r="F7058" s="1">
        <f t="shared" si="2741"/>
        <v>9</v>
      </c>
      <c r="G7058" s="1">
        <f t="shared" si="2742"/>
        <v>7</v>
      </c>
      <c r="H7058" s="1">
        <f t="shared" si="2743"/>
        <v>1</v>
      </c>
      <c r="I7058" s="1">
        <f t="shared" ref="I7058" si="2761">COUNT(D7058:D7081)</f>
        <v>23</v>
      </c>
      <c r="J7058" s="1">
        <f t="shared" ref="J7058" si="2762">COUNT(H7058:H7081)</f>
        <v>24</v>
      </c>
      <c r="K7058" s="1">
        <f t="shared" ref="K7058" si="2763">IF(AND(I7058&gt;=20,J7058&gt;=20),0,1)</f>
        <v>0</v>
      </c>
      <c r="L7058" s="1">
        <f t="shared" ref="L7058" si="2764">IF(K7058=0,MAX(H7058:H7081),NA())</f>
        <v>36</v>
      </c>
      <c r="M7058" s="1">
        <f t="shared" ref="M7058" si="2765">IF(K7058=0,IF(L7058&lt;=70,1,0),NA())</f>
        <v>1</v>
      </c>
      <c r="N7058" s="1">
        <f t="shared" ref="N7058" si="2766">IF(COUNTIF(D7058:D7081,NA())=24,NA(),MAX(E7058:E7081))</f>
        <v>37</v>
      </c>
      <c r="O7058" s="1">
        <f t="shared" ref="O7058" si="2767">IF(COUNTIF(D7063:D7077,NA())=15,NA(),MAX(E7063:E7077))</f>
        <v>37</v>
      </c>
      <c r="P7058" s="1">
        <f t="shared" ref="P7058" si="2768">COUNTIF(D7058:D7081,"&gt;=120")</f>
        <v>0</v>
      </c>
    </row>
    <row r="7059" spans="1:16" x14ac:dyDescent="0.55000000000000004">
      <c r="A7059" s="1">
        <f>値貼り付け用シート!F304</f>
        <v>1</v>
      </c>
      <c r="B7059" s="1">
        <f>値貼り付け用シート!G304</f>
        <v>19</v>
      </c>
      <c r="C7059" s="1">
        <v>2</v>
      </c>
      <c r="D7059" s="1">
        <f>IF(OR(ISBLANK(値貼り付け用シート!I304),値貼り付け用シート!I304&gt;9990),NA(),値貼り付け用シート!I304)</f>
        <v>1</v>
      </c>
      <c r="E7059" s="1">
        <f t="shared" si="2760"/>
        <v>1</v>
      </c>
      <c r="F7059" s="1">
        <f t="shared" si="2741"/>
        <v>9</v>
      </c>
      <c r="G7059" s="1">
        <f t="shared" si="2742"/>
        <v>7</v>
      </c>
      <c r="H7059" s="1">
        <f t="shared" si="2743"/>
        <v>1</v>
      </c>
    </row>
    <row r="7060" spans="1:16" x14ac:dyDescent="0.55000000000000004">
      <c r="A7060" s="1">
        <f>値貼り付け用シート!F304</f>
        <v>1</v>
      </c>
      <c r="B7060" s="1">
        <f>値貼り付け用シート!G304</f>
        <v>19</v>
      </c>
      <c r="C7060" s="1">
        <v>3</v>
      </c>
      <c r="D7060" s="1">
        <f>IF(OR(ISBLANK(値貼り付け用シート!J304),値貼り付け用シート!J304&gt;9990),NA(),値貼り付け用シート!J304)</f>
        <v>1</v>
      </c>
      <c r="E7060" s="1">
        <f t="shared" si="2760"/>
        <v>1</v>
      </c>
      <c r="F7060" s="1">
        <f t="shared" si="2741"/>
        <v>9</v>
      </c>
      <c r="G7060" s="1">
        <f t="shared" si="2742"/>
        <v>7</v>
      </c>
      <c r="H7060" s="1">
        <f t="shared" si="2743"/>
        <v>1</v>
      </c>
    </row>
    <row r="7061" spans="1:16" x14ac:dyDescent="0.55000000000000004">
      <c r="A7061" s="1">
        <f>値貼り付け用シート!F304</f>
        <v>1</v>
      </c>
      <c r="B7061" s="1">
        <f>値貼り付け用シート!G304</f>
        <v>19</v>
      </c>
      <c r="C7061" s="1">
        <v>4</v>
      </c>
      <c r="D7061" s="1">
        <f>IF(OR(ISBLANK(値貼り付け用シート!K304),値貼り付け用シート!K304&gt;9990),NA(),値貼り付け用シート!K304)</f>
        <v>2</v>
      </c>
      <c r="E7061" s="1">
        <f t="shared" si="2760"/>
        <v>2</v>
      </c>
      <c r="F7061" s="1">
        <f t="shared" si="2741"/>
        <v>10</v>
      </c>
      <c r="G7061" s="1">
        <f t="shared" si="2742"/>
        <v>7</v>
      </c>
      <c r="H7061" s="1">
        <f t="shared" si="2743"/>
        <v>1</v>
      </c>
    </row>
    <row r="7062" spans="1:16" x14ac:dyDescent="0.55000000000000004">
      <c r="A7062" s="1">
        <f>値貼り付け用シート!F304</f>
        <v>1</v>
      </c>
      <c r="B7062" s="1">
        <f>値貼り付け用シート!G304</f>
        <v>19</v>
      </c>
      <c r="C7062" s="1">
        <v>5</v>
      </c>
      <c r="D7062" s="1">
        <f>IF(OR(ISBLANK(値貼り付け用シート!L304),値貼り付け用シート!L304&gt;9990),NA(),値貼り付け用シート!L304)</f>
        <v>3</v>
      </c>
      <c r="E7062" s="1">
        <f t="shared" si="2760"/>
        <v>3</v>
      </c>
      <c r="F7062" s="1">
        <f t="shared" si="2741"/>
        <v>12</v>
      </c>
      <c r="G7062" s="1">
        <f t="shared" si="2742"/>
        <v>7</v>
      </c>
      <c r="H7062" s="1">
        <f t="shared" si="2743"/>
        <v>2</v>
      </c>
    </row>
    <row r="7063" spans="1:16" x14ac:dyDescent="0.55000000000000004">
      <c r="A7063" s="1">
        <f>値貼り付け用シート!F304</f>
        <v>1</v>
      </c>
      <c r="B7063" s="1">
        <f>値貼り付け用シート!G304</f>
        <v>19</v>
      </c>
      <c r="C7063" s="1">
        <v>6</v>
      </c>
      <c r="D7063" s="1">
        <f>IF(OR(ISBLANK(値貼り付け用シート!M304),値貼り付け用シート!M304&gt;9990),NA(),値貼り付け用シート!M304)</f>
        <v>4</v>
      </c>
      <c r="E7063" s="1">
        <f t="shared" si="2760"/>
        <v>4</v>
      </c>
      <c r="F7063" s="1">
        <f t="shared" si="2741"/>
        <v>14</v>
      </c>
      <c r="G7063" s="1">
        <f t="shared" si="2742"/>
        <v>7</v>
      </c>
      <c r="H7063" s="1">
        <f t="shared" si="2743"/>
        <v>2</v>
      </c>
    </row>
    <row r="7064" spans="1:16" x14ac:dyDescent="0.55000000000000004">
      <c r="A7064" s="1">
        <f>値貼り付け用シート!F304</f>
        <v>1</v>
      </c>
      <c r="B7064" s="1">
        <f>値貼り付け用シート!G304</f>
        <v>19</v>
      </c>
      <c r="C7064" s="1">
        <v>7</v>
      </c>
      <c r="D7064" s="1">
        <f>IF(OR(ISBLANK(値貼り付け用シート!N304),値貼り付け用シート!N304&gt;9990),NA(),値貼り付け用シート!N304)</f>
        <v>4</v>
      </c>
      <c r="E7064" s="1">
        <f t="shared" si="2760"/>
        <v>4</v>
      </c>
      <c r="F7064" s="1">
        <f t="shared" si="2741"/>
        <v>16</v>
      </c>
      <c r="G7064" s="1">
        <f t="shared" si="2742"/>
        <v>7</v>
      </c>
      <c r="H7064" s="1">
        <f t="shared" si="2743"/>
        <v>2</v>
      </c>
    </row>
    <row r="7065" spans="1:16" x14ac:dyDescent="0.55000000000000004">
      <c r="A7065" s="1">
        <f>値貼り付け用シート!F304</f>
        <v>1</v>
      </c>
      <c r="B7065" s="1">
        <f>値貼り付け用シート!G304</f>
        <v>19</v>
      </c>
      <c r="C7065" s="1">
        <v>8</v>
      </c>
      <c r="D7065" s="1">
        <f>IF(OR(ISBLANK(値貼り付け用シート!O304),値貼り付け用シート!O304&gt;9990),NA(),値貼り付け用シート!O304)</f>
        <v>4</v>
      </c>
      <c r="E7065" s="1">
        <f t="shared" si="2760"/>
        <v>4</v>
      </c>
      <c r="F7065" s="1">
        <f t="shared" si="2741"/>
        <v>19</v>
      </c>
      <c r="G7065" s="1">
        <f t="shared" si="2742"/>
        <v>7</v>
      </c>
      <c r="H7065" s="1">
        <f t="shared" si="2743"/>
        <v>3</v>
      </c>
    </row>
    <row r="7066" spans="1:16" x14ac:dyDescent="0.55000000000000004">
      <c r="A7066" s="1">
        <f>値貼り付け用シート!F304</f>
        <v>1</v>
      </c>
      <c r="B7066" s="1">
        <f>値貼り付け用シート!G304</f>
        <v>19</v>
      </c>
      <c r="C7066" s="1">
        <v>9</v>
      </c>
      <c r="D7066" s="1">
        <f>IF(OR(ISBLANK(値貼り付け用シート!P304),値貼り付け用シート!P304&gt;9990),NA(),値貼り付け用シート!P304)</f>
        <v>10</v>
      </c>
      <c r="E7066" s="1">
        <f t="shared" si="2760"/>
        <v>10</v>
      </c>
      <c r="F7066" s="1">
        <f t="shared" si="2741"/>
        <v>29</v>
      </c>
      <c r="G7066" s="1">
        <f t="shared" si="2742"/>
        <v>8</v>
      </c>
      <c r="H7066" s="1">
        <f t="shared" si="2743"/>
        <v>4</v>
      </c>
    </row>
    <row r="7067" spans="1:16" x14ac:dyDescent="0.55000000000000004">
      <c r="A7067" s="1">
        <f>値貼り付け用シート!F304</f>
        <v>1</v>
      </c>
      <c r="B7067" s="1">
        <f>値貼り付け用シート!G304</f>
        <v>19</v>
      </c>
      <c r="C7067" s="1">
        <v>10</v>
      </c>
      <c r="D7067" s="1">
        <f>IF(OR(ISBLANK(値貼り付け用シート!Q304),値貼り付け用シート!Q304&gt;9990),NA(),値貼り付け用シート!Q304)</f>
        <v>15</v>
      </c>
      <c r="E7067" s="1">
        <f t="shared" si="2760"/>
        <v>15</v>
      </c>
      <c r="F7067" s="1">
        <f t="shared" ref="F7067:F7130" si="2769">SUM(E7060:E7067)</f>
        <v>43</v>
      </c>
      <c r="G7067" s="1">
        <f t="shared" ref="G7067:G7130" si="2770">COUNT(D7060:D7067)</f>
        <v>8</v>
      </c>
      <c r="H7067" s="1">
        <f t="shared" ref="H7067:H7130" si="2771">IF(G7067&gt;=6,ROUND(F7067/G7067,0),NA())</f>
        <v>5</v>
      </c>
    </row>
    <row r="7068" spans="1:16" x14ac:dyDescent="0.55000000000000004">
      <c r="A7068" s="1">
        <f>値貼り付け用シート!F304</f>
        <v>1</v>
      </c>
      <c r="B7068" s="1">
        <f>値貼り付け用シート!G304</f>
        <v>19</v>
      </c>
      <c r="C7068" s="1">
        <v>11</v>
      </c>
      <c r="D7068" s="1">
        <f>IF(OR(ISBLANK(値貼り付け用シート!R304),値貼り付け用シート!R304&gt;9990),NA(),値貼り付け用シート!R304)</f>
        <v>29</v>
      </c>
      <c r="E7068" s="1">
        <f t="shared" si="2760"/>
        <v>29</v>
      </c>
      <c r="F7068" s="1">
        <f t="shared" si="2769"/>
        <v>71</v>
      </c>
      <c r="G7068" s="1">
        <f t="shared" si="2770"/>
        <v>8</v>
      </c>
      <c r="H7068" s="1">
        <f t="shared" si="2771"/>
        <v>9</v>
      </c>
    </row>
    <row r="7069" spans="1:16" x14ac:dyDescent="0.55000000000000004">
      <c r="A7069" s="1">
        <f>値貼り付け用シート!F304</f>
        <v>1</v>
      </c>
      <c r="B7069" s="1">
        <f>値貼り付け用シート!G304</f>
        <v>19</v>
      </c>
      <c r="C7069" s="1">
        <v>12</v>
      </c>
      <c r="D7069" s="1">
        <f>IF(OR(ISBLANK(値貼り付け用シート!S304),値貼り付け用シート!S304&gt;9990),NA(),値貼り付け用シート!S304)</f>
        <v>32</v>
      </c>
      <c r="E7069" s="1">
        <f t="shared" si="2760"/>
        <v>32</v>
      </c>
      <c r="F7069" s="1">
        <f t="shared" si="2769"/>
        <v>101</v>
      </c>
      <c r="G7069" s="1">
        <f t="shared" si="2770"/>
        <v>8</v>
      </c>
      <c r="H7069" s="1">
        <f t="shared" si="2771"/>
        <v>13</v>
      </c>
    </row>
    <row r="7070" spans="1:16" x14ac:dyDescent="0.55000000000000004">
      <c r="A7070" s="1">
        <f>値貼り付け用シート!F304</f>
        <v>1</v>
      </c>
      <c r="B7070" s="1">
        <f>値貼り付け用シート!G304</f>
        <v>19</v>
      </c>
      <c r="C7070" s="1">
        <v>13</v>
      </c>
      <c r="D7070" s="1">
        <f>IF(OR(ISBLANK(値貼り付け用シート!T304),値貼り付け用シート!T304&gt;9990),NA(),値貼り付け用シート!T304)</f>
        <v>31</v>
      </c>
      <c r="E7070" s="1">
        <f t="shared" si="2760"/>
        <v>31</v>
      </c>
      <c r="F7070" s="1">
        <f t="shared" si="2769"/>
        <v>129</v>
      </c>
      <c r="G7070" s="1">
        <f t="shared" si="2770"/>
        <v>8</v>
      </c>
      <c r="H7070" s="1">
        <f t="shared" si="2771"/>
        <v>16</v>
      </c>
    </row>
    <row r="7071" spans="1:16" x14ac:dyDescent="0.55000000000000004">
      <c r="A7071" s="1">
        <f>値貼り付け用シート!F304</f>
        <v>1</v>
      </c>
      <c r="B7071" s="1">
        <f>値貼り付け用シート!G304</f>
        <v>19</v>
      </c>
      <c r="C7071" s="1">
        <v>14</v>
      </c>
      <c r="D7071" s="1">
        <f>IF(OR(ISBLANK(値貼り付け用シート!U304),値貼り付け用シート!U304&gt;9990),NA(),値貼り付け用シート!U304)</f>
        <v>32</v>
      </c>
      <c r="E7071" s="1">
        <f t="shared" si="2760"/>
        <v>32</v>
      </c>
      <c r="F7071" s="1">
        <f t="shared" si="2769"/>
        <v>157</v>
      </c>
      <c r="G7071" s="1">
        <f t="shared" si="2770"/>
        <v>8</v>
      </c>
      <c r="H7071" s="1">
        <f t="shared" si="2771"/>
        <v>20</v>
      </c>
    </row>
    <row r="7072" spans="1:16" x14ac:dyDescent="0.55000000000000004">
      <c r="A7072" s="1">
        <f>値貼り付け用シート!F304</f>
        <v>1</v>
      </c>
      <c r="B7072" s="1">
        <f>値貼り付け用シート!G304</f>
        <v>19</v>
      </c>
      <c r="C7072" s="1">
        <v>15</v>
      </c>
      <c r="D7072" s="1">
        <f>IF(OR(ISBLANK(値貼り付け用シート!V304),値貼り付け用シート!V304&gt;9990),NA(),値貼り付け用シート!V304)</f>
        <v>36</v>
      </c>
      <c r="E7072" s="1">
        <f t="shared" si="2760"/>
        <v>36</v>
      </c>
      <c r="F7072" s="1">
        <f t="shared" si="2769"/>
        <v>189</v>
      </c>
      <c r="G7072" s="1">
        <f t="shared" si="2770"/>
        <v>8</v>
      </c>
      <c r="H7072" s="1">
        <f t="shared" si="2771"/>
        <v>24</v>
      </c>
    </row>
    <row r="7073" spans="1:16" x14ac:dyDescent="0.55000000000000004">
      <c r="A7073" s="1">
        <f>値貼り付け用シート!F304</f>
        <v>1</v>
      </c>
      <c r="B7073" s="1">
        <f>値貼り付け用シート!G304</f>
        <v>19</v>
      </c>
      <c r="C7073" s="1">
        <v>16</v>
      </c>
      <c r="D7073" s="1">
        <f>IF(OR(ISBLANK(値貼り付け用シート!W304),値貼り付け用シート!W304&gt;9990),NA(),値貼り付け用シート!W304)</f>
        <v>36</v>
      </c>
      <c r="E7073" s="1">
        <f t="shared" si="2760"/>
        <v>36</v>
      </c>
      <c r="F7073" s="1">
        <f t="shared" si="2769"/>
        <v>221</v>
      </c>
      <c r="G7073" s="1">
        <f t="shared" si="2770"/>
        <v>8</v>
      </c>
      <c r="H7073" s="1">
        <f t="shared" si="2771"/>
        <v>28</v>
      </c>
    </row>
    <row r="7074" spans="1:16" x14ac:dyDescent="0.55000000000000004">
      <c r="A7074" s="1">
        <f>値貼り付け用シート!F304</f>
        <v>1</v>
      </c>
      <c r="B7074" s="1">
        <f>値貼り付け用シート!G304</f>
        <v>19</v>
      </c>
      <c r="C7074" s="1">
        <v>17</v>
      </c>
      <c r="D7074" s="1">
        <f>IF(OR(ISBLANK(値貼り付け用シート!X304),値貼り付け用シート!X304&gt;9990),NA(),値貼り付け用シート!X304)</f>
        <v>36</v>
      </c>
      <c r="E7074" s="1">
        <f t="shared" si="2760"/>
        <v>36</v>
      </c>
      <c r="F7074" s="1">
        <f t="shared" si="2769"/>
        <v>247</v>
      </c>
      <c r="G7074" s="1">
        <f t="shared" si="2770"/>
        <v>8</v>
      </c>
      <c r="H7074" s="1">
        <f t="shared" si="2771"/>
        <v>31</v>
      </c>
    </row>
    <row r="7075" spans="1:16" x14ac:dyDescent="0.55000000000000004">
      <c r="A7075" s="1">
        <f>値貼り付け用シート!F304</f>
        <v>1</v>
      </c>
      <c r="B7075" s="1">
        <f>値貼り付け用シート!G304</f>
        <v>19</v>
      </c>
      <c r="C7075" s="1">
        <v>18</v>
      </c>
      <c r="D7075" s="1">
        <f>IF(OR(ISBLANK(値貼り付け用シート!Y304),値貼り付け用シート!Y304&gt;9990),NA(),値貼り付け用シート!Y304)</f>
        <v>36</v>
      </c>
      <c r="E7075" s="1">
        <f t="shared" si="2760"/>
        <v>36</v>
      </c>
      <c r="F7075" s="1">
        <f t="shared" si="2769"/>
        <v>268</v>
      </c>
      <c r="G7075" s="1">
        <f t="shared" si="2770"/>
        <v>8</v>
      </c>
      <c r="H7075" s="1">
        <f t="shared" si="2771"/>
        <v>34</v>
      </c>
    </row>
    <row r="7076" spans="1:16" x14ac:dyDescent="0.55000000000000004">
      <c r="A7076" s="1">
        <f>値貼り付け用シート!F304</f>
        <v>1</v>
      </c>
      <c r="B7076" s="1">
        <f>値貼り付け用シート!G304</f>
        <v>19</v>
      </c>
      <c r="C7076" s="1">
        <v>19</v>
      </c>
      <c r="D7076" s="1">
        <f>IF(OR(ISBLANK(値貼り付け用シート!Z304),値貼り付け用シート!Z304&gt;9990),NA(),値貼り付け用シート!Z304)</f>
        <v>37</v>
      </c>
      <c r="E7076" s="1">
        <f t="shared" si="2760"/>
        <v>37</v>
      </c>
      <c r="F7076" s="1">
        <f t="shared" si="2769"/>
        <v>276</v>
      </c>
      <c r="G7076" s="1">
        <f t="shared" si="2770"/>
        <v>8</v>
      </c>
      <c r="H7076" s="1">
        <f t="shared" si="2771"/>
        <v>35</v>
      </c>
    </row>
    <row r="7077" spans="1:16" x14ac:dyDescent="0.55000000000000004">
      <c r="A7077" s="1">
        <f>値貼り付け用シート!F304</f>
        <v>1</v>
      </c>
      <c r="B7077" s="1">
        <f>値貼り付け用シート!G304</f>
        <v>19</v>
      </c>
      <c r="C7077" s="1">
        <v>20</v>
      </c>
      <c r="D7077" s="1">
        <f>IF(OR(ISBLANK(値貼り付け用シート!AA304),値貼り付け用シート!AA304&gt;9990),NA(),値貼り付け用シート!AA304)</f>
        <v>36</v>
      </c>
      <c r="E7077" s="1">
        <f t="shared" si="2760"/>
        <v>36</v>
      </c>
      <c r="F7077" s="1">
        <f t="shared" si="2769"/>
        <v>280</v>
      </c>
      <c r="G7077" s="1">
        <f t="shared" si="2770"/>
        <v>8</v>
      </c>
      <c r="H7077" s="1">
        <f t="shared" si="2771"/>
        <v>35</v>
      </c>
    </row>
    <row r="7078" spans="1:16" x14ac:dyDescent="0.55000000000000004">
      <c r="A7078" s="1">
        <f>値貼り付け用シート!F304</f>
        <v>1</v>
      </c>
      <c r="B7078" s="1">
        <f>値貼り付け用シート!G304</f>
        <v>19</v>
      </c>
      <c r="C7078" s="1">
        <v>21</v>
      </c>
      <c r="D7078" s="1">
        <f>IF(OR(ISBLANK(値貼り付け用シート!AB304),値貼り付け用シート!AB304&gt;9990),NA(),値貼り付け用シート!AB304)</f>
        <v>36</v>
      </c>
      <c r="E7078" s="1">
        <f t="shared" si="2760"/>
        <v>36</v>
      </c>
      <c r="F7078" s="1">
        <f t="shared" si="2769"/>
        <v>285</v>
      </c>
      <c r="G7078" s="1">
        <f t="shared" si="2770"/>
        <v>8</v>
      </c>
      <c r="H7078" s="1">
        <f t="shared" si="2771"/>
        <v>36</v>
      </c>
    </row>
    <row r="7079" spans="1:16" x14ac:dyDescent="0.55000000000000004">
      <c r="A7079" s="1">
        <f>値貼り付け用シート!F304</f>
        <v>1</v>
      </c>
      <c r="B7079" s="1">
        <f>値貼り付け用シート!G304</f>
        <v>19</v>
      </c>
      <c r="C7079" s="1">
        <v>22</v>
      </c>
      <c r="D7079" s="1">
        <f>IF(OR(ISBLANK(値貼り付け用シート!AC304),値貼り付け用シート!AC304&gt;9990),NA(),値貼り付け用シート!AC304)</f>
        <v>36</v>
      </c>
      <c r="E7079" s="1">
        <f t="shared" si="2760"/>
        <v>36</v>
      </c>
      <c r="F7079" s="1">
        <f t="shared" si="2769"/>
        <v>289</v>
      </c>
      <c r="G7079" s="1">
        <f t="shared" si="2770"/>
        <v>8</v>
      </c>
      <c r="H7079" s="1">
        <f t="shared" si="2771"/>
        <v>36</v>
      </c>
    </row>
    <row r="7080" spans="1:16" x14ac:dyDescent="0.55000000000000004">
      <c r="A7080" s="1">
        <f>値貼り付け用シート!F304</f>
        <v>1</v>
      </c>
      <c r="B7080" s="1">
        <f>値貼り付け用シート!G304</f>
        <v>19</v>
      </c>
      <c r="C7080" s="1">
        <v>23</v>
      </c>
      <c r="D7080" s="1">
        <f>IF(OR(ISBLANK(値貼り付け用シート!AD304),値貼り付け用シート!AD304&gt;9990),NA(),値貼り付け用シート!AD304)</f>
        <v>33</v>
      </c>
      <c r="E7080" s="1">
        <f t="shared" si="2760"/>
        <v>33</v>
      </c>
      <c r="F7080" s="1">
        <f t="shared" si="2769"/>
        <v>286</v>
      </c>
      <c r="G7080" s="1">
        <f t="shared" si="2770"/>
        <v>8</v>
      </c>
      <c r="H7080" s="1">
        <f t="shared" si="2771"/>
        <v>36</v>
      </c>
    </row>
    <row r="7081" spans="1:16" x14ac:dyDescent="0.55000000000000004">
      <c r="A7081" s="1">
        <f>値貼り付け用シート!F304</f>
        <v>1</v>
      </c>
      <c r="B7081" s="1">
        <f>値貼り付け用シート!G304</f>
        <v>19</v>
      </c>
      <c r="C7081" s="1">
        <v>24</v>
      </c>
      <c r="D7081" s="1">
        <f>IF(OR(ISBLANK(値貼り付け用シート!AE304),値貼り付け用シート!AE304&gt;9990),NA(),値貼り付け用シート!AE304)</f>
        <v>32</v>
      </c>
      <c r="E7081" s="1">
        <f t="shared" si="2760"/>
        <v>32</v>
      </c>
      <c r="F7081" s="1">
        <f t="shared" si="2769"/>
        <v>282</v>
      </c>
      <c r="G7081" s="1">
        <f t="shared" si="2770"/>
        <v>8</v>
      </c>
      <c r="H7081" s="1">
        <f t="shared" si="2771"/>
        <v>35</v>
      </c>
    </row>
    <row r="7082" spans="1:16" x14ac:dyDescent="0.55000000000000004">
      <c r="A7082" s="1">
        <f>値貼り付け用シート!F305</f>
        <v>1</v>
      </c>
      <c r="B7082" s="1">
        <f>値貼り付け用シート!G305</f>
        <v>20</v>
      </c>
      <c r="C7082" s="1">
        <v>1</v>
      </c>
      <c r="D7082" s="1">
        <f>IF(OR(ISBLANK(値貼り付け用シート!H305),値貼り付け用シート!H305&gt;9990),NA(),値貼り付け用シート!H305)</f>
        <v>33</v>
      </c>
      <c r="E7082" s="1">
        <f t="shared" si="2760"/>
        <v>33</v>
      </c>
      <c r="F7082" s="1">
        <f t="shared" si="2769"/>
        <v>279</v>
      </c>
      <c r="G7082" s="1">
        <f t="shared" si="2770"/>
        <v>8</v>
      </c>
      <c r="H7082" s="1">
        <f t="shared" si="2771"/>
        <v>35</v>
      </c>
      <c r="I7082" s="1">
        <f t="shared" ref="I7082" si="2772">COUNT(D7082:D7105)</f>
        <v>24</v>
      </c>
      <c r="J7082" s="1">
        <f t="shared" ref="J7082" si="2773">COUNT(H7082:H7105)</f>
        <v>24</v>
      </c>
      <c r="K7082" s="1">
        <f t="shared" ref="K7082" si="2774">IF(AND(I7082&gt;=20,J7082&gt;=20),0,1)</f>
        <v>0</v>
      </c>
      <c r="L7082" s="1">
        <f t="shared" ref="L7082" si="2775">IF(K7082=0,MAX(H7082:H7105),NA())</f>
        <v>35</v>
      </c>
      <c r="M7082" s="1">
        <f t="shared" ref="M7082" si="2776">IF(K7082=0,IF(L7082&lt;=70,1,0),NA())</f>
        <v>1</v>
      </c>
      <c r="N7082" s="1">
        <f t="shared" ref="N7082" si="2777">IF(COUNTIF(D7082:D7105,NA())=24,NA(),MAX(E7082:E7105))</f>
        <v>34</v>
      </c>
      <c r="O7082" s="1">
        <f t="shared" ref="O7082" si="2778">IF(COUNTIF(D7087:D7101,NA())=15,NA(),MAX(E7087:E7101))</f>
        <v>30</v>
      </c>
      <c r="P7082" s="1">
        <f t="shared" ref="P7082" si="2779">COUNTIF(D7082:D7105,"&gt;=120")</f>
        <v>0</v>
      </c>
    </row>
    <row r="7083" spans="1:16" x14ac:dyDescent="0.55000000000000004">
      <c r="A7083" s="1">
        <f>値貼り付け用シート!F305</f>
        <v>1</v>
      </c>
      <c r="B7083" s="1">
        <f>値貼り付け用シート!G305</f>
        <v>20</v>
      </c>
      <c r="C7083" s="1">
        <v>2</v>
      </c>
      <c r="D7083" s="1">
        <f>IF(OR(ISBLANK(値貼り付け用シート!I305),値貼り付け用シート!I305&gt;9990),NA(),値貼り付け用シート!I305)</f>
        <v>34</v>
      </c>
      <c r="E7083" s="1">
        <f t="shared" si="2760"/>
        <v>34</v>
      </c>
      <c r="F7083" s="1">
        <f t="shared" si="2769"/>
        <v>277</v>
      </c>
      <c r="G7083" s="1">
        <f t="shared" si="2770"/>
        <v>8</v>
      </c>
      <c r="H7083" s="1">
        <f t="shared" si="2771"/>
        <v>35</v>
      </c>
    </row>
    <row r="7084" spans="1:16" x14ac:dyDescent="0.55000000000000004">
      <c r="A7084" s="1">
        <f>値貼り付け用シート!F305</f>
        <v>1</v>
      </c>
      <c r="B7084" s="1">
        <f>値貼り付け用シート!G305</f>
        <v>20</v>
      </c>
      <c r="C7084" s="1">
        <v>3</v>
      </c>
      <c r="D7084" s="1">
        <f>IF(OR(ISBLANK(値貼り付け用シート!J305),値貼り付け用シート!J305&gt;9990),NA(),値貼り付け用シート!J305)</f>
        <v>33</v>
      </c>
      <c r="E7084" s="1">
        <f t="shared" si="2760"/>
        <v>33</v>
      </c>
      <c r="F7084" s="1">
        <f t="shared" si="2769"/>
        <v>273</v>
      </c>
      <c r="G7084" s="1">
        <f t="shared" si="2770"/>
        <v>8</v>
      </c>
      <c r="H7084" s="1">
        <f t="shared" si="2771"/>
        <v>34</v>
      </c>
    </row>
    <row r="7085" spans="1:16" x14ac:dyDescent="0.55000000000000004">
      <c r="A7085" s="1">
        <f>値貼り付け用シート!F305</f>
        <v>1</v>
      </c>
      <c r="B7085" s="1">
        <f>値貼り付け用シート!G305</f>
        <v>20</v>
      </c>
      <c r="C7085" s="1">
        <v>4</v>
      </c>
      <c r="D7085" s="1">
        <f>IF(OR(ISBLANK(値貼り付け用シート!K305),値貼り付け用シート!K305&gt;9990),NA(),値貼り付け用シート!K305)</f>
        <v>34</v>
      </c>
      <c r="E7085" s="1">
        <f t="shared" si="2760"/>
        <v>34</v>
      </c>
      <c r="F7085" s="1">
        <f t="shared" si="2769"/>
        <v>271</v>
      </c>
      <c r="G7085" s="1">
        <f t="shared" si="2770"/>
        <v>8</v>
      </c>
      <c r="H7085" s="1">
        <f t="shared" si="2771"/>
        <v>34</v>
      </c>
    </row>
    <row r="7086" spans="1:16" x14ac:dyDescent="0.55000000000000004">
      <c r="A7086" s="1">
        <f>値貼り付け用シート!F305</f>
        <v>1</v>
      </c>
      <c r="B7086" s="1">
        <f>値貼り付け用シート!G305</f>
        <v>20</v>
      </c>
      <c r="C7086" s="1">
        <v>5</v>
      </c>
      <c r="D7086" s="1">
        <f>IF(OR(ISBLANK(値貼り付け用シート!L305),値貼り付け用シート!L305&gt;9990),NA(),値貼り付け用シート!L305)</f>
        <v>33</v>
      </c>
      <c r="E7086" s="1">
        <f t="shared" si="2760"/>
        <v>33</v>
      </c>
      <c r="F7086" s="1">
        <f t="shared" si="2769"/>
        <v>268</v>
      </c>
      <c r="G7086" s="1">
        <f t="shared" si="2770"/>
        <v>8</v>
      </c>
      <c r="H7086" s="1">
        <f t="shared" si="2771"/>
        <v>34</v>
      </c>
    </row>
    <row r="7087" spans="1:16" x14ac:dyDescent="0.55000000000000004">
      <c r="A7087" s="1">
        <f>値貼り付け用シート!F305</f>
        <v>1</v>
      </c>
      <c r="B7087" s="1">
        <f>値貼り付け用シート!G305</f>
        <v>20</v>
      </c>
      <c r="C7087" s="1">
        <v>6</v>
      </c>
      <c r="D7087" s="1">
        <f>IF(OR(ISBLANK(値貼り付け用シート!M305),値貼り付け用シート!M305&gt;9990),NA(),値貼り付け用シート!M305)</f>
        <v>30</v>
      </c>
      <c r="E7087" s="1">
        <f t="shared" si="2760"/>
        <v>30</v>
      </c>
      <c r="F7087" s="1">
        <f t="shared" si="2769"/>
        <v>262</v>
      </c>
      <c r="G7087" s="1">
        <f t="shared" si="2770"/>
        <v>8</v>
      </c>
      <c r="H7087" s="1">
        <f t="shared" si="2771"/>
        <v>33</v>
      </c>
    </row>
    <row r="7088" spans="1:16" x14ac:dyDescent="0.55000000000000004">
      <c r="A7088" s="1">
        <f>値貼り付け用シート!F305</f>
        <v>1</v>
      </c>
      <c r="B7088" s="1">
        <f>値貼り付け用シート!G305</f>
        <v>20</v>
      </c>
      <c r="C7088" s="1">
        <v>7</v>
      </c>
      <c r="D7088" s="1">
        <f>IF(OR(ISBLANK(値貼り付け用シート!N305),値貼り付け用シート!N305&gt;9990),NA(),値貼り付け用シート!N305)</f>
        <v>28</v>
      </c>
      <c r="E7088" s="1">
        <f t="shared" si="2760"/>
        <v>28</v>
      </c>
      <c r="F7088" s="1">
        <f t="shared" si="2769"/>
        <v>257</v>
      </c>
      <c r="G7088" s="1">
        <f t="shared" si="2770"/>
        <v>8</v>
      </c>
      <c r="H7088" s="1">
        <f t="shared" si="2771"/>
        <v>32</v>
      </c>
    </row>
    <row r="7089" spans="1:8" x14ac:dyDescent="0.55000000000000004">
      <c r="A7089" s="1">
        <f>値貼り付け用シート!F305</f>
        <v>1</v>
      </c>
      <c r="B7089" s="1">
        <f>値貼り付け用シート!G305</f>
        <v>20</v>
      </c>
      <c r="C7089" s="1">
        <v>8</v>
      </c>
      <c r="D7089" s="1">
        <f>IF(OR(ISBLANK(値貼り付け用シート!O305),値貼り付け用シート!O305&gt;9990),NA(),値貼り付け用シート!O305)</f>
        <v>25</v>
      </c>
      <c r="E7089" s="1">
        <f t="shared" si="2760"/>
        <v>25</v>
      </c>
      <c r="F7089" s="1">
        <f t="shared" si="2769"/>
        <v>250</v>
      </c>
      <c r="G7089" s="1">
        <f t="shared" si="2770"/>
        <v>8</v>
      </c>
      <c r="H7089" s="1">
        <f t="shared" si="2771"/>
        <v>31</v>
      </c>
    </row>
    <row r="7090" spans="1:8" x14ac:dyDescent="0.55000000000000004">
      <c r="A7090" s="1">
        <f>値貼り付け用シート!F305</f>
        <v>1</v>
      </c>
      <c r="B7090" s="1">
        <f>値貼り付け用シート!G305</f>
        <v>20</v>
      </c>
      <c r="C7090" s="1">
        <v>9</v>
      </c>
      <c r="D7090" s="1">
        <f>IF(OR(ISBLANK(値貼り付け用シート!P305),値貼り付け用シート!P305&gt;9990),NA(),値貼り付け用シート!P305)</f>
        <v>24</v>
      </c>
      <c r="E7090" s="1">
        <f t="shared" si="2760"/>
        <v>24</v>
      </c>
      <c r="F7090" s="1">
        <f t="shared" si="2769"/>
        <v>241</v>
      </c>
      <c r="G7090" s="1">
        <f t="shared" si="2770"/>
        <v>8</v>
      </c>
      <c r="H7090" s="1">
        <f t="shared" si="2771"/>
        <v>30</v>
      </c>
    </row>
    <row r="7091" spans="1:8" x14ac:dyDescent="0.55000000000000004">
      <c r="A7091" s="1">
        <f>値貼り付け用シート!F305</f>
        <v>1</v>
      </c>
      <c r="B7091" s="1">
        <f>値貼り付け用シート!G305</f>
        <v>20</v>
      </c>
      <c r="C7091" s="1">
        <v>10</v>
      </c>
      <c r="D7091" s="1">
        <f>IF(OR(ISBLANK(値貼り付け用シート!Q305),値貼り付け用シート!Q305&gt;9990),NA(),値貼り付け用シート!Q305)</f>
        <v>24</v>
      </c>
      <c r="E7091" s="1">
        <f t="shared" si="2760"/>
        <v>24</v>
      </c>
      <c r="F7091" s="1">
        <f t="shared" si="2769"/>
        <v>231</v>
      </c>
      <c r="G7091" s="1">
        <f t="shared" si="2770"/>
        <v>8</v>
      </c>
      <c r="H7091" s="1">
        <f t="shared" si="2771"/>
        <v>29</v>
      </c>
    </row>
    <row r="7092" spans="1:8" x14ac:dyDescent="0.55000000000000004">
      <c r="A7092" s="1">
        <f>値貼り付け用シート!F305</f>
        <v>1</v>
      </c>
      <c r="B7092" s="1">
        <f>値貼り付け用シート!G305</f>
        <v>20</v>
      </c>
      <c r="C7092" s="1">
        <v>11</v>
      </c>
      <c r="D7092" s="1">
        <f>IF(OR(ISBLANK(値貼り付け用シート!R305),値貼り付け用シート!R305&gt;9990),NA(),値貼り付け用シート!R305)</f>
        <v>25</v>
      </c>
      <c r="E7092" s="1">
        <f t="shared" si="2760"/>
        <v>25</v>
      </c>
      <c r="F7092" s="1">
        <f t="shared" si="2769"/>
        <v>223</v>
      </c>
      <c r="G7092" s="1">
        <f t="shared" si="2770"/>
        <v>8</v>
      </c>
      <c r="H7092" s="1">
        <f t="shared" si="2771"/>
        <v>28</v>
      </c>
    </row>
    <row r="7093" spans="1:8" x14ac:dyDescent="0.55000000000000004">
      <c r="A7093" s="1">
        <f>値貼り付け用シート!F305</f>
        <v>1</v>
      </c>
      <c r="B7093" s="1">
        <f>値貼り付け用シート!G305</f>
        <v>20</v>
      </c>
      <c r="C7093" s="1">
        <v>12</v>
      </c>
      <c r="D7093" s="1">
        <f>IF(OR(ISBLANK(値貼り付け用シート!S305),値貼り付け用シート!S305&gt;9990),NA(),値貼り付け用シート!S305)</f>
        <v>24</v>
      </c>
      <c r="E7093" s="1">
        <f t="shared" si="2760"/>
        <v>24</v>
      </c>
      <c r="F7093" s="1">
        <f t="shared" si="2769"/>
        <v>213</v>
      </c>
      <c r="G7093" s="1">
        <f t="shared" si="2770"/>
        <v>8</v>
      </c>
      <c r="H7093" s="1">
        <f t="shared" si="2771"/>
        <v>27</v>
      </c>
    </row>
    <row r="7094" spans="1:8" x14ac:dyDescent="0.55000000000000004">
      <c r="A7094" s="1">
        <f>値貼り付け用シート!F305</f>
        <v>1</v>
      </c>
      <c r="B7094" s="1">
        <f>値貼り付け用シート!G305</f>
        <v>20</v>
      </c>
      <c r="C7094" s="1">
        <v>13</v>
      </c>
      <c r="D7094" s="1">
        <f>IF(OR(ISBLANK(値貼り付け用シート!T305),値貼り付け用シート!T305&gt;9990),NA(),値貼り付け用シート!T305)</f>
        <v>23</v>
      </c>
      <c r="E7094" s="1">
        <f t="shared" si="2760"/>
        <v>23</v>
      </c>
      <c r="F7094" s="1">
        <f t="shared" si="2769"/>
        <v>203</v>
      </c>
      <c r="G7094" s="1">
        <f t="shared" si="2770"/>
        <v>8</v>
      </c>
      <c r="H7094" s="1">
        <f t="shared" si="2771"/>
        <v>25</v>
      </c>
    </row>
    <row r="7095" spans="1:8" x14ac:dyDescent="0.55000000000000004">
      <c r="A7095" s="1">
        <f>値貼り付け用シート!F305</f>
        <v>1</v>
      </c>
      <c r="B7095" s="1">
        <f>値貼り付け用シート!G305</f>
        <v>20</v>
      </c>
      <c r="C7095" s="1">
        <v>14</v>
      </c>
      <c r="D7095" s="1">
        <f>IF(OR(ISBLANK(値貼り付け用シート!U305),値貼り付け用シート!U305&gt;9990),NA(),値貼り付け用シート!U305)</f>
        <v>22</v>
      </c>
      <c r="E7095" s="1">
        <f t="shared" si="2760"/>
        <v>22</v>
      </c>
      <c r="F7095" s="1">
        <f t="shared" si="2769"/>
        <v>195</v>
      </c>
      <c r="G7095" s="1">
        <f t="shared" si="2770"/>
        <v>8</v>
      </c>
      <c r="H7095" s="1">
        <f t="shared" si="2771"/>
        <v>24</v>
      </c>
    </row>
    <row r="7096" spans="1:8" x14ac:dyDescent="0.55000000000000004">
      <c r="A7096" s="1">
        <f>値貼り付け用シート!F305</f>
        <v>1</v>
      </c>
      <c r="B7096" s="1">
        <f>値貼り付け用シート!G305</f>
        <v>20</v>
      </c>
      <c r="C7096" s="1">
        <v>15</v>
      </c>
      <c r="D7096" s="1">
        <f>IF(OR(ISBLANK(値貼り付け用シート!V305),値貼り付け用シート!V305&gt;9990),NA(),値貼り付け用シート!V305)</f>
        <v>23</v>
      </c>
      <c r="E7096" s="1">
        <f t="shared" si="2760"/>
        <v>23</v>
      </c>
      <c r="F7096" s="1">
        <f t="shared" si="2769"/>
        <v>190</v>
      </c>
      <c r="G7096" s="1">
        <f t="shared" si="2770"/>
        <v>8</v>
      </c>
      <c r="H7096" s="1">
        <f t="shared" si="2771"/>
        <v>24</v>
      </c>
    </row>
    <row r="7097" spans="1:8" x14ac:dyDescent="0.55000000000000004">
      <c r="A7097" s="1">
        <f>値貼り付け用シート!F305</f>
        <v>1</v>
      </c>
      <c r="B7097" s="1">
        <f>値貼り付け用シート!G305</f>
        <v>20</v>
      </c>
      <c r="C7097" s="1">
        <v>16</v>
      </c>
      <c r="D7097" s="1">
        <f>IF(OR(ISBLANK(値貼り付け用シート!W305),値貼り付け用シート!W305&gt;9990),NA(),値貼り付け用シート!W305)</f>
        <v>25</v>
      </c>
      <c r="E7097" s="1">
        <f t="shared" si="2760"/>
        <v>25</v>
      </c>
      <c r="F7097" s="1">
        <f t="shared" si="2769"/>
        <v>190</v>
      </c>
      <c r="G7097" s="1">
        <f t="shared" si="2770"/>
        <v>8</v>
      </c>
      <c r="H7097" s="1">
        <f t="shared" si="2771"/>
        <v>24</v>
      </c>
    </row>
    <row r="7098" spans="1:8" x14ac:dyDescent="0.55000000000000004">
      <c r="A7098" s="1">
        <f>値貼り付け用シート!F305</f>
        <v>1</v>
      </c>
      <c r="B7098" s="1">
        <f>値貼り付け用シート!G305</f>
        <v>20</v>
      </c>
      <c r="C7098" s="1">
        <v>17</v>
      </c>
      <c r="D7098" s="1">
        <f>IF(OR(ISBLANK(値貼り付け用シート!X305),値貼り付け用シート!X305&gt;9990),NA(),値貼り付け用シート!X305)</f>
        <v>27</v>
      </c>
      <c r="E7098" s="1">
        <f t="shared" si="2760"/>
        <v>27</v>
      </c>
      <c r="F7098" s="1">
        <f t="shared" si="2769"/>
        <v>193</v>
      </c>
      <c r="G7098" s="1">
        <f t="shared" si="2770"/>
        <v>8</v>
      </c>
      <c r="H7098" s="1">
        <f t="shared" si="2771"/>
        <v>24</v>
      </c>
    </row>
    <row r="7099" spans="1:8" x14ac:dyDescent="0.55000000000000004">
      <c r="A7099" s="1">
        <f>値貼り付け用シート!F305</f>
        <v>1</v>
      </c>
      <c r="B7099" s="1">
        <f>値貼り付け用シート!G305</f>
        <v>20</v>
      </c>
      <c r="C7099" s="1">
        <v>18</v>
      </c>
      <c r="D7099" s="1">
        <f>IF(OR(ISBLANK(値貼り付け用シート!Y305),値貼り付け用シート!Y305&gt;9990),NA(),値貼り付け用シート!Y305)</f>
        <v>27</v>
      </c>
      <c r="E7099" s="1">
        <f t="shared" si="2760"/>
        <v>27</v>
      </c>
      <c r="F7099" s="1">
        <f t="shared" si="2769"/>
        <v>196</v>
      </c>
      <c r="G7099" s="1">
        <f t="shared" si="2770"/>
        <v>8</v>
      </c>
      <c r="H7099" s="1">
        <f t="shared" si="2771"/>
        <v>25</v>
      </c>
    </row>
    <row r="7100" spans="1:8" x14ac:dyDescent="0.55000000000000004">
      <c r="A7100" s="1">
        <f>値貼り付け用シート!F305</f>
        <v>1</v>
      </c>
      <c r="B7100" s="1">
        <f>値貼り付け用シート!G305</f>
        <v>20</v>
      </c>
      <c r="C7100" s="1">
        <v>19</v>
      </c>
      <c r="D7100" s="1">
        <f>IF(OR(ISBLANK(値貼り付け用シート!Z305),値貼り付け用シート!Z305&gt;9990),NA(),値貼り付け用シート!Z305)</f>
        <v>23</v>
      </c>
      <c r="E7100" s="1">
        <f t="shared" si="2760"/>
        <v>23</v>
      </c>
      <c r="F7100" s="1">
        <f t="shared" si="2769"/>
        <v>194</v>
      </c>
      <c r="G7100" s="1">
        <f t="shared" si="2770"/>
        <v>8</v>
      </c>
      <c r="H7100" s="1">
        <f t="shared" si="2771"/>
        <v>24</v>
      </c>
    </row>
    <row r="7101" spans="1:8" x14ac:dyDescent="0.55000000000000004">
      <c r="A7101" s="1">
        <f>値貼り付け用シート!F305</f>
        <v>1</v>
      </c>
      <c r="B7101" s="1">
        <f>値貼り付け用シート!G305</f>
        <v>20</v>
      </c>
      <c r="C7101" s="1">
        <v>20</v>
      </c>
      <c r="D7101" s="1">
        <f>IF(OR(ISBLANK(値貼り付け用シート!AA305),値貼り付け用シート!AA305&gt;9990),NA(),値貼り付け用シート!AA305)</f>
        <v>26</v>
      </c>
      <c r="E7101" s="1">
        <f t="shared" si="2760"/>
        <v>26</v>
      </c>
      <c r="F7101" s="1">
        <f t="shared" si="2769"/>
        <v>196</v>
      </c>
      <c r="G7101" s="1">
        <f t="shared" si="2770"/>
        <v>8</v>
      </c>
      <c r="H7101" s="1">
        <f t="shared" si="2771"/>
        <v>25</v>
      </c>
    </row>
    <row r="7102" spans="1:8" x14ac:dyDescent="0.55000000000000004">
      <c r="A7102" s="1">
        <f>値貼り付け用シート!F305</f>
        <v>1</v>
      </c>
      <c r="B7102" s="1">
        <f>値貼り付け用シート!G305</f>
        <v>20</v>
      </c>
      <c r="C7102" s="1">
        <v>21</v>
      </c>
      <c r="D7102" s="1">
        <f>IF(OR(ISBLANK(値貼り付け用シート!AB305),値貼り付け用シート!AB305&gt;9990),NA(),値貼り付け用シート!AB305)</f>
        <v>23</v>
      </c>
      <c r="E7102" s="1">
        <f t="shared" si="2760"/>
        <v>23</v>
      </c>
      <c r="F7102" s="1">
        <f t="shared" si="2769"/>
        <v>196</v>
      </c>
      <c r="G7102" s="1">
        <f t="shared" si="2770"/>
        <v>8</v>
      </c>
      <c r="H7102" s="1">
        <f t="shared" si="2771"/>
        <v>25</v>
      </c>
    </row>
    <row r="7103" spans="1:8" x14ac:dyDescent="0.55000000000000004">
      <c r="A7103" s="1">
        <f>値貼り付け用シート!F305</f>
        <v>1</v>
      </c>
      <c r="B7103" s="1">
        <f>値貼り付け用シート!G305</f>
        <v>20</v>
      </c>
      <c r="C7103" s="1">
        <v>22</v>
      </c>
      <c r="D7103" s="1">
        <f>IF(OR(ISBLANK(値貼り付け用シート!AC305),値貼り付け用シート!AC305&gt;9990),NA(),値貼り付け用シート!AC305)</f>
        <v>20</v>
      </c>
      <c r="E7103" s="1">
        <f t="shared" si="2760"/>
        <v>20</v>
      </c>
      <c r="F7103" s="1">
        <f t="shared" si="2769"/>
        <v>194</v>
      </c>
      <c r="G7103" s="1">
        <f t="shared" si="2770"/>
        <v>8</v>
      </c>
      <c r="H7103" s="1">
        <f t="shared" si="2771"/>
        <v>24</v>
      </c>
    </row>
    <row r="7104" spans="1:8" x14ac:dyDescent="0.55000000000000004">
      <c r="A7104" s="1">
        <f>値貼り付け用シート!F305</f>
        <v>1</v>
      </c>
      <c r="B7104" s="1">
        <f>値貼り付け用シート!G305</f>
        <v>20</v>
      </c>
      <c r="C7104" s="1">
        <v>23</v>
      </c>
      <c r="D7104" s="1">
        <f>IF(OR(ISBLANK(値貼り付け用シート!AD305),値貼り付け用シート!AD305&gt;9990),NA(),値貼り付け用シート!AD305)</f>
        <v>21</v>
      </c>
      <c r="E7104" s="1">
        <f t="shared" si="2760"/>
        <v>21</v>
      </c>
      <c r="F7104" s="1">
        <f t="shared" si="2769"/>
        <v>192</v>
      </c>
      <c r="G7104" s="1">
        <f t="shared" si="2770"/>
        <v>8</v>
      </c>
      <c r="H7104" s="1">
        <f t="shared" si="2771"/>
        <v>24</v>
      </c>
    </row>
    <row r="7105" spans="1:16" x14ac:dyDescent="0.55000000000000004">
      <c r="A7105" s="1">
        <f>値貼り付け用シート!F305</f>
        <v>1</v>
      </c>
      <c r="B7105" s="1">
        <f>値貼り付け用シート!G305</f>
        <v>20</v>
      </c>
      <c r="C7105" s="1">
        <v>24</v>
      </c>
      <c r="D7105" s="1">
        <f>IF(OR(ISBLANK(値貼り付け用シート!AE305),値貼り付け用シート!AE305&gt;9990),NA(),値貼り付け用シート!AE305)</f>
        <v>19</v>
      </c>
      <c r="E7105" s="1">
        <f t="shared" si="2760"/>
        <v>19</v>
      </c>
      <c r="F7105" s="1">
        <f t="shared" si="2769"/>
        <v>186</v>
      </c>
      <c r="G7105" s="1">
        <f t="shared" si="2770"/>
        <v>8</v>
      </c>
      <c r="H7105" s="1">
        <f t="shared" si="2771"/>
        <v>23</v>
      </c>
    </row>
    <row r="7106" spans="1:16" x14ac:dyDescent="0.55000000000000004">
      <c r="A7106" s="1">
        <f>値貼り付け用シート!F306</f>
        <v>1</v>
      </c>
      <c r="B7106" s="1">
        <f>値貼り付け用シート!G306</f>
        <v>21</v>
      </c>
      <c r="C7106" s="1">
        <v>1</v>
      </c>
      <c r="D7106" s="1">
        <f>IF(OR(ISBLANK(値貼り付け用シート!H306),値貼り付け用シート!H306&gt;9990),NA(),値貼り付け用シート!H306)</f>
        <v>21</v>
      </c>
      <c r="E7106" s="1">
        <f t="shared" si="2760"/>
        <v>21</v>
      </c>
      <c r="F7106" s="1">
        <f t="shared" si="2769"/>
        <v>180</v>
      </c>
      <c r="G7106" s="1">
        <f t="shared" si="2770"/>
        <v>8</v>
      </c>
      <c r="H7106" s="1">
        <f t="shared" si="2771"/>
        <v>23</v>
      </c>
      <c r="I7106" s="1">
        <f t="shared" ref="I7106" si="2780">COUNT(D7106:D7129)</f>
        <v>24</v>
      </c>
      <c r="J7106" s="1">
        <f t="shared" ref="J7106" si="2781">COUNT(H7106:H7129)</f>
        <v>24</v>
      </c>
      <c r="K7106" s="1">
        <f t="shared" ref="K7106" si="2782">IF(AND(I7106&gt;=20,J7106&gt;=20),0,1)</f>
        <v>0</v>
      </c>
      <c r="L7106" s="1">
        <f t="shared" ref="L7106" si="2783">IF(K7106=0,MAX(H7106:H7129),NA())</f>
        <v>27</v>
      </c>
      <c r="M7106" s="1">
        <f t="shared" ref="M7106" si="2784">IF(K7106=0,IF(L7106&lt;=70,1,0),NA())</f>
        <v>1</v>
      </c>
      <c r="N7106" s="1">
        <f t="shared" ref="N7106" si="2785">IF(COUNTIF(D7106:D7129,NA())=24,NA(),MAX(E7106:E7129))</f>
        <v>31</v>
      </c>
      <c r="O7106" s="1">
        <f t="shared" ref="O7106" si="2786">IF(COUNTIF(D7111:D7125,NA())=15,NA(),MAX(E7111:E7125))</f>
        <v>29</v>
      </c>
      <c r="P7106" s="1">
        <f t="shared" ref="P7106" si="2787">COUNTIF(D7106:D7129,"&gt;=120")</f>
        <v>0</v>
      </c>
    </row>
    <row r="7107" spans="1:16" x14ac:dyDescent="0.55000000000000004">
      <c r="A7107" s="1">
        <f>値貼り付け用シート!F306</f>
        <v>1</v>
      </c>
      <c r="B7107" s="1">
        <f>値貼り付け用シート!G306</f>
        <v>21</v>
      </c>
      <c r="C7107" s="1">
        <v>2</v>
      </c>
      <c r="D7107" s="1">
        <f>IF(OR(ISBLANK(値貼り付け用シート!I306),値貼り付け用シート!I306&gt;9990),NA(),値貼り付け用シート!I306)</f>
        <v>24</v>
      </c>
      <c r="E7107" s="1">
        <f t="shared" ref="E7107:E7170" si="2788">IF(ISERROR(D7107),0,D7107)</f>
        <v>24</v>
      </c>
      <c r="F7107" s="1">
        <f t="shared" si="2769"/>
        <v>177</v>
      </c>
      <c r="G7107" s="1">
        <f t="shared" si="2770"/>
        <v>8</v>
      </c>
      <c r="H7107" s="1">
        <f t="shared" si="2771"/>
        <v>22</v>
      </c>
    </row>
    <row r="7108" spans="1:16" x14ac:dyDescent="0.55000000000000004">
      <c r="A7108" s="1">
        <f>値貼り付け用シート!F306</f>
        <v>1</v>
      </c>
      <c r="B7108" s="1">
        <f>値貼り付け用シート!G306</f>
        <v>21</v>
      </c>
      <c r="C7108" s="1">
        <v>3</v>
      </c>
      <c r="D7108" s="1">
        <f>IF(OR(ISBLANK(値貼り付け用シート!J306),値貼り付け用シート!J306&gt;9990),NA(),値貼り付け用シート!J306)</f>
        <v>27</v>
      </c>
      <c r="E7108" s="1">
        <f t="shared" si="2788"/>
        <v>27</v>
      </c>
      <c r="F7108" s="1">
        <f t="shared" si="2769"/>
        <v>181</v>
      </c>
      <c r="G7108" s="1">
        <f t="shared" si="2770"/>
        <v>8</v>
      </c>
      <c r="H7108" s="1">
        <f t="shared" si="2771"/>
        <v>23</v>
      </c>
    </row>
    <row r="7109" spans="1:16" x14ac:dyDescent="0.55000000000000004">
      <c r="A7109" s="1">
        <f>値貼り付け用シート!F306</f>
        <v>1</v>
      </c>
      <c r="B7109" s="1">
        <f>値貼り付け用シート!G306</f>
        <v>21</v>
      </c>
      <c r="C7109" s="1">
        <v>4</v>
      </c>
      <c r="D7109" s="1">
        <f>IF(OR(ISBLANK(値貼り付け用シート!K306),値貼り付け用シート!K306&gt;9990),NA(),値貼り付け用シート!K306)</f>
        <v>28</v>
      </c>
      <c r="E7109" s="1">
        <f t="shared" si="2788"/>
        <v>28</v>
      </c>
      <c r="F7109" s="1">
        <f t="shared" si="2769"/>
        <v>183</v>
      </c>
      <c r="G7109" s="1">
        <f t="shared" si="2770"/>
        <v>8</v>
      </c>
      <c r="H7109" s="1">
        <f t="shared" si="2771"/>
        <v>23</v>
      </c>
    </row>
    <row r="7110" spans="1:16" x14ac:dyDescent="0.55000000000000004">
      <c r="A7110" s="1">
        <f>値貼り付け用シート!F306</f>
        <v>1</v>
      </c>
      <c r="B7110" s="1">
        <f>値貼り付け用シート!G306</f>
        <v>21</v>
      </c>
      <c r="C7110" s="1">
        <v>5</v>
      </c>
      <c r="D7110" s="1">
        <f>IF(OR(ISBLANK(値貼り付け用シート!L306),値貼り付け用シート!L306&gt;9990),NA(),値貼り付け用シート!L306)</f>
        <v>25</v>
      </c>
      <c r="E7110" s="1">
        <f t="shared" si="2788"/>
        <v>25</v>
      </c>
      <c r="F7110" s="1">
        <f t="shared" si="2769"/>
        <v>185</v>
      </c>
      <c r="G7110" s="1">
        <f t="shared" si="2770"/>
        <v>8</v>
      </c>
      <c r="H7110" s="1">
        <f t="shared" si="2771"/>
        <v>23</v>
      </c>
    </row>
    <row r="7111" spans="1:16" x14ac:dyDescent="0.55000000000000004">
      <c r="A7111" s="1">
        <f>値貼り付け用シート!F306</f>
        <v>1</v>
      </c>
      <c r="B7111" s="1">
        <f>値貼り付け用シート!G306</f>
        <v>21</v>
      </c>
      <c r="C7111" s="1">
        <v>6</v>
      </c>
      <c r="D7111" s="1">
        <f>IF(OR(ISBLANK(値貼り付け用シート!M306),値貼り付け用シート!M306&gt;9990),NA(),値貼り付け用シート!M306)</f>
        <v>24</v>
      </c>
      <c r="E7111" s="1">
        <f t="shared" si="2788"/>
        <v>24</v>
      </c>
      <c r="F7111" s="1">
        <f t="shared" si="2769"/>
        <v>189</v>
      </c>
      <c r="G7111" s="1">
        <f t="shared" si="2770"/>
        <v>8</v>
      </c>
      <c r="H7111" s="1">
        <f t="shared" si="2771"/>
        <v>24</v>
      </c>
    </row>
    <row r="7112" spans="1:16" x14ac:dyDescent="0.55000000000000004">
      <c r="A7112" s="1">
        <f>値貼り付け用シート!F306</f>
        <v>1</v>
      </c>
      <c r="B7112" s="1">
        <f>値貼り付け用シート!G306</f>
        <v>21</v>
      </c>
      <c r="C7112" s="1">
        <v>7</v>
      </c>
      <c r="D7112" s="1">
        <f>IF(OR(ISBLANK(値貼り付け用シート!N306),値貼り付け用シート!N306&gt;9990),NA(),値貼り付け用シート!N306)</f>
        <v>20</v>
      </c>
      <c r="E7112" s="1">
        <f t="shared" si="2788"/>
        <v>20</v>
      </c>
      <c r="F7112" s="1">
        <f t="shared" si="2769"/>
        <v>188</v>
      </c>
      <c r="G7112" s="1">
        <f t="shared" si="2770"/>
        <v>8</v>
      </c>
      <c r="H7112" s="1">
        <f t="shared" si="2771"/>
        <v>24</v>
      </c>
    </row>
    <row r="7113" spans="1:16" x14ac:dyDescent="0.55000000000000004">
      <c r="A7113" s="1">
        <f>値貼り付け用シート!F306</f>
        <v>1</v>
      </c>
      <c r="B7113" s="1">
        <f>値貼り付け用シート!G306</f>
        <v>21</v>
      </c>
      <c r="C7113" s="1">
        <v>8</v>
      </c>
      <c r="D7113" s="1">
        <f>IF(OR(ISBLANK(値貼り付け用シート!O306),値貼り付け用シート!O306&gt;9990),NA(),値貼り付け用シート!O306)</f>
        <v>19</v>
      </c>
      <c r="E7113" s="1">
        <f t="shared" si="2788"/>
        <v>19</v>
      </c>
      <c r="F7113" s="1">
        <f t="shared" si="2769"/>
        <v>188</v>
      </c>
      <c r="G7113" s="1">
        <f t="shared" si="2770"/>
        <v>8</v>
      </c>
      <c r="H7113" s="1">
        <f t="shared" si="2771"/>
        <v>24</v>
      </c>
    </row>
    <row r="7114" spans="1:16" x14ac:dyDescent="0.55000000000000004">
      <c r="A7114" s="1">
        <f>値貼り付け用シート!F306</f>
        <v>1</v>
      </c>
      <c r="B7114" s="1">
        <f>値貼り付け用シート!G306</f>
        <v>21</v>
      </c>
      <c r="C7114" s="1">
        <v>9</v>
      </c>
      <c r="D7114" s="1">
        <f>IF(OR(ISBLANK(値貼り付け用シート!P306),値貼り付け用シート!P306&gt;9990),NA(),値貼り付け用シート!P306)</f>
        <v>18</v>
      </c>
      <c r="E7114" s="1">
        <f t="shared" si="2788"/>
        <v>18</v>
      </c>
      <c r="F7114" s="1">
        <f t="shared" si="2769"/>
        <v>185</v>
      </c>
      <c r="G7114" s="1">
        <f t="shared" si="2770"/>
        <v>8</v>
      </c>
      <c r="H7114" s="1">
        <f t="shared" si="2771"/>
        <v>23</v>
      </c>
    </row>
    <row r="7115" spans="1:16" x14ac:dyDescent="0.55000000000000004">
      <c r="A7115" s="1">
        <f>値貼り付け用シート!F306</f>
        <v>1</v>
      </c>
      <c r="B7115" s="1">
        <f>値貼り付け用シート!G306</f>
        <v>21</v>
      </c>
      <c r="C7115" s="1">
        <v>10</v>
      </c>
      <c r="D7115" s="1">
        <f>IF(OR(ISBLANK(値貼り付け用シート!Q306),値貼り付け用シート!Q306&gt;9990),NA(),値貼り付け用シート!Q306)</f>
        <v>23</v>
      </c>
      <c r="E7115" s="1">
        <f t="shared" si="2788"/>
        <v>23</v>
      </c>
      <c r="F7115" s="1">
        <f t="shared" si="2769"/>
        <v>184</v>
      </c>
      <c r="G7115" s="1">
        <f t="shared" si="2770"/>
        <v>8</v>
      </c>
      <c r="H7115" s="1">
        <f t="shared" si="2771"/>
        <v>23</v>
      </c>
    </row>
    <row r="7116" spans="1:16" x14ac:dyDescent="0.55000000000000004">
      <c r="A7116" s="1">
        <f>値貼り付け用シート!F306</f>
        <v>1</v>
      </c>
      <c r="B7116" s="1">
        <f>値貼り付け用シート!G306</f>
        <v>21</v>
      </c>
      <c r="C7116" s="1">
        <v>11</v>
      </c>
      <c r="D7116" s="1">
        <f>IF(OR(ISBLANK(値貼り付け用シート!R306),値貼り付け用シート!R306&gt;9990),NA(),値貼り付け用シート!R306)</f>
        <v>22</v>
      </c>
      <c r="E7116" s="1">
        <f t="shared" si="2788"/>
        <v>22</v>
      </c>
      <c r="F7116" s="1">
        <f t="shared" si="2769"/>
        <v>179</v>
      </c>
      <c r="G7116" s="1">
        <f t="shared" si="2770"/>
        <v>8</v>
      </c>
      <c r="H7116" s="1">
        <f t="shared" si="2771"/>
        <v>22</v>
      </c>
    </row>
    <row r="7117" spans="1:16" x14ac:dyDescent="0.55000000000000004">
      <c r="A7117" s="1">
        <f>値貼り付け用シート!F306</f>
        <v>1</v>
      </c>
      <c r="B7117" s="1">
        <f>値貼り付け用シート!G306</f>
        <v>21</v>
      </c>
      <c r="C7117" s="1">
        <v>12</v>
      </c>
      <c r="D7117" s="1">
        <f>IF(OR(ISBLANK(値貼り付け用シート!S306),値貼り付け用シート!S306&gt;9990),NA(),値貼り付け用シート!S306)</f>
        <v>23</v>
      </c>
      <c r="E7117" s="1">
        <f t="shared" si="2788"/>
        <v>23</v>
      </c>
      <c r="F7117" s="1">
        <f t="shared" si="2769"/>
        <v>174</v>
      </c>
      <c r="G7117" s="1">
        <f t="shared" si="2770"/>
        <v>8</v>
      </c>
      <c r="H7117" s="1">
        <f t="shared" si="2771"/>
        <v>22</v>
      </c>
    </row>
    <row r="7118" spans="1:16" x14ac:dyDescent="0.55000000000000004">
      <c r="A7118" s="1">
        <f>値貼り付け用シート!F306</f>
        <v>1</v>
      </c>
      <c r="B7118" s="1">
        <f>値貼り付け用シート!G306</f>
        <v>21</v>
      </c>
      <c r="C7118" s="1">
        <v>13</v>
      </c>
      <c r="D7118" s="1">
        <f>IF(OR(ISBLANK(値貼り付け用シート!T306),値貼り付け用シート!T306&gt;9990),NA(),値貼り付け用シート!T306)</f>
        <v>23</v>
      </c>
      <c r="E7118" s="1">
        <f t="shared" si="2788"/>
        <v>23</v>
      </c>
      <c r="F7118" s="1">
        <f t="shared" si="2769"/>
        <v>172</v>
      </c>
      <c r="G7118" s="1">
        <f t="shared" si="2770"/>
        <v>8</v>
      </c>
      <c r="H7118" s="1">
        <f t="shared" si="2771"/>
        <v>22</v>
      </c>
    </row>
    <row r="7119" spans="1:16" x14ac:dyDescent="0.55000000000000004">
      <c r="A7119" s="1">
        <f>値貼り付け用シート!F306</f>
        <v>1</v>
      </c>
      <c r="B7119" s="1">
        <f>値貼り付け用シート!G306</f>
        <v>21</v>
      </c>
      <c r="C7119" s="1">
        <v>14</v>
      </c>
      <c r="D7119" s="1">
        <f>IF(OR(ISBLANK(値貼り付け用シート!U306),値貼り付け用シート!U306&gt;9990),NA(),値貼り付け用シート!U306)</f>
        <v>23</v>
      </c>
      <c r="E7119" s="1">
        <f t="shared" si="2788"/>
        <v>23</v>
      </c>
      <c r="F7119" s="1">
        <f t="shared" si="2769"/>
        <v>171</v>
      </c>
      <c r="G7119" s="1">
        <f t="shared" si="2770"/>
        <v>8</v>
      </c>
      <c r="H7119" s="1">
        <f t="shared" si="2771"/>
        <v>21</v>
      </c>
    </row>
    <row r="7120" spans="1:16" x14ac:dyDescent="0.55000000000000004">
      <c r="A7120" s="1">
        <f>値貼り付け用シート!F306</f>
        <v>1</v>
      </c>
      <c r="B7120" s="1">
        <f>値貼り付け用シート!G306</f>
        <v>21</v>
      </c>
      <c r="C7120" s="1">
        <v>15</v>
      </c>
      <c r="D7120" s="1">
        <f>IF(OR(ISBLANK(値貼り付け用シート!V306),値貼り付け用シート!V306&gt;9990),NA(),値貼り付け用シート!V306)</f>
        <v>23</v>
      </c>
      <c r="E7120" s="1">
        <f t="shared" si="2788"/>
        <v>23</v>
      </c>
      <c r="F7120" s="1">
        <f t="shared" si="2769"/>
        <v>174</v>
      </c>
      <c r="G7120" s="1">
        <f t="shared" si="2770"/>
        <v>8</v>
      </c>
      <c r="H7120" s="1">
        <f t="shared" si="2771"/>
        <v>22</v>
      </c>
    </row>
    <row r="7121" spans="1:16" x14ac:dyDescent="0.55000000000000004">
      <c r="A7121" s="1">
        <f>値貼り付け用シート!F306</f>
        <v>1</v>
      </c>
      <c r="B7121" s="1">
        <f>値貼り付け用シート!G306</f>
        <v>21</v>
      </c>
      <c r="C7121" s="1">
        <v>16</v>
      </c>
      <c r="D7121" s="1">
        <f>IF(OR(ISBLANK(値貼り付け用シート!W306),値貼り付け用シート!W306&gt;9990),NA(),値貼り付け用シート!W306)</f>
        <v>21</v>
      </c>
      <c r="E7121" s="1">
        <f t="shared" si="2788"/>
        <v>21</v>
      </c>
      <c r="F7121" s="1">
        <f t="shared" si="2769"/>
        <v>176</v>
      </c>
      <c r="G7121" s="1">
        <f t="shared" si="2770"/>
        <v>8</v>
      </c>
      <c r="H7121" s="1">
        <f t="shared" si="2771"/>
        <v>22</v>
      </c>
    </row>
    <row r="7122" spans="1:16" x14ac:dyDescent="0.55000000000000004">
      <c r="A7122" s="1">
        <f>値貼り付け用シート!F306</f>
        <v>1</v>
      </c>
      <c r="B7122" s="1">
        <f>値貼り付け用シート!G306</f>
        <v>21</v>
      </c>
      <c r="C7122" s="1">
        <v>17</v>
      </c>
      <c r="D7122" s="1">
        <f>IF(OR(ISBLANK(値貼り付け用シート!X306),値貼り付け用シート!X306&gt;9990),NA(),値貼り付け用シート!X306)</f>
        <v>22</v>
      </c>
      <c r="E7122" s="1">
        <f t="shared" si="2788"/>
        <v>22</v>
      </c>
      <c r="F7122" s="1">
        <f t="shared" si="2769"/>
        <v>180</v>
      </c>
      <c r="G7122" s="1">
        <f t="shared" si="2770"/>
        <v>8</v>
      </c>
      <c r="H7122" s="1">
        <f t="shared" si="2771"/>
        <v>23</v>
      </c>
    </row>
    <row r="7123" spans="1:16" x14ac:dyDescent="0.55000000000000004">
      <c r="A7123" s="1">
        <f>値貼り付け用シート!F306</f>
        <v>1</v>
      </c>
      <c r="B7123" s="1">
        <f>値貼り付け用シート!G306</f>
        <v>21</v>
      </c>
      <c r="C7123" s="1">
        <v>18</v>
      </c>
      <c r="D7123" s="1">
        <f>IF(OR(ISBLANK(値貼り付け用シート!Y306),値貼り付け用シート!Y306&gt;9990),NA(),値貼り付け用シート!Y306)</f>
        <v>22</v>
      </c>
      <c r="E7123" s="1">
        <f t="shared" si="2788"/>
        <v>22</v>
      </c>
      <c r="F7123" s="1">
        <f t="shared" si="2769"/>
        <v>179</v>
      </c>
      <c r="G7123" s="1">
        <f t="shared" si="2770"/>
        <v>8</v>
      </c>
      <c r="H7123" s="1">
        <f t="shared" si="2771"/>
        <v>22</v>
      </c>
    </row>
    <row r="7124" spans="1:16" x14ac:dyDescent="0.55000000000000004">
      <c r="A7124" s="1">
        <f>値貼り付け用シート!F306</f>
        <v>1</v>
      </c>
      <c r="B7124" s="1">
        <f>値貼り付け用シート!G306</f>
        <v>21</v>
      </c>
      <c r="C7124" s="1">
        <v>19</v>
      </c>
      <c r="D7124" s="1">
        <f>IF(OR(ISBLANK(値貼り付け用シート!Z306),値貼り付け用シート!Z306&gt;9990),NA(),値貼り付け用シート!Z306)</f>
        <v>29</v>
      </c>
      <c r="E7124" s="1">
        <f t="shared" si="2788"/>
        <v>29</v>
      </c>
      <c r="F7124" s="1">
        <f t="shared" si="2769"/>
        <v>186</v>
      </c>
      <c r="G7124" s="1">
        <f t="shared" si="2770"/>
        <v>8</v>
      </c>
      <c r="H7124" s="1">
        <f t="shared" si="2771"/>
        <v>23</v>
      </c>
    </row>
    <row r="7125" spans="1:16" x14ac:dyDescent="0.55000000000000004">
      <c r="A7125" s="1">
        <f>値貼り付け用シート!F306</f>
        <v>1</v>
      </c>
      <c r="B7125" s="1">
        <f>値貼り付け用シート!G306</f>
        <v>21</v>
      </c>
      <c r="C7125" s="1">
        <v>20</v>
      </c>
      <c r="D7125" s="1">
        <f>IF(OR(ISBLANK(値貼り付け用シート!AA306),値貼り付け用シート!AA306&gt;9990),NA(),値貼り付け用シート!AA306)</f>
        <v>29</v>
      </c>
      <c r="E7125" s="1">
        <f t="shared" si="2788"/>
        <v>29</v>
      </c>
      <c r="F7125" s="1">
        <f t="shared" si="2769"/>
        <v>192</v>
      </c>
      <c r="G7125" s="1">
        <f t="shared" si="2770"/>
        <v>8</v>
      </c>
      <c r="H7125" s="1">
        <f t="shared" si="2771"/>
        <v>24</v>
      </c>
    </row>
    <row r="7126" spans="1:16" x14ac:dyDescent="0.55000000000000004">
      <c r="A7126" s="1">
        <f>値貼り付け用シート!F306</f>
        <v>1</v>
      </c>
      <c r="B7126" s="1">
        <f>値貼り付け用シート!G306</f>
        <v>21</v>
      </c>
      <c r="C7126" s="1">
        <v>21</v>
      </c>
      <c r="D7126" s="1">
        <f>IF(OR(ISBLANK(値貼り付け用シート!AB306),値貼り付け用シート!AB306&gt;9990),NA(),値貼り付け用シート!AB306)</f>
        <v>29</v>
      </c>
      <c r="E7126" s="1">
        <f t="shared" si="2788"/>
        <v>29</v>
      </c>
      <c r="F7126" s="1">
        <f t="shared" si="2769"/>
        <v>198</v>
      </c>
      <c r="G7126" s="1">
        <f t="shared" si="2770"/>
        <v>8</v>
      </c>
      <c r="H7126" s="1">
        <f t="shared" si="2771"/>
        <v>25</v>
      </c>
    </row>
    <row r="7127" spans="1:16" x14ac:dyDescent="0.55000000000000004">
      <c r="A7127" s="1">
        <f>値貼り付け用シート!F306</f>
        <v>1</v>
      </c>
      <c r="B7127" s="1">
        <f>値貼り付け用シート!G306</f>
        <v>21</v>
      </c>
      <c r="C7127" s="1">
        <v>22</v>
      </c>
      <c r="D7127" s="1">
        <f>IF(OR(ISBLANK(値貼り付け用シート!AC306),値貼り付け用シート!AC306&gt;9990),NA(),値貼り付け用シート!AC306)</f>
        <v>26</v>
      </c>
      <c r="E7127" s="1">
        <f t="shared" si="2788"/>
        <v>26</v>
      </c>
      <c r="F7127" s="1">
        <f t="shared" si="2769"/>
        <v>201</v>
      </c>
      <c r="G7127" s="1">
        <f t="shared" si="2770"/>
        <v>8</v>
      </c>
      <c r="H7127" s="1">
        <f t="shared" si="2771"/>
        <v>25</v>
      </c>
    </row>
    <row r="7128" spans="1:16" x14ac:dyDescent="0.55000000000000004">
      <c r="A7128" s="1">
        <f>値貼り付け用シート!F306</f>
        <v>1</v>
      </c>
      <c r="B7128" s="1">
        <f>値貼り付け用シート!G306</f>
        <v>21</v>
      </c>
      <c r="C7128" s="1">
        <v>23</v>
      </c>
      <c r="D7128" s="1">
        <f>IF(OR(ISBLANK(値貼り付け用シート!AD306),値貼り付け用シート!AD306&gt;9990),NA(),値貼り付け用シート!AD306)</f>
        <v>28</v>
      </c>
      <c r="E7128" s="1">
        <f t="shared" si="2788"/>
        <v>28</v>
      </c>
      <c r="F7128" s="1">
        <f t="shared" si="2769"/>
        <v>206</v>
      </c>
      <c r="G7128" s="1">
        <f t="shared" si="2770"/>
        <v>8</v>
      </c>
      <c r="H7128" s="1">
        <f t="shared" si="2771"/>
        <v>26</v>
      </c>
    </row>
    <row r="7129" spans="1:16" x14ac:dyDescent="0.55000000000000004">
      <c r="A7129" s="1">
        <f>値貼り付け用シート!F306</f>
        <v>1</v>
      </c>
      <c r="B7129" s="1">
        <f>値貼り付け用シート!G306</f>
        <v>21</v>
      </c>
      <c r="C7129" s="1">
        <v>24</v>
      </c>
      <c r="D7129" s="1">
        <f>IF(OR(ISBLANK(値貼り付け用シート!AE306),値貼り付け用シート!AE306&gt;9990),NA(),値貼り付け用シート!AE306)</f>
        <v>31</v>
      </c>
      <c r="E7129" s="1">
        <f t="shared" si="2788"/>
        <v>31</v>
      </c>
      <c r="F7129" s="1">
        <f t="shared" si="2769"/>
        <v>216</v>
      </c>
      <c r="G7129" s="1">
        <f t="shared" si="2770"/>
        <v>8</v>
      </c>
      <c r="H7129" s="1">
        <f t="shared" si="2771"/>
        <v>27</v>
      </c>
    </row>
    <row r="7130" spans="1:16" x14ac:dyDescent="0.55000000000000004">
      <c r="A7130" s="1">
        <f>値貼り付け用シート!F307</f>
        <v>1</v>
      </c>
      <c r="B7130" s="1">
        <f>値貼り付け用シート!G307</f>
        <v>22</v>
      </c>
      <c r="C7130" s="1">
        <v>1</v>
      </c>
      <c r="D7130" s="1">
        <f>IF(OR(ISBLANK(値貼り付け用シート!H307),値貼り付け用シート!H307&gt;9990),NA(),値貼り付け用シート!H307)</f>
        <v>33</v>
      </c>
      <c r="E7130" s="1">
        <f t="shared" si="2788"/>
        <v>33</v>
      </c>
      <c r="F7130" s="1">
        <f t="shared" si="2769"/>
        <v>227</v>
      </c>
      <c r="G7130" s="1">
        <f t="shared" si="2770"/>
        <v>8</v>
      </c>
      <c r="H7130" s="1">
        <f t="shared" si="2771"/>
        <v>28</v>
      </c>
      <c r="I7130" s="1">
        <f t="shared" ref="I7130" si="2789">COUNT(D7130:D7153)</f>
        <v>24</v>
      </c>
      <c r="J7130" s="1">
        <f t="shared" ref="J7130" si="2790">COUNT(H7130:H7153)</f>
        <v>24</v>
      </c>
      <c r="K7130" s="1">
        <f t="shared" ref="K7130" si="2791">IF(AND(I7130&gt;=20,J7130&gt;=20),0,1)</f>
        <v>0</v>
      </c>
      <c r="L7130" s="1">
        <f t="shared" ref="L7130" si="2792">IF(K7130=0,MAX(H7130:H7153),NA())</f>
        <v>31</v>
      </c>
      <c r="M7130" s="1">
        <f t="shared" ref="M7130" si="2793">IF(K7130=0,IF(L7130&lt;=70,1,0),NA())</f>
        <v>1</v>
      </c>
      <c r="N7130" s="1">
        <f t="shared" ref="N7130" si="2794">IF(COUNTIF(D7130:D7153,NA())=24,NA(),MAX(E7130:E7153))</f>
        <v>34</v>
      </c>
      <c r="O7130" s="1">
        <f t="shared" ref="O7130" si="2795">IF(COUNTIF(D7135:D7149,NA())=15,NA(),MAX(E7135:E7149))</f>
        <v>24</v>
      </c>
      <c r="P7130" s="1">
        <f t="shared" ref="P7130" si="2796">COUNTIF(D7130:D7153,"&gt;=120")</f>
        <v>0</v>
      </c>
    </row>
    <row r="7131" spans="1:16" x14ac:dyDescent="0.55000000000000004">
      <c r="A7131" s="1">
        <f>値貼り付け用シート!F307</f>
        <v>1</v>
      </c>
      <c r="B7131" s="1">
        <f>値貼り付け用シート!G307</f>
        <v>22</v>
      </c>
      <c r="C7131" s="1">
        <v>2</v>
      </c>
      <c r="D7131" s="1">
        <f>IF(OR(ISBLANK(値貼り付け用シート!I307),値貼り付け用シート!I307&gt;9990),NA(),値貼り付け用シート!I307)</f>
        <v>34</v>
      </c>
      <c r="E7131" s="1">
        <f t="shared" si="2788"/>
        <v>34</v>
      </c>
      <c r="F7131" s="1">
        <f t="shared" ref="F7131:F7194" si="2797">SUM(E7124:E7131)</f>
        <v>239</v>
      </c>
      <c r="G7131" s="1">
        <f t="shared" ref="G7131:G7194" si="2798">COUNT(D7124:D7131)</f>
        <v>8</v>
      </c>
      <c r="H7131" s="1">
        <f t="shared" ref="H7131:H7194" si="2799">IF(G7131&gt;=6,ROUND(F7131/G7131,0),NA())</f>
        <v>30</v>
      </c>
    </row>
    <row r="7132" spans="1:16" x14ac:dyDescent="0.55000000000000004">
      <c r="A7132" s="1">
        <f>値貼り付け用シート!F307</f>
        <v>1</v>
      </c>
      <c r="B7132" s="1">
        <f>値貼り付け用シート!G307</f>
        <v>22</v>
      </c>
      <c r="C7132" s="1">
        <v>3</v>
      </c>
      <c r="D7132" s="1">
        <f>IF(OR(ISBLANK(値貼り付け用シート!J307),値貼り付け用シート!J307&gt;9990),NA(),値貼り付け用シート!J307)</f>
        <v>33</v>
      </c>
      <c r="E7132" s="1">
        <f t="shared" si="2788"/>
        <v>33</v>
      </c>
      <c r="F7132" s="1">
        <f t="shared" si="2797"/>
        <v>243</v>
      </c>
      <c r="G7132" s="1">
        <f t="shared" si="2798"/>
        <v>8</v>
      </c>
      <c r="H7132" s="1">
        <f t="shared" si="2799"/>
        <v>30</v>
      </c>
    </row>
    <row r="7133" spans="1:16" x14ac:dyDescent="0.55000000000000004">
      <c r="A7133" s="1">
        <f>値貼り付け用シート!F307</f>
        <v>1</v>
      </c>
      <c r="B7133" s="1">
        <f>値貼り付け用シート!G307</f>
        <v>22</v>
      </c>
      <c r="C7133" s="1">
        <v>4</v>
      </c>
      <c r="D7133" s="1">
        <f>IF(OR(ISBLANK(値貼り付け用シート!K307),値貼り付け用シート!K307&gt;9990),NA(),値貼り付け用シート!K307)</f>
        <v>32</v>
      </c>
      <c r="E7133" s="1">
        <f t="shared" si="2788"/>
        <v>32</v>
      </c>
      <c r="F7133" s="1">
        <f t="shared" si="2797"/>
        <v>246</v>
      </c>
      <c r="G7133" s="1">
        <f t="shared" si="2798"/>
        <v>8</v>
      </c>
      <c r="H7133" s="1">
        <f t="shared" si="2799"/>
        <v>31</v>
      </c>
    </row>
    <row r="7134" spans="1:16" x14ac:dyDescent="0.55000000000000004">
      <c r="A7134" s="1">
        <f>値貼り付け用シート!F307</f>
        <v>1</v>
      </c>
      <c r="B7134" s="1">
        <f>値貼り付け用シート!G307</f>
        <v>22</v>
      </c>
      <c r="C7134" s="1">
        <v>5</v>
      </c>
      <c r="D7134" s="1">
        <f>IF(OR(ISBLANK(値貼り付け用シート!L307),値貼り付け用シート!L307&gt;9990),NA(),値貼り付け用シート!L307)</f>
        <v>29</v>
      </c>
      <c r="E7134" s="1">
        <f t="shared" si="2788"/>
        <v>29</v>
      </c>
      <c r="F7134" s="1">
        <f t="shared" si="2797"/>
        <v>246</v>
      </c>
      <c r="G7134" s="1">
        <f t="shared" si="2798"/>
        <v>8</v>
      </c>
      <c r="H7134" s="1">
        <f t="shared" si="2799"/>
        <v>31</v>
      </c>
    </row>
    <row r="7135" spans="1:16" x14ac:dyDescent="0.55000000000000004">
      <c r="A7135" s="1">
        <f>値貼り付け用シート!F307</f>
        <v>1</v>
      </c>
      <c r="B7135" s="1">
        <f>値貼り付け用シート!G307</f>
        <v>22</v>
      </c>
      <c r="C7135" s="1">
        <v>6</v>
      </c>
      <c r="D7135" s="1">
        <f>IF(OR(ISBLANK(値貼り付け用シート!M307),値貼り付け用シート!M307&gt;9990),NA(),値貼り付け用シート!M307)</f>
        <v>24</v>
      </c>
      <c r="E7135" s="1">
        <f t="shared" si="2788"/>
        <v>24</v>
      </c>
      <c r="F7135" s="1">
        <f t="shared" si="2797"/>
        <v>244</v>
      </c>
      <c r="G7135" s="1">
        <f t="shared" si="2798"/>
        <v>8</v>
      </c>
      <c r="H7135" s="1">
        <f t="shared" si="2799"/>
        <v>31</v>
      </c>
    </row>
    <row r="7136" spans="1:16" x14ac:dyDescent="0.55000000000000004">
      <c r="A7136" s="1">
        <f>値貼り付け用シート!F307</f>
        <v>1</v>
      </c>
      <c r="B7136" s="1">
        <f>値貼り付け用シート!G307</f>
        <v>22</v>
      </c>
      <c r="C7136" s="1">
        <v>7</v>
      </c>
      <c r="D7136" s="1">
        <f>IF(OR(ISBLANK(値貼り付け用シート!N307),値貼り付け用シート!N307&gt;9990),NA(),値貼り付け用シート!N307)</f>
        <v>18</v>
      </c>
      <c r="E7136" s="1">
        <f t="shared" si="2788"/>
        <v>18</v>
      </c>
      <c r="F7136" s="1">
        <f t="shared" si="2797"/>
        <v>234</v>
      </c>
      <c r="G7136" s="1">
        <f t="shared" si="2798"/>
        <v>8</v>
      </c>
      <c r="H7136" s="1">
        <f t="shared" si="2799"/>
        <v>29</v>
      </c>
    </row>
    <row r="7137" spans="1:8" x14ac:dyDescent="0.55000000000000004">
      <c r="A7137" s="1">
        <f>値貼り付け用シート!F307</f>
        <v>1</v>
      </c>
      <c r="B7137" s="1">
        <f>値貼り付け用シート!G307</f>
        <v>22</v>
      </c>
      <c r="C7137" s="1">
        <v>8</v>
      </c>
      <c r="D7137" s="1">
        <f>IF(OR(ISBLANK(値貼り付け用シート!O307),値貼り付け用シート!O307&gt;9990),NA(),値貼り付け用シート!O307)</f>
        <v>13</v>
      </c>
      <c r="E7137" s="1">
        <f t="shared" si="2788"/>
        <v>13</v>
      </c>
      <c r="F7137" s="1">
        <f t="shared" si="2797"/>
        <v>216</v>
      </c>
      <c r="G7137" s="1">
        <f t="shared" si="2798"/>
        <v>8</v>
      </c>
      <c r="H7137" s="1">
        <f t="shared" si="2799"/>
        <v>27</v>
      </c>
    </row>
    <row r="7138" spans="1:8" x14ac:dyDescent="0.55000000000000004">
      <c r="A7138" s="1">
        <f>値貼り付け用シート!F307</f>
        <v>1</v>
      </c>
      <c r="B7138" s="1">
        <f>値貼り付け用シート!G307</f>
        <v>22</v>
      </c>
      <c r="C7138" s="1">
        <v>9</v>
      </c>
      <c r="D7138" s="1">
        <f>IF(OR(ISBLANK(値貼り付け用シート!P307),値貼り付け用シート!P307&gt;9990),NA(),値貼り付け用シート!P307)</f>
        <v>14</v>
      </c>
      <c r="E7138" s="1">
        <f t="shared" si="2788"/>
        <v>14</v>
      </c>
      <c r="F7138" s="1">
        <f t="shared" si="2797"/>
        <v>197</v>
      </c>
      <c r="G7138" s="1">
        <f t="shared" si="2798"/>
        <v>8</v>
      </c>
      <c r="H7138" s="1">
        <f t="shared" si="2799"/>
        <v>25</v>
      </c>
    </row>
    <row r="7139" spans="1:8" x14ac:dyDescent="0.55000000000000004">
      <c r="A7139" s="1">
        <f>値貼り付け用シート!F307</f>
        <v>1</v>
      </c>
      <c r="B7139" s="1">
        <f>値貼り付け用シート!G307</f>
        <v>22</v>
      </c>
      <c r="C7139" s="1">
        <v>10</v>
      </c>
      <c r="D7139" s="1">
        <f>IF(OR(ISBLANK(値貼り付け用シート!Q307),値貼り付け用シート!Q307&gt;9990),NA(),値貼り付け用シート!Q307)</f>
        <v>16</v>
      </c>
      <c r="E7139" s="1">
        <f t="shared" si="2788"/>
        <v>16</v>
      </c>
      <c r="F7139" s="1">
        <f t="shared" si="2797"/>
        <v>179</v>
      </c>
      <c r="G7139" s="1">
        <f t="shared" si="2798"/>
        <v>8</v>
      </c>
      <c r="H7139" s="1">
        <f t="shared" si="2799"/>
        <v>22</v>
      </c>
    </row>
    <row r="7140" spans="1:8" x14ac:dyDescent="0.55000000000000004">
      <c r="A7140" s="1">
        <f>値貼り付け用シート!F307</f>
        <v>1</v>
      </c>
      <c r="B7140" s="1">
        <f>値貼り付け用シート!G307</f>
        <v>22</v>
      </c>
      <c r="C7140" s="1">
        <v>11</v>
      </c>
      <c r="D7140" s="1">
        <f>IF(OR(ISBLANK(値貼り付け用シート!R307),値貼り付け用シート!R307&gt;9990),NA(),値貼り付け用シート!R307)</f>
        <v>18</v>
      </c>
      <c r="E7140" s="1">
        <f t="shared" si="2788"/>
        <v>18</v>
      </c>
      <c r="F7140" s="1">
        <f t="shared" si="2797"/>
        <v>164</v>
      </c>
      <c r="G7140" s="1">
        <f t="shared" si="2798"/>
        <v>8</v>
      </c>
      <c r="H7140" s="1">
        <f t="shared" si="2799"/>
        <v>21</v>
      </c>
    </row>
    <row r="7141" spans="1:8" x14ac:dyDescent="0.55000000000000004">
      <c r="A7141" s="1">
        <f>値貼り付け用シート!F307</f>
        <v>1</v>
      </c>
      <c r="B7141" s="1">
        <f>値貼り付け用シート!G307</f>
        <v>22</v>
      </c>
      <c r="C7141" s="1">
        <v>12</v>
      </c>
      <c r="D7141" s="1">
        <f>IF(OR(ISBLANK(値貼り付け用シート!S307),値貼り付け用シート!S307&gt;9990),NA(),値貼り付け用シート!S307)</f>
        <v>23</v>
      </c>
      <c r="E7141" s="1">
        <f t="shared" si="2788"/>
        <v>23</v>
      </c>
      <c r="F7141" s="1">
        <f t="shared" si="2797"/>
        <v>155</v>
      </c>
      <c r="G7141" s="1">
        <f t="shared" si="2798"/>
        <v>8</v>
      </c>
      <c r="H7141" s="1">
        <f t="shared" si="2799"/>
        <v>19</v>
      </c>
    </row>
    <row r="7142" spans="1:8" x14ac:dyDescent="0.55000000000000004">
      <c r="A7142" s="1">
        <f>値貼り付け用シート!F307</f>
        <v>1</v>
      </c>
      <c r="B7142" s="1">
        <f>値貼り付け用シート!G307</f>
        <v>22</v>
      </c>
      <c r="C7142" s="1">
        <v>13</v>
      </c>
      <c r="D7142" s="1">
        <f>IF(OR(ISBLANK(値貼り付け用シート!T307),値貼り付け用シート!T307&gt;9990),NA(),値貼り付け用シート!T307)</f>
        <v>23</v>
      </c>
      <c r="E7142" s="1">
        <f t="shared" si="2788"/>
        <v>23</v>
      </c>
      <c r="F7142" s="1">
        <f t="shared" si="2797"/>
        <v>149</v>
      </c>
      <c r="G7142" s="1">
        <f t="shared" si="2798"/>
        <v>8</v>
      </c>
      <c r="H7142" s="1">
        <f t="shared" si="2799"/>
        <v>19</v>
      </c>
    </row>
    <row r="7143" spans="1:8" x14ac:dyDescent="0.55000000000000004">
      <c r="A7143" s="1">
        <f>値貼り付け用シート!F307</f>
        <v>1</v>
      </c>
      <c r="B7143" s="1">
        <f>値貼り付け用シート!G307</f>
        <v>22</v>
      </c>
      <c r="C7143" s="1">
        <v>14</v>
      </c>
      <c r="D7143" s="1">
        <f>IF(OR(ISBLANK(値貼り付け用シート!U307),値貼り付け用シート!U307&gt;9990),NA(),値貼り付け用シート!U307)</f>
        <v>23</v>
      </c>
      <c r="E7143" s="1">
        <f t="shared" si="2788"/>
        <v>23</v>
      </c>
      <c r="F7143" s="1">
        <f t="shared" si="2797"/>
        <v>148</v>
      </c>
      <c r="G7143" s="1">
        <f t="shared" si="2798"/>
        <v>8</v>
      </c>
      <c r="H7143" s="1">
        <f t="shared" si="2799"/>
        <v>19</v>
      </c>
    </row>
    <row r="7144" spans="1:8" x14ac:dyDescent="0.55000000000000004">
      <c r="A7144" s="1">
        <f>値貼り付け用シート!F307</f>
        <v>1</v>
      </c>
      <c r="B7144" s="1">
        <f>値貼り付け用シート!G307</f>
        <v>22</v>
      </c>
      <c r="C7144" s="1">
        <v>15</v>
      </c>
      <c r="D7144" s="1">
        <f>IF(OR(ISBLANK(値貼り付け用シート!V307),値貼り付け用シート!V307&gt;9990),NA(),値貼り付け用シート!V307)</f>
        <v>19</v>
      </c>
      <c r="E7144" s="1">
        <f t="shared" si="2788"/>
        <v>19</v>
      </c>
      <c r="F7144" s="1">
        <f t="shared" si="2797"/>
        <v>149</v>
      </c>
      <c r="G7144" s="1">
        <f t="shared" si="2798"/>
        <v>8</v>
      </c>
      <c r="H7144" s="1">
        <f t="shared" si="2799"/>
        <v>19</v>
      </c>
    </row>
    <row r="7145" spans="1:8" x14ac:dyDescent="0.55000000000000004">
      <c r="A7145" s="1">
        <f>値貼り付け用シート!F307</f>
        <v>1</v>
      </c>
      <c r="B7145" s="1">
        <f>値貼り付け用シート!G307</f>
        <v>22</v>
      </c>
      <c r="C7145" s="1">
        <v>16</v>
      </c>
      <c r="D7145" s="1">
        <f>IF(OR(ISBLANK(値貼り付け用シート!W307),値貼り付け用シート!W307&gt;9990),NA(),値貼り付け用シート!W307)</f>
        <v>18</v>
      </c>
      <c r="E7145" s="1">
        <f t="shared" si="2788"/>
        <v>18</v>
      </c>
      <c r="F7145" s="1">
        <f t="shared" si="2797"/>
        <v>154</v>
      </c>
      <c r="G7145" s="1">
        <f t="shared" si="2798"/>
        <v>8</v>
      </c>
      <c r="H7145" s="1">
        <f t="shared" si="2799"/>
        <v>19</v>
      </c>
    </row>
    <row r="7146" spans="1:8" x14ac:dyDescent="0.55000000000000004">
      <c r="A7146" s="1">
        <f>値貼り付け用シート!F307</f>
        <v>1</v>
      </c>
      <c r="B7146" s="1">
        <f>値貼り付け用シート!G307</f>
        <v>22</v>
      </c>
      <c r="C7146" s="1">
        <v>17</v>
      </c>
      <c r="D7146" s="1">
        <f>IF(OR(ISBLANK(値貼り付け用シート!X307),値貼り付け用シート!X307&gt;9990),NA(),値貼り付け用シート!X307)</f>
        <v>8</v>
      </c>
      <c r="E7146" s="1">
        <f t="shared" si="2788"/>
        <v>8</v>
      </c>
      <c r="F7146" s="1">
        <f t="shared" si="2797"/>
        <v>148</v>
      </c>
      <c r="G7146" s="1">
        <f t="shared" si="2798"/>
        <v>8</v>
      </c>
      <c r="H7146" s="1">
        <f t="shared" si="2799"/>
        <v>19</v>
      </c>
    </row>
    <row r="7147" spans="1:8" x14ac:dyDescent="0.55000000000000004">
      <c r="A7147" s="1">
        <f>値貼り付け用シート!F307</f>
        <v>1</v>
      </c>
      <c r="B7147" s="1">
        <f>値貼り付け用シート!G307</f>
        <v>22</v>
      </c>
      <c r="C7147" s="1">
        <v>18</v>
      </c>
      <c r="D7147" s="1">
        <f>IF(OR(ISBLANK(値貼り付け用シート!Y307),値貼り付け用シート!Y307&gt;9990),NA(),値貼り付け用シート!Y307)</f>
        <v>2</v>
      </c>
      <c r="E7147" s="1">
        <f t="shared" si="2788"/>
        <v>2</v>
      </c>
      <c r="F7147" s="1">
        <f t="shared" si="2797"/>
        <v>134</v>
      </c>
      <c r="G7147" s="1">
        <f t="shared" si="2798"/>
        <v>8</v>
      </c>
      <c r="H7147" s="1">
        <f t="shared" si="2799"/>
        <v>17</v>
      </c>
    </row>
    <row r="7148" spans="1:8" x14ac:dyDescent="0.55000000000000004">
      <c r="A7148" s="1">
        <f>値貼り付け用シート!F307</f>
        <v>1</v>
      </c>
      <c r="B7148" s="1">
        <f>値貼り付け用シート!G307</f>
        <v>22</v>
      </c>
      <c r="C7148" s="1">
        <v>19</v>
      </c>
      <c r="D7148" s="1">
        <f>IF(OR(ISBLANK(値貼り付け用シート!Z307),値貼り付け用シート!Z307&gt;9990),NA(),値貼り付け用シート!Z307)</f>
        <v>7</v>
      </c>
      <c r="E7148" s="1">
        <f t="shared" si="2788"/>
        <v>7</v>
      </c>
      <c r="F7148" s="1">
        <f t="shared" si="2797"/>
        <v>123</v>
      </c>
      <c r="G7148" s="1">
        <f t="shared" si="2798"/>
        <v>8</v>
      </c>
      <c r="H7148" s="1">
        <f t="shared" si="2799"/>
        <v>15</v>
      </c>
    </row>
    <row r="7149" spans="1:8" x14ac:dyDescent="0.55000000000000004">
      <c r="A7149" s="1">
        <f>値貼り付け用シート!F307</f>
        <v>1</v>
      </c>
      <c r="B7149" s="1">
        <f>値貼り付け用シート!G307</f>
        <v>22</v>
      </c>
      <c r="C7149" s="1">
        <v>20</v>
      </c>
      <c r="D7149" s="1">
        <f>IF(OR(ISBLANK(値貼り付け用シート!AA307),値貼り付け用シート!AA307&gt;9990),NA(),値貼り付け用シート!AA307)</f>
        <v>11</v>
      </c>
      <c r="E7149" s="1">
        <f t="shared" si="2788"/>
        <v>11</v>
      </c>
      <c r="F7149" s="1">
        <f t="shared" si="2797"/>
        <v>111</v>
      </c>
      <c r="G7149" s="1">
        <f t="shared" si="2798"/>
        <v>8</v>
      </c>
      <c r="H7149" s="1">
        <f t="shared" si="2799"/>
        <v>14</v>
      </c>
    </row>
    <row r="7150" spans="1:8" x14ac:dyDescent="0.55000000000000004">
      <c r="A7150" s="1">
        <f>値貼り付け用シート!F307</f>
        <v>1</v>
      </c>
      <c r="B7150" s="1">
        <f>値貼り付け用シート!G307</f>
        <v>22</v>
      </c>
      <c r="C7150" s="1">
        <v>21</v>
      </c>
      <c r="D7150" s="1">
        <f>IF(OR(ISBLANK(値貼り付け用シート!AB307),値貼り付け用シート!AB307&gt;9990),NA(),値貼り付け用シート!AB307)</f>
        <v>13</v>
      </c>
      <c r="E7150" s="1">
        <f t="shared" si="2788"/>
        <v>13</v>
      </c>
      <c r="F7150" s="1">
        <f t="shared" si="2797"/>
        <v>101</v>
      </c>
      <c r="G7150" s="1">
        <f t="shared" si="2798"/>
        <v>8</v>
      </c>
      <c r="H7150" s="1">
        <f t="shared" si="2799"/>
        <v>13</v>
      </c>
    </row>
    <row r="7151" spans="1:8" x14ac:dyDescent="0.55000000000000004">
      <c r="A7151" s="1">
        <f>値貼り付け用シート!F307</f>
        <v>1</v>
      </c>
      <c r="B7151" s="1">
        <f>値貼り付け用シート!G307</f>
        <v>22</v>
      </c>
      <c r="C7151" s="1">
        <v>22</v>
      </c>
      <c r="D7151" s="1">
        <f>IF(OR(ISBLANK(値貼り付け用シート!AC307),値貼り付け用シート!AC307&gt;9990),NA(),値貼り付け用シート!AC307)</f>
        <v>11</v>
      </c>
      <c r="E7151" s="1">
        <f t="shared" si="2788"/>
        <v>11</v>
      </c>
      <c r="F7151" s="1">
        <f t="shared" si="2797"/>
        <v>89</v>
      </c>
      <c r="G7151" s="1">
        <f t="shared" si="2798"/>
        <v>8</v>
      </c>
      <c r="H7151" s="1">
        <f t="shared" si="2799"/>
        <v>11</v>
      </c>
    </row>
    <row r="7152" spans="1:8" x14ac:dyDescent="0.55000000000000004">
      <c r="A7152" s="1">
        <f>値貼り付け用シート!F307</f>
        <v>1</v>
      </c>
      <c r="B7152" s="1">
        <f>値貼り付け用シート!G307</f>
        <v>22</v>
      </c>
      <c r="C7152" s="1">
        <v>23</v>
      </c>
      <c r="D7152" s="1">
        <f>IF(OR(ISBLANK(値貼り付け用シート!AD307),値貼り付け用シート!AD307&gt;9990),NA(),値貼り付け用シート!AD307)</f>
        <v>9</v>
      </c>
      <c r="E7152" s="1">
        <f t="shared" si="2788"/>
        <v>9</v>
      </c>
      <c r="F7152" s="1">
        <f t="shared" si="2797"/>
        <v>79</v>
      </c>
      <c r="G7152" s="1">
        <f t="shared" si="2798"/>
        <v>8</v>
      </c>
      <c r="H7152" s="1">
        <f t="shared" si="2799"/>
        <v>10</v>
      </c>
    </row>
    <row r="7153" spans="1:16" x14ac:dyDescent="0.55000000000000004">
      <c r="A7153" s="1">
        <f>値貼り付け用シート!F307</f>
        <v>1</v>
      </c>
      <c r="B7153" s="1">
        <f>値貼り付け用シート!G307</f>
        <v>22</v>
      </c>
      <c r="C7153" s="1">
        <v>24</v>
      </c>
      <c r="D7153" s="1">
        <f>IF(OR(ISBLANK(値貼り付け用シート!AE307),値貼り付け用シート!AE307&gt;9990),NA(),値貼り付け用シート!AE307)</f>
        <v>3</v>
      </c>
      <c r="E7153" s="1">
        <f t="shared" si="2788"/>
        <v>3</v>
      </c>
      <c r="F7153" s="1">
        <f t="shared" si="2797"/>
        <v>64</v>
      </c>
      <c r="G7153" s="1">
        <f t="shared" si="2798"/>
        <v>8</v>
      </c>
      <c r="H7153" s="1">
        <f t="shared" si="2799"/>
        <v>8</v>
      </c>
    </row>
    <row r="7154" spans="1:16" x14ac:dyDescent="0.55000000000000004">
      <c r="A7154" s="1">
        <f>値貼り付け用シート!F308</f>
        <v>1</v>
      </c>
      <c r="B7154" s="1">
        <f>値貼り付け用シート!G308</f>
        <v>23</v>
      </c>
      <c r="C7154" s="1">
        <v>1</v>
      </c>
      <c r="D7154" s="1">
        <f>IF(OR(ISBLANK(値貼り付け用シート!H308),値貼り付け用シート!H308&gt;9990),NA(),値貼り付け用シート!H308)</f>
        <v>2</v>
      </c>
      <c r="E7154" s="1">
        <f t="shared" si="2788"/>
        <v>2</v>
      </c>
      <c r="F7154" s="1">
        <f t="shared" si="2797"/>
        <v>58</v>
      </c>
      <c r="G7154" s="1">
        <f t="shared" si="2798"/>
        <v>8</v>
      </c>
      <c r="H7154" s="1">
        <f t="shared" si="2799"/>
        <v>7</v>
      </c>
      <c r="I7154" s="1">
        <f t="shared" ref="I7154" si="2800">COUNT(D7154:D7177)</f>
        <v>22</v>
      </c>
      <c r="J7154" s="1">
        <f t="shared" ref="J7154" si="2801">COUNT(H7154:H7177)</f>
        <v>24</v>
      </c>
      <c r="K7154" s="1">
        <f t="shared" ref="K7154" si="2802">IF(AND(I7154&gt;=20,J7154&gt;=20),0,1)</f>
        <v>0</v>
      </c>
      <c r="L7154" s="1">
        <f t="shared" ref="L7154" si="2803">IF(K7154=0,MAX(H7154:H7177),NA())</f>
        <v>34</v>
      </c>
      <c r="M7154" s="1">
        <f t="shared" ref="M7154" si="2804">IF(K7154=0,IF(L7154&lt;=70,1,0),NA())</f>
        <v>1</v>
      </c>
      <c r="N7154" s="1">
        <f t="shared" ref="N7154" si="2805">IF(COUNTIF(D7154:D7177,NA())=24,NA(),MAX(E7154:E7177))</f>
        <v>38</v>
      </c>
      <c r="O7154" s="1">
        <f t="shared" ref="O7154" si="2806">IF(COUNTIF(D7159:D7173,NA())=15,NA(),MAX(E7159:E7173))</f>
        <v>38</v>
      </c>
      <c r="P7154" s="1">
        <f t="shared" ref="P7154" si="2807">COUNTIF(D7154:D7177,"&gt;=120")</f>
        <v>0</v>
      </c>
    </row>
    <row r="7155" spans="1:16" x14ac:dyDescent="0.55000000000000004">
      <c r="A7155" s="1">
        <f>値貼り付け用シート!F308</f>
        <v>1</v>
      </c>
      <c r="B7155" s="1">
        <f>値貼り付け用シート!G308</f>
        <v>23</v>
      </c>
      <c r="C7155" s="1">
        <v>2</v>
      </c>
      <c r="D7155" s="1">
        <f>IF(OR(ISBLANK(値貼り付け用シート!I308),値貼り付け用シート!I308&gt;9990),NA(),値貼り付け用シート!I308)</f>
        <v>1</v>
      </c>
      <c r="E7155" s="1">
        <f t="shared" si="2788"/>
        <v>1</v>
      </c>
      <c r="F7155" s="1">
        <f t="shared" si="2797"/>
        <v>57</v>
      </c>
      <c r="G7155" s="1">
        <f t="shared" si="2798"/>
        <v>8</v>
      </c>
      <c r="H7155" s="1">
        <f t="shared" si="2799"/>
        <v>7</v>
      </c>
    </row>
    <row r="7156" spans="1:16" x14ac:dyDescent="0.55000000000000004">
      <c r="A7156" s="1">
        <f>値貼り付け用シート!F308</f>
        <v>1</v>
      </c>
      <c r="B7156" s="1">
        <f>値貼り付け用シート!G308</f>
        <v>23</v>
      </c>
      <c r="C7156" s="1">
        <v>3</v>
      </c>
      <c r="D7156" s="1">
        <f>IF(OR(ISBLANK(値貼り付け用シート!J308),値貼り付け用シート!J308&gt;9990),NA(),値貼り付け用シート!J308)</f>
        <v>0</v>
      </c>
      <c r="E7156" s="1">
        <f t="shared" si="2788"/>
        <v>0</v>
      </c>
      <c r="F7156" s="1">
        <f t="shared" si="2797"/>
        <v>50</v>
      </c>
      <c r="G7156" s="1">
        <f t="shared" si="2798"/>
        <v>8</v>
      </c>
      <c r="H7156" s="1">
        <f t="shared" si="2799"/>
        <v>6</v>
      </c>
    </row>
    <row r="7157" spans="1:16" x14ac:dyDescent="0.55000000000000004">
      <c r="A7157" s="1">
        <f>値貼り付け用シート!F308</f>
        <v>1</v>
      </c>
      <c r="B7157" s="1">
        <f>値貼り付け用シート!G308</f>
        <v>23</v>
      </c>
      <c r="C7157" s="1">
        <v>4</v>
      </c>
      <c r="D7157" s="1">
        <f>IF(OR(ISBLANK(値貼り付け用シート!K308),値貼り付け用シート!K308&gt;9990),NA(),値貼り付け用シート!K308)</f>
        <v>0</v>
      </c>
      <c r="E7157" s="1">
        <f t="shared" si="2788"/>
        <v>0</v>
      </c>
      <c r="F7157" s="1">
        <f t="shared" si="2797"/>
        <v>39</v>
      </c>
      <c r="G7157" s="1">
        <f t="shared" si="2798"/>
        <v>8</v>
      </c>
      <c r="H7157" s="1">
        <f t="shared" si="2799"/>
        <v>5</v>
      </c>
    </row>
    <row r="7158" spans="1:16" x14ac:dyDescent="0.55000000000000004">
      <c r="A7158" s="1">
        <f>値貼り付け用シート!F308</f>
        <v>1</v>
      </c>
      <c r="B7158" s="1">
        <f>値貼り付け用シート!G308</f>
        <v>23</v>
      </c>
      <c r="C7158" s="1">
        <v>5</v>
      </c>
      <c r="D7158" s="1">
        <f>IF(OR(ISBLANK(値貼り付け用シート!L308),値貼り付け用シート!L308&gt;9990),NA(),値貼り付け用シート!L308)</f>
        <v>0</v>
      </c>
      <c r="E7158" s="1">
        <f t="shared" si="2788"/>
        <v>0</v>
      </c>
      <c r="F7158" s="1">
        <f t="shared" si="2797"/>
        <v>26</v>
      </c>
      <c r="G7158" s="1">
        <f t="shared" si="2798"/>
        <v>8</v>
      </c>
      <c r="H7158" s="1">
        <f t="shared" si="2799"/>
        <v>3</v>
      </c>
    </row>
    <row r="7159" spans="1:16" x14ac:dyDescent="0.55000000000000004">
      <c r="A7159" s="1">
        <f>値貼り付け用シート!F308</f>
        <v>1</v>
      </c>
      <c r="B7159" s="1">
        <f>値貼り付け用シート!G308</f>
        <v>23</v>
      </c>
      <c r="C7159" s="1">
        <v>6</v>
      </c>
      <c r="D7159" s="1">
        <f>IF(OR(ISBLANK(値貼り付け用シート!M308),値貼り付け用シート!M308&gt;9990),NA(),値貼り付け用シート!M308)</f>
        <v>0</v>
      </c>
      <c r="E7159" s="1">
        <f t="shared" si="2788"/>
        <v>0</v>
      </c>
      <c r="F7159" s="1">
        <f t="shared" si="2797"/>
        <v>15</v>
      </c>
      <c r="G7159" s="1">
        <f t="shared" si="2798"/>
        <v>8</v>
      </c>
      <c r="H7159" s="1">
        <f t="shared" si="2799"/>
        <v>2</v>
      </c>
    </row>
    <row r="7160" spans="1:16" x14ac:dyDescent="0.55000000000000004">
      <c r="A7160" s="1">
        <f>値貼り付け用シート!F308</f>
        <v>1</v>
      </c>
      <c r="B7160" s="1">
        <f>値貼り付け用シート!G308</f>
        <v>23</v>
      </c>
      <c r="C7160" s="1">
        <v>7</v>
      </c>
      <c r="D7160" s="1">
        <f>IF(OR(ISBLANK(値貼り付け用シート!N308),値貼り付け用シート!N308&gt;9990),NA(),値貼り付け用シート!N308)</f>
        <v>0</v>
      </c>
      <c r="E7160" s="1">
        <f t="shared" si="2788"/>
        <v>0</v>
      </c>
      <c r="F7160" s="1">
        <f t="shared" si="2797"/>
        <v>6</v>
      </c>
      <c r="G7160" s="1">
        <f t="shared" si="2798"/>
        <v>8</v>
      </c>
      <c r="H7160" s="1">
        <f t="shared" si="2799"/>
        <v>1</v>
      </c>
    </row>
    <row r="7161" spans="1:16" x14ac:dyDescent="0.55000000000000004">
      <c r="A7161" s="1">
        <f>値貼り付け用シート!F308</f>
        <v>1</v>
      </c>
      <c r="B7161" s="1">
        <f>値貼り付け用シート!G308</f>
        <v>23</v>
      </c>
      <c r="C7161" s="1">
        <v>8</v>
      </c>
      <c r="D7161" s="1">
        <f>IF(OR(ISBLANK(値貼り付け用シート!O308),値貼り付け用シート!O308&gt;9990),NA(),値貼り付け用シート!O308)</f>
        <v>3</v>
      </c>
      <c r="E7161" s="1">
        <f t="shared" si="2788"/>
        <v>3</v>
      </c>
      <c r="F7161" s="1">
        <f t="shared" si="2797"/>
        <v>6</v>
      </c>
      <c r="G7161" s="1">
        <f t="shared" si="2798"/>
        <v>8</v>
      </c>
      <c r="H7161" s="1">
        <f t="shared" si="2799"/>
        <v>1</v>
      </c>
    </row>
    <row r="7162" spans="1:16" x14ac:dyDescent="0.55000000000000004">
      <c r="A7162" s="1">
        <f>値貼り付け用シート!F308</f>
        <v>1</v>
      </c>
      <c r="B7162" s="1">
        <f>値貼り付け用シート!G308</f>
        <v>23</v>
      </c>
      <c r="C7162" s="1">
        <v>9</v>
      </c>
      <c r="D7162" s="1">
        <f>IF(OR(ISBLANK(値貼り付け用シート!P308),値貼り付け用シート!P308&gt;9990),NA(),値貼り付け用シート!P308)</f>
        <v>9</v>
      </c>
      <c r="E7162" s="1">
        <f t="shared" si="2788"/>
        <v>9</v>
      </c>
      <c r="F7162" s="1">
        <f t="shared" si="2797"/>
        <v>13</v>
      </c>
      <c r="G7162" s="1">
        <f t="shared" si="2798"/>
        <v>8</v>
      </c>
      <c r="H7162" s="1">
        <f t="shared" si="2799"/>
        <v>2</v>
      </c>
    </row>
    <row r="7163" spans="1:16" x14ac:dyDescent="0.55000000000000004">
      <c r="A7163" s="1">
        <f>値貼り付け用シート!F308</f>
        <v>1</v>
      </c>
      <c r="B7163" s="1">
        <f>値貼り付け用シート!G308</f>
        <v>23</v>
      </c>
      <c r="C7163" s="1">
        <v>10</v>
      </c>
      <c r="D7163" s="1">
        <f>IF(OR(ISBLANK(値貼り付け用シート!Q308),値貼り付け用シート!Q308&gt;9990),NA(),値貼り付け用シート!Q308)</f>
        <v>9</v>
      </c>
      <c r="E7163" s="1">
        <f t="shared" si="2788"/>
        <v>9</v>
      </c>
      <c r="F7163" s="1">
        <f t="shared" si="2797"/>
        <v>21</v>
      </c>
      <c r="G7163" s="1">
        <f t="shared" si="2798"/>
        <v>8</v>
      </c>
      <c r="H7163" s="1">
        <f t="shared" si="2799"/>
        <v>3</v>
      </c>
    </row>
    <row r="7164" spans="1:16" x14ac:dyDescent="0.55000000000000004">
      <c r="A7164" s="1">
        <f>値貼り付け用シート!F308</f>
        <v>1</v>
      </c>
      <c r="B7164" s="1">
        <f>値貼り付け用シート!G308</f>
        <v>23</v>
      </c>
      <c r="C7164" s="1">
        <v>11</v>
      </c>
      <c r="D7164" s="1">
        <f>IF(OR(ISBLANK(値貼り付け用シート!R308),値貼り付け用シート!R308&gt;9990),NA(),値貼り付け用シート!R308)</f>
        <v>15</v>
      </c>
      <c r="E7164" s="1">
        <f t="shared" si="2788"/>
        <v>15</v>
      </c>
      <c r="F7164" s="1">
        <f t="shared" si="2797"/>
        <v>36</v>
      </c>
      <c r="G7164" s="1">
        <f t="shared" si="2798"/>
        <v>8</v>
      </c>
      <c r="H7164" s="1">
        <f t="shared" si="2799"/>
        <v>5</v>
      </c>
    </row>
    <row r="7165" spans="1:16" x14ac:dyDescent="0.55000000000000004">
      <c r="A7165" s="1">
        <f>値貼り付け用シート!F308</f>
        <v>1</v>
      </c>
      <c r="B7165" s="1">
        <f>値貼り付け用シート!G308</f>
        <v>23</v>
      </c>
      <c r="C7165" s="1">
        <v>12</v>
      </c>
      <c r="D7165" s="1">
        <f>IF(OR(ISBLANK(値貼り付け用シート!S308),値貼り付け用シート!S308&gt;9990),NA(),値貼り付け用シート!S308)</f>
        <v>19</v>
      </c>
      <c r="E7165" s="1">
        <f t="shared" si="2788"/>
        <v>19</v>
      </c>
      <c r="F7165" s="1">
        <f t="shared" si="2797"/>
        <v>55</v>
      </c>
      <c r="G7165" s="1">
        <f t="shared" si="2798"/>
        <v>8</v>
      </c>
      <c r="H7165" s="1">
        <f t="shared" si="2799"/>
        <v>7</v>
      </c>
    </row>
    <row r="7166" spans="1:16" x14ac:dyDescent="0.55000000000000004">
      <c r="A7166" s="1">
        <f>値貼り付け用シート!F308</f>
        <v>1</v>
      </c>
      <c r="B7166" s="1">
        <f>値貼り付け用シート!G308</f>
        <v>23</v>
      </c>
      <c r="C7166" s="1">
        <v>13</v>
      </c>
      <c r="D7166" s="1" t="e">
        <f>IF(OR(ISBLANK(値貼り付け用シート!T308),値貼り付け用シート!T308&gt;9990),NA(),値貼り付け用シート!T308)</f>
        <v>#N/A</v>
      </c>
      <c r="E7166" s="1">
        <f t="shared" si="2788"/>
        <v>0</v>
      </c>
      <c r="F7166" s="1">
        <f t="shared" si="2797"/>
        <v>55</v>
      </c>
      <c r="G7166" s="1">
        <f t="shared" si="2798"/>
        <v>7</v>
      </c>
      <c r="H7166" s="1">
        <f t="shared" si="2799"/>
        <v>8</v>
      </c>
    </row>
    <row r="7167" spans="1:16" x14ac:dyDescent="0.55000000000000004">
      <c r="A7167" s="1">
        <f>値貼り付け用シート!F308</f>
        <v>1</v>
      </c>
      <c r="B7167" s="1">
        <f>値貼り付け用シート!G308</f>
        <v>23</v>
      </c>
      <c r="C7167" s="1">
        <v>14</v>
      </c>
      <c r="D7167" s="1" t="e">
        <f>IF(OR(ISBLANK(値貼り付け用シート!U308),値貼り付け用シート!U308&gt;9990),NA(),値貼り付け用シート!U308)</f>
        <v>#N/A</v>
      </c>
      <c r="E7167" s="1">
        <f t="shared" si="2788"/>
        <v>0</v>
      </c>
      <c r="F7167" s="1">
        <f t="shared" si="2797"/>
        <v>55</v>
      </c>
      <c r="G7167" s="1">
        <f t="shared" si="2798"/>
        <v>6</v>
      </c>
      <c r="H7167" s="1">
        <f t="shared" si="2799"/>
        <v>9</v>
      </c>
    </row>
    <row r="7168" spans="1:16" x14ac:dyDescent="0.55000000000000004">
      <c r="A7168" s="1">
        <f>値貼り付け用シート!F308</f>
        <v>1</v>
      </c>
      <c r="B7168" s="1">
        <f>値貼り付け用シート!G308</f>
        <v>23</v>
      </c>
      <c r="C7168" s="1">
        <v>15</v>
      </c>
      <c r="D7168" s="1">
        <f>IF(OR(ISBLANK(値貼り付け用シート!V308),値貼り付け用シート!V308&gt;9990),NA(),値貼り付け用シート!V308)</f>
        <v>38</v>
      </c>
      <c r="E7168" s="1">
        <f t="shared" si="2788"/>
        <v>38</v>
      </c>
      <c r="F7168" s="1">
        <f t="shared" si="2797"/>
        <v>93</v>
      </c>
      <c r="G7168" s="1">
        <f t="shared" si="2798"/>
        <v>6</v>
      </c>
      <c r="H7168" s="1">
        <f t="shared" si="2799"/>
        <v>16</v>
      </c>
    </row>
    <row r="7169" spans="1:16" x14ac:dyDescent="0.55000000000000004">
      <c r="A7169" s="1">
        <f>値貼り付け用シート!F308</f>
        <v>1</v>
      </c>
      <c r="B7169" s="1">
        <f>値貼り付け用シート!G308</f>
        <v>23</v>
      </c>
      <c r="C7169" s="1">
        <v>16</v>
      </c>
      <c r="D7169" s="1">
        <f>IF(OR(ISBLANK(値貼り付け用シート!W308),値貼り付け用シート!W308&gt;9990),NA(),値貼り付け用シート!W308)</f>
        <v>36</v>
      </c>
      <c r="E7169" s="1">
        <f t="shared" si="2788"/>
        <v>36</v>
      </c>
      <c r="F7169" s="1">
        <f t="shared" si="2797"/>
        <v>126</v>
      </c>
      <c r="G7169" s="1">
        <f t="shared" si="2798"/>
        <v>6</v>
      </c>
      <c r="H7169" s="1">
        <f t="shared" si="2799"/>
        <v>21</v>
      </c>
    </row>
    <row r="7170" spans="1:16" x14ac:dyDescent="0.55000000000000004">
      <c r="A7170" s="1">
        <f>値貼り付け用シート!F308</f>
        <v>1</v>
      </c>
      <c r="B7170" s="1">
        <f>値貼り付け用シート!G308</f>
        <v>23</v>
      </c>
      <c r="C7170" s="1">
        <v>17</v>
      </c>
      <c r="D7170" s="1">
        <f>IF(OR(ISBLANK(値貼り付け用シート!X308),値貼り付け用シート!X308&gt;9990),NA(),値貼り付け用シート!X308)</f>
        <v>33</v>
      </c>
      <c r="E7170" s="1">
        <f t="shared" si="2788"/>
        <v>33</v>
      </c>
      <c r="F7170" s="1">
        <f t="shared" si="2797"/>
        <v>150</v>
      </c>
      <c r="G7170" s="1">
        <f t="shared" si="2798"/>
        <v>6</v>
      </c>
      <c r="H7170" s="1">
        <f t="shared" si="2799"/>
        <v>25</v>
      </c>
    </row>
    <row r="7171" spans="1:16" x14ac:dyDescent="0.55000000000000004">
      <c r="A7171" s="1">
        <f>値貼り付け用シート!F308</f>
        <v>1</v>
      </c>
      <c r="B7171" s="1">
        <f>値貼り付け用シート!G308</f>
        <v>23</v>
      </c>
      <c r="C7171" s="1">
        <v>18</v>
      </c>
      <c r="D7171" s="1">
        <f>IF(OR(ISBLANK(値貼り付け用シート!Y308),値貼り付け用シート!Y308&gt;9990),NA(),値貼り付け用シート!Y308)</f>
        <v>32</v>
      </c>
      <c r="E7171" s="1">
        <f t="shared" ref="E7171:E7234" si="2808">IF(ISERROR(D7171),0,D7171)</f>
        <v>32</v>
      </c>
      <c r="F7171" s="1">
        <f t="shared" si="2797"/>
        <v>173</v>
      </c>
      <c r="G7171" s="1">
        <f t="shared" si="2798"/>
        <v>6</v>
      </c>
      <c r="H7171" s="1">
        <f t="shared" si="2799"/>
        <v>29</v>
      </c>
    </row>
    <row r="7172" spans="1:16" x14ac:dyDescent="0.55000000000000004">
      <c r="A7172" s="1">
        <f>値貼り付け用シート!F308</f>
        <v>1</v>
      </c>
      <c r="B7172" s="1">
        <f>値貼り付け用シート!G308</f>
        <v>23</v>
      </c>
      <c r="C7172" s="1">
        <v>19</v>
      </c>
      <c r="D7172" s="1">
        <f>IF(OR(ISBLANK(値貼り付け用シート!Z308),値貼り付け用シート!Z308&gt;9990),NA(),値貼り付け用シート!Z308)</f>
        <v>30</v>
      </c>
      <c r="E7172" s="1">
        <f t="shared" si="2808"/>
        <v>30</v>
      </c>
      <c r="F7172" s="1">
        <f t="shared" si="2797"/>
        <v>188</v>
      </c>
      <c r="G7172" s="1">
        <f t="shared" si="2798"/>
        <v>6</v>
      </c>
      <c r="H7172" s="1">
        <f t="shared" si="2799"/>
        <v>31</v>
      </c>
    </row>
    <row r="7173" spans="1:16" x14ac:dyDescent="0.55000000000000004">
      <c r="A7173" s="1">
        <f>値貼り付け用シート!F308</f>
        <v>1</v>
      </c>
      <c r="B7173" s="1">
        <f>値貼り付け用シート!G308</f>
        <v>23</v>
      </c>
      <c r="C7173" s="1">
        <v>20</v>
      </c>
      <c r="D7173" s="1">
        <f>IF(OR(ISBLANK(値貼り付け用シート!AA308),値貼り付け用シート!AA308&gt;9990),NA(),値貼り付け用シート!AA308)</f>
        <v>32</v>
      </c>
      <c r="E7173" s="1">
        <f t="shared" si="2808"/>
        <v>32</v>
      </c>
      <c r="F7173" s="1">
        <f t="shared" si="2797"/>
        <v>201</v>
      </c>
      <c r="G7173" s="1">
        <f t="shared" si="2798"/>
        <v>6</v>
      </c>
      <c r="H7173" s="1">
        <f t="shared" si="2799"/>
        <v>34</v>
      </c>
    </row>
    <row r="7174" spans="1:16" x14ac:dyDescent="0.55000000000000004">
      <c r="A7174" s="1">
        <f>値貼り付け用シート!F308</f>
        <v>1</v>
      </c>
      <c r="B7174" s="1">
        <f>値貼り付け用シート!G308</f>
        <v>23</v>
      </c>
      <c r="C7174" s="1">
        <v>21</v>
      </c>
      <c r="D7174" s="1">
        <f>IF(OR(ISBLANK(値貼り付け用シート!AB308),値貼り付け用シート!AB308&gt;9990),NA(),値貼り付け用シート!AB308)</f>
        <v>29</v>
      </c>
      <c r="E7174" s="1">
        <f t="shared" si="2808"/>
        <v>29</v>
      </c>
      <c r="F7174" s="1">
        <f t="shared" si="2797"/>
        <v>230</v>
      </c>
      <c r="G7174" s="1">
        <f t="shared" si="2798"/>
        <v>7</v>
      </c>
      <c r="H7174" s="1">
        <f t="shared" si="2799"/>
        <v>33</v>
      </c>
    </row>
    <row r="7175" spans="1:16" x14ac:dyDescent="0.55000000000000004">
      <c r="A7175" s="1">
        <f>値貼り付け用シート!F308</f>
        <v>1</v>
      </c>
      <c r="B7175" s="1">
        <f>値貼り付け用シート!G308</f>
        <v>23</v>
      </c>
      <c r="C7175" s="1">
        <v>22</v>
      </c>
      <c r="D7175" s="1">
        <f>IF(OR(ISBLANK(値貼り付け用シート!AC308),値貼り付け用シート!AC308&gt;9990),NA(),値貼り付け用シート!AC308)</f>
        <v>29</v>
      </c>
      <c r="E7175" s="1">
        <f t="shared" si="2808"/>
        <v>29</v>
      </c>
      <c r="F7175" s="1">
        <f t="shared" si="2797"/>
        <v>259</v>
      </c>
      <c r="G7175" s="1">
        <f t="shared" si="2798"/>
        <v>8</v>
      </c>
      <c r="H7175" s="1">
        <f t="shared" si="2799"/>
        <v>32</v>
      </c>
    </row>
    <row r="7176" spans="1:16" x14ac:dyDescent="0.55000000000000004">
      <c r="A7176" s="1">
        <f>値貼り付け用シート!F308</f>
        <v>1</v>
      </c>
      <c r="B7176" s="1">
        <f>値貼り付け用シート!G308</f>
        <v>23</v>
      </c>
      <c r="C7176" s="1">
        <v>23</v>
      </c>
      <c r="D7176" s="1">
        <f>IF(OR(ISBLANK(値貼り付け用シート!AD308),値貼り付け用シート!AD308&gt;9990),NA(),値貼り付け用シート!AD308)</f>
        <v>32</v>
      </c>
      <c r="E7176" s="1">
        <f t="shared" si="2808"/>
        <v>32</v>
      </c>
      <c r="F7176" s="1">
        <f t="shared" si="2797"/>
        <v>253</v>
      </c>
      <c r="G7176" s="1">
        <f t="shared" si="2798"/>
        <v>8</v>
      </c>
      <c r="H7176" s="1">
        <f t="shared" si="2799"/>
        <v>32</v>
      </c>
    </row>
    <row r="7177" spans="1:16" x14ac:dyDescent="0.55000000000000004">
      <c r="A7177" s="1">
        <f>値貼り付け用シート!F308</f>
        <v>1</v>
      </c>
      <c r="B7177" s="1">
        <f>値貼り付け用シート!G308</f>
        <v>23</v>
      </c>
      <c r="C7177" s="1">
        <v>24</v>
      </c>
      <c r="D7177" s="1">
        <f>IF(OR(ISBLANK(値貼り付け用シート!AE308),値貼り付け用シート!AE308&gt;9990),NA(),値貼り付け用シート!AE308)</f>
        <v>32</v>
      </c>
      <c r="E7177" s="1">
        <f t="shared" si="2808"/>
        <v>32</v>
      </c>
      <c r="F7177" s="1">
        <f t="shared" si="2797"/>
        <v>249</v>
      </c>
      <c r="G7177" s="1">
        <f t="shared" si="2798"/>
        <v>8</v>
      </c>
      <c r="H7177" s="1">
        <f t="shared" si="2799"/>
        <v>31</v>
      </c>
    </row>
    <row r="7178" spans="1:16" x14ac:dyDescent="0.55000000000000004">
      <c r="A7178" s="1">
        <f>値貼り付け用シート!F309</f>
        <v>1</v>
      </c>
      <c r="B7178" s="1">
        <f>値貼り付け用シート!G309</f>
        <v>24</v>
      </c>
      <c r="C7178" s="1">
        <v>1</v>
      </c>
      <c r="D7178" s="1">
        <f>IF(OR(ISBLANK(値貼り付け用シート!H309),値貼り付け用シート!H309&gt;9990),NA(),値貼り付け用シート!H309)</f>
        <v>33</v>
      </c>
      <c r="E7178" s="1">
        <f t="shared" si="2808"/>
        <v>33</v>
      </c>
      <c r="F7178" s="1">
        <f t="shared" si="2797"/>
        <v>249</v>
      </c>
      <c r="G7178" s="1">
        <f t="shared" si="2798"/>
        <v>8</v>
      </c>
      <c r="H7178" s="1">
        <f t="shared" si="2799"/>
        <v>31</v>
      </c>
      <c r="I7178" s="1">
        <f t="shared" ref="I7178" si="2809">COUNT(D7178:D7201)</f>
        <v>23</v>
      </c>
      <c r="J7178" s="1">
        <f t="shared" ref="J7178" si="2810">COUNT(H7178:H7201)</f>
        <v>24</v>
      </c>
      <c r="K7178" s="1">
        <f t="shared" ref="K7178" si="2811">IF(AND(I7178&gt;=20,J7178&gt;=20),0,1)</f>
        <v>0</v>
      </c>
      <c r="L7178" s="1">
        <f t="shared" ref="L7178" si="2812">IF(K7178=0,MAX(H7178:H7201),NA())</f>
        <v>32</v>
      </c>
      <c r="M7178" s="1">
        <f t="shared" ref="M7178" si="2813">IF(K7178=0,IF(L7178&lt;=70,1,0),NA())</f>
        <v>1</v>
      </c>
      <c r="N7178" s="1">
        <f t="shared" ref="N7178" si="2814">IF(COUNTIF(D7178:D7201,NA())=24,NA(),MAX(E7178:E7201))</f>
        <v>35</v>
      </c>
      <c r="O7178" s="1">
        <f t="shared" ref="O7178" si="2815">IF(COUNTIF(D7183:D7197,NA())=15,NA(),MAX(E7183:E7197))</f>
        <v>34</v>
      </c>
      <c r="P7178" s="1">
        <f t="shared" ref="P7178" si="2816">COUNTIF(D7178:D7201,"&gt;=120")</f>
        <v>0</v>
      </c>
    </row>
    <row r="7179" spans="1:16" x14ac:dyDescent="0.55000000000000004">
      <c r="A7179" s="1">
        <f>値貼り付け用シート!F309</f>
        <v>1</v>
      </c>
      <c r="B7179" s="1">
        <f>値貼り付け用シート!G309</f>
        <v>24</v>
      </c>
      <c r="C7179" s="1">
        <v>2</v>
      </c>
      <c r="D7179" s="1">
        <f>IF(OR(ISBLANK(値貼り付け用シート!I309),値貼り付け用シート!I309&gt;9990),NA(),値貼り付け用シート!I309)</f>
        <v>35</v>
      </c>
      <c r="E7179" s="1">
        <f t="shared" si="2808"/>
        <v>35</v>
      </c>
      <c r="F7179" s="1">
        <f t="shared" si="2797"/>
        <v>252</v>
      </c>
      <c r="G7179" s="1">
        <f t="shared" si="2798"/>
        <v>8</v>
      </c>
      <c r="H7179" s="1">
        <f t="shared" si="2799"/>
        <v>32</v>
      </c>
    </row>
    <row r="7180" spans="1:16" x14ac:dyDescent="0.55000000000000004">
      <c r="A7180" s="1">
        <f>値貼り付け用シート!F309</f>
        <v>1</v>
      </c>
      <c r="B7180" s="1">
        <f>値貼り付け用シート!G309</f>
        <v>24</v>
      </c>
      <c r="C7180" s="1">
        <v>3</v>
      </c>
      <c r="D7180" s="1">
        <f>IF(OR(ISBLANK(値貼り付け用シート!J309),値貼り付け用シート!J309&gt;9990),NA(),値貼り付け用シート!J309)</f>
        <v>32</v>
      </c>
      <c r="E7180" s="1">
        <f t="shared" si="2808"/>
        <v>32</v>
      </c>
      <c r="F7180" s="1">
        <f t="shared" si="2797"/>
        <v>254</v>
      </c>
      <c r="G7180" s="1">
        <f t="shared" si="2798"/>
        <v>8</v>
      </c>
      <c r="H7180" s="1">
        <f t="shared" si="2799"/>
        <v>32</v>
      </c>
    </row>
    <row r="7181" spans="1:16" x14ac:dyDescent="0.55000000000000004">
      <c r="A7181" s="1">
        <f>値貼り付け用シート!F309</f>
        <v>1</v>
      </c>
      <c r="B7181" s="1">
        <f>値貼り付け用シート!G309</f>
        <v>24</v>
      </c>
      <c r="C7181" s="1">
        <v>4</v>
      </c>
      <c r="D7181" s="1">
        <f>IF(OR(ISBLANK(値貼り付け用シート!K309),値貼り付け用シート!K309&gt;9990),NA(),値貼り付け用シート!K309)</f>
        <v>33</v>
      </c>
      <c r="E7181" s="1">
        <f t="shared" si="2808"/>
        <v>33</v>
      </c>
      <c r="F7181" s="1">
        <f t="shared" si="2797"/>
        <v>255</v>
      </c>
      <c r="G7181" s="1">
        <f t="shared" si="2798"/>
        <v>8</v>
      </c>
      <c r="H7181" s="1">
        <f t="shared" si="2799"/>
        <v>32</v>
      </c>
    </row>
    <row r="7182" spans="1:16" x14ac:dyDescent="0.55000000000000004">
      <c r="A7182" s="1">
        <f>値貼り付け用シート!F309</f>
        <v>1</v>
      </c>
      <c r="B7182" s="1">
        <f>値貼り付け用シート!G309</f>
        <v>24</v>
      </c>
      <c r="C7182" s="1">
        <v>5</v>
      </c>
      <c r="D7182" s="1">
        <f>IF(OR(ISBLANK(値貼り付け用シート!L309),値貼り付け用シート!L309&gt;9990),NA(),値貼り付け用シート!L309)</f>
        <v>32</v>
      </c>
      <c r="E7182" s="1">
        <f t="shared" si="2808"/>
        <v>32</v>
      </c>
      <c r="F7182" s="1">
        <f t="shared" si="2797"/>
        <v>258</v>
      </c>
      <c r="G7182" s="1">
        <f t="shared" si="2798"/>
        <v>8</v>
      </c>
      <c r="H7182" s="1">
        <f t="shared" si="2799"/>
        <v>32</v>
      </c>
    </row>
    <row r="7183" spans="1:16" x14ac:dyDescent="0.55000000000000004">
      <c r="A7183" s="1">
        <f>値貼り付け用シート!F309</f>
        <v>1</v>
      </c>
      <c r="B7183" s="1">
        <f>値貼り付け用シート!G309</f>
        <v>24</v>
      </c>
      <c r="C7183" s="1">
        <v>6</v>
      </c>
      <c r="D7183" s="1">
        <f>IF(OR(ISBLANK(値貼り付け用シート!M309),値貼り付け用シート!M309&gt;9990),NA(),値貼り付け用シート!M309)</f>
        <v>30</v>
      </c>
      <c r="E7183" s="1">
        <f t="shared" si="2808"/>
        <v>30</v>
      </c>
      <c r="F7183" s="1">
        <f t="shared" si="2797"/>
        <v>259</v>
      </c>
      <c r="G7183" s="1">
        <f t="shared" si="2798"/>
        <v>8</v>
      </c>
      <c r="H7183" s="1">
        <f t="shared" si="2799"/>
        <v>32</v>
      </c>
    </row>
    <row r="7184" spans="1:16" x14ac:dyDescent="0.55000000000000004">
      <c r="A7184" s="1">
        <f>値貼り付け用シート!F309</f>
        <v>1</v>
      </c>
      <c r="B7184" s="1">
        <f>値貼り付け用シート!G309</f>
        <v>24</v>
      </c>
      <c r="C7184" s="1">
        <v>7</v>
      </c>
      <c r="D7184" s="1">
        <f>IF(OR(ISBLANK(値貼り付け用シート!N309),値貼り付け用シート!N309&gt;9990),NA(),値貼り付け用シート!N309)</f>
        <v>27</v>
      </c>
      <c r="E7184" s="1">
        <f t="shared" si="2808"/>
        <v>27</v>
      </c>
      <c r="F7184" s="1">
        <f t="shared" si="2797"/>
        <v>254</v>
      </c>
      <c r="G7184" s="1">
        <f t="shared" si="2798"/>
        <v>8</v>
      </c>
      <c r="H7184" s="1">
        <f t="shared" si="2799"/>
        <v>32</v>
      </c>
    </row>
    <row r="7185" spans="1:8" x14ac:dyDescent="0.55000000000000004">
      <c r="A7185" s="1">
        <f>値貼り付け用シート!F309</f>
        <v>1</v>
      </c>
      <c r="B7185" s="1">
        <f>値貼り付け用シート!G309</f>
        <v>24</v>
      </c>
      <c r="C7185" s="1">
        <v>8</v>
      </c>
      <c r="D7185" s="1">
        <f>IF(OR(ISBLANK(値貼り付け用シート!O309),値貼り付け用シート!O309&gt;9990),NA(),値貼り付け用シート!O309)</f>
        <v>26</v>
      </c>
      <c r="E7185" s="1">
        <f t="shared" si="2808"/>
        <v>26</v>
      </c>
      <c r="F7185" s="1">
        <f t="shared" si="2797"/>
        <v>248</v>
      </c>
      <c r="G7185" s="1">
        <f t="shared" si="2798"/>
        <v>8</v>
      </c>
      <c r="H7185" s="1">
        <f t="shared" si="2799"/>
        <v>31</v>
      </c>
    </row>
    <row r="7186" spans="1:8" x14ac:dyDescent="0.55000000000000004">
      <c r="A7186" s="1">
        <f>値貼り付け用シート!F309</f>
        <v>1</v>
      </c>
      <c r="B7186" s="1">
        <f>値貼り付け用シート!G309</f>
        <v>24</v>
      </c>
      <c r="C7186" s="1">
        <v>9</v>
      </c>
      <c r="D7186" s="1">
        <f>IF(OR(ISBLANK(値貼り付け用シート!P309),値貼り付け用シート!P309&gt;9990),NA(),値貼り付け用シート!P309)</f>
        <v>27</v>
      </c>
      <c r="E7186" s="1">
        <f t="shared" si="2808"/>
        <v>27</v>
      </c>
      <c r="F7186" s="1">
        <f t="shared" si="2797"/>
        <v>242</v>
      </c>
      <c r="G7186" s="1">
        <f t="shared" si="2798"/>
        <v>8</v>
      </c>
      <c r="H7186" s="1">
        <f t="shared" si="2799"/>
        <v>30</v>
      </c>
    </row>
    <row r="7187" spans="1:8" x14ac:dyDescent="0.55000000000000004">
      <c r="A7187" s="1">
        <f>値貼り付け用シート!F309</f>
        <v>1</v>
      </c>
      <c r="B7187" s="1">
        <f>値貼り付け用シート!G309</f>
        <v>24</v>
      </c>
      <c r="C7187" s="1">
        <v>10</v>
      </c>
      <c r="D7187" s="1" t="e">
        <f>IF(OR(ISBLANK(値貼り付け用シート!Q309),値貼り付け用シート!Q309&gt;9990),NA(),値貼り付け用シート!Q309)</f>
        <v>#N/A</v>
      </c>
      <c r="E7187" s="1">
        <f t="shared" si="2808"/>
        <v>0</v>
      </c>
      <c r="F7187" s="1">
        <f t="shared" si="2797"/>
        <v>207</v>
      </c>
      <c r="G7187" s="1">
        <f t="shared" si="2798"/>
        <v>7</v>
      </c>
      <c r="H7187" s="1">
        <f t="shared" si="2799"/>
        <v>30</v>
      </c>
    </row>
    <row r="7188" spans="1:8" x14ac:dyDescent="0.55000000000000004">
      <c r="A7188" s="1">
        <f>値貼り付け用シート!F309</f>
        <v>1</v>
      </c>
      <c r="B7188" s="1">
        <f>値貼り付け用シート!G309</f>
        <v>24</v>
      </c>
      <c r="C7188" s="1">
        <v>11</v>
      </c>
      <c r="D7188" s="1">
        <f>IF(OR(ISBLANK(値貼り付け用シート!R309),値貼り付け用シート!R309&gt;9990),NA(),値貼り付け用シート!R309)</f>
        <v>28</v>
      </c>
      <c r="E7188" s="1">
        <f t="shared" si="2808"/>
        <v>28</v>
      </c>
      <c r="F7188" s="1">
        <f t="shared" si="2797"/>
        <v>203</v>
      </c>
      <c r="G7188" s="1">
        <f t="shared" si="2798"/>
        <v>7</v>
      </c>
      <c r="H7188" s="1">
        <f t="shared" si="2799"/>
        <v>29</v>
      </c>
    </row>
    <row r="7189" spans="1:8" x14ac:dyDescent="0.55000000000000004">
      <c r="A7189" s="1">
        <f>値貼り付け用シート!F309</f>
        <v>1</v>
      </c>
      <c r="B7189" s="1">
        <f>値貼り付け用シート!G309</f>
        <v>24</v>
      </c>
      <c r="C7189" s="1">
        <v>12</v>
      </c>
      <c r="D7189" s="1">
        <f>IF(OR(ISBLANK(値貼り付け用シート!S309),値貼り付け用シート!S309&gt;9990),NA(),値貼り付け用シート!S309)</f>
        <v>31</v>
      </c>
      <c r="E7189" s="1">
        <f t="shared" si="2808"/>
        <v>31</v>
      </c>
      <c r="F7189" s="1">
        <f t="shared" si="2797"/>
        <v>201</v>
      </c>
      <c r="G7189" s="1">
        <f t="shared" si="2798"/>
        <v>7</v>
      </c>
      <c r="H7189" s="1">
        <f t="shared" si="2799"/>
        <v>29</v>
      </c>
    </row>
    <row r="7190" spans="1:8" x14ac:dyDescent="0.55000000000000004">
      <c r="A7190" s="1">
        <f>値貼り付け用シート!F309</f>
        <v>1</v>
      </c>
      <c r="B7190" s="1">
        <f>値貼り付け用シート!G309</f>
        <v>24</v>
      </c>
      <c r="C7190" s="1">
        <v>13</v>
      </c>
      <c r="D7190" s="1">
        <f>IF(OR(ISBLANK(値貼り付け用シート!T309),値貼り付け用シート!T309&gt;9990),NA(),値貼り付け用シート!T309)</f>
        <v>32</v>
      </c>
      <c r="E7190" s="1">
        <f t="shared" si="2808"/>
        <v>32</v>
      </c>
      <c r="F7190" s="1">
        <f t="shared" si="2797"/>
        <v>201</v>
      </c>
      <c r="G7190" s="1">
        <f t="shared" si="2798"/>
        <v>7</v>
      </c>
      <c r="H7190" s="1">
        <f t="shared" si="2799"/>
        <v>29</v>
      </c>
    </row>
    <row r="7191" spans="1:8" x14ac:dyDescent="0.55000000000000004">
      <c r="A7191" s="1">
        <f>値貼り付け用シート!F309</f>
        <v>1</v>
      </c>
      <c r="B7191" s="1">
        <f>値貼り付け用シート!G309</f>
        <v>24</v>
      </c>
      <c r="C7191" s="1">
        <v>14</v>
      </c>
      <c r="D7191" s="1">
        <f>IF(OR(ISBLANK(値貼り付け用シート!U309),値貼り付け用シート!U309&gt;9990),NA(),値貼り付け用シート!U309)</f>
        <v>32</v>
      </c>
      <c r="E7191" s="1">
        <f t="shared" si="2808"/>
        <v>32</v>
      </c>
      <c r="F7191" s="1">
        <f t="shared" si="2797"/>
        <v>203</v>
      </c>
      <c r="G7191" s="1">
        <f t="shared" si="2798"/>
        <v>7</v>
      </c>
      <c r="H7191" s="1">
        <f t="shared" si="2799"/>
        <v>29</v>
      </c>
    </row>
    <row r="7192" spans="1:8" x14ac:dyDescent="0.55000000000000004">
      <c r="A7192" s="1">
        <f>値貼り付け用シート!F309</f>
        <v>1</v>
      </c>
      <c r="B7192" s="1">
        <f>値貼り付け用シート!G309</f>
        <v>24</v>
      </c>
      <c r="C7192" s="1">
        <v>15</v>
      </c>
      <c r="D7192" s="1">
        <f>IF(OR(ISBLANK(値貼り付け用シート!V309),値貼り付け用シート!V309&gt;9990),NA(),値貼り付け用シート!V309)</f>
        <v>32</v>
      </c>
      <c r="E7192" s="1">
        <f t="shared" si="2808"/>
        <v>32</v>
      </c>
      <c r="F7192" s="1">
        <f t="shared" si="2797"/>
        <v>208</v>
      </c>
      <c r="G7192" s="1">
        <f t="shared" si="2798"/>
        <v>7</v>
      </c>
      <c r="H7192" s="1">
        <f t="shared" si="2799"/>
        <v>30</v>
      </c>
    </row>
    <row r="7193" spans="1:8" x14ac:dyDescent="0.55000000000000004">
      <c r="A7193" s="1">
        <f>値貼り付け用シート!F309</f>
        <v>1</v>
      </c>
      <c r="B7193" s="1">
        <f>値貼り付け用シート!G309</f>
        <v>24</v>
      </c>
      <c r="C7193" s="1">
        <v>16</v>
      </c>
      <c r="D7193" s="1">
        <f>IF(OR(ISBLANK(値貼り付け用シート!W309),値貼り付け用シート!W309&gt;9990),NA(),値貼り付け用シート!W309)</f>
        <v>31</v>
      </c>
      <c r="E7193" s="1">
        <f t="shared" si="2808"/>
        <v>31</v>
      </c>
      <c r="F7193" s="1">
        <f t="shared" si="2797"/>
        <v>213</v>
      </c>
      <c r="G7193" s="1">
        <f t="shared" si="2798"/>
        <v>7</v>
      </c>
      <c r="H7193" s="1">
        <f t="shared" si="2799"/>
        <v>30</v>
      </c>
    </row>
    <row r="7194" spans="1:8" x14ac:dyDescent="0.55000000000000004">
      <c r="A7194" s="1">
        <f>値貼り付け用シート!F309</f>
        <v>1</v>
      </c>
      <c r="B7194" s="1">
        <f>値貼り付け用シート!G309</f>
        <v>24</v>
      </c>
      <c r="C7194" s="1">
        <v>17</v>
      </c>
      <c r="D7194" s="1">
        <f>IF(OR(ISBLANK(値貼り付け用シート!X309),値貼り付け用シート!X309&gt;9990),NA(),値貼り付け用シート!X309)</f>
        <v>32</v>
      </c>
      <c r="E7194" s="1">
        <f t="shared" si="2808"/>
        <v>32</v>
      </c>
      <c r="F7194" s="1">
        <f t="shared" si="2797"/>
        <v>218</v>
      </c>
      <c r="G7194" s="1">
        <f t="shared" si="2798"/>
        <v>7</v>
      </c>
      <c r="H7194" s="1">
        <f t="shared" si="2799"/>
        <v>31</v>
      </c>
    </row>
    <row r="7195" spans="1:8" x14ac:dyDescent="0.55000000000000004">
      <c r="A7195" s="1">
        <f>値貼り付け用シート!F309</f>
        <v>1</v>
      </c>
      <c r="B7195" s="1">
        <f>値貼り付け用シート!G309</f>
        <v>24</v>
      </c>
      <c r="C7195" s="1">
        <v>18</v>
      </c>
      <c r="D7195" s="1">
        <f>IF(OR(ISBLANK(値貼り付け用シート!Y309),値貼り付け用シート!Y309&gt;9990),NA(),値貼り付け用シート!Y309)</f>
        <v>34</v>
      </c>
      <c r="E7195" s="1">
        <f t="shared" si="2808"/>
        <v>34</v>
      </c>
      <c r="F7195" s="1">
        <f t="shared" ref="F7195:F7258" si="2817">SUM(E7188:E7195)</f>
        <v>252</v>
      </c>
      <c r="G7195" s="1">
        <f t="shared" ref="G7195:G7258" si="2818">COUNT(D7188:D7195)</f>
        <v>8</v>
      </c>
      <c r="H7195" s="1">
        <f t="shared" ref="H7195:H7258" si="2819">IF(G7195&gt;=6,ROUND(F7195/G7195,0),NA())</f>
        <v>32</v>
      </c>
    </row>
    <row r="7196" spans="1:8" x14ac:dyDescent="0.55000000000000004">
      <c r="A7196" s="1">
        <f>値貼り付け用シート!F309</f>
        <v>1</v>
      </c>
      <c r="B7196" s="1">
        <f>値貼り付け用シート!G309</f>
        <v>24</v>
      </c>
      <c r="C7196" s="1">
        <v>19</v>
      </c>
      <c r="D7196" s="1">
        <f>IF(OR(ISBLANK(値貼り付け用シート!Z309),値貼り付け用シート!Z309&gt;9990),NA(),値貼り付け用シート!Z309)</f>
        <v>34</v>
      </c>
      <c r="E7196" s="1">
        <f t="shared" si="2808"/>
        <v>34</v>
      </c>
      <c r="F7196" s="1">
        <f t="shared" si="2817"/>
        <v>258</v>
      </c>
      <c r="G7196" s="1">
        <f t="shared" si="2818"/>
        <v>8</v>
      </c>
      <c r="H7196" s="1">
        <f t="shared" si="2819"/>
        <v>32</v>
      </c>
    </row>
    <row r="7197" spans="1:8" x14ac:dyDescent="0.55000000000000004">
      <c r="A7197" s="1">
        <f>値貼り付け用シート!F309</f>
        <v>1</v>
      </c>
      <c r="B7197" s="1">
        <f>値貼り付け用シート!G309</f>
        <v>24</v>
      </c>
      <c r="C7197" s="1">
        <v>20</v>
      </c>
      <c r="D7197" s="1">
        <f>IF(OR(ISBLANK(値貼り付け用シート!AA309),値貼り付け用シート!AA309&gt;9990),NA(),値貼り付け用シート!AA309)</f>
        <v>32</v>
      </c>
      <c r="E7197" s="1">
        <f t="shared" si="2808"/>
        <v>32</v>
      </c>
      <c r="F7197" s="1">
        <f t="shared" si="2817"/>
        <v>259</v>
      </c>
      <c r="G7197" s="1">
        <f t="shared" si="2818"/>
        <v>8</v>
      </c>
      <c r="H7197" s="1">
        <f t="shared" si="2819"/>
        <v>32</v>
      </c>
    </row>
    <row r="7198" spans="1:8" x14ac:dyDescent="0.55000000000000004">
      <c r="A7198" s="1">
        <f>値貼り付け用シート!F309</f>
        <v>1</v>
      </c>
      <c r="B7198" s="1">
        <f>値貼り付け用シート!G309</f>
        <v>24</v>
      </c>
      <c r="C7198" s="1">
        <v>21</v>
      </c>
      <c r="D7198" s="1">
        <f>IF(OR(ISBLANK(値貼り付け用シート!AB309),値貼り付け用シート!AB309&gt;9990),NA(),値貼り付け用シート!AB309)</f>
        <v>31</v>
      </c>
      <c r="E7198" s="1">
        <f t="shared" si="2808"/>
        <v>31</v>
      </c>
      <c r="F7198" s="1">
        <f t="shared" si="2817"/>
        <v>258</v>
      </c>
      <c r="G7198" s="1">
        <f t="shared" si="2818"/>
        <v>8</v>
      </c>
      <c r="H7198" s="1">
        <f t="shared" si="2819"/>
        <v>32</v>
      </c>
    </row>
    <row r="7199" spans="1:8" x14ac:dyDescent="0.55000000000000004">
      <c r="A7199" s="1">
        <f>値貼り付け用シート!F309</f>
        <v>1</v>
      </c>
      <c r="B7199" s="1">
        <f>値貼り付け用シート!G309</f>
        <v>24</v>
      </c>
      <c r="C7199" s="1">
        <v>22</v>
      </c>
      <c r="D7199" s="1">
        <f>IF(OR(ISBLANK(値貼り付け用シート!AC309),値貼り付け用シート!AC309&gt;9990),NA(),値貼り付け用シート!AC309)</f>
        <v>30</v>
      </c>
      <c r="E7199" s="1">
        <f t="shared" si="2808"/>
        <v>30</v>
      </c>
      <c r="F7199" s="1">
        <f t="shared" si="2817"/>
        <v>256</v>
      </c>
      <c r="G7199" s="1">
        <f t="shared" si="2818"/>
        <v>8</v>
      </c>
      <c r="H7199" s="1">
        <f t="shared" si="2819"/>
        <v>32</v>
      </c>
    </row>
    <row r="7200" spans="1:8" x14ac:dyDescent="0.55000000000000004">
      <c r="A7200" s="1">
        <f>値貼り付け用シート!F309</f>
        <v>1</v>
      </c>
      <c r="B7200" s="1">
        <f>値貼り付け用シート!G309</f>
        <v>24</v>
      </c>
      <c r="C7200" s="1">
        <v>23</v>
      </c>
      <c r="D7200" s="1">
        <f>IF(OR(ISBLANK(値貼り付け用シート!AD309),値貼り付け用シート!AD309&gt;9990),NA(),値貼り付け用シート!AD309)</f>
        <v>30</v>
      </c>
      <c r="E7200" s="1">
        <f t="shared" si="2808"/>
        <v>30</v>
      </c>
      <c r="F7200" s="1">
        <f t="shared" si="2817"/>
        <v>254</v>
      </c>
      <c r="G7200" s="1">
        <f t="shared" si="2818"/>
        <v>8</v>
      </c>
      <c r="H7200" s="1">
        <f t="shared" si="2819"/>
        <v>32</v>
      </c>
    </row>
    <row r="7201" spans="1:16" x14ac:dyDescent="0.55000000000000004">
      <c r="A7201" s="1">
        <f>値貼り付け用シート!F309</f>
        <v>1</v>
      </c>
      <c r="B7201" s="1">
        <f>値貼り付け用シート!G309</f>
        <v>24</v>
      </c>
      <c r="C7201" s="1">
        <v>24</v>
      </c>
      <c r="D7201" s="1">
        <f>IF(OR(ISBLANK(値貼り付け用シート!AE309),値貼り付け用シート!AE309&gt;9990),NA(),値貼り付け用シート!AE309)</f>
        <v>22</v>
      </c>
      <c r="E7201" s="1">
        <f t="shared" si="2808"/>
        <v>22</v>
      </c>
      <c r="F7201" s="1">
        <f t="shared" si="2817"/>
        <v>245</v>
      </c>
      <c r="G7201" s="1">
        <f t="shared" si="2818"/>
        <v>8</v>
      </c>
      <c r="H7201" s="1">
        <f t="shared" si="2819"/>
        <v>31</v>
      </c>
    </row>
    <row r="7202" spans="1:16" x14ac:dyDescent="0.55000000000000004">
      <c r="A7202" s="1">
        <f>値貼り付け用シート!F310</f>
        <v>1</v>
      </c>
      <c r="B7202" s="1">
        <f>値貼り付け用シート!G310</f>
        <v>25</v>
      </c>
      <c r="C7202" s="1">
        <v>1</v>
      </c>
      <c r="D7202" s="1" t="e">
        <f>IF(OR(ISBLANK(値貼り付け用シート!H310),値貼り付け用シート!H310&gt;9990),NA(),値貼り付け用シート!H310)</f>
        <v>#N/A</v>
      </c>
      <c r="E7202" s="1">
        <f t="shared" si="2808"/>
        <v>0</v>
      </c>
      <c r="F7202" s="1">
        <f t="shared" si="2817"/>
        <v>213</v>
      </c>
      <c r="G7202" s="1">
        <f t="shared" si="2818"/>
        <v>7</v>
      </c>
      <c r="H7202" s="1">
        <f t="shared" si="2819"/>
        <v>30</v>
      </c>
      <c r="I7202" s="1">
        <f t="shared" ref="I7202" si="2820">COUNT(D7202:D7225)</f>
        <v>23</v>
      </c>
      <c r="J7202" s="1">
        <f t="shared" ref="J7202" si="2821">COUNT(H7202:H7225)</f>
        <v>24</v>
      </c>
      <c r="K7202" s="1">
        <f t="shared" ref="K7202" si="2822">IF(AND(I7202&gt;=20,J7202&gt;=20),0,1)</f>
        <v>0</v>
      </c>
      <c r="L7202" s="1">
        <f t="shared" ref="L7202" si="2823">IF(K7202=0,MAX(H7202:H7225),NA())</f>
        <v>35</v>
      </c>
      <c r="M7202" s="1">
        <f t="shared" ref="M7202" si="2824">IF(K7202=0,IF(L7202&lt;=70,1,0),NA())</f>
        <v>1</v>
      </c>
      <c r="N7202" s="1">
        <f t="shared" ref="N7202" si="2825">IF(COUNTIF(D7202:D7225,NA())=24,NA(),MAX(E7202:E7225))</f>
        <v>39</v>
      </c>
      <c r="O7202" s="1">
        <f t="shared" ref="O7202" si="2826">IF(COUNTIF(D7207:D7221,NA())=15,NA(),MAX(E7207:E7221))</f>
        <v>37</v>
      </c>
      <c r="P7202" s="1">
        <f t="shared" ref="P7202" si="2827">COUNTIF(D7202:D7225,"&gt;=120")</f>
        <v>0</v>
      </c>
    </row>
    <row r="7203" spans="1:16" x14ac:dyDescent="0.55000000000000004">
      <c r="A7203" s="1">
        <f>値貼り付け用シート!F310</f>
        <v>1</v>
      </c>
      <c r="B7203" s="1">
        <f>値貼り付け用シート!G310</f>
        <v>25</v>
      </c>
      <c r="C7203" s="1">
        <v>2</v>
      </c>
      <c r="D7203" s="1">
        <f>IF(OR(ISBLANK(値貼り付け用シート!I310),値貼り付け用シート!I310&gt;9990),NA(),値貼り付け用シート!I310)</f>
        <v>25</v>
      </c>
      <c r="E7203" s="1">
        <f t="shared" si="2808"/>
        <v>25</v>
      </c>
      <c r="F7203" s="1">
        <f t="shared" si="2817"/>
        <v>204</v>
      </c>
      <c r="G7203" s="1">
        <f t="shared" si="2818"/>
        <v>7</v>
      </c>
      <c r="H7203" s="1">
        <f t="shared" si="2819"/>
        <v>29</v>
      </c>
    </row>
    <row r="7204" spans="1:16" x14ac:dyDescent="0.55000000000000004">
      <c r="A7204" s="1">
        <f>値貼り付け用シート!F310</f>
        <v>1</v>
      </c>
      <c r="B7204" s="1">
        <f>値貼り付け用シート!G310</f>
        <v>25</v>
      </c>
      <c r="C7204" s="1">
        <v>3</v>
      </c>
      <c r="D7204" s="1">
        <f>IF(OR(ISBLANK(値貼り付け用シート!J310),値貼り付け用シート!J310&gt;9990),NA(),値貼り付け用シート!J310)</f>
        <v>25</v>
      </c>
      <c r="E7204" s="1">
        <f t="shared" si="2808"/>
        <v>25</v>
      </c>
      <c r="F7204" s="1">
        <f t="shared" si="2817"/>
        <v>195</v>
      </c>
      <c r="G7204" s="1">
        <f t="shared" si="2818"/>
        <v>7</v>
      </c>
      <c r="H7204" s="1">
        <f t="shared" si="2819"/>
        <v>28</v>
      </c>
    </row>
    <row r="7205" spans="1:16" x14ac:dyDescent="0.55000000000000004">
      <c r="A7205" s="1">
        <f>値貼り付け用シート!F310</f>
        <v>1</v>
      </c>
      <c r="B7205" s="1">
        <f>値貼り付け用シート!G310</f>
        <v>25</v>
      </c>
      <c r="C7205" s="1">
        <v>4</v>
      </c>
      <c r="D7205" s="1">
        <f>IF(OR(ISBLANK(値貼り付け用シート!K310),値貼り付け用シート!K310&gt;9990),NA(),値貼り付け用シート!K310)</f>
        <v>22</v>
      </c>
      <c r="E7205" s="1">
        <f t="shared" si="2808"/>
        <v>22</v>
      </c>
      <c r="F7205" s="1">
        <f t="shared" si="2817"/>
        <v>185</v>
      </c>
      <c r="G7205" s="1">
        <f t="shared" si="2818"/>
        <v>7</v>
      </c>
      <c r="H7205" s="1">
        <f t="shared" si="2819"/>
        <v>26</v>
      </c>
    </row>
    <row r="7206" spans="1:16" x14ac:dyDescent="0.55000000000000004">
      <c r="A7206" s="1">
        <f>値貼り付け用シート!F310</f>
        <v>1</v>
      </c>
      <c r="B7206" s="1">
        <f>値貼り付け用シート!G310</f>
        <v>25</v>
      </c>
      <c r="C7206" s="1">
        <v>5</v>
      </c>
      <c r="D7206" s="1">
        <f>IF(OR(ISBLANK(値貼り付け用シート!L310),値貼り付け用シート!L310&gt;9990),NA(),値貼り付け用シート!L310)</f>
        <v>19</v>
      </c>
      <c r="E7206" s="1">
        <f t="shared" si="2808"/>
        <v>19</v>
      </c>
      <c r="F7206" s="1">
        <f t="shared" si="2817"/>
        <v>173</v>
      </c>
      <c r="G7206" s="1">
        <f t="shared" si="2818"/>
        <v>7</v>
      </c>
      <c r="H7206" s="1">
        <f t="shared" si="2819"/>
        <v>25</v>
      </c>
    </row>
    <row r="7207" spans="1:16" x14ac:dyDescent="0.55000000000000004">
      <c r="A7207" s="1">
        <f>値貼り付け用シート!F310</f>
        <v>1</v>
      </c>
      <c r="B7207" s="1">
        <f>値貼り付け用シート!G310</f>
        <v>25</v>
      </c>
      <c r="C7207" s="1">
        <v>6</v>
      </c>
      <c r="D7207" s="1">
        <f>IF(OR(ISBLANK(値貼り付け用シート!M310),値貼り付け用シート!M310&gt;9990),NA(),値貼り付け用シート!M310)</f>
        <v>10</v>
      </c>
      <c r="E7207" s="1">
        <f t="shared" si="2808"/>
        <v>10</v>
      </c>
      <c r="F7207" s="1">
        <f t="shared" si="2817"/>
        <v>153</v>
      </c>
      <c r="G7207" s="1">
        <f t="shared" si="2818"/>
        <v>7</v>
      </c>
      <c r="H7207" s="1">
        <f t="shared" si="2819"/>
        <v>22</v>
      </c>
    </row>
    <row r="7208" spans="1:16" x14ac:dyDescent="0.55000000000000004">
      <c r="A7208" s="1">
        <f>値貼り付け用シート!F310</f>
        <v>1</v>
      </c>
      <c r="B7208" s="1">
        <f>値貼り付け用シート!G310</f>
        <v>25</v>
      </c>
      <c r="C7208" s="1">
        <v>7</v>
      </c>
      <c r="D7208" s="1">
        <f>IF(OR(ISBLANK(値貼り付け用シート!N310),値貼り付け用シート!N310&gt;9990),NA(),値貼り付け用シート!N310)</f>
        <v>7</v>
      </c>
      <c r="E7208" s="1">
        <f t="shared" si="2808"/>
        <v>7</v>
      </c>
      <c r="F7208" s="1">
        <f t="shared" si="2817"/>
        <v>130</v>
      </c>
      <c r="G7208" s="1">
        <f t="shared" si="2818"/>
        <v>7</v>
      </c>
      <c r="H7208" s="1">
        <f t="shared" si="2819"/>
        <v>19</v>
      </c>
    </row>
    <row r="7209" spans="1:16" x14ac:dyDescent="0.55000000000000004">
      <c r="A7209" s="1">
        <f>値貼り付け用シート!F310</f>
        <v>1</v>
      </c>
      <c r="B7209" s="1">
        <f>値貼り付け用シート!G310</f>
        <v>25</v>
      </c>
      <c r="C7209" s="1">
        <v>8</v>
      </c>
      <c r="D7209" s="1">
        <f>IF(OR(ISBLANK(値貼り付け用シート!O310),値貼り付け用シート!O310&gt;9990),NA(),値貼り付け用シート!O310)</f>
        <v>5</v>
      </c>
      <c r="E7209" s="1">
        <f t="shared" si="2808"/>
        <v>5</v>
      </c>
      <c r="F7209" s="1">
        <f t="shared" si="2817"/>
        <v>113</v>
      </c>
      <c r="G7209" s="1">
        <f t="shared" si="2818"/>
        <v>7</v>
      </c>
      <c r="H7209" s="1">
        <f t="shared" si="2819"/>
        <v>16</v>
      </c>
    </row>
    <row r="7210" spans="1:16" x14ac:dyDescent="0.55000000000000004">
      <c r="A7210" s="1">
        <f>値貼り付け用シート!F310</f>
        <v>1</v>
      </c>
      <c r="B7210" s="1">
        <f>値貼り付け用シート!G310</f>
        <v>25</v>
      </c>
      <c r="C7210" s="1">
        <v>9</v>
      </c>
      <c r="D7210" s="1">
        <f>IF(OR(ISBLANK(値貼り付け用シート!P310),値貼り付け用シート!P310&gt;9990),NA(),値貼り付け用シート!P310)</f>
        <v>13</v>
      </c>
      <c r="E7210" s="1">
        <f t="shared" si="2808"/>
        <v>13</v>
      </c>
      <c r="F7210" s="1">
        <f t="shared" si="2817"/>
        <v>126</v>
      </c>
      <c r="G7210" s="1">
        <f t="shared" si="2818"/>
        <v>8</v>
      </c>
      <c r="H7210" s="1">
        <f t="shared" si="2819"/>
        <v>16</v>
      </c>
    </row>
    <row r="7211" spans="1:16" x14ac:dyDescent="0.55000000000000004">
      <c r="A7211" s="1">
        <f>値貼り付け用シート!F310</f>
        <v>1</v>
      </c>
      <c r="B7211" s="1">
        <f>値貼り付け用シート!G310</f>
        <v>25</v>
      </c>
      <c r="C7211" s="1">
        <v>10</v>
      </c>
      <c r="D7211" s="1">
        <f>IF(OR(ISBLANK(値貼り付け用シート!Q310),値貼り付け用シート!Q310&gt;9990),NA(),値貼り付け用シート!Q310)</f>
        <v>22</v>
      </c>
      <c r="E7211" s="1">
        <f t="shared" si="2808"/>
        <v>22</v>
      </c>
      <c r="F7211" s="1">
        <f t="shared" si="2817"/>
        <v>123</v>
      </c>
      <c r="G7211" s="1">
        <f t="shared" si="2818"/>
        <v>8</v>
      </c>
      <c r="H7211" s="1">
        <f t="shared" si="2819"/>
        <v>15</v>
      </c>
    </row>
    <row r="7212" spans="1:16" x14ac:dyDescent="0.55000000000000004">
      <c r="A7212" s="1">
        <f>値貼り付け用シート!F310</f>
        <v>1</v>
      </c>
      <c r="B7212" s="1">
        <f>値貼り付け用シート!G310</f>
        <v>25</v>
      </c>
      <c r="C7212" s="1">
        <v>11</v>
      </c>
      <c r="D7212" s="1">
        <f>IF(OR(ISBLANK(値貼り付け用シート!R310),値貼り付け用シート!R310&gt;9990),NA(),値貼り付け用シート!R310)</f>
        <v>31</v>
      </c>
      <c r="E7212" s="1">
        <f t="shared" si="2808"/>
        <v>31</v>
      </c>
      <c r="F7212" s="1">
        <f t="shared" si="2817"/>
        <v>129</v>
      </c>
      <c r="G7212" s="1">
        <f t="shared" si="2818"/>
        <v>8</v>
      </c>
      <c r="H7212" s="1">
        <f t="shared" si="2819"/>
        <v>16</v>
      </c>
    </row>
    <row r="7213" spans="1:16" x14ac:dyDescent="0.55000000000000004">
      <c r="A7213" s="1">
        <f>値貼り付け用シート!F310</f>
        <v>1</v>
      </c>
      <c r="B7213" s="1">
        <f>値貼り付け用シート!G310</f>
        <v>25</v>
      </c>
      <c r="C7213" s="1">
        <v>12</v>
      </c>
      <c r="D7213" s="1">
        <f>IF(OR(ISBLANK(値貼り付け用シート!S310),値貼り付け用シート!S310&gt;9990),NA(),値貼り付け用シート!S310)</f>
        <v>33</v>
      </c>
      <c r="E7213" s="1">
        <f t="shared" si="2808"/>
        <v>33</v>
      </c>
      <c r="F7213" s="1">
        <f t="shared" si="2817"/>
        <v>140</v>
      </c>
      <c r="G7213" s="1">
        <f t="shared" si="2818"/>
        <v>8</v>
      </c>
      <c r="H7213" s="1">
        <f t="shared" si="2819"/>
        <v>18</v>
      </c>
    </row>
    <row r="7214" spans="1:16" x14ac:dyDescent="0.55000000000000004">
      <c r="A7214" s="1">
        <f>値貼り付け用シート!F310</f>
        <v>1</v>
      </c>
      <c r="B7214" s="1">
        <f>値貼り付け用シート!G310</f>
        <v>25</v>
      </c>
      <c r="C7214" s="1">
        <v>13</v>
      </c>
      <c r="D7214" s="1">
        <f>IF(OR(ISBLANK(値貼り付け用シート!T310),値貼り付け用シート!T310&gt;9990),NA(),値貼り付け用シート!T310)</f>
        <v>36</v>
      </c>
      <c r="E7214" s="1">
        <f t="shared" si="2808"/>
        <v>36</v>
      </c>
      <c r="F7214" s="1">
        <f t="shared" si="2817"/>
        <v>157</v>
      </c>
      <c r="G7214" s="1">
        <f t="shared" si="2818"/>
        <v>8</v>
      </c>
      <c r="H7214" s="1">
        <f t="shared" si="2819"/>
        <v>20</v>
      </c>
    </row>
    <row r="7215" spans="1:16" x14ac:dyDescent="0.55000000000000004">
      <c r="A7215" s="1">
        <f>値貼り付け用シート!F310</f>
        <v>1</v>
      </c>
      <c r="B7215" s="1">
        <f>値貼り付け用シート!G310</f>
        <v>25</v>
      </c>
      <c r="C7215" s="1">
        <v>14</v>
      </c>
      <c r="D7215" s="1">
        <f>IF(OR(ISBLANK(値貼り付け用シート!U310),値貼り付け用シート!U310&gt;9990),NA(),値貼り付け用シート!U310)</f>
        <v>36</v>
      </c>
      <c r="E7215" s="1">
        <f t="shared" si="2808"/>
        <v>36</v>
      </c>
      <c r="F7215" s="1">
        <f t="shared" si="2817"/>
        <v>183</v>
      </c>
      <c r="G7215" s="1">
        <f t="shared" si="2818"/>
        <v>8</v>
      </c>
      <c r="H7215" s="1">
        <f t="shared" si="2819"/>
        <v>23</v>
      </c>
    </row>
    <row r="7216" spans="1:16" x14ac:dyDescent="0.55000000000000004">
      <c r="A7216" s="1">
        <f>値貼り付け用シート!F310</f>
        <v>1</v>
      </c>
      <c r="B7216" s="1">
        <f>値貼り付け用シート!G310</f>
        <v>25</v>
      </c>
      <c r="C7216" s="1">
        <v>15</v>
      </c>
      <c r="D7216" s="1">
        <f>IF(OR(ISBLANK(値貼り付け用シート!V310),値貼り付け用シート!V310&gt;9990),NA(),値貼り付け用シート!V310)</f>
        <v>36</v>
      </c>
      <c r="E7216" s="1">
        <f t="shared" si="2808"/>
        <v>36</v>
      </c>
      <c r="F7216" s="1">
        <f t="shared" si="2817"/>
        <v>212</v>
      </c>
      <c r="G7216" s="1">
        <f t="shared" si="2818"/>
        <v>8</v>
      </c>
      <c r="H7216" s="1">
        <f t="shared" si="2819"/>
        <v>27</v>
      </c>
    </row>
    <row r="7217" spans="1:16" x14ac:dyDescent="0.55000000000000004">
      <c r="A7217" s="1">
        <f>値貼り付け用シート!F310</f>
        <v>1</v>
      </c>
      <c r="B7217" s="1">
        <f>値貼り付け用シート!G310</f>
        <v>25</v>
      </c>
      <c r="C7217" s="1">
        <v>16</v>
      </c>
      <c r="D7217" s="1">
        <f>IF(OR(ISBLANK(値貼り付け用シート!W310),値貼り付け用シート!W310&gt;9990),NA(),値貼り付け用シート!W310)</f>
        <v>37</v>
      </c>
      <c r="E7217" s="1">
        <f t="shared" si="2808"/>
        <v>37</v>
      </c>
      <c r="F7217" s="1">
        <f t="shared" si="2817"/>
        <v>244</v>
      </c>
      <c r="G7217" s="1">
        <f t="shared" si="2818"/>
        <v>8</v>
      </c>
      <c r="H7217" s="1">
        <f t="shared" si="2819"/>
        <v>31</v>
      </c>
    </row>
    <row r="7218" spans="1:16" x14ac:dyDescent="0.55000000000000004">
      <c r="A7218" s="1">
        <f>値貼り付け用シート!F310</f>
        <v>1</v>
      </c>
      <c r="B7218" s="1">
        <f>値貼り付け用シート!G310</f>
        <v>25</v>
      </c>
      <c r="C7218" s="1">
        <v>17</v>
      </c>
      <c r="D7218" s="1">
        <f>IF(OR(ISBLANK(値貼り付け用シート!X310),値貼り付け用シート!X310&gt;9990),NA(),値貼り付け用シート!X310)</f>
        <v>35</v>
      </c>
      <c r="E7218" s="1">
        <f t="shared" si="2808"/>
        <v>35</v>
      </c>
      <c r="F7218" s="1">
        <f t="shared" si="2817"/>
        <v>266</v>
      </c>
      <c r="G7218" s="1">
        <f t="shared" si="2818"/>
        <v>8</v>
      </c>
      <c r="H7218" s="1">
        <f t="shared" si="2819"/>
        <v>33</v>
      </c>
    </row>
    <row r="7219" spans="1:16" x14ac:dyDescent="0.55000000000000004">
      <c r="A7219" s="1">
        <f>値貼り付け用シート!F310</f>
        <v>1</v>
      </c>
      <c r="B7219" s="1">
        <f>値貼り付け用シート!G310</f>
        <v>25</v>
      </c>
      <c r="C7219" s="1">
        <v>18</v>
      </c>
      <c r="D7219" s="1">
        <f>IF(OR(ISBLANK(値貼り付け用シート!Y310),値貼り付け用シート!Y310&gt;9990),NA(),値貼り付け用シート!Y310)</f>
        <v>33</v>
      </c>
      <c r="E7219" s="1">
        <f t="shared" si="2808"/>
        <v>33</v>
      </c>
      <c r="F7219" s="1">
        <f t="shared" si="2817"/>
        <v>277</v>
      </c>
      <c r="G7219" s="1">
        <f t="shared" si="2818"/>
        <v>8</v>
      </c>
      <c r="H7219" s="1">
        <f t="shared" si="2819"/>
        <v>35</v>
      </c>
    </row>
    <row r="7220" spans="1:16" x14ac:dyDescent="0.55000000000000004">
      <c r="A7220" s="1">
        <f>値貼り付け用シート!F310</f>
        <v>1</v>
      </c>
      <c r="B7220" s="1">
        <f>値貼り付け用シート!G310</f>
        <v>25</v>
      </c>
      <c r="C7220" s="1">
        <v>19</v>
      </c>
      <c r="D7220" s="1">
        <f>IF(OR(ISBLANK(値貼り付け用シート!Z310),値貼り付け用シート!Z310&gt;9990),NA(),値貼り付け用シート!Z310)</f>
        <v>33</v>
      </c>
      <c r="E7220" s="1">
        <f t="shared" si="2808"/>
        <v>33</v>
      </c>
      <c r="F7220" s="1">
        <f t="shared" si="2817"/>
        <v>279</v>
      </c>
      <c r="G7220" s="1">
        <f t="shared" si="2818"/>
        <v>8</v>
      </c>
      <c r="H7220" s="1">
        <f t="shared" si="2819"/>
        <v>35</v>
      </c>
    </row>
    <row r="7221" spans="1:16" x14ac:dyDescent="0.55000000000000004">
      <c r="A7221" s="1">
        <f>値貼り付け用シート!F310</f>
        <v>1</v>
      </c>
      <c r="B7221" s="1">
        <f>値貼り付け用シート!G310</f>
        <v>25</v>
      </c>
      <c r="C7221" s="1">
        <v>20</v>
      </c>
      <c r="D7221" s="1">
        <f>IF(OR(ISBLANK(値貼り付け用シート!AA310),値貼り付け用シート!AA310&gt;9990),NA(),値貼り付け用シート!AA310)</f>
        <v>33</v>
      </c>
      <c r="E7221" s="1">
        <f t="shared" si="2808"/>
        <v>33</v>
      </c>
      <c r="F7221" s="1">
        <f t="shared" si="2817"/>
        <v>279</v>
      </c>
      <c r="G7221" s="1">
        <f t="shared" si="2818"/>
        <v>8</v>
      </c>
      <c r="H7221" s="1">
        <f t="shared" si="2819"/>
        <v>35</v>
      </c>
    </row>
    <row r="7222" spans="1:16" x14ac:dyDescent="0.55000000000000004">
      <c r="A7222" s="1">
        <f>値貼り付け用シート!F310</f>
        <v>1</v>
      </c>
      <c r="B7222" s="1">
        <f>値貼り付け用シート!G310</f>
        <v>25</v>
      </c>
      <c r="C7222" s="1">
        <v>21</v>
      </c>
      <c r="D7222" s="1">
        <f>IF(OR(ISBLANK(値貼り付け用シート!AB310),値貼り付け用シート!AB310&gt;9990),NA(),値貼り付け用シート!AB310)</f>
        <v>34</v>
      </c>
      <c r="E7222" s="1">
        <f t="shared" si="2808"/>
        <v>34</v>
      </c>
      <c r="F7222" s="1">
        <f t="shared" si="2817"/>
        <v>277</v>
      </c>
      <c r="G7222" s="1">
        <f t="shared" si="2818"/>
        <v>8</v>
      </c>
      <c r="H7222" s="1">
        <f t="shared" si="2819"/>
        <v>35</v>
      </c>
    </row>
    <row r="7223" spans="1:16" x14ac:dyDescent="0.55000000000000004">
      <c r="A7223" s="1">
        <f>値貼り付け用シート!F310</f>
        <v>1</v>
      </c>
      <c r="B7223" s="1">
        <f>値貼り付け用シート!G310</f>
        <v>25</v>
      </c>
      <c r="C7223" s="1">
        <v>22</v>
      </c>
      <c r="D7223" s="1">
        <f>IF(OR(ISBLANK(値貼り付け用シート!AC310),値貼り付け用シート!AC310&gt;9990),NA(),値貼り付け用シート!AC310)</f>
        <v>36</v>
      </c>
      <c r="E7223" s="1">
        <f t="shared" si="2808"/>
        <v>36</v>
      </c>
      <c r="F7223" s="1">
        <f t="shared" si="2817"/>
        <v>277</v>
      </c>
      <c r="G7223" s="1">
        <f t="shared" si="2818"/>
        <v>8</v>
      </c>
      <c r="H7223" s="1">
        <f t="shared" si="2819"/>
        <v>35</v>
      </c>
    </row>
    <row r="7224" spans="1:16" x14ac:dyDescent="0.55000000000000004">
      <c r="A7224" s="1">
        <f>値貼り付け用シート!F310</f>
        <v>1</v>
      </c>
      <c r="B7224" s="1">
        <f>値貼り付け用シート!G310</f>
        <v>25</v>
      </c>
      <c r="C7224" s="1">
        <v>23</v>
      </c>
      <c r="D7224" s="1">
        <f>IF(OR(ISBLANK(値貼り付け用シート!AD310),値貼り付け用シート!AD310&gt;9990),NA(),値貼り付け用シート!AD310)</f>
        <v>38</v>
      </c>
      <c r="E7224" s="1">
        <f t="shared" si="2808"/>
        <v>38</v>
      </c>
      <c r="F7224" s="1">
        <f t="shared" si="2817"/>
        <v>279</v>
      </c>
      <c r="G7224" s="1">
        <f t="shared" si="2818"/>
        <v>8</v>
      </c>
      <c r="H7224" s="1">
        <f t="shared" si="2819"/>
        <v>35</v>
      </c>
    </row>
    <row r="7225" spans="1:16" x14ac:dyDescent="0.55000000000000004">
      <c r="A7225" s="1">
        <f>値貼り付け用シート!F310</f>
        <v>1</v>
      </c>
      <c r="B7225" s="1">
        <f>値貼り付け用シート!G310</f>
        <v>25</v>
      </c>
      <c r="C7225" s="1">
        <v>24</v>
      </c>
      <c r="D7225" s="1">
        <f>IF(OR(ISBLANK(値貼り付け用シート!AE310),値貼り付け用シート!AE310&gt;9990),NA(),値貼り付け用シート!AE310)</f>
        <v>39</v>
      </c>
      <c r="E7225" s="1">
        <f t="shared" si="2808"/>
        <v>39</v>
      </c>
      <c r="F7225" s="1">
        <f t="shared" si="2817"/>
        <v>281</v>
      </c>
      <c r="G7225" s="1">
        <f t="shared" si="2818"/>
        <v>8</v>
      </c>
      <c r="H7225" s="1">
        <f t="shared" si="2819"/>
        <v>35</v>
      </c>
    </row>
    <row r="7226" spans="1:16" x14ac:dyDescent="0.55000000000000004">
      <c r="A7226" s="1">
        <f>値貼り付け用シート!F311</f>
        <v>1</v>
      </c>
      <c r="B7226" s="1">
        <f>値貼り付け用シート!G311</f>
        <v>26</v>
      </c>
      <c r="C7226" s="1">
        <v>1</v>
      </c>
      <c r="D7226" s="1">
        <f>IF(OR(ISBLANK(値貼り付け用シート!H311),値貼り付け用シート!H311&gt;9990),NA(),値貼り付け用シート!H311)</f>
        <v>37</v>
      </c>
      <c r="E7226" s="1">
        <f t="shared" si="2808"/>
        <v>37</v>
      </c>
      <c r="F7226" s="1">
        <f t="shared" si="2817"/>
        <v>283</v>
      </c>
      <c r="G7226" s="1">
        <f t="shared" si="2818"/>
        <v>8</v>
      </c>
      <c r="H7226" s="1">
        <f t="shared" si="2819"/>
        <v>35</v>
      </c>
      <c r="I7226" s="1">
        <f t="shared" ref="I7226" si="2828">COUNT(D7226:D7249)</f>
        <v>24</v>
      </c>
      <c r="J7226" s="1">
        <f t="shared" ref="J7226" si="2829">COUNT(H7226:H7249)</f>
        <v>24</v>
      </c>
      <c r="K7226" s="1">
        <f t="shared" ref="K7226" si="2830">IF(AND(I7226&gt;=20,J7226&gt;=20),0,1)</f>
        <v>0</v>
      </c>
      <c r="L7226" s="1">
        <f t="shared" ref="L7226" si="2831">IF(K7226=0,MAX(H7226:H7249),NA())</f>
        <v>38</v>
      </c>
      <c r="M7226" s="1">
        <f t="shared" ref="M7226" si="2832">IF(K7226=0,IF(L7226&lt;=70,1,0),NA())</f>
        <v>1</v>
      </c>
      <c r="N7226" s="1">
        <f t="shared" ref="N7226" si="2833">IF(COUNTIF(D7226:D7249,NA())=24,NA(),MAX(E7226:E7249))</f>
        <v>40</v>
      </c>
      <c r="O7226" s="1">
        <f t="shared" ref="O7226" si="2834">IF(COUNTIF(D7231:D7245,NA())=15,NA(),MAX(E7231:E7245))</f>
        <v>40</v>
      </c>
      <c r="P7226" s="1">
        <f t="shared" ref="P7226" si="2835">COUNTIF(D7226:D7249,"&gt;=120")</f>
        <v>0</v>
      </c>
    </row>
    <row r="7227" spans="1:16" x14ac:dyDescent="0.55000000000000004">
      <c r="A7227" s="1">
        <f>値貼り付け用シート!F311</f>
        <v>1</v>
      </c>
      <c r="B7227" s="1">
        <f>値貼り付け用シート!G311</f>
        <v>26</v>
      </c>
      <c r="C7227" s="1">
        <v>2</v>
      </c>
      <c r="D7227" s="1">
        <f>IF(OR(ISBLANK(値貼り付け用シート!I311),値貼り付け用シート!I311&gt;9990),NA(),値貼り付け用シート!I311)</f>
        <v>37</v>
      </c>
      <c r="E7227" s="1">
        <f t="shared" si="2808"/>
        <v>37</v>
      </c>
      <c r="F7227" s="1">
        <f t="shared" si="2817"/>
        <v>287</v>
      </c>
      <c r="G7227" s="1">
        <f t="shared" si="2818"/>
        <v>8</v>
      </c>
      <c r="H7227" s="1">
        <f t="shared" si="2819"/>
        <v>36</v>
      </c>
    </row>
    <row r="7228" spans="1:16" x14ac:dyDescent="0.55000000000000004">
      <c r="A7228" s="1">
        <f>値貼り付け用シート!F311</f>
        <v>1</v>
      </c>
      <c r="B7228" s="1">
        <f>値貼り付け用シート!G311</f>
        <v>26</v>
      </c>
      <c r="C7228" s="1">
        <v>3</v>
      </c>
      <c r="D7228" s="1">
        <f>IF(OR(ISBLANK(値貼り付け用シート!J311),値貼り付け用シート!J311&gt;9990),NA(),値貼り付け用シート!J311)</f>
        <v>36</v>
      </c>
      <c r="E7228" s="1">
        <f t="shared" si="2808"/>
        <v>36</v>
      </c>
      <c r="F7228" s="1">
        <f t="shared" si="2817"/>
        <v>290</v>
      </c>
      <c r="G7228" s="1">
        <f t="shared" si="2818"/>
        <v>8</v>
      </c>
      <c r="H7228" s="1">
        <f t="shared" si="2819"/>
        <v>36</v>
      </c>
    </row>
    <row r="7229" spans="1:16" x14ac:dyDescent="0.55000000000000004">
      <c r="A7229" s="1">
        <f>値貼り付け用シート!F311</f>
        <v>1</v>
      </c>
      <c r="B7229" s="1">
        <f>値貼り付け用シート!G311</f>
        <v>26</v>
      </c>
      <c r="C7229" s="1">
        <v>4</v>
      </c>
      <c r="D7229" s="1">
        <f>IF(OR(ISBLANK(値貼り付け用シート!K311),値貼り付け用シート!K311&gt;9990),NA(),値貼り付け用シート!K311)</f>
        <v>37</v>
      </c>
      <c r="E7229" s="1">
        <f t="shared" si="2808"/>
        <v>37</v>
      </c>
      <c r="F7229" s="1">
        <f t="shared" si="2817"/>
        <v>294</v>
      </c>
      <c r="G7229" s="1">
        <f t="shared" si="2818"/>
        <v>8</v>
      </c>
      <c r="H7229" s="1">
        <f t="shared" si="2819"/>
        <v>37</v>
      </c>
    </row>
    <row r="7230" spans="1:16" x14ac:dyDescent="0.55000000000000004">
      <c r="A7230" s="1">
        <f>値貼り付け用シート!F311</f>
        <v>1</v>
      </c>
      <c r="B7230" s="1">
        <f>値貼り付け用シート!G311</f>
        <v>26</v>
      </c>
      <c r="C7230" s="1">
        <v>5</v>
      </c>
      <c r="D7230" s="1">
        <f>IF(OR(ISBLANK(値貼り付け用シート!L311),値貼り付け用シート!L311&gt;9990),NA(),値貼り付け用シート!L311)</f>
        <v>36</v>
      </c>
      <c r="E7230" s="1">
        <f t="shared" si="2808"/>
        <v>36</v>
      </c>
      <c r="F7230" s="1">
        <f t="shared" si="2817"/>
        <v>296</v>
      </c>
      <c r="G7230" s="1">
        <f t="shared" si="2818"/>
        <v>8</v>
      </c>
      <c r="H7230" s="1">
        <f t="shared" si="2819"/>
        <v>37</v>
      </c>
    </row>
    <row r="7231" spans="1:16" x14ac:dyDescent="0.55000000000000004">
      <c r="A7231" s="1">
        <f>値貼り付け用シート!F311</f>
        <v>1</v>
      </c>
      <c r="B7231" s="1">
        <f>値貼り付け用シート!G311</f>
        <v>26</v>
      </c>
      <c r="C7231" s="1">
        <v>6</v>
      </c>
      <c r="D7231" s="1">
        <f>IF(OR(ISBLANK(値貼り付け用シート!M311),値貼り付け用シート!M311&gt;9990),NA(),値貼り付け用シート!M311)</f>
        <v>35</v>
      </c>
      <c r="E7231" s="1">
        <f t="shared" si="2808"/>
        <v>35</v>
      </c>
      <c r="F7231" s="1">
        <f t="shared" si="2817"/>
        <v>295</v>
      </c>
      <c r="G7231" s="1">
        <f t="shared" si="2818"/>
        <v>8</v>
      </c>
      <c r="H7231" s="1">
        <f t="shared" si="2819"/>
        <v>37</v>
      </c>
    </row>
    <row r="7232" spans="1:16" x14ac:dyDescent="0.55000000000000004">
      <c r="A7232" s="1">
        <f>値貼り付け用シート!F311</f>
        <v>1</v>
      </c>
      <c r="B7232" s="1">
        <f>値貼り付け用シート!G311</f>
        <v>26</v>
      </c>
      <c r="C7232" s="1">
        <v>7</v>
      </c>
      <c r="D7232" s="1">
        <f>IF(OR(ISBLANK(値貼り付け用シート!N311),値貼り付け用シート!N311&gt;9990),NA(),値貼り付け用シート!N311)</f>
        <v>31</v>
      </c>
      <c r="E7232" s="1">
        <f t="shared" si="2808"/>
        <v>31</v>
      </c>
      <c r="F7232" s="1">
        <f t="shared" si="2817"/>
        <v>288</v>
      </c>
      <c r="G7232" s="1">
        <f t="shared" si="2818"/>
        <v>8</v>
      </c>
      <c r="H7232" s="1">
        <f t="shared" si="2819"/>
        <v>36</v>
      </c>
    </row>
    <row r="7233" spans="1:8" x14ac:dyDescent="0.55000000000000004">
      <c r="A7233" s="1">
        <f>値貼り付け用シート!F311</f>
        <v>1</v>
      </c>
      <c r="B7233" s="1">
        <f>値貼り付け用シート!G311</f>
        <v>26</v>
      </c>
      <c r="C7233" s="1">
        <v>8</v>
      </c>
      <c r="D7233" s="1">
        <f>IF(OR(ISBLANK(値貼り付け用シート!O311),値貼り付け用シート!O311&gt;9990),NA(),値貼り付け用シート!O311)</f>
        <v>18</v>
      </c>
      <c r="E7233" s="1">
        <f t="shared" si="2808"/>
        <v>18</v>
      </c>
      <c r="F7233" s="1">
        <f t="shared" si="2817"/>
        <v>267</v>
      </c>
      <c r="G7233" s="1">
        <f t="shared" si="2818"/>
        <v>8</v>
      </c>
      <c r="H7233" s="1">
        <f t="shared" si="2819"/>
        <v>33</v>
      </c>
    </row>
    <row r="7234" spans="1:8" x14ac:dyDescent="0.55000000000000004">
      <c r="A7234" s="1">
        <f>値貼り付け用シート!F311</f>
        <v>1</v>
      </c>
      <c r="B7234" s="1">
        <f>値貼り付け用シート!G311</f>
        <v>26</v>
      </c>
      <c r="C7234" s="1">
        <v>9</v>
      </c>
      <c r="D7234" s="1">
        <f>IF(OR(ISBLANK(値貼り付け用シート!P311),値貼り付け用シート!P311&gt;9990),NA(),値貼り付け用シート!P311)</f>
        <v>23</v>
      </c>
      <c r="E7234" s="1">
        <f t="shared" si="2808"/>
        <v>23</v>
      </c>
      <c r="F7234" s="1">
        <f t="shared" si="2817"/>
        <v>253</v>
      </c>
      <c r="G7234" s="1">
        <f t="shared" si="2818"/>
        <v>8</v>
      </c>
      <c r="H7234" s="1">
        <f t="shared" si="2819"/>
        <v>32</v>
      </c>
    </row>
    <row r="7235" spans="1:8" x14ac:dyDescent="0.55000000000000004">
      <c r="A7235" s="1">
        <f>値貼り付け用シート!F311</f>
        <v>1</v>
      </c>
      <c r="B7235" s="1">
        <f>値貼り付け用シート!G311</f>
        <v>26</v>
      </c>
      <c r="C7235" s="1">
        <v>10</v>
      </c>
      <c r="D7235" s="1">
        <f>IF(OR(ISBLANK(値貼り付け用シート!Q311),値貼り付け用シート!Q311&gt;9990),NA(),値貼り付け用シート!Q311)</f>
        <v>24</v>
      </c>
      <c r="E7235" s="1">
        <f t="shared" ref="E7235:E7298" si="2836">IF(ISERROR(D7235),0,D7235)</f>
        <v>24</v>
      </c>
      <c r="F7235" s="1">
        <f t="shared" si="2817"/>
        <v>240</v>
      </c>
      <c r="G7235" s="1">
        <f t="shared" si="2818"/>
        <v>8</v>
      </c>
      <c r="H7235" s="1">
        <f t="shared" si="2819"/>
        <v>30</v>
      </c>
    </row>
    <row r="7236" spans="1:8" x14ac:dyDescent="0.55000000000000004">
      <c r="A7236" s="1">
        <f>値貼り付け用シート!F311</f>
        <v>1</v>
      </c>
      <c r="B7236" s="1">
        <f>値貼り付け用シート!G311</f>
        <v>26</v>
      </c>
      <c r="C7236" s="1">
        <v>11</v>
      </c>
      <c r="D7236" s="1">
        <f>IF(OR(ISBLANK(値貼り付け用シート!R311),値貼り付け用シート!R311&gt;9990),NA(),値貼り付け用シート!R311)</f>
        <v>25</v>
      </c>
      <c r="E7236" s="1">
        <f t="shared" si="2836"/>
        <v>25</v>
      </c>
      <c r="F7236" s="1">
        <f t="shared" si="2817"/>
        <v>229</v>
      </c>
      <c r="G7236" s="1">
        <f t="shared" si="2818"/>
        <v>8</v>
      </c>
      <c r="H7236" s="1">
        <f t="shared" si="2819"/>
        <v>29</v>
      </c>
    </row>
    <row r="7237" spans="1:8" x14ac:dyDescent="0.55000000000000004">
      <c r="A7237" s="1">
        <f>値貼り付け用シート!F311</f>
        <v>1</v>
      </c>
      <c r="B7237" s="1">
        <f>値貼り付け用シート!G311</f>
        <v>26</v>
      </c>
      <c r="C7237" s="1">
        <v>12</v>
      </c>
      <c r="D7237" s="1">
        <f>IF(OR(ISBLANK(値貼り付け用シート!S311),値貼り付け用シート!S311&gt;9990),NA(),値貼り付け用シート!S311)</f>
        <v>35</v>
      </c>
      <c r="E7237" s="1">
        <f t="shared" si="2836"/>
        <v>35</v>
      </c>
      <c r="F7237" s="1">
        <f t="shared" si="2817"/>
        <v>227</v>
      </c>
      <c r="G7237" s="1">
        <f t="shared" si="2818"/>
        <v>8</v>
      </c>
      <c r="H7237" s="1">
        <f t="shared" si="2819"/>
        <v>28</v>
      </c>
    </row>
    <row r="7238" spans="1:8" x14ac:dyDescent="0.55000000000000004">
      <c r="A7238" s="1">
        <f>値貼り付け用シート!F311</f>
        <v>1</v>
      </c>
      <c r="B7238" s="1">
        <f>値貼り付け用シート!G311</f>
        <v>26</v>
      </c>
      <c r="C7238" s="1">
        <v>13</v>
      </c>
      <c r="D7238" s="1">
        <f>IF(OR(ISBLANK(値貼り付け用シート!T311),値貼り付け用シート!T311&gt;9990),NA(),値貼り付け用シート!T311)</f>
        <v>40</v>
      </c>
      <c r="E7238" s="1">
        <f t="shared" si="2836"/>
        <v>40</v>
      </c>
      <c r="F7238" s="1">
        <f t="shared" si="2817"/>
        <v>231</v>
      </c>
      <c r="G7238" s="1">
        <f t="shared" si="2818"/>
        <v>8</v>
      </c>
      <c r="H7238" s="1">
        <f t="shared" si="2819"/>
        <v>29</v>
      </c>
    </row>
    <row r="7239" spans="1:8" x14ac:dyDescent="0.55000000000000004">
      <c r="A7239" s="1">
        <f>値貼り付け用シート!F311</f>
        <v>1</v>
      </c>
      <c r="B7239" s="1">
        <f>値貼り付け用シート!G311</f>
        <v>26</v>
      </c>
      <c r="C7239" s="1">
        <v>14</v>
      </c>
      <c r="D7239" s="1">
        <f>IF(OR(ISBLANK(値貼り付け用シート!U311),値貼り付け用シート!U311&gt;9990),NA(),値貼り付け用シート!U311)</f>
        <v>40</v>
      </c>
      <c r="E7239" s="1">
        <f t="shared" si="2836"/>
        <v>40</v>
      </c>
      <c r="F7239" s="1">
        <f t="shared" si="2817"/>
        <v>236</v>
      </c>
      <c r="G7239" s="1">
        <f t="shared" si="2818"/>
        <v>8</v>
      </c>
      <c r="H7239" s="1">
        <f t="shared" si="2819"/>
        <v>30</v>
      </c>
    </row>
    <row r="7240" spans="1:8" x14ac:dyDescent="0.55000000000000004">
      <c r="A7240" s="1">
        <f>値貼り付け用シート!F311</f>
        <v>1</v>
      </c>
      <c r="B7240" s="1">
        <f>値貼り付け用シート!G311</f>
        <v>26</v>
      </c>
      <c r="C7240" s="1">
        <v>15</v>
      </c>
      <c r="D7240" s="1">
        <f>IF(OR(ISBLANK(値貼り付け用シート!V311),値貼り付け用シート!V311&gt;9990),NA(),値貼り付け用シート!V311)</f>
        <v>39</v>
      </c>
      <c r="E7240" s="1">
        <f t="shared" si="2836"/>
        <v>39</v>
      </c>
      <c r="F7240" s="1">
        <f t="shared" si="2817"/>
        <v>244</v>
      </c>
      <c r="G7240" s="1">
        <f t="shared" si="2818"/>
        <v>8</v>
      </c>
      <c r="H7240" s="1">
        <f t="shared" si="2819"/>
        <v>31</v>
      </c>
    </row>
    <row r="7241" spans="1:8" x14ac:dyDescent="0.55000000000000004">
      <c r="A7241" s="1">
        <f>値貼り付け用シート!F311</f>
        <v>1</v>
      </c>
      <c r="B7241" s="1">
        <f>値貼り付け用シート!G311</f>
        <v>26</v>
      </c>
      <c r="C7241" s="1">
        <v>16</v>
      </c>
      <c r="D7241" s="1">
        <f>IF(OR(ISBLANK(値貼り付け用シート!W311),値貼り付け用シート!W311&gt;9990),NA(),値貼り付け用シート!W311)</f>
        <v>39</v>
      </c>
      <c r="E7241" s="1">
        <f t="shared" si="2836"/>
        <v>39</v>
      </c>
      <c r="F7241" s="1">
        <f t="shared" si="2817"/>
        <v>265</v>
      </c>
      <c r="G7241" s="1">
        <f t="shared" si="2818"/>
        <v>8</v>
      </c>
      <c r="H7241" s="1">
        <f t="shared" si="2819"/>
        <v>33</v>
      </c>
    </row>
    <row r="7242" spans="1:8" x14ac:dyDescent="0.55000000000000004">
      <c r="A7242" s="1">
        <f>値貼り付け用シート!F311</f>
        <v>1</v>
      </c>
      <c r="B7242" s="1">
        <f>値貼り付け用シート!G311</f>
        <v>26</v>
      </c>
      <c r="C7242" s="1">
        <v>17</v>
      </c>
      <c r="D7242" s="1">
        <f>IF(OR(ISBLANK(値貼り付け用シート!X311),値貼り付け用シート!X311&gt;9990),NA(),値貼り付け用シート!X311)</f>
        <v>38</v>
      </c>
      <c r="E7242" s="1">
        <f t="shared" si="2836"/>
        <v>38</v>
      </c>
      <c r="F7242" s="1">
        <f t="shared" si="2817"/>
        <v>280</v>
      </c>
      <c r="G7242" s="1">
        <f t="shared" si="2818"/>
        <v>8</v>
      </c>
      <c r="H7242" s="1">
        <f t="shared" si="2819"/>
        <v>35</v>
      </c>
    </row>
    <row r="7243" spans="1:8" x14ac:dyDescent="0.55000000000000004">
      <c r="A7243" s="1">
        <f>値貼り付け用シート!F311</f>
        <v>1</v>
      </c>
      <c r="B7243" s="1">
        <f>値貼り付け用シート!G311</f>
        <v>26</v>
      </c>
      <c r="C7243" s="1">
        <v>18</v>
      </c>
      <c r="D7243" s="1">
        <f>IF(OR(ISBLANK(値貼り付け用シート!Y311),値貼り付け用シート!Y311&gt;9990),NA(),値貼り付け用シート!Y311)</f>
        <v>37</v>
      </c>
      <c r="E7243" s="1">
        <f t="shared" si="2836"/>
        <v>37</v>
      </c>
      <c r="F7243" s="1">
        <f t="shared" si="2817"/>
        <v>293</v>
      </c>
      <c r="G7243" s="1">
        <f t="shared" si="2818"/>
        <v>8</v>
      </c>
      <c r="H7243" s="1">
        <f t="shared" si="2819"/>
        <v>37</v>
      </c>
    </row>
    <row r="7244" spans="1:8" x14ac:dyDescent="0.55000000000000004">
      <c r="A7244" s="1">
        <f>値貼り付け用シート!F311</f>
        <v>1</v>
      </c>
      <c r="B7244" s="1">
        <f>値貼り付け用シート!G311</f>
        <v>26</v>
      </c>
      <c r="C7244" s="1">
        <v>19</v>
      </c>
      <c r="D7244" s="1">
        <f>IF(OR(ISBLANK(値貼り付け用シート!Z311),値貼り付け用シート!Z311&gt;9990),NA(),値貼り付け用シート!Z311)</f>
        <v>36</v>
      </c>
      <c r="E7244" s="1">
        <f t="shared" si="2836"/>
        <v>36</v>
      </c>
      <c r="F7244" s="1">
        <f t="shared" si="2817"/>
        <v>304</v>
      </c>
      <c r="G7244" s="1">
        <f t="shared" si="2818"/>
        <v>8</v>
      </c>
      <c r="H7244" s="1">
        <f t="shared" si="2819"/>
        <v>38</v>
      </c>
    </row>
    <row r="7245" spans="1:8" x14ac:dyDescent="0.55000000000000004">
      <c r="A7245" s="1">
        <f>値貼り付け用シート!F311</f>
        <v>1</v>
      </c>
      <c r="B7245" s="1">
        <f>値貼り付け用シート!G311</f>
        <v>26</v>
      </c>
      <c r="C7245" s="1">
        <v>20</v>
      </c>
      <c r="D7245" s="1">
        <f>IF(OR(ISBLANK(値貼り付け用シート!AA311),値貼り付け用シート!AA311&gt;9990),NA(),値貼り付け用シート!AA311)</f>
        <v>35</v>
      </c>
      <c r="E7245" s="1">
        <f t="shared" si="2836"/>
        <v>35</v>
      </c>
      <c r="F7245" s="1">
        <f t="shared" si="2817"/>
        <v>304</v>
      </c>
      <c r="G7245" s="1">
        <f t="shared" si="2818"/>
        <v>8</v>
      </c>
      <c r="H7245" s="1">
        <f t="shared" si="2819"/>
        <v>38</v>
      </c>
    </row>
    <row r="7246" spans="1:8" x14ac:dyDescent="0.55000000000000004">
      <c r="A7246" s="1">
        <f>値貼り付け用シート!F311</f>
        <v>1</v>
      </c>
      <c r="B7246" s="1">
        <f>値貼り付け用シート!G311</f>
        <v>26</v>
      </c>
      <c r="C7246" s="1">
        <v>21</v>
      </c>
      <c r="D7246" s="1">
        <f>IF(OR(ISBLANK(値貼り付け用シート!AB311),値貼り付け用シート!AB311&gt;9990),NA(),値貼り付け用シート!AB311)</f>
        <v>36</v>
      </c>
      <c r="E7246" s="1">
        <f t="shared" si="2836"/>
        <v>36</v>
      </c>
      <c r="F7246" s="1">
        <f t="shared" si="2817"/>
        <v>300</v>
      </c>
      <c r="G7246" s="1">
        <f t="shared" si="2818"/>
        <v>8</v>
      </c>
      <c r="H7246" s="1">
        <f t="shared" si="2819"/>
        <v>38</v>
      </c>
    </row>
    <row r="7247" spans="1:8" x14ac:dyDescent="0.55000000000000004">
      <c r="A7247" s="1">
        <f>値貼り付け用シート!F311</f>
        <v>1</v>
      </c>
      <c r="B7247" s="1">
        <f>値貼り付け用シート!G311</f>
        <v>26</v>
      </c>
      <c r="C7247" s="1">
        <v>22</v>
      </c>
      <c r="D7247" s="1">
        <f>IF(OR(ISBLANK(値貼り付け用シート!AC311),値貼り付け用シート!AC311&gt;9990),NA(),値貼り付け用シート!AC311)</f>
        <v>36</v>
      </c>
      <c r="E7247" s="1">
        <f t="shared" si="2836"/>
        <v>36</v>
      </c>
      <c r="F7247" s="1">
        <f t="shared" si="2817"/>
        <v>296</v>
      </c>
      <c r="G7247" s="1">
        <f t="shared" si="2818"/>
        <v>8</v>
      </c>
      <c r="H7247" s="1">
        <f t="shared" si="2819"/>
        <v>37</v>
      </c>
    </row>
    <row r="7248" spans="1:8" x14ac:dyDescent="0.55000000000000004">
      <c r="A7248" s="1">
        <f>値貼り付け用シート!F311</f>
        <v>1</v>
      </c>
      <c r="B7248" s="1">
        <f>値貼り付け用シート!G311</f>
        <v>26</v>
      </c>
      <c r="C7248" s="1">
        <v>23</v>
      </c>
      <c r="D7248" s="1">
        <f>IF(OR(ISBLANK(値貼り付け用シート!AD311),値貼り付け用シート!AD311&gt;9990),NA(),値貼り付け用シート!AD311)</f>
        <v>34</v>
      </c>
      <c r="E7248" s="1">
        <f t="shared" si="2836"/>
        <v>34</v>
      </c>
      <c r="F7248" s="1">
        <f t="shared" si="2817"/>
        <v>291</v>
      </c>
      <c r="G7248" s="1">
        <f t="shared" si="2818"/>
        <v>8</v>
      </c>
      <c r="H7248" s="1">
        <f t="shared" si="2819"/>
        <v>36</v>
      </c>
    </row>
    <row r="7249" spans="1:16" x14ac:dyDescent="0.55000000000000004">
      <c r="A7249" s="1">
        <f>値貼り付け用シート!F311</f>
        <v>1</v>
      </c>
      <c r="B7249" s="1">
        <f>値貼り付け用シート!G311</f>
        <v>26</v>
      </c>
      <c r="C7249" s="1">
        <v>24</v>
      </c>
      <c r="D7249" s="1">
        <f>IF(OR(ISBLANK(値貼り付け用シート!AE311),値貼り付け用シート!AE311&gt;9990),NA(),値貼り付け用シート!AE311)</f>
        <v>33</v>
      </c>
      <c r="E7249" s="1">
        <f t="shared" si="2836"/>
        <v>33</v>
      </c>
      <c r="F7249" s="1">
        <f t="shared" si="2817"/>
        <v>285</v>
      </c>
      <c r="G7249" s="1">
        <f t="shared" si="2818"/>
        <v>8</v>
      </c>
      <c r="H7249" s="1">
        <f t="shared" si="2819"/>
        <v>36</v>
      </c>
    </row>
    <row r="7250" spans="1:16" x14ac:dyDescent="0.55000000000000004">
      <c r="A7250" s="1">
        <f>値貼り付け用シート!F312</f>
        <v>1</v>
      </c>
      <c r="B7250" s="1">
        <f>値貼り付け用シート!G312</f>
        <v>27</v>
      </c>
      <c r="C7250" s="1">
        <v>1</v>
      </c>
      <c r="D7250" s="1">
        <f>IF(OR(ISBLANK(値貼り付け用シート!H312),値貼り付け用シート!H312&gt;9990),NA(),値貼り付け用シート!H312)</f>
        <v>32</v>
      </c>
      <c r="E7250" s="1">
        <f t="shared" si="2836"/>
        <v>32</v>
      </c>
      <c r="F7250" s="1">
        <f t="shared" si="2817"/>
        <v>279</v>
      </c>
      <c r="G7250" s="1">
        <f t="shared" si="2818"/>
        <v>8</v>
      </c>
      <c r="H7250" s="1">
        <f t="shared" si="2819"/>
        <v>35</v>
      </c>
      <c r="I7250" s="1">
        <f t="shared" ref="I7250" si="2837">COUNT(D7250:D7273)</f>
        <v>24</v>
      </c>
      <c r="J7250" s="1">
        <f t="shared" ref="J7250" si="2838">COUNT(H7250:H7273)</f>
        <v>24</v>
      </c>
      <c r="K7250" s="1">
        <f t="shared" ref="K7250" si="2839">IF(AND(I7250&gt;=20,J7250&gt;=20),0,1)</f>
        <v>0</v>
      </c>
      <c r="L7250" s="1">
        <f t="shared" ref="L7250" si="2840">IF(K7250=0,MAX(H7250:H7273),NA())</f>
        <v>41</v>
      </c>
      <c r="M7250" s="1">
        <f t="shared" ref="M7250" si="2841">IF(K7250=0,IF(L7250&lt;=70,1,0),NA())</f>
        <v>1</v>
      </c>
      <c r="N7250" s="1">
        <f t="shared" ref="N7250" si="2842">IF(COUNTIF(D7250:D7273,NA())=24,NA(),MAX(E7250:E7273))</f>
        <v>42</v>
      </c>
      <c r="O7250" s="1">
        <f t="shared" ref="O7250" si="2843">IF(COUNTIF(D7255:D7269,NA())=15,NA(),MAX(E7255:E7269))</f>
        <v>42</v>
      </c>
      <c r="P7250" s="1">
        <f t="shared" ref="P7250" si="2844">COUNTIF(D7250:D7273,"&gt;=120")</f>
        <v>0</v>
      </c>
    </row>
    <row r="7251" spans="1:16" x14ac:dyDescent="0.55000000000000004">
      <c r="A7251" s="1">
        <f>値貼り付け用シート!F312</f>
        <v>1</v>
      </c>
      <c r="B7251" s="1">
        <f>値貼り付け用シート!G312</f>
        <v>27</v>
      </c>
      <c r="C7251" s="1">
        <v>2</v>
      </c>
      <c r="D7251" s="1">
        <f>IF(OR(ISBLANK(値貼り付け用シート!I312),値貼り付け用シート!I312&gt;9990),NA(),値貼り付け用シート!I312)</f>
        <v>33</v>
      </c>
      <c r="E7251" s="1">
        <f t="shared" si="2836"/>
        <v>33</v>
      </c>
      <c r="F7251" s="1">
        <f t="shared" si="2817"/>
        <v>275</v>
      </c>
      <c r="G7251" s="1">
        <f t="shared" si="2818"/>
        <v>8</v>
      </c>
      <c r="H7251" s="1">
        <f t="shared" si="2819"/>
        <v>34</v>
      </c>
    </row>
    <row r="7252" spans="1:16" x14ac:dyDescent="0.55000000000000004">
      <c r="A7252" s="1">
        <f>値貼り付け用シート!F312</f>
        <v>1</v>
      </c>
      <c r="B7252" s="1">
        <f>値貼り付け用シート!G312</f>
        <v>27</v>
      </c>
      <c r="C7252" s="1">
        <v>3</v>
      </c>
      <c r="D7252" s="1">
        <f>IF(OR(ISBLANK(値貼り付け用シート!J312),値貼り付け用シート!J312&gt;9990),NA(),値貼り付け用シート!J312)</f>
        <v>34</v>
      </c>
      <c r="E7252" s="1">
        <f t="shared" si="2836"/>
        <v>34</v>
      </c>
      <c r="F7252" s="1">
        <f t="shared" si="2817"/>
        <v>273</v>
      </c>
      <c r="G7252" s="1">
        <f t="shared" si="2818"/>
        <v>8</v>
      </c>
      <c r="H7252" s="1">
        <f t="shared" si="2819"/>
        <v>34</v>
      </c>
    </row>
    <row r="7253" spans="1:16" x14ac:dyDescent="0.55000000000000004">
      <c r="A7253" s="1">
        <f>値貼り付け用シート!F312</f>
        <v>1</v>
      </c>
      <c r="B7253" s="1">
        <f>値貼り付け用シート!G312</f>
        <v>27</v>
      </c>
      <c r="C7253" s="1">
        <v>4</v>
      </c>
      <c r="D7253" s="1">
        <f>IF(OR(ISBLANK(値貼り付け用シート!K312),値貼り付け用シート!K312&gt;9990),NA(),値貼り付け用シート!K312)</f>
        <v>36</v>
      </c>
      <c r="E7253" s="1">
        <f t="shared" si="2836"/>
        <v>36</v>
      </c>
      <c r="F7253" s="1">
        <f t="shared" si="2817"/>
        <v>274</v>
      </c>
      <c r="G7253" s="1">
        <f t="shared" si="2818"/>
        <v>8</v>
      </c>
      <c r="H7253" s="1">
        <f t="shared" si="2819"/>
        <v>34</v>
      </c>
    </row>
    <row r="7254" spans="1:16" x14ac:dyDescent="0.55000000000000004">
      <c r="A7254" s="1">
        <f>値貼り付け用シート!F312</f>
        <v>1</v>
      </c>
      <c r="B7254" s="1">
        <f>値貼り付け用シート!G312</f>
        <v>27</v>
      </c>
      <c r="C7254" s="1">
        <v>5</v>
      </c>
      <c r="D7254" s="1">
        <f>IF(OR(ISBLANK(値貼り付け用シート!L312),値貼り付け用シート!L312&gt;9990),NA(),値貼り付け用シート!L312)</f>
        <v>37</v>
      </c>
      <c r="E7254" s="1">
        <f t="shared" si="2836"/>
        <v>37</v>
      </c>
      <c r="F7254" s="1">
        <f t="shared" si="2817"/>
        <v>275</v>
      </c>
      <c r="G7254" s="1">
        <f t="shared" si="2818"/>
        <v>8</v>
      </c>
      <c r="H7254" s="1">
        <f t="shared" si="2819"/>
        <v>34</v>
      </c>
    </row>
    <row r="7255" spans="1:16" x14ac:dyDescent="0.55000000000000004">
      <c r="A7255" s="1">
        <f>値貼り付け用シート!F312</f>
        <v>1</v>
      </c>
      <c r="B7255" s="1">
        <f>値貼り付け用シート!G312</f>
        <v>27</v>
      </c>
      <c r="C7255" s="1">
        <v>6</v>
      </c>
      <c r="D7255" s="1">
        <f>IF(OR(ISBLANK(値貼り付け用シート!M312),値貼り付け用シート!M312&gt;9990),NA(),値貼り付け用シート!M312)</f>
        <v>37</v>
      </c>
      <c r="E7255" s="1">
        <f t="shared" si="2836"/>
        <v>37</v>
      </c>
      <c r="F7255" s="1">
        <f t="shared" si="2817"/>
        <v>276</v>
      </c>
      <c r="G7255" s="1">
        <f t="shared" si="2818"/>
        <v>8</v>
      </c>
      <c r="H7255" s="1">
        <f t="shared" si="2819"/>
        <v>35</v>
      </c>
    </row>
    <row r="7256" spans="1:16" x14ac:dyDescent="0.55000000000000004">
      <c r="A7256" s="1">
        <f>値貼り付け用シート!F312</f>
        <v>1</v>
      </c>
      <c r="B7256" s="1">
        <f>値貼り付け用シート!G312</f>
        <v>27</v>
      </c>
      <c r="C7256" s="1">
        <v>7</v>
      </c>
      <c r="D7256" s="1">
        <f>IF(OR(ISBLANK(値貼り付け用シート!N312),値貼り付け用シート!N312&gt;9990),NA(),値貼り付け用シート!N312)</f>
        <v>36</v>
      </c>
      <c r="E7256" s="1">
        <f t="shared" si="2836"/>
        <v>36</v>
      </c>
      <c r="F7256" s="1">
        <f t="shared" si="2817"/>
        <v>278</v>
      </c>
      <c r="G7256" s="1">
        <f t="shared" si="2818"/>
        <v>8</v>
      </c>
      <c r="H7256" s="1">
        <f t="shared" si="2819"/>
        <v>35</v>
      </c>
    </row>
    <row r="7257" spans="1:16" x14ac:dyDescent="0.55000000000000004">
      <c r="A7257" s="1">
        <f>値貼り付け用シート!F312</f>
        <v>1</v>
      </c>
      <c r="B7257" s="1">
        <f>値貼り付け用シート!G312</f>
        <v>27</v>
      </c>
      <c r="C7257" s="1">
        <v>8</v>
      </c>
      <c r="D7257" s="1">
        <f>IF(OR(ISBLANK(値貼り付け用シート!O312),値貼り付け用シート!O312&gt;9990),NA(),値貼り付け用シート!O312)</f>
        <v>35</v>
      </c>
      <c r="E7257" s="1">
        <f t="shared" si="2836"/>
        <v>35</v>
      </c>
      <c r="F7257" s="1">
        <f t="shared" si="2817"/>
        <v>280</v>
      </c>
      <c r="G7257" s="1">
        <f t="shared" si="2818"/>
        <v>8</v>
      </c>
      <c r="H7257" s="1">
        <f t="shared" si="2819"/>
        <v>35</v>
      </c>
    </row>
    <row r="7258" spans="1:16" x14ac:dyDescent="0.55000000000000004">
      <c r="A7258" s="1">
        <f>値貼り付け用シート!F312</f>
        <v>1</v>
      </c>
      <c r="B7258" s="1">
        <f>値貼り付け用シート!G312</f>
        <v>27</v>
      </c>
      <c r="C7258" s="1">
        <v>9</v>
      </c>
      <c r="D7258" s="1">
        <f>IF(OR(ISBLANK(値貼り付け用シート!P312),値貼り付け用シート!P312&gt;9990),NA(),値貼り付け用シート!P312)</f>
        <v>35</v>
      </c>
      <c r="E7258" s="1">
        <f t="shared" si="2836"/>
        <v>35</v>
      </c>
      <c r="F7258" s="1">
        <f t="shared" si="2817"/>
        <v>283</v>
      </c>
      <c r="G7258" s="1">
        <f t="shared" si="2818"/>
        <v>8</v>
      </c>
      <c r="H7258" s="1">
        <f t="shared" si="2819"/>
        <v>35</v>
      </c>
    </row>
    <row r="7259" spans="1:16" x14ac:dyDescent="0.55000000000000004">
      <c r="A7259" s="1">
        <f>値貼り付け用シート!F312</f>
        <v>1</v>
      </c>
      <c r="B7259" s="1">
        <f>値貼り付け用シート!G312</f>
        <v>27</v>
      </c>
      <c r="C7259" s="1">
        <v>10</v>
      </c>
      <c r="D7259" s="1">
        <f>IF(OR(ISBLANK(値貼り付け用シート!Q312),値貼り付け用シート!Q312&gt;9990),NA(),値貼り付け用シート!Q312)</f>
        <v>38</v>
      </c>
      <c r="E7259" s="1">
        <f t="shared" si="2836"/>
        <v>38</v>
      </c>
      <c r="F7259" s="1">
        <f t="shared" ref="F7259:F7322" si="2845">SUM(E7252:E7259)</f>
        <v>288</v>
      </c>
      <c r="G7259" s="1">
        <f t="shared" ref="G7259:G7322" si="2846">COUNT(D7252:D7259)</f>
        <v>8</v>
      </c>
      <c r="H7259" s="1">
        <f t="shared" ref="H7259:H7322" si="2847">IF(G7259&gt;=6,ROUND(F7259/G7259,0),NA())</f>
        <v>36</v>
      </c>
    </row>
    <row r="7260" spans="1:16" x14ac:dyDescent="0.55000000000000004">
      <c r="A7260" s="1">
        <f>値貼り付け用シート!F312</f>
        <v>1</v>
      </c>
      <c r="B7260" s="1">
        <f>値貼り付け用シート!G312</f>
        <v>27</v>
      </c>
      <c r="C7260" s="1">
        <v>11</v>
      </c>
      <c r="D7260" s="1">
        <f>IF(OR(ISBLANK(値貼り付け用シート!R312),値貼り付け用シート!R312&gt;9990),NA(),値貼り付け用シート!R312)</f>
        <v>39</v>
      </c>
      <c r="E7260" s="1">
        <f t="shared" si="2836"/>
        <v>39</v>
      </c>
      <c r="F7260" s="1">
        <f t="shared" si="2845"/>
        <v>293</v>
      </c>
      <c r="G7260" s="1">
        <f t="shared" si="2846"/>
        <v>8</v>
      </c>
      <c r="H7260" s="1">
        <f t="shared" si="2847"/>
        <v>37</v>
      </c>
    </row>
    <row r="7261" spans="1:16" x14ac:dyDescent="0.55000000000000004">
      <c r="A7261" s="1">
        <f>値貼り付け用シート!F312</f>
        <v>1</v>
      </c>
      <c r="B7261" s="1">
        <f>値貼り付け用シート!G312</f>
        <v>27</v>
      </c>
      <c r="C7261" s="1">
        <v>12</v>
      </c>
      <c r="D7261" s="1">
        <f>IF(OR(ISBLANK(値貼り付け用シート!S312),値貼り付け用シート!S312&gt;9990),NA(),値貼り付け用シート!S312)</f>
        <v>41</v>
      </c>
      <c r="E7261" s="1">
        <f t="shared" si="2836"/>
        <v>41</v>
      </c>
      <c r="F7261" s="1">
        <f t="shared" si="2845"/>
        <v>298</v>
      </c>
      <c r="G7261" s="1">
        <f t="shared" si="2846"/>
        <v>8</v>
      </c>
      <c r="H7261" s="1">
        <f t="shared" si="2847"/>
        <v>37</v>
      </c>
    </row>
    <row r="7262" spans="1:16" x14ac:dyDescent="0.55000000000000004">
      <c r="A7262" s="1">
        <f>値貼り付け用シート!F312</f>
        <v>1</v>
      </c>
      <c r="B7262" s="1">
        <f>値貼り付け用シート!G312</f>
        <v>27</v>
      </c>
      <c r="C7262" s="1">
        <v>13</v>
      </c>
      <c r="D7262" s="1">
        <f>IF(OR(ISBLANK(値貼り付け用シート!T312),値貼り付け用シート!T312&gt;9990),NA(),値貼り付け用シート!T312)</f>
        <v>42</v>
      </c>
      <c r="E7262" s="1">
        <f t="shared" si="2836"/>
        <v>42</v>
      </c>
      <c r="F7262" s="1">
        <f t="shared" si="2845"/>
        <v>303</v>
      </c>
      <c r="G7262" s="1">
        <f t="shared" si="2846"/>
        <v>8</v>
      </c>
      <c r="H7262" s="1">
        <f t="shared" si="2847"/>
        <v>38</v>
      </c>
    </row>
    <row r="7263" spans="1:16" x14ac:dyDescent="0.55000000000000004">
      <c r="A7263" s="1">
        <f>値貼り付け用シート!F312</f>
        <v>1</v>
      </c>
      <c r="B7263" s="1">
        <f>値貼り付け用シート!G312</f>
        <v>27</v>
      </c>
      <c r="C7263" s="1">
        <v>14</v>
      </c>
      <c r="D7263" s="1">
        <f>IF(OR(ISBLANK(値貼り付け用シート!U312),値貼り付け用シート!U312&gt;9990),NA(),値貼り付け用シート!U312)</f>
        <v>42</v>
      </c>
      <c r="E7263" s="1">
        <f t="shared" si="2836"/>
        <v>42</v>
      </c>
      <c r="F7263" s="1">
        <f t="shared" si="2845"/>
        <v>308</v>
      </c>
      <c r="G7263" s="1">
        <f t="shared" si="2846"/>
        <v>8</v>
      </c>
      <c r="H7263" s="1">
        <f t="shared" si="2847"/>
        <v>39</v>
      </c>
    </row>
    <row r="7264" spans="1:16" x14ac:dyDescent="0.55000000000000004">
      <c r="A7264" s="1">
        <f>値貼り付け用シート!F312</f>
        <v>1</v>
      </c>
      <c r="B7264" s="1">
        <f>値貼り付け用シート!G312</f>
        <v>27</v>
      </c>
      <c r="C7264" s="1">
        <v>15</v>
      </c>
      <c r="D7264" s="1">
        <f>IF(OR(ISBLANK(値貼り付け用シート!V312),値貼り付け用シート!V312&gt;9990),NA(),値貼り付け用シート!V312)</f>
        <v>42</v>
      </c>
      <c r="E7264" s="1">
        <f t="shared" si="2836"/>
        <v>42</v>
      </c>
      <c r="F7264" s="1">
        <f t="shared" si="2845"/>
        <v>314</v>
      </c>
      <c r="G7264" s="1">
        <f t="shared" si="2846"/>
        <v>8</v>
      </c>
      <c r="H7264" s="1">
        <f t="shared" si="2847"/>
        <v>39</v>
      </c>
    </row>
    <row r="7265" spans="1:16" x14ac:dyDescent="0.55000000000000004">
      <c r="A7265" s="1">
        <f>値貼り付け用シート!F312</f>
        <v>1</v>
      </c>
      <c r="B7265" s="1">
        <f>値貼り付け用シート!G312</f>
        <v>27</v>
      </c>
      <c r="C7265" s="1">
        <v>16</v>
      </c>
      <c r="D7265" s="1">
        <f>IF(OR(ISBLANK(値貼り付け用シート!W312),値貼り付け用シート!W312&gt;9990),NA(),値貼り付け用シート!W312)</f>
        <v>42</v>
      </c>
      <c r="E7265" s="1">
        <f t="shared" si="2836"/>
        <v>42</v>
      </c>
      <c r="F7265" s="1">
        <f t="shared" si="2845"/>
        <v>321</v>
      </c>
      <c r="G7265" s="1">
        <f t="shared" si="2846"/>
        <v>8</v>
      </c>
      <c r="H7265" s="1">
        <f t="shared" si="2847"/>
        <v>40</v>
      </c>
    </row>
    <row r="7266" spans="1:16" x14ac:dyDescent="0.55000000000000004">
      <c r="A7266" s="1">
        <f>値貼り付け用シート!F312</f>
        <v>1</v>
      </c>
      <c r="B7266" s="1">
        <f>値貼り付け用シート!G312</f>
        <v>27</v>
      </c>
      <c r="C7266" s="1">
        <v>17</v>
      </c>
      <c r="D7266" s="1">
        <f>IF(OR(ISBLANK(値貼り付け用シート!X312),値貼り付け用シート!X312&gt;9990),NA(),値貼り付け用シート!X312)</f>
        <v>41</v>
      </c>
      <c r="E7266" s="1">
        <f t="shared" si="2836"/>
        <v>41</v>
      </c>
      <c r="F7266" s="1">
        <f t="shared" si="2845"/>
        <v>327</v>
      </c>
      <c r="G7266" s="1">
        <f t="shared" si="2846"/>
        <v>8</v>
      </c>
      <c r="H7266" s="1">
        <f t="shared" si="2847"/>
        <v>41</v>
      </c>
    </row>
    <row r="7267" spans="1:16" x14ac:dyDescent="0.55000000000000004">
      <c r="A7267" s="1">
        <f>値貼り付け用シート!F312</f>
        <v>1</v>
      </c>
      <c r="B7267" s="1">
        <f>値貼り付け用シート!G312</f>
        <v>27</v>
      </c>
      <c r="C7267" s="1">
        <v>18</v>
      </c>
      <c r="D7267" s="1">
        <f>IF(OR(ISBLANK(値貼り付け用シート!Y312),値貼り付け用シート!Y312&gt;9990),NA(),値貼り付け用シート!Y312)</f>
        <v>39</v>
      </c>
      <c r="E7267" s="1">
        <f t="shared" si="2836"/>
        <v>39</v>
      </c>
      <c r="F7267" s="1">
        <f t="shared" si="2845"/>
        <v>328</v>
      </c>
      <c r="G7267" s="1">
        <f t="shared" si="2846"/>
        <v>8</v>
      </c>
      <c r="H7267" s="1">
        <f t="shared" si="2847"/>
        <v>41</v>
      </c>
    </row>
    <row r="7268" spans="1:16" x14ac:dyDescent="0.55000000000000004">
      <c r="A7268" s="1">
        <f>値貼り付け用シート!F312</f>
        <v>1</v>
      </c>
      <c r="B7268" s="1">
        <f>値貼り付け用シート!G312</f>
        <v>27</v>
      </c>
      <c r="C7268" s="1">
        <v>19</v>
      </c>
      <c r="D7268" s="1">
        <f>IF(OR(ISBLANK(値貼り付け用シート!Z312),値貼り付け用シート!Z312&gt;9990),NA(),値貼り付け用シート!Z312)</f>
        <v>38</v>
      </c>
      <c r="E7268" s="1">
        <f t="shared" si="2836"/>
        <v>38</v>
      </c>
      <c r="F7268" s="1">
        <f t="shared" si="2845"/>
        <v>327</v>
      </c>
      <c r="G7268" s="1">
        <f t="shared" si="2846"/>
        <v>8</v>
      </c>
      <c r="H7268" s="1">
        <f t="shared" si="2847"/>
        <v>41</v>
      </c>
    </row>
    <row r="7269" spans="1:16" x14ac:dyDescent="0.55000000000000004">
      <c r="A7269" s="1">
        <f>値貼り付け用シート!F312</f>
        <v>1</v>
      </c>
      <c r="B7269" s="1">
        <f>値貼り付け用シート!G312</f>
        <v>27</v>
      </c>
      <c r="C7269" s="1">
        <v>20</v>
      </c>
      <c r="D7269" s="1">
        <f>IF(OR(ISBLANK(値貼り付け用シート!AA312),値貼り付け用シート!AA312&gt;9990),NA(),値貼り付け用シート!AA312)</f>
        <v>37</v>
      </c>
      <c r="E7269" s="1">
        <f t="shared" si="2836"/>
        <v>37</v>
      </c>
      <c r="F7269" s="1">
        <f t="shared" si="2845"/>
        <v>323</v>
      </c>
      <c r="G7269" s="1">
        <f t="shared" si="2846"/>
        <v>8</v>
      </c>
      <c r="H7269" s="1">
        <f t="shared" si="2847"/>
        <v>40</v>
      </c>
    </row>
    <row r="7270" spans="1:16" x14ac:dyDescent="0.55000000000000004">
      <c r="A7270" s="1">
        <f>値貼り付け用シート!F312</f>
        <v>1</v>
      </c>
      <c r="B7270" s="1">
        <f>値貼り付け用シート!G312</f>
        <v>27</v>
      </c>
      <c r="C7270" s="1">
        <v>21</v>
      </c>
      <c r="D7270" s="1">
        <f>IF(OR(ISBLANK(値貼り付け用シート!AB312),値貼り付け用シート!AB312&gt;9990),NA(),値貼り付け用シート!AB312)</f>
        <v>33</v>
      </c>
      <c r="E7270" s="1">
        <f t="shared" si="2836"/>
        <v>33</v>
      </c>
      <c r="F7270" s="1">
        <f t="shared" si="2845"/>
        <v>314</v>
      </c>
      <c r="G7270" s="1">
        <f t="shared" si="2846"/>
        <v>8</v>
      </c>
      <c r="H7270" s="1">
        <f t="shared" si="2847"/>
        <v>39</v>
      </c>
    </row>
    <row r="7271" spans="1:16" x14ac:dyDescent="0.55000000000000004">
      <c r="A7271" s="1">
        <f>値貼り付け用シート!F312</f>
        <v>1</v>
      </c>
      <c r="B7271" s="1">
        <f>値貼り付け用シート!G312</f>
        <v>27</v>
      </c>
      <c r="C7271" s="1">
        <v>22</v>
      </c>
      <c r="D7271" s="1">
        <f>IF(OR(ISBLANK(値貼り付け用シート!AC312),値貼り付け用シート!AC312&gt;9990),NA(),値貼り付け用シート!AC312)</f>
        <v>33</v>
      </c>
      <c r="E7271" s="1">
        <f t="shared" si="2836"/>
        <v>33</v>
      </c>
      <c r="F7271" s="1">
        <f t="shared" si="2845"/>
        <v>305</v>
      </c>
      <c r="G7271" s="1">
        <f t="shared" si="2846"/>
        <v>8</v>
      </c>
      <c r="H7271" s="1">
        <f t="shared" si="2847"/>
        <v>38</v>
      </c>
    </row>
    <row r="7272" spans="1:16" x14ac:dyDescent="0.55000000000000004">
      <c r="A7272" s="1">
        <f>値貼り付け用シート!F312</f>
        <v>1</v>
      </c>
      <c r="B7272" s="1">
        <f>値貼り付け用シート!G312</f>
        <v>27</v>
      </c>
      <c r="C7272" s="1">
        <v>23</v>
      </c>
      <c r="D7272" s="1">
        <f>IF(OR(ISBLANK(値貼り付け用シート!AD312),値貼り付け用シート!AD312&gt;9990),NA(),値貼り付け用シート!AD312)</f>
        <v>33</v>
      </c>
      <c r="E7272" s="1">
        <f t="shared" si="2836"/>
        <v>33</v>
      </c>
      <c r="F7272" s="1">
        <f t="shared" si="2845"/>
        <v>296</v>
      </c>
      <c r="G7272" s="1">
        <f t="shared" si="2846"/>
        <v>8</v>
      </c>
      <c r="H7272" s="1">
        <f t="shared" si="2847"/>
        <v>37</v>
      </c>
    </row>
    <row r="7273" spans="1:16" x14ac:dyDescent="0.55000000000000004">
      <c r="A7273" s="1">
        <f>値貼り付け用シート!F312</f>
        <v>1</v>
      </c>
      <c r="B7273" s="1">
        <f>値貼り付け用シート!G312</f>
        <v>27</v>
      </c>
      <c r="C7273" s="1">
        <v>24</v>
      </c>
      <c r="D7273" s="1">
        <f>IF(OR(ISBLANK(値貼り付け用シート!AE312),値貼り付け用シート!AE312&gt;9990),NA(),値貼り付け用シート!AE312)</f>
        <v>34</v>
      </c>
      <c r="E7273" s="1">
        <f t="shared" si="2836"/>
        <v>34</v>
      </c>
      <c r="F7273" s="1">
        <f t="shared" si="2845"/>
        <v>288</v>
      </c>
      <c r="G7273" s="1">
        <f t="shared" si="2846"/>
        <v>8</v>
      </c>
      <c r="H7273" s="1">
        <f t="shared" si="2847"/>
        <v>36</v>
      </c>
    </row>
    <row r="7274" spans="1:16" x14ac:dyDescent="0.55000000000000004">
      <c r="A7274" s="1">
        <f>値貼り付け用シート!F313</f>
        <v>1</v>
      </c>
      <c r="B7274" s="1">
        <f>値貼り付け用シート!G313</f>
        <v>28</v>
      </c>
      <c r="C7274" s="1">
        <v>1</v>
      </c>
      <c r="D7274" s="1">
        <f>IF(OR(ISBLANK(値貼り付け用シート!H313),値貼り付け用シート!H313&gt;9990),NA(),値貼り付け用シート!H313)</f>
        <v>35</v>
      </c>
      <c r="E7274" s="1">
        <f t="shared" si="2836"/>
        <v>35</v>
      </c>
      <c r="F7274" s="1">
        <f t="shared" si="2845"/>
        <v>282</v>
      </c>
      <c r="G7274" s="1">
        <f t="shared" si="2846"/>
        <v>8</v>
      </c>
      <c r="H7274" s="1">
        <f t="shared" si="2847"/>
        <v>35</v>
      </c>
      <c r="I7274" s="1">
        <f t="shared" ref="I7274" si="2848">COUNT(D7274:D7297)</f>
        <v>24</v>
      </c>
      <c r="J7274" s="1">
        <f t="shared" ref="J7274" si="2849">COUNT(H7274:H7297)</f>
        <v>24</v>
      </c>
      <c r="K7274" s="1">
        <f t="shared" ref="K7274" si="2850">IF(AND(I7274&gt;=20,J7274&gt;=20),0,1)</f>
        <v>0</v>
      </c>
      <c r="L7274" s="1">
        <f t="shared" ref="L7274" si="2851">IF(K7274=0,MAX(H7274:H7297),NA())</f>
        <v>35</v>
      </c>
      <c r="M7274" s="1">
        <f t="shared" ref="M7274" si="2852">IF(K7274=0,IF(L7274&lt;=70,1,0),NA())</f>
        <v>1</v>
      </c>
      <c r="N7274" s="1">
        <f t="shared" ref="N7274" si="2853">IF(COUNTIF(D7274:D7297,NA())=24,NA(),MAX(E7274:E7297))</f>
        <v>38</v>
      </c>
      <c r="O7274" s="1">
        <f t="shared" ref="O7274" si="2854">IF(COUNTIF(D7279:D7293,NA())=15,NA(),MAX(E7279:E7293))</f>
        <v>38</v>
      </c>
      <c r="P7274" s="1">
        <f t="shared" ref="P7274" si="2855">COUNTIF(D7274:D7297,"&gt;=120")</f>
        <v>0</v>
      </c>
    </row>
    <row r="7275" spans="1:16" x14ac:dyDescent="0.55000000000000004">
      <c r="A7275" s="1">
        <f>値貼り付け用シート!F313</f>
        <v>1</v>
      </c>
      <c r="B7275" s="1">
        <f>値貼り付け用シート!G313</f>
        <v>28</v>
      </c>
      <c r="C7275" s="1">
        <v>2</v>
      </c>
      <c r="D7275" s="1">
        <f>IF(OR(ISBLANK(値貼り付け用シート!I313),値貼り付け用シート!I313&gt;9990),NA(),値貼り付け用シート!I313)</f>
        <v>32</v>
      </c>
      <c r="E7275" s="1">
        <f t="shared" si="2836"/>
        <v>32</v>
      </c>
      <c r="F7275" s="1">
        <f t="shared" si="2845"/>
        <v>275</v>
      </c>
      <c r="G7275" s="1">
        <f t="shared" si="2846"/>
        <v>8</v>
      </c>
      <c r="H7275" s="1">
        <f t="shared" si="2847"/>
        <v>34</v>
      </c>
    </row>
    <row r="7276" spans="1:16" x14ac:dyDescent="0.55000000000000004">
      <c r="A7276" s="1">
        <f>値貼り付け用シート!F313</f>
        <v>1</v>
      </c>
      <c r="B7276" s="1">
        <f>値貼り付け用シート!G313</f>
        <v>28</v>
      </c>
      <c r="C7276" s="1">
        <v>3</v>
      </c>
      <c r="D7276" s="1">
        <f>IF(OR(ISBLANK(値貼り付け用シート!J313),値貼り付け用シート!J313&gt;9990),NA(),値貼り付け用シート!J313)</f>
        <v>29</v>
      </c>
      <c r="E7276" s="1">
        <f t="shared" si="2836"/>
        <v>29</v>
      </c>
      <c r="F7276" s="1">
        <f t="shared" si="2845"/>
        <v>266</v>
      </c>
      <c r="G7276" s="1">
        <f t="shared" si="2846"/>
        <v>8</v>
      </c>
      <c r="H7276" s="1">
        <f t="shared" si="2847"/>
        <v>33</v>
      </c>
    </row>
    <row r="7277" spans="1:16" x14ac:dyDescent="0.55000000000000004">
      <c r="A7277" s="1">
        <f>値貼り付け用シート!F313</f>
        <v>1</v>
      </c>
      <c r="B7277" s="1">
        <f>値貼り付け用シート!G313</f>
        <v>28</v>
      </c>
      <c r="C7277" s="1">
        <v>4</v>
      </c>
      <c r="D7277" s="1">
        <f>IF(OR(ISBLANK(値貼り付け用シート!K313),値貼り付け用シート!K313&gt;9990),NA(),値貼り付け用シート!K313)</f>
        <v>29</v>
      </c>
      <c r="E7277" s="1">
        <f t="shared" si="2836"/>
        <v>29</v>
      </c>
      <c r="F7277" s="1">
        <f t="shared" si="2845"/>
        <v>258</v>
      </c>
      <c r="G7277" s="1">
        <f t="shared" si="2846"/>
        <v>8</v>
      </c>
      <c r="H7277" s="1">
        <f t="shared" si="2847"/>
        <v>32</v>
      </c>
    </row>
    <row r="7278" spans="1:16" x14ac:dyDescent="0.55000000000000004">
      <c r="A7278" s="1">
        <f>値貼り付け用シート!F313</f>
        <v>1</v>
      </c>
      <c r="B7278" s="1">
        <f>値貼り付け用シート!G313</f>
        <v>28</v>
      </c>
      <c r="C7278" s="1">
        <v>5</v>
      </c>
      <c r="D7278" s="1">
        <f>IF(OR(ISBLANK(値貼り付け用シート!L313),値貼り付け用シート!L313&gt;9990),NA(),値貼り付け用シート!L313)</f>
        <v>30</v>
      </c>
      <c r="E7278" s="1">
        <f t="shared" si="2836"/>
        <v>30</v>
      </c>
      <c r="F7278" s="1">
        <f t="shared" si="2845"/>
        <v>255</v>
      </c>
      <c r="G7278" s="1">
        <f t="shared" si="2846"/>
        <v>8</v>
      </c>
      <c r="H7278" s="1">
        <f t="shared" si="2847"/>
        <v>32</v>
      </c>
    </row>
    <row r="7279" spans="1:16" x14ac:dyDescent="0.55000000000000004">
      <c r="A7279" s="1">
        <f>値貼り付け用シート!F313</f>
        <v>1</v>
      </c>
      <c r="B7279" s="1">
        <f>値貼り付け用シート!G313</f>
        <v>28</v>
      </c>
      <c r="C7279" s="1">
        <v>6</v>
      </c>
      <c r="D7279" s="1">
        <f>IF(OR(ISBLANK(値貼り付け用シート!M313),値貼り付け用シート!M313&gt;9990),NA(),値貼り付け用シート!M313)</f>
        <v>30</v>
      </c>
      <c r="E7279" s="1">
        <f t="shared" si="2836"/>
        <v>30</v>
      </c>
      <c r="F7279" s="1">
        <f t="shared" si="2845"/>
        <v>252</v>
      </c>
      <c r="G7279" s="1">
        <f t="shared" si="2846"/>
        <v>8</v>
      </c>
      <c r="H7279" s="1">
        <f t="shared" si="2847"/>
        <v>32</v>
      </c>
    </row>
    <row r="7280" spans="1:16" x14ac:dyDescent="0.55000000000000004">
      <c r="A7280" s="1">
        <f>値貼り付け用シート!F313</f>
        <v>1</v>
      </c>
      <c r="B7280" s="1">
        <f>値貼り付け用シート!G313</f>
        <v>28</v>
      </c>
      <c r="C7280" s="1">
        <v>7</v>
      </c>
      <c r="D7280" s="1">
        <f>IF(OR(ISBLANK(値貼り付け用シート!N313),値貼り付け用シート!N313&gt;9990),NA(),値貼り付け用シート!N313)</f>
        <v>29</v>
      </c>
      <c r="E7280" s="1">
        <f t="shared" si="2836"/>
        <v>29</v>
      </c>
      <c r="F7280" s="1">
        <f t="shared" si="2845"/>
        <v>248</v>
      </c>
      <c r="G7280" s="1">
        <f t="shared" si="2846"/>
        <v>8</v>
      </c>
      <c r="H7280" s="1">
        <f t="shared" si="2847"/>
        <v>31</v>
      </c>
    </row>
    <row r="7281" spans="1:8" x14ac:dyDescent="0.55000000000000004">
      <c r="A7281" s="1">
        <f>値貼り付け用シート!F313</f>
        <v>1</v>
      </c>
      <c r="B7281" s="1">
        <f>値貼り付け用シート!G313</f>
        <v>28</v>
      </c>
      <c r="C7281" s="1">
        <v>8</v>
      </c>
      <c r="D7281" s="1">
        <f>IF(OR(ISBLANK(値貼り付け用シート!O313),値貼り付け用シート!O313&gt;9990),NA(),値貼り付け用シート!O313)</f>
        <v>24</v>
      </c>
      <c r="E7281" s="1">
        <f t="shared" si="2836"/>
        <v>24</v>
      </c>
      <c r="F7281" s="1">
        <f t="shared" si="2845"/>
        <v>238</v>
      </c>
      <c r="G7281" s="1">
        <f t="shared" si="2846"/>
        <v>8</v>
      </c>
      <c r="H7281" s="1">
        <f t="shared" si="2847"/>
        <v>30</v>
      </c>
    </row>
    <row r="7282" spans="1:8" x14ac:dyDescent="0.55000000000000004">
      <c r="A7282" s="1">
        <f>値貼り付け用シート!F313</f>
        <v>1</v>
      </c>
      <c r="B7282" s="1">
        <f>値貼り付け用シート!G313</f>
        <v>28</v>
      </c>
      <c r="C7282" s="1">
        <v>9</v>
      </c>
      <c r="D7282" s="1">
        <f>IF(OR(ISBLANK(値貼り付け用シート!P313),値貼り付け用シート!P313&gt;9990),NA(),値貼り付け用シート!P313)</f>
        <v>23</v>
      </c>
      <c r="E7282" s="1">
        <f t="shared" si="2836"/>
        <v>23</v>
      </c>
      <c r="F7282" s="1">
        <f t="shared" si="2845"/>
        <v>226</v>
      </c>
      <c r="G7282" s="1">
        <f t="shared" si="2846"/>
        <v>8</v>
      </c>
      <c r="H7282" s="1">
        <f t="shared" si="2847"/>
        <v>28</v>
      </c>
    </row>
    <row r="7283" spans="1:8" x14ac:dyDescent="0.55000000000000004">
      <c r="A7283" s="1">
        <f>値貼り付け用シート!F313</f>
        <v>1</v>
      </c>
      <c r="B7283" s="1">
        <f>値貼り付け用シート!G313</f>
        <v>28</v>
      </c>
      <c r="C7283" s="1">
        <v>10</v>
      </c>
      <c r="D7283" s="1">
        <f>IF(OR(ISBLANK(値貼り付け用シート!Q313),値貼り付け用シート!Q313&gt;9990),NA(),値貼り付け用シート!Q313)</f>
        <v>23</v>
      </c>
      <c r="E7283" s="1">
        <f t="shared" si="2836"/>
        <v>23</v>
      </c>
      <c r="F7283" s="1">
        <f t="shared" si="2845"/>
        <v>217</v>
      </c>
      <c r="G7283" s="1">
        <f t="shared" si="2846"/>
        <v>8</v>
      </c>
      <c r="H7283" s="1">
        <f t="shared" si="2847"/>
        <v>27</v>
      </c>
    </row>
    <row r="7284" spans="1:8" x14ac:dyDescent="0.55000000000000004">
      <c r="A7284" s="1">
        <f>値貼り付け用シート!F313</f>
        <v>1</v>
      </c>
      <c r="B7284" s="1">
        <f>値貼り付け用シート!G313</f>
        <v>28</v>
      </c>
      <c r="C7284" s="1">
        <v>11</v>
      </c>
      <c r="D7284" s="1">
        <f>IF(OR(ISBLANK(値貼り付け用シート!R313),値貼り付け用シート!R313&gt;9990),NA(),値貼り付け用シート!R313)</f>
        <v>30</v>
      </c>
      <c r="E7284" s="1">
        <f t="shared" si="2836"/>
        <v>30</v>
      </c>
      <c r="F7284" s="1">
        <f t="shared" si="2845"/>
        <v>218</v>
      </c>
      <c r="G7284" s="1">
        <f t="shared" si="2846"/>
        <v>8</v>
      </c>
      <c r="H7284" s="1">
        <f t="shared" si="2847"/>
        <v>27</v>
      </c>
    </row>
    <row r="7285" spans="1:8" x14ac:dyDescent="0.55000000000000004">
      <c r="A7285" s="1">
        <f>値貼り付け用シート!F313</f>
        <v>1</v>
      </c>
      <c r="B7285" s="1">
        <f>値貼り付け用シート!G313</f>
        <v>28</v>
      </c>
      <c r="C7285" s="1">
        <v>12</v>
      </c>
      <c r="D7285" s="1">
        <f>IF(OR(ISBLANK(値貼り付け用シート!S313),値貼り付け用シート!S313&gt;9990),NA(),値貼り付け用シート!S313)</f>
        <v>35</v>
      </c>
      <c r="E7285" s="1">
        <f t="shared" si="2836"/>
        <v>35</v>
      </c>
      <c r="F7285" s="1">
        <f t="shared" si="2845"/>
        <v>224</v>
      </c>
      <c r="G7285" s="1">
        <f t="shared" si="2846"/>
        <v>8</v>
      </c>
      <c r="H7285" s="1">
        <f t="shared" si="2847"/>
        <v>28</v>
      </c>
    </row>
    <row r="7286" spans="1:8" x14ac:dyDescent="0.55000000000000004">
      <c r="A7286" s="1">
        <f>値貼り付け用シート!F313</f>
        <v>1</v>
      </c>
      <c r="B7286" s="1">
        <f>値貼り付け用シート!G313</f>
        <v>28</v>
      </c>
      <c r="C7286" s="1">
        <v>13</v>
      </c>
      <c r="D7286" s="1">
        <f>IF(OR(ISBLANK(値貼り付け用シート!T313),値貼り付け用シート!T313&gt;9990),NA(),値貼り付け用シート!T313)</f>
        <v>38</v>
      </c>
      <c r="E7286" s="1">
        <f t="shared" si="2836"/>
        <v>38</v>
      </c>
      <c r="F7286" s="1">
        <f t="shared" si="2845"/>
        <v>232</v>
      </c>
      <c r="G7286" s="1">
        <f t="shared" si="2846"/>
        <v>8</v>
      </c>
      <c r="H7286" s="1">
        <f t="shared" si="2847"/>
        <v>29</v>
      </c>
    </row>
    <row r="7287" spans="1:8" x14ac:dyDescent="0.55000000000000004">
      <c r="A7287" s="1">
        <f>値貼り付け用シート!F313</f>
        <v>1</v>
      </c>
      <c r="B7287" s="1">
        <f>値貼り付け用シート!G313</f>
        <v>28</v>
      </c>
      <c r="C7287" s="1">
        <v>14</v>
      </c>
      <c r="D7287" s="1">
        <f>IF(OR(ISBLANK(値貼り付け用シート!U313),値貼り付け用シート!U313&gt;9990),NA(),値貼り付け用シート!U313)</f>
        <v>38</v>
      </c>
      <c r="E7287" s="1">
        <f t="shared" si="2836"/>
        <v>38</v>
      </c>
      <c r="F7287" s="1">
        <f t="shared" si="2845"/>
        <v>240</v>
      </c>
      <c r="G7287" s="1">
        <f t="shared" si="2846"/>
        <v>8</v>
      </c>
      <c r="H7287" s="1">
        <f t="shared" si="2847"/>
        <v>30</v>
      </c>
    </row>
    <row r="7288" spans="1:8" x14ac:dyDescent="0.55000000000000004">
      <c r="A7288" s="1">
        <f>値貼り付け用シート!F313</f>
        <v>1</v>
      </c>
      <c r="B7288" s="1">
        <f>値貼り付け用シート!G313</f>
        <v>28</v>
      </c>
      <c r="C7288" s="1">
        <v>15</v>
      </c>
      <c r="D7288" s="1">
        <f>IF(OR(ISBLANK(値貼り付け用シート!V313),値貼り付け用シート!V313&gt;9990),NA(),値貼り付け用シート!V313)</f>
        <v>38</v>
      </c>
      <c r="E7288" s="1">
        <f t="shared" si="2836"/>
        <v>38</v>
      </c>
      <c r="F7288" s="1">
        <f t="shared" si="2845"/>
        <v>249</v>
      </c>
      <c r="G7288" s="1">
        <f t="shared" si="2846"/>
        <v>8</v>
      </c>
      <c r="H7288" s="1">
        <f t="shared" si="2847"/>
        <v>31</v>
      </c>
    </row>
    <row r="7289" spans="1:8" x14ac:dyDescent="0.55000000000000004">
      <c r="A7289" s="1">
        <f>値貼り付け用シート!F313</f>
        <v>1</v>
      </c>
      <c r="B7289" s="1">
        <f>値貼り付け用シート!G313</f>
        <v>28</v>
      </c>
      <c r="C7289" s="1">
        <v>16</v>
      </c>
      <c r="D7289" s="1">
        <f>IF(OR(ISBLANK(値貼り付け用シート!W313),値貼り付け用シート!W313&gt;9990),NA(),値貼り付け用シート!W313)</f>
        <v>35</v>
      </c>
      <c r="E7289" s="1">
        <f t="shared" si="2836"/>
        <v>35</v>
      </c>
      <c r="F7289" s="1">
        <f t="shared" si="2845"/>
        <v>260</v>
      </c>
      <c r="G7289" s="1">
        <f t="shared" si="2846"/>
        <v>8</v>
      </c>
      <c r="H7289" s="1">
        <f t="shared" si="2847"/>
        <v>33</v>
      </c>
    </row>
    <row r="7290" spans="1:8" x14ac:dyDescent="0.55000000000000004">
      <c r="A7290" s="1">
        <f>値貼り付け用シート!F313</f>
        <v>1</v>
      </c>
      <c r="B7290" s="1">
        <f>値貼り付け用シート!G313</f>
        <v>28</v>
      </c>
      <c r="C7290" s="1">
        <v>17</v>
      </c>
      <c r="D7290" s="1">
        <f>IF(OR(ISBLANK(値貼り付け用シート!X313),値貼り付け用シート!X313&gt;9990),NA(),値貼り付け用シート!X313)</f>
        <v>35</v>
      </c>
      <c r="E7290" s="1">
        <f t="shared" si="2836"/>
        <v>35</v>
      </c>
      <c r="F7290" s="1">
        <f t="shared" si="2845"/>
        <v>272</v>
      </c>
      <c r="G7290" s="1">
        <f t="shared" si="2846"/>
        <v>8</v>
      </c>
      <c r="H7290" s="1">
        <f t="shared" si="2847"/>
        <v>34</v>
      </c>
    </row>
    <row r="7291" spans="1:8" x14ac:dyDescent="0.55000000000000004">
      <c r="A7291" s="1">
        <f>値貼り付け用シート!F313</f>
        <v>1</v>
      </c>
      <c r="B7291" s="1">
        <f>値貼り付け用シート!G313</f>
        <v>28</v>
      </c>
      <c r="C7291" s="1">
        <v>18</v>
      </c>
      <c r="D7291" s="1">
        <f>IF(OR(ISBLANK(値貼り付け用シート!Y313),値貼り付け用シート!Y313&gt;9990),NA(),値貼り付け用シート!Y313)</f>
        <v>30</v>
      </c>
      <c r="E7291" s="1">
        <f t="shared" si="2836"/>
        <v>30</v>
      </c>
      <c r="F7291" s="1">
        <f t="shared" si="2845"/>
        <v>279</v>
      </c>
      <c r="G7291" s="1">
        <f t="shared" si="2846"/>
        <v>8</v>
      </c>
      <c r="H7291" s="1">
        <f t="shared" si="2847"/>
        <v>35</v>
      </c>
    </row>
    <row r="7292" spans="1:8" x14ac:dyDescent="0.55000000000000004">
      <c r="A7292" s="1">
        <f>値貼り付け用シート!F313</f>
        <v>1</v>
      </c>
      <c r="B7292" s="1">
        <f>値貼り付け用シート!G313</f>
        <v>28</v>
      </c>
      <c r="C7292" s="1">
        <v>19</v>
      </c>
      <c r="D7292" s="1">
        <f>IF(OR(ISBLANK(値貼り付け用シート!Z313),値貼り付け用シート!Z313&gt;9990),NA(),値貼り付け用シート!Z313)</f>
        <v>28</v>
      </c>
      <c r="E7292" s="1">
        <f t="shared" si="2836"/>
        <v>28</v>
      </c>
      <c r="F7292" s="1">
        <f t="shared" si="2845"/>
        <v>277</v>
      </c>
      <c r="G7292" s="1">
        <f t="shared" si="2846"/>
        <v>8</v>
      </c>
      <c r="H7292" s="1">
        <f t="shared" si="2847"/>
        <v>35</v>
      </c>
    </row>
    <row r="7293" spans="1:8" x14ac:dyDescent="0.55000000000000004">
      <c r="A7293" s="1">
        <f>値貼り付け用シート!F313</f>
        <v>1</v>
      </c>
      <c r="B7293" s="1">
        <f>値貼り付け用シート!G313</f>
        <v>28</v>
      </c>
      <c r="C7293" s="1">
        <v>20</v>
      </c>
      <c r="D7293" s="1">
        <f>IF(OR(ISBLANK(値貼り付け用シート!AA313),値貼り付け用シート!AA313&gt;9990),NA(),値貼り付け用シート!AA313)</f>
        <v>22</v>
      </c>
      <c r="E7293" s="1">
        <f t="shared" si="2836"/>
        <v>22</v>
      </c>
      <c r="F7293" s="1">
        <f t="shared" si="2845"/>
        <v>264</v>
      </c>
      <c r="G7293" s="1">
        <f t="shared" si="2846"/>
        <v>8</v>
      </c>
      <c r="H7293" s="1">
        <f t="shared" si="2847"/>
        <v>33</v>
      </c>
    </row>
    <row r="7294" spans="1:8" x14ac:dyDescent="0.55000000000000004">
      <c r="A7294" s="1">
        <f>値貼り付け用シート!F313</f>
        <v>1</v>
      </c>
      <c r="B7294" s="1">
        <f>値貼り付け用シート!G313</f>
        <v>28</v>
      </c>
      <c r="C7294" s="1">
        <v>21</v>
      </c>
      <c r="D7294" s="1">
        <f>IF(OR(ISBLANK(値貼り付け用シート!AB313),値貼り付け用シート!AB313&gt;9990),NA(),値貼り付け用シート!AB313)</f>
        <v>20</v>
      </c>
      <c r="E7294" s="1">
        <f t="shared" si="2836"/>
        <v>20</v>
      </c>
      <c r="F7294" s="1">
        <f t="shared" si="2845"/>
        <v>246</v>
      </c>
      <c r="G7294" s="1">
        <f t="shared" si="2846"/>
        <v>8</v>
      </c>
      <c r="H7294" s="1">
        <f t="shared" si="2847"/>
        <v>31</v>
      </c>
    </row>
    <row r="7295" spans="1:8" x14ac:dyDescent="0.55000000000000004">
      <c r="A7295" s="1">
        <f>値貼り付け用シート!F313</f>
        <v>1</v>
      </c>
      <c r="B7295" s="1">
        <f>値貼り付け用シート!G313</f>
        <v>28</v>
      </c>
      <c r="C7295" s="1">
        <v>22</v>
      </c>
      <c r="D7295" s="1">
        <f>IF(OR(ISBLANK(値貼り付け用シート!AC313),値貼り付け用シート!AC313&gt;9990),NA(),値貼り付け用シート!AC313)</f>
        <v>18</v>
      </c>
      <c r="E7295" s="1">
        <f t="shared" si="2836"/>
        <v>18</v>
      </c>
      <c r="F7295" s="1">
        <f t="shared" si="2845"/>
        <v>226</v>
      </c>
      <c r="G7295" s="1">
        <f t="shared" si="2846"/>
        <v>8</v>
      </c>
      <c r="H7295" s="1">
        <f t="shared" si="2847"/>
        <v>28</v>
      </c>
    </row>
    <row r="7296" spans="1:8" x14ac:dyDescent="0.55000000000000004">
      <c r="A7296" s="1">
        <f>値貼り付け用シート!F313</f>
        <v>1</v>
      </c>
      <c r="B7296" s="1">
        <f>値貼り付け用シート!G313</f>
        <v>28</v>
      </c>
      <c r="C7296" s="1">
        <v>23</v>
      </c>
      <c r="D7296" s="1">
        <f>IF(OR(ISBLANK(値貼り付け用シート!AD313),値貼り付け用シート!AD313&gt;9990),NA(),値貼り付け用シート!AD313)</f>
        <v>14</v>
      </c>
      <c r="E7296" s="1">
        <f t="shared" si="2836"/>
        <v>14</v>
      </c>
      <c r="F7296" s="1">
        <f t="shared" si="2845"/>
        <v>202</v>
      </c>
      <c r="G7296" s="1">
        <f t="shared" si="2846"/>
        <v>8</v>
      </c>
      <c r="H7296" s="1">
        <f t="shared" si="2847"/>
        <v>25</v>
      </c>
    </row>
    <row r="7297" spans="1:16" x14ac:dyDescent="0.55000000000000004">
      <c r="A7297" s="1">
        <f>値貼り付け用シート!F313</f>
        <v>1</v>
      </c>
      <c r="B7297" s="1">
        <f>値貼り付け用シート!G313</f>
        <v>28</v>
      </c>
      <c r="C7297" s="1">
        <v>24</v>
      </c>
      <c r="D7297" s="1">
        <f>IF(OR(ISBLANK(値貼り付け用シート!AE313),値貼り付け用シート!AE313&gt;9990),NA(),値貼り付け用シート!AE313)</f>
        <v>19</v>
      </c>
      <c r="E7297" s="1">
        <f t="shared" si="2836"/>
        <v>19</v>
      </c>
      <c r="F7297" s="1">
        <f t="shared" si="2845"/>
        <v>186</v>
      </c>
      <c r="G7297" s="1">
        <f t="shared" si="2846"/>
        <v>8</v>
      </c>
      <c r="H7297" s="1">
        <f t="shared" si="2847"/>
        <v>23</v>
      </c>
    </row>
    <row r="7298" spans="1:16" x14ac:dyDescent="0.55000000000000004">
      <c r="A7298" s="1">
        <f>値貼り付け用シート!F314</f>
        <v>1</v>
      </c>
      <c r="B7298" s="1">
        <f>値貼り付け用シート!G314</f>
        <v>29</v>
      </c>
      <c r="C7298" s="1">
        <v>1</v>
      </c>
      <c r="D7298" s="1">
        <f>IF(OR(ISBLANK(値貼り付け用シート!H314),値貼り付け用シート!H314&gt;9990),NA(),値貼り付け用シート!H314)</f>
        <v>25</v>
      </c>
      <c r="E7298" s="1">
        <f t="shared" si="2836"/>
        <v>25</v>
      </c>
      <c r="F7298" s="1">
        <f t="shared" si="2845"/>
        <v>176</v>
      </c>
      <c r="G7298" s="1">
        <f t="shared" si="2846"/>
        <v>8</v>
      </c>
      <c r="H7298" s="1">
        <f t="shared" si="2847"/>
        <v>22</v>
      </c>
      <c r="I7298" s="1">
        <f t="shared" ref="I7298" si="2856">COUNT(D7298:D7321)</f>
        <v>24</v>
      </c>
      <c r="J7298" s="1">
        <f t="shared" ref="J7298" si="2857">COUNT(H7298:H7321)</f>
        <v>24</v>
      </c>
      <c r="K7298" s="1">
        <f t="shared" ref="K7298" si="2858">IF(AND(I7298&gt;=20,J7298&gt;=20),0,1)</f>
        <v>0</v>
      </c>
      <c r="L7298" s="1">
        <f t="shared" ref="L7298" si="2859">IF(K7298=0,MAX(H7298:H7321),NA())</f>
        <v>32</v>
      </c>
      <c r="M7298" s="1">
        <f t="shared" ref="M7298" si="2860">IF(K7298=0,IF(L7298&lt;=70,1,0),NA())</f>
        <v>1</v>
      </c>
      <c r="N7298" s="1">
        <f t="shared" ref="N7298" si="2861">IF(COUNTIF(D7298:D7321,NA())=24,NA(),MAX(E7298:E7321))</f>
        <v>35</v>
      </c>
      <c r="O7298" s="1">
        <f t="shared" ref="O7298" si="2862">IF(COUNTIF(D7303:D7317,NA())=15,NA(),MAX(E7303:E7317))</f>
        <v>35</v>
      </c>
      <c r="P7298" s="1">
        <f t="shared" ref="P7298" si="2863">COUNTIF(D7298:D7321,"&gt;=120")</f>
        <v>0</v>
      </c>
    </row>
    <row r="7299" spans="1:16" x14ac:dyDescent="0.55000000000000004">
      <c r="A7299" s="1">
        <f>値貼り付け用シート!F314</f>
        <v>1</v>
      </c>
      <c r="B7299" s="1">
        <f>値貼り付け用シート!G314</f>
        <v>29</v>
      </c>
      <c r="C7299" s="1">
        <v>2</v>
      </c>
      <c r="D7299" s="1">
        <f>IF(OR(ISBLANK(値貼り付け用シート!I314),値貼り付け用シート!I314&gt;9990),NA(),値貼り付け用シート!I314)</f>
        <v>30</v>
      </c>
      <c r="E7299" s="1">
        <f t="shared" ref="E7299:E7362" si="2864">IF(ISERROR(D7299),0,D7299)</f>
        <v>30</v>
      </c>
      <c r="F7299" s="1">
        <f t="shared" si="2845"/>
        <v>176</v>
      </c>
      <c r="G7299" s="1">
        <f t="shared" si="2846"/>
        <v>8</v>
      </c>
      <c r="H7299" s="1">
        <f t="shared" si="2847"/>
        <v>22</v>
      </c>
    </row>
    <row r="7300" spans="1:16" x14ac:dyDescent="0.55000000000000004">
      <c r="A7300" s="1">
        <f>値貼り付け用シート!F314</f>
        <v>1</v>
      </c>
      <c r="B7300" s="1">
        <f>値貼り付け用シート!G314</f>
        <v>29</v>
      </c>
      <c r="C7300" s="1">
        <v>3</v>
      </c>
      <c r="D7300" s="1">
        <f>IF(OR(ISBLANK(値貼り付け用シート!J314),値貼り付け用シート!J314&gt;9990),NA(),値貼り付け用シート!J314)</f>
        <v>32</v>
      </c>
      <c r="E7300" s="1">
        <f t="shared" si="2864"/>
        <v>32</v>
      </c>
      <c r="F7300" s="1">
        <f t="shared" si="2845"/>
        <v>180</v>
      </c>
      <c r="G7300" s="1">
        <f t="shared" si="2846"/>
        <v>8</v>
      </c>
      <c r="H7300" s="1">
        <f t="shared" si="2847"/>
        <v>23</v>
      </c>
    </row>
    <row r="7301" spans="1:16" x14ac:dyDescent="0.55000000000000004">
      <c r="A7301" s="1">
        <f>値貼り付け用シート!F314</f>
        <v>1</v>
      </c>
      <c r="B7301" s="1">
        <f>値貼り付け用シート!G314</f>
        <v>29</v>
      </c>
      <c r="C7301" s="1">
        <v>4</v>
      </c>
      <c r="D7301" s="1">
        <f>IF(OR(ISBLANK(値貼り付け用シート!K314),値貼り付け用シート!K314&gt;9990),NA(),値貼り付け用シート!K314)</f>
        <v>32</v>
      </c>
      <c r="E7301" s="1">
        <f t="shared" si="2864"/>
        <v>32</v>
      </c>
      <c r="F7301" s="1">
        <f t="shared" si="2845"/>
        <v>190</v>
      </c>
      <c r="G7301" s="1">
        <f t="shared" si="2846"/>
        <v>8</v>
      </c>
      <c r="H7301" s="1">
        <f t="shared" si="2847"/>
        <v>24</v>
      </c>
    </row>
    <row r="7302" spans="1:16" x14ac:dyDescent="0.55000000000000004">
      <c r="A7302" s="1">
        <f>値貼り付け用シート!F314</f>
        <v>1</v>
      </c>
      <c r="B7302" s="1">
        <f>値貼り付け用シート!G314</f>
        <v>29</v>
      </c>
      <c r="C7302" s="1">
        <v>5</v>
      </c>
      <c r="D7302" s="1">
        <f>IF(OR(ISBLANK(値貼り付け用シート!L314),値貼り付け用シート!L314&gt;9990),NA(),値貼り付け用シート!L314)</f>
        <v>31</v>
      </c>
      <c r="E7302" s="1">
        <f t="shared" si="2864"/>
        <v>31</v>
      </c>
      <c r="F7302" s="1">
        <f t="shared" si="2845"/>
        <v>201</v>
      </c>
      <c r="G7302" s="1">
        <f t="shared" si="2846"/>
        <v>8</v>
      </c>
      <c r="H7302" s="1">
        <f t="shared" si="2847"/>
        <v>25</v>
      </c>
    </row>
    <row r="7303" spans="1:16" x14ac:dyDescent="0.55000000000000004">
      <c r="A7303" s="1">
        <f>値貼り付け用シート!F314</f>
        <v>1</v>
      </c>
      <c r="B7303" s="1">
        <f>値貼り付け用シート!G314</f>
        <v>29</v>
      </c>
      <c r="C7303" s="1">
        <v>6</v>
      </c>
      <c r="D7303" s="1">
        <f>IF(OR(ISBLANK(値貼り付け用シート!M314),値貼り付け用シート!M314&gt;9990),NA(),値貼り付け用シート!M314)</f>
        <v>30</v>
      </c>
      <c r="E7303" s="1">
        <f t="shared" si="2864"/>
        <v>30</v>
      </c>
      <c r="F7303" s="1">
        <f t="shared" si="2845"/>
        <v>213</v>
      </c>
      <c r="G7303" s="1">
        <f t="shared" si="2846"/>
        <v>8</v>
      </c>
      <c r="H7303" s="1">
        <f t="shared" si="2847"/>
        <v>27</v>
      </c>
    </row>
    <row r="7304" spans="1:16" x14ac:dyDescent="0.55000000000000004">
      <c r="A7304" s="1">
        <f>値貼り付け用シート!F314</f>
        <v>1</v>
      </c>
      <c r="B7304" s="1">
        <f>値貼り付け用シート!G314</f>
        <v>29</v>
      </c>
      <c r="C7304" s="1">
        <v>7</v>
      </c>
      <c r="D7304" s="1">
        <f>IF(OR(ISBLANK(値貼り付け用シート!N314),値貼り付け用シート!N314&gt;9990),NA(),値貼り付け用シート!N314)</f>
        <v>28</v>
      </c>
      <c r="E7304" s="1">
        <f t="shared" si="2864"/>
        <v>28</v>
      </c>
      <c r="F7304" s="1">
        <f t="shared" si="2845"/>
        <v>227</v>
      </c>
      <c r="G7304" s="1">
        <f t="shared" si="2846"/>
        <v>8</v>
      </c>
      <c r="H7304" s="1">
        <f t="shared" si="2847"/>
        <v>28</v>
      </c>
    </row>
    <row r="7305" spans="1:16" x14ac:dyDescent="0.55000000000000004">
      <c r="A7305" s="1">
        <f>値貼り付け用シート!F314</f>
        <v>1</v>
      </c>
      <c r="B7305" s="1">
        <f>値貼り付け用シート!G314</f>
        <v>29</v>
      </c>
      <c r="C7305" s="1">
        <v>8</v>
      </c>
      <c r="D7305" s="1">
        <f>IF(OR(ISBLANK(値貼り付け用シート!O314),値貼り付け用シート!O314&gt;9990),NA(),値貼り付け用シート!O314)</f>
        <v>24</v>
      </c>
      <c r="E7305" s="1">
        <f t="shared" si="2864"/>
        <v>24</v>
      </c>
      <c r="F7305" s="1">
        <f t="shared" si="2845"/>
        <v>232</v>
      </c>
      <c r="G7305" s="1">
        <f t="shared" si="2846"/>
        <v>8</v>
      </c>
      <c r="H7305" s="1">
        <f t="shared" si="2847"/>
        <v>29</v>
      </c>
    </row>
    <row r="7306" spans="1:16" x14ac:dyDescent="0.55000000000000004">
      <c r="A7306" s="1">
        <f>値貼り付け用シート!F314</f>
        <v>1</v>
      </c>
      <c r="B7306" s="1">
        <f>値貼り付け用シート!G314</f>
        <v>29</v>
      </c>
      <c r="C7306" s="1">
        <v>9</v>
      </c>
      <c r="D7306" s="1">
        <f>IF(OR(ISBLANK(値貼り付け用シート!P314),値貼り付け用シート!P314&gt;9990),NA(),値貼り付け用シート!P314)</f>
        <v>18</v>
      </c>
      <c r="E7306" s="1">
        <f t="shared" si="2864"/>
        <v>18</v>
      </c>
      <c r="F7306" s="1">
        <f t="shared" si="2845"/>
        <v>225</v>
      </c>
      <c r="G7306" s="1">
        <f t="shared" si="2846"/>
        <v>8</v>
      </c>
      <c r="H7306" s="1">
        <f t="shared" si="2847"/>
        <v>28</v>
      </c>
    </row>
    <row r="7307" spans="1:16" x14ac:dyDescent="0.55000000000000004">
      <c r="A7307" s="1">
        <f>値貼り付け用シート!F314</f>
        <v>1</v>
      </c>
      <c r="B7307" s="1">
        <f>値貼り付け用シート!G314</f>
        <v>29</v>
      </c>
      <c r="C7307" s="1">
        <v>10</v>
      </c>
      <c r="D7307" s="1">
        <f>IF(OR(ISBLANK(値貼り付け用シート!Q314),値貼り付け用シート!Q314&gt;9990),NA(),値貼り付け用シート!Q314)</f>
        <v>22</v>
      </c>
      <c r="E7307" s="1">
        <f t="shared" si="2864"/>
        <v>22</v>
      </c>
      <c r="F7307" s="1">
        <f t="shared" si="2845"/>
        <v>217</v>
      </c>
      <c r="G7307" s="1">
        <f t="shared" si="2846"/>
        <v>8</v>
      </c>
      <c r="H7307" s="1">
        <f t="shared" si="2847"/>
        <v>27</v>
      </c>
    </row>
    <row r="7308" spans="1:16" x14ac:dyDescent="0.55000000000000004">
      <c r="A7308" s="1">
        <f>値貼り付け用シート!F314</f>
        <v>1</v>
      </c>
      <c r="B7308" s="1">
        <f>値貼り付け用シート!G314</f>
        <v>29</v>
      </c>
      <c r="C7308" s="1">
        <v>11</v>
      </c>
      <c r="D7308" s="1">
        <f>IF(OR(ISBLANK(値貼り付け用シート!R314),値貼り付け用シート!R314&gt;9990),NA(),値貼り付け用シート!R314)</f>
        <v>33</v>
      </c>
      <c r="E7308" s="1">
        <f t="shared" si="2864"/>
        <v>33</v>
      </c>
      <c r="F7308" s="1">
        <f t="shared" si="2845"/>
        <v>218</v>
      </c>
      <c r="G7308" s="1">
        <f t="shared" si="2846"/>
        <v>8</v>
      </c>
      <c r="H7308" s="1">
        <f t="shared" si="2847"/>
        <v>27</v>
      </c>
    </row>
    <row r="7309" spans="1:16" x14ac:dyDescent="0.55000000000000004">
      <c r="A7309" s="1">
        <f>値貼り付け用シート!F314</f>
        <v>1</v>
      </c>
      <c r="B7309" s="1">
        <f>値貼り付け用シート!G314</f>
        <v>29</v>
      </c>
      <c r="C7309" s="1">
        <v>12</v>
      </c>
      <c r="D7309" s="1">
        <f>IF(OR(ISBLANK(値貼り付け用シート!S314),値貼り付け用シート!S314&gt;9990),NA(),値貼り付け用シート!S314)</f>
        <v>35</v>
      </c>
      <c r="E7309" s="1">
        <f t="shared" si="2864"/>
        <v>35</v>
      </c>
      <c r="F7309" s="1">
        <f t="shared" si="2845"/>
        <v>221</v>
      </c>
      <c r="G7309" s="1">
        <f t="shared" si="2846"/>
        <v>8</v>
      </c>
      <c r="H7309" s="1">
        <f t="shared" si="2847"/>
        <v>28</v>
      </c>
    </row>
    <row r="7310" spans="1:16" x14ac:dyDescent="0.55000000000000004">
      <c r="A7310" s="1">
        <f>値貼り付け用シート!F314</f>
        <v>1</v>
      </c>
      <c r="B7310" s="1">
        <f>値貼り付け用シート!G314</f>
        <v>29</v>
      </c>
      <c r="C7310" s="1">
        <v>13</v>
      </c>
      <c r="D7310" s="1">
        <f>IF(OR(ISBLANK(値貼り付け用シート!T314),値貼り付け用シート!T314&gt;9990),NA(),値貼り付け用シート!T314)</f>
        <v>35</v>
      </c>
      <c r="E7310" s="1">
        <f t="shared" si="2864"/>
        <v>35</v>
      </c>
      <c r="F7310" s="1">
        <f t="shared" si="2845"/>
        <v>225</v>
      </c>
      <c r="G7310" s="1">
        <f t="shared" si="2846"/>
        <v>8</v>
      </c>
      <c r="H7310" s="1">
        <f t="shared" si="2847"/>
        <v>28</v>
      </c>
    </row>
    <row r="7311" spans="1:16" x14ac:dyDescent="0.55000000000000004">
      <c r="A7311" s="1">
        <f>値貼り付け用シート!F314</f>
        <v>1</v>
      </c>
      <c r="B7311" s="1">
        <f>値貼り付け用シート!G314</f>
        <v>29</v>
      </c>
      <c r="C7311" s="1">
        <v>14</v>
      </c>
      <c r="D7311" s="1">
        <f>IF(OR(ISBLANK(値貼り付け用シート!U314),値貼り付け用シート!U314&gt;9990),NA(),値貼り付け用シート!U314)</f>
        <v>35</v>
      </c>
      <c r="E7311" s="1">
        <f t="shared" si="2864"/>
        <v>35</v>
      </c>
      <c r="F7311" s="1">
        <f t="shared" si="2845"/>
        <v>230</v>
      </c>
      <c r="G7311" s="1">
        <f t="shared" si="2846"/>
        <v>8</v>
      </c>
      <c r="H7311" s="1">
        <f t="shared" si="2847"/>
        <v>29</v>
      </c>
    </row>
    <row r="7312" spans="1:16" x14ac:dyDescent="0.55000000000000004">
      <c r="A7312" s="1">
        <f>値貼り付け用シート!F314</f>
        <v>1</v>
      </c>
      <c r="B7312" s="1">
        <f>値貼り付け用シート!G314</f>
        <v>29</v>
      </c>
      <c r="C7312" s="1">
        <v>15</v>
      </c>
      <c r="D7312" s="1">
        <f>IF(OR(ISBLANK(値貼り付け用シート!V314),値貼り付け用シート!V314&gt;9990),NA(),値貼り付け用シート!V314)</f>
        <v>33</v>
      </c>
      <c r="E7312" s="1">
        <f t="shared" si="2864"/>
        <v>33</v>
      </c>
      <c r="F7312" s="1">
        <f t="shared" si="2845"/>
        <v>235</v>
      </c>
      <c r="G7312" s="1">
        <f t="shared" si="2846"/>
        <v>8</v>
      </c>
      <c r="H7312" s="1">
        <f t="shared" si="2847"/>
        <v>29</v>
      </c>
    </row>
    <row r="7313" spans="1:16" x14ac:dyDescent="0.55000000000000004">
      <c r="A7313" s="1">
        <f>値貼り付け用シート!F314</f>
        <v>1</v>
      </c>
      <c r="B7313" s="1">
        <f>値貼り付け用シート!G314</f>
        <v>29</v>
      </c>
      <c r="C7313" s="1">
        <v>16</v>
      </c>
      <c r="D7313" s="1">
        <f>IF(OR(ISBLANK(値貼り付け用シート!W314),値貼り付け用シート!W314&gt;9990),NA(),値貼り付け用シート!W314)</f>
        <v>28</v>
      </c>
      <c r="E7313" s="1">
        <f t="shared" si="2864"/>
        <v>28</v>
      </c>
      <c r="F7313" s="1">
        <f t="shared" si="2845"/>
        <v>239</v>
      </c>
      <c r="G7313" s="1">
        <f t="shared" si="2846"/>
        <v>8</v>
      </c>
      <c r="H7313" s="1">
        <f t="shared" si="2847"/>
        <v>30</v>
      </c>
    </row>
    <row r="7314" spans="1:16" x14ac:dyDescent="0.55000000000000004">
      <c r="A7314" s="1">
        <f>値貼り付け用シート!F314</f>
        <v>1</v>
      </c>
      <c r="B7314" s="1">
        <f>値貼り付け用シート!G314</f>
        <v>29</v>
      </c>
      <c r="C7314" s="1">
        <v>17</v>
      </c>
      <c r="D7314" s="1">
        <f>IF(OR(ISBLANK(値貼り付け用シート!X314),値貼り付け用シート!X314&gt;9990),NA(),値貼り付け用シート!X314)</f>
        <v>32</v>
      </c>
      <c r="E7314" s="1">
        <f t="shared" si="2864"/>
        <v>32</v>
      </c>
      <c r="F7314" s="1">
        <f t="shared" si="2845"/>
        <v>253</v>
      </c>
      <c r="G7314" s="1">
        <f t="shared" si="2846"/>
        <v>8</v>
      </c>
      <c r="H7314" s="1">
        <f t="shared" si="2847"/>
        <v>32</v>
      </c>
    </row>
    <row r="7315" spans="1:16" x14ac:dyDescent="0.55000000000000004">
      <c r="A7315" s="1">
        <f>値貼り付け用シート!F314</f>
        <v>1</v>
      </c>
      <c r="B7315" s="1">
        <f>値貼り付け用シート!G314</f>
        <v>29</v>
      </c>
      <c r="C7315" s="1">
        <v>18</v>
      </c>
      <c r="D7315" s="1">
        <f>IF(OR(ISBLANK(値貼り付け用シート!Y314),値貼り付け用シート!Y314&gt;9990),NA(),値貼り付け用シート!Y314)</f>
        <v>26</v>
      </c>
      <c r="E7315" s="1">
        <f t="shared" si="2864"/>
        <v>26</v>
      </c>
      <c r="F7315" s="1">
        <f t="shared" si="2845"/>
        <v>257</v>
      </c>
      <c r="G7315" s="1">
        <f t="shared" si="2846"/>
        <v>8</v>
      </c>
      <c r="H7315" s="1">
        <f t="shared" si="2847"/>
        <v>32</v>
      </c>
    </row>
    <row r="7316" spans="1:16" x14ac:dyDescent="0.55000000000000004">
      <c r="A7316" s="1">
        <f>値貼り付け用シート!F314</f>
        <v>1</v>
      </c>
      <c r="B7316" s="1">
        <f>値貼り付け用シート!G314</f>
        <v>29</v>
      </c>
      <c r="C7316" s="1">
        <v>19</v>
      </c>
      <c r="D7316" s="1">
        <f>IF(OR(ISBLANK(値貼り付け用シート!Z314),値貼り付け用シート!Z314&gt;9990),NA(),値貼り付け用シート!Z314)</f>
        <v>22</v>
      </c>
      <c r="E7316" s="1">
        <f t="shared" si="2864"/>
        <v>22</v>
      </c>
      <c r="F7316" s="1">
        <f t="shared" si="2845"/>
        <v>246</v>
      </c>
      <c r="G7316" s="1">
        <f t="shared" si="2846"/>
        <v>8</v>
      </c>
      <c r="H7316" s="1">
        <f t="shared" si="2847"/>
        <v>31</v>
      </c>
    </row>
    <row r="7317" spans="1:16" x14ac:dyDescent="0.55000000000000004">
      <c r="A7317" s="1">
        <f>値貼り付け用シート!F314</f>
        <v>1</v>
      </c>
      <c r="B7317" s="1">
        <f>値貼り付け用シート!G314</f>
        <v>29</v>
      </c>
      <c r="C7317" s="1">
        <v>20</v>
      </c>
      <c r="D7317" s="1">
        <f>IF(OR(ISBLANK(値貼り付け用シート!AA314),値貼り付け用シート!AA314&gt;9990),NA(),値貼り付け用シート!AA314)</f>
        <v>20</v>
      </c>
      <c r="E7317" s="1">
        <f t="shared" si="2864"/>
        <v>20</v>
      </c>
      <c r="F7317" s="1">
        <f t="shared" si="2845"/>
        <v>231</v>
      </c>
      <c r="G7317" s="1">
        <f t="shared" si="2846"/>
        <v>8</v>
      </c>
      <c r="H7317" s="1">
        <f t="shared" si="2847"/>
        <v>29</v>
      </c>
    </row>
    <row r="7318" spans="1:16" x14ac:dyDescent="0.55000000000000004">
      <c r="A7318" s="1">
        <f>値貼り付け用シート!F314</f>
        <v>1</v>
      </c>
      <c r="B7318" s="1">
        <f>値貼り付け用シート!G314</f>
        <v>29</v>
      </c>
      <c r="C7318" s="1">
        <v>21</v>
      </c>
      <c r="D7318" s="1">
        <f>IF(OR(ISBLANK(値貼り付け用シート!AB314),値貼り付け用シート!AB314&gt;9990),NA(),値貼り付け用シート!AB314)</f>
        <v>25</v>
      </c>
      <c r="E7318" s="1">
        <f t="shared" si="2864"/>
        <v>25</v>
      </c>
      <c r="F7318" s="1">
        <f t="shared" si="2845"/>
        <v>221</v>
      </c>
      <c r="G7318" s="1">
        <f t="shared" si="2846"/>
        <v>8</v>
      </c>
      <c r="H7318" s="1">
        <f t="shared" si="2847"/>
        <v>28</v>
      </c>
    </row>
    <row r="7319" spans="1:16" x14ac:dyDescent="0.55000000000000004">
      <c r="A7319" s="1">
        <f>値貼り付け用シート!F314</f>
        <v>1</v>
      </c>
      <c r="B7319" s="1">
        <f>値貼り付け用シート!G314</f>
        <v>29</v>
      </c>
      <c r="C7319" s="1">
        <v>22</v>
      </c>
      <c r="D7319" s="1">
        <f>IF(OR(ISBLANK(値貼り付け用シート!AC314),値貼り付け用シート!AC314&gt;9990),NA(),値貼り付け用シート!AC314)</f>
        <v>21</v>
      </c>
      <c r="E7319" s="1">
        <f t="shared" si="2864"/>
        <v>21</v>
      </c>
      <c r="F7319" s="1">
        <f t="shared" si="2845"/>
        <v>207</v>
      </c>
      <c r="G7319" s="1">
        <f t="shared" si="2846"/>
        <v>8</v>
      </c>
      <c r="H7319" s="1">
        <f t="shared" si="2847"/>
        <v>26</v>
      </c>
    </row>
    <row r="7320" spans="1:16" x14ac:dyDescent="0.55000000000000004">
      <c r="A7320" s="1">
        <f>値貼り付け用シート!F314</f>
        <v>1</v>
      </c>
      <c r="B7320" s="1">
        <f>値貼り付け用シート!G314</f>
        <v>29</v>
      </c>
      <c r="C7320" s="1">
        <v>23</v>
      </c>
      <c r="D7320" s="1">
        <f>IF(OR(ISBLANK(値貼り付け用シート!AD314),値貼り付け用シート!AD314&gt;9990),NA(),値貼り付け用シート!AD314)</f>
        <v>18</v>
      </c>
      <c r="E7320" s="1">
        <f t="shared" si="2864"/>
        <v>18</v>
      </c>
      <c r="F7320" s="1">
        <f t="shared" si="2845"/>
        <v>192</v>
      </c>
      <c r="G7320" s="1">
        <f t="shared" si="2846"/>
        <v>8</v>
      </c>
      <c r="H7320" s="1">
        <f t="shared" si="2847"/>
        <v>24</v>
      </c>
    </row>
    <row r="7321" spans="1:16" x14ac:dyDescent="0.55000000000000004">
      <c r="A7321" s="1">
        <f>値貼り付け用シート!F314</f>
        <v>1</v>
      </c>
      <c r="B7321" s="1">
        <f>値貼り付け用シート!G314</f>
        <v>29</v>
      </c>
      <c r="C7321" s="1">
        <v>24</v>
      </c>
      <c r="D7321" s="1">
        <f>IF(OR(ISBLANK(値貼り付け用シート!AE314),値貼り付け用シート!AE314&gt;9990),NA(),値貼り付け用シート!AE314)</f>
        <v>21</v>
      </c>
      <c r="E7321" s="1">
        <f t="shared" si="2864"/>
        <v>21</v>
      </c>
      <c r="F7321" s="1">
        <f t="shared" si="2845"/>
        <v>185</v>
      </c>
      <c r="G7321" s="1">
        <f t="shared" si="2846"/>
        <v>8</v>
      </c>
      <c r="H7321" s="1">
        <f t="shared" si="2847"/>
        <v>23</v>
      </c>
    </row>
    <row r="7322" spans="1:16" x14ac:dyDescent="0.55000000000000004">
      <c r="A7322" s="1">
        <f>値貼り付け用シート!F315</f>
        <v>1</v>
      </c>
      <c r="B7322" s="1">
        <f>値貼り付け用シート!G315</f>
        <v>30</v>
      </c>
      <c r="C7322" s="1">
        <v>1</v>
      </c>
      <c r="D7322" s="1">
        <f>IF(OR(ISBLANK(値貼り付け用シート!H315),値貼り付け用シート!H315&gt;9990),NA(),値貼り付け用シート!H315)</f>
        <v>15</v>
      </c>
      <c r="E7322" s="1">
        <f t="shared" si="2864"/>
        <v>15</v>
      </c>
      <c r="F7322" s="1">
        <f t="shared" si="2845"/>
        <v>168</v>
      </c>
      <c r="G7322" s="1">
        <f t="shared" si="2846"/>
        <v>8</v>
      </c>
      <c r="H7322" s="1">
        <f t="shared" si="2847"/>
        <v>21</v>
      </c>
      <c r="I7322" s="1">
        <f t="shared" ref="I7322" si="2865">COUNT(D7322:D7345)</f>
        <v>24</v>
      </c>
      <c r="J7322" s="1">
        <f t="shared" ref="J7322" si="2866">COUNT(H7322:H7345)</f>
        <v>24</v>
      </c>
      <c r="K7322" s="1">
        <f t="shared" ref="K7322" si="2867">IF(AND(I7322&gt;=20,J7322&gt;=20),0,1)</f>
        <v>0</v>
      </c>
      <c r="L7322" s="1">
        <f t="shared" ref="L7322" si="2868">IF(K7322=0,MAX(H7322:H7345),NA())</f>
        <v>33</v>
      </c>
      <c r="M7322" s="1">
        <f t="shared" ref="M7322" si="2869">IF(K7322=0,IF(L7322&lt;=70,1,0),NA())</f>
        <v>1</v>
      </c>
      <c r="N7322" s="1">
        <f t="shared" ref="N7322" si="2870">IF(COUNTIF(D7322:D7345,NA())=24,NA(),MAX(E7322:E7345))</f>
        <v>40</v>
      </c>
      <c r="O7322" s="1">
        <f t="shared" ref="O7322" si="2871">IF(COUNTIF(D7327:D7341,NA())=15,NA(),MAX(E7327:E7341))</f>
        <v>40</v>
      </c>
      <c r="P7322" s="1">
        <f t="shared" ref="P7322" si="2872">COUNTIF(D7322:D7345,"&gt;=120")</f>
        <v>0</v>
      </c>
    </row>
    <row r="7323" spans="1:16" x14ac:dyDescent="0.55000000000000004">
      <c r="A7323" s="1">
        <f>値貼り付け用シート!F315</f>
        <v>1</v>
      </c>
      <c r="B7323" s="1">
        <f>値貼り付け用シート!G315</f>
        <v>30</v>
      </c>
      <c r="C7323" s="1">
        <v>2</v>
      </c>
      <c r="D7323" s="1">
        <f>IF(OR(ISBLANK(値貼り付け用シート!I315),値貼り付け用シート!I315&gt;9990),NA(),値貼り付け用シート!I315)</f>
        <v>5</v>
      </c>
      <c r="E7323" s="1">
        <f t="shared" si="2864"/>
        <v>5</v>
      </c>
      <c r="F7323" s="1">
        <f t="shared" ref="F7323:F7386" si="2873">SUM(E7316:E7323)</f>
        <v>147</v>
      </c>
      <c r="G7323" s="1">
        <f t="shared" ref="G7323:G7386" si="2874">COUNT(D7316:D7323)</f>
        <v>8</v>
      </c>
      <c r="H7323" s="1">
        <f t="shared" ref="H7323:H7386" si="2875">IF(G7323&gt;=6,ROUND(F7323/G7323,0),NA())</f>
        <v>18</v>
      </c>
    </row>
    <row r="7324" spans="1:16" x14ac:dyDescent="0.55000000000000004">
      <c r="A7324" s="1">
        <f>値貼り付け用シート!F315</f>
        <v>1</v>
      </c>
      <c r="B7324" s="1">
        <f>値貼り付け用シート!G315</f>
        <v>30</v>
      </c>
      <c r="C7324" s="1">
        <v>3</v>
      </c>
      <c r="D7324" s="1">
        <f>IF(OR(ISBLANK(値貼り付け用シート!J315),値貼り付け用シート!J315&gt;9990),NA(),値貼り付け用シート!J315)</f>
        <v>6</v>
      </c>
      <c r="E7324" s="1">
        <f t="shared" si="2864"/>
        <v>6</v>
      </c>
      <c r="F7324" s="1">
        <f t="shared" si="2873"/>
        <v>131</v>
      </c>
      <c r="G7324" s="1">
        <f t="shared" si="2874"/>
        <v>8</v>
      </c>
      <c r="H7324" s="1">
        <f t="shared" si="2875"/>
        <v>16</v>
      </c>
    </row>
    <row r="7325" spans="1:16" x14ac:dyDescent="0.55000000000000004">
      <c r="A7325" s="1">
        <f>値貼り付け用シート!F315</f>
        <v>1</v>
      </c>
      <c r="B7325" s="1">
        <f>値貼り付け用シート!G315</f>
        <v>30</v>
      </c>
      <c r="C7325" s="1">
        <v>4</v>
      </c>
      <c r="D7325" s="1">
        <f>IF(OR(ISBLANK(値貼り付け用シート!K315),値貼り付け用シート!K315&gt;9990),NA(),値貼り付け用シート!K315)</f>
        <v>16</v>
      </c>
      <c r="E7325" s="1">
        <f t="shared" si="2864"/>
        <v>16</v>
      </c>
      <c r="F7325" s="1">
        <f t="shared" si="2873"/>
        <v>127</v>
      </c>
      <c r="G7325" s="1">
        <f t="shared" si="2874"/>
        <v>8</v>
      </c>
      <c r="H7325" s="1">
        <f t="shared" si="2875"/>
        <v>16</v>
      </c>
    </row>
    <row r="7326" spans="1:16" x14ac:dyDescent="0.55000000000000004">
      <c r="A7326" s="1">
        <f>値貼り付け用シート!F315</f>
        <v>1</v>
      </c>
      <c r="B7326" s="1">
        <f>値貼り付け用シート!G315</f>
        <v>30</v>
      </c>
      <c r="C7326" s="1">
        <v>5</v>
      </c>
      <c r="D7326" s="1">
        <f>IF(OR(ISBLANK(値貼り付け用シート!L315),値貼り付け用シート!L315&gt;9990),NA(),値貼り付け用シート!L315)</f>
        <v>24</v>
      </c>
      <c r="E7326" s="1">
        <f t="shared" si="2864"/>
        <v>24</v>
      </c>
      <c r="F7326" s="1">
        <f t="shared" si="2873"/>
        <v>126</v>
      </c>
      <c r="G7326" s="1">
        <f t="shared" si="2874"/>
        <v>8</v>
      </c>
      <c r="H7326" s="1">
        <f t="shared" si="2875"/>
        <v>16</v>
      </c>
    </row>
    <row r="7327" spans="1:16" x14ac:dyDescent="0.55000000000000004">
      <c r="A7327" s="1">
        <f>値貼り付け用シート!F315</f>
        <v>1</v>
      </c>
      <c r="B7327" s="1">
        <f>値貼り付け用シート!G315</f>
        <v>30</v>
      </c>
      <c r="C7327" s="1">
        <v>6</v>
      </c>
      <c r="D7327" s="1">
        <f>IF(OR(ISBLANK(値貼り付け用シート!M315),値貼り付け用シート!M315&gt;9990),NA(),値貼り付け用シート!M315)</f>
        <v>20</v>
      </c>
      <c r="E7327" s="1">
        <f t="shared" si="2864"/>
        <v>20</v>
      </c>
      <c r="F7327" s="1">
        <f t="shared" si="2873"/>
        <v>125</v>
      </c>
      <c r="G7327" s="1">
        <f t="shared" si="2874"/>
        <v>8</v>
      </c>
      <c r="H7327" s="1">
        <f t="shared" si="2875"/>
        <v>16</v>
      </c>
    </row>
    <row r="7328" spans="1:16" x14ac:dyDescent="0.55000000000000004">
      <c r="A7328" s="1">
        <f>値貼り付け用シート!F315</f>
        <v>1</v>
      </c>
      <c r="B7328" s="1">
        <f>値貼り付け用シート!G315</f>
        <v>30</v>
      </c>
      <c r="C7328" s="1">
        <v>7</v>
      </c>
      <c r="D7328" s="1">
        <f>IF(OR(ISBLANK(値貼り付け用シート!N315),値貼り付け用シート!N315&gt;9990),NA(),値貼り付け用シート!N315)</f>
        <v>15</v>
      </c>
      <c r="E7328" s="1">
        <f t="shared" si="2864"/>
        <v>15</v>
      </c>
      <c r="F7328" s="1">
        <f t="shared" si="2873"/>
        <v>122</v>
      </c>
      <c r="G7328" s="1">
        <f t="shared" si="2874"/>
        <v>8</v>
      </c>
      <c r="H7328" s="1">
        <f t="shared" si="2875"/>
        <v>15</v>
      </c>
    </row>
    <row r="7329" spans="1:8" x14ac:dyDescent="0.55000000000000004">
      <c r="A7329" s="1">
        <f>値貼り付け用シート!F315</f>
        <v>1</v>
      </c>
      <c r="B7329" s="1">
        <f>値貼り付け用シート!G315</f>
        <v>30</v>
      </c>
      <c r="C7329" s="1">
        <v>8</v>
      </c>
      <c r="D7329" s="1">
        <f>IF(OR(ISBLANK(値貼り付け用シート!O315),値貼り付け用シート!O315&gt;9990),NA(),値貼り付け用シート!O315)</f>
        <v>8</v>
      </c>
      <c r="E7329" s="1">
        <f t="shared" si="2864"/>
        <v>8</v>
      </c>
      <c r="F7329" s="1">
        <f t="shared" si="2873"/>
        <v>109</v>
      </c>
      <c r="G7329" s="1">
        <f t="shared" si="2874"/>
        <v>8</v>
      </c>
      <c r="H7329" s="1">
        <f t="shared" si="2875"/>
        <v>14</v>
      </c>
    </row>
    <row r="7330" spans="1:8" x14ac:dyDescent="0.55000000000000004">
      <c r="A7330" s="1">
        <f>値貼り付け用シート!F315</f>
        <v>1</v>
      </c>
      <c r="B7330" s="1">
        <f>値貼り付け用シート!G315</f>
        <v>30</v>
      </c>
      <c r="C7330" s="1">
        <v>9</v>
      </c>
      <c r="D7330" s="1">
        <f>IF(OR(ISBLANK(値貼り付け用シート!P315),値貼り付け用シート!P315&gt;9990),NA(),値貼り付け用シート!P315)</f>
        <v>7</v>
      </c>
      <c r="E7330" s="1">
        <f t="shared" si="2864"/>
        <v>7</v>
      </c>
      <c r="F7330" s="1">
        <f t="shared" si="2873"/>
        <v>101</v>
      </c>
      <c r="G7330" s="1">
        <f t="shared" si="2874"/>
        <v>8</v>
      </c>
      <c r="H7330" s="1">
        <f t="shared" si="2875"/>
        <v>13</v>
      </c>
    </row>
    <row r="7331" spans="1:8" x14ac:dyDescent="0.55000000000000004">
      <c r="A7331" s="1">
        <f>値貼り付け用シート!F315</f>
        <v>1</v>
      </c>
      <c r="B7331" s="1">
        <f>値貼り付け用シート!G315</f>
        <v>30</v>
      </c>
      <c r="C7331" s="1">
        <v>10</v>
      </c>
      <c r="D7331" s="1">
        <f>IF(OR(ISBLANK(値貼り付け用シート!Q315),値貼り付け用シート!Q315&gt;9990),NA(),値貼り付け用シート!Q315)</f>
        <v>13</v>
      </c>
      <c r="E7331" s="1">
        <f t="shared" si="2864"/>
        <v>13</v>
      </c>
      <c r="F7331" s="1">
        <f t="shared" si="2873"/>
        <v>109</v>
      </c>
      <c r="G7331" s="1">
        <f t="shared" si="2874"/>
        <v>8</v>
      </c>
      <c r="H7331" s="1">
        <f t="shared" si="2875"/>
        <v>14</v>
      </c>
    </row>
    <row r="7332" spans="1:8" x14ac:dyDescent="0.55000000000000004">
      <c r="A7332" s="1">
        <f>値貼り付け用シート!F315</f>
        <v>1</v>
      </c>
      <c r="B7332" s="1">
        <f>値貼り付け用シート!G315</f>
        <v>30</v>
      </c>
      <c r="C7332" s="1">
        <v>11</v>
      </c>
      <c r="D7332" s="1">
        <f>IF(OR(ISBLANK(値貼り付け用シート!R315),値貼り付け用シート!R315&gt;9990),NA(),値貼り付け用シート!R315)</f>
        <v>22</v>
      </c>
      <c r="E7332" s="1">
        <f t="shared" si="2864"/>
        <v>22</v>
      </c>
      <c r="F7332" s="1">
        <f t="shared" si="2873"/>
        <v>125</v>
      </c>
      <c r="G7332" s="1">
        <f t="shared" si="2874"/>
        <v>8</v>
      </c>
      <c r="H7332" s="1">
        <f t="shared" si="2875"/>
        <v>16</v>
      </c>
    </row>
    <row r="7333" spans="1:8" x14ac:dyDescent="0.55000000000000004">
      <c r="A7333" s="1">
        <f>値貼り付け用シート!F315</f>
        <v>1</v>
      </c>
      <c r="B7333" s="1">
        <f>値貼り付け用シート!G315</f>
        <v>30</v>
      </c>
      <c r="C7333" s="1">
        <v>12</v>
      </c>
      <c r="D7333" s="1">
        <f>IF(OR(ISBLANK(値貼り付け用シート!S315),値貼り付け用シート!S315&gt;9990),NA(),値貼り付け用シート!S315)</f>
        <v>28</v>
      </c>
      <c r="E7333" s="1">
        <f t="shared" si="2864"/>
        <v>28</v>
      </c>
      <c r="F7333" s="1">
        <f t="shared" si="2873"/>
        <v>137</v>
      </c>
      <c r="G7333" s="1">
        <f t="shared" si="2874"/>
        <v>8</v>
      </c>
      <c r="H7333" s="1">
        <f t="shared" si="2875"/>
        <v>17</v>
      </c>
    </row>
    <row r="7334" spans="1:8" x14ac:dyDescent="0.55000000000000004">
      <c r="A7334" s="1">
        <f>値貼り付け用シート!F315</f>
        <v>1</v>
      </c>
      <c r="B7334" s="1">
        <f>値貼り付け用シート!G315</f>
        <v>30</v>
      </c>
      <c r="C7334" s="1">
        <v>13</v>
      </c>
      <c r="D7334" s="1">
        <f>IF(OR(ISBLANK(値貼り付け用シート!T315),値貼り付け用シート!T315&gt;9990),NA(),値貼り付け用シート!T315)</f>
        <v>36</v>
      </c>
      <c r="E7334" s="1">
        <f t="shared" si="2864"/>
        <v>36</v>
      </c>
      <c r="F7334" s="1">
        <f t="shared" si="2873"/>
        <v>149</v>
      </c>
      <c r="G7334" s="1">
        <f t="shared" si="2874"/>
        <v>8</v>
      </c>
      <c r="H7334" s="1">
        <f t="shared" si="2875"/>
        <v>19</v>
      </c>
    </row>
    <row r="7335" spans="1:8" x14ac:dyDescent="0.55000000000000004">
      <c r="A7335" s="1">
        <f>値貼り付け用シート!F315</f>
        <v>1</v>
      </c>
      <c r="B7335" s="1">
        <f>値貼り付け用シート!G315</f>
        <v>30</v>
      </c>
      <c r="C7335" s="1">
        <v>14</v>
      </c>
      <c r="D7335" s="1">
        <f>IF(OR(ISBLANK(値貼り付け用シート!U315),値貼り付け用シート!U315&gt;9990),NA(),値貼り付け用シート!U315)</f>
        <v>40</v>
      </c>
      <c r="E7335" s="1">
        <f t="shared" si="2864"/>
        <v>40</v>
      </c>
      <c r="F7335" s="1">
        <f t="shared" si="2873"/>
        <v>169</v>
      </c>
      <c r="G7335" s="1">
        <f t="shared" si="2874"/>
        <v>8</v>
      </c>
      <c r="H7335" s="1">
        <f t="shared" si="2875"/>
        <v>21</v>
      </c>
    </row>
    <row r="7336" spans="1:8" x14ac:dyDescent="0.55000000000000004">
      <c r="A7336" s="1">
        <f>値貼り付け用シート!F315</f>
        <v>1</v>
      </c>
      <c r="B7336" s="1">
        <f>値貼り付け用シート!G315</f>
        <v>30</v>
      </c>
      <c r="C7336" s="1">
        <v>15</v>
      </c>
      <c r="D7336" s="1">
        <f>IF(OR(ISBLANK(値貼り付け用シート!V315),値貼り付け用シート!V315&gt;9990),NA(),値貼り付け用シート!V315)</f>
        <v>39</v>
      </c>
      <c r="E7336" s="1">
        <f t="shared" si="2864"/>
        <v>39</v>
      </c>
      <c r="F7336" s="1">
        <f t="shared" si="2873"/>
        <v>193</v>
      </c>
      <c r="G7336" s="1">
        <f t="shared" si="2874"/>
        <v>8</v>
      </c>
      <c r="H7336" s="1">
        <f t="shared" si="2875"/>
        <v>24</v>
      </c>
    </row>
    <row r="7337" spans="1:8" x14ac:dyDescent="0.55000000000000004">
      <c r="A7337" s="1">
        <f>値貼り付け用シート!F315</f>
        <v>1</v>
      </c>
      <c r="B7337" s="1">
        <f>値貼り付け用シート!G315</f>
        <v>30</v>
      </c>
      <c r="C7337" s="1">
        <v>16</v>
      </c>
      <c r="D7337" s="1">
        <f>IF(OR(ISBLANK(値貼り付け用シート!W315),値貼り付け用シート!W315&gt;9990),NA(),値貼り付け用シート!W315)</f>
        <v>40</v>
      </c>
      <c r="E7337" s="1">
        <f t="shared" si="2864"/>
        <v>40</v>
      </c>
      <c r="F7337" s="1">
        <f t="shared" si="2873"/>
        <v>225</v>
      </c>
      <c r="G7337" s="1">
        <f t="shared" si="2874"/>
        <v>8</v>
      </c>
      <c r="H7337" s="1">
        <f t="shared" si="2875"/>
        <v>28</v>
      </c>
    </row>
    <row r="7338" spans="1:8" x14ac:dyDescent="0.55000000000000004">
      <c r="A7338" s="1">
        <f>値貼り付け用シート!F315</f>
        <v>1</v>
      </c>
      <c r="B7338" s="1">
        <f>値貼り付け用シート!G315</f>
        <v>30</v>
      </c>
      <c r="C7338" s="1">
        <v>17</v>
      </c>
      <c r="D7338" s="1">
        <f>IF(OR(ISBLANK(値貼り付け用シート!X315),値貼り付け用シート!X315&gt;9990),NA(),値貼り付け用シート!X315)</f>
        <v>30</v>
      </c>
      <c r="E7338" s="1">
        <f t="shared" si="2864"/>
        <v>30</v>
      </c>
      <c r="F7338" s="1">
        <f t="shared" si="2873"/>
        <v>248</v>
      </c>
      <c r="G7338" s="1">
        <f t="shared" si="2874"/>
        <v>8</v>
      </c>
      <c r="H7338" s="1">
        <f t="shared" si="2875"/>
        <v>31</v>
      </c>
    </row>
    <row r="7339" spans="1:8" x14ac:dyDescent="0.55000000000000004">
      <c r="A7339" s="1">
        <f>値貼り付け用シート!F315</f>
        <v>1</v>
      </c>
      <c r="B7339" s="1">
        <f>値貼り付け用シート!G315</f>
        <v>30</v>
      </c>
      <c r="C7339" s="1">
        <v>18</v>
      </c>
      <c r="D7339" s="1">
        <f>IF(OR(ISBLANK(値貼り付け用シート!Y315),値貼り付け用シート!Y315&gt;9990),NA(),値貼り付け用シート!Y315)</f>
        <v>26</v>
      </c>
      <c r="E7339" s="1">
        <f t="shared" si="2864"/>
        <v>26</v>
      </c>
      <c r="F7339" s="1">
        <f t="shared" si="2873"/>
        <v>261</v>
      </c>
      <c r="G7339" s="1">
        <f t="shared" si="2874"/>
        <v>8</v>
      </c>
      <c r="H7339" s="1">
        <f t="shared" si="2875"/>
        <v>33</v>
      </c>
    </row>
    <row r="7340" spans="1:8" x14ac:dyDescent="0.55000000000000004">
      <c r="A7340" s="1">
        <f>値貼り付け用シート!F315</f>
        <v>1</v>
      </c>
      <c r="B7340" s="1">
        <f>値貼り付け用シート!G315</f>
        <v>30</v>
      </c>
      <c r="C7340" s="1">
        <v>19</v>
      </c>
      <c r="D7340" s="1">
        <f>IF(OR(ISBLANK(値貼り付け用シート!Z315),値貼り付け用シート!Z315&gt;9990),NA(),値貼り付け用シート!Z315)</f>
        <v>25</v>
      </c>
      <c r="E7340" s="1">
        <f t="shared" si="2864"/>
        <v>25</v>
      </c>
      <c r="F7340" s="1">
        <f t="shared" si="2873"/>
        <v>264</v>
      </c>
      <c r="G7340" s="1">
        <f t="shared" si="2874"/>
        <v>8</v>
      </c>
      <c r="H7340" s="1">
        <f t="shared" si="2875"/>
        <v>33</v>
      </c>
    </row>
    <row r="7341" spans="1:8" x14ac:dyDescent="0.55000000000000004">
      <c r="A7341" s="1">
        <f>値貼り付け用シート!F315</f>
        <v>1</v>
      </c>
      <c r="B7341" s="1">
        <f>値貼り付け用シート!G315</f>
        <v>30</v>
      </c>
      <c r="C7341" s="1">
        <v>20</v>
      </c>
      <c r="D7341" s="1">
        <f>IF(OR(ISBLANK(値貼り付け用シート!AA315),値貼り付け用シート!AA315&gt;9990),NA(),値貼り付け用シート!AA315)</f>
        <v>17</v>
      </c>
      <c r="E7341" s="1">
        <f t="shared" si="2864"/>
        <v>17</v>
      </c>
      <c r="F7341" s="1">
        <f t="shared" si="2873"/>
        <v>253</v>
      </c>
      <c r="G7341" s="1">
        <f t="shared" si="2874"/>
        <v>8</v>
      </c>
      <c r="H7341" s="1">
        <f t="shared" si="2875"/>
        <v>32</v>
      </c>
    </row>
    <row r="7342" spans="1:8" x14ac:dyDescent="0.55000000000000004">
      <c r="A7342" s="1">
        <f>値貼り付け用シート!F315</f>
        <v>1</v>
      </c>
      <c r="B7342" s="1">
        <f>値貼り付け用シート!G315</f>
        <v>30</v>
      </c>
      <c r="C7342" s="1">
        <v>21</v>
      </c>
      <c r="D7342" s="1">
        <f>IF(OR(ISBLANK(値貼り付け用シート!AB315),値貼り付け用シート!AB315&gt;9990),NA(),値貼り付け用シート!AB315)</f>
        <v>17</v>
      </c>
      <c r="E7342" s="1">
        <f t="shared" si="2864"/>
        <v>17</v>
      </c>
      <c r="F7342" s="1">
        <f t="shared" si="2873"/>
        <v>234</v>
      </c>
      <c r="G7342" s="1">
        <f t="shared" si="2874"/>
        <v>8</v>
      </c>
      <c r="H7342" s="1">
        <f t="shared" si="2875"/>
        <v>29</v>
      </c>
    </row>
    <row r="7343" spans="1:8" x14ac:dyDescent="0.55000000000000004">
      <c r="A7343" s="1">
        <f>値貼り付け用シート!F315</f>
        <v>1</v>
      </c>
      <c r="B7343" s="1">
        <f>値貼り付け用シート!G315</f>
        <v>30</v>
      </c>
      <c r="C7343" s="1">
        <v>22</v>
      </c>
      <c r="D7343" s="1">
        <f>IF(OR(ISBLANK(値貼り付け用シート!AC315),値貼り付け用シート!AC315&gt;9990),NA(),値貼り付け用シート!AC315)</f>
        <v>20</v>
      </c>
      <c r="E7343" s="1">
        <f t="shared" si="2864"/>
        <v>20</v>
      </c>
      <c r="F7343" s="1">
        <f t="shared" si="2873"/>
        <v>214</v>
      </c>
      <c r="G7343" s="1">
        <f t="shared" si="2874"/>
        <v>8</v>
      </c>
      <c r="H7343" s="1">
        <f t="shared" si="2875"/>
        <v>27</v>
      </c>
    </row>
    <row r="7344" spans="1:8" x14ac:dyDescent="0.55000000000000004">
      <c r="A7344" s="1">
        <f>値貼り付け用シート!F315</f>
        <v>1</v>
      </c>
      <c r="B7344" s="1">
        <f>値貼り付け用シート!G315</f>
        <v>30</v>
      </c>
      <c r="C7344" s="1">
        <v>23</v>
      </c>
      <c r="D7344" s="1">
        <f>IF(OR(ISBLANK(値貼り付け用シート!AD315),値貼り付け用シート!AD315&gt;9990),NA(),値貼り付け用シート!AD315)</f>
        <v>26</v>
      </c>
      <c r="E7344" s="1">
        <f t="shared" si="2864"/>
        <v>26</v>
      </c>
      <c r="F7344" s="1">
        <f t="shared" si="2873"/>
        <v>201</v>
      </c>
      <c r="G7344" s="1">
        <f t="shared" si="2874"/>
        <v>8</v>
      </c>
      <c r="H7344" s="1">
        <f t="shared" si="2875"/>
        <v>25</v>
      </c>
    </row>
    <row r="7345" spans="1:16" x14ac:dyDescent="0.55000000000000004">
      <c r="A7345" s="1">
        <f>値貼り付け用シート!F315</f>
        <v>1</v>
      </c>
      <c r="B7345" s="1">
        <f>値貼り付け用シート!G315</f>
        <v>30</v>
      </c>
      <c r="C7345" s="1">
        <v>24</v>
      </c>
      <c r="D7345" s="1">
        <f>IF(OR(ISBLANK(値貼り付け用シート!AE315),値貼り付け用シート!AE315&gt;9990),NA(),値貼り付け用シート!AE315)</f>
        <v>20</v>
      </c>
      <c r="E7345" s="1">
        <f t="shared" si="2864"/>
        <v>20</v>
      </c>
      <c r="F7345" s="1">
        <f t="shared" si="2873"/>
        <v>181</v>
      </c>
      <c r="G7345" s="1">
        <f t="shared" si="2874"/>
        <v>8</v>
      </c>
      <c r="H7345" s="1">
        <f t="shared" si="2875"/>
        <v>23</v>
      </c>
    </row>
    <row r="7346" spans="1:16" x14ac:dyDescent="0.55000000000000004">
      <c r="A7346" s="1">
        <f>値貼り付け用シート!F316</f>
        <v>1</v>
      </c>
      <c r="B7346" s="1">
        <f>値貼り付け用シート!G316</f>
        <v>31</v>
      </c>
      <c r="C7346" s="1">
        <v>1</v>
      </c>
      <c r="D7346" s="1" t="e">
        <f>IF(OR(ISBLANK(値貼り付け用シート!H316),値貼り付け用シート!H316&gt;9990),NA(),値貼り付け用シート!H316)</f>
        <v>#N/A</v>
      </c>
      <c r="E7346" s="1">
        <f t="shared" si="2864"/>
        <v>0</v>
      </c>
      <c r="F7346" s="1">
        <f t="shared" si="2873"/>
        <v>151</v>
      </c>
      <c r="G7346" s="1">
        <f t="shared" si="2874"/>
        <v>7</v>
      </c>
      <c r="H7346" s="1">
        <f t="shared" si="2875"/>
        <v>22</v>
      </c>
      <c r="I7346" s="1">
        <f t="shared" ref="I7346" si="2876">COUNT(D7346:D7369)</f>
        <v>22</v>
      </c>
      <c r="J7346" s="1">
        <f t="shared" ref="J7346" si="2877">COUNT(H7346:H7369)</f>
        <v>24</v>
      </c>
      <c r="K7346" s="1">
        <f t="shared" ref="K7346" si="2878">IF(AND(I7346&gt;=20,J7346&gt;=20),0,1)</f>
        <v>0</v>
      </c>
      <c r="L7346" s="1">
        <f t="shared" ref="L7346" si="2879">IF(K7346=0,MAX(H7346:H7369),NA())</f>
        <v>31</v>
      </c>
      <c r="M7346" s="1">
        <f t="shared" ref="M7346" si="2880">IF(K7346=0,IF(L7346&lt;=70,1,0),NA())</f>
        <v>1</v>
      </c>
      <c r="N7346" s="1">
        <f t="shared" ref="N7346" si="2881">IF(COUNTIF(D7346:D7369,NA())=24,NA(),MAX(E7346:E7369))</f>
        <v>38</v>
      </c>
      <c r="O7346" s="1">
        <f t="shared" ref="O7346" si="2882">IF(COUNTIF(D7351:D7365,NA())=15,NA(),MAX(E7351:E7365))</f>
        <v>38</v>
      </c>
      <c r="P7346" s="1">
        <f t="shared" ref="P7346" si="2883">COUNTIF(D7346:D7369,"&gt;=120")</f>
        <v>0</v>
      </c>
    </row>
    <row r="7347" spans="1:16" x14ac:dyDescent="0.55000000000000004">
      <c r="A7347" s="1">
        <f>値貼り付け用シート!F316</f>
        <v>1</v>
      </c>
      <c r="B7347" s="1">
        <f>値貼り付け用シート!G316</f>
        <v>31</v>
      </c>
      <c r="C7347" s="1">
        <v>2</v>
      </c>
      <c r="D7347" s="1">
        <f>IF(OR(ISBLANK(値貼り付け用シート!I316),値貼り付け用シート!I316&gt;9990),NA(),値貼り付け用シート!I316)</f>
        <v>1</v>
      </c>
      <c r="E7347" s="1">
        <f t="shared" si="2864"/>
        <v>1</v>
      </c>
      <c r="F7347" s="1">
        <f t="shared" si="2873"/>
        <v>126</v>
      </c>
      <c r="G7347" s="1">
        <f t="shared" si="2874"/>
        <v>7</v>
      </c>
      <c r="H7347" s="1">
        <f t="shared" si="2875"/>
        <v>18</v>
      </c>
    </row>
    <row r="7348" spans="1:16" x14ac:dyDescent="0.55000000000000004">
      <c r="A7348" s="1">
        <f>値貼り付け用シート!F316</f>
        <v>1</v>
      </c>
      <c r="B7348" s="1">
        <f>値貼り付け用シート!G316</f>
        <v>31</v>
      </c>
      <c r="C7348" s="1">
        <v>3</v>
      </c>
      <c r="D7348" s="1">
        <f>IF(OR(ISBLANK(値貼り付け用シート!J316),値貼り付け用シート!J316&gt;9990),NA(),値貼り付け用シート!J316)</f>
        <v>2</v>
      </c>
      <c r="E7348" s="1">
        <f t="shared" si="2864"/>
        <v>2</v>
      </c>
      <c r="F7348" s="1">
        <f t="shared" si="2873"/>
        <v>103</v>
      </c>
      <c r="G7348" s="1">
        <f t="shared" si="2874"/>
        <v>7</v>
      </c>
      <c r="H7348" s="1">
        <f t="shared" si="2875"/>
        <v>15</v>
      </c>
    </row>
    <row r="7349" spans="1:16" x14ac:dyDescent="0.55000000000000004">
      <c r="A7349" s="1">
        <f>値貼り付け用シート!F316</f>
        <v>1</v>
      </c>
      <c r="B7349" s="1">
        <f>値貼り付け用シート!G316</f>
        <v>31</v>
      </c>
      <c r="C7349" s="1">
        <v>4</v>
      </c>
      <c r="D7349" s="1">
        <f>IF(OR(ISBLANK(値貼り付け用シート!K316),値貼り付け用シート!K316&gt;9990),NA(),値貼り付け用シート!K316)</f>
        <v>9</v>
      </c>
      <c r="E7349" s="1">
        <f t="shared" si="2864"/>
        <v>9</v>
      </c>
      <c r="F7349" s="1">
        <f t="shared" si="2873"/>
        <v>95</v>
      </c>
      <c r="G7349" s="1">
        <f t="shared" si="2874"/>
        <v>7</v>
      </c>
      <c r="H7349" s="1">
        <f t="shared" si="2875"/>
        <v>14</v>
      </c>
    </row>
    <row r="7350" spans="1:16" x14ac:dyDescent="0.55000000000000004">
      <c r="A7350" s="1">
        <f>値貼り付け用シート!F316</f>
        <v>1</v>
      </c>
      <c r="B7350" s="1">
        <f>値貼り付け用シート!G316</f>
        <v>31</v>
      </c>
      <c r="C7350" s="1">
        <v>5</v>
      </c>
      <c r="D7350" s="1">
        <f>IF(OR(ISBLANK(値貼り付け用シート!L316),値貼り付け用シート!L316&gt;9990),NA(),値貼り付け用シート!L316)</f>
        <v>14</v>
      </c>
      <c r="E7350" s="1">
        <f t="shared" si="2864"/>
        <v>14</v>
      </c>
      <c r="F7350" s="1">
        <f t="shared" si="2873"/>
        <v>92</v>
      </c>
      <c r="G7350" s="1">
        <f t="shared" si="2874"/>
        <v>7</v>
      </c>
      <c r="H7350" s="1">
        <f t="shared" si="2875"/>
        <v>13</v>
      </c>
    </row>
    <row r="7351" spans="1:16" x14ac:dyDescent="0.55000000000000004">
      <c r="A7351" s="1">
        <f>値貼り付け用シート!F316</f>
        <v>1</v>
      </c>
      <c r="B7351" s="1">
        <f>値貼り付け用シート!G316</f>
        <v>31</v>
      </c>
      <c r="C7351" s="1">
        <v>6</v>
      </c>
      <c r="D7351" s="1">
        <f>IF(OR(ISBLANK(値貼り付け用シート!M316),値貼り付け用シート!M316&gt;9990),NA(),値貼り付け用シート!M316)</f>
        <v>14</v>
      </c>
      <c r="E7351" s="1">
        <f t="shared" si="2864"/>
        <v>14</v>
      </c>
      <c r="F7351" s="1">
        <f t="shared" si="2873"/>
        <v>86</v>
      </c>
      <c r="G7351" s="1">
        <f t="shared" si="2874"/>
        <v>7</v>
      </c>
      <c r="H7351" s="1">
        <f t="shared" si="2875"/>
        <v>12</v>
      </c>
    </row>
    <row r="7352" spans="1:16" x14ac:dyDescent="0.55000000000000004">
      <c r="A7352" s="1">
        <f>値貼り付け用シート!F316</f>
        <v>1</v>
      </c>
      <c r="B7352" s="1">
        <f>値貼り付け用シート!G316</f>
        <v>31</v>
      </c>
      <c r="C7352" s="1">
        <v>7</v>
      </c>
      <c r="D7352" s="1">
        <f>IF(OR(ISBLANK(値貼り付け用シート!N316),値貼り付け用シート!N316&gt;9990),NA(),値貼り付け用シート!N316)</f>
        <v>17</v>
      </c>
      <c r="E7352" s="1">
        <f t="shared" si="2864"/>
        <v>17</v>
      </c>
      <c r="F7352" s="1">
        <f t="shared" si="2873"/>
        <v>77</v>
      </c>
      <c r="G7352" s="1">
        <f t="shared" si="2874"/>
        <v>7</v>
      </c>
      <c r="H7352" s="1">
        <f t="shared" si="2875"/>
        <v>11</v>
      </c>
    </row>
    <row r="7353" spans="1:16" x14ac:dyDescent="0.55000000000000004">
      <c r="A7353" s="1">
        <f>値貼り付け用シート!F316</f>
        <v>1</v>
      </c>
      <c r="B7353" s="1">
        <f>値貼り付け用シート!G316</f>
        <v>31</v>
      </c>
      <c r="C7353" s="1">
        <v>8</v>
      </c>
      <c r="D7353" s="1">
        <f>IF(OR(ISBLANK(値貼り付け用シート!O316),値貼り付け用シート!O316&gt;9990),NA(),値貼り付け用シート!O316)</f>
        <v>13</v>
      </c>
      <c r="E7353" s="1">
        <f t="shared" si="2864"/>
        <v>13</v>
      </c>
      <c r="F7353" s="1">
        <f t="shared" si="2873"/>
        <v>70</v>
      </c>
      <c r="G7353" s="1">
        <f t="shared" si="2874"/>
        <v>7</v>
      </c>
      <c r="H7353" s="1">
        <f t="shared" si="2875"/>
        <v>10</v>
      </c>
    </row>
    <row r="7354" spans="1:16" x14ac:dyDescent="0.55000000000000004">
      <c r="A7354" s="1">
        <f>値貼り付け用シート!F316</f>
        <v>1</v>
      </c>
      <c r="B7354" s="1">
        <f>値貼り付け用シート!G316</f>
        <v>31</v>
      </c>
      <c r="C7354" s="1">
        <v>9</v>
      </c>
      <c r="D7354" s="1">
        <f>IF(OR(ISBLANK(値貼り付け用シート!P316),値貼り付け用シート!P316&gt;9990),NA(),値貼り付け用シート!P316)</f>
        <v>11</v>
      </c>
      <c r="E7354" s="1">
        <f t="shared" si="2864"/>
        <v>11</v>
      </c>
      <c r="F7354" s="1">
        <f t="shared" si="2873"/>
        <v>81</v>
      </c>
      <c r="G7354" s="1">
        <f t="shared" si="2874"/>
        <v>8</v>
      </c>
      <c r="H7354" s="1">
        <f t="shared" si="2875"/>
        <v>10</v>
      </c>
    </row>
    <row r="7355" spans="1:16" x14ac:dyDescent="0.55000000000000004">
      <c r="A7355" s="1">
        <f>値貼り付け用シート!F316</f>
        <v>1</v>
      </c>
      <c r="B7355" s="1">
        <f>値貼り付け用シート!G316</f>
        <v>31</v>
      </c>
      <c r="C7355" s="1">
        <v>10</v>
      </c>
      <c r="D7355" s="1" t="e">
        <f>IF(OR(ISBLANK(値貼り付け用シート!Q316),値貼り付け用シート!Q316&gt;9990),NA(),値貼り付け用シート!Q316)</f>
        <v>#N/A</v>
      </c>
      <c r="E7355" s="1">
        <f t="shared" si="2864"/>
        <v>0</v>
      </c>
      <c r="F7355" s="1">
        <f t="shared" si="2873"/>
        <v>80</v>
      </c>
      <c r="G7355" s="1">
        <f t="shared" si="2874"/>
        <v>7</v>
      </c>
      <c r="H7355" s="1">
        <f t="shared" si="2875"/>
        <v>11</v>
      </c>
    </row>
    <row r="7356" spans="1:16" x14ac:dyDescent="0.55000000000000004">
      <c r="A7356" s="1">
        <f>値貼り付け用シート!F316</f>
        <v>1</v>
      </c>
      <c r="B7356" s="1">
        <f>値貼り付け用シート!G316</f>
        <v>31</v>
      </c>
      <c r="C7356" s="1">
        <v>11</v>
      </c>
      <c r="D7356" s="1">
        <f>IF(OR(ISBLANK(値貼り付け用シート!R316),値貼り付け用シート!R316&gt;9990),NA(),値貼り付け用シート!R316)</f>
        <v>22</v>
      </c>
      <c r="E7356" s="1">
        <f t="shared" si="2864"/>
        <v>22</v>
      </c>
      <c r="F7356" s="1">
        <f t="shared" si="2873"/>
        <v>100</v>
      </c>
      <c r="G7356" s="1">
        <f t="shared" si="2874"/>
        <v>7</v>
      </c>
      <c r="H7356" s="1">
        <f t="shared" si="2875"/>
        <v>14</v>
      </c>
    </row>
    <row r="7357" spans="1:16" x14ac:dyDescent="0.55000000000000004">
      <c r="A7357" s="1">
        <f>値貼り付け用シート!F316</f>
        <v>1</v>
      </c>
      <c r="B7357" s="1">
        <f>値貼り付け用シート!G316</f>
        <v>31</v>
      </c>
      <c r="C7357" s="1">
        <v>12</v>
      </c>
      <c r="D7357" s="1">
        <f>IF(OR(ISBLANK(値貼り付け用シート!S316),値貼り付け用シート!S316&gt;9990),NA(),値貼り付け用シート!S316)</f>
        <v>26</v>
      </c>
      <c r="E7357" s="1">
        <f t="shared" si="2864"/>
        <v>26</v>
      </c>
      <c r="F7357" s="1">
        <f t="shared" si="2873"/>
        <v>117</v>
      </c>
      <c r="G7357" s="1">
        <f t="shared" si="2874"/>
        <v>7</v>
      </c>
      <c r="H7357" s="1">
        <f t="shared" si="2875"/>
        <v>17</v>
      </c>
    </row>
    <row r="7358" spans="1:16" x14ac:dyDescent="0.55000000000000004">
      <c r="A7358" s="1">
        <f>値貼り付け用シート!F316</f>
        <v>1</v>
      </c>
      <c r="B7358" s="1">
        <f>値貼り付け用シート!G316</f>
        <v>31</v>
      </c>
      <c r="C7358" s="1">
        <v>13</v>
      </c>
      <c r="D7358" s="1">
        <f>IF(OR(ISBLANK(値貼り付け用シート!T316),値貼り付け用シート!T316&gt;9990),NA(),値貼り付け用シート!T316)</f>
        <v>31</v>
      </c>
      <c r="E7358" s="1">
        <f t="shared" si="2864"/>
        <v>31</v>
      </c>
      <c r="F7358" s="1">
        <f t="shared" si="2873"/>
        <v>134</v>
      </c>
      <c r="G7358" s="1">
        <f t="shared" si="2874"/>
        <v>7</v>
      </c>
      <c r="H7358" s="1">
        <f t="shared" si="2875"/>
        <v>19</v>
      </c>
    </row>
    <row r="7359" spans="1:16" x14ac:dyDescent="0.55000000000000004">
      <c r="A7359" s="1">
        <f>値貼り付け用シート!F316</f>
        <v>1</v>
      </c>
      <c r="B7359" s="1">
        <f>値貼り付け用シート!G316</f>
        <v>31</v>
      </c>
      <c r="C7359" s="1">
        <v>14</v>
      </c>
      <c r="D7359" s="1">
        <f>IF(OR(ISBLANK(値貼り付け用シート!U316),値貼り付け用シート!U316&gt;9990),NA(),値貼り付け用シート!U316)</f>
        <v>28</v>
      </c>
      <c r="E7359" s="1">
        <f t="shared" si="2864"/>
        <v>28</v>
      </c>
      <c r="F7359" s="1">
        <f t="shared" si="2873"/>
        <v>148</v>
      </c>
      <c r="G7359" s="1">
        <f t="shared" si="2874"/>
        <v>7</v>
      </c>
      <c r="H7359" s="1">
        <f t="shared" si="2875"/>
        <v>21</v>
      </c>
    </row>
    <row r="7360" spans="1:16" x14ac:dyDescent="0.55000000000000004">
      <c r="A7360" s="1">
        <f>値貼り付け用シート!F316</f>
        <v>1</v>
      </c>
      <c r="B7360" s="1">
        <f>値貼り付け用シート!G316</f>
        <v>31</v>
      </c>
      <c r="C7360" s="1">
        <v>15</v>
      </c>
      <c r="D7360" s="1">
        <f>IF(OR(ISBLANK(値貼り付け用シート!V316),値貼り付け用シート!V316&gt;9990),NA(),値貼り付け用シート!V316)</f>
        <v>17</v>
      </c>
      <c r="E7360" s="1">
        <f t="shared" si="2864"/>
        <v>17</v>
      </c>
      <c r="F7360" s="1">
        <f t="shared" si="2873"/>
        <v>148</v>
      </c>
      <c r="G7360" s="1">
        <f t="shared" si="2874"/>
        <v>7</v>
      </c>
      <c r="H7360" s="1">
        <f t="shared" si="2875"/>
        <v>21</v>
      </c>
    </row>
    <row r="7361" spans="1:16" x14ac:dyDescent="0.55000000000000004">
      <c r="A7361" s="1">
        <f>値貼り付け用シート!F316</f>
        <v>1</v>
      </c>
      <c r="B7361" s="1">
        <f>値貼り付け用シート!G316</f>
        <v>31</v>
      </c>
      <c r="C7361" s="1">
        <v>16</v>
      </c>
      <c r="D7361" s="1">
        <f>IF(OR(ISBLANK(値貼り付け用シート!W316),値貼り付け用シート!W316&gt;9990),NA(),値貼り付け用シート!W316)</f>
        <v>15</v>
      </c>
      <c r="E7361" s="1">
        <f t="shared" si="2864"/>
        <v>15</v>
      </c>
      <c r="F7361" s="1">
        <f t="shared" si="2873"/>
        <v>150</v>
      </c>
      <c r="G7361" s="1">
        <f t="shared" si="2874"/>
        <v>7</v>
      </c>
      <c r="H7361" s="1">
        <f t="shared" si="2875"/>
        <v>21</v>
      </c>
    </row>
    <row r="7362" spans="1:16" x14ac:dyDescent="0.55000000000000004">
      <c r="A7362" s="1">
        <f>値貼り付け用シート!F316</f>
        <v>1</v>
      </c>
      <c r="B7362" s="1">
        <f>値貼り付け用シート!G316</f>
        <v>31</v>
      </c>
      <c r="C7362" s="1">
        <v>17</v>
      </c>
      <c r="D7362" s="1">
        <f>IF(OR(ISBLANK(値貼り付け用シート!X316),値貼り付け用シート!X316&gt;9990),NA(),値貼り付け用シート!X316)</f>
        <v>29</v>
      </c>
      <c r="E7362" s="1">
        <f t="shared" si="2864"/>
        <v>29</v>
      </c>
      <c r="F7362" s="1">
        <f t="shared" si="2873"/>
        <v>168</v>
      </c>
      <c r="G7362" s="1">
        <f t="shared" si="2874"/>
        <v>7</v>
      </c>
      <c r="H7362" s="1">
        <f t="shared" si="2875"/>
        <v>24</v>
      </c>
    </row>
    <row r="7363" spans="1:16" x14ac:dyDescent="0.55000000000000004">
      <c r="A7363" s="1">
        <f>値貼り付け用シート!F316</f>
        <v>1</v>
      </c>
      <c r="B7363" s="1">
        <f>値貼り付け用シート!G316</f>
        <v>31</v>
      </c>
      <c r="C7363" s="1">
        <v>18</v>
      </c>
      <c r="D7363" s="1">
        <f>IF(OR(ISBLANK(値貼り付け用シート!Y316),値貼り付け用シート!Y316&gt;9990),NA(),値貼り付け用シート!Y316)</f>
        <v>31</v>
      </c>
      <c r="E7363" s="1">
        <f t="shared" ref="E7363:E7426" si="2884">IF(ISERROR(D7363),0,D7363)</f>
        <v>31</v>
      </c>
      <c r="F7363" s="1">
        <f t="shared" si="2873"/>
        <v>199</v>
      </c>
      <c r="G7363" s="1">
        <f t="shared" si="2874"/>
        <v>8</v>
      </c>
      <c r="H7363" s="1">
        <f t="shared" si="2875"/>
        <v>25</v>
      </c>
    </row>
    <row r="7364" spans="1:16" x14ac:dyDescent="0.55000000000000004">
      <c r="A7364" s="1">
        <f>値貼り付け用シート!F316</f>
        <v>1</v>
      </c>
      <c r="B7364" s="1">
        <f>値貼り付け用シート!G316</f>
        <v>31</v>
      </c>
      <c r="C7364" s="1">
        <v>19</v>
      </c>
      <c r="D7364" s="1">
        <f>IF(OR(ISBLANK(値貼り付け用シート!Z316),値貼り付け用シート!Z316&gt;9990),NA(),値貼り付け用シート!Z316)</f>
        <v>38</v>
      </c>
      <c r="E7364" s="1">
        <f t="shared" si="2884"/>
        <v>38</v>
      </c>
      <c r="F7364" s="1">
        <f t="shared" si="2873"/>
        <v>215</v>
      </c>
      <c r="G7364" s="1">
        <f t="shared" si="2874"/>
        <v>8</v>
      </c>
      <c r="H7364" s="1">
        <f t="shared" si="2875"/>
        <v>27</v>
      </c>
    </row>
    <row r="7365" spans="1:16" x14ac:dyDescent="0.55000000000000004">
      <c r="A7365" s="1">
        <f>値貼り付け用シート!F316</f>
        <v>1</v>
      </c>
      <c r="B7365" s="1">
        <f>値貼り付け用シート!G316</f>
        <v>31</v>
      </c>
      <c r="C7365" s="1">
        <v>20</v>
      </c>
      <c r="D7365" s="1">
        <f>IF(OR(ISBLANK(値貼り付け用シート!AA316),値貼り付け用シート!AA316&gt;9990),NA(),値貼り付け用シート!AA316)</f>
        <v>37</v>
      </c>
      <c r="E7365" s="1">
        <f t="shared" si="2884"/>
        <v>37</v>
      </c>
      <c r="F7365" s="1">
        <f t="shared" si="2873"/>
        <v>226</v>
      </c>
      <c r="G7365" s="1">
        <f t="shared" si="2874"/>
        <v>8</v>
      </c>
      <c r="H7365" s="1">
        <f t="shared" si="2875"/>
        <v>28</v>
      </c>
    </row>
    <row r="7366" spans="1:16" x14ac:dyDescent="0.55000000000000004">
      <c r="A7366" s="1">
        <f>値貼り付け用シート!F316</f>
        <v>1</v>
      </c>
      <c r="B7366" s="1">
        <f>値貼り付け用シート!G316</f>
        <v>31</v>
      </c>
      <c r="C7366" s="1">
        <v>21</v>
      </c>
      <c r="D7366" s="1">
        <f>IF(OR(ISBLANK(値貼り付け用シート!AB316),値貼り付け用シート!AB316&gt;9990),NA(),値貼り付け用シート!AB316)</f>
        <v>37</v>
      </c>
      <c r="E7366" s="1">
        <f t="shared" si="2884"/>
        <v>37</v>
      </c>
      <c r="F7366" s="1">
        <f t="shared" si="2873"/>
        <v>232</v>
      </c>
      <c r="G7366" s="1">
        <f t="shared" si="2874"/>
        <v>8</v>
      </c>
      <c r="H7366" s="1">
        <f t="shared" si="2875"/>
        <v>29</v>
      </c>
    </row>
    <row r="7367" spans="1:16" x14ac:dyDescent="0.55000000000000004">
      <c r="A7367" s="1">
        <f>値貼り付け用シート!F316</f>
        <v>1</v>
      </c>
      <c r="B7367" s="1">
        <f>値貼り付け用シート!G316</f>
        <v>31</v>
      </c>
      <c r="C7367" s="1">
        <v>22</v>
      </c>
      <c r="D7367" s="1">
        <f>IF(OR(ISBLANK(値貼り付け用シート!AC316),値貼り付け用シート!AC316&gt;9990),NA(),値貼り付け用シート!AC316)</f>
        <v>34</v>
      </c>
      <c r="E7367" s="1">
        <f t="shared" si="2884"/>
        <v>34</v>
      </c>
      <c r="F7367" s="1">
        <f t="shared" si="2873"/>
        <v>238</v>
      </c>
      <c r="G7367" s="1">
        <f t="shared" si="2874"/>
        <v>8</v>
      </c>
      <c r="H7367" s="1">
        <f t="shared" si="2875"/>
        <v>30</v>
      </c>
    </row>
    <row r="7368" spans="1:16" x14ac:dyDescent="0.55000000000000004">
      <c r="A7368" s="1">
        <f>値貼り付け用シート!F316</f>
        <v>1</v>
      </c>
      <c r="B7368" s="1">
        <f>値貼り付け用シート!G316</f>
        <v>31</v>
      </c>
      <c r="C7368" s="1">
        <v>23</v>
      </c>
      <c r="D7368" s="1">
        <f>IF(OR(ISBLANK(値貼り付け用シート!AD316),値貼り付け用シート!AD316&gt;9990),NA(),値貼り付け用シート!AD316)</f>
        <v>30</v>
      </c>
      <c r="E7368" s="1">
        <f t="shared" si="2884"/>
        <v>30</v>
      </c>
      <c r="F7368" s="1">
        <f t="shared" si="2873"/>
        <v>251</v>
      </c>
      <c r="G7368" s="1">
        <f t="shared" si="2874"/>
        <v>8</v>
      </c>
      <c r="H7368" s="1">
        <f t="shared" si="2875"/>
        <v>31</v>
      </c>
    </row>
    <row r="7369" spans="1:16" x14ac:dyDescent="0.55000000000000004">
      <c r="A7369" s="1">
        <f>値貼り付け用シート!F316</f>
        <v>1</v>
      </c>
      <c r="B7369" s="1">
        <f>値貼り付け用シート!G316</f>
        <v>31</v>
      </c>
      <c r="C7369" s="1">
        <v>24</v>
      </c>
      <c r="D7369" s="1">
        <f>IF(OR(ISBLANK(値貼り付け用シート!AE316),値貼り付け用シート!AE316&gt;9990),NA(),値貼り付け用シート!AE316)</f>
        <v>10</v>
      </c>
      <c r="E7369" s="1">
        <f t="shared" si="2884"/>
        <v>10</v>
      </c>
      <c r="F7369" s="1">
        <f t="shared" si="2873"/>
        <v>246</v>
      </c>
      <c r="G7369" s="1">
        <f t="shared" si="2874"/>
        <v>8</v>
      </c>
      <c r="H7369" s="1">
        <f t="shared" si="2875"/>
        <v>31</v>
      </c>
    </row>
    <row r="7370" spans="1:16" x14ac:dyDescent="0.55000000000000004">
      <c r="A7370" s="1">
        <f>値貼り付け用シート!F317</f>
        <v>2</v>
      </c>
      <c r="B7370" s="1">
        <f>値貼り付け用シート!G317</f>
        <v>1</v>
      </c>
      <c r="C7370" s="1">
        <v>1</v>
      </c>
      <c r="D7370" s="1">
        <f>IF(OR(ISBLANK(値貼り付け用シート!H317),値貼り付け用シート!H317&gt;9990),NA(),値貼り付け用シート!H317)</f>
        <v>12</v>
      </c>
      <c r="E7370" s="1">
        <f t="shared" si="2884"/>
        <v>12</v>
      </c>
      <c r="F7370" s="1">
        <f t="shared" si="2873"/>
        <v>229</v>
      </c>
      <c r="G7370" s="1">
        <f t="shared" si="2874"/>
        <v>8</v>
      </c>
      <c r="H7370" s="1">
        <f t="shared" si="2875"/>
        <v>29</v>
      </c>
      <c r="I7370" s="1">
        <f t="shared" ref="I7370" si="2885">COUNT(D7370:D7393)</f>
        <v>24</v>
      </c>
      <c r="J7370" s="1">
        <f t="shared" ref="J7370" si="2886">COUNT(H7370:H7393)</f>
        <v>24</v>
      </c>
      <c r="K7370" s="1">
        <f t="shared" ref="K7370" si="2887">IF(AND(I7370&gt;=20,J7370&gt;=20),0,1)</f>
        <v>0</v>
      </c>
      <c r="L7370" s="1">
        <f t="shared" ref="L7370" si="2888">IF(K7370=0,MAX(H7370:H7393),NA())</f>
        <v>42</v>
      </c>
      <c r="M7370" s="1">
        <f t="shared" ref="M7370" si="2889">IF(K7370=0,IF(L7370&lt;=70,1,0),NA())</f>
        <v>1</v>
      </c>
      <c r="N7370" s="1">
        <f t="shared" ref="N7370" si="2890">IF(COUNTIF(D7370:D7393,NA())=24,NA(),MAX(E7370:E7393))</f>
        <v>45</v>
      </c>
      <c r="O7370" s="1">
        <f t="shared" ref="O7370" si="2891">IF(COUNTIF(D7375:D7389,NA())=15,NA(),MAX(E7375:E7389))</f>
        <v>45</v>
      </c>
      <c r="P7370" s="1">
        <f t="shared" ref="P7370" si="2892">COUNTIF(D7370:D7393,"&gt;=120")</f>
        <v>0</v>
      </c>
    </row>
    <row r="7371" spans="1:16" x14ac:dyDescent="0.55000000000000004">
      <c r="A7371" s="1">
        <f>値貼り付け用シート!F317</f>
        <v>2</v>
      </c>
      <c r="B7371" s="1">
        <f>値貼り付け用シート!G317</f>
        <v>1</v>
      </c>
      <c r="C7371" s="1">
        <v>2</v>
      </c>
      <c r="D7371" s="1">
        <f>IF(OR(ISBLANK(値貼り付け用シート!I317),値貼り付け用シート!I317&gt;9990),NA(),値貼り付け用シート!I317)</f>
        <v>13</v>
      </c>
      <c r="E7371" s="1">
        <f t="shared" si="2884"/>
        <v>13</v>
      </c>
      <c r="F7371" s="1">
        <f t="shared" si="2873"/>
        <v>211</v>
      </c>
      <c r="G7371" s="1">
        <f t="shared" si="2874"/>
        <v>8</v>
      </c>
      <c r="H7371" s="1">
        <f t="shared" si="2875"/>
        <v>26</v>
      </c>
    </row>
    <row r="7372" spans="1:16" x14ac:dyDescent="0.55000000000000004">
      <c r="A7372" s="1">
        <f>値貼り付け用シート!F317</f>
        <v>2</v>
      </c>
      <c r="B7372" s="1">
        <f>値貼り付け用シート!G317</f>
        <v>1</v>
      </c>
      <c r="C7372" s="1">
        <v>3</v>
      </c>
      <c r="D7372" s="1">
        <f>IF(OR(ISBLANK(値貼り付け用シート!J317),値貼り付け用シート!J317&gt;9990),NA(),値貼り付け用シート!J317)</f>
        <v>12</v>
      </c>
      <c r="E7372" s="1">
        <f t="shared" si="2884"/>
        <v>12</v>
      </c>
      <c r="F7372" s="1">
        <f t="shared" si="2873"/>
        <v>185</v>
      </c>
      <c r="G7372" s="1">
        <f t="shared" si="2874"/>
        <v>8</v>
      </c>
      <c r="H7372" s="1">
        <f t="shared" si="2875"/>
        <v>23</v>
      </c>
    </row>
    <row r="7373" spans="1:16" x14ac:dyDescent="0.55000000000000004">
      <c r="A7373" s="1">
        <f>値貼り付け用シート!F317</f>
        <v>2</v>
      </c>
      <c r="B7373" s="1">
        <f>値貼り付け用シート!G317</f>
        <v>1</v>
      </c>
      <c r="C7373" s="1">
        <v>4</v>
      </c>
      <c r="D7373" s="1">
        <f>IF(OR(ISBLANK(値貼り付け用シート!K317),値貼り付け用シート!K317&gt;9990),NA(),値貼り付け用シート!K317)</f>
        <v>19</v>
      </c>
      <c r="E7373" s="1">
        <f t="shared" si="2884"/>
        <v>19</v>
      </c>
      <c r="F7373" s="1">
        <f t="shared" si="2873"/>
        <v>167</v>
      </c>
      <c r="G7373" s="1">
        <f t="shared" si="2874"/>
        <v>8</v>
      </c>
      <c r="H7373" s="1">
        <f t="shared" si="2875"/>
        <v>21</v>
      </c>
    </row>
    <row r="7374" spans="1:16" x14ac:dyDescent="0.55000000000000004">
      <c r="A7374" s="1">
        <f>値貼り付け用シート!F317</f>
        <v>2</v>
      </c>
      <c r="B7374" s="1">
        <f>値貼り付け用シート!G317</f>
        <v>1</v>
      </c>
      <c r="C7374" s="1">
        <v>5</v>
      </c>
      <c r="D7374" s="1">
        <f>IF(OR(ISBLANK(値貼り付け用シート!L317),値貼り付け用シート!L317&gt;9990),NA(),値貼り付け用シート!L317)</f>
        <v>19</v>
      </c>
      <c r="E7374" s="1">
        <f t="shared" si="2884"/>
        <v>19</v>
      </c>
      <c r="F7374" s="1">
        <f t="shared" si="2873"/>
        <v>149</v>
      </c>
      <c r="G7374" s="1">
        <f t="shared" si="2874"/>
        <v>8</v>
      </c>
      <c r="H7374" s="1">
        <f t="shared" si="2875"/>
        <v>19</v>
      </c>
    </row>
    <row r="7375" spans="1:16" x14ac:dyDescent="0.55000000000000004">
      <c r="A7375" s="1">
        <f>値貼り付け用シート!F317</f>
        <v>2</v>
      </c>
      <c r="B7375" s="1">
        <f>値貼り付け用シート!G317</f>
        <v>1</v>
      </c>
      <c r="C7375" s="1">
        <v>6</v>
      </c>
      <c r="D7375" s="1">
        <f>IF(OR(ISBLANK(値貼り付け用シート!M317),値貼り付け用シート!M317&gt;9990),NA(),値貼り付け用シート!M317)</f>
        <v>23</v>
      </c>
      <c r="E7375" s="1">
        <f t="shared" si="2884"/>
        <v>23</v>
      </c>
      <c r="F7375" s="1">
        <f t="shared" si="2873"/>
        <v>138</v>
      </c>
      <c r="G7375" s="1">
        <f t="shared" si="2874"/>
        <v>8</v>
      </c>
      <c r="H7375" s="1">
        <f t="shared" si="2875"/>
        <v>17</v>
      </c>
    </row>
    <row r="7376" spans="1:16" x14ac:dyDescent="0.55000000000000004">
      <c r="A7376" s="1">
        <f>値貼り付け用シート!F317</f>
        <v>2</v>
      </c>
      <c r="B7376" s="1">
        <f>値貼り付け用シート!G317</f>
        <v>1</v>
      </c>
      <c r="C7376" s="1">
        <v>7</v>
      </c>
      <c r="D7376" s="1">
        <f>IF(OR(ISBLANK(値貼り付け用シート!N317),値貼り付け用シート!N317&gt;9990),NA(),値貼り付け用シート!N317)</f>
        <v>25</v>
      </c>
      <c r="E7376" s="1">
        <f t="shared" si="2884"/>
        <v>25</v>
      </c>
      <c r="F7376" s="1">
        <f t="shared" si="2873"/>
        <v>133</v>
      </c>
      <c r="G7376" s="1">
        <f t="shared" si="2874"/>
        <v>8</v>
      </c>
      <c r="H7376" s="1">
        <f t="shared" si="2875"/>
        <v>17</v>
      </c>
    </row>
    <row r="7377" spans="1:8" x14ac:dyDescent="0.55000000000000004">
      <c r="A7377" s="1">
        <f>値貼り付け用シート!F317</f>
        <v>2</v>
      </c>
      <c r="B7377" s="1">
        <f>値貼り付け用シート!G317</f>
        <v>1</v>
      </c>
      <c r="C7377" s="1">
        <v>8</v>
      </c>
      <c r="D7377" s="1">
        <f>IF(OR(ISBLANK(値貼り付け用シート!O317),値貼り付け用シート!O317&gt;9990),NA(),値貼り付け用シート!O317)</f>
        <v>20</v>
      </c>
      <c r="E7377" s="1">
        <f t="shared" si="2884"/>
        <v>20</v>
      </c>
      <c r="F7377" s="1">
        <f t="shared" si="2873"/>
        <v>143</v>
      </c>
      <c r="G7377" s="1">
        <f t="shared" si="2874"/>
        <v>8</v>
      </c>
      <c r="H7377" s="1">
        <f t="shared" si="2875"/>
        <v>18</v>
      </c>
    </row>
    <row r="7378" spans="1:8" x14ac:dyDescent="0.55000000000000004">
      <c r="A7378" s="1">
        <f>値貼り付け用シート!F317</f>
        <v>2</v>
      </c>
      <c r="B7378" s="1">
        <f>値貼り付け用シート!G317</f>
        <v>1</v>
      </c>
      <c r="C7378" s="1">
        <v>9</v>
      </c>
      <c r="D7378" s="1">
        <f>IF(OR(ISBLANK(値貼り付け用シート!P317),値貼り付け用シート!P317&gt;9990),NA(),値貼り付け用シート!P317)</f>
        <v>19</v>
      </c>
      <c r="E7378" s="1">
        <f t="shared" si="2884"/>
        <v>19</v>
      </c>
      <c r="F7378" s="1">
        <f t="shared" si="2873"/>
        <v>150</v>
      </c>
      <c r="G7378" s="1">
        <f t="shared" si="2874"/>
        <v>8</v>
      </c>
      <c r="H7378" s="1">
        <f t="shared" si="2875"/>
        <v>19</v>
      </c>
    </row>
    <row r="7379" spans="1:8" x14ac:dyDescent="0.55000000000000004">
      <c r="A7379" s="1">
        <f>値貼り付け用シート!F317</f>
        <v>2</v>
      </c>
      <c r="B7379" s="1">
        <f>値貼り付け用シート!G317</f>
        <v>1</v>
      </c>
      <c r="C7379" s="1">
        <v>10</v>
      </c>
      <c r="D7379" s="1">
        <f>IF(OR(ISBLANK(値貼り付け用シート!Q317),値貼り付け用シート!Q317&gt;9990),NA(),値貼り付け用シート!Q317)</f>
        <v>29</v>
      </c>
      <c r="E7379" s="1">
        <f t="shared" si="2884"/>
        <v>29</v>
      </c>
      <c r="F7379" s="1">
        <f t="shared" si="2873"/>
        <v>166</v>
      </c>
      <c r="G7379" s="1">
        <f t="shared" si="2874"/>
        <v>8</v>
      </c>
      <c r="H7379" s="1">
        <f t="shared" si="2875"/>
        <v>21</v>
      </c>
    </row>
    <row r="7380" spans="1:8" x14ac:dyDescent="0.55000000000000004">
      <c r="A7380" s="1">
        <f>値貼り付け用シート!F317</f>
        <v>2</v>
      </c>
      <c r="B7380" s="1">
        <f>値貼り付け用シート!G317</f>
        <v>1</v>
      </c>
      <c r="C7380" s="1">
        <v>11</v>
      </c>
      <c r="D7380" s="1">
        <f>IF(OR(ISBLANK(値貼り付け用シート!R317),値貼り付け用シート!R317&gt;9990),NA(),値貼り付け用シート!R317)</f>
        <v>38</v>
      </c>
      <c r="E7380" s="1">
        <f t="shared" si="2884"/>
        <v>38</v>
      </c>
      <c r="F7380" s="1">
        <f t="shared" si="2873"/>
        <v>192</v>
      </c>
      <c r="G7380" s="1">
        <f t="shared" si="2874"/>
        <v>8</v>
      </c>
      <c r="H7380" s="1">
        <f t="shared" si="2875"/>
        <v>24</v>
      </c>
    </row>
    <row r="7381" spans="1:8" x14ac:dyDescent="0.55000000000000004">
      <c r="A7381" s="1">
        <f>値貼り付け用シート!F317</f>
        <v>2</v>
      </c>
      <c r="B7381" s="1">
        <f>値貼り付け用シート!G317</f>
        <v>1</v>
      </c>
      <c r="C7381" s="1">
        <v>12</v>
      </c>
      <c r="D7381" s="1">
        <f>IF(OR(ISBLANK(値貼り付け用シート!S317),値貼り付け用シート!S317&gt;9990),NA(),値貼り付け用シート!S317)</f>
        <v>40</v>
      </c>
      <c r="E7381" s="1">
        <f t="shared" si="2884"/>
        <v>40</v>
      </c>
      <c r="F7381" s="1">
        <f t="shared" si="2873"/>
        <v>213</v>
      </c>
      <c r="G7381" s="1">
        <f t="shared" si="2874"/>
        <v>8</v>
      </c>
      <c r="H7381" s="1">
        <f t="shared" si="2875"/>
        <v>27</v>
      </c>
    </row>
    <row r="7382" spans="1:8" x14ac:dyDescent="0.55000000000000004">
      <c r="A7382" s="1">
        <f>値貼り付け用シート!F317</f>
        <v>2</v>
      </c>
      <c r="B7382" s="1">
        <f>値貼り付け用シート!G317</f>
        <v>1</v>
      </c>
      <c r="C7382" s="1">
        <v>13</v>
      </c>
      <c r="D7382" s="1">
        <f>IF(OR(ISBLANK(値貼り付け用シート!T317),値貼り付け用シート!T317&gt;9990),NA(),値貼り付け用シート!T317)</f>
        <v>43</v>
      </c>
      <c r="E7382" s="1">
        <f t="shared" si="2884"/>
        <v>43</v>
      </c>
      <c r="F7382" s="1">
        <f t="shared" si="2873"/>
        <v>237</v>
      </c>
      <c r="G7382" s="1">
        <f t="shared" si="2874"/>
        <v>8</v>
      </c>
      <c r="H7382" s="1">
        <f t="shared" si="2875"/>
        <v>30</v>
      </c>
    </row>
    <row r="7383" spans="1:8" x14ac:dyDescent="0.55000000000000004">
      <c r="A7383" s="1">
        <f>値貼り付け用シート!F317</f>
        <v>2</v>
      </c>
      <c r="B7383" s="1">
        <f>値貼り付け用シート!G317</f>
        <v>1</v>
      </c>
      <c r="C7383" s="1">
        <v>14</v>
      </c>
      <c r="D7383" s="1">
        <f>IF(OR(ISBLANK(値貼り付け用シート!U317),値貼り付け用シート!U317&gt;9990),NA(),値貼り付け用シート!U317)</f>
        <v>45</v>
      </c>
      <c r="E7383" s="1">
        <f t="shared" si="2884"/>
        <v>45</v>
      </c>
      <c r="F7383" s="1">
        <f t="shared" si="2873"/>
        <v>259</v>
      </c>
      <c r="G7383" s="1">
        <f t="shared" si="2874"/>
        <v>8</v>
      </c>
      <c r="H7383" s="1">
        <f t="shared" si="2875"/>
        <v>32</v>
      </c>
    </row>
    <row r="7384" spans="1:8" x14ac:dyDescent="0.55000000000000004">
      <c r="A7384" s="1">
        <f>値貼り付け用シート!F317</f>
        <v>2</v>
      </c>
      <c r="B7384" s="1">
        <f>値貼り付け用シート!G317</f>
        <v>1</v>
      </c>
      <c r="C7384" s="1">
        <v>15</v>
      </c>
      <c r="D7384" s="1">
        <f>IF(OR(ISBLANK(値貼り付け用シート!V317),値貼り付け用シート!V317&gt;9990),NA(),値貼り付け用シート!V317)</f>
        <v>44</v>
      </c>
      <c r="E7384" s="1">
        <f t="shared" si="2884"/>
        <v>44</v>
      </c>
      <c r="F7384" s="1">
        <f t="shared" si="2873"/>
        <v>278</v>
      </c>
      <c r="G7384" s="1">
        <f t="shared" si="2874"/>
        <v>8</v>
      </c>
      <c r="H7384" s="1">
        <f t="shared" si="2875"/>
        <v>35</v>
      </c>
    </row>
    <row r="7385" spans="1:8" x14ac:dyDescent="0.55000000000000004">
      <c r="A7385" s="1">
        <f>値貼り付け用シート!F317</f>
        <v>2</v>
      </c>
      <c r="B7385" s="1">
        <f>値貼り付け用シート!G317</f>
        <v>1</v>
      </c>
      <c r="C7385" s="1">
        <v>16</v>
      </c>
      <c r="D7385" s="1">
        <f>IF(OR(ISBLANK(値貼り付け用シート!W317),値貼り付け用シート!W317&gt;9990),NA(),値貼り付け用シート!W317)</f>
        <v>42</v>
      </c>
      <c r="E7385" s="1">
        <f t="shared" si="2884"/>
        <v>42</v>
      </c>
      <c r="F7385" s="1">
        <f t="shared" si="2873"/>
        <v>300</v>
      </c>
      <c r="G7385" s="1">
        <f t="shared" si="2874"/>
        <v>8</v>
      </c>
      <c r="H7385" s="1">
        <f t="shared" si="2875"/>
        <v>38</v>
      </c>
    </row>
    <row r="7386" spans="1:8" x14ac:dyDescent="0.55000000000000004">
      <c r="A7386" s="1">
        <f>値貼り付け用シート!F317</f>
        <v>2</v>
      </c>
      <c r="B7386" s="1">
        <f>値貼り付け用シート!G317</f>
        <v>1</v>
      </c>
      <c r="C7386" s="1">
        <v>17</v>
      </c>
      <c r="D7386" s="1">
        <f>IF(OR(ISBLANK(値貼り付け用シート!X317),値貼り付け用シート!X317&gt;9990),NA(),値貼り付け用シート!X317)</f>
        <v>41</v>
      </c>
      <c r="E7386" s="1">
        <f t="shared" si="2884"/>
        <v>41</v>
      </c>
      <c r="F7386" s="1">
        <f t="shared" si="2873"/>
        <v>322</v>
      </c>
      <c r="G7386" s="1">
        <f t="shared" si="2874"/>
        <v>8</v>
      </c>
      <c r="H7386" s="1">
        <f t="shared" si="2875"/>
        <v>40</v>
      </c>
    </row>
    <row r="7387" spans="1:8" x14ac:dyDescent="0.55000000000000004">
      <c r="A7387" s="1">
        <f>値貼り付け用シート!F317</f>
        <v>2</v>
      </c>
      <c r="B7387" s="1">
        <f>値貼り付け用シート!G317</f>
        <v>1</v>
      </c>
      <c r="C7387" s="1">
        <v>18</v>
      </c>
      <c r="D7387" s="1">
        <f>IF(OR(ISBLANK(値貼り付け用シート!Y317),値貼り付け用シート!Y317&gt;9990),NA(),値貼り付け用シート!Y317)</f>
        <v>39</v>
      </c>
      <c r="E7387" s="1">
        <f t="shared" si="2884"/>
        <v>39</v>
      </c>
      <c r="F7387" s="1">
        <f t="shared" ref="F7387:F7450" si="2893">SUM(E7380:E7387)</f>
        <v>332</v>
      </c>
      <c r="G7387" s="1">
        <f t="shared" ref="G7387:G7450" si="2894">COUNT(D7380:D7387)</f>
        <v>8</v>
      </c>
      <c r="H7387" s="1">
        <f t="shared" ref="H7387:H7450" si="2895">IF(G7387&gt;=6,ROUND(F7387/G7387,0),NA())</f>
        <v>42</v>
      </c>
    </row>
    <row r="7388" spans="1:8" x14ac:dyDescent="0.55000000000000004">
      <c r="A7388" s="1">
        <f>値貼り付け用シート!F317</f>
        <v>2</v>
      </c>
      <c r="B7388" s="1">
        <f>値貼り付け用シート!G317</f>
        <v>1</v>
      </c>
      <c r="C7388" s="1">
        <v>19</v>
      </c>
      <c r="D7388" s="1">
        <f>IF(OR(ISBLANK(値貼り付け用シート!Z317),値貼り付け用シート!Z317&gt;9990),NA(),値貼り付け用シート!Z317)</f>
        <v>39</v>
      </c>
      <c r="E7388" s="1">
        <f t="shared" si="2884"/>
        <v>39</v>
      </c>
      <c r="F7388" s="1">
        <f t="shared" si="2893"/>
        <v>333</v>
      </c>
      <c r="G7388" s="1">
        <f t="shared" si="2894"/>
        <v>8</v>
      </c>
      <c r="H7388" s="1">
        <f t="shared" si="2895"/>
        <v>42</v>
      </c>
    </row>
    <row r="7389" spans="1:8" x14ac:dyDescent="0.55000000000000004">
      <c r="A7389" s="1">
        <f>値貼り付け用シート!F317</f>
        <v>2</v>
      </c>
      <c r="B7389" s="1">
        <f>値貼り付け用シート!G317</f>
        <v>1</v>
      </c>
      <c r="C7389" s="1">
        <v>20</v>
      </c>
      <c r="D7389" s="1">
        <f>IF(OR(ISBLANK(値貼り付け用シート!AA317),値貼り付け用シート!AA317&gt;9990),NA(),値貼り付け用シート!AA317)</f>
        <v>38</v>
      </c>
      <c r="E7389" s="1">
        <f t="shared" si="2884"/>
        <v>38</v>
      </c>
      <c r="F7389" s="1">
        <f t="shared" si="2893"/>
        <v>331</v>
      </c>
      <c r="G7389" s="1">
        <f t="shared" si="2894"/>
        <v>8</v>
      </c>
      <c r="H7389" s="1">
        <f t="shared" si="2895"/>
        <v>41</v>
      </c>
    </row>
    <row r="7390" spans="1:8" x14ac:dyDescent="0.55000000000000004">
      <c r="A7390" s="1">
        <f>値貼り付け用シート!F317</f>
        <v>2</v>
      </c>
      <c r="B7390" s="1">
        <f>値貼り付け用シート!G317</f>
        <v>1</v>
      </c>
      <c r="C7390" s="1">
        <v>21</v>
      </c>
      <c r="D7390" s="1">
        <f>IF(OR(ISBLANK(値貼り付け用シート!AB317),値貼り付け用シート!AB317&gt;9990),NA(),値貼り付け用シート!AB317)</f>
        <v>38</v>
      </c>
      <c r="E7390" s="1">
        <f t="shared" si="2884"/>
        <v>38</v>
      </c>
      <c r="F7390" s="1">
        <f t="shared" si="2893"/>
        <v>326</v>
      </c>
      <c r="G7390" s="1">
        <f t="shared" si="2894"/>
        <v>8</v>
      </c>
      <c r="H7390" s="1">
        <f t="shared" si="2895"/>
        <v>41</v>
      </c>
    </row>
    <row r="7391" spans="1:8" x14ac:dyDescent="0.55000000000000004">
      <c r="A7391" s="1">
        <f>値貼り付け用シート!F317</f>
        <v>2</v>
      </c>
      <c r="B7391" s="1">
        <f>値貼り付け用シート!G317</f>
        <v>1</v>
      </c>
      <c r="C7391" s="1">
        <v>22</v>
      </c>
      <c r="D7391" s="1">
        <f>IF(OR(ISBLANK(値貼り付け用シート!AC317),値貼り付け用シート!AC317&gt;9990),NA(),値貼り付け用シート!AC317)</f>
        <v>38</v>
      </c>
      <c r="E7391" s="1">
        <f t="shared" si="2884"/>
        <v>38</v>
      </c>
      <c r="F7391" s="1">
        <f t="shared" si="2893"/>
        <v>319</v>
      </c>
      <c r="G7391" s="1">
        <f t="shared" si="2894"/>
        <v>8</v>
      </c>
      <c r="H7391" s="1">
        <f t="shared" si="2895"/>
        <v>40</v>
      </c>
    </row>
    <row r="7392" spans="1:8" x14ac:dyDescent="0.55000000000000004">
      <c r="A7392" s="1">
        <f>値貼り付け用シート!F317</f>
        <v>2</v>
      </c>
      <c r="B7392" s="1">
        <f>値貼り付け用シート!G317</f>
        <v>1</v>
      </c>
      <c r="C7392" s="1">
        <v>23</v>
      </c>
      <c r="D7392" s="1">
        <f>IF(OR(ISBLANK(値貼り付け用シート!AD317),値貼り付け用シート!AD317&gt;9990),NA(),値貼り付け用シート!AD317)</f>
        <v>39</v>
      </c>
      <c r="E7392" s="1">
        <f t="shared" si="2884"/>
        <v>39</v>
      </c>
      <c r="F7392" s="1">
        <f t="shared" si="2893"/>
        <v>314</v>
      </c>
      <c r="G7392" s="1">
        <f t="shared" si="2894"/>
        <v>8</v>
      </c>
      <c r="H7392" s="1">
        <f t="shared" si="2895"/>
        <v>39</v>
      </c>
    </row>
    <row r="7393" spans="1:16" x14ac:dyDescent="0.55000000000000004">
      <c r="A7393" s="1">
        <f>値貼り付け用シート!F317</f>
        <v>2</v>
      </c>
      <c r="B7393" s="1">
        <f>値貼り付け用シート!G317</f>
        <v>1</v>
      </c>
      <c r="C7393" s="1">
        <v>24</v>
      </c>
      <c r="D7393" s="1">
        <f>IF(OR(ISBLANK(値貼り付け用シート!AE317),値貼り付け用シート!AE317&gt;9990),NA(),値貼り付け用シート!AE317)</f>
        <v>39</v>
      </c>
      <c r="E7393" s="1">
        <f t="shared" si="2884"/>
        <v>39</v>
      </c>
      <c r="F7393" s="1">
        <f t="shared" si="2893"/>
        <v>311</v>
      </c>
      <c r="G7393" s="1">
        <f t="shared" si="2894"/>
        <v>8</v>
      </c>
      <c r="H7393" s="1">
        <f t="shared" si="2895"/>
        <v>39</v>
      </c>
    </row>
    <row r="7394" spans="1:16" x14ac:dyDescent="0.55000000000000004">
      <c r="A7394" s="1">
        <f>値貼り付け用シート!F318</f>
        <v>2</v>
      </c>
      <c r="B7394" s="1">
        <f>値貼り付け用シート!G318</f>
        <v>2</v>
      </c>
      <c r="C7394" s="1">
        <v>1</v>
      </c>
      <c r="D7394" s="1">
        <f>IF(OR(ISBLANK(値貼り付け用シート!H318),値貼り付け用シート!H318&gt;9990),NA(),値貼り付け用シート!H318)</f>
        <v>39</v>
      </c>
      <c r="E7394" s="1">
        <f t="shared" si="2884"/>
        <v>39</v>
      </c>
      <c r="F7394" s="1">
        <f t="shared" si="2893"/>
        <v>309</v>
      </c>
      <c r="G7394" s="1">
        <f t="shared" si="2894"/>
        <v>8</v>
      </c>
      <c r="H7394" s="1">
        <f t="shared" si="2895"/>
        <v>39</v>
      </c>
      <c r="I7394" s="1">
        <f t="shared" ref="I7394" si="2896">COUNT(D7394:D7417)</f>
        <v>24</v>
      </c>
      <c r="J7394" s="1">
        <f t="shared" ref="J7394" si="2897">COUNT(H7394:H7417)</f>
        <v>24</v>
      </c>
      <c r="K7394" s="1">
        <f t="shared" ref="K7394" si="2898">IF(AND(I7394&gt;=20,J7394&gt;=20),0,1)</f>
        <v>0</v>
      </c>
      <c r="L7394" s="1">
        <f t="shared" ref="L7394" si="2899">IF(K7394=0,MAX(H7394:H7417),NA())</f>
        <v>39</v>
      </c>
      <c r="M7394" s="1">
        <f t="shared" ref="M7394" si="2900">IF(K7394=0,IF(L7394&lt;=70,1,0),NA())</f>
        <v>1</v>
      </c>
      <c r="N7394" s="1">
        <f t="shared" ref="N7394" si="2901">IF(COUNTIF(D7394:D7417,NA())=24,NA(),MAX(E7394:E7417))</f>
        <v>39</v>
      </c>
      <c r="O7394" s="1">
        <f t="shared" ref="O7394" si="2902">IF(COUNTIF(D7399:D7413,NA())=15,NA(),MAX(E7399:E7413))</f>
        <v>37</v>
      </c>
      <c r="P7394" s="1">
        <f t="shared" ref="P7394" si="2903">COUNTIF(D7394:D7417,"&gt;=120")</f>
        <v>0</v>
      </c>
    </row>
    <row r="7395" spans="1:16" x14ac:dyDescent="0.55000000000000004">
      <c r="A7395" s="1">
        <f>値貼り付け用シート!F318</f>
        <v>2</v>
      </c>
      <c r="B7395" s="1">
        <f>値貼り付け用シート!G318</f>
        <v>2</v>
      </c>
      <c r="C7395" s="1">
        <v>2</v>
      </c>
      <c r="D7395" s="1">
        <f>IF(OR(ISBLANK(値貼り付け用シート!I318),値貼り付け用シート!I318&gt;9990),NA(),値貼り付け用シート!I318)</f>
        <v>39</v>
      </c>
      <c r="E7395" s="1">
        <f t="shared" si="2884"/>
        <v>39</v>
      </c>
      <c r="F7395" s="1">
        <f t="shared" si="2893"/>
        <v>309</v>
      </c>
      <c r="G7395" s="1">
        <f t="shared" si="2894"/>
        <v>8</v>
      </c>
      <c r="H7395" s="1">
        <f t="shared" si="2895"/>
        <v>39</v>
      </c>
    </row>
    <row r="7396" spans="1:16" x14ac:dyDescent="0.55000000000000004">
      <c r="A7396" s="1">
        <f>値貼り付け用シート!F318</f>
        <v>2</v>
      </c>
      <c r="B7396" s="1">
        <f>値貼り付け用シート!G318</f>
        <v>2</v>
      </c>
      <c r="C7396" s="1">
        <v>3</v>
      </c>
      <c r="D7396" s="1">
        <f>IF(OR(ISBLANK(値貼り付け用シート!J318),値貼り付け用シート!J318&gt;9990),NA(),値貼り付け用シート!J318)</f>
        <v>39</v>
      </c>
      <c r="E7396" s="1">
        <f t="shared" si="2884"/>
        <v>39</v>
      </c>
      <c r="F7396" s="1">
        <f t="shared" si="2893"/>
        <v>309</v>
      </c>
      <c r="G7396" s="1">
        <f t="shared" si="2894"/>
        <v>8</v>
      </c>
      <c r="H7396" s="1">
        <f t="shared" si="2895"/>
        <v>39</v>
      </c>
    </row>
    <row r="7397" spans="1:16" x14ac:dyDescent="0.55000000000000004">
      <c r="A7397" s="1">
        <f>値貼り付け用シート!F318</f>
        <v>2</v>
      </c>
      <c r="B7397" s="1">
        <f>値貼り付け用シート!G318</f>
        <v>2</v>
      </c>
      <c r="C7397" s="1">
        <v>4</v>
      </c>
      <c r="D7397" s="1">
        <f>IF(OR(ISBLANK(値貼り付け用シート!K318),値貼り付け用シート!K318&gt;9990),NA(),値貼り付け用シート!K318)</f>
        <v>39</v>
      </c>
      <c r="E7397" s="1">
        <f t="shared" si="2884"/>
        <v>39</v>
      </c>
      <c r="F7397" s="1">
        <f t="shared" si="2893"/>
        <v>310</v>
      </c>
      <c r="G7397" s="1">
        <f t="shared" si="2894"/>
        <v>8</v>
      </c>
      <c r="H7397" s="1">
        <f t="shared" si="2895"/>
        <v>39</v>
      </c>
    </row>
    <row r="7398" spans="1:16" x14ac:dyDescent="0.55000000000000004">
      <c r="A7398" s="1">
        <f>値貼り付け用シート!F318</f>
        <v>2</v>
      </c>
      <c r="B7398" s="1">
        <f>値貼り付け用シート!G318</f>
        <v>2</v>
      </c>
      <c r="C7398" s="1">
        <v>5</v>
      </c>
      <c r="D7398" s="1">
        <f>IF(OR(ISBLANK(値貼り付け用シート!L318),値貼り付け用シート!L318&gt;9990),NA(),値貼り付け用シート!L318)</f>
        <v>38</v>
      </c>
      <c r="E7398" s="1">
        <f t="shared" si="2884"/>
        <v>38</v>
      </c>
      <c r="F7398" s="1">
        <f t="shared" si="2893"/>
        <v>310</v>
      </c>
      <c r="G7398" s="1">
        <f t="shared" si="2894"/>
        <v>8</v>
      </c>
      <c r="H7398" s="1">
        <f t="shared" si="2895"/>
        <v>39</v>
      </c>
    </row>
    <row r="7399" spans="1:16" x14ac:dyDescent="0.55000000000000004">
      <c r="A7399" s="1">
        <f>値貼り付け用シート!F318</f>
        <v>2</v>
      </c>
      <c r="B7399" s="1">
        <f>値貼り付け用シート!G318</f>
        <v>2</v>
      </c>
      <c r="C7399" s="1">
        <v>6</v>
      </c>
      <c r="D7399" s="1">
        <f>IF(OR(ISBLANK(値貼り付け用シート!M318),値貼り付け用シート!M318&gt;9990),NA(),値貼り付け用シート!M318)</f>
        <v>37</v>
      </c>
      <c r="E7399" s="1">
        <f t="shared" si="2884"/>
        <v>37</v>
      </c>
      <c r="F7399" s="1">
        <f t="shared" si="2893"/>
        <v>309</v>
      </c>
      <c r="G7399" s="1">
        <f t="shared" si="2894"/>
        <v>8</v>
      </c>
      <c r="H7399" s="1">
        <f t="shared" si="2895"/>
        <v>39</v>
      </c>
    </row>
    <row r="7400" spans="1:16" x14ac:dyDescent="0.55000000000000004">
      <c r="A7400" s="1">
        <f>値貼り付け用シート!F318</f>
        <v>2</v>
      </c>
      <c r="B7400" s="1">
        <f>値貼り付け用シート!G318</f>
        <v>2</v>
      </c>
      <c r="C7400" s="1">
        <v>7</v>
      </c>
      <c r="D7400" s="1">
        <f>IF(OR(ISBLANK(値貼り付け用シート!N318),値貼り付け用シート!N318&gt;9990),NA(),値貼り付け用シート!N318)</f>
        <v>37</v>
      </c>
      <c r="E7400" s="1">
        <f t="shared" si="2884"/>
        <v>37</v>
      </c>
      <c r="F7400" s="1">
        <f t="shared" si="2893"/>
        <v>307</v>
      </c>
      <c r="G7400" s="1">
        <f t="shared" si="2894"/>
        <v>8</v>
      </c>
      <c r="H7400" s="1">
        <f t="shared" si="2895"/>
        <v>38</v>
      </c>
    </row>
    <row r="7401" spans="1:16" x14ac:dyDescent="0.55000000000000004">
      <c r="A7401" s="1">
        <f>値貼り付け用シート!F318</f>
        <v>2</v>
      </c>
      <c r="B7401" s="1">
        <f>値貼り付け用シート!G318</f>
        <v>2</v>
      </c>
      <c r="C7401" s="1">
        <v>8</v>
      </c>
      <c r="D7401" s="1">
        <f>IF(OR(ISBLANK(値貼り付け用シート!O318),値貼り付け用シート!O318&gt;9990),NA(),値貼り付け用シート!O318)</f>
        <v>35</v>
      </c>
      <c r="E7401" s="1">
        <f t="shared" si="2884"/>
        <v>35</v>
      </c>
      <c r="F7401" s="1">
        <f t="shared" si="2893"/>
        <v>303</v>
      </c>
      <c r="G7401" s="1">
        <f t="shared" si="2894"/>
        <v>8</v>
      </c>
      <c r="H7401" s="1">
        <f t="shared" si="2895"/>
        <v>38</v>
      </c>
    </row>
    <row r="7402" spans="1:16" x14ac:dyDescent="0.55000000000000004">
      <c r="A7402" s="1">
        <f>値貼り付け用シート!F318</f>
        <v>2</v>
      </c>
      <c r="B7402" s="1">
        <f>値貼り付け用シート!G318</f>
        <v>2</v>
      </c>
      <c r="C7402" s="1">
        <v>9</v>
      </c>
      <c r="D7402" s="1">
        <f>IF(OR(ISBLANK(値貼り付け用シート!P318),値貼り付け用シート!P318&gt;9990),NA(),値貼り付け用シート!P318)</f>
        <v>31</v>
      </c>
      <c r="E7402" s="1">
        <f t="shared" si="2884"/>
        <v>31</v>
      </c>
      <c r="F7402" s="1">
        <f t="shared" si="2893"/>
        <v>295</v>
      </c>
      <c r="G7402" s="1">
        <f t="shared" si="2894"/>
        <v>8</v>
      </c>
      <c r="H7402" s="1">
        <f t="shared" si="2895"/>
        <v>37</v>
      </c>
    </row>
    <row r="7403" spans="1:16" x14ac:dyDescent="0.55000000000000004">
      <c r="A7403" s="1">
        <f>値貼り付け用シート!F318</f>
        <v>2</v>
      </c>
      <c r="B7403" s="1">
        <f>値貼り付け用シート!G318</f>
        <v>2</v>
      </c>
      <c r="C7403" s="1">
        <v>10</v>
      </c>
      <c r="D7403" s="1">
        <f>IF(OR(ISBLANK(値貼り付け用シート!Q318),値貼り付け用シート!Q318&gt;9990),NA(),値貼り付け用シート!Q318)</f>
        <v>27</v>
      </c>
      <c r="E7403" s="1">
        <f t="shared" si="2884"/>
        <v>27</v>
      </c>
      <c r="F7403" s="1">
        <f t="shared" si="2893"/>
        <v>283</v>
      </c>
      <c r="G7403" s="1">
        <f t="shared" si="2894"/>
        <v>8</v>
      </c>
      <c r="H7403" s="1">
        <f t="shared" si="2895"/>
        <v>35</v>
      </c>
    </row>
    <row r="7404" spans="1:16" x14ac:dyDescent="0.55000000000000004">
      <c r="A7404" s="1">
        <f>値貼り付け用シート!F318</f>
        <v>2</v>
      </c>
      <c r="B7404" s="1">
        <f>値貼り付け用シート!G318</f>
        <v>2</v>
      </c>
      <c r="C7404" s="1">
        <v>11</v>
      </c>
      <c r="D7404" s="1">
        <f>IF(OR(ISBLANK(値貼り付け用シート!R318),値貼り付け用シート!R318&gt;9990),NA(),値貼り付け用シート!R318)</f>
        <v>23</v>
      </c>
      <c r="E7404" s="1">
        <f t="shared" si="2884"/>
        <v>23</v>
      </c>
      <c r="F7404" s="1">
        <f t="shared" si="2893"/>
        <v>267</v>
      </c>
      <c r="G7404" s="1">
        <f t="shared" si="2894"/>
        <v>8</v>
      </c>
      <c r="H7404" s="1">
        <f t="shared" si="2895"/>
        <v>33</v>
      </c>
    </row>
    <row r="7405" spans="1:16" x14ac:dyDescent="0.55000000000000004">
      <c r="A7405" s="1">
        <f>値貼り付け用シート!F318</f>
        <v>2</v>
      </c>
      <c r="B7405" s="1">
        <f>値貼り付け用シート!G318</f>
        <v>2</v>
      </c>
      <c r="C7405" s="1">
        <v>12</v>
      </c>
      <c r="D7405" s="1">
        <f>IF(OR(ISBLANK(値貼り付け用シート!S318),値貼り付け用シート!S318&gt;9990),NA(),値貼り付け用シート!S318)</f>
        <v>19</v>
      </c>
      <c r="E7405" s="1">
        <f t="shared" si="2884"/>
        <v>19</v>
      </c>
      <c r="F7405" s="1">
        <f t="shared" si="2893"/>
        <v>247</v>
      </c>
      <c r="G7405" s="1">
        <f t="shared" si="2894"/>
        <v>8</v>
      </c>
      <c r="H7405" s="1">
        <f t="shared" si="2895"/>
        <v>31</v>
      </c>
    </row>
    <row r="7406" spans="1:16" x14ac:dyDescent="0.55000000000000004">
      <c r="A7406" s="1">
        <f>値貼り付け用シート!F318</f>
        <v>2</v>
      </c>
      <c r="B7406" s="1">
        <f>値貼り付け用シート!G318</f>
        <v>2</v>
      </c>
      <c r="C7406" s="1">
        <v>13</v>
      </c>
      <c r="D7406" s="1">
        <f>IF(OR(ISBLANK(値貼り付け用シート!T318),値貼り付け用シート!T318&gt;9990),NA(),値貼り付け用シート!T318)</f>
        <v>27</v>
      </c>
      <c r="E7406" s="1">
        <f t="shared" si="2884"/>
        <v>27</v>
      </c>
      <c r="F7406" s="1">
        <f t="shared" si="2893"/>
        <v>236</v>
      </c>
      <c r="G7406" s="1">
        <f t="shared" si="2894"/>
        <v>8</v>
      </c>
      <c r="H7406" s="1">
        <f t="shared" si="2895"/>
        <v>30</v>
      </c>
    </row>
    <row r="7407" spans="1:16" x14ac:dyDescent="0.55000000000000004">
      <c r="A7407" s="1">
        <f>値貼り付け用シート!F318</f>
        <v>2</v>
      </c>
      <c r="B7407" s="1">
        <f>値貼り付け用シート!G318</f>
        <v>2</v>
      </c>
      <c r="C7407" s="1">
        <v>14</v>
      </c>
      <c r="D7407" s="1">
        <f>IF(OR(ISBLANK(値貼り付け用シート!U318),値貼り付け用シート!U318&gt;9990),NA(),値貼り付け用シート!U318)</f>
        <v>31</v>
      </c>
      <c r="E7407" s="1">
        <f t="shared" si="2884"/>
        <v>31</v>
      </c>
      <c r="F7407" s="1">
        <f t="shared" si="2893"/>
        <v>230</v>
      </c>
      <c r="G7407" s="1">
        <f t="shared" si="2894"/>
        <v>8</v>
      </c>
      <c r="H7407" s="1">
        <f t="shared" si="2895"/>
        <v>29</v>
      </c>
    </row>
    <row r="7408" spans="1:16" x14ac:dyDescent="0.55000000000000004">
      <c r="A7408" s="1">
        <f>値貼り付け用シート!F318</f>
        <v>2</v>
      </c>
      <c r="B7408" s="1">
        <f>値貼り付け用シート!G318</f>
        <v>2</v>
      </c>
      <c r="C7408" s="1">
        <v>15</v>
      </c>
      <c r="D7408" s="1">
        <f>IF(OR(ISBLANK(値貼り付け用シート!V318),値貼り付け用シート!V318&gt;9990),NA(),値貼り付け用シート!V318)</f>
        <v>31</v>
      </c>
      <c r="E7408" s="1">
        <f t="shared" si="2884"/>
        <v>31</v>
      </c>
      <c r="F7408" s="1">
        <f t="shared" si="2893"/>
        <v>224</v>
      </c>
      <c r="G7408" s="1">
        <f t="shared" si="2894"/>
        <v>8</v>
      </c>
      <c r="H7408" s="1">
        <f t="shared" si="2895"/>
        <v>28</v>
      </c>
    </row>
    <row r="7409" spans="1:16" x14ac:dyDescent="0.55000000000000004">
      <c r="A7409" s="1">
        <f>値貼り付け用シート!F318</f>
        <v>2</v>
      </c>
      <c r="B7409" s="1">
        <f>値貼り付け用シート!G318</f>
        <v>2</v>
      </c>
      <c r="C7409" s="1">
        <v>16</v>
      </c>
      <c r="D7409" s="1">
        <f>IF(OR(ISBLANK(値貼り付け用シート!W318),値貼り付け用シート!W318&gt;9990),NA(),値貼り付け用シート!W318)</f>
        <v>30</v>
      </c>
      <c r="E7409" s="1">
        <f t="shared" si="2884"/>
        <v>30</v>
      </c>
      <c r="F7409" s="1">
        <f t="shared" si="2893"/>
        <v>219</v>
      </c>
      <c r="G7409" s="1">
        <f t="shared" si="2894"/>
        <v>8</v>
      </c>
      <c r="H7409" s="1">
        <f t="shared" si="2895"/>
        <v>27</v>
      </c>
    </row>
    <row r="7410" spans="1:16" x14ac:dyDescent="0.55000000000000004">
      <c r="A7410" s="1">
        <f>値貼り付け用シート!F318</f>
        <v>2</v>
      </c>
      <c r="B7410" s="1">
        <f>値貼り付け用シート!G318</f>
        <v>2</v>
      </c>
      <c r="C7410" s="1">
        <v>17</v>
      </c>
      <c r="D7410" s="1">
        <f>IF(OR(ISBLANK(値貼り付け用シート!X318),値貼り付け用シート!X318&gt;9990),NA(),値貼り付け用シート!X318)</f>
        <v>22</v>
      </c>
      <c r="E7410" s="1">
        <f t="shared" si="2884"/>
        <v>22</v>
      </c>
      <c r="F7410" s="1">
        <f t="shared" si="2893"/>
        <v>210</v>
      </c>
      <c r="G7410" s="1">
        <f t="shared" si="2894"/>
        <v>8</v>
      </c>
      <c r="H7410" s="1">
        <f t="shared" si="2895"/>
        <v>26</v>
      </c>
    </row>
    <row r="7411" spans="1:16" x14ac:dyDescent="0.55000000000000004">
      <c r="A7411" s="1">
        <f>値貼り付け用シート!F318</f>
        <v>2</v>
      </c>
      <c r="B7411" s="1">
        <f>値貼り付け用シート!G318</f>
        <v>2</v>
      </c>
      <c r="C7411" s="1">
        <v>18</v>
      </c>
      <c r="D7411" s="1">
        <f>IF(OR(ISBLANK(値貼り付け用シート!Y318),値貼り付け用シート!Y318&gt;9990),NA(),値貼り付け用シート!Y318)</f>
        <v>14</v>
      </c>
      <c r="E7411" s="1">
        <f t="shared" si="2884"/>
        <v>14</v>
      </c>
      <c r="F7411" s="1">
        <f t="shared" si="2893"/>
        <v>197</v>
      </c>
      <c r="G7411" s="1">
        <f t="shared" si="2894"/>
        <v>8</v>
      </c>
      <c r="H7411" s="1">
        <f t="shared" si="2895"/>
        <v>25</v>
      </c>
    </row>
    <row r="7412" spans="1:16" x14ac:dyDescent="0.55000000000000004">
      <c r="A7412" s="1">
        <f>値貼り付け用シート!F318</f>
        <v>2</v>
      </c>
      <c r="B7412" s="1">
        <f>値貼り付け用シート!G318</f>
        <v>2</v>
      </c>
      <c r="C7412" s="1">
        <v>19</v>
      </c>
      <c r="D7412" s="1">
        <f>IF(OR(ISBLANK(値貼り付け用シート!Z318),値貼り付け用シート!Z318&gt;9990),NA(),値貼り付け用シート!Z318)</f>
        <v>18</v>
      </c>
      <c r="E7412" s="1">
        <f t="shared" si="2884"/>
        <v>18</v>
      </c>
      <c r="F7412" s="1">
        <f t="shared" si="2893"/>
        <v>192</v>
      </c>
      <c r="G7412" s="1">
        <f t="shared" si="2894"/>
        <v>8</v>
      </c>
      <c r="H7412" s="1">
        <f t="shared" si="2895"/>
        <v>24</v>
      </c>
    </row>
    <row r="7413" spans="1:16" x14ac:dyDescent="0.55000000000000004">
      <c r="A7413" s="1">
        <f>値貼り付け用シート!F318</f>
        <v>2</v>
      </c>
      <c r="B7413" s="1">
        <f>値貼り付け用シート!G318</f>
        <v>2</v>
      </c>
      <c r="C7413" s="1">
        <v>20</v>
      </c>
      <c r="D7413" s="1">
        <f>IF(OR(ISBLANK(値貼り付け用シート!AA318),値貼り付け用シート!AA318&gt;9990),NA(),値貼り付け用シート!AA318)</f>
        <v>19</v>
      </c>
      <c r="E7413" s="1">
        <f t="shared" si="2884"/>
        <v>19</v>
      </c>
      <c r="F7413" s="1">
        <f t="shared" si="2893"/>
        <v>192</v>
      </c>
      <c r="G7413" s="1">
        <f t="shared" si="2894"/>
        <v>8</v>
      </c>
      <c r="H7413" s="1">
        <f t="shared" si="2895"/>
        <v>24</v>
      </c>
    </row>
    <row r="7414" spans="1:16" x14ac:dyDescent="0.55000000000000004">
      <c r="A7414" s="1">
        <f>値貼り付け用シート!F318</f>
        <v>2</v>
      </c>
      <c r="B7414" s="1">
        <f>値貼り付け用シート!G318</f>
        <v>2</v>
      </c>
      <c r="C7414" s="1">
        <v>21</v>
      </c>
      <c r="D7414" s="1">
        <f>IF(OR(ISBLANK(値貼り付け用シート!AB318),値貼り付け用シート!AB318&gt;9990),NA(),値貼り付け用シート!AB318)</f>
        <v>17</v>
      </c>
      <c r="E7414" s="1">
        <f t="shared" si="2884"/>
        <v>17</v>
      </c>
      <c r="F7414" s="1">
        <f t="shared" si="2893"/>
        <v>182</v>
      </c>
      <c r="G7414" s="1">
        <f t="shared" si="2894"/>
        <v>8</v>
      </c>
      <c r="H7414" s="1">
        <f t="shared" si="2895"/>
        <v>23</v>
      </c>
    </row>
    <row r="7415" spans="1:16" x14ac:dyDescent="0.55000000000000004">
      <c r="A7415" s="1">
        <f>値貼り付け用シート!F318</f>
        <v>2</v>
      </c>
      <c r="B7415" s="1">
        <f>値貼り付け用シート!G318</f>
        <v>2</v>
      </c>
      <c r="C7415" s="1">
        <v>22</v>
      </c>
      <c r="D7415" s="1">
        <f>IF(OR(ISBLANK(値貼り付け用シート!AC318),値貼り付け用シート!AC318&gt;9990),NA(),値貼り付け用シート!AC318)</f>
        <v>19</v>
      </c>
      <c r="E7415" s="1">
        <f t="shared" si="2884"/>
        <v>19</v>
      </c>
      <c r="F7415" s="1">
        <f t="shared" si="2893"/>
        <v>170</v>
      </c>
      <c r="G7415" s="1">
        <f t="shared" si="2894"/>
        <v>8</v>
      </c>
      <c r="H7415" s="1">
        <f t="shared" si="2895"/>
        <v>21</v>
      </c>
    </row>
    <row r="7416" spans="1:16" x14ac:dyDescent="0.55000000000000004">
      <c r="A7416" s="1">
        <f>値貼り付け用シート!F318</f>
        <v>2</v>
      </c>
      <c r="B7416" s="1">
        <f>値貼り付け用シート!G318</f>
        <v>2</v>
      </c>
      <c r="C7416" s="1">
        <v>23</v>
      </c>
      <c r="D7416" s="1">
        <f>IF(OR(ISBLANK(値貼り付け用シート!AD318),値貼り付け用シート!AD318&gt;9990),NA(),値貼り付け用シート!AD318)</f>
        <v>33</v>
      </c>
      <c r="E7416" s="1">
        <f t="shared" si="2884"/>
        <v>33</v>
      </c>
      <c r="F7416" s="1">
        <f t="shared" si="2893"/>
        <v>172</v>
      </c>
      <c r="G7416" s="1">
        <f t="shared" si="2894"/>
        <v>8</v>
      </c>
      <c r="H7416" s="1">
        <f t="shared" si="2895"/>
        <v>22</v>
      </c>
    </row>
    <row r="7417" spans="1:16" x14ac:dyDescent="0.55000000000000004">
      <c r="A7417" s="1">
        <f>値貼り付け用シート!F318</f>
        <v>2</v>
      </c>
      <c r="B7417" s="1">
        <f>値貼り付け用シート!G318</f>
        <v>2</v>
      </c>
      <c r="C7417" s="1">
        <v>24</v>
      </c>
      <c r="D7417" s="1">
        <f>IF(OR(ISBLANK(値貼り付け用シート!AE318),値貼り付け用シート!AE318&gt;9990),NA(),値貼り付け用シート!AE318)</f>
        <v>35</v>
      </c>
      <c r="E7417" s="1">
        <f t="shared" si="2884"/>
        <v>35</v>
      </c>
      <c r="F7417" s="1">
        <f t="shared" si="2893"/>
        <v>177</v>
      </c>
      <c r="G7417" s="1">
        <f t="shared" si="2894"/>
        <v>8</v>
      </c>
      <c r="H7417" s="1">
        <f t="shared" si="2895"/>
        <v>22</v>
      </c>
    </row>
    <row r="7418" spans="1:16" x14ac:dyDescent="0.55000000000000004">
      <c r="A7418" s="1">
        <f>値貼り付け用シート!F319</f>
        <v>2</v>
      </c>
      <c r="B7418" s="1">
        <f>値貼り付け用シート!G319</f>
        <v>3</v>
      </c>
      <c r="C7418" s="1">
        <v>1</v>
      </c>
      <c r="D7418" s="1">
        <f>IF(OR(ISBLANK(値貼り付け用シート!H319),値貼り付け用シート!H319&gt;9990),NA(),値貼り付け用シート!H319)</f>
        <v>36</v>
      </c>
      <c r="E7418" s="1">
        <f t="shared" si="2884"/>
        <v>36</v>
      </c>
      <c r="F7418" s="1">
        <f t="shared" si="2893"/>
        <v>191</v>
      </c>
      <c r="G7418" s="1">
        <f t="shared" si="2894"/>
        <v>8</v>
      </c>
      <c r="H7418" s="1">
        <f t="shared" si="2895"/>
        <v>24</v>
      </c>
      <c r="I7418" s="1">
        <f t="shared" ref="I7418" si="2904">COUNT(D7418:D7441)</f>
        <v>24</v>
      </c>
      <c r="J7418" s="1">
        <f t="shared" ref="J7418" si="2905">COUNT(H7418:H7441)</f>
        <v>24</v>
      </c>
      <c r="K7418" s="1">
        <f t="shared" ref="K7418" si="2906">IF(AND(I7418&gt;=20,J7418&gt;=20),0,1)</f>
        <v>0</v>
      </c>
      <c r="L7418" s="1">
        <f t="shared" ref="L7418" si="2907">IF(K7418=0,MAX(H7418:H7441),NA())</f>
        <v>36</v>
      </c>
      <c r="M7418" s="1">
        <f t="shared" ref="M7418" si="2908">IF(K7418=0,IF(L7418&lt;=70,1,0),NA())</f>
        <v>1</v>
      </c>
      <c r="N7418" s="1">
        <f t="shared" ref="N7418" si="2909">IF(COUNTIF(D7418:D7441,NA())=24,NA(),MAX(E7418:E7441))</f>
        <v>40</v>
      </c>
      <c r="O7418" s="1">
        <f t="shared" ref="O7418" si="2910">IF(COUNTIF(D7423:D7437,NA())=15,NA(),MAX(E7423:E7437))</f>
        <v>40</v>
      </c>
      <c r="P7418" s="1">
        <f t="shared" ref="P7418" si="2911">COUNTIF(D7418:D7441,"&gt;=120")</f>
        <v>0</v>
      </c>
    </row>
    <row r="7419" spans="1:16" x14ac:dyDescent="0.55000000000000004">
      <c r="A7419" s="1">
        <f>値貼り付け用シート!F319</f>
        <v>2</v>
      </c>
      <c r="B7419" s="1">
        <f>値貼り付け用シート!G319</f>
        <v>3</v>
      </c>
      <c r="C7419" s="1">
        <v>2</v>
      </c>
      <c r="D7419" s="1">
        <f>IF(OR(ISBLANK(値貼り付け用シート!I319),値貼り付け用シート!I319&gt;9990),NA(),値貼り付け用シート!I319)</f>
        <v>36</v>
      </c>
      <c r="E7419" s="1">
        <f t="shared" si="2884"/>
        <v>36</v>
      </c>
      <c r="F7419" s="1">
        <f t="shared" si="2893"/>
        <v>213</v>
      </c>
      <c r="G7419" s="1">
        <f t="shared" si="2894"/>
        <v>8</v>
      </c>
      <c r="H7419" s="1">
        <f t="shared" si="2895"/>
        <v>27</v>
      </c>
    </row>
    <row r="7420" spans="1:16" x14ac:dyDescent="0.55000000000000004">
      <c r="A7420" s="1">
        <f>値貼り付け用シート!F319</f>
        <v>2</v>
      </c>
      <c r="B7420" s="1">
        <f>値貼り付け用シート!G319</f>
        <v>3</v>
      </c>
      <c r="C7420" s="1">
        <v>3</v>
      </c>
      <c r="D7420" s="1">
        <f>IF(OR(ISBLANK(値貼り付け用シート!J319),値貼り付け用シート!J319&gt;9990),NA(),値貼り付け用シート!J319)</f>
        <v>36</v>
      </c>
      <c r="E7420" s="1">
        <f t="shared" si="2884"/>
        <v>36</v>
      </c>
      <c r="F7420" s="1">
        <f t="shared" si="2893"/>
        <v>231</v>
      </c>
      <c r="G7420" s="1">
        <f t="shared" si="2894"/>
        <v>8</v>
      </c>
      <c r="H7420" s="1">
        <f t="shared" si="2895"/>
        <v>29</v>
      </c>
    </row>
    <row r="7421" spans="1:16" x14ac:dyDescent="0.55000000000000004">
      <c r="A7421" s="1">
        <f>値貼り付け用シート!F319</f>
        <v>2</v>
      </c>
      <c r="B7421" s="1">
        <f>値貼り付け用シート!G319</f>
        <v>3</v>
      </c>
      <c r="C7421" s="1">
        <v>4</v>
      </c>
      <c r="D7421" s="1">
        <f>IF(OR(ISBLANK(値貼り付け用シート!K319),値貼り付け用シート!K319&gt;9990),NA(),値貼り付け用シート!K319)</f>
        <v>37</v>
      </c>
      <c r="E7421" s="1">
        <f t="shared" si="2884"/>
        <v>37</v>
      </c>
      <c r="F7421" s="1">
        <f t="shared" si="2893"/>
        <v>249</v>
      </c>
      <c r="G7421" s="1">
        <f t="shared" si="2894"/>
        <v>8</v>
      </c>
      <c r="H7421" s="1">
        <f t="shared" si="2895"/>
        <v>31</v>
      </c>
    </row>
    <row r="7422" spans="1:16" x14ac:dyDescent="0.55000000000000004">
      <c r="A7422" s="1">
        <f>値貼り付け用シート!F319</f>
        <v>2</v>
      </c>
      <c r="B7422" s="1">
        <f>値貼り付け用シート!G319</f>
        <v>3</v>
      </c>
      <c r="C7422" s="1">
        <v>5</v>
      </c>
      <c r="D7422" s="1">
        <f>IF(OR(ISBLANK(値貼り付け用シート!L319),値貼り付け用シート!L319&gt;9990),NA(),値貼り付け用シート!L319)</f>
        <v>37</v>
      </c>
      <c r="E7422" s="1">
        <f t="shared" si="2884"/>
        <v>37</v>
      </c>
      <c r="F7422" s="1">
        <f t="shared" si="2893"/>
        <v>269</v>
      </c>
      <c r="G7422" s="1">
        <f t="shared" si="2894"/>
        <v>8</v>
      </c>
      <c r="H7422" s="1">
        <f t="shared" si="2895"/>
        <v>34</v>
      </c>
    </row>
    <row r="7423" spans="1:16" x14ac:dyDescent="0.55000000000000004">
      <c r="A7423" s="1">
        <f>値貼り付け用シート!F319</f>
        <v>2</v>
      </c>
      <c r="B7423" s="1">
        <f>値貼り付け用シート!G319</f>
        <v>3</v>
      </c>
      <c r="C7423" s="1">
        <v>6</v>
      </c>
      <c r="D7423" s="1">
        <f>IF(OR(ISBLANK(値貼り付け用シート!M319),値貼り付け用シート!M319&gt;9990),NA(),値貼り付け用シート!M319)</f>
        <v>38</v>
      </c>
      <c r="E7423" s="1">
        <f t="shared" si="2884"/>
        <v>38</v>
      </c>
      <c r="F7423" s="1">
        <f t="shared" si="2893"/>
        <v>288</v>
      </c>
      <c r="G7423" s="1">
        <f t="shared" si="2894"/>
        <v>8</v>
      </c>
      <c r="H7423" s="1">
        <f t="shared" si="2895"/>
        <v>36</v>
      </c>
    </row>
    <row r="7424" spans="1:16" x14ac:dyDescent="0.55000000000000004">
      <c r="A7424" s="1">
        <f>値貼り付け用シート!F319</f>
        <v>2</v>
      </c>
      <c r="B7424" s="1">
        <f>値貼り付け用シート!G319</f>
        <v>3</v>
      </c>
      <c r="C7424" s="1">
        <v>7</v>
      </c>
      <c r="D7424" s="1">
        <f>IF(OR(ISBLANK(値貼り付け用シート!N319),値貼り付け用シート!N319&gt;9990),NA(),値貼り付け用シート!N319)</f>
        <v>35</v>
      </c>
      <c r="E7424" s="1">
        <f t="shared" si="2884"/>
        <v>35</v>
      </c>
      <c r="F7424" s="1">
        <f t="shared" si="2893"/>
        <v>290</v>
      </c>
      <c r="G7424" s="1">
        <f t="shared" si="2894"/>
        <v>8</v>
      </c>
      <c r="H7424" s="1">
        <f t="shared" si="2895"/>
        <v>36</v>
      </c>
    </row>
    <row r="7425" spans="1:8" x14ac:dyDescent="0.55000000000000004">
      <c r="A7425" s="1">
        <f>値貼り付け用シート!F319</f>
        <v>2</v>
      </c>
      <c r="B7425" s="1">
        <f>値貼り付け用シート!G319</f>
        <v>3</v>
      </c>
      <c r="C7425" s="1">
        <v>8</v>
      </c>
      <c r="D7425" s="1">
        <f>IF(OR(ISBLANK(値貼り付け用シート!O319),値貼り付け用シート!O319&gt;9990),NA(),値貼り付け用シート!O319)</f>
        <v>32</v>
      </c>
      <c r="E7425" s="1">
        <f t="shared" si="2884"/>
        <v>32</v>
      </c>
      <c r="F7425" s="1">
        <f t="shared" si="2893"/>
        <v>287</v>
      </c>
      <c r="G7425" s="1">
        <f t="shared" si="2894"/>
        <v>8</v>
      </c>
      <c r="H7425" s="1">
        <f t="shared" si="2895"/>
        <v>36</v>
      </c>
    </row>
    <row r="7426" spans="1:8" x14ac:dyDescent="0.55000000000000004">
      <c r="A7426" s="1">
        <f>値貼り付け用シート!F319</f>
        <v>2</v>
      </c>
      <c r="B7426" s="1">
        <f>値貼り付け用シート!G319</f>
        <v>3</v>
      </c>
      <c r="C7426" s="1">
        <v>9</v>
      </c>
      <c r="D7426" s="1">
        <f>IF(OR(ISBLANK(値貼り付け用シート!P319),値貼り付け用シート!P319&gt;9990),NA(),値貼り付け用シート!P319)</f>
        <v>31</v>
      </c>
      <c r="E7426" s="1">
        <f t="shared" si="2884"/>
        <v>31</v>
      </c>
      <c r="F7426" s="1">
        <f t="shared" si="2893"/>
        <v>282</v>
      </c>
      <c r="G7426" s="1">
        <f t="shared" si="2894"/>
        <v>8</v>
      </c>
      <c r="H7426" s="1">
        <f t="shared" si="2895"/>
        <v>35</v>
      </c>
    </row>
    <row r="7427" spans="1:8" x14ac:dyDescent="0.55000000000000004">
      <c r="A7427" s="1">
        <f>値貼り付け用シート!F319</f>
        <v>2</v>
      </c>
      <c r="B7427" s="1">
        <f>値貼り付け用シート!G319</f>
        <v>3</v>
      </c>
      <c r="C7427" s="1">
        <v>10</v>
      </c>
      <c r="D7427" s="1">
        <f>IF(OR(ISBLANK(値貼り付け用シート!Q319),値貼り付け用シート!Q319&gt;9990),NA(),値貼り付け用シート!Q319)</f>
        <v>33</v>
      </c>
      <c r="E7427" s="1">
        <f t="shared" ref="E7427:E7490" si="2912">IF(ISERROR(D7427),0,D7427)</f>
        <v>33</v>
      </c>
      <c r="F7427" s="1">
        <f t="shared" si="2893"/>
        <v>279</v>
      </c>
      <c r="G7427" s="1">
        <f t="shared" si="2894"/>
        <v>8</v>
      </c>
      <c r="H7427" s="1">
        <f t="shared" si="2895"/>
        <v>35</v>
      </c>
    </row>
    <row r="7428" spans="1:8" x14ac:dyDescent="0.55000000000000004">
      <c r="A7428" s="1">
        <f>値貼り付け用シート!F319</f>
        <v>2</v>
      </c>
      <c r="B7428" s="1">
        <f>値貼り付け用シート!G319</f>
        <v>3</v>
      </c>
      <c r="C7428" s="1">
        <v>11</v>
      </c>
      <c r="D7428" s="1">
        <f>IF(OR(ISBLANK(値貼り付け用シート!R319),値貼り付け用シート!R319&gt;9990),NA(),値貼り付け用シート!R319)</f>
        <v>34</v>
      </c>
      <c r="E7428" s="1">
        <f t="shared" si="2912"/>
        <v>34</v>
      </c>
      <c r="F7428" s="1">
        <f t="shared" si="2893"/>
        <v>277</v>
      </c>
      <c r="G7428" s="1">
        <f t="shared" si="2894"/>
        <v>8</v>
      </c>
      <c r="H7428" s="1">
        <f t="shared" si="2895"/>
        <v>35</v>
      </c>
    </row>
    <row r="7429" spans="1:8" x14ac:dyDescent="0.55000000000000004">
      <c r="A7429" s="1">
        <f>値貼り付け用シート!F319</f>
        <v>2</v>
      </c>
      <c r="B7429" s="1">
        <f>値貼り付け用シート!G319</f>
        <v>3</v>
      </c>
      <c r="C7429" s="1">
        <v>12</v>
      </c>
      <c r="D7429" s="1">
        <f>IF(OR(ISBLANK(値貼り付け用シート!S319),値貼り付け用シート!S319&gt;9990),NA(),値貼り付け用シート!S319)</f>
        <v>39</v>
      </c>
      <c r="E7429" s="1">
        <f t="shared" si="2912"/>
        <v>39</v>
      </c>
      <c r="F7429" s="1">
        <f t="shared" si="2893"/>
        <v>279</v>
      </c>
      <c r="G7429" s="1">
        <f t="shared" si="2894"/>
        <v>8</v>
      </c>
      <c r="H7429" s="1">
        <f t="shared" si="2895"/>
        <v>35</v>
      </c>
    </row>
    <row r="7430" spans="1:8" x14ac:dyDescent="0.55000000000000004">
      <c r="A7430" s="1">
        <f>値貼り付け用シート!F319</f>
        <v>2</v>
      </c>
      <c r="B7430" s="1">
        <f>値貼り付け用シート!G319</f>
        <v>3</v>
      </c>
      <c r="C7430" s="1">
        <v>13</v>
      </c>
      <c r="D7430" s="1">
        <f>IF(OR(ISBLANK(値貼り付け用シート!T319),値貼り付け用シート!T319&gt;9990),NA(),値貼り付け用シート!T319)</f>
        <v>39</v>
      </c>
      <c r="E7430" s="1">
        <f t="shared" si="2912"/>
        <v>39</v>
      </c>
      <c r="F7430" s="1">
        <f t="shared" si="2893"/>
        <v>281</v>
      </c>
      <c r="G7430" s="1">
        <f t="shared" si="2894"/>
        <v>8</v>
      </c>
      <c r="H7430" s="1">
        <f t="shared" si="2895"/>
        <v>35</v>
      </c>
    </row>
    <row r="7431" spans="1:8" x14ac:dyDescent="0.55000000000000004">
      <c r="A7431" s="1">
        <f>値貼り付け用シート!F319</f>
        <v>2</v>
      </c>
      <c r="B7431" s="1">
        <f>値貼り付け用シート!G319</f>
        <v>3</v>
      </c>
      <c r="C7431" s="1">
        <v>14</v>
      </c>
      <c r="D7431" s="1">
        <f>IF(OR(ISBLANK(値貼り付け用シート!U319),値貼り付け用シート!U319&gt;9990),NA(),値貼り付け用シート!U319)</f>
        <v>40</v>
      </c>
      <c r="E7431" s="1">
        <f t="shared" si="2912"/>
        <v>40</v>
      </c>
      <c r="F7431" s="1">
        <f t="shared" si="2893"/>
        <v>283</v>
      </c>
      <c r="G7431" s="1">
        <f t="shared" si="2894"/>
        <v>8</v>
      </c>
      <c r="H7431" s="1">
        <f t="shared" si="2895"/>
        <v>35</v>
      </c>
    </row>
    <row r="7432" spans="1:8" x14ac:dyDescent="0.55000000000000004">
      <c r="A7432" s="1">
        <f>値貼り付け用シート!F319</f>
        <v>2</v>
      </c>
      <c r="B7432" s="1">
        <f>値貼り付け用シート!G319</f>
        <v>3</v>
      </c>
      <c r="C7432" s="1">
        <v>15</v>
      </c>
      <c r="D7432" s="1">
        <f>IF(OR(ISBLANK(値貼り付け用シート!V319),値貼り付け用シート!V319&gt;9990),NA(),値貼り付け用シート!V319)</f>
        <v>40</v>
      </c>
      <c r="E7432" s="1">
        <f t="shared" si="2912"/>
        <v>40</v>
      </c>
      <c r="F7432" s="1">
        <f t="shared" si="2893"/>
        <v>288</v>
      </c>
      <c r="G7432" s="1">
        <f t="shared" si="2894"/>
        <v>8</v>
      </c>
      <c r="H7432" s="1">
        <f t="shared" si="2895"/>
        <v>36</v>
      </c>
    </row>
    <row r="7433" spans="1:8" x14ac:dyDescent="0.55000000000000004">
      <c r="A7433" s="1">
        <f>値貼り付け用シート!F319</f>
        <v>2</v>
      </c>
      <c r="B7433" s="1">
        <f>値貼り付け用シート!G319</f>
        <v>3</v>
      </c>
      <c r="C7433" s="1">
        <v>16</v>
      </c>
      <c r="D7433" s="1">
        <f>IF(OR(ISBLANK(値貼り付け用シート!W319),値貼り付け用シート!W319&gt;9990),NA(),値貼り付け用シート!W319)</f>
        <v>30</v>
      </c>
      <c r="E7433" s="1">
        <f t="shared" si="2912"/>
        <v>30</v>
      </c>
      <c r="F7433" s="1">
        <f t="shared" si="2893"/>
        <v>286</v>
      </c>
      <c r="G7433" s="1">
        <f t="shared" si="2894"/>
        <v>8</v>
      </c>
      <c r="H7433" s="1">
        <f t="shared" si="2895"/>
        <v>36</v>
      </c>
    </row>
    <row r="7434" spans="1:8" x14ac:dyDescent="0.55000000000000004">
      <c r="A7434" s="1">
        <f>値貼り付け用シート!F319</f>
        <v>2</v>
      </c>
      <c r="B7434" s="1">
        <f>値貼り付け用シート!G319</f>
        <v>3</v>
      </c>
      <c r="C7434" s="1">
        <v>17</v>
      </c>
      <c r="D7434" s="1">
        <f>IF(OR(ISBLANK(値貼り付け用シート!X319),値貼り付け用シート!X319&gt;9990),NA(),値貼り付け用シート!X319)</f>
        <v>27</v>
      </c>
      <c r="E7434" s="1">
        <f t="shared" si="2912"/>
        <v>27</v>
      </c>
      <c r="F7434" s="1">
        <f t="shared" si="2893"/>
        <v>282</v>
      </c>
      <c r="G7434" s="1">
        <f t="shared" si="2894"/>
        <v>8</v>
      </c>
      <c r="H7434" s="1">
        <f t="shared" si="2895"/>
        <v>35</v>
      </c>
    </row>
    <row r="7435" spans="1:8" x14ac:dyDescent="0.55000000000000004">
      <c r="A7435" s="1">
        <f>値貼り付け用シート!F319</f>
        <v>2</v>
      </c>
      <c r="B7435" s="1">
        <f>値貼り付け用シート!G319</f>
        <v>3</v>
      </c>
      <c r="C7435" s="1">
        <v>18</v>
      </c>
      <c r="D7435" s="1">
        <f>IF(OR(ISBLANK(値貼り付け用シート!Y319),値貼り付け用シート!Y319&gt;9990),NA(),値貼り付け用シート!Y319)</f>
        <v>24</v>
      </c>
      <c r="E7435" s="1">
        <f t="shared" si="2912"/>
        <v>24</v>
      </c>
      <c r="F7435" s="1">
        <f t="shared" si="2893"/>
        <v>273</v>
      </c>
      <c r="G7435" s="1">
        <f t="shared" si="2894"/>
        <v>8</v>
      </c>
      <c r="H7435" s="1">
        <f t="shared" si="2895"/>
        <v>34</v>
      </c>
    </row>
    <row r="7436" spans="1:8" x14ac:dyDescent="0.55000000000000004">
      <c r="A7436" s="1">
        <f>値貼り付け用シート!F319</f>
        <v>2</v>
      </c>
      <c r="B7436" s="1">
        <f>値貼り付け用シート!G319</f>
        <v>3</v>
      </c>
      <c r="C7436" s="1">
        <v>19</v>
      </c>
      <c r="D7436" s="1">
        <f>IF(OR(ISBLANK(値貼り付け用シート!Z319),値貼り付け用シート!Z319&gt;9990),NA(),値貼り付け用シート!Z319)</f>
        <v>22</v>
      </c>
      <c r="E7436" s="1">
        <f t="shared" si="2912"/>
        <v>22</v>
      </c>
      <c r="F7436" s="1">
        <f t="shared" si="2893"/>
        <v>261</v>
      </c>
      <c r="G7436" s="1">
        <f t="shared" si="2894"/>
        <v>8</v>
      </c>
      <c r="H7436" s="1">
        <f t="shared" si="2895"/>
        <v>33</v>
      </c>
    </row>
    <row r="7437" spans="1:8" x14ac:dyDescent="0.55000000000000004">
      <c r="A7437" s="1">
        <f>値貼り付け用シート!F319</f>
        <v>2</v>
      </c>
      <c r="B7437" s="1">
        <f>値貼り付け用シート!G319</f>
        <v>3</v>
      </c>
      <c r="C7437" s="1">
        <v>20</v>
      </c>
      <c r="D7437" s="1">
        <f>IF(OR(ISBLANK(値貼り付け用シート!AA319),値貼り付け用シート!AA319&gt;9990),NA(),値貼り付け用シート!AA319)</f>
        <v>24</v>
      </c>
      <c r="E7437" s="1">
        <f t="shared" si="2912"/>
        <v>24</v>
      </c>
      <c r="F7437" s="1">
        <f t="shared" si="2893"/>
        <v>246</v>
      </c>
      <c r="G7437" s="1">
        <f t="shared" si="2894"/>
        <v>8</v>
      </c>
      <c r="H7437" s="1">
        <f t="shared" si="2895"/>
        <v>31</v>
      </c>
    </row>
    <row r="7438" spans="1:8" x14ac:dyDescent="0.55000000000000004">
      <c r="A7438" s="1">
        <f>値貼り付け用シート!F319</f>
        <v>2</v>
      </c>
      <c r="B7438" s="1">
        <f>値貼り付け用シート!G319</f>
        <v>3</v>
      </c>
      <c r="C7438" s="1">
        <v>21</v>
      </c>
      <c r="D7438" s="1">
        <f>IF(OR(ISBLANK(値貼り付け用シート!AB319),値貼り付け用シート!AB319&gt;9990),NA(),値貼り付け用シート!AB319)</f>
        <v>29</v>
      </c>
      <c r="E7438" s="1">
        <f t="shared" si="2912"/>
        <v>29</v>
      </c>
      <c r="F7438" s="1">
        <f t="shared" si="2893"/>
        <v>236</v>
      </c>
      <c r="G7438" s="1">
        <f t="shared" si="2894"/>
        <v>8</v>
      </c>
      <c r="H7438" s="1">
        <f t="shared" si="2895"/>
        <v>30</v>
      </c>
    </row>
    <row r="7439" spans="1:8" x14ac:dyDescent="0.55000000000000004">
      <c r="A7439" s="1">
        <f>値貼り付け用シート!F319</f>
        <v>2</v>
      </c>
      <c r="B7439" s="1">
        <f>値貼り付け用シート!G319</f>
        <v>3</v>
      </c>
      <c r="C7439" s="1">
        <v>22</v>
      </c>
      <c r="D7439" s="1">
        <f>IF(OR(ISBLANK(値貼り付け用シート!AC319),値貼り付け用シート!AC319&gt;9990),NA(),値貼り付け用シート!AC319)</f>
        <v>25</v>
      </c>
      <c r="E7439" s="1">
        <f t="shared" si="2912"/>
        <v>25</v>
      </c>
      <c r="F7439" s="1">
        <f t="shared" si="2893"/>
        <v>221</v>
      </c>
      <c r="G7439" s="1">
        <f t="shared" si="2894"/>
        <v>8</v>
      </c>
      <c r="H7439" s="1">
        <f t="shared" si="2895"/>
        <v>28</v>
      </c>
    </row>
    <row r="7440" spans="1:8" x14ac:dyDescent="0.55000000000000004">
      <c r="A7440" s="1">
        <f>値貼り付け用シート!F319</f>
        <v>2</v>
      </c>
      <c r="B7440" s="1">
        <f>値貼り付け用シート!G319</f>
        <v>3</v>
      </c>
      <c r="C7440" s="1">
        <v>23</v>
      </c>
      <c r="D7440" s="1">
        <f>IF(OR(ISBLANK(値貼り付け用シート!AD319),値貼り付け用シート!AD319&gt;9990),NA(),値貼り付け用シート!AD319)</f>
        <v>30</v>
      </c>
      <c r="E7440" s="1">
        <f t="shared" si="2912"/>
        <v>30</v>
      </c>
      <c r="F7440" s="1">
        <f t="shared" si="2893"/>
        <v>211</v>
      </c>
      <c r="G7440" s="1">
        <f t="shared" si="2894"/>
        <v>8</v>
      </c>
      <c r="H7440" s="1">
        <f t="shared" si="2895"/>
        <v>26</v>
      </c>
    </row>
    <row r="7441" spans="1:16" x14ac:dyDescent="0.55000000000000004">
      <c r="A7441" s="1">
        <f>値貼り付け用シート!F319</f>
        <v>2</v>
      </c>
      <c r="B7441" s="1">
        <f>値貼り付け用シート!G319</f>
        <v>3</v>
      </c>
      <c r="C7441" s="1">
        <v>24</v>
      </c>
      <c r="D7441" s="1">
        <f>IF(OR(ISBLANK(値貼り付け用シート!AE319),値貼り付け用シート!AE319&gt;9990),NA(),値貼り付け用シート!AE319)</f>
        <v>29</v>
      </c>
      <c r="E7441" s="1">
        <f t="shared" si="2912"/>
        <v>29</v>
      </c>
      <c r="F7441" s="1">
        <f t="shared" si="2893"/>
        <v>210</v>
      </c>
      <c r="G7441" s="1">
        <f t="shared" si="2894"/>
        <v>8</v>
      </c>
      <c r="H7441" s="1">
        <f t="shared" si="2895"/>
        <v>26</v>
      </c>
    </row>
    <row r="7442" spans="1:16" x14ac:dyDescent="0.55000000000000004">
      <c r="A7442" s="1">
        <f>値貼り付け用シート!F320</f>
        <v>2</v>
      </c>
      <c r="B7442" s="1">
        <f>値貼り付け用シート!G320</f>
        <v>4</v>
      </c>
      <c r="C7442" s="1">
        <v>1</v>
      </c>
      <c r="D7442" s="1">
        <f>IF(OR(ISBLANK(値貼り付け用シート!H320),値貼り付け用シート!H320&gt;9990),NA(),値貼り付け用シート!H320)</f>
        <v>26</v>
      </c>
      <c r="E7442" s="1">
        <f t="shared" si="2912"/>
        <v>26</v>
      </c>
      <c r="F7442" s="1">
        <f t="shared" si="2893"/>
        <v>209</v>
      </c>
      <c r="G7442" s="1">
        <f t="shared" si="2894"/>
        <v>8</v>
      </c>
      <c r="H7442" s="1">
        <f t="shared" si="2895"/>
        <v>26</v>
      </c>
      <c r="I7442" s="1">
        <f t="shared" ref="I7442" si="2913">COUNT(D7442:D7465)</f>
        <v>24</v>
      </c>
      <c r="J7442" s="1">
        <f t="shared" ref="J7442" si="2914">COUNT(H7442:H7465)</f>
        <v>24</v>
      </c>
      <c r="K7442" s="1">
        <f t="shared" ref="K7442" si="2915">IF(AND(I7442&gt;=20,J7442&gt;=20),0,1)</f>
        <v>0</v>
      </c>
      <c r="L7442" s="1">
        <f t="shared" ref="L7442" si="2916">IF(K7442=0,MAX(H7442:H7465),NA())</f>
        <v>27</v>
      </c>
      <c r="M7442" s="1">
        <f t="shared" ref="M7442" si="2917">IF(K7442=0,IF(L7442&lt;=70,1,0),NA())</f>
        <v>1</v>
      </c>
      <c r="N7442" s="1">
        <f t="shared" ref="N7442" si="2918">IF(COUNTIF(D7442:D7465,NA())=24,NA(),MAX(E7442:E7465))</f>
        <v>36</v>
      </c>
      <c r="O7442" s="1">
        <f t="shared" ref="O7442" si="2919">IF(COUNTIF(D7447:D7461,NA())=15,NA(),MAX(E7447:E7461))</f>
        <v>30</v>
      </c>
      <c r="P7442" s="1">
        <f t="shared" ref="P7442" si="2920">COUNTIF(D7442:D7465,"&gt;=120")</f>
        <v>0</v>
      </c>
    </row>
    <row r="7443" spans="1:16" x14ac:dyDescent="0.55000000000000004">
      <c r="A7443" s="1">
        <f>値貼り付け用シート!F320</f>
        <v>2</v>
      </c>
      <c r="B7443" s="1">
        <f>値貼り付け用シート!G320</f>
        <v>4</v>
      </c>
      <c r="C7443" s="1">
        <v>2</v>
      </c>
      <c r="D7443" s="1">
        <f>IF(OR(ISBLANK(値貼り付け用シート!I320),値貼り付け用シート!I320&gt;9990),NA(),値貼り付け用シート!I320)</f>
        <v>23</v>
      </c>
      <c r="E7443" s="1">
        <f t="shared" si="2912"/>
        <v>23</v>
      </c>
      <c r="F7443" s="1">
        <f t="shared" si="2893"/>
        <v>208</v>
      </c>
      <c r="G7443" s="1">
        <f t="shared" si="2894"/>
        <v>8</v>
      </c>
      <c r="H7443" s="1">
        <f t="shared" si="2895"/>
        <v>26</v>
      </c>
    </row>
    <row r="7444" spans="1:16" x14ac:dyDescent="0.55000000000000004">
      <c r="A7444" s="1">
        <f>値貼り付け用シート!F320</f>
        <v>2</v>
      </c>
      <c r="B7444" s="1">
        <f>値貼り付け用シート!G320</f>
        <v>4</v>
      </c>
      <c r="C7444" s="1">
        <v>3</v>
      </c>
      <c r="D7444" s="1">
        <f>IF(OR(ISBLANK(値貼り付け用シート!J320),値貼り付け用シート!J320&gt;9990),NA(),値貼り付け用シート!J320)</f>
        <v>20</v>
      </c>
      <c r="E7444" s="1">
        <f t="shared" si="2912"/>
        <v>20</v>
      </c>
      <c r="F7444" s="1">
        <f t="shared" si="2893"/>
        <v>206</v>
      </c>
      <c r="G7444" s="1">
        <f t="shared" si="2894"/>
        <v>8</v>
      </c>
      <c r="H7444" s="1">
        <f t="shared" si="2895"/>
        <v>26</v>
      </c>
    </row>
    <row r="7445" spans="1:16" x14ac:dyDescent="0.55000000000000004">
      <c r="A7445" s="1">
        <f>値貼り付け用シート!F320</f>
        <v>2</v>
      </c>
      <c r="B7445" s="1">
        <f>値貼り付け用シート!G320</f>
        <v>4</v>
      </c>
      <c r="C7445" s="1">
        <v>4</v>
      </c>
      <c r="D7445" s="1">
        <f>IF(OR(ISBLANK(値貼り付け用シート!K320),値貼り付け用シート!K320&gt;9990),NA(),値貼り付け用シート!K320)</f>
        <v>18</v>
      </c>
      <c r="E7445" s="1">
        <f t="shared" si="2912"/>
        <v>18</v>
      </c>
      <c r="F7445" s="1">
        <f t="shared" si="2893"/>
        <v>200</v>
      </c>
      <c r="G7445" s="1">
        <f t="shared" si="2894"/>
        <v>8</v>
      </c>
      <c r="H7445" s="1">
        <f t="shared" si="2895"/>
        <v>25</v>
      </c>
    </row>
    <row r="7446" spans="1:16" x14ac:dyDescent="0.55000000000000004">
      <c r="A7446" s="1">
        <f>値貼り付け用シート!F320</f>
        <v>2</v>
      </c>
      <c r="B7446" s="1">
        <f>値貼り付け用シート!G320</f>
        <v>4</v>
      </c>
      <c r="C7446" s="1">
        <v>5</v>
      </c>
      <c r="D7446" s="1">
        <f>IF(OR(ISBLANK(値貼り付け用シート!L320),値貼り付け用シート!L320&gt;9990),NA(),値貼り付け用シート!L320)</f>
        <v>24</v>
      </c>
      <c r="E7446" s="1">
        <f t="shared" si="2912"/>
        <v>24</v>
      </c>
      <c r="F7446" s="1">
        <f t="shared" si="2893"/>
        <v>195</v>
      </c>
      <c r="G7446" s="1">
        <f t="shared" si="2894"/>
        <v>8</v>
      </c>
      <c r="H7446" s="1">
        <f t="shared" si="2895"/>
        <v>24</v>
      </c>
    </row>
    <row r="7447" spans="1:16" x14ac:dyDescent="0.55000000000000004">
      <c r="A7447" s="1">
        <f>値貼り付け用シート!F320</f>
        <v>2</v>
      </c>
      <c r="B7447" s="1">
        <f>値貼り付け用シート!G320</f>
        <v>4</v>
      </c>
      <c r="C7447" s="1">
        <v>6</v>
      </c>
      <c r="D7447" s="1">
        <f>IF(OR(ISBLANK(値貼り付け用シート!M320),値貼り付け用シート!M320&gt;9990),NA(),値貼り付け用シート!M320)</f>
        <v>23</v>
      </c>
      <c r="E7447" s="1">
        <f t="shared" si="2912"/>
        <v>23</v>
      </c>
      <c r="F7447" s="1">
        <f t="shared" si="2893"/>
        <v>193</v>
      </c>
      <c r="G7447" s="1">
        <f t="shared" si="2894"/>
        <v>8</v>
      </c>
      <c r="H7447" s="1">
        <f t="shared" si="2895"/>
        <v>24</v>
      </c>
    </row>
    <row r="7448" spans="1:16" x14ac:dyDescent="0.55000000000000004">
      <c r="A7448" s="1">
        <f>値貼り付け用シート!F320</f>
        <v>2</v>
      </c>
      <c r="B7448" s="1">
        <f>値貼り付け用シート!G320</f>
        <v>4</v>
      </c>
      <c r="C7448" s="1">
        <v>7</v>
      </c>
      <c r="D7448" s="1">
        <f>IF(OR(ISBLANK(値貼り付け用シート!N320),値貼り付け用シート!N320&gt;9990),NA(),値貼り付け用シート!N320)</f>
        <v>25</v>
      </c>
      <c r="E7448" s="1">
        <f t="shared" si="2912"/>
        <v>25</v>
      </c>
      <c r="F7448" s="1">
        <f t="shared" si="2893"/>
        <v>188</v>
      </c>
      <c r="G7448" s="1">
        <f t="shared" si="2894"/>
        <v>8</v>
      </c>
      <c r="H7448" s="1">
        <f t="shared" si="2895"/>
        <v>24</v>
      </c>
    </row>
    <row r="7449" spans="1:16" x14ac:dyDescent="0.55000000000000004">
      <c r="A7449" s="1">
        <f>値貼り付け用シート!F320</f>
        <v>2</v>
      </c>
      <c r="B7449" s="1">
        <f>値貼り付け用シート!G320</f>
        <v>4</v>
      </c>
      <c r="C7449" s="1">
        <v>8</v>
      </c>
      <c r="D7449" s="1">
        <f>IF(OR(ISBLANK(値貼り付け用シート!O320),値貼り付け用シート!O320&gt;9990),NA(),値貼り付け用シート!O320)</f>
        <v>24</v>
      </c>
      <c r="E7449" s="1">
        <f t="shared" si="2912"/>
        <v>24</v>
      </c>
      <c r="F7449" s="1">
        <f t="shared" si="2893"/>
        <v>183</v>
      </c>
      <c r="G7449" s="1">
        <f t="shared" si="2894"/>
        <v>8</v>
      </c>
      <c r="H7449" s="1">
        <f t="shared" si="2895"/>
        <v>23</v>
      </c>
    </row>
    <row r="7450" spans="1:16" x14ac:dyDescent="0.55000000000000004">
      <c r="A7450" s="1">
        <f>値貼り付け用シート!F320</f>
        <v>2</v>
      </c>
      <c r="B7450" s="1">
        <f>値貼り付け用シート!G320</f>
        <v>4</v>
      </c>
      <c r="C7450" s="1">
        <v>9</v>
      </c>
      <c r="D7450" s="1">
        <f>IF(OR(ISBLANK(値貼り付け用シート!P320),値貼り付け用シート!P320&gt;9990),NA(),値貼り付け用シート!P320)</f>
        <v>27</v>
      </c>
      <c r="E7450" s="1">
        <f t="shared" si="2912"/>
        <v>27</v>
      </c>
      <c r="F7450" s="1">
        <f t="shared" si="2893"/>
        <v>184</v>
      </c>
      <c r="G7450" s="1">
        <f t="shared" si="2894"/>
        <v>8</v>
      </c>
      <c r="H7450" s="1">
        <f t="shared" si="2895"/>
        <v>23</v>
      </c>
    </row>
    <row r="7451" spans="1:16" x14ac:dyDescent="0.55000000000000004">
      <c r="A7451" s="1">
        <f>値貼り付け用シート!F320</f>
        <v>2</v>
      </c>
      <c r="B7451" s="1">
        <f>値貼り付け用シート!G320</f>
        <v>4</v>
      </c>
      <c r="C7451" s="1">
        <v>10</v>
      </c>
      <c r="D7451" s="1">
        <f>IF(OR(ISBLANK(値貼り付け用シート!Q320),値貼り付け用シート!Q320&gt;9990),NA(),値貼り付け用シート!Q320)</f>
        <v>30</v>
      </c>
      <c r="E7451" s="1">
        <f t="shared" si="2912"/>
        <v>30</v>
      </c>
      <c r="F7451" s="1">
        <f t="shared" ref="F7451:F7514" si="2921">SUM(E7444:E7451)</f>
        <v>191</v>
      </c>
      <c r="G7451" s="1">
        <f t="shared" ref="G7451:G7514" si="2922">COUNT(D7444:D7451)</f>
        <v>8</v>
      </c>
      <c r="H7451" s="1">
        <f t="shared" ref="H7451:H7514" si="2923">IF(G7451&gt;=6,ROUND(F7451/G7451,0),NA())</f>
        <v>24</v>
      </c>
    </row>
    <row r="7452" spans="1:16" x14ac:dyDescent="0.55000000000000004">
      <c r="A7452" s="1">
        <f>値貼り付け用シート!F320</f>
        <v>2</v>
      </c>
      <c r="B7452" s="1">
        <f>値貼り付け用シート!G320</f>
        <v>4</v>
      </c>
      <c r="C7452" s="1">
        <v>11</v>
      </c>
      <c r="D7452" s="1">
        <f>IF(OR(ISBLANK(値貼り付け用シート!R320),値貼り付け用シート!R320&gt;9990),NA(),値貼り付け用シート!R320)</f>
        <v>28</v>
      </c>
      <c r="E7452" s="1">
        <f t="shared" si="2912"/>
        <v>28</v>
      </c>
      <c r="F7452" s="1">
        <f t="shared" si="2921"/>
        <v>199</v>
      </c>
      <c r="G7452" s="1">
        <f t="shared" si="2922"/>
        <v>8</v>
      </c>
      <c r="H7452" s="1">
        <f t="shared" si="2923"/>
        <v>25</v>
      </c>
    </row>
    <row r="7453" spans="1:16" x14ac:dyDescent="0.55000000000000004">
      <c r="A7453" s="1">
        <f>値貼り付け用シート!F320</f>
        <v>2</v>
      </c>
      <c r="B7453" s="1">
        <f>値貼り付け用シート!G320</f>
        <v>4</v>
      </c>
      <c r="C7453" s="1">
        <v>12</v>
      </c>
      <c r="D7453" s="1">
        <f>IF(OR(ISBLANK(値貼り付け用シート!S320),値貼り付け用シート!S320&gt;9990),NA(),値貼り付け用シート!S320)</f>
        <v>26</v>
      </c>
      <c r="E7453" s="1">
        <f t="shared" si="2912"/>
        <v>26</v>
      </c>
      <c r="F7453" s="1">
        <f t="shared" si="2921"/>
        <v>207</v>
      </c>
      <c r="G7453" s="1">
        <f t="shared" si="2922"/>
        <v>8</v>
      </c>
      <c r="H7453" s="1">
        <f t="shared" si="2923"/>
        <v>26</v>
      </c>
    </row>
    <row r="7454" spans="1:16" x14ac:dyDescent="0.55000000000000004">
      <c r="A7454" s="1">
        <f>値貼り付け用シート!F320</f>
        <v>2</v>
      </c>
      <c r="B7454" s="1">
        <f>値貼り付け用シート!G320</f>
        <v>4</v>
      </c>
      <c r="C7454" s="1">
        <v>13</v>
      </c>
      <c r="D7454" s="1">
        <f>IF(OR(ISBLANK(値貼り付け用シート!T320),値貼り付け用シート!T320&gt;9990),NA(),値貼り付け用シート!T320)</f>
        <v>25</v>
      </c>
      <c r="E7454" s="1">
        <f t="shared" si="2912"/>
        <v>25</v>
      </c>
      <c r="F7454" s="1">
        <f t="shared" si="2921"/>
        <v>208</v>
      </c>
      <c r="G7454" s="1">
        <f t="shared" si="2922"/>
        <v>8</v>
      </c>
      <c r="H7454" s="1">
        <f t="shared" si="2923"/>
        <v>26</v>
      </c>
    </row>
    <row r="7455" spans="1:16" x14ac:dyDescent="0.55000000000000004">
      <c r="A7455" s="1">
        <f>値貼り付け用シート!F320</f>
        <v>2</v>
      </c>
      <c r="B7455" s="1">
        <f>値貼り付け用シート!G320</f>
        <v>4</v>
      </c>
      <c r="C7455" s="1">
        <v>14</v>
      </c>
      <c r="D7455" s="1">
        <f>IF(OR(ISBLANK(値貼り付け用シート!U320),値貼り付け用シート!U320&gt;9990),NA(),値貼り付け用シート!U320)</f>
        <v>26</v>
      </c>
      <c r="E7455" s="1">
        <f t="shared" si="2912"/>
        <v>26</v>
      </c>
      <c r="F7455" s="1">
        <f t="shared" si="2921"/>
        <v>211</v>
      </c>
      <c r="G7455" s="1">
        <f t="shared" si="2922"/>
        <v>8</v>
      </c>
      <c r="H7455" s="1">
        <f t="shared" si="2923"/>
        <v>26</v>
      </c>
    </row>
    <row r="7456" spans="1:16" x14ac:dyDescent="0.55000000000000004">
      <c r="A7456" s="1">
        <f>値貼り付け用シート!F320</f>
        <v>2</v>
      </c>
      <c r="B7456" s="1">
        <f>値貼り付け用シート!G320</f>
        <v>4</v>
      </c>
      <c r="C7456" s="1">
        <v>15</v>
      </c>
      <c r="D7456" s="1">
        <f>IF(OR(ISBLANK(値貼り付け用シート!V320),値貼り付け用シート!V320&gt;9990),NA(),値貼り付け用シート!V320)</f>
        <v>27</v>
      </c>
      <c r="E7456" s="1">
        <f t="shared" si="2912"/>
        <v>27</v>
      </c>
      <c r="F7456" s="1">
        <f t="shared" si="2921"/>
        <v>213</v>
      </c>
      <c r="G7456" s="1">
        <f t="shared" si="2922"/>
        <v>8</v>
      </c>
      <c r="H7456" s="1">
        <f t="shared" si="2923"/>
        <v>27</v>
      </c>
    </row>
    <row r="7457" spans="1:16" x14ac:dyDescent="0.55000000000000004">
      <c r="A7457" s="1">
        <f>値貼り付け用シート!F320</f>
        <v>2</v>
      </c>
      <c r="B7457" s="1">
        <f>値貼り付け用シート!G320</f>
        <v>4</v>
      </c>
      <c r="C7457" s="1">
        <v>16</v>
      </c>
      <c r="D7457" s="1">
        <f>IF(OR(ISBLANK(値貼り付け用シート!W320),値貼り付け用シート!W320&gt;9990),NA(),値貼り付け用シート!W320)</f>
        <v>27</v>
      </c>
      <c r="E7457" s="1">
        <f t="shared" si="2912"/>
        <v>27</v>
      </c>
      <c r="F7457" s="1">
        <f t="shared" si="2921"/>
        <v>216</v>
      </c>
      <c r="G7457" s="1">
        <f t="shared" si="2922"/>
        <v>8</v>
      </c>
      <c r="H7457" s="1">
        <f t="shared" si="2923"/>
        <v>27</v>
      </c>
    </row>
    <row r="7458" spans="1:16" x14ac:dyDescent="0.55000000000000004">
      <c r="A7458" s="1">
        <f>値貼り付け用シート!F320</f>
        <v>2</v>
      </c>
      <c r="B7458" s="1">
        <f>値貼り付け用シート!G320</f>
        <v>4</v>
      </c>
      <c r="C7458" s="1">
        <v>17</v>
      </c>
      <c r="D7458" s="1">
        <f>IF(OR(ISBLANK(値貼り付け用シート!X320),値貼り付け用シート!X320&gt;9990),NA(),値貼り付け用シート!X320)</f>
        <v>27</v>
      </c>
      <c r="E7458" s="1">
        <f t="shared" si="2912"/>
        <v>27</v>
      </c>
      <c r="F7458" s="1">
        <f t="shared" si="2921"/>
        <v>216</v>
      </c>
      <c r="G7458" s="1">
        <f t="shared" si="2922"/>
        <v>8</v>
      </c>
      <c r="H7458" s="1">
        <f t="shared" si="2923"/>
        <v>27</v>
      </c>
    </row>
    <row r="7459" spans="1:16" x14ac:dyDescent="0.55000000000000004">
      <c r="A7459" s="1">
        <f>値貼り付け用シート!F320</f>
        <v>2</v>
      </c>
      <c r="B7459" s="1">
        <f>値貼り付け用シート!G320</f>
        <v>4</v>
      </c>
      <c r="C7459" s="1">
        <v>18</v>
      </c>
      <c r="D7459" s="1">
        <f>IF(OR(ISBLANK(値貼り付け用シート!Y320),値貼り付け用シート!Y320&gt;9990),NA(),値貼り付け用シート!Y320)</f>
        <v>25</v>
      </c>
      <c r="E7459" s="1">
        <f t="shared" si="2912"/>
        <v>25</v>
      </c>
      <c r="F7459" s="1">
        <f t="shared" si="2921"/>
        <v>211</v>
      </c>
      <c r="G7459" s="1">
        <f t="shared" si="2922"/>
        <v>8</v>
      </c>
      <c r="H7459" s="1">
        <f t="shared" si="2923"/>
        <v>26</v>
      </c>
    </row>
    <row r="7460" spans="1:16" x14ac:dyDescent="0.55000000000000004">
      <c r="A7460" s="1">
        <f>値貼り付け用シート!F320</f>
        <v>2</v>
      </c>
      <c r="B7460" s="1">
        <f>値貼り付け用シート!G320</f>
        <v>4</v>
      </c>
      <c r="C7460" s="1">
        <v>19</v>
      </c>
      <c r="D7460" s="1">
        <f>IF(OR(ISBLANK(値貼り付け用シート!Z320),値貼り付け用シート!Z320&gt;9990),NA(),値貼り付け用シート!Z320)</f>
        <v>20</v>
      </c>
      <c r="E7460" s="1">
        <f t="shared" si="2912"/>
        <v>20</v>
      </c>
      <c r="F7460" s="1">
        <f t="shared" si="2921"/>
        <v>203</v>
      </c>
      <c r="G7460" s="1">
        <f t="shared" si="2922"/>
        <v>8</v>
      </c>
      <c r="H7460" s="1">
        <f t="shared" si="2923"/>
        <v>25</v>
      </c>
    </row>
    <row r="7461" spans="1:16" x14ac:dyDescent="0.55000000000000004">
      <c r="A7461" s="1">
        <f>値貼り付け用シート!F320</f>
        <v>2</v>
      </c>
      <c r="B7461" s="1">
        <f>値貼り付け用シート!G320</f>
        <v>4</v>
      </c>
      <c r="C7461" s="1">
        <v>20</v>
      </c>
      <c r="D7461" s="1">
        <f>IF(OR(ISBLANK(値貼り付け用シート!AA320),値貼り付け用シート!AA320&gt;9990),NA(),値貼り付け用シート!AA320)</f>
        <v>19</v>
      </c>
      <c r="E7461" s="1">
        <f t="shared" si="2912"/>
        <v>19</v>
      </c>
      <c r="F7461" s="1">
        <f t="shared" si="2921"/>
        <v>196</v>
      </c>
      <c r="G7461" s="1">
        <f t="shared" si="2922"/>
        <v>8</v>
      </c>
      <c r="H7461" s="1">
        <f t="shared" si="2923"/>
        <v>25</v>
      </c>
    </row>
    <row r="7462" spans="1:16" x14ac:dyDescent="0.55000000000000004">
      <c r="A7462" s="1">
        <f>値貼り付け用シート!F320</f>
        <v>2</v>
      </c>
      <c r="B7462" s="1">
        <f>値貼り付け用シート!G320</f>
        <v>4</v>
      </c>
      <c r="C7462" s="1">
        <v>21</v>
      </c>
      <c r="D7462" s="1">
        <f>IF(OR(ISBLANK(値貼り付け用シート!AB320),値貼り付け用シート!AB320&gt;9990),NA(),値貼り付け用シート!AB320)</f>
        <v>17</v>
      </c>
      <c r="E7462" s="1">
        <f t="shared" si="2912"/>
        <v>17</v>
      </c>
      <c r="F7462" s="1">
        <f t="shared" si="2921"/>
        <v>188</v>
      </c>
      <c r="G7462" s="1">
        <f t="shared" si="2922"/>
        <v>8</v>
      </c>
      <c r="H7462" s="1">
        <f t="shared" si="2923"/>
        <v>24</v>
      </c>
    </row>
    <row r="7463" spans="1:16" x14ac:dyDescent="0.55000000000000004">
      <c r="A7463" s="1">
        <f>値貼り付け用シート!F320</f>
        <v>2</v>
      </c>
      <c r="B7463" s="1">
        <f>値貼り付け用シート!G320</f>
        <v>4</v>
      </c>
      <c r="C7463" s="1">
        <v>22</v>
      </c>
      <c r="D7463" s="1">
        <f>IF(OR(ISBLANK(値貼り付け用シート!AC320),値貼り付け用シート!AC320&gt;9990),NA(),値貼り付け用シート!AC320)</f>
        <v>28</v>
      </c>
      <c r="E7463" s="1">
        <f t="shared" si="2912"/>
        <v>28</v>
      </c>
      <c r="F7463" s="1">
        <f t="shared" si="2921"/>
        <v>190</v>
      </c>
      <c r="G7463" s="1">
        <f t="shared" si="2922"/>
        <v>8</v>
      </c>
      <c r="H7463" s="1">
        <f t="shared" si="2923"/>
        <v>24</v>
      </c>
    </row>
    <row r="7464" spans="1:16" x14ac:dyDescent="0.55000000000000004">
      <c r="A7464" s="1">
        <f>値貼り付け用シート!F320</f>
        <v>2</v>
      </c>
      <c r="B7464" s="1">
        <f>値貼り付け用シート!G320</f>
        <v>4</v>
      </c>
      <c r="C7464" s="1">
        <v>23</v>
      </c>
      <c r="D7464" s="1">
        <f>IF(OR(ISBLANK(値貼り付け用シート!AD320),値貼り付け用シート!AD320&gt;9990),NA(),値貼り付け用シート!AD320)</f>
        <v>35</v>
      </c>
      <c r="E7464" s="1">
        <f t="shared" si="2912"/>
        <v>35</v>
      </c>
      <c r="F7464" s="1">
        <f t="shared" si="2921"/>
        <v>198</v>
      </c>
      <c r="G7464" s="1">
        <f t="shared" si="2922"/>
        <v>8</v>
      </c>
      <c r="H7464" s="1">
        <f t="shared" si="2923"/>
        <v>25</v>
      </c>
    </row>
    <row r="7465" spans="1:16" x14ac:dyDescent="0.55000000000000004">
      <c r="A7465" s="1">
        <f>値貼り付け用シート!F320</f>
        <v>2</v>
      </c>
      <c r="B7465" s="1">
        <f>値貼り付け用シート!G320</f>
        <v>4</v>
      </c>
      <c r="C7465" s="1">
        <v>24</v>
      </c>
      <c r="D7465" s="1">
        <f>IF(OR(ISBLANK(値貼り付け用シート!AE320),値貼り付け用シート!AE320&gt;9990),NA(),値貼り付け用シート!AE320)</f>
        <v>36</v>
      </c>
      <c r="E7465" s="1">
        <f t="shared" si="2912"/>
        <v>36</v>
      </c>
      <c r="F7465" s="1">
        <f t="shared" si="2921"/>
        <v>207</v>
      </c>
      <c r="G7465" s="1">
        <f t="shared" si="2922"/>
        <v>8</v>
      </c>
      <c r="H7465" s="1">
        <f t="shared" si="2923"/>
        <v>26</v>
      </c>
    </row>
    <row r="7466" spans="1:16" x14ac:dyDescent="0.55000000000000004">
      <c r="A7466" s="1">
        <f>値貼り付け用シート!F321</f>
        <v>2</v>
      </c>
      <c r="B7466" s="1">
        <f>値貼り付け用シート!G321</f>
        <v>5</v>
      </c>
      <c r="C7466" s="1">
        <v>1</v>
      </c>
      <c r="D7466" s="1">
        <f>IF(OR(ISBLANK(値貼り付け用シート!H321),値貼り付け用シート!H321&gt;9990),NA(),値貼り付け用シート!H321)</f>
        <v>37</v>
      </c>
      <c r="E7466" s="1">
        <f t="shared" si="2912"/>
        <v>37</v>
      </c>
      <c r="F7466" s="1">
        <f t="shared" si="2921"/>
        <v>217</v>
      </c>
      <c r="G7466" s="1">
        <f t="shared" si="2922"/>
        <v>8</v>
      </c>
      <c r="H7466" s="1">
        <f t="shared" si="2923"/>
        <v>27</v>
      </c>
      <c r="I7466" s="1">
        <f t="shared" ref="I7466" si="2924">COUNT(D7466:D7489)</f>
        <v>24</v>
      </c>
      <c r="J7466" s="1">
        <f t="shared" ref="J7466" si="2925">COUNT(H7466:H7489)</f>
        <v>24</v>
      </c>
      <c r="K7466" s="1">
        <f t="shared" ref="K7466" si="2926">IF(AND(I7466&gt;=20,J7466&gt;=20),0,1)</f>
        <v>0</v>
      </c>
      <c r="L7466" s="1">
        <f t="shared" ref="L7466" si="2927">IF(K7466=0,MAX(H7466:H7489),NA())</f>
        <v>35</v>
      </c>
      <c r="M7466" s="1">
        <f t="shared" ref="M7466" si="2928">IF(K7466=0,IF(L7466&lt;=70,1,0),NA())</f>
        <v>1</v>
      </c>
      <c r="N7466" s="1">
        <f t="shared" ref="N7466" si="2929">IF(COUNTIF(D7466:D7489,NA())=24,NA(),MAX(E7466:E7489))</f>
        <v>37</v>
      </c>
      <c r="O7466" s="1">
        <f t="shared" ref="O7466" si="2930">IF(COUNTIF(D7471:D7485,NA())=15,NA(),MAX(E7471:E7485))</f>
        <v>33</v>
      </c>
      <c r="P7466" s="1">
        <f t="shared" ref="P7466" si="2931">COUNTIF(D7466:D7489,"&gt;=120")</f>
        <v>0</v>
      </c>
    </row>
    <row r="7467" spans="1:16" x14ac:dyDescent="0.55000000000000004">
      <c r="A7467" s="1">
        <f>値貼り付け用シート!F321</f>
        <v>2</v>
      </c>
      <c r="B7467" s="1">
        <f>値貼り付け用シート!G321</f>
        <v>5</v>
      </c>
      <c r="C7467" s="1">
        <v>2</v>
      </c>
      <c r="D7467" s="1">
        <f>IF(OR(ISBLANK(値貼り付け用シート!I321),値貼り付け用シート!I321&gt;9990),NA(),値貼り付け用シート!I321)</f>
        <v>37</v>
      </c>
      <c r="E7467" s="1">
        <f t="shared" si="2912"/>
        <v>37</v>
      </c>
      <c r="F7467" s="1">
        <f t="shared" si="2921"/>
        <v>229</v>
      </c>
      <c r="G7467" s="1">
        <f t="shared" si="2922"/>
        <v>8</v>
      </c>
      <c r="H7467" s="1">
        <f t="shared" si="2923"/>
        <v>29</v>
      </c>
    </row>
    <row r="7468" spans="1:16" x14ac:dyDescent="0.55000000000000004">
      <c r="A7468" s="1">
        <f>値貼り付け用シート!F321</f>
        <v>2</v>
      </c>
      <c r="B7468" s="1">
        <f>値貼り付け用シート!G321</f>
        <v>5</v>
      </c>
      <c r="C7468" s="1">
        <v>3</v>
      </c>
      <c r="D7468" s="1">
        <f>IF(OR(ISBLANK(値貼り付け用シート!J321),値貼り付け用シート!J321&gt;9990),NA(),値貼り付け用シート!J321)</f>
        <v>37</v>
      </c>
      <c r="E7468" s="1">
        <f t="shared" si="2912"/>
        <v>37</v>
      </c>
      <c r="F7468" s="1">
        <f t="shared" si="2921"/>
        <v>246</v>
      </c>
      <c r="G7468" s="1">
        <f t="shared" si="2922"/>
        <v>8</v>
      </c>
      <c r="H7468" s="1">
        <f t="shared" si="2923"/>
        <v>31</v>
      </c>
    </row>
    <row r="7469" spans="1:16" x14ac:dyDescent="0.55000000000000004">
      <c r="A7469" s="1">
        <f>値貼り付け用シート!F321</f>
        <v>2</v>
      </c>
      <c r="B7469" s="1">
        <f>値貼り付け用シート!G321</f>
        <v>5</v>
      </c>
      <c r="C7469" s="1">
        <v>4</v>
      </c>
      <c r="D7469" s="1">
        <f>IF(OR(ISBLANK(値貼り付け用シート!K321),値貼り付け用シート!K321&gt;9990),NA(),値貼り付け用シート!K321)</f>
        <v>32</v>
      </c>
      <c r="E7469" s="1">
        <f t="shared" si="2912"/>
        <v>32</v>
      </c>
      <c r="F7469" s="1">
        <f t="shared" si="2921"/>
        <v>259</v>
      </c>
      <c r="G7469" s="1">
        <f t="shared" si="2922"/>
        <v>8</v>
      </c>
      <c r="H7469" s="1">
        <f t="shared" si="2923"/>
        <v>32</v>
      </c>
    </row>
    <row r="7470" spans="1:16" x14ac:dyDescent="0.55000000000000004">
      <c r="A7470" s="1">
        <f>値貼り付け用シート!F321</f>
        <v>2</v>
      </c>
      <c r="B7470" s="1">
        <f>値貼り付け用シート!G321</f>
        <v>5</v>
      </c>
      <c r="C7470" s="1">
        <v>5</v>
      </c>
      <c r="D7470" s="1">
        <f>IF(OR(ISBLANK(値貼り付け用シート!L321),値貼り付け用シート!L321&gt;9990),NA(),値貼り付け用シート!L321)</f>
        <v>32</v>
      </c>
      <c r="E7470" s="1">
        <f t="shared" si="2912"/>
        <v>32</v>
      </c>
      <c r="F7470" s="1">
        <f t="shared" si="2921"/>
        <v>274</v>
      </c>
      <c r="G7470" s="1">
        <f t="shared" si="2922"/>
        <v>8</v>
      </c>
      <c r="H7470" s="1">
        <f t="shared" si="2923"/>
        <v>34</v>
      </c>
    </row>
    <row r="7471" spans="1:16" x14ac:dyDescent="0.55000000000000004">
      <c r="A7471" s="1">
        <f>値貼り付け用シート!F321</f>
        <v>2</v>
      </c>
      <c r="B7471" s="1">
        <f>値貼り付け用シート!G321</f>
        <v>5</v>
      </c>
      <c r="C7471" s="1">
        <v>6</v>
      </c>
      <c r="D7471" s="1">
        <f>IF(OR(ISBLANK(値貼り付け用シート!M321),値貼り付け用シート!M321&gt;9990),NA(),値貼り付け用シート!M321)</f>
        <v>32</v>
      </c>
      <c r="E7471" s="1">
        <f t="shared" si="2912"/>
        <v>32</v>
      </c>
      <c r="F7471" s="1">
        <f t="shared" si="2921"/>
        <v>278</v>
      </c>
      <c r="G7471" s="1">
        <f t="shared" si="2922"/>
        <v>8</v>
      </c>
      <c r="H7471" s="1">
        <f t="shared" si="2923"/>
        <v>35</v>
      </c>
    </row>
    <row r="7472" spans="1:16" x14ac:dyDescent="0.55000000000000004">
      <c r="A7472" s="1">
        <f>値貼り付け用シート!F321</f>
        <v>2</v>
      </c>
      <c r="B7472" s="1">
        <f>値貼り付け用シート!G321</f>
        <v>5</v>
      </c>
      <c r="C7472" s="1">
        <v>7</v>
      </c>
      <c r="D7472" s="1">
        <f>IF(OR(ISBLANK(値貼り付け用シート!N321),値貼り付け用シート!N321&gt;9990),NA(),値貼り付け用シート!N321)</f>
        <v>33</v>
      </c>
      <c r="E7472" s="1">
        <f t="shared" si="2912"/>
        <v>33</v>
      </c>
      <c r="F7472" s="1">
        <f t="shared" si="2921"/>
        <v>276</v>
      </c>
      <c r="G7472" s="1">
        <f t="shared" si="2922"/>
        <v>8</v>
      </c>
      <c r="H7472" s="1">
        <f t="shared" si="2923"/>
        <v>35</v>
      </c>
    </row>
    <row r="7473" spans="1:8" x14ac:dyDescent="0.55000000000000004">
      <c r="A7473" s="1">
        <f>値貼り付け用シート!F321</f>
        <v>2</v>
      </c>
      <c r="B7473" s="1">
        <f>値貼り付け用シート!G321</f>
        <v>5</v>
      </c>
      <c r="C7473" s="1">
        <v>8</v>
      </c>
      <c r="D7473" s="1">
        <f>IF(OR(ISBLANK(値貼り付け用シート!O321),値貼り付け用シート!O321&gt;9990),NA(),値貼り付け用シート!O321)</f>
        <v>31</v>
      </c>
      <c r="E7473" s="1">
        <f t="shared" si="2912"/>
        <v>31</v>
      </c>
      <c r="F7473" s="1">
        <f t="shared" si="2921"/>
        <v>271</v>
      </c>
      <c r="G7473" s="1">
        <f t="shared" si="2922"/>
        <v>8</v>
      </c>
      <c r="H7473" s="1">
        <f t="shared" si="2923"/>
        <v>34</v>
      </c>
    </row>
    <row r="7474" spans="1:8" x14ac:dyDescent="0.55000000000000004">
      <c r="A7474" s="1">
        <f>値貼り付け用シート!F321</f>
        <v>2</v>
      </c>
      <c r="B7474" s="1">
        <f>値貼り付け用シート!G321</f>
        <v>5</v>
      </c>
      <c r="C7474" s="1">
        <v>9</v>
      </c>
      <c r="D7474" s="1">
        <f>IF(OR(ISBLANK(値貼り付け用シート!P321),値貼り付け用シート!P321&gt;9990),NA(),値貼り付け用シート!P321)</f>
        <v>27</v>
      </c>
      <c r="E7474" s="1">
        <f t="shared" si="2912"/>
        <v>27</v>
      </c>
      <c r="F7474" s="1">
        <f t="shared" si="2921"/>
        <v>261</v>
      </c>
      <c r="G7474" s="1">
        <f t="shared" si="2922"/>
        <v>8</v>
      </c>
      <c r="H7474" s="1">
        <f t="shared" si="2923"/>
        <v>33</v>
      </c>
    </row>
    <row r="7475" spans="1:8" x14ac:dyDescent="0.55000000000000004">
      <c r="A7475" s="1">
        <f>値貼り付け用シート!F321</f>
        <v>2</v>
      </c>
      <c r="B7475" s="1">
        <f>値貼り付け用シート!G321</f>
        <v>5</v>
      </c>
      <c r="C7475" s="1">
        <v>10</v>
      </c>
      <c r="D7475" s="1">
        <f>IF(OR(ISBLANK(値貼り付け用シート!Q321),値貼り付け用シート!Q321&gt;9990),NA(),値貼り付け用シート!Q321)</f>
        <v>17</v>
      </c>
      <c r="E7475" s="1">
        <f t="shared" si="2912"/>
        <v>17</v>
      </c>
      <c r="F7475" s="1">
        <f t="shared" si="2921"/>
        <v>241</v>
      </c>
      <c r="G7475" s="1">
        <f t="shared" si="2922"/>
        <v>8</v>
      </c>
      <c r="H7475" s="1">
        <f t="shared" si="2923"/>
        <v>30</v>
      </c>
    </row>
    <row r="7476" spans="1:8" x14ac:dyDescent="0.55000000000000004">
      <c r="A7476" s="1">
        <f>値貼り付け用シート!F321</f>
        <v>2</v>
      </c>
      <c r="B7476" s="1">
        <f>値貼り付け用シート!G321</f>
        <v>5</v>
      </c>
      <c r="C7476" s="1">
        <v>11</v>
      </c>
      <c r="D7476" s="1">
        <f>IF(OR(ISBLANK(値貼り付け用シート!R321),値貼り付け用シート!R321&gt;9990),NA(),値貼り付け用シート!R321)</f>
        <v>13</v>
      </c>
      <c r="E7476" s="1">
        <f t="shared" si="2912"/>
        <v>13</v>
      </c>
      <c r="F7476" s="1">
        <f t="shared" si="2921"/>
        <v>217</v>
      </c>
      <c r="G7476" s="1">
        <f t="shared" si="2922"/>
        <v>8</v>
      </c>
      <c r="H7476" s="1">
        <f t="shared" si="2923"/>
        <v>27</v>
      </c>
    </row>
    <row r="7477" spans="1:8" x14ac:dyDescent="0.55000000000000004">
      <c r="A7477" s="1">
        <f>値貼り付け用シート!F321</f>
        <v>2</v>
      </c>
      <c r="B7477" s="1">
        <f>値貼り付け用シート!G321</f>
        <v>5</v>
      </c>
      <c r="C7477" s="1">
        <v>12</v>
      </c>
      <c r="D7477" s="1">
        <f>IF(OR(ISBLANK(値貼り付け用シート!S321),値貼り付け用シート!S321&gt;9990),NA(),値貼り付け用シート!S321)</f>
        <v>17</v>
      </c>
      <c r="E7477" s="1">
        <f t="shared" si="2912"/>
        <v>17</v>
      </c>
      <c r="F7477" s="1">
        <f t="shared" si="2921"/>
        <v>202</v>
      </c>
      <c r="G7477" s="1">
        <f t="shared" si="2922"/>
        <v>8</v>
      </c>
      <c r="H7477" s="1">
        <f t="shared" si="2923"/>
        <v>25</v>
      </c>
    </row>
    <row r="7478" spans="1:8" x14ac:dyDescent="0.55000000000000004">
      <c r="A7478" s="1">
        <f>値貼り付け用シート!F321</f>
        <v>2</v>
      </c>
      <c r="B7478" s="1">
        <f>値貼り付け用シート!G321</f>
        <v>5</v>
      </c>
      <c r="C7478" s="1">
        <v>13</v>
      </c>
      <c r="D7478" s="1">
        <f>IF(OR(ISBLANK(値貼り付け用シート!T321),値貼り付け用シート!T321&gt;9990),NA(),値貼り付け用シート!T321)</f>
        <v>29</v>
      </c>
      <c r="E7478" s="1">
        <f t="shared" si="2912"/>
        <v>29</v>
      </c>
      <c r="F7478" s="1">
        <f t="shared" si="2921"/>
        <v>199</v>
      </c>
      <c r="G7478" s="1">
        <f t="shared" si="2922"/>
        <v>8</v>
      </c>
      <c r="H7478" s="1">
        <f t="shared" si="2923"/>
        <v>25</v>
      </c>
    </row>
    <row r="7479" spans="1:8" x14ac:dyDescent="0.55000000000000004">
      <c r="A7479" s="1">
        <f>値貼り付け用シート!F321</f>
        <v>2</v>
      </c>
      <c r="B7479" s="1">
        <f>値貼り付け用シート!G321</f>
        <v>5</v>
      </c>
      <c r="C7479" s="1">
        <v>14</v>
      </c>
      <c r="D7479" s="1">
        <f>IF(OR(ISBLANK(値貼り付け用シート!U321),値貼り付け用シート!U321&gt;9990),NA(),値貼り付け用シート!U321)</f>
        <v>18</v>
      </c>
      <c r="E7479" s="1">
        <f t="shared" si="2912"/>
        <v>18</v>
      </c>
      <c r="F7479" s="1">
        <f t="shared" si="2921"/>
        <v>185</v>
      </c>
      <c r="G7479" s="1">
        <f t="shared" si="2922"/>
        <v>8</v>
      </c>
      <c r="H7479" s="1">
        <f t="shared" si="2923"/>
        <v>23</v>
      </c>
    </row>
    <row r="7480" spans="1:8" x14ac:dyDescent="0.55000000000000004">
      <c r="A7480" s="1">
        <f>値貼り付け用シート!F321</f>
        <v>2</v>
      </c>
      <c r="B7480" s="1">
        <f>値貼り付け用シート!G321</f>
        <v>5</v>
      </c>
      <c r="C7480" s="1">
        <v>15</v>
      </c>
      <c r="D7480" s="1">
        <f>IF(OR(ISBLANK(値貼り付け用シート!V321),値貼り付け用シート!V321&gt;9990),NA(),値貼り付け用シート!V321)</f>
        <v>16</v>
      </c>
      <c r="E7480" s="1">
        <f t="shared" si="2912"/>
        <v>16</v>
      </c>
      <c r="F7480" s="1">
        <f t="shared" si="2921"/>
        <v>168</v>
      </c>
      <c r="G7480" s="1">
        <f t="shared" si="2922"/>
        <v>8</v>
      </c>
      <c r="H7480" s="1">
        <f t="shared" si="2923"/>
        <v>21</v>
      </c>
    </row>
    <row r="7481" spans="1:8" x14ac:dyDescent="0.55000000000000004">
      <c r="A7481" s="1">
        <f>値貼り付け用シート!F321</f>
        <v>2</v>
      </c>
      <c r="B7481" s="1">
        <f>値貼り付け用シート!G321</f>
        <v>5</v>
      </c>
      <c r="C7481" s="1">
        <v>16</v>
      </c>
      <c r="D7481" s="1">
        <f>IF(OR(ISBLANK(値貼り付け用シート!W321),値貼り付け用シート!W321&gt;9990),NA(),値貼り付け用シート!W321)</f>
        <v>16</v>
      </c>
      <c r="E7481" s="1">
        <f t="shared" si="2912"/>
        <v>16</v>
      </c>
      <c r="F7481" s="1">
        <f t="shared" si="2921"/>
        <v>153</v>
      </c>
      <c r="G7481" s="1">
        <f t="shared" si="2922"/>
        <v>8</v>
      </c>
      <c r="H7481" s="1">
        <f t="shared" si="2923"/>
        <v>19</v>
      </c>
    </row>
    <row r="7482" spans="1:8" x14ac:dyDescent="0.55000000000000004">
      <c r="A7482" s="1">
        <f>値貼り付け用シート!F321</f>
        <v>2</v>
      </c>
      <c r="B7482" s="1">
        <f>値貼り付け用シート!G321</f>
        <v>5</v>
      </c>
      <c r="C7482" s="1">
        <v>17</v>
      </c>
      <c r="D7482" s="1">
        <f>IF(OR(ISBLANK(値貼り付け用シート!X321),値貼り付け用シート!X321&gt;9990),NA(),値貼り付け用シート!X321)</f>
        <v>18</v>
      </c>
      <c r="E7482" s="1">
        <f t="shared" si="2912"/>
        <v>18</v>
      </c>
      <c r="F7482" s="1">
        <f t="shared" si="2921"/>
        <v>144</v>
      </c>
      <c r="G7482" s="1">
        <f t="shared" si="2922"/>
        <v>8</v>
      </c>
      <c r="H7482" s="1">
        <f t="shared" si="2923"/>
        <v>18</v>
      </c>
    </row>
    <row r="7483" spans="1:8" x14ac:dyDescent="0.55000000000000004">
      <c r="A7483" s="1">
        <f>値貼り付け用シート!F321</f>
        <v>2</v>
      </c>
      <c r="B7483" s="1">
        <f>値貼り付け用シート!G321</f>
        <v>5</v>
      </c>
      <c r="C7483" s="1">
        <v>18</v>
      </c>
      <c r="D7483" s="1">
        <f>IF(OR(ISBLANK(値貼り付け用シート!Y321),値貼り付け用シート!Y321&gt;9990),NA(),値貼り付け用シート!Y321)</f>
        <v>20</v>
      </c>
      <c r="E7483" s="1">
        <f t="shared" si="2912"/>
        <v>20</v>
      </c>
      <c r="F7483" s="1">
        <f t="shared" si="2921"/>
        <v>147</v>
      </c>
      <c r="G7483" s="1">
        <f t="shared" si="2922"/>
        <v>8</v>
      </c>
      <c r="H7483" s="1">
        <f t="shared" si="2923"/>
        <v>18</v>
      </c>
    </row>
    <row r="7484" spans="1:8" x14ac:dyDescent="0.55000000000000004">
      <c r="A7484" s="1">
        <f>値貼り付け用シート!F321</f>
        <v>2</v>
      </c>
      <c r="B7484" s="1">
        <f>値貼り付け用シート!G321</f>
        <v>5</v>
      </c>
      <c r="C7484" s="1">
        <v>19</v>
      </c>
      <c r="D7484" s="1">
        <f>IF(OR(ISBLANK(値貼り付け用シート!Z321),値貼り付け用シート!Z321&gt;9990),NA(),値貼り付け用シート!Z321)</f>
        <v>22</v>
      </c>
      <c r="E7484" s="1">
        <f t="shared" si="2912"/>
        <v>22</v>
      </c>
      <c r="F7484" s="1">
        <f t="shared" si="2921"/>
        <v>156</v>
      </c>
      <c r="G7484" s="1">
        <f t="shared" si="2922"/>
        <v>8</v>
      </c>
      <c r="H7484" s="1">
        <f t="shared" si="2923"/>
        <v>20</v>
      </c>
    </row>
    <row r="7485" spans="1:8" x14ac:dyDescent="0.55000000000000004">
      <c r="A7485" s="1">
        <f>値貼り付け用シート!F321</f>
        <v>2</v>
      </c>
      <c r="B7485" s="1">
        <f>値貼り付け用シート!G321</f>
        <v>5</v>
      </c>
      <c r="C7485" s="1">
        <v>20</v>
      </c>
      <c r="D7485" s="1">
        <f>IF(OR(ISBLANK(値貼り付け用シート!AA321),値貼り付け用シート!AA321&gt;9990),NA(),値貼り付け用シート!AA321)</f>
        <v>23</v>
      </c>
      <c r="E7485" s="1">
        <f t="shared" si="2912"/>
        <v>23</v>
      </c>
      <c r="F7485" s="1">
        <f t="shared" si="2921"/>
        <v>162</v>
      </c>
      <c r="G7485" s="1">
        <f t="shared" si="2922"/>
        <v>8</v>
      </c>
      <c r="H7485" s="1">
        <f t="shared" si="2923"/>
        <v>20</v>
      </c>
    </row>
    <row r="7486" spans="1:8" x14ac:dyDescent="0.55000000000000004">
      <c r="A7486" s="1">
        <f>値貼り付け用シート!F321</f>
        <v>2</v>
      </c>
      <c r="B7486" s="1">
        <f>値貼り付け用シート!G321</f>
        <v>5</v>
      </c>
      <c r="C7486" s="1">
        <v>21</v>
      </c>
      <c r="D7486" s="1">
        <f>IF(OR(ISBLANK(値貼り付け用シート!AB321),値貼り付け用シート!AB321&gt;9990),NA(),値貼り付け用シート!AB321)</f>
        <v>28</v>
      </c>
      <c r="E7486" s="1">
        <f t="shared" si="2912"/>
        <v>28</v>
      </c>
      <c r="F7486" s="1">
        <f t="shared" si="2921"/>
        <v>161</v>
      </c>
      <c r="G7486" s="1">
        <f t="shared" si="2922"/>
        <v>8</v>
      </c>
      <c r="H7486" s="1">
        <f t="shared" si="2923"/>
        <v>20</v>
      </c>
    </row>
    <row r="7487" spans="1:8" x14ac:dyDescent="0.55000000000000004">
      <c r="A7487" s="1">
        <f>値貼り付け用シート!F321</f>
        <v>2</v>
      </c>
      <c r="B7487" s="1">
        <f>値貼り付け用シート!G321</f>
        <v>5</v>
      </c>
      <c r="C7487" s="1">
        <v>22</v>
      </c>
      <c r="D7487" s="1">
        <f>IF(OR(ISBLANK(値貼り付け用シート!AC321),値貼り付け用シート!AC321&gt;9990),NA(),値貼り付け用シート!AC321)</f>
        <v>30</v>
      </c>
      <c r="E7487" s="1">
        <f t="shared" si="2912"/>
        <v>30</v>
      </c>
      <c r="F7487" s="1">
        <f t="shared" si="2921"/>
        <v>173</v>
      </c>
      <c r="G7487" s="1">
        <f t="shared" si="2922"/>
        <v>8</v>
      </c>
      <c r="H7487" s="1">
        <f t="shared" si="2923"/>
        <v>22</v>
      </c>
    </row>
    <row r="7488" spans="1:8" x14ac:dyDescent="0.55000000000000004">
      <c r="A7488" s="1">
        <f>値貼り付け用シート!F321</f>
        <v>2</v>
      </c>
      <c r="B7488" s="1">
        <f>値貼り付け用シート!G321</f>
        <v>5</v>
      </c>
      <c r="C7488" s="1">
        <v>23</v>
      </c>
      <c r="D7488" s="1">
        <f>IF(OR(ISBLANK(値貼り付け用シート!AD321),値貼り付け用シート!AD321&gt;9990),NA(),値貼り付け用シート!AD321)</f>
        <v>29</v>
      </c>
      <c r="E7488" s="1">
        <f t="shared" si="2912"/>
        <v>29</v>
      </c>
      <c r="F7488" s="1">
        <f t="shared" si="2921"/>
        <v>186</v>
      </c>
      <c r="G7488" s="1">
        <f t="shared" si="2922"/>
        <v>8</v>
      </c>
      <c r="H7488" s="1">
        <f t="shared" si="2923"/>
        <v>23</v>
      </c>
    </row>
    <row r="7489" spans="1:16" x14ac:dyDescent="0.55000000000000004">
      <c r="A7489" s="1">
        <f>値貼り付け用シート!F321</f>
        <v>2</v>
      </c>
      <c r="B7489" s="1">
        <f>値貼り付け用シート!G321</f>
        <v>5</v>
      </c>
      <c r="C7489" s="1">
        <v>24</v>
      </c>
      <c r="D7489" s="1">
        <f>IF(OR(ISBLANK(値貼り付け用シート!AE321),値貼り付け用シート!AE321&gt;9990),NA(),値貼り付け用シート!AE321)</f>
        <v>29</v>
      </c>
      <c r="E7489" s="1">
        <f t="shared" si="2912"/>
        <v>29</v>
      </c>
      <c r="F7489" s="1">
        <f t="shared" si="2921"/>
        <v>199</v>
      </c>
      <c r="G7489" s="1">
        <f t="shared" si="2922"/>
        <v>8</v>
      </c>
      <c r="H7489" s="1">
        <f t="shared" si="2923"/>
        <v>25</v>
      </c>
    </row>
    <row r="7490" spans="1:16" x14ac:dyDescent="0.55000000000000004">
      <c r="A7490" s="1">
        <f>値貼り付け用シート!F322</f>
        <v>2</v>
      </c>
      <c r="B7490" s="1">
        <f>値貼り付け用シート!G322</f>
        <v>6</v>
      </c>
      <c r="C7490" s="1">
        <v>1</v>
      </c>
      <c r="D7490" s="1" t="e">
        <f>IF(OR(ISBLANK(値貼り付け用シート!H322),値貼り付け用シート!H322&gt;9990),NA(),値貼り付け用シート!H322)</f>
        <v>#N/A</v>
      </c>
      <c r="E7490" s="1">
        <f t="shared" si="2912"/>
        <v>0</v>
      </c>
      <c r="F7490" s="1">
        <f t="shared" si="2921"/>
        <v>181</v>
      </c>
      <c r="G7490" s="1">
        <f t="shared" si="2922"/>
        <v>7</v>
      </c>
      <c r="H7490" s="1">
        <f t="shared" si="2923"/>
        <v>26</v>
      </c>
      <c r="I7490" s="1">
        <f t="shared" ref="I7490" si="2932">COUNT(D7490:D7513)</f>
        <v>23</v>
      </c>
      <c r="J7490" s="1">
        <f t="shared" ref="J7490" si="2933">COUNT(H7490:H7513)</f>
        <v>24</v>
      </c>
      <c r="K7490" s="1">
        <f t="shared" ref="K7490" si="2934">IF(AND(I7490&gt;=20,J7490&gt;=20),0,1)</f>
        <v>0</v>
      </c>
      <c r="L7490" s="1">
        <f t="shared" ref="L7490" si="2935">IF(K7490=0,MAX(H7490:H7513),NA())</f>
        <v>29</v>
      </c>
      <c r="M7490" s="1">
        <f t="shared" ref="M7490" si="2936">IF(K7490=0,IF(L7490&lt;=70,1,0),NA())</f>
        <v>1</v>
      </c>
      <c r="N7490" s="1">
        <f t="shared" ref="N7490" si="2937">IF(COUNTIF(D7490:D7513,NA())=24,NA(),MAX(E7490:E7513))</f>
        <v>30</v>
      </c>
      <c r="O7490" s="1">
        <f t="shared" ref="O7490" si="2938">IF(COUNTIF(D7495:D7509,NA())=15,NA(),MAX(E7495:E7509))</f>
        <v>28</v>
      </c>
      <c r="P7490" s="1">
        <f t="shared" ref="P7490" si="2939">COUNTIF(D7490:D7513,"&gt;=120")</f>
        <v>0</v>
      </c>
    </row>
    <row r="7491" spans="1:16" x14ac:dyDescent="0.55000000000000004">
      <c r="A7491" s="1">
        <f>値貼り付け用シート!F322</f>
        <v>2</v>
      </c>
      <c r="B7491" s="1">
        <f>値貼り付け用シート!G322</f>
        <v>6</v>
      </c>
      <c r="C7491" s="1">
        <v>2</v>
      </c>
      <c r="D7491" s="1">
        <f>IF(OR(ISBLANK(値貼り付け用シート!I322),値貼り付け用シート!I322&gt;9990),NA(),値貼り付け用シート!I322)</f>
        <v>30</v>
      </c>
      <c r="E7491" s="1">
        <f t="shared" ref="E7491:E7554" si="2940">IF(ISERROR(D7491),0,D7491)</f>
        <v>30</v>
      </c>
      <c r="F7491" s="1">
        <f t="shared" si="2921"/>
        <v>191</v>
      </c>
      <c r="G7491" s="1">
        <f t="shared" si="2922"/>
        <v>7</v>
      </c>
      <c r="H7491" s="1">
        <f t="shared" si="2923"/>
        <v>27</v>
      </c>
    </row>
    <row r="7492" spans="1:16" x14ac:dyDescent="0.55000000000000004">
      <c r="A7492" s="1">
        <f>値貼り付け用シート!F322</f>
        <v>2</v>
      </c>
      <c r="B7492" s="1">
        <f>値貼り付け用シート!G322</f>
        <v>6</v>
      </c>
      <c r="C7492" s="1">
        <v>3</v>
      </c>
      <c r="D7492" s="1">
        <f>IF(OR(ISBLANK(値貼り付け用シート!J322),値貼り付け用シート!J322&gt;9990),NA(),値貼り付け用シート!J322)</f>
        <v>30</v>
      </c>
      <c r="E7492" s="1">
        <f t="shared" si="2940"/>
        <v>30</v>
      </c>
      <c r="F7492" s="1">
        <f t="shared" si="2921"/>
        <v>199</v>
      </c>
      <c r="G7492" s="1">
        <f t="shared" si="2922"/>
        <v>7</v>
      </c>
      <c r="H7492" s="1">
        <f t="shared" si="2923"/>
        <v>28</v>
      </c>
    </row>
    <row r="7493" spans="1:16" x14ac:dyDescent="0.55000000000000004">
      <c r="A7493" s="1">
        <f>値貼り付け用シート!F322</f>
        <v>2</v>
      </c>
      <c r="B7493" s="1">
        <f>値貼り付け用シート!G322</f>
        <v>6</v>
      </c>
      <c r="C7493" s="1">
        <v>4</v>
      </c>
      <c r="D7493" s="1">
        <f>IF(OR(ISBLANK(値貼り付け用シート!K322),値貼り付け用シート!K322&gt;9990),NA(),値貼り付け用シート!K322)</f>
        <v>28</v>
      </c>
      <c r="E7493" s="1">
        <f t="shared" si="2940"/>
        <v>28</v>
      </c>
      <c r="F7493" s="1">
        <f t="shared" si="2921"/>
        <v>204</v>
      </c>
      <c r="G7493" s="1">
        <f t="shared" si="2922"/>
        <v>7</v>
      </c>
      <c r="H7493" s="1">
        <f t="shared" si="2923"/>
        <v>29</v>
      </c>
    </row>
    <row r="7494" spans="1:16" x14ac:dyDescent="0.55000000000000004">
      <c r="A7494" s="1">
        <f>値貼り付け用シート!F322</f>
        <v>2</v>
      </c>
      <c r="B7494" s="1">
        <f>値貼り付け用シート!G322</f>
        <v>6</v>
      </c>
      <c r="C7494" s="1">
        <v>5</v>
      </c>
      <c r="D7494" s="1">
        <f>IF(OR(ISBLANK(値貼り付け用シート!L322),値貼り付け用シート!L322&gt;9990),NA(),値貼り付け用シート!L322)</f>
        <v>23</v>
      </c>
      <c r="E7494" s="1">
        <f t="shared" si="2940"/>
        <v>23</v>
      </c>
      <c r="F7494" s="1">
        <f t="shared" si="2921"/>
        <v>199</v>
      </c>
      <c r="G7494" s="1">
        <f t="shared" si="2922"/>
        <v>7</v>
      </c>
      <c r="H7494" s="1">
        <f t="shared" si="2923"/>
        <v>28</v>
      </c>
    </row>
    <row r="7495" spans="1:16" x14ac:dyDescent="0.55000000000000004">
      <c r="A7495" s="1">
        <f>値貼り付け用シート!F322</f>
        <v>2</v>
      </c>
      <c r="B7495" s="1">
        <f>値貼り付け用シート!G322</f>
        <v>6</v>
      </c>
      <c r="C7495" s="1">
        <v>6</v>
      </c>
      <c r="D7495" s="1">
        <f>IF(OR(ISBLANK(値貼り付け用シート!M322),値貼り付け用シート!M322&gt;9990),NA(),値貼り付け用シート!M322)</f>
        <v>17</v>
      </c>
      <c r="E7495" s="1">
        <f t="shared" si="2940"/>
        <v>17</v>
      </c>
      <c r="F7495" s="1">
        <f t="shared" si="2921"/>
        <v>186</v>
      </c>
      <c r="G7495" s="1">
        <f t="shared" si="2922"/>
        <v>7</v>
      </c>
      <c r="H7495" s="1">
        <f t="shared" si="2923"/>
        <v>27</v>
      </c>
    </row>
    <row r="7496" spans="1:16" x14ac:dyDescent="0.55000000000000004">
      <c r="A7496" s="1">
        <f>値貼り付け用シート!F322</f>
        <v>2</v>
      </c>
      <c r="B7496" s="1">
        <f>値貼り付け用シート!G322</f>
        <v>6</v>
      </c>
      <c r="C7496" s="1">
        <v>7</v>
      </c>
      <c r="D7496" s="1">
        <f>IF(OR(ISBLANK(値貼り付け用シート!N322),値貼り付け用シート!N322&gt;9990),NA(),値貼り付け用シート!N322)</f>
        <v>15</v>
      </c>
      <c r="E7496" s="1">
        <f t="shared" si="2940"/>
        <v>15</v>
      </c>
      <c r="F7496" s="1">
        <f t="shared" si="2921"/>
        <v>172</v>
      </c>
      <c r="G7496" s="1">
        <f t="shared" si="2922"/>
        <v>7</v>
      </c>
      <c r="H7496" s="1">
        <f t="shared" si="2923"/>
        <v>25</v>
      </c>
    </row>
    <row r="7497" spans="1:16" x14ac:dyDescent="0.55000000000000004">
      <c r="A7497" s="1">
        <f>値貼り付け用シート!F322</f>
        <v>2</v>
      </c>
      <c r="B7497" s="1">
        <f>値貼り付け用シート!G322</f>
        <v>6</v>
      </c>
      <c r="C7497" s="1">
        <v>8</v>
      </c>
      <c r="D7497" s="1">
        <f>IF(OR(ISBLANK(値貼り付け用シート!O322),値貼り付け用シート!O322&gt;9990),NA(),値貼り付け用シート!O322)</f>
        <v>14</v>
      </c>
      <c r="E7497" s="1">
        <f t="shared" si="2940"/>
        <v>14</v>
      </c>
      <c r="F7497" s="1">
        <f t="shared" si="2921"/>
        <v>157</v>
      </c>
      <c r="G7497" s="1">
        <f t="shared" si="2922"/>
        <v>7</v>
      </c>
      <c r="H7497" s="1">
        <f t="shared" si="2923"/>
        <v>22</v>
      </c>
    </row>
    <row r="7498" spans="1:16" x14ac:dyDescent="0.55000000000000004">
      <c r="A7498" s="1">
        <f>値貼り付け用シート!F322</f>
        <v>2</v>
      </c>
      <c r="B7498" s="1">
        <f>値貼り付け用シート!G322</f>
        <v>6</v>
      </c>
      <c r="C7498" s="1">
        <v>9</v>
      </c>
      <c r="D7498" s="1">
        <f>IF(OR(ISBLANK(値貼り付け用シート!P322),値貼り付け用シート!P322&gt;9990),NA(),値貼り付け用シート!P322)</f>
        <v>18</v>
      </c>
      <c r="E7498" s="1">
        <f t="shared" si="2940"/>
        <v>18</v>
      </c>
      <c r="F7498" s="1">
        <f t="shared" si="2921"/>
        <v>175</v>
      </c>
      <c r="G7498" s="1">
        <f t="shared" si="2922"/>
        <v>8</v>
      </c>
      <c r="H7498" s="1">
        <f t="shared" si="2923"/>
        <v>22</v>
      </c>
    </row>
    <row r="7499" spans="1:16" x14ac:dyDescent="0.55000000000000004">
      <c r="A7499" s="1">
        <f>値貼り付け用シート!F322</f>
        <v>2</v>
      </c>
      <c r="B7499" s="1">
        <f>値貼り付け用シート!G322</f>
        <v>6</v>
      </c>
      <c r="C7499" s="1">
        <v>10</v>
      </c>
      <c r="D7499" s="1">
        <f>IF(OR(ISBLANK(値貼り付け用シート!Q322),値貼り付け用シート!Q322&gt;9990),NA(),値貼り付け用シート!Q322)</f>
        <v>19</v>
      </c>
      <c r="E7499" s="1">
        <f t="shared" si="2940"/>
        <v>19</v>
      </c>
      <c r="F7499" s="1">
        <f t="shared" si="2921"/>
        <v>164</v>
      </c>
      <c r="G7499" s="1">
        <f t="shared" si="2922"/>
        <v>8</v>
      </c>
      <c r="H7499" s="1">
        <f t="shared" si="2923"/>
        <v>21</v>
      </c>
    </row>
    <row r="7500" spans="1:16" x14ac:dyDescent="0.55000000000000004">
      <c r="A7500" s="1">
        <f>値貼り付け用シート!F322</f>
        <v>2</v>
      </c>
      <c r="B7500" s="1">
        <f>値貼り付け用シート!G322</f>
        <v>6</v>
      </c>
      <c r="C7500" s="1">
        <v>11</v>
      </c>
      <c r="D7500" s="1">
        <f>IF(OR(ISBLANK(値貼り付け用シート!R322),値貼り付け用シート!R322&gt;9990),NA(),値貼り付け用シート!R322)</f>
        <v>21</v>
      </c>
      <c r="E7500" s="1">
        <f t="shared" si="2940"/>
        <v>21</v>
      </c>
      <c r="F7500" s="1">
        <f t="shared" si="2921"/>
        <v>155</v>
      </c>
      <c r="G7500" s="1">
        <f t="shared" si="2922"/>
        <v>8</v>
      </c>
      <c r="H7500" s="1">
        <f t="shared" si="2923"/>
        <v>19</v>
      </c>
    </row>
    <row r="7501" spans="1:16" x14ac:dyDescent="0.55000000000000004">
      <c r="A7501" s="1">
        <f>値貼り付け用シート!F322</f>
        <v>2</v>
      </c>
      <c r="B7501" s="1">
        <f>値貼り付け用シート!G322</f>
        <v>6</v>
      </c>
      <c r="C7501" s="1">
        <v>12</v>
      </c>
      <c r="D7501" s="1">
        <f>IF(OR(ISBLANK(値貼り付け用シート!S322),値貼り付け用シート!S322&gt;9990),NA(),値貼り付け用シート!S322)</f>
        <v>23</v>
      </c>
      <c r="E7501" s="1">
        <f t="shared" si="2940"/>
        <v>23</v>
      </c>
      <c r="F7501" s="1">
        <f t="shared" si="2921"/>
        <v>150</v>
      </c>
      <c r="G7501" s="1">
        <f t="shared" si="2922"/>
        <v>8</v>
      </c>
      <c r="H7501" s="1">
        <f t="shared" si="2923"/>
        <v>19</v>
      </c>
    </row>
    <row r="7502" spans="1:16" x14ac:dyDescent="0.55000000000000004">
      <c r="A7502" s="1">
        <f>値貼り付け用シート!F322</f>
        <v>2</v>
      </c>
      <c r="B7502" s="1">
        <f>値貼り付け用シート!G322</f>
        <v>6</v>
      </c>
      <c r="C7502" s="1">
        <v>13</v>
      </c>
      <c r="D7502" s="1">
        <f>IF(OR(ISBLANK(値貼り付け用シート!T322),値貼り付け用シート!T322&gt;9990),NA(),値貼り付け用シート!T322)</f>
        <v>25</v>
      </c>
      <c r="E7502" s="1">
        <f t="shared" si="2940"/>
        <v>25</v>
      </c>
      <c r="F7502" s="1">
        <f t="shared" si="2921"/>
        <v>152</v>
      </c>
      <c r="G7502" s="1">
        <f t="shared" si="2922"/>
        <v>8</v>
      </c>
      <c r="H7502" s="1">
        <f t="shared" si="2923"/>
        <v>19</v>
      </c>
    </row>
    <row r="7503" spans="1:16" x14ac:dyDescent="0.55000000000000004">
      <c r="A7503" s="1">
        <f>値貼り付け用シート!F322</f>
        <v>2</v>
      </c>
      <c r="B7503" s="1">
        <f>値貼り付け用シート!G322</f>
        <v>6</v>
      </c>
      <c r="C7503" s="1">
        <v>14</v>
      </c>
      <c r="D7503" s="1">
        <f>IF(OR(ISBLANK(値貼り付け用シート!U322),値貼り付け用シート!U322&gt;9990),NA(),値貼り付け用シート!U322)</f>
        <v>26</v>
      </c>
      <c r="E7503" s="1">
        <f t="shared" si="2940"/>
        <v>26</v>
      </c>
      <c r="F7503" s="1">
        <f t="shared" si="2921"/>
        <v>161</v>
      </c>
      <c r="G7503" s="1">
        <f t="shared" si="2922"/>
        <v>8</v>
      </c>
      <c r="H7503" s="1">
        <f t="shared" si="2923"/>
        <v>20</v>
      </c>
    </row>
    <row r="7504" spans="1:16" x14ac:dyDescent="0.55000000000000004">
      <c r="A7504" s="1">
        <f>値貼り付け用シート!F322</f>
        <v>2</v>
      </c>
      <c r="B7504" s="1">
        <f>値貼り付け用シート!G322</f>
        <v>6</v>
      </c>
      <c r="C7504" s="1">
        <v>15</v>
      </c>
      <c r="D7504" s="1">
        <f>IF(OR(ISBLANK(値貼り付け用シート!V322),値貼り付け用シート!V322&gt;9990),NA(),値貼り付け用シート!V322)</f>
        <v>28</v>
      </c>
      <c r="E7504" s="1">
        <f t="shared" si="2940"/>
        <v>28</v>
      </c>
      <c r="F7504" s="1">
        <f t="shared" si="2921"/>
        <v>174</v>
      </c>
      <c r="G7504" s="1">
        <f t="shared" si="2922"/>
        <v>8</v>
      </c>
      <c r="H7504" s="1">
        <f t="shared" si="2923"/>
        <v>22</v>
      </c>
    </row>
    <row r="7505" spans="1:16" x14ac:dyDescent="0.55000000000000004">
      <c r="A7505" s="1">
        <f>値貼り付け用シート!F322</f>
        <v>2</v>
      </c>
      <c r="B7505" s="1">
        <f>値貼り付け用シート!G322</f>
        <v>6</v>
      </c>
      <c r="C7505" s="1">
        <v>16</v>
      </c>
      <c r="D7505" s="1">
        <f>IF(OR(ISBLANK(値貼り付け用シート!W322),値貼り付け用シート!W322&gt;9990),NA(),値貼り付け用シート!W322)</f>
        <v>28</v>
      </c>
      <c r="E7505" s="1">
        <f t="shared" si="2940"/>
        <v>28</v>
      </c>
      <c r="F7505" s="1">
        <f t="shared" si="2921"/>
        <v>188</v>
      </c>
      <c r="G7505" s="1">
        <f t="shared" si="2922"/>
        <v>8</v>
      </c>
      <c r="H7505" s="1">
        <f t="shared" si="2923"/>
        <v>24</v>
      </c>
    </row>
    <row r="7506" spans="1:16" x14ac:dyDescent="0.55000000000000004">
      <c r="A7506" s="1">
        <f>値貼り付け用シート!F322</f>
        <v>2</v>
      </c>
      <c r="B7506" s="1">
        <f>値貼り付け用シート!G322</f>
        <v>6</v>
      </c>
      <c r="C7506" s="1">
        <v>17</v>
      </c>
      <c r="D7506" s="1">
        <f>IF(OR(ISBLANK(値貼り付け用シート!X322),値貼り付け用シート!X322&gt;9990),NA(),値貼り付け用シート!X322)</f>
        <v>21</v>
      </c>
      <c r="E7506" s="1">
        <f t="shared" si="2940"/>
        <v>21</v>
      </c>
      <c r="F7506" s="1">
        <f t="shared" si="2921"/>
        <v>191</v>
      </c>
      <c r="G7506" s="1">
        <f t="shared" si="2922"/>
        <v>8</v>
      </c>
      <c r="H7506" s="1">
        <f t="shared" si="2923"/>
        <v>24</v>
      </c>
    </row>
    <row r="7507" spans="1:16" x14ac:dyDescent="0.55000000000000004">
      <c r="A7507" s="1">
        <f>値貼り付け用シート!F322</f>
        <v>2</v>
      </c>
      <c r="B7507" s="1">
        <f>値貼り付け用シート!G322</f>
        <v>6</v>
      </c>
      <c r="C7507" s="1">
        <v>18</v>
      </c>
      <c r="D7507" s="1">
        <f>IF(OR(ISBLANK(値貼り付け用シート!Y322),値貼り付け用シート!Y322&gt;9990),NA(),値貼り付け用シート!Y322)</f>
        <v>14</v>
      </c>
      <c r="E7507" s="1">
        <f t="shared" si="2940"/>
        <v>14</v>
      </c>
      <c r="F7507" s="1">
        <f t="shared" si="2921"/>
        <v>186</v>
      </c>
      <c r="G7507" s="1">
        <f t="shared" si="2922"/>
        <v>8</v>
      </c>
      <c r="H7507" s="1">
        <f t="shared" si="2923"/>
        <v>23</v>
      </c>
    </row>
    <row r="7508" spans="1:16" x14ac:dyDescent="0.55000000000000004">
      <c r="A7508" s="1">
        <f>値貼り付け用シート!F322</f>
        <v>2</v>
      </c>
      <c r="B7508" s="1">
        <f>値貼り付け用シート!G322</f>
        <v>6</v>
      </c>
      <c r="C7508" s="1">
        <v>19</v>
      </c>
      <c r="D7508" s="1">
        <f>IF(OR(ISBLANK(値貼り付け用シート!Z322),値貼り付け用シート!Z322&gt;9990),NA(),値貼り付け用シート!Z322)</f>
        <v>17</v>
      </c>
      <c r="E7508" s="1">
        <f t="shared" si="2940"/>
        <v>17</v>
      </c>
      <c r="F7508" s="1">
        <f t="shared" si="2921"/>
        <v>182</v>
      </c>
      <c r="G7508" s="1">
        <f t="shared" si="2922"/>
        <v>8</v>
      </c>
      <c r="H7508" s="1">
        <f t="shared" si="2923"/>
        <v>23</v>
      </c>
    </row>
    <row r="7509" spans="1:16" x14ac:dyDescent="0.55000000000000004">
      <c r="A7509" s="1">
        <f>値貼り付け用シート!F322</f>
        <v>2</v>
      </c>
      <c r="B7509" s="1">
        <f>値貼り付け用シート!G322</f>
        <v>6</v>
      </c>
      <c r="C7509" s="1">
        <v>20</v>
      </c>
      <c r="D7509" s="1">
        <f>IF(OR(ISBLANK(値貼り付け用シート!AA322),値貼り付け用シート!AA322&gt;9990),NA(),値貼り付け用シート!AA322)</f>
        <v>12</v>
      </c>
      <c r="E7509" s="1">
        <f t="shared" si="2940"/>
        <v>12</v>
      </c>
      <c r="F7509" s="1">
        <f t="shared" si="2921"/>
        <v>171</v>
      </c>
      <c r="G7509" s="1">
        <f t="shared" si="2922"/>
        <v>8</v>
      </c>
      <c r="H7509" s="1">
        <f t="shared" si="2923"/>
        <v>21</v>
      </c>
    </row>
    <row r="7510" spans="1:16" x14ac:dyDescent="0.55000000000000004">
      <c r="A7510" s="1">
        <f>値貼り付け用シート!F322</f>
        <v>2</v>
      </c>
      <c r="B7510" s="1">
        <f>値貼り付け用シート!G322</f>
        <v>6</v>
      </c>
      <c r="C7510" s="1">
        <v>21</v>
      </c>
      <c r="D7510" s="1">
        <f>IF(OR(ISBLANK(値貼り付け用シート!AB322),値貼り付け用シート!AB322&gt;9990),NA(),値貼り付け用シート!AB322)</f>
        <v>5</v>
      </c>
      <c r="E7510" s="1">
        <f t="shared" si="2940"/>
        <v>5</v>
      </c>
      <c r="F7510" s="1">
        <f t="shared" si="2921"/>
        <v>151</v>
      </c>
      <c r="G7510" s="1">
        <f t="shared" si="2922"/>
        <v>8</v>
      </c>
      <c r="H7510" s="1">
        <f t="shared" si="2923"/>
        <v>19</v>
      </c>
    </row>
    <row r="7511" spans="1:16" x14ac:dyDescent="0.55000000000000004">
      <c r="A7511" s="1">
        <f>値貼り付け用シート!F322</f>
        <v>2</v>
      </c>
      <c r="B7511" s="1">
        <f>値貼り付け用シート!G322</f>
        <v>6</v>
      </c>
      <c r="C7511" s="1">
        <v>22</v>
      </c>
      <c r="D7511" s="1">
        <f>IF(OR(ISBLANK(値貼り付け用シート!AC322),値貼り付け用シート!AC322&gt;9990),NA(),値貼り付け用シート!AC322)</f>
        <v>8</v>
      </c>
      <c r="E7511" s="1">
        <f t="shared" si="2940"/>
        <v>8</v>
      </c>
      <c r="F7511" s="1">
        <f t="shared" si="2921"/>
        <v>133</v>
      </c>
      <c r="G7511" s="1">
        <f t="shared" si="2922"/>
        <v>8</v>
      </c>
      <c r="H7511" s="1">
        <f t="shared" si="2923"/>
        <v>17</v>
      </c>
    </row>
    <row r="7512" spans="1:16" x14ac:dyDescent="0.55000000000000004">
      <c r="A7512" s="1">
        <f>値貼り付け用シート!F322</f>
        <v>2</v>
      </c>
      <c r="B7512" s="1">
        <f>値貼り付け用シート!G322</f>
        <v>6</v>
      </c>
      <c r="C7512" s="1">
        <v>23</v>
      </c>
      <c r="D7512" s="1">
        <f>IF(OR(ISBLANK(値貼り付け用シート!AD322),値貼り付け用シート!AD322&gt;9990),NA(),値貼り付け用シート!AD322)</f>
        <v>6</v>
      </c>
      <c r="E7512" s="1">
        <f t="shared" si="2940"/>
        <v>6</v>
      </c>
      <c r="F7512" s="1">
        <f t="shared" si="2921"/>
        <v>111</v>
      </c>
      <c r="G7512" s="1">
        <f t="shared" si="2922"/>
        <v>8</v>
      </c>
      <c r="H7512" s="1">
        <f t="shared" si="2923"/>
        <v>14</v>
      </c>
    </row>
    <row r="7513" spans="1:16" x14ac:dyDescent="0.55000000000000004">
      <c r="A7513" s="1">
        <f>値貼り付け用シート!F322</f>
        <v>2</v>
      </c>
      <c r="B7513" s="1">
        <f>値貼り付け用シート!G322</f>
        <v>6</v>
      </c>
      <c r="C7513" s="1">
        <v>24</v>
      </c>
      <c r="D7513" s="1">
        <f>IF(OR(ISBLANK(値貼り付け用シート!AE322),値貼り付け用シート!AE322&gt;9990),NA(),値貼り付け用シート!AE322)</f>
        <v>13</v>
      </c>
      <c r="E7513" s="1">
        <f t="shared" si="2940"/>
        <v>13</v>
      </c>
      <c r="F7513" s="1">
        <f t="shared" si="2921"/>
        <v>96</v>
      </c>
      <c r="G7513" s="1">
        <f t="shared" si="2922"/>
        <v>8</v>
      </c>
      <c r="H7513" s="1">
        <f t="shared" si="2923"/>
        <v>12</v>
      </c>
    </row>
    <row r="7514" spans="1:16" x14ac:dyDescent="0.55000000000000004">
      <c r="A7514" s="1">
        <f>値貼り付け用シート!F323</f>
        <v>2</v>
      </c>
      <c r="B7514" s="1">
        <f>値貼り付け用シート!G323</f>
        <v>7</v>
      </c>
      <c r="C7514" s="1">
        <v>1</v>
      </c>
      <c r="D7514" s="1">
        <f>IF(OR(ISBLANK(値貼り付け用シート!H323),値貼り付け用シート!H323&gt;9990),NA(),値貼り付け用シート!H323)</f>
        <v>11</v>
      </c>
      <c r="E7514" s="1">
        <f t="shared" si="2940"/>
        <v>11</v>
      </c>
      <c r="F7514" s="1">
        <f t="shared" si="2921"/>
        <v>86</v>
      </c>
      <c r="G7514" s="1">
        <f t="shared" si="2922"/>
        <v>8</v>
      </c>
      <c r="H7514" s="1">
        <f t="shared" si="2923"/>
        <v>11</v>
      </c>
      <c r="I7514" s="1">
        <f t="shared" ref="I7514" si="2941">COUNT(D7514:D7537)</f>
        <v>23</v>
      </c>
      <c r="J7514" s="1">
        <f t="shared" ref="J7514" si="2942">COUNT(H7514:H7537)</f>
        <v>24</v>
      </c>
      <c r="K7514" s="1">
        <f t="shared" ref="K7514" si="2943">IF(AND(I7514&gt;=20,J7514&gt;=20),0,1)</f>
        <v>0</v>
      </c>
      <c r="L7514" s="1">
        <f t="shared" ref="L7514" si="2944">IF(K7514=0,MAX(H7514:H7537),NA())</f>
        <v>25</v>
      </c>
      <c r="M7514" s="1">
        <f t="shared" ref="M7514" si="2945">IF(K7514=0,IF(L7514&lt;=70,1,0),NA())</f>
        <v>1</v>
      </c>
      <c r="N7514" s="1">
        <f t="shared" ref="N7514" si="2946">IF(COUNTIF(D7514:D7537,NA())=24,NA(),MAX(E7514:E7537))</f>
        <v>29</v>
      </c>
      <c r="O7514" s="1">
        <f t="shared" ref="O7514" si="2947">IF(COUNTIF(D7519:D7533,NA())=15,NA(),MAX(E7519:E7533))</f>
        <v>29</v>
      </c>
      <c r="P7514" s="1">
        <f t="shared" ref="P7514" si="2948">COUNTIF(D7514:D7537,"&gt;=120")</f>
        <v>0</v>
      </c>
    </row>
    <row r="7515" spans="1:16" x14ac:dyDescent="0.55000000000000004">
      <c r="A7515" s="1">
        <f>値貼り付け用シート!F323</f>
        <v>2</v>
      </c>
      <c r="B7515" s="1">
        <f>値貼り付け用シート!G323</f>
        <v>7</v>
      </c>
      <c r="C7515" s="1">
        <v>2</v>
      </c>
      <c r="D7515" s="1">
        <f>IF(OR(ISBLANK(値貼り付け用シート!I323),値貼り付け用シート!I323&gt;9990),NA(),値貼り付け用シート!I323)</f>
        <v>10</v>
      </c>
      <c r="E7515" s="1">
        <f t="shared" si="2940"/>
        <v>10</v>
      </c>
      <c r="F7515" s="1">
        <f t="shared" ref="F7515:F7578" si="2949">SUM(E7508:E7515)</f>
        <v>82</v>
      </c>
      <c r="G7515" s="1">
        <f t="shared" ref="G7515:G7578" si="2950">COUNT(D7508:D7515)</f>
        <v>8</v>
      </c>
      <c r="H7515" s="1">
        <f t="shared" ref="H7515:H7578" si="2951">IF(G7515&gt;=6,ROUND(F7515/G7515,0),NA())</f>
        <v>10</v>
      </c>
    </row>
    <row r="7516" spans="1:16" x14ac:dyDescent="0.55000000000000004">
      <c r="A7516" s="1">
        <f>値貼り付け用シート!F323</f>
        <v>2</v>
      </c>
      <c r="B7516" s="1">
        <f>値貼り付け用シート!G323</f>
        <v>7</v>
      </c>
      <c r="C7516" s="1">
        <v>3</v>
      </c>
      <c r="D7516" s="1">
        <f>IF(OR(ISBLANK(値貼り付け用シート!J323),値貼り付け用シート!J323&gt;9990),NA(),値貼り付け用シート!J323)</f>
        <v>13</v>
      </c>
      <c r="E7516" s="1">
        <f t="shared" si="2940"/>
        <v>13</v>
      </c>
      <c r="F7516" s="1">
        <f t="shared" si="2949"/>
        <v>78</v>
      </c>
      <c r="G7516" s="1">
        <f t="shared" si="2950"/>
        <v>8</v>
      </c>
      <c r="H7516" s="1">
        <f t="shared" si="2951"/>
        <v>10</v>
      </c>
    </row>
    <row r="7517" spans="1:16" x14ac:dyDescent="0.55000000000000004">
      <c r="A7517" s="1">
        <f>値貼り付け用シート!F323</f>
        <v>2</v>
      </c>
      <c r="B7517" s="1">
        <f>値貼り付け用シート!G323</f>
        <v>7</v>
      </c>
      <c r="C7517" s="1">
        <v>4</v>
      </c>
      <c r="D7517" s="1">
        <f>IF(OR(ISBLANK(値貼り付け用シート!K323),値貼り付け用シート!K323&gt;9990),NA(),値貼り付け用シート!K323)</f>
        <v>16</v>
      </c>
      <c r="E7517" s="1">
        <f t="shared" si="2940"/>
        <v>16</v>
      </c>
      <c r="F7517" s="1">
        <f t="shared" si="2949"/>
        <v>82</v>
      </c>
      <c r="G7517" s="1">
        <f t="shared" si="2950"/>
        <v>8</v>
      </c>
      <c r="H7517" s="1">
        <f t="shared" si="2951"/>
        <v>10</v>
      </c>
    </row>
    <row r="7518" spans="1:16" x14ac:dyDescent="0.55000000000000004">
      <c r="A7518" s="1">
        <f>値貼り付け用シート!F323</f>
        <v>2</v>
      </c>
      <c r="B7518" s="1">
        <f>値貼り付け用シート!G323</f>
        <v>7</v>
      </c>
      <c r="C7518" s="1">
        <v>5</v>
      </c>
      <c r="D7518" s="1">
        <f>IF(OR(ISBLANK(値貼り付け用シート!L323),値貼り付け用シート!L323&gt;9990),NA(),値貼り付け用シート!L323)</f>
        <v>14</v>
      </c>
      <c r="E7518" s="1">
        <f t="shared" si="2940"/>
        <v>14</v>
      </c>
      <c r="F7518" s="1">
        <f t="shared" si="2949"/>
        <v>91</v>
      </c>
      <c r="G7518" s="1">
        <f t="shared" si="2950"/>
        <v>8</v>
      </c>
      <c r="H7518" s="1">
        <f t="shared" si="2951"/>
        <v>11</v>
      </c>
    </row>
    <row r="7519" spans="1:16" x14ac:dyDescent="0.55000000000000004">
      <c r="A7519" s="1">
        <f>値貼り付け用シート!F323</f>
        <v>2</v>
      </c>
      <c r="B7519" s="1">
        <f>値貼り付け用シート!G323</f>
        <v>7</v>
      </c>
      <c r="C7519" s="1">
        <v>6</v>
      </c>
      <c r="D7519" s="1">
        <f>IF(OR(ISBLANK(値貼り付け用シート!M323),値貼り付け用シート!M323&gt;9990),NA(),値貼り付け用シート!M323)</f>
        <v>7</v>
      </c>
      <c r="E7519" s="1">
        <f t="shared" si="2940"/>
        <v>7</v>
      </c>
      <c r="F7519" s="1">
        <f t="shared" si="2949"/>
        <v>90</v>
      </c>
      <c r="G7519" s="1">
        <f t="shared" si="2950"/>
        <v>8</v>
      </c>
      <c r="H7519" s="1">
        <f t="shared" si="2951"/>
        <v>11</v>
      </c>
    </row>
    <row r="7520" spans="1:16" x14ac:dyDescent="0.55000000000000004">
      <c r="A7520" s="1">
        <f>値貼り付け用シート!F323</f>
        <v>2</v>
      </c>
      <c r="B7520" s="1">
        <f>値貼り付け用シート!G323</f>
        <v>7</v>
      </c>
      <c r="C7520" s="1">
        <v>7</v>
      </c>
      <c r="D7520" s="1">
        <f>IF(OR(ISBLANK(値貼り付け用シート!N323),値貼り付け用シート!N323&gt;9990),NA(),値貼り付け用シート!N323)</f>
        <v>7</v>
      </c>
      <c r="E7520" s="1">
        <f t="shared" si="2940"/>
        <v>7</v>
      </c>
      <c r="F7520" s="1">
        <f t="shared" si="2949"/>
        <v>91</v>
      </c>
      <c r="G7520" s="1">
        <f t="shared" si="2950"/>
        <v>8</v>
      </c>
      <c r="H7520" s="1">
        <f t="shared" si="2951"/>
        <v>11</v>
      </c>
    </row>
    <row r="7521" spans="1:8" x14ac:dyDescent="0.55000000000000004">
      <c r="A7521" s="1">
        <f>値貼り付け用シート!F323</f>
        <v>2</v>
      </c>
      <c r="B7521" s="1">
        <f>値貼り付け用シート!G323</f>
        <v>7</v>
      </c>
      <c r="C7521" s="1">
        <v>8</v>
      </c>
      <c r="D7521" s="1">
        <f>IF(OR(ISBLANK(値貼り付け用シート!O323),値貼り付け用シート!O323&gt;9990),NA(),値貼り付け用シート!O323)</f>
        <v>6</v>
      </c>
      <c r="E7521" s="1">
        <f t="shared" si="2940"/>
        <v>6</v>
      </c>
      <c r="F7521" s="1">
        <f t="shared" si="2949"/>
        <v>84</v>
      </c>
      <c r="G7521" s="1">
        <f t="shared" si="2950"/>
        <v>8</v>
      </c>
      <c r="H7521" s="1">
        <f t="shared" si="2951"/>
        <v>11</v>
      </c>
    </row>
    <row r="7522" spans="1:8" x14ac:dyDescent="0.55000000000000004">
      <c r="A7522" s="1">
        <f>値貼り付け用シート!F323</f>
        <v>2</v>
      </c>
      <c r="B7522" s="1">
        <f>値貼り付け用シート!G323</f>
        <v>7</v>
      </c>
      <c r="C7522" s="1">
        <v>9</v>
      </c>
      <c r="D7522" s="1">
        <f>IF(OR(ISBLANK(値貼り付け用シート!P323),値貼り付け用シート!P323&gt;9990),NA(),値貼り付け用シート!P323)</f>
        <v>10</v>
      </c>
      <c r="E7522" s="1">
        <f t="shared" si="2940"/>
        <v>10</v>
      </c>
      <c r="F7522" s="1">
        <f t="shared" si="2949"/>
        <v>83</v>
      </c>
      <c r="G7522" s="1">
        <f t="shared" si="2950"/>
        <v>8</v>
      </c>
      <c r="H7522" s="1">
        <f t="shared" si="2951"/>
        <v>10</v>
      </c>
    </row>
    <row r="7523" spans="1:8" x14ac:dyDescent="0.55000000000000004">
      <c r="A7523" s="1">
        <f>値貼り付け用シート!F323</f>
        <v>2</v>
      </c>
      <c r="B7523" s="1">
        <f>値貼り付け用シート!G323</f>
        <v>7</v>
      </c>
      <c r="C7523" s="1">
        <v>10</v>
      </c>
      <c r="D7523" s="1">
        <f>IF(OR(ISBLANK(値貼り付け用シート!Q323),値貼り付け用シート!Q323&gt;9990),NA(),値貼り付け用シート!Q323)</f>
        <v>22</v>
      </c>
      <c r="E7523" s="1">
        <f t="shared" si="2940"/>
        <v>22</v>
      </c>
      <c r="F7523" s="1">
        <f t="shared" si="2949"/>
        <v>95</v>
      </c>
      <c r="G7523" s="1">
        <f t="shared" si="2950"/>
        <v>8</v>
      </c>
      <c r="H7523" s="1">
        <f t="shared" si="2951"/>
        <v>12</v>
      </c>
    </row>
    <row r="7524" spans="1:8" x14ac:dyDescent="0.55000000000000004">
      <c r="A7524" s="1">
        <f>値貼り付け用シート!F323</f>
        <v>2</v>
      </c>
      <c r="B7524" s="1">
        <f>値貼り付け用シート!G323</f>
        <v>7</v>
      </c>
      <c r="C7524" s="1">
        <v>11</v>
      </c>
      <c r="D7524" s="1">
        <f>IF(OR(ISBLANK(値貼り付け用シート!R323),値貼り付け用シート!R323&gt;9990),NA(),値貼り付け用シート!R323)</f>
        <v>24</v>
      </c>
      <c r="E7524" s="1">
        <f t="shared" si="2940"/>
        <v>24</v>
      </c>
      <c r="F7524" s="1">
        <f t="shared" si="2949"/>
        <v>106</v>
      </c>
      <c r="G7524" s="1">
        <f t="shared" si="2950"/>
        <v>8</v>
      </c>
      <c r="H7524" s="1">
        <f t="shared" si="2951"/>
        <v>13</v>
      </c>
    </row>
    <row r="7525" spans="1:8" x14ac:dyDescent="0.55000000000000004">
      <c r="A7525" s="1">
        <f>値貼り付け用シート!F323</f>
        <v>2</v>
      </c>
      <c r="B7525" s="1">
        <f>値貼り付け用シート!G323</f>
        <v>7</v>
      </c>
      <c r="C7525" s="1">
        <v>12</v>
      </c>
      <c r="D7525" s="1">
        <f>IF(OR(ISBLANK(値貼り付け用シート!S323),値貼り付け用シート!S323&gt;9990),NA(),値貼り付け用シート!S323)</f>
        <v>25</v>
      </c>
      <c r="E7525" s="1">
        <f t="shared" si="2940"/>
        <v>25</v>
      </c>
      <c r="F7525" s="1">
        <f t="shared" si="2949"/>
        <v>115</v>
      </c>
      <c r="G7525" s="1">
        <f t="shared" si="2950"/>
        <v>8</v>
      </c>
      <c r="H7525" s="1">
        <f t="shared" si="2951"/>
        <v>14</v>
      </c>
    </row>
    <row r="7526" spans="1:8" x14ac:dyDescent="0.55000000000000004">
      <c r="A7526" s="1">
        <f>値貼り付け用シート!F323</f>
        <v>2</v>
      </c>
      <c r="B7526" s="1">
        <f>値貼り付け用シート!G323</f>
        <v>7</v>
      </c>
      <c r="C7526" s="1">
        <v>13</v>
      </c>
      <c r="D7526" s="1">
        <f>IF(OR(ISBLANK(値貼り付け用シート!T323),値貼り付け用シート!T323&gt;9990),NA(),値貼り付け用シート!T323)</f>
        <v>27</v>
      </c>
      <c r="E7526" s="1">
        <f t="shared" si="2940"/>
        <v>27</v>
      </c>
      <c r="F7526" s="1">
        <f t="shared" si="2949"/>
        <v>128</v>
      </c>
      <c r="G7526" s="1">
        <f t="shared" si="2950"/>
        <v>8</v>
      </c>
      <c r="H7526" s="1">
        <f t="shared" si="2951"/>
        <v>16</v>
      </c>
    </row>
    <row r="7527" spans="1:8" x14ac:dyDescent="0.55000000000000004">
      <c r="A7527" s="1">
        <f>値貼り付け用シート!F323</f>
        <v>2</v>
      </c>
      <c r="B7527" s="1">
        <f>値貼り付け用シート!G323</f>
        <v>7</v>
      </c>
      <c r="C7527" s="1">
        <v>14</v>
      </c>
      <c r="D7527" s="1">
        <f>IF(OR(ISBLANK(値貼り付け用シート!U323),値貼り付け用シート!U323&gt;9990),NA(),値貼り付け用シート!U323)</f>
        <v>29</v>
      </c>
      <c r="E7527" s="1">
        <f t="shared" si="2940"/>
        <v>29</v>
      </c>
      <c r="F7527" s="1">
        <f t="shared" si="2949"/>
        <v>150</v>
      </c>
      <c r="G7527" s="1">
        <f t="shared" si="2950"/>
        <v>8</v>
      </c>
      <c r="H7527" s="1">
        <f t="shared" si="2951"/>
        <v>19</v>
      </c>
    </row>
    <row r="7528" spans="1:8" x14ac:dyDescent="0.55000000000000004">
      <c r="A7528" s="1">
        <f>値貼り付け用シート!F323</f>
        <v>2</v>
      </c>
      <c r="B7528" s="1">
        <f>値貼り付け用シート!G323</f>
        <v>7</v>
      </c>
      <c r="C7528" s="1">
        <v>15</v>
      </c>
      <c r="D7528" s="1" t="e">
        <f>IF(OR(ISBLANK(値貼り付け用シート!V323),値貼り付け用シート!V323&gt;9990),NA(),値貼り付け用シート!V323)</f>
        <v>#N/A</v>
      </c>
      <c r="E7528" s="1">
        <f t="shared" si="2940"/>
        <v>0</v>
      </c>
      <c r="F7528" s="1">
        <f t="shared" si="2949"/>
        <v>143</v>
      </c>
      <c r="G7528" s="1">
        <f t="shared" si="2950"/>
        <v>7</v>
      </c>
      <c r="H7528" s="1">
        <f t="shared" si="2951"/>
        <v>20</v>
      </c>
    </row>
    <row r="7529" spans="1:8" x14ac:dyDescent="0.55000000000000004">
      <c r="A7529" s="1">
        <f>値貼り付け用シート!F323</f>
        <v>2</v>
      </c>
      <c r="B7529" s="1">
        <f>値貼り付け用シート!G323</f>
        <v>7</v>
      </c>
      <c r="C7529" s="1">
        <v>16</v>
      </c>
      <c r="D7529" s="1">
        <f>IF(OR(ISBLANK(値貼り付け用シート!W323),値貼り付け用シート!W323&gt;9990),NA(),値貼り付け用シート!W323)</f>
        <v>25</v>
      </c>
      <c r="E7529" s="1">
        <f t="shared" si="2940"/>
        <v>25</v>
      </c>
      <c r="F7529" s="1">
        <f t="shared" si="2949"/>
        <v>162</v>
      </c>
      <c r="G7529" s="1">
        <f t="shared" si="2950"/>
        <v>7</v>
      </c>
      <c r="H7529" s="1">
        <f t="shared" si="2951"/>
        <v>23</v>
      </c>
    </row>
    <row r="7530" spans="1:8" x14ac:dyDescent="0.55000000000000004">
      <c r="A7530" s="1">
        <f>値貼り付け用シート!F323</f>
        <v>2</v>
      </c>
      <c r="B7530" s="1">
        <f>値貼り付け用シート!G323</f>
        <v>7</v>
      </c>
      <c r="C7530" s="1">
        <v>17</v>
      </c>
      <c r="D7530" s="1">
        <f>IF(OR(ISBLANK(値貼り付け用シート!X323),値貼り付け用シート!X323&gt;9990),NA(),値貼り付け用シート!X323)</f>
        <v>23</v>
      </c>
      <c r="E7530" s="1">
        <f t="shared" si="2940"/>
        <v>23</v>
      </c>
      <c r="F7530" s="1">
        <f t="shared" si="2949"/>
        <v>175</v>
      </c>
      <c r="G7530" s="1">
        <f t="shared" si="2950"/>
        <v>7</v>
      </c>
      <c r="H7530" s="1">
        <f t="shared" si="2951"/>
        <v>25</v>
      </c>
    </row>
    <row r="7531" spans="1:8" x14ac:dyDescent="0.55000000000000004">
      <c r="A7531" s="1">
        <f>値貼り付け用シート!F323</f>
        <v>2</v>
      </c>
      <c r="B7531" s="1">
        <f>値貼り付け用シート!G323</f>
        <v>7</v>
      </c>
      <c r="C7531" s="1">
        <v>18</v>
      </c>
      <c r="D7531" s="1">
        <f>IF(OR(ISBLANK(値貼り付け用シート!Y323),値貼り付け用シート!Y323&gt;9990),NA(),値貼り付け用シート!Y323)</f>
        <v>10</v>
      </c>
      <c r="E7531" s="1">
        <f t="shared" si="2940"/>
        <v>10</v>
      </c>
      <c r="F7531" s="1">
        <f t="shared" si="2949"/>
        <v>163</v>
      </c>
      <c r="G7531" s="1">
        <f t="shared" si="2950"/>
        <v>7</v>
      </c>
      <c r="H7531" s="1">
        <f t="shared" si="2951"/>
        <v>23</v>
      </c>
    </row>
    <row r="7532" spans="1:8" x14ac:dyDescent="0.55000000000000004">
      <c r="A7532" s="1">
        <f>値貼り付け用シート!F323</f>
        <v>2</v>
      </c>
      <c r="B7532" s="1">
        <f>値貼り付け用シート!G323</f>
        <v>7</v>
      </c>
      <c r="C7532" s="1">
        <v>19</v>
      </c>
      <c r="D7532" s="1">
        <f>IF(OR(ISBLANK(値貼り付け用シート!Z323),値貼り付け用シート!Z323&gt;9990),NA(),値貼り付け用シート!Z323)</f>
        <v>5</v>
      </c>
      <c r="E7532" s="1">
        <f t="shared" si="2940"/>
        <v>5</v>
      </c>
      <c r="F7532" s="1">
        <f t="shared" si="2949"/>
        <v>144</v>
      </c>
      <c r="G7532" s="1">
        <f t="shared" si="2950"/>
        <v>7</v>
      </c>
      <c r="H7532" s="1">
        <f t="shared" si="2951"/>
        <v>21</v>
      </c>
    </row>
    <row r="7533" spans="1:8" x14ac:dyDescent="0.55000000000000004">
      <c r="A7533" s="1">
        <f>値貼り付け用シート!F323</f>
        <v>2</v>
      </c>
      <c r="B7533" s="1">
        <f>値貼り付け用シート!G323</f>
        <v>7</v>
      </c>
      <c r="C7533" s="1">
        <v>20</v>
      </c>
      <c r="D7533" s="1">
        <f>IF(OR(ISBLANK(値貼り付け用シート!AA323),値貼り付け用シート!AA323&gt;9990),NA(),値貼り付け用シート!AA323)</f>
        <v>2</v>
      </c>
      <c r="E7533" s="1">
        <f t="shared" si="2940"/>
        <v>2</v>
      </c>
      <c r="F7533" s="1">
        <f t="shared" si="2949"/>
        <v>121</v>
      </c>
      <c r="G7533" s="1">
        <f t="shared" si="2950"/>
        <v>7</v>
      </c>
      <c r="H7533" s="1">
        <f t="shared" si="2951"/>
        <v>17</v>
      </c>
    </row>
    <row r="7534" spans="1:8" x14ac:dyDescent="0.55000000000000004">
      <c r="A7534" s="1">
        <f>値貼り付け用シート!F323</f>
        <v>2</v>
      </c>
      <c r="B7534" s="1">
        <f>値貼り付け用シート!G323</f>
        <v>7</v>
      </c>
      <c r="C7534" s="1">
        <v>21</v>
      </c>
      <c r="D7534" s="1">
        <f>IF(OR(ISBLANK(値貼り付け用シート!AB323),値貼り付け用シート!AB323&gt;9990),NA(),値貼り付け用シート!AB323)</f>
        <v>1</v>
      </c>
      <c r="E7534" s="1">
        <f t="shared" si="2940"/>
        <v>1</v>
      </c>
      <c r="F7534" s="1">
        <f t="shared" si="2949"/>
        <v>95</v>
      </c>
      <c r="G7534" s="1">
        <f t="shared" si="2950"/>
        <v>7</v>
      </c>
      <c r="H7534" s="1">
        <f t="shared" si="2951"/>
        <v>14</v>
      </c>
    </row>
    <row r="7535" spans="1:8" x14ac:dyDescent="0.55000000000000004">
      <c r="A7535" s="1">
        <f>値貼り付け用シート!F323</f>
        <v>2</v>
      </c>
      <c r="B7535" s="1">
        <f>値貼り付け用シート!G323</f>
        <v>7</v>
      </c>
      <c r="C7535" s="1">
        <v>22</v>
      </c>
      <c r="D7535" s="1">
        <f>IF(OR(ISBLANK(値貼り付け用シート!AC323),値貼り付け用シート!AC323&gt;9990),NA(),値貼り付け用シート!AC323)</f>
        <v>1</v>
      </c>
      <c r="E7535" s="1">
        <f t="shared" si="2940"/>
        <v>1</v>
      </c>
      <c r="F7535" s="1">
        <f t="shared" si="2949"/>
        <v>67</v>
      </c>
      <c r="G7535" s="1">
        <f t="shared" si="2950"/>
        <v>7</v>
      </c>
      <c r="H7535" s="1">
        <f t="shared" si="2951"/>
        <v>10</v>
      </c>
    </row>
    <row r="7536" spans="1:8" x14ac:dyDescent="0.55000000000000004">
      <c r="A7536" s="1">
        <f>値貼り付け用シート!F323</f>
        <v>2</v>
      </c>
      <c r="B7536" s="1">
        <f>値貼り付け用シート!G323</f>
        <v>7</v>
      </c>
      <c r="C7536" s="1">
        <v>23</v>
      </c>
      <c r="D7536" s="1">
        <f>IF(OR(ISBLANK(値貼り付け用シート!AD323),値貼り付け用シート!AD323&gt;9990),NA(),値貼り付け用シート!AD323)</f>
        <v>1</v>
      </c>
      <c r="E7536" s="1">
        <f t="shared" si="2940"/>
        <v>1</v>
      </c>
      <c r="F7536" s="1">
        <f t="shared" si="2949"/>
        <v>68</v>
      </c>
      <c r="G7536" s="1">
        <f t="shared" si="2950"/>
        <v>8</v>
      </c>
      <c r="H7536" s="1">
        <f t="shared" si="2951"/>
        <v>9</v>
      </c>
    </row>
    <row r="7537" spans="1:16" x14ac:dyDescent="0.55000000000000004">
      <c r="A7537" s="1">
        <f>値貼り付け用シート!F323</f>
        <v>2</v>
      </c>
      <c r="B7537" s="1">
        <f>値貼り付け用シート!G323</f>
        <v>7</v>
      </c>
      <c r="C7537" s="1">
        <v>24</v>
      </c>
      <c r="D7537" s="1">
        <f>IF(OR(ISBLANK(値貼り付け用シート!AE323),値貼り付け用シート!AE323&gt;9990),NA(),値貼り付け用シート!AE323)</f>
        <v>1</v>
      </c>
      <c r="E7537" s="1">
        <f t="shared" si="2940"/>
        <v>1</v>
      </c>
      <c r="F7537" s="1">
        <f t="shared" si="2949"/>
        <v>44</v>
      </c>
      <c r="G7537" s="1">
        <f t="shared" si="2950"/>
        <v>8</v>
      </c>
      <c r="H7537" s="1">
        <f t="shared" si="2951"/>
        <v>6</v>
      </c>
    </row>
    <row r="7538" spans="1:16" x14ac:dyDescent="0.55000000000000004">
      <c r="A7538" s="1">
        <f>値貼り付け用シート!F324</f>
        <v>2</v>
      </c>
      <c r="B7538" s="1">
        <f>値貼り付け用シート!G324</f>
        <v>8</v>
      </c>
      <c r="C7538" s="1">
        <v>1</v>
      </c>
      <c r="D7538" s="1">
        <f>IF(OR(ISBLANK(値貼り付け用シート!H324),値貼り付け用シート!H324&gt;9990),NA(),値貼り付け用シート!H324)</f>
        <v>3</v>
      </c>
      <c r="E7538" s="1">
        <f t="shared" si="2940"/>
        <v>3</v>
      </c>
      <c r="F7538" s="1">
        <f t="shared" si="2949"/>
        <v>24</v>
      </c>
      <c r="G7538" s="1">
        <f t="shared" si="2950"/>
        <v>8</v>
      </c>
      <c r="H7538" s="1">
        <f t="shared" si="2951"/>
        <v>3</v>
      </c>
      <c r="I7538" s="1">
        <f t="shared" ref="I7538" si="2952">COUNT(D7538:D7561)</f>
        <v>24</v>
      </c>
      <c r="J7538" s="1">
        <f t="shared" ref="J7538" si="2953">COUNT(H7538:H7561)</f>
        <v>24</v>
      </c>
      <c r="K7538" s="1">
        <f t="shared" ref="K7538" si="2954">IF(AND(I7538&gt;=20,J7538&gt;=20),0,1)</f>
        <v>0</v>
      </c>
      <c r="L7538" s="1">
        <f t="shared" ref="L7538" si="2955">IF(K7538=0,MAX(H7538:H7561),NA())</f>
        <v>33</v>
      </c>
      <c r="M7538" s="1">
        <f t="shared" ref="M7538" si="2956">IF(K7538=0,IF(L7538&lt;=70,1,0),NA())</f>
        <v>1</v>
      </c>
      <c r="N7538" s="1">
        <f t="shared" ref="N7538" si="2957">IF(COUNTIF(D7538:D7561,NA())=24,NA(),MAX(E7538:E7561))</f>
        <v>40</v>
      </c>
      <c r="O7538" s="1">
        <f t="shared" ref="O7538" si="2958">IF(COUNTIF(D7543:D7557,NA())=15,NA(),MAX(E7543:E7557))</f>
        <v>40</v>
      </c>
      <c r="P7538" s="1">
        <f t="shared" ref="P7538" si="2959">COUNTIF(D7538:D7561,"&gt;=120")</f>
        <v>0</v>
      </c>
    </row>
    <row r="7539" spans="1:16" x14ac:dyDescent="0.55000000000000004">
      <c r="A7539" s="1">
        <f>値貼り付け用シート!F324</f>
        <v>2</v>
      </c>
      <c r="B7539" s="1">
        <f>値貼り付け用シート!G324</f>
        <v>8</v>
      </c>
      <c r="C7539" s="1">
        <v>2</v>
      </c>
      <c r="D7539" s="1">
        <f>IF(OR(ISBLANK(値貼り付け用シート!I324),値貼り付け用シート!I324&gt;9990),NA(),値貼り付け用シート!I324)</f>
        <v>5</v>
      </c>
      <c r="E7539" s="1">
        <f t="shared" si="2940"/>
        <v>5</v>
      </c>
      <c r="F7539" s="1">
        <f t="shared" si="2949"/>
        <v>19</v>
      </c>
      <c r="G7539" s="1">
        <f t="shared" si="2950"/>
        <v>8</v>
      </c>
      <c r="H7539" s="1">
        <f t="shared" si="2951"/>
        <v>2</v>
      </c>
    </row>
    <row r="7540" spans="1:16" x14ac:dyDescent="0.55000000000000004">
      <c r="A7540" s="1">
        <f>値貼り付け用シート!F324</f>
        <v>2</v>
      </c>
      <c r="B7540" s="1">
        <f>値貼り付け用シート!G324</f>
        <v>8</v>
      </c>
      <c r="C7540" s="1">
        <v>3</v>
      </c>
      <c r="D7540" s="1">
        <f>IF(OR(ISBLANK(値貼り付け用シート!J324),値貼り付け用シート!J324&gt;9990),NA(),値貼り付け用シート!J324)</f>
        <v>6</v>
      </c>
      <c r="E7540" s="1">
        <f t="shared" si="2940"/>
        <v>6</v>
      </c>
      <c r="F7540" s="1">
        <f t="shared" si="2949"/>
        <v>20</v>
      </c>
      <c r="G7540" s="1">
        <f t="shared" si="2950"/>
        <v>8</v>
      </c>
      <c r="H7540" s="1">
        <f t="shared" si="2951"/>
        <v>3</v>
      </c>
    </row>
    <row r="7541" spans="1:16" x14ac:dyDescent="0.55000000000000004">
      <c r="A7541" s="1">
        <f>値貼り付け用シート!F324</f>
        <v>2</v>
      </c>
      <c r="B7541" s="1">
        <f>値貼り付け用シート!G324</f>
        <v>8</v>
      </c>
      <c r="C7541" s="1">
        <v>4</v>
      </c>
      <c r="D7541" s="1">
        <f>IF(OR(ISBLANK(値貼り付け用シート!K324),値貼り付け用シート!K324&gt;9990),NA(),値貼り付け用シート!K324)</f>
        <v>3</v>
      </c>
      <c r="E7541" s="1">
        <f t="shared" si="2940"/>
        <v>3</v>
      </c>
      <c r="F7541" s="1">
        <f t="shared" si="2949"/>
        <v>21</v>
      </c>
      <c r="G7541" s="1">
        <f t="shared" si="2950"/>
        <v>8</v>
      </c>
      <c r="H7541" s="1">
        <f t="shared" si="2951"/>
        <v>3</v>
      </c>
    </row>
    <row r="7542" spans="1:16" x14ac:dyDescent="0.55000000000000004">
      <c r="A7542" s="1">
        <f>値貼り付け用シート!F324</f>
        <v>2</v>
      </c>
      <c r="B7542" s="1">
        <f>値貼り付け用シート!G324</f>
        <v>8</v>
      </c>
      <c r="C7542" s="1">
        <v>5</v>
      </c>
      <c r="D7542" s="1">
        <f>IF(OR(ISBLANK(値貼り付け用シート!L324),値貼り付け用シート!L324&gt;9990),NA(),値貼り付け用シート!L324)</f>
        <v>6</v>
      </c>
      <c r="E7542" s="1">
        <f t="shared" si="2940"/>
        <v>6</v>
      </c>
      <c r="F7542" s="1">
        <f t="shared" si="2949"/>
        <v>26</v>
      </c>
      <c r="G7542" s="1">
        <f t="shared" si="2950"/>
        <v>8</v>
      </c>
      <c r="H7542" s="1">
        <f t="shared" si="2951"/>
        <v>3</v>
      </c>
    </row>
    <row r="7543" spans="1:16" x14ac:dyDescent="0.55000000000000004">
      <c r="A7543" s="1">
        <f>値貼り付け用シート!F324</f>
        <v>2</v>
      </c>
      <c r="B7543" s="1">
        <f>値貼り付け用シート!G324</f>
        <v>8</v>
      </c>
      <c r="C7543" s="1">
        <v>6</v>
      </c>
      <c r="D7543" s="1">
        <f>IF(OR(ISBLANK(値貼り付け用シート!M324),値貼り付け用シート!M324&gt;9990),NA(),値貼り付け用シート!M324)</f>
        <v>9</v>
      </c>
      <c r="E7543" s="1">
        <f t="shared" si="2940"/>
        <v>9</v>
      </c>
      <c r="F7543" s="1">
        <f t="shared" si="2949"/>
        <v>34</v>
      </c>
      <c r="G7543" s="1">
        <f t="shared" si="2950"/>
        <v>8</v>
      </c>
      <c r="H7543" s="1">
        <f t="shared" si="2951"/>
        <v>4</v>
      </c>
    </row>
    <row r="7544" spans="1:16" x14ac:dyDescent="0.55000000000000004">
      <c r="A7544" s="1">
        <f>値貼り付け用シート!F324</f>
        <v>2</v>
      </c>
      <c r="B7544" s="1">
        <f>値貼り付け用シート!G324</f>
        <v>8</v>
      </c>
      <c r="C7544" s="1">
        <v>7</v>
      </c>
      <c r="D7544" s="1">
        <f>IF(OR(ISBLANK(値貼り付け用シート!N324),値貼り付け用シート!N324&gt;9990),NA(),値貼り付け用シート!N324)</f>
        <v>3</v>
      </c>
      <c r="E7544" s="1">
        <f t="shared" si="2940"/>
        <v>3</v>
      </c>
      <c r="F7544" s="1">
        <f t="shared" si="2949"/>
        <v>36</v>
      </c>
      <c r="G7544" s="1">
        <f t="shared" si="2950"/>
        <v>8</v>
      </c>
      <c r="H7544" s="1">
        <f t="shared" si="2951"/>
        <v>5</v>
      </c>
    </row>
    <row r="7545" spans="1:16" x14ac:dyDescent="0.55000000000000004">
      <c r="A7545" s="1">
        <f>値貼り付け用シート!F324</f>
        <v>2</v>
      </c>
      <c r="B7545" s="1">
        <f>値貼り付け用シート!G324</f>
        <v>8</v>
      </c>
      <c r="C7545" s="1">
        <v>8</v>
      </c>
      <c r="D7545" s="1">
        <f>IF(OR(ISBLANK(値貼り付け用シート!O324),値貼り付け用シート!O324&gt;9990),NA(),値貼り付け用シート!O324)</f>
        <v>5</v>
      </c>
      <c r="E7545" s="1">
        <f t="shared" si="2940"/>
        <v>5</v>
      </c>
      <c r="F7545" s="1">
        <f t="shared" si="2949"/>
        <v>40</v>
      </c>
      <c r="G7545" s="1">
        <f t="shared" si="2950"/>
        <v>8</v>
      </c>
      <c r="H7545" s="1">
        <f t="shared" si="2951"/>
        <v>5</v>
      </c>
    </row>
    <row r="7546" spans="1:16" x14ac:dyDescent="0.55000000000000004">
      <c r="A7546" s="1">
        <f>値貼り付け用シート!F324</f>
        <v>2</v>
      </c>
      <c r="B7546" s="1">
        <f>値貼り付け用シート!G324</f>
        <v>8</v>
      </c>
      <c r="C7546" s="1">
        <v>9</v>
      </c>
      <c r="D7546" s="1">
        <f>IF(OR(ISBLANK(値貼り付け用シート!P324),値貼り付け用シート!P324&gt;9990),NA(),値貼り付け用シート!P324)</f>
        <v>8</v>
      </c>
      <c r="E7546" s="1">
        <f t="shared" si="2940"/>
        <v>8</v>
      </c>
      <c r="F7546" s="1">
        <f t="shared" si="2949"/>
        <v>45</v>
      </c>
      <c r="G7546" s="1">
        <f t="shared" si="2950"/>
        <v>8</v>
      </c>
      <c r="H7546" s="1">
        <f t="shared" si="2951"/>
        <v>6</v>
      </c>
    </row>
    <row r="7547" spans="1:16" x14ac:dyDescent="0.55000000000000004">
      <c r="A7547" s="1">
        <f>値貼り付け用シート!F324</f>
        <v>2</v>
      </c>
      <c r="B7547" s="1">
        <f>値貼り付け用シート!G324</f>
        <v>8</v>
      </c>
      <c r="C7547" s="1">
        <v>10</v>
      </c>
      <c r="D7547" s="1">
        <f>IF(OR(ISBLANK(値貼り付け用シート!Q324),値貼り付け用シート!Q324&gt;9990),NA(),値貼り付け用シート!Q324)</f>
        <v>8</v>
      </c>
      <c r="E7547" s="1">
        <f t="shared" si="2940"/>
        <v>8</v>
      </c>
      <c r="F7547" s="1">
        <f t="shared" si="2949"/>
        <v>48</v>
      </c>
      <c r="G7547" s="1">
        <f t="shared" si="2950"/>
        <v>8</v>
      </c>
      <c r="H7547" s="1">
        <f t="shared" si="2951"/>
        <v>6</v>
      </c>
    </row>
    <row r="7548" spans="1:16" x14ac:dyDescent="0.55000000000000004">
      <c r="A7548" s="1">
        <f>値貼り付け用シート!F324</f>
        <v>2</v>
      </c>
      <c r="B7548" s="1">
        <f>値貼り付け用シート!G324</f>
        <v>8</v>
      </c>
      <c r="C7548" s="1">
        <v>11</v>
      </c>
      <c r="D7548" s="1">
        <f>IF(OR(ISBLANK(値貼り付け用シート!R324),値貼り付け用シート!R324&gt;9990),NA(),値貼り付け用シート!R324)</f>
        <v>19</v>
      </c>
      <c r="E7548" s="1">
        <f t="shared" si="2940"/>
        <v>19</v>
      </c>
      <c r="F7548" s="1">
        <f t="shared" si="2949"/>
        <v>61</v>
      </c>
      <c r="G7548" s="1">
        <f t="shared" si="2950"/>
        <v>8</v>
      </c>
      <c r="H7548" s="1">
        <f t="shared" si="2951"/>
        <v>8</v>
      </c>
    </row>
    <row r="7549" spans="1:16" x14ac:dyDescent="0.55000000000000004">
      <c r="A7549" s="1">
        <f>値貼り付け用シート!F324</f>
        <v>2</v>
      </c>
      <c r="B7549" s="1">
        <f>値貼り付け用シート!G324</f>
        <v>8</v>
      </c>
      <c r="C7549" s="1">
        <v>12</v>
      </c>
      <c r="D7549" s="1">
        <f>IF(OR(ISBLANK(値貼り付け用シート!S324),値貼り付け用シート!S324&gt;9990),NA(),値貼り付け用シート!S324)</f>
        <v>24</v>
      </c>
      <c r="E7549" s="1">
        <f t="shared" si="2940"/>
        <v>24</v>
      </c>
      <c r="F7549" s="1">
        <f t="shared" si="2949"/>
        <v>82</v>
      </c>
      <c r="G7549" s="1">
        <f t="shared" si="2950"/>
        <v>8</v>
      </c>
      <c r="H7549" s="1">
        <f t="shared" si="2951"/>
        <v>10</v>
      </c>
    </row>
    <row r="7550" spans="1:16" x14ac:dyDescent="0.55000000000000004">
      <c r="A7550" s="1">
        <f>値貼り付け用シート!F324</f>
        <v>2</v>
      </c>
      <c r="B7550" s="1">
        <f>値貼り付け用シート!G324</f>
        <v>8</v>
      </c>
      <c r="C7550" s="1">
        <v>13</v>
      </c>
      <c r="D7550" s="1">
        <f>IF(OR(ISBLANK(値貼り付け用シート!T324),値貼り付け用シート!T324&gt;9990),NA(),値貼り付け用シート!T324)</f>
        <v>29</v>
      </c>
      <c r="E7550" s="1">
        <f t="shared" si="2940"/>
        <v>29</v>
      </c>
      <c r="F7550" s="1">
        <f t="shared" si="2949"/>
        <v>105</v>
      </c>
      <c r="G7550" s="1">
        <f t="shared" si="2950"/>
        <v>8</v>
      </c>
      <c r="H7550" s="1">
        <f t="shared" si="2951"/>
        <v>13</v>
      </c>
    </row>
    <row r="7551" spans="1:16" x14ac:dyDescent="0.55000000000000004">
      <c r="A7551" s="1">
        <f>値貼り付け用シート!F324</f>
        <v>2</v>
      </c>
      <c r="B7551" s="1">
        <f>値貼り付け用シート!G324</f>
        <v>8</v>
      </c>
      <c r="C7551" s="1">
        <v>14</v>
      </c>
      <c r="D7551" s="1">
        <f>IF(OR(ISBLANK(値貼り付け用シート!U324),値貼り付け用シート!U324&gt;9990),NA(),値貼り付け用シート!U324)</f>
        <v>35</v>
      </c>
      <c r="E7551" s="1">
        <f t="shared" si="2940"/>
        <v>35</v>
      </c>
      <c r="F7551" s="1">
        <f t="shared" si="2949"/>
        <v>131</v>
      </c>
      <c r="G7551" s="1">
        <f t="shared" si="2950"/>
        <v>8</v>
      </c>
      <c r="H7551" s="1">
        <f t="shared" si="2951"/>
        <v>16</v>
      </c>
    </row>
    <row r="7552" spans="1:16" x14ac:dyDescent="0.55000000000000004">
      <c r="A7552" s="1">
        <f>値貼り付け用シート!F324</f>
        <v>2</v>
      </c>
      <c r="B7552" s="1">
        <f>値貼り付け用シート!G324</f>
        <v>8</v>
      </c>
      <c r="C7552" s="1">
        <v>15</v>
      </c>
      <c r="D7552" s="1">
        <f>IF(OR(ISBLANK(値貼り付け用シート!V324),値貼り付け用シート!V324&gt;9990),NA(),値貼り付け用シート!V324)</f>
        <v>38</v>
      </c>
      <c r="E7552" s="1">
        <f t="shared" si="2940"/>
        <v>38</v>
      </c>
      <c r="F7552" s="1">
        <f t="shared" si="2949"/>
        <v>166</v>
      </c>
      <c r="G7552" s="1">
        <f t="shared" si="2950"/>
        <v>8</v>
      </c>
      <c r="H7552" s="1">
        <f t="shared" si="2951"/>
        <v>21</v>
      </c>
    </row>
    <row r="7553" spans="1:16" x14ac:dyDescent="0.55000000000000004">
      <c r="A7553" s="1">
        <f>値貼り付け用シート!F324</f>
        <v>2</v>
      </c>
      <c r="B7553" s="1">
        <f>値貼り付け用シート!G324</f>
        <v>8</v>
      </c>
      <c r="C7553" s="1">
        <v>16</v>
      </c>
      <c r="D7553" s="1">
        <f>IF(OR(ISBLANK(値貼り付け用シート!W324),値貼り付け用シート!W324&gt;9990),NA(),値貼り付け用シート!W324)</f>
        <v>40</v>
      </c>
      <c r="E7553" s="1">
        <f t="shared" si="2940"/>
        <v>40</v>
      </c>
      <c r="F7553" s="1">
        <f t="shared" si="2949"/>
        <v>201</v>
      </c>
      <c r="G7553" s="1">
        <f t="shared" si="2950"/>
        <v>8</v>
      </c>
      <c r="H7553" s="1">
        <f t="shared" si="2951"/>
        <v>25</v>
      </c>
    </row>
    <row r="7554" spans="1:16" x14ac:dyDescent="0.55000000000000004">
      <c r="A7554" s="1">
        <f>値貼り付け用シート!F324</f>
        <v>2</v>
      </c>
      <c r="B7554" s="1">
        <f>値貼り付け用シート!G324</f>
        <v>8</v>
      </c>
      <c r="C7554" s="1">
        <v>17</v>
      </c>
      <c r="D7554" s="1">
        <f>IF(OR(ISBLANK(値貼り付け用シート!X324),値貼り付け用シート!X324&gt;9990),NA(),値貼り付け用シート!X324)</f>
        <v>37</v>
      </c>
      <c r="E7554" s="1">
        <f t="shared" si="2940"/>
        <v>37</v>
      </c>
      <c r="F7554" s="1">
        <f t="shared" si="2949"/>
        <v>230</v>
      </c>
      <c r="G7554" s="1">
        <f t="shared" si="2950"/>
        <v>8</v>
      </c>
      <c r="H7554" s="1">
        <f t="shared" si="2951"/>
        <v>29</v>
      </c>
    </row>
    <row r="7555" spans="1:16" x14ac:dyDescent="0.55000000000000004">
      <c r="A7555" s="1">
        <f>値貼り付け用シート!F324</f>
        <v>2</v>
      </c>
      <c r="B7555" s="1">
        <f>値貼り付け用シート!G324</f>
        <v>8</v>
      </c>
      <c r="C7555" s="1">
        <v>18</v>
      </c>
      <c r="D7555" s="1">
        <f>IF(OR(ISBLANK(値貼り付け用シート!Y324),値貼り付け用シート!Y324&gt;9990),NA(),値貼り付け用シート!Y324)</f>
        <v>30</v>
      </c>
      <c r="E7555" s="1">
        <f t="shared" ref="E7555:E7618" si="2960">IF(ISERROR(D7555),0,D7555)</f>
        <v>30</v>
      </c>
      <c r="F7555" s="1">
        <f t="shared" si="2949"/>
        <v>252</v>
      </c>
      <c r="G7555" s="1">
        <f t="shared" si="2950"/>
        <v>8</v>
      </c>
      <c r="H7555" s="1">
        <f t="shared" si="2951"/>
        <v>32</v>
      </c>
    </row>
    <row r="7556" spans="1:16" x14ac:dyDescent="0.55000000000000004">
      <c r="A7556" s="1">
        <f>値貼り付け用シート!F324</f>
        <v>2</v>
      </c>
      <c r="B7556" s="1">
        <f>値貼り付け用シート!G324</f>
        <v>8</v>
      </c>
      <c r="C7556" s="1">
        <v>19</v>
      </c>
      <c r="D7556" s="1">
        <f>IF(OR(ISBLANK(値貼り付け用シート!Z324),値貼り付け用シート!Z324&gt;9990),NA(),値貼り付け用シート!Z324)</f>
        <v>27</v>
      </c>
      <c r="E7556" s="1">
        <f t="shared" si="2960"/>
        <v>27</v>
      </c>
      <c r="F7556" s="1">
        <f t="shared" si="2949"/>
        <v>260</v>
      </c>
      <c r="G7556" s="1">
        <f t="shared" si="2950"/>
        <v>8</v>
      </c>
      <c r="H7556" s="1">
        <f t="shared" si="2951"/>
        <v>33</v>
      </c>
    </row>
    <row r="7557" spans="1:16" x14ac:dyDescent="0.55000000000000004">
      <c r="A7557" s="1">
        <f>値貼り付け用シート!F324</f>
        <v>2</v>
      </c>
      <c r="B7557" s="1">
        <f>値貼り付け用シート!G324</f>
        <v>8</v>
      </c>
      <c r="C7557" s="1">
        <v>20</v>
      </c>
      <c r="D7557" s="1">
        <f>IF(OR(ISBLANK(値貼り付け用シート!AA324),値貼り付け用シート!AA324&gt;9990),NA(),値貼り付け用シート!AA324)</f>
        <v>27</v>
      </c>
      <c r="E7557" s="1">
        <f t="shared" si="2960"/>
        <v>27</v>
      </c>
      <c r="F7557" s="1">
        <f t="shared" si="2949"/>
        <v>263</v>
      </c>
      <c r="G7557" s="1">
        <f t="shared" si="2950"/>
        <v>8</v>
      </c>
      <c r="H7557" s="1">
        <f t="shared" si="2951"/>
        <v>33</v>
      </c>
    </row>
    <row r="7558" spans="1:16" x14ac:dyDescent="0.55000000000000004">
      <c r="A7558" s="1">
        <f>値貼り付け用シート!F324</f>
        <v>2</v>
      </c>
      <c r="B7558" s="1">
        <f>値貼り付け用シート!G324</f>
        <v>8</v>
      </c>
      <c r="C7558" s="1">
        <v>21</v>
      </c>
      <c r="D7558" s="1">
        <f>IF(OR(ISBLANK(値貼り付け用シート!AB324),値貼り付け用シート!AB324&gt;9990),NA(),値貼り付け用シート!AB324)</f>
        <v>30</v>
      </c>
      <c r="E7558" s="1">
        <f t="shared" si="2960"/>
        <v>30</v>
      </c>
      <c r="F7558" s="1">
        <f t="shared" si="2949"/>
        <v>264</v>
      </c>
      <c r="G7558" s="1">
        <f t="shared" si="2950"/>
        <v>8</v>
      </c>
      <c r="H7558" s="1">
        <f t="shared" si="2951"/>
        <v>33</v>
      </c>
    </row>
    <row r="7559" spans="1:16" x14ac:dyDescent="0.55000000000000004">
      <c r="A7559" s="1">
        <f>値貼り付け用シート!F324</f>
        <v>2</v>
      </c>
      <c r="B7559" s="1">
        <f>値貼り付け用シート!G324</f>
        <v>8</v>
      </c>
      <c r="C7559" s="1">
        <v>22</v>
      </c>
      <c r="D7559" s="1">
        <f>IF(OR(ISBLANK(値貼り付け用シート!AC324),値貼り付け用シート!AC324&gt;9990),NA(),値貼り付け用シート!AC324)</f>
        <v>30</v>
      </c>
      <c r="E7559" s="1">
        <f t="shared" si="2960"/>
        <v>30</v>
      </c>
      <c r="F7559" s="1">
        <f t="shared" si="2949"/>
        <v>259</v>
      </c>
      <c r="G7559" s="1">
        <f t="shared" si="2950"/>
        <v>8</v>
      </c>
      <c r="H7559" s="1">
        <f t="shared" si="2951"/>
        <v>32</v>
      </c>
    </row>
    <row r="7560" spans="1:16" x14ac:dyDescent="0.55000000000000004">
      <c r="A7560" s="1">
        <f>値貼り付け用シート!F324</f>
        <v>2</v>
      </c>
      <c r="B7560" s="1">
        <f>値貼り付け用シート!G324</f>
        <v>8</v>
      </c>
      <c r="C7560" s="1">
        <v>23</v>
      </c>
      <c r="D7560" s="1">
        <f>IF(OR(ISBLANK(値貼り付け用シート!AD324),値貼り付け用シート!AD324&gt;9990),NA(),値貼り付け用シート!AD324)</f>
        <v>30</v>
      </c>
      <c r="E7560" s="1">
        <f t="shared" si="2960"/>
        <v>30</v>
      </c>
      <c r="F7560" s="1">
        <f t="shared" si="2949"/>
        <v>251</v>
      </c>
      <c r="G7560" s="1">
        <f t="shared" si="2950"/>
        <v>8</v>
      </c>
      <c r="H7560" s="1">
        <f t="shared" si="2951"/>
        <v>31</v>
      </c>
    </row>
    <row r="7561" spans="1:16" x14ac:dyDescent="0.55000000000000004">
      <c r="A7561" s="1">
        <f>値貼り付け用シート!F324</f>
        <v>2</v>
      </c>
      <c r="B7561" s="1">
        <f>値貼り付け用シート!G324</f>
        <v>8</v>
      </c>
      <c r="C7561" s="1">
        <v>24</v>
      </c>
      <c r="D7561" s="1">
        <f>IF(OR(ISBLANK(値貼り付け用シート!AE324),値貼り付け用シート!AE324&gt;9990),NA(),値貼り付け用シート!AE324)</f>
        <v>31</v>
      </c>
      <c r="E7561" s="1">
        <f t="shared" si="2960"/>
        <v>31</v>
      </c>
      <c r="F7561" s="1">
        <f t="shared" si="2949"/>
        <v>242</v>
      </c>
      <c r="G7561" s="1">
        <f t="shared" si="2950"/>
        <v>8</v>
      </c>
      <c r="H7561" s="1">
        <f t="shared" si="2951"/>
        <v>30</v>
      </c>
    </row>
    <row r="7562" spans="1:16" x14ac:dyDescent="0.55000000000000004">
      <c r="A7562" s="1">
        <f>値貼り付け用シート!F325</f>
        <v>2</v>
      </c>
      <c r="B7562" s="1">
        <f>値貼り付け用シート!G325</f>
        <v>9</v>
      </c>
      <c r="C7562" s="1">
        <v>1</v>
      </c>
      <c r="D7562" s="1">
        <f>IF(OR(ISBLANK(値貼り付け用シート!H325),値貼り付け用シート!H325&gt;9990),NA(),値貼り付け用シート!H325)</f>
        <v>30</v>
      </c>
      <c r="E7562" s="1">
        <f t="shared" si="2960"/>
        <v>30</v>
      </c>
      <c r="F7562" s="1">
        <f t="shared" si="2949"/>
        <v>235</v>
      </c>
      <c r="G7562" s="1">
        <f t="shared" si="2950"/>
        <v>8</v>
      </c>
      <c r="H7562" s="1">
        <f t="shared" si="2951"/>
        <v>29</v>
      </c>
      <c r="I7562" s="1">
        <f t="shared" ref="I7562" si="2961">COUNT(D7562:D7585)</f>
        <v>24</v>
      </c>
      <c r="J7562" s="1">
        <f t="shared" ref="J7562" si="2962">COUNT(H7562:H7585)</f>
        <v>24</v>
      </c>
      <c r="K7562" s="1">
        <f t="shared" ref="K7562" si="2963">IF(AND(I7562&gt;=20,J7562&gt;=20),0,1)</f>
        <v>0</v>
      </c>
      <c r="L7562" s="1">
        <f t="shared" ref="L7562" si="2964">IF(K7562=0,MAX(H7562:H7585),NA())</f>
        <v>35</v>
      </c>
      <c r="M7562" s="1">
        <f t="shared" ref="M7562" si="2965">IF(K7562=0,IF(L7562&lt;=70,1,0),NA())</f>
        <v>1</v>
      </c>
      <c r="N7562" s="1">
        <f t="shared" ref="N7562" si="2966">IF(COUNTIF(D7562:D7585,NA())=24,NA(),MAX(E7562:E7585))</f>
        <v>38</v>
      </c>
      <c r="O7562" s="1">
        <f t="shared" ref="O7562" si="2967">IF(COUNTIF(D7567:D7581,NA())=15,NA(),MAX(E7567:E7581))</f>
        <v>37</v>
      </c>
      <c r="P7562" s="1">
        <f t="shared" ref="P7562" si="2968">COUNTIF(D7562:D7585,"&gt;=120")</f>
        <v>0</v>
      </c>
    </row>
    <row r="7563" spans="1:16" x14ac:dyDescent="0.55000000000000004">
      <c r="A7563" s="1">
        <f>値貼り付け用シート!F325</f>
        <v>2</v>
      </c>
      <c r="B7563" s="1">
        <f>値貼り付け用シート!G325</f>
        <v>9</v>
      </c>
      <c r="C7563" s="1">
        <v>2</v>
      </c>
      <c r="D7563" s="1">
        <f>IF(OR(ISBLANK(値貼り付け用シート!I325),値貼り付け用シート!I325&gt;9990),NA(),値貼り付け用シート!I325)</f>
        <v>29</v>
      </c>
      <c r="E7563" s="1">
        <f t="shared" si="2960"/>
        <v>29</v>
      </c>
      <c r="F7563" s="1">
        <f t="shared" si="2949"/>
        <v>234</v>
      </c>
      <c r="G7563" s="1">
        <f t="shared" si="2950"/>
        <v>8</v>
      </c>
      <c r="H7563" s="1">
        <f t="shared" si="2951"/>
        <v>29</v>
      </c>
    </row>
    <row r="7564" spans="1:16" x14ac:dyDescent="0.55000000000000004">
      <c r="A7564" s="1">
        <f>値貼り付け用シート!F325</f>
        <v>2</v>
      </c>
      <c r="B7564" s="1">
        <f>値貼り付け用シート!G325</f>
        <v>9</v>
      </c>
      <c r="C7564" s="1">
        <v>3</v>
      </c>
      <c r="D7564" s="1">
        <f>IF(OR(ISBLANK(値貼り付け用シート!J325),値貼り付け用シート!J325&gt;9990),NA(),値貼り付け用シート!J325)</f>
        <v>30</v>
      </c>
      <c r="E7564" s="1">
        <f t="shared" si="2960"/>
        <v>30</v>
      </c>
      <c r="F7564" s="1">
        <f t="shared" si="2949"/>
        <v>237</v>
      </c>
      <c r="G7564" s="1">
        <f t="shared" si="2950"/>
        <v>8</v>
      </c>
      <c r="H7564" s="1">
        <f t="shared" si="2951"/>
        <v>30</v>
      </c>
    </row>
    <row r="7565" spans="1:16" x14ac:dyDescent="0.55000000000000004">
      <c r="A7565" s="1">
        <f>値貼り付け用シート!F325</f>
        <v>2</v>
      </c>
      <c r="B7565" s="1">
        <f>値貼り付け用シート!G325</f>
        <v>9</v>
      </c>
      <c r="C7565" s="1">
        <v>4</v>
      </c>
      <c r="D7565" s="1">
        <f>IF(OR(ISBLANK(値貼り付け用シート!K325),値貼り付け用シート!K325&gt;9990),NA(),値貼り付け用シート!K325)</f>
        <v>29</v>
      </c>
      <c r="E7565" s="1">
        <f t="shared" si="2960"/>
        <v>29</v>
      </c>
      <c r="F7565" s="1">
        <f t="shared" si="2949"/>
        <v>239</v>
      </c>
      <c r="G7565" s="1">
        <f t="shared" si="2950"/>
        <v>8</v>
      </c>
      <c r="H7565" s="1">
        <f t="shared" si="2951"/>
        <v>30</v>
      </c>
    </row>
    <row r="7566" spans="1:16" x14ac:dyDescent="0.55000000000000004">
      <c r="A7566" s="1">
        <f>値貼り付け用シート!F325</f>
        <v>2</v>
      </c>
      <c r="B7566" s="1">
        <f>値貼り付け用シート!G325</f>
        <v>9</v>
      </c>
      <c r="C7566" s="1">
        <v>5</v>
      </c>
      <c r="D7566" s="1">
        <f>IF(OR(ISBLANK(値貼り付け用シート!L325),値貼り付け用シート!L325&gt;9990),NA(),値貼り付け用シート!L325)</f>
        <v>27</v>
      </c>
      <c r="E7566" s="1">
        <f t="shared" si="2960"/>
        <v>27</v>
      </c>
      <c r="F7566" s="1">
        <f t="shared" si="2949"/>
        <v>236</v>
      </c>
      <c r="G7566" s="1">
        <f t="shared" si="2950"/>
        <v>8</v>
      </c>
      <c r="H7566" s="1">
        <f t="shared" si="2951"/>
        <v>30</v>
      </c>
    </row>
    <row r="7567" spans="1:16" x14ac:dyDescent="0.55000000000000004">
      <c r="A7567" s="1">
        <f>値貼り付け用シート!F325</f>
        <v>2</v>
      </c>
      <c r="B7567" s="1">
        <f>値貼り付け用シート!G325</f>
        <v>9</v>
      </c>
      <c r="C7567" s="1">
        <v>6</v>
      </c>
      <c r="D7567" s="1">
        <f>IF(OR(ISBLANK(値貼り付け用シート!M325),値貼り付け用シート!M325&gt;9990),NA(),値貼り付け用シート!M325)</f>
        <v>21</v>
      </c>
      <c r="E7567" s="1">
        <f t="shared" si="2960"/>
        <v>21</v>
      </c>
      <c r="F7567" s="1">
        <f t="shared" si="2949"/>
        <v>227</v>
      </c>
      <c r="G7567" s="1">
        <f t="shared" si="2950"/>
        <v>8</v>
      </c>
      <c r="H7567" s="1">
        <f t="shared" si="2951"/>
        <v>28</v>
      </c>
    </row>
    <row r="7568" spans="1:16" x14ac:dyDescent="0.55000000000000004">
      <c r="A7568" s="1">
        <f>値貼り付け用シート!F325</f>
        <v>2</v>
      </c>
      <c r="B7568" s="1">
        <f>値貼り付け用シート!G325</f>
        <v>9</v>
      </c>
      <c r="C7568" s="1">
        <v>7</v>
      </c>
      <c r="D7568" s="1">
        <f>IF(OR(ISBLANK(値貼り付け用シート!N325),値貼り付け用シート!N325&gt;9990),NA(),値貼り付け用シート!N325)</f>
        <v>23</v>
      </c>
      <c r="E7568" s="1">
        <f t="shared" si="2960"/>
        <v>23</v>
      </c>
      <c r="F7568" s="1">
        <f t="shared" si="2949"/>
        <v>220</v>
      </c>
      <c r="G7568" s="1">
        <f t="shared" si="2950"/>
        <v>8</v>
      </c>
      <c r="H7568" s="1">
        <f t="shared" si="2951"/>
        <v>28</v>
      </c>
    </row>
    <row r="7569" spans="1:8" x14ac:dyDescent="0.55000000000000004">
      <c r="A7569" s="1">
        <f>値貼り付け用シート!F325</f>
        <v>2</v>
      </c>
      <c r="B7569" s="1">
        <f>値貼り付け用シート!G325</f>
        <v>9</v>
      </c>
      <c r="C7569" s="1">
        <v>8</v>
      </c>
      <c r="D7569" s="1">
        <f>IF(OR(ISBLANK(値貼り付け用シート!O325),値貼り付け用シート!O325&gt;9990),NA(),値貼り付け用シート!O325)</f>
        <v>20</v>
      </c>
      <c r="E7569" s="1">
        <f t="shared" si="2960"/>
        <v>20</v>
      </c>
      <c r="F7569" s="1">
        <f t="shared" si="2949"/>
        <v>209</v>
      </c>
      <c r="G7569" s="1">
        <f t="shared" si="2950"/>
        <v>8</v>
      </c>
      <c r="H7569" s="1">
        <f t="shared" si="2951"/>
        <v>26</v>
      </c>
    </row>
    <row r="7570" spans="1:8" x14ac:dyDescent="0.55000000000000004">
      <c r="A7570" s="1">
        <f>値貼り付け用シート!F325</f>
        <v>2</v>
      </c>
      <c r="B7570" s="1">
        <f>値貼り付け用シート!G325</f>
        <v>9</v>
      </c>
      <c r="C7570" s="1">
        <v>9</v>
      </c>
      <c r="D7570" s="1">
        <f>IF(OR(ISBLANK(値貼り付け用シート!P325),値貼り付け用シート!P325&gt;9990),NA(),値貼り付け用シート!P325)</f>
        <v>21</v>
      </c>
      <c r="E7570" s="1">
        <f t="shared" si="2960"/>
        <v>21</v>
      </c>
      <c r="F7570" s="1">
        <f t="shared" si="2949"/>
        <v>200</v>
      </c>
      <c r="G7570" s="1">
        <f t="shared" si="2950"/>
        <v>8</v>
      </c>
      <c r="H7570" s="1">
        <f t="shared" si="2951"/>
        <v>25</v>
      </c>
    </row>
    <row r="7571" spans="1:8" x14ac:dyDescent="0.55000000000000004">
      <c r="A7571" s="1">
        <f>値貼り付け用シート!F325</f>
        <v>2</v>
      </c>
      <c r="B7571" s="1">
        <f>値貼り付け用シート!G325</f>
        <v>9</v>
      </c>
      <c r="C7571" s="1">
        <v>10</v>
      </c>
      <c r="D7571" s="1">
        <f>IF(OR(ISBLANK(値貼り付け用シート!Q325),値貼り付け用シート!Q325&gt;9990),NA(),値貼り付け用シート!Q325)</f>
        <v>30</v>
      </c>
      <c r="E7571" s="1">
        <f t="shared" si="2960"/>
        <v>30</v>
      </c>
      <c r="F7571" s="1">
        <f t="shared" si="2949"/>
        <v>201</v>
      </c>
      <c r="G7571" s="1">
        <f t="shared" si="2950"/>
        <v>8</v>
      </c>
      <c r="H7571" s="1">
        <f t="shared" si="2951"/>
        <v>25</v>
      </c>
    </row>
    <row r="7572" spans="1:8" x14ac:dyDescent="0.55000000000000004">
      <c r="A7572" s="1">
        <f>値貼り付け用シート!F325</f>
        <v>2</v>
      </c>
      <c r="B7572" s="1">
        <f>値貼り付け用シート!G325</f>
        <v>9</v>
      </c>
      <c r="C7572" s="1">
        <v>11</v>
      </c>
      <c r="D7572" s="1">
        <f>IF(OR(ISBLANK(値貼り付け用シート!R325),値貼り付け用シート!R325&gt;9990),NA(),値貼り付け用シート!R325)</f>
        <v>32</v>
      </c>
      <c r="E7572" s="1">
        <f t="shared" si="2960"/>
        <v>32</v>
      </c>
      <c r="F7572" s="1">
        <f t="shared" si="2949"/>
        <v>203</v>
      </c>
      <c r="G7572" s="1">
        <f t="shared" si="2950"/>
        <v>8</v>
      </c>
      <c r="H7572" s="1">
        <f t="shared" si="2951"/>
        <v>25</v>
      </c>
    </row>
    <row r="7573" spans="1:8" x14ac:dyDescent="0.55000000000000004">
      <c r="A7573" s="1">
        <f>値貼り付け用シート!F325</f>
        <v>2</v>
      </c>
      <c r="B7573" s="1">
        <f>値貼り付け用シート!G325</f>
        <v>9</v>
      </c>
      <c r="C7573" s="1">
        <v>12</v>
      </c>
      <c r="D7573" s="1">
        <f>IF(OR(ISBLANK(値貼り付け用シート!S325),値貼り付け用シート!S325&gt;9990),NA(),値貼り付け用シート!S325)</f>
        <v>34</v>
      </c>
      <c r="E7573" s="1">
        <f t="shared" si="2960"/>
        <v>34</v>
      </c>
      <c r="F7573" s="1">
        <f t="shared" si="2949"/>
        <v>208</v>
      </c>
      <c r="G7573" s="1">
        <f t="shared" si="2950"/>
        <v>8</v>
      </c>
      <c r="H7573" s="1">
        <f t="shared" si="2951"/>
        <v>26</v>
      </c>
    </row>
    <row r="7574" spans="1:8" x14ac:dyDescent="0.55000000000000004">
      <c r="A7574" s="1">
        <f>値貼り付け用シート!F325</f>
        <v>2</v>
      </c>
      <c r="B7574" s="1">
        <f>値貼り付け用シート!G325</f>
        <v>9</v>
      </c>
      <c r="C7574" s="1">
        <v>13</v>
      </c>
      <c r="D7574" s="1">
        <f>IF(OR(ISBLANK(値貼り付け用シート!T325),値貼り付け用シート!T325&gt;9990),NA(),値貼り付け用シート!T325)</f>
        <v>36</v>
      </c>
      <c r="E7574" s="1">
        <f t="shared" si="2960"/>
        <v>36</v>
      </c>
      <c r="F7574" s="1">
        <f t="shared" si="2949"/>
        <v>217</v>
      </c>
      <c r="G7574" s="1">
        <f t="shared" si="2950"/>
        <v>8</v>
      </c>
      <c r="H7574" s="1">
        <f t="shared" si="2951"/>
        <v>27</v>
      </c>
    </row>
    <row r="7575" spans="1:8" x14ac:dyDescent="0.55000000000000004">
      <c r="A7575" s="1">
        <f>値貼り付け用シート!F325</f>
        <v>2</v>
      </c>
      <c r="B7575" s="1">
        <f>値貼り付け用シート!G325</f>
        <v>9</v>
      </c>
      <c r="C7575" s="1">
        <v>14</v>
      </c>
      <c r="D7575" s="1">
        <f>IF(OR(ISBLANK(値貼り付け用シート!U325),値貼り付け用シート!U325&gt;9990),NA(),値貼り付け用シート!U325)</f>
        <v>36</v>
      </c>
      <c r="E7575" s="1">
        <f t="shared" si="2960"/>
        <v>36</v>
      </c>
      <c r="F7575" s="1">
        <f t="shared" si="2949"/>
        <v>232</v>
      </c>
      <c r="G7575" s="1">
        <f t="shared" si="2950"/>
        <v>8</v>
      </c>
      <c r="H7575" s="1">
        <f t="shared" si="2951"/>
        <v>29</v>
      </c>
    </row>
    <row r="7576" spans="1:8" x14ac:dyDescent="0.55000000000000004">
      <c r="A7576" s="1">
        <f>値貼り付け用シート!F325</f>
        <v>2</v>
      </c>
      <c r="B7576" s="1">
        <f>値貼り付け用シート!G325</f>
        <v>9</v>
      </c>
      <c r="C7576" s="1">
        <v>15</v>
      </c>
      <c r="D7576" s="1">
        <f>IF(OR(ISBLANK(値貼り付け用シート!V325),値貼り付け用シート!V325&gt;9990),NA(),値貼り付け用シート!V325)</f>
        <v>37</v>
      </c>
      <c r="E7576" s="1">
        <f t="shared" si="2960"/>
        <v>37</v>
      </c>
      <c r="F7576" s="1">
        <f t="shared" si="2949"/>
        <v>246</v>
      </c>
      <c r="G7576" s="1">
        <f t="shared" si="2950"/>
        <v>8</v>
      </c>
      <c r="H7576" s="1">
        <f t="shared" si="2951"/>
        <v>31</v>
      </c>
    </row>
    <row r="7577" spans="1:8" x14ac:dyDescent="0.55000000000000004">
      <c r="A7577" s="1">
        <f>値貼り付け用シート!F325</f>
        <v>2</v>
      </c>
      <c r="B7577" s="1">
        <f>値貼り付け用シート!G325</f>
        <v>9</v>
      </c>
      <c r="C7577" s="1">
        <v>16</v>
      </c>
      <c r="D7577" s="1">
        <f>IF(OR(ISBLANK(値貼り付け用シート!W325),値貼り付け用シート!W325&gt;9990),NA(),値貼り付け用シート!W325)</f>
        <v>36</v>
      </c>
      <c r="E7577" s="1">
        <f t="shared" si="2960"/>
        <v>36</v>
      </c>
      <c r="F7577" s="1">
        <f t="shared" si="2949"/>
        <v>262</v>
      </c>
      <c r="G7577" s="1">
        <f t="shared" si="2950"/>
        <v>8</v>
      </c>
      <c r="H7577" s="1">
        <f t="shared" si="2951"/>
        <v>33</v>
      </c>
    </row>
    <row r="7578" spans="1:8" x14ac:dyDescent="0.55000000000000004">
      <c r="A7578" s="1">
        <f>値貼り付け用シート!F325</f>
        <v>2</v>
      </c>
      <c r="B7578" s="1">
        <f>値貼り付け用シート!G325</f>
        <v>9</v>
      </c>
      <c r="C7578" s="1">
        <v>17</v>
      </c>
      <c r="D7578" s="1">
        <f>IF(OR(ISBLANK(値貼り付け用シート!X325),値貼り付け用シート!X325&gt;9990),NA(),値貼り付け用シート!X325)</f>
        <v>35</v>
      </c>
      <c r="E7578" s="1">
        <f t="shared" si="2960"/>
        <v>35</v>
      </c>
      <c r="F7578" s="1">
        <f t="shared" si="2949"/>
        <v>276</v>
      </c>
      <c r="G7578" s="1">
        <f t="shared" si="2950"/>
        <v>8</v>
      </c>
      <c r="H7578" s="1">
        <f t="shared" si="2951"/>
        <v>35</v>
      </c>
    </row>
    <row r="7579" spans="1:8" x14ac:dyDescent="0.55000000000000004">
      <c r="A7579" s="1">
        <f>値貼り付け用シート!F325</f>
        <v>2</v>
      </c>
      <c r="B7579" s="1">
        <f>値貼り付け用シート!G325</f>
        <v>9</v>
      </c>
      <c r="C7579" s="1">
        <v>18</v>
      </c>
      <c r="D7579" s="1">
        <f>IF(OR(ISBLANK(値貼り付け用シート!Y325),値貼り付け用シート!Y325&gt;9990),NA(),値貼り付け用シート!Y325)</f>
        <v>33</v>
      </c>
      <c r="E7579" s="1">
        <f t="shared" si="2960"/>
        <v>33</v>
      </c>
      <c r="F7579" s="1">
        <f t="shared" ref="F7579:F7642" si="2969">SUM(E7572:E7579)</f>
        <v>279</v>
      </c>
      <c r="G7579" s="1">
        <f t="shared" ref="G7579:G7642" si="2970">COUNT(D7572:D7579)</f>
        <v>8</v>
      </c>
      <c r="H7579" s="1">
        <f t="shared" ref="H7579:H7642" si="2971">IF(G7579&gt;=6,ROUND(F7579/G7579,0),NA())</f>
        <v>35</v>
      </c>
    </row>
    <row r="7580" spans="1:8" x14ac:dyDescent="0.55000000000000004">
      <c r="A7580" s="1">
        <f>値貼り付け用シート!F325</f>
        <v>2</v>
      </c>
      <c r="B7580" s="1">
        <f>値貼り付け用シート!G325</f>
        <v>9</v>
      </c>
      <c r="C7580" s="1">
        <v>19</v>
      </c>
      <c r="D7580" s="1">
        <f>IF(OR(ISBLANK(値貼り付け用シート!Z325),値貼り付け用シート!Z325&gt;9990),NA(),値貼り付け用シート!Z325)</f>
        <v>30</v>
      </c>
      <c r="E7580" s="1">
        <f t="shared" si="2960"/>
        <v>30</v>
      </c>
      <c r="F7580" s="1">
        <f t="shared" si="2969"/>
        <v>277</v>
      </c>
      <c r="G7580" s="1">
        <f t="shared" si="2970"/>
        <v>8</v>
      </c>
      <c r="H7580" s="1">
        <f t="shared" si="2971"/>
        <v>35</v>
      </c>
    </row>
    <row r="7581" spans="1:8" x14ac:dyDescent="0.55000000000000004">
      <c r="A7581" s="1">
        <f>値貼り付け用シート!F325</f>
        <v>2</v>
      </c>
      <c r="B7581" s="1">
        <f>値貼り付け用シート!G325</f>
        <v>9</v>
      </c>
      <c r="C7581" s="1">
        <v>20</v>
      </c>
      <c r="D7581" s="1">
        <f>IF(OR(ISBLANK(値貼り付け用シート!AA325),値貼り付け用シート!AA325&gt;9990),NA(),値貼り付け用シート!AA325)</f>
        <v>28</v>
      </c>
      <c r="E7581" s="1">
        <f t="shared" si="2960"/>
        <v>28</v>
      </c>
      <c r="F7581" s="1">
        <f t="shared" si="2969"/>
        <v>271</v>
      </c>
      <c r="G7581" s="1">
        <f t="shared" si="2970"/>
        <v>8</v>
      </c>
      <c r="H7581" s="1">
        <f t="shared" si="2971"/>
        <v>34</v>
      </c>
    </row>
    <row r="7582" spans="1:8" x14ac:dyDescent="0.55000000000000004">
      <c r="A7582" s="1">
        <f>値貼り付け用シート!F325</f>
        <v>2</v>
      </c>
      <c r="B7582" s="1">
        <f>値貼り付け用シート!G325</f>
        <v>9</v>
      </c>
      <c r="C7582" s="1">
        <v>21</v>
      </c>
      <c r="D7582" s="1">
        <f>IF(OR(ISBLANK(値貼り付け用シート!AB325),値貼り付け用シート!AB325&gt;9990),NA(),値貼り付け用シート!AB325)</f>
        <v>35</v>
      </c>
      <c r="E7582" s="1">
        <f t="shared" si="2960"/>
        <v>35</v>
      </c>
      <c r="F7582" s="1">
        <f t="shared" si="2969"/>
        <v>270</v>
      </c>
      <c r="G7582" s="1">
        <f t="shared" si="2970"/>
        <v>8</v>
      </c>
      <c r="H7582" s="1">
        <f t="shared" si="2971"/>
        <v>34</v>
      </c>
    </row>
    <row r="7583" spans="1:8" x14ac:dyDescent="0.55000000000000004">
      <c r="A7583" s="1">
        <f>値貼り付け用シート!F325</f>
        <v>2</v>
      </c>
      <c r="B7583" s="1">
        <f>値貼り付け用シート!G325</f>
        <v>9</v>
      </c>
      <c r="C7583" s="1">
        <v>22</v>
      </c>
      <c r="D7583" s="1">
        <f>IF(OR(ISBLANK(値貼り付け用シート!AC325),値貼り付け用シート!AC325&gt;9990),NA(),値貼り付け用シート!AC325)</f>
        <v>38</v>
      </c>
      <c r="E7583" s="1">
        <f t="shared" si="2960"/>
        <v>38</v>
      </c>
      <c r="F7583" s="1">
        <f t="shared" si="2969"/>
        <v>272</v>
      </c>
      <c r="G7583" s="1">
        <f t="shared" si="2970"/>
        <v>8</v>
      </c>
      <c r="H7583" s="1">
        <f t="shared" si="2971"/>
        <v>34</v>
      </c>
    </row>
    <row r="7584" spans="1:8" x14ac:dyDescent="0.55000000000000004">
      <c r="A7584" s="1">
        <f>値貼り付け用シート!F325</f>
        <v>2</v>
      </c>
      <c r="B7584" s="1">
        <f>値貼り付け用シート!G325</f>
        <v>9</v>
      </c>
      <c r="C7584" s="1">
        <v>23</v>
      </c>
      <c r="D7584" s="1">
        <f>IF(OR(ISBLANK(値貼り付け用シート!AD325),値貼り付け用シート!AD325&gt;9990),NA(),値貼り付け用シート!AD325)</f>
        <v>36</v>
      </c>
      <c r="E7584" s="1">
        <f t="shared" si="2960"/>
        <v>36</v>
      </c>
      <c r="F7584" s="1">
        <f t="shared" si="2969"/>
        <v>271</v>
      </c>
      <c r="G7584" s="1">
        <f t="shared" si="2970"/>
        <v>8</v>
      </c>
      <c r="H7584" s="1">
        <f t="shared" si="2971"/>
        <v>34</v>
      </c>
    </row>
    <row r="7585" spans="1:16" x14ac:dyDescent="0.55000000000000004">
      <c r="A7585" s="1">
        <f>値貼り付け用シート!F325</f>
        <v>2</v>
      </c>
      <c r="B7585" s="1">
        <f>値貼り付け用シート!G325</f>
        <v>9</v>
      </c>
      <c r="C7585" s="1">
        <v>24</v>
      </c>
      <c r="D7585" s="1">
        <f>IF(OR(ISBLANK(値貼り付け用シート!AE325),値貼り付け用シート!AE325&gt;9990),NA(),値貼り付け用シート!AE325)</f>
        <v>31</v>
      </c>
      <c r="E7585" s="1">
        <f t="shared" si="2960"/>
        <v>31</v>
      </c>
      <c r="F7585" s="1">
        <f t="shared" si="2969"/>
        <v>266</v>
      </c>
      <c r="G7585" s="1">
        <f t="shared" si="2970"/>
        <v>8</v>
      </c>
      <c r="H7585" s="1">
        <f t="shared" si="2971"/>
        <v>33</v>
      </c>
    </row>
    <row r="7586" spans="1:16" x14ac:dyDescent="0.55000000000000004">
      <c r="A7586" s="1">
        <f>値貼り付け用シート!F326</f>
        <v>2</v>
      </c>
      <c r="B7586" s="1">
        <f>値貼り付け用シート!G326</f>
        <v>10</v>
      </c>
      <c r="C7586" s="1">
        <v>1</v>
      </c>
      <c r="D7586" s="1">
        <f>IF(OR(ISBLANK(値貼り付け用シート!H326),値貼り付け用シート!H326&gt;9990),NA(),値貼り付け用シート!H326)</f>
        <v>23</v>
      </c>
      <c r="E7586" s="1">
        <f t="shared" si="2960"/>
        <v>23</v>
      </c>
      <c r="F7586" s="1">
        <f t="shared" si="2969"/>
        <v>254</v>
      </c>
      <c r="G7586" s="1">
        <f t="shared" si="2970"/>
        <v>8</v>
      </c>
      <c r="H7586" s="1">
        <f t="shared" si="2971"/>
        <v>32</v>
      </c>
      <c r="I7586" s="1">
        <f t="shared" ref="I7586" si="2972">COUNT(D7586:D7609)</f>
        <v>24</v>
      </c>
      <c r="J7586" s="1">
        <f t="shared" ref="J7586" si="2973">COUNT(H7586:H7609)</f>
        <v>24</v>
      </c>
      <c r="K7586" s="1">
        <f t="shared" ref="K7586" si="2974">IF(AND(I7586&gt;=20,J7586&gt;=20),0,1)</f>
        <v>0</v>
      </c>
      <c r="L7586" s="1">
        <f t="shared" ref="L7586" si="2975">IF(K7586=0,MAX(H7586:H7609),NA())</f>
        <v>35</v>
      </c>
      <c r="M7586" s="1">
        <f t="shared" ref="M7586" si="2976">IF(K7586=0,IF(L7586&lt;=70,1,0),NA())</f>
        <v>1</v>
      </c>
      <c r="N7586" s="1">
        <f t="shared" ref="N7586" si="2977">IF(COUNTIF(D7586:D7609,NA())=24,NA(),MAX(E7586:E7609))</f>
        <v>40</v>
      </c>
      <c r="O7586" s="1">
        <f t="shared" ref="O7586" si="2978">IF(COUNTIF(D7591:D7605,NA())=15,NA(),MAX(E7591:E7605))</f>
        <v>40</v>
      </c>
      <c r="P7586" s="1">
        <f t="shared" ref="P7586" si="2979">COUNTIF(D7586:D7609,"&gt;=120")</f>
        <v>0</v>
      </c>
    </row>
    <row r="7587" spans="1:16" x14ac:dyDescent="0.55000000000000004">
      <c r="A7587" s="1">
        <f>値貼り付け用シート!F326</f>
        <v>2</v>
      </c>
      <c r="B7587" s="1">
        <f>値貼り付け用シート!G326</f>
        <v>10</v>
      </c>
      <c r="C7587" s="1">
        <v>2</v>
      </c>
      <c r="D7587" s="1">
        <f>IF(OR(ISBLANK(値貼り付け用シート!I326),値貼り付け用シート!I326&gt;9990),NA(),値貼り付け用シート!I326)</f>
        <v>21</v>
      </c>
      <c r="E7587" s="1">
        <f t="shared" si="2960"/>
        <v>21</v>
      </c>
      <c r="F7587" s="1">
        <f t="shared" si="2969"/>
        <v>242</v>
      </c>
      <c r="G7587" s="1">
        <f t="shared" si="2970"/>
        <v>8</v>
      </c>
      <c r="H7587" s="1">
        <f t="shared" si="2971"/>
        <v>30</v>
      </c>
    </row>
    <row r="7588" spans="1:16" x14ac:dyDescent="0.55000000000000004">
      <c r="A7588" s="1">
        <f>値貼り付け用シート!F326</f>
        <v>2</v>
      </c>
      <c r="B7588" s="1">
        <f>値貼り付け用シート!G326</f>
        <v>10</v>
      </c>
      <c r="C7588" s="1">
        <v>3</v>
      </c>
      <c r="D7588" s="1">
        <f>IF(OR(ISBLANK(値貼り付け用シート!J326),値貼り付け用シート!J326&gt;9990),NA(),値貼り付け用シート!J326)</f>
        <v>24</v>
      </c>
      <c r="E7588" s="1">
        <f t="shared" si="2960"/>
        <v>24</v>
      </c>
      <c r="F7588" s="1">
        <f t="shared" si="2969"/>
        <v>236</v>
      </c>
      <c r="G7588" s="1">
        <f t="shared" si="2970"/>
        <v>8</v>
      </c>
      <c r="H7588" s="1">
        <f t="shared" si="2971"/>
        <v>30</v>
      </c>
    </row>
    <row r="7589" spans="1:16" x14ac:dyDescent="0.55000000000000004">
      <c r="A7589" s="1">
        <f>値貼り付け用シート!F326</f>
        <v>2</v>
      </c>
      <c r="B7589" s="1">
        <f>値貼り付け用シート!G326</f>
        <v>10</v>
      </c>
      <c r="C7589" s="1">
        <v>4</v>
      </c>
      <c r="D7589" s="1">
        <f>IF(OR(ISBLANK(値貼り付け用シート!K326),値貼り付け用シート!K326&gt;9990),NA(),値貼り付け用シート!K326)</f>
        <v>23</v>
      </c>
      <c r="E7589" s="1">
        <f t="shared" si="2960"/>
        <v>23</v>
      </c>
      <c r="F7589" s="1">
        <f t="shared" si="2969"/>
        <v>231</v>
      </c>
      <c r="G7589" s="1">
        <f t="shared" si="2970"/>
        <v>8</v>
      </c>
      <c r="H7589" s="1">
        <f t="shared" si="2971"/>
        <v>29</v>
      </c>
    </row>
    <row r="7590" spans="1:16" x14ac:dyDescent="0.55000000000000004">
      <c r="A7590" s="1">
        <f>値貼り付け用シート!F326</f>
        <v>2</v>
      </c>
      <c r="B7590" s="1">
        <f>値貼り付け用シート!G326</f>
        <v>10</v>
      </c>
      <c r="C7590" s="1">
        <v>5</v>
      </c>
      <c r="D7590" s="1">
        <f>IF(OR(ISBLANK(値貼り付け用シート!L326),値貼り付け用シート!L326&gt;9990),NA(),値貼り付け用シート!L326)</f>
        <v>23</v>
      </c>
      <c r="E7590" s="1">
        <f t="shared" si="2960"/>
        <v>23</v>
      </c>
      <c r="F7590" s="1">
        <f t="shared" si="2969"/>
        <v>219</v>
      </c>
      <c r="G7590" s="1">
        <f t="shared" si="2970"/>
        <v>8</v>
      </c>
      <c r="H7590" s="1">
        <f t="shared" si="2971"/>
        <v>27</v>
      </c>
    </row>
    <row r="7591" spans="1:16" x14ac:dyDescent="0.55000000000000004">
      <c r="A7591" s="1">
        <f>値貼り付け用シート!F326</f>
        <v>2</v>
      </c>
      <c r="B7591" s="1">
        <f>値貼り付け用シート!G326</f>
        <v>10</v>
      </c>
      <c r="C7591" s="1">
        <v>6</v>
      </c>
      <c r="D7591" s="1">
        <f>IF(OR(ISBLANK(値貼り付け用シート!M326),値貼り付け用シート!M326&gt;9990),NA(),値貼り付け用シート!M326)</f>
        <v>22</v>
      </c>
      <c r="E7591" s="1">
        <f t="shared" si="2960"/>
        <v>22</v>
      </c>
      <c r="F7591" s="1">
        <f t="shared" si="2969"/>
        <v>203</v>
      </c>
      <c r="G7591" s="1">
        <f t="shared" si="2970"/>
        <v>8</v>
      </c>
      <c r="H7591" s="1">
        <f t="shared" si="2971"/>
        <v>25</v>
      </c>
    </row>
    <row r="7592" spans="1:16" x14ac:dyDescent="0.55000000000000004">
      <c r="A7592" s="1">
        <f>値貼り付け用シート!F326</f>
        <v>2</v>
      </c>
      <c r="B7592" s="1">
        <f>値貼り付け用シート!G326</f>
        <v>10</v>
      </c>
      <c r="C7592" s="1">
        <v>7</v>
      </c>
      <c r="D7592" s="1">
        <f>IF(OR(ISBLANK(値貼り付け用シート!N326),値貼り付け用シート!N326&gt;9990),NA(),値貼り付け用シート!N326)</f>
        <v>20</v>
      </c>
      <c r="E7592" s="1">
        <f t="shared" si="2960"/>
        <v>20</v>
      </c>
      <c r="F7592" s="1">
        <f t="shared" si="2969"/>
        <v>187</v>
      </c>
      <c r="G7592" s="1">
        <f t="shared" si="2970"/>
        <v>8</v>
      </c>
      <c r="H7592" s="1">
        <f t="shared" si="2971"/>
        <v>23</v>
      </c>
    </row>
    <row r="7593" spans="1:16" x14ac:dyDescent="0.55000000000000004">
      <c r="A7593" s="1">
        <f>値貼り付け用シート!F326</f>
        <v>2</v>
      </c>
      <c r="B7593" s="1">
        <f>値貼り付け用シート!G326</f>
        <v>10</v>
      </c>
      <c r="C7593" s="1">
        <v>8</v>
      </c>
      <c r="D7593" s="1">
        <f>IF(OR(ISBLANK(値貼り付け用シート!O326),値貼り付け用シート!O326&gt;9990),NA(),値貼り付け用シート!O326)</f>
        <v>14</v>
      </c>
      <c r="E7593" s="1">
        <f t="shared" si="2960"/>
        <v>14</v>
      </c>
      <c r="F7593" s="1">
        <f t="shared" si="2969"/>
        <v>170</v>
      </c>
      <c r="G7593" s="1">
        <f t="shared" si="2970"/>
        <v>8</v>
      </c>
      <c r="H7593" s="1">
        <f t="shared" si="2971"/>
        <v>21</v>
      </c>
    </row>
    <row r="7594" spans="1:16" x14ac:dyDescent="0.55000000000000004">
      <c r="A7594" s="1">
        <f>値貼り付け用シート!F326</f>
        <v>2</v>
      </c>
      <c r="B7594" s="1">
        <f>値貼り付け用シート!G326</f>
        <v>10</v>
      </c>
      <c r="C7594" s="1">
        <v>9</v>
      </c>
      <c r="D7594" s="1">
        <f>IF(OR(ISBLANK(値貼り付け用シート!P326),値貼り付け用シート!P326&gt;9990),NA(),値貼り付け用シート!P326)</f>
        <v>17</v>
      </c>
      <c r="E7594" s="1">
        <f t="shared" si="2960"/>
        <v>17</v>
      </c>
      <c r="F7594" s="1">
        <f t="shared" si="2969"/>
        <v>164</v>
      </c>
      <c r="G7594" s="1">
        <f t="shared" si="2970"/>
        <v>8</v>
      </c>
      <c r="H7594" s="1">
        <f t="shared" si="2971"/>
        <v>21</v>
      </c>
    </row>
    <row r="7595" spans="1:16" x14ac:dyDescent="0.55000000000000004">
      <c r="A7595" s="1">
        <f>値貼り付け用シート!F326</f>
        <v>2</v>
      </c>
      <c r="B7595" s="1">
        <f>値貼り付け用シート!G326</f>
        <v>10</v>
      </c>
      <c r="C7595" s="1">
        <v>10</v>
      </c>
      <c r="D7595" s="1">
        <f>IF(OR(ISBLANK(値貼り付け用シート!Q326),値貼り付け用シート!Q326&gt;9990),NA(),値貼り付け用シート!Q326)</f>
        <v>19</v>
      </c>
      <c r="E7595" s="1">
        <f t="shared" si="2960"/>
        <v>19</v>
      </c>
      <c r="F7595" s="1">
        <f t="shared" si="2969"/>
        <v>162</v>
      </c>
      <c r="G7595" s="1">
        <f t="shared" si="2970"/>
        <v>8</v>
      </c>
      <c r="H7595" s="1">
        <f t="shared" si="2971"/>
        <v>20</v>
      </c>
    </row>
    <row r="7596" spans="1:16" x14ac:dyDescent="0.55000000000000004">
      <c r="A7596" s="1">
        <f>値貼り付け用シート!F326</f>
        <v>2</v>
      </c>
      <c r="B7596" s="1">
        <f>値貼り付け用シート!G326</f>
        <v>10</v>
      </c>
      <c r="C7596" s="1">
        <v>11</v>
      </c>
      <c r="D7596" s="1">
        <f>IF(OR(ISBLANK(値貼り付け用シート!R326),値貼り付け用シート!R326&gt;9990),NA(),値貼り付け用シート!R326)</f>
        <v>26</v>
      </c>
      <c r="E7596" s="1">
        <f t="shared" si="2960"/>
        <v>26</v>
      </c>
      <c r="F7596" s="1">
        <f t="shared" si="2969"/>
        <v>164</v>
      </c>
      <c r="G7596" s="1">
        <f t="shared" si="2970"/>
        <v>8</v>
      </c>
      <c r="H7596" s="1">
        <f t="shared" si="2971"/>
        <v>21</v>
      </c>
    </row>
    <row r="7597" spans="1:16" x14ac:dyDescent="0.55000000000000004">
      <c r="A7597" s="1">
        <f>値貼り付け用シート!F326</f>
        <v>2</v>
      </c>
      <c r="B7597" s="1">
        <f>値貼り付け用シート!G326</f>
        <v>10</v>
      </c>
      <c r="C7597" s="1">
        <v>12</v>
      </c>
      <c r="D7597" s="1">
        <f>IF(OR(ISBLANK(値貼り付け用シート!S326),値貼り付け用シート!S326&gt;9990),NA(),値貼り付け用シート!S326)</f>
        <v>33</v>
      </c>
      <c r="E7597" s="1">
        <f t="shared" si="2960"/>
        <v>33</v>
      </c>
      <c r="F7597" s="1">
        <f t="shared" si="2969"/>
        <v>174</v>
      </c>
      <c r="G7597" s="1">
        <f t="shared" si="2970"/>
        <v>8</v>
      </c>
      <c r="H7597" s="1">
        <f t="shared" si="2971"/>
        <v>22</v>
      </c>
    </row>
    <row r="7598" spans="1:16" x14ac:dyDescent="0.55000000000000004">
      <c r="A7598" s="1">
        <f>値貼り付け用シート!F326</f>
        <v>2</v>
      </c>
      <c r="B7598" s="1">
        <f>値貼り付け用シート!G326</f>
        <v>10</v>
      </c>
      <c r="C7598" s="1">
        <v>13</v>
      </c>
      <c r="D7598" s="1">
        <f>IF(OR(ISBLANK(値貼り付け用シート!T326),値貼り付け用シート!T326&gt;9990),NA(),値貼り付け用シート!T326)</f>
        <v>33</v>
      </c>
      <c r="E7598" s="1">
        <f t="shared" si="2960"/>
        <v>33</v>
      </c>
      <c r="F7598" s="1">
        <f t="shared" si="2969"/>
        <v>184</v>
      </c>
      <c r="G7598" s="1">
        <f t="shared" si="2970"/>
        <v>8</v>
      </c>
      <c r="H7598" s="1">
        <f t="shared" si="2971"/>
        <v>23</v>
      </c>
    </row>
    <row r="7599" spans="1:16" x14ac:dyDescent="0.55000000000000004">
      <c r="A7599" s="1">
        <f>値貼り付け用シート!F326</f>
        <v>2</v>
      </c>
      <c r="B7599" s="1">
        <f>値貼り付け用シート!G326</f>
        <v>10</v>
      </c>
      <c r="C7599" s="1">
        <v>14</v>
      </c>
      <c r="D7599" s="1">
        <f>IF(OR(ISBLANK(値貼り付け用シート!U326),値貼り付け用シート!U326&gt;9990),NA(),値貼り付け用シート!U326)</f>
        <v>37</v>
      </c>
      <c r="E7599" s="1">
        <f t="shared" si="2960"/>
        <v>37</v>
      </c>
      <c r="F7599" s="1">
        <f t="shared" si="2969"/>
        <v>199</v>
      </c>
      <c r="G7599" s="1">
        <f t="shared" si="2970"/>
        <v>8</v>
      </c>
      <c r="H7599" s="1">
        <f t="shared" si="2971"/>
        <v>25</v>
      </c>
    </row>
    <row r="7600" spans="1:16" x14ac:dyDescent="0.55000000000000004">
      <c r="A7600" s="1">
        <f>値貼り付け用シート!F326</f>
        <v>2</v>
      </c>
      <c r="B7600" s="1">
        <f>値貼り付け用シート!G326</f>
        <v>10</v>
      </c>
      <c r="C7600" s="1">
        <v>15</v>
      </c>
      <c r="D7600" s="1">
        <f>IF(OR(ISBLANK(値貼り付け用シート!V326),値貼り付け用シート!V326&gt;9990),NA(),値貼り付け用シート!V326)</f>
        <v>38</v>
      </c>
      <c r="E7600" s="1">
        <f t="shared" si="2960"/>
        <v>38</v>
      </c>
      <c r="F7600" s="1">
        <f t="shared" si="2969"/>
        <v>217</v>
      </c>
      <c r="G7600" s="1">
        <f t="shared" si="2970"/>
        <v>8</v>
      </c>
      <c r="H7600" s="1">
        <f t="shared" si="2971"/>
        <v>27</v>
      </c>
    </row>
    <row r="7601" spans="1:16" x14ac:dyDescent="0.55000000000000004">
      <c r="A7601" s="1">
        <f>値貼り付け用シート!F326</f>
        <v>2</v>
      </c>
      <c r="B7601" s="1">
        <f>値貼り付け用シート!G326</f>
        <v>10</v>
      </c>
      <c r="C7601" s="1">
        <v>16</v>
      </c>
      <c r="D7601" s="1">
        <f>IF(OR(ISBLANK(値貼り付け用シート!W326),値貼り付け用シート!W326&gt;9990),NA(),値貼り付け用シート!W326)</f>
        <v>40</v>
      </c>
      <c r="E7601" s="1">
        <f t="shared" si="2960"/>
        <v>40</v>
      </c>
      <c r="F7601" s="1">
        <f t="shared" si="2969"/>
        <v>243</v>
      </c>
      <c r="G7601" s="1">
        <f t="shared" si="2970"/>
        <v>8</v>
      </c>
      <c r="H7601" s="1">
        <f t="shared" si="2971"/>
        <v>30</v>
      </c>
    </row>
    <row r="7602" spans="1:16" x14ac:dyDescent="0.55000000000000004">
      <c r="A7602" s="1">
        <f>値貼り付け用シート!F326</f>
        <v>2</v>
      </c>
      <c r="B7602" s="1">
        <f>値貼り付け用シート!G326</f>
        <v>10</v>
      </c>
      <c r="C7602" s="1">
        <v>17</v>
      </c>
      <c r="D7602" s="1">
        <f>IF(OR(ISBLANK(値貼り付け用シート!X326),値貼り付け用シート!X326&gt;9990),NA(),値貼り付け用シート!X326)</f>
        <v>34</v>
      </c>
      <c r="E7602" s="1">
        <f t="shared" si="2960"/>
        <v>34</v>
      </c>
      <c r="F7602" s="1">
        <f t="shared" si="2969"/>
        <v>260</v>
      </c>
      <c r="G7602" s="1">
        <f t="shared" si="2970"/>
        <v>8</v>
      </c>
      <c r="H7602" s="1">
        <f t="shared" si="2971"/>
        <v>33</v>
      </c>
    </row>
    <row r="7603" spans="1:16" x14ac:dyDescent="0.55000000000000004">
      <c r="A7603" s="1">
        <f>値貼り付け用シート!F326</f>
        <v>2</v>
      </c>
      <c r="B7603" s="1">
        <f>値貼り付け用シート!G326</f>
        <v>10</v>
      </c>
      <c r="C7603" s="1">
        <v>18</v>
      </c>
      <c r="D7603" s="1">
        <f>IF(OR(ISBLANK(値貼り付け用シート!Y326),値貼り付け用シート!Y326&gt;9990),NA(),値貼り付け用シート!Y326)</f>
        <v>30</v>
      </c>
      <c r="E7603" s="1">
        <f t="shared" si="2960"/>
        <v>30</v>
      </c>
      <c r="F7603" s="1">
        <f t="shared" si="2969"/>
        <v>271</v>
      </c>
      <c r="G7603" s="1">
        <f t="shared" si="2970"/>
        <v>8</v>
      </c>
      <c r="H7603" s="1">
        <f t="shared" si="2971"/>
        <v>34</v>
      </c>
    </row>
    <row r="7604" spans="1:16" x14ac:dyDescent="0.55000000000000004">
      <c r="A7604" s="1">
        <f>値貼り付け用シート!F326</f>
        <v>2</v>
      </c>
      <c r="B7604" s="1">
        <f>値貼り付け用シート!G326</f>
        <v>10</v>
      </c>
      <c r="C7604" s="1">
        <v>19</v>
      </c>
      <c r="D7604" s="1">
        <f>IF(OR(ISBLANK(値貼り付け用シート!Z326),値貼り付け用シート!Z326&gt;9990),NA(),値貼り付け用シート!Z326)</f>
        <v>31</v>
      </c>
      <c r="E7604" s="1">
        <f t="shared" si="2960"/>
        <v>31</v>
      </c>
      <c r="F7604" s="1">
        <f t="shared" si="2969"/>
        <v>276</v>
      </c>
      <c r="G7604" s="1">
        <f t="shared" si="2970"/>
        <v>8</v>
      </c>
      <c r="H7604" s="1">
        <f t="shared" si="2971"/>
        <v>35</v>
      </c>
    </row>
    <row r="7605" spans="1:16" x14ac:dyDescent="0.55000000000000004">
      <c r="A7605" s="1">
        <f>値貼り付け用シート!F326</f>
        <v>2</v>
      </c>
      <c r="B7605" s="1">
        <f>値貼り付け用シート!G326</f>
        <v>10</v>
      </c>
      <c r="C7605" s="1">
        <v>20</v>
      </c>
      <c r="D7605" s="1">
        <f>IF(OR(ISBLANK(値貼り付け用シート!AA326),値貼り付け用シート!AA326&gt;9990),NA(),値貼り付け用シート!AA326)</f>
        <v>31</v>
      </c>
      <c r="E7605" s="1">
        <f t="shared" si="2960"/>
        <v>31</v>
      </c>
      <c r="F7605" s="1">
        <f t="shared" si="2969"/>
        <v>274</v>
      </c>
      <c r="G7605" s="1">
        <f t="shared" si="2970"/>
        <v>8</v>
      </c>
      <c r="H7605" s="1">
        <f t="shared" si="2971"/>
        <v>34</v>
      </c>
    </row>
    <row r="7606" spans="1:16" x14ac:dyDescent="0.55000000000000004">
      <c r="A7606" s="1">
        <f>値貼り付け用シート!F326</f>
        <v>2</v>
      </c>
      <c r="B7606" s="1">
        <f>値貼り付け用シート!G326</f>
        <v>10</v>
      </c>
      <c r="C7606" s="1">
        <v>21</v>
      </c>
      <c r="D7606" s="1">
        <f>IF(OR(ISBLANK(値貼り付け用シート!AB326),値貼り付け用シート!AB326&gt;9990),NA(),値貼り付け用シート!AB326)</f>
        <v>26</v>
      </c>
      <c r="E7606" s="1">
        <f t="shared" si="2960"/>
        <v>26</v>
      </c>
      <c r="F7606" s="1">
        <f t="shared" si="2969"/>
        <v>267</v>
      </c>
      <c r="G7606" s="1">
        <f t="shared" si="2970"/>
        <v>8</v>
      </c>
      <c r="H7606" s="1">
        <f t="shared" si="2971"/>
        <v>33</v>
      </c>
    </row>
    <row r="7607" spans="1:16" x14ac:dyDescent="0.55000000000000004">
      <c r="A7607" s="1">
        <f>値貼り付け用シート!F326</f>
        <v>2</v>
      </c>
      <c r="B7607" s="1">
        <f>値貼り付け用シート!G326</f>
        <v>10</v>
      </c>
      <c r="C7607" s="1">
        <v>22</v>
      </c>
      <c r="D7607" s="1">
        <f>IF(OR(ISBLANK(値貼り付け用シート!AC326),値貼り付け用シート!AC326&gt;9990),NA(),値貼り付け用シート!AC326)</f>
        <v>26</v>
      </c>
      <c r="E7607" s="1">
        <f t="shared" si="2960"/>
        <v>26</v>
      </c>
      <c r="F7607" s="1">
        <f t="shared" si="2969"/>
        <v>256</v>
      </c>
      <c r="G7607" s="1">
        <f t="shared" si="2970"/>
        <v>8</v>
      </c>
      <c r="H7607" s="1">
        <f t="shared" si="2971"/>
        <v>32</v>
      </c>
    </row>
    <row r="7608" spans="1:16" x14ac:dyDescent="0.55000000000000004">
      <c r="A7608" s="1">
        <f>値貼り付け用シート!F326</f>
        <v>2</v>
      </c>
      <c r="B7608" s="1">
        <f>値貼り付け用シート!G326</f>
        <v>10</v>
      </c>
      <c r="C7608" s="1">
        <v>23</v>
      </c>
      <c r="D7608" s="1">
        <f>IF(OR(ISBLANK(値貼り付け用シート!AD326),値貼り付け用シート!AD326&gt;9990),NA(),値貼り付け用シート!AD326)</f>
        <v>29</v>
      </c>
      <c r="E7608" s="1">
        <f t="shared" si="2960"/>
        <v>29</v>
      </c>
      <c r="F7608" s="1">
        <f t="shared" si="2969"/>
        <v>247</v>
      </c>
      <c r="G7608" s="1">
        <f t="shared" si="2970"/>
        <v>8</v>
      </c>
      <c r="H7608" s="1">
        <f t="shared" si="2971"/>
        <v>31</v>
      </c>
    </row>
    <row r="7609" spans="1:16" x14ac:dyDescent="0.55000000000000004">
      <c r="A7609" s="1">
        <f>値貼り付け用シート!F326</f>
        <v>2</v>
      </c>
      <c r="B7609" s="1">
        <f>値貼り付け用シート!G326</f>
        <v>10</v>
      </c>
      <c r="C7609" s="1">
        <v>24</v>
      </c>
      <c r="D7609" s="1">
        <f>IF(OR(ISBLANK(値貼り付け用シート!AE326),値貼り付け用シート!AE326&gt;9990),NA(),値貼り付け用シート!AE326)</f>
        <v>28</v>
      </c>
      <c r="E7609" s="1">
        <f t="shared" si="2960"/>
        <v>28</v>
      </c>
      <c r="F7609" s="1">
        <f t="shared" si="2969"/>
        <v>235</v>
      </c>
      <c r="G7609" s="1">
        <f t="shared" si="2970"/>
        <v>8</v>
      </c>
      <c r="H7609" s="1">
        <f t="shared" si="2971"/>
        <v>29</v>
      </c>
    </row>
    <row r="7610" spans="1:16" x14ac:dyDescent="0.55000000000000004">
      <c r="A7610" s="1">
        <f>値貼り付け用シート!F327</f>
        <v>2</v>
      </c>
      <c r="B7610" s="1">
        <f>値貼り付け用シート!G327</f>
        <v>11</v>
      </c>
      <c r="C7610" s="1">
        <v>1</v>
      </c>
      <c r="D7610" s="1">
        <f>IF(OR(ISBLANK(値貼り付け用シート!H327),値貼り付け用シート!H327&gt;9990),NA(),値貼り付け用シート!H327)</f>
        <v>30</v>
      </c>
      <c r="E7610" s="1">
        <f t="shared" si="2960"/>
        <v>30</v>
      </c>
      <c r="F7610" s="1">
        <f t="shared" si="2969"/>
        <v>231</v>
      </c>
      <c r="G7610" s="1">
        <f t="shared" si="2970"/>
        <v>8</v>
      </c>
      <c r="H7610" s="1">
        <f t="shared" si="2971"/>
        <v>29</v>
      </c>
      <c r="I7610" s="1">
        <f t="shared" ref="I7610" si="2980">COUNT(D7610:D7633)</f>
        <v>24</v>
      </c>
      <c r="J7610" s="1">
        <f t="shared" ref="J7610" si="2981">COUNT(H7610:H7633)</f>
        <v>24</v>
      </c>
      <c r="K7610" s="1">
        <f t="shared" ref="K7610" si="2982">IF(AND(I7610&gt;=20,J7610&gt;=20),0,1)</f>
        <v>0</v>
      </c>
      <c r="L7610" s="1">
        <f t="shared" ref="L7610" si="2983">IF(K7610=0,MAX(H7610:H7633),NA())</f>
        <v>41</v>
      </c>
      <c r="M7610" s="1">
        <f t="shared" ref="M7610" si="2984">IF(K7610=0,IF(L7610&lt;=70,1,0),NA())</f>
        <v>1</v>
      </c>
      <c r="N7610" s="1">
        <f t="shared" ref="N7610" si="2985">IF(COUNTIF(D7610:D7633,NA())=24,NA(),MAX(E7610:E7633))</f>
        <v>43</v>
      </c>
      <c r="O7610" s="1">
        <f t="shared" ref="O7610" si="2986">IF(COUNTIF(D7615:D7629,NA())=15,NA(),MAX(E7615:E7629))</f>
        <v>43</v>
      </c>
      <c r="P7610" s="1">
        <f t="shared" ref="P7610" si="2987">COUNTIF(D7610:D7633,"&gt;=120")</f>
        <v>0</v>
      </c>
    </row>
    <row r="7611" spans="1:16" x14ac:dyDescent="0.55000000000000004">
      <c r="A7611" s="1">
        <f>値貼り付け用シート!F327</f>
        <v>2</v>
      </c>
      <c r="B7611" s="1">
        <f>値貼り付け用シート!G327</f>
        <v>11</v>
      </c>
      <c r="C7611" s="1">
        <v>2</v>
      </c>
      <c r="D7611" s="1">
        <f>IF(OR(ISBLANK(値貼り付け用シート!I327),値貼り付け用シート!I327&gt;9990),NA(),値貼り付け用シート!I327)</f>
        <v>34</v>
      </c>
      <c r="E7611" s="1">
        <f t="shared" si="2960"/>
        <v>34</v>
      </c>
      <c r="F7611" s="1">
        <f t="shared" si="2969"/>
        <v>235</v>
      </c>
      <c r="G7611" s="1">
        <f t="shared" si="2970"/>
        <v>8</v>
      </c>
      <c r="H7611" s="1">
        <f t="shared" si="2971"/>
        <v>29</v>
      </c>
    </row>
    <row r="7612" spans="1:16" x14ac:dyDescent="0.55000000000000004">
      <c r="A7612" s="1">
        <f>値貼り付け用シート!F327</f>
        <v>2</v>
      </c>
      <c r="B7612" s="1">
        <f>値貼り付け用シート!G327</f>
        <v>11</v>
      </c>
      <c r="C7612" s="1">
        <v>3</v>
      </c>
      <c r="D7612" s="1">
        <f>IF(OR(ISBLANK(値貼り付け用シート!J327),値貼り付け用シート!J327&gt;9990),NA(),値貼り付け用シート!J327)</f>
        <v>34</v>
      </c>
      <c r="E7612" s="1">
        <f t="shared" si="2960"/>
        <v>34</v>
      </c>
      <c r="F7612" s="1">
        <f t="shared" si="2969"/>
        <v>238</v>
      </c>
      <c r="G7612" s="1">
        <f t="shared" si="2970"/>
        <v>8</v>
      </c>
      <c r="H7612" s="1">
        <f t="shared" si="2971"/>
        <v>30</v>
      </c>
    </row>
    <row r="7613" spans="1:16" x14ac:dyDescent="0.55000000000000004">
      <c r="A7613" s="1">
        <f>値貼り付け用シート!F327</f>
        <v>2</v>
      </c>
      <c r="B7613" s="1">
        <f>値貼り付け用シート!G327</f>
        <v>11</v>
      </c>
      <c r="C7613" s="1">
        <v>4</v>
      </c>
      <c r="D7613" s="1">
        <f>IF(OR(ISBLANK(値貼り付け用シート!K327),値貼り付け用シート!K327&gt;9990),NA(),値貼り付け用シート!K327)</f>
        <v>34</v>
      </c>
      <c r="E7613" s="1">
        <f t="shared" si="2960"/>
        <v>34</v>
      </c>
      <c r="F7613" s="1">
        <f t="shared" si="2969"/>
        <v>241</v>
      </c>
      <c r="G7613" s="1">
        <f t="shared" si="2970"/>
        <v>8</v>
      </c>
      <c r="H7613" s="1">
        <f t="shared" si="2971"/>
        <v>30</v>
      </c>
    </row>
    <row r="7614" spans="1:16" x14ac:dyDescent="0.55000000000000004">
      <c r="A7614" s="1">
        <f>値貼り付け用シート!F327</f>
        <v>2</v>
      </c>
      <c r="B7614" s="1">
        <f>値貼り付け用シート!G327</f>
        <v>11</v>
      </c>
      <c r="C7614" s="1">
        <v>5</v>
      </c>
      <c r="D7614" s="1">
        <f>IF(OR(ISBLANK(値貼り付け用シート!L327),値貼り付け用シート!L327&gt;9990),NA(),値貼り付け用シート!L327)</f>
        <v>33</v>
      </c>
      <c r="E7614" s="1">
        <f t="shared" si="2960"/>
        <v>33</v>
      </c>
      <c r="F7614" s="1">
        <f t="shared" si="2969"/>
        <v>248</v>
      </c>
      <c r="G7614" s="1">
        <f t="shared" si="2970"/>
        <v>8</v>
      </c>
      <c r="H7614" s="1">
        <f t="shared" si="2971"/>
        <v>31</v>
      </c>
    </row>
    <row r="7615" spans="1:16" x14ac:dyDescent="0.55000000000000004">
      <c r="A7615" s="1">
        <f>値貼り付け用シート!F327</f>
        <v>2</v>
      </c>
      <c r="B7615" s="1">
        <f>値貼り付け用シート!G327</f>
        <v>11</v>
      </c>
      <c r="C7615" s="1">
        <v>6</v>
      </c>
      <c r="D7615" s="1">
        <f>IF(OR(ISBLANK(値貼り付け用シート!M327),値貼り付け用シート!M327&gt;9990),NA(),値貼り付け用シート!M327)</f>
        <v>33</v>
      </c>
      <c r="E7615" s="1">
        <f t="shared" si="2960"/>
        <v>33</v>
      </c>
      <c r="F7615" s="1">
        <f t="shared" si="2969"/>
        <v>255</v>
      </c>
      <c r="G7615" s="1">
        <f t="shared" si="2970"/>
        <v>8</v>
      </c>
      <c r="H7615" s="1">
        <f t="shared" si="2971"/>
        <v>32</v>
      </c>
    </row>
    <row r="7616" spans="1:16" x14ac:dyDescent="0.55000000000000004">
      <c r="A7616" s="1">
        <f>値貼り付け用シート!F327</f>
        <v>2</v>
      </c>
      <c r="B7616" s="1">
        <f>値貼り付け用シート!G327</f>
        <v>11</v>
      </c>
      <c r="C7616" s="1">
        <v>7</v>
      </c>
      <c r="D7616" s="1">
        <f>IF(OR(ISBLANK(値貼り付け用シート!N327),値貼り付け用シート!N327&gt;9990),NA(),値貼り付け用シート!N327)</f>
        <v>33</v>
      </c>
      <c r="E7616" s="1">
        <f t="shared" si="2960"/>
        <v>33</v>
      </c>
      <c r="F7616" s="1">
        <f t="shared" si="2969"/>
        <v>259</v>
      </c>
      <c r="G7616" s="1">
        <f t="shared" si="2970"/>
        <v>8</v>
      </c>
      <c r="H7616" s="1">
        <f t="shared" si="2971"/>
        <v>32</v>
      </c>
    </row>
    <row r="7617" spans="1:8" x14ac:dyDescent="0.55000000000000004">
      <c r="A7617" s="1">
        <f>値貼り付け用シート!F327</f>
        <v>2</v>
      </c>
      <c r="B7617" s="1">
        <f>値貼り付け用シート!G327</f>
        <v>11</v>
      </c>
      <c r="C7617" s="1">
        <v>8</v>
      </c>
      <c r="D7617" s="1">
        <f>IF(OR(ISBLANK(値貼り付け用シート!O327),値貼り付け用シート!O327&gt;9990),NA(),値貼り付け用シート!O327)</f>
        <v>33</v>
      </c>
      <c r="E7617" s="1">
        <f t="shared" si="2960"/>
        <v>33</v>
      </c>
      <c r="F7617" s="1">
        <f t="shared" si="2969"/>
        <v>264</v>
      </c>
      <c r="G7617" s="1">
        <f t="shared" si="2970"/>
        <v>8</v>
      </c>
      <c r="H7617" s="1">
        <f t="shared" si="2971"/>
        <v>33</v>
      </c>
    </row>
    <row r="7618" spans="1:8" x14ac:dyDescent="0.55000000000000004">
      <c r="A7618" s="1">
        <f>値貼り付け用シート!F327</f>
        <v>2</v>
      </c>
      <c r="B7618" s="1">
        <f>値貼り付け用シート!G327</f>
        <v>11</v>
      </c>
      <c r="C7618" s="1">
        <v>9</v>
      </c>
      <c r="D7618" s="1">
        <f>IF(OR(ISBLANK(値貼り付け用シート!P327),値貼り付け用シート!P327&gt;9990),NA(),値貼り付け用シート!P327)</f>
        <v>36</v>
      </c>
      <c r="E7618" s="1">
        <f t="shared" si="2960"/>
        <v>36</v>
      </c>
      <c r="F7618" s="1">
        <f t="shared" si="2969"/>
        <v>270</v>
      </c>
      <c r="G7618" s="1">
        <f t="shared" si="2970"/>
        <v>8</v>
      </c>
      <c r="H7618" s="1">
        <f t="shared" si="2971"/>
        <v>34</v>
      </c>
    </row>
    <row r="7619" spans="1:8" x14ac:dyDescent="0.55000000000000004">
      <c r="A7619" s="1">
        <f>値貼り付け用シート!F327</f>
        <v>2</v>
      </c>
      <c r="B7619" s="1">
        <f>値貼り付け用シート!G327</f>
        <v>11</v>
      </c>
      <c r="C7619" s="1">
        <v>10</v>
      </c>
      <c r="D7619" s="1">
        <f>IF(OR(ISBLANK(値貼り付け用シート!Q327),値貼り付け用シート!Q327&gt;9990),NA(),値貼り付け用シート!Q327)</f>
        <v>38</v>
      </c>
      <c r="E7619" s="1">
        <f t="shared" ref="E7619:E7682" si="2988">IF(ISERROR(D7619),0,D7619)</f>
        <v>38</v>
      </c>
      <c r="F7619" s="1">
        <f t="shared" si="2969"/>
        <v>274</v>
      </c>
      <c r="G7619" s="1">
        <f t="shared" si="2970"/>
        <v>8</v>
      </c>
      <c r="H7619" s="1">
        <f t="shared" si="2971"/>
        <v>34</v>
      </c>
    </row>
    <row r="7620" spans="1:8" x14ac:dyDescent="0.55000000000000004">
      <c r="A7620" s="1">
        <f>値貼り付け用シート!F327</f>
        <v>2</v>
      </c>
      <c r="B7620" s="1">
        <f>値貼り付け用シート!G327</f>
        <v>11</v>
      </c>
      <c r="C7620" s="1">
        <v>11</v>
      </c>
      <c r="D7620" s="1">
        <f>IF(OR(ISBLANK(値貼り付け用シート!R327),値貼り付け用シート!R327&gt;9990),NA(),値貼り付け用シート!R327)</f>
        <v>39</v>
      </c>
      <c r="E7620" s="1">
        <f t="shared" si="2988"/>
        <v>39</v>
      </c>
      <c r="F7620" s="1">
        <f t="shared" si="2969"/>
        <v>279</v>
      </c>
      <c r="G7620" s="1">
        <f t="shared" si="2970"/>
        <v>8</v>
      </c>
      <c r="H7620" s="1">
        <f t="shared" si="2971"/>
        <v>35</v>
      </c>
    </row>
    <row r="7621" spans="1:8" x14ac:dyDescent="0.55000000000000004">
      <c r="A7621" s="1">
        <f>値貼り付け用シート!F327</f>
        <v>2</v>
      </c>
      <c r="B7621" s="1">
        <f>値貼り付け用シート!G327</f>
        <v>11</v>
      </c>
      <c r="C7621" s="1">
        <v>12</v>
      </c>
      <c r="D7621" s="1">
        <f>IF(OR(ISBLANK(値貼り付け用シート!S327),値貼り付け用シート!S327&gt;9990),NA(),値貼り付け用シート!S327)</f>
        <v>41</v>
      </c>
      <c r="E7621" s="1">
        <f t="shared" si="2988"/>
        <v>41</v>
      </c>
      <c r="F7621" s="1">
        <f t="shared" si="2969"/>
        <v>286</v>
      </c>
      <c r="G7621" s="1">
        <f t="shared" si="2970"/>
        <v>8</v>
      </c>
      <c r="H7621" s="1">
        <f t="shared" si="2971"/>
        <v>36</v>
      </c>
    </row>
    <row r="7622" spans="1:8" x14ac:dyDescent="0.55000000000000004">
      <c r="A7622" s="1">
        <f>値貼り付け用シート!F327</f>
        <v>2</v>
      </c>
      <c r="B7622" s="1">
        <f>値貼り付け用シート!G327</f>
        <v>11</v>
      </c>
      <c r="C7622" s="1">
        <v>13</v>
      </c>
      <c r="D7622" s="1">
        <f>IF(OR(ISBLANK(値貼り付け用シート!T327),値貼り付け用シート!T327&gt;9990),NA(),値貼り付け用シート!T327)</f>
        <v>42</v>
      </c>
      <c r="E7622" s="1">
        <f t="shared" si="2988"/>
        <v>42</v>
      </c>
      <c r="F7622" s="1">
        <f t="shared" si="2969"/>
        <v>295</v>
      </c>
      <c r="G7622" s="1">
        <f t="shared" si="2970"/>
        <v>8</v>
      </c>
      <c r="H7622" s="1">
        <f t="shared" si="2971"/>
        <v>37</v>
      </c>
    </row>
    <row r="7623" spans="1:8" x14ac:dyDescent="0.55000000000000004">
      <c r="A7623" s="1">
        <f>値貼り付け用シート!F327</f>
        <v>2</v>
      </c>
      <c r="B7623" s="1">
        <f>値貼り付け用シート!G327</f>
        <v>11</v>
      </c>
      <c r="C7623" s="1">
        <v>14</v>
      </c>
      <c r="D7623" s="1">
        <f>IF(OR(ISBLANK(値貼り付け用シート!U327),値貼り付け用シート!U327&gt;9990),NA(),値貼り付け用シート!U327)</f>
        <v>43</v>
      </c>
      <c r="E7623" s="1">
        <f t="shared" si="2988"/>
        <v>43</v>
      </c>
      <c r="F7623" s="1">
        <f t="shared" si="2969"/>
        <v>305</v>
      </c>
      <c r="G7623" s="1">
        <f t="shared" si="2970"/>
        <v>8</v>
      </c>
      <c r="H7623" s="1">
        <f t="shared" si="2971"/>
        <v>38</v>
      </c>
    </row>
    <row r="7624" spans="1:8" x14ac:dyDescent="0.55000000000000004">
      <c r="A7624" s="1">
        <f>値貼り付け用シート!F327</f>
        <v>2</v>
      </c>
      <c r="B7624" s="1">
        <f>値貼り付け用シート!G327</f>
        <v>11</v>
      </c>
      <c r="C7624" s="1">
        <v>15</v>
      </c>
      <c r="D7624" s="1">
        <f>IF(OR(ISBLANK(値貼り付け用シート!V327),値貼り付け用シート!V327&gt;9990),NA(),値貼り付け用シート!V327)</f>
        <v>43</v>
      </c>
      <c r="E7624" s="1">
        <f t="shared" si="2988"/>
        <v>43</v>
      </c>
      <c r="F7624" s="1">
        <f t="shared" si="2969"/>
        <v>315</v>
      </c>
      <c r="G7624" s="1">
        <f t="shared" si="2970"/>
        <v>8</v>
      </c>
      <c r="H7624" s="1">
        <f t="shared" si="2971"/>
        <v>39</v>
      </c>
    </row>
    <row r="7625" spans="1:8" x14ac:dyDescent="0.55000000000000004">
      <c r="A7625" s="1">
        <f>値貼り付け用シート!F327</f>
        <v>2</v>
      </c>
      <c r="B7625" s="1">
        <f>値貼り付け用シート!G327</f>
        <v>11</v>
      </c>
      <c r="C7625" s="1">
        <v>16</v>
      </c>
      <c r="D7625" s="1">
        <f>IF(OR(ISBLANK(値貼り付け用シート!W327),値貼り付け用シート!W327&gt;9990),NA(),値貼り付け用シート!W327)</f>
        <v>43</v>
      </c>
      <c r="E7625" s="1">
        <f t="shared" si="2988"/>
        <v>43</v>
      </c>
      <c r="F7625" s="1">
        <f t="shared" si="2969"/>
        <v>325</v>
      </c>
      <c r="G7625" s="1">
        <f t="shared" si="2970"/>
        <v>8</v>
      </c>
      <c r="H7625" s="1">
        <f t="shared" si="2971"/>
        <v>41</v>
      </c>
    </row>
    <row r="7626" spans="1:8" x14ac:dyDescent="0.55000000000000004">
      <c r="A7626" s="1">
        <f>値貼り付け用シート!F327</f>
        <v>2</v>
      </c>
      <c r="B7626" s="1">
        <f>値貼り付け用シート!G327</f>
        <v>11</v>
      </c>
      <c r="C7626" s="1">
        <v>17</v>
      </c>
      <c r="D7626" s="1">
        <f>IF(OR(ISBLANK(値貼り付け用シート!X327),値貼り付け用シート!X327&gt;9990),NA(),値貼り付け用シート!X327)</f>
        <v>38</v>
      </c>
      <c r="E7626" s="1">
        <f t="shared" si="2988"/>
        <v>38</v>
      </c>
      <c r="F7626" s="1">
        <f t="shared" si="2969"/>
        <v>327</v>
      </c>
      <c r="G7626" s="1">
        <f t="shared" si="2970"/>
        <v>8</v>
      </c>
      <c r="H7626" s="1">
        <f t="shared" si="2971"/>
        <v>41</v>
      </c>
    </row>
    <row r="7627" spans="1:8" x14ac:dyDescent="0.55000000000000004">
      <c r="A7627" s="1">
        <f>値貼り付け用シート!F327</f>
        <v>2</v>
      </c>
      <c r="B7627" s="1">
        <f>値貼り付け用シート!G327</f>
        <v>11</v>
      </c>
      <c r="C7627" s="1">
        <v>18</v>
      </c>
      <c r="D7627" s="1">
        <f>IF(OR(ISBLANK(値貼り付け用シート!Y327),値貼り付け用シート!Y327&gt;9990),NA(),値貼り付け用シート!Y327)</f>
        <v>37</v>
      </c>
      <c r="E7627" s="1">
        <f t="shared" si="2988"/>
        <v>37</v>
      </c>
      <c r="F7627" s="1">
        <f t="shared" si="2969"/>
        <v>326</v>
      </c>
      <c r="G7627" s="1">
        <f t="shared" si="2970"/>
        <v>8</v>
      </c>
      <c r="H7627" s="1">
        <f t="shared" si="2971"/>
        <v>41</v>
      </c>
    </row>
    <row r="7628" spans="1:8" x14ac:dyDescent="0.55000000000000004">
      <c r="A7628" s="1">
        <f>値貼り付け用シート!F327</f>
        <v>2</v>
      </c>
      <c r="B7628" s="1">
        <f>値貼り付け用シート!G327</f>
        <v>11</v>
      </c>
      <c r="C7628" s="1">
        <v>19</v>
      </c>
      <c r="D7628" s="1">
        <f>IF(OR(ISBLANK(値貼り付け用シート!Z327),値貼り付け用シート!Z327&gt;9990),NA(),値貼り付け用シート!Z327)</f>
        <v>36</v>
      </c>
      <c r="E7628" s="1">
        <f t="shared" si="2988"/>
        <v>36</v>
      </c>
      <c r="F7628" s="1">
        <f t="shared" si="2969"/>
        <v>323</v>
      </c>
      <c r="G7628" s="1">
        <f t="shared" si="2970"/>
        <v>8</v>
      </c>
      <c r="H7628" s="1">
        <f t="shared" si="2971"/>
        <v>40</v>
      </c>
    </row>
    <row r="7629" spans="1:8" x14ac:dyDescent="0.55000000000000004">
      <c r="A7629" s="1">
        <f>値貼り付け用シート!F327</f>
        <v>2</v>
      </c>
      <c r="B7629" s="1">
        <f>値貼り付け用シート!G327</f>
        <v>11</v>
      </c>
      <c r="C7629" s="1">
        <v>20</v>
      </c>
      <c r="D7629" s="1">
        <f>IF(OR(ISBLANK(値貼り付け用シート!AA327),値貼り付け用シート!AA327&gt;9990),NA(),値貼り付け用シート!AA327)</f>
        <v>38</v>
      </c>
      <c r="E7629" s="1">
        <f t="shared" si="2988"/>
        <v>38</v>
      </c>
      <c r="F7629" s="1">
        <f t="shared" si="2969"/>
        <v>320</v>
      </c>
      <c r="G7629" s="1">
        <f t="shared" si="2970"/>
        <v>8</v>
      </c>
      <c r="H7629" s="1">
        <f t="shared" si="2971"/>
        <v>40</v>
      </c>
    </row>
    <row r="7630" spans="1:8" x14ac:dyDescent="0.55000000000000004">
      <c r="A7630" s="1">
        <f>値貼り付け用シート!F327</f>
        <v>2</v>
      </c>
      <c r="B7630" s="1">
        <f>値貼り付け用シート!G327</f>
        <v>11</v>
      </c>
      <c r="C7630" s="1">
        <v>21</v>
      </c>
      <c r="D7630" s="1">
        <f>IF(OR(ISBLANK(値貼り付け用シート!AB327),値貼り付け用シート!AB327&gt;9990),NA(),値貼り付け用シート!AB327)</f>
        <v>36</v>
      </c>
      <c r="E7630" s="1">
        <f t="shared" si="2988"/>
        <v>36</v>
      </c>
      <c r="F7630" s="1">
        <f t="shared" si="2969"/>
        <v>314</v>
      </c>
      <c r="G7630" s="1">
        <f t="shared" si="2970"/>
        <v>8</v>
      </c>
      <c r="H7630" s="1">
        <f t="shared" si="2971"/>
        <v>39</v>
      </c>
    </row>
    <row r="7631" spans="1:8" x14ac:dyDescent="0.55000000000000004">
      <c r="A7631" s="1">
        <f>値貼り付け用シート!F327</f>
        <v>2</v>
      </c>
      <c r="B7631" s="1">
        <f>値貼り付け用シート!G327</f>
        <v>11</v>
      </c>
      <c r="C7631" s="1">
        <v>22</v>
      </c>
      <c r="D7631" s="1">
        <f>IF(OR(ISBLANK(値貼り付け用シート!AC327),値貼り付け用シート!AC327&gt;9990),NA(),値貼り付け用シート!AC327)</f>
        <v>33</v>
      </c>
      <c r="E7631" s="1">
        <f t="shared" si="2988"/>
        <v>33</v>
      </c>
      <c r="F7631" s="1">
        <f t="shared" si="2969"/>
        <v>304</v>
      </c>
      <c r="G7631" s="1">
        <f t="shared" si="2970"/>
        <v>8</v>
      </c>
      <c r="H7631" s="1">
        <f t="shared" si="2971"/>
        <v>38</v>
      </c>
    </row>
    <row r="7632" spans="1:8" x14ac:dyDescent="0.55000000000000004">
      <c r="A7632" s="1">
        <f>値貼り付け用シート!F327</f>
        <v>2</v>
      </c>
      <c r="B7632" s="1">
        <f>値貼り付け用シート!G327</f>
        <v>11</v>
      </c>
      <c r="C7632" s="1">
        <v>23</v>
      </c>
      <c r="D7632" s="1">
        <f>IF(OR(ISBLANK(値貼り付け用シート!AD327),値貼り付け用シート!AD327&gt;9990),NA(),値貼り付け用シート!AD327)</f>
        <v>36</v>
      </c>
      <c r="E7632" s="1">
        <f t="shared" si="2988"/>
        <v>36</v>
      </c>
      <c r="F7632" s="1">
        <f t="shared" si="2969"/>
        <v>297</v>
      </c>
      <c r="G7632" s="1">
        <f t="shared" si="2970"/>
        <v>8</v>
      </c>
      <c r="H7632" s="1">
        <f t="shared" si="2971"/>
        <v>37</v>
      </c>
    </row>
    <row r="7633" spans="1:16" x14ac:dyDescent="0.55000000000000004">
      <c r="A7633" s="1">
        <f>値貼り付け用シート!F327</f>
        <v>2</v>
      </c>
      <c r="B7633" s="1">
        <f>値貼り付け用シート!G327</f>
        <v>11</v>
      </c>
      <c r="C7633" s="1">
        <v>24</v>
      </c>
      <c r="D7633" s="1">
        <f>IF(OR(ISBLANK(値貼り付け用シート!AE327),値貼り付け用シート!AE327&gt;9990),NA(),値貼り付け用シート!AE327)</f>
        <v>35</v>
      </c>
      <c r="E7633" s="1">
        <f t="shared" si="2988"/>
        <v>35</v>
      </c>
      <c r="F7633" s="1">
        <f t="shared" si="2969"/>
        <v>289</v>
      </c>
      <c r="G7633" s="1">
        <f t="shared" si="2970"/>
        <v>8</v>
      </c>
      <c r="H7633" s="1">
        <f t="shared" si="2971"/>
        <v>36</v>
      </c>
    </row>
    <row r="7634" spans="1:16" x14ac:dyDescent="0.55000000000000004">
      <c r="A7634" s="1">
        <f>値貼り付け用シート!F328</f>
        <v>2</v>
      </c>
      <c r="B7634" s="1">
        <f>値貼り付け用シート!G328</f>
        <v>12</v>
      </c>
      <c r="C7634" s="1">
        <v>1</v>
      </c>
      <c r="D7634" s="1" t="e">
        <f>IF(OR(ISBLANK(値貼り付け用シート!H328),値貼り付け用シート!H328&gt;9990),NA(),値貼り付け用シート!H328)</f>
        <v>#N/A</v>
      </c>
      <c r="E7634" s="1">
        <f t="shared" si="2988"/>
        <v>0</v>
      </c>
      <c r="F7634" s="1">
        <f t="shared" si="2969"/>
        <v>251</v>
      </c>
      <c r="G7634" s="1">
        <f t="shared" si="2970"/>
        <v>7</v>
      </c>
      <c r="H7634" s="1">
        <f t="shared" si="2971"/>
        <v>36</v>
      </c>
      <c r="I7634" s="1">
        <f t="shared" ref="I7634" si="2989">COUNT(D7634:D7657)</f>
        <v>23</v>
      </c>
      <c r="J7634" s="1">
        <f t="shared" ref="J7634" si="2990">COUNT(H7634:H7657)</f>
        <v>24</v>
      </c>
      <c r="K7634" s="1">
        <f t="shared" ref="K7634" si="2991">IF(AND(I7634&gt;=20,J7634&gt;=20),0,1)</f>
        <v>0</v>
      </c>
      <c r="L7634" s="1">
        <f t="shared" ref="L7634" si="2992">IF(K7634=0,MAX(H7634:H7657),NA())</f>
        <v>41</v>
      </c>
      <c r="M7634" s="1">
        <f t="shared" ref="M7634" si="2993">IF(K7634=0,IF(L7634&lt;=70,1,0),NA())</f>
        <v>1</v>
      </c>
      <c r="N7634" s="1">
        <f t="shared" ref="N7634" si="2994">IF(COUNTIF(D7634:D7657,NA())=24,NA(),MAX(E7634:E7657))</f>
        <v>43</v>
      </c>
      <c r="O7634" s="1">
        <f t="shared" ref="O7634" si="2995">IF(COUNTIF(D7639:D7653,NA())=15,NA(),MAX(E7639:E7653))</f>
        <v>43</v>
      </c>
      <c r="P7634" s="1">
        <f t="shared" ref="P7634" si="2996">COUNTIF(D7634:D7657,"&gt;=120")</f>
        <v>0</v>
      </c>
    </row>
    <row r="7635" spans="1:16" x14ac:dyDescent="0.55000000000000004">
      <c r="A7635" s="1">
        <f>値貼り付け用シート!F328</f>
        <v>2</v>
      </c>
      <c r="B7635" s="1">
        <f>値貼り付け用シート!G328</f>
        <v>12</v>
      </c>
      <c r="C7635" s="1">
        <v>2</v>
      </c>
      <c r="D7635" s="1">
        <f>IF(OR(ISBLANK(値貼り付け用シート!I328),値貼り付け用シート!I328&gt;9990),NA(),値貼り付け用シート!I328)</f>
        <v>34</v>
      </c>
      <c r="E7635" s="1">
        <f t="shared" si="2988"/>
        <v>34</v>
      </c>
      <c r="F7635" s="1">
        <f t="shared" si="2969"/>
        <v>248</v>
      </c>
      <c r="G7635" s="1">
        <f t="shared" si="2970"/>
        <v>7</v>
      </c>
      <c r="H7635" s="1">
        <f t="shared" si="2971"/>
        <v>35</v>
      </c>
    </row>
    <row r="7636" spans="1:16" x14ac:dyDescent="0.55000000000000004">
      <c r="A7636" s="1">
        <f>値貼り付け用シート!F328</f>
        <v>2</v>
      </c>
      <c r="B7636" s="1">
        <f>値貼り付け用シート!G328</f>
        <v>12</v>
      </c>
      <c r="C7636" s="1">
        <v>3</v>
      </c>
      <c r="D7636" s="1">
        <f>IF(OR(ISBLANK(値貼り付け用シート!J328),値貼り付け用シート!J328&gt;9990),NA(),値貼り付け用シート!J328)</f>
        <v>32</v>
      </c>
      <c r="E7636" s="1">
        <f t="shared" si="2988"/>
        <v>32</v>
      </c>
      <c r="F7636" s="1">
        <f t="shared" si="2969"/>
        <v>244</v>
      </c>
      <c r="G7636" s="1">
        <f t="shared" si="2970"/>
        <v>7</v>
      </c>
      <c r="H7636" s="1">
        <f t="shared" si="2971"/>
        <v>35</v>
      </c>
    </row>
    <row r="7637" spans="1:16" x14ac:dyDescent="0.55000000000000004">
      <c r="A7637" s="1">
        <f>値貼り付け用シート!F328</f>
        <v>2</v>
      </c>
      <c r="B7637" s="1">
        <f>値貼り付け用シート!G328</f>
        <v>12</v>
      </c>
      <c r="C7637" s="1">
        <v>4</v>
      </c>
      <c r="D7637" s="1">
        <f>IF(OR(ISBLANK(値貼り付け用シート!K328),値貼り付け用シート!K328&gt;9990),NA(),値貼り付け用シート!K328)</f>
        <v>31</v>
      </c>
      <c r="E7637" s="1">
        <f t="shared" si="2988"/>
        <v>31</v>
      </c>
      <c r="F7637" s="1">
        <f t="shared" si="2969"/>
        <v>237</v>
      </c>
      <c r="G7637" s="1">
        <f t="shared" si="2970"/>
        <v>7</v>
      </c>
      <c r="H7637" s="1">
        <f t="shared" si="2971"/>
        <v>34</v>
      </c>
    </row>
    <row r="7638" spans="1:16" x14ac:dyDescent="0.55000000000000004">
      <c r="A7638" s="1">
        <f>値貼り付け用シート!F328</f>
        <v>2</v>
      </c>
      <c r="B7638" s="1">
        <f>値貼り付け用シート!G328</f>
        <v>12</v>
      </c>
      <c r="C7638" s="1">
        <v>5</v>
      </c>
      <c r="D7638" s="1">
        <f>IF(OR(ISBLANK(値貼り付け用シート!L328),値貼り付け用シート!L328&gt;9990),NA(),値貼り付け用シート!L328)</f>
        <v>31</v>
      </c>
      <c r="E7638" s="1">
        <f t="shared" si="2988"/>
        <v>31</v>
      </c>
      <c r="F7638" s="1">
        <f t="shared" si="2969"/>
        <v>232</v>
      </c>
      <c r="G7638" s="1">
        <f t="shared" si="2970"/>
        <v>7</v>
      </c>
      <c r="H7638" s="1">
        <f t="shared" si="2971"/>
        <v>33</v>
      </c>
    </row>
    <row r="7639" spans="1:16" x14ac:dyDescent="0.55000000000000004">
      <c r="A7639" s="1">
        <f>値貼り付け用シート!F328</f>
        <v>2</v>
      </c>
      <c r="B7639" s="1">
        <f>値貼り付け用シート!G328</f>
        <v>12</v>
      </c>
      <c r="C7639" s="1">
        <v>6</v>
      </c>
      <c r="D7639" s="1">
        <f>IF(OR(ISBLANK(値貼り付け用シート!M328),値貼り付け用シート!M328&gt;9990),NA(),値貼り付け用シート!M328)</f>
        <v>29</v>
      </c>
      <c r="E7639" s="1">
        <f t="shared" si="2988"/>
        <v>29</v>
      </c>
      <c r="F7639" s="1">
        <f t="shared" si="2969"/>
        <v>228</v>
      </c>
      <c r="G7639" s="1">
        <f t="shared" si="2970"/>
        <v>7</v>
      </c>
      <c r="H7639" s="1">
        <f t="shared" si="2971"/>
        <v>33</v>
      </c>
    </row>
    <row r="7640" spans="1:16" x14ac:dyDescent="0.55000000000000004">
      <c r="A7640" s="1">
        <f>値貼り付け用シート!F328</f>
        <v>2</v>
      </c>
      <c r="B7640" s="1">
        <f>値貼り付け用シート!G328</f>
        <v>12</v>
      </c>
      <c r="C7640" s="1">
        <v>7</v>
      </c>
      <c r="D7640" s="1">
        <f>IF(OR(ISBLANK(値貼り付け用シート!N328),値貼り付け用シート!N328&gt;9990),NA(),値貼り付け用シート!N328)</f>
        <v>27</v>
      </c>
      <c r="E7640" s="1">
        <f t="shared" si="2988"/>
        <v>27</v>
      </c>
      <c r="F7640" s="1">
        <f t="shared" si="2969"/>
        <v>219</v>
      </c>
      <c r="G7640" s="1">
        <f t="shared" si="2970"/>
        <v>7</v>
      </c>
      <c r="H7640" s="1">
        <f t="shared" si="2971"/>
        <v>31</v>
      </c>
    </row>
    <row r="7641" spans="1:16" x14ac:dyDescent="0.55000000000000004">
      <c r="A7641" s="1">
        <f>値貼り付け用シート!F328</f>
        <v>2</v>
      </c>
      <c r="B7641" s="1">
        <f>値貼り付け用シート!G328</f>
        <v>12</v>
      </c>
      <c r="C7641" s="1">
        <v>8</v>
      </c>
      <c r="D7641" s="1">
        <f>IF(OR(ISBLANK(値貼り付け用シート!O328),値貼り付け用シート!O328&gt;9990),NA(),値貼り付け用シート!O328)</f>
        <v>25</v>
      </c>
      <c r="E7641" s="1">
        <f t="shared" si="2988"/>
        <v>25</v>
      </c>
      <c r="F7641" s="1">
        <f t="shared" si="2969"/>
        <v>209</v>
      </c>
      <c r="G7641" s="1">
        <f t="shared" si="2970"/>
        <v>7</v>
      </c>
      <c r="H7641" s="1">
        <f t="shared" si="2971"/>
        <v>30</v>
      </c>
    </row>
    <row r="7642" spans="1:16" x14ac:dyDescent="0.55000000000000004">
      <c r="A7642" s="1">
        <f>値貼り付け用シート!F328</f>
        <v>2</v>
      </c>
      <c r="B7642" s="1">
        <f>値貼り付け用シート!G328</f>
        <v>12</v>
      </c>
      <c r="C7642" s="1">
        <v>9</v>
      </c>
      <c r="D7642" s="1">
        <f>IF(OR(ISBLANK(値貼り付け用シート!P328),値貼り付け用シート!P328&gt;9990),NA(),値貼り付け用シート!P328)</f>
        <v>27</v>
      </c>
      <c r="E7642" s="1">
        <f t="shared" si="2988"/>
        <v>27</v>
      </c>
      <c r="F7642" s="1">
        <f t="shared" si="2969"/>
        <v>236</v>
      </c>
      <c r="G7642" s="1">
        <f t="shared" si="2970"/>
        <v>8</v>
      </c>
      <c r="H7642" s="1">
        <f t="shared" si="2971"/>
        <v>30</v>
      </c>
    </row>
    <row r="7643" spans="1:16" x14ac:dyDescent="0.55000000000000004">
      <c r="A7643" s="1">
        <f>値貼り付け用シート!F328</f>
        <v>2</v>
      </c>
      <c r="B7643" s="1">
        <f>値貼り付け用シート!G328</f>
        <v>12</v>
      </c>
      <c r="C7643" s="1">
        <v>10</v>
      </c>
      <c r="D7643" s="1">
        <f>IF(OR(ISBLANK(値貼り付け用シート!Q328),値貼り付け用シート!Q328&gt;9990),NA(),値貼り付け用シート!Q328)</f>
        <v>32</v>
      </c>
      <c r="E7643" s="1">
        <f t="shared" si="2988"/>
        <v>32</v>
      </c>
      <c r="F7643" s="1">
        <f t="shared" ref="F7643:F7706" si="2997">SUM(E7636:E7643)</f>
        <v>234</v>
      </c>
      <c r="G7643" s="1">
        <f t="shared" ref="G7643:G7706" si="2998">COUNT(D7636:D7643)</f>
        <v>8</v>
      </c>
      <c r="H7643" s="1">
        <f t="shared" ref="H7643:H7706" si="2999">IF(G7643&gt;=6,ROUND(F7643/G7643,0),NA())</f>
        <v>29</v>
      </c>
    </row>
    <row r="7644" spans="1:16" x14ac:dyDescent="0.55000000000000004">
      <c r="A7644" s="1">
        <f>値貼り付け用シート!F328</f>
        <v>2</v>
      </c>
      <c r="B7644" s="1">
        <f>値貼り付け用シート!G328</f>
        <v>12</v>
      </c>
      <c r="C7644" s="1">
        <v>11</v>
      </c>
      <c r="D7644" s="1">
        <f>IF(OR(ISBLANK(値貼り付け用シート!R328),値貼り付け用シート!R328&gt;9990),NA(),値貼り付け用シート!R328)</f>
        <v>36</v>
      </c>
      <c r="E7644" s="1">
        <f t="shared" si="2988"/>
        <v>36</v>
      </c>
      <c r="F7644" s="1">
        <f t="shared" si="2997"/>
        <v>238</v>
      </c>
      <c r="G7644" s="1">
        <f t="shared" si="2998"/>
        <v>8</v>
      </c>
      <c r="H7644" s="1">
        <f t="shared" si="2999"/>
        <v>30</v>
      </c>
    </row>
    <row r="7645" spans="1:16" x14ac:dyDescent="0.55000000000000004">
      <c r="A7645" s="1">
        <f>値貼り付け用シート!F328</f>
        <v>2</v>
      </c>
      <c r="B7645" s="1">
        <f>値貼り付け用シート!G328</f>
        <v>12</v>
      </c>
      <c r="C7645" s="1">
        <v>12</v>
      </c>
      <c r="D7645" s="1">
        <f>IF(OR(ISBLANK(値貼り付け用シート!S328),値貼り付け用シート!S328&gt;9990),NA(),値貼り付け用シート!S328)</f>
        <v>38</v>
      </c>
      <c r="E7645" s="1">
        <f t="shared" si="2988"/>
        <v>38</v>
      </c>
      <c r="F7645" s="1">
        <f t="shared" si="2997"/>
        <v>245</v>
      </c>
      <c r="G7645" s="1">
        <f t="shared" si="2998"/>
        <v>8</v>
      </c>
      <c r="H7645" s="1">
        <f t="shared" si="2999"/>
        <v>31</v>
      </c>
    </row>
    <row r="7646" spans="1:16" x14ac:dyDescent="0.55000000000000004">
      <c r="A7646" s="1">
        <f>値貼り付け用シート!F328</f>
        <v>2</v>
      </c>
      <c r="B7646" s="1">
        <f>値貼り付け用シート!G328</f>
        <v>12</v>
      </c>
      <c r="C7646" s="1">
        <v>13</v>
      </c>
      <c r="D7646" s="1">
        <f>IF(OR(ISBLANK(値貼り付け用シート!T328),値貼り付け用シート!T328&gt;9990),NA(),値貼り付け用シート!T328)</f>
        <v>40</v>
      </c>
      <c r="E7646" s="1">
        <f t="shared" si="2988"/>
        <v>40</v>
      </c>
      <c r="F7646" s="1">
        <f t="shared" si="2997"/>
        <v>254</v>
      </c>
      <c r="G7646" s="1">
        <f t="shared" si="2998"/>
        <v>8</v>
      </c>
      <c r="H7646" s="1">
        <f t="shared" si="2999"/>
        <v>32</v>
      </c>
    </row>
    <row r="7647" spans="1:16" x14ac:dyDescent="0.55000000000000004">
      <c r="A7647" s="1">
        <f>値貼り付け用シート!F328</f>
        <v>2</v>
      </c>
      <c r="B7647" s="1">
        <f>値貼り付け用シート!G328</f>
        <v>12</v>
      </c>
      <c r="C7647" s="1">
        <v>14</v>
      </c>
      <c r="D7647" s="1">
        <f>IF(OR(ISBLANK(値貼り付け用シート!U328),値貼り付け用シート!U328&gt;9990),NA(),値貼り付け用シート!U328)</f>
        <v>42</v>
      </c>
      <c r="E7647" s="1">
        <f t="shared" si="2988"/>
        <v>42</v>
      </c>
      <c r="F7647" s="1">
        <f t="shared" si="2997"/>
        <v>267</v>
      </c>
      <c r="G7647" s="1">
        <f t="shared" si="2998"/>
        <v>8</v>
      </c>
      <c r="H7647" s="1">
        <f t="shared" si="2999"/>
        <v>33</v>
      </c>
    </row>
    <row r="7648" spans="1:16" x14ac:dyDescent="0.55000000000000004">
      <c r="A7648" s="1">
        <f>値貼り付け用シート!F328</f>
        <v>2</v>
      </c>
      <c r="B7648" s="1">
        <f>値貼り付け用シート!G328</f>
        <v>12</v>
      </c>
      <c r="C7648" s="1">
        <v>15</v>
      </c>
      <c r="D7648" s="1">
        <f>IF(OR(ISBLANK(値貼り付け用シート!V328),値貼り付け用シート!V328&gt;9990),NA(),値貼り付け用シート!V328)</f>
        <v>43</v>
      </c>
      <c r="E7648" s="1">
        <f t="shared" si="2988"/>
        <v>43</v>
      </c>
      <c r="F7648" s="1">
        <f t="shared" si="2997"/>
        <v>283</v>
      </c>
      <c r="G7648" s="1">
        <f t="shared" si="2998"/>
        <v>8</v>
      </c>
      <c r="H7648" s="1">
        <f t="shared" si="2999"/>
        <v>35</v>
      </c>
    </row>
    <row r="7649" spans="1:16" x14ac:dyDescent="0.55000000000000004">
      <c r="A7649" s="1">
        <f>値貼り付け用シート!F328</f>
        <v>2</v>
      </c>
      <c r="B7649" s="1">
        <f>値貼り付け用シート!G328</f>
        <v>12</v>
      </c>
      <c r="C7649" s="1">
        <v>16</v>
      </c>
      <c r="D7649" s="1">
        <f>IF(OR(ISBLANK(値貼り付け用シート!W328),値貼り付け用シート!W328&gt;9990),NA(),値貼り付け用シート!W328)</f>
        <v>43</v>
      </c>
      <c r="E7649" s="1">
        <f t="shared" si="2988"/>
        <v>43</v>
      </c>
      <c r="F7649" s="1">
        <f t="shared" si="2997"/>
        <v>301</v>
      </c>
      <c r="G7649" s="1">
        <f t="shared" si="2998"/>
        <v>8</v>
      </c>
      <c r="H7649" s="1">
        <f t="shared" si="2999"/>
        <v>38</v>
      </c>
    </row>
    <row r="7650" spans="1:16" x14ac:dyDescent="0.55000000000000004">
      <c r="A7650" s="1">
        <f>値貼り付け用シート!F328</f>
        <v>2</v>
      </c>
      <c r="B7650" s="1">
        <f>値貼り付け用シート!G328</f>
        <v>12</v>
      </c>
      <c r="C7650" s="1">
        <v>17</v>
      </c>
      <c r="D7650" s="1">
        <f>IF(OR(ISBLANK(値貼り付け用シート!X328),値貼り付け用シート!X328&gt;9990),NA(),値貼り付け用シート!X328)</f>
        <v>41</v>
      </c>
      <c r="E7650" s="1">
        <f t="shared" si="2988"/>
        <v>41</v>
      </c>
      <c r="F7650" s="1">
        <f t="shared" si="2997"/>
        <v>315</v>
      </c>
      <c r="G7650" s="1">
        <f t="shared" si="2998"/>
        <v>8</v>
      </c>
      <c r="H7650" s="1">
        <f t="shared" si="2999"/>
        <v>39</v>
      </c>
    </row>
    <row r="7651" spans="1:16" x14ac:dyDescent="0.55000000000000004">
      <c r="A7651" s="1">
        <f>値貼り付け用シート!F328</f>
        <v>2</v>
      </c>
      <c r="B7651" s="1">
        <f>値貼り付け用シート!G328</f>
        <v>12</v>
      </c>
      <c r="C7651" s="1">
        <v>18</v>
      </c>
      <c r="D7651" s="1">
        <f>IF(OR(ISBLANK(値貼り付け用シート!Y328),値貼り付け用シート!Y328&gt;9990),NA(),値貼り付け用シート!Y328)</f>
        <v>40</v>
      </c>
      <c r="E7651" s="1">
        <f t="shared" si="2988"/>
        <v>40</v>
      </c>
      <c r="F7651" s="1">
        <f t="shared" si="2997"/>
        <v>323</v>
      </c>
      <c r="G7651" s="1">
        <f t="shared" si="2998"/>
        <v>8</v>
      </c>
      <c r="H7651" s="1">
        <f t="shared" si="2999"/>
        <v>40</v>
      </c>
    </row>
    <row r="7652" spans="1:16" x14ac:dyDescent="0.55000000000000004">
      <c r="A7652" s="1">
        <f>値貼り付け用シート!F328</f>
        <v>2</v>
      </c>
      <c r="B7652" s="1">
        <f>値貼り付け用シート!G328</f>
        <v>12</v>
      </c>
      <c r="C7652" s="1">
        <v>19</v>
      </c>
      <c r="D7652" s="1">
        <f>IF(OR(ISBLANK(値貼り付け用シート!Z328),値貼り付け用シート!Z328&gt;9990),NA(),値貼り付け用シート!Z328)</f>
        <v>39</v>
      </c>
      <c r="E7652" s="1">
        <f t="shared" si="2988"/>
        <v>39</v>
      </c>
      <c r="F7652" s="1">
        <f t="shared" si="2997"/>
        <v>326</v>
      </c>
      <c r="G7652" s="1">
        <f t="shared" si="2998"/>
        <v>8</v>
      </c>
      <c r="H7652" s="1">
        <f t="shared" si="2999"/>
        <v>41</v>
      </c>
    </row>
    <row r="7653" spans="1:16" x14ac:dyDescent="0.55000000000000004">
      <c r="A7653" s="1">
        <f>値貼り付け用シート!F328</f>
        <v>2</v>
      </c>
      <c r="B7653" s="1">
        <f>値貼り付け用シート!G328</f>
        <v>12</v>
      </c>
      <c r="C7653" s="1">
        <v>20</v>
      </c>
      <c r="D7653" s="1">
        <f>IF(OR(ISBLANK(値貼り付け用シート!AA328),値貼り付け用シート!AA328&gt;9990),NA(),値貼り付け用シート!AA328)</f>
        <v>36</v>
      </c>
      <c r="E7653" s="1">
        <f t="shared" si="2988"/>
        <v>36</v>
      </c>
      <c r="F7653" s="1">
        <f t="shared" si="2997"/>
        <v>324</v>
      </c>
      <c r="G7653" s="1">
        <f t="shared" si="2998"/>
        <v>8</v>
      </c>
      <c r="H7653" s="1">
        <f t="shared" si="2999"/>
        <v>41</v>
      </c>
    </row>
    <row r="7654" spans="1:16" x14ac:dyDescent="0.55000000000000004">
      <c r="A7654" s="1">
        <f>値貼り付け用シート!F328</f>
        <v>2</v>
      </c>
      <c r="B7654" s="1">
        <f>値貼り付け用シート!G328</f>
        <v>12</v>
      </c>
      <c r="C7654" s="1">
        <v>21</v>
      </c>
      <c r="D7654" s="1">
        <f>IF(OR(ISBLANK(値貼り付け用シート!AB328),値貼り付け用シート!AB328&gt;9990),NA(),値貼り付け用シート!AB328)</f>
        <v>34</v>
      </c>
      <c r="E7654" s="1">
        <f t="shared" si="2988"/>
        <v>34</v>
      </c>
      <c r="F7654" s="1">
        <f t="shared" si="2997"/>
        <v>318</v>
      </c>
      <c r="G7654" s="1">
        <f t="shared" si="2998"/>
        <v>8</v>
      </c>
      <c r="H7654" s="1">
        <f t="shared" si="2999"/>
        <v>40</v>
      </c>
    </row>
    <row r="7655" spans="1:16" x14ac:dyDescent="0.55000000000000004">
      <c r="A7655" s="1">
        <f>値貼り付け用シート!F328</f>
        <v>2</v>
      </c>
      <c r="B7655" s="1">
        <f>値貼り付け用シート!G328</f>
        <v>12</v>
      </c>
      <c r="C7655" s="1">
        <v>22</v>
      </c>
      <c r="D7655" s="1">
        <f>IF(OR(ISBLANK(値貼り付け用シート!AC328),値貼り付け用シート!AC328&gt;9990),NA(),値貼り付け用シート!AC328)</f>
        <v>26</v>
      </c>
      <c r="E7655" s="1">
        <f t="shared" si="2988"/>
        <v>26</v>
      </c>
      <c r="F7655" s="1">
        <f t="shared" si="2997"/>
        <v>302</v>
      </c>
      <c r="G7655" s="1">
        <f t="shared" si="2998"/>
        <v>8</v>
      </c>
      <c r="H7655" s="1">
        <f t="shared" si="2999"/>
        <v>38</v>
      </c>
    </row>
    <row r="7656" spans="1:16" x14ac:dyDescent="0.55000000000000004">
      <c r="A7656" s="1">
        <f>値貼り付け用シート!F328</f>
        <v>2</v>
      </c>
      <c r="B7656" s="1">
        <f>値貼り付け用シート!G328</f>
        <v>12</v>
      </c>
      <c r="C7656" s="1">
        <v>23</v>
      </c>
      <c r="D7656" s="1">
        <f>IF(OR(ISBLANK(値貼り付け用シート!AD328),値貼り付け用シート!AD328&gt;9990),NA(),値貼り付け用シート!AD328)</f>
        <v>22</v>
      </c>
      <c r="E7656" s="1">
        <f t="shared" si="2988"/>
        <v>22</v>
      </c>
      <c r="F7656" s="1">
        <f t="shared" si="2997"/>
        <v>281</v>
      </c>
      <c r="G7656" s="1">
        <f t="shared" si="2998"/>
        <v>8</v>
      </c>
      <c r="H7656" s="1">
        <f t="shared" si="2999"/>
        <v>35</v>
      </c>
    </row>
    <row r="7657" spans="1:16" x14ac:dyDescent="0.55000000000000004">
      <c r="A7657" s="1">
        <f>値貼り付け用シート!F328</f>
        <v>2</v>
      </c>
      <c r="B7657" s="1">
        <f>値貼り付け用シート!G328</f>
        <v>12</v>
      </c>
      <c r="C7657" s="1">
        <v>24</v>
      </c>
      <c r="D7657" s="1">
        <f>IF(OR(ISBLANK(値貼り付け用シート!AE328),値貼り付け用シート!AE328&gt;9990),NA(),値貼り付け用シート!AE328)</f>
        <v>20</v>
      </c>
      <c r="E7657" s="1">
        <f t="shared" si="2988"/>
        <v>20</v>
      </c>
      <c r="F7657" s="1">
        <f t="shared" si="2997"/>
        <v>258</v>
      </c>
      <c r="G7657" s="1">
        <f t="shared" si="2998"/>
        <v>8</v>
      </c>
      <c r="H7657" s="1">
        <f t="shared" si="2999"/>
        <v>32</v>
      </c>
    </row>
    <row r="7658" spans="1:16" x14ac:dyDescent="0.55000000000000004">
      <c r="A7658" s="1">
        <f>値貼り付け用シート!F329</f>
        <v>2</v>
      </c>
      <c r="B7658" s="1">
        <f>値貼り付け用シート!G329</f>
        <v>13</v>
      </c>
      <c r="C7658" s="1">
        <v>1</v>
      </c>
      <c r="D7658" s="1">
        <f>IF(OR(ISBLANK(値貼り付け用シート!H329),値貼り付け用シート!H329&gt;9990),NA(),値貼り付け用シート!H329)</f>
        <v>8</v>
      </c>
      <c r="E7658" s="1">
        <f t="shared" si="2988"/>
        <v>8</v>
      </c>
      <c r="F7658" s="1">
        <f t="shared" si="2997"/>
        <v>225</v>
      </c>
      <c r="G7658" s="1">
        <f t="shared" si="2998"/>
        <v>8</v>
      </c>
      <c r="H7658" s="1">
        <f t="shared" si="2999"/>
        <v>28</v>
      </c>
      <c r="I7658" s="1">
        <f t="shared" ref="I7658" si="3000">COUNT(D7658:D7681)</f>
        <v>23</v>
      </c>
      <c r="J7658" s="1">
        <f t="shared" ref="J7658" si="3001">COUNT(H7658:H7681)</f>
        <v>24</v>
      </c>
      <c r="K7658" s="1">
        <f t="shared" ref="K7658" si="3002">IF(AND(I7658&gt;=20,J7658&gt;=20),0,1)</f>
        <v>0</v>
      </c>
      <c r="L7658" s="1">
        <f t="shared" ref="L7658" si="3003">IF(K7658=0,MAX(H7658:H7681),NA())</f>
        <v>39</v>
      </c>
      <c r="M7658" s="1">
        <f t="shared" ref="M7658" si="3004">IF(K7658=0,IF(L7658&lt;=70,1,0),NA())</f>
        <v>1</v>
      </c>
      <c r="N7658" s="1">
        <f t="shared" ref="N7658" si="3005">IF(COUNTIF(D7658:D7681,NA())=24,NA(),MAX(E7658:E7681))</f>
        <v>41</v>
      </c>
      <c r="O7658" s="1">
        <f t="shared" ref="O7658" si="3006">IF(COUNTIF(D7663:D7677,NA())=15,NA(),MAX(E7663:E7677))</f>
        <v>41</v>
      </c>
      <c r="P7658" s="1">
        <f t="shared" ref="P7658" si="3007">COUNTIF(D7658:D7681,"&gt;=120")</f>
        <v>0</v>
      </c>
    </row>
    <row r="7659" spans="1:16" x14ac:dyDescent="0.55000000000000004">
      <c r="A7659" s="1">
        <f>値貼り付け用シート!F329</f>
        <v>2</v>
      </c>
      <c r="B7659" s="1">
        <f>値貼り付け用シート!G329</f>
        <v>13</v>
      </c>
      <c r="C7659" s="1">
        <v>2</v>
      </c>
      <c r="D7659" s="1">
        <f>IF(OR(ISBLANK(値貼り付け用シート!I329),値貼り付け用シート!I329&gt;9990),NA(),値貼り付け用シート!I329)</f>
        <v>3</v>
      </c>
      <c r="E7659" s="1">
        <f t="shared" si="2988"/>
        <v>3</v>
      </c>
      <c r="F7659" s="1">
        <f t="shared" si="2997"/>
        <v>188</v>
      </c>
      <c r="G7659" s="1">
        <f t="shared" si="2998"/>
        <v>8</v>
      </c>
      <c r="H7659" s="1">
        <f t="shared" si="2999"/>
        <v>24</v>
      </c>
    </row>
    <row r="7660" spans="1:16" x14ac:dyDescent="0.55000000000000004">
      <c r="A7660" s="1">
        <f>値貼り付け用シート!F329</f>
        <v>2</v>
      </c>
      <c r="B7660" s="1">
        <f>値貼り付け用シート!G329</f>
        <v>13</v>
      </c>
      <c r="C7660" s="1">
        <v>3</v>
      </c>
      <c r="D7660" s="1">
        <f>IF(OR(ISBLANK(値貼り付け用シート!J329),値貼り付け用シート!J329&gt;9990),NA(),値貼り付け用シート!J329)</f>
        <v>14</v>
      </c>
      <c r="E7660" s="1">
        <f t="shared" si="2988"/>
        <v>14</v>
      </c>
      <c r="F7660" s="1">
        <f t="shared" si="2997"/>
        <v>163</v>
      </c>
      <c r="G7660" s="1">
        <f t="shared" si="2998"/>
        <v>8</v>
      </c>
      <c r="H7660" s="1">
        <f t="shared" si="2999"/>
        <v>20</v>
      </c>
    </row>
    <row r="7661" spans="1:16" x14ac:dyDescent="0.55000000000000004">
      <c r="A7661" s="1">
        <f>値貼り付け用シート!F329</f>
        <v>2</v>
      </c>
      <c r="B7661" s="1">
        <f>値貼り付け用シート!G329</f>
        <v>13</v>
      </c>
      <c r="C7661" s="1">
        <v>4</v>
      </c>
      <c r="D7661" s="1">
        <f>IF(OR(ISBLANK(値貼り付け用シート!K329),値貼り付け用シート!K329&gt;9990),NA(),値貼り付け用シート!K329)</f>
        <v>20</v>
      </c>
      <c r="E7661" s="1">
        <f t="shared" si="2988"/>
        <v>20</v>
      </c>
      <c r="F7661" s="1">
        <f t="shared" si="2997"/>
        <v>147</v>
      </c>
      <c r="G7661" s="1">
        <f t="shared" si="2998"/>
        <v>8</v>
      </c>
      <c r="H7661" s="1">
        <f t="shared" si="2999"/>
        <v>18</v>
      </c>
    </row>
    <row r="7662" spans="1:16" x14ac:dyDescent="0.55000000000000004">
      <c r="A7662" s="1">
        <f>値貼り付け用シート!F329</f>
        <v>2</v>
      </c>
      <c r="B7662" s="1">
        <f>値貼り付け用シート!G329</f>
        <v>13</v>
      </c>
      <c r="C7662" s="1">
        <v>5</v>
      </c>
      <c r="D7662" s="1">
        <f>IF(OR(ISBLANK(値貼り付け用シート!L329),値貼り付け用シート!L329&gt;9990),NA(),値貼り付け用シート!L329)</f>
        <v>18</v>
      </c>
      <c r="E7662" s="1">
        <f t="shared" si="2988"/>
        <v>18</v>
      </c>
      <c r="F7662" s="1">
        <f t="shared" si="2997"/>
        <v>131</v>
      </c>
      <c r="G7662" s="1">
        <f t="shared" si="2998"/>
        <v>8</v>
      </c>
      <c r="H7662" s="1">
        <f t="shared" si="2999"/>
        <v>16</v>
      </c>
    </row>
    <row r="7663" spans="1:16" x14ac:dyDescent="0.55000000000000004">
      <c r="A7663" s="1">
        <f>値貼り付け用シート!F329</f>
        <v>2</v>
      </c>
      <c r="B7663" s="1">
        <f>値貼り付け用シート!G329</f>
        <v>13</v>
      </c>
      <c r="C7663" s="1">
        <v>6</v>
      </c>
      <c r="D7663" s="1">
        <f>IF(OR(ISBLANK(値貼り付け用シート!M329),値貼り付け用シート!M329&gt;9990),NA(),値貼り付け用シート!M329)</f>
        <v>14</v>
      </c>
      <c r="E7663" s="1">
        <f t="shared" si="2988"/>
        <v>14</v>
      </c>
      <c r="F7663" s="1">
        <f t="shared" si="2997"/>
        <v>119</v>
      </c>
      <c r="G7663" s="1">
        <f t="shared" si="2998"/>
        <v>8</v>
      </c>
      <c r="H7663" s="1">
        <f t="shared" si="2999"/>
        <v>15</v>
      </c>
    </row>
    <row r="7664" spans="1:16" x14ac:dyDescent="0.55000000000000004">
      <c r="A7664" s="1">
        <f>値貼り付け用シート!F329</f>
        <v>2</v>
      </c>
      <c r="B7664" s="1">
        <f>値貼り付け用シート!G329</f>
        <v>13</v>
      </c>
      <c r="C7664" s="1">
        <v>7</v>
      </c>
      <c r="D7664" s="1">
        <f>IF(OR(ISBLANK(値貼り付け用シート!N329),値貼り付け用シート!N329&gt;9990),NA(),値貼り付け用シート!N329)</f>
        <v>10</v>
      </c>
      <c r="E7664" s="1">
        <f t="shared" si="2988"/>
        <v>10</v>
      </c>
      <c r="F7664" s="1">
        <f t="shared" si="2997"/>
        <v>107</v>
      </c>
      <c r="G7664" s="1">
        <f t="shared" si="2998"/>
        <v>8</v>
      </c>
      <c r="H7664" s="1">
        <f t="shared" si="2999"/>
        <v>13</v>
      </c>
    </row>
    <row r="7665" spans="1:8" x14ac:dyDescent="0.55000000000000004">
      <c r="A7665" s="1">
        <f>値貼り付け用シート!F329</f>
        <v>2</v>
      </c>
      <c r="B7665" s="1">
        <f>値貼り付け用シート!G329</f>
        <v>13</v>
      </c>
      <c r="C7665" s="1">
        <v>8</v>
      </c>
      <c r="D7665" s="1">
        <f>IF(OR(ISBLANK(値貼り付け用シート!O329),値貼り付け用シート!O329&gt;9990),NA(),値貼り付け用シート!O329)</f>
        <v>7</v>
      </c>
      <c r="E7665" s="1">
        <f t="shared" si="2988"/>
        <v>7</v>
      </c>
      <c r="F7665" s="1">
        <f t="shared" si="2997"/>
        <v>94</v>
      </c>
      <c r="G7665" s="1">
        <f t="shared" si="2998"/>
        <v>8</v>
      </c>
      <c r="H7665" s="1">
        <f t="shared" si="2999"/>
        <v>12</v>
      </c>
    </row>
    <row r="7666" spans="1:8" x14ac:dyDescent="0.55000000000000004">
      <c r="A7666" s="1">
        <f>値貼り付け用シート!F329</f>
        <v>2</v>
      </c>
      <c r="B7666" s="1">
        <f>値貼り付け用シート!G329</f>
        <v>13</v>
      </c>
      <c r="C7666" s="1">
        <v>9</v>
      </c>
      <c r="D7666" s="1" t="e">
        <f>IF(OR(ISBLANK(値貼り付け用シート!P329),値貼り付け用シート!P329&gt;9990),NA(),値貼り付け用シート!P329)</f>
        <v>#N/A</v>
      </c>
      <c r="E7666" s="1">
        <f t="shared" si="2988"/>
        <v>0</v>
      </c>
      <c r="F7666" s="1">
        <f t="shared" si="2997"/>
        <v>86</v>
      </c>
      <c r="G7666" s="1">
        <f t="shared" si="2998"/>
        <v>7</v>
      </c>
      <c r="H7666" s="1">
        <f t="shared" si="2999"/>
        <v>12</v>
      </c>
    </row>
    <row r="7667" spans="1:8" x14ac:dyDescent="0.55000000000000004">
      <c r="A7667" s="1">
        <f>値貼り付け用シート!F329</f>
        <v>2</v>
      </c>
      <c r="B7667" s="1">
        <f>値貼り付け用シート!G329</f>
        <v>13</v>
      </c>
      <c r="C7667" s="1">
        <v>10</v>
      </c>
      <c r="D7667" s="1">
        <f>IF(OR(ISBLANK(値貼り付け用シート!Q329),値貼り付け用シート!Q329&gt;9990),NA(),値貼り付け用シート!Q329)</f>
        <v>8</v>
      </c>
      <c r="E7667" s="1">
        <f t="shared" si="2988"/>
        <v>8</v>
      </c>
      <c r="F7667" s="1">
        <f t="shared" si="2997"/>
        <v>91</v>
      </c>
      <c r="G7667" s="1">
        <f t="shared" si="2998"/>
        <v>7</v>
      </c>
      <c r="H7667" s="1">
        <f t="shared" si="2999"/>
        <v>13</v>
      </c>
    </row>
    <row r="7668" spans="1:8" x14ac:dyDescent="0.55000000000000004">
      <c r="A7668" s="1">
        <f>値貼り付け用シート!F329</f>
        <v>2</v>
      </c>
      <c r="B7668" s="1">
        <f>値貼り付け用シート!G329</f>
        <v>13</v>
      </c>
      <c r="C7668" s="1">
        <v>11</v>
      </c>
      <c r="D7668" s="1">
        <f>IF(OR(ISBLANK(値貼り付け用シート!R329),値貼り付け用シート!R329&gt;9990),NA(),値貼り付け用シート!R329)</f>
        <v>21</v>
      </c>
      <c r="E7668" s="1">
        <f t="shared" si="2988"/>
        <v>21</v>
      </c>
      <c r="F7668" s="1">
        <f t="shared" si="2997"/>
        <v>98</v>
      </c>
      <c r="G7668" s="1">
        <f t="shared" si="2998"/>
        <v>7</v>
      </c>
      <c r="H7668" s="1">
        <f t="shared" si="2999"/>
        <v>14</v>
      </c>
    </row>
    <row r="7669" spans="1:8" x14ac:dyDescent="0.55000000000000004">
      <c r="A7669" s="1">
        <f>値貼り付け用シート!F329</f>
        <v>2</v>
      </c>
      <c r="B7669" s="1">
        <f>値貼り付け用シート!G329</f>
        <v>13</v>
      </c>
      <c r="C7669" s="1">
        <v>12</v>
      </c>
      <c r="D7669" s="1">
        <f>IF(OR(ISBLANK(値貼り付け用シート!S329),値貼り付け用シート!S329&gt;9990),NA(),値貼り付け用シート!S329)</f>
        <v>35</v>
      </c>
      <c r="E7669" s="1">
        <f t="shared" si="2988"/>
        <v>35</v>
      </c>
      <c r="F7669" s="1">
        <f t="shared" si="2997"/>
        <v>113</v>
      </c>
      <c r="G7669" s="1">
        <f t="shared" si="2998"/>
        <v>7</v>
      </c>
      <c r="H7669" s="1">
        <f t="shared" si="2999"/>
        <v>16</v>
      </c>
    </row>
    <row r="7670" spans="1:8" x14ac:dyDescent="0.55000000000000004">
      <c r="A7670" s="1">
        <f>値貼り付け用シート!F329</f>
        <v>2</v>
      </c>
      <c r="B7670" s="1">
        <f>値貼り付け用シート!G329</f>
        <v>13</v>
      </c>
      <c r="C7670" s="1">
        <v>13</v>
      </c>
      <c r="D7670" s="1">
        <f>IF(OR(ISBLANK(値貼り付け用シート!T329),値貼り付け用シート!T329&gt;9990),NA(),値貼り付け用シート!T329)</f>
        <v>41</v>
      </c>
      <c r="E7670" s="1">
        <f t="shared" si="2988"/>
        <v>41</v>
      </c>
      <c r="F7670" s="1">
        <f t="shared" si="2997"/>
        <v>136</v>
      </c>
      <c r="G7670" s="1">
        <f t="shared" si="2998"/>
        <v>7</v>
      </c>
      <c r="H7670" s="1">
        <f t="shared" si="2999"/>
        <v>19</v>
      </c>
    </row>
    <row r="7671" spans="1:8" x14ac:dyDescent="0.55000000000000004">
      <c r="A7671" s="1">
        <f>値貼り付け用シート!F329</f>
        <v>2</v>
      </c>
      <c r="B7671" s="1">
        <f>値貼り付け用シート!G329</f>
        <v>13</v>
      </c>
      <c r="C7671" s="1">
        <v>14</v>
      </c>
      <c r="D7671" s="1">
        <f>IF(OR(ISBLANK(値貼り付け用シート!U329),値貼り付け用シート!U329&gt;9990),NA(),値貼り付け用シート!U329)</f>
        <v>41</v>
      </c>
      <c r="E7671" s="1">
        <f t="shared" si="2988"/>
        <v>41</v>
      </c>
      <c r="F7671" s="1">
        <f t="shared" si="2997"/>
        <v>163</v>
      </c>
      <c r="G7671" s="1">
        <f t="shared" si="2998"/>
        <v>7</v>
      </c>
      <c r="H7671" s="1">
        <f t="shared" si="2999"/>
        <v>23</v>
      </c>
    </row>
    <row r="7672" spans="1:8" x14ac:dyDescent="0.55000000000000004">
      <c r="A7672" s="1">
        <f>値貼り付け用シート!F329</f>
        <v>2</v>
      </c>
      <c r="B7672" s="1">
        <f>値貼り付け用シート!G329</f>
        <v>13</v>
      </c>
      <c r="C7672" s="1">
        <v>15</v>
      </c>
      <c r="D7672" s="1">
        <f>IF(OR(ISBLANK(値貼り付け用シート!V329),値貼り付け用シート!V329&gt;9990),NA(),値貼り付け用シート!V329)</f>
        <v>41</v>
      </c>
      <c r="E7672" s="1">
        <f t="shared" si="2988"/>
        <v>41</v>
      </c>
      <c r="F7672" s="1">
        <f t="shared" si="2997"/>
        <v>194</v>
      </c>
      <c r="G7672" s="1">
        <f t="shared" si="2998"/>
        <v>7</v>
      </c>
      <c r="H7672" s="1">
        <f t="shared" si="2999"/>
        <v>28</v>
      </c>
    </row>
    <row r="7673" spans="1:8" x14ac:dyDescent="0.55000000000000004">
      <c r="A7673" s="1">
        <f>値貼り付け用シート!F329</f>
        <v>2</v>
      </c>
      <c r="B7673" s="1">
        <f>値貼り付け用シート!G329</f>
        <v>13</v>
      </c>
      <c r="C7673" s="1">
        <v>16</v>
      </c>
      <c r="D7673" s="1">
        <f>IF(OR(ISBLANK(値貼り付け用シート!W329),値貼り付け用シート!W329&gt;9990),NA(),値貼り付け用シート!W329)</f>
        <v>40</v>
      </c>
      <c r="E7673" s="1">
        <f t="shared" si="2988"/>
        <v>40</v>
      </c>
      <c r="F7673" s="1">
        <f t="shared" si="2997"/>
        <v>227</v>
      </c>
      <c r="G7673" s="1">
        <f t="shared" si="2998"/>
        <v>7</v>
      </c>
      <c r="H7673" s="1">
        <f t="shared" si="2999"/>
        <v>32</v>
      </c>
    </row>
    <row r="7674" spans="1:8" x14ac:dyDescent="0.55000000000000004">
      <c r="A7674" s="1">
        <f>値貼り付け用シート!F329</f>
        <v>2</v>
      </c>
      <c r="B7674" s="1">
        <f>値貼り付け用シート!G329</f>
        <v>13</v>
      </c>
      <c r="C7674" s="1">
        <v>17</v>
      </c>
      <c r="D7674" s="1">
        <f>IF(OR(ISBLANK(値貼り付け用シート!X329),値貼り付け用シート!X329&gt;9990),NA(),値貼り付け用シート!X329)</f>
        <v>39</v>
      </c>
      <c r="E7674" s="1">
        <f t="shared" si="2988"/>
        <v>39</v>
      </c>
      <c r="F7674" s="1">
        <f t="shared" si="2997"/>
        <v>266</v>
      </c>
      <c r="G7674" s="1">
        <f t="shared" si="2998"/>
        <v>8</v>
      </c>
      <c r="H7674" s="1">
        <f t="shared" si="2999"/>
        <v>33</v>
      </c>
    </row>
    <row r="7675" spans="1:8" x14ac:dyDescent="0.55000000000000004">
      <c r="A7675" s="1">
        <f>値貼り付け用シート!F329</f>
        <v>2</v>
      </c>
      <c r="B7675" s="1">
        <f>値貼り付け用シート!G329</f>
        <v>13</v>
      </c>
      <c r="C7675" s="1">
        <v>18</v>
      </c>
      <c r="D7675" s="1">
        <f>IF(OR(ISBLANK(値貼り付け用シート!Y329),値貼り付け用シート!Y329&gt;9990),NA(),値貼り付け用シート!Y329)</f>
        <v>40</v>
      </c>
      <c r="E7675" s="1">
        <f t="shared" si="2988"/>
        <v>40</v>
      </c>
      <c r="F7675" s="1">
        <f t="shared" si="2997"/>
        <v>298</v>
      </c>
      <c r="G7675" s="1">
        <f t="shared" si="2998"/>
        <v>8</v>
      </c>
      <c r="H7675" s="1">
        <f t="shared" si="2999"/>
        <v>37</v>
      </c>
    </row>
    <row r="7676" spans="1:8" x14ac:dyDescent="0.55000000000000004">
      <c r="A7676" s="1">
        <f>値貼り付け用シート!F329</f>
        <v>2</v>
      </c>
      <c r="B7676" s="1">
        <f>値貼り付け用シート!G329</f>
        <v>13</v>
      </c>
      <c r="C7676" s="1">
        <v>19</v>
      </c>
      <c r="D7676" s="1">
        <f>IF(OR(ISBLANK(値貼り付け用シート!Z329),値貼り付け用シート!Z329&gt;9990),NA(),値貼り付け用シート!Z329)</f>
        <v>38</v>
      </c>
      <c r="E7676" s="1">
        <f t="shared" si="2988"/>
        <v>38</v>
      </c>
      <c r="F7676" s="1">
        <f t="shared" si="2997"/>
        <v>315</v>
      </c>
      <c r="G7676" s="1">
        <f t="shared" si="2998"/>
        <v>8</v>
      </c>
      <c r="H7676" s="1">
        <f t="shared" si="2999"/>
        <v>39</v>
      </c>
    </row>
    <row r="7677" spans="1:8" x14ac:dyDescent="0.55000000000000004">
      <c r="A7677" s="1">
        <f>値貼り付け用シート!F329</f>
        <v>2</v>
      </c>
      <c r="B7677" s="1">
        <f>値貼り付け用シート!G329</f>
        <v>13</v>
      </c>
      <c r="C7677" s="1">
        <v>20</v>
      </c>
      <c r="D7677" s="1">
        <f>IF(OR(ISBLANK(値貼り付け用シート!AA329),値貼り付け用シート!AA329&gt;9990),NA(),値貼り付け用シート!AA329)</f>
        <v>34</v>
      </c>
      <c r="E7677" s="1">
        <f t="shared" si="2988"/>
        <v>34</v>
      </c>
      <c r="F7677" s="1">
        <f t="shared" si="2997"/>
        <v>314</v>
      </c>
      <c r="G7677" s="1">
        <f t="shared" si="2998"/>
        <v>8</v>
      </c>
      <c r="H7677" s="1">
        <f t="shared" si="2999"/>
        <v>39</v>
      </c>
    </row>
    <row r="7678" spans="1:8" x14ac:dyDescent="0.55000000000000004">
      <c r="A7678" s="1">
        <f>値貼り付け用シート!F329</f>
        <v>2</v>
      </c>
      <c r="B7678" s="1">
        <f>値貼り付け用シート!G329</f>
        <v>13</v>
      </c>
      <c r="C7678" s="1">
        <v>21</v>
      </c>
      <c r="D7678" s="1">
        <f>IF(OR(ISBLANK(値貼り付け用シート!AB329),値貼り付け用シート!AB329&gt;9990),NA(),値貼り付け用シート!AB329)</f>
        <v>33</v>
      </c>
      <c r="E7678" s="1">
        <f t="shared" si="2988"/>
        <v>33</v>
      </c>
      <c r="F7678" s="1">
        <f t="shared" si="2997"/>
        <v>306</v>
      </c>
      <c r="G7678" s="1">
        <f t="shared" si="2998"/>
        <v>8</v>
      </c>
      <c r="H7678" s="1">
        <f t="shared" si="2999"/>
        <v>38</v>
      </c>
    </row>
    <row r="7679" spans="1:8" x14ac:dyDescent="0.55000000000000004">
      <c r="A7679" s="1">
        <f>値貼り付け用シート!F329</f>
        <v>2</v>
      </c>
      <c r="B7679" s="1">
        <f>値貼り付け用シート!G329</f>
        <v>13</v>
      </c>
      <c r="C7679" s="1">
        <v>22</v>
      </c>
      <c r="D7679" s="1">
        <f>IF(OR(ISBLANK(値貼り付け用シート!AC329),値貼り付け用シート!AC329&gt;9990),NA(),値貼り付け用シート!AC329)</f>
        <v>28</v>
      </c>
      <c r="E7679" s="1">
        <f t="shared" si="2988"/>
        <v>28</v>
      </c>
      <c r="F7679" s="1">
        <f t="shared" si="2997"/>
        <v>293</v>
      </c>
      <c r="G7679" s="1">
        <f t="shared" si="2998"/>
        <v>8</v>
      </c>
      <c r="H7679" s="1">
        <f t="shared" si="2999"/>
        <v>37</v>
      </c>
    </row>
    <row r="7680" spans="1:8" x14ac:dyDescent="0.55000000000000004">
      <c r="A7680" s="1">
        <f>値貼り付け用シート!F329</f>
        <v>2</v>
      </c>
      <c r="B7680" s="1">
        <f>値貼り付け用シート!G329</f>
        <v>13</v>
      </c>
      <c r="C7680" s="1">
        <v>23</v>
      </c>
      <c r="D7680" s="1">
        <f>IF(OR(ISBLANK(値貼り付け用シート!AD329),値貼り付け用シート!AD329&gt;9990),NA(),値貼り付け用シート!AD329)</f>
        <v>19</v>
      </c>
      <c r="E7680" s="1">
        <f t="shared" si="2988"/>
        <v>19</v>
      </c>
      <c r="F7680" s="1">
        <f t="shared" si="2997"/>
        <v>271</v>
      </c>
      <c r="G7680" s="1">
        <f t="shared" si="2998"/>
        <v>8</v>
      </c>
      <c r="H7680" s="1">
        <f t="shared" si="2999"/>
        <v>34</v>
      </c>
    </row>
    <row r="7681" spans="1:16" x14ac:dyDescent="0.55000000000000004">
      <c r="A7681" s="1">
        <f>値貼り付け用シート!F329</f>
        <v>2</v>
      </c>
      <c r="B7681" s="1">
        <f>値貼り付け用シート!G329</f>
        <v>13</v>
      </c>
      <c r="C7681" s="1">
        <v>24</v>
      </c>
      <c r="D7681" s="1">
        <f>IF(OR(ISBLANK(値貼り付け用シート!AE329),値貼り付け用シート!AE329&gt;9990),NA(),値貼り付け用シート!AE329)</f>
        <v>12</v>
      </c>
      <c r="E7681" s="1">
        <f t="shared" si="2988"/>
        <v>12</v>
      </c>
      <c r="F7681" s="1">
        <f t="shared" si="2997"/>
        <v>243</v>
      </c>
      <c r="G7681" s="1">
        <f t="shared" si="2998"/>
        <v>8</v>
      </c>
      <c r="H7681" s="1">
        <f t="shared" si="2999"/>
        <v>30</v>
      </c>
    </row>
    <row r="7682" spans="1:16" x14ac:dyDescent="0.55000000000000004">
      <c r="A7682" s="1">
        <f>値貼り付け用シート!F330</f>
        <v>2</v>
      </c>
      <c r="B7682" s="1">
        <f>値貼り付け用シート!G330</f>
        <v>14</v>
      </c>
      <c r="C7682" s="1">
        <v>1</v>
      </c>
      <c r="D7682" s="1">
        <f>IF(OR(ISBLANK(値貼り付け用シート!H330),値貼り付け用シート!H330&gt;9990),NA(),値貼り付け用シート!H330)</f>
        <v>5</v>
      </c>
      <c r="E7682" s="1">
        <f t="shared" si="2988"/>
        <v>5</v>
      </c>
      <c r="F7682" s="1">
        <f t="shared" si="2997"/>
        <v>209</v>
      </c>
      <c r="G7682" s="1">
        <f t="shared" si="2998"/>
        <v>8</v>
      </c>
      <c r="H7682" s="1">
        <f t="shared" si="2999"/>
        <v>26</v>
      </c>
      <c r="I7682" s="1">
        <f t="shared" ref="I7682" si="3008">COUNT(D7682:D7705)</f>
        <v>24</v>
      </c>
      <c r="J7682" s="1">
        <f t="shared" ref="J7682" si="3009">COUNT(H7682:H7705)</f>
        <v>24</v>
      </c>
      <c r="K7682" s="1">
        <f t="shared" ref="K7682" si="3010">IF(AND(I7682&gt;=20,J7682&gt;=20),0,1)</f>
        <v>0</v>
      </c>
      <c r="L7682" s="1">
        <f t="shared" ref="L7682" si="3011">IF(K7682=0,MAX(H7682:H7705),NA())</f>
        <v>26</v>
      </c>
      <c r="M7682" s="1">
        <f t="shared" ref="M7682" si="3012">IF(K7682=0,IF(L7682&lt;=70,1,0),NA())</f>
        <v>1</v>
      </c>
      <c r="N7682" s="1">
        <f t="shared" ref="N7682" si="3013">IF(COUNTIF(D7682:D7705,NA())=24,NA(),MAX(E7682:E7705))</f>
        <v>35</v>
      </c>
      <c r="O7682" s="1">
        <f t="shared" ref="O7682" si="3014">IF(COUNTIF(D7687:D7701,NA())=15,NA(),MAX(E7687:E7701))</f>
        <v>35</v>
      </c>
      <c r="P7682" s="1">
        <f t="shared" ref="P7682" si="3015">COUNTIF(D7682:D7705,"&gt;=120")</f>
        <v>0</v>
      </c>
    </row>
    <row r="7683" spans="1:16" x14ac:dyDescent="0.55000000000000004">
      <c r="A7683" s="1">
        <f>値貼り付け用シート!F330</f>
        <v>2</v>
      </c>
      <c r="B7683" s="1">
        <f>値貼り付け用シート!G330</f>
        <v>14</v>
      </c>
      <c r="C7683" s="1">
        <v>2</v>
      </c>
      <c r="D7683" s="1">
        <f>IF(OR(ISBLANK(値貼り付け用シート!I330),値貼り付け用シート!I330&gt;9990),NA(),値貼り付け用シート!I330)</f>
        <v>2</v>
      </c>
      <c r="E7683" s="1">
        <f t="shared" ref="E7683:E7746" si="3016">IF(ISERROR(D7683),0,D7683)</f>
        <v>2</v>
      </c>
      <c r="F7683" s="1">
        <f t="shared" si="2997"/>
        <v>171</v>
      </c>
      <c r="G7683" s="1">
        <f t="shared" si="2998"/>
        <v>8</v>
      </c>
      <c r="H7683" s="1">
        <f t="shared" si="2999"/>
        <v>21</v>
      </c>
    </row>
    <row r="7684" spans="1:16" x14ac:dyDescent="0.55000000000000004">
      <c r="A7684" s="1">
        <f>値貼り付け用シート!F330</f>
        <v>2</v>
      </c>
      <c r="B7684" s="1">
        <f>値貼り付け用シート!G330</f>
        <v>14</v>
      </c>
      <c r="C7684" s="1">
        <v>3</v>
      </c>
      <c r="D7684" s="1">
        <f>IF(OR(ISBLANK(値貼り付け用シート!J330),値貼り付け用シート!J330&gt;9990),NA(),値貼り付け用シート!J330)</f>
        <v>2</v>
      </c>
      <c r="E7684" s="1">
        <f t="shared" si="3016"/>
        <v>2</v>
      </c>
      <c r="F7684" s="1">
        <f t="shared" si="2997"/>
        <v>135</v>
      </c>
      <c r="G7684" s="1">
        <f t="shared" si="2998"/>
        <v>8</v>
      </c>
      <c r="H7684" s="1">
        <f t="shared" si="2999"/>
        <v>17</v>
      </c>
    </row>
    <row r="7685" spans="1:16" x14ac:dyDescent="0.55000000000000004">
      <c r="A7685" s="1">
        <f>値貼り付け用シート!F330</f>
        <v>2</v>
      </c>
      <c r="B7685" s="1">
        <f>値貼り付け用シート!G330</f>
        <v>14</v>
      </c>
      <c r="C7685" s="1">
        <v>4</v>
      </c>
      <c r="D7685" s="1">
        <f>IF(OR(ISBLANK(値貼り付け用シート!K330),値貼り付け用シート!K330&gt;9990),NA(),値貼り付け用シート!K330)</f>
        <v>2</v>
      </c>
      <c r="E7685" s="1">
        <f t="shared" si="3016"/>
        <v>2</v>
      </c>
      <c r="F7685" s="1">
        <f t="shared" si="2997"/>
        <v>103</v>
      </c>
      <c r="G7685" s="1">
        <f t="shared" si="2998"/>
        <v>8</v>
      </c>
      <c r="H7685" s="1">
        <f t="shared" si="2999"/>
        <v>13</v>
      </c>
    </row>
    <row r="7686" spans="1:16" x14ac:dyDescent="0.55000000000000004">
      <c r="A7686" s="1">
        <f>値貼り付け用シート!F330</f>
        <v>2</v>
      </c>
      <c r="B7686" s="1">
        <f>値貼り付け用シート!G330</f>
        <v>14</v>
      </c>
      <c r="C7686" s="1">
        <v>5</v>
      </c>
      <c r="D7686" s="1">
        <f>IF(OR(ISBLANK(値貼り付け用シート!L330),値貼り付け用シート!L330&gt;9990),NA(),値貼り付け用シート!L330)</f>
        <v>1</v>
      </c>
      <c r="E7686" s="1">
        <f t="shared" si="3016"/>
        <v>1</v>
      </c>
      <c r="F7686" s="1">
        <f t="shared" si="2997"/>
        <v>71</v>
      </c>
      <c r="G7686" s="1">
        <f t="shared" si="2998"/>
        <v>8</v>
      </c>
      <c r="H7686" s="1">
        <f t="shared" si="2999"/>
        <v>9</v>
      </c>
    </row>
    <row r="7687" spans="1:16" x14ac:dyDescent="0.55000000000000004">
      <c r="A7687" s="1">
        <f>値貼り付け用シート!F330</f>
        <v>2</v>
      </c>
      <c r="B7687" s="1">
        <f>値貼り付け用シート!G330</f>
        <v>14</v>
      </c>
      <c r="C7687" s="1">
        <v>6</v>
      </c>
      <c r="D7687" s="1">
        <f>IF(OR(ISBLANK(値貼り付け用シート!M330),値貼り付け用シート!M330&gt;9990),NA(),値貼り付け用シート!M330)</f>
        <v>2</v>
      </c>
      <c r="E7687" s="1">
        <f t="shared" si="3016"/>
        <v>2</v>
      </c>
      <c r="F7687" s="1">
        <f t="shared" si="2997"/>
        <v>45</v>
      </c>
      <c r="G7687" s="1">
        <f t="shared" si="2998"/>
        <v>8</v>
      </c>
      <c r="H7687" s="1">
        <f t="shared" si="2999"/>
        <v>6</v>
      </c>
    </row>
    <row r="7688" spans="1:16" x14ac:dyDescent="0.55000000000000004">
      <c r="A7688" s="1">
        <f>値貼り付け用シート!F330</f>
        <v>2</v>
      </c>
      <c r="B7688" s="1">
        <f>値貼り付け用シート!G330</f>
        <v>14</v>
      </c>
      <c r="C7688" s="1">
        <v>7</v>
      </c>
      <c r="D7688" s="1">
        <f>IF(OR(ISBLANK(値貼り付け用シート!N330),値貼り付け用シート!N330&gt;9990),NA(),値貼り付け用シート!N330)</f>
        <v>2</v>
      </c>
      <c r="E7688" s="1">
        <f t="shared" si="3016"/>
        <v>2</v>
      </c>
      <c r="F7688" s="1">
        <f t="shared" si="2997"/>
        <v>28</v>
      </c>
      <c r="G7688" s="1">
        <f t="shared" si="2998"/>
        <v>8</v>
      </c>
      <c r="H7688" s="1">
        <f t="shared" si="2999"/>
        <v>4</v>
      </c>
    </row>
    <row r="7689" spans="1:16" x14ac:dyDescent="0.55000000000000004">
      <c r="A7689" s="1">
        <f>値貼り付け用シート!F330</f>
        <v>2</v>
      </c>
      <c r="B7689" s="1">
        <f>値貼り付け用シート!G330</f>
        <v>14</v>
      </c>
      <c r="C7689" s="1">
        <v>8</v>
      </c>
      <c r="D7689" s="1">
        <f>IF(OR(ISBLANK(値貼り付け用シート!O330),値貼り付け用シート!O330&gt;9990),NA(),値貼り付け用シート!O330)</f>
        <v>6</v>
      </c>
      <c r="E7689" s="1">
        <f t="shared" si="3016"/>
        <v>6</v>
      </c>
      <c r="F7689" s="1">
        <f t="shared" si="2997"/>
        <v>22</v>
      </c>
      <c r="G7689" s="1">
        <f t="shared" si="2998"/>
        <v>8</v>
      </c>
      <c r="H7689" s="1">
        <f t="shared" si="2999"/>
        <v>3</v>
      </c>
    </row>
    <row r="7690" spans="1:16" x14ac:dyDescent="0.55000000000000004">
      <c r="A7690" s="1">
        <f>値貼り付け用シート!F330</f>
        <v>2</v>
      </c>
      <c r="B7690" s="1">
        <f>値貼り付け用シート!G330</f>
        <v>14</v>
      </c>
      <c r="C7690" s="1">
        <v>9</v>
      </c>
      <c r="D7690" s="1">
        <f>IF(OR(ISBLANK(値貼り付け用シート!P330),値貼り付け用シート!P330&gt;9990),NA(),値貼り付け用シート!P330)</f>
        <v>12</v>
      </c>
      <c r="E7690" s="1">
        <f t="shared" si="3016"/>
        <v>12</v>
      </c>
      <c r="F7690" s="1">
        <f t="shared" si="2997"/>
        <v>29</v>
      </c>
      <c r="G7690" s="1">
        <f t="shared" si="2998"/>
        <v>8</v>
      </c>
      <c r="H7690" s="1">
        <f t="shared" si="2999"/>
        <v>4</v>
      </c>
    </row>
    <row r="7691" spans="1:16" x14ac:dyDescent="0.55000000000000004">
      <c r="A7691" s="1">
        <f>値貼り付け用シート!F330</f>
        <v>2</v>
      </c>
      <c r="B7691" s="1">
        <f>値貼り付け用シート!G330</f>
        <v>14</v>
      </c>
      <c r="C7691" s="1">
        <v>10</v>
      </c>
      <c r="D7691" s="1">
        <f>IF(OR(ISBLANK(値貼り付け用シート!Q330),値貼り付け用シート!Q330&gt;9990),NA(),値貼り付け用シート!Q330)</f>
        <v>14</v>
      </c>
      <c r="E7691" s="1">
        <f t="shared" si="3016"/>
        <v>14</v>
      </c>
      <c r="F7691" s="1">
        <f t="shared" si="2997"/>
        <v>41</v>
      </c>
      <c r="G7691" s="1">
        <f t="shared" si="2998"/>
        <v>8</v>
      </c>
      <c r="H7691" s="1">
        <f t="shared" si="2999"/>
        <v>5</v>
      </c>
    </row>
    <row r="7692" spans="1:16" x14ac:dyDescent="0.55000000000000004">
      <c r="A7692" s="1">
        <f>値貼り付け用シート!F330</f>
        <v>2</v>
      </c>
      <c r="B7692" s="1">
        <f>値貼り付け用シート!G330</f>
        <v>14</v>
      </c>
      <c r="C7692" s="1">
        <v>11</v>
      </c>
      <c r="D7692" s="1">
        <f>IF(OR(ISBLANK(値貼り付け用シート!R330),値貼り付け用シート!R330&gt;9990),NA(),値貼り付け用シート!R330)</f>
        <v>17</v>
      </c>
      <c r="E7692" s="1">
        <f t="shared" si="3016"/>
        <v>17</v>
      </c>
      <c r="F7692" s="1">
        <f t="shared" si="2997"/>
        <v>56</v>
      </c>
      <c r="G7692" s="1">
        <f t="shared" si="2998"/>
        <v>8</v>
      </c>
      <c r="H7692" s="1">
        <f t="shared" si="2999"/>
        <v>7</v>
      </c>
    </row>
    <row r="7693" spans="1:16" x14ac:dyDescent="0.55000000000000004">
      <c r="A7693" s="1">
        <f>値貼り付け用シート!F330</f>
        <v>2</v>
      </c>
      <c r="B7693" s="1">
        <f>値貼り付け用シート!G330</f>
        <v>14</v>
      </c>
      <c r="C7693" s="1">
        <v>12</v>
      </c>
      <c r="D7693" s="1">
        <f>IF(OR(ISBLANK(値貼り付け用シート!S330),値貼り付け用シート!S330&gt;9990),NA(),値貼り付け用シート!S330)</f>
        <v>31</v>
      </c>
      <c r="E7693" s="1">
        <f t="shared" si="3016"/>
        <v>31</v>
      </c>
      <c r="F7693" s="1">
        <f t="shared" si="2997"/>
        <v>85</v>
      </c>
      <c r="G7693" s="1">
        <f t="shared" si="2998"/>
        <v>8</v>
      </c>
      <c r="H7693" s="1">
        <f t="shared" si="2999"/>
        <v>11</v>
      </c>
    </row>
    <row r="7694" spans="1:16" x14ac:dyDescent="0.55000000000000004">
      <c r="A7694" s="1">
        <f>値貼り付け用シート!F330</f>
        <v>2</v>
      </c>
      <c r="B7694" s="1">
        <f>値貼り付け用シート!G330</f>
        <v>14</v>
      </c>
      <c r="C7694" s="1">
        <v>13</v>
      </c>
      <c r="D7694" s="1">
        <f>IF(OR(ISBLANK(値貼り付け用シート!T330),値貼り付け用シート!T330&gt;9990),NA(),値貼り付け用シート!T330)</f>
        <v>33</v>
      </c>
      <c r="E7694" s="1">
        <f t="shared" si="3016"/>
        <v>33</v>
      </c>
      <c r="F7694" s="1">
        <f t="shared" si="2997"/>
        <v>117</v>
      </c>
      <c r="G7694" s="1">
        <f t="shared" si="2998"/>
        <v>8</v>
      </c>
      <c r="H7694" s="1">
        <f t="shared" si="2999"/>
        <v>15</v>
      </c>
    </row>
    <row r="7695" spans="1:16" x14ac:dyDescent="0.55000000000000004">
      <c r="A7695" s="1">
        <f>値貼り付け用シート!F330</f>
        <v>2</v>
      </c>
      <c r="B7695" s="1">
        <f>値貼り付け用シート!G330</f>
        <v>14</v>
      </c>
      <c r="C7695" s="1">
        <v>14</v>
      </c>
      <c r="D7695" s="1">
        <f>IF(OR(ISBLANK(値貼り付け用シート!U330),値貼り付け用シート!U330&gt;9990),NA(),値貼り付け用シート!U330)</f>
        <v>35</v>
      </c>
      <c r="E7695" s="1">
        <f t="shared" si="3016"/>
        <v>35</v>
      </c>
      <c r="F7695" s="1">
        <f t="shared" si="2997"/>
        <v>150</v>
      </c>
      <c r="G7695" s="1">
        <f t="shared" si="2998"/>
        <v>8</v>
      </c>
      <c r="H7695" s="1">
        <f t="shared" si="2999"/>
        <v>19</v>
      </c>
    </row>
    <row r="7696" spans="1:16" x14ac:dyDescent="0.55000000000000004">
      <c r="A7696" s="1">
        <f>値貼り付け用シート!F330</f>
        <v>2</v>
      </c>
      <c r="B7696" s="1">
        <f>値貼り付け用シート!G330</f>
        <v>14</v>
      </c>
      <c r="C7696" s="1">
        <v>15</v>
      </c>
      <c r="D7696" s="1">
        <f>IF(OR(ISBLANK(値貼り付け用シート!V330),値貼り付け用シート!V330&gt;9990),NA(),値貼り付け用シート!V330)</f>
        <v>21</v>
      </c>
      <c r="E7696" s="1">
        <f t="shared" si="3016"/>
        <v>21</v>
      </c>
      <c r="F7696" s="1">
        <f t="shared" si="2997"/>
        <v>169</v>
      </c>
      <c r="G7696" s="1">
        <f t="shared" si="2998"/>
        <v>8</v>
      </c>
      <c r="H7696" s="1">
        <f t="shared" si="2999"/>
        <v>21</v>
      </c>
    </row>
    <row r="7697" spans="1:16" x14ac:dyDescent="0.55000000000000004">
      <c r="A7697" s="1">
        <f>値貼り付け用シート!F330</f>
        <v>2</v>
      </c>
      <c r="B7697" s="1">
        <f>値貼り付け用シート!G330</f>
        <v>14</v>
      </c>
      <c r="C7697" s="1">
        <v>16</v>
      </c>
      <c r="D7697" s="1">
        <f>IF(OR(ISBLANK(値貼り付け用シート!W330),値貼り付け用シート!W330&gt;9990),NA(),値貼り付け用シート!W330)</f>
        <v>4</v>
      </c>
      <c r="E7697" s="1">
        <f t="shared" si="3016"/>
        <v>4</v>
      </c>
      <c r="F7697" s="1">
        <f t="shared" si="2997"/>
        <v>167</v>
      </c>
      <c r="G7697" s="1">
        <f t="shared" si="2998"/>
        <v>8</v>
      </c>
      <c r="H7697" s="1">
        <f t="shared" si="2999"/>
        <v>21</v>
      </c>
    </row>
    <row r="7698" spans="1:16" x14ac:dyDescent="0.55000000000000004">
      <c r="A7698" s="1">
        <f>値貼り付け用シート!F330</f>
        <v>2</v>
      </c>
      <c r="B7698" s="1">
        <f>値貼り付け用シート!G330</f>
        <v>14</v>
      </c>
      <c r="C7698" s="1">
        <v>17</v>
      </c>
      <c r="D7698" s="1">
        <f>IF(OR(ISBLANK(値貼り付け用シート!X330),値貼り付け用シート!X330&gt;9990),NA(),値貼り付け用シート!X330)</f>
        <v>2</v>
      </c>
      <c r="E7698" s="1">
        <f t="shared" si="3016"/>
        <v>2</v>
      </c>
      <c r="F7698" s="1">
        <f t="shared" si="2997"/>
        <v>157</v>
      </c>
      <c r="G7698" s="1">
        <f t="shared" si="2998"/>
        <v>8</v>
      </c>
      <c r="H7698" s="1">
        <f t="shared" si="2999"/>
        <v>20</v>
      </c>
    </row>
    <row r="7699" spans="1:16" x14ac:dyDescent="0.55000000000000004">
      <c r="A7699" s="1">
        <f>値貼り付け用シート!F330</f>
        <v>2</v>
      </c>
      <c r="B7699" s="1">
        <f>値貼り付け用シート!G330</f>
        <v>14</v>
      </c>
      <c r="C7699" s="1">
        <v>18</v>
      </c>
      <c r="D7699" s="1">
        <f>IF(OR(ISBLANK(値貼り付け用シート!Y330),値貼り付け用シート!Y330&gt;9990),NA(),値貼り付け用シート!Y330)</f>
        <v>0</v>
      </c>
      <c r="E7699" s="1">
        <f t="shared" si="3016"/>
        <v>0</v>
      </c>
      <c r="F7699" s="1">
        <f t="shared" si="2997"/>
        <v>143</v>
      </c>
      <c r="G7699" s="1">
        <f t="shared" si="2998"/>
        <v>8</v>
      </c>
      <c r="H7699" s="1">
        <f t="shared" si="2999"/>
        <v>18</v>
      </c>
    </row>
    <row r="7700" spans="1:16" x14ac:dyDescent="0.55000000000000004">
      <c r="A7700" s="1">
        <f>値貼り付け用シート!F330</f>
        <v>2</v>
      </c>
      <c r="B7700" s="1">
        <f>値貼り付け用シート!G330</f>
        <v>14</v>
      </c>
      <c r="C7700" s="1">
        <v>19</v>
      </c>
      <c r="D7700" s="1">
        <f>IF(OR(ISBLANK(値貼り付け用シート!Z330),値貼り付け用シート!Z330&gt;9990),NA(),値貼り付け用シート!Z330)</f>
        <v>0</v>
      </c>
      <c r="E7700" s="1">
        <f t="shared" si="3016"/>
        <v>0</v>
      </c>
      <c r="F7700" s="1">
        <f t="shared" si="2997"/>
        <v>126</v>
      </c>
      <c r="G7700" s="1">
        <f t="shared" si="2998"/>
        <v>8</v>
      </c>
      <c r="H7700" s="1">
        <f t="shared" si="2999"/>
        <v>16</v>
      </c>
    </row>
    <row r="7701" spans="1:16" x14ac:dyDescent="0.55000000000000004">
      <c r="A7701" s="1">
        <f>値貼り付け用シート!F330</f>
        <v>2</v>
      </c>
      <c r="B7701" s="1">
        <f>値貼り付け用シート!G330</f>
        <v>14</v>
      </c>
      <c r="C7701" s="1">
        <v>20</v>
      </c>
      <c r="D7701" s="1">
        <f>IF(OR(ISBLANK(値貼り付け用シート!AA330),値貼り付け用シート!AA330&gt;9990),NA(),値貼り付け用シート!AA330)</f>
        <v>0</v>
      </c>
      <c r="E7701" s="1">
        <f t="shared" si="3016"/>
        <v>0</v>
      </c>
      <c r="F7701" s="1">
        <f t="shared" si="2997"/>
        <v>95</v>
      </c>
      <c r="G7701" s="1">
        <f t="shared" si="2998"/>
        <v>8</v>
      </c>
      <c r="H7701" s="1">
        <f t="shared" si="2999"/>
        <v>12</v>
      </c>
    </row>
    <row r="7702" spans="1:16" x14ac:dyDescent="0.55000000000000004">
      <c r="A7702" s="1">
        <f>値貼り付け用シート!F330</f>
        <v>2</v>
      </c>
      <c r="B7702" s="1">
        <f>値貼り付け用シート!G330</f>
        <v>14</v>
      </c>
      <c r="C7702" s="1">
        <v>21</v>
      </c>
      <c r="D7702" s="1">
        <f>IF(OR(ISBLANK(値貼り付け用シート!AB330),値貼り付け用シート!AB330&gt;9990),NA(),値貼り付け用シート!AB330)</f>
        <v>2</v>
      </c>
      <c r="E7702" s="1">
        <f t="shared" si="3016"/>
        <v>2</v>
      </c>
      <c r="F7702" s="1">
        <f t="shared" si="2997"/>
        <v>64</v>
      </c>
      <c r="G7702" s="1">
        <f t="shared" si="2998"/>
        <v>8</v>
      </c>
      <c r="H7702" s="1">
        <f t="shared" si="2999"/>
        <v>8</v>
      </c>
    </row>
    <row r="7703" spans="1:16" x14ac:dyDescent="0.55000000000000004">
      <c r="A7703" s="1">
        <f>値貼り付け用シート!F330</f>
        <v>2</v>
      </c>
      <c r="B7703" s="1">
        <f>値貼り付け用シート!G330</f>
        <v>14</v>
      </c>
      <c r="C7703" s="1">
        <v>22</v>
      </c>
      <c r="D7703" s="1">
        <f>IF(OR(ISBLANK(値貼り付け用シート!AC330),値貼り付け用シート!AC330&gt;9990),NA(),値貼り付け用シート!AC330)</f>
        <v>2</v>
      </c>
      <c r="E7703" s="1">
        <f t="shared" si="3016"/>
        <v>2</v>
      </c>
      <c r="F7703" s="1">
        <f t="shared" si="2997"/>
        <v>31</v>
      </c>
      <c r="G7703" s="1">
        <f t="shared" si="2998"/>
        <v>8</v>
      </c>
      <c r="H7703" s="1">
        <f t="shared" si="2999"/>
        <v>4</v>
      </c>
    </row>
    <row r="7704" spans="1:16" x14ac:dyDescent="0.55000000000000004">
      <c r="A7704" s="1">
        <f>値貼り付け用シート!F330</f>
        <v>2</v>
      </c>
      <c r="B7704" s="1">
        <f>値貼り付け用シート!G330</f>
        <v>14</v>
      </c>
      <c r="C7704" s="1">
        <v>23</v>
      </c>
      <c r="D7704" s="1">
        <f>IF(OR(ISBLANK(値貼り付け用シート!AD330),値貼り付け用シート!AD330&gt;9990),NA(),値貼り付け用シート!AD330)</f>
        <v>1</v>
      </c>
      <c r="E7704" s="1">
        <f t="shared" si="3016"/>
        <v>1</v>
      </c>
      <c r="F7704" s="1">
        <f t="shared" si="2997"/>
        <v>11</v>
      </c>
      <c r="G7704" s="1">
        <f t="shared" si="2998"/>
        <v>8</v>
      </c>
      <c r="H7704" s="1">
        <f t="shared" si="2999"/>
        <v>1</v>
      </c>
    </row>
    <row r="7705" spans="1:16" x14ac:dyDescent="0.55000000000000004">
      <c r="A7705" s="1">
        <f>値貼り付け用シート!F330</f>
        <v>2</v>
      </c>
      <c r="B7705" s="1">
        <f>値貼り付け用シート!G330</f>
        <v>14</v>
      </c>
      <c r="C7705" s="1">
        <v>24</v>
      </c>
      <c r="D7705" s="1">
        <f>IF(OR(ISBLANK(値貼り付け用シート!AE330),値貼り付け用シート!AE330&gt;9990),NA(),値貼り付け用シート!AE330)</f>
        <v>0</v>
      </c>
      <c r="E7705" s="1">
        <f t="shared" si="3016"/>
        <v>0</v>
      </c>
      <c r="F7705" s="1">
        <f t="shared" si="2997"/>
        <v>7</v>
      </c>
      <c r="G7705" s="1">
        <f t="shared" si="2998"/>
        <v>8</v>
      </c>
      <c r="H7705" s="1">
        <f t="shared" si="2999"/>
        <v>1</v>
      </c>
    </row>
    <row r="7706" spans="1:16" x14ac:dyDescent="0.55000000000000004">
      <c r="A7706" s="1">
        <f>値貼り付け用シート!F331</f>
        <v>2</v>
      </c>
      <c r="B7706" s="1">
        <f>値貼り付け用シート!G331</f>
        <v>15</v>
      </c>
      <c r="C7706" s="1">
        <v>1</v>
      </c>
      <c r="D7706" s="1">
        <f>IF(OR(ISBLANK(値貼り付け用シート!H331),値貼り付け用シート!H331&gt;9990),NA(),値貼り付け用シート!H331)</f>
        <v>1</v>
      </c>
      <c r="E7706" s="1">
        <f t="shared" si="3016"/>
        <v>1</v>
      </c>
      <c r="F7706" s="1">
        <f t="shared" si="2997"/>
        <v>6</v>
      </c>
      <c r="G7706" s="1">
        <f t="shared" si="2998"/>
        <v>8</v>
      </c>
      <c r="H7706" s="1">
        <f t="shared" si="2999"/>
        <v>1</v>
      </c>
      <c r="I7706" s="1">
        <f t="shared" ref="I7706" si="3017">COUNT(D7706:D7729)</f>
        <v>24</v>
      </c>
      <c r="J7706" s="1">
        <f t="shared" ref="J7706" si="3018">COUNT(H7706:H7729)</f>
        <v>24</v>
      </c>
      <c r="K7706" s="1">
        <f t="shared" ref="K7706" si="3019">IF(AND(I7706&gt;=20,J7706&gt;=20),0,1)</f>
        <v>0</v>
      </c>
      <c r="L7706" s="1">
        <f t="shared" ref="L7706" si="3020">IF(K7706=0,MAX(H7706:H7729),NA())</f>
        <v>37</v>
      </c>
      <c r="M7706" s="1">
        <f t="shared" ref="M7706" si="3021">IF(K7706=0,IF(L7706&lt;=70,1,0),NA())</f>
        <v>1</v>
      </c>
      <c r="N7706" s="1">
        <f t="shared" ref="N7706" si="3022">IF(COUNTIF(D7706:D7729,NA())=24,NA(),MAX(E7706:E7729))</f>
        <v>39</v>
      </c>
      <c r="O7706" s="1">
        <f t="shared" ref="O7706" si="3023">IF(COUNTIF(D7711:D7725,NA())=15,NA(),MAX(E7711:E7725))</f>
        <v>39</v>
      </c>
      <c r="P7706" s="1">
        <f t="shared" ref="P7706" si="3024">COUNTIF(D7706:D7729,"&gt;=120")</f>
        <v>0</v>
      </c>
    </row>
    <row r="7707" spans="1:16" x14ac:dyDescent="0.55000000000000004">
      <c r="A7707" s="1">
        <f>値貼り付け用シート!F331</f>
        <v>2</v>
      </c>
      <c r="B7707" s="1">
        <f>値貼り付け用シート!G331</f>
        <v>15</v>
      </c>
      <c r="C7707" s="1">
        <v>2</v>
      </c>
      <c r="D7707" s="1">
        <f>IF(OR(ISBLANK(値貼り付け用シート!I331),値貼り付け用シート!I331&gt;9990),NA(),値貼り付け用シート!I331)</f>
        <v>3</v>
      </c>
      <c r="E7707" s="1">
        <f t="shared" si="3016"/>
        <v>3</v>
      </c>
      <c r="F7707" s="1">
        <f t="shared" ref="F7707:F7770" si="3025">SUM(E7700:E7707)</f>
        <v>9</v>
      </c>
      <c r="G7707" s="1">
        <f t="shared" ref="G7707:G7770" si="3026">COUNT(D7700:D7707)</f>
        <v>8</v>
      </c>
      <c r="H7707" s="1">
        <f t="shared" ref="H7707:H7770" si="3027">IF(G7707&gt;=6,ROUND(F7707/G7707,0),NA())</f>
        <v>1</v>
      </c>
    </row>
    <row r="7708" spans="1:16" x14ac:dyDescent="0.55000000000000004">
      <c r="A7708" s="1">
        <f>値貼り付け用シート!F331</f>
        <v>2</v>
      </c>
      <c r="B7708" s="1">
        <f>値貼り付け用シート!G331</f>
        <v>15</v>
      </c>
      <c r="C7708" s="1">
        <v>3</v>
      </c>
      <c r="D7708" s="1">
        <f>IF(OR(ISBLANK(値貼り付け用シート!J331),値貼り付け用シート!J331&gt;9990),NA(),値貼り付け用シート!J331)</f>
        <v>7</v>
      </c>
      <c r="E7708" s="1">
        <f t="shared" si="3016"/>
        <v>7</v>
      </c>
      <c r="F7708" s="1">
        <f t="shared" si="3025"/>
        <v>16</v>
      </c>
      <c r="G7708" s="1">
        <f t="shared" si="3026"/>
        <v>8</v>
      </c>
      <c r="H7708" s="1">
        <f t="shared" si="3027"/>
        <v>2</v>
      </c>
    </row>
    <row r="7709" spans="1:16" x14ac:dyDescent="0.55000000000000004">
      <c r="A7709" s="1">
        <f>値貼り付け用シート!F331</f>
        <v>2</v>
      </c>
      <c r="B7709" s="1">
        <f>値貼り付け用シート!G331</f>
        <v>15</v>
      </c>
      <c r="C7709" s="1">
        <v>4</v>
      </c>
      <c r="D7709" s="1">
        <f>IF(OR(ISBLANK(値貼り付け用シート!K331),値貼り付け用シート!K331&gt;9990),NA(),値貼り付け用シート!K331)</f>
        <v>10</v>
      </c>
      <c r="E7709" s="1">
        <f t="shared" si="3016"/>
        <v>10</v>
      </c>
      <c r="F7709" s="1">
        <f t="shared" si="3025"/>
        <v>26</v>
      </c>
      <c r="G7709" s="1">
        <f t="shared" si="3026"/>
        <v>8</v>
      </c>
      <c r="H7709" s="1">
        <f t="shared" si="3027"/>
        <v>3</v>
      </c>
    </row>
    <row r="7710" spans="1:16" x14ac:dyDescent="0.55000000000000004">
      <c r="A7710" s="1">
        <f>値貼り付け用シート!F331</f>
        <v>2</v>
      </c>
      <c r="B7710" s="1">
        <f>値貼り付け用シート!G331</f>
        <v>15</v>
      </c>
      <c r="C7710" s="1">
        <v>5</v>
      </c>
      <c r="D7710" s="1">
        <f>IF(OR(ISBLANK(値貼り付け用シート!L331),値貼り付け用シート!L331&gt;9990),NA(),値貼り付け用シート!L331)</f>
        <v>6</v>
      </c>
      <c r="E7710" s="1">
        <f t="shared" si="3016"/>
        <v>6</v>
      </c>
      <c r="F7710" s="1">
        <f t="shared" si="3025"/>
        <v>30</v>
      </c>
      <c r="G7710" s="1">
        <f t="shared" si="3026"/>
        <v>8</v>
      </c>
      <c r="H7710" s="1">
        <f t="shared" si="3027"/>
        <v>4</v>
      </c>
    </row>
    <row r="7711" spans="1:16" x14ac:dyDescent="0.55000000000000004">
      <c r="A7711" s="1">
        <f>値貼り付け用シート!F331</f>
        <v>2</v>
      </c>
      <c r="B7711" s="1">
        <f>値貼り付け用シート!G331</f>
        <v>15</v>
      </c>
      <c r="C7711" s="1">
        <v>6</v>
      </c>
      <c r="D7711" s="1">
        <f>IF(OR(ISBLANK(値貼り付け用シート!M331),値貼り付け用シート!M331&gt;9990),NA(),値貼り付け用シート!M331)</f>
        <v>2</v>
      </c>
      <c r="E7711" s="1">
        <f t="shared" si="3016"/>
        <v>2</v>
      </c>
      <c r="F7711" s="1">
        <f t="shared" si="3025"/>
        <v>30</v>
      </c>
      <c r="G7711" s="1">
        <f t="shared" si="3026"/>
        <v>8</v>
      </c>
      <c r="H7711" s="1">
        <f t="shared" si="3027"/>
        <v>4</v>
      </c>
    </row>
    <row r="7712" spans="1:16" x14ac:dyDescent="0.55000000000000004">
      <c r="A7712" s="1">
        <f>値貼り付け用シート!F331</f>
        <v>2</v>
      </c>
      <c r="B7712" s="1">
        <f>値貼り付け用シート!G331</f>
        <v>15</v>
      </c>
      <c r="C7712" s="1">
        <v>7</v>
      </c>
      <c r="D7712" s="1">
        <f>IF(OR(ISBLANK(値貼り付け用シート!N331),値貼り付け用シート!N331&gt;9990),NA(),値貼り付け用シート!N331)</f>
        <v>1</v>
      </c>
      <c r="E7712" s="1">
        <f t="shared" si="3016"/>
        <v>1</v>
      </c>
      <c r="F7712" s="1">
        <f t="shared" si="3025"/>
        <v>30</v>
      </c>
      <c r="G7712" s="1">
        <f t="shared" si="3026"/>
        <v>8</v>
      </c>
      <c r="H7712" s="1">
        <f t="shared" si="3027"/>
        <v>4</v>
      </c>
    </row>
    <row r="7713" spans="1:8" x14ac:dyDescent="0.55000000000000004">
      <c r="A7713" s="1">
        <f>値貼り付け用シート!F331</f>
        <v>2</v>
      </c>
      <c r="B7713" s="1">
        <f>値貼り付け用シート!G331</f>
        <v>15</v>
      </c>
      <c r="C7713" s="1">
        <v>8</v>
      </c>
      <c r="D7713" s="1">
        <f>IF(OR(ISBLANK(値貼り付け用シート!O331),値貼り付け用シート!O331&gt;9990),NA(),値貼り付け用シート!O331)</f>
        <v>2</v>
      </c>
      <c r="E7713" s="1">
        <f t="shared" si="3016"/>
        <v>2</v>
      </c>
      <c r="F7713" s="1">
        <f t="shared" si="3025"/>
        <v>32</v>
      </c>
      <c r="G7713" s="1">
        <f t="shared" si="3026"/>
        <v>8</v>
      </c>
      <c r="H7713" s="1">
        <f t="shared" si="3027"/>
        <v>4</v>
      </c>
    </row>
    <row r="7714" spans="1:8" x14ac:dyDescent="0.55000000000000004">
      <c r="A7714" s="1">
        <f>値貼り付け用シート!F331</f>
        <v>2</v>
      </c>
      <c r="B7714" s="1">
        <f>値貼り付け用シート!G331</f>
        <v>15</v>
      </c>
      <c r="C7714" s="1">
        <v>9</v>
      </c>
      <c r="D7714" s="1">
        <f>IF(OR(ISBLANK(値貼り付け用シート!P331),値貼り付け用シート!P331&gt;9990),NA(),値貼り付け用シート!P331)</f>
        <v>3</v>
      </c>
      <c r="E7714" s="1">
        <f t="shared" si="3016"/>
        <v>3</v>
      </c>
      <c r="F7714" s="1">
        <f t="shared" si="3025"/>
        <v>34</v>
      </c>
      <c r="G7714" s="1">
        <f t="shared" si="3026"/>
        <v>8</v>
      </c>
      <c r="H7714" s="1">
        <f t="shared" si="3027"/>
        <v>4</v>
      </c>
    </row>
    <row r="7715" spans="1:8" x14ac:dyDescent="0.55000000000000004">
      <c r="A7715" s="1">
        <f>値貼り付け用シート!F331</f>
        <v>2</v>
      </c>
      <c r="B7715" s="1">
        <f>値貼り付け用シート!G331</f>
        <v>15</v>
      </c>
      <c r="C7715" s="1">
        <v>10</v>
      </c>
      <c r="D7715" s="1">
        <f>IF(OR(ISBLANK(値貼り付け用シート!Q331),値貼り付け用シート!Q331&gt;9990),NA(),値貼り付け用シート!Q331)</f>
        <v>5</v>
      </c>
      <c r="E7715" s="1">
        <f t="shared" si="3016"/>
        <v>5</v>
      </c>
      <c r="F7715" s="1">
        <f t="shared" si="3025"/>
        <v>36</v>
      </c>
      <c r="G7715" s="1">
        <f t="shared" si="3026"/>
        <v>8</v>
      </c>
      <c r="H7715" s="1">
        <f t="shared" si="3027"/>
        <v>5</v>
      </c>
    </row>
    <row r="7716" spans="1:8" x14ac:dyDescent="0.55000000000000004">
      <c r="A7716" s="1">
        <f>値貼り付け用シート!F331</f>
        <v>2</v>
      </c>
      <c r="B7716" s="1">
        <f>値貼り付け用シート!G331</f>
        <v>15</v>
      </c>
      <c r="C7716" s="1">
        <v>11</v>
      </c>
      <c r="D7716" s="1">
        <f>IF(OR(ISBLANK(値貼り付け用シート!R331),値貼り付け用シート!R331&gt;9990),NA(),値貼り付け用シート!R331)</f>
        <v>16</v>
      </c>
      <c r="E7716" s="1">
        <f t="shared" si="3016"/>
        <v>16</v>
      </c>
      <c r="F7716" s="1">
        <f t="shared" si="3025"/>
        <v>45</v>
      </c>
      <c r="G7716" s="1">
        <f t="shared" si="3026"/>
        <v>8</v>
      </c>
      <c r="H7716" s="1">
        <f t="shared" si="3027"/>
        <v>6</v>
      </c>
    </row>
    <row r="7717" spans="1:8" x14ac:dyDescent="0.55000000000000004">
      <c r="A7717" s="1">
        <f>値貼り付け用シート!F331</f>
        <v>2</v>
      </c>
      <c r="B7717" s="1">
        <f>値貼り付け用シート!G331</f>
        <v>15</v>
      </c>
      <c r="C7717" s="1">
        <v>12</v>
      </c>
      <c r="D7717" s="1">
        <f>IF(OR(ISBLANK(値貼り付け用シート!S331),値貼り付け用シート!S331&gt;9990),NA(),値貼り付け用シート!S331)</f>
        <v>34</v>
      </c>
      <c r="E7717" s="1">
        <f t="shared" si="3016"/>
        <v>34</v>
      </c>
      <c r="F7717" s="1">
        <f t="shared" si="3025"/>
        <v>69</v>
      </c>
      <c r="G7717" s="1">
        <f t="shared" si="3026"/>
        <v>8</v>
      </c>
      <c r="H7717" s="1">
        <f t="shared" si="3027"/>
        <v>9</v>
      </c>
    </row>
    <row r="7718" spans="1:8" x14ac:dyDescent="0.55000000000000004">
      <c r="A7718" s="1">
        <f>値貼り付け用シート!F331</f>
        <v>2</v>
      </c>
      <c r="B7718" s="1">
        <f>値貼り付け用シート!G331</f>
        <v>15</v>
      </c>
      <c r="C7718" s="1">
        <v>13</v>
      </c>
      <c r="D7718" s="1">
        <f>IF(OR(ISBLANK(値貼り付け用シート!T331),値貼り付け用シート!T331&gt;9990),NA(),値貼り付け用シート!T331)</f>
        <v>39</v>
      </c>
      <c r="E7718" s="1">
        <f t="shared" si="3016"/>
        <v>39</v>
      </c>
      <c r="F7718" s="1">
        <f t="shared" si="3025"/>
        <v>102</v>
      </c>
      <c r="G7718" s="1">
        <f t="shared" si="3026"/>
        <v>8</v>
      </c>
      <c r="H7718" s="1">
        <f t="shared" si="3027"/>
        <v>13</v>
      </c>
    </row>
    <row r="7719" spans="1:8" x14ac:dyDescent="0.55000000000000004">
      <c r="A7719" s="1">
        <f>値貼り付け用シート!F331</f>
        <v>2</v>
      </c>
      <c r="B7719" s="1">
        <f>値貼り付け用シート!G331</f>
        <v>15</v>
      </c>
      <c r="C7719" s="1">
        <v>14</v>
      </c>
      <c r="D7719" s="1">
        <f>IF(OR(ISBLANK(値貼り付け用シート!U331),値貼り付け用シート!U331&gt;9990),NA(),値貼り付け用シート!U331)</f>
        <v>36</v>
      </c>
      <c r="E7719" s="1">
        <f t="shared" si="3016"/>
        <v>36</v>
      </c>
      <c r="F7719" s="1">
        <f t="shared" si="3025"/>
        <v>136</v>
      </c>
      <c r="G7719" s="1">
        <f t="shared" si="3026"/>
        <v>8</v>
      </c>
      <c r="H7719" s="1">
        <f t="shared" si="3027"/>
        <v>17</v>
      </c>
    </row>
    <row r="7720" spans="1:8" x14ac:dyDescent="0.55000000000000004">
      <c r="A7720" s="1">
        <f>値貼り付け用シート!F331</f>
        <v>2</v>
      </c>
      <c r="B7720" s="1">
        <f>値貼り付け用シート!G331</f>
        <v>15</v>
      </c>
      <c r="C7720" s="1">
        <v>15</v>
      </c>
      <c r="D7720" s="1">
        <f>IF(OR(ISBLANK(値貼り付け用シート!V331),値貼り付け用シート!V331&gt;9990),NA(),値貼り付け用シート!V331)</f>
        <v>36</v>
      </c>
      <c r="E7720" s="1">
        <f t="shared" si="3016"/>
        <v>36</v>
      </c>
      <c r="F7720" s="1">
        <f t="shared" si="3025"/>
        <v>171</v>
      </c>
      <c r="G7720" s="1">
        <f t="shared" si="3026"/>
        <v>8</v>
      </c>
      <c r="H7720" s="1">
        <f t="shared" si="3027"/>
        <v>21</v>
      </c>
    </row>
    <row r="7721" spans="1:8" x14ac:dyDescent="0.55000000000000004">
      <c r="A7721" s="1">
        <f>値貼り付け用シート!F331</f>
        <v>2</v>
      </c>
      <c r="B7721" s="1">
        <f>値貼り付け用シート!G331</f>
        <v>15</v>
      </c>
      <c r="C7721" s="1">
        <v>16</v>
      </c>
      <c r="D7721" s="1">
        <f>IF(OR(ISBLANK(値貼り付け用シート!W331),値貼り付け用シート!W331&gt;9990),NA(),値貼り付け用シート!W331)</f>
        <v>37</v>
      </c>
      <c r="E7721" s="1">
        <f t="shared" si="3016"/>
        <v>37</v>
      </c>
      <c r="F7721" s="1">
        <f t="shared" si="3025"/>
        <v>206</v>
      </c>
      <c r="G7721" s="1">
        <f t="shared" si="3026"/>
        <v>8</v>
      </c>
      <c r="H7721" s="1">
        <f t="shared" si="3027"/>
        <v>26</v>
      </c>
    </row>
    <row r="7722" spans="1:8" x14ac:dyDescent="0.55000000000000004">
      <c r="A7722" s="1">
        <f>値貼り付け用シート!F331</f>
        <v>2</v>
      </c>
      <c r="B7722" s="1">
        <f>値貼り付け用シート!G331</f>
        <v>15</v>
      </c>
      <c r="C7722" s="1">
        <v>17</v>
      </c>
      <c r="D7722" s="1">
        <f>IF(OR(ISBLANK(値貼り付け用シート!X331),値貼り付け用シート!X331&gt;9990),NA(),値貼り付け用シート!X331)</f>
        <v>36</v>
      </c>
      <c r="E7722" s="1">
        <f t="shared" si="3016"/>
        <v>36</v>
      </c>
      <c r="F7722" s="1">
        <f t="shared" si="3025"/>
        <v>239</v>
      </c>
      <c r="G7722" s="1">
        <f t="shared" si="3026"/>
        <v>8</v>
      </c>
      <c r="H7722" s="1">
        <f t="shared" si="3027"/>
        <v>30</v>
      </c>
    </row>
    <row r="7723" spans="1:8" x14ac:dyDescent="0.55000000000000004">
      <c r="A7723" s="1">
        <f>値貼り付け用シート!F331</f>
        <v>2</v>
      </c>
      <c r="B7723" s="1">
        <f>値貼り付け用シート!G331</f>
        <v>15</v>
      </c>
      <c r="C7723" s="1">
        <v>18</v>
      </c>
      <c r="D7723" s="1">
        <f>IF(OR(ISBLANK(値貼り付け用シート!Y331),値貼り付け用シート!Y331&gt;9990),NA(),値貼り付け用シート!Y331)</f>
        <v>36</v>
      </c>
      <c r="E7723" s="1">
        <f t="shared" si="3016"/>
        <v>36</v>
      </c>
      <c r="F7723" s="1">
        <f t="shared" si="3025"/>
        <v>270</v>
      </c>
      <c r="G7723" s="1">
        <f t="shared" si="3026"/>
        <v>8</v>
      </c>
      <c r="H7723" s="1">
        <f t="shared" si="3027"/>
        <v>34</v>
      </c>
    </row>
    <row r="7724" spans="1:8" x14ac:dyDescent="0.55000000000000004">
      <c r="A7724" s="1">
        <f>値貼り付け用シート!F331</f>
        <v>2</v>
      </c>
      <c r="B7724" s="1">
        <f>値貼り付け用シート!G331</f>
        <v>15</v>
      </c>
      <c r="C7724" s="1">
        <v>19</v>
      </c>
      <c r="D7724" s="1">
        <f>IF(OR(ISBLANK(値貼り付け用シート!Z331),値貼り付け用シート!Z331&gt;9990),NA(),値貼り付け用シート!Z331)</f>
        <v>36</v>
      </c>
      <c r="E7724" s="1">
        <f t="shared" si="3016"/>
        <v>36</v>
      </c>
      <c r="F7724" s="1">
        <f t="shared" si="3025"/>
        <v>290</v>
      </c>
      <c r="G7724" s="1">
        <f t="shared" si="3026"/>
        <v>8</v>
      </c>
      <c r="H7724" s="1">
        <f t="shared" si="3027"/>
        <v>36</v>
      </c>
    </row>
    <row r="7725" spans="1:8" x14ac:dyDescent="0.55000000000000004">
      <c r="A7725" s="1">
        <f>値貼り付け用シート!F331</f>
        <v>2</v>
      </c>
      <c r="B7725" s="1">
        <f>値貼り付け用シート!G331</f>
        <v>15</v>
      </c>
      <c r="C7725" s="1">
        <v>20</v>
      </c>
      <c r="D7725" s="1">
        <f>IF(OR(ISBLANK(値貼り付け用シート!AA331),値貼り付け用シート!AA331&gt;9990),NA(),値貼り付け用シート!AA331)</f>
        <v>37</v>
      </c>
      <c r="E7725" s="1">
        <f t="shared" si="3016"/>
        <v>37</v>
      </c>
      <c r="F7725" s="1">
        <f t="shared" si="3025"/>
        <v>293</v>
      </c>
      <c r="G7725" s="1">
        <f t="shared" si="3026"/>
        <v>8</v>
      </c>
      <c r="H7725" s="1">
        <f t="shared" si="3027"/>
        <v>37</v>
      </c>
    </row>
    <row r="7726" spans="1:8" x14ac:dyDescent="0.55000000000000004">
      <c r="A7726" s="1">
        <f>値貼り付け用シート!F331</f>
        <v>2</v>
      </c>
      <c r="B7726" s="1">
        <f>値貼り付け用シート!G331</f>
        <v>15</v>
      </c>
      <c r="C7726" s="1">
        <v>21</v>
      </c>
      <c r="D7726" s="1">
        <f>IF(OR(ISBLANK(値貼り付け用シート!AB331),値貼り付け用シート!AB331&gt;9990),NA(),値貼り付け用シート!AB331)</f>
        <v>36</v>
      </c>
      <c r="E7726" s="1">
        <f t="shared" si="3016"/>
        <v>36</v>
      </c>
      <c r="F7726" s="1">
        <f t="shared" si="3025"/>
        <v>290</v>
      </c>
      <c r="G7726" s="1">
        <f t="shared" si="3026"/>
        <v>8</v>
      </c>
      <c r="H7726" s="1">
        <f t="shared" si="3027"/>
        <v>36</v>
      </c>
    </row>
    <row r="7727" spans="1:8" x14ac:dyDescent="0.55000000000000004">
      <c r="A7727" s="1">
        <f>値貼り付け用シート!F331</f>
        <v>2</v>
      </c>
      <c r="B7727" s="1">
        <f>値貼り付け用シート!G331</f>
        <v>15</v>
      </c>
      <c r="C7727" s="1">
        <v>22</v>
      </c>
      <c r="D7727" s="1">
        <f>IF(OR(ISBLANK(値貼り付け用シート!AC331),値貼り付け用シート!AC331&gt;9990),NA(),値貼り付け用シート!AC331)</f>
        <v>36</v>
      </c>
      <c r="E7727" s="1">
        <f t="shared" si="3016"/>
        <v>36</v>
      </c>
      <c r="F7727" s="1">
        <f t="shared" si="3025"/>
        <v>290</v>
      </c>
      <c r="G7727" s="1">
        <f t="shared" si="3026"/>
        <v>8</v>
      </c>
      <c r="H7727" s="1">
        <f t="shared" si="3027"/>
        <v>36</v>
      </c>
    </row>
    <row r="7728" spans="1:8" x14ac:dyDescent="0.55000000000000004">
      <c r="A7728" s="1">
        <f>値貼り付け用シート!F331</f>
        <v>2</v>
      </c>
      <c r="B7728" s="1">
        <f>値貼り付け用シート!G331</f>
        <v>15</v>
      </c>
      <c r="C7728" s="1">
        <v>23</v>
      </c>
      <c r="D7728" s="1">
        <f>IF(OR(ISBLANK(値貼り付け用シート!AD331),値貼り付け用シート!AD331&gt;9990),NA(),値貼り付け用シート!AD331)</f>
        <v>36</v>
      </c>
      <c r="E7728" s="1">
        <f t="shared" si="3016"/>
        <v>36</v>
      </c>
      <c r="F7728" s="1">
        <f t="shared" si="3025"/>
        <v>290</v>
      </c>
      <c r="G7728" s="1">
        <f t="shared" si="3026"/>
        <v>8</v>
      </c>
      <c r="H7728" s="1">
        <f t="shared" si="3027"/>
        <v>36</v>
      </c>
    </row>
    <row r="7729" spans="1:16" x14ac:dyDescent="0.55000000000000004">
      <c r="A7729" s="1">
        <f>値貼り付け用シート!F331</f>
        <v>2</v>
      </c>
      <c r="B7729" s="1">
        <f>値貼り付け用シート!G331</f>
        <v>15</v>
      </c>
      <c r="C7729" s="1">
        <v>24</v>
      </c>
      <c r="D7729" s="1">
        <f>IF(OR(ISBLANK(値貼り付け用シート!AE331),値貼り付け用シート!AE331&gt;9990),NA(),値貼り付け用シート!AE331)</f>
        <v>36</v>
      </c>
      <c r="E7729" s="1">
        <f t="shared" si="3016"/>
        <v>36</v>
      </c>
      <c r="F7729" s="1">
        <f t="shared" si="3025"/>
        <v>289</v>
      </c>
      <c r="G7729" s="1">
        <f t="shared" si="3026"/>
        <v>8</v>
      </c>
      <c r="H7729" s="1">
        <f t="shared" si="3027"/>
        <v>36</v>
      </c>
    </row>
    <row r="7730" spans="1:16" x14ac:dyDescent="0.55000000000000004">
      <c r="A7730" s="1">
        <f>値貼り付け用シート!F332</f>
        <v>2</v>
      </c>
      <c r="B7730" s="1">
        <f>値貼り付け用シート!G332</f>
        <v>16</v>
      </c>
      <c r="C7730" s="1">
        <v>1</v>
      </c>
      <c r="D7730" s="1">
        <f>IF(OR(ISBLANK(値貼り付け用シート!H332),値貼り付け用シート!H332&gt;9990),NA(),値貼り付け用シート!H332)</f>
        <v>36</v>
      </c>
      <c r="E7730" s="1">
        <f t="shared" si="3016"/>
        <v>36</v>
      </c>
      <c r="F7730" s="1">
        <f t="shared" si="3025"/>
        <v>289</v>
      </c>
      <c r="G7730" s="1">
        <f t="shared" si="3026"/>
        <v>8</v>
      </c>
      <c r="H7730" s="1">
        <f t="shared" si="3027"/>
        <v>36</v>
      </c>
      <c r="I7730" s="1">
        <f t="shared" ref="I7730" si="3028">COUNT(D7730:D7753)</f>
        <v>24</v>
      </c>
      <c r="J7730" s="1">
        <f t="shared" ref="J7730" si="3029">COUNT(H7730:H7753)</f>
        <v>24</v>
      </c>
      <c r="K7730" s="1">
        <f t="shared" ref="K7730" si="3030">IF(AND(I7730&gt;=20,J7730&gt;=20),0,1)</f>
        <v>0</v>
      </c>
      <c r="L7730" s="1">
        <f t="shared" ref="L7730" si="3031">IF(K7730=0,MAX(H7730:H7753),NA())</f>
        <v>36</v>
      </c>
      <c r="M7730" s="1">
        <f t="shared" ref="M7730" si="3032">IF(K7730=0,IF(L7730&lt;=70,1,0),NA())</f>
        <v>1</v>
      </c>
      <c r="N7730" s="1">
        <f t="shared" ref="N7730" si="3033">IF(COUNTIF(D7730:D7753,NA())=24,NA(),MAX(E7730:E7753))</f>
        <v>38</v>
      </c>
      <c r="O7730" s="1">
        <f t="shared" ref="O7730" si="3034">IF(COUNTIF(D7735:D7749,NA())=15,NA(),MAX(E7735:E7749))</f>
        <v>38</v>
      </c>
      <c r="P7730" s="1">
        <f t="shared" ref="P7730" si="3035">COUNTIF(D7730:D7753,"&gt;=120")</f>
        <v>0</v>
      </c>
    </row>
    <row r="7731" spans="1:16" x14ac:dyDescent="0.55000000000000004">
      <c r="A7731" s="1">
        <f>値貼り付け用シート!F332</f>
        <v>2</v>
      </c>
      <c r="B7731" s="1">
        <f>値貼り付け用シート!G332</f>
        <v>16</v>
      </c>
      <c r="C7731" s="1">
        <v>2</v>
      </c>
      <c r="D7731" s="1">
        <f>IF(OR(ISBLANK(値貼り付け用シート!I332),値貼り付け用シート!I332&gt;9990),NA(),値貼り付け用シート!I332)</f>
        <v>31</v>
      </c>
      <c r="E7731" s="1">
        <f t="shared" si="3016"/>
        <v>31</v>
      </c>
      <c r="F7731" s="1">
        <f t="shared" si="3025"/>
        <v>284</v>
      </c>
      <c r="G7731" s="1">
        <f t="shared" si="3026"/>
        <v>8</v>
      </c>
      <c r="H7731" s="1">
        <f t="shared" si="3027"/>
        <v>36</v>
      </c>
    </row>
    <row r="7732" spans="1:16" x14ac:dyDescent="0.55000000000000004">
      <c r="A7732" s="1">
        <f>値貼り付け用シート!F332</f>
        <v>2</v>
      </c>
      <c r="B7732" s="1">
        <f>値貼り付け用シート!G332</f>
        <v>16</v>
      </c>
      <c r="C7732" s="1">
        <v>3</v>
      </c>
      <c r="D7732" s="1">
        <f>IF(OR(ISBLANK(値貼り付け用シート!J332),値貼り付け用シート!J332&gt;9990),NA(),値貼り付け用シート!J332)</f>
        <v>25</v>
      </c>
      <c r="E7732" s="1">
        <f t="shared" si="3016"/>
        <v>25</v>
      </c>
      <c r="F7732" s="1">
        <f t="shared" si="3025"/>
        <v>273</v>
      </c>
      <c r="G7732" s="1">
        <f t="shared" si="3026"/>
        <v>8</v>
      </c>
      <c r="H7732" s="1">
        <f t="shared" si="3027"/>
        <v>34</v>
      </c>
    </row>
    <row r="7733" spans="1:16" x14ac:dyDescent="0.55000000000000004">
      <c r="A7733" s="1">
        <f>値貼り付け用シート!F332</f>
        <v>2</v>
      </c>
      <c r="B7733" s="1">
        <f>値貼り付け用シート!G332</f>
        <v>16</v>
      </c>
      <c r="C7733" s="1">
        <v>4</v>
      </c>
      <c r="D7733" s="1">
        <f>IF(OR(ISBLANK(値貼り付け用シート!K332),値貼り付け用シート!K332&gt;9990),NA(),値貼り付け用シート!K332)</f>
        <v>34</v>
      </c>
      <c r="E7733" s="1">
        <f t="shared" si="3016"/>
        <v>34</v>
      </c>
      <c r="F7733" s="1">
        <f t="shared" si="3025"/>
        <v>270</v>
      </c>
      <c r="G7733" s="1">
        <f t="shared" si="3026"/>
        <v>8</v>
      </c>
      <c r="H7733" s="1">
        <f t="shared" si="3027"/>
        <v>34</v>
      </c>
    </row>
    <row r="7734" spans="1:16" x14ac:dyDescent="0.55000000000000004">
      <c r="A7734" s="1">
        <f>値貼り付け用シート!F332</f>
        <v>2</v>
      </c>
      <c r="B7734" s="1">
        <f>値貼り付け用シート!G332</f>
        <v>16</v>
      </c>
      <c r="C7734" s="1">
        <v>5</v>
      </c>
      <c r="D7734" s="1">
        <f>IF(OR(ISBLANK(値貼り付け用シート!L332),値貼り付け用シート!L332&gt;9990),NA(),値貼り付け用シート!L332)</f>
        <v>36</v>
      </c>
      <c r="E7734" s="1">
        <f t="shared" si="3016"/>
        <v>36</v>
      </c>
      <c r="F7734" s="1">
        <f t="shared" si="3025"/>
        <v>270</v>
      </c>
      <c r="G7734" s="1">
        <f t="shared" si="3026"/>
        <v>8</v>
      </c>
      <c r="H7734" s="1">
        <f t="shared" si="3027"/>
        <v>34</v>
      </c>
    </row>
    <row r="7735" spans="1:16" x14ac:dyDescent="0.55000000000000004">
      <c r="A7735" s="1">
        <f>値貼り付け用シート!F332</f>
        <v>2</v>
      </c>
      <c r="B7735" s="1">
        <f>値貼り付け用シート!G332</f>
        <v>16</v>
      </c>
      <c r="C7735" s="1">
        <v>6</v>
      </c>
      <c r="D7735" s="1">
        <f>IF(OR(ISBLANK(値貼り付け用シート!M332),値貼り付け用シート!M332&gt;9990),NA(),値貼り付け用シート!M332)</f>
        <v>36</v>
      </c>
      <c r="E7735" s="1">
        <f t="shared" si="3016"/>
        <v>36</v>
      </c>
      <c r="F7735" s="1">
        <f t="shared" si="3025"/>
        <v>270</v>
      </c>
      <c r="G7735" s="1">
        <f t="shared" si="3026"/>
        <v>8</v>
      </c>
      <c r="H7735" s="1">
        <f t="shared" si="3027"/>
        <v>34</v>
      </c>
    </row>
    <row r="7736" spans="1:16" x14ac:dyDescent="0.55000000000000004">
      <c r="A7736" s="1">
        <f>値貼り付け用シート!F332</f>
        <v>2</v>
      </c>
      <c r="B7736" s="1">
        <f>値貼り付け用シート!G332</f>
        <v>16</v>
      </c>
      <c r="C7736" s="1">
        <v>7</v>
      </c>
      <c r="D7736" s="1">
        <f>IF(OR(ISBLANK(値貼り付け用シート!N332),値貼り付け用シート!N332&gt;9990),NA(),値貼り付け用シート!N332)</f>
        <v>35</v>
      </c>
      <c r="E7736" s="1">
        <f t="shared" si="3016"/>
        <v>35</v>
      </c>
      <c r="F7736" s="1">
        <f t="shared" si="3025"/>
        <v>269</v>
      </c>
      <c r="G7736" s="1">
        <f t="shared" si="3026"/>
        <v>8</v>
      </c>
      <c r="H7736" s="1">
        <f t="shared" si="3027"/>
        <v>34</v>
      </c>
    </row>
    <row r="7737" spans="1:16" x14ac:dyDescent="0.55000000000000004">
      <c r="A7737" s="1">
        <f>値貼り付け用シート!F332</f>
        <v>2</v>
      </c>
      <c r="B7737" s="1">
        <f>値貼り付け用シート!G332</f>
        <v>16</v>
      </c>
      <c r="C7737" s="1">
        <v>8</v>
      </c>
      <c r="D7737" s="1">
        <f>IF(OR(ISBLANK(値貼り付け用シート!O332),値貼り付け用シート!O332&gt;9990),NA(),値貼り付け用シート!O332)</f>
        <v>34</v>
      </c>
      <c r="E7737" s="1">
        <f t="shared" si="3016"/>
        <v>34</v>
      </c>
      <c r="F7737" s="1">
        <f t="shared" si="3025"/>
        <v>267</v>
      </c>
      <c r="G7737" s="1">
        <f t="shared" si="3026"/>
        <v>8</v>
      </c>
      <c r="H7737" s="1">
        <f t="shared" si="3027"/>
        <v>33</v>
      </c>
    </row>
    <row r="7738" spans="1:16" x14ac:dyDescent="0.55000000000000004">
      <c r="A7738" s="1">
        <f>値貼り付け用シート!F332</f>
        <v>2</v>
      </c>
      <c r="B7738" s="1">
        <f>値貼り付け用シート!G332</f>
        <v>16</v>
      </c>
      <c r="C7738" s="1">
        <v>9</v>
      </c>
      <c r="D7738" s="1">
        <f>IF(OR(ISBLANK(値貼り付け用シート!P332),値貼り付け用シート!P332&gt;9990),NA(),値貼り付け用シート!P332)</f>
        <v>34</v>
      </c>
      <c r="E7738" s="1">
        <f t="shared" si="3016"/>
        <v>34</v>
      </c>
      <c r="F7738" s="1">
        <f t="shared" si="3025"/>
        <v>265</v>
      </c>
      <c r="G7738" s="1">
        <f t="shared" si="3026"/>
        <v>8</v>
      </c>
      <c r="H7738" s="1">
        <f t="shared" si="3027"/>
        <v>33</v>
      </c>
    </row>
    <row r="7739" spans="1:16" x14ac:dyDescent="0.55000000000000004">
      <c r="A7739" s="1">
        <f>値貼り付け用シート!F332</f>
        <v>2</v>
      </c>
      <c r="B7739" s="1">
        <f>値貼り付け用シート!G332</f>
        <v>16</v>
      </c>
      <c r="C7739" s="1">
        <v>10</v>
      </c>
      <c r="D7739" s="1">
        <f>IF(OR(ISBLANK(値貼り付け用シート!Q332),値貼り付け用シート!Q332&gt;9990),NA(),値貼り付け用シート!Q332)</f>
        <v>33</v>
      </c>
      <c r="E7739" s="1">
        <f t="shared" si="3016"/>
        <v>33</v>
      </c>
      <c r="F7739" s="1">
        <f t="shared" si="3025"/>
        <v>267</v>
      </c>
      <c r="G7739" s="1">
        <f t="shared" si="3026"/>
        <v>8</v>
      </c>
      <c r="H7739" s="1">
        <f t="shared" si="3027"/>
        <v>33</v>
      </c>
    </row>
    <row r="7740" spans="1:16" x14ac:dyDescent="0.55000000000000004">
      <c r="A7740" s="1">
        <f>値貼り付け用シート!F332</f>
        <v>2</v>
      </c>
      <c r="B7740" s="1">
        <f>値貼り付け用シート!G332</f>
        <v>16</v>
      </c>
      <c r="C7740" s="1">
        <v>11</v>
      </c>
      <c r="D7740" s="1">
        <f>IF(OR(ISBLANK(値貼り付け用シート!R332),値貼り付け用シート!R332&gt;9990),NA(),値貼り付け用シート!R332)</f>
        <v>35</v>
      </c>
      <c r="E7740" s="1">
        <f t="shared" si="3016"/>
        <v>35</v>
      </c>
      <c r="F7740" s="1">
        <f t="shared" si="3025"/>
        <v>277</v>
      </c>
      <c r="G7740" s="1">
        <f t="shared" si="3026"/>
        <v>8</v>
      </c>
      <c r="H7740" s="1">
        <f t="shared" si="3027"/>
        <v>35</v>
      </c>
    </row>
    <row r="7741" spans="1:16" x14ac:dyDescent="0.55000000000000004">
      <c r="A7741" s="1">
        <f>値貼り付け用シート!F332</f>
        <v>2</v>
      </c>
      <c r="B7741" s="1">
        <f>値貼り付け用シート!G332</f>
        <v>16</v>
      </c>
      <c r="C7741" s="1">
        <v>12</v>
      </c>
      <c r="D7741" s="1">
        <f>IF(OR(ISBLANK(値貼り付け用シート!S332),値貼り付け用シート!S332&gt;9990),NA(),値貼り付け用シート!S332)</f>
        <v>35</v>
      </c>
      <c r="E7741" s="1">
        <f t="shared" si="3016"/>
        <v>35</v>
      </c>
      <c r="F7741" s="1">
        <f t="shared" si="3025"/>
        <v>278</v>
      </c>
      <c r="G7741" s="1">
        <f t="shared" si="3026"/>
        <v>8</v>
      </c>
      <c r="H7741" s="1">
        <f t="shared" si="3027"/>
        <v>35</v>
      </c>
    </row>
    <row r="7742" spans="1:16" x14ac:dyDescent="0.55000000000000004">
      <c r="A7742" s="1">
        <f>値貼り付け用シート!F332</f>
        <v>2</v>
      </c>
      <c r="B7742" s="1">
        <f>値貼り付け用シート!G332</f>
        <v>16</v>
      </c>
      <c r="C7742" s="1">
        <v>13</v>
      </c>
      <c r="D7742" s="1">
        <f>IF(OR(ISBLANK(値貼り付け用シート!T332),値貼り付け用シート!T332&gt;9990),NA(),値貼り付け用シート!T332)</f>
        <v>38</v>
      </c>
      <c r="E7742" s="1">
        <f t="shared" si="3016"/>
        <v>38</v>
      </c>
      <c r="F7742" s="1">
        <f t="shared" si="3025"/>
        <v>280</v>
      </c>
      <c r="G7742" s="1">
        <f t="shared" si="3026"/>
        <v>8</v>
      </c>
      <c r="H7742" s="1">
        <f t="shared" si="3027"/>
        <v>35</v>
      </c>
    </row>
    <row r="7743" spans="1:16" x14ac:dyDescent="0.55000000000000004">
      <c r="A7743" s="1">
        <f>値貼り付け用シート!F332</f>
        <v>2</v>
      </c>
      <c r="B7743" s="1">
        <f>値貼り付け用シート!G332</f>
        <v>16</v>
      </c>
      <c r="C7743" s="1">
        <v>14</v>
      </c>
      <c r="D7743" s="1">
        <f>IF(OR(ISBLANK(値貼り付け用シート!U332),値貼り付け用シート!U332&gt;9990),NA(),値貼り付け用シート!U332)</f>
        <v>37</v>
      </c>
      <c r="E7743" s="1">
        <f t="shared" si="3016"/>
        <v>37</v>
      </c>
      <c r="F7743" s="1">
        <f t="shared" si="3025"/>
        <v>281</v>
      </c>
      <c r="G7743" s="1">
        <f t="shared" si="3026"/>
        <v>8</v>
      </c>
      <c r="H7743" s="1">
        <f t="shared" si="3027"/>
        <v>35</v>
      </c>
    </row>
    <row r="7744" spans="1:16" x14ac:dyDescent="0.55000000000000004">
      <c r="A7744" s="1">
        <f>値貼り付け用シート!F332</f>
        <v>2</v>
      </c>
      <c r="B7744" s="1">
        <f>値貼り付け用シート!G332</f>
        <v>16</v>
      </c>
      <c r="C7744" s="1">
        <v>15</v>
      </c>
      <c r="D7744" s="1">
        <f>IF(OR(ISBLANK(値貼り付け用シート!V332),値貼り付け用シート!V332&gt;9990),NA(),値貼り付け用シート!V332)</f>
        <v>37</v>
      </c>
      <c r="E7744" s="1">
        <f t="shared" si="3016"/>
        <v>37</v>
      </c>
      <c r="F7744" s="1">
        <f t="shared" si="3025"/>
        <v>283</v>
      </c>
      <c r="G7744" s="1">
        <f t="shared" si="3026"/>
        <v>8</v>
      </c>
      <c r="H7744" s="1">
        <f t="shared" si="3027"/>
        <v>35</v>
      </c>
    </row>
    <row r="7745" spans="1:16" x14ac:dyDescent="0.55000000000000004">
      <c r="A7745" s="1">
        <f>値貼り付け用シート!F332</f>
        <v>2</v>
      </c>
      <c r="B7745" s="1">
        <f>値貼り付け用シート!G332</f>
        <v>16</v>
      </c>
      <c r="C7745" s="1">
        <v>16</v>
      </c>
      <c r="D7745" s="1">
        <f>IF(OR(ISBLANK(値貼り付け用シート!W332),値貼り付け用シート!W332&gt;9990),NA(),値貼り付け用シート!W332)</f>
        <v>35</v>
      </c>
      <c r="E7745" s="1">
        <f t="shared" si="3016"/>
        <v>35</v>
      </c>
      <c r="F7745" s="1">
        <f t="shared" si="3025"/>
        <v>284</v>
      </c>
      <c r="G7745" s="1">
        <f t="shared" si="3026"/>
        <v>8</v>
      </c>
      <c r="H7745" s="1">
        <f t="shared" si="3027"/>
        <v>36</v>
      </c>
    </row>
    <row r="7746" spans="1:16" x14ac:dyDescent="0.55000000000000004">
      <c r="A7746" s="1">
        <f>値貼り付け用シート!F332</f>
        <v>2</v>
      </c>
      <c r="B7746" s="1">
        <f>値貼り付け用シート!G332</f>
        <v>16</v>
      </c>
      <c r="C7746" s="1">
        <v>17</v>
      </c>
      <c r="D7746" s="1">
        <f>IF(OR(ISBLANK(値貼り付け用シート!X332),値貼り付け用シート!X332&gt;9990),NA(),値貼り付け用シート!X332)</f>
        <v>30</v>
      </c>
      <c r="E7746" s="1">
        <f t="shared" si="3016"/>
        <v>30</v>
      </c>
      <c r="F7746" s="1">
        <f t="shared" si="3025"/>
        <v>280</v>
      </c>
      <c r="G7746" s="1">
        <f t="shared" si="3026"/>
        <v>8</v>
      </c>
      <c r="H7746" s="1">
        <f t="shared" si="3027"/>
        <v>35</v>
      </c>
    </row>
    <row r="7747" spans="1:16" x14ac:dyDescent="0.55000000000000004">
      <c r="A7747" s="1">
        <f>値貼り付け用シート!F332</f>
        <v>2</v>
      </c>
      <c r="B7747" s="1">
        <f>値貼り付け用シート!G332</f>
        <v>16</v>
      </c>
      <c r="C7747" s="1">
        <v>18</v>
      </c>
      <c r="D7747" s="1">
        <f>IF(OR(ISBLANK(値貼り付け用シート!Y332),値貼り付け用シート!Y332&gt;9990),NA(),値貼り付け用シート!Y332)</f>
        <v>35</v>
      </c>
      <c r="E7747" s="1">
        <f t="shared" ref="E7747:E7810" si="3036">IF(ISERROR(D7747),0,D7747)</f>
        <v>35</v>
      </c>
      <c r="F7747" s="1">
        <f t="shared" si="3025"/>
        <v>282</v>
      </c>
      <c r="G7747" s="1">
        <f t="shared" si="3026"/>
        <v>8</v>
      </c>
      <c r="H7747" s="1">
        <f t="shared" si="3027"/>
        <v>35</v>
      </c>
    </row>
    <row r="7748" spans="1:16" x14ac:dyDescent="0.55000000000000004">
      <c r="A7748" s="1">
        <f>値貼り付け用シート!F332</f>
        <v>2</v>
      </c>
      <c r="B7748" s="1">
        <f>値貼り付け用シート!G332</f>
        <v>16</v>
      </c>
      <c r="C7748" s="1">
        <v>19</v>
      </c>
      <c r="D7748" s="1">
        <f>IF(OR(ISBLANK(値貼り付け用シート!Z332),値貼り付け用シート!Z332&gt;9990),NA(),値貼り付け用シート!Z332)</f>
        <v>36</v>
      </c>
      <c r="E7748" s="1">
        <f t="shared" si="3036"/>
        <v>36</v>
      </c>
      <c r="F7748" s="1">
        <f t="shared" si="3025"/>
        <v>283</v>
      </c>
      <c r="G7748" s="1">
        <f t="shared" si="3026"/>
        <v>8</v>
      </c>
      <c r="H7748" s="1">
        <f t="shared" si="3027"/>
        <v>35</v>
      </c>
    </row>
    <row r="7749" spans="1:16" x14ac:dyDescent="0.55000000000000004">
      <c r="A7749" s="1">
        <f>値貼り付け用シート!F332</f>
        <v>2</v>
      </c>
      <c r="B7749" s="1">
        <f>値貼り付け用シート!G332</f>
        <v>16</v>
      </c>
      <c r="C7749" s="1">
        <v>20</v>
      </c>
      <c r="D7749" s="1">
        <f>IF(OR(ISBLANK(値貼り付け用シート!AA332),値貼り付け用シート!AA332&gt;9990),NA(),値貼り付け用シート!AA332)</f>
        <v>36</v>
      </c>
      <c r="E7749" s="1">
        <f t="shared" si="3036"/>
        <v>36</v>
      </c>
      <c r="F7749" s="1">
        <f t="shared" si="3025"/>
        <v>284</v>
      </c>
      <c r="G7749" s="1">
        <f t="shared" si="3026"/>
        <v>8</v>
      </c>
      <c r="H7749" s="1">
        <f t="shared" si="3027"/>
        <v>36</v>
      </c>
    </row>
    <row r="7750" spans="1:16" x14ac:dyDescent="0.55000000000000004">
      <c r="A7750" s="1">
        <f>値貼り付け用シート!F332</f>
        <v>2</v>
      </c>
      <c r="B7750" s="1">
        <f>値貼り付け用シート!G332</f>
        <v>16</v>
      </c>
      <c r="C7750" s="1">
        <v>21</v>
      </c>
      <c r="D7750" s="1">
        <f>IF(OR(ISBLANK(値貼り付け用シート!AB332),値貼り付け用シート!AB332&gt;9990),NA(),値貼り付け用シート!AB332)</f>
        <v>35</v>
      </c>
      <c r="E7750" s="1">
        <f t="shared" si="3036"/>
        <v>35</v>
      </c>
      <c r="F7750" s="1">
        <f t="shared" si="3025"/>
        <v>281</v>
      </c>
      <c r="G7750" s="1">
        <f t="shared" si="3026"/>
        <v>8</v>
      </c>
      <c r="H7750" s="1">
        <f t="shared" si="3027"/>
        <v>35</v>
      </c>
    </row>
    <row r="7751" spans="1:16" x14ac:dyDescent="0.55000000000000004">
      <c r="A7751" s="1">
        <f>値貼り付け用シート!F332</f>
        <v>2</v>
      </c>
      <c r="B7751" s="1">
        <f>値貼り付け用シート!G332</f>
        <v>16</v>
      </c>
      <c r="C7751" s="1">
        <v>22</v>
      </c>
      <c r="D7751" s="1">
        <f>IF(OR(ISBLANK(値貼り付け用シート!AC332),値貼り付け用シート!AC332&gt;9990),NA(),値貼り付け用シート!AC332)</f>
        <v>36</v>
      </c>
      <c r="E7751" s="1">
        <f t="shared" si="3036"/>
        <v>36</v>
      </c>
      <c r="F7751" s="1">
        <f t="shared" si="3025"/>
        <v>280</v>
      </c>
      <c r="G7751" s="1">
        <f t="shared" si="3026"/>
        <v>8</v>
      </c>
      <c r="H7751" s="1">
        <f t="shared" si="3027"/>
        <v>35</v>
      </c>
    </row>
    <row r="7752" spans="1:16" x14ac:dyDescent="0.55000000000000004">
      <c r="A7752" s="1">
        <f>値貼り付け用シート!F332</f>
        <v>2</v>
      </c>
      <c r="B7752" s="1">
        <f>値貼り付け用シート!G332</f>
        <v>16</v>
      </c>
      <c r="C7752" s="1">
        <v>23</v>
      </c>
      <c r="D7752" s="1">
        <f>IF(OR(ISBLANK(値貼り付け用シート!AD332),値貼り付け用シート!AD332&gt;9990),NA(),値貼り付け用シート!AD332)</f>
        <v>34</v>
      </c>
      <c r="E7752" s="1">
        <f t="shared" si="3036"/>
        <v>34</v>
      </c>
      <c r="F7752" s="1">
        <f t="shared" si="3025"/>
        <v>277</v>
      </c>
      <c r="G7752" s="1">
        <f t="shared" si="3026"/>
        <v>8</v>
      </c>
      <c r="H7752" s="1">
        <f t="shared" si="3027"/>
        <v>35</v>
      </c>
    </row>
    <row r="7753" spans="1:16" x14ac:dyDescent="0.55000000000000004">
      <c r="A7753" s="1">
        <f>値貼り付け用シート!F332</f>
        <v>2</v>
      </c>
      <c r="B7753" s="1">
        <f>値貼り付け用シート!G332</f>
        <v>16</v>
      </c>
      <c r="C7753" s="1">
        <v>24</v>
      </c>
      <c r="D7753" s="1">
        <f>IF(OR(ISBLANK(値貼り付け用シート!AE332),値貼り付け用シート!AE332&gt;9990),NA(),値貼り付け用シート!AE332)</f>
        <v>32</v>
      </c>
      <c r="E7753" s="1">
        <f t="shared" si="3036"/>
        <v>32</v>
      </c>
      <c r="F7753" s="1">
        <f t="shared" si="3025"/>
        <v>274</v>
      </c>
      <c r="G7753" s="1">
        <f t="shared" si="3026"/>
        <v>8</v>
      </c>
      <c r="H7753" s="1">
        <f t="shared" si="3027"/>
        <v>34</v>
      </c>
    </row>
    <row r="7754" spans="1:16" x14ac:dyDescent="0.55000000000000004">
      <c r="A7754" s="1">
        <f>値貼り付け用シート!F333</f>
        <v>2</v>
      </c>
      <c r="B7754" s="1">
        <f>値貼り付け用シート!G333</f>
        <v>17</v>
      </c>
      <c r="C7754" s="1">
        <v>1</v>
      </c>
      <c r="D7754" s="1">
        <f>IF(OR(ISBLANK(値貼り付け用シート!H333),値貼り付け用シート!H333&gt;9990),NA(),値貼り付け用シート!H333)</f>
        <v>32</v>
      </c>
      <c r="E7754" s="1">
        <f t="shared" si="3036"/>
        <v>32</v>
      </c>
      <c r="F7754" s="1">
        <f t="shared" si="3025"/>
        <v>276</v>
      </c>
      <c r="G7754" s="1">
        <f t="shared" si="3026"/>
        <v>8</v>
      </c>
      <c r="H7754" s="1">
        <f t="shared" si="3027"/>
        <v>35</v>
      </c>
      <c r="I7754" s="1">
        <f t="shared" ref="I7754" si="3037">COUNT(D7754:D7777)</f>
        <v>24</v>
      </c>
      <c r="J7754" s="1">
        <f t="shared" ref="J7754" si="3038">COUNT(H7754:H7777)</f>
        <v>24</v>
      </c>
      <c r="K7754" s="1">
        <f t="shared" ref="K7754" si="3039">IF(AND(I7754&gt;=20,J7754&gt;=20),0,1)</f>
        <v>0</v>
      </c>
      <c r="L7754" s="1">
        <f t="shared" ref="L7754" si="3040">IF(K7754=0,MAX(H7754:H7777),NA())</f>
        <v>35</v>
      </c>
      <c r="M7754" s="1">
        <f t="shared" ref="M7754" si="3041">IF(K7754=0,IF(L7754&lt;=70,1,0),NA())</f>
        <v>1</v>
      </c>
      <c r="N7754" s="1">
        <f t="shared" ref="N7754" si="3042">IF(COUNTIF(D7754:D7777,NA())=24,NA(),MAX(E7754:E7777))</f>
        <v>37</v>
      </c>
      <c r="O7754" s="1">
        <f t="shared" ref="O7754" si="3043">IF(COUNTIF(D7759:D7773,NA())=15,NA(),MAX(E7759:E7773))</f>
        <v>37</v>
      </c>
      <c r="P7754" s="1">
        <f t="shared" ref="P7754" si="3044">COUNTIF(D7754:D7777,"&gt;=120")</f>
        <v>0</v>
      </c>
    </row>
    <row r="7755" spans="1:16" x14ac:dyDescent="0.55000000000000004">
      <c r="A7755" s="1">
        <f>値貼り付け用シート!F333</f>
        <v>2</v>
      </c>
      <c r="B7755" s="1">
        <f>値貼り付け用シート!G333</f>
        <v>17</v>
      </c>
      <c r="C7755" s="1">
        <v>2</v>
      </c>
      <c r="D7755" s="1">
        <f>IF(OR(ISBLANK(値貼り付け用シート!I333),値貼り付け用シート!I333&gt;9990),NA(),値貼り付け用シート!I333)</f>
        <v>29</v>
      </c>
      <c r="E7755" s="1">
        <f t="shared" si="3036"/>
        <v>29</v>
      </c>
      <c r="F7755" s="1">
        <f t="shared" si="3025"/>
        <v>270</v>
      </c>
      <c r="G7755" s="1">
        <f t="shared" si="3026"/>
        <v>8</v>
      </c>
      <c r="H7755" s="1">
        <f t="shared" si="3027"/>
        <v>34</v>
      </c>
    </row>
    <row r="7756" spans="1:16" x14ac:dyDescent="0.55000000000000004">
      <c r="A7756" s="1">
        <f>値貼り付け用シート!F333</f>
        <v>2</v>
      </c>
      <c r="B7756" s="1">
        <f>値貼り付け用シート!G333</f>
        <v>17</v>
      </c>
      <c r="C7756" s="1">
        <v>3</v>
      </c>
      <c r="D7756" s="1">
        <f>IF(OR(ISBLANK(値貼り付け用シート!J333),値貼り付け用シート!J333&gt;9990),NA(),値貼り付け用シート!J333)</f>
        <v>31</v>
      </c>
      <c r="E7756" s="1">
        <f t="shared" si="3036"/>
        <v>31</v>
      </c>
      <c r="F7756" s="1">
        <f t="shared" si="3025"/>
        <v>265</v>
      </c>
      <c r="G7756" s="1">
        <f t="shared" si="3026"/>
        <v>8</v>
      </c>
      <c r="H7756" s="1">
        <f t="shared" si="3027"/>
        <v>33</v>
      </c>
    </row>
    <row r="7757" spans="1:16" x14ac:dyDescent="0.55000000000000004">
      <c r="A7757" s="1">
        <f>値貼り付け用シート!F333</f>
        <v>2</v>
      </c>
      <c r="B7757" s="1">
        <f>値貼り付け用シート!G333</f>
        <v>17</v>
      </c>
      <c r="C7757" s="1">
        <v>4</v>
      </c>
      <c r="D7757" s="1">
        <f>IF(OR(ISBLANK(値貼り付け用シート!K333),値貼り付け用シート!K333&gt;9990),NA(),値貼り付け用シート!K333)</f>
        <v>28</v>
      </c>
      <c r="E7757" s="1">
        <f t="shared" si="3036"/>
        <v>28</v>
      </c>
      <c r="F7757" s="1">
        <f t="shared" si="3025"/>
        <v>257</v>
      </c>
      <c r="G7757" s="1">
        <f t="shared" si="3026"/>
        <v>8</v>
      </c>
      <c r="H7757" s="1">
        <f t="shared" si="3027"/>
        <v>32</v>
      </c>
    </row>
    <row r="7758" spans="1:16" x14ac:dyDescent="0.55000000000000004">
      <c r="A7758" s="1">
        <f>値貼り付け用シート!F333</f>
        <v>2</v>
      </c>
      <c r="B7758" s="1">
        <f>値貼り付け用シート!G333</f>
        <v>17</v>
      </c>
      <c r="C7758" s="1">
        <v>5</v>
      </c>
      <c r="D7758" s="1">
        <f>IF(OR(ISBLANK(値貼り付け用シート!L333),値貼り付け用シート!L333&gt;9990),NA(),値貼り付け用シート!L333)</f>
        <v>29</v>
      </c>
      <c r="E7758" s="1">
        <f t="shared" si="3036"/>
        <v>29</v>
      </c>
      <c r="F7758" s="1">
        <f t="shared" si="3025"/>
        <v>251</v>
      </c>
      <c r="G7758" s="1">
        <f t="shared" si="3026"/>
        <v>8</v>
      </c>
      <c r="H7758" s="1">
        <f t="shared" si="3027"/>
        <v>31</v>
      </c>
    </row>
    <row r="7759" spans="1:16" x14ac:dyDescent="0.55000000000000004">
      <c r="A7759" s="1">
        <f>値貼り付け用シート!F333</f>
        <v>2</v>
      </c>
      <c r="B7759" s="1">
        <f>値貼り付け用シート!G333</f>
        <v>17</v>
      </c>
      <c r="C7759" s="1">
        <v>6</v>
      </c>
      <c r="D7759" s="1">
        <f>IF(OR(ISBLANK(値貼り付け用シート!M333),値貼り付け用シート!M333&gt;9990),NA(),値貼り付け用シート!M333)</f>
        <v>28</v>
      </c>
      <c r="E7759" s="1">
        <f t="shared" si="3036"/>
        <v>28</v>
      </c>
      <c r="F7759" s="1">
        <f t="shared" si="3025"/>
        <v>243</v>
      </c>
      <c r="G7759" s="1">
        <f t="shared" si="3026"/>
        <v>8</v>
      </c>
      <c r="H7759" s="1">
        <f t="shared" si="3027"/>
        <v>30</v>
      </c>
    </row>
    <row r="7760" spans="1:16" x14ac:dyDescent="0.55000000000000004">
      <c r="A7760" s="1">
        <f>値貼り付け用シート!F333</f>
        <v>2</v>
      </c>
      <c r="B7760" s="1">
        <f>値貼り付け用シート!G333</f>
        <v>17</v>
      </c>
      <c r="C7760" s="1">
        <v>7</v>
      </c>
      <c r="D7760" s="1">
        <f>IF(OR(ISBLANK(値貼り付け用シート!N333),値貼り付け用シート!N333&gt;9990),NA(),値貼り付け用シート!N333)</f>
        <v>25</v>
      </c>
      <c r="E7760" s="1">
        <f t="shared" si="3036"/>
        <v>25</v>
      </c>
      <c r="F7760" s="1">
        <f t="shared" si="3025"/>
        <v>234</v>
      </c>
      <c r="G7760" s="1">
        <f t="shared" si="3026"/>
        <v>8</v>
      </c>
      <c r="H7760" s="1">
        <f t="shared" si="3027"/>
        <v>29</v>
      </c>
    </row>
    <row r="7761" spans="1:8" x14ac:dyDescent="0.55000000000000004">
      <c r="A7761" s="1">
        <f>値貼り付け用シート!F333</f>
        <v>2</v>
      </c>
      <c r="B7761" s="1">
        <f>値貼り付け用シート!G333</f>
        <v>17</v>
      </c>
      <c r="C7761" s="1">
        <v>8</v>
      </c>
      <c r="D7761" s="1">
        <f>IF(OR(ISBLANK(値貼り付け用シート!O333),値貼り付け用シート!O333&gt;9990),NA(),値貼り付け用シート!O333)</f>
        <v>20</v>
      </c>
      <c r="E7761" s="1">
        <f t="shared" si="3036"/>
        <v>20</v>
      </c>
      <c r="F7761" s="1">
        <f t="shared" si="3025"/>
        <v>222</v>
      </c>
      <c r="G7761" s="1">
        <f t="shared" si="3026"/>
        <v>8</v>
      </c>
      <c r="H7761" s="1">
        <f t="shared" si="3027"/>
        <v>28</v>
      </c>
    </row>
    <row r="7762" spans="1:8" x14ac:dyDescent="0.55000000000000004">
      <c r="A7762" s="1">
        <f>値貼り付け用シート!F333</f>
        <v>2</v>
      </c>
      <c r="B7762" s="1">
        <f>値貼り付け用シート!G333</f>
        <v>17</v>
      </c>
      <c r="C7762" s="1">
        <v>9</v>
      </c>
      <c r="D7762" s="1">
        <f>IF(OR(ISBLANK(値貼り付け用シート!P333),値貼り付け用シート!P333&gt;9990),NA(),値貼り付け用シート!P333)</f>
        <v>23</v>
      </c>
      <c r="E7762" s="1">
        <f t="shared" si="3036"/>
        <v>23</v>
      </c>
      <c r="F7762" s="1">
        <f t="shared" si="3025"/>
        <v>213</v>
      </c>
      <c r="G7762" s="1">
        <f t="shared" si="3026"/>
        <v>8</v>
      </c>
      <c r="H7762" s="1">
        <f t="shared" si="3027"/>
        <v>27</v>
      </c>
    </row>
    <row r="7763" spans="1:8" x14ac:dyDescent="0.55000000000000004">
      <c r="A7763" s="1">
        <f>値貼り付け用シート!F333</f>
        <v>2</v>
      </c>
      <c r="B7763" s="1">
        <f>値貼り付け用シート!G333</f>
        <v>17</v>
      </c>
      <c r="C7763" s="1">
        <v>10</v>
      </c>
      <c r="D7763" s="1">
        <f>IF(OR(ISBLANK(値貼り付け用シート!Q333),値貼り付け用シート!Q333&gt;9990),NA(),値貼り付け用シート!Q333)</f>
        <v>25</v>
      </c>
      <c r="E7763" s="1">
        <f t="shared" si="3036"/>
        <v>25</v>
      </c>
      <c r="F7763" s="1">
        <f t="shared" si="3025"/>
        <v>209</v>
      </c>
      <c r="G7763" s="1">
        <f t="shared" si="3026"/>
        <v>8</v>
      </c>
      <c r="H7763" s="1">
        <f t="shared" si="3027"/>
        <v>26</v>
      </c>
    </row>
    <row r="7764" spans="1:8" x14ac:dyDescent="0.55000000000000004">
      <c r="A7764" s="1">
        <f>値貼り付け用シート!F333</f>
        <v>2</v>
      </c>
      <c r="B7764" s="1">
        <f>値貼り付け用シート!G333</f>
        <v>17</v>
      </c>
      <c r="C7764" s="1">
        <v>11</v>
      </c>
      <c r="D7764" s="1">
        <f>IF(OR(ISBLANK(値貼り付け用シート!R333),値貼り付け用シート!R333&gt;9990),NA(),値貼り付け用シート!R333)</f>
        <v>28</v>
      </c>
      <c r="E7764" s="1">
        <f t="shared" si="3036"/>
        <v>28</v>
      </c>
      <c r="F7764" s="1">
        <f t="shared" si="3025"/>
        <v>206</v>
      </c>
      <c r="G7764" s="1">
        <f t="shared" si="3026"/>
        <v>8</v>
      </c>
      <c r="H7764" s="1">
        <f t="shared" si="3027"/>
        <v>26</v>
      </c>
    </row>
    <row r="7765" spans="1:8" x14ac:dyDescent="0.55000000000000004">
      <c r="A7765" s="1">
        <f>値貼り付け用シート!F333</f>
        <v>2</v>
      </c>
      <c r="B7765" s="1">
        <f>値貼り付け用シート!G333</f>
        <v>17</v>
      </c>
      <c r="C7765" s="1">
        <v>12</v>
      </c>
      <c r="D7765" s="1">
        <f>IF(OR(ISBLANK(値貼り付け用シート!S333),値貼り付け用シート!S333&gt;9990),NA(),値貼り付け用シート!S333)</f>
        <v>30</v>
      </c>
      <c r="E7765" s="1">
        <f t="shared" si="3036"/>
        <v>30</v>
      </c>
      <c r="F7765" s="1">
        <f t="shared" si="3025"/>
        <v>208</v>
      </c>
      <c r="G7765" s="1">
        <f t="shared" si="3026"/>
        <v>8</v>
      </c>
      <c r="H7765" s="1">
        <f t="shared" si="3027"/>
        <v>26</v>
      </c>
    </row>
    <row r="7766" spans="1:8" x14ac:dyDescent="0.55000000000000004">
      <c r="A7766" s="1">
        <f>値貼り付け用シート!F333</f>
        <v>2</v>
      </c>
      <c r="B7766" s="1">
        <f>値貼り付け用シート!G333</f>
        <v>17</v>
      </c>
      <c r="C7766" s="1">
        <v>13</v>
      </c>
      <c r="D7766" s="1">
        <f>IF(OR(ISBLANK(値貼り付け用シート!T333),値貼り付け用シート!T333&gt;9990),NA(),値貼り付け用シート!T333)</f>
        <v>34</v>
      </c>
      <c r="E7766" s="1">
        <f t="shared" si="3036"/>
        <v>34</v>
      </c>
      <c r="F7766" s="1">
        <f t="shared" si="3025"/>
        <v>213</v>
      </c>
      <c r="G7766" s="1">
        <f t="shared" si="3026"/>
        <v>8</v>
      </c>
      <c r="H7766" s="1">
        <f t="shared" si="3027"/>
        <v>27</v>
      </c>
    </row>
    <row r="7767" spans="1:8" x14ac:dyDescent="0.55000000000000004">
      <c r="A7767" s="1">
        <f>値貼り付け用シート!F333</f>
        <v>2</v>
      </c>
      <c r="B7767" s="1">
        <f>値貼り付け用シート!G333</f>
        <v>17</v>
      </c>
      <c r="C7767" s="1">
        <v>14</v>
      </c>
      <c r="D7767" s="1">
        <f>IF(OR(ISBLANK(値貼り付け用シート!U333),値貼り付け用シート!U333&gt;9990),NA(),値貼り付け用シート!U333)</f>
        <v>35</v>
      </c>
      <c r="E7767" s="1">
        <f t="shared" si="3036"/>
        <v>35</v>
      </c>
      <c r="F7767" s="1">
        <f t="shared" si="3025"/>
        <v>220</v>
      </c>
      <c r="G7767" s="1">
        <f t="shared" si="3026"/>
        <v>8</v>
      </c>
      <c r="H7767" s="1">
        <f t="shared" si="3027"/>
        <v>28</v>
      </c>
    </row>
    <row r="7768" spans="1:8" x14ac:dyDescent="0.55000000000000004">
      <c r="A7768" s="1">
        <f>値貼り付け用シート!F333</f>
        <v>2</v>
      </c>
      <c r="B7768" s="1">
        <f>値貼り付け用シート!G333</f>
        <v>17</v>
      </c>
      <c r="C7768" s="1">
        <v>15</v>
      </c>
      <c r="D7768" s="1">
        <f>IF(OR(ISBLANK(値貼り付け用シート!V333),値貼り付け用シート!V333&gt;9990),NA(),値貼り付け用シート!V333)</f>
        <v>37</v>
      </c>
      <c r="E7768" s="1">
        <f t="shared" si="3036"/>
        <v>37</v>
      </c>
      <c r="F7768" s="1">
        <f t="shared" si="3025"/>
        <v>232</v>
      </c>
      <c r="G7768" s="1">
        <f t="shared" si="3026"/>
        <v>8</v>
      </c>
      <c r="H7768" s="1">
        <f t="shared" si="3027"/>
        <v>29</v>
      </c>
    </row>
    <row r="7769" spans="1:8" x14ac:dyDescent="0.55000000000000004">
      <c r="A7769" s="1">
        <f>値貼り付け用シート!F333</f>
        <v>2</v>
      </c>
      <c r="B7769" s="1">
        <f>値貼り付け用シート!G333</f>
        <v>17</v>
      </c>
      <c r="C7769" s="1">
        <v>16</v>
      </c>
      <c r="D7769" s="1">
        <f>IF(OR(ISBLANK(値貼り付け用シート!W333),値貼り付け用シート!W333&gt;9990),NA(),値貼り付け用シート!W333)</f>
        <v>35</v>
      </c>
      <c r="E7769" s="1">
        <f t="shared" si="3036"/>
        <v>35</v>
      </c>
      <c r="F7769" s="1">
        <f t="shared" si="3025"/>
        <v>247</v>
      </c>
      <c r="G7769" s="1">
        <f t="shared" si="3026"/>
        <v>8</v>
      </c>
      <c r="H7769" s="1">
        <f t="shared" si="3027"/>
        <v>31</v>
      </c>
    </row>
    <row r="7770" spans="1:8" x14ac:dyDescent="0.55000000000000004">
      <c r="A7770" s="1">
        <f>値貼り付け用シート!F333</f>
        <v>2</v>
      </c>
      <c r="B7770" s="1">
        <f>値貼り付け用シート!G333</f>
        <v>17</v>
      </c>
      <c r="C7770" s="1">
        <v>17</v>
      </c>
      <c r="D7770" s="1">
        <f>IF(OR(ISBLANK(値貼り付け用シート!X333),値貼り付け用シート!X333&gt;9990),NA(),値貼り付け用シート!X333)</f>
        <v>32</v>
      </c>
      <c r="E7770" s="1">
        <f t="shared" si="3036"/>
        <v>32</v>
      </c>
      <c r="F7770" s="1">
        <f t="shared" si="3025"/>
        <v>256</v>
      </c>
      <c r="G7770" s="1">
        <f t="shared" si="3026"/>
        <v>8</v>
      </c>
      <c r="H7770" s="1">
        <f t="shared" si="3027"/>
        <v>32</v>
      </c>
    </row>
    <row r="7771" spans="1:8" x14ac:dyDescent="0.55000000000000004">
      <c r="A7771" s="1">
        <f>値貼り付け用シート!F333</f>
        <v>2</v>
      </c>
      <c r="B7771" s="1">
        <f>値貼り付け用シート!G333</f>
        <v>17</v>
      </c>
      <c r="C7771" s="1">
        <v>18</v>
      </c>
      <c r="D7771" s="1">
        <f>IF(OR(ISBLANK(値貼り付け用シート!Y333),値貼り付け用シート!Y333&gt;9990),NA(),値貼り付け用シート!Y333)</f>
        <v>33</v>
      </c>
      <c r="E7771" s="1">
        <f t="shared" si="3036"/>
        <v>33</v>
      </c>
      <c r="F7771" s="1">
        <f t="shared" ref="F7771:F7834" si="3045">SUM(E7764:E7771)</f>
        <v>264</v>
      </c>
      <c r="G7771" s="1">
        <f t="shared" ref="G7771:G7834" si="3046">COUNT(D7764:D7771)</f>
        <v>8</v>
      </c>
      <c r="H7771" s="1">
        <f t="shared" ref="H7771:H7834" si="3047">IF(G7771&gt;=6,ROUND(F7771/G7771,0),NA())</f>
        <v>33</v>
      </c>
    </row>
    <row r="7772" spans="1:8" x14ac:dyDescent="0.55000000000000004">
      <c r="A7772" s="1">
        <f>値貼り付け用シート!F333</f>
        <v>2</v>
      </c>
      <c r="B7772" s="1">
        <f>値貼り付け用シート!G333</f>
        <v>17</v>
      </c>
      <c r="C7772" s="1">
        <v>19</v>
      </c>
      <c r="D7772" s="1">
        <f>IF(OR(ISBLANK(値貼り付け用シート!Z333),値貼り付け用シート!Z333&gt;9990),NA(),値貼り付け用シート!Z333)</f>
        <v>33</v>
      </c>
      <c r="E7772" s="1">
        <f t="shared" si="3036"/>
        <v>33</v>
      </c>
      <c r="F7772" s="1">
        <f t="shared" si="3045"/>
        <v>269</v>
      </c>
      <c r="G7772" s="1">
        <f t="shared" si="3046"/>
        <v>8</v>
      </c>
      <c r="H7772" s="1">
        <f t="shared" si="3047"/>
        <v>34</v>
      </c>
    </row>
    <row r="7773" spans="1:8" x14ac:dyDescent="0.55000000000000004">
      <c r="A7773" s="1">
        <f>値貼り付け用シート!F333</f>
        <v>2</v>
      </c>
      <c r="B7773" s="1">
        <f>値貼り付け用シート!G333</f>
        <v>17</v>
      </c>
      <c r="C7773" s="1">
        <v>20</v>
      </c>
      <c r="D7773" s="1">
        <f>IF(OR(ISBLANK(値貼り付け用シート!AA333),値貼り付け用シート!AA333&gt;9990),NA(),値貼り付け用シート!AA333)</f>
        <v>34</v>
      </c>
      <c r="E7773" s="1">
        <f t="shared" si="3036"/>
        <v>34</v>
      </c>
      <c r="F7773" s="1">
        <f t="shared" si="3045"/>
        <v>273</v>
      </c>
      <c r="G7773" s="1">
        <f t="shared" si="3046"/>
        <v>8</v>
      </c>
      <c r="H7773" s="1">
        <f t="shared" si="3047"/>
        <v>34</v>
      </c>
    </row>
    <row r="7774" spans="1:8" x14ac:dyDescent="0.55000000000000004">
      <c r="A7774" s="1">
        <f>値貼り付け用シート!F333</f>
        <v>2</v>
      </c>
      <c r="B7774" s="1">
        <f>値貼り付け用シート!G333</f>
        <v>17</v>
      </c>
      <c r="C7774" s="1">
        <v>21</v>
      </c>
      <c r="D7774" s="1">
        <f>IF(OR(ISBLANK(値貼り付け用シート!AB333),値貼り付け用シート!AB333&gt;9990),NA(),値貼り付け用シート!AB333)</f>
        <v>30</v>
      </c>
      <c r="E7774" s="1">
        <f t="shared" si="3036"/>
        <v>30</v>
      </c>
      <c r="F7774" s="1">
        <f t="shared" si="3045"/>
        <v>269</v>
      </c>
      <c r="G7774" s="1">
        <f t="shared" si="3046"/>
        <v>8</v>
      </c>
      <c r="H7774" s="1">
        <f t="shared" si="3047"/>
        <v>34</v>
      </c>
    </row>
    <row r="7775" spans="1:8" x14ac:dyDescent="0.55000000000000004">
      <c r="A7775" s="1">
        <f>値貼り付け用シート!F333</f>
        <v>2</v>
      </c>
      <c r="B7775" s="1">
        <f>値貼り付け用シート!G333</f>
        <v>17</v>
      </c>
      <c r="C7775" s="1">
        <v>22</v>
      </c>
      <c r="D7775" s="1">
        <f>IF(OR(ISBLANK(値貼り付け用シート!AC333),値貼り付け用シート!AC333&gt;9990),NA(),値貼り付け用シート!AC333)</f>
        <v>31</v>
      </c>
      <c r="E7775" s="1">
        <f t="shared" si="3036"/>
        <v>31</v>
      </c>
      <c r="F7775" s="1">
        <f t="shared" si="3045"/>
        <v>265</v>
      </c>
      <c r="G7775" s="1">
        <f t="shared" si="3046"/>
        <v>8</v>
      </c>
      <c r="H7775" s="1">
        <f t="shared" si="3047"/>
        <v>33</v>
      </c>
    </row>
    <row r="7776" spans="1:8" x14ac:dyDescent="0.55000000000000004">
      <c r="A7776" s="1">
        <f>値貼り付け用シート!F333</f>
        <v>2</v>
      </c>
      <c r="B7776" s="1">
        <f>値貼り付け用シート!G333</f>
        <v>17</v>
      </c>
      <c r="C7776" s="1">
        <v>23</v>
      </c>
      <c r="D7776" s="1">
        <f>IF(OR(ISBLANK(値貼り付け用シート!AD333),値貼り付け用シート!AD333&gt;9990),NA(),値貼り付け用シート!AD333)</f>
        <v>31</v>
      </c>
      <c r="E7776" s="1">
        <f t="shared" si="3036"/>
        <v>31</v>
      </c>
      <c r="F7776" s="1">
        <f t="shared" si="3045"/>
        <v>259</v>
      </c>
      <c r="G7776" s="1">
        <f t="shared" si="3046"/>
        <v>8</v>
      </c>
      <c r="H7776" s="1">
        <f t="shared" si="3047"/>
        <v>32</v>
      </c>
    </row>
    <row r="7777" spans="1:16" x14ac:dyDescent="0.55000000000000004">
      <c r="A7777" s="1">
        <f>値貼り付け用シート!F333</f>
        <v>2</v>
      </c>
      <c r="B7777" s="1">
        <f>値貼り付け用シート!G333</f>
        <v>17</v>
      </c>
      <c r="C7777" s="1">
        <v>24</v>
      </c>
      <c r="D7777" s="1">
        <f>IF(OR(ISBLANK(値貼り付け用シート!AE333),値貼り付け用シート!AE333&gt;9990),NA(),値貼り付け用シート!AE333)</f>
        <v>28</v>
      </c>
      <c r="E7777" s="1">
        <f t="shared" si="3036"/>
        <v>28</v>
      </c>
      <c r="F7777" s="1">
        <f t="shared" si="3045"/>
        <v>252</v>
      </c>
      <c r="G7777" s="1">
        <f t="shared" si="3046"/>
        <v>8</v>
      </c>
      <c r="H7777" s="1">
        <f t="shared" si="3047"/>
        <v>32</v>
      </c>
    </row>
    <row r="7778" spans="1:16" x14ac:dyDescent="0.55000000000000004">
      <c r="A7778" s="1">
        <f>値貼り付け用シート!F334</f>
        <v>2</v>
      </c>
      <c r="B7778" s="1">
        <f>値貼り付け用シート!G334</f>
        <v>18</v>
      </c>
      <c r="C7778" s="1">
        <v>1</v>
      </c>
      <c r="D7778" s="1" t="e">
        <f>IF(OR(ISBLANK(値貼り付け用シート!H334),値貼り付け用シート!H334&gt;9990),NA(),値貼り付け用シート!H334)</f>
        <v>#N/A</v>
      </c>
      <c r="E7778" s="1">
        <f t="shared" si="3036"/>
        <v>0</v>
      </c>
      <c r="F7778" s="1">
        <f t="shared" si="3045"/>
        <v>220</v>
      </c>
      <c r="G7778" s="1">
        <f t="shared" si="3046"/>
        <v>7</v>
      </c>
      <c r="H7778" s="1">
        <f t="shared" si="3047"/>
        <v>31</v>
      </c>
      <c r="I7778" s="1">
        <f t="shared" ref="I7778" si="3048">COUNT(D7778:D7801)</f>
        <v>23</v>
      </c>
      <c r="J7778" s="1">
        <f t="shared" ref="J7778" si="3049">COUNT(H7778:H7801)</f>
        <v>24</v>
      </c>
      <c r="K7778" s="1">
        <f t="shared" ref="K7778" si="3050">IF(AND(I7778&gt;=20,J7778&gt;=20),0,1)</f>
        <v>0</v>
      </c>
      <c r="L7778" s="1">
        <f t="shared" ref="L7778" si="3051">IF(K7778=0,MAX(H7778:H7801),NA())</f>
        <v>37</v>
      </c>
      <c r="M7778" s="1">
        <f t="shared" ref="M7778" si="3052">IF(K7778=0,IF(L7778&lt;=70,1,0),NA())</f>
        <v>1</v>
      </c>
      <c r="N7778" s="1">
        <f t="shared" ref="N7778" si="3053">IF(COUNTIF(D7778:D7801,NA())=24,NA(),MAX(E7778:E7801))</f>
        <v>41</v>
      </c>
      <c r="O7778" s="1">
        <f t="shared" ref="O7778" si="3054">IF(COUNTIF(D7783:D7797,NA())=15,NA(),MAX(E7783:E7797))</f>
        <v>41</v>
      </c>
      <c r="P7778" s="1">
        <f t="shared" ref="P7778" si="3055">COUNTIF(D7778:D7801,"&gt;=120")</f>
        <v>0</v>
      </c>
    </row>
    <row r="7779" spans="1:16" x14ac:dyDescent="0.55000000000000004">
      <c r="A7779" s="1">
        <f>値貼り付け用シート!F334</f>
        <v>2</v>
      </c>
      <c r="B7779" s="1">
        <f>値貼り付け用シート!G334</f>
        <v>18</v>
      </c>
      <c r="C7779" s="1">
        <v>2</v>
      </c>
      <c r="D7779" s="1">
        <f>IF(OR(ISBLANK(値貼り付け用シート!I334),値貼り付け用シート!I334&gt;9990),NA(),値貼り付け用シート!I334)</f>
        <v>24</v>
      </c>
      <c r="E7779" s="1">
        <f t="shared" si="3036"/>
        <v>24</v>
      </c>
      <c r="F7779" s="1">
        <f t="shared" si="3045"/>
        <v>211</v>
      </c>
      <c r="G7779" s="1">
        <f t="shared" si="3046"/>
        <v>7</v>
      </c>
      <c r="H7779" s="1">
        <f t="shared" si="3047"/>
        <v>30</v>
      </c>
    </row>
    <row r="7780" spans="1:16" x14ac:dyDescent="0.55000000000000004">
      <c r="A7780" s="1">
        <f>値貼り付け用シート!F334</f>
        <v>2</v>
      </c>
      <c r="B7780" s="1">
        <f>値貼り付け用シート!G334</f>
        <v>18</v>
      </c>
      <c r="C7780" s="1">
        <v>3</v>
      </c>
      <c r="D7780" s="1">
        <f>IF(OR(ISBLANK(値貼り付け用シート!J334),値貼り付け用シート!J334&gt;9990),NA(),値貼り付け用シート!J334)</f>
        <v>24</v>
      </c>
      <c r="E7780" s="1">
        <f t="shared" si="3036"/>
        <v>24</v>
      </c>
      <c r="F7780" s="1">
        <f t="shared" si="3045"/>
        <v>202</v>
      </c>
      <c r="G7780" s="1">
        <f t="shared" si="3046"/>
        <v>7</v>
      </c>
      <c r="H7780" s="1">
        <f t="shared" si="3047"/>
        <v>29</v>
      </c>
    </row>
    <row r="7781" spans="1:16" x14ac:dyDescent="0.55000000000000004">
      <c r="A7781" s="1">
        <f>値貼り付け用シート!F334</f>
        <v>2</v>
      </c>
      <c r="B7781" s="1">
        <f>値貼り付け用シート!G334</f>
        <v>18</v>
      </c>
      <c r="C7781" s="1">
        <v>4</v>
      </c>
      <c r="D7781" s="1">
        <f>IF(OR(ISBLANK(値貼り付け用シート!K334),値貼り付け用シート!K334&gt;9990),NA(),値貼り付け用シート!K334)</f>
        <v>25</v>
      </c>
      <c r="E7781" s="1">
        <f t="shared" si="3036"/>
        <v>25</v>
      </c>
      <c r="F7781" s="1">
        <f t="shared" si="3045"/>
        <v>193</v>
      </c>
      <c r="G7781" s="1">
        <f t="shared" si="3046"/>
        <v>7</v>
      </c>
      <c r="H7781" s="1">
        <f t="shared" si="3047"/>
        <v>28</v>
      </c>
    </row>
    <row r="7782" spans="1:16" x14ac:dyDescent="0.55000000000000004">
      <c r="A7782" s="1">
        <f>値貼り付け用シート!F334</f>
        <v>2</v>
      </c>
      <c r="B7782" s="1">
        <f>値貼り付け用シート!G334</f>
        <v>18</v>
      </c>
      <c r="C7782" s="1">
        <v>5</v>
      </c>
      <c r="D7782" s="1">
        <f>IF(OR(ISBLANK(値貼り付け用シート!L334),値貼り付け用シート!L334&gt;9990),NA(),値貼り付け用シート!L334)</f>
        <v>21</v>
      </c>
      <c r="E7782" s="1">
        <f t="shared" si="3036"/>
        <v>21</v>
      </c>
      <c r="F7782" s="1">
        <f t="shared" si="3045"/>
        <v>184</v>
      </c>
      <c r="G7782" s="1">
        <f t="shared" si="3046"/>
        <v>7</v>
      </c>
      <c r="H7782" s="1">
        <f t="shared" si="3047"/>
        <v>26</v>
      </c>
    </row>
    <row r="7783" spans="1:16" x14ac:dyDescent="0.55000000000000004">
      <c r="A7783" s="1">
        <f>値貼り付け用シート!F334</f>
        <v>2</v>
      </c>
      <c r="B7783" s="1">
        <f>値貼り付け用シート!G334</f>
        <v>18</v>
      </c>
      <c r="C7783" s="1">
        <v>6</v>
      </c>
      <c r="D7783" s="1">
        <f>IF(OR(ISBLANK(値貼り付け用シート!M334),値貼り付け用シート!M334&gt;9990),NA(),値貼り付け用シート!M334)</f>
        <v>18</v>
      </c>
      <c r="E7783" s="1">
        <f t="shared" si="3036"/>
        <v>18</v>
      </c>
      <c r="F7783" s="1">
        <f t="shared" si="3045"/>
        <v>171</v>
      </c>
      <c r="G7783" s="1">
        <f t="shared" si="3046"/>
        <v>7</v>
      </c>
      <c r="H7783" s="1">
        <f t="shared" si="3047"/>
        <v>24</v>
      </c>
    </row>
    <row r="7784" spans="1:16" x14ac:dyDescent="0.55000000000000004">
      <c r="A7784" s="1">
        <f>値貼り付け用シート!F334</f>
        <v>2</v>
      </c>
      <c r="B7784" s="1">
        <f>値貼り付け用シート!G334</f>
        <v>18</v>
      </c>
      <c r="C7784" s="1">
        <v>7</v>
      </c>
      <c r="D7784" s="1">
        <f>IF(OR(ISBLANK(値貼り付け用シート!N334),値貼り付け用シート!N334&gt;9990),NA(),値貼り付け用シート!N334)</f>
        <v>17</v>
      </c>
      <c r="E7784" s="1">
        <f t="shared" si="3036"/>
        <v>17</v>
      </c>
      <c r="F7784" s="1">
        <f t="shared" si="3045"/>
        <v>157</v>
      </c>
      <c r="G7784" s="1">
        <f t="shared" si="3046"/>
        <v>7</v>
      </c>
      <c r="H7784" s="1">
        <f t="shared" si="3047"/>
        <v>22</v>
      </c>
    </row>
    <row r="7785" spans="1:16" x14ac:dyDescent="0.55000000000000004">
      <c r="A7785" s="1">
        <f>値貼り付け用シート!F334</f>
        <v>2</v>
      </c>
      <c r="B7785" s="1">
        <f>値貼り付け用シート!G334</f>
        <v>18</v>
      </c>
      <c r="C7785" s="1">
        <v>8</v>
      </c>
      <c r="D7785" s="1">
        <f>IF(OR(ISBLANK(値貼り付け用シート!O334),値貼り付け用シート!O334&gt;9990),NA(),値貼り付け用シート!O334)</f>
        <v>22</v>
      </c>
      <c r="E7785" s="1">
        <f t="shared" si="3036"/>
        <v>22</v>
      </c>
      <c r="F7785" s="1">
        <f t="shared" si="3045"/>
        <v>151</v>
      </c>
      <c r="G7785" s="1">
        <f t="shared" si="3046"/>
        <v>7</v>
      </c>
      <c r="H7785" s="1">
        <f t="shared" si="3047"/>
        <v>22</v>
      </c>
    </row>
    <row r="7786" spans="1:16" x14ac:dyDescent="0.55000000000000004">
      <c r="A7786" s="1">
        <f>値貼り付け用シート!F334</f>
        <v>2</v>
      </c>
      <c r="B7786" s="1">
        <f>値貼り付け用シート!G334</f>
        <v>18</v>
      </c>
      <c r="C7786" s="1">
        <v>9</v>
      </c>
      <c r="D7786" s="1">
        <f>IF(OR(ISBLANK(値貼り付け用シート!P334),値貼り付け用シート!P334&gt;9990),NA(),値貼り付け用シート!P334)</f>
        <v>25</v>
      </c>
      <c r="E7786" s="1">
        <f t="shared" si="3036"/>
        <v>25</v>
      </c>
      <c r="F7786" s="1">
        <f t="shared" si="3045"/>
        <v>176</v>
      </c>
      <c r="G7786" s="1">
        <f t="shared" si="3046"/>
        <v>8</v>
      </c>
      <c r="H7786" s="1">
        <f t="shared" si="3047"/>
        <v>22</v>
      </c>
    </row>
    <row r="7787" spans="1:16" x14ac:dyDescent="0.55000000000000004">
      <c r="A7787" s="1">
        <f>値貼り付け用シート!F334</f>
        <v>2</v>
      </c>
      <c r="B7787" s="1">
        <f>値貼り付け用シート!G334</f>
        <v>18</v>
      </c>
      <c r="C7787" s="1">
        <v>10</v>
      </c>
      <c r="D7787" s="1">
        <f>IF(OR(ISBLANK(値貼り付け用シート!Q334),値貼り付け用シート!Q334&gt;9990),NA(),値貼り付け用シート!Q334)</f>
        <v>30</v>
      </c>
      <c r="E7787" s="1">
        <f t="shared" si="3036"/>
        <v>30</v>
      </c>
      <c r="F7787" s="1">
        <f t="shared" si="3045"/>
        <v>182</v>
      </c>
      <c r="G7787" s="1">
        <f t="shared" si="3046"/>
        <v>8</v>
      </c>
      <c r="H7787" s="1">
        <f t="shared" si="3047"/>
        <v>23</v>
      </c>
    </row>
    <row r="7788" spans="1:16" x14ac:dyDescent="0.55000000000000004">
      <c r="A7788" s="1">
        <f>値貼り付け用シート!F334</f>
        <v>2</v>
      </c>
      <c r="B7788" s="1">
        <f>値貼り付け用シート!G334</f>
        <v>18</v>
      </c>
      <c r="C7788" s="1">
        <v>11</v>
      </c>
      <c r="D7788" s="1">
        <f>IF(OR(ISBLANK(値貼り付け用シート!R334),値貼り付け用シート!R334&gt;9990),NA(),値貼り付け用シート!R334)</f>
        <v>34</v>
      </c>
      <c r="E7788" s="1">
        <f t="shared" si="3036"/>
        <v>34</v>
      </c>
      <c r="F7788" s="1">
        <f t="shared" si="3045"/>
        <v>192</v>
      </c>
      <c r="G7788" s="1">
        <f t="shared" si="3046"/>
        <v>8</v>
      </c>
      <c r="H7788" s="1">
        <f t="shared" si="3047"/>
        <v>24</v>
      </c>
    </row>
    <row r="7789" spans="1:16" x14ac:dyDescent="0.55000000000000004">
      <c r="A7789" s="1">
        <f>値貼り付け用シート!F334</f>
        <v>2</v>
      </c>
      <c r="B7789" s="1">
        <f>値貼り付け用シート!G334</f>
        <v>18</v>
      </c>
      <c r="C7789" s="1">
        <v>12</v>
      </c>
      <c r="D7789" s="1">
        <f>IF(OR(ISBLANK(値貼り付け用シート!S334),値貼り付け用シート!S334&gt;9990),NA(),値貼り付け用シート!S334)</f>
        <v>37</v>
      </c>
      <c r="E7789" s="1">
        <f t="shared" si="3036"/>
        <v>37</v>
      </c>
      <c r="F7789" s="1">
        <f t="shared" si="3045"/>
        <v>204</v>
      </c>
      <c r="G7789" s="1">
        <f t="shared" si="3046"/>
        <v>8</v>
      </c>
      <c r="H7789" s="1">
        <f t="shared" si="3047"/>
        <v>26</v>
      </c>
    </row>
    <row r="7790" spans="1:16" x14ac:dyDescent="0.55000000000000004">
      <c r="A7790" s="1">
        <f>値貼り付け用シート!F334</f>
        <v>2</v>
      </c>
      <c r="B7790" s="1">
        <f>値貼り付け用シート!G334</f>
        <v>18</v>
      </c>
      <c r="C7790" s="1">
        <v>13</v>
      </c>
      <c r="D7790" s="1">
        <f>IF(OR(ISBLANK(値貼り付け用シート!T334),値貼り付け用シート!T334&gt;9990),NA(),値貼り付け用シート!T334)</f>
        <v>38</v>
      </c>
      <c r="E7790" s="1">
        <f t="shared" si="3036"/>
        <v>38</v>
      </c>
      <c r="F7790" s="1">
        <f t="shared" si="3045"/>
        <v>221</v>
      </c>
      <c r="G7790" s="1">
        <f t="shared" si="3046"/>
        <v>8</v>
      </c>
      <c r="H7790" s="1">
        <f t="shared" si="3047"/>
        <v>28</v>
      </c>
    </row>
    <row r="7791" spans="1:16" x14ac:dyDescent="0.55000000000000004">
      <c r="A7791" s="1">
        <f>値貼り付け用シート!F334</f>
        <v>2</v>
      </c>
      <c r="B7791" s="1">
        <f>値貼り付け用シート!G334</f>
        <v>18</v>
      </c>
      <c r="C7791" s="1">
        <v>14</v>
      </c>
      <c r="D7791" s="1">
        <f>IF(OR(ISBLANK(値貼り付け用シート!U334),値貼り付け用シート!U334&gt;9990),NA(),値貼り付け用シート!U334)</f>
        <v>41</v>
      </c>
      <c r="E7791" s="1">
        <f t="shared" si="3036"/>
        <v>41</v>
      </c>
      <c r="F7791" s="1">
        <f t="shared" si="3045"/>
        <v>244</v>
      </c>
      <c r="G7791" s="1">
        <f t="shared" si="3046"/>
        <v>8</v>
      </c>
      <c r="H7791" s="1">
        <f t="shared" si="3047"/>
        <v>31</v>
      </c>
    </row>
    <row r="7792" spans="1:16" x14ac:dyDescent="0.55000000000000004">
      <c r="A7792" s="1">
        <f>値貼り付け用シート!F334</f>
        <v>2</v>
      </c>
      <c r="B7792" s="1">
        <f>値貼り付け用シート!G334</f>
        <v>18</v>
      </c>
      <c r="C7792" s="1">
        <v>15</v>
      </c>
      <c r="D7792" s="1">
        <f>IF(OR(ISBLANK(値貼り付け用シート!V334),値貼り付け用シート!V334&gt;9990),NA(),値貼り付け用シート!V334)</f>
        <v>39</v>
      </c>
      <c r="E7792" s="1">
        <f t="shared" si="3036"/>
        <v>39</v>
      </c>
      <c r="F7792" s="1">
        <f t="shared" si="3045"/>
        <v>266</v>
      </c>
      <c r="G7792" s="1">
        <f t="shared" si="3046"/>
        <v>8</v>
      </c>
      <c r="H7792" s="1">
        <f t="shared" si="3047"/>
        <v>33</v>
      </c>
    </row>
    <row r="7793" spans="1:16" x14ac:dyDescent="0.55000000000000004">
      <c r="A7793" s="1">
        <f>値貼り付け用シート!F334</f>
        <v>2</v>
      </c>
      <c r="B7793" s="1">
        <f>値貼り付け用シート!G334</f>
        <v>18</v>
      </c>
      <c r="C7793" s="1">
        <v>16</v>
      </c>
      <c r="D7793" s="1">
        <f>IF(OR(ISBLANK(値貼り付け用シート!W334),値貼り付け用シート!W334&gt;9990),NA(),値貼り付け用シート!W334)</f>
        <v>37</v>
      </c>
      <c r="E7793" s="1">
        <f t="shared" si="3036"/>
        <v>37</v>
      </c>
      <c r="F7793" s="1">
        <f t="shared" si="3045"/>
        <v>281</v>
      </c>
      <c r="G7793" s="1">
        <f t="shared" si="3046"/>
        <v>8</v>
      </c>
      <c r="H7793" s="1">
        <f t="shared" si="3047"/>
        <v>35</v>
      </c>
    </row>
    <row r="7794" spans="1:16" x14ac:dyDescent="0.55000000000000004">
      <c r="A7794" s="1">
        <f>値貼り付け用シート!F334</f>
        <v>2</v>
      </c>
      <c r="B7794" s="1">
        <f>値貼り付け用シート!G334</f>
        <v>18</v>
      </c>
      <c r="C7794" s="1">
        <v>17</v>
      </c>
      <c r="D7794" s="1">
        <f>IF(OR(ISBLANK(値貼り付け用シート!X334),値貼り付け用シート!X334&gt;9990),NA(),値貼り付け用シート!X334)</f>
        <v>37</v>
      </c>
      <c r="E7794" s="1">
        <f t="shared" si="3036"/>
        <v>37</v>
      </c>
      <c r="F7794" s="1">
        <f t="shared" si="3045"/>
        <v>293</v>
      </c>
      <c r="G7794" s="1">
        <f t="shared" si="3046"/>
        <v>8</v>
      </c>
      <c r="H7794" s="1">
        <f t="shared" si="3047"/>
        <v>37</v>
      </c>
    </row>
    <row r="7795" spans="1:16" x14ac:dyDescent="0.55000000000000004">
      <c r="A7795" s="1">
        <f>値貼り付け用シート!F334</f>
        <v>2</v>
      </c>
      <c r="B7795" s="1">
        <f>値貼り付け用シート!G334</f>
        <v>18</v>
      </c>
      <c r="C7795" s="1">
        <v>18</v>
      </c>
      <c r="D7795" s="1">
        <f>IF(OR(ISBLANK(値貼り付け用シート!Y334),値貼り付け用シート!Y334&gt;9990),NA(),値貼り付け用シート!Y334)</f>
        <v>35</v>
      </c>
      <c r="E7795" s="1">
        <f t="shared" si="3036"/>
        <v>35</v>
      </c>
      <c r="F7795" s="1">
        <f t="shared" si="3045"/>
        <v>298</v>
      </c>
      <c r="G7795" s="1">
        <f t="shared" si="3046"/>
        <v>8</v>
      </c>
      <c r="H7795" s="1">
        <f t="shared" si="3047"/>
        <v>37</v>
      </c>
    </row>
    <row r="7796" spans="1:16" x14ac:dyDescent="0.55000000000000004">
      <c r="A7796" s="1">
        <f>値貼り付け用シート!F334</f>
        <v>2</v>
      </c>
      <c r="B7796" s="1">
        <f>値貼り付け用シート!G334</f>
        <v>18</v>
      </c>
      <c r="C7796" s="1">
        <v>19</v>
      </c>
      <c r="D7796" s="1">
        <f>IF(OR(ISBLANK(値貼り付け用シート!Z334),値貼り付け用シート!Z334&gt;9990),NA(),値貼り付け用シート!Z334)</f>
        <v>31</v>
      </c>
      <c r="E7796" s="1">
        <f t="shared" si="3036"/>
        <v>31</v>
      </c>
      <c r="F7796" s="1">
        <f t="shared" si="3045"/>
        <v>295</v>
      </c>
      <c r="G7796" s="1">
        <f t="shared" si="3046"/>
        <v>8</v>
      </c>
      <c r="H7796" s="1">
        <f t="shared" si="3047"/>
        <v>37</v>
      </c>
    </row>
    <row r="7797" spans="1:16" x14ac:dyDescent="0.55000000000000004">
      <c r="A7797" s="1">
        <f>値貼り付け用シート!F334</f>
        <v>2</v>
      </c>
      <c r="B7797" s="1">
        <f>値貼り付け用シート!G334</f>
        <v>18</v>
      </c>
      <c r="C7797" s="1">
        <v>20</v>
      </c>
      <c r="D7797" s="1">
        <f>IF(OR(ISBLANK(値貼り付け用シート!AA334),値貼り付け用シート!AA334&gt;9990),NA(),値貼り付け用シート!AA334)</f>
        <v>28</v>
      </c>
      <c r="E7797" s="1">
        <f t="shared" si="3036"/>
        <v>28</v>
      </c>
      <c r="F7797" s="1">
        <f t="shared" si="3045"/>
        <v>286</v>
      </c>
      <c r="G7797" s="1">
        <f t="shared" si="3046"/>
        <v>8</v>
      </c>
      <c r="H7797" s="1">
        <f t="shared" si="3047"/>
        <v>36</v>
      </c>
    </row>
    <row r="7798" spans="1:16" x14ac:dyDescent="0.55000000000000004">
      <c r="A7798" s="1">
        <f>値貼り付け用シート!F334</f>
        <v>2</v>
      </c>
      <c r="B7798" s="1">
        <f>値貼り付け用シート!G334</f>
        <v>18</v>
      </c>
      <c r="C7798" s="1">
        <v>21</v>
      </c>
      <c r="D7798" s="1">
        <f>IF(OR(ISBLANK(値貼り付け用シート!AB334),値貼り付け用シート!AB334&gt;9990),NA(),値貼り付け用シート!AB334)</f>
        <v>28</v>
      </c>
      <c r="E7798" s="1">
        <f t="shared" si="3036"/>
        <v>28</v>
      </c>
      <c r="F7798" s="1">
        <f t="shared" si="3045"/>
        <v>276</v>
      </c>
      <c r="G7798" s="1">
        <f t="shared" si="3046"/>
        <v>8</v>
      </c>
      <c r="H7798" s="1">
        <f t="shared" si="3047"/>
        <v>35</v>
      </c>
    </row>
    <row r="7799" spans="1:16" x14ac:dyDescent="0.55000000000000004">
      <c r="A7799" s="1">
        <f>値貼り付け用シート!F334</f>
        <v>2</v>
      </c>
      <c r="B7799" s="1">
        <f>値貼り付け用シート!G334</f>
        <v>18</v>
      </c>
      <c r="C7799" s="1">
        <v>22</v>
      </c>
      <c r="D7799" s="1">
        <f>IF(OR(ISBLANK(値貼り付け用シート!AC334),値貼り付け用シート!AC334&gt;9990),NA(),値貼り付け用シート!AC334)</f>
        <v>24</v>
      </c>
      <c r="E7799" s="1">
        <f t="shared" si="3036"/>
        <v>24</v>
      </c>
      <c r="F7799" s="1">
        <f t="shared" si="3045"/>
        <v>259</v>
      </c>
      <c r="G7799" s="1">
        <f t="shared" si="3046"/>
        <v>8</v>
      </c>
      <c r="H7799" s="1">
        <f t="shared" si="3047"/>
        <v>32</v>
      </c>
    </row>
    <row r="7800" spans="1:16" x14ac:dyDescent="0.55000000000000004">
      <c r="A7800" s="1">
        <f>値貼り付け用シート!F334</f>
        <v>2</v>
      </c>
      <c r="B7800" s="1">
        <f>値貼り付け用シート!G334</f>
        <v>18</v>
      </c>
      <c r="C7800" s="1">
        <v>23</v>
      </c>
      <c r="D7800" s="1">
        <f>IF(OR(ISBLANK(値貼り付け用シート!AD334),値貼り付け用シート!AD334&gt;9990),NA(),値貼り付け用シート!AD334)</f>
        <v>19</v>
      </c>
      <c r="E7800" s="1">
        <f t="shared" si="3036"/>
        <v>19</v>
      </c>
      <c r="F7800" s="1">
        <f t="shared" si="3045"/>
        <v>239</v>
      </c>
      <c r="G7800" s="1">
        <f t="shared" si="3046"/>
        <v>8</v>
      </c>
      <c r="H7800" s="1">
        <f t="shared" si="3047"/>
        <v>30</v>
      </c>
    </row>
    <row r="7801" spans="1:16" x14ac:dyDescent="0.55000000000000004">
      <c r="A7801" s="1">
        <f>値貼り付け用シート!F334</f>
        <v>2</v>
      </c>
      <c r="B7801" s="1">
        <f>値貼り付け用シート!G334</f>
        <v>18</v>
      </c>
      <c r="C7801" s="1">
        <v>24</v>
      </c>
      <c r="D7801" s="1">
        <f>IF(OR(ISBLANK(値貼り付け用シート!AE334),値貼り付け用シート!AE334&gt;9990),NA(),値貼り付け用シート!AE334)</f>
        <v>28</v>
      </c>
      <c r="E7801" s="1">
        <f t="shared" si="3036"/>
        <v>28</v>
      </c>
      <c r="F7801" s="1">
        <f t="shared" si="3045"/>
        <v>230</v>
      </c>
      <c r="G7801" s="1">
        <f t="shared" si="3046"/>
        <v>8</v>
      </c>
      <c r="H7801" s="1">
        <f t="shared" si="3047"/>
        <v>29</v>
      </c>
    </row>
    <row r="7802" spans="1:16" x14ac:dyDescent="0.55000000000000004">
      <c r="A7802" s="1">
        <f>値貼り付け用シート!F335</f>
        <v>2</v>
      </c>
      <c r="B7802" s="1">
        <f>値貼り付け用シート!G335</f>
        <v>19</v>
      </c>
      <c r="C7802" s="1">
        <v>1</v>
      </c>
      <c r="D7802" s="1">
        <f>IF(OR(ISBLANK(値貼り付け用シート!H335),値貼り付け用シート!H335&gt;9990),NA(),値貼り付け用シート!H335)</f>
        <v>30</v>
      </c>
      <c r="E7802" s="1">
        <f t="shared" si="3036"/>
        <v>30</v>
      </c>
      <c r="F7802" s="1">
        <f t="shared" si="3045"/>
        <v>223</v>
      </c>
      <c r="G7802" s="1">
        <f t="shared" si="3046"/>
        <v>8</v>
      </c>
      <c r="H7802" s="1">
        <f t="shared" si="3047"/>
        <v>28</v>
      </c>
      <c r="I7802" s="1">
        <f t="shared" ref="I7802" si="3056">COUNT(D7802:D7825)</f>
        <v>24</v>
      </c>
      <c r="J7802" s="1">
        <f t="shared" ref="J7802" si="3057">COUNT(H7802:H7825)</f>
        <v>24</v>
      </c>
      <c r="K7802" s="1">
        <f t="shared" ref="K7802" si="3058">IF(AND(I7802&gt;=20,J7802&gt;=20),0,1)</f>
        <v>0</v>
      </c>
      <c r="L7802" s="1">
        <f t="shared" ref="L7802" si="3059">IF(K7802=0,MAX(H7802:H7825),NA())</f>
        <v>36</v>
      </c>
      <c r="M7802" s="1">
        <f t="shared" ref="M7802" si="3060">IF(K7802=0,IF(L7802&lt;=70,1,0),NA())</f>
        <v>1</v>
      </c>
      <c r="N7802" s="1">
        <f t="shared" ref="N7802" si="3061">IF(COUNTIF(D7802:D7825,NA())=24,NA(),MAX(E7802:E7825))</f>
        <v>38</v>
      </c>
      <c r="O7802" s="1">
        <f t="shared" ref="O7802" si="3062">IF(COUNTIF(D7807:D7821,NA())=15,NA(),MAX(E7807:E7821))</f>
        <v>38</v>
      </c>
      <c r="P7802" s="1">
        <f t="shared" ref="P7802" si="3063">COUNTIF(D7802:D7825,"&gt;=120")</f>
        <v>0</v>
      </c>
    </row>
    <row r="7803" spans="1:16" x14ac:dyDescent="0.55000000000000004">
      <c r="A7803" s="1">
        <f>値貼り付け用シート!F335</f>
        <v>2</v>
      </c>
      <c r="B7803" s="1">
        <f>値貼り付け用シート!G335</f>
        <v>19</v>
      </c>
      <c r="C7803" s="1">
        <v>2</v>
      </c>
      <c r="D7803" s="1">
        <f>IF(OR(ISBLANK(値貼り付け用シート!I335),値貼り付け用シート!I335&gt;9990),NA(),値貼り付け用シート!I335)</f>
        <v>32</v>
      </c>
      <c r="E7803" s="1">
        <f t="shared" si="3036"/>
        <v>32</v>
      </c>
      <c r="F7803" s="1">
        <f t="shared" si="3045"/>
        <v>220</v>
      </c>
      <c r="G7803" s="1">
        <f t="shared" si="3046"/>
        <v>8</v>
      </c>
      <c r="H7803" s="1">
        <f t="shared" si="3047"/>
        <v>28</v>
      </c>
    </row>
    <row r="7804" spans="1:16" x14ac:dyDescent="0.55000000000000004">
      <c r="A7804" s="1">
        <f>値貼り付け用シート!F335</f>
        <v>2</v>
      </c>
      <c r="B7804" s="1">
        <f>値貼り付け用シート!G335</f>
        <v>19</v>
      </c>
      <c r="C7804" s="1">
        <v>3</v>
      </c>
      <c r="D7804" s="1">
        <f>IF(OR(ISBLANK(値貼り付け用シート!J335),値貼り付け用シート!J335&gt;9990),NA(),値貼り付け用シート!J335)</f>
        <v>34</v>
      </c>
      <c r="E7804" s="1">
        <f t="shared" si="3036"/>
        <v>34</v>
      </c>
      <c r="F7804" s="1">
        <f t="shared" si="3045"/>
        <v>223</v>
      </c>
      <c r="G7804" s="1">
        <f t="shared" si="3046"/>
        <v>8</v>
      </c>
      <c r="H7804" s="1">
        <f t="shared" si="3047"/>
        <v>28</v>
      </c>
    </row>
    <row r="7805" spans="1:16" x14ac:dyDescent="0.55000000000000004">
      <c r="A7805" s="1">
        <f>値貼り付け用シート!F335</f>
        <v>2</v>
      </c>
      <c r="B7805" s="1">
        <f>値貼り付け用シート!G335</f>
        <v>19</v>
      </c>
      <c r="C7805" s="1">
        <v>4</v>
      </c>
      <c r="D7805" s="1">
        <f>IF(OR(ISBLANK(値貼り付け用シート!K335),値貼り付け用シート!K335&gt;9990),NA(),値貼り付け用シート!K335)</f>
        <v>32</v>
      </c>
      <c r="E7805" s="1">
        <f t="shared" si="3036"/>
        <v>32</v>
      </c>
      <c r="F7805" s="1">
        <f t="shared" si="3045"/>
        <v>227</v>
      </c>
      <c r="G7805" s="1">
        <f t="shared" si="3046"/>
        <v>8</v>
      </c>
      <c r="H7805" s="1">
        <f t="shared" si="3047"/>
        <v>28</v>
      </c>
    </row>
    <row r="7806" spans="1:16" x14ac:dyDescent="0.55000000000000004">
      <c r="A7806" s="1">
        <f>値貼り付け用シート!F335</f>
        <v>2</v>
      </c>
      <c r="B7806" s="1">
        <f>値貼り付け用シート!G335</f>
        <v>19</v>
      </c>
      <c r="C7806" s="1">
        <v>5</v>
      </c>
      <c r="D7806" s="1">
        <f>IF(OR(ISBLANK(値貼り付け用シート!L335),値貼り付け用シート!L335&gt;9990),NA(),値貼り付け用シート!L335)</f>
        <v>29</v>
      </c>
      <c r="E7806" s="1">
        <f t="shared" si="3036"/>
        <v>29</v>
      </c>
      <c r="F7806" s="1">
        <f t="shared" si="3045"/>
        <v>228</v>
      </c>
      <c r="G7806" s="1">
        <f t="shared" si="3046"/>
        <v>8</v>
      </c>
      <c r="H7806" s="1">
        <f t="shared" si="3047"/>
        <v>29</v>
      </c>
    </row>
    <row r="7807" spans="1:16" x14ac:dyDescent="0.55000000000000004">
      <c r="A7807" s="1">
        <f>値貼り付け用シート!F335</f>
        <v>2</v>
      </c>
      <c r="B7807" s="1">
        <f>値貼り付け用シート!G335</f>
        <v>19</v>
      </c>
      <c r="C7807" s="1">
        <v>6</v>
      </c>
      <c r="D7807" s="1">
        <f>IF(OR(ISBLANK(値貼り付け用シート!M335),値貼り付け用シート!M335&gt;9990),NA(),値貼り付け用シート!M335)</f>
        <v>25</v>
      </c>
      <c r="E7807" s="1">
        <f t="shared" si="3036"/>
        <v>25</v>
      </c>
      <c r="F7807" s="1">
        <f t="shared" si="3045"/>
        <v>229</v>
      </c>
      <c r="G7807" s="1">
        <f t="shared" si="3046"/>
        <v>8</v>
      </c>
      <c r="H7807" s="1">
        <f t="shared" si="3047"/>
        <v>29</v>
      </c>
    </row>
    <row r="7808" spans="1:16" x14ac:dyDescent="0.55000000000000004">
      <c r="A7808" s="1">
        <f>値貼り付け用シート!F335</f>
        <v>2</v>
      </c>
      <c r="B7808" s="1">
        <f>値貼り付け用シート!G335</f>
        <v>19</v>
      </c>
      <c r="C7808" s="1">
        <v>7</v>
      </c>
      <c r="D7808" s="1">
        <f>IF(OR(ISBLANK(値貼り付け用シート!N335),値貼り付け用シート!N335&gt;9990),NA(),値貼り付け用シート!N335)</f>
        <v>23</v>
      </c>
      <c r="E7808" s="1">
        <f t="shared" si="3036"/>
        <v>23</v>
      </c>
      <c r="F7808" s="1">
        <f t="shared" si="3045"/>
        <v>233</v>
      </c>
      <c r="G7808" s="1">
        <f t="shared" si="3046"/>
        <v>8</v>
      </c>
      <c r="H7808" s="1">
        <f t="shared" si="3047"/>
        <v>29</v>
      </c>
    </row>
    <row r="7809" spans="1:8" x14ac:dyDescent="0.55000000000000004">
      <c r="A7809" s="1">
        <f>値貼り付け用シート!F335</f>
        <v>2</v>
      </c>
      <c r="B7809" s="1">
        <f>値貼り付け用シート!G335</f>
        <v>19</v>
      </c>
      <c r="C7809" s="1">
        <v>8</v>
      </c>
      <c r="D7809" s="1">
        <f>IF(OR(ISBLANK(値貼り付け用シート!O335),値貼り付け用シート!O335&gt;9990),NA(),値貼り付け用シート!O335)</f>
        <v>18</v>
      </c>
      <c r="E7809" s="1">
        <f t="shared" si="3036"/>
        <v>18</v>
      </c>
      <c r="F7809" s="1">
        <f t="shared" si="3045"/>
        <v>223</v>
      </c>
      <c r="G7809" s="1">
        <f t="shared" si="3046"/>
        <v>8</v>
      </c>
      <c r="H7809" s="1">
        <f t="shared" si="3047"/>
        <v>28</v>
      </c>
    </row>
    <row r="7810" spans="1:8" x14ac:dyDescent="0.55000000000000004">
      <c r="A7810" s="1">
        <f>値貼り付け用シート!F335</f>
        <v>2</v>
      </c>
      <c r="B7810" s="1">
        <f>値貼り付け用シート!G335</f>
        <v>19</v>
      </c>
      <c r="C7810" s="1">
        <v>9</v>
      </c>
      <c r="D7810" s="1">
        <f>IF(OR(ISBLANK(値貼り付け用シート!P335),値貼り付け用シート!P335&gt;9990),NA(),値貼り付け用シート!P335)</f>
        <v>18</v>
      </c>
      <c r="E7810" s="1">
        <f t="shared" si="3036"/>
        <v>18</v>
      </c>
      <c r="F7810" s="1">
        <f t="shared" si="3045"/>
        <v>211</v>
      </c>
      <c r="G7810" s="1">
        <f t="shared" si="3046"/>
        <v>8</v>
      </c>
      <c r="H7810" s="1">
        <f t="shared" si="3047"/>
        <v>26</v>
      </c>
    </row>
    <row r="7811" spans="1:8" x14ac:dyDescent="0.55000000000000004">
      <c r="A7811" s="1">
        <f>値貼り付け用シート!F335</f>
        <v>2</v>
      </c>
      <c r="B7811" s="1">
        <f>値貼り付け用シート!G335</f>
        <v>19</v>
      </c>
      <c r="C7811" s="1">
        <v>10</v>
      </c>
      <c r="D7811" s="1">
        <f>IF(OR(ISBLANK(値貼り付け用シート!Q335),値貼り付け用シート!Q335&gt;9990),NA(),値貼り付け用シート!Q335)</f>
        <v>28</v>
      </c>
      <c r="E7811" s="1">
        <f t="shared" ref="E7811:E7874" si="3064">IF(ISERROR(D7811),0,D7811)</f>
        <v>28</v>
      </c>
      <c r="F7811" s="1">
        <f t="shared" si="3045"/>
        <v>207</v>
      </c>
      <c r="G7811" s="1">
        <f t="shared" si="3046"/>
        <v>8</v>
      </c>
      <c r="H7811" s="1">
        <f t="shared" si="3047"/>
        <v>26</v>
      </c>
    </row>
    <row r="7812" spans="1:8" x14ac:dyDescent="0.55000000000000004">
      <c r="A7812" s="1">
        <f>値貼り付け用シート!F335</f>
        <v>2</v>
      </c>
      <c r="B7812" s="1">
        <f>値貼り付け用シート!G335</f>
        <v>19</v>
      </c>
      <c r="C7812" s="1">
        <v>11</v>
      </c>
      <c r="D7812" s="1">
        <f>IF(OR(ISBLANK(値貼り付け用シート!R335),値貼り付け用シート!R335&gt;9990),NA(),値貼り付け用シート!R335)</f>
        <v>28</v>
      </c>
      <c r="E7812" s="1">
        <f t="shared" si="3064"/>
        <v>28</v>
      </c>
      <c r="F7812" s="1">
        <f t="shared" si="3045"/>
        <v>201</v>
      </c>
      <c r="G7812" s="1">
        <f t="shared" si="3046"/>
        <v>8</v>
      </c>
      <c r="H7812" s="1">
        <f t="shared" si="3047"/>
        <v>25</v>
      </c>
    </row>
    <row r="7813" spans="1:8" x14ac:dyDescent="0.55000000000000004">
      <c r="A7813" s="1">
        <f>値貼り付け用シート!F335</f>
        <v>2</v>
      </c>
      <c r="B7813" s="1">
        <f>値貼り付け用シート!G335</f>
        <v>19</v>
      </c>
      <c r="C7813" s="1">
        <v>12</v>
      </c>
      <c r="D7813" s="1">
        <f>IF(OR(ISBLANK(値貼り付け用シート!S335),値貼り付け用シート!S335&gt;9990),NA(),値貼り付け用シート!S335)</f>
        <v>25</v>
      </c>
      <c r="E7813" s="1">
        <f t="shared" si="3064"/>
        <v>25</v>
      </c>
      <c r="F7813" s="1">
        <f t="shared" si="3045"/>
        <v>194</v>
      </c>
      <c r="G7813" s="1">
        <f t="shared" si="3046"/>
        <v>8</v>
      </c>
      <c r="H7813" s="1">
        <f t="shared" si="3047"/>
        <v>24</v>
      </c>
    </row>
    <row r="7814" spans="1:8" x14ac:dyDescent="0.55000000000000004">
      <c r="A7814" s="1">
        <f>値貼り付け用シート!F335</f>
        <v>2</v>
      </c>
      <c r="B7814" s="1">
        <f>値貼り付け用シート!G335</f>
        <v>19</v>
      </c>
      <c r="C7814" s="1">
        <v>13</v>
      </c>
      <c r="D7814" s="1">
        <f>IF(OR(ISBLANK(値貼り付け用シート!T335),値貼り付け用シート!T335&gt;9990),NA(),値貼り付け用シート!T335)</f>
        <v>29</v>
      </c>
      <c r="E7814" s="1">
        <f t="shared" si="3064"/>
        <v>29</v>
      </c>
      <c r="F7814" s="1">
        <f t="shared" si="3045"/>
        <v>194</v>
      </c>
      <c r="G7814" s="1">
        <f t="shared" si="3046"/>
        <v>8</v>
      </c>
      <c r="H7814" s="1">
        <f t="shared" si="3047"/>
        <v>24</v>
      </c>
    </row>
    <row r="7815" spans="1:8" x14ac:dyDescent="0.55000000000000004">
      <c r="A7815" s="1">
        <f>値貼り付け用シート!F335</f>
        <v>2</v>
      </c>
      <c r="B7815" s="1">
        <f>値貼り付け用シート!G335</f>
        <v>19</v>
      </c>
      <c r="C7815" s="1">
        <v>14</v>
      </c>
      <c r="D7815" s="1">
        <f>IF(OR(ISBLANK(値貼り付け用シート!U335),値貼り付け用シート!U335&gt;9990),NA(),値貼り付け用シート!U335)</f>
        <v>30</v>
      </c>
      <c r="E7815" s="1">
        <f t="shared" si="3064"/>
        <v>30</v>
      </c>
      <c r="F7815" s="1">
        <f t="shared" si="3045"/>
        <v>199</v>
      </c>
      <c r="G7815" s="1">
        <f t="shared" si="3046"/>
        <v>8</v>
      </c>
      <c r="H7815" s="1">
        <f t="shared" si="3047"/>
        <v>25</v>
      </c>
    </row>
    <row r="7816" spans="1:8" x14ac:dyDescent="0.55000000000000004">
      <c r="A7816" s="1">
        <f>値貼り付け用シート!F335</f>
        <v>2</v>
      </c>
      <c r="B7816" s="1">
        <f>値貼り付け用シート!G335</f>
        <v>19</v>
      </c>
      <c r="C7816" s="1">
        <v>15</v>
      </c>
      <c r="D7816" s="1">
        <f>IF(OR(ISBLANK(値貼り付け用シート!V335),値貼り付け用シート!V335&gt;9990),NA(),値貼り付け用シート!V335)</f>
        <v>28</v>
      </c>
      <c r="E7816" s="1">
        <f t="shared" si="3064"/>
        <v>28</v>
      </c>
      <c r="F7816" s="1">
        <f t="shared" si="3045"/>
        <v>204</v>
      </c>
      <c r="G7816" s="1">
        <f t="shared" si="3046"/>
        <v>8</v>
      </c>
      <c r="H7816" s="1">
        <f t="shared" si="3047"/>
        <v>26</v>
      </c>
    </row>
    <row r="7817" spans="1:8" x14ac:dyDescent="0.55000000000000004">
      <c r="A7817" s="1">
        <f>値貼り付け用シート!F335</f>
        <v>2</v>
      </c>
      <c r="B7817" s="1">
        <f>値貼り付け用シート!G335</f>
        <v>19</v>
      </c>
      <c r="C7817" s="1">
        <v>16</v>
      </c>
      <c r="D7817" s="1">
        <f>IF(OR(ISBLANK(値貼り付け用シート!W335),値貼り付け用シート!W335&gt;9990),NA(),値貼り付け用シート!W335)</f>
        <v>31</v>
      </c>
      <c r="E7817" s="1">
        <f t="shared" si="3064"/>
        <v>31</v>
      </c>
      <c r="F7817" s="1">
        <f t="shared" si="3045"/>
        <v>217</v>
      </c>
      <c r="G7817" s="1">
        <f t="shared" si="3046"/>
        <v>8</v>
      </c>
      <c r="H7817" s="1">
        <f t="shared" si="3047"/>
        <v>27</v>
      </c>
    </row>
    <row r="7818" spans="1:8" x14ac:dyDescent="0.55000000000000004">
      <c r="A7818" s="1">
        <f>値貼り付け用シート!F335</f>
        <v>2</v>
      </c>
      <c r="B7818" s="1">
        <f>値貼り付け用シート!G335</f>
        <v>19</v>
      </c>
      <c r="C7818" s="1">
        <v>17</v>
      </c>
      <c r="D7818" s="1">
        <f>IF(OR(ISBLANK(値貼り付け用シート!X335),値貼り付け用シート!X335&gt;9990),NA(),値貼り付け用シート!X335)</f>
        <v>28</v>
      </c>
      <c r="E7818" s="1">
        <f t="shared" si="3064"/>
        <v>28</v>
      </c>
      <c r="F7818" s="1">
        <f t="shared" si="3045"/>
        <v>227</v>
      </c>
      <c r="G7818" s="1">
        <f t="shared" si="3046"/>
        <v>8</v>
      </c>
      <c r="H7818" s="1">
        <f t="shared" si="3047"/>
        <v>28</v>
      </c>
    </row>
    <row r="7819" spans="1:8" x14ac:dyDescent="0.55000000000000004">
      <c r="A7819" s="1">
        <f>値貼り付け用シート!F335</f>
        <v>2</v>
      </c>
      <c r="B7819" s="1">
        <f>値貼り付け用シート!G335</f>
        <v>19</v>
      </c>
      <c r="C7819" s="1">
        <v>18</v>
      </c>
      <c r="D7819" s="1">
        <f>IF(OR(ISBLANK(値貼り付け用シート!Y335),値貼り付け用シート!Y335&gt;9990),NA(),値貼り付け用シート!Y335)</f>
        <v>36</v>
      </c>
      <c r="E7819" s="1">
        <f t="shared" si="3064"/>
        <v>36</v>
      </c>
      <c r="F7819" s="1">
        <f t="shared" si="3045"/>
        <v>235</v>
      </c>
      <c r="G7819" s="1">
        <f t="shared" si="3046"/>
        <v>8</v>
      </c>
      <c r="H7819" s="1">
        <f t="shared" si="3047"/>
        <v>29</v>
      </c>
    </row>
    <row r="7820" spans="1:8" x14ac:dyDescent="0.55000000000000004">
      <c r="A7820" s="1">
        <f>値貼り付け用シート!F335</f>
        <v>2</v>
      </c>
      <c r="B7820" s="1">
        <f>値貼り付け用シート!G335</f>
        <v>19</v>
      </c>
      <c r="C7820" s="1">
        <v>19</v>
      </c>
      <c r="D7820" s="1">
        <f>IF(OR(ISBLANK(値貼り付け用シート!Z335),値貼り付け用シート!Z335&gt;9990),NA(),値貼り付け用シート!Z335)</f>
        <v>36</v>
      </c>
      <c r="E7820" s="1">
        <f t="shared" si="3064"/>
        <v>36</v>
      </c>
      <c r="F7820" s="1">
        <f t="shared" si="3045"/>
        <v>243</v>
      </c>
      <c r="G7820" s="1">
        <f t="shared" si="3046"/>
        <v>8</v>
      </c>
      <c r="H7820" s="1">
        <f t="shared" si="3047"/>
        <v>30</v>
      </c>
    </row>
    <row r="7821" spans="1:8" x14ac:dyDescent="0.55000000000000004">
      <c r="A7821" s="1">
        <f>値貼り付け用シート!F335</f>
        <v>2</v>
      </c>
      <c r="B7821" s="1">
        <f>値貼り付け用シート!G335</f>
        <v>19</v>
      </c>
      <c r="C7821" s="1">
        <v>20</v>
      </c>
      <c r="D7821" s="1">
        <f>IF(OR(ISBLANK(値貼り付け用シート!AA335),値貼り付け用シート!AA335&gt;9990),NA(),値貼り付け用シート!AA335)</f>
        <v>38</v>
      </c>
      <c r="E7821" s="1">
        <f t="shared" si="3064"/>
        <v>38</v>
      </c>
      <c r="F7821" s="1">
        <f t="shared" si="3045"/>
        <v>256</v>
      </c>
      <c r="G7821" s="1">
        <f t="shared" si="3046"/>
        <v>8</v>
      </c>
      <c r="H7821" s="1">
        <f t="shared" si="3047"/>
        <v>32</v>
      </c>
    </row>
    <row r="7822" spans="1:8" x14ac:dyDescent="0.55000000000000004">
      <c r="A7822" s="1">
        <f>値貼り付け用シート!F335</f>
        <v>2</v>
      </c>
      <c r="B7822" s="1">
        <f>値貼り付け用シート!G335</f>
        <v>19</v>
      </c>
      <c r="C7822" s="1">
        <v>21</v>
      </c>
      <c r="D7822" s="1">
        <f>IF(OR(ISBLANK(値貼り付け用シート!AB335),値貼り付け用シート!AB335&gt;9990),NA(),値貼り付け用シート!AB335)</f>
        <v>38</v>
      </c>
      <c r="E7822" s="1">
        <f t="shared" si="3064"/>
        <v>38</v>
      </c>
      <c r="F7822" s="1">
        <f t="shared" si="3045"/>
        <v>265</v>
      </c>
      <c r="G7822" s="1">
        <f t="shared" si="3046"/>
        <v>8</v>
      </c>
      <c r="H7822" s="1">
        <f t="shared" si="3047"/>
        <v>33</v>
      </c>
    </row>
    <row r="7823" spans="1:8" x14ac:dyDescent="0.55000000000000004">
      <c r="A7823" s="1">
        <f>値貼り付け用シート!F335</f>
        <v>2</v>
      </c>
      <c r="B7823" s="1">
        <f>値貼り付け用シート!G335</f>
        <v>19</v>
      </c>
      <c r="C7823" s="1">
        <v>22</v>
      </c>
      <c r="D7823" s="1">
        <f>IF(OR(ISBLANK(値貼り付け用シート!AC335),値貼り付け用シート!AC335&gt;9990),NA(),値貼り付け用シート!AC335)</f>
        <v>38</v>
      </c>
      <c r="E7823" s="1">
        <f t="shared" si="3064"/>
        <v>38</v>
      </c>
      <c r="F7823" s="1">
        <f t="shared" si="3045"/>
        <v>273</v>
      </c>
      <c r="G7823" s="1">
        <f t="shared" si="3046"/>
        <v>8</v>
      </c>
      <c r="H7823" s="1">
        <f t="shared" si="3047"/>
        <v>34</v>
      </c>
    </row>
    <row r="7824" spans="1:8" x14ac:dyDescent="0.55000000000000004">
      <c r="A7824" s="1">
        <f>値貼り付け用シート!F335</f>
        <v>2</v>
      </c>
      <c r="B7824" s="1">
        <f>値貼り付け用シート!G335</f>
        <v>19</v>
      </c>
      <c r="C7824" s="1">
        <v>23</v>
      </c>
      <c r="D7824" s="1">
        <f>IF(OR(ISBLANK(値貼り付け用シート!AD335),値貼り付け用シート!AD335&gt;9990),NA(),値貼り付け用シート!AD335)</f>
        <v>36</v>
      </c>
      <c r="E7824" s="1">
        <f t="shared" si="3064"/>
        <v>36</v>
      </c>
      <c r="F7824" s="1">
        <f t="shared" si="3045"/>
        <v>281</v>
      </c>
      <c r="G7824" s="1">
        <f t="shared" si="3046"/>
        <v>8</v>
      </c>
      <c r="H7824" s="1">
        <f t="shared" si="3047"/>
        <v>35</v>
      </c>
    </row>
    <row r="7825" spans="1:16" x14ac:dyDescent="0.55000000000000004">
      <c r="A7825" s="1">
        <f>値貼り付け用シート!F335</f>
        <v>2</v>
      </c>
      <c r="B7825" s="1">
        <f>値貼り付け用シート!G335</f>
        <v>19</v>
      </c>
      <c r="C7825" s="1">
        <v>24</v>
      </c>
      <c r="D7825" s="1">
        <f>IF(OR(ISBLANK(値貼り付け用シート!AE335),値貼り付け用シート!AE335&gt;9990),NA(),値貼り付け用シート!AE335)</f>
        <v>37</v>
      </c>
      <c r="E7825" s="1">
        <f t="shared" si="3064"/>
        <v>37</v>
      </c>
      <c r="F7825" s="1">
        <f t="shared" si="3045"/>
        <v>287</v>
      </c>
      <c r="G7825" s="1">
        <f t="shared" si="3046"/>
        <v>8</v>
      </c>
      <c r="H7825" s="1">
        <f t="shared" si="3047"/>
        <v>36</v>
      </c>
    </row>
    <row r="7826" spans="1:16" x14ac:dyDescent="0.55000000000000004">
      <c r="A7826" s="1">
        <f>値貼り付け用シート!F336</f>
        <v>2</v>
      </c>
      <c r="B7826" s="1">
        <f>値貼り付け用シート!G336</f>
        <v>20</v>
      </c>
      <c r="C7826" s="1">
        <v>1</v>
      </c>
      <c r="D7826" s="1">
        <f>IF(OR(ISBLANK(値貼り付け用シート!H336),値貼り付け用シート!H336&gt;9990),NA(),値貼り付け用シート!H336)</f>
        <v>38</v>
      </c>
      <c r="E7826" s="1">
        <f t="shared" si="3064"/>
        <v>38</v>
      </c>
      <c r="F7826" s="1">
        <f t="shared" si="3045"/>
        <v>297</v>
      </c>
      <c r="G7826" s="1">
        <f t="shared" si="3046"/>
        <v>8</v>
      </c>
      <c r="H7826" s="1">
        <f t="shared" si="3047"/>
        <v>37</v>
      </c>
      <c r="I7826" s="1">
        <f t="shared" ref="I7826" si="3065">COUNT(D7826:D7849)</f>
        <v>24</v>
      </c>
      <c r="J7826" s="1">
        <f t="shared" ref="J7826" si="3066">COUNT(H7826:H7849)</f>
        <v>24</v>
      </c>
      <c r="K7826" s="1">
        <f t="shared" ref="K7826" si="3067">IF(AND(I7826&gt;=20,J7826&gt;=20),0,1)</f>
        <v>0</v>
      </c>
      <c r="L7826" s="1">
        <f t="shared" ref="L7826" si="3068">IF(K7826=0,MAX(H7826:H7849),NA())</f>
        <v>37</v>
      </c>
      <c r="M7826" s="1">
        <f t="shared" ref="M7826" si="3069">IF(K7826=0,IF(L7826&lt;=70,1,0),NA())</f>
        <v>1</v>
      </c>
      <c r="N7826" s="1">
        <f t="shared" ref="N7826" si="3070">IF(COUNTIF(D7826:D7849,NA())=24,NA(),MAX(E7826:E7849))</f>
        <v>38</v>
      </c>
      <c r="O7826" s="1">
        <f t="shared" ref="O7826" si="3071">IF(COUNTIF(D7831:D7845,NA())=15,NA(),MAX(E7831:E7845))</f>
        <v>34</v>
      </c>
      <c r="P7826" s="1">
        <f t="shared" ref="P7826" si="3072">COUNTIF(D7826:D7849,"&gt;=120")</f>
        <v>0</v>
      </c>
    </row>
    <row r="7827" spans="1:16" x14ac:dyDescent="0.55000000000000004">
      <c r="A7827" s="1">
        <f>値貼り付け用シート!F336</f>
        <v>2</v>
      </c>
      <c r="B7827" s="1">
        <f>値貼り付け用シート!G336</f>
        <v>20</v>
      </c>
      <c r="C7827" s="1">
        <v>2</v>
      </c>
      <c r="D7827" s="1">
        <f>IF(OR(ISBLANK(値貼り付け用シート!I336),値貼り付け用シート!I336&gt;9990),NA(),値貼り付け用シート!I336)</f>
        <v>37</v>
      </c>
      <c r="E7827" s="1">
        <f t="shared" si="3064"/>
        <v>37</v>
      </c>
      <c r="F7827" s="1">
        <f t="shared" si="3045"/>
        <v>298</v>
      </c>
      <c r="G7827" s="1">
        <f t="shared" si="3046"/>
        <v>8</v>
      </c>
      <c r="H7827" s="1">
        <f t="shared" si="3047"/>
        <v>37</v>
      </c>
    </row>
    <row r="7828" spans="1:16" x14ac:dyDescent="0.55000000000000004">
      <c r="A7828" s="1">
        <f>値貼り付け用シート!F336</f>
        <v>2</v>
      </c>
      <c r="B7828" s="1">
        <f>値貼り付け用シート!G336</f>
        <v>20</v>
      </c>
      <c r="C7828" s="1">
        <v>3</v>
      </c>
      <c r="D7828" s="1">
        <f>IF(OR(ISBLANK(値貼り付け用シート!J336),値貼り付け用シート!J336&gt;9990),NA(),値貼り付け用シート!J336)</f>
        <v>37</v>
      </c>
      <c r="E7828" s="1">
        <f t="shared" si="3064"/>
        <v>37</v>
      </c>
      <c r="F7828" s="1">
        <f t="shared" si="3045"/>
        <v>299</v>
      </c>
      <c r="G7828" s="1">
        <f t="shared" si="3046"/>
        <v>8</v>
      </c>
      <c r="H7828" s="1">
        <f t="shared" si="3047"/>
        <v>37</v>
      </c>
    </row>
    <row r="7829" spans="1:16" x14ac:dyDescent="0.55000000000000004">
      <c r="A7829" s="1">
        <f>値貼り付け用シート!F336</f>
        <v>2</v>
      </c>
      <c r="B7829" s="1">
        <f>値貼り付け用シート!G336</f>
        <v>20</v>
      </c>
      <c r="C7829" s="1">
        <v>4</v>
      </c>
      <c r="D7829" s="1">
        <f>IF(OR(ISBLANK(値貼り付け用シート!K336),値貼り付け用シート!K336&gt;9990),NA(),値貼り付け用シート!K336)</f>
        <v>36</v>
      </c>
      <c r="E7829" s="1">
        <f t="shared" si="3064"/>
        <v>36</v>
      </c>
      <c r="F7829" s="1">
        <f t="shared" si="3045"/>
        <v>297</v>
      </c>
      <c r="G7829" s="1">
        <f t="shared" si="3046"/>
        <v>8</v>
      </c>
      <c r="H7829" s="1">
        <f t="shared" si="3047"/>
        <v>37</v>
      </c>
    </row>
    <row r="7830" spans="1:16" x14ac:dyDescent="0.55000000000000004">
      <c r="A7830" s="1">
        <f>値貼り付け用シート!F336</f>
        <v>2</v>
      </c>
      <c r="B7830" s="1">
        <f>値貼り付け用シート!G336</f>
        <v>20</v>
      </c>
      <c r="C7830" s="1">
        <v>5</v>
      </c>
      <c r="D7830" s="1">
        <f>IF(OR(ISBLANK(値貼り付け用シート!L336),値貼り付け用シート!L336&gt;9990),NA(),値貼り付け用シート!L336)</f>
        <v>35</v>
      </c>
      <c r="E7830" s="1">
        <f t="shared" si="3064"/>
        <v>35</v>
      </c>
      <c r="F7830" s="1">
        <f t="shared" si="3045"/>
        <v>294</v>
      </c>
      <c r="G7830" s="1">
        <f t="shared" si="3046"/>
        <v>8</v>
      </c>
      <c r="H7830" s="1">
        <f t="shared" si="3047"/>
        <v>37</v>
      </c>
    </row>
    <row r="7831" spans="1:16" x14ac:dyDescent="0.55000000000000004">
      <c r="A7831" s="1">
        <f>値貼り付け用シート!F336</f>
        <v>2</v>
      </c>
      <c r="B7831" s="1">
        <f>値貼り付け用シート!G336</f>
        <v>20</v>
      </c>
      <c r="C7831" s="1">
        <v>6</v>
      </c>
      <c r="D7831" s="1">
        <f>IF(OR(ISBLANK(値貼り付け用シート!M336),値貼り付け用シート!M336&gt;9990),NA(),値貼り付け用シート!M336)</f>
        <v>34</v>
      </c>
      <c r="E7831" s="1">
        <f t="shared" si="3064"/>
        <v>34</v>
      </c>
      <c r="F7831" s="1">
        <f t="shared" si="3045"/>
        <v>290</v>
      </c>
      <c r="G7831" s="1">
        <f t="shared" si="3046"/>
        <v>8</v>
      </c>
      <c r="H7831" s="1">
        <f t="shared" si="3047"/>
        <v>36</v>
      </c>
    </row>
    <row r="7832" spans="1:16" x14ac:dyDescent="0.55000000000000004">
      <c r="A7832" s="1">
        <f>値貼り付け用シート!F336</f>
        <v>2</v>
      </c>
      <c r="B7832" s="1">
        <f>値貼り付け用シート!G336</f>
        <v>20</v>
      </c>
      <c r="C7832" s="1">
        <v>7</v>
      </c>
      <c r="D7832" s="1">
        <f>IF(OR(ISBLANK(値貼り付け用シート!N336),値貼り付け用シート!N336&gt;9990),NA(),値貼り付け用シート!N336)</f>
        <v>29</v>
      </c>
      <c r="E7832" s="1">
        <f t="shared" si="3064"/>
        <v>29</v>
      </c>
      <c r="F7832" s="1">
        <f t="shared" si="3045"/>
        <v>283</v>
      </c>
      <c r="G7832" s="1">
        <f t="shared" si="3046"/>
        <v>8</v>
      </c>
      <c r="H7832" s="1">
        <f t="shared" si="3047"/>
        <v>35</v>
      </c>
    </row>
    <row r="7833" spans="1:16" x14ac:dyDescent="0.55000000000000004">
      <c r="A7833" s="1">
        <f>値貼り付け用シート!F336</f>
        <v>2</v>
      </c>
      <c r="B7833" s="1">
        <f>値貼り付け用シート!G336</f>
        <v>20</v>
      </c>
      <c r="C7833" s="1">
        <v>8</v>
      </c>
      <c r="D7833" s="1">
        <f>IF(OR(ISBLANK(値貼り付け用シート!O336),値貼り付け用シート!O336&gt;9990),NA(),値貼り付け用シート!O336)</f>
        <v>13</v>
      </c>
      <c r="E7833" s="1">
        <f t="shared" si="3064"/>
        <v>13</v>
      </c>
      <c r="F7833" s="1">
        <f t="shared" si="3045"/>
        <v>259</v>
      </c>
      <c r="G7833" s="1">
        <f t="shared" si="3046"/>
        <v>8</v>
      </c>
      <c r="H7833" s="1">
        <f t="shared" si="3047"/>
        <v>32</v>
      </c>
    </row>
    <row r="7834" spans="1:16" x14ac:dyDescent="0.55000000000000004">
      <c r="A7834" s="1">
        <f>値貼り付け用シート!F336</f>
        <v>2</v>
      </c>
      <c r="B7834" s="1">
        <f>値貼り付け用シート!G336</f>
        <v>20</v>
      </c>
      <c r="C7834" s="1">
        <v>9</v>
      </c>
      <c r="D7834" s="1">
        <f>IF(OR(ISBLANK(値貼り付け用シート!P336),値貼り付け用シート!P336&gt;9990),NA(),値貼り付け用シート!P336)</f>
        <v>5</v>
      </c>
      <c r="E7834" s="1">
        <f t="shared" si="3064"/>
        <v>5</v>
      </c>
      <c r="F7834" s="1">
        <f t="shared" si="3045"/>
        <v>226</v>
      </c>
      <c r="G7834" s="1">
        <f t="shared" si="3046"/>
        <v>8</v>
      </c>
      <c r="H7834" s="1">
        <f t="shared" si="3047"/>
        <v>28</v>
      </c>
    </row>
    <row r="7835" spans="1:16" x14ac:dyDescent="0.55000000000000004">
      <c r="A7835" s="1">
        <f>値貼り付け用シート!F336</f>
        <v>2</v>
      </c>
      <c r="B7835" s="1">
        <f>値貼り付け用シート!G336</f>
        <v>20</v>
      </c>
      <c r="C7835" s="1">
        <v>10</v>
      </c>
      <c r="D7835" s="1">
        <f>IF(OR(ISBLANK(値貼り付け用シート!Q336),値貼り付け用シート!Q336&gt;9990),NA(),値貼り付け用シート!Q336)</f>
        <v>11</v>
      </c>
      <c r="E7835" s="1">
        <f t="shared" si="3064"/>
        <v>11</v>
      </c>
      <c r="F7835" s="1">
        <f t="shared" ref="F7835:F7898" si="3073">SUM(E7828:E7835)</f>
        <v>200</v>
      </c>
      <c r="G7835" s="1">
        <f t="shared" ref="G7835:G7898" si="3074">COUNT(D7828:D7835)</f>
        <v>8</v>
      </c>
      <c r="H7835" s="1">
        <f t="shared" ref="H7835:H7898" si="3075">IF(G7835&gt;=6,ROUND(F7835/G7835,0),NA())</f>
        <v>25</v>
      </c>
    </row>
    <row r="7836" spans="1:16" x14ac:dyDescent="0.55000000000000004">
      <c r="A7836" s="1">
        <f>値貼り付け用シート!F336</f>
        <v>2</v>
      </c>
      <c r="B7836" s="1">
        <f>値貼り付け用シート!G336</f>
        <v>20</v>
      </c>
      <c r="C7836" s="1">
        <v>11</v>
      </c>
      <c r="D7836" s="1">
        <f>IF(OR(ISBLANK(値貼り付け用シート!R336),値貼り付け用シート!R336&gt;9990),NA(),値貼り付け用シート!R336)</f>
        <v>19</v>
      </c>
      <c r="E7836" s="1">
        <f t="shared" si="3064"/>
        <v>19</v>
      </c>
      <c r="F7836" s="1">
        <f t="shared" si="3073"/>
        <v>182</v>
      </c>
      <c r="G7836" s="1">
        <f t="shared" si="3074"/>
        <v>8</v>
      </c>
      <c r="H7836" s="1">
        <f t="shared" si="3075"/>
        <v>23</v>
      </c>
    </row>
    <row r="7837" spans="1:16" x14ac:dyDescent="0.55000000000000004">
      <c r="A7837" s="1">
        <f>値貼り付け用シート!F336</f>
        <v>2</v>
      </c>
      <c r="B7837" s="1">
        <f>値貼り付け用シート!G336</f>
        <v>20</v>
      </c>
      <c r="C7837" s="1">
        <v>12</v>
      </c>
      <c r="D7837" s="1">
        <f>IF(OR(ISBLANK(値貼り付け用シート!S336),値貼り付け用シート!S336&gt;9990),NA(),値貼り付け用シート!S336)</f>
        <v>23</v>
      </c>
      <c r="E7837" s="1">
        <f t="shared" si="3064"/>
        <v>23</v>
      </c>
      <c r="F7837" s="1">
        <f t="shared" si="3073"/>
        <v>169</v>
      </c>
      <c r="G7837" s="1">
        <f t="shared" si="3074"/>
        <v>8</v>
      </c>
      <c r="H7837" s="1">
        <f t="shared" si="3075"/>
        <v>21</v>
      </c>
    </row>
    <row r="7838" spans="1:16" x14ac:dyDescent="0.55000000000000004">
      <c r="A7838" s="1">
        <f>値貼り付け用シート!F336</f>
        <v>2</v>
      </c>
      <c r="B7838" s="1">
        <f>値貼り付け用シート!G336</f>
        <v>20</v>
      </c>
      <c r="C7838" s="1">
        <v>13</v>
      </c>
      <c r="D7838" s="1">
        <f>IF(OR(ISBLANK(値貼り付け用シート!T336),値貼り付け用シート!T336&gt;9990),NA(),値貼り付け用シート!T336)</f>
        <v>30</v>
      </c>
      <c r="E7838" s="1">
        <f t="shared" si="3064"/>
        <v>30</v>
      </c>
      <c r="F7838" s="1">
        <f t="shared" si="3073"/>
        <v>164</v>
      </c>
      <c r="G7838" s="1">
        <f t="shared" si="3074"/>
        <v>8</v>
      </c>
      <c r="H7838" s="1">
        <f t="shared" si="3075"/>
        <v>21</v>
      </c>
    </row>
    <row r="7839" spans="1:16" x14ac:dyDescent="0.55000000000000004">
      <c r="A7839" s="1">
        <f>値貼り付け用シート!F336</f>
        <v>2</v>
      </c>
      <c r="B7839" s="1">
        <f>値貼り付け用シート!G336</f>
        <v>20</v>
      </c>
      <c r="C7839" s="1">
        <v>14</v>
      </c>
      <c r="D7839" s="1">
        <f>IF(OR(ISBLANK(値貼り付け用シート!U336),値貼り付け用シート!U336&gt;9990),NA(),値貼り付け用シート!U336)</f>
        <v>15</v>
      </c>
      <c r="E7839" s="1">
        <f t="shared" si="3064"/>
        <v>15</v>
      </c>
      <c r="F7839" s="1">
        <f t="shared" si="3073"/>
        <v>145</v>
      </c>
      <c r="G7839" s="1">
        <f t="shared" si="3074"/>
        <v>8</v>
      </c>
      <c r="H7839" s="1">
        <f t="shared" si="3075"/>
        <v>18</v>
      </c>
    </row>
    <row r="7840" spans="1:16" x14ac:dyDescent="0.55000000000000004">
      <c r="A7840" s="1">
        <f>値貼り付け用シート!F336</f>
        <v>2</v>
      </c>
      <c r="B7840" s="1">
        <f>値貼り付け用シート!G336</f>
        <v>20</v>
      </c>
      <c r="C7840" s="1">
        <v>15</v>
      </c>
      <c r="D7840" s="1">
        <f>IF(OR(ISBLANK(値貼り付け用シート!V336),値貼り付け用シート!V336&gt;9990),NA(),値貼り付け用シート!V336)</f>
        <v>20</v>
      </c>
      <c r="E7840" s="1">
        <f t="shared" si="3064"/>
        <v>20</v>
      </c>
      <c r="F7840" s="1">
        <f t="shared" si="3073"/>
        <v>136</v>
      </c>
      <c r="G7840" s="1">
        <f t="shared" si="3074"/>
        <v>8</v>
      </c>
      <c r="H7840" s="1">
        <f t="shared" si="3075"/>
        <v>17</v>
      </c>
    </row>
    <row r="7841" spans="1:16" x14ac:dyDescent="0.55000000000000004">
      <c r="A7841" s="1">
        <f>値貼り付け用シート!F336</f>
        <v>2</v>
      </c>
      <c r="B7841" s="1">
        <f>値貼り付け用シート!G336</f>
        <v>20</v>
      </c>
      <c r="C7841" s="1">
        <v>16</v>
      </c>
      <c r="D7841" s="1">
        <f>IF(OR(ISBLANK(値貼り付け用シート!W336),値貼り付け用シート!W336&gt;9990),NA(),値貼り付け用シート!W336)</f>
        <v>16</v>
      </c>
      <c r="E7841" s="1">
        <f t="shared" si="3064"/>
        <v>16</v>
      </c>
      <c r="F7841" s="1">
        <f t="shared" si="3073"/>
        <v>139</v>
      </c>
      <c r="G7841" s="1">
        <f t="shared" si="3074"/>
        <v>8</v>
      </c>
      <c r="H7841" s="1">
        <f t="shared" si="3075"/>
        <v>17</v>
      </c>
    </row>
    <row r="7842" spans="1:16" x14ac:dyDescent="0.55000000000000004">
      <c r="A7842" s="1">
        <f>値貼り付け用シート!F336</f>
        <v>2</v>
      </c>
      <c r="B7842" s="1">
        <f>値貼り付け用シート!G336</f>
        <v>20</v>
      </c>
      <c r="C7842" s="1">
        <v>17</v>
      </c>
      <c r="D7842" s="1">
        <f>IF(OR(ISBLANK(値貼り付け用シート!X336),値貼り付け用シート!X336&gt;9990),NA(),値貼り付け用シート!X336)</f>
        <v>9</v>
      </c>
      <c r="E7842" s="1">
        <f t="shared" si="3064"/>
        <v>9</v>
      </c>
      <c r="F7842" s="1">
        <f t="shared" si="3073"/>
        <v>143</v>
      </c>
      <c r="G7842" s="1">
        <f t="shared" si="3074"/>
        <v>8</v>
      </c>
      <c r="H7842" s="1">
        <f t="shared" si="3075"/>
        <v>18</v>
      </c>
    </row>
    <row r="7843" spans="1:16" x14ac:dyDescent="0.55000000000000004">
      <c r="A7843" s="1">
        <f>値貼り付け用シート!F336</f>
        <v>2</v>
      </c>
      <c r="B7843" s="1">
        <f>値貼り付け用シート!G336</f>
        <v>20</v>
      </c>
      <c r="C7843" s="1">
        <v>18</v>
      </c>
      <c r="D7843" s="1">
        <f>IF(OR(ISBLANK(値貼り付け用シート!Y336),値貼り付け用シート!Y336&gt;9990),NA(),値貼り付け用シート!Y336)</f>
        <v>11</v>
      </c>
      <c r="E7843" s="1">
        <f t="shared" si="3064"/>
        <v>11</v>
      </c>
      <c r="F7843" s="1">
        <f t="shared" si="3073"/>
        <v>143</v>
      </c>
      <c r="G7843" s="1">
        <f t="shared" si="3074"/>
        <v>8</v>
      </c>
      <c r="H7843" s="1">
        <f t="shared" si="3075"/>
        <v>18</v>
      </c>
    </row>
    <row r="7844" spans="1:16" x14ac:dyDescent="0.55000000000000004">
      <c r="A7844" s="1">
        <f>値貼り付け用シート!F336</f>
        <v>2</v>
      </c>
      <c r="B7844" s="1">
        <f>値貼り付け用シート!G336</f>
        <v>20</v>
      </c>
      <c r="C7844" s="1">
        <v>19</v>
      </c>
      <c r="D7844" s="1">
        <f>IF(OR(ISBLANK(値貼り付け用シート!Z336),値貼り付け用シート!Z336&gt;9990),NA(),値貼り付け用シート!Z336)</f>
        <v>29</v>
      </c>
      <c r="E7844" s="1">
        <f t="shared" si="3064"/>
        <v>29</v>
      </c>
      <c r="F7844" s="1">
        <f t="shared" si="3073"/>
        <v>153</v>
      </c>
      <c r="G7844" s="1">
        <f t="shared" si="3074"/>
        <v>8</v>
      </c>
      <c r="H7844" s="1">
        <f t="shared" si="3075"/>
        <v>19</v>
      </c>
    </row>
    <row r="7845" spans="1:16" x14ac:dyDescent="0.55000000000000004">
      <c r="A7845" s="1">
        <f>値貼り付け用シート!F336</f>
        <v>2</v>
      </c>
      <c r="B7845" s="1">
        <f>値貼り付け用シート!G336</f>
        <v>20</v>
      </c>
      <c r="C7845" s="1">
        <v>20</v>
      </c>
      <c r="D7845" s="1">
        <f>IF(OR(ISBLANK(値貼り付け用シート!AA336),値貼り付け用シート!AA336&gt;9990),NA(),値貼り付け用シート!AA336)</f>
        <v>30</v>
      </c>
      <c r="E7845" s="1">
        <f t="shared" si="3064"/>
        <v>30</v>
      </c>
      <c r="F7845" s="1">
        <f t="shared" si="3073"/>
        <v>160</v>
      </c>
      <c r="G7845" s="1">
        <f t="shared" si="3074"/>
        <v>8</v>
      </c>
      <c r="H7845" s="1">
        <f t="shared" si="3075"/>
        <v>20</v>
      </c>
    </row>
    <row r="7846" spans="1:16" x14ac:dyDescent="0.55000000000000004">
      <c r="A7846" s="1">
        <f>値貼り付け用シート!F336</f>
        <v>2</v>
      </c>
      <c r="B7846" s="1">
        <f>値貼り付け用シート!G336</f>
        <v>20</v>
      </c>
      <c r="C7846" s="1">
        <v>21</v>
      </c>
      <c r="D7846" s="1">
        <f>IF(OR(ISBLANK(値貼り付け用シート!AB336),値貼り付け用シート!AB336&gt;9990),NA(),値貼り付け用シート!AB336)</f>
        <v>28</v>
      </c>
      <c r="E7846" s="1">
        <f t="shared" si="3064"/>
        <v>28</v>
      </c>
      <c r="F7846" s="1">
        <f t="shared" si="3073"/>
        <v>158</v>
      </c>
      <c r="G7846" s="1">
        <f t="shared" si="3074"/>
        <v>8</v>
      </c>
      <c r="H7846" s="1">
        <f t="shared" si="3075"/>
        <v>20</v>
      </c>
    </row>
    <row r="7847" spans="1:16" x14ac:dyDescent="0.55000000000000004">
      <c r="A7847" s="1">
        <f>値貼り付け用シート!F336</f>
        <v>2</v>
      </c>
      <c r="B7847" s="1">
        <f>値貼り付け用シート!G336</f>
        <v>20</v>
      </c>
      <c r="C7847" s="1">
        <v>22</v>
      </c>
      <c r="D7847" s="1">
        <f>IF(OR(ISBLANK(値貼り付け用シート!AC336),値貼り付け用シート!AC336&gt;9990),NA(),値貼り付け用シート!AC336)</f>
        <v>29</v>
      </c>
      <c r="E7847" s="1">
        <f t="shared" si="3064"/>
        <v>29</v>
      </c>
      <c r="F7847" s="1">
        <f t="shared" si="3073"/>
        <v>172</v>
      </c>
      <c r="G7847" s="1">
        <f t="shared" si="3074"/>
        <v>8</v>
      </c>
      <c r="H7847" s="1">
        <f t="shared" si="3075"/>
        <v>22</v>
      </c>
    </row>
    <row r="7848" spans="1:16" x14ac:dyDescent="0.55000000000000004">
      <c r="A7848" s="1">
        <f>値貼り付け用シート!F336</f>
        <v>2</v>
      </c>
      <c r="B7848" s="1">
        <f>値貼り付け用シート!G336</f>
        <v>20</v>
      </c>
      <c r="C7848" s="1">
        <v>23</v>
      </c>
      <c r="D7848" s="1">
        <f>IF(OR(ISBLANK(値貼り付け用シート!AD336),値貼り付け用シート!AD336&gt;9990),NA(),値貼り付け用シート!AD336)</f>
        <v>30</v>
      </c>
      <c r="E7848" s="1">
        <f t="shared" si="3064"/>
        <v>30</v>
      </c>
      <c r="F7848" s="1">
        <f t="shared" si="3073"/>
        <v>182</v>
      </c>
      <c r="G7848" s="1">
        <f t="shared" si="3074"/>
        <v>8</v>
      </c>
      <c r="H7848" s="1">
        <f t="shared" si="3075"/>
        <v>23</v>
      </c>
    </row>
    <row r="7849" spans="1:16" x14ac:dyDescent="0.55000000000000004">
      <c r="A7849" s="1">
        <f>値貼り付け用シート!F336</f>
        <v>2</v>
      </c>
      <c r="B7849" s="1">
        <f>値貼り付け用シート!G336</f>
        <v>20</v>
      </c>
      <c r="C7849" s="1">
        <v>24</v>
      </c>
      <c r="D7849" s="1">
        <f>IF(OR(ISBLANK(値貼り付け用シート!AE336),値貼り付け用シート!AE336&gt;9990),NA(),値貼り付け用シート!AE336)</f>
        <v>31</v>
      </c>
      <c r="E7849" s="1">
        <f t="shared" si="3064"/>
        <v>31</v>
      </c>
      <c r="F7849" s="1">
        <f t="shared" si="3073"/>
        <v>197</v>
      </c>
      <c r="G7849" s="1">
        <f t="shared" si="3074"/>
        <v>8</v>
      </c>
      <c r="H7849" s="1">
        <f t="shared" si="3075"/>
        <v>25</v>
      </c>
    </row>
    <row r="7850" spans="1:16" x14ac:dyDescent="0.55000000000000004">
      <c r="A7850" s="1">
        <f>値貼り付け用シート!F337</f>
        <v>2</v>
      </c>
      <c r="B7850" s="1">
        <f>値貼り付け用シート!G337</f>
        <v>21</v>
      </c>
      <c r="C7850" s="1">
        <v>1</v>
      </c>
      <c r="D7850" s="1">
        <f>IF(OR(ISBLANK(値貼り付け用シート!H337),値貼り付け用シート!H337&gt;9990),NA(),値貼り付け用シート!H337)</f>
        <v>32</v>
      </c>
      <c r="E7850" s="1">
        <f t="shared" si="3064"/>
        <v>32</v>
      </c>
      <c r="F7850" s="1">
        <f t="shared" si="3073"/>
        <v>220</v>
      </c>
      <c r="G7850" s="1">
        <f t="shared" si="3074"/>
        <v>8</v>
      </c>
      <c r="H7850" s="1">
        <f t="shared" si="3075"/>
        <v>28</v>
      </c>
      <c r="I7850" s="1">
        <f t="shared" ref="I7850" si="3076">COUNT(D7850:D7873)</f>
        <v>23</v>
      </c>
      <c r="J7850" s="1">
        <f t="shared" ref="J7850" si="3077">COUNT(H7850:H7873)</f>
        <v>24</v>
      </c>
      <c r="K7850" s="1">
        <f t="shared" ref="K7850" si="3078">IF(AND(I7850&gt;=20,J7850&gt;=20),0,1)</f>
        <v>0</v>
      </c>
      <c r="L7850" s="1">
        <f t="shared" ref="L7850" si="3079">IF(K7850=0,MAX(H7850:H7873),NA())</f>
        <v>34</v>
      </c>
      <c r="M7850" s="1">
        <f t="shared" ref="M7850" si="3080">IF(K7850=0,IF(L7850&lt;=70,1,0),NA())</f>
        <v>1</v>
      </c>
      <c r="N7850" s="1">
        <f t="shared" ref="N7850" si="3081">IF(COUNTIF(D7850:D7873,NA())=24,NA(),MAX(E7850:E7873))</f>
        <v>36</v>
      </c>
      <c r="O7850" s="1">
        <f t="shared" ref="O7850" si="3082">IF(COUNTIF(D7855:D7869,NA())=15,NA(),MAX(E7855:E7869))</f>
        <v>35</v>
      </c>
      <c r="P7850" s="1">
        <f t="shared" ref="P7850" si="3083">COUNTIF(D7850:D7873,"&gt;=120")</f>
        <v>0</v>
      </c>
    </row>
    <row r="7851" spans="1:16" x14ac:dyDescent="0.55000000000000004">
      <c r="A7851" s="1">
        <f>値貼り付け用シート!F337</f>
        <v>2</v>
      </c>
      <c r="B7851" s="1">
        <f>値貼り付け用シート!G337</f>
        <v>21</v>
      </c>
      <c r="C7851" s="1">
        <v>2</v>
      </c>
      <c r="D7851" s="1">
        <f>IF(OR(ISBLANK(値貼り付け用シート!I337),値貼り付け用シート!I337&gt;9990),NA(),値貼り付け用シート!I337)</f>
        <v>34</v>
      </c>
      <c r="E7851" s="1">
        <f t="shared" si="3064"/>
        <v>34</v>
      </c>
      <c r="F7851" s="1">
        <f t="shared" si="3073"/>
        <v>243</v>
      </c>
      <c r="G7851" s="1">
        <f t="shared" si="3074"/>
        <v>8</v>
      </c>
      <c r="H7851" s="1">
        <f t="shared" si="3075"/>
        <v>30</v>
      </c>
    </row>
    <row r="7852" spans="1:16" x14ac:dyDescent="0.55000000000000004">
      <c r="A7852" s="1">
        <f>値貼り付け用シート!F337</f>
        <v>2</v>
      </c>
      <c r="B7852" s="1">
        <f>値貼り付け用シート!G337</f>
        <v>21</v>
      </c>
      <c r="C7852" s="1">
        <v>3</v>
      </c>
      <c r="D7852" s="1">
        <f>IF(OR(ISBLANK(値貼り付け用シート!J337),値貼り付け用シート!J337&gt;9990),NA(),値貼り付け用シート!J337)</f>
        <v>35</v>
      </c>
      <c r="E7852" s="1">
        <f t="shared" si="3064"/>
        <v>35</v>
      </c>
      <c r="F7852" s="1">
        <f t="shared" si="3073"/>
        <v>249</v>
      </c>
      <c r="G7852" s="1">
        <f t="shared" si="3074"/>
        <v>8</v>
      </c>
      <c r="H7852" s="1">
        <f t="shared" si="3075"/>
        <v>31</v>
      </c>
    </row>
    <row r="7853" spans="1:16" x14ac:dyDescent="0.55000000000000004">
      <c r="A7853" s="1">
        <f>値貼り付け用シート!F337</f>
        <v>2</v>
      </c>
      <c r="B7853" s="1">
        <f>値貼り付け用シート!G337</f>
        <v>21</v>
      </c>
      <c r="C7853" s="1">
        <v>4</v>
      </c>
      <c r="D7853" s="1">
        <f>IF(OR(ISBLANK(値貼り付け用シート!K337),値貼り付け用シート!K337&gt;9990),NA(),値貼り付け用シート!K337)</f>
        <v>36</v>
      </c>
      <c r="E7853" s="1">
        <f t="shared" si="3064"/>
        <v>36</v>
      </c>
      <c r="F7853" s="1">
        <f t="shared" si="3073"/>
        <v>255</v>
      </c>
      <c r="G7853" s="1">
        <f t="shared" si="3074"/>
        <v>8</v>
      </c>
      <c r="H7853" s="1">
        <f t="shared" si="3075"/>
        <v>32</v>
      </c>
    </row>
    <row r="7854" spans="1:16" x14ac:dyDescent="0.55000000000000004">
      <c r="A7854" s="1">
        <f>値貼り付け用シート!F337</f>
        <v>2</v>
      </c>
      <c r="B7854" s="1">
        <f>値貼り付け用シート!G337</f>
        <v>21</v>
      </c>
      <c r="C7854" s="1">
        <v>5</v>
      </c>
      <c r="D7854" s="1">
        <f>IF(OR(ISBLANK(値貼り付け用シート!L337),値貼り付け用シート!L337&gt;9990),NA(),値貼り付け用シート!L337)</f>
        <v>36</v>
      </c>
      <c r="E7854" s="1">
        <f t="shared" si="3064"/>
        <v>36</v>
      </c>
      <c r="F7854" s="1">
        <f t="shared" si="3073"/>
        <v>263</v>
      </c>
      <c r="G7854" s="1">
        <f t="shared" si="3074"/>
        <v>8</v>
      </c>
      <c r="H7854" s="1">
        <f t="shared" si="3075"/>
        <v>33</v>
      </c>
    </row>
    <row r="7855" spans="1:16" x14ac:dyDescent="0.55000000000000004">
      <c r="A7855" s="1">
        <f>値貼り付け用シート!F337</f>
        <v>2</v>
      </c>
      <c r="B7855" s="1">
        <f>値貼り付け用シート!G337</f>
        <v>21</v>
      </c>
      <c r="C7855" s="1">
        <v>6</v>
      </c>
      <c r="D7855" s="1">
        <f>IF(OR(ISBLANK(値貼り付け用シート!M337),値貼り付け用シート!M337&gt;9990),NA(),値貼り付け用シート!M337)</f>
        <v>35</v>
      </c>
      <c r="E7855" s="1">
        <f t="shared" si="3064"/>
        <v>35</v>
      </c>
      <c r="F7855" s="1">
        <f t="shared" si="3073"/>
        <v>269</v>
      </c>
      <c r="G7855" s="1">
        <f t="shared" si="3074"/>
        <v>8</v>
      </c>
      <c r="H7855" s="1">
        <f t="shared" si="3075"/>
        <v>34</v>
      </c>
    </row>
    <row r="7856" spans="1:16" x14ac:dyDescent="0.55000000000000004">
      <c r="A7856" s="1">
        <f>値貼り付け用シート!F337</f>
        <v>2</v>
      </c>
      <c r="B7856" s="1">
        <f>値貼り付け用シート!G337</f>
        <v>21</v>
      </c>
      <c r="C7856" s="1">
        <v>7</v>
      </c>
      <c r="D7856" s="1">
        <f>IF(OR(ISBLANK(値貼り付け用シート!N337),値貼り付け用シート!N337&gt;9990),NA(),値貼り付け用シート!N337)</f>
        <v>31</v>
      </c>
      <c r="E7856" s="1">
        <f t="shared" si="3064"/>
        <v>31</v>
      </c>
      <c r="F7856" s="1">
        <f t="shared" si="3073"/>
        <v>270</v>
      </c>
      <c r="G7856" s="1">
        <f t="shared" si="3074"/>
        <v>8</v>
      </c>
      <c r="H7856" s="1">
        <f t="shared" si="3075"/>
        <v>34</v>
      </c>
    </row>
    <row r="7857" spans="1:8" x14ac:dyDescent="0.55000000000000004">
      <c r="A7857" s="1">
        <f>値貼り付け用シート!F337</f>
        <v>2</v>
      </c>
      <c r="B7857" s="1">
        <f>値貼り付け用シート!G337</f>
        <v>21</v>
      </c>
      <c r="C7857" s="1">
        <v>8</v>
      </c>
      <c r="D7857" s="1">
        <f>IF(OR(ISBLANK(値貼り付け用シート!O337),値貼り付け用シート!O337&gt;9990),NA(),値貼り付け用シート!O337)</f>
        <v>26</v>
      </c>
      <c r="E7857" s="1">
        <f t="shared" si="3064"/>
        <v>26</v>
      </c>
      <c r="F7857" s="1">
        <f t="shared" si="3073"/>
        <v>265</v>
      </c>
      <c r="G7857" s="1">
        <f t="shared" si="3074"/>
        <v>8</v>
      </c>
      <c r="H7857" s="1">
        <f t="shared" si="3075"/>
        <v>33</v>
      </c>
    </row>
    <row r="7858" spans="1:8" x14ac:dyDescent="0.55000000000000004">
      <c r="A7858" s="1">
        <f>値貼り付け用シート!F337</f>
        <v>2</v>
      </c>
      <c r="B7858" s="1">
        <f>値貼り付け用シート!G337</f>
        <v>21</v>
      </c>
      <c r="C7858" s="1">
        <v>9</v>
      </c>
      <c r="D7858" s="1">
        <f>IF(OR(ISBLANK(値貼り付け用シート!P337),値貼り付け用シート!P337&gt;9990),NA(),値貼り付け用シート!P337)</f>
        <v>24</v>
      </c>
      <c r="E7858" s="1">
        <f t="shared" si="3064"/>
        <v>24</v>
      </c>
      <c r="F7858" s="1">
        <f t="shared" si="3073"/>
        <v>257</v>
      </c>
      <c r="G7858" s="1">
        <f t="shared" si="3074"/>
        <v>8</v>
      </c>
      <c r="H7858" s="1">
        <f t="shared" si="3075"/>
        <v>32</v>
      </c>
    </row>
    <row r="7859" spans="1:8" x14ac:dyDescent="0.55000000000000004">
      <c r="A7859" s="1">
        <f>値貼り付け用シート!F337</f>
        <v>2</v>
      </c>
      <c r="B7859" s="1">
        <f>値貼り付け用シート!G337</f>
        <v>21</v>
      </c>
      <c r="C7859" s="1">
        <v>10</v>
      </c>
      <c r="D7859" s="1" t="e">
        <f>IF(OR(ISBLANK(値貼り付け用シート!Q337),値貼り付け用シート!Q337&gt;9990),NA(),値貼り付け用シート!Q337)</f>
        <v>#N/A</v>
      </c>
      <c r="E7859" s="1">
        <f t="shared" si="3064"/>
        <v>0</v>
      </c>
      <c r="F7859" s="1">
        <f t="shared" si="3073"/>
        <v>223</v>
      </c>
      <c r="G7859" s="1">
        <f t="shared" si="3074"/>
        <v>7</v>
      </c>
      <c r="H7859" s="1">
        <f t="shared" si="3075"/>
        <v>32</v>
      </c>
    </row>
    <row r="7860" spans="1:8" x14ac:dyDescent="0.55000000000000004">
      <c r="A7860" s="1">
        <f>値貼り付け用シート!F337</f>
        <v>2</v>
      </c>
      <c r="B7860" s="1">
        <f>値貼り付け用シート!G337</f>
        <v>21</v>
      </c>
      <c r="C7860" s="1">
        <v>11</v>
      </c>
      <c r="D7860" s="1">
        <f>IF(OR(ISBLANK(値貼り付け用シート!R337),値貼り付け用シート!R337&gt;9990),NA(),値貼り付け用シート!R337)</f>
        <v>16</v>
      </c>
      <c r="E7860" s="1">
        <f t="shared" si="3064"/>
        <v>16</v>
      </c>
      <c r="F7860" s="1">
        <f t="shared" si="3073"/>
        <v>204</v>
      </c>
      <c r="G7860" s="1">
        <f t="shared" si="3074"/>
        <v>7</v>
      </c>
      <c r="H7860" s="1">
        <f t="shared" si="3075"/>
        <v>29</v>
      </c>
    </row>
    <row r="7861" spans="1:8" x14ac:dyDescent="0.55000000000000004">
      <c r="A7861" s="1">
        <f>値貼り付け用シート!F337</f>
        <v>2</v>
      </c>
      <c r="B7861" s="1">
        <f>値貼り付け用シート!G337</f>
        <v>21</v>
      </c>
      <c r="C7861" s="1">
        <v>12</v>
      </c>
      <c r="D7861" s="1">
        <f>IF(OR(ISBLANK(値貼り付け用シート!S337),値貼り付け用シート!S337&gt;9990),NA(),値貼り付け用シート!S337)</f>
        <v>18</v>
      </c>
      <c r="E7861" s="1">
        <f t="shared" si="3064"/>
        <v>18</v>
      </c>
      <c r="F7861" s="1">
        <f t="shared" si="3073"/>
        <v>186</v>
      </c>
      <c r="G7861" s="1">
        <f t="shared" si="3074"/>
        <v>7</v>
      </c>
      <c r="H7861" s="1">
        <f t="shared" si="3075"/>
        <v>27</v>
      </c>
    </row>
    <row r="7862" spans="1:8" x14ac:dyDescent="0.55000000000000004">
      <c r="A7862" s="1">
        <f>値貼り付け用シート!F337</f>
        <v>2</v>
      </c>
      <c r="B7862" s="1">
        <f>値貼り付け用シート!G337</f>
        <v>21</v>
      </c>
      <c r="C7862" s="1">
        <v>13</v>
      </c>
      <c r="D7862" s="1">
        <f>IF(OR(ISBLANK(値貼り付け用シート!T337),値貼り付け用シート!T337&gt;9990),NA(),値貼り付け用シート!T337)</f>
        <v>20</v>
      </c>
      <c r="E7862" s="1">
        <f t="shared" si="3064"/>
        <v>20</v>
      </c>
      <c r="F7862" s="1">
        <f t="shared" si="3073"/>
        <v>170</v>
      </c>
      <c r="G7862" s="1">
        <f t="shared" si="3074"/>
        <v>7</v>
      </c>
      <c r="H7862" s="1">
        <f t="shared" si="3075"/>
        <v>24</v>
      </c>
    </row>
    <row r="7863" spans="1:8" x14ac:dyDescent="0.55000000000000004">
      <c r="A7863" s="1">
        <f>値貼り付け用シート!F337</f>
        <v>2</v>
      </c>
      <c r="B7863" s="1">
        <f>値貼り付け用シート!G337</f>
        <v>21</v>
      </c>
      <c r="C7863" s="1">
        <v>14</v>
      </c>
      <c r="D7863" s="1">
        <f>IF(OR(ISBLANK(値貼り付け用シート!U337),値貼り付け用シート!U337&gt;9990),NA(),値貼り付け用シート!U337)</f>
        <v>17</v>
      </c>
      <c r="E7863" s="1">
        <f t="shared" si="3064"/>
        <v>17</v>
      </c>
      <c r="F7863" s="1">
        <f t="shared" si="3073"/>
        <v>152</v>
      </c>
      <c r="G7863" s="1">
        <f t="shared" si="3074"/>
        <v>7</v>
      </c>
      <c r="H7863" s="1">
        <f t="shared" si="3075"/>
        <v>22</v>
      </c>
    </row>
    <row r="7864" spans="1:8" x14ac:dyDescent="0.55000000000000004">
      <c r="A7864" s="1">
        <f>値貼り付け用シート!F337</f>
        <v>2</v>
      </c>
      <c r="B7864" s="1">
        <f>値貼り付け用シート!G337</f>
        <v>21</v>
      </c>
      <c r="C7864" s="1">
        <v>15</v>
      </c>
      <c r="D7864" s="1">
        <f>IF(OR(ISBLANK(値貼り付け用シート!V337),値貼り付け用シート!V337&gt;9990),NA(),値貼り付け用シート!V337)</f>
        <v>17</v>
      </c>
      <c r="E7864" s="1">
        <f t="shared" si="3064"/>
        <v>17</v>
      </c>
      <c r="F7864" s="1">
        <f t="shared" si="3073"/>
        <v>138</v>
      </c>
      <c r="G7864" s="1">
        <f t="shared" si="3074"/>
        <v>7</v>
      </c>
      <c r="H7864" s="1">
        <f t="shared" si="3075"/>
        <v>20</v>
      </c>
    </row>
    <row r="7865" spans="1:8" x14ac:dyDescent="0.55000000000000004">
      <c r="A7865" s="1">
        <f>値貼り付け用シート!F337</f>
        <v>2</v>
      </c>
      <c r="B7865" s="1">
        <f>値貼り付け用シート!G337</f>
        <v>21</v>
      </c>
      <c r="C7865" s="1">
        <v>16</v>
      </c>
      <c r="D7865" s="1">
        <f>IF(OR(ISBLANK(値貼り付け用シート!W337),値貼り付け用シート!W337&gt;9990),NA(),値貼り付け用シート!W337)</f>
        <v>18</v>
      </c>
      <c r="E7865" s="1">
        <f t="shared" si="3064"/>
        <v>18</v>
      </c>
      <c r="F7865" s="1">
        <f t="shared" si="3073"/>
        <v>130</v>
      </c>
      <c r="G7865" s="1">
        <f t="shared" si="3074"/>
        <v>7</v>
      </c>
      <c r="H7865" s="1">
        <f t="shared" si="3075"/>
        <v>19</v>
      </c>
    </row>
    <row r="7866" spans="1:8" x14ac:dyDescent="0.55000000000000004">
      <c r="A7866" s="1">
        <f>値貼り付け用シート!F337</f>
        <v>2</v>
      </c>
      <c r="B7866" s="1">
        <f>値貼り付け用シート!G337</f>
        <v>21</v>
      </c>
      <c r="C7866" s="1">
        <v>17</v>
      </c>
      <c r="D7866" s="1">
        <f>IF(OR(ISBLANK(値貼り付け用シート!X337),値貼り付け用シート!X337&gt;9990),NA(),値貼り付け用シート!X337)</f>
        <v>19</v>
      </c>
      <c r="E7866" s="1">
        <f t="shared" si="3064"/>
        <v>19</v>
      </c>
      <c r="F7866" s="1">
        <f t="shared" si="3073"/>
        <v>125</v>
      </c>
      <c r="G7866" s="1">
        <f t="shared" si="3074"/>
        <v>7</v>
      </c>
      <c r="H7866" s="1">
        <f t="shared" si="3075"/>
        <v>18</v>
      </c>
    </row>
    <row r="7867" spans="1:8" x14ac:dyDescent="0.55000000000000004">
      <c r="A7867" s="1">
        <f>値貼り付け用シート!F337</f>
        <v>2</v>
      </c>
      <c r="B7867" s="1">
        <f>値貼り付け用シート!G337</f>
        <v>21</v>
      </c>
      <c r="C7867" s="1">
        <v>18</v>
      </c>
      <c r="D7867" s="1">
        <f>IF(OR(ISBLANK(値貼り付け用シート!Y337),値貼り付け用シート!Y337&gt;9990),NA(),値貼り付け用シート!Y337)</f>
        <v>21</v>
      </c>
      <c r="E7867" s="1">
        <f t="shared" si="3064"/>
        <v>21</v>
      </c>
      <c r="F7867" s="1">
        <f t="shared" si="3073"/>
        <v>146</v>
      </c>
      <c r="G7867" s="1">
        <f t="shared" si="3074"/>
        <v>8</v>
      </c>
      <c r="H7867" s="1">
        <f t="shared" si="3075"/>
        <v>18</v>
      </c>
    </row>
    <row r="7868" spans="1:8" x14ac:dyDescent="0.55000000000000004">
      <c r="A7868" s="1">
        <f>値貼り付け用シート!F337</f>
        <v>2</v>
      </c>
      <c r="B7868" s="1">
        <f>値貼り付け用シート!G337</f>
        <v>21</v>
      </c>
      <c r="C7868" s="1">
        <v>19</v>
      </c>
      <c r="D7868" s="1">
        <f>IF(OR(ISBLANK(値貼り付け用シート!Z337),値貼り付け用シート!Z337&gt;9990),NA(),値貼り付け用シート!Z337)</f>
        <v>19</v>
      </c>
      <c r="E7868" s="1">
        <f t="shared" si="3064"/>
        <v>19</v>
      </c>
      <c r="F7868" s="1">
        <f t="shared" si="3073"/>
        <v>149</v>
      </c>
      <c r="G7868" s="1">
        <f t="shared" si="3074"/>
        <v>8</v>
      </c>
      <c r="H7868" s="1">
        <f t="shared" si="3075"/>
        <v>19</v>
      </c>
    </row>
    <row r="7869" spans="1:8" x14ac:dyDescent="0.55000000000000004">
      <c r="A7869" s="1">
        <f>値貼り付け用シート!F337</f>
        <v>2</v>
      </c>
      <c r="B7869" s="1">
        <f>値貼り付け用シート!G337</f>
        <v>21</v>
      </c>
      <c r="C7869" s="1">
        <v>20</v>
      </c>
      <c r="D7869" s="1">
        <f>IF(OR(ISBLANK(値貼り付け用シート!AA337),値貼り付け用シート!AA337&gt;9990),NA(),値貼り付け用シート!AA337)</f>
        <v>16</v>
      </c>
      <c r="E7869" s="1">
        <f t="shared" si="3064"/>
        <v>16</v>
      </c>
      <c r="F7869" s="1">
        <f t="shared" si="3073"/>
        <v>147</v>
      </c>
      <c r="G7869" s="1">
        <f t="shared" si="3074"/>
        <v>8</v>
      </c>
      <c r="H7869" s="1">
        <f t="shared" si="3075"/>
        <v>18</v>
      </c>
    </row>
    <row r="7870" spans="1:8" x14ac:dyDescent="0.55000000000000004">
      <c r="A7870" s="1">
        <f>値貼り付け用シート!F337</f>
        <v>2</v>
      </c>
      <c r="B7870" s="1">
        <f>値貼り付け用シート!G337</f>
        <v>21</v>
      </c>
      <c r="C7870" s="1">
        <v>21</v>
      </c>
      <c r="D7870" s="1">
        <f>IF(OR(ISBLANK(値貼り付け用シート!AB337),値貼り付け用シート!AB337&gt;9990),NA(),値貼り付け用シート!AB337)</f>
        <v>16</v>
      </c>
      <c r="E7870" s="1">
        <f t="shared" si="3064"/>
        <v>16</v>
      </c>
      <c r="F7870" s="1">
        <f t="shared" si="3073"/>
        <v>143</v>
      </c>
      <c r="G7870" s="1">
        <f t="shared" si="3074"/>
        <v>8</v>
      </c>
      <c r="H7870" s="1">
        <f t="shared" si="3075"/>
        <v>18</v>
      </c>
    </row>
    <row r="7871" spans="1:8" x14ac:dyDescent="0.55000000000000004">
      <c r="A7871" s="1">
        <f>値貼り付け用シート!F337</f>
        <v>2</v>
      </c>
      <c r="B7871" s="1">
        <f>値貼り付け用シート!G337</f>
        <v>21</v>
      </c>
      <c r="C7871" s="1">
        <v>22</v>
      </c>
      <c r="D7871" s="1">
        <f>IF(OR(ISBLANK(値貼り付け用シート!AC337),値貼り付け用シート!AC337&gt;9990),NA(),値貼り付け用シート!AC337)</f>
        <v>15</v>
      </c>
      <c r="E7871" s="1">
        <f t="shared" si="3064"/>
        <v>15</v>
      </c>
      <c r="F7871" s="1">
        <f t="shared" si="3073"/>
        <v>141</v>
      </c>
      <c r="G7871" s="1">
        <f t="shared" si="3074"/>
        <v>8</v>
      </c>
      <c r="H7871" s="1">
        <f t="shared" si="3075"/>
        <v>18</v>
      </c>
    </row>
    <row r="7872" spans="1:8" x14ac:dyDescent="0.55000000000000004">
      <c r="A7872" s="1">
        <f>値貼り付け用シート!F337</f>
        <v>2</v>
      </c>
      <c r="B7872" s="1">
        <f>値貼り付け用シート!G337</f>
        <v>21</v>
      </c>
      <c r="C7872" s="1">
        <v>23</v>
      </c>
      <c r="D7872" s="1">
        <f>IF(OR(ISBLANK(値貼り付け用シート!AD337),値貼り付け用シート!AD337&gt;9990),NA(),値貼り付け用シート!AD337)</f>
        <v>16</v>
      </c>
      <c r="E7872" s="1">
        <f t="shared" si="3064"/>
        <v>16</v>
      </c>
      <c r="F7872" s="1">
        <f t="shared" si="3073"/>
        <v>140</v>
      </c>
      <c r="G7872" s="1">
        <f t="shared" si="3074"/>
        <v>8</v>
      </c>
      <c r="H7872" s="1">
        <f t="shared" si="3075"/>
        <v>18</v>
      </c>
    </row>
    <row r="7873" spans="1:16" x14ac:dyDescent="0.55000000000000004">
      <c r="A7873" s="1">
        <f>値貼り付け用シート!F337</f>
        <v>2</v>
      </c>
      <c r="B7873" s="1">
        <f>値貼り付け用シート!G337</f>
        <v>21</v>
      </c>
      <c r="C7873" s="1">
        <v>24</v>
      </c>
      <c r="D7873" s="1">
        <f>IF(OR(ISBLANK(値貼り付け用シート!AE337),値貼り付け用シート!AE337&gt;9990),NA(),値貼り付け用シート!AE337)</f>
        <v>18</v>
      </c>
      <c r="E7873" s="1">
        <f t="shared" si="3064"/>
        <v>18</v>
      </c>
      <c r="F7873" s="1">
        <f t="shared" si="3073"/>
        <v>140</v>
      </c>
      <c r="G7873" s="1">
        <f t="shared" si="3074"/>
        <v>8</v>
      </c>
      <c r="H7873" s="1">
        <f t="shared" si="3075"/>
        <v>18</v>
      </c>
    </row>
    <row r="7874" spans="1:16" x14ac:dyDescent="0.55000000000000004">
      <c r="A7874" s="1">
        <f>値貼り付け用シート!F338</f>
        <v>2</v>
      </c>
      <c r="B7874" s="1">
        <f>値貼り付け用シート!G338</f>
        <v>22</v>
      </c>
      <c r="C7874" s="1">
        <v>1</v>
      </c>
      <c r="D7874" s="1">
        <f>IF(OR(ISBLANK(値貼り付け用シート!H338),値貼り付け用シート!H338&gt;9990),NA(),値貼り付け用シート!H338)</f>
        <v>21</v>
      </c>
      <c r="E7874" s="1">
        <f t="shared" si="3064"/>
        <v>21</v>
      </c>
      <c r="F7874" s="1">
        <f t="shared" si="3073"/>
        <v>142</v>
      </c>
      <c r="G7874" s="1">
        <f t="shared" si="3074"/>
        <v>8</v>
      </c>
      <c r="H7874" s="1">
        <f t="shared" si="3075"/>
        <v>18</v>
      </c>
      <c r="I7874" s="1">
        <f t="shared" ref="I7874" si="3084">COUNT(D7874:D7897)</f>
        <v>24</v>
      </c>
      <c r="J7874" s="1">
        <f t="shared" ref="J7874" si="3085">COUNT(H7874:H7897)</f>
        <v>24</v>
      </c>
      <c r="K7874" s="1">
        <f t="shared" ref="K7874" si="3086">IF(AND(I7874&gt;=20,J7874&gt;=20),0,1)</f>
        <v>0</v>
      </c>
      <c r="L7874" s="1">
        <f t="shared" ref="L7874" si="3087">IF(K7874=0,MAX(H7874:H7897),NA())</f>
        <v>28</v>
      </c>
      <c r="M7874" s="1">
        <f t="shared" ref="M7874" si="3088">IF(K7874=0,IF(L7874&lt;=70,1,0),NA())</f>
        <v>1</v>
      </c>
      <c r="N7874" s="1">
        <f t="shared" ref="N7874" si="3089">IF(COUNTIF(D7874:D7897,NA())=24,NA(),MAX(E7874:E7897))</f>
        <v>32</v>
      </c>
      <c r="O7874" s="1">
        <f t="shared" ref="O7874" si="3090">IF(COUNTIF(D7879:D7893,NA())=15,NA(),MAX(E7879:E7893))</f>
        <v>31</v>
      </c>
      <c r="P7874" s="1">
        <f t="shared" ref="P7874" si="3091">COUNTIF(D7874:D7897,"&gt;=120")</f>
        <v>0</v>
      </c>
    </row>
    <row r="7875" spans="1:16" x14ac:dyDescent="0.55000000000000004">
      <c r="A7875" s="1">
        <f>値貼り付け用シート!F338</f>
        <v>2</v>
      </c>
      <c r="B7875" s="1">
        <f>値貼り付け用シート!G338</f>
        <v>22</v>
      </c>
      <c r="C7875" s="1">
        <v>2</v>
      </c>
      <c r="D7875" s="1">
        <f>IF(OR(ISBLANK(値貼り付け用シート!I338),値貼り付け用シート!I338&gt;9990),NA(),値貼り付け用シート!I338)</f>
        <v>22</v>
      </c>
      <c r="E7875" s="1">
        <f t="shared" ref="E7875:E7938" si="3092">IF(ISERROR(D7875),0,D7875)</f>
        <v>22</v>
      </c>
      <c r="F7875" s="1">
        <f t="shared" si="3073"/>
        <v>143</v>
      </c>
      <c r="G7875" s="1">
        <f t="shared" si="3074"/>
        <v>8</v>
      </c>
      <c r="H7875" s="1">
        <f t="shared" si="3075"/>
        <v>18</v>
      </c>
    </row>
    <row r="7876" spans="1:16" x14ac:dyDescent="0.55000000000000004">
      <c r="A7876" s="1">
        <f>値貼り付け用シート!F338</f>
        <v>2</v>
      </c>
      <c r="B7876" s="1">
        <f>値貼り付け用シート!G338</f>
        <v>22</v>
      </c>
      <c r="C7876" s="1">
        <v>3</v>
      </c>
      <c r="D7876" s="1">
        <f>IF(OR(ISBLANK(値貼り付け用シート!J338),値貼り付け用シート!J338&gt;9990),NA(),値貼り付け用シート!J338)</f>
        <v>19</v>
      </c>
      <c r="E7876" s="1">
        <f t="shared" si="3092"/>
        <v>19</v>
      </c>
      <c r="F7876" s="1">
        <f t="shared" si="3073"/>
        <v>143</v>
      </c>
      <c r="G7876" s="1">
        <f t="shared" si="3074"/>
        <v>8</v>
      </c>
      <c r="H7876" s="1">
        <f t="shared" si="3075"/>
        <v>18</v>
      </c>
    </row>
    <row r="7877" spans="1:16" x14ac:dyDescent="0.55000000000000004">
      <c r="A7877" s="1">
        <f>値貼り付け用シート!F338</f>
        <v>2</v>
      </c>
      <c r="B7877" s="1">
        <f>値貼り付け用シート!G338</f>
        <v>22</v>
      </c>
      <c r="C7877" s="1">
        <v>4</v>
      </c>
      <c r="D7877" s="1">
        <f>IF(OR(ISBLANK(値貼り付け用シート!K338),値貼り付け用シート!K338&gt;9990),NA(),値貼り付け用シート!K338)</f>
        <v>23</v>
      </c>
      <c r="E7877" s="1">
        <f t="shared" si="3092"/>
        <v>23</v>
      </c>
      <c r="F7877" s="1">
        <f t="shared" si="3073"/>
        <v>150</v>
      </c>
      <c r="G7877" s="1">
        <f t="shared" si="3074"/>
        <v>8</v>
      </c>
      <c r="H7877" s="1">
        <f t="shared" si="3075"/>
        <v>19</v>
      </c>
    </row>
    <row r="7878" spans="1:16" x14ac:dyDescent="0.55000000000000004">
      <c r="A7878" s="1">
        <f>値貼り付け用シート!F338</f>
        <v>2</v>
      </c>
      <c r="B7878" s="1">
        <f>値貼り付け用シート!G338</f>
        <v>22</v>
      </c>
      <c r="C7878" s="1">
        <v>5</v>
      </c>
      <c r="D7878" s="1">
        <f>IF(OR(ISBLANK(値貼り付け用シート!L338),値貼り付け用シート!L338&gt;9990),NA(),値貼り付け用シート!L338)</f>
        <v>32</v>
      </c>
      <c r="E7878" s="1">
        <f t="shared" si="3092"/>
        <v>32</v>
      </c>
      <c r="F7878" s="1">
        <f t="shared" si="3073"/>
        <v>166</v>
      </c>
      <c r="G7878" s="1">
        <f t="shared" si="3074"/>
        <v>8</v>
      </c>
      <c r="H7878" s="1">
        <f t="shared" si="3075"/>
        <v>21</v>
      </c>
    </row>
    <row r="7879" spans="1:16" x14ac:dyDescent="0.55000000000000004">
      <c r="A7879" s="1">
        <f>値貼り付け用シート!F338</f>
        <v>2</v>
      </c>
      <c r="B7879" s="1">
        <f>値貼り付け用シート!G338</f>
        <v>22</v>
      </c>
      <c r="C7879" s="1">
        <v>6</v>
      </c>
      <c r="D7879" s="1">
        <f>IF(OR(ISBLANK(値貼り付け用シート!M338),値貼り付け用シート!M338&gt;9990),NA(),値貼り付け用シート!M338)</f>
        <v>31</v>
      </c>
      <c r="E7879" s="1">
        <f t="shared" si="3092"/>
        <v>31</v>
      </c>
      <c r="F7879" s="1">
        <f t="shared" si="3073"/>
        <v>182</v>
      </c>
      <c r="G7879" s="1">
        <f t="shared" si="3074"/>
        <v>8</v>
      </c>
      <c r="H7879" s="1">
        <f t="shared" si="3075"/>
        <v>23</v>
      </c>
    </row>
    <row r="7880" spans="1:16" x14ac:dyDescent="0.55000000000000004">
      <c r="A7880" s="1">
        <f>値貼り付け用シート!F338</f>
        <v>2</v>
      </c>
      <c r="B7880" s="1">
        <f>値貼り付け用シート!G338</f>
        <v>22</v>
      </c>
      <c r="C7880" s="1">
        <v>7</v>
      </c>
      <c r="D7880" s="1">
        <f>IF(OR(ISBLANK(値貼り付け用シート!N338),値貼り付け用シート!N338&gt;9990),NA(),値貼り付け用シート!N338)</f>
        <v>27</v>
      </c>
      <c r="E7880" s="1">
        <f t="shared" si="3092"/>
        <v>27</v>
      </c>
      <c r="F7880" s="1">
        <f t="shared" si="3073"/>
        <v>193</v>
      </c>
      <c r="G7880" s="1">
        <f t="shared" si="3074"/>
        <v>8</v>
      </c>
      <c r="H7880" s="1">
        <f t="shared" si="3075"/>
        <v>24</v>
      </c>
    </row>
    <row r="7881" spans="1:16" x14ac:dyDescent="0.55000000000000004">
      <c r="A7881" s="1">
        <f>値貼り付け用シート!F338</f>
        <v>2</v>
      </c>
      <c r="B7881" s="1">
        <f>値貼り付け用シート!G338</f>
        <v>22</v>
      </c>
      <c r="C7881" s="1">
        <v>8</v>
      </c>
      <c r="D7881" s="1">
        <f>IF(OR(ISBLANK(値貼り付け用シート!O338),値貼り付け用シート!O338&gt;9990),NA(),値貼り付け用シート!O338)</f>
        <v>16</v>
      </c>
      <c r="E7881" s="1">
        <f t="shared" si="3092"/>
        <v>16</v>
      </c>
      <c r="F7881" s="1">
        <f t="shared" si="3073"/>
        <v>191</v>
      </c>
      <c r="G7881" s="1">
        <f t="shared" si="3074"/>
        <v>8</v>
      </c>
      <c r="H7881" s="1">
        <f t="shared" si="3075"/>
        <v>24</v>
      </c>
    </row>
    <row r="7882" spans="1:16" x14ac:dyDescent="0.55000000000000004">
      <c r="A7882" s="1">
        <f>値貼り付け用シート!F338</f>
        <v>2</v>
      </c>
      <c r="B7882" s="1">
        <f>値貼り付け用シート!G338</f>
        <v>22</v>
      </c>
      <c r="C7882" s="1">
        <v>9</v>
      </c>
      <c r="D7882" s="1">
        <f>IF(OR(ISBLANK(値貼り付け用シート!P338),値貼り付け用シート!P338&gt;9990),NA(),値貼り付け用シート!P338)</f>
        <v>13</v>
      </c>
      <c r="E7882" s="1">
        <f t="shared" si="3092"/>
        <v>13</v>
      </c>
      <c r="F7882" s="1">
        <f t="shared" si="3073"/>
        <v>183</v>
      </c>
      <c r="G7882" s="1">
        <f t="shared" si="3074"/>
        <v>8</v>
      </c>
      <c r="H7882" s="1">
        <f t="shared" si="3075"/>
        <v>23</v>
      </c>
    </row>
    <row r="7883" spans="1:16" x14ac:dyDescent="0.55000000000000004">
      <c r="A7883" s="1">
        <f>値貼り付け用シート!F338</f>
        <v>2</v>
      </c>
      <c r="B7883" s="1">
        <f>値貼り付け用シート!G338</f>
        <v>22</v>
      </c>
      <c r="C7883" s="1">
        <v>10</v>
      </c>
      <c r="D7883" s="1">
        <f>IF(OR(ISBLANK(値貼り付け用シート!Q338),値貼り付け用シート!Q338&gt;9990),NA(),値貼り付け用シート!Q338)</f>
        <v>15</v>
      </c>
      <c r="E7883" s="1">
        <f t="shared" si="3092"/>
        <v>15</v>
      </c>
      <c r="F7883" s="1">
        <f t="shared" si="3073"/>
        <v>176</v>
      </c>
      <c r="G7883" s="1">
        <f t="shared" si="3074"/>
        <v>8</v>
      </c>
      <c r="H7883" s="1">
        <f t="shared" si="3075"/>
        <v>22</v>
      </c>
    </row>
    <row r="7884" spans="1:16" x14ac:dyDescent="0.55000000000000004">
      <c r="A7884" s="1">
        <f>値貼り付け用シート!F338</f>
        <v>2</v>
      </c>
      <c r="B7884" s="1">
        <f>値貼り付け用シート!G338</f>
        <v>22</v>
      </c>
      <c r="C7884" s="1">
        <v>11</v>
      </c>
      <c r="D7884" s="1">
        <f>IF(OR(ISBLANK(値貼り付け用シート!R338),値貼り付け用シート!R338&gt;9990),NA(),値貼り付け用シート!R338)</f>
        <v>22</v>
      </c>
      <c r="E7884" s="1">
        <f t="shared" si="3092"/>
        <v>22</v>
      </c>
      <c r="F7884" s="1">
        <f t="shared" si="3073"/>
        <v>179</v>
      </c>
      <c r="G7884" s="1">
        <f t="shared" si="3074"/>
        <v>8</v>
      </c>
      <c r="H7884" s="1">
        <f t="shared" si="3075"/>
        <v>22</v>
      </c>
    </row>
    <row r="7885" spans="1:16" x14ac:dyDescent="0.55000000000000004">
      <c r="A7885" s="1">
        <f>値貼り付け用シート!F338</f>
        <v>2</v>
      </c>
      <c r="B7885" s="1">
        <f>値貼り付け用シート!G338</f>
        <v>22</v>
      </c>
      <c r="C7885" s="1">
        <v>12</v>
      </c>
      <c r="D7885" s="1">
        <f>IF(OR(ISBLANK(値貼り付け用シート!S338),値貼り付け用シート!S338&gt;9990),NA(),値貼り付け用シート!S338)</f>
        <v>21</v>
      </c>
      <c r="E7885" s="1">
        <f t="shared" si="3092"/>
        <v>21</v>
      </c>
      <c r="F7885" s="1">
        <f t="shared" si="3073"/>
        <v>177</v>
      </c>
      <c r="G7885" s="1">
        <f t="shared" si="3074"/>
        <v>8</v>
      </c>
      <c r="H7885" s="1">
        <f t="shared" si="3075"/>
        <v>22</v>
      </c>
    </row>
    <row r="7886" spans="1:16" x14ac:dyDescent="0.55000000000000004">
      <c r="A7886" s="1">
        <f>値貼り付け用シート!F338</f>
        <v>2</v>
      </c>
      <c r="B7886" s="1">
        <f>値貼り付け用シート!G338</f>
        <v>22</v>
      </c>
      <c r="C7886" s="1">
        <v>13</v>
      </c>
      <c r="D7886" s="1">
        <f>IF(OR(ISBLANK(値貼り付け用シート!T338),値貼り付け用シート!T338&gt;9990),NA(),値貼り付け用シート!T338)</f>
        <v>21</v>
      </c>
      <c r="E7886" s="1">
        <f t="shared" si="3092"/>
        <v>21</v>
      </c>
      <c r="F7886" s="1">
        <f t="shared" si="3073"/>
        <v>166</v>
      </c>
      <c r="G7886" s="1">
        <f t="shared" si="3074"/>
        <v>8</v>
      </c>
      <c r="H7886" s="1">
        <f t="shared" si="3075"/>
        <v>21</v>
      </c>
    </row>
    <row r="7887" spans="1:16" x14ac:dyDescent="0.55000000000000004">
      <c r="A7887" s="1">
        <f>値貼り付け用シート!F338</f>
        <v>2</v>
      </c>
      <c r="B7887" s="1">
        <f>値貼り付け用シート!G338</f>
        <v>22</v>
      </c>
      <c r="C7887" s="1">
        <v>14</v>
      </c>
      <c r="D7887" s="1">
        <f>IF(OR(ISBLANK(値貼り付け用シート!U338),値貼り付け用シート!U338&gt;9990),NA(),値貼り付け用シート!U338)</f>
        <v>18</v>
      </c>
      <c r="E7887" s="1">
        <f t="shared" si="3092"/>
        <v>18</v>
      </c>
      <c r="F7887" s="1">
        <f t="shared" si="3073"/>
        <v>153</v>
      </c>
      <c r="G7887" s="1">
        <f t="shared" si="3074"/>
        <v>8</v>
      </c>
      <c r="H7887" s="1">
        <f t="shared" si="3075"/>
        <v>19</v>
      </c>
    </row>
    <row r="7888" spans="1:16" x14ac:dyDescent="0.55000000000000004">
      <c r="A7888" s="1">
        <f>値貼り付け用シート!F338</f>
        <v>2</v>
      </c>
      <c r="B7888" s="1">
        <f>値貼り付け用シート!G338</f>
        <v>22</v>
      </c>
      <c r="C7888" s="1">
        <v>15</v>
      </c>
      <c r="D7888" s="1">
        <f>IF(OR(ISBLANK(値貼り付け用シート!V338),値貼り付け用シート!V338&gt;9990),NA(),値貼り付け用シート!V338)</f>
        <v>26</v>
      </c>
      <c r="E7888" s="1">
        <f t="shared" si="3092"/>
        <v>26</v>
      </c>
      <c r="F7888" s="1">
        <f t="shared" si="3073"/>
        <v>152</v>
      </c>
      <c r="G7888" s="1">
        <f t="shared" si="3074"/>
        <v>8</v>
      </c>
      <c r="H7888" s="1">
        <f t="shared" si="3075"/>
        <v>19</v>
      </c>
    </row>
    <row r="7889" spans="1:16" x14ac:dyDescent="0.55000000000000004">
      <c r="A7889" s="1">
        <f>値貼り付け用シート!F338</f>
        <v>2</v>
      </c>
      <c r="B7889" s="1">
        <f>値貼り付け用シート!G338</f>
        <v>22</v>
      </c>
      <c r="C7889" s="1">
        <v>16</v>
      </c>
      <c r="D7889" s="1">
        <f>IF(OR(ISBLANK(値貼り付け用シート!W338),値貼り付け用シート!W338&gt;9990),NA(),値貼り付け用シート!W338)</f>
        <v>24</v>
      </c>
      <c r="E7889" s="1">
        <f t="shared" si="3092"/>
        <v>24</v>
      </c>
      <c r="F7889" s="1">
        <f t="shared" si="3073"/>
        <v>160</v>
      </c>
      <c r="G7889" s="1">
        <f t="shared" si="3074"/>
        <v>8</v>
      </c>
      <c r="H7889" s="1">
        <f t="shared" si="3075"/>
        <v>20</v>
      </c>
    </row>
    <row r="7890" spans="1:16" x14ac:dyDescent="0.55000000000000004">
      <c r="A7890" s="1">
        <f>値貼り付け用シート!F338</f>
        <v>2</v>
      </c>
      <c r="B7890" s="1">
        <f>値貼り付け用シート!G338</f>
        <v>22</v>
      </c>
      <c r="C7890" s="1">
        <v>17</v>
      </c>
      <c r="D7890" s="1">
        <f>IF(OR(ISBLANK(値貼り付け用シート!X338),値貼り付け用シート!X338&gt;9990),NA(),値貼り付け用シート!X338)</f>
        <v>25</v>
      </c>
      <c r="E7890" s="1">
        <f t="shared" si="3092"/>
        <v>25</v>
      </c>
      <c r="F7890" s="1">
        <f t="shared" si="3073"/>
        <v>172</v>
      </c>
      <c r="G7890" s="1">
        <f t="shared" si="3074"/>
        <v>8</v>
      </c>
      <c r="H7890" s="1">
        <f t="shared" si="3075"/>
        <v>22</v>
      </c>
    </row>
    <row r="7891" spans="1:16" x14ac:dyDescent="0.55000000000000004">
      <c r="A7891" s="1">
        <f>値貼り付け用シート!F338</f>
        <v>2</v>
      </c>
      <c r="B7891" s="1">
        <f>値貼り付け用シート!G338</f>
        <v>22</v>
      </c>
      <c r="C7891" s="1">
        <v>18</v>
      </c>
      <c r="D7891" s="1">
        <f>IF(OR(ISBLANK(値貼り付け用シート!Y338),値貼り付け用シート!Y338&gt;9990),NA(),値貼り付け用シート!Y338)</f>
        <v>25</v>
      </c>
      <c r="E7891" s="1">
        <f t="shared" si="3092"/>
        <v>25</v>
      </c>
      <c r="F7891" s="1">
        <f t="shared" si="3073"/>
        <v>182</v>
      </c>
      <c r="G7891" s="1">
        <f t="shared" si="3074"/>
        <v>8</v>
      </c>
      <c r="H7891" s="1">
        <f t="shared" si="3075"/>
        <v>23</v>
      </c>
    </row>
    <row r="7892" spans="1:16" x14ac:dyDescent="0.55000000000000004">
      <c r="A7892" s="1">
        <f>値貼り付け用シート!F338</f>
        <v>2</v>
      </c>
      <c r="B7892" s="1">
        <f>値貼り付け用シート!G338</f>
        <v>22</v>
      </c>
      <c r="C7892" s="1">
        <v>19</v>
      </c>
      <c r="D7892" s="1">
        <f>IF(OR(ISBLANK(値貼り付け用シート!Z338),値貼り付け用シート!Z338&gt;9990),NA(),値貼り付け用シート!Z338)</f>
        <v>27</v>
      </c>
      <c r="E7892" s="1">
        <f t="shared" si="3092"/>
        <v>27</v>
      </c>
      <c r="F7892" s="1">
        <f t="shared" si="3073"/>
        <v>187</v>
      </c>
      <c r="G7892" s="1">
        <f t="shared" si="3074"/>
        <v>8</v>
      </c>
      <c r="H7892" s="1">
        <f t="shared" si="3075"/>
        <v>23</v>
      </c>
    </row>
    <row r="7893" spans="1:16" x14ac:dyDescent="0.55000000000000004">
      <c r="A7893" s="1">
        <f>値貼り付け用シート!F338</f>
        <v>2</v>
      </c>
      <c r="B7893" s="1">
        <f>値貼り付け用シート!G338</f>
        <v>22</v>
      </c>
      <c r="C7893" s="1">
        <v>20</v>
      </c>
      <c r="D7893" s="1">
        <f>IF(OR(ISBLANK(値貼り付け用シート!AA338),値貼り付け用シート!AA338&gt;9990),NA(),値貼り付け用シート!AA338)</f>
        <v>28</v>
      </c>
      <c r="E7893" s="1">
        <f t="shared" si="3092"/>
        <v>28</v>
      </c>
      <c r="F7893" s="1">
        <f t="shared" si="3073"/>
        <v>194</v>
      </c>
      <c r="G7893" s="1">
        <f t="shared" si="3074"/>
        <v>8</v>
      </c>
      <c r="H7893" s="1">
        <f t="shared" si="3075"/>
        <v>24</v>
      </c>
    </row>
    <row r="7894" spans="1:16" x14ac:dyDescent="0.55000000000000004">
      <c r="A7894" s="1">
        <f>値貼り付け用シート!F338</f>
        <v>2</v>
      </c>
      <c r="B7894" s="1">
        <f>値貼り付け用シート!G338</f>
        <v>22</v>
      </c>
      <c r="C7894" s="1">
        <v>21</v>
      </c>
      <c r="D7894" s="1">
        <f>IF(OR(ISBLANK(値貼り付け用シート!AB338),値貼り付け用シート!AB338&gt;9990),NA(),値貼り付け用シート!AB338)</f>
        <v>32</v>
      </c>
      <c r="E7894" s="1">
        <f t="shared" si="3092"/>
        <v>32</v>
      </c>
      <c r="F7894" s="1">
        <f t="shared" si="3073"/>
        <v>205</v>
      </c>
      <c r="G7894" s="1">
        <f t="shared" si="3074"/>
        <v>8</v>
      </c>
      <c r="H7894" s="1">
        <f t="shared" si="3075"/>
        <v>26</v>
      </c>
    </row>
    <row r="7895" spans="1:16" x14ac:dyDescent="0.55000000000000004">
      <c r="A7895" s="1">
        <f>値貼り付け用シート!F338</f>
        <v>2</v>
      </c>
      <c r="B7895" s="1">
        <f>値貼り付け用シート!G338</f>
        <v>22</v>
      </c>
      <c r="C7895" s="1">
        <v>22</v>
      </c>
      <c r="D7895" s="1">
        <f>IF(OR(ISBLANK(値貼り付け用シート!AC338),値貼り付け用シート!AC338&gt;9990),NA(),値貼り付け用シート!AC338)</f>
        <v>31</v>
      </c>
      <c r="E7895" s="1">
        <f t="shared" si="3092"/>
        <v>31</v>
      </c>
      <c r="F7895" s="1">
        <f t="shared" si="3073"/>
        <v>218</v>
      </c>
      <c r="G7895" s="1">
        <f t="shared" si="3074"/>
        <v>8</v>
      </c>
      <c r="H7895" s="1">
        <f t="shared" si="3075"/>
        <v>27</v>
      </c>
    </row>
    <row r="7896" spans="1:16" x14ac:dyDescent="0.55000000000000004">
      <c r="A7896" s="1">
        <f>値貼り付け用シート!F338</f>
        <v>2</v>
      </c>
      <c r="B7896" s="1">
        <f>値貼り付け用シート!G338</f>
        <v>22</v>
      </c>
      <c r="C7896" s="1">
        <v>23</v>
      </c>
      <c r="D7896" s="1">
        <f>IF(OR(ISBLANK(値貼り付け用シート!AD338),値貼り付け用シート!AD338&gt;9990),NA(),値貼り付け用シート!AD338)</f>
        <v>29</v>
      </c>
      <c r="E7896" s="1">
        <f t="shared" si="3092"/>
        <v>29</v>
      </c>
      <c r="F7896" s="1">
        <f t="shared" si="3073"/>
        <v>221</v>
      </c>
      <c r="G7896" s="1">
        <f t="shared" si="3074"/>
        <v>8</v>
      </c>
      <c r="H7896" s="1">
        <f t="shared" si="3075"/>
        <v>28</v>
      </c>
    </row>
    <row r="7897" spans="1:16" x14ac:dyDescent="0.55000000000000004">
      <c r="A7897" s="1">
        <f>値貼り付け用シート!F338</f>
        <v>2</v>
      </c>
      <c r="B7897" s="1">
        <f>値貼り付け用シート!G338</f>
        <v>22</v>
      </c>
      <c r="C7897" s="1">
        <v>24</v>
      </c>
      <c r="D7897" s="1">
        <f>IF(OR(ISBLANK(値貼り付け用シート!AE338),値貼り付け用シート!AE338&gt;9990),NA(),値貼り付け用シート!AE338)</f>
        <v>30</v>
      </c>
      <c r="E7897" s="1">
        <f t="shared" si="3092"/>
        <v>30</v>
      </c>
      <c r="F7897" s="1">
        <f t="shared" si="3073"/>
        <v>227</v>
      </c>
      <c r="G7897" s="1">
        <f t="shared" si="3074"/>
        <v>8</v>
      </c>
      <c r="H7897" s="1">
        <f t="shared" si="3075"/>
        <v>28</v>
      </c>
    </row>
    <row r="7898" spans="1:16" x14ac:dyDescent="0.55000000000000004">
      <c r="A7898" s="1">
        <f>値貼り付け用シート!F339</f>
        <v>2</v>
      </c>
      <c r="B7898" s="1">
        <f>値貼り付け用シート!G339</f>
        <v>23</v>
      </c>
      <c r="C7898" s="1">
        <v>1</v>
      </c>
      <c r="D7898" s="1">
        <f>IF(OR(ISBLANK(値貼り付け用シート!H339),値貼り付け用シート!H339&gt;9990),NA(),値貼り付け用シート!H339)</f>
        <v>30</v>
      </c>
      <c r="E7898" s="1">
        <f t="shared" si="3092"/>
        <v>30</v>
      </c>
      <c r="F7898" s="1">
        <f t="shared" si="3073"/>
        <v>232</v>
      </c>
      <c r="G7898" s="1">
        <f t="shared" si="3074"/>
        <v>8</v>
      </c>
      <c r="H7898" s="1">
        <f t="shared" si="3075"/>
        <v>29</v>
      </c>
      <c r="I7898" s="1">
        <f t="shared" ref="I7898" si="3093">COUNT(D7898:D7921)</f>
        <v>24</v>
      </c>
      <c r="J7898" s="1">
        <f t="shared" ref="J7898" si="3094">COUNT(H7898:H7921)</f>
        <v>24</v>
      </c>
      <c r="K7898" s="1">
        <f t="shared" ref="K7898" si="3095">IF(AND(I7898&gt;=20,J7898&gt;=20),0,1)</f>
        <v>0</v>
      </c>
      <c r="L7898" s="1">
        <f t="shared" ref="L7898" si="3096">IF(K7898=0,MAX(H7898:H7921),NA())</f>
        <v>32</v>
      </c>
      <c r="M7898" s="1">
        <f t="shared" ref="M7898" si="3097">IF(K7898=0,IF(L7898&lt;=70,1,0),NA())</f>
        <v>1</v>
      </c>
      <c r="N7898" s="1">
        <f t="shared" ref="N7898" si="3098">IF(COUNTIF(D7898:D7921,NA())=24,NA(),MAX(E7898:E7921))</f>
        <v>33</v>
      </c>
      <c r="O7898" s="1">
        <f t="shared" ref="O7898" si="3099">IF(COUNTIF(D7903:D7917,NA())=15,NA(),MAX(E7903:E7917))</f>
        <v>33</v>
      </c>
      <c r="P7898" s="1">
        <f t="shared" ref="P7898" si="3100">COUNTIF(D7898:D7921,"&gt;=120")</f>
        <v>0</v>
      </c>
    </row>
    <row r="7899" spans="1:16" x14ac:dyDescent="0.55000000000000004">
      <c r="A7899" s="1">
        <f>値貼り付け用シート!F339</f>
        <v>2</v>
      </c>
      <c r="B7899" s="1">
        <f>値貼り付け用シート!G339</f>
        <v>23</v>
      </c>
      <c r="C7899" s="1">
        <v>2</v>
      </c>
      <c r="D7899" s="1">
        <f>IF(OR(ISBLANK(値貼り付け用シート!I339),値貼り付け用シート!I339&gt;9990),NA(),値貼り付け用シート!I339)</f>
        <v>31</v>
      </c>
      <c r="E7899" s="1">
        <f t="shared" si="3092"/>
        <v>31</v>
      </c>
      <c r="F7899" s="1">
        <f t="shared" ref="F7899:F7962" si="3101">SUM(E7892:E7899)</f>
        <v>238</v>
      </c>
      <c r="G7899" s="1">
        <f t="shared" ref="G7899:G7962" si="3102">COUNT(D7892:D7899)</f>
        <v>8</v>
      </c>
      <c r="H7899" s="1">
        <f t="shared" ref="H7899:H7962" si="3103">IF(G7899&gt;=6,ROUND(F7899/G7899,0),NA())</f>
        <v>30</v>
      </c>
    </row>
    <row r="7900" spans="1:16" x14ac:dyDescent="0.55000000000000004">
      <c r="A7900" s="1">
        <f>値貼り付け用シート!F339</f>
        <v>2</v>
      </c>
      <c r="B7900" s="1">
        <f>値貼り付け用シート!G339</f>
        <v>23</v>
      </c>
      <c r="C7900" s="1">
        <v>3</v>
      </c>
      <c r="D7900" s="1">
        <f>IF(OR(ISBLANK(値貼り付け用シート!J339),値貼り付け用シート!J339&gt;9990),NA(),値貼り付け用シート!J339)</f>
        <v>33</v>
      </c>
      <c r="E7900" s="1">
        <f t="shared" si="3092"/>
        <v>33</v>
      </c>
      <c r="F7900" s="1">
        <f t="shared" si="3101"/>
        <v>244</v>
      </c>
      <c r="G7900" s="1">
        <f t="shared" si="3102"/>
        <v>8</v>
      </c>
      <c r="H7900" s="1">
        <f t="shared" si="3103"/>
        <v>31</v>
      </c>
    </row>
    <row r="7901" spans="1:16" x14ac:dyDescent="0.55000000000000004">
      <c r="A7901" s="1">
        <f>値貼り付け用シート!F339</f>
        <v>2</v>
      </c>
      <c r="B7901" s="1">
        <f>値貼り付け用シート!G339</f>
        <v>23</v>
      </c>
      <c r="C7901" s="1">
        <v>4</v>
      </c>
      <c r="D7901" s="1">
        <f>IF(OR(ISBLANK(値貼り付け用シート!K339),値貼り付け用シート!K339&gt;9990),NA(),値貼り付け用シート!K339)</f>
        <v>33</v>
      </c>
      <c r="E7901" s="1">
        <f t="shared" si="3092"/>
        <v>33</v>
      </c>
      <c r="F7901" s="1">
        <f t="shared" si="3101"/>
        <v>249</v>
      </c>
      <c r="G7901" s="1">
        <f t="shared" si="3102"/>
        <v>8</v>
      </c>
      <c r="H7901" s="1">
        <f t="shared" si="3103"/>
        <v>31</v>
      </c>
    </row>
    <row r="7902" spans="1:16" x14ac:dyDescent="0.55000000000000004">
      <c r="A7902" s="1">
        <f>値貼り付け用シート!F339</f>
        <v>2</v>
      </c>
      <c r="B7902" s="1">
        <f>値貼り付け用シート!G339</f>
        <v>23</v>
      </c>
      <c r="C7902" s="1">
        <v>5</v>
      </c>
      <c r="D7902" s="1">
        <f>IF(OR(ISBLANK(値貼り付け用シート!L339),値貼り付け用シート!L339&gt;9990),NA(),値貼り付け用シート!L339)</f>
        <v>31</v>
      </c>
      <c r="E7902" s="1">
        <f t="shared" si="3092"/>
        <v>31</v>
      </c>
      <c r="F7902" s="1">
        <f t="shared" si="3101"/>
        <v>248</v>
      </c>
      <c r="G7902" s="1">
        <f t="shared" si="3102"/>
        <v>8</v>
      </c>
      <c r="H7902" s="1">
        <f t="shared" si="3103"/>
        <v>31</v>
      </c>
    </row>
    <row r="7903" spans="1:16" x14ac:dyDescent="0.55000000000000004">
      <c r="A7903" s="1">
        <f>値貼り付け用シート!F339</f>
        <v>2</v>
      </c>
      <c r="B7903" s="1">
        <f>値貼り付け用シート!G339</f>
        <v>23</v>
      </c>
      <c r="C7903" s="1">
        <v>6</v>
      </c>
      <c r="D7903" s="1">
        <f>IF(OR(ISBLANK(値貼り付け用シート!M339),値貼り付け用シート!M339&gt;9990),NA(),値貼り付け用シート!M339)</f>
        <v>31</v>
      </c>
      <c r="E7903" s="1">
        <f t="shared" si="3092"/>
        <v>31</v>
      </c>
      <c r="F7903" s="1">
        <f t="shared" si="3101"/>
        <v>248</v>
      </c>
      <c r="G7903" s="1">
        <f t="shared" si="3102"/>
        <v>8</v>
      </c>
      <c r="H7903" s="1">
        <f t="shared" si="3103"/>
        <v>31</v>
      </c>
    </row>
    <row r="7904" spans="1:16" x14ac:dyDescent="0.55000000000000004">
      <c r="A7904" s="1">
        <f>値貼り付け用シート!F339</f>
        <v>2</v>
      </c>
      <c r="B7904" s="1">
        <f>値貼り付け用シート!G339</f>
        <v>23</v>
      </c>
      <c r="C7904" s="1">
        <v>7</v>
      </c>
      <c r="D7904" s="1">
        <f>IF(OR(ISBLANK(値貼り付け用シート!N339),値貼り付け用シート!N339&gt;9990),NA(),値貼り付け用シート!N339)</f>
        <v>33</v>
      </c>
      <c r="E7904" s="1">
        <f t="shared" si="3092"/>
        <v>33</v>
      </c>
      <c r="F7904" s="1">
        <f t="shared" si="3101"/>
        <v>252</v>
      </c>
      <c r="G7904" s="1">
        <f t="shared" si="3102"/>
        <v>8</v>
      </c>
      <c r="H7904" s="1">
        <f t="shared" si="3103"/>
        <v>32</v>
      </c>
    </row>
    <row r="7905" spans="1:8" x14ac:dyDescent="0.55000000000000004">
      <c r="A7905" s="1">
        <f>値貼り付け用シート!F339</f>
        <v>2</v>
      </c>
      <c r="B7905" s="1">
        <f>値貼り付け用シート!G339</f>
        <v>23</v>
      </c>
      <c r="C7905" s="1">
        <v>8</v>
      </c>
      <c r="D7905" s="1">
        <f>IF(OR(ISBLANK(値貼り付け用シート!O339),値貼り付け用シート!O339&gt;9990),NA(),値貼り付け用シート!O339)</f>
        <v>30</v>
      </c>
      <c r="E7905" s="1">
        <f t="shared" si="3092"/>
        <v>30</v>
      </c>
      <c r="F7905" s="1">
        <f t="shared" si="3101"/>
        <v>252</v>
      </c>
      <c r="G7905" s="1">
        <f t="shared" si="3102"/>
        <v>8</v>
      </c>
      <c r="H7905" s="1">
        <f t="shared" si="3103"/>
        <v>32</v>
      </c>
    </row>
    <row r="7906" spans="1:8" x14ac:dyDescent="0.55000000000000004">
      <c r="A7906" s="1">
        <f>値貼り付け用シート!F339</f>
        <v>2</v>
      </c>
      <c r="B7906" s="1">
        <f>値貼り付け用シート!G339</f>
        <v>23</v>
      </c>
      <c r="C7906" s="1">
        <v>9</v>
      </c>
      <c r="D7906" s="1">
        <f>IF(OR(ISBLANK(値貼り付け用シート!P339),値貼り付け用シート!P339&gt;9990),NA(),値貼り付け用シート!P339)</f>
        <v>28</v>
      </c>
      <c r="E7906" s="1">
        <f t="shared" si="3092"/>
        <v>28</v>
      </c>
      <c r="F7906" s="1">
        <f t="shared" si="3101"/>
        <v>250</v>
      </c>
      <c r="G7906" s="1">
        <f t="shared" si="3102"/>
        <v>8</v>
      </c>
      <c r="H7906" s="1">
        <f t="shared" si="3103"/>
        <v>31</v>
      </c>
    </row>
    <row r="7907" spans="1:8" x14ac:dyDescent="0.55000000000000004">
      <c r="A7907" s="1">
        <f>値貼り付け用シート!F339</f>
        <v>2</v>
      </c>
      <c r="B7907" s="1">
        <f>値貼り付け用シート!G339</f>
        <v>23</v>
      </c>
      <c r="C7907" s="1">
        <v>10</v>
      </c>
      <c r="D7907" s="1">
        <f>IF(OR(ISBLANK(値貼り付け用シート!Q339),値貼り付け用シート!Q339&gt;9990),NA(),値貼り付け用シート!Q339)</f>
        <v>26</v>
      </c>
      <c r="E7907" s="1">
        <f t="shared" si="3092"/>
        <v>26</v>
      </c>
      <c r="F7907" s="1">
        <f t="shared" si="3101"/>
        <v>245</v>
      </c>
      <c r="G7907" s="1">
        <f t="shared" si="3102"/>
        <v>8</v>
      </c>
      <c r="H7907" s="1">
        <f t="shared" si="3103"/>
        <v>31</v>
      </c>
    </row>
    <row r="7908" spans="1:8" x14ac:dyDescent="0.55000000000000004">
      <c r="A7908" s="1">
        <f>値貼り付け用シート!F339</f>
        <v>2</v>
      </c>
      <c r="B7908" s="1">
        <f>値貼り付け用シート!G339</f>
        <v>23</v>
      </c>
      <c r="C7908" s="1">
        <v>11</v>
      </c>
      <c r="D7908" s="1">
        <f>IF(OR(ISBLANK(値貼り付け用シート!R339),値貼り付け用シート!R339&gt;9990),NA(),値貼り付け用シート!R339)</f>
        <v>28</v>
      </c>
      <c r="E7908" s="1">
        <f t="shared" si="3092"/>
        <v>28</v>
      </c>
      <c r="F7908" s="1">
        <f t="shared" si="3101"/>
        <v>240</v>
      </c>
      <c r="G7908" s="1">
        <f t="shared" si="3102"/>
        <v>8</v>
      </c>
      <c r="H7908" s="1">
        <f t="shared" si="3103"/>
        <v>30</v>
      </c>
    </row>
    <row r="7909" spans="1:8" x14ac:dyDescent="0.55000000000000004">
      <c r="A7909" s="1">
        <f>値貼り付け用シート!F339</f>
        <v>2</v>
      </c>
      <c r="B7909" s="1">
        <f>値貼り付け用シート!G339</f>
        <v>23</v>
      </c>
      <c r="C7909" s="1">
        <v>12</v>
      </c>
      <c r="D7909" s="1">
        <f>IF(OR(ISBLANK(値貼り付け用シート!S339),値貼り付け用シート!S339&gt;9990),NA(),値貼り付け用シート!S339)</f>
        <v>28</v>
      </c>
      <c r="E7909" s="1">
        <f t="shared" si="3092"/>
        <v>28</v>
      </c>
      <c r="F7909" s="1">
        <f t="shared" si="3101"/>
        <v>235</v>
      </c>
      <c r="G7909" s="1">
        <f t="shared" si="3102"/>
        <v>8</v>
      </c>
      <c r="H7909" s="1">
        <f t="shared" si="3103"/>
        <v>29</v>
      </c>
    </row>
    <row r="7910" spans="1:8" x14ac:dyDescent="0.55000000000000004">
      <c r="A7910" s="1">
        <f>値貼り付け用シート!F339</f>
        <v>2</v>
      </c>
      <c r="B7910" s="1">
        <f>値貼り付け用シート!G339</f>
        <v>23</v>
      </c>
      <c r="C7910" s="1">
        <v>13</v>
      </c>
      <c r="D7910" s="1">
        <f>IF(OR(ISBLANK(値貼り付け用シート!T339),値貼り付け用シート!T339&gt;9990),NA(),値貼り付け用シート!T339)</f>
        <v>30</v>
      </c>
      <c r="E7910" s="1">
        <f t="shared" si="3092"/>
        <v>30</v>
      </c>
      <c r="F7910" s="1">
        <f t="shared" si="3101"/>
        <v>234</v>
      </c>
      <c r="G7910" s="1">
        <f t="shared" si="3102"/>
        <v>8</v>
      </c>
      <c r="H7910" s="1">
        <f t="shared" si="3103"/>
        <v>29</v>
      </c>
    </row>
    <row r="7911" spans="1:8" x14ac:dyDescent="0.55000000000000004">
      <c r="A7911" s="1">
        <f>値貼り付け用シート!F339</f>
        <v>2</v>
      </c>
      <c r="B7911" s="1">
        <f>値貼り付け用シート!G339</f>
        <v>23</v>
      </c>
      <c r="C7911" s="1">
        <v>14</v>
      </c>
      <c r="D7911" s="1">
        <f>IF(OR(ISBLANK(値貼り付け用シート!U339),値貼り付け用シート!U339&gt;9990),NA(),値貼り付け用シート!U339)</f>
        <v>30</v>
      </c>
      <c r="E7911" s="1">
        <f t="shared" si="3092"/>
        <v>30</v>
      </c>
      <c r="F7911" s="1">
        <f t="shared" si="3101"/>
        <v>233</v>
      </c>
      <c r="G7911" s="1">
        <f t="shared" si="3102"/>
        <v>8</v>
      </c>
      <c r="H7911" s="1">
        <f t="shared" si="3103"/>
        <v>29</v>
      </c>
    </row>
    <row r="7912" spans="1:8" x14ac:dyDescent="0.55000000000000004">
      <c r="A7912" s="1">
        <f>値貼り付け用シート!F339</f>
        <v>2</v>
      </c>
      <c r="B7912" s="1">
        <f>値貼り付け用シート!G339</f>
        <v>23</v>
      </c>
      <c r="C7912" s="1">
        <v>15</v>
      </c>
      <c r="D7912" s="1">
        <f>IF(OR(ISBLANK(値貼り付け用シート!V339),値貼り付け用シート!V339&gt;9990),NA(),値貼り付け用シート!V339)</f>
        <v>28</v>
      </c>
      <c r="E7912" s="1">
        <f t="shared" si="3092"/>
        <v>28</v>
      </c>
      <c r="F7912" s="1">
        <f t="shared" si="3101"/>
        <v>228</v>
      </c>
      <c r="G7912" s="1">
        <f t="shared" si="3102"/>
        <v>8</v>
      </c>
      <c r="H7912" s="1">
        <f t="shared" si="3103"/>
        <v>29</v>
      </c>
    </row>
    <row r="7913" spans="1:8" x14ac:dyDescent="0.55000000000000004">
      <c r="A7913" s="1">
        <f>値貼り付け用シート!F339</f>
        <v>2</v>
      </c>
      <c r="B7913" s="1">
        <f>値貼り付け用シート!G339</f>
        <v>23</v>
      </c>
      <c r="C7913" s="1">
        <v>16</v>
      </c>
      <c r="D7913" s="1">
        <f>IF(OR(ISBLANK(値貼り付け用シート!W339),値貼り付け用シート!W339&gt;9990),NA(),値貼り付け用シート!W339)</f>
        <v>27</v>
      </c>
      <c r="E7913" s="1">
        <f t="shared" si="3092"/>
        <v>27</v>
      </c>
      <c r="F7913" s="1">
        <f t="shared" si="3101"/>
        <v>225</v>
      </c>
      <c r="G7913" s="1">
        <f t="shared" si="3102"/>
        <v>8</v>
      </c>
      <c r="H7913" s="1">
        <f t="shared" si="3103"/>
        <v>28</v>
      </c>
    </row>
    <row r="7914" spans="1:8" x14ac:dyDescent="0.55000000000000004">
      <c r="A7914" s="1">
        <f>値貼り付け用シート!F339</f>
        <v>2</v>
      </c>
      <c r="B7914" s="1">
        <f>値貼り付け用シート!G339</f>
        <v>23</v>
      </c>
      <c r="C7914" s="1">
        <v>17</v>
      </c>
      <c r="D7914" s="1">
        <f>IF(OR(ISBLANK(値貼り付け用シート!X339),値貼り付け用シート!X339&gt;9990),NA(),値貼り付け用シート!X339)</f>
        <v>28</v>
      </c>
      <c r="E7914" s="1">
        <f t="shared" si="3092"/>
        <v>28</v>
      </c>
      <c r="F7914" s="1">
        <f t="shared" si="3101"/>
        <v>225</v>
      </c>
      <c r="G7914" s="1">
        <f t="shared" si="3102"/>
        <v>8</v>
      </c>
      <c r="H7914" s="1">
        <f t="shared" si="3103"/>
        <v>28</v>
      </c>
    </row>
    <row r="7915" spans="1:8" x14ac:dyDescent="0.55000000000000004">
      <c r="A7915" s="1">
        <f>値貼り付け用シート!F339</f>
        <v>2</v>
      </c>
      <c r="B7915" s="1">
        <f>値貼り付け用シート!G339</f>
        <v>23</v>
      </c>
      <c r="C7915" s="1">
        <v>18</v>
      </c>
      <c r="D7915" s="1">
        <f>IF(OR(ISBLANK(値貼り付け用シート!Y339),値貼り付け用シート!Y339&gt;9990),NA(),値貼り付け用シート!Y339)</f>
        <v>31</v>
      </c>
      <c r="E7915" s="1">
        <f t="shared" si="3092"/>
        <v>31</v>
      </c>
      <c r="F7915" s="1">
        <f t="shared" si="3101"/>
        <v>230</v>
      </c>
      <c r="G7915" s="1">
        <f t="shared" si="3102"/>
        <v>8</v>
      </c>
      <c r="H7915" s="1">
        <f t="shared" si="3103"/>
        <v>29</v>
      </c>
    </row>
    <row r="7916" spans="1:8" x14ac:dyDescent="0.55000000000000004">
      <c r="A7916" s="1">
        <f>値貼り付け用シート!F339</f>
        <v>2</v>
      </c>
      <c r="B7916" s="1">
        <f>値貼り付け用シート!G339</f>
        <v>23</v>
      </c>
      <c r="C7916" s="1">
        <v>19</v>
      </c>
      <c r="D7916" s="1">
        <f>IF(OR(ISBLANK(値貼り付け用シート!Z339),値貼り付け用シート!Z339&gt;9990),NA(),値貼り付け用シート!Z339)</f>
        <v>30</v>
      </c>
      <c r="E7916" s="1">
        <f t="shared" si="3092"/>
        <v>30</v>
      </c>
      <c r="F7916" s="1">
        <f t="shared" si="3101"/>
        <v>232</v>
      </c>
      <c r="G7916" s="1">
        <f t="shared" si="3102"/>
        <v>8</v>
      </c>
      <c r="H7916" s="1">
        <f t="shared" si="3103"/>
        <v>29</v>
      </c>
    </row>
    <row r="7917" spans="1:8" x14ac:dyDescent="0.55000000000000004">
      <c r="A7917" s="1">
        <f>値貼り付け用シート!F339</f>
        <v>2</v>
      </c>
      <c r="B7917" s="1">
        <f>値貼り付け用シート!G339</f>
        <v>23</v>
      </c>
      <c r="C7917" s="1">
        <v>20</v>
      </c>
      <c r="D7917" s="1">
        <f>IF(OR(ISBLANK(値貼り付け用シート!AA339),値貼り付け用シート!AA339&gt;9990),NA(),値貼り付け用シート!AA339)</f>
        <v>31</v>
      </c>
      <c r="E7917" s="1">
        <f t="shared" si="3092"/>
        <v>31</v>
      </c>
      <c r="F7917" s="1">
        <f t="shared" si="3101"/>
        <v>235</v>
      </c>
      <c r="G7917" s="1">
        <f t="shared" si="3102"/>
        <v>8</v>
      </c>
      <c r="H7917" s="1">
        <f t="shared" si="3103"/>
        <v>29</v>
      </c>
    </row>
    <row r="7918" spans="1:8" x14ac:dyDescent="0.55000000000000004">
      <c r="A7918" s="1">
        <f>値貼り付け用シート!F339</f>
        <v>2</v>
      </c>
      <c r="B7918" s="1">
        <f>値貼り付け用シート!G339</f>
        <v>23</v>
      </c>
      <c r="C7918" s="1">
        <v>21</v>
      </c>
      <c r="D7918" s="1">
        <f>IF(OR(ISBLANK(値貼り付け用シート!AB339),値貼り付け用シート!AB339&gt;9990),NA(),値貼り付け用シート!AB339)</f>
        <v>32</v>
      </c>
      <c r="E7918" s="1">
        <f t="shared" si="3092"/>
        <v>32</v>
      </c>
      <c r="F7918" s="1">
        <f t="shared" si="3101"/>
        <v>237</v>
      </c>
      <c r="G7918" s="1">
        <f t="shared" si="3102"/>
        <v>8</v>
      </c>
      <c r="H7918" s="1">
        <f t="shared" si="3103"/>
        <v>30</v>
      </c>
    </row>
    <row r="7919" spans="1:8" x14ac:dyDescent="0.55000000000000004">
      <c r="A7919" s="1">
        <f>値貼り付け用シート!F339</f>
        <v>2</v>
      </c>
      <c r="B7919" s="1">
        <f>値貼り付け用シート!G339</f>
        <v>23</v>
      </c>
      <c r="C7919" s="1">
        <v>22</v>
      </c>
      <c r="D7919" s="1">
        <f>IF(OR(ISBLANK(値貼り付け用シート!AC339),値貼り付け用シート!AC339&gt;9990),NA(),値貼り付け用シート!AC339)</f>
        <v>29</v>
      </c>
      <c r="E7919" s="1">
        <f t="shared" si="3092"/>
        <v>29</v>
      </c>
      <c r="F7919" s="1">
        <f t="shared" si="3101"/>
        <v>236</v>
      </c>
      <c r="G7919" s="1">
        <f t="shared" si="3102"/>
        <v>8</v>
      </c>
      <c r="H7919" s="1">
        <f t="shared" si="3103"/>
        <v>30</v>
      </c>
    </row>
    <row r="7920" spans="1:8" x14ac:dyDescent="0.55000000000000004">
      <c r="A7920" s="1">
        <f>値貼り付け用シート!F339</f>
        <v>2</v>
      </c>
      <c r="B7920" s="1">
        <f>値貼り付け用シート!G339</f>
        <v>23</v>
      </c>
      <c r="C7920" s="1">
        <v>23</v>
      </c>
      <c r="D7920" s="1">
        <f>IF(OR(ISBLANK(値貼り付け用シート!AD339),値貼り付け用シート!AD339&gt;9990),NA(),値貼り付け用シート!AD339)</f>
        <v>28</v>
      </c>
      <c r="E7920" s="1">
        <f t="shared" si="3092"/>
        <v>28</v>
      </c>
      <c r="F7920" s="1">
        <f t="shared" si="3101"/>
        <v>236</v>
      </c>
      <c r="G7920" s="1">
        <f t="shared" si="3102"/>
        <v>8</v>
      </c>
      <c r="H7920" s="1">
        <f t="shared" si="3103"/>
        <v>30</v>
      </c>
    </row>
    <row r="7921" spans="1:16" x14ac:dyDescent="0.55000000000000004">
      <c r="A7921" s="1">
        <f>値貼り付け用シート!F339</f>
        <v>2</v>
      </c>
      <c r="B7921" s="1">
        <f>値貼り付け用シート!G339</f>
        <v>23</v>
      </c>
      <c r="C7921" s="1">
        <v>24</v>
      </c>
      <c r="D7921" s="1">
        <f>IF(OR(ISBLANK(値貼り付け用シート!AE339),値貼り付け用シート!AE339&gt;9990),NA(),値貼り付け用シート!AE339)</f>
        <v>27</v>
      </c>
      <c r="E7921" s="1">
        <f t="shared" si="3092"/>
        <v>27</v>
      </c>
      <c r="F7921" s="1">
        <f t="shared" si="3101"/>
        <v>236</v>
      </c>
      <c r="G7921" s="1">
        <f t="shared" si="3102"/>
        <v>8</v>
      </c>
      <c r="H7921" s="1">
        <f t="shared" si="3103"/>
        <v>30</v>
      </c>
    </row>
    <row r="7922" spans="1:16" x14ac:dyDescent="0.55000000000000004">
      <c r="A7922" s="1">
        <f>値貼り付け用シート!F340</f>
        <v>2</v>
      </c>
      <c r="B7922" s="1">
        <f>値貼り付け用シート!G340</f>
        <v>24</v>
      </c>
      <c r="C7922" s="1">
        <v>1</v>
      </c>
      <c r="D7922" s="1" t="e">
        <f>IF(OR(ISBLANK(値貼り付け用シート!H340),値貼り付け用シート!H340&gt;9990),NA(),値貼り付け用シート!H340)</f>
        <v>#N/A</v>
      </c>
      <c r="E7922" s="1">
        <f t="shared" si="3092"/>
        <v>0</v>
      </c>
      <c r="F7922" s="1">
        <f t="shared" si="3101"/>
        <v>208</v>
      </c>
      <c r="G7922" s="1">
        <f t="shared" si="3102"/>
        <v>7</v>
      </c>
      <c r="H7922" s="1">
        <f t="shared" si="3103"/>
        <v>30</v>
      </c>
      <c r="I7922" s="1">
        <f t="shared" ref="I7922" si="3104">COUNT(D7922:D7945)</f>
        <v>23</v>
      </c>
      <c r="J7922" s="1">
        <f t="shared" ref="J7922" si="3105">COUNT(H7922:H7945)</f>
        <v>24</v>
      </c>
      <c r="K7922" s="1">
        <f t="shared" ref="K7922" si="3106">IF(AND(I7922&gt;=20,J7922&gt;=20),0,1)</f>
        <v>0</v>
      </c>
      <c r="L7922" s="1">
        <f t="shared" ref="L7922" si="3107">IF(K7922=0,MAX(H7922:H7945),NA())</f>
        <v>36</v>
      </c>
      <c r="M7922" s="1">
        <f t="shared" ref="M7922" si="3108">IF(K7922=0,IF(L7922&lt;=70,1,0),NA())</f>
        <v>1</v>
      </c>
      <c r="N7922" s="1">
        <f t="shared" ref="N7922" si="3109">IF(COUNTIF(D7922:D7945,NA())=24,NA(),MAX(E7922:E7945))</f>
        <v>37</v>
      </c>
      <c r="O7922" s="1">
        <f t="shared" ref="O7922" si="3110">IF(COUNTIF(D7927:D7941,NA())=15,NA(),MAX(E7927:E7941))</f>
        <v>37</v>
      </c>
      <c r="P7922" s="1">
        <f t="shared" ref="P7922" si="3111">COUNTIF(D7922:D7945,"&gt;=120")</f>
        <v>0</v>
      </c>
    </row>
    <row r="7923" spans="1:16" x14ac:dyDescent="0.55000000000000004">
      <c r="A7923" s="1">
        <f>値貼り付け用シート!F340</f>
        <v>2</v>
      </c>
      <c r="B7923" s="1">
        <f>値貼り付け用シート!G340</f>
        <v>24</v>
      </c>
      <c r="C7923" s="1">
        <v>2</v>
      </c>
      <c r="D7923" s="1">
        <f>IF(OR(ISBLANK(値貼り付け用シート!I340),値貼り付け用シート!I340&gt;9990),NA(),値貼り付け用シート!I340)</f>
        <v>26</v>
      </c>
      <c r="E7923" s="1">
        <f t="shared" si="3092"/>
        <v>26</v>
      </c>
      <c r="F7923" s="1">
        <f t="shared" si="3101"/>
        <v>203</v>
      </c>
      <c r="G7923" s="1">
        <f t="shared" si="3102"/>
        <v>7</v>
      </c>
      <c r="H7923" s="1">
        <f t="shared" si="3103"/>
        <v>29</v>
      </c>
    </row>
    <row r="7924" spans="1:16" x14ac:dyDescent="0.55000000000000004">
      <c r="A7924" s="1">
        <f>値貼り付け用シート!F340</f>
        <v>2</v>
      </c>
      <c r="B7924" s="1">
        <f>値貼り付け用シート!G340</f>
        <v>24</v>
      </c>
      <c r="C7924" s="1">
        <v>3</v>
      </c>
      <c r="D7924" s="1">
        <f>IF(OR(ISBLANK(値貼り付け用シート!J340),値貼り付け用シート!J340&gt;9990),NA(),値貼り付け用シート!J340)</f>
        <v>26</v>
      </c>
      <c r="E7924" s="1">
        <f t="shared" si="3092"/>
        <v>26</v>
      </c>
      <c r="F7924" s="1">
        <f t="shared" si="3101"/>
        <v>199</v>
      </c>
      <c r="G7924" s="1">
        <f t="shared" si="3102"/>
        <v>7</v>
      </c>
      <c r="H7924" s="1">
        <f t="shared" si="3103"/>
        <v>28</v>
      </c>
    </row>
    <row r="7925" spans="1:16" x14ac:dyDescent="0.55000000000000004">
      <c r="A7925" s="1">
        <f>値貼り付け用シート!F340</f>
        <v>2</v>
      </c>
      <c r="B7925" s="1">
        <f>値貼り付け用シート!G340</f>
        <v>24</v>
      </c>
      <c r="C7925" s="1">
        <v>4</v>
      </c>
      <c r="D7925" s="1">
        <f>IF(OR(ISBLANK(値貼り付け用シート!K340),値貼り付け用シート!K340&gt;9990),NA(),値貼り付け用シート!K340)</f>
        <v>27</v>
      </c>
      <c r="E7925" s="1">
        <f t="shared" si="3092"/>
        <v>27</v>
      </c>
      <c r="F7925" s="1">
        <f t="shared" si="3101"/>
        <v>195</v>
      </c>
      <c r="G7925" s="1">
        <f t="shared" si="3102"/>
        <v>7</v>
      </c>
      <c r="H7925" s="1">
        <f t="shared" si="3103"/>
        <v>28</v>
      </c>
    </row>
    <row r="7926" spans="1:16" x14ac:dyDescent="0.55000000000000004">
      <c r="A7926" s="1">
        <f>値貼り付け用シート!F340</f>
        <v>2</v>
      </c>
      <c r="B7926" s="1">
        <f>値貼り付け用シート!G340</f>
        <v>24</v>
      </c>
      <c r="C7926" s="1">
        <v>5</v>
      </c>
      <c r="D7926" s="1">
        <f>IF(OR(ISBLANK(値貼り付け用シート!L340),値貼り付け用シート!L340&gt;9990),NA(),値貼り付け用シート!L340)</f>
        <v>28</v>
      </c>
      <c r="E7926" s="1">
        <f t="shared" si="3092"/>
        <v>28</v>
      </c>
      <c r="F7926" s="1">
        <f t="shared" si="3101"/>
        <v>191</v>
      </c>
      <c r="G7926" s="1">
        <f t="shared" si="3102"/>
        <v>7</v>
      </c>
      <c r="H7926" s="1">
        <f t="shared" si="3103"/>
        <v>27</v>
      </c>
    </row>
    <row r="7927" spans="1:16" x14ac:dyDescent="0.55000000000000004">
      <c r="A7927" s="1">
        <f>値貼り付け用シート!F340</f>
        <v>2</v>
      </c>
      <c r="B7927" s="1">
        <f>値貼り付け用シート!G340</f>
        <v>24</v>
      </c>
      <c r="C7927" s="1">
        <v>6</v>
      </c>
      <c r="D7927" s="1">
        <f>IF(OR(ISBLANK(値貼り付け用シート!M340),値貼り付け用シート!M340&gt;9990),NA(),値貼り付け用シート!M340)</f>
        <v>29</v>
      </c>
      <c r="E7927" s="1">
        <f t="shared" si="3092"/>
        <v>29</v>
      </c>
      <c r="F7927" s="1">
        <f t="shared" si="3101"/>
        <v>191</v>
      </c>
      <c r="G7927" s="1">
        <f t="shared" si="3102"/>
        <v>7</v>
      </c>
      <c r="H7927" s="1">
        <f t="shared" si="3103"/>
        <v>27</v>
      </c>
    </row>
    <row r="7928" spans="1:16" x14ac:dyDescent="0.55000000000000004">
      <c r="A7928" s="1">
        <f>値貼り付け用シート!F340</f>
        <v>2</v>
      </c>
      <c r="B7928" s="1">
        <f>値貼り付け用シート!G340</f>
        <v>24</v>
      </c>
      <c r="C7928" s="1">
        <v>7</v>
      </c>
      <c r="D7928" s="1">
        <f>IF(OR(ISBLANK(値貼り付け用シート!N340),値貼り付け用シート!N340&gt;9990),NA(),値貼り付け用シート!N340)</f>
        <v>28</v>
      </c>
      <c r="E7928" s="1">
        <f t="shared" si="3092"/>
        <v>28</v>
      </c>
      <c r="F7928" s="1">
        <f t="shared" si="3101"/>
        <v>191</v>
      </c>
      <c r="G7928" s="1">
        <f t="shared" si="3102"/>
        <v>7</v>
      </c>
      <c r="H7928" s="1">
        <f t="shared" si="3103"/>
        <v>27</v>
      </c>
    </row>
    <row r="7929" spans="1:16" x14ac:dyDescent="0.55000000000000004">
      <c r="A7929" s="1">
        <f>値貼り付け用シート!F340</f>
        <v>2</v>
      </c>
      <c r="B7929" s="1">
        <f>値貼り付け用シート!G340</f>
        <v>24</v>
      </c>
      <c r="C7929" s="1">
        <v>8</v>
      </c>
      <c r="D7929" s="1">
        <f>IF(OR(ISBLANK(値貼り付け用シート!O340),値貼り付け用シート!O340&gt;9990),NA(),値貼り付け用シート!O340)</f>
        <v>26</v>
      </c>
      <c r="E7929" s="1">
        <f t="shared" si="3092"/>
        <v>26</v>
      </c>
      <c r="F7929" s="1">
        <f t="shared" si="3101"/>
        <v>190</v>
      </c>
      <c r="G7929" s="1">
        <f t="shared" si="3102"/>
        <v>7</v>
      </c>
      <c r="H7929" s="1">
        <f t="shared" si="3103"/>
        <v>27</v>
      </c>
    </row>
    <row r="7930" spans="1:16" x14ac:dyDescent="0.55000000000000004">
      <c r="A7930" s="1">
        <f>値貼り付け用シート!F340</f>
        <v>2</v>
      </c>
      <c r="B7930" s="1">
        <f>値貼り付け用シート!G340</f>
        <v>24</v>
      </c>
      <c r="C7930" s="1">
        <v>9</v>
      </c>
      <c r="D7930" s="1">
        <f>IF(OR(ISBLANK(値貼り付け用シート!P340),値貼り付け用シート!P340&gt;9990),NA(),値貼り付け用シート!P340)</f>
        <v>27</v>
      </c>
      <c r="E7930" s="1">
        <f t="shared" si="3092"/>
        <v>27</v>
      </c>
      <c r="F7930" s="1">
        <f t="shared" si="3101"/>
        <v>217</v>
      </c>
      <c r="G7930" s="1">
        <f t="shared" si="3102"/>
        <v>8</v>
      </c>
      <c r="H7930" s="1">
        <f t="shared" si="3103"/>
        <v>27</v>
      </c>
    </row>
    <row r="7931" spans="1:16" x14ac:dyDescent="0.55000000000000004">
      <c r="A7931" s="1">
        <f>値貼り付け用シート!F340</f>
        <v>2</v>
      </c>
      <c r="B7931" s="1">
        <f>値貼り付け用シート!G340</f>
        <v>24</v>
      </c>
      <c r="C7931" s="1">
        <v>10</v>
      </c>
      <c r="D7931" s="1">
        <f>IF(OR(ISBLANK(値貼り付け用シート!Q340),値貼り付け用シート!Q340&gt;9990),NA(),値貼り付け用シート!Q340)</f>
        <v>32</v>
      </c>
      <c r="E7931" s="1">
        <f t="shared" si="3092"/>
        <v>32</v>
      </c>
      <c r="F7931" s="1">
        <f t="shared" si="3101"/>
        <v>223</v>
      </c>
      <c r="G7931" s="1">
        <f t="shared" si="3102"/>
        <v>8</v>
      </c>
      <c r="H7931" s="1">
        <f t="shared" si="3103"/>
        <v>28</v>
      </c>
    </row>
    <row r="7932" spans="1:16" x14ac:dyDescent="0.55000000000000004">
      <c r="A7932" s="1">
        <f>値貼り付け用シート!F340</f>
        <v>2</v>
      </c>
      <c r="B7932" s="1">
        <f>値貼り付け用シート!G340</f>
        <v>24</v>
      </c>
      <c r="C7932" s="1">
        <v>11</v>
      </c>
      <c r="D7932" s="1">
        <f>IF(OR(ISBLANK(値貼り付け用シート!R340),値貼り付け用シート!R340&gt;9990),NA(),値貼り付け用シート!R340)</f>
        <v>34</v>
      </c>
      <c r="E7932" s="1">
        <f t="shared" si="3092"/>
        <v>34</v>
      </c>
      <c r="F7932" s="1">
        <f t="shared" si="3101"/>
        <v>231</v>
      </c>
      <c r="G7932" s="1">
        <f t="shared" si="3102"/>
        <v>8</v>
      </c>
      <c r="H7932" s="1">
        <f t="shared" si="3103"/>
        <v>29</v>
      </c>
    </row>
    <row r="7933" spans="1:16" x14ac:dyDescent="0.55000000000000004">
      <c r="A7933" s="1">
        <f>値貼り付け用シート!F340</f>
        <v>2</v>
      </c>
      <c r="B7933" s="1">
        <f>値貼り付け用シート!G340</f>
        <v>24</v>
      </c>
      <c r="C7933" s="1">
        <v>12</v>
      </c>
      <c r="D7933" s="1">
        <f>IF(OR(ISBLANK(値貼り付け用シート!S340),値貼り付け用シート!S340&gt;9990),NA(),値貼り付け用シート!S340)</f>
        <v>33</v>
      </c>
      <c r="E7933" s="1">
        <f t="shared" si="3092"/>
        <v>33</v>
      </c>
      <c r="F7933" s="1">
        <f t="shared" si="3101"/>
        <v>237</v>
      </c>
      <c r="G7933" s="1">
        <f t="shared" si="3102"/>
        <v>8</v>
      </c>
      <c r="H7933" s="1">
        <f t="shared" si="3103"/>
        <v>30</v>
      </c>
    </row>
    <row r="7934" spans="1:16" x14ac:dyDescent="0.55000000000000004">
      <c r="A7934" s="1">
        <f>値貼り付け用シート!F340</f>
        <v>2</v>
      </c>
      <c r="B7934" s="1">
        <f>値貼り付け用シート!G340</f>
        <v>24</v>
      </c>
      <c r="C7934" s="1">
        <v>13</v>
      </c>
      <c r="D7934" s="1">
        <f>IF(OR(ISBLANK(値貼り付け用シート!T340),値貼り付け用シート!T340&gt;9990),NA(),値貼り付け用シート!T340)</f>
        <v>35</v>
      </c>
      <c r="E7934" s="1">
        <f t="shared" si="3092"/>
        <v>35</v>
      </c>
      <c r="F7934" s="1">
        <f t="shared" si="3101"/>
        <v>244</v>
      </c>
      <c r="G7934" s="1">
        <f t="shared" si="3102"/>
        <v>8</v>
      </c>
      <c r="H7934" s="1">
        <f t="shared" si="3103"/>
        <v>31</v>
      </c>
    </row>
    <row r="7935" spans="1:16" x14ac:dyDescent="0.55000000000000004">
      <c r="A7935" s="1">
        <f>値貼り付け用シート!F340</f>
        <v>2</v>
      </c>
      <c r="B7935" s="1">
        <f>値貼り付け用シート!G340</f>
        <v>24</v>
      </c>
      <c r="C7935" s="1">
        <v>14</v>
      </c>
      <c r="D7935" s="1">
        <f>IF(OR(ISBLANK(値貼り付け用シート!U340),値貼り付け用シート!U340&gt;9990),NA(),値貼り付け用シート!U340)</f>
        <v>35</v>
      </c>
      <c r="E7935" s="1">
        <f t="shared" si="3092"/>
        <v>35</v>
      </c>
      <c r="F7935" s="1">
        <f t="shared" si="3101"/>
        <v>250</v>
      </c>
      <c r="G7935" s="1">
        <f t="shared" si="3102"/>
        <v>8</v>
      </c>
      <c r="H7935" s="1">
        <f t="shared" si="3103"/>
        <v>31</v>
      </c>
    </row>
    <row r="7936" spans="1:16" x14ac:dyDescent="0.55000000000000004">
      <c r="A7936" s="1">
        <f>値貼り付け用シート!F340</f>
        <v>2</v>
      </c>
      <c r="B7936" s="1">
        <f>値貼り付け用シート!G340</f>
        <v>24</v>
      </c>
      <c r="C7936" s="1">
        <v>15</v>
      </c>
      <c r="D7936" s="1">
        <f>IF(OR(ISBLANK(値貼り付け用シート!V340),値貼り付け用シート!V340&gt;9990),NA(),値貼り付け用シート!V340)</f>
        <v>37</v>
      </c>
      <c r="E7936" s="1">
        <f t="shared" si="3092"/>
        <v>37</v>
      </c>
      <c r="F7936" s="1">
        <f t="shared" si="3101"/>
        <v>259</v>
      </c>
      <c r="G7936" s="1">
        <f t="shared" si="3102"/>
        <v>8</v>
      </c>
      <c r="H7936" s="1">
        <f t="shared" si="3103"/>
        <v>32</v>
      </c>
    </row>
    <row r="7937" spans="1:16" x14ac:dyDescent="0.55000000000000004">
      <c r="A7937" s="1">
        <f>値貼り付け用シート!F340</f>
        <v>2</v>
      </c>
      <c r="B7937" s="1">
        <f>値貼り付け用シート!G340</f>
        <v>24</v>
      </c>
      <c r="C7937" s="1">
        <v>16</v>
      </c>
      <c r="D7937" s="1">
        <f>IF(OR(ISBLANK(値貼り付け用シート!W340),値貼り付け用シート!W340&gt;9990),NA(),値貼り付け用シート!W340)</f>
        <v>37</v>
      </c>
      <c r="E7937" s="1">
        <f t="shared" si="3092"/>
        <v>37</v>
      </c>
      <c r="F7937" s="1">
        <f t="shared" si="3101"/>
        <v>270</v>
      </c>
      <c r="G7937" s="1">
        <f t="shared" si="3102"/>
        <v>8</v>
      </c>
      <c r="H7937" s="1">
        <f t="shared" si="3103"/>
        <v>34</v>
      </c>
    </row>
    <row r="7938" spans="1:16" x14ac:dyDescent="0.55000000000000004">
      <c r="A7938" s="1">
        <f>値貼り付け用シート!F340</f>
        <v>2</v>
      </c>
      <c r="B7938" s="1">
        <f>値貼り付け用シート!G340</f>
        <v>24</v>
      </c>
      <c r="C7938" s="1">
        <v>17</v>
      </c>
      <c r="D7938" s="1">
        <f>IF(OR(ISBLANK(値貼り付け用シート!X340),値貼り付け用シート!X340&gt;9990),NA(),値貼り付け用シート!X340)</f>
        <v>36</v>
      </c>
      <c r="E7938" s="1">
        <f t="shared" si="3092"/>
        <v>36</v>
      </c>
      <c r="F7938" s="1">
        <f t="shared" si="3101"/>
        <v>279</v>
      </c>
      <c r="G7938" s="1">
        <f t="shared" si="3102"/>
        <v>8</v>
      </c>
      <c r="H7938" s="1">
        <f t="shared" si="3103"/>
        <v>35</v>
      </c>
    </row>
    <row r="7939" spans="1:16" x14ac:dyDescent="0.55000000000000004">
      <c r="A7939" s="1">
        <f>値貼り付け用シート!F340</f>
        <v>2</v>
      </c>
      <c r="B7939" s="1">
        <f>値貼り付け用シート!G340</f>
        <v>24</v>
      </c>
      <c r="C7939" s="1">
        <v>18</v>
      </c>
      <c r="D7939" s="1">
        <f>IF(OR(ISBLANK(値貼り付け用シート!Y340),値貼り付け用シート!Y340&gt;9990),NA(),値貼り付け用シート!Y340)</f>
        <v>35</v>
      </c>
      <c r="E7939" s="1">
        <f t="shared" ref="E7939:E8002" si="3112">IF(ISERROR(D7939),0,D7939)</f>
        <v>35</v>
      </c>
      <c r="F7939" s="1">
        <f t="shared" si="3101"/>
        <v>282</v>
      </c>
      <c r="G7939" s="1">
        <f t="shared" si="3102"/>
        <v>8</v>
      </c>
      <c r="H7939" s="1">
        <f t="shared" si="3103"/>
        <v>35</v>
      </c>
    </row>
    <row r="7940" spans="1:16" x14ac:dyDescent="0.55000000000000004">
      <c r="A7940" s="1">
        <f>値貼り付け用シート!F340</f>
        <v>2</v>
      </c>
      <c r="B7940" s="1">
        <f>値貼り付け用シート!G340</f>
        <v>24</v>
      </c>
      <c r="C7940" s="1">
        <v>19</v>
      </c>
      <c r="D7940" s="1">
        <f>IF(OR(ISBLANK(値貼り付け用シート!Z340),値貼り付け用シート!Z340&gt;9990),NA(),値貼り付け用シート!Z340)</f>
        <v>35</v>
      </c>
      <c r="E7940" s="1">
        <f t="shared" si="3112"/>
        <v>35</v>
      </c>
      <c r="F7940" s="1">
        <f t="shared" si="3101"/>
        <v>283</v>
      </c>
      <c r="G7940" s="1">
        <f t="shared" si="3102"/>
        <v>8</v>
      </c>
      <c r="H7940" s="1">
        <f t="shared" si="3103"/>
        <v>35</v>
      </c>
    </row>
    <row r="7941" spans="1:16" x14ac:dyDescent="0.55000000000000004">
      <c r="A7941" s="1">
        <f>値貼り付け用シート!F340</f>
        <v>2</v>
      </c>
      <c r="B7941" s="1">
        <f>値貼り付け用シート!G340</f>
        <v>24</v>
      </c>
      <c r="C7941" s="1">
        <v>20</v>
      </c>
      <c r="D7941" s="1">
        <f>IF(OR(ISBLANK(値貼り付け用シート!AA340),値貼り付け用シート!AA340&gt;9990),NA(),値貼り付け用シート!AA340)</f>
        <v>34</v>
      </c>
      <c r="E7941" s="1">
        <f t="shared" si="3112"/>
        <v>34</v>
      </c>
      <c r="F7941" s="1">
        <f t="shared" si="3101"/>
        <v>284</v>
      </c>
      <c r="G7941" s="1">
        <f t="shared" si="3102"/>
        <v>8</v>
      </c>
      <c r="H7941" s="1">
        <f t="shared" si="3103"/>
        <v>36</v>
      </c>
    </row>
    <row r="7942" spans="1:16" x14ac:dyDescent="0.55000000000000004">
      <c r="A7942" s="1">
        <f>値貼り付け用シート!F340</f>
        <v>2</v>
      </c>
      <c r="B7942" s="1">
        <f>値貼り付け用シート!G340</f>
        <v>24</v>
      </c>
      <c r="C7942" s="1">
        <v>21</v>
      </c>
      <c r="D7942" s="1">
        <f>IF(OR(ISBLANK(値貼り付け用シート!AB340),値貼り付け用シート!AB340&gt;9990),NA(),値貼り付け用シート!AB340)</f>
        <v>31</v>
      </c>
      <c r="E7942" s="1">
        <f t="shared" si="3112"/>
        <v>31</v>
      </c>
      <c r="F7942" s="1">
        <f t="shared" si="3101"/>
        <v>280</v>
      </c>
      <c r="G7942" s="1">
        <f t="shared" si="3102"/>
        <v>8</v>
      </c>
      <c r="H7942" s="1">
        <f t="shared" si="3103"/>
        <v>35</v>
      </c>
    </row>
    <row r="7943" spans="1:16" x14ac:dyDescent="0.55000000000000004">
      <c r="A7943" s="1">
        <f>値貼り付け用シート!F340</f>
        <v>2</v>
      </c>
      <c r="B7943" s="1">
        <f>値貼り付け用シート!G340</f>
        <v>24</v>
      </c>
      <c r="C7943" s="1">
        <v>22</v>
      </c>
      <c r="D7943" s="1">
        <f>IF(OR(ISBLANK(値貼り付け用シート!AC340),値貼り付け用シート!AC340&gt;9990),NA(),値貼り付け用シート!AC340)</f>
        <v>30</v>
      </c>
      <c r="E7943" s="1">
        <f t="shared" si="3112"/>
        <v>30</v>
      </c>
      <c r="F7943" s="1">
        <f t="shared" si="3101"/>
        <v>275</v>
      </c>
      <c r="G7943" s="1">
        <f t="shared" si="3102"/>
        <v>8</v>
      </c>
      <c r="H7943" s="1">
        <f t="shared" si="3103"/>
        <v>34</v>
      </c>
    </row>
    <row r="7944" spans="1:16" x14ac:dyDescent="0.55000000000000004">
      <c r="A7944" s="1">
        <f>値貼り付け用シート!F340</f>
        <v>2</v>
      </c>
      <c r="B7944" s="1">
        <f>値貼り付け用シート!G340</f>
        <v>24</v>
      </c>
      <c r="C7944" s="1">
        <v>23</v>
      </c>
      <c r="D7944" s="1">
        <f>IF(OR(ISBLANK(値貼り付け用シート!AD340),値貼り付け用シート!AD340&gt;9990),NA(),値貼り付け用シート!AD340)</f>
        <v>24</v>
      </c>
      <c r="E7944" s="1">
        <f t="shared" si="3112"/>
        <v>24</v>
      </c>
      <c r="F7944" s="1">
        <f t="shared" si="3101"/>
        <v>262</v>
      </c>
      <c r="G7944" s="1">
        <f t="shared" si="3102"/>
        <v>8</v>
      </c>
      <c r="H7944" s="1">
        <f t="shared" si="3103"/>
        <v>33</v>
      </c>
    </row>
    <row r="7945" spans="1:16" x14ac:dyDescent="0.55000000000000004">
      <c r="A7945" s="1">
        <f>値貼り付け用シート!F340</f>
        <v>2</v>
      </c>
      <c r="B7945" s="1">
        <f>値貼り付け用シート!G340</f>
        <v>24</v>
      </c>
      <c r="C7945" s="1">
        <v>24</v>
      </c>
      <c r="D7945" s="1">
        <f>IF(OR(ISBLANK(値貼り付け用シート!AE340),値貼り付け用シート!AE340&gt;9990),NA(),値貼り付け用シート!AE340)</f>
        <v>23</v>
      </c>
      <c r="E7945" s="1">
        <f t="shared" si="3112"/>
        <v>23</v>
      </c>
      <c r="F7945" s="1">
        <f t="shared" si="3101"/>
        <v>248</v>
      </c>
      <c r="G7945" s="1">
        <f t="shared" si="3102"/>
        <v>8</v>
      </c>
      <c r="H7945" s="1">
        <f t="shared" si="3103"/>
        <v>31</v>
      </c>
    </row>
    <row r="7946" spans="1:16" x14ac:dyDescent="0.55000000000000004">
      <c r="A7946" s="1">
        <f>値貼り付け用シート!F341</f>
        <v>2</v>
      </c>
      <c r="B7946" s="1">
        <f>値貼り付け用シート!G341</f>
        <v>25</v>
      </c>
      <c r="C7946" s="1">
        <v>1</v>
      </c>
      <c r="D7946" s="1">
        <f>IF(OR(ISBLANK(値貼り付け用シート!H341),値貼り付け用シート!H341&gt;9990),NA(),値貼り付け用シート!H341)</f>
        <v>25</v>
      </c>
      <c r="E7946" s="1">
        <f t="shared" si="3112"/>
        <v>25</v>
      </c>
      <c r="F7946" s="1">
        <f t="shared" si="3101"/>
        <v>237</v>
      </c>
      <c r="G7946" s="1">
        <f t="shared" si="3102"/>
        <v>8</v>
      </c>
      <c r="H7946" s="1">
        <f t="shared" si="3103"/>
        <v>30</v>
      </c>
      <c r="I7946" s="1">
        <f t="shared" ref="I7946" si="3113">COUNT(D7946:D7969)</f>
        <v>24</v>
      </c>
      <c r="J7946" s="1">
        <f t="shared" ref="J7946" si="3114">COUNT(H7946:H7969)</f>
        <v>24</v>
      </c>
      <c r="K7946" s="1">
        <f t="shared" ref="K7946" si="3115">IF(AND(I7946&gt;=20,J7946&gt;=20),0,1)</f>
        <v>0</v>
      </c>
      <c r="L7946" s="1">
        <f t="shared" ref="L7946" si="3116">IF(K7946=0,MAX(H7946:H7969),NA())</f>
        <v>30</v>
      </c>
      <c r="M7946" s="1">
        <f t="shared" ref="M7946" si="3117">IF(K7946=0,IF(L7946&lt;=70,1,0),NA())</f>
        <v>1</v>
      </c>
      <c r="N7946" s="1">
        <f t="shared" ref="N7946" si="3118">IF(COUNTIF(D7946:D7969,NA())=24,NA(),MAX(E7946:E7969))</f>
        <v>32</v>
      </c>
      <c r="O7946" s="1">
        <f t="shared" ref="O7946" si="3119">IF(COUNTIF(D7951:D7965,NA())=15,NA(),MAX(E7951:E7965))</f>
        <v>28</v>
      </c>
      <c r="P7946" s="1">
        <f t="shared" ref="P7946" si="3120">COUNTIF(D7946:D7969,"&gt;=120")</f>
        <v>0</v>
      </c>
    </row>
    <row r="7947" spans="1:16" x14ac:dyDescent="0.55000000000000004">
      <c r="A7947" s="1">
        <f>値貼り付け用シート!F341</f>
        <v>2</v>
      </c>
      <c r="B7947" s="1">
        <f>値貼り付け用シート!G341</f>
        <v>25</v>
      </c>
      <c r="C7947" s="1">
        <v>2</v>
      </c>
      <c r="D7947" s="1">
        <f>IF(OR(ISBLANK(値貼り付け用シート!I341),値貼り付け用シート!I341&gt;9990),NA(),値貼り付け用シート!I341)</f>
        <v>27</v>
      </c>
      <c r="E7947" s="1">
        <f t="shared" si="3112"/>
        <v>27</v>
      </c>
      <c r="F7947" s="1">
        <f t="shared" si="3101"/>
        <v>229</v>
      </c>
      <c r="G7947" s="1">
        <f t="shared" si="3102"/>
        <v>8</v>
      </c>
      <c r="H7947" s="1">
        <f t="shared" si="3103"/>
        <v>29</v>
      </c>
    </row>
    <row r="7948" spans="1:16" x14ac:dyDescent="0.55000000000000004">
      <c r="A7948" s="1">
        <f>値貼り付け用シート!F341</f>
        <v>2</v>
      </c>
      <c r="B7948" s="1">
        <f>値貼り付け用シート!G341</f>
        <v>25</v>
      </c>
      <c r="C7948" s="1">
        <v>3</v>
      </c>
      <c r="D7948" s="1">
        <f>IF(OR(ISBLANK(値貼り付け用シート!J341),値貼り付け用シート!J341&gt;9990),NA(),値貼り付け用シート!J341)</f>
        <v>28</v>
      </c>
      <c r="E7948" s="1">
        <f t="shared" si="3112"/>
        <v>28</v>
      </c>
      <c r="F7948" s="1">
        <f t="shared" si="3101"/>
        <v>222</v>
      </c>
      <c r="G7948" s="1">
        <f t="shared" si="3102"/>
        <v>8</v>
      </c>
      <c r="H7948" s="1">
        <f t="shared" si="3103"/>
        <v>28</v>
      </c>
    </row>
    <row r="7949" spans="1:16" x14ac:dyDescent="0.55000000000000004">
      <c r="A7949" s="1">
        <f>値貼り付け用シート!F341</f>
        <v>2</v>
      </c>
      <c r="B7949" s="1">
        <f>値貼り付け用シート!G341</f>
        <v>25</v>
      </c>
      <c r="C7949" s="1">
        <v>4</v>
      </c>
      <c r="D7949" s="1">
        <f>IF(OR(ISBLANK(値貼り付け用シート!K341),値貼り付け用シート!K341&gt;9990),NA(),値貼り付け用シート!K341)</f>
        <v>28</v>
      </c>
      <c r="E7949" s="1">
        <f t="shared" si="3112"/>
        <v>28</v>
      </c>
      <c r="F7949" s="1">
        <f t="shared" si="3101"/>
        <v>216</v>
      </c>
      <c r="G7949" s="1">
        <f t="shared" si="3102"/>
        <v>8</v>
      </c>
      <c r="H7949" s="1">
        <f t="shared" si="3103"/>
        <v>27</v>
      </c>
    </row>
    <row r="7950" spans="1:16" x14ac:dyDescent="0.55000000000000004">
      <c r="A7950" s="1">
        <f>値貼り付け用シート!F341</f>
        <v>2</v>
      </c>
      <c r="B7950" s="1">
        <f>値貼り付け用シート!G341</f>
        <v>25</v>
      </c>
      <c r="C7950" s="1">
        <v>5</v>
      </c>
      <c r="D7950" s="1">
        <f>IF(OR(ISBLANK(値貼り付け用シート!L341),値貼り付け用シート!L341&gt;9990),NA(),値貼り付け用シート!L341)</f>
        <v>27</v>
      </c>
      <c r="E7950" s="1">
        <f t="shared" si="3112"/>
        <v>27</v>
      </c>
      <c r="F7950" s="1">
        <f t="shared" si="3101"/>
        <v>212</v>
      </c>
      <c r="G7950" s="1">
        <f t="shared" si="3102"/>
        <v>8</v>
      </c>
      <c r="H7950" s="1">
        <f t="shared" si="3103"/>
        <v>27</v>
      </c>
    </row>
    <row r="7951" spans="1:16" x14ac:dyDescent="0.55000000000000004">
      <c r="A7951" s="1">
        <f>値貼り付け用シート!F341</f>
        <v>2</v>
      </c>
      <c r="B7951" s="1">
        <f>値貼り付け用シート!G341</f>
        <v>25</v>
      </c>
      <c r="C7951" s="1">
        <v>6</v>
      </c>
      <c r="D7951" s="1">
        <f>IF(OR(ISBLANK(値貼り付け用シート!M341),値貼り付け用シート!M341&gt;9990),NA(),値貼り付け用シート!M341)</f>
        <v>28</v>
      </c>
      <c r="E7951" s="1">
        <f t="shared" si="3112"/>
        <v>28</v>
      </c>
      <c r="F7951" s="1">
        <f t="shared" si="3101"/>
        <v>210</v>
      </c>
      <c r="G7951" s="1">
        <f t="shared" si="3102"/>
        <v>8</v>
      </c>
      <c r="H7951" s="1">
        <f t="shared" si="3103"/>
        <v>26</v>
      </c>
    </row>
    <row r="7952" spans="1:16" x14ac:dyDescent="0.55000000000000004">
      <c r="A7952" s="1">
        <f>値貼り付け用シート!F341</f>
        <v>2</v>
      </c>
      <c r="B7952" s="1">
        <f>値貼り付け用シート!G341</f>
        <v>25</v>
      </c>
      <c r="C7952" s="1">
        <v>7</v>
      </c>
      <c r="D7952" s="1">
        <f>IF(OR(ISBLANK(値貼り付け用シート!N341),値貼り付け用シート!N341&gt;9990),NA(),値貼り付け用シート!N341)</f>
        <v>27</v>
      </c>
      <c r="E7952" s="1">
        <f t="shared" si="3112"/>
        <v>27</v>
      </c>
      <c r="F7952" s="1">
        <f t="shared" si="3101"/>
        <v>213</v>
      </c>
      <c r="G7952" s="1">
        <f t="shared" si="3102"/>
        <v>8</v>
      </c>
      <c r="H7952" s="1">
        <f t="shared" si="3103"/>
        <v>27</v>
      </c>
    </row>
    <row r="7953" spans="1:8" x14ac:dyDescent="0.55000000000000004">
      <c r="A7953" s="1">
        <f>値貼り付け用シート!F341</f>
        <v>2</v>
      </c>
      <c r="B7953" s="1">
        <f>値貼り付け用シート!G341</f>
        <v>25</v>
      </c>
      <c r="C7953" s="1">
        <v>8</v>
      </c>
      <c r="D7953" s="1">
        <f>IF(OR(ISBLANK(値貼り付け用シート!O341),値貼り付け用シート!O341&gt;9990),NA(),値貼り付け用シート!O341)</f>
        <v>26</v>
      </c>
      <c r="E7953" s="1">
        <f t="shared" si="3112"/>
        <v>26</v>
      </c>
      <c r="F7953" s="1">
        <f t="shared" si="3101"/>
        <v>216</v>
      </c>
      <c r="G7953" s="1">
        <f t="shared" si="3102"/>
        <v>8</v>
      </c>
      <c r="H7953" s="1">
        <f t="shared" si="3103"/>
        <v>27</v>
      </c>
    </row>
    <row r="7954" spans="1:8" x14ac:dyDescent="0.55000000000000004">
      <c r="A7954" s="1">
        <f>値貼り付け用シート!F341</f>
        <v>2</v>
      </c>
      <c r="B7954" s="1">
        <f>値貼り付け用シート!G341</f>
        <v>25</v>
      </c>
      <c r="C7954" s="1">
        <v>9</v>
      </c>
      <c r="D7954" s="1">
        <f>IF(OR(ISBLANK(値貼り付け用シート!P341),値貼り付け用シート!P341&gt;9990),NA(),値貼り付け用シート!P341)</f>
        <v>24</v>
      </c>
      <c r="E7954" s="1">
        <f t="shared" si="3112"/>
        <v>24</v>
      </c>
      <c r="F7954" s="1">
        <f t="shared" si="3101"/>
        <v>215</v>
      </c>
      <c r="G7954" s="1">
        <f t="shared" si="3102"/>
        <v>8</v>
      </c>
      <c r="H7954" s="1">
        <f t="shared" si="3103"/>
        <v>27</v>
      </c>
    </row>
    <row r="7955" spans="1:8" x14ac:dyDescent="0.55000000000000004">
      <c r="A7955" s="1">
        <f>値貼り付け用シート!F341</f>
        <v>2</v>
      </c>
      <c r="B7955" s="1">
        <f>値貼り付け用シート!G341</f>
        <v>25</v>
      </c>
      <c r="C7955" s="1">
        <v>10</v>
      </c>
      <c r="D7955" s="1">
        <f>IF(OR(ISBLANK(値貼り付け用シート!Q341),値貼り付け用シート!Q341&gt;9990),NA(),値貼り付け用シート!Q341)</f>
        <v>22</v>
      </c>
      <c r="E7955" s="1">
        <f t="shared" si="3112"/>
        <v>22</v>
      </c>
      <c r="F7955" s="1">
        <f t="shared" si="3101"/>
        <v>210</v>
      </c>
      <c r="G7955" s="1">
        <f t="shared" si="3102"/>
        <v>8</v>
      </c>
      <c r="H7955" s="1">
        <f t="shared" si="3103"/>
        <v>26</v>
      </c>
    </row>
    <row r="7956" spans="1:8" x14ac:dyDescent="0.55000000000000004">
      <c r="A7956" s="1">
        <f>値貼り付け用シート!F341</f>
        <v>2</v>
      </c>
      <c r="B7956" s="1">
        <f>値貼り付け用シート!G341</f>
        <v>25</v>
      </c>
      <c r="C7956" s="1">
        <v>11</v>
      </c>
      <c r="D7956" s="1">
        <f>IF(OR(ISBLANK(値貼り付け用シート!R341),値貼り付け用シート!R341&gt;9990),NA(),値貼り付け用シート!R341)</f>
        <v>23</v>
      </c>
      <c r="E7956" s="1">
        <f t="shared" si="3112"/>
        <v>23</v>
      </c>
      <c r="F7956" s="1">
        <f t="shared" si="3101"/>
        <v>205</v>
      </c>
      <c r="G7956" s="1">
        <f t="shared" si="3102"/>
        <v>8</v>
      </c>
      <c r="H7956" s="1">
        <f t="shared" si="3103"/>
        <v>26</v>
      </c>
    </row>
    <row r="7957" spans="1:8" x14ac:dyDescent="0.55000000000000004">
      <c r="A7957" s="1">
        <f>値貼り付け用シート!F341</f>
        <v>2</v>
      </c>
      <c r="B7957" s="1">
        <f>値貼り付け用シート!G341</f>
        <v>25</v>
      </c>
      <c r="C7957" s="1">
        <v>12</v>
      </c>
      <c r="D7957" s="1">
        <f>IF(OR(ISBLANK(値貼り付け用シート!S341),値貼り付け用シート!S341&gt;9990),NA(),値貼り付け用シート!S341)</f>
        <v>27</v>
      </c>
      <c r="E7957" s="1">
        <f t="shared" si="3112"/>
        <v>27</v>
      </c>
      <c r="F7957" s="1">
        <f t="shared" si="3101"/>
        <v>204</v>
      </c>
      <c r="G7957" s="1">
        <f t="shared" si="3102"/>
        <v>8</v>
      </c>
      <c r="H7957" s="1">
        <f t="shared" si="3103"/>
        <v>26</v>
      </c>
    </row>
    <row r="7958" spans="1:8" x14ac:dyDescent="0.55000000000000004">
      <c r="A7958" s="1">
        <f>値貼り付け用シート!F341</f>
        <v>2</v>
      </c>
      <c r="B7958" s="1">
        <f>値貼り付け用シート!G341</f>
        <v>25</v>
      </c>
      <c r="C7958" s="1">
        <v>13</v>
      </c>
      <c r="D7958" s="1">
        <f>IF(OR(ISBLANK(値貼り付け用シート!T341),値貼り付け用シート!T341&gt;9990),NA(),値貼り付け用シート!T341)</f>
        <v>28</v>
      </c>
      <c r="E7958" s="1">
        <f t="shared" si="3112"/>
        <v>28</v>
      </c>
      <c r="F7958" s="1">
        <f t="shared" si="3101"/>
        <v>205</v>
      </c>
      <c r="G7958" s="1">
        <f t="shared" si="3102"/>
        <v>8</v>
      </c>
      <c r="H7958" s="1">
        <f t="shared" si="3103"/>
        <v>26</v>
      </c>
    </row>
    <row r="7959" spans="1:8" x14ac:dyDescent="0.55000000000000004">
      <c r="A7959" s="1">
        <f>値貼り付け用シート!F341</f>
        <v>2</v>
      </c>
      <c r="B7959" s="1">
        <f>値貼り付け用シート!G341</f>
        <v>25</v>
      </c>
      <c r="C7959" s="1">
        <v>14</v>
      </c>
      <c r="D7959" s="1">
        <f>IF(OR(ISBLANK(値貼り付け用シート!U341),値貼り付け用シート!U341&gt;9990),NA(),値貼り付け用シート!U341)</f>
        <v>26</v>
      </c>
      <c r="E7959" s="1">
        <f t="shared" si="3112"/>
        <v>26</v>
      </c>
      <c r="F7959" s="1">
        <f t="shared" si="3101"/>
        <v>203</v>
      </c>
      <c r="G7959" s="1">
        <f t="shared" si="3102"/>
        <v>8</v>
      </c>
      <c r="H7959" s="1">
        <f t="shared" si="3103"/>
        <v>25</v>
      </c>
    </row>
    <row r="7960" spans="1:8" x14ac:dyDescent="0.55000000000000004">
      <c r="A7960" s="1">
        <f>値貼り付け用シート!F341</f>
        <v>2</v>
      </c>
      <c r="B7960" s="1">
        <f>値貼り付け用シート!G341</f>
        <v>25</v>
      </c>
      <c r="C7960" s="1">
        <v>15</v>
      </c>
      <c r="D7960" s="1">
        <f>IF(OR(ISBLANK(値貼り付け用シート!V341),値貼り付け用シート!V341&gt;9990),NA(),値貼り付け用シート!V341)</f>
        <v>23</v>
      </c>
      <c r="E7960" s="1">
        <f t="shared" si="3112"/>
        <v>23</v>
      </c>
      <c r="F7960" s="1">
        <f t="shared" si="3101"/>
        <v>199</v>
      </c>
      <c r="G7960" s="1">
        <f t="shared" si="3102"/>
        <v>8</v>
      </c>
      <c r="H7960" s="1">
        <f t="shared" si="3103"/>
        <v>25</v>
      </c>
    </row>
    <row r="7961" spans="1:8" x14ac:dyDescent="0.55000000000000004">
      <c r="A7961" s="1">
        <f>値貼り付け用シート!F341</f>
        <v>2</v>
      </c>
      <c r="B7961" s="1">
        <f>値貼り付け用シート!G341</f>
        <v>25</v>
      </c>
      <c r="C7961" s="1">
        <v>16</v>
      </c>
      <c r="D7961" s="1">
        <f>IF(OR(ISBLANK(値貼り付け用シート!W341),値貼り付け用シート!W341&gt;9990),NA(),値貼り付け用シート!W341)</f>
        <v>23</v>
      </c>
      <c r="E7961" s="1">
        <f t="shared" si="3112"/>
        <v>23</v>
      </c>
      <c r="F7961" s="1">
        <f t="shared" si="3101"/>
        <v>196</v>
      </c>
      <c r="G7961" s="1">
        <f t="shared" si="3102"/>
        <v>8</v>
      </c>
      <c r="H7961" s="1">
        <f t="shared" si="3103"/>
        <v>25</v>
      </c>
    </row>
    <row r="7962" spans="1:8" x14ac:dyDescent="0.55000000000000004">
      <c r="A7962" s="1">
        <f>値貼り付け用シート!F341</f>
        <v>2</v>
      </c>
      <c r="B7962" s="1">
        <f>値貼り付け用シート!G341</f>
        <v>25</v>
      </c>
      <c r="C7962" s="1">
        <v>17</v>
      </c>
      <c r="D7962" s="1">
        <f>IF(OR(ISBLANK(値貼り付け用シート!X341),値貼り付け用シート!X341&gt;9990),NA(),値貼り付け用シート!X341)</f>
        <v>25</v>
      </c>
      <c r="E7962" s="1">
        <f t="shared" si="3112"/>
        <v>25</v>
      </c>
      <c r="F7962" s="1">
        <f t="shared" si="3101"/>
        <v>197</v>
      </c>
      <c r="G7962" s="1">
        <f t="shared" si="3102"/>
        <v>8</v>
      </c>
      <c r="H7962" s="1">
        <f t="shared" si="3103"/>
        <v>25</v>
      </c>
    </row>
    <row r="7963" spans="1:8" x14ac:dyDescent="0.55000000000000004">
      <c r="A7963" s="1">
        <f>値貼り付け用シート!F341</f>
        <v>2</v>
      </c>
      <c r="B7963" s="1">
        <f>値貼り付け用シート!G341</f>
        <v>25</v>
      </c>
      <c r="C7963" s="1">
        <v>18</v>
      </c>
      <c r="D7963" s="1">
        <f>IF(OR(ISBLANK(値貼り付け用シート!Y341),値貼り付け用シート!Y341&gt;9990),NA(),値貼り付け用シート!Y341)</f>
        <v>25</v>
      </c>
      <c r="E7963" s="1">
        <f t="shared" si="3112"/>
        <v>25</v>
      </c>
      <c r="F7963" s="1">
        <f t="shared" ref="F7963:F8026" si="3121">SUM(E7956:E7963)</f>
        <v>200</v>
      </c>
      <c r="G7963" s="1">
        <f t="shared" ref="G7963:G8026" si="3122">COUNT(D7956:D7963)</f>
        <v>8</v>
      </c>
      <c r="H7963" s="1">
        <f t="shared" ref="H7963:H8026" si="3123">IF(G7963&gt;=6,ROUND(F7963/G7963,0),NA())</f>
        <v>25</v>
      </c>
    </row>
    <row r="7964" spans="1:8" x14ac:dyDescent="0.55000000000000004">
      <c r="A7964" s="1">
        <f>値貼り付け用シート!F341</f>
        <v>2</v>
      </c>
      <c r="B7964" s="1">
        <f>値貼り付け用シート!G341</f>
        <v>25</v>
      </c>
      <c r="C7964" s="1">
        <v>19</v>
      </c>
      <c r="D7964" s="1">
        <f>IF(OR(ISBLANK(値貼り付け用シート!Z341),値貼り付け用シート!Z341&gt;9990),NA(),値貼り付け用シート!Z341)</f>
        <v>25</v>
      </c>
      <c r="E7964" s="1">
        <f t="shared" si="3112"/>
        <v>25</v>
      </c>
      <c r="F7964" s="1">
        <f t="shared" si="3121"/>
        <v>202</v>
      </c>
      <c r="G7964" s="1">
        <f t="shared" si="3122"/>
        <v>8</v>
      </c>
      <c r="H7964" s="1">
        <f t="shared" si="3123"/>
        <v>25</v>
      </c>
    </row>
    <row r="7965" spans="1:8" x14ac:dyDescent="0.55000000000000004">
      <c r="A7965" s="1">
        <f>値貼り付け用シート!F341</f>
        <v>2</v>
      </c>
      <c r="B7965" s="1">
        <f>値貼り付け用シート!G341</f>
        <v>25</v>
      </c>
      <c r="C7965" s="1">
        <v>20</v>
      </c>
      <c r="D7965" s="1">
        <f>IF(OR(ISBLANK(値貼り付け用シート!AA341),値貼り付け用シート!AA341&gt;9990),NA(),値貼り付け用シート!AA341)</f>
        <v>26</v>
      </c>
      <c r="E7965" s="1">
        <f t="shared" si="3112"/>
        <v>26</v>
      </c>
      <c r="F7965" s="1">
        <f t="shared" si="3121"/>
        <v>201</v>
      </c>
      <c r="G7965" s="1">
        <f t="shared" si="3122"/>
        <v>8</v>
      </c>
      <c r="H7965" s="1">
        <f t="shared" si="3123"/>
        <v>25</v>
      </c>
    </row>
    <row r="7966" spans="1:8" x14ac:dyDescent="0.55000000000000004">
      <c r="A7966" s="1">
        <f>値貼り付け用シート!F341</f>
        <v>2</v>
      </c>
      <c r="B7966" s="1">
        <f>値貼り付け用シート!G341</f>
        <v>25</v>
      </c>
      <c r="C7966" s="1">
        <v>21</v>
      </c>
      <c r="D7966" s="1">
        <f>IF(OR(ISBLANK(値貼り付け用シート!AB341),値貼り付け用シート!AB341&gt;9990),NA(),値貼り付け用シート!AB341)</f>
        <v>28</v>
      </c>
      <c r="E7966" s="1">
        <f t="shared" si="3112"/>
        <v>28</v>
      </c>
      <c r="F7966" s="1">
        <f t="shared" si="3121"/>
        <v>201</v>
      </c>
      <c r="G7966" s="1">
        <f t="shared" si="3122"/>
        <v>8</v>
      </c>
      <c r="H7966" s="1">
        <f t="shared" si="3123"/>
        <v>25</v>
      </c>
    </row>
    <row r="7967" spans="1:8" x14ac:dyDescent="0.55000000000000004">
      <c r="A7967" s="1">
        <f>値貼り付け用シート!F341</f>
        <v>2</v>
      </c>
      <c r="B7967" s="1">
        <f>値貼り付け用シート!G341</f>
        <v>25</v>
      </c>
      <c r="C7967" s="1">
        <v>22</v>
      </c>
      <c r="D7967" s="1">
        <f>IF(OR(ISBLANK(値貼り付け用シート!AC341),値貼り付け用シート!AC341&gt;9990),NA(),値貼り付け用シート!AC341)</f>
        <v>30</v>
      </c>
      <c r="E7967" s="1">
        <f t="shared" si="3112"/>
        <v>30</v>
      </c>
      <c r="F7967" s="1">
        <f t="shared" si="3121"/>
        <v>205</v>
      </c>
      <c r="G7967" s="1">
        <f t="shared" si="3122"/>
        <v>8</v>
      </c>
      <c r="H7967" s="1">
        <f t="shared" si="3123"/>
        <v>26</v>
      </c>
    </row>
    <row r="7968" spans="1:8" x14ac:dyDescent="0.55000000000000004">
      <c r="A7968" s="1">
        <f>値貼り付け用シート!F341</f>
        <v>2</v>
      </c>
      <c r="B7968" s="1">
        <f>値貼り付け用シート!G341</f>
        <v>25</v>
      </c>
      <c r="C7968" s="1">
        <v>23</v>
      </c>
      <c r="D7968" s="1">
        <f>IF(OR(ISBLANK(値貼り付け用シート!AD341),値貼り付け用シート!AD341&gt;9990),NA(),値貼り付け用シート!AD341)</f>
        <v>32</v>
      </c>
      <c r="E7968" s="1">
        <f t="shared" si="3112"/>
        <v>32</v>
      </c>
      <c r="F7968" s="1">
        <f t="shared" si="3121"/>
        <v>214</v>
      </c>
      <c r="G7968" s="1">
        <f t="shared" si="3122"/>
        <v>8</v>
      </c>
      <c r="H7968" s="1">
        <f t="shared" si="3123"/>
        <v>27</v>
      </c>
    </row>
    <row r="7969" spans="1:16" x14ac:dyDescent="0.55000000000000004">
      <c r="A7969" s="1">
        <f>値貼り付け用シート!F341</f>
        <v>2</v>
      </c>
      <c r="B7969" s="1">
        <f>値貼り付け用シート!G341</f>
        <v>25</v>
      </c>
      <c r="C7969" s="1">
        <v>24</v>
      </c>
      <c r="D7969" s="1">
        <f>IF(OR(ISBLANK(値貼り付け用シート!AE341),値貼り付け用シート!AE341&gt;9990),NA(),値貼り付け用シート!AE341)</f>
        <v>31</v>
      </c>
      <c r="E7969" s="1">
        <f t="shared" si="3112"/>
        <v>31</v>
      </c>
      <c r="F7969" s="1">
        <f t="shared" si="3121"/>
        <v>222</v>
      </c>
      <c r="G7969" s="1">
        <f t="shared" si="3122"/>
        <v>8</v>
      </c>
      <c r="H7969" s="1">
        <f t="shared" si="3123"/>
        <v>28</v>
      </c>
    </row>
    <row r="7970" spans="1:16" x14ac:dyDescent="0.55000000000000004">
      <c r="A7970" s="1">
        <f>値貼り付け用シート!F342</f>
        <v>2</v>
      </c>
      <c r="B7970" s="1">
        <f>値貼り付け用シート!G342</f>
        <v>26</v>
      </c>
      <c r="C7970" s="1">
        <v>1</v>
      </c>
      <c r="D7970" s="1">
        <f>IF(OR(ISBLANK(値貼り付け用シート!H342),値貼り付け用シート!H342&gt;9990),NA(),値貼り付け用シート!H342)</f>
        <v>31</v>
      </c>
      <c r="E7970" s="1">
        <f t="shared" si="3112"/>
        <v>31</v>
      </c>
      <c r="F7970" s="1">
        <f t="shared" si="3121"/>
        <v>228</v>
      </c>
      <c r="G7970" s="1">
        <f t="shared" si="3122"/>
        <v>8</v>
      </c>
      <c r="H7970" s="1">
        <f t="shared" si="3123"/>
        <v>29</v>
      </c>
      <c r="I7970" s="1">
        <f t="shared" ref="I7970" si="3124">COUNT(D7970:D7993)</f>
        <v>24</v>
      </c>
      <c r="J7970" s="1">
        <f t="shared" ref="J7970" si="3125">COUNT(H7970:H7993)</f>
        <v>24</v>
      </c>
      <c r="K7970" s="1">
        <f t="shared" ref="K7970" si="3126">IF(AND(I7970&gt;=20,J7970&gt;=20),0,1)</f>
        <v>0</v>
      </c>
      <c r="L7970" s="1">
        <f t="shared" ref="L7970" si="3127">IF(K7970=0,MAX(H7970:H7993),NA())</f>
        <v>37</v>
      </c>
      <c r="M7970" s="1">
        <f t="shared" ref="M7970" si="3128">IF(K7970=0,IF(L7970&lt;=70,1,0),NA())</f>
        <v>1</v>
      </c>
      <c r="N7970" s="1">
        <f t="shared" ref="N7970" si="3129">IF(COUNTIF(D7970:D7993,NA())=24,NA(),MAX(E7970:E7993))</f>
        <v>38</v>
      </c>
      <c r="O7970" s="1">
        <f t="shared" ref="O7970" si="3130">IF(COUNTIF(D7975:D7989,NA())=15,NA(),MAX(E7975:E7989))</f>
        <v>38</v>
      </c>
      <c r="P7970" s="1">
        <f t="shared" ref="P7970" si="3131">COUNTIF(D7970:D7993,"&gt;=120")</f>
        <v>0</v>
      </c>
    </row>
    <row r="7971" spans="1:16" x14ac:dyDescent="0.55000000000000004">
      <c r="A7971" s="1">
        <f>値貼り付け用シート!F342</f>
        <v>2</v>
      </c>
      <c r="B7971" s="1">
        <f>値貼り付け用シート!G342</f>
        <v>26</v>
      </c>
      <c r="C7971" s="1">
        <v>2</v>
      </c>
      <c r="D7971" s="1">
        <f>IF(OR(ISBLANK(値貼り付け用シート!I342),値貼り付け用シート!I342&gt;9990),NA(),値貼り付け用シート!I342)</f>
        <v>30</v>
      </c>
      <c r="E7971" s="1">
        <f t="shared" si="3112"/>
        <v>30</v>
      </c>
      <c r="F7971" s="1">
        <f t="shared" si="3121"/>
        <v>233</v>
      </c>
      <c r="G7971" s="1">
        <f t="shared" si="3122"/>
        <v>8</v>
      </c>
      <c r="H7971" s="1">
        <f t="shared" si="3123"/>
        <v>29</v>
      </c>
    </row>
    <row r="7972" spans="1:16" x14ac:dyDescent="0.55000000000000004">
      <c r="A7972" s="1">
        <f>値貼り付け用シート!F342</f>
        <v>2</v>
      </c>
      <c r="B7972" s="1">
        <f>値貼り付け用シート!G342</f>
        <v>26</v>
      </c>
      <c r="C7972" s="1">
        <v>3</v>
      </c>
      <c r="D7972" s="1">
        <f>IF(OR(ISBLANK(値貼り付け用シート!J342),値貼り付け用シート!J342&gt;9990),NA(),値貼り付け用シート!J342)</f>
        <v>30</v>
      </c>
      <c r="E7972" s="1">
        <f t="shared" si="3112"/>
        <v>30</v>
      </c>
      <c r="F7972" s="1">
        <f t="shared" si="3121"/>
        <v>238</v>
      </c>
      <c r="G7972" s="1">
        <f t="shared" si="3122"/>
        <v>8</v>
      </c>
      <c r="H7972" s="1">
        <f t="shared" si="3123"/>
        <v>30</v>
      </c>
    </row>
    <row r="7973" spans="1:16" x14ac:dyDescent="0.55000000000000004">
      <c r="A7973" s="1">
        <f>値貼り付け用シート!F342</f>
        <v>2</v>
      </c>
      <c r="B7973" s="1">
        <f>値貼り付け用シート!G342</f>
        <v>26</v>
      </c>
      <c r="C7973" s="1">
        <v>4</v>
      </c>
      <c r="D7973" s="1">
        <f>IF(OR(ISBLANK(値貼り付け用シート!K342),値貼り付け用シート!K342&gt;9990),NA(),値貼り付け用シート!K342)</f>
        <v>25</v>
      </c>
      <c r="E7973" s="1">
        <f t="shared" si="3112"/>
        <v>25</v>
      </c>
      <c r="F7973" s="1">
        <f t="shared" si="3121"/>
        <v>237</v>
      </c>
      <c r="G7973" s="1">
        <f t="shared" si="3122"/>
        <v>8</v>
      </c>
      <c r="H7973" s="1">
        <f t="shared" si="3123"/>
        <v>30</v>
      </c>
    </row>
    <row r="7974" spans="1:16" x14ac:dyDescent="0.55000000000000004">
      <c r="A7974" s="1">
        <f>値貼り付け用シート!F342</f>
        <v>2</v>
      </c>
      <c r="B7974" s="1">
        <f>値貼り付け用シート!G342</f>
        <v>26</v>
      </c>
      <c r="C7974" s="1">
        <v>5</v>
      </c>
      <c r="D7974" s="1">
        <f>IF(OR(ISBLANK(値貼り付け用シート!L342),値貼り付け用シート!L342&gt;9990),NA(),値貼り付け用シート!L342)</f>
        <v>24</v>
      </c>
      <c r="E7974" s="1">
        <f t="shared" si="3112"/>
        <v>24</v>
      </c>
      <c r="F7974" s="1">
        <f t="shared" si="3121"/>
        <v>233</v>
      </c>
      <c r="G7974" s="1">
        <f t="shared" si="3122"/>
        <v>8</v>
      </c>
      <c r="H7974" s="1">
        <f t="shared" si="3123"/>
        <v>29</v>
      </c>
    </row>
    <row r="7975" spans="1:16" x14ac:dyDescent="0.55000000000000004">
      <c r="A7975" s="1">
        <f>値貼り付け用シート!F342</f>
        <v>2</v>
      </c>
      <c r="B7975" s="1">
        <f>値貼り付け用シート!G342</f>
        <v>26</v>
      </c>
      <c r="C7975" s="1">
        <v>6</v>
      </c>
      <c r="D7975" s="1">
        <f>IF(OR(ISBLANK(値貼り付け用シート!M342),値貼り付け用シート!M342&gt;9990),NA(),値貼り付け用シート!M342)</f>
        <v>24</v>
      </c>
      <c r="E7975" s="1">
        <f t="shared" si="3112"/>
        <v>24</v>
      </c>
      <c r="F7975" s="1">
        <f t="shared" si="3121"/>
        <v>227</v>
      </c>
      <c r="G7975" s="1">
        <f t="shared" si="3122"/>
        <v>8</v>
      </c>
      <c r="H7975" s="1">
        <f t="shared" si="3123"/>
        <v>28</v>
      </c>
    </row>
    <row r="7976" spans="1:16" x14ac:dyDescent="0.55000000000000004">
      <c r="A7976" s="1">
        <f>値貼り付け用シート!F342</f>
        <v>2</v>
      </c>
      <c r="B7976" s="1">
        <f>値貼り付け用シート!G342</f>
        <v>26</v>
      </c>
      <c r="C7976" s="1">
        <v>7</v>
      </c>
      <c r="D7976" s="1">
        <f>IF(OR(ISBLANK(値貼り付け用シート!N342),値貼り付け用シート!N342&gt;9990),NA(),値貼り付け用シート!N342)</f>
        <v>29</v>
      </c>
      <c r="E7976" s="1">
        <f t="shared" si="3112"/>
        <v>29</v>
      </c>
      <c r="F7976" s="1">
        <f t="shared" si="3121"/>
        <v>224</v>
      </c>
      <c r="G7976" s="1">
        <f t="shared" si="3122"/>
        <v>8</v>
      </c>
      <c r="H7976" s="1">
        <f t="shared" si="3123"/>
        <v>28</v>
      </c>
    </row>
    <row r="7977" spans="1:16" x14ac:dyDescent="0.55000000000000004">
      <c r="A7977" s="1">
        <f>値貼り付け用シート!F342</f>
        <v>2</v>
      </c>
      <c r="B7977" s="1">
        <f>値貼り付け用シート!G342</f>
        <v>26</v>
      </c>
      <c r="C7977" s="1">
        <v>8</v>
      </c>
      <c r="D7977" s="1">
        <f>IF(OR(ISBLANK(値貼り付け用シート!O342),値貼り付け用シート!O342&gt;9990),NA(),値貼り付け用シート!O342)</f>
        <v>28</v>
      </c>
      <c r="E7977" s="1">
        <f t="shared" si="3112"/>
        <v>28</v>
      </c>
      <c r="F7977" s="1">
        <f t="shared" si="3121"/>
        <v>221</v>
      </c>
      <c r="G7977" s="1">
        <f t="shared" si="3122"/>
        <v>8</v>
      </c>
      <c r="H7977" s="1">
        <f t="shared" si="3123"/>
        <v>28</v>
      </c>
    </row>
    <row r="7978" spans="1:16" x14ac:dyDescent="0.55000000000000004">
      <c r="A7978" s="1">
        <f>値貼り付け用シート!F342</f>
        <v>2</v>
      </c>
      <c r="B7978" s="1">
        <f>値貼り付け用シート!G342</f>
        <v>26</v>
      </c>
      <c r="C7978" s="1">
        <v>9</v>
      </c>
      <c r="D7978" s="1">
        <f>IF(OR(ISBLANK(値貼り付け用シート!P342),値貼り付け用シート!P342&gt;9990),NA(),値貼り付け用シート!P342)</f>
        <v>31</v>
      </c>
      <c r="E7978" s="1">
        <f t="shared" si="3112"/>
        <v>31</v>
      </c>
      <c r="F7978" s="1">
        <f t="shared" si="3121"/>
        <v>221</v>
      </c>
      <c r="G7978" s="1">
        <f t="shared" si="3122"/>
        <v>8</v>
      </c>
      <c r="H7978" s="1">
        <f t="shared" si="3123"/>
        <v>28</v>
      </c>
    </row>
    <row r="7979" spans="1:16" x14ac:dyDescent="0.55000000000000004">
      <c r="A7979" s="1">
        <f>値貼り付け用シート!F342</f>
        <v>2</v>
      </c>
      <c r="B7979" s="1">
        <f>値貼り付け用シート!G342</f>
        <v>26</v>
      </c>
      <c r="C7979" s="1">
        <v>10</v>
      </c>
      <c r="D7979" s="1">
        <f>IF(OR(ISBLANK(値貼り付け用シート!Q342),値貼り付け用シート!Q342&gt;9990),NA(),値貼り付け用シート!Q342)</f>
        <v>34</v>
      </c>
      <c r="E7979" s="1">
        <f t="shared" si="3112"/>
        <v>34</v>
      </c>
      <c r="F7979" s="1">
        <f t="shared" si="3121"/>
        <v>225</v>
      </c>
      <c r="G7979" s="1">
        <f t="shared" si="3122"/>
        <v>8</v>
      </c>
      <c r="H7979" s="1">
        <f t="shared" si="3123"/>
        <v>28</v>
      </c>
    </row>
    <row r="7980" spans="1:16" x14ac:dyDescent="0.55000000000000004">
      <c r="A7980" s="1">
        <f>値貼り付け用シート!F342</f>
        <v>2</v>
      </c>
      <c r="B7980" s="1">
        <f>値貼り付け用シート!G342</f>
        <v>26</v>
      </c>
      <c r="C7980" s="1">
        <v>11</v>
      </c>
      <c r="D7980" s="1">
        <f>IF(OR(ISBLANK(値貼り付け用シート!R342),値貼り付け用シート!R342&gt;9990),NA(),値貼り付け用シート!R342)</f>
        <v>36</v>
      </c>
      <c r="E7980" s="1">
        <f t="shared" si="3112"/>
        <v>36</v>
      </c>
      <c r="F7980" s="1">
        <f t="shared" si="3121"/>
        <v>231</v>
      </c>
      <c r="G7980" s="1">
        <f t="shared" si="3122"/>
        <v>8</v>
      </c>
      <c r="H7980" s="1">
        <f t="shared" si="3123"/>
        <v>29</v>
      </c>
    </row>
    <row r="7981" spans="1:16" x14ac:dyDescent="0.55000000000000004">
      <c r="A7981" s="1">
        <f>値貼り付け用シート!F342</f>
        <v>2</v>
      </c>
      <c r="B7981" s="1">
        <f>値貼り付け用シート!G342</f>
        <v>26</v>
      </c>
      <c r="C7981" s="1">
        <v>12</v>
      </c>
      <c r="D7981" s="1">
        <f>IF(OR(ISBLANK(値貼り付け用シート!S342),値貼り付け用シート!S342&gt;9990),NA(),値貼り付け用シート!S342)</f>
        <v>36</v>
      </c>
      <c r="E7981" s="1">
        <f t="shared" si="3112"/>
        <v>36</v>
      </c>
      <c r="F7981" s="1">
        <f t="shared" si="3121"/>
        <v>242</v>
      </c>
      <c r="G7981" s="1">
        <f t="shared" si="3122"/>
        <v>8</v>
      </c>
      <c r="H7981" s="1">
        <f t="shared" si="3123"/>
        <v>30</v>
      </c>
    </row>
    <row r="7982" spans="1:16" x14ac:dyDescent="0.55000000000000004">
      <c r="A7982" s="1">
        <f>値貼り付け用シート!F342</f>
        <v>2</v>
      </c>
      <c r="B7982" s="1">
        <f>値貼り付け用シート!G342</f>
        <v>26</v>
      </c>
      <c r="C7982" s="1">
        <v>13</v>
      </c>
      <c r="D7982" s="1">
        <f>IF(OR(ISBLANK(値貼り付け用シート!T342),値貼り付け用シート!T342&gt;9990),NA(),値貼り付け用シート!T342)</f>
        <v>38</v>
      </c>
      <c r="E7982" s="1">
        <f t="shared" si="3112"/>
        <v>38</v>
      </c>
      <c r="F7982" s="1">
        <f t="shared" si="3121"/>
        <v>256</v>
      </c>
      <c r="G7982" s="1">
        <f t="shared" si="3122"/>
        <v>8</v>
      </c>
      <c r="H7982" s="1">
        <f t="shared" si="3123"/>
        <v>32</v>
      </c>
    </row>
    <row r="7983" spans="1:16" x14ac:dyDescent="0.55000000000000004">
      <c r="A7983" s="1">
        <f>値貼り付け用シート!F342</f>
        <v>2</v>
      </c>
      <c r="B7983" s="1">
        <f>値貼り付け用シート!G342</f>
        <v>26</v>
      </c>
      <c r="C7983" s="1">
        <v>14</v>
      </c>
      <c r="D7983" s="1">
        <f>IF(OR(ISBLANK(値貼り付け用シート!U342),値貼り付け用シート!U342&gt;9990),NA(),値貼り付け用シート!U342)</f>
        <v>37</v>
      </c>
      <c r="E7983" s="1">
        <f t="shared" si="3112"/>
        <v>37</v>
      </c>
      <c r="F7983" s="1">
        <f t="shared" si="3121"/>
        <v>269</v>
      </c>
      <c r="G7983" s="1">
        <f t="shared" si="3122"/>
        <v>8</v>
      </c>
      <c r="H7983" s="1">
        <f t="shared" si="3123"/>
        <v>34</v>
      </c>
    </row>
    <row r="7984" spans="1:16" x14ac:dyDescent="0.55000000000000004">
      <c r="A7984" s="1">
        <f>値貼り付け用シート!F342</f>
        <v>2</v>
      </c>
      <c r="B7984" s="1">
        <f>値貼り付け用シート!G342</f>
        <v>26</v>
      </c>
      <c r="C7984" s="1">
        <v>15</v>
      </c>
      <c r="D7984" s="1">
        <f>IF(OR(ISBLANK(値貼り付け用シート!V342),値貼り付け用シート!V342&gt;9990),NA(),値貼り付け用シート!V342)</f>
        <v>38</v>
      </c>
      <c r="E7984" s="1">
        <f t="shared" si="3112"/>
        <v>38</v>
      </c>
      <c r="F7984" s="1">
        <f t="shared" si="3121"/>
        <v>278</v>
      </c>
      <c r="G7984" s="1">
        <f t="shared" si="3122"/>
        <v>8</v>
      </c>
      <c r="H7984" s="1">
        <f t="shared" si="3123"/>
        <v>35</v>
      </c>
    </row>
    <row r="7985" spans="1:16" x14ac:dyDescent="0.55000000000000004">
      <c r="A7985" s="1">
        <f>値貼り付け用シート!F342</f>
        <v>2</v>
      </c>
      <c r="B7985" s="1">
        <f>値貼り付け用シート!G342</f>
        <v>26</v>
      </c>
      <c r="C7985" s="1">
        <v>16</v>
      </c>
      <c r="D7985" s="1">
        <f>IF(OR(ISBLANK(値貼り付け用シート!W342),値貼り付け用シート!W342&gt;9990),NA(),値貼り付け用シート!W342)</f>
        <v>36</v>
      </c>
      <c r="E7985" s="1">
        <f t="shared" si="3112"/>
        <v>36</v>
      </c>
      <c r="F7985" s="1">
        <f t="shared" si="3121"/>
        <v>286</v>
      </c>
      <c r="G7985" s="1">
        <f t="shared" si="3122"/>
        <v>8</v>
      </c>
      <c r="H7985" s="1">
        <f t="shared" si="3123"/>
        <v>36</v>
      </c>
    </row>
    <row r="7986" spans="1:16" x14ac:dyDescent="0.55000000000000004">
      <c r="A7986" s="1">
        <f>値貼り付け用シート!F342</f>
        <v>2</v>
      </c>
      <c r="B7986" s="1">
        <f>値貼り付け用シート!G342</f>
        <v>26</v>
      </c>
      <c r="C7986" s="1">
        <v>17</v>
      </c>
      <c r="D7986" s="1">
        <f>IF(OR(ISBLANK(値貼り付け用シート!X342),値貼り付け用シート!X342&gt;9990),NA(),値貼り付け用シート!X342)</f>
        <v>36</v>
      </c>
      <c r="E7986" s="1">
        <f t="shared" si="3112"/>
        <v>36</v>
      </c>
      <c r="F7986" s="1">
        <f t="shared" si="3121"/>
        <v>291</v>
      </c>
      <c r="G7986" s="1">
        <f t="shared" si="3122"/>
        <v>8</v>
      </c>
      <c r="H7986" s="1">
        <f t="shared" si="3123"/>
        <v>36</v>
      </c>
    </row>
    <row r="7987" spans="1:16" x14ac:dyDescent="0.55000000000000004">
      <c r="A7987" s="1">
        <f>値貼り付け用シート!F342</f>
        <v>2</v>
      </c>
      <c r="B7987" s="1">
        <f>値貼り付け用シート!G342</f>
        <v>26</v>
      </c>
      <c r="C7987" s="1">
        <v>18</v>
      </c>
      <c r="D7987" s="1">
        <f>IF(OR(ISBLANK(値貼り付け用シート!Y342),値貼り付け用シート!Y342&gt;9990),NA(),値貼り付け用シート!Y342)</f>
        <v>36</v>
      </c>
      <c r="E7987" s="1">
        <f t="shared" si="3112"/>
        <v>36</v>
      </c>
      <c r="F7987" s="1">
        <f t="shared" si="3121"/>
        <v>293</v>
      </c>
      <c r="G7987" s="1">
        <f t="shared" si="3122"/>
        <v>8</v>
      </c>
      <c r="H7987" s="1">
        <f t="shared" si="3123"/>
        <v>37</v>
      </c>
    </row>
    <row r="7988" spans="1:16" x14ac:dyDescent="0.55000000000000004">
      <c r="A7988" s="1">
        <f>値貼り付け用シート!F342</f>
        <v>2</v>
      </c>
      <c r="B7988" s="1">
        <f>値貼り付け用シート!G342</f>
        <v>26</v>
      </c>
      <c r="C7988" s="1">
        <v>19</v>
      </c>
      <c r="D7988" s="1">
        <f>IF(OR(ISBLANK(値貼り付け用シート!Z342),値貼り付け用シート!Z342&gt;9990),NA(),値貼り付け用シート!Z342)</f>
        <v>36</v>
      </c>
      <c r="E7988" s="1">
        <f t="shared" si="3112"/>
        <v>36</v>
      </c>
      <c r="F7988" s="1">
        <f t="shared" si="3121"/>
        <v>293</v>
      </c>
      <c r="G7988" s="1">
        <f t="shared" si="3122"/>
        <v>8</v>
      </c>
      <c r="H7988" s="1">
        <f t="shared" si="3123"/>
        <v>37</v>
      </c>
    </row>
    <row r="7989" spans="1:16" x14ac:dyDescent="0.55000000000000004">
      <c r="A7989" s="1">
        <f>値貼り付け用シート!F342</f>
        <v>2</v>
      </c>
      <c r="B7989" s="1">
        <f>値貼り付け用シート!G342</f>
        <v>26</v>
      </c>
      <c r="C7989" s="1">
        <v>20</v>
      </c>
      <c r="D7989" s="1">
        <f>IF(OR(ISBLANK(値貼り付け用シート!AA342),値貼り付け用シート!AA342&gt;9990),NA(),値貼り付け用シート!AA342)</f>
        <v>37</v>
      </c>
      <c r="E7989" s="1">
        <f t="shared" si="3112"/>
        <v>37</v>
      </c>
      <c r="F7989" s="1">
        <f t="shared" si="3121"/>
        <v>294</v>
      </c>
      <c r="G7989" s="1">
        <f t="shared" si="3122"/>
        <v>8</v>
      </c>
      <c r="H7989" s="1">
        <f t="shared" si="3123"/>
        <v>37</v>
      </c>
    </row>
    <row r="7990" spans="1:16" x14ac:dyDescent="0.55000000000000004">
      <c r="A7990" s="1">
        <f>値貼り付け用シート!F342</f>
        <v>2</v>
      </c>
      <c r="B7990" s="1">
        <f>値貼り付け用シート!G342</f>
        <v>26</v>
      </c>
      <c r="C7990" s="1">
        <v>21</v>
      </c>
      <c r="D7990" s="1">
        <f>IF(OR(ISBLANK(値貼り付け用シート!AB342),値貼り付け用シート!AB342&gt;9990),NA(),値貼り付け用シート!AB342)</f>
        <v>36</v>
      </c>
      <c r="E7990" s="1">
        <f t="shared" si="3112"/>
        <v>36</v>
      </c>
      <c r="F7990" s="1">
        <f t="shared" si="3121"/>
        <v>292</v>
      </c>
      <c r="G7990" s="1">
        <f t="shared" si="3122"/>
        <v>8</v>
      </c>
      <c r="H7990" s="1">
        <f t="shared" si="3123"/>
        <v>37</v>
      </c>
    </row>
    <row r="7991" spans="1:16" x14ac:dyDescent="0.55000000000000004">
      <c r="A7991" s="1">
        <f>値貼り付け用シート!F342</f>
        <v>2</v>
      </c>
      <c r="B7991" s="1">
        <f>値貼り付け用シート!G342</f>
        <v>26</v>
      </c>
      <c r="C7991" s="1">
        <v>22</v>
      </c>
      <c r="D7991" s="1">
        <f>IF(OR(ISBLANK(値貼り付け用シート!AC342),値貼り付け用シート!AC342&gt;9990),NA(),値貼り付け用シート!AC342)</f>
        <v>33</v>
      </c>
      <c r="E7991" s="1">
        <f t="shared" si="3112"/>
        <v>33</v>
      </c>
      <c r="F7991" s="1">
        <f t="shared" si="3121"/>
        <v>288</v>
      </c>
      <c r="G7991" s="1">
        <f t="shared" si="3122"/>
        <v>8</v>
      </c>
      <c r="H7991" s="1">
        <f t="shared" si="3123"/>
        <v>36</v>
      </c>
    </row>
    <row r="7992" spans="1:16" x14ac:dyDescent="0.55000000000000004">
      <c r="A7992" s="1">
        <f>値貼り付け用シート!F342</f>
        <v>2</v>
      </c>
      <c r="B7992" s="1">
        <f>値貼り付け用シート!G342</f>
        <v>26</v>
      </c>
      <c r="C7992" s="1">
        <v>23</v>
      </c>
      <c r="D7992" s="1">
        <f>IF(OR(ISBLANK(値貼り付け用シート!AD342),値貼り付け用シート!AD342&gt;9990),NA(),値貼り付け用シート!AD342)</f>
        <v>34</v>
      </c>
      <c r="E7992" s="1">
        <f t="shared" si="3112"/>
        <v>34</v>
      </c>
      <c r="F7992" s="1">
        <f t="shared" si="3121"/>
        <v>284</v>
      </c>
      <c r="G7992" s="1">
        <f t="shared" si="3122"/>
        <v>8</v>
      </c>
      <c r="H7992" s="1">
        <f t="shared" si="3123"/>
        <v>36</v>
      </c>
    </row>
    <row r="7993" spans="1:16" x14ac:dyDescent="0.55000000000000004">
      <c r="A7993" s="1">
        <f>値貼り付け用シート!F342</f>
        <v>2</v>
      </c>
      <c r="B7993" s="1">
        <f>値貼り付け用シート!G342</f>
        <v>26</v>
      </c>
      <c r="C7993" s="1">
        <v>24</v>
      </c>
      <c r="D7993" s="1">
        <f>IF(OR(ISBLANK(値貼り付け用シート!AE342),値貼り付け用シート!AE342&gt;9990),NA(),値貼り付け用シート!AE342)</f>
        <v>33</v>
      </c>
      <c r="E7993" s="1">
        <f t="shared" si="3112"/>
        <v>33</v>
      </c>
      <c r="F7993" s="1">
        <f t="shared" si="3121"/>
        <v>281</v>
      </c>
      <c r="G7993" s="1">
        <f t="shared" si="3122"/>
        <v>8</v>
      </c>
      <c r="H7993" s="1">
        <f t="shared" si="3123"/>
        <v>35</v>
      </c>
    </row>
    <row r="7994" spans="1:16" x14ac:dyDescent="0.55000000000000004">
      <c r="A7994" s="1">
        <f>値貼り付け用シート!F343</f>
        <v>2</v>
      </c>
      <c r="B7994" s="1">
        <f>値貼り付け用シート!G343</f>
        <v>27</v>
      </c>
      <c r="C7994" s="1">
        <v>1</v>
      </c>
      <c r="D7994" s="1">
        <f>IF(OR(ISBLANK(値貼り付け用シート!H343),値貼り付け用シート!H343&gt;9990),NA(),値貼り付け用シート!H343)</f>
        <v>32</v>
      </c>
      <c r="E7994" s="1">
        <f t="shared" si="3112"/>
        <v>32</v>
      </c>
      <c r="F7994" s="1">
        <f t="shared" si="3121"/>
        <v>277</v>
      </c>
      <c r="G7994" s="1">
        <f t="shared" si="3122"/>
        <v>8</v>
      </c>
      <c r="H7994" s="1">
        <f t="shared" si="3123"/>
        <v>35</v>
      </c>
      <c r="I7994" s="1">
        <f t="shared" ref="I7994" si="3132">COUNT(D7994:D8017)</f>
        <v>19</v>
      </c>
      <c r="J7994" s="1">
        <f t="shared" ref="J7994" si="3133">COUNT(H7994:H8017)</f>
        <v>16</v>
      </c>
      <c r="K7994" s="1">
        <f t="shared" ref="K7994" si="3134">IF(AND(I7994&gt;=20,J7994&gt;=20),0,1)</f>
        <v>1</v>
      </c>
      <c r="L7994" s="1" t="e">
        <f t="shared" ref="L7994" si="3135">IF(K7994=0,MAX(H7994:H8017),NA())</f>
        <v>#N/A</v>
      </c>
      <c r="M7994" s="1" t="e">
        <f t="shared" ref="M7994" si="3136">IF(K7994=0,IF(L7994&lt;=70,1,0),NA())</f>
        <v>#N/A</v>
      </c>
      <c r="N7994" s="1">
        <f t="shared" ref="N7994" si="3137">IF(COUNTIF(D7994:D8017,NA())=24,NA(),MAX(E7994:E8017))</f>
        <v>39</v>
      </c>
      <c r="O7994" s="1">
        <f t="shared" ref="O7994" si="3138">IF(COUNTIF(D7999:D8013,NA())=15,NA(),MAX(E7999:E8013))</f>
        <v>38</v>
      </c>
      <c r="P7994" s="1">
        <f t="shared" ref="P7994" si="3139">COUNTIF(D7994:D8017,"&gt;=120")</f>
        <v>0</v>
      </c>
    </row>
    <row r="7995" spans="1:16" x14ac:dyDescent="0.55000000000000004">
      <c r="A7995" s="1">
        <f>値貼り付け用シート!F343</f>
        <v>2</v>
      </c>
      <c r="B7995" s="1">
        <f>値貼り付け用シート!G343</f>
        <v>27</v>
      </c>
      <c r="C7995" s="1">
        <v>2</v>
      </c>
      <c r="D7995" s="1">
        <f>IF(OR(ISBLANK(値貼り付け用シート!I343),値貼り付け用シート!I343&gt;9990),NA(),値貼り付け用シート!I343)</f>
        <v>34</v>
      </c>
      <c r="E7995" s="1">
        <f t="shared" si="3112"/>
        <v>34</v>
      </c>
      <c r="F7995" s="1">
        <f t="shared" si="3121"/>
        <v>275</v>
      </c>
      <c r="G7995" s="1">
        <f t="shared" si="3122"/>
        <v>8</v>
      </c>
      <c r="H7995" s="1">
        <f t="shared" si="3123"/>
        <v>34</v>
      </c>
    </row>
    <row r="7996" spans="1:16" x14ac:dyDescent="0.55000000000000004">
      <c r="A7996" s="1">
        <f>値貼り付け用シート!F343</f>
        <v>2</v>
      </c>
      <c r="B7996" s="1">
        <f>値貼り付け用シート!G343</f>
        <v>27</v>
      </c>
      <c r="C7996" s="1">
        <v>3</v>
      </c>
      <c r="D7996" s="1">
        <f>IF(OR(ISBLANK(値貼り付け用シート!J343),値貼り付け用シート!J343&gt;9990),NA(),値貼り付け用シート!J343)</f>
        <v>35</v>
      </c>
      <c r="E7996" s="1">
        <f t="shared" si="3112"/>
        <v>35</v>
      </c>
      <c r="F7996" s="1">
        <f t="shared" si="3121"/>
        <v>274</v>
      </c>
      <c r="G7996" s="1">
        <f t="shared" si="3122"/>
        <v>8</v>
      </c>
      <c r="H7996" s="1">
        <f t="shared" si="3123"/>
        <v>34</v>
      </c>
    </row>
    <row r="7997" spans="1:16" x14ac:dyDescent="0.55000000000000004">
      <c r="A7997" s="1">
        <f>値貼り付け用シート!F343</f>
        <v>2</v>
      </c>
      <c r="B7997" s="1">
        <f>値貼り付け用シート!G343</f>
        <v>27</v>
      </c>
      <c r="C7997" s="1">
        <v>4</v>
      </c>
      <c r="D7997" s="1">
        <f>IF(OR(ISBLANK(値貼り付け用シート!K343),値貼り付け用シート!K343&gt;9990),NA(),値貼り付け用シート!K343)</f>
        <v>36</v>
      </c>
      <c r="E7997" s="1">
        <f t="shared" si="3112"/>
        <v>36</v>
      </c>
      <c r="F7997" s="1">
        <f t="shared" si="3121"/>
        <v>273</v>
      </c>
      <c r="G7997" s="1">
        <f t="shared" si="3122"/>
        <v>8</v>
      </c>
      <c r="H7997" s="1">
        <f t="shared" si="3123"/>
        <v>34</v>
      </c>
    </row>
    <row r="7998" spans="1:16" x14ac:dyDescent="0.55000000000000004">
      <c r="A7998" s="1">
        <f>値貼り付け用シート!F343</f>
        <v>2</v>
      </c>
      <c r="B7998" s="1">
        <f>値貼り付け用シート!G343</f>
        <v>27</v>
      </c>
      <c r="C7998" s="1">
        <v>5</v>
      </c>
      <c r="D7998" s="1">
        <f>IF(OR(ISBLANK(値貼り付け用シート!L343),値貼り付け用シート!L343&gt;9990),NA(),値貼り付け用シート!L343)</f>
        <v>37</v>
      </c>
      <c r="E7998" s="1">
        <f t="shared" si="3112"/>
        <v>37</v>
      </c>
      <c r="F7998" s="1">
        <f t="shared" si="3121"/>
        <v>274</v>
      </c>
      <c r="G7998" s="1">
        <f t="shared" si="3122"/>
        <v>8</v>
      </c>
      <c r="H7998" s="1">
        <f t="shared" si="3123"/>
        <v>34</v>
      </c>
    </row>
    <row r="7999" spans="1:16" x14ac:dyDescent="0.55000000000000004">
      <c r="A7999" s="1">
        <f>値貼り付け用シート!F343</f>
        <v>2</v>
      </c>
      <c r="B7999" s="1">
        <f>値貼り付け用シート!G343</f>
        <v>27</v>
      </c>
      <c r="C7999" s="1">
        <v>6</v>
      </c>
      <c r="D7999" s="1">
        <f>IF(OR(ISBLANK(値貼り付け用シート!M343),値貼り付け用シート!M343&gt;9990),NA(),値貼り付け用シート!M343)</f>
        <v>38</v>
      </c>
      <c r="E7999" s="1">
        <f t="shared" si="3112"/>
        <v>38</v>
      </c>
      <c r="F7999" s="1">
        <f t="shared" si="3121"/>
        <v>279</v>
      </c>
      <c r="G7999" s="1">
        <f t="shared" si="3122"/>
        <v>8</v>
      </c>
      <c r="H7999" s="1">
        <f t="shared" si="3123"/>
        <v>35</v>
      </c>
    </row>
    <row r="8000" spans="1:16" x14ac:dyDescent="0.55000000000000004">
      <c r="A8000" s="1">
        <f>値貼り付け用シート!F343</f>
        <v>2</v>
      </c>
      <c r="B8000" s="1">
        <f>値貼り付け用シート!G343</f>
        <v>27</v>
      </c>
      <c r="C8000" s="1">
        <v>7</v>
      </c>
      <c r="D8000" s="1">
        <f>IF(OR(ISBLANK(値貼り付け用シート!N343),値貼り付け用シート!N343&gt;9990),NA(),値貼り付け用シート!N343)</f>
        <v>37</v>
      </c>
      <c r="E8000" s="1">
        <f t="shared" si="3112"/>
        <v>37</v>
      </c>
      <c r="F8000" s="1">
        <f t="shared" si="3121"/>
        <v>282</v>
      </c>
      <c r="G8000" s="1">
        <f t="shared" si="3122"/>
        <v>8</v>
      </c>
      <c r="H8000" s="1">
        <f t="shared" si="3123"/>
        <v>35</v>
      </c>
    </row>
    <row r="8001" spans="1:8" x14ac:dyDescent="0.55000000000000004">
      <c r="A8001" s="1">
        <f>値貼り付け用シート!F343</f>
        <v>2</v>
      </c>
      <c r="B8001" s="1">
        <f>値貼り付け用シート!G343</f>
        <v>27</v>
      </c>
      <c r="C8001" s="1">
        <v>8</v>
      </c>
      <c r="D8001" s="1">
        <f>IF(OR(ISBLANK(値貼り付け用シート!O343),値貼り付け用シート!O343&gt;9990),NA(),値貼り付け用シート!O343)</f>
        <v>36</v>
      </c>
      <c r="E8001" s="1">
        <f t="shared" si="3112"/>
        <v>36</v>
      </c>
      <c r="F8001" s="1">
        <f t="shared" si="3121"/>
        <v>285</v>
      </c>
      <c r="G8001" s="1">
        <f t="shared" si="3122"/>
        <v>8</v>
      </c>
      <c r="H8001" s="1">
        <f t="shared" si="3123"/>
        <v>36</v>
      </c>
    </row>
    <row r="8002" spans="1:8" x14ac:dyDescent="0.55000000000000004">
      <c r="A8002" s="1">
        <f>値貼り付け用シート!F343</f>
        <v>2</v>
      </c>
      <c r="B8002" s="1">
        <f>値貼り付け用シート!G343</f>
        <v>27</v>
      </c>
      <c r="C8002" s="1">
        <v>9</v>
      </c>
      <c r="D8002" s="1">
        <f>IF(OR(ISBLANK(値貼り付け用シート!P343),値貼り付け用シート!P343&gt;9990),NA(),値貼り付け用シート!P343)</f>
        <v>36</v>
      </c>
      <c r="E8002" s="1">
        <f t="shared" si="3112"/>
        <v>36</v>
      </c>
      <c r="F8002" s="1">
        <f t="shared" si="3121"/>
        <v>289</v>
      </c>
      <c r="G8002" s="1">
        <f t="shared" si="3122"/>
        <v>8</v>
      </c>
      <c r="H8002" s="1">
        <f t="shared" si="3123"/>
        <v>36</v>
      </c>
    </row>
    <row r="8003" spans="1:8" x14ac:dyDescent="0.55000000000000004">
      <c r="A8003" s="1">
        <f>値貼り付け用シート!F343</f>
        <v>2</v>
      </c>
      <c r="B8003" s="1">
        <f>値貼り付け用シート!G343</f>
        <v>27</v>
      </c>
      <c r="C8003" s="1">
        <v>10</v>
      </c>
      <c r="D8003" s="1">
        <f>IF(OR(ISBLANK(値貼り付け用シート!Q343),値貼り付け用シート!Q343&gt;9990),NA(),値貼り付け用シート!Q343)</f>
        <v>36</v>
      </c>
      <c r="E8003" s="1">
        <f t="shared" ref="E8003:E8066" si="3140">IF(ISERROR(D8003),0,D8003)</f>
        <v>36</v>
      </c>
      <c r="F8003" s="1">
        <f t="shared" si="3121"/>
        <v>291</v>
      </c>
      <c r="G8003" s="1">
        <f t="shared" si="3122"/>
        <v>8</v>
      </c>
      <c r="H8003" s="1">
        <f t="shared" si="3123"/>
        <v>36</v>
      </c>
    </row>
    <row r="8004" spans="1:8" x14ac:dyDescent="0.55000000000000004">
      <c r="A8004" s="1">
        <f>値貼り付け用シート!F343</f>
        <v>2</v>
      </c>
      <c r="B8004" s="1">
        <f>値貼り付け用シート!G343</f>
        <v>27</v>
      </c>
      <c r="C8004" s="1">
        <v>11</v>
      </c>
      <c r="D8004" s="1" t="e">
        <f>IF(OR(ISBLANK(値貼り付け用シート!R343),値貼り付け用シート!R343&gt;9990),NA(),値貼り付け用シート!R343)</f>
        <v>#N/A</v>
      </c>
      <c r="E8004" s="1">
        <f t="shared" si="3140"/>
        <v>0</v>
      </c>
      <c r="F8004" s="1">
        <f t="shared" si="3121"/>
        <v>256</v>
      </c>
      <c r="G8004" s="1">
        <f t="shared" si="3122"/>
        <v>7</v>
      </c>
      <c r="H8004" s="1">
        <f t="shared" si="3123"/>
        <v>37</v>
      </c>
    </row>
    <row r="8005" spans="1:8" x14ac:dyDescent="0.55000000000000004">
      <c r="A8005" s="1">
        <f>値貼り付け用シート!F343</f>
        <v>2</v>
      </c>
      <c r="B8005" s="1">
        <f>値貼り付け用シート!G343</f>
        <v>27</v>
      </c>
      <c r="C8005" s="1">
        <v>12</v>
      </c>
      <c r="D8005" s="1" t="e">
        <f>IF(OR(ISBLANK(値貼り付け用シート!S343),値貼り付け用シート!S343&gt;9990),NA(),値貼り付け用シート!S343)</f>
        <v>#N/A</v>
      </c>
      <c r="E8005" s="1">
        <f t="shared" si="3140"/>
        <v>0</v>
      </c>
      <c r="F8005" s="1">
        <f t="shared" si="3121"/>
        <v>220</v>
      </c>
      <c r="G8005" s="1">
        <f t="shared" si="3122"/>
        <v>6</v>
      </c>
      <c r="H8005" s="1">
        <f t="shared" si="3123"/>
        <v>37</v>
      </c>
    </row>
    <row r="8006" spans="1:8" x14ac:dyDescent="0.55000000000000004">
      <c r="A8006" s="1">
        <f>値貼り付け用シート!F343</f>
        <v>2</v>
      </c>
      <c r="B8006" s="1">
        <f>値貼り付け用シート!G343</f>
        <v>27</v>
      </c>
      <c r="C8006" s="1">
        <v>13</v>
      </c>
      <c r="D8006" s="1" t="e">
        <f>IF(OR(ISBLANK(値貼り付け用シート!T343),値貼り付け用シート!T343&gt;9990),NA(),値貼り付け用シート!T343)</f>
        <v>#N/A</v>
      </c>
      <c r="E8006" s="1">
        <f t="shared" si="3140"/>
        <v>0</v>
      </c>
      <c r="F8006" s="1">
        <f t="shared" si="3121"/>
        <v>183</v>
      </c>
      <c r="G8006" s="1">
        <f t="shared" si="3122"/>
        <v>5</v>
      </c>
      <c r="H8006" s="1" t="e">
        <f t="shared" si="3123"/>
        <v>#N/A</v>
      </c>
    </row>
    <row r="8007" spans="1:8" x14ac:dyDescent="0.55000000000000004">
      <c r="A8007" s="1">
        <f>値貼り付け用シート!F343</f>
        <v>2</v>
      </c>
      <c r="B8007" s="1">
        <f>値貼り付け用シート!G343</f>
        <v>27</v>
      </c>
      <c r="C8007" s="1">
        <v>14</v>
      </c>
      <c r="D8007" s="1" t="e">
        <f>IF(OR(ISBLANK(値貼り付け用シート!U343),値貼り付け用シート!U343&gt;9990),NA(),値貼り付け用シート!U343)</f>
        <v>#N/A</v>
      </c>
      <c r="E8007" s="1">
        <f t="shared" si="3140"/>
        <v>0</v>
      </c>
      <c r="F8007" s="1">
        <f t="shared" si="3121"/>
        <v>145</v>
      </c>
      <c r="G8007" s="1">
        <f t="shared" si="3122"/>
        <v>4</v>
      </c>
      <c r="H8007" s="1" t="e">
        <f t="shared" si="3123"/>
        <v>#N/A</v>
      </c>
    </row>
    <row r="8008" spans="1:8" x14ac:dyDescent="0.55000000000000004">
      <c r="A8008" s="1">
        <f>値貼り付け用シート!F343</f>
        <v>2</v>
      </c>
      <c r="B8008" s="1">
        <f>値貼り付け用シート!G343</f>
        <v>27</v>
      </c>
      <c r="C8008" s="1">
        <v>15</v>
      </c>
      <c r="D8008" s="1" t="e">
        <f>IF(OR(ISBLANK(値貼り付け用シート!V343),値貼り付け用シート!V343&gt;9990),NA(),値貼り付け用シート!V343)</f>
        <v>#N/A</v>
      </c>
      <c r="E8008" s="1">
        <f t="shared" si="3140"/>
        <v>0</v>
      </c>
      <c r="F8008" s="1">
        <f t="shared" si="3121"/>
        <v>108</v>
      </c>
      <c r="G8008" s="1">
        <f t="shared" si="3122"/>
        <v>3</v>
      </c>
      <c r="H8008" s="1" t="e">
        <f t="shared" si="3123"/>
        <v>#N/A</v>
      </c>
    </row>
    <row r="8009" spans="1:8" x14ac:dyDescent="0.55000000000000004">
      <c r="A8009" s="1">
        <f>値貼り付け用シート!F343</f>
        <v>2</v>
      </c>
      <c r="B8009" s="1">
        <f>値貼り付け用シート!G343</f>
        <v>27</v>
      </c>
      <c r="C8009" s="1">
        <v>16</v>
      </c>
      <c r="D8009" s="1">
        <f>IF(OR(ISBLANK(値貼り付け用シート!W343),値貼り付け用シート!W343&gt;9990),NA(),値貼り付け用シート!W343)</f>
        <v>32</v>
      </c>
      <c r="E8009" s="1">
        <f t="shared" si="3140"/>
        <v>32</v>
      </c>
      <c r="F8009" s="1">
        <f t="shared" si="3121"/>
        <v>104</v>
      </c>
      <c r="G8009" s="1">
        <f t="shared" si="3122"/>
        <v>3</v>
      </c>
      <c r="H8009" s="1" t="e">
        <f t="shared" si="3123"/>
        <v>#N/A</v>
      </c>
    </row>
    <row r="8010" spans="1:8" x14ac:dyDescent="0.55000000000000004">
      <c r="A8010" s="1">
        <f>値貼り付け用シート!F343</f>
        <v>2</v>
      </c>
      <c r="B8010" s="1">
        <f>値貼り付け用シート!G343</f>
        <v>27</v>
      </c>
      <c r="C8010" s="1">
        <v>17</v>
      </c>
      <c r="D8010" s="1">
        <f>IF(OR(ISBLANK(値貼り付け用シート!X343),値貼り付け用シート!X343&gt;9990),NA(),値貼り付け用シート!X343)</f>
        <v>34</v>
      </c>
      <c r="E8010" s="1">
        <f t="shared" si="3140"/>
        <v>34</v>
      </c>
      <c r="F8010" s="1">
        <f t="shared" si="3121"/>
        <v>102</v>
      </c>
      <c r="G8010" s="1">
        <f t="shared" si="3122"/>
        <v>3</v>
      </c>
      <c r="H8010" s="1" t="e">
        <f t="shared" si="3123"/>
        <v>#N/A</v>
      </c>
    </row>
    <row r="8011" spans="1:8" x14ac:dyDescent="0.55000000000000004">
      <c r="A8011" s="1">
        <f>値貼り付け用シート!F343</f>
        <v>2</v>
      </c>
      <c r="B8011" s="1">
        <f>値貼り付け用シート!G343</f>
        <v>27</v>
      </c>
      <c r="C8011" s="1">
        <v>18</v>
      </c>
      <c r="D8011" s="1">
        <f>IF(OR(ISBLANK(値貼り付け用シート!Y343),値貼り付け用シート!Y343&gt;9990),NA(),値貼り付け用シート!Y343)</f>
        <v>36</v>
      </c>
      <c r="E8011" s="1">
        <f t="shared" si="3140"/>
        <v>36</v>
      </c>
      <c r="F8011" s="1">
        <f t="shared" si="3121"/>
        <v>102</v>
      </c>
      <c r="G8011" s="1">
        <f t="shared" si="3122"/>
        <v>3</v>
      </c>
      <c r="H8011" s="1" t="e">
        <f t="shared" si="3123"/>
        <v>#N/A</v>
      </c>
    </row>
    <row r="8012" spans="1:8" x14ac:dyDescent="0.55000000000000004">
      <c r="A8012" s="1">
        <f>値貼り付け用シート!F343</f>
        <v>2</v>
      </c>
      <c r="B8012" s="1">
        <f>値貼り付け用シート!G343</f>
        <v>27</v>
      </c>
      <c r="C8012" s="1">
        <v>19</v>
      </c>
      <c r="D8012" s="1">
        <f>IF(OR(ISBLANK(値貼り付け用シート!Z343),値貼り付け用シート!Z343&gt;9990),NA(),値貼り付け用シート!Z343)</f>
        <v>37</v>
      </c>
      <c r="E8012" s="1">
        <f t="shared" si="3140"/>
        <v>37</v>
      </c>
      <c r="F8012" s="1">
        <f t="shared" si="3121"/>
        <v>139</v>
      </c>
      <c r="G8012" s="1">
        <f t="shared" si="3122"/>
        <v>4</v>
      </c>
      <c r="H8012" s="1" t="e">
        <f t="shared" si="3123"/>
        <v>#N/A</v>
      </c>
    </row>
    <row r="8013" spans="1:8" x14ac:dyDescent="0.55000000000000004">
      <c r="A8013" s="1">
        <f>値貼り付け用シート!F343</f>
        <v>2</v>
      </c>
      <c r="B8013" s="1">
        <f>値貼り付け用シート!G343</f>
        <v>27</v>
      </c>
      <c r="C8013" s="1">
        <v>20</v>
      </c>
      <c r="D8013" s="1">
        <f>IF(OR(ISBLANK(値貼り付け用シート!AA343),値貼り付け用シート!AA343&gt;9990),NA(),値貼り付け用シート!AA343)</f>
        <v>37</v>
      </c>
      <c r="E8013" s="1">
        <f t="shared" si="3140"/>
        <v>37</v>
      </c>
      <c r="F8013" s="1">
        <f t="shared" si="3121"/>
        <v>176</v>
      </c>
      <c r="G8013" s="1">
        <f t="shared" si="3122"/>
        <v>5</v>
      </c>
      <c r="H8013" s="1" t="e">
        <f t="shared" si="3123"/>
        <v>#N/A</v>
      </c>
    </row>
    <row r="8014" spans="1:8" x14ac:dyDescent="0.55000000000000004">
      <c r="A8014" s="1">
        <f>値貼り付け用シート!F343</f>
        <v>2</v>
      </c>
      <c r="B8014" s="1">
        <f>値貼り付け用シート!G343</f>
        <v>27</v>
      </c>
      <c r="C8014" s="1">
        <v>21</v>
      </c>
      <c r="D8014" s="1">
        <f>IF(OR(ISBLANK(値貼り付け用シート!AB343),値貼り付け用シート!AB343&gt;9990),NA(),値貼り付け用シート!AB343)</f>
        <v>38</v>
      </c>
      <c r="E8014" s="1">
        <f t="shared" si="3140"/>
        <v>38</v>
      </c>
      <c r="F8014" s="1">
        <f t="shared" si="3121"/>
        <v>214</v>
      </c>
      <c r="G8014" s="1">
        <f t="shared" si="3122"/>
        <v>6</v>
      </c>
      <c r="H8014" s="1">
        <f t="shared" si="3123"/>
        <v>36</v>
      </c>
    </row>
    <row r="8015" spans="1:8" x14ac:dyDescent="0.55000000000000004">
      <c r="A8015" s="1">
        <f>値貼り付け用シート!F343</f>
        <v>2</v>
      </c>
      <c r="B8015" s="1">
        <f>値貼り付け用シート!G343</f>
        <v>27</v>
      </c>
      <c r="C8015" s="1">
        <v>22</v>
      </c>
      <c r="D8015" s="1">
        <f>IF(OR(ISBLANK(値貼り付け用シート!AC343),値貼り付け用シート!AC343&gt;9990),NA(),値貼り付け用シート!AC343)</f>
        <v>38</v>
      </c>
      <c r="E8015" s="1">
        <f t="shared" si="3140"/>
        <v>38</v>
      </c>
      <c r="F8015" s="1">
        <f t="shared" si="3121"/>
        <v>252</v>
      </c>
      <c r="G8015" s="1">
        <f t="shared" si="3122"/>
        <v>7</v>
      </c>
      <c r="H8015" s="1">
        <f t="shared" si="3123"/>
        <v>36</v>
      </c>
    </row>
    <row r="8016" spans="1:8" x14ac:dyDescent="0.55000000000000004">
      <c r="A8016" s="1">
        <f>値貼り付け用シート!F343</f>
        <v>2</v>
      </c>
      <c r="B8016" s="1">
        <f>値貼り付け用シート!G343</f>
        <v>27</v>
      </c>
      <c r="C8016" s="1">
        <v>23</v>
      </c>
      <c r="D8016" s="1">
        <f>IF(OR(ISBLANK(値貼り付け用シート!AD343),値貼り付け用シート!AD343&gt;9990),NA(),値貼り付け用シート!AD343)</f>
        <v>39</v>
      </c>
      <c r="E8016" s="1">
        <f t="shared" si="3140"/>
        <v>39</v>
      </c>
      <c r="F8016" s="1">
        <f t="shared" si="3121"/>
        <v>291</v>
      </c>
      <c r="G8016" s="1">
        <f t="shared" si="3122"/>
        <v>8</v>
      </c>
      <c r="H8016" s="1">
        <f t="shared" si="3123"/>
        <v>36</v>
      </c>
    </row>
    <row r="8017" spans="1:16" x14ac:dyDescent="0.55000000000000004">
      <c r="A8017" s="1">
        <f>値貼り付け用シート!F343</f>
        <v>2</v>
      </c>
      <c r="B8017" s="1">
        <f>値貼り付け用シート!G343</f>
        <v>27</v>
      </c>
      <c r="C8017" s="1">
        <v>24</v>
      </c>
      <c r="D8017" s="1">
        <f>IF(OR(ISBLANK(値貼り付け用シート!AE343),値貼り付け用シート!AE343&gt;9990),NA(),値貼り付け用シート!AE343)</f>
        <v>39</v>
      </c>
      <c r="E8017" s="1">
        <f t="shared" si="3140"/>
        <v>39</v>
      </c>
      <c r="F8017" s="1">
        <f t="shared" si="3121"/>
        <v>298</v>
      </c>
      <c r="G8017" s="1">
        <f t="shared" si="3122"/>
        <v>8</v>
      </c>
      <c r="H8017" s="1">
        <f t="shared" si="3123"/>
        <v>37</v>
      </c>
    </row>
    <row r="8018" spans="1:16" x14ac:dyDescent="0.55000000000000004">
      <c r="A8018" s="1">
        <f>値貼り付け用シート!F344</f>
        <v>2</v>
      </c>
      <c r="B8018" s="1">
        <f>値貼り付け用シート!G344</f>
        <v>28</v>
      </c>
      <c r="C8018" s="1">
        <v>1</v>
      </c>
      <c r="D8018" s="1">
        <f>IF(OR(ISBLANK(値貼り付け用シート!H344),値貼り付け用シート!H344&gt;9990),NA(),値貼り付け用シート!H344)</f>
        <v>39</v>
      </c>
      <c r="E8018" s="1">
        <f t="shared" si="3140"/>
        <v>39</v>
      </c>
      <c r="F8018" s="1">
        <f t="shared" si="3121"/>
        <v>303</v>
      </c>
      <c r="G8018" s="1">
        <f t="shared" si="3122"/>
        <v>8</v>
      </c>
      <c r="H8018" s="1">
        <f t="shared" si="3123"/>
        <v>38</v>
      </c>
      <c r="I8018" s="1">
        <f t="shared" ref="I8018" si="3141">COUNT(D8018:D8041)</f>
        <v>23</v>
      </c>
      <c r="J8018" s="1">
        <f t="shared" ref="J8018" si="3142">COUNT(H8018:H8041)</f>
        <v>24</v>
      </c>
      <c r="K8018" s="1">
        <f t="shared" ref="K8018" si="3143">IF(AND(I8018&gt;=20,J8018&gt;=20),0,1)</f>
        <v>0</v>
      </c>
      <c r="L8018" s="1">
        <f t="shared" ref="L8018" si="3144">IF(K8018=0,MAX(H8018:H8041),NA())</f>
        <v>39</v>
      </c>
      <c r="M8018" s="1">
        <f t="shared" ref="M8018" si="3145">IF(K8018=0,IF(L8018&lt;=70,1,0),NA())</f>
        <v>1</v>
      </c>
      <c r="N8018" s="1">
        <f t="shared" ref="N8018" si="3146">IF(COUNTIF(D8018:D8041,NA())=24,NA(),MAX(E8018:E8041))</f>
        <v>41</v>
      </c>
      <c r="O8018" s="1">
        <f t="shared" ref="O8018" si="3147">IF(COUNTIF(D8023:D8037,NA())=15,NA(),MAX(E8023:E8037))</f>
        <v>41</v>
      </c>
      <c r="P8018" s="1">
        <f t="shared" ref="P8018" si="3148">COUNTIF(D8018:D8041,"&gt;=120")</f>
        <v>0</v>
      </c>
    </row>
    <row r="8019" spans="1:16" x14ac:dyDescent="0.55000000000000004">
      <c r="A8019" s="1">
        <f>値貼り付け用シート!F344</f>
        <v>2</v>
      </c>
      <c r="B8019" s="1">
        <f>値貼り付け用シート!G344</f>
        <v>28</v>
      </c>
      <c r="C8019" s="1">
        <v>2</v>
      </c>
      <c r="D8019" s="1">
        <f>IF(OR(ISBLANK(値貼り付け用シート!I344),値貼り付け用シート!I344&gt;9990),NA(),値貼り付け用シート!I344)</f>
        <v>38</v>
      </c>
      <c r="E8019" s="1">
        <f t="shared" si="3140"/>
        <v>38</v>
      </c>
      <c r="F8019" s="1">
        <f t="shared" si="3121"/>
        <v>305</v>
      </c>
      <c r="G8019" s="1">
        <f t="shared" si="3122"/>
        <v>8</v>
      </c>
      <c r="H8019" s="1">
        <f t="shared" si="3123"/>
        <v>38</v>
      </c>
    </row>
    <row r="8020" spans="1:16" x14ac:dyDescent="0.55000000000000004">
      <c r="A8020" s="1">
        <f>値貼り付け用シート!F344</f>
        <v>2</v>
      </c>
      <c r="B8020" s="1">
        <f>値貼り付け用シート!G344</f>
        <v>28</v>
      </c>
      <c r="C8020" s="1">
        <v>3</v>
      </c>
      <c r="D8020" s="1">
        <f>IF(OR(ISBLANK(値貼り付け用シート!J344),値貼り付け用シート!J344&gt;9990),NA(),値貼り付け用シート!J344)</f>
        <v>38</v>
      </c>
      <c r="E8020" s="1">
        <f t="shared" si="3140"/>
        <v>38</v>
      </c>
      <c r="F8020" s="1">
        <f t="shared" si="3121"/>
        <v>306</v>
      </c>
      <c r="G8020" s="1">
        <f t="shared" si="3122"/>
        <v>8</v>
      </c>
      <c r="H8020" s="1">
        <f t="shared" si="3123"/>
        <v>38</v>
      </c>
    </row>
    <row r="8021" spans="1:16" x14ac:dyDescent="0.55000000000000004">
      <c r="A8021" s="1">
        <f>値貼り付け用シート!F344</f>
        <v>2</v>
      </c>
      <c r="B8021" s="1">
        <f>値貼り付け用シート!G344</f>
        <v>28</v>
      </c>
      <c r="C8021" s="1">
        <v>4</v>
      </c>
      <c r="D8021" s="1">
        <f>IF(OR(ISBLANK(値貼り付け用シート!K344),値貼り付け用シート!K344&gt;9990),NA(),値貼り付け用シート!K344)</f>
        <v>36</v>
      </c>
      <c r="E8021" s="1">
        <f t="shared" si="3140"/>
        <v>36</v>
      </c>
      <c r="F8021" s="1">
        <f t="shared" si="3121"/>
        <v>305</v>
      </c>
      <c r="G8021" s="1">
        <f t="shared" si="3122"/>
        <v>8</v>
      </c>
      <c r="H8021" s="1">
        <f t="shared" si="3123"/>
        <v>38</v>
      </c>
    </row>
    <row r="8022" spans="1:16" x14ac:dyDescent="0.55000000000000004">
      <c r="A8022" s="1">
        <f>値貼り付け用シート!F344</f>
        <v>2</v>
      </c>
      <c r="B8022" s="1">
        <f>値貼り付け用シート!G344</f>
        <v>28</v>
      </c>
      <c r="C8022" s="1">
        <v>5</v>
      </c>
      <c r="D8022" s="1">
        <f>IF(OR(ISBLANK(値貼り付け用シート!L344),値貼り付け用シート!L344&gt;9990),NA(),値貼り付け用シート!L344)</f>
        <v>34</v>
      </c>
      <c r="E8022" s="1">
        <f t="shared" si="3140"/>
        <v>34</v>
      </c>
      <c r="F8022" s="1">
        <f t="shared" si="3121"/>
        <v>301</v>
      </c>
      <c r="G8022" s="1">
        <f t="shared" si="3122"/>
        <v>8</v>
      </c>
      <c r="H8022" s="1">
        <f t="shared" si="3123"/>
        <v>38</v>
      </c>
    </row>
    <row r="8023" spans="1:16" x14ac:dyDescent="0.55000000000000004">
      <c r="A8023" s="1">
        <f>値貼り付け用シート!F344</f>
        <v>2</v>
      </c>
      <c r="B8023" s="1">
        <f>値貼り付け用シート!G344</f>
        <v>28</v>
      </c>
      <c r="C8023" s="1">
        <v>6</v>
      </c>
      <c r="D8023" s="1">
        <f>IF(OR(ISBLANK(値貼り付け用シート!M344),値貼り付け用シート!M344&gt;9990),NA(),値貼り付け用シート!M344)</f>
        <v>37</v>
      </c>
      <c r="E8023" s="1">
        <f t="shared" si="3140"/>
        <v>37</v>
      </c>
      <c r="F8023" s="1">
        <f t="shared" si="3121"/>
        <v>300</v>
      </c>
      <c r="G8023" s="1">
        <f t="shared" si="3122"/>
        <v>8</v>
      </c>
      <c r="H8023" s="1">
        <f t="shared" si="3123"/>
        <v>38</v>
      </c>
    </row>
    <row r="8024" spans="1:16" x14ac:dyDescent="0.55000000000000004">
      <c r="A8024" s="1">
        <f>値貼り付け用シート!F344</f>
        <v>2</v>
      </c>
      <c r="B8024" s="1">
        <f>値貼り付け用シート!G344</f>
        <v>28</v>
      </c>
      <c r="C8024" s="1">
        <v>7</v>
      </c>
      <c r="D8024" s="1">
        <f>IF(OR(ISBLANK(値貼り付け用シート!N344),値貼り付け用シート!N344&gt;9990),NA(),値貼り付け用シート!N344)</f>
        <v>35</v>
      </c>
      <c r="E8024" s="1">
        <f t="shared" si="3140"/>
        <v>35</v>
      </c>
      <c r="F8024" s="1">
        <f t="shared" si="3121"/>
        <v>296</v>
      </c>
      <c r="G8024" s="1">
        <f t="shared" si="3122"/>
        <v>8</v>
      </c>
      <c r="H8024" s="1">
        <f t="shared" si="3123"/>
        <v>37</v>
      </c>
    </row>
    <row r="8025" spans="1:16" x14ac:dyDescent="0.55000000000000004">
      <c r="A8025" s="1">
        <f>値貼り付け用シート!F344</f>
        <v>2</v>
      </c>
      <c r="B8025" s="1">
        <f>値貼り付け用シート!G344</f>
        <v>28</v>
      </c>
      <c r="C8025" s="1">
        <v>8</v>
      </c>
      <c r="D8025" s="1">
        <f>IF(OR(ISBLANK(値貼り付け用シート!O344),値貼り付け用シート!O344&gt;9990),NA(),値貼り付け用シート!O344)</f>
        <v>34</v>
      </c>
      <c r="E8025" s="1">
        <f t="shared" si="3140"/>
        <v>34</v>
      </c>
      <c r="F8025" s="1">
        <f t="shared" si="3121"/>
        <v>291</v>
      </c>
      <c r="G8025" s="1">
        <f t="shared" si="3122"/>
        <v>8</v>
      </c>
      <c r="H8025" s="1">
        <f t="shared" si="3123"/>
        <v>36</v>
      </c>
    </row>
    <row r="8026" spans="1:16" x14ac:dyDescent="0.55000000000000004">
      <c r="A8026" s="1">
        <f>値貼り付け用シート!F344</f>
        <v>2</v>
      </c>
      <c r="B8026" s="1">
        <f>値貼り付け用シート!G344</f>
        <v>28</v>
      </c>
      <c r="C8026" s="1">
        <v>9</v>
      </c>
      <c r="D8026" s="1">
        <f>IF(OR(ISBLANK(値貼り付け用シート!P344),値貼り付け用シート!P344&gt;9990),NA(),値貼り付け用シート!P344)</f>
        <v>35</v>
      </c>
      <c r="E8026" s="1">
        <f t="shared" si="3140"/>
        <v>35</v>
      </c>
      <c r="F8026" s="1">
        <f t="shared" si="3121"/>
        <v>287</v>
      </c>
      <c r="G8026" s="1">
        <f t="shared" si="3122"/>
        <v>8</v>
      </c>
      <c r="H8026" s="1">
        <f t="shared" si="3123"/>
        <v>36</v>
      </c>
    </row>
    <row r="8027" spans="1:16" x14ac:dyDescent="0.55000000000000004">
      <c r="A8027" s="1">
        <f>値貼り付け用シート!F344</f>
        <v>2</v>
      </c>
      <c r="B8027" s="1">
        <f>値貼り付け用シート!G344</f>
        <v>28</v>
      </c>
      <c r="C8027" s="1">
        <v>10</v>
      </c>
      <c r="D8027" s="1">
        <f>IF(OR(ISBLANK(値貼り付け用シート!Q344),値貼り付け用シート!Q344&gt;9990),NA(),値貼り付け用シート!Q344)</f>
        <v>36</v>
      </c>
      <c r="E8027" s="1">
        <f t="shared" si="3140"/>
        <v>36</v>
      </c>
      <c r="F8027" s="1">
        <f t="shared" ref="F8027:F8090" si="3149">SUM(E8020:E8027)</f>
        <v>285</v>
      </c>
      <c r="G8027" s="1">
        <f t="shared" ref="G8027:G8090" si="3150">COUNT(D8020:D8027)</f>
        <v>8</v>
      </c>
      <c r="H8027" s="1">
        <f t="shared" ref="H8027:H8090" si="3151">IF(G8027&gt;=6,ROUND(F8027/G8027,0),NA())</f>
        <v>36</v>
      </c>
    </row>
    <row r="8028" spans="1:16" x14ac:dyDescent="0.55000000000000004">
      <c r="A8028" s="1">
        <f>値貼り付け用シート!F344</f>
        <v>2</v>
      </c>
      <c r="B8028" s="1">
        <f>値貼り付け用シート!G344</f>
        <v>28</v>
      </c>
      <c r="C8028" s="1">
        <v>11</v>
      </c>
      <c r="D8028" s="1" t="e">
        <f>IF(OR(ISBLANK(値貼り付け用シート!R344),値貼り付け用シート!R344&gt;9990),NA(),値貼り付け用シート!R344)</f>
        <v>#N/A</v>
      </c>
      <c r="E8028" s="1">
        <f t="shared" si="3140"/>
        <v>0</v>
      </c>
      <c r="F8028" s="1">
        <f t="shared" si="3149"/>
        <v>247</v>
      </c>
      <c r="G8028" s="1">
        <f t="shared" si="3150"/>
        <v>7</v>
      </c>
      <c r="H8028" s="1">
        <f t="shared" si="3151"/>
        <v>35</v>
      </c>
    </row>
    <row r="8029" spans="1:16" x14ac:dyDescent="0.55000000000000004">
      <c r="A8029" s="1">
        <f>値貼り付け用シート!F344</f>
        <v>2</v>
      </c>
      <c r="B8029" s="1">
        <f>値貼り付け用シート!G344</f>
        <v>28</v>
      </c>
      <c r="C8029" s="1">
        <v>12</v>
      </c>
      <c r="D8029" s="1">
        <f>IF(OR(ISBLANK(値貼り付け用シート!S344),値貼り付け用シート!S344&gt;9990),NA(),値貼り付け用シート!S344)</f>
        <v>38</v>
      </c>
      <c r="E8029" s="1">
        <f t="shared" si="3140"/>
        <v>38</v>
      </c>
      <c r="F8029" s="1">
        <f t="shared" si="3149"/>
        <v>249</v>
      </c>
      <c r="G8029" s="1">
        <f t="shared" si="3150"/>
        <v>7</v>
      </c>
      <c r="H8029" s="1">
        <f t="shared" si="3151"/>
        <v>36</v>
      </c>
    </row>
    <row r="8030" spans="1:16" x14ac:dyDescent="0.55000000000000004">
      <c r="A8030" s="1">
        <f>値貼り付け用シート!F344</f>
        <v>2</v>
      </c>
      <c r="B8030" s="1">
        <f>値貼り付け用シート!G344</f>
        <v>28</v>
      </c>
      <c r="C8030" s="1">
        <v>13</v>
      </c>
      <c r="D8030" s="1">
        <f>IF(OR(ISBLANK(値貼り付け用シート!T344),値貼り付け用シート!T344&gt;9990),NA(),値貼り付け用シート!T344)</f>
        <v>40</v>
      </c>
      <c r="E8030" s="1">
        <f t="shared" si="3140"/>
        <v>40</v>
      </c>
      <c r="F8030" s="1">
        <f t="shared" si="3149"/>
        <v>255</v>
      </c>
      <c r="G8030" s="1">
        <f t="shared" si="3150"/>
        <v>7</v>
      </c>
      <c r="H8030" s="1">
        <f t="shared" si="3151"/>
        <v>36</v>
      </c>
    </row>
    <row r="8031" spans="1:16" x14ac:dyDescent="0.55000000000000004">
      <c r="A8031" s="1">
        <f>値貼り付け用シート!F344</f>
        <v>2</v>
      </c>
      <c r="B8031" s="1">
        <f>値貼り付け用シート!G344</f>
        <v>28</v>
      </c>
      <c r="C8031" s="1">
        <v>14</v>
      </c>
      <c r="D8031" s="1">
        <f>IF(OR(ISBLANK(値貼り付け用シート!U344),値貼り付け用シート!U344&gt;9990),NA(),値貼り付け用シート!U344)</f>
        <v>40</v>
      </c>
      <c r="E8031" s="1">
        <f t="shared" si="3140"/>
        <v>40</v>
      </c>
      <c r="F8031" s="1">
        <f t="shared" si="3149"/>
        <v>258</v>
      </c>
      <c r="G8031" s="1">
        <f t="shared" si="3150"/>
        <v>7</v>
      </c>
      <c r="H8031" s="1">
        <f t="shared" si="3151"/>
        <v>37</v>
      </c>
    </row>
    <row r="8032" spans="1:16" x14ac:dyDescent="0.55000000000000004">
      <c r="A8032" s="1">
        <f>値貼り付け用シート!F344</f>
        <v>2</v>
      </c>
      <c r="B8032" s="1">
        <f>値貼り付け用シート!G344</f>
        <v>28</v>
      </c>
      <c r="C8032" s="1">
        <v>15</v>
      </c>
      <c r="D8032" s="1">
        <f>IF(OR(ISBLANK(値貼り付け用シート!V344),値貼り付け用シート!V344&gt;9990),NA(),値貼り付け用シート!V344)</f>
        <v>41</v>
      </c>
      <c r="E8032" s="1">
        <f t="shared" si="3140"/>
        <v>41</v>
      </c>
      <c r="F8032" s="1">
        <f t="shared" si="3149"/>
        <v>264</v>
      </c>
      <c r="G8032" s="1">
        <f t="shared" si="3150"/>
        <v>7</v>
      </c>
      <c r="H8032" s="1">
        <f t="shared" si="3151"/>
        <v>38</v>
      </c>
    </row>
    <row r="8033" spans="1:16" x14ac:dyDescent="0.55000000000000004">
      <c r="A8033" s="1">
        <f>値貼り付け用シート!F344</f>
        <v>2</v>
      </c>
      <c r="B8033" s="1">
        <f>値貼り付け用シート!G344</f>
        <v>28</v>
      </c>
      <c r="C8033" s="1">
        <v>16</v>
      </c>
      <c r="D8033" s="1">
        <f>IF(OR(ISBLANK(値貼り付け用シート!W344),値貼り付け用シート!W344&gt;9990),NA(),値貼り付け用シート!W344)</f>
        <v>41</v>
      </c>
      <c r="E8033" s="1">
        <f t="shared" si="3140"/>
        <v>41</v>
      </c>
      <c r="F8033" s="1">
        <f t="shared" si="3149"/>
        <v>271</v>
      </c>
      <c r="G8033" s="1">
        <f t="shared" si="3150"/>
        <v>7</v>
      </c>
      <c r="H8033" s="1">
        <f t="shared" si="3151"/>
        <v>39</v>
      </c>
    </row>
    <row r="8034" spans="1:16" x14ac:dyDescent="0.55000000000000004">
      <c r="A8034" s="1">
        <f>値貼り付け用シート!F344</f>
        <v>2</v>
      </c>
      <c r="B8034" s="1">
        <f>値貼り付け用シート!G344</f>
        <v>28</v>
      </c>
      <c r="C8034" s="1">
        <v>17</v>
      </c>
      <c r="D8034" s="1">
        <f>IF(OR(ISBLANK(値貼り付け用シート!X344),値貼り付け用シート!X344&gt;9990),NA(),値貼り付け用シート!X344)</f>
        <v>39</v>
      </c>
      <c r="E8034" s="1">
        <f t="shared" si="3140"/>
        <v>39</v>
      </c>
      <c r="F8034" s="1">
        <f t="shared" si="3149"/>
        <v>275</v>
      </c>
      <c r="G8034" s="1">
        <f t="shared" si="3150"/>
        <v>7</v>
      </c>
      <c r="H8034" s="1">
        <f t="shared" si="3151"/>
        <v>39</v>
      </c>
    </row>
    <row r="8035" spans="1:16" x14ac:dyDescent="0.55000000000000004">
      <c r="A8035" s="1">
        <f>値貼り付け用シート!F344</f>
        <v>2</v>
      </c>
      <c r="B8035" s="1">
        <f>値貼り付け用シート!G344</f>
        <v>28</v>
      </c>
      <c r="C8035" s="1">
        <v>18</v>
      </c>
      <c r="D8035" s="1">
        <f>IF(OR(ISBLANK(値貼り付け用シート!Y344),値貼り付け用シート!Y344&gt;9990),NA(),値貼り付け用シート!Y344)</f>
        <v>36</v>
      </c>
      <c r="E8035" s="1">
        <f t="shared" si="3140"/>
        <v>36</v>
      </c>
      <c r="F8035" s="1">
        <f t="shared" si="3149"/>
        <v>275</v>
      </c>
      <c r="G8035" s="1">
        <f t="shared" si="3150"/>
        <v>7</v>
      </c>
      <c r="H8035" s="1">
        <f t="shared" si="3151"/>
        <v>39</v>
      </c>
    </row>
    <row r="8036" spans="1:16" x14ac:dyDescent="0.55000000000000004">
      <c r="A8036" s="1">
        <f>値貼り付け用シート!F344</f>
        <v>2</v>
      </c>
      <c r="B8036" s="1">
        <f>値貼り付け用シート!G344</f>
        <v>28</v>
      </c>
      <c r="C8036" s="1">
        <v>19</v>
      </c>
      <c r="D8036" s="1">
        <f>IF(OR(ISBLANK(値貼り付け用シート!Z344),値貼り付け用シート!Z344&gt;9990),NA(),値貼り付け用シート!Z344)</f>
        <v>37</v>
      </c>
      <c r="E8036" s="1">
        <f t="shared" si="3140"/>
        <v>37</v>
      </c>
      <c r="F8036" s="1">
        <f t="shared" si="3149"/>
        <v>312</v>
      </c>
      <c r="G8036" s="1">
        <f t="shared" si="3150"/>
        <v>8</v>
      </c>
      <c r="H8036" s="1">
        <f t="shared" si="3151"/>
        <v>39</v>
      </c>
    </row>
    <row r="8037" spans="1:16" x14ac:dyDescent="0.55000000000000004">
      <c r="A8037" s="1">
        <f>値貼り付け用シート!F344</f>
        <v>2</v>
      </c>
      <c r="B8037" s="1">
        <f>値貼り付け用シート!G344</f>
        <v>28</v>
      </c>
      <c r="C8037" s="1">
        <v>20</v>
      </c>
      <c r="D8037" s="1">
        <f>IF(OR(ISBLANK(値貼り付け用シート!AA344),値貼り付け用シート!AA344&gt;9990),NA(),値貼り付け用シート!AA344)</f>
        <v>39</v>
      </c>
      <c r="E8037" s="1">
        <f t="shared" si="3140"/>
        <v>39</v>
      </c>
      <c r="F8037" s="1">
        <f t="shared" si="3149"/>
        <v>313</v>
      </c>
      <c r="G8037" s="1">
        <f t="shared" si="3150"/>
        <v>8</v>
      </c>
      <c r="H8037" s="1">
        <f t="shared" si="3151"/>
        <v>39</v>
      </c>
    </row>
    <row r="8038" spans="1:16" x14ac:dyDescent="0.55000000000000004">
      <c r="A8038" s="1">
        <f>値貼り付け用シート!F344</f>
        <v>2</v>
      </c>
      <c r="B8038" s="1">
        <f>値貼り付け用シート!G344</f>
        <v>28</v>
      </c>
      <c r="C8038" s="1">
        <v>21</v>
      </c>
      <c r="D8038" s="1">
        <f>IF(OR(ISBLANK(値貼り付け用シート!AB344),値貼り付け用シート!AB344&gt;9990),NA(),値貼り付け用シート!AB344)</f>
        <v>38</v>
      </c>
      <c r="E8038" s="1">
        <f t="shared" si="3140"/>
        <v>38</v>
      </c>
      <c r="F8038" s="1">
        <f t="shared" si="3149"/>
        <v>311</v>
      </c>
      <c r="G8038" s="1">
        <f t="shared" si="3150"/>
        <v>8</v>
      </c>
      <c r="H8038" s="1">
        <f t="shared" si="3151"/>
        <v>39</v>
      </c>
    </row>
    <row r="8039" spans="1:16" x14ac:dyDescent="0.55000000000000004">
      <c r="A8039" s="1">
        <f>値貼り付け用シート!F344</f>
        <v>2</v>
      </c>
      <c r="B8039" s="1">
        <f>値貼り付け用シート!G344</f>
        <v>28</v>
      </c>
      <c r="C8039" s="1">
        <v>22</v>
      </c>
      <c r="D8039" s="1">
        <f>IF(OR(ISBLANK(値貼り付け用シート!AC344),値貼り付け用シート!AC344&gt;9990),NA(),値貼り付け用シート!AC344)</f>
        <v>36</v>
      </c>
      <c r="E8039" s="1">
        <f t="shared" si="3140"/>
        <v>36</v>
      </c>
      <c r="F8039" s="1">
        <f t="shared" si="3149"/>
        <v>307</v>
      </c>
      <c r="G8039" s="1">
        <f t="shared" si="3150"/>
        <v>8</v>
      </c>
      <c r="H8039" s="1">
        <f t="shared" si="3151"/>
        <v>38</v>
      </c>
    </row>
    <row r="8040" spans="1:16" x14ac:dyDescent="0.55000000000000004">
      <c r="A8040" s="1">
        <f>値貼り付け用シート!F344</f>
        <v>2</v>
      </c>
      <c r="B8040" s="1">
        <f>値貼り付け用シート!G344</f>
        <v>28</v>
      </c>
      <c r="C8040" s="1">
        <v>23</v>
      </c>
      <c r="D8040" s="1">
        <f>IF(OR(ISBLANK(値貼り付け用シート!AD344),値貼り付け用シート!AD344&gt;9990),NA(),値貼り付け用シート!AD344)</f>
        <v>36</v>
      </c>
      <c r="E8040" s="1">
        <f t="shared" si="3140"/>
        <v>36</v>
      </c>
      <c r="F8040" s="1">
        <f t="shared" si="3149"/>
        <v>302</v>
      </c>
      <c r="G8040" s="1">
        <f t="shared" si="3150"/>
        <v>8</v>
      </c>
      <c r="H8040" s="1">
        <f t="shared" si="3151"/>
        <v>38</v>
      </c>
    </row>
    <row r="8041" spans="1:16" x14ac:dyDescent="0.55000000000000004">
      <c r="A8041" s="1">
        <f>値貼り付け用シート!F344</f>
        <v>2</v>
      </c>
      <c r="B8041" s="1">
        <f>値貼り付け用シート!G344</f>
        <v>28</v>
      </c>
      <c r="C8041" s="1">
        <v>24</v>
      </c>
      <c r="D8041" s="1">
        <f>IF(OR(ISBLANK(値貼り付け用シート!AE344),値貼り付け用シート!AE344&gt;9990),NA(),値貼り付け用シート!AE344)</f>
        <v>37</v>
      </c>
      <c r="E8041" s="1">
        <f t="shared" si="3140"/>
        <v>37</v>
      </c>
      <c r="F8041" s="1">
        <f t="shared" si="3149"/>
        <v>298</v>
      </c>
      <c r="G8041" s="1">
        <f t="shared" si="3150"/>
        <v>8</v>
      </c>
      <c r="H8041" s="1">
        <f t="shared" si="3151"/>
        <v>37</v>
      </c>
    </row>
    <row r="8042" spans="1:16" x14ac:dyDescent="0.55000000000000004">
      <c r="A8042" s="1">
        <f>値貼り付け用シート!F345</f>
        <v>3</v>
      </c>
      <c r="B8042" s="1">
        <f>値貼り付け用シート!G345</f>
        <v>1</v>
      </c>
      <c r="C8042" s="1">
        <v>1</v>
      </c>
      <c r="D8042" s="1">
        <f>IF(OR(ISBLANK(値貼り付け用シート!H345),値貼り付け用シート!H345&gt;9990),NA(),値貼り付け用シート!H345)</f>
        <v>35</v>
      </c>
      <c r="E8042" s="1">
        <f t="shared" si="3140"/>
        <v>35</v>
      </c>
      <c r="F8042" s="1">
        <f t="shared" si="3149"/>
        <v>294</v>
      </c>
      <c r="G8042" s="1">
        <f t="shared" si="3150"/>
        <v>8</v>
      </c>
      <c r="H8042" s="1">
        <f t="shared" si="3151"/>
        <v>37</v>
      </c>
      <c r="I8042" s="1">
        <f t="shared" ref="I8042" si="3152">COUNT(D8042:D8065)</f>
        <v>24</v>
      </c>
      <c r="J8042" s="1">
        <f t="shared" ref="J8042" si="3153">COUNT(H8042:H8065)</f>
        <v>24</v>
      </c>
      <c r="K8042" s="1">
        <f t="shared" ref="K8042" si="3154">IF(AND(I8042&gt;=20,J8042&gt;=20),0,1)</f>
        <v>0</v>
      </c>
      <c r="L8042" s="1">
        <f t="shared" ref="L8042" si="3155">IF(K8042=0,MAX(H8042:H8065),NA())</f>
        <v>37</v>
      </c>
      <c r="M8042" s="1">
        <f t="shared" ref="M8042" si="3156">IF(K8042=0,IF(L8042&lt;=70,1,0),NA())</f>
        <v>1</v>
      </c>
      <c r="N8042" s="1">
        <f t="shared" ref="N8042" si="3157">IF(COUNTIF(D8042:D8065,NA())=24,NA(),MAX(E8042:E8065))</f>
        <v>35</v>
      </c>
      <c r="O8042" s="1">
        <f t="shared" ref="O8042" si="3158">IF(COUNTIF(D8047:D8061,NA())=15,NA(),MAX(E8047:E8061))</f>
        <v>31</v>
      </c>
      <c r="P8042" s="1">
        <f t="shared" ref="P8042" si="3159">COUNTIF(D8042:D8065,"&gt;=120")</f>
        <v>0</v>
      </c>
    </row>
    <row r="8043" spans="1:16" x14ac:dyDescent="0.55000000000000004">
      <c r="A8043" s="1">
        <f>値貼り付け用シート!F345</f>
        <v>3</v>
      </c>
      <c r="B8043" s="1">
        <f>値貼り付け用シート!G345</f>
        <v>1</v>
      </c>
      <c r="C8043" s="1">
        <v>2</v>
      </c>
      <c r="D8043" s="1">
        <f>IF(OR(ISBLANK(値貼り付け用シート!I345),値貼り付け用シート!I345&gt;9990),NA(),値貼り付け用シート!I345)</f>
        <v>33</v>
      </c>
      <c r="E8043" s="1">
        <f t="shared" si="3140"/>
        <v>33</v>
      </c>
      <c r="F8043" s="1">
        <f t="shared" si="3149"/>
        <v>291</v>
      </c>
      <c r="G8043" s="1">
        <f t="shared" si="3150"/>
        <v>8</v>
      </c>
      <c r="H8043" s="1">
        <f t="shared" si="3151"/>
        <v>36</v>
      </c>
    </row>
    <row r="8044" spans="1:16" x14ac:dyDescent="0.55000000000000004">
      <c r="A8044" s="1">
        <f>値貼り付け用シート!F345</f>
        <v>3</v>
      </c>
      <c r="B8044" s="1">
        <f>値貼り付け用シート!G345</f>
        <v>1</v>
      </c>
      <c r="C8044" s="1">
        <v>3</v>
      </c>
      <c r="D8044" s="1">
        <f>IF(OR(ISBLANK(値貼り付け用シート!J345),値貼り付け用シート!J345&gt;9990),NA(),値貼り付け用シート!J345)</f>
        <v>35</v>
      </c>
      <c r="E8044" s="1">
        <f t="shared" si="3140"/>
        <v>35</v>
      </c>
      <c r="F8044" s="1">
        <f t="shared" si="3149"/>
        <v>289</v>
      </c>
      <c r="G8044" s="1">
        <f t="shared" si="3150"/>
        <v>8</v>
      </c>
      <c r="H8044" s="1">
        <f t="shared" si="3151"/>
        <v>36</v>
      </c>
    </row>
    <row r="8045" spans="1:16" x14ac:dyDescent="0.55000000000000004">
      <c r="A8045" s="1">
        <f>値貼り付け用シート!F345</f>
        <v>3</v>
      </c>
      <c r="B8045" s="1">
        <f>値貼り付け用シート!G345</f>
        <v>1</v>
      </c>
      <c r="C8045" s="1">
        <v>4</v>
      </c>
      <c r="D8045" s="1">
        <f>IF(OR(ISBLANK(値貼り付け用シート!K345),値貼り付け用シート!K345&gt;9990),NA(),値貼り付け用シート!K345)</f>
        <v>35</v>
      </c>
      <c r="E8045" s="1">
        <f t="shared" si="3140"/>
        <v>35</v>
      </c>
      <c r="F8045" s="1">
        <f t="shared" si="3149"/>
        <v>285</v>
      </c>
      <c r="G8045" s="1">
        <f t="shared" si="3150"/>
        <v>8</v>
      </c>
      <c r="H8045" s="1">
        <f t="shared" si="3151"/>
        <v>36</v>
      </c>
    </row>
    <row r="8046" spans="1:16" x14ac:dyDescent="0.55000000000000004">
      <c r="A8046" s="1">
        <f>値貼り付け用シート!F345</f>
        <v>3</v>
      </c>
      <c r="B8046" s="1">
        <f>値貼り付け用シート!G345</f>
        <v>1</v>
      </c>
      <c r="C8046" s="1">
        <v>5</v>
      </c>
      <c r="D8046" s="1">
        <f>IF(OR(ISBLANK(値貼り付け用シート!L345),値貼り付け用シート!L345&gt;9990),NA(),値貼り付け用シート!L345)</f>
        <v>31</v>
      </c>
      <c r="E8046" s="1">
        <f t="shared" si="3140"/>
        <v>31</v>
      </c>
      <c r="F8046" s="1">
        <f t="shared" si="3149"/>
        <v>278</v>
      </c>
      <c r="G8046" s="1">
        <f t="shared" si="3150"/>
        <v>8</v>
      </c>
      <c r="H8046" s="1">
        <f t="shared" si="3151"/>
        <v>35</v>
      </c>
    </row>
    <row r="8047" spans="1:16" x14ac:dyDescent="0.55000000000000004">
      <c r="A8047" s="1">
        <f>値貼り付け用シート!F345</f>
        <v>3</v>
      </c>
      <c r="B8047" s="1">
        <f>値貼り付け用シート!G345</f>
        <v>1</v>
      </c>
      <c r="C8047" s="1">
        <v>6</v>
      </c>
      <c r="D8047" s="1">
        <f>IF(OR(ISBLANK(値貼り付け用シート!M345),値貼り付け用シート!M345&gt;9990),NA(),値貼り付け用シート!M345)</f>
        <v>23</v>
      </c>
      <c r="E8047" s="1">
        <f t="shared" si="3140"/>
        <v>23</v>
      </c>
      <c r="F8047" s="1">
        <f t="shared" si="3149"/>
        <v>265</v>
      </c>
      <c r="G8047" s="1">
        <f t="shared" si="3150"/>
        <v>8</v>
      </c>
      <c r="H8047" s="1">
        <f t="shared" si="3151"/>
        <v>33</v>
      </c>
    </row>
    <row r="8048" spans="1:16" x14ac:dyDescent="0.55000000000000004">
      <c r="A8048" s="1">
        <f>値貼り付け用シート!F345</f>
        <v>3</v>
      </c>
      <c r="B8048" s="1">
        <f>値貼り付け用シート!G345</f>
        <v>1</v>
      </c>
      <c r="C8048" s="1">
        <v>7</v>
      </c>
      <c r="D8048" s="1">
        <f>IF(OR(ISBLANK(値貼り付け用シート!N345),値貼り付け用シート!N345&gt;9990),NA(),値貼り付け用シート!N345)</f>
        <v>19</v>
      </c>
      <c r="E8048" s="1">
        <f t="shared" si="3140"/>
        <v>19</v>
      </c>
      <c r="F8048" s="1">
        <f t="shared" si="3149"/>
        <v>248</v>
      </c>
      <c r="G8048" s="1">
        <f t="shared" si="3150"/>
        <v>8</v>
      </c>
      <c r="H8048" s="1">
        <f t="shared" si="3151"/>
        <v>31</v>
      </c>
    </row>
    <row r="8049" spans="1:8" x14ac:dyDescent="0.55000000000000004">
      <c r="A8049" s="1">
        <f>値貼り付け用シート!F345</f>
        <v>3</v>
      </c>
      <c r="B8049" s="1">
        <f>値貼り付け用シート!G345</f>
        <v>1</v>
      </c>
      <c r="C8049" s="1">
        <v>8</v>
      </c>
      <c r="D8049" s="1">
        <f>IF(OR(ISBLANK(値貼り付け用シート!O345),値貼り付け用シート!O345&gt;9990),NA(),値貼り付け用シート!O345)</f>
        <v>14</v>
      </c>
      <c r="E8049" s="1">
        <f t="shared" si="3140"/>
        <v>14</v>
      </c>
      <c r="F8049" s="1">
        <f t="shared" si="3149"/>
        <v>225</v>
      </c>
      <c r="G8049" s="1">
        <f t="shared" si="3150"/>
        <v>8</v>
      </c>
      <c r="H8049" s="1">
        <f t="shared" si="3151"/>
        <v>28</v>
      </c>
    </row>
    <row r="8050" spans="1:8" x14ac:dyDescent="0.55000000000000004">
      <c r="A8050" s="1">
        <f>値貼り付け用シート!F345</f>
        <v>3</v>
      </c>
      <c r="B8050" s="1">
        <f>値貼り付け用シート!G345</f>
        <v>1</v>
      </c>
      <c r="C8050" s="1">
        <v>9</v>
      </c>
      <c r="D8050" s="1">
        <f>IF(OR(ISBLANK(値貼り付け用シート!P345),値貼り付け用シート!P345&gt;9990),NA(),値貼り付け用シート!P345)</f>
        <v>14</v>
      </c>
      <c r="E8050" s="1">
        <f t="shared" si="3140"/>
        <v>14</v>
      </c>
      <c r="F8050" s="1">
        <f t="shared" si="3149"/>
        <v>204</v>
      </c>
      <c r="G8050" s="1">
        <f t="shared" si="3150"/>
        <v>8</v>
      </c>
      <c r="H8050" s="1">
        <f t="shared" si="3151"/>
        <v>26</v>
      </c>
    </row>
    <row r="8051" spans="1:8" x14ac:dyDescent="0.55000000000000004">
      <c r="A8051" s="1">
        <f>値貼り付け用シート!F345</f>
        <v>3</v>
      </c>
      <c r="B8051" s="1">
        <f>値貼り付け用シート!G345</f>
        <v>1</v>
      </c>
      <c r="C8051" s="1">
        <v>10</v>
      </c>
      <c r="D8051" s="1">
        <f>IF(OR(ISBLANK(値貼り付け用シート!Q345),値貼り付け用シート!Q345&gt;9990),NA(),値貼り付け用シート!Q345)</f>
        <v>17</v>
      </c>
      <c r="E8051" s="1">
        <f t="shared" si="3140"/>
        <v>17</v>
      </c>
      <c r="F8051" s="1">
        <f t="shared" si="3149"/>
        <v>188</v>
      </c>
      <c r="G8051" s="1">
        <f t="shared" si="3150"/>
        <v>8</v>
      </c>
      <c r="H8051" s="1">
        <f t="shared" si="3151"/>
        <v>24</v>
      </c>
    </row>
    <row r="8052" spans="1:8" x14ac:dyDescent="0.55000000000000004">
      <c r="A8052" s="1">
        <f>値貼り付け用シート!F345</f>
        <v>3</v>
      </c>
      <c r="B8052" s="1">
        <f>値貼り付け用シート!G345</f>
        <v>1</v>
      </c>
      <c r="C8052" s="1">
        <v>11</v>
      </c>
      <c r="D8052" s="1">
        <f>IF(OR(ISBLANK(値貼り付け用シート!R345),値貼り付け用シート!R345&gt;9990),NA(),値貼り付け用シート!R345)</f>
        <v>21</v>
      </c>
      <c r="E8052" s="1">
        <f t="shared" si="3140"/>
        <v>21</v>
      </c>
      <c r="F8052" s="1">
        <f t="shared" si="3149"/>
        <v>174</v>
      </c>
      <c r="G8052" s="1">
        <f t="shared" si="3150"/>
        <v>8</v>
      </c>
      <c r="H8052" s="1">
        <f t="shared" si="3151"/>
        <v>22</v>
      </c>
    </row>
    <row r="8053" spans="1:8" x14ac:dyDescent="0.55000000000000004">
      <c r="A8053" s="1">
        <f>値貼り付け用シート!F345</f>
        <v>3</v>
      </c>
      <c r="B8053" s="1">
        <f>値貼り付け用シート!G345</f>
        <v>1</v>
      </c>
      <c r="C8053" s="1">
        <v>12</v>
      </c>
      <c r="D8053" s="1">
        <f>IF(OR(ISBLANK(値貼り付け用シート!S345),値貼り付け用シート!S345&gt;9990),NA(),値貼り付け用シート!S345)</f>
        <v>25</v>
      </c>
      <c r="E8053" s="1">
        <f t="shared" si="3140"/>
        <v>25</v>
      </c>
      <c r="F8053" s="1">
        <f t="shared" si="3149"/>
        <v>164</v>
      </c>
      <c r="G8053" s="1">
        <f t="shared" si="3150"/>
        <v>8</v>
      </c>
      <c r="H8053" s="1">
        <f t="shared" si="3151"/>
        <v>21</v>
      </c>
    </row>
    <row r="8054" spans="1:8" x14ac:dyDescent="0.55000000000000004">
      <c r="A8054" s="1">
        <f>値貼り付け用シート!F345</f>
        <v>3</v>
      </c>
      <c r="B8054" s="1">
        <f>値貼り付け用シート!G345</f>
        <v>1</v>
      </c>
      <c r="C8054" s="1">
        <v>13</v>
      </c>
      <c r="D8054" s="1">
        <f>IF(OR(ISBLANK(値貼り付け用シート!T345),値貼り付け用シート!T345&gt;9990),NA(),値貼り付け用シート!T345)</f>
        <v>30</v>
      </c>
      <c r="E8054" s="1">
        <f t="shared" si="3140"/>
        <v>30</v>
      </c>
      <c r="F8054" s="1">
        <f t="shared" si="3149"/>
        <v>163</v>
      </c>
      <c r="G8054" s="1">
        <f t="shared" si="3150"/>
        <v>8</v>
      </c>
      <c r="H8054" s="1">
        <f t="shared" si="3151"/>
        <v>20</v>
      </c>
    </row>
    <row r="8055" spans="1:8" x14ac:dyDescent="0.55000000000000004">
      <c r="A8055" s="1">
        <f>値貼り付け用シート!F345</f>
        <v>3</v>
      </c>
      <c r="B8055" s="1">
        <f>値貼り付け用シート!G345</f>
        <v>1</v>
      </c>
      <c r="C8055" s="1">
        <v>14</v>
      </c>
      <c r="D8055" s="1">
        <f>IF(OR(ISBLANK(値貼り付け用シート!U345),値貼り付け用シート!U345&gt;9990),NA(),値貼り付け用シート!U345)</f>
        <v>31</v>
      </c>
      <c r="E8055" s="1">
        <f t="shared" si="3140"/>
        <v>31</v>
      </c>
      <c r="F8055" s="1">
        <f t="shared" si="3149"/>
        <v>171</v>
      </c>
      <c r="G8055" s="1">
        <f t="shared" si="3150"/>
        <v>8</v>
      </c>
      <c r="H8055" s="1">
        <f t="shared" si="3151"/>
        <v>21</v>
      </c>
    </row>
    <row r="8056" spans="1:8" x14ac:dyDescent="0.55000000000000004">
      <c r="A8056" s="1">
        <f>値貼り付け用シート!F345</f>
        <v>3</v>
      </c>
      <c r="B8056" s="1">
        <f>値貼り付け用シート!G345</f>
        <v>1</v>
      </c>
      <c r="C8056" s="1">
        <v>15</v>
      </c>
      <c r="D8056" s="1">
        <f>IF(OR(ISBLANK(値貼り付け用シート!V345),値貼り付け用シート!V345&gt;9990),NA(),値貼り付け用シート!V345)</f>
        <v>28</v>
      </c>
      <c r="E8056" s="1">
        <f t="shared" si="3140"/>
        <v>28</v>
      </c>
      <c r="F8056" s="1">
        <f t="shared" si="3149"/>
        <v>180</v>
      </c>
      <c r="G8056" s="1">
        <f t="shared" si="3150"/>
        <v>8</v>
      </c>
      <c r="H8056" s="1">
        <f t="shared" si="3151"/>
        <v>23</v>
      </c>
    </row>
    <row r="8057" spans="1:8" x14ac:dyDescent="0.55000000000000004">
      <c r="A8057" s="1">
        <f>値貼り付け用シート!F345</f>
        <v>3</v>
      </c>
      <c r="B8057" s="1">
        <f>値貼り付け用シート!G345</f>
        <v>1</v>
      </c>
      <c r="C8057" s="1">
        <v>16</v>
      </c>
      <c r="D8057" s="1">
        <f>IF(OR(ISBLANK(値貼り付け用シート!W345),値貼り付け用シート!W345&gt;9990),NA(),値貼り付け用シート!W345)</f>
        <v>28</v>
      </c>
      <c r="E8057" s="1">
        <f t="shared" si="3140"/>
        <v>28</v>
      </c>
      <c r="F8057" s="1">
        <f t="shared" si="3149"/>
        <v>194</v>
      </c>
      <c r="G8057" s="1">
        <f t="shared" si="3150"/>
        <v>8</v>
      </c>
      <c r="H8057" s="1">
        <f t="shared" si="3151"/>
        <v>24</v>
      </c>
    </row>
    <row r="8058" spans="1:8" x14ac:dyDescent="0.55000000000000004">
      <c r="A8058" s="1">
        <f>値貼り付け用シート!F345</f>
        <v>3</v>
      </c>
      <c r="B8058" s="1">
        <f>値貼り付け用シート!G345</f>
        <v>1</v>
      </c>
      <c r="C8058" s="1">
        <v>17</v>
      </c>
      <c r="D8058" s="1">
        <f>IF(OR(ISBLANK(値貼り付け用シート!X345),値貼り付け用シート!X345&gt;9990),NA(),値貼り付け用シート!X345)</f>
        <v>31</v>
      </c>
      <c r="E8058" s="1">
        <f t="shared" si="3140"/>
        <v>31</v>
      </c>
      <c r="F8058" s="1">
        <f t="shared" si="3149"/>
        <v>211</v>
      </c>
      <c r="G8058" s="1">
        <f t="shared" si="3150"/>
        <v>8</v>
      </c>
      <c r="H8058" s="1">
        <f t="shared" si="3151"/>
        <v>26</v>
      </c>
    </row>
    <row r="8059" spans="1:8" x14ac:dyDescent="0.55000000000000004">
      <c r="A8059" s="1">
        <f>値貼り付け用シート!F345</f>
        <v>3</v>
      </c>
      <c r="B8059" s="1">
        <f>値貼り付け用シート!G345</f>
        <v>1</v>
      </c>
      <c r="C8059" s="1">
        <v>18</v>
      </c>
      <c r="D8059" s="1">
        <f>IF(OR(ISBLANK(値貼り付け用シート!Y345),値貼り付け用シート!Y345&gt;9990),NA(),値貼り付け用シート!Y345)</f>
        <v>29</v>
      </c>
      <c r="E8059" s="1">
        <f t="shared" si="3140"/>
        <v>29</v>
      </c>
      <c r="F8059" s="1">
        <f t="shared" si="3149"/>
        <v>223</v>
      </c>
      <c r="G8059" s="1">
        <f t="shared" si="3150"/>
        <v>8</v>
      </c>
      <c r="H8059" s="1">
        <f t="shared" si="3151"/>
        <v>28</v>
      </c>
    </row>
    <row r="8060" spans="1:8" x14ac:dyDescent="0.55000000000000004">
      <c r="A8060" s="1">
        <f>値貼り付け用シート!F345</f>
        <v>3</v>
      </c>
      <c r="B8060" s="1">
        <f>値貼り付け用シート!G345</f>
        <v>1</v>
      </c>
      <c r="C8060" s="1">
        <v>19</v>
      </c>
      <c r="D8060" s="1">
        <f>IF(OR(ISBLANK(値貼り付け用シート!Z345),値貼り付け用シート!Z345&gt;9990),NA(),値貼り付け用シート!Z345)</f>
        <v>28</v>
      </c>
      <c r="E8060" s="1">
        <f t="shared" si="3140"/>
        <v>28</v>
      </c>
      <c r="F8060" s="1">
        <f t="shared" si="3149"/>
        <v>230</v>
      </c>
      <c r="G8060" s="1">
        <f t="shared" si="3150"/>
        <v>8</v>
      </c>
      <c r="H8060" s="1">
        <f t="shared" si="3151"/>
        <v>29</v>
      </c>
    </row>
    <row r="8061" spans="1:8" x14ac:dyDescent="0.55000000000000004">
      <c r="A8061" s="1">
        <f>値貼り付け用シート!F345</f>
        <v>3</v>
      </c>
      <c r="B8061" s="1">
        <f>値貼り付け用シート!G345</f>
        <v>1</v>
      </c>
      <c r="C8061" s="1">
        <v>20</v>
      </c>
      <c r="D8061" s="1">
        <f>IF(OR(ISBLANK(値貼り付け用シート!AA345),値貼り付け用シート!AA345&gt;9990),NA(),値貼り付け用シート!AA345)</f>
        <v>23</v>
      </c>
      <c r="E8061" s="1">
        <f t="shared" si="3140"/>
        <v>23</v>
      </c>
      <c r="F8061" s="1">
        <f t="shared" si="3149"/>
        <v>228</v>
      </c>
      <c r="G8061" s="1">
        <f t="shared" si="3150"/>
        <v>8</v>
      </c>
      <c r="H8061" s="1">
        <f t="shared" si="3151"/>
        <v>29</v>
      </c>
    </row>
    <row r="8062" spans="1:8" x14ac:dyDescent="0.55000000000000004">
      <c r="A8062" s="1">
        <f>値貼り付け用シート!F345</f>
        <v>3</v>
      </c>
      <c r="B8062" s="1">
        <f>値貼り付け用シート!G345</f>
        <v>1</v>
      </c>
      <c r="C8062" s="1">
        <v>21</v>
      </c>
      <c r="D8062" s="1">
        <f>IF(OR(ISBLANK(値貼り付け用シート!AB345),値貼り付け用シート!AB345&gt;9990),NA(),値貼り付け用シート!AB345)</f>
        <v>20</v>
      </c>
      <c r="E8062" s="1">
        <f t="shared" si="3140"/>
        <v>20</v>
      </c>
      <c r="F8062" s="1">
        <f t="shared" si="3149"/>
        <v>218</v>
      </c>
      <c r="G8062" s="1">
        <f t="shared" si="3150"/>
        <v>8</v>
      </c>
      <c r="H8062" s="1">
        <f t="shared" si="3151"/>
        <v>27</v>
      </c>
    </row>
    <row r="8063" spans="1:8" x14ac:dyDescent="0.55000000000000004">
      <c r="A8063" s="1">
        <f>値貼り付け用シート!F345</f>
        <v>3</v>
      </c>
      <c r="B8063" s="1">
        <f>値貼り付け用シート!G345</f>
        <v>1</v>
      </c>
      <c r="C8063" s="1">
        <v>22</v>
      </c>
      <c r="D8063" s="1">
        <f>IF(OR(ISBLANK(値貼り付け用シート!AC345),値貼り付け用シート!AC345&gt;9990),NA(),値貼り付け用シート!AC345)</f>
        <v>16</v>
      </c>
      <c r="E8063" s="1">
        <f t="shared" si="3140"/>
        <v>16</v>
      </c>
      <c r="F8063" s="1">
        <f t="shared" si="3149"/>
        <v>203</v>
      </c>
      <c r="G8063" s="1">
        <f t="shared" si="3150"/>
        <v>8</v>
      </c>
      <c r="H8063" s="1">
        <f t="shared" si="3151"/>
        <v>25</v>
      </c>
    </row>
    <row r="8064" spans="1:8" x14ac:dyDescent="0.55000000000000004">
      <c r="A8064" s="1">
        <f>値貼り付け用シート!F345</f>
        <v>3</v>
      </c>
      <c r="B8064" s="1">
        <f>値貼り付け用シート!G345</f>
        <v>1</v>
      </c>
      <c r="C8064" s="1">
        <v>23</v>
      </c>
      <c r="D8064" s="1">
        <f>IF(OR(ISBLANK(値貼り付け用シート!AD345),値貼り付け用シート!AD345&gt;9990),NA(),値貼り付け用シート!AD345)</f>
        <v>23</v>
      </c>
      <c r="E8064" s="1">
        <f t="shared" si="3140"/>
        <v>23</v>
      </c>
      <c r="F8064" s="1">
        <f t="shared" si="3149"/>
        <v>198</v>
      </c>
      <c r="G8064" s="1">
        <f t="shared" si="3150"/>
        <v>8</v>
      </c>
      <c r="H8064" s="1">
        <f t="shared" si="3151"/>
        <v>25</v>
      </c>
    </row>
    <row r="8065" spans="1:16" x14ac:dyDescent="0.55000000000000004">
      <c r="A8065" s="1">
        <f>値貼り付け用シート!F345</f>
        <v>3</v>
      </c>
      <c r="B8065" s="1">
        <f>値貼り付け用シート!G345</f>
        <v>1</v>
      </c>
      <c r="C8065" s="1">
        <v>24</v>
      </c>
      <c r="D8065" s="1">
        <f>IF(OR(ISBLANK(値貼り付け用シート!AE345),値貼り付け用シート!AE345&gt;9990),NA(),値貼り付け用シート!AE345)</f>
        <v>25</v>
      </c>
      <c r="E8065" s="1">
        <f t="shared" si="3140"/>
        <v>25</v>
      </c>
      <c r="F8065" s="1">
        <f t="shared" si="3149"/>
        <v>195</v>
      </c>
      <c r="G8065" s="1">
        <f t="shared" si="3150"/>
        <v>8</v>
      </c>
      <c r="H8065" s="1">
        <f t="shared" si="3151"/>
        <v>24</v>
      </c>
    </row>
    <row r="8066" spans="1:16" x14ac:dyDescent="0.55000000000000004">
      <c r="A8066" s="1">
        <f>値貼り付け用シート!F346</f>
        <v>3</v>
      </c>
      <c r="B8066" s="1">
        <f>値貼り付け用シート!G346</f>
        <v>2</v>
      </c>
      <c r="C8066" s="1">
        <v>1</v>
      </c>
      <c r="D8066" s="1" t="e">
        <f>IF(OR(ISBLANK(値貼り付け用シート!H346),値貼り付け用シート!H346&gt;9990),NA(),値貼り付け用シート!H346)</f>
        <v>#N/A</v>
      </c>
      <c r="E8066" s="1">
        <f t="shared" si="3140"/>
        <v>0</v>
      </c>
      <c r="F8066" s="1">
        <f t="shared" si="3149"/>
        <v>164</v>
      </c>
      <c r="G8066" s="1">
        <f t="shared" si="3150"/>
        <v>7</v>
      </c>
      <c r="H8066" s="1">
        <f t="shared" si="3151"/>
        <v>23</v>
      </c>
      <c r="I8066" s="1">
        <f t="shared" ref="I8066" si="3160">COUNT(D8066:D8089)</f>
        <v>23</v>
      </c>
      <c r="J8066" s="1">
        <f t="shared" ref="J8066" si="3161">COUNT(H8066:H8089)</f>
        <v>24</v>
      </c>
      <c r="K8066" s="1">
        <f t="shared" ref="K8066" si="3162">IF(AND(I8066&gt;=20,J8066&gt;=20),0,1)</f>
        <v>0</v>
      </c>
      <c r="L8066" s="1">
        <f t="shared" ref="L8066" si="3163">IF(K8066=0,MAX(H8066:H8089),NA())</f>
        <v>40</v>
      </c>
      <c r="M8066" s="1">
        <f t="shared" ref="M8066" si="3164">IF(K8066=0,IF(L8066&lt;=70,1,0),NA())</f>
        <v>1</v>
      </c>
      <c r="N8066" s="1">
        <f t="shared" ref="N8066" si="3165">IF(COUNTIF(D8066:D8089,NA())=24,NA(),MAX(E8066:E8089))</f>
        <v>45</v>
      </c>
      <c r="O8066" s="1">
        <f t="shared" ref="O8066" si="3166">IF(COUNTIF(D8071:D8085,NA())=15,NA(),MAX(E8071:E8085))</f>
        <v>45</v>
      </c>
      <c r="P8066" s="1">
        <f t="shared" ref="P8066" si="3167">COUNTIF(D8066:D8089,"&gt;=120")</f>
        <v>0</v>
      </c>
    </row>
    <row r="8067" spans="1:16" x14ac:dyDescent="0.55000000000000004">
      <c r="A8067" s="1">
        <f>値貼り付け用シート!F346</f>
        <v>3</v>
      </c>
      <c r="B8067" s="1">
        <f>値貼り付け用シート!G346</f>
        <v>2</v>
      </c>
      <c r="C8067" s="1">
        <v>2</v>
      </c>
      <c r="D8067" s="1">
        <f>IF(OR(ISBLANK(値貼り付け用シート!I346),値貼り付け用シート!I346&gt;9990),NA(),値貼り付け用シート!I346)</f>
        <v>31</v>
      </c>
      <c r="E8067" s="1">
        <f t="shared" ref="E8067:E8130" si="3168">IF(ISERROR(D8067),0,D8067)</f>
        <v>31</v>
      </c>
      <c r="F8067" s="1">
        <f t="shared" si="3149"/>
        <v>166</v>
      </c>
      <c r="G8067" s="1">
        <f t="shared" si="3150"/>
        <v>7</v>
      </c>
      <c r="H8067" s="1">
        <f t="shared" si="3151"/>
        <v>24</v>
      </c>
    </row>
    <row r="8068" spans="1:16" x14ac:dyDescent="0.55000000000000004">
      <c r="A8068" s="1">
        <f>値貼り付け用シート!F346</f>
        <v>3</v>
      </c>
      <c r="B8068" s="1">
        <f>値貼り付け用シート!G346</f>
        <v>2</v>
      </c>
      <c r="C8068" s="1">
        <v>3</v>
      </c>
      <c r="D8068" s="1">
        <f>IF(OR(ISBLANK(値貼り付け用シート!J346),値貼り付け用シート!J346&gt;9990),NA(),値貼り付け用シート!J346)</f>
        <v>27</v>
      </c>
      <c r="E8068" s="1">
        <f t="shared" si="3168"/>
        <v>27</v>
      </c>
      <c r="F8068" s="1">
        <f t="shared" si="3149"/>
        <v>165</v>
      </c>
      <c r="G8068" s="1">
        <f t="shared" si="3150"/>
        <v>7</v>
      </c>
      <c r="H8068" s="1">
        <f t="shared" si="3151"/>
        <v>24</v>
      </c>
    </row>
    <row r="8069" spans="1:16" x14ac:dyDescent="0.55000000000000004">
      <c r="A8069" s="1">
        <f>値貼り付け用シート!F346</f>
        <v>3</v>
      </c>
      <c r="B8069" s="1">
        <f>値貼り付け用シート!G346</f>
        <v>2</v>
      </c>
      <c r="C8069" s="1">
        <v>4</v>
      </c>
      <c r="D8069" s="1">
        <f>IF(OR(ISBLANK(値貼り付け用シート!K346),値貼り付け用シート!K346&gt;9990),NA(),値貼り付け用シート!K346)</f>
        <v>27</v>
      </c>
      <c r="E8069" s="1">
        <f t="shared" si="3168"/>
        <v>27</v>
      </c>
      <c r="F8069" s="1">
        <f t="shared" si="3149"/>
        <v>169</v>
      </c>
      <c r="G8069" s="1">
        <f t="shared" si="3150"/>
        <v>7</v>
      </c>
      <c r="H8069" s="1">
        <f t="shared" si="3151"/>
        <v>24</v>
      </c>
    </row>
    <row r="8070" spans="1:16" x14ac:dyDescent="0.55000000000000004">
      <c r="A8070" s="1">
        <f>値貼り付け用シート!F346</f>
        <v>3</v>
      </c>
      <c r="B8070" s="1">
        <f>値貼り付け用シート!G346</f>
        <v>2</v>
      </c>
      <c r="C8070" s="1">
        <v>5</v>
      </c>
      <c r="D8070" s="1">
        <f>IF(OR(ISBLANK(値貼り付け用シート!L346),値貼り付け用シート!L346&gt;9990),NA(),値貼り付け用シート!L346)</f>
        <v>27</v>
      </c>
      <c r="E8070" s="1">
        <f t="shared" si="3168"/>
        <v>27</v>
      </c>
      <c r="F8070" s="1">
        <f t="shared" si="3149"/>
        <v>176</v>
      </c>
      <c r="G8070" s="1">
        <f t="shared" si="3150"/>
        <v>7</v>
      </c>
      <c r="H8070" s="1">
        <f t="shared" si="3151"/>
        <v>25</v>
      </c>
    </row>
    <row r="8071" spans="1:16" x14ac:dyDescent="0.55000000000000004">
      <c r="A8071" s="1">
        <f>値貼り付け用シート!F346</f>
        <v>3</v>
      </c>
      <c r="B8071" s="1">
        <f>値貼り付け用シート!G346</f>
        <v>2</v>
      </c>
      <c r="C8071" s="1">
        <v>6</v>
      </c>
      <c r="D8071" s="1">
        <f>IF(OR(ISBLANK(値貼り付け用シート!M346),値貼り付け用シート!M346&gt;9990),NA(),値貼り付け用シート!M346)</f>
        <v>29</v>
      </c>
      <c r="E8071" s="1">
        <f t="shared" si="3168"/>
        <v>29</v>
      </c>
      <c r="F8071" s="1">
        <f t="shared" si="3149"/>
        <v>189</v>
      </c>
      <c r="G8071" s="1">
        <f t="shared" si="3150"/>
        <v>7</v>
      </c>
      <c r="H8071" s="1">
        <f t="shared" si="3151"/>
        <v>27</v>
      </c>
    </row>
    <row r="8072" spans="1:16" x14ac:dyDescent="0.55000000000000004">
      <c r="A8072" s="1">
        <f>値貼り付け用シート!F346</f>
        <v>3</v>
      </c>
      <c r="B8072" s="1">
        <f>値貼り付け用シート!G346</f>
        <v>2</v>
      </c>
      <c r="C8072" s="1">
        <v>7</v>
      </c>
      <c r="D8072" s="1">
        <f>IF(OR(ISBLANK(値貼り付け用シート!N346),値貼り付け用シート!N346&gt;9990),NA(),値貼り付け用シート!N346)</f>
        <v>31</v>
      </c>
      <c r="E8072" s="1">
        <f t="shared" si="3168"/>
        <v>31</v>
      </c>
      <c r="F8072" s="1">
        <f t="shared" si="3149"/>
        <v>197</v>
      </c>
      <c r="G8072" s="1">
        <f t="shared" si="3150"/>
        <v>7</v>
      </c>
      <c r="H8072" s="1">
        <f t="shared" si="3151"/>
        <v>28</v>
      </c>
    </row>
    <row r="8073" spans="1:16" x14ac:dyDescent="0.55000000000000004">
      <c r="A8073" s="1">
        <f>値貼り付け用シート!F346</f>
        <v>3</v>
      </c>
      <c r="B8073" s="1">
        <f>値貼り付け用シート!G346</f>
        <v>2</v>
      </c>
      <c r="C8073" s="1">
        <v>8</v>
      </c>
      <c r="D8073" s="1">
        <f>IF(OR(ISBLANK(値貼り付け用シート!O346),値貼り付け用シート!O346&gt;9990),NA(),値貼り付け用シート!O346)</f>
        <v>27</v>
      </c>
      <c r="E8073" s="1">
        <f t="shared" si="3168"/>
        <v>27</v>
      </c>
      <c r="F8073" s="1">
        <f t="shared" si="3149"/>
        <v>199</v>
      </c>
      <c r="G8073" s="1">
        <f t="shared" si="3150"/>
        <v>7</v>
      </c>
      <c r="H8073" s="1">
        <f t="shared" si="3151"/>
        <v>28</v>
      </c>
    </row>
    <row r="8074" spans="1:16" x14ac:dyDescent="0.55000000000000004">
      <c r="A8074" s="1">
        <f>値貼り付け用シート!F346</f>
        <v>3</v>
      </c>
      <c r="B8074" s="1">
        <f>値貼り付け用シート!G346</f>
        <v>2</v>
      </c>
      <c r="C8074" s="1">
        <v>9</v>
      </c>
      <c r="D8074" s="1">
        <f>IF(OR(ISBLANK(値貼り付け用シート!P346),値貼り付け用シート!P346&gt;9990),NA(),値貼り付け用シート!P346)</f>
        <v>30</v>
      </c>
      <c r="E8074" s="1">
        <f t="shared" si="3168"/>
        <v>30</v>
      </c>
      <c r="F8074" s="1">
        <f t="shared" si="3149"/>
        <v>229</v>
      </c>
      <c r="G8074" s="1">
        <f t="shared" si="3150"/>
        <v>8</v>
      </c>
      <c r="H8074" s="1">
        <f t="shared" si="3151"/>
        <v>29</v>
      </c>
    </row>
    <row r="8075" spans="1:16" x14ac:dyDescent="0.55000000000000004">
      <c r="A8075" s="1">
        <f>値貼り付け用シート!F346</f>
        <v>3</v>
      </c>
      <c r="B8075" s="1">
        <f>値貼り付け用シート!G346</f>
        <v>2</v>
      </c>
      <c r="C8075" s="1">
        <v>10</v>
      </c>
      <c r="D8075" s="1">
        <f>IF(OR(ISBLANK(値貼り付け用シート!Q346),値貼り付け用シート!Q346&gt;9990),NA(),値貼り付け用シート!Q346)</f>
        <v>27</v>
      </c>
      <c r="E8075" s="1">
        <f t="shared" si="3168"/>
        <v>27</v>
      </c>
      <c r="F8075" s="1">
        <f t="shared" si="3149"/>
        <v>225</v>
      </c>
      <c r="G8075" s="1">
        <f t="shared" si="3150"/>
        <v>8</v>
      </c>
      <c r="H8075" s="1">
        <f t="shared" si="3151"/>
        <v>28</v>
      </c>
    </row>
    <row r="8076" spans="1:16" x14ac:dyDescent="0.55000000000000004">
      <c r="A8076" s="1">
        <f>値貼り付け用シート!F346</f>
        <v>3</v>
      </c>
      <c r="B8076" s="1">
        <f>値貼り付け用シート!G346</f>
        <v>2</v>
      </c>
      <c r="C8076" s="1">
        <v>11</v>
      </c>
      <c r="D8076" s="1">
        <f>IF(OR(ISBLANK(値貼り付け用シート!R346),値貼り付け用シート!R346&gt;9990),NA(),値貼り付け用シート!R346)</f>
        <v>32</v>
      </c>
      <c r="E8076" s="1">
        <f t="shared" si="3168"/>
        <v>32</v>
      </c>
      <c r="F8076" s="1">
        <f t="shared" si="3149"/>
        <v>230</v>
      </c>
      <c r="G8076" s="1">
        <f t="shared" si="3150"/>
        <v>8</v>
      </c>
      <c r="H8076" s="1">
        <f t="shared" si="3151"/>
        <v>29</v>
      </c>
    </row>
    <row r="8077" spans="1:16" x14ac:dyDescent="0.55000000000000004">
      <c r="A8077" s="1">
        <f>値貼り付け用シート!F346</f>
        <v>3</v>
      </c>
      <c r="B8077" s="1">
        <f>値貼り付け用シート!G346</f>
        <v>2</v>
      </c>
      <c r="C8077" s="1">
        <v>12</v>
      </c>
      <c r="D8077" s="1">
        <f>IF(OR(ISBLANK(値貼り付け用シート!S346),値貼り付け用シート!S346&gt;9990),NA(),値貼り付け用シート!S346)</f>
        <v>36</v>
      </c>
      <c r="E8077" s="1">
        <f t="shared" si="3168"/>
        <v>36</v>
      </c>
      <c r="F8077" s="1">
        <f t="shared" si="3149"/>
        <v>239</v>
      </c>
      <c r="G8077" s="1">
        <f t="shared" si="3150"/>
        <v>8</v>
      </c>
      <c r="H8077" s="1">
        <f t="shared" si="3151"/>
        <v>30</v>
      </c>
    </row>
    <row r="8078" spans="1:16" x14ac:dyDescent="0.55000000000000004">
      <c r="A8078" s="1">
        <f>値貼り付け用シート!F346</f>
        <v>3</v>
      </c>
      <c r="B8078" s="1">
        <f>値貼り付け用シート!G346</f>
        <v>2</v>
      </c>
      <c r="C8078" s="1">
        <v>13</v>
      </c>
      <c r="D8078" s="1">
        <f>IF(OR(ISBLANK(値貼り付け用シート!T346),値貼り付け用シート!T346&gt;9990),NA(),値貼り付け用シート!T346)</f>
        <v>38</v>
      </c>
      <c r="E8078" s="1">
        <f t="shared" si="3168"/>
        <v>38</v>
      </c>
      <c r="F8078" s="1">
        <f t="shared" si="3149"/>
        <v>250</v>
      </c>
      <c r="G8078" s="1">
        <f t="shared" si="3150"/>
        <v>8</v>
      </c>
      <c r="H8078" s="1">
        <f t="shared" si="3151"/>
        <v>31</v>
      </c>
    </row>
    <row r="8079" spans="1:16" x14ac:dyDescent="0.55000000000000004">
      <c r="A8079" s="1">
        <f>値貼り付け用シート!F346</f>
        <v>3</v>
      </c>
      <c r="B8079" s="1">
        <f>値貼り付け用シート!G346</f>
        <v>2</v>
      </c>
      <c r="C8079" s="1">
        <v>14</v>
      </c>
      <c r="D8079" s="1">
        <f>IF(OR(ISBLANK(値貼り付け用シート!U346),値貼り付け用シート!U346&gt;9990),NA(),値貼り付け用シート!U346)</f>
        <v>40</v>
      </c>
      <c r="E8079" s="1">
        <f t="shared" si="3168"/>
        <v>40</v>
      </c>
      <c r="F8079" s="1">
        <f t="shared" si="3149"/>
        <v>261</v>
      </c>
      <c r="G8079" s="1">
        <f t="shared" si="3150"/>
        <v>8</v>
      </c>
      <c r="H8079" s="1">
        <f t="shared" si="3151"/>
        <v>33</v>
      </c>
    </row>
    <row r="8080" spans="1:16" x14ac:dyDescent="0.55000000000000004">
      <c r="A8080" s="1">
        <f>値貼り付け用シート!F346</f>
        <v>3</v>
      </c>
      <c r="B8080" s="1">
        <f>値貼り付け用シート!G346</f>
        <v>2</v>
      </c>
      <c r="C8080" s="1">
        <v>15</v>
      </c>
      <c r="D8080" s="1">
        <f>IF(OR(ISBLANK(値貼り付け用シート!V346),値貼り付け用シート!V346&gt;9990),NA(),値貼り付け用シート!V346)</f>
        <v>41</v>
      </c>
      <c r="E8080" s="1">
        <f t="shared" si="3168"/>
        <v>41</v>
      </c>
      <c r="F8080" s="1">
        <f t="shared" si="3149"/>
        <v>271</v>
      </c>
      <c r="G8080" s="1">
        <f t="shared" si="3150"/>
        <v>8</v>
      </c>
      <c r="H8080" s="1">
        <f t="shared" si="3151"/>
        <v>34</v>
      </c>
    </row>
    <row r="8081" spans="1:16" x14ac:dyDescent="0.55000000000000004">
      <c r="A8081" s="1">
        <f>値貼り付け用シート!F346</f>
        <v>3</v>
      </c>
      <c r="B8081" s="1">
        <f>値貼り付け用シート!G346</f>
        <v>2</v>
      </c>
      <c r="C8081" s="1">
        <v>16</v>
      </c>
      <c r="D8081" s="1">
        <f>IF(OR(ISBLANK(値貼り付け用シート!W346),値貼り付け用シート!W346&gt;9990),NA(),値貼り付け用シート!W346)</f>
        <v>45</v>
      </c>
      <c r="E8081" s="1">
        <f t="shared" si="3168"/>
        <v>45</v>
      </c>
      <c r="F8081" s="1">
        <f t="shared" si="3149"/>
        <v>289</v>
      </c>
      <c r="G8081" s="1">
        <f t="shared" si="3150"/>
        <v>8</v>
      </c>
      <c r="H8081" s="1">
        <f t="shared" si="3151"/>
        <v>36</v>
      </c>
    </row>
    <row r="8082" spans="1:16" x14ac:dyDescent="0.55000000000000004">
      <c r="A8082" s="1">
        <f>値貼り付け用シート!F346</f>
        <v>3</v>
      </c>
      <c r="B8082" s="1">
        <f>値貼り付け用シート!G346</f>
        <v>2</v>
      </c>
      <c r="C8082" s="1">
        <v>17</v>
      </c>
      <c r="D8082" s="1">
        <f>IF(OR(ISBLANK(値貼り付け用シート!X346),値貼り付け用シート!X346&gt;9990),NA(),値貼り付け用シート!X346)</f>
        <v>44</v>
      </c>
      <c r="E8082" s="1">
        <f t="shared" si="3168"/>
        <v>44</v>
      </c>
      <c r="F8082" s="1">
        <f t="shared" si="3149"/>
        <v>303</v>
      </c>
      <c r="G8082" s="1">
        <f t="shared" si="3150"/>
        <v>8</v>
      </c>
      <c r="H8082" s="1">
        <f t="shared" si="3151"/>
        <v>38</v>
      </c>
    </row>
    <row r="8083" spans="1:16" x14ac:dyDescent="0.55000000000000004">
      <c r="A8083" s="1">
        <f>値貼り付け用シート!F346</f>
        <v>3</v>
      </c>
      <c r="B8083" s="1">
        <f>値貼り付け用シート!G346</f>
        <v>2</v>
      </c>
      <c r="C8083" s="1">
        <v>18</v>
      </c>
      <c r="D8083" s="1">
        <f>IF(OR(ISBLANK(値貼り付け用シート!Y346),値貼り付け用シート!Y346&gt;9990),NA(),値貼り付け用シート!Y346)</f>
        <v>41</v>
      </c>
      <c r="E8083" s="1">
        <f t="shared" si="3168"/>
        <v>41</v>
      </c>
      <c r="F8083" s="1">
        <f t="shared" si="3149"/>
        <v>317</v>
      </c>
      <c r="G8083" s="1">
        <f t="shared" si="3150"/>
        <v>8</v>
      </c>
      <c r="H8083" s="1">
        <f t="shared" si="3151"/>
        <v>40</v>
      </c>
    </row>
    <row r="8084" spans="1:16" x14ac:dyDescent="0.55000000000000004">
      <c r="A8084" s="1">
        <f>値貼り付け用シート!F346</f>
        <v>3</v>
      </c>
      <c r="B8084" s="1">
        <f>値貼り付け用シート!G346</f>
        <v>2</v>
      </c>
      <c r="C8084" s="1">
        <v>19</v>
      </c>
      <c r="D8084" s="1">
        <f>IF(OR(ISBLANK(値貼り付け用シート!Z346),値貼り付け用シート!Z346&gt;9990),NA(),値貼り付け用シート!Z346)</f>
        <v>33</v>
      </c>
      <c r="E8084" s="1">
        <f t="shared" si="3168"/>
        <v>33</v>
      </c>
      <c r="F8084" s="1">
        <f t="shared" si="3149"/>
        <v>318</v>
      </c>
      <c r="G8084" s="1">
        <f t="shared" si="3150"/>
        <v>8</v>
      </c>
      <c r="H8084" s="1">
        <f t="shared" si="3151"/>
        <v>40</v>
      </c>
    </row>
    <row r="8085" spans="1:16" x14ac:dyDescent="0.55000000000000004">
      <c r="A8085" s="1">
        <f>値貼り付け用シート!F346</f>
        <v>3</v>
      </c>
      <c r="B8085" s="1">
        <f>値貼り付け用シート!G346</f>
        <v>2</v>
      </c>
      <c r="C8085" s="1">
        <v>20</v>
      </c>
      <c r="D8085" s="1">
        <f>IF(OR(ISBLANK(値貼り付け用シート!AA346),値貼り付け用シート!AA346&gt;9990),NA(),値貼り付け用シート!AA346)</f>
        <v>30</v>
      </c>
      <c r="E8085" s="1">
        <f t="shared" si="3168"/>
        <v>30</v>
      </c>
      <c r="F8085" s="1">
        <f t="shared" si="3149"/>
        <v>312</v>
      </c>
      <c r="G8085" s="1">
        <f t="shared" si="3150"/>
        <v>8</v>
      </c>
      <c r="H8085" s="1">
        <f t="shared" si="3151"/>
        <v>39</v>
      </c>
    </row>
    <row r="8086" spans="1:16" x14ac:dyDescent="0.55000000000000004">
      <c r="A8086" s="1">
        <f>値貼り付け用シート!F346</f>
        <v>3</v>
      </c>
      <c r="B8086" s="1">
        <f>値貼り付け用シート!G346</f>
        <v>2</v>
      </c>
      <c r="C8086" s="1">
        <v>21</v>
      </c>
      <c r="D8086" s="1">
        <f>IF(OR(ISBLANK(値貼り付け用シート!AB346),値貼り付け用シート!AB346&gt;9990),NA(),値貼り付け用シート!AB346)</f>
        <v>18</v>
      </c>
      <c r="E8086" s="1">
        <f t="shared" si="3168"/>
        <v>18</v>
      </c>
      <c r="F8086" s="1">
        <f t="shared" si="3149"/>
        <v>292</v>
      </c>
      <c r="G8086" s="1">
        <f t="shared" si="3150"/>
        <v>8</v>
      </c>
      <c r="H8086" s="1">
        <f t="shared" si="3151"/>
        <v>37</v>
      </c>
    </row>
    <row r="8087" spans="1:16" x14ac:dyDescent="0.55000000000000004">
      <c r="A8087" s="1">
        <f>値貼り付け用シート!F346</f>
        <v>3</v>
      </c>
      <c r="B8087" s="1">
        <f>値貼り付け用シート!G346</f>
        <v>2</v>
      </c>
      <c r="C8087" s="1">
        <v>22</v>
      </c>
      <c r="D8087" s="1">
        <f>IF(OR(ISBLANK(値貼り付け用シート!AC346),値貼り付け用シート!AC346&gt;9990),NA(),値貼り付け用シート!AC346)</f>
        <v>14</v>
      </c>
      <c r="E8087" s="1">
        <f t="shared" si="3168"/>
        <v>14</v>
      </c>
      <c r="F8087" s="1">
        <f t="shared" si="3149"/>
        <v>266</v>
      </c>
      <c r="G8087" s="1">
        <f t="shared" si="3150"/>
        <v>8</v>
      </c>
      <c r="H8087" s="1">
        <f t="shared" si="3151"/>
        <v>33</v>
      </c>
    </row>
    <row r="8088" spans="1:16" x14ac:dyDescent="0.55000000000000004">
      <c r="A8088" s="1">
        <f>値貼り付け用シート!F346</f>
        <v>3</v>
      </c>
      <c r="B8088" s="1">
        <f>値貼り付け用シート!G346</f>
        <v>2</v>
      </c>
      <c r="C8088" s="1">
        <v>23</v>
      </c>
      <c r="D8088" s="1">
        <f>IF(OR(ISBLANK(値貼り付け用シート!AD346),値貼り付け用シート!AD346&gt;9990),NA(),値貼り付け用シート!AD346)</f>
        <v>29</v>
      </c>
      <c r="E8088" s="1">
        <f t="shared" si="3168"/>
        <v>29</v>
      </c>
      <c r="F8088" s="1">
        <f t="shared" si="3149"/>
        <v>254</v>
      </c>
      <c r="G8088" s="1">
        <f t="shared" si="3150"/>
        <v>8</v>
      </c>
      <c r="H8088" s="1">
        <f t="shared" si="3151"/>
        <v>32</v>
      </c>
    </row>
    <row r="8089" spans="1:16" x14ac:dyDescent="0.55000000000000004">
      <c r="A8089" s="1">
        <f>値貼り付け用シート!F346</f>
        <v>3</v>
      </c>
      <c r="B8089" s="1">
        <f>値貼り付け用シート!G346</f>
        <v>2</v>
      </c>
      <c r="C8089" s="1">
        <v>24</v>
      </c>
      <c r="D8089" s="1">
        <f>IF(OR(ISBLANK(値貼り付け用シート!AE346),値貼り付け用シート!AE346&gt;9990),NA(),値貼り付け用シート!AE346)</f>
        <v>33</v>
      </c>
      <c r="E8089" s="1">
        <f t="shared" si="3168"/>
        <v>33</v>
      </c>
      <c r="F8089" s="1">
        <f t="shared" si="3149"/>
        <v>242</v>
      </c>
      <c r="G8089" s="1">
        <f t="shared" si="3150"/>
        <v>8</v>
      </c>
      <c r="H8089" s="1">
        <f t="shared" si="3151"/>
        <v>30</v>
      </c>
    </row>
    <row r="8090" spans="1:16" x14ac:dyDescent="0.55000000000000004">
      <c r="A8090" s="1">
        <f>値貼り付け用シート!F347</f>
        <v>3</v>
      </c>
      <c r="B8090" s="1">
        <f>値貼り付け用シート!G347</f>
        <v>3</v>
      </c>
      <c r="C8090" s="1">
        <v>1</v>
      </c>
      <c r="D8090" s="1">
        <f>IF(OR(ISBLANK(値貼り付け用シート!H347),値貼り付け用シート!H347&gt;9990),NA(),値貼り付け用シート!H347)</f>
        <v>41</v>
      </c>
      <c r="E8090" s="1">
        <f t="shared" si="3168"/>
        <v>41</v>
      </c>
      <c r="F8090" s="1">
        <f t="shared" si="3149"/>
        <v>239</v>
      </c>
      <c r="G8090" s="1">
        <f t="shared" si="3150"/>
        <v>8</v>
      </c>
      <c r="H8090" s="1">
        <f t="shared" si="3151"/>
        <v>30</v>
      </c>
      <c r="I8090" s="1">
        <f t="shared" ref="I8090" si="3169">COUNT(D8090:D8113)</f>
        <v>24</v>
      </c>
      <c r="J8090" s="1">
        <f t="shared" ref="J8090" si="3170">COUNT(H8090:H8113)</f>
        <v>24</v>
      </c>
      <c r="K8090" s="1">
        <f t="shared" ref="K8090" si="3171">IF(AND(I8090&gt;=20,J8090&gt;=20),0,1)</f>
        <v>0</v>
      </c>
      <c r="L8090" s="1">
        <f t="shared" ref="L8090" si="3172">IF(K8090=0,MAX(H8090:H8113),NA())</f>
        <v>42</v>
      </c>
      <c r="M8090" s="1">
        <f t="shared" ref="M8090" si="3173">IF(K8090=0,IF(L8090&lt;=70,1,0),NA())</f>
        <v>1</v>
      </c>
      <c r="N8090" s="1">
        <f t="shared" ref="N8090" si="3174">IF(COUNTIF(D8090:D8113,NA())=24,NA(),MAX(E8090:E8113))</f>
        <v>44</v>
      </c>
      <c r="O8090" s="1">
        <f t="shared" ref="O8090" si="3175">IF(COUNTIF(D8095:D8109,NA())=15,NA(),MAX(E8095:E8109))</f>
        <v>44</v>
      </c>
      <c r="P8090" s="1">
        <f t="shared" ref="P8090" si="3176">COUNTIF(D8090:D8113,"&gt;=120")</f>
        <v>0</v>
      </c>
    </row>
    <row r="8091" spans="1:16" x14ac:dyDescent="0.55000000000000004">
      <c r="A8091" s="1">
        <f>値貼り付け用シート!F347</f>
        <v>3</v>
      </c>
      <c r="B8091" s="1">
        <f>値貼り付け用シート!G347</f>
        <v>3</v>
      </c>
      <c r="C8091" s="1">
        <v>2</v>
      </c>
      <c r="D8091" s="1">
        <f>IF(OR(ISBLANK(値貼り付け用シート!I347),値貼り付け用シート!I347&gt;9990),NA(),値貼り付け用シート!I347)</f>
        <v>43</v>
      </c>
      <c r="E8091" s="1">
        <f t="shared" si="3168"/>
        <v>43</v>
      </c>
      <c r="F8091" s="1">
        <f t="shared" ref="F8091:F8154" si="3177">SUM(E8084:E8091)</f>
        <v>241</v>
      </c>
      <c r="G8091" s="1">
        <f t="shared" ref="G8091:G8154" si="3178">COUNT(D8084:D8091)</f>
        <v>8</v>
      </c>
      <c r="H8091" s="1">
        <f t="shared" ref="H8091:H8154" si="3179">IF(G8091&gt;=6,ROUND(F8091/G8091,0),NA())</f>
        <v>30</v>
      </c>
    </row>
    <row r="8092" spans="1:16" x14ac:dyDescent="0.55000000000000004">
      <c r="A8092" s="1">
        <f>値貼り付け用シート!F347</f>
        <v>3</v>
      </c>
      <c r="B8092" s="1">
        <f>値貼り付け用シート!G347</f>
        <v>3</v>
      </c>
      <c r="C8092" s="1">
        <v>3</v>
      </c>
      <c r="D8092" s="1">
        <f>IF(OR(ISBLANK(値貼り付け用シート!J347),値貼り付け用シート!J347&gt;9990),NA(),値貼り付け用シート!J347)</f>
        <v>43</v>
      </c>
      <c r="E8092" s="1">
        <f t="shared" si="3168"/>
        <v>43</v>
      </c>
      <c r="F8092" s="1">
        <f t="shared" si="3177"/>
        <v>251</v>
      </c>
      <c r="G8092" s="1">
        <f t="shared" si="3178"/>
        <v>8</v>
      </c>
      <c r="H8092" s="1">
        <f t="shared" si="3179"/>
        <v>31</v>
      </c>
    </row>
    <row r="8093" spans="1:16" x14ac:dyDescent="0.55000000000000004">
      <c r="A8093" s="1">
        <f>値貼り付け用シート!F347</f>
        <v>3</v>
      </c>
      <c r="B8093" s="1">
        <f>値貼り付け用シート!G347</f>
        <v>3</v>
      </c>
      <c r="C8093" s="1">
        <v>4</v>
      </c>
      <c r="D8093" s="1">
        <f>IF(OR(ISBLANK(値貼り付け用シート!K347),値貼り付け用シート!K347&gt;9990),NA(),値貼り付け用シート!K347)</f>
        <v>43</v>
      </c>
      <c r="E8093" s="1">
        <f t="shared" si="3168"/>
        <v>43</v>
      </c>
      <c r="F8093" s="1">
        <f t="shared" si="3177"/>
        <v>264</v>
      </c>
      <c r="G8093" s="1">
        <f t="shared" si="3178"/>
        <v>8</v>
      </c>
      <c r="H8093" s="1">
        <f t="shared" si="3179"/>
        <v>33</v>
      </c>
    </row>
    <row r="8094" spans="1:16" x14ac:dyDescent="0.55000000000000004">
      <c r="A8094" s="1">
        <f>値貼り付け用シート!F347</f>
        <v>3</v>
      </c>
      <c r="B8094" s="1">
        <f>値貼り付け用シート!G347</f>
        <v>3</v>
      </c>
      <c r="C8094" s="1">
        <v>5</v>
      </c>
      <c r="D8094" s="1">
        <f>IF(OR(ISBLANK(値貼り付け用シート!L347),値貼り付け用シート!L347&gt;9990),NA(),値貼り付け用シート!L347)</f>
        <v>42</v>
      </c>
      <c r="E8094" s="1">
        <f t="shared" si="3168"/>
        <v>42</v>
      </c>
      <c r="F8094" s="1">
        <f t="shared" si="3177"/>
        <v>288</v>
      </c>
      <c r="G8094" s="1">
        <f t="shared" si="3178"/>
        <v>8</v>
      </c>
      <c r="H8094" s="1">
        <f t="shared" si="3179"/>
        <v>36</v>
      </c>
    </row>
    <row r="8095" spans="1:16" x14ac:dyDescent="0.55000000000000004">
      <c r="A8095" s="1">
        <f>値貼り付け用シート!F347</f>
        <v>3</v>
      </c>
      <c r="B8095" s="1">
        <f>値貼り付け用シート!G347</f>
        <v>3</v>
      </c>
      <c r="C8095" s="1">
        <v>6</v>
      </c>
      <c r="D8095" s="1">
        <f>IF(OR(ISBLANK(値貼り付け用シート!M347),値貼り付け用シート!M347&gt;9990),NA(),値貼り付け用シート!M347)</f>
        <v>42</v>
      </c>
      <c r="E8095" s="1">
        <f t="shared" si="3168"/>
        <v>42</v>
      </c>
      <c r="F8095" s="1">
        <f t="shared" si="3177"/>
        <v>316</v>
      </c>
      <c r="G8095" s="1">
        <f t="shared" si="3178"/>
        <v>8</v>
      </c>
      <c r="H8095" s="1">
        <f t="shared" si="3179"/>
        <v>40</v>
      </c>
    </row>
    <row r="8096" spans="1:16" x14ac:dyDescent="0.55000000000000004">
      <c r="A8096" s="1">
        <f>値貼り付け用シート!F347</f>
        <v>3</v>
      </c>
      <c r="B8096" s="1">
        <f>値貼り付け用シート!G347</f>
        <v>3</v>
      </c>
      <c r="C8096" s="1">
        <v>7</v>
      </c>
      <c r="D8096" s="1">
        <f>IF(OR(ISBLANK(値貼り付け用シート!N347),値貼り付け用シート!N347&gt;9990),NA(),値貼り付け用シート!N347)</f>
        <v>42</v>
      </c>
      <c r="E8096" s="1">
        <f t="shared" si="3168"/>
        <v>42</v>
      </c>
      <c r="F8096" s="1">
        <f t="shared" si="3177"/>
        <v>329</v>
      </c>
      <c r="G8096" s="1">
        <f t="shared" si="3178"/>
        <v>8</v>
      </c>
      <c r="H8096" s="1">
        <f t="shared" si="3179"/>
        <v>41</v>
      </c>
    </row>
    <row r="8097" spans="1:8" x14ac:dyDescent="0.55000000000000004">
      <c r="A8097" s="1">
        <f>値貼り付け用シート!F347</f>
        <v>3</v>
      </c>
      <c r="B8097" s="1">
        <f>値貼り付け用シート!G347</f>
        <v>3</v>
      </c>
      <c r="C8097" s="1">
        <v>8</v>
      </c>
      <c r="D8097" s="1">
        <f>IF(OR(ISBLANK(値貼り付け用シート!O347),値貼り付け用シート!O347&gt;9990),NA(),値貼り付け用シート!O347)</f>
        <v>41</v>
      </c>
      <c r="E8097" s="1">
        <f t="shared" si="3168"/>
        <v>41</v>
      </c>
      <c r="F8097" s="1">
        <f t="shared" si="3177"/>
        <v>337</v>
      </c>
      <c r="G8097" s="1">
        <f t="shared" si="3178"/>
        <v>8</v>
      </c>
      <c r="H8097" s="1">
        <f t="shared" si="3179"/>
        <v>42</v>
      </c>
    </row>
    <row r="8098" spans="1:8" x14ac:dyDescent="0.55000000000000004">
      <c r="A8098" s="1">
        <f>値貼り付け用シート!F347</f>
        <v>3</v>
      </c>
      <c r="B8098" s="1">
        <f>値貼り付け用シート!G347</f>
        <v>3</v>
      </c>
      <c r="C8098" s="1">
        <v>9</v>
      </c>
      <c r="D8098" s="1">
        <f>IF(OR(ISBLANK(値貼り付け用シート!P347),値貼り付け用シート!P347&gt;9990),NA(),値貼り付け用シート!P347)</f>
        <v>42</v>
      </c>
      <c r="E8098" s="1">
        <f t="shared" si="3168"/>
        <v>42</v>
      </c>
      <c r="F8098" s="1">
        <f t="shared" si="3177"/>
        <v>338</v>
      </c>
      <c r="G8098" s="1">
        <f t="shared" si="3178"/>
        <v>8</v>
      </c>
      <c r="H8098" s="1">
        <f t="shared" si="3179"/>
        <v>42</v>
      </c>
    </row>
    <row r="8099" spans="1:8" x14ac:dyDescent="0.55000000000000004">
      <c r="A8099" s="1">
        <f>値貼り付け用シート!F347</f>
        <v>3</v>
      </c>
      <c r="B8099" s="1">
        <f>値貼り付け用シート!G347</f>
        <v>3</v>
      </c>
      <c r="C8099" s="1">
        <v>10</v>
      </c>
      <c r="D8099" s="1">
        <f>IF(OR(ISBLANK(値貼り付け用シート!Q347),値貼り付け用シート!Q347&gt;9990),NA(),値貼り付け用シート!Q347)</f>
        <v>42</v>
      </c>
      <c r="E8099" s="1">
        <f t="shared" si="3168"/>
        <v>42</v>
      </c>
      <c r="F8099" s="1">
        <f t="shared" si="3177"/>
        <v>337</v>
      </c>
      <c r="G8099" s="1">
        <f t="shared" si="3178"/>
        <v>8</v>
      </c>
      <c r="H8099" s="1">
        <f t="shared" si="3179"/>
        <v>42</v>
      </c>
    </row>
    <row r="8100" spans="1:8" x14ac:dyDescent="0.55000000000000004">
      <c r="A8100" s="1">
        <f>値貼り付け用シート!F347</f>
        <v>3</v>
      </c>
      <c r="B8100" s="1">
        <f>値貼り付け用シート!G347</f>
        <v>3</v>
      </c>
      <c r="C8100" s="1">
        <v>11</v>
      </c>
      <c r="D8100" s="1">
        <f>IF(OR(ISBLANK(値貼り付け用シート!R347),値貼り付け用シート!R347&gt;9990),NA(),値貼り付け用シート!R347)</f>
        <v>40</v>
      </c>
      <c r="E8100" s="1">
        <f t="shared" si="3168"/>
        <v>40</v>
      </c>
      <c r="F8100" s="1">
        <f t="shared" si="3177"/>
        <v>334</v>
      </c>
      <c r="G8100" s="1">
        <f t="shared" si="3178"/>
        <v>8</v>
      </c>
      <c r="H8100" s="1">
        <f t="shared" si="3179"/>
        <v>42</v>
      </c>
    </row>
    <row r="8101" spans="1:8" x14ac:dyDescent="0.55000000000000004">
      <c r="A8101" s="1">
        <f>値貼り付け用シート!F347</f>
        <v>3</v>
      </c>
      <c r="B8101" s="1">
        <f>値貼り付け用シート!G347</f>
        <v>3</v>
      </c>
      <c r="C8101" s="1">
        <v>12</v>
      </c>
      <c r="D8101" s="1">
        <f>IF(OR(ISBLANK(値貼り付け用シート!S347),値貼り付け用シート!S347&gt;9990),NA(),値貼り付け用シート!S347)</f>
        <v>43</v>
      </c>
      <c r="E8101" s="1">
        <f t="shared" si="3168"/>
        <v>43</v>
      </c>
      <c r="F8101" s="1">
        <f t="shared" si="3177"/>
        <v>334</v>
      </c>
      <c r="G8101" s="1">
        <f t="shared" si="3178"/>
        <v>8</v>
      </c>
      <c r="H8101" s="1">
        <f t="shared" si="3179"/>
        <v>42</v>
      </c>
    </row>
    <row r="8102" spans="1:8" x14ac:dyDescent="0.55000000000000004">
      <c r="A8102" s="1">
        <f>値貼り付け用シート!F347</f>
        <v>3</v>
      </c>
      <c r="B8102" s="1">
        <f>値貼り付け用シート!G347</f>
        <v>3</v>
      </c>
      <c r="C8102" s="1">
        <v>13</v>
      </c>
      <c r="D8102" s="1">
        <f>IF(OR(ISBLANK(値貼り付け用シート!T347),値貼り付け用シート!T347&gt;9990),NA(),値貼り付け用シート!T347)</f>
        <v>44</v>
      </c>
      <c r="E8102" s="1">
        <f t="shared" si="3168"/>
        <v>44</v>
      </c>
      <c r="F8102" s="1">
        <f t="shared" si="3177"/>
        <v>336</v>
      </c>
      <c r="G8102" s="1">
        <f t="shared" si="3178"/>
        <v>8</v>
      </c>
      <c r="H8102" s="1">
        <f t="shared" si="3179"/>
        <v>42</v>
      </c>
    </row>
    <row r="8103" spans="1:8" x14ac:dyDescent="0.55000000000000004">
      <c r="A8103" s="1">
        <f>値貼り付け用シート!F347</f>
        <v>3</v>
      </c>
      <c r="B8103" s="1">
        <f>値貼り付け用シート!G347</f>
        <v>3</v>
      </c>
      <c r="C8103" s="1">
        <v>14</v>
      </c>
      <c r="D8103" s="1">
        <f>IF(OR(ISBLANK(値貼り付け用シート!U347),値貼り付け用シート!U347&gt;9990),NA(),値貼り付け用シート!U347)</f>
        <v>43</v>
      </c>
      <c r="E8103" s="1">
        <f t="shared" si="3168"/>
        <v>43</v>
      </c>
      <c r="F8103" s="1">
        <f t="shared" si="3177"/>
        <v>337</v>
      </c>
      <c r="G8103" s="1">
        <f t="shared" si="3178"/>
        <v>8</v>
      </c>
      <c r="H8103" s="1">
        <f t="shared" si="3179"/>
        <v>42</v>
      </c>
    </row>
    <row r="8104" spans="1:8" x14ac:dyDescent="0.55000000000000004">
      <c r="A8104" s="1">
        <f>値貼り付け用シート!F347</f>
        <v>3</v>
      </c>
      <c r="B8104" s="1">
        <f>値貼り付け用シート!G347</f>
        <v>3</v>
      </c>
      <c r="C8104" s="1">
        <v>15</v>
      </c>
      <c r="D8104" s="1">
        <f>IF(OR(ISBLANK(値貼り付け用シート!V347),値貼り付け用シート!V347&gt;9990),NA(),値貼り付け用シート!V347)</f>
        <v>40</v>
      </c>
      <c r="E8104" s="1">
        <f t="shared" si="3168"/>
        <v>40</v>
      </c>
      <c r="F8104" s="1">
        <f t="shared" si="3177"/>
        <v>335</v>
      </c>
      <c r="G8104" s="1">
        <f t="shared" si="3178"/>
        <v>8</v>
      </c>
      <c r="H8104" s="1">
        <f t="shared" si="3179"/>
        <v>42</v>
      </c>
    </row>
    <row r="8105" spans="1:8" x14ac:dyDescent="0.55000000000000004">
      <c r="A8105" s="1">
        <f>値貼り付け用シート!F347</f>
        <v>3</v>
      </c>
      <c r="B8105" s="1">
        <f>値貼り付け用シート!G347</f>
        <v>3</v>
      </c>
      <c r="C8105" s="1">
        <v>16</v>
      </c>
      <c r="D8105" s="1">
        <f>IF(OR(ISBLANK(値貼り付け用シート!W347),値貼り付け用シート!W347&gt;9990),NA(),値貼り付け用シート!W347)</f>
        <v>42</v>
      </c>
      <c r="E8105" s="1">
        <f t="shared" si="3168"/>
        <v>42</v>
      </c>
      <c r="F8105" s="1">
        <f t="shared" si="3177"/>
        <v>336</v>
      </c>
      <c r="G8105" s="1">
        <f t="shared" si="3178"/>
        <v>8</v>
      </c>
      <c r="H8105" s="1">
        <f t="shared" si="3179"/>
        <v>42</v>
      </c>
    </row>
    <row r="8106" spans="1:8" x14ac:dyDescent="0.55000000000000004">
      <c r="A8106" s="1">
        <f>値貼り付け用シート!F347</f>
        <v>3</v>
      </c>
      <c r="B8106" s="1">
        <f>値貼り付け用シート!G347</f>
        <v>3</v>
      </c>
      <c r="C8106" s="1">
        <v>17</v>
      </c>
      <c r="D8106" s="1">
        <f>IF(OR(ISBLANK(値貼り付け用シート!X347),値貼り付け用シート!X347&gt;9990),NA(),値貼り付け用シート!X347)</f>
        <v>41</v>
      </c>
      <c r="E8106" s="1">
        <f t="shared" si="3168"/>
        <v>41</v>
      </c>
      <c r="F8106" s="1">
        <f t="shared" si="3177"/>
        <v>335</v>
      </c>
      <c r="G8106" s="1">
        <f t="shared" si="3178"/>
        <v>8</v>
      </c>
      <c r="H8106" s="1">
        <f t="shared" si="3179"/>
        <v>42</v>
      </c>
    </row>
    <row r="8107" spans="1:8" x14ac:dyDescent="0.55000000000000004">
      <c r="A8107" s="1">
        <f>値貼り付け用シート!F347</f>
        <v>3</v>
      </c>
      <c r="B8107" s="1">
        <f>値貼り付け用シート!G347</f>
        <v>3</v>
      </c>
      <c r="C8107" s="1">
        <v>18</v>
      </c>
      <c r="D8107" s="1">
        <f>IF(OR(ISBLANK(値貼り付け用シート!Y347),値貼り付け用シート!Y347&gt;9990),NA(),値貼り付け用シート!Y347)</f>
        <v>43</v>
      </c>
      <c r="E8107" s="1">
        <f t="shared" si="3168"/>
        <v>43</v>
      </c>
      <c r="F8107" s="1">
        <f t="shared" si="3177"/>
        <v>336</v>
      </c>
      <c r="G8107" s="1">
        <f t="shared" si="3178"/>
        <v>8</v>
      </c>
      <c r="H8107" s="1">
        <f t="shared" si="3179"/>
        <v>42</v>
      </c>
    </row>
    <row r="8108" spans="1:8" x14ac:dyDescent="0.55000000000000004">
      <c r="A8108" s="1">
        <f>値貼り付け用シート!F347</f>
        <v>3</v>
      </c>
      <c r="B8108" s="1">
        <f>値貼り付け用シート!G347</f>
        <v>3</v>
      </c>
      <c r="C8108" s="1">
        <v>19</v>
      </c>
      <c r="D8108" s="1">
        <f>IF(OR(ISBLANK(値貼り付け用シート!Z347),値貼り付け用シート!Z347&gt;9990),NA(),値貼り付け用シート!Z347)</f>
        <v>43</v>
      </c>
      <c r="E8108" s="1">
        <f t="shared" si="3168"/>
        <v>43</v>
      </c>
      <c r="F8108" s="1">
        <f t="shared" si="3177"/>
        <v>339</v>
      </c>
      <c r="G8108" s="1">
        <f t="shared" si="3178"/>
        <v>8</v>
      </c>
      <c r="H8108" s="1">
        <f t="shared" si="3179"/>
        <v>42</v>
      </c>
    </row>
    <row r="8109" spans="1:8" x14ac:dyDescent="0.55000000000000004">
      <c r="A8109" s="1">
        <f>値貼り付け用シート!F347</f>
        <v>3</v>
      </c>
      <c r="B8109" s="1">
        <f>値貼り付け用シート!G347</f>
        <v>3</v>
      </c>
      <c r="C8109" s="1">
        <v>20</v>
      </c>
      <c r="D8109" s="1">
        <f>IF(OR(ISBLANK(値貼り付け用シート!AA347),値貼り付け用シート!AA347&gt;9990),NA(),値貼り付け用シート!AA347)</f>
        <v>42</v>
      </c>
      <c r="E8109" s="1">
        <f t="shared" si="3168"/>
        <v>42</v>
      </c>
      <c r="F8109" s="1">
        <f t="shared" si="3177"/>
        <v>338</v>
      </c>
      <c r="G8109" s="1">
        <f t="shared" si="3178"/>
        <v>8</v>
      </c>
      <c r="H8109" s="1">
        <f t="shared" si="3179"/>
        <v>42</v>
      </c>
    </row>
    <row r="8110" spans="1:8" x14ac:dyDescent="0.55000000000000004">
      <c r="A8110" s="1">
        <f>値貼り付け用シート!F347</f>
        <v>3</v>
      </c>
      <c r="B8110" s="1">
        <f>値貼り付け用シート!G347</f>
        <v>3</v>
      </c>
      <c r="C8110" s="1">
        <v>21</v>
      </c>
      <c r="D8110" s="1">
        <f>IF(OR(ISBLANK(値貼り付け用シート!AB347),値貼り付け用シート!AB347&gt;9990),NA(),値貼り付け用シート!AB347)</f>
        <v>40</v>
      </c>
      <c r="E8110" s="1">
        <f t="shared" si="3168"/>
        <v>40</v>
      </c>
      <c r="F8110" s="1">
        <f t="shared" si="3177"/>
        <v>334</v>
      </c>
      <c r="G8110" s="1">
        <f t="shared" si="3178"/>
        <v>8</v>
      </c>
      <c r="H8110" s="1">
        <f t="shared" si="3179"/>
        <v>42</v>
      </c>
    </row>
    <row r="8111" spans="1:8" x14ac:dyDescent="0.55000000000000004">
      <c r="A8111" s="1">
        <f>値貼り付け用シート!F347</f>
        <v>3</v>
      </c>
      <c r="B8111" s="1">
        <f>値貼り付け用シート!G347</f>
        <v>3</v>
      </c>
      <c r="C8111" s="1">
        <v>22</v>
      </c>
      <c r="D8111" s="1">
        <f>IF(OR(ISBLANK(値貼り付け用シート!AC347),値貼り付け用シート!AC347&gt;9990),NA(),値貼り付け用シート!AC347)</f>
        <v>39</v>
      </c>
      <c r="E8111" s="1">
        <f t="shared" si="3168"/>
        <v>39</v>
      </c>
      <c r="F8111" s="1">
        <f t="shared" si="3177"/>
        <v>330</v>
      </c>
      <c r="G8111" s="1">
        <f t="shared" si="3178"/>
        <v>8</v>
      </c>
      <c r="H8111" s="1">
        <f t="shared" si="3179"/>
        <v>41</v>
      </c>
    </row>
    <row r="8112" spans="1:8" x14ac:dyDescent="0.55000000000000004">
      <c r="A8112" s="1">
        <f>値貼り付け用シート!F347</f>
        <v>3</v>
      </c>
      <c r="B8112" s="1">
        <f>値貼り付け用シート!G347</f>
        <v>3</v>
      </c>
      <c r="C8112" s="1">
        <v>23</v>
      </c>
      <c r="D8112" s="1">
        <f>IF(OR(ISBLANK(値貼り付け用シート!AD347),値貼り付け用シート!AD347&gt;9990),NA(),値貼り付け用シート!AD347)</f>
        <v>37</v>
      </c>
      <c r="E8112" s="1">
        <f t="shared" si="3168"/>
        <v>37</v>
      </c>
      <c r="F8112" s="1">
        <f t="shared" si="3177"/>
        <v>327</v>
      </c>
      <c r="G8112" s="1">
        <f t="shared" si="3178"/>
        <v>8</v>
      </c>
      <c r="H8112" s="1">
        <f t="shared" si="3179"/>
        <v>41</v>
      </c>
    </row>
    <row r="8113" spans="1:16" x14ac:dyDescent="0.55000000000000004">
      <c r="A8113" s="1">
        <f>値貼り付け用シート!F347</f>
        <v>3</v>
      </c>
      <c r="B8113" s="1">
        <f>値貼り付け用シート!G347</f>
        <v>3</v>
      </c>
      <c r="C8113" s="1">
        <v>24</v>
      </c>
      <c r="D8113" s="1">
        <f>IF(OR(ISBLANK(値貼り付け用シート!AE347),値貼り付け用シート!AE347&gt;9990),NA(),値貼り付け用シート!AE347)</f>
        <v>36</v>
      </c>
      <c r="E8113" s="1">
        <f t="shared" si="3168"/>
        <v>36</v>
      </c>
      <c r="F8113" s="1">
        <f t="shared" si="3177"/>
        <v>321</v>
      </c>
      <c r="G8113" s="1">
        <f t="shared" si="3178"/>
        <v>8</v>
      </c>
      <c r="H8113" s="1">
        <f t="shared" si="3179"/>
        <v>40</v>
      </c>
    </row>
    <row r="8114" spans="1:16" x14ac:dyDescent="0.55000000000000004">
      <c r="A8114" s="1">
        <f>値貼り付け用シート!F348</f>
        <v>3</v>
      </c>
      <c r="B8114" s="1">
        <f>値貼り付け用シート!G348</f>
        <v>4</v>
      </c>
      <c r="C8114" s="1">
        <v>1</v>
      </c>
      <c r="D8114" s="1">
        <f>IF(OR(ISBLANK(値貼り付け用シート!H348),値貼り付け用シート!H348&gt;9990),NA(),値貼り付け用シート!H348)</f>
        <v>37</v>
      </c>
      <c r="E8114" s="1">
        <f t="shared" si="3168"/>
        <v>37</v>
      </c>
      <c r="F8114" s="1">
        <f t="shared" si="3177"/>
        <v>317</v>
      </c>
      <c r="G8114" s="1">
        <f t="shared" si="3178"/>
        <v>8</v>
      </c>
      <c r="H8114" s="1">
        <f t="shared" si="3179"/>
        <v>40</v>
      </c>
      <c r="I8114" s="1">
        <f t="shared" ref="I8114" si="3180">COUNT(D8114:D8137)</f>
        <v>24</v>
      </c>
      <c r="J8114" s="1">
        <f t="shared" ref="J8114" si="3181">COUNT(H8114:H8137)</f>
        <v>24</v>
      </c>
      <c r="K8114" s="1">
        <f t="shared" ref="K8114" si="3182">IF(AND(I8114&gt;=20,J8114&gt;=20),0,1)</f>
        <v>0</v>
      </c>
      <c r="L8114" s="1">
        <f t="shared" ref="L8114" si="3183">IF(K8114=0,MAX(H8114:H8137),NA())</f>
        <v>43</v>
      </c>
      <c r="M8114" s="1">
        <f t="shared" ref="M8114" si="3184">IF(K8114=0,IF(L8114&lt;=70,1,0),NA())</f>
        <v>1</v>
      </c>
      <c r="N8114" s="1">
        <f t="shared" ref="N8114" si="3185">IF(COUNTIF(D8114:D8137,NA())=24,NA(),MAX(E8114:E8137))</f>
        <v>48</v>
      </c>
      <c r="O8114" s="1">
        <f t="shared" ref="O8114" si="3186">IF(COUNTIF(D8119:D8133,NA())=15,NA(),MAX(E8119:E8133))</f>
        <v>48</v>
      </c>
      <c r="P8114" s="1">
        <f t="shared" ref="P8114" si="3187">COUNTIF(D8114:D8137,"&gt;=120")</f>
        <v>0</v>
      </c>
    </row>
    <row r="8115" spans="1:16" x14ac:dyDescent="0.55000000000000004">
      <c r="A8115" s="1">
        <f>値貼り付け用シート!F348</f>
        <v>3</v>
      </c>
      <c r="B8115" s="1">
        <f>値貼り付け用シート!G348</f>
        <v>4</v>
      </c>
      <c r="C8115" s="1">
        <v>2</v>
      </c>
      <c r="D8115" s="1">
        <f>IF(OR(ISBLANK(値貼り付け用シート!I348),値貼り付け用シート!I348&gt;9990),NA(),値貼り付け用シート!I348)</f>
        <v>38</v>
      </c>
      <c r="E8115" s="1">
        <f t="shared" si="3168"/>
        <v>38</v>
      </c>
      <c r="F8115" s="1">
        <f t="shared" si="3177"/>
        <v>312</v>
      </c>
      <c r="G8115" s="1">
        <f t="shared" si="3178"/>
        <v>8</v>
      </c>
      <c r="H8115" s="1">
        <f t="shared" si="3179"/>
        <v>39</v>
      </c>
    </row>
    <row r="8116" spans="1:16" x14ac:dyDescent="0.55000000000000004">
      <c r="A8116" s="1">
        <f>値貼り付け用シート!F348</f>
        <v>3</v>
      </c>
      <c r="B8116" s="1">
        <f>値貼り付け用シート!G348</f>
        <v>4</v>
      </c>
      <c r="C8116" s="1">
        <v>3</v>
      </c>
      <c r="D8116" s="1">
        <f>IF(OR(ISBLANK(値貼り付け用シート!J348),値貼り付け用シート!J348&gt;9990),NA(),値貼り付け用シート!J348)</f>
        <v>39</v>
      </c>
      <c r="E8116" s="1">
        <f t="shared" si="3168"/>
        <v>39</v>
      </c>
      <c r="F8116" s="1">
        <f t="shared" si="3177"/>
        <v>308</v>
      </c>
      <c r="G8116" s="1">
        <f t="shared" si="3178"/>
        <v>8</v>
      </c>
      <c r="H8116" s="1">
        <f t="shared" si="3179"/>
        <v>39</v>
      </c>
    </row>
    <row r="8117" spans="1:16" x14ac:dyDescent="0.55000000000000004">
      <c r="A8117" s="1">
        <f>値貼り付け用シート!F348</f>
        <v>3</v>
      </c>
      <c r="B8117" s="1">
        <f>値貼り付け用シート!G348</f>
        <v>4</v>
      </c>
      <c r="C8117" s="1">
        <v>4</v>
      </c>
      <c r="D8117" s="1">
        <f>IF(OR(ISBLANK(値貼り付け用シート!K348),値貼り付け用シート!K348&gt;9990),NA(),値貼り付け用シート!K348)</f>
        <v>37</v>
      </c>
      <c r="E8117" s="1">
        <f t="shared" si="3168"/>
        <v>37</v>
      </c>
      <c r="F8117" s="1">
        <f t="shared" si="3177"/>
        <v>303</v>
      </c>
      <c r="G8117" s="1">
        <f t="shared" si="3178"/>
        <v>8</v>
      </c>
      <c r="H8117" s="1">
        <f t="shared" si="3179"/>
        <v>38</v>
      </c>
    </row>
    <row r="8118" spans="1:16" x14ac:dyDescent="0.55000000000000004">
      <c r="A8118" s="1">
        <f>値貼り付け用シート!F348</f>
        <v>3</v>
      </c>
      <c r="B8118" s="1">
        <f>値貼り付け用シート!G348</f>
        <v>4</v>
      </c>
      <c r="C8118" s="1">
        <v>5</v>
      </c>
      <c r="D8118" s="1">
        <f>IF(OR(ISBLANK(値貼り付け用シート!L348),値貼り付け用シート!L348&gt;9990),NA(),値貼り付け用シート!L348)</f>
        <v>35</v>
      </c>
      <c r="E8118" s="1">
        <f t="shared" si="3168"/>
        <v>35</v>
      </c>
      <c r="F8118" s="1">
        <f t="shared" si="3177"/>
        <v>298</v>
      </c>
      <c r="G8118" s="1">
        <f t="shared" si="3178"/>
        <v>8</v>
      </c>
      <c r="H8118" s="1">
        <f t="shared" si="3179"/>
        <v>37</v>
      </c>
    </row>
    <row r="8119" spans="1:16" x14ac:dyDescent="0.55000000000000004">
      <c r="A8119" s="1">
        <f>値貼り付け用シート!F348</f>
        <v>3</v>
      </c>
      <c r="B8119" s="1">
        <f>値貼り付け用シート!G348</f>
        <v>4</v>
      </c>
      <c r="C8119" s="1">
        <v>6</v>
      </c>
      <c r="D8119" s="1">
        <f>IF(OR(ISBLANK(値貼り付け用シート!M348),値貼り付け用シート!M348&gt;9990),NA(),値貼り付け用シート!M348)</f>
        <v>35</v>
      </c>
      <c r="E8119" s="1">
        <f t="shared" si="3168"/>
        <v>35</v>
      </c>
      <c r="F8119" s="1">
        <f t="shared" si="3177"/>
        <v>294</v>
      </c>
      <c r="G8119" s="1">
        <f t="shared" si="3178"/>
        <v>8</v>
      </c>
      <c r="H8119" s="1">
        <f t="shared" si="3179"/>
        <v>37</v>
      </c>
    </row>
    <row r="8120" spans="1:16" x14ac:dyDescent="0.55000000000000004">
      <c r="A8120" s="1">
        <f>値貼り付け用シート!F348</f>
        <v>3</v>
      </c>
      <c r="B8120" s="1">
        <f>値貼り付け用シート!G348</f>
        <v>4</v>
      </c>
      <c r="C8120" s="1">
        <v>7</v>
      </c>
      <c r="D8120" s="1">
        <f>IF(OR(ISBLANK(値貼り付け用シート!N348),値貼り付け用シート!N348&gt;9990),NA(),値貼り付け用シート!N348)</f>
        <v>35</v>
      </c>
      <c r="E8120" s="1">
        <f t="shared" si="3168"/>
        <v>35</v>
      </c>
      <c r="F8120" s="1">
        <f t="shared" si="3177"/>
        <v>292</v>
      </c>
      <c r="G8120" s="1">
        <f t="shared" si="3178"/>
        <v>8</v>
      </c>
      <c r="H8120" s="1">
        <f t="shared" si="3179"/>
        <v>37</v>
      </c>
    </row>
    <row r="8121" spans="1:16" x14ac:dyDescent="0.55000000000000004">
      <c r="A8121" s="1">
        <f>値貼り付け用シート!F348</f>
        <v>3</v>
      </c>
      <c r="B8121" s="1">
        <f>値貼り付け用シート!G348</f>
        <v>4</v>
      </c>
      <c r="C8121" s="1">
        <v>8</v>
      </c>
      <c r="D8121" s="1">
        <f>IF(OR(ISBLANK(値貼り付け用シート!O348),値貼り付け用シート!O348&gt;9990),NA(),値貼り付け用シート!O348)</f>
        <v>35</v>
      </c>
      <c r="E8121" s="1">
        <f t="shared" si="3168"/>
        <v>35</v>
      </c>
      <c r="F8121" s="1">
        <f t="shared" si="3177"/>
        <v>291</v>
      </c>
      <c r="G8121" s="1">
        <f t="shared" si="3178"/>
        <v>8</v>
      </c>
      <c r="H8121" s="1">
        <f t="shared" si="3179"/>
        <v>36</v>
      </c>
    </row>
    <row r="8122" spans="1:16" x14ac:dyDescent="0.55000000000000004">
      <c r="A8122" s="1">
        <f>値貼り付け用シート!F348</f>
        <v>3</v>
      </c>
      <c r="B8122" s="1">
        <f>値貼り付け用シート!G348</f>
        <v>4</v>
      </c>
      <c r="C8122" s="1">
        <v>9</v>
      </c>
      <c r="D8122" s="1">
        <f>IF(OR(ISBLANK(値貼り付け用シート!P348),値貼り付け用シート!P348&gt;9990),NA(),値貼り付け用シート!P348)</f>
        <v>37</v>
      </c>
      <c r="E8122" s="1">
        <f t="shared" si="3168"/>
        <v>37</v>
      </c>
      <c r="F8122" s="1">
        <f t="shared" si="3177"/>
        <v>291</v>
      </c>
      <c r="G8122" s="1">
        <f t="shared" si="3178"/>
        <v>8</v>
      </c>
      <c r="H8122" s="1">
        <f t="shared" si="3179"/>
        <v>36</v>
      </c>
    </row>
    <row r="8123" spans="1:16" x14ac:dyDescent="0.55000000000000004">
      <c r="A8123" s="1">
        <f>値貼り付け用シート!F348</f>
        <v>3</v>
      </c>
      <c r="B8123" s="1">
        <f>値貼り付け用シート!G348</f>
        <v>4</v>
      </c>
      <c r="C8123" s="1">
        <v>10</v>
      </c>
      <c r="D8123" s="1">
        <f>IF(OR(ISBLANK(値貼り付け用シート!Q348),値貼り付け用シート!Q348&gt;9990),NA(),値貼り付け用シート!Q348)</f>
        <v>39</v>
      </c>
      <c r="E8123" s="1">
        <f t="shared" si="3168"/>
        <v>39</v>
      </c>
      <c r="F8123" s="1">
        <f t="shared" si="3177"/>
        <v>292</v>
      </c>
      <c r="G8123" s="1">
        <f t="shared" si="3178"/>
        <v>8</v>
      </c>
      <c r="H8123" s="1">
        <f t="shared" si="3179"/>
        <v>37</v>
      </c>
    </row>
    <row r="8124" spans="1:16" x14ac:dyDescent="0.55000000000000004">
      <c r="A8124" s="1">
        <f>値貼り付け用シート!F348</f>
        <v>3</v>
      </c>
      <c r="B8124" s="1">
        <f>値貼り付け用シート!G348</f>
        <v>4</v>
      </c>
      <c r="C8124" s="1">
        <v>11</v>
      </c>
      <c r="D8124" s="1">
        <f>IF(OR(ISBLANK(値貼り付け用シート!R348),値貼り付け用シート!R348&gt;9990),NA(),値貼り付け用シート!R348)</f>
        <v>33</v>
      </c>
      <c r="E8124" s="1">
        <f t="shared" si="3168"/>
        <v>33</v>
      </c>
      <c r="F8124" s="1">
        <f t="shared" si="3177"/>
        <v>286</v>
      </c>
      <c r="G8124" s="1">
        <f t="shared" si="3178"/>
        <v>8</v>
      </c>
      <c r="H8124" s="1">
        <f t="shared" si="3179"/>
        <v>36</v>
      </c>
    </row>
    <row r="8125" spans="1:16" x14ac:dyDescent="0.55000000000000004">
      <c r="A8125" s="1">
        <f>値貼り付け用シート!F348</f>
        <v>3</v>
      </c>
      <c r="B8125" s="1">
        <f>値貼り付け用シート!G348</f>
        <v>4</v>
      </c>
      <c r="C8125" s="1">
        <v>12</v>
      </c>
      <c r="D8125" s="1">
        <f>IF(OR(ISBLANK(値貼り付け用シート!S348),値貼り付け用シート!S348&gt;9990),NA(),値貼り付け用シート!S348)</f>
        <v>36</v>
      </c>
      <c r="E8125" s="1">
        <f t="shared" si="3168"/>
        <v>36</v>
      </c>
      <c r="F8125" s="1">
        <f t="shared" si="3177"/>
        <v>285</v>
      </c>
      <c r="G8125" s="1">
        <f t="shared" si="3178"/>
        <v>8</v>
      </c>
      <c r="H8125" s="1">
        <f t="shared" si="3179"/>
        <v>36</v>
      </c>
    </row>
    <row r="8126" spans="1:16" x14ac:dyDescent="0.55000000000000004">
      <c r="A8126" s="1">
        <f>値貼り付け用シート!F348</f>
        <v>3</v>
      </c>
      <c r="B8126" s="1">
        <f>値貼り付け用シート!G348</f>
        <v>4</v>
      </c>
      <c r="C8126" s="1">
        <v>13</v>
      </c>
      <c r="D8126" s="1">
        <f>IF(OR(ISBLANK(値貼り付け用シート!T348),値貼り付け用シート!T348&gt;9990),NA(),値貼り付け用シート!T348)</f>
        <v>39</v>
      </c>
      <c r="E8126" s="1">
        <f t="shared" si="3168"/>
        <v>39</v>
      </c>
      <c r="F8126" s="1">
        <f t="shared" si="3177"/>
        <v>289</v>
      </c>
      <c r="G8126" s="1">
        <f t="shared" si="3178"/>
        <v>8</v>
      </c>
      <c r="H8126" s="1">
        <f t="shared" si="3179"/>
        <v>36</v>
      </c>
    </row>
    <row r="8127" spans="1:16" x14ac:dyDescent="0.55000000000000004">
      <c r="A8127" s="1">
        <f>値貼り付け用シート!F348</f>
        <v>3</v>
      </c>
      <c r="B8127" s="1">
        <f>値貼り付け用シート!G348</f>
        <v>4</v>
      </c>
      <c r="C8127" s="1">
        <v>14</v>
      </c>
      <c r="D8127" s="1">
        <f>IF(OR(ISBLANK(値貼り付け用シート!U348),値貼り付け用シート!U348&gt;9990),NA(),値貼り付け用シート!U348)</f>
        <v>43</v>
      </c>
      <c r="E8127" s="1">
        <f t="shared" si="3168"/>
        <v>43</v>
      </c>
      <c r="F8127" s="1">
        <f t="shared" si="3177"/>
        <v>297</v>
      </c>
      <c r="G8127" s="1">
        <f t="shared" si="3178"/>
        <v>8</v>
      </c>
      <c r="H8127" s="1">
        <f t="shared" si="3179"/>
        <v>37</v>
      </c>
    </row>
    <row r="8128" spans="1:16" x14ac:dyDescent="0.55000000000000004">
      <c r="A8128" s="1">
        <f>値貼り付け用シート!F348</f>
        <v>3</v>
      </c>
      <c r="B8128" s="1">
        <f>値貼り付け用シート!G348</f>
        <v>4</v>
      </c>
      <c r="C8128" s="1">
        <v>15</v>
      </c>
      <c r="D8128" s="1">
        <f>IF(OR(ISBLANK(値貼り付け用シート!V348),値貼り付け用シート!V348&gt;9990),NA(),値貼り付け用シート!V348)</f>
        <v>47</v>
      </c>
      <c r="E8128" s="1">
        <f t="shared" si="3168"/>
        <v>47</v>
      </c>
      <c r="F8128" s="1">
        <f t="shared" si="3177"/>
        <v>309</v>
      </c>
      <c r="G8128" s="1">
        <f t="shared" si="3178"/>
        <v>8</v>
      </c>
      <c r="H8128" s="1">
        <f t="shared" si="3179"/>
        <v>39</v>
      </c>
    </row>
    <row r="8129" spans="1:16" x14ac:dyDescent="0.55000000000000004">
      <c r="A8129" s="1">
        <f>値貼り付け用シート!F348</f>
        <v>3</v>
      </c>
      <c r="B8129" s="1">
        <f>値貼り付け用シート!G348</f>
        <v>4</v>
      </c>
      <c r="C8129" s="1">
        <v>16</v>
      </c>
      <c r="D8129" s="1">
        <f>IF(OR(ISBLANK(値貼り付け用シート!W348),値貼り付け用シート!W348&gt;9990),NA(),値貼り付け用シート!W348)</f>
        <v>48</v>
      </c>
      <c r="E8129" s="1">
        <f t="shared" si="3168"/>
        <v>48</v>
      </c>
      <c r="F8129" s="1">
        <f t="shared" si="3177"/>
        <v>322</v>
      </c>
      <c r="G8129" s="1">
        <f t="shared" si="3178"/>
        <v>8</v>
      </c>
      <c r="H8129" s="1">
        <f t="shared" si="3179"/>
        <v>40</v>
      </c>
    </row>
    <row r="8130" spans="1:16" x14ac:dyDescent="0.55000000000000004">
      <c r="A8130" s="1">
        <f>値貼り付け用シート!F348</f>
        <v>3</v>
      </c>
      <c r="B8130" s="1">
        <f>値貼り付け用シート!G348</f>
        <v>4</v>
      </c>
      <c r="C8130" s="1">
        <v>17</v>
      </c>
      <c r="D8130" s="1">
        <f>IF(OR(ISBLANK(値貼り付け用シート!X348),値貼り付け用シート!X348&gt;9990),NA(),値貼り付け用シート!X348)</f>
        <v>46</v>
      </c>
      <c r="E8130" s="1">
        <f t="shared" si="3168"/>
        <v>46</v>
      </c>
      <c r="F8130" s="1">
        <f t="shared" si="3177"/>
        <v>331</v>
      </c>
      <c r="G8130" s="1">
        <f t="shared" si="3178"/>
        <v>8</v>
      </c>
      <c r="H8130" s="1">
        <f t="shared" si="3179"/>
        <v>41</v>
      </c>
    </row>
    <row r="8131" spans="1:16" x14ac:dyDescent="0.55000000000000004">
      <c r="A8131" s="1">
        <f>値貼り付け用シート!F348</f>
        <v>3</v>
      </c>
      <c r="B8131" s="1">
        <f>値貼り付け用シート!G348</f>
        <v>4</v>
      </c>
      <c r="C8131" s="1">
        <v>18</v>
      </c>
      <c r="D8131" s="1">
        <f>IF(OR(ISBLANK(値貼り付け用シート!Y348),値貼り付け用シート!Y348&gt;9990),NA(),値貼り付け用シート!Y348)</f>
        <v>43</v>
      </c>
      <c r="E8131" s="1">
        <f t="shared" ref="E8131:E8194" si="3188">IF(ISERROR(D8131),0,D8131)</f>
        <v>43</v>
      </c>
      <c r="F8131" s="1">
        <f t="shared" si="3177"/>
        <v>335</v>
      </c>
      <c r="G8131" s="1">
        <f t="shared" si="3178"/>
        <v>8</v>
      </c>
      <c r="H8131" s="1">
        <f t="shared" si="3179"/>
        <v>42</v>
      </c>
    </row>
    <row r="8132" spans="1:16" x14ac:dyDescent="0.55000000000000004">
      <c r="A8132" s="1">
        <f>値貼り付け用シート!F348</f>
        <v>3</v>
      </c>
      <c r="B8132" s="1">
        <f>値貼り付け用シート!G348</f>
        <v>4</v>
      </c>
      <c r="C8132" s="1">
        <v>19</v>
      </c>
      <c r="D8132" s="1">
        <f>IF(OR(ISBLANK(値貼り付け用シート!Z348),値貼り付け用シート!Z348&gt;9990),NA(),値貼り付け用シート!Z348)</f>
        <v>39</v>
      </c>
      <c r="E8132" s="1">
        <f t="shared" si="3188"/>
        <v>39</v>
      </c>
      <c r="F8132" s="1">
        <f t="shared" si="3177"/>
        <v>341</v>
      </c>
      <c r="G8132" s="1">
        <f t="shared" si="3178"/>
        <v>8</v>
      </c>
      <c r="H8132" s="1">
        <f t="shared" si="3179"/>
        <v>43</v>
      </c>
    </row>
    <row r="8133" spans="1:16" x14ac:dyDescent="0.55000000000000004">
      <c r="A8133" s="1">
        <f>値貼り付け用シート!F348</f>
        <v>3</v>
      </c>
      <c r="B8133" s="1">
        <f>値貼り付け用シート!G348</f>
        <v>4</v>
      </c>
      <c r="C8133" s="1">
        <v>20</v>
      </c>
      <c r="D8133" s="1">
        <f>IF(OR(ISBLANK(値貼り付け用シート!AA348),値貼り付け用シート!AA348&gt;9990),NA(),値貼り付け用シート!AA348)</f>
        <v>35</v>
      </c>
      <c r="E8133" s="1">
        <f t="shared" si="3188"/>
        <v>35</v>
      </c>
      <c r="F8133" s="1">
        <f t="shared" si="3177"/>
        <v>340</v>
      </c>
      <c r="G8133" s="1">
        <f t="shared" si="3178"/>
        <v>8</v>
      </c>
      <c r="H8133" s="1">
        <f t="shared" si="3179"/>
        <v>43</v>
      </c>
    </row>
    <row r="8134" spans="1:16" x14ac:dyDescent="0.55000000000000004">
      <c r="A8134" s="1">
        <f>値貼り付け用シート!F348</f>
        <v>3</v>
      </c>
      <c r="B8134" s="1">
        <f>値貼り付け用シート!G348</f>
        <v>4</v>
      </c>
      <c r="C8134" s="1">
        <v>21</v>
      </c>
      <c r="D8134" s="1">
        <f>IF(OR(ISBLANK(値貼り付け用シート!AB348),値貼り付け用シート!AB348&gt;9990),NA(),値貼り付け用シート!AB348)</f>
        <v>37</v>
      </c>
      <c r="E8134" s="1">
        <f t="shared" si="3188"/>
        <v>37</v>
      </c>
      <c r="F8134" s="1">
        <f t="shared" si="3177"/>
        <v>338</v>
      </c>
      <c r="G8134" s="1">
        <f t="shared" si="3178"/>
        <v>8</v>
      </c>
      <c r="H8134" s="1">
        <f t="shared" si="3179"/>
        <v>42</v>
      </c>
    </row>
    <row r="8135" spans="1:16" x14ac:dyDescent="0.55000000000000004">
      <c r="A8135" s="1">
        <f>値貼り付け用シート!F348</f>
        <v>3</v>
      </c>
      <c r="B8135" s="1">
        <f>値貼り付け用シート!G348</f>
        <v>4</v>
      </c>
      <c r="C8135" s="1">
        <v>22</v>
      </c>
      <c r="D8135" s="1">
        <f>IF(OR(ISBLANK(値貼り付け用シート!AC348),値貼り付け用シート!AC348&gt;9990),NA(),値貼り付け用シート!AC348)</f>
        <v>44</v>
      </c>
      <c r="E8135" s="1">
        <f t="shared" si="3188"/>
        <v>44</v>
      </c>
      <c r="F8135" s="1">
        <f t="shared" si="3177"/>
        <v>339</v>
      </c>
      <c r="G8135" s="1">
        <f t="shared" si="3178"/>
        <v>8</v>
      </c>
      <c r="H8135" s="1">
        <f t="shared" si="3179"/>
        <v>42</v>
      </c>
    </row>
    <row r="8136" spans="1:16" x14ac:dyDescent="0.55000000000000004">
      <c r="A8136" s="1">
        <f>値貼り付け用シート!F348</f>
        <v>3</v>
      </c>
      <c r="B8136" s="1">
        <f>値貼り付け用シート!G348</f>
        <v>4</v>
      </c>
      <c r="C8136" s="1">
        <v>23</v>
      </c>
      <c r="D8136" s="1">
        <f>IF(OR(ISBLANK(値貼り付け用シート!AD348),値貼り付け用シート!AD348&gt;9990),NA(),値貼り付け用シート!AD348)</f>
        <v>42</v>
      </c>
      <c r="E8136" s="1">
        <f t="shared" si="3188"/>
        <v>42</v>
      </c>
      <c r="F8136" s="1">
        <f t="shared" si="3177"/>
        <v>334</v>
      </c>
      <c r="G8136" s="1">
        <f t="shared" si="3178"/>
        <v>8</v>
      </c>
      <c r="H8136" s="1">
        <f t="shared" si="3179"/>
        <v>42</v>
      </c>
    </row>
    <row r="8137" spans="1:16" x14ac:dyDescent="0.55000000000000004">
      <c r="A8137" s="1">
        <f>値貼り付け用シート!F348</f>
        <v>3</v>
      </c>
      <c r="B8137" s="1">
        <f>値貼り付け用シート!G348</f>
        <v>4</v>
      </c>
      <c r="C8137" s="1">
        <v>24</v>
      </c>
      <c r="D8137" s="1">
        <f>IF(OR(ISBLANK(値貼り付け用シート!AE348),値貼り付け用シート!AE348&gt;9990),NA(),値貼り付け用シート!AE348)</f>
        <v>44</v>
      </c>
      <c r="E8137" s="1">
        <f t="shared" si="3188"/>
        <v>44</v>
      </c>
      <c r="F8137" s="1">
        <f t="shared" si="3177"/>
        <v>330</v>
      </c>
      <c r="G8137" s="1">
        <f t="shared" si="3178"/>
        <v>8</v>
      </c>
      <c r="H8137" s="1">
        <f t="shared" si="3179"/>
        <v>41</v>
      </c>
    </row>
    <row r="8138" spans="1:16" x14ac:dyDescent="0.55000000000000004">
      <c r="A8138" s="1">
        <f>値貼り付け用シート!F349</f>
        <v>3</v>
      </c>
      <c r="B8138" s="1">
        <f>値貼り付け用シート!G349</f>
        <v>5</v>
      </c>
      <c r="C8138" s="1">
        <v>1</v>
      </c>
      <c r="D8138" s="1">
        <f>IF(OR(ISBLANK(値貼り付け用シート!H349),値貼り付け用シート!H349&gt;9990),NA(),値貼り付け用シート!H349)</f>
        <v>42</v>
      </c>
      <c r="E8138" s="1">
        <f t="shared" si="3188"/>
        <v>42</v>
      </c>
      <c r="F8138" s="1">
        <f t="shared" si="3177"/>
        <v>326</v>
      </c>
      <c r="G8138" s="1">
        <f t="shared" si="3178"/>
        <v>8</v>
      </c>
      <c r="H8138" s="1">
        <f t="shared" si="3179"/>
        <v>41</v>
      </c>
      <c r="I8138" s="1">
        <f t="shared" ref="I8138" si="3189">COUNT(D8138:D8161)</f>
        <v>24</v>
      </c>
      <c r="J8138" s="1">
        <f t="shared" ref="J8138" si="3190">COUNT(H8138:H8161)</f>
        <v>24</v>
      </c>
      <c r="K8138" s="1">
        <f t="shared" ref="K8138" si="3191">IF(AND(I8138&gt;=20,J8138&gt;=20),0,1)</f>
        <v>0</v>
      </c>
      <c r="L8138" s="1">
        <f t="shared" ref="L8138" si="3192">IF(K8138=0,MAX(H8138:H8161),NA())</f>
        <v>48</v>
      </c>
      <c r="M8138" s="1">
        <f t="shared" ref="M8138" si="3193">IF(K8138=0,IF(L8138&lt;=70,1,0),NA())</f>
        <v>1</v>
      </c>
      <c r="N8138" s="1">
        <f t="shared" ref="N8138" si="3194">IF(COUNTIF(D8138:D8161,NA())=24,NA(),MAX(E8138:E8161))</f>
        <v>54</v>
      </c>
      <c r="O8138" s="1">
        <f t="shared" ref="O8138" si="3195">IF(COUNTIF(D8143:D8157,NA())=15,NA(),MAX(E8143:E8157))</f>
        <v>54</v>
      </c>
      <c r="P8138" s="1">
        <f t="shared" ref="P8138" si="3196">COUNTIF(D8138:D8161,"&gt;=120")</f>
        <v>0</v>
      </c>
    </row>
    <row r="8139" spans="1:16" x14ac:dyDescent="0.55000000000000004">
      <c r="A8139" s="1">
        <f>値貼り付け用シート!F349</f>
        <v>3</v>
      </c>
      <c r="B8139" s="1">
        <f>値貼り付け用シート!G349</f>
        <v>5</v>
      </c>
      <c r="C8139" s="1">
        <v>2</v>
      </c>
      <c r="D8139" s="1">
        <f>IF(OR(ISBLANK(値貼り付け用シート!I349),値貼り付け用シート!I349&gt;9990),NA(),値貼り付け用シート!I349)</f>
        <v>41</v>
      </c>
      <c r="E8139" s="1">
        <f t="shared" si="3188"/>
        <v>41</v>
      </c>
      <c r="F8139" s="1">
        <f t="shared" si="3177"/>
        <v>324</v>
      </c>
      <c r="G8139" s="1">
        <f t="shared" si="3178"/>
        <v>8</v>
      </c>
      <c r="H8139" s="1">
        <f t="shared" si="3179"/>
        <v>41</v>
      </c>
    </row>
    <row r="8140" spans="1:16" x14ac:dyDescent="0.55000000000000004">
      <c r="A8140" s="1">
        <f>値貼り付け用シート!F349</f>
        <v>3</v>
      </c>
      <c r="B8140" s="1">
        <f>値貼り付け用シート!G349</f>
        <v>5</v>
      </c>
      <c r="C8140" s="1">
        <v>3</v>
      </c>
      <c r="D8140" s="1">
        <f>IF(OR(ISBLANK(値貼り付け用シート!J349),値貼り付け用シート!J349&gt;9990),NA(),値貼り付け用シート!J349)</f>
        <v>41</v>
      </c>
      <c r="E8140" s="1">
        <f t="shared" si="3188"/>
        <v>41</v>
      </c>
      <c r="F8140" s="1">
        <f t="shared" si="3177"/>
        <v>326</v>
      </c>
      <c r="G8140" s="1">
        <f t="shared" si="3178"/>
        <v>8</v>
      </c>
      <c r="H8140" s="1">
        <f t="shared" si="3179"/>
        <v>41</v>
      </c>
    </row>
    <row r="8141" spans="1:16" x14ac:dyDescent="0.55000000000000004">
      <c r="A8141" s="1">
        <f>値貼り付け用シート!F349</f>
        <v>3</v>
      </c>
      <c r="B8141" s="1">
        <f>値貼り付け用シート!G349</f>
        <v>5</v>
      </c>
      <c r="C8141" s="1">
        <v>4</v>
      </c>
      <c r="D8141" s="1">
        <f>IF(OR(ISBLANK(値貼り付け用シート!K349),値貼り付け用シート!K349&gt;9990),NA(),値貼り付け用シート!K349)</f>
        <v>34</v>
      </c>
      <c r="E8141" s="1">
        <f t="shared" si="3188"/>
        <v>34</v>
      </c>
      <c r="F8141" s="1">
        <f t="shared" si="3177"/>
        <v>325</v>
      </c>
      <c r="G8141" s="1">
        <f t="shared" si="3178"/>
        <v>8</v>
      </c>
      <c r="H8141" s="1">
        <f t="shared" si="3179"/>
        <v>41</v>
      </c>
    </row>
    <row r="8142" spans="1:16" x14ac:dyDescent="0.55000000000000004">
      <c r="A8142" s="1">
        <f>値貼り付け用シート!F349</f>
        <v>3</v>
      </c>
      <c r="B8142" s="1">
        <f>値貼り付け用シート!G349</f>
        <v>5</v>
      </c>
      <c r="C8142" s="1">
        <v>5</v>
      </c>
      <c r="D8142" s="1">
        <f>IF(OR(ISBLANK(値貼り付け用シート!L349),値貼り付け用シート!L349&gt;9990),NA(),値貼り付け用シート!L349)</f>
        <v>27</v>
      </c>
      <c r="E8142" s="1">
        <f t="shared" si="3188"/>
        <v>27</v>
      </c>
      <c r="F8142" s="1">
        <f t="shared" si="3177"/>
        <v>315</v>
      </c>
      <c r="G8142" s="1">
        <f t="shared" si="3178"/>
        <v>8</v>
      </c>
      <c r="H8142" s="1">
        <f t="shared" si="3179"/>
        <v>39</v>
      </c>
    </row>
    <row r="8143" spans="1:16" x14ac:dyDescent="0.55000000000000004">
      <c r="A8143" s="1">
        <f>値貼り付け用シート!F349</f>
        <v>3</v>
      </c>
      <c r="B8143" s="1">
        <f>値貼り付け用シート!G349</f>
        <v>5</v>
      </c>
      <c r="C8143" s="1">
        <v>6</v>
      </c>
      <c r="D8143" s="1">
        <f>IF(OR(ISBLANK(値貼り付け用シート!M349),値貼り付け用シート!M349&gt;9990),NA(),値貼り付け用シート!M349)</f>
        <v>22</v>
      </c>
      <c r="E8143" s="1">
        <f t="shared" si="3188"/>
        <v>22</v>
      </c>
      <c r="F8143" s="1">
        <f t="shared" si="3177"/>
        <v>293</v>
      </c>
      <c r="G8143" s="1">
        <f t="shared" si="3178"/>
        <v>8</v>
      </c>
      <c r="H8143" s="1">
        <f t="shared" si="3179"/>
        <v>37</v>
      </c>
    </row>
    <row r="8144" spans="1:16" x14ac:dyDescent="0.55000000000000004">
      <c r="A8144" s="1">
        <f>値貼り付け用シート!F349</f>
        <v>3</v>
      </c>
      <c r="B8144" s="1">
        <f>値貼り付け用シート!G349</f>
        <v>5</v>
      </c>
      <c r="C8144" s="1">
        <v>7</v>
      </c>
      <c r="D8144" s="1">
        <f>IF(OR(ISBLANK(値貼り付け用シート!N349),値貼り付け用シート!N349&gt;9990),NA(),値貼り付け用シート!N349)</f>
        <v>19</v>
      </c>
      <c r="E8144" s="1">
        <f t="shared" si="3188"/>
        <v>19</v>
      </c>
      <c r="F8144" s="1">
        <f t="shared" si="3177"/>
        <v>270</v>
      </c>
      <c r="G8144" s="1">
        <f t="shared" si="3178"/>
        <v>8</v>
      </c>
      <c r="H8144" s="1">
        <f t="shared" si="3179"/>
        <v>34</v>
      </c>
    </row>
    <row r="8145" spans="1:8" x14ac:dyDescent="0.55000000000000004">
      <c r="A8145" s="1">
        <f>値貼り付け用シート!F349</f>
        <v>3</v>
      </c>
      <c r="B8145" s="1">
        <f>値貼り付け用シート!G349</f>
        <v>5</v>
      </c>
      <c r="C8145" s="1">
        <v>8</v>
      </c>
      <c r="D8145" s="1">
        <f>IF(OR(ISBLANK(値貼り付け用シート!O349),値貼り付け用シート!O349&gt;9990),NA(),値貼り付け用シート!O349)</f>
        <v>13</v>
      </c>
      <c r="E8145" s="1">
        <f t="shared" si="3188"/>
        <v>13</v>
      </c>
      <c r="F8145" s="1">
        <f t="shared" si="3177"/>
        <v>239</v>
      </c>
      <c r="G8145" s="1">
        <f t="shared" si="3178"/>
        <v>8</v>
      </c>
      <c r="H8145" s="1">
        <f t="shared" si="3179"/>
        <v>30</v>
      </c>
    </row>
    <row r="8146" spans="1:8" x14ac:dyDescent="0.55000000000000004">
      <c r="A8146" s="1">
        <f>値貼り付け用シート!F349</f>
        <v>3</v>
      </c>
      <c r="B8146" s="1">
        <f>値貼り付け用シート!G349</f>
        <v>5</v>
      </c>
      <c r="C8146" s="1">
        <v>9</v>
      </c>
      <c r="D8146" s="1">
        <f>IF(OR(ISBLANK(値貼り付け用シート!P349),値貼り付け用シート!P349&gt;9990),NA(),値貼り付け用シート!P349)</f>
        <v>20</v>
      </c>
      <c r="E8146" s="1">
        <f t="shared" si="3188"/>
        <v>20</v>
      </c>
      <c r="F8146" s="1">
        <f t="shared" si="3177"/>
        <v>217</v>
      </c>
      <c r="G8146" s="1">
        <f t="shared" si="3178"/>
        <v>8</v>
      </c>
      <c r="H8146" s="1">
        <f t="shared" si="3179"/>
        <v>27</v>
      </c>
    </row>
    <row r="8147" spans="1:8" x14ac:dyDescent="0.55000000000000004">
      <c r="A8147" s="1">
        <f>値貼り付け用シート!F349</f>
        <v>3</v>
      </c>
      <c r="B8147" s="1">
        <f>値貼り付け用シート!G349</f>
        <v>5</v>
      </c>
      <c r="C8147" s="1">
        <v>10</v>
      </c>
      <c r="D8147" s="1">
        <f>IF(OR(ISBLANK(値貼り付け用シート!Q349),値貼り付け用シート!Q349&gt;9990),NA(),値貼り付け用シート!Q349)</f>
        <v>28</v>
      </c>
      <c r="E8147" s="1">
        <f t="shared" si="3188"/>
        <v>28</v>
      </c>
      <c r="F8147" s="1">
        <f t="shared" si="3177"/>
        <v>204</v>
      </c>
      <c r="G8147" s="1">
        <f t="shared" si="3178"/>
        <v>8</v>
      </c>
      <c r="H8147" s="1">
        <f t="shared" si="3179"/>
        <v>26</v>
      </c>
    </row>
    <row r="8148" spans="1:8" x14ac:dyDescent="0.55000000000000004">
      <c r="A8148" s="1">
        <f>値貼り付け用シート!F349</f>
        <v>3</v>
      </c>
      <c r="B8148" s="1">
        <f>値貼り付け用シート!G349</f>
        <v>5</v>
      </c>
      <c r="C8148" s="1">
        <v>11</v>
      </c>
      <c r="D8148" s="1">
        <f>IF(OR(ISBLANK(値貼り付け用シート!R349),値貼り付け用シート!R349&gt;9990),NA(),値貼り付け用シート!R349)</f>
        <v>31</v>
      </c>
      <c r="E8148" s="1">
        <f t="shared" si="3188"/>
        <v>31</v>
      </c>
      <c r="F8148" s="1">
        <f t="shared" si="3177"/>
        <v>194</v>
      </c>
      <c r="G8148" s="1">
        <f t="shared" si="3178"/>
        <v>8</v>
      </c>
      <c r="H8148" s="1">
        <f t="shared" si="3179"/>
        <v>24</v>
      </c>
    </row>
    <row r="8149" spans="1:8" x14ac:dyDescent="0.55000000000000004">
      <c r="A8149" s="1">
        <f>値貼り付け用シート!F349</f>
        <v>3</v>
      </c>
      <c r="B8149" s="1">
        <f>値貼り付け用シート!G349</f>
        <v>5</v>
      </c>
      <c r="C8149" s="1">
        <v>12</v>
      </c>
      <c r="D8149" s="1">
        <f>IF(OR(ISBLANK(値貼り付け用シート!S349),値貼り付け用シート!S349&gt;9990),NA(),値貼り付け用シート!S349)</f>
        <v>29</v>
      </c>
      <c r="E8149" s="1">
        <f t="shared" si="3188"/>
        <v>29</v>
      </c>
      <c r="F8149" s="1">
        <f t="shared" si="3177"/>
        <v>189</v>
      </c>
      <c r="G8149" s="1">
        <f t="shared" si="3178"/>
        <v>8</v>
      </c>
      <c r="H8149" s="1">
        <f t="shared" si="3179"/>
        <v>24</v>
      </c>
    </row>
    <row r="8150" spans="1:8" x14ac:dyDescent="0.55000000000000004">
      <c r="A8150" s="1">
        <f>値貼り付け用シート!F349</f>
        <v>3</v>
      </c>
      <c r="B8150" s="1">
        <f>値貼り付け用シート!G349</f>
        <v>5</v>
      </c>
      <c r="C8150" s="1">
        <v>13</v>
      </c>
      <c r="D8150" s="1">
        <f>IF(OR(ISBLANK(値貼り付け用シート!T349),値貼り付け用シート!T349&gt;9990),NA(),値貼り付け用シート!T349)</f>
        <v>38</v>
      </c>
      <c r="E8150" s="1">
        <f t="shared" si="3188"/>
        <v>38</v>
      </c>
      <c r="F8150" s="1">
        <f t="shared" si="3177"/>
        <v>200</v>
      </c>
      <c r="G8150" s="1">
        <f t="shared" si="3178"/>
        <v>8</v>
      </c>
      <c r="H8150" s="1">
        <f t="shared" si="3179"/>
        <v>25</v>
      </c>
    </row>
    <row r="8151" spans="1:8" x14ac:dyDescent="0.55000000000000004">
      <c r="A8151" s="1">
        <f>値貼り付け用シート!F349</f>
        <v>3</v>
      </c>
      <c r="B8151" s="1">
        <f>値貼り付け用シート!G349</f>
        <v>5</v>
      </c>
      <c r="C8151" s="1">
        <v>14</v>
      </c>
      <c r="D8151" s="1">
        <f>IF(OR(ISBLANK(値貼り付け用シート!U349),値貼り付け用シート!U349&gt;9990),NA(),値貼り付け用シート!U349)</f>
        <v>42</v>
      </c>
      <c r="E8151" s="1">
        <f t="shared" si="3188"/>
        <v>42</v>
      </c>
      <c r="F8151" s="1">
        <f t="shared" si="3177"/>
        <v>220</v>
      </c>
      <c r="G8151" s="1">
        <f t="shared" si="3178"/>
        <v>8</v>
      </c>
      <c r="H8151" s="1">
        <f t="shared" si="3179"/>
        <v>28</v>
      </c>
    </row>
    <row r="8152" spans="1:8" x14ac:dyDescent="0.55000000000000004">
      <c r="A8152" s="1">
        <f>値貼り付け用シート!F349</f>
        <v>3</v>
      </c>
      <c r="B8152" s="1">
        <f>値貼り付け用シート!G349</f>
        <v>5</v>
      </c>
      <c r="C8152" s="1">
        <v>15</v>
      </c>
      <c r="D8152" s="1">
        <f>IF(OR(ISBLANK(値貼り付け用シート!V349),値貼り付け用シート!V349&gt;9990),NA(),値貼り付け用シート!V349)</f>
        <v>49</v>
      </c>
      <c r="E8152" s="1">
        <f t="shared" si="3188"/>
        <v>49</v>
      </c>
      <c r="F8152" s="1">
        <f t="shared" si="3177"/>
        <v>250</v>
      </c>
      <c r="G8152" s="1">
        <f t="shared" si="3178"/>
        <v>8</v>
      </c>
      <c r="H8152" s="1">
        <f t="shared" si="3179"/>
        <v>31</v>
      </c>
    </row>
    <row r="8153" spans="1:8" x14ac:dyDescent="0.55000000000000004">
      <c r="A8153" s="1">
        <f>値貼り付け用シート!F349</f>
        <v>3</v>
      </c>
      <c r="B8153" s="1">
        <f>値貼り付け用シート!G349</f>
        <v>5</v>
      </c>
      <c r="C8153" s="1">
        <v>16</v>
      </c>
      <c r="D8153" s="1">
        <f>IF(OR(ISBLANK(値貼り付け用シート!W349),値貼り付け用シート!W349&gt;9990),NA(),値貼り付け用シート!W349)</f>
        <v>54</v>
      </c>
      <c r="E8153" s="1">
        <f t="shared" si="3188"/>
        <v>54</v>
      </c>
      <c r="F8153" s="1">
        <f t="shared" si="3177"/>
        <v>291</v>
      </c>
      <c r="G8153" s="1">
        <f t="shared" si="3178"/>
        <v>8</v>
      </c>
      <c r="H8153" s="1">
        <f t="shared" si="3179"/>
        <v>36</v>
      </c>
    </row>
    <row r="8154" spans="1:8" x14ac:dyDescent="0.55000000000000004">
      <c r="A8154" s="1">
        <f>値貼り付け用シート!F349</f>
        <v>3</v>
      </c>
      <c r="B8154" s="1">
        <f>値貼り付け用シート!G349</f>
        <v>5</v>
      </c>
      <c r="C8154" s="1">
        <v>17</v>
      </c>
      <c r="D8154" s="1">
        <f>IF(OR(ISBLANK(値貼り付け用シート!X349),値貼り付け用シート!X349&gt;9990),NA(),値貼り付け用シート!X349)</f>
        <v>53</v>
      </c>
      <c r="E8154" s="1">
        <f t="shared" si="3188"/>
        <v>53</v>
      </c>
      <c r="F8154" s="1">
        <f t="shared" si="3177"/>
        <v>324</v>
      </c>
      <c r="G8154" s="1">
        <f t="shared" si="3178"/>
        <v>8</v>
      </c>
      <c r="H8154" s="1">
        <f t="shared" si="3179"/>
        <v>41</v>
      </c>
    </row>
    <row r="8155" spans="1:8" x14ac:dyDescent="0.55000000000000004">
      <c r="A8155" s="1">
        <f>値貼り付け用シート!F349</f>
        <v>3</v>
      </c>
      <c r="B8155" s="1">
        <f>値貼り付け用シート!G349</f>
        <v>5</v>
      </c>
      <c r="C8155" s="1">
        <v>18</v>
      </c>
      <c r="D8155" s="1">
        <f>IF(OR(ISBLANK(値貼り付け用シート!Y349),値貼り付け用シート!Y349&gt;9990),NA(),値貼り付け用シート!Y349)</f>
        <v>47</v>
      </c>
      <c r="E8155" s="1">
        <f t="shared" si="3188"/>
        <v>47</v>
      </c>
      <c r="F8155" s="1">
        <f t="shared" ref="F8155:F8218" si="3197">SUM(E8148:E8155)</f>
        <v>343</v>
      </c>
      <c r="G8155" s="1">
        <f t="shared" ref="G8155:G8218" si="3198">COUNT(D8148:D8155)</f>
        <v>8</v>
      </c>
      <c r="H8155" s="1">
        <f t="shared" ref="H8155:H8218" si="3199">IF(G8155&gt;=6,ROUND(F8155/G8155,0),NA())</f>
        <v>43</v>
      </c>
    </row>
    <row r="8156" spans="1:8" x14ac:dyDescent="0.55000000000000004">
      <c r="A8156" s="1">
        <f>値貼り付け用シート!F349</f>
        <v>3</v>
      </c>
      <c r="B8156" s="1">
        <f>値貼り付け用シート!G349</f>
        <v>5</v>
      </c>
      <c r="C8156" s="1">
        <v>19</v>
      </c>
      <c r="D8156" s="1">
        <f>IF(OR(ISBLANK(値貼り付け用シート!Z349),値貼り付け用シート!Z349&gt;9990),NA(),値貼り付け用シート!Z349)</f>
        <v>47</v>
      </c>
      <c r="E8156" s="1">
        <f t="shared" si="3188"/>
        <v>47</v>
      </c>
      <c r="F8156" s="1">
        <f t="shared" si="3197"/>
        <v>359</v>
      </c>
      <c r="G8156" s="1">
        <f t="shared" si="3198"/>
        <v>8</v>
      </c>
      <c r="H8156" s="1">
        <f t="shared" si="3199"/>
        <v>45</v>
      </c>
    </row>
    <row r="8157" spans="1:8" x14ac:dyDescent="0.55000000000000004">
      <c r="A8157" s="1">
        <f>値貼り付け用シート!F349</f>
        <v>3</v>
      </c>
      <c r="B8157" s="1">
        <f>値貼り付け用シート!G349</f>
        <v>5</v>
      </c>
      <c r="C8157" s="1">
        <v>20</v>
      </c>
      <c r="D8157" s="1">
        <f>IF(OR(ISBLANK(値貼り付け用シート!AA349),値貼り付け用シート!AA349&gt;9990),NA(),値貼り付け用シート!AA349)</f>
        <v>46</v>
      </c>
      <c r="E8157" s="1">
        <f t="shared" si="3188"/>
        <v>46</v>
      </c>
      <c r="F8157" s="1">
        <f t="shared" si="3197"/>
        <v>376</v>
      </c>
      <c r="G8157" s="1">
        <f t="shared" si="3198"/>
        <v>8</v>
      </c>
      <c r="H8157" s="1">
        <f t="shared" si="3199"/>
        <v>47</v>
      </c>
    </row>
    <row r="8158" spans="1:8" x14ac:dyDescent="0.55000000000000004">
      <c r="A8158" s="1">
        <f>値貼り付け用シート!F349</f>
        <v>3</v>
      </c>
      <c r="B8158" s="1">
        <f>値貼り付け用シート!G349</f>
        <v>5</v>
      </c>
      <c r="C8158" s="1">
        <v>21</v>
      </c>
      <c r="D8158" s="1">
        <f>IF(OR(ISBLANK(値貼り付け用シート!AB349),値貼り付け用シート!AB349&gt;9990),NA(),値貼り付け用シート!AB349)</f>
        <v>45</v>
      </c>
      <c r="E8158" s="1">
        <f t="shared" si="3188"/>
        <v>45</v>
      </c>
      <c r="F8158" s="1">
        <f t="shared" si="3197"/>
        <v>383</v>
      </c>
      <c r="G8158" s="1">
        <f t="shared" si="3198"/>
        <v>8</v>
      </c>
      <c r="H8158" s="1">
        <f t="shared" si="3199"/>
        <v>48</v>
      </c>
    </row>
    <row r="8159" spans="1:8" x14ac:dyDescent="0.55000000000000004">
      <c r="A8159" s="1">
        <f>値貼り付け用シート!F349</f>
        <v>3</v>
      </c>
      <c r="B8159" s="1">
        <f>値貼り付け用シート!G349</f>
        <v>5</v>
      </c>
      <c r="C8159" s="1">
        <v>22</v>
      </c>
      <c r="D8159" s="1">
        <f>IF(OR(ISBLANK(値貼り付け用シート!AC349),値貼り付け用シート!AC349&gt;9990),NA(),値貼り付け用シート!AC349)</f>
        <v>44</v>
      </c>
      <c r="E8159" s="1">
        <f t="shared" si="3188"/>
        <v>44</v>
      </c>
      <c r="F8159" s="1">
        <f t="shared" si="3197"/>
        <v>385</v>
      </c>
      <c r="G8159" s="1">
        <f t="shared" si="3198"/>
        <v>8</v>
      </c>
      <c r="H8159" s="1">
        <f t="shared" si="3199"/>
        <v>48</v>
      </c>
    </row>
    <row r="8160" spans="1:8" x14ac:dyDescent="0.55000000000000004">
      <c r="A8160" s="1">
        <f>値貼り付け用シート!F349</f>
        <v>3</v>
      </c>
      <c r="B8160" s="1">
        <f>値貼り付け用シート!G349</f>
        <v>5</v>
      </c>
      <c r="C8160" s="1">
        <v>23</v>
      </c>
      <c r="D8160" s="1">
        <f>IF(OR(ISBLANK(値貼り付け用シート!AD349),値貼り付け用シート!AD349&gt;9990),NA(),値貼り付け用シート!AD349)</f>
        <v>44</v>
      </c>
      <c r="E8160" s="1">
        <f t="shared" si="3188"/>
        <v>44</v>
      </c>
      <c r="F8160" s="1">
        <f t="shared" si="3197"/>
        <v>380</v>
      </c>
      <c r="G8160" s="1">
        <f t="shared" si="3198"/>
        <v>8</v>
      </c>
      <c r="H8160" s="1">
        <f t="shared" si="3199"/>
        <v>48</v>
      </c>
    </row>
    <row r="8161" spans="1:16" x14ac:dyDescent="0.55000000000000004">
      <c r="A8161" s="1">
        <f>値貼り付け用シート!F349</f>
        <v>3</v>
      </c>
      <c r="B8161" s="1">
        <f>値貼り付け用シート!G349</f>
        <v>5</v>
      </c>
      <c r="C8161" s="1">
        <v>24</v>
      </c>
      <c r="D8161" s="1">
        <f>IF(OR(ISBLANK(値貼り付け用シート!AE349),値貼り付け用シート!AE349&gt;9990),NA(),値貼り付け用シート!AE349)</f>
        <v>42</v>
      </c>
      <c r="E8161" s="1">
        <f t="shared" si="3188"/>
        <v>42</v>
      </c>
      <c r="F8161" s="1">
        <f t="shared" si="3197"/>
        <v>368</v>
      </c>
      <c r="G8161" s="1">
        <f t="shared" si="3198"/>
        <v>8</v>
      </c>
      <c r="H8161" s="1">
        <f t="shared" si="3199"/>
        <v>46</v>
      </c>
    </row>
    <row r="8162" spans="1:16" x14ac:dyDescent="0.55000000000000004">
      <c r="A8162" s="1">
        <f>値貼り付け用シート!F350</f>
        <v>3</v>
      </c>
      <c r="B8162" s="1">
        <f>値貼り付け用シート!G350</f>
        <v>6</v>
      </c>
      <c r="C8162" s="1">
        <v>1</v>
      </c>
      <c r="D8162" s="1">
        <f>IF(OR(ISBLANK(値貼り付け用シート!H350),値貼り付け用シート!H350&gt;9990),NA(),値貼り付け用シート!H350)</f>
        <v>42</v>
      </c>
      <c r="E8162" s="1">
        <f t="shared" si="3188"/>
        <v>42</v>
      </c>
      <c r="F8162" s="1">
        <f t="shared" si="3197"/>
        <v>357</v>
      </c>
      <c r="G8162" s="1">
        <f t="shared" si="3198"/>
        <v>8</v>
      </c>
      <c r="H8162" s="1">
        <f t="shared" si="3199"/>
        <v>45</v>
      </c>
      <c r="I8162" s="1">
        <f t="shared" ref="I8162" si="3200">COUNT(D8162:D8185)</f>
        <v>24</v>
      </c>
      <c r="J8162" s="1">
        <f t="shared" ref="J8162" si="3201">COUNT(H8162:H8185)</f>
        <v>24</v>
      </c>
      <c r="K8162" s="1">
        <f t="shared" ref="K8162" si="3202">IF(AND(I8162&gt;=20,J8162&gt;=20),0,1)</f>
        <v>0</v>
      </c>
      <c r="L8162" s="1">
        <f t="shared" ref="L8162" si="3203">IF(K8162=0,MAX(H8162:H8185),NA())</f>
        <v>45</v>
      </c>
      <c r="M8162" s="1">
        <f t="shared" ref="M8162" si="3204">IF(K8162=0,IF(L8162&lt;=70,1,0),NA())</f>
        <v>1</v>
      </c>
      <c r="N8162" s="1">
        <f t="shared" ref="N8162" si="3205">IF(COUNTIF(D8162:D8185,NA())=24,NA(),MAX(E8162:E8185))</f>
        <v>42</v>
      </c>
      <c r="O8162" s="1">
        <f t="shared" ref="O8162" si="3206">IF(COUNTIF(D8167:D8181,NA())=15,NA(),MAX(E8167:E8181))</f>
        <v>34</v>
      </c>
      <c r="P8162" s="1">
        <f t="shared" ref="P8162" si="3207">COUNTIF(D8162:D8185,"&gt;=120")</f>
        <v>0</v>
      </c>
    </row>
    <row r="8163" spans="1:16" x14ac:dyDescent="0.55000000000000004">
      <c r="A8163" s="1">
        <f>値貼り付け用シート!F350</f>
        <v>3</v>
      </c>
      <c r="B8163" s="1">
        <f>値貼り付け用シート!G350</f>
        <v>6</v>
      </c>
      <c r="C8163" s="1">
        <v>2</v>
      </c>
      <c r="D8163" s="1">
        <f>IF(OR(ISBLANK(値貼り付け用シート!I350),値貼り付け用シート!I350&gt;9990),NA(),値貼り付け用シート!I350)</f>
        <v>34</v>
      </c>
      <c r="E8163" s="1">
        <f t="shared" si="3188"/>
        <v>34</v>
      </c>
      <c r="F8163" s="1">
        <f t="shared" si="3197"/>
        <v>344</v>
      </c>
      <c r="G8163" s="1">
        <f t="shared" si="3198"/>
        <v>8</v>
      </c>
      <c r="H8163" s="1">
        <f t="shared" si="3199"/>
        <v>43</v>
      </c>
    </row>
    <row r="8164" spans="1:16" x14ac:dyDescent="0.55000000000000004">
      <c r="A8164" s="1">
        <f>値貼り付け用シート!F350</f>
        <v>3</v>
      </c>
      <c r="B8164" s="1">
        <f>値貼り付け用シート!G350</f>
        <v>6</v>
      </c>
      <c r="C8164" s="1">
        <v>3</v>
      </c>
      <c r="D8164" s="1">
        <f>IF(OR(ISBLANK(値貼り付け用シート!J350),値貼り付け用シート!J350&gt;9990),NA(),値貼り付け用シート!J350)</f>
        <v>32</v>
      </c>
      <c r="E8164" s="1">
        <f t="shared" si="3188"/>
        <v>32</v>
      </c>
      <c r="F8164" s="1">
        <f t="shared" si="3197"/>
        <v>329</v>
      </c>
      <c r="G8164" s="1">
        <f t="shared" si="3198"/>
        <v>8</v>
      </c>
      <c r="H8164" s="1">
        <f t="shared" si="3199"/>
        <v>41</v>
      </c>
    </row>
    <row r="8165" spans="1:16" x14ac:dyDescent="0.55000000000000004">
      <c r="A8165" s="1">
        <f>値貼り付け用シート!F350</f>
        <v>3</v>
      </c>
      <c r="B8165" s="1">
        <f>値貼り付け用シート!G350</f>
        <v>6</v>
      </c>
      <c r="C8165" s="1">
        <v>4</v>
      </c>
      <c r="D8165" s="1">
        <f>IF(OR(ISBLANK(値貼り付け用シート!K350),値貼り付け用シート!K350&gt;9990),NA(),値貼り付け用シート!K350)</f>
        <v>34</v>
      </c>
      <c r="E8165" s="1">
        <f t="shared" si="3188"/>
        <v>34</v>
      </c>
      <c r="F8165" s="1">
        <f t="shared" si="3197"/>
        <v>317</v>
      </c>
      <c r="G8165" s="1">
        <f t="shared" si="3198"/>
        <v>8</v>
      </c>
      <c r="H8165" s="1">
        <f t="shared" si="3199"/>
        <v>40</v>
      </c>
    </row>
    <row r="8166" spans="1:16" x14ac:dyDescent="0.55000000000000004">
      <c r="A8166" s="1">
        <f>値貼り付け用シート!F350</f>
        <v>3</v>
      </c>
      <c r="B8166" s="1">
        <f>値貼り付け用シート!G350</f>
        <v>6</v>
      </c>
      <c r="C8166" s="1">
        <v>5</v>
      </c>
      <c r="D8166" s="1">
        <f>IF(OR(ISBLANK(値貼り付け用シート!L350),値貼り付け用シート!L350&gt;9990),NA(),値貼り付け用シート!L350)</f>
        <v>31</v>
      </c>
      <c r="E8166" s="1">
        <f t="shared" si="3188"/>
        <v>31</v>
      </c>
      <c r="F8166" s="1">
        <f t="shared" si="3197"/>
        <v>303</v>
      </c>
      <c r="G8166" s="1">
        <f t="shared" si="3198"/>
        <v>8</v>
      </c>
      <c r="H8166" s="1">
        <f t="shared" si="3199"/>
        <v>38</v>
      </c>
    </row>
    <row r="8167" spans="1:16" x14ac:dyDescent="0.55000000000000004">
      <c r="A8167" s="1">
        <f>値貼り付け用シート!F350</f>
        <v>3</v>
      </c>
      <c r="B8167" s="1">
        <f>値貼り付け用シート!G350</f>
        <v>6</v>
      </c>
      <c r="C8167" s="1">
        <v>6</v>
      </c>
      <c r="D8167" s="1">
        <f>IF(OR(ISBLANK(値貼り付け用シート!M350),値貼り付け用シート!M350&gt;9990),NA(),値貼り付け用シート!M350)</f>
        <v>26</v>
      </c>
      <c r="E8167" s="1">
        <f t="shared" si="3188"/>
        <v>26</v>
      </c>
      <c r="F8167" s="1">
        <f t="shared" si="3197"/>
        <v>285</v>
      </c>
      <c r="G8167" s="1">
        <f t="shared" si="3198"/>
        <v>8</v>
      </c>
      <c r="H8167" s="1">
        <f t="shared" si="3199"/>
        <v>36</v>
      </c>
    </row>
    <row r="8168" spans="1:16" x14ac:dyDescent="0.55000000000000004">
      <c r="A8168" s="1">
        <f>値貼り付け用シート!F350</f>
        <v>3</v>
      </c>
      <c r="B8168" s="1">
        <f>値貼り付け用シート!G350</f>
        <v>6</v>
      </c>
      <c r="C8168" s="1">
        <v>7</v>
      </c>
      <c r="D8168" s="1">
        <f>IF(OR(ISBLANK(値貼り付け用シート!N350),値貼り付け用シート!N350&gt;9990),NA(),値貼り付け用シート!N350)</f>
        <v>28</v>
      </c>
      <c r="E8168" s="1">
        <f t="shared" si="3188"/>
        <v>28</v>
      </c>
      <c r="F8168" s="1">
        <f t="shared" si="3197"/>
        <v>269</v>
      </c>
      <c r="G8168" s="1">
        <f t="shared" si="3198"/>
        <v>8</v>
      </c>
      <c r="H8168" s="1">
        <f t="shared" si="3199"/>
        <v>34</v>
      </c>
    </row>
    <row r="8169" spans="1:16" x14ac:dyDescent="0.55000000000000004">
      <c r="A8169" s="1">
        <f>値貼り付け用シート!F350</f>
        <v>3</v>
      </c>
      <c r="B8169" s="1">
        <f>値貼り付け用シート!G350</f>
        <v>6</v>
      </c>
      <c r="C8169" s="1">
        <v>8</v>
      </c>
      <c r="D8169" s="1">
        <f>IF(OR(ISBLANK(値貼り付け用シート!O350),値貼り付け用シート!O350&gt;9990),NA(),値貼り付け用シート!O350)</f>
        <v>24</v>
      </c>
      <c r="E8169" s="1">
        <f t="shared" si="3188"/>
        <v>24</v>
      </c>
      <c r="F8169" s="1">
        <f t="shared" si="3197"/>
        <v>251</v>
      </c>
      <c r="G8169" s="1">
        <f t="shared" si="3198"/>
        <v>8</v>
      </c>
      <c r="H8169" s="1">
        <f t="shared" si="3199"/>
        <v>31</v>
      </c>
    </row>
    <row r="8170" spans="1:16" x14ac:dyDescent="0.55000000000000004">
      <c r="A8170" s="1">
        <f>値貼り付け用シート!F350</f>
        <v>3</v>
      </c>
      <c r="B8170" s="1">
        <f>値貼り付け用シート!G350</f>
        <v>6</v>
      </c>
      <c r="C8170" s="1">
        <v>9</v>
      </c>
      <c r="D8170" s="1">
        <f>IF(OR(ISBLANK(値貼り付け用シート!P350),値貼り付け用シート!P350&gt;9990),NA(),値貼り付け用シート!P350)</f>
        <v>19</v>
      </c>
      <c r="E8170" s="1">
        <f t="shared" si="3188"/>
        <v>19</v>
      </c>
      <c r="F8170" s="1">
        <f t="shared" si="3197"/>
        <v>228</v>
      </c>
      <c r="G8170" s="1">
        <f t="shared" si="3198"/>
        <v>8</v>
      </c>
      <c r="H8170" s="1">
        <f t="shared" si="3199"/>
        <v>29</v>
      </c>
    </row>
    <row r="8171" spans="1:16" x14ac:dyDescent="0.55000000000000004">
      <c r="A8171" s="1">
        <f>値貼り付け用シート!F350</f>
        <v>3</v>
      </c>
      <c r="B8171" s="1">
        <f>値貼り付け用シート!G350</f>
        <v>6</v>
      </c>
      <c r="C8171" s="1">
        <v>10</v>
      </c>
      <c r="D8171" s="1">
        <f>IF(OR(ISBLANK(値貼り付け用シート!Q350),値貼り付け用シート!Q350&gt;9990),NA(),値貼り付け用シート!Q350)</f>
        <v>14</v>
      </c>
      <c r="E8171" s="1">
        <f t="shared" si="3188"/>
        <v>14</v>
      </c>
      <c r="F8171" s="1">
        <f t="shared" si="3197"/>
        <v>208</v>
      </c>
      <c r="G8171" s="1">
        <f t="shared" si="3198"/>
        <v>8</v>
      </c>
      <c r="H8171" s="1">
        <f t="shared" si="3199"/>
        <v>26</v>
      </c>
    </row>
    <row r="8172" spans="1:16" x14ac:dyDescent="0.55000000000000004">
      <c r="A8172" s="1">
        <f>値貼り付け用シート!F350</f>
        <v>3</v>
      </c>
      <c r="B8172" s="1">
        <f>値貼り付け用シート!G350</f>
        <v>6</v>
      </c>
      <c r="C8172" s="1">
        <v>11</v>
      </c>
      <c r="D8172" s="1">
        <f>IF(OR(ISBLANK(値貼り付け用シート!R350),値貼り付け用シート!R350&gt;9990),NA(),値貼り付け用シート!R350)</f>
        <v>23</v>
      </c>
      <c r="E8172" s="1">
        <f t="shared" si="3188"/>
        <v>23</v>
      </c>
      <c r="F8172" s="1">
        <f t="shared" si="3197"/>
        <v>199</v>
      </c>
      <c r="G8172" s="1">
        <f t="shared" si="3198"/>
        <v>8</v>
      </c>
      <c r="H8172" s="1">
        <f t="shared" si="3199"/>
        <v>25</v>
      </c>
    </row>
    <row r="8173" spans="1:16" x14ac:dyDescent="0.55000000000000004">
      <c r="A8173" s="1">
        <f>値貼り付け用シート!F350</f>
        <v>3</v>
      </c>
      <c r="B8173" s="1">
        <f>値貼り付け用シート!G350</f>
        <v>6</v>
      </c>
      <c r="C8173" s="1">
        <v>12</v>
      </c>
      <c r="D8173" s="1">
        <f>IF(OR(ISBLANK(値貼り付け用シート!S350),値貼り付け用シート!S350&gt;9990),NA(),値貼り付け用シート!S350)</f>
        <v>27</v>
      </c>
      <c r="E8173" s="1">
        <f t="shared" si="3188"/>
        <v>27</v>
      </c>
      <c r="F8173" s="1">
        <f t="shared" si="3197"/>
        <v>192</v>
      </c>
      <c r="G8173" s="1">
        <f t="shared" si="3198"/>
        <v>8</v>
      </c>
      <c r="H8173" s="1">
        <f t="shared" si="3199"/>
        <v>24</v>
      </c>
    </row>
    <row r="8174" spans="1:16" x14ac:dyDescent="0.55000000000000004">
      <c r="A8174" s="1">
        <f>値貼り付け用シート!F350</f>
        <v>3</v>
      </c>
      <c r="B8174" s="1">
        <f>値貼り付け用シート!G350</f>
        <v>6</v>
      </c>
      <c r="C8174" s="1">
        <v>13</v>
      </c>
      <c r="D8174" s="1">
        <f>IF(OR(ISBLANK(値貼り付け用シート!T350),値貼り付け用シート!T350&gt;9990),NA(),値貼り付け用シート!T350)</f>
        <v>28</v>
      </c>
      <c r="E8174" s="1">
        <f t="shared" si="3188"/>
        <v>28</v>
      </c>
      <c r="F8174" s="1">
        <f t="shared" si="3197"/>
        <v>189</v>
      </c>
      <c r="G8174" s="1">
        <f t="shared" si="3198"/>
        <v>8</v>
      </c>
      <c r="H8174" s="1">
        <f t="shared" si="3199"/>
        <v>24</v>
      </c>
    </row>
    <row r="8175" spans="1:16" x14ac:dyDescent="0.55000000000000004">
      <c r="A8175" s="1">
        <f>値貼り付け用シート!F350</f>
        <v>3</v>
      </c>
      <c r="B8175" s="1">
        <f>値貼り付け用シート!G350</f>
        <v>6</v>
      </c>
      <c r="C8175" s="1">
        <v>14</v>
      </c>
      <c r="D8175" s="1">
        <f>IF(OR(ISBLANK(値貼り付け用シート!U350),値貼り付け用シート!U350&gt;9990),NA(),値貼り付け用シート!U350)</f>
        <v>30</v>
      </c>
      <c r="E8175" s="1">
        <f t="shared" si="3188"/>
        <v>30</v>
      </c>
      <c r="F8175" s="1">
        <f t="shared" si="3197"/>
        <v>193</v>
      </c>
      <c r="G8175" s="1">
        <f t="shared" si="3198"/>
        <v>8</v>
      </c>
      <c r="H8175" s="1">
        <f t="shared" si="3199"/>
        <v>24</v>
      </c>
    </row>
    <row r="8176" spans="1:16" x14ac:dyDescent="0.55000000000000004">
      <c r="A8176" s="1">
        <f>値貼り付け用シート!F350</f>
        <v>3</v>
      </c>
      <c r="B8176" s="1">
        <f>値貼り付け用シート!G350</f>
        <v>6</v>
      </c>
      <c r="C8176" s="1">
        <v>15</v>
      </c>
      <c r="D8176" s="1">
        <f>IF(OR(ISBLANK(値貼り付け用シート!V350),値貼り付け用シート!V350&gt;9990),NA(),値貼り付け用シート!V350)</f>
        <v>30</v>
      </c>
      <c r="E8176" s="1">
        <f t="shared" si="3188"/>
        <v>30</v>
      </c>
      <c r="F8176" s="1">
        <f t="shared" si="3197"/>
        <v>195</v>
      </c>
      <c r="G8176" s="1">
        <f t="shared" si="3198"/>
        <v>8</v>
      </c>
      <c r="H8176" s="1">
        <f t="shared" si="3199"/>
        <v>24</v>
      </c>
    </row>
    <row r="8177" spans="1:16" x14ac:dyDescent="0.55000000000000004">
      <c r="A8177" s="1">
        <f>値貼り付け用シート!F350</f>
        <v>3</v>
      </c>
      <c r="B8177" s="1">
        <f>値貼り付け用シート!G350</f>
        <v>6</v>
      </c>
      <c r="C8177" s="1">
        <v>16</v>
      </c>
      <c r="D8177" s="1">
        <f>IF(OR(ISBLANK(値貼り付け用シート!W350),値貼り付け用シート!W350&gt;9990),NA(),値貼り付け用シート!W350)</f>
        <v>26</v>
      </c>
      <c r="E8177" s="1">
        <f t="shared" si="3188"/>
        <v>26</v>
      </c>
      <c r="F8177" s="1">
        <f t="shared" si="3197"/>
        <v>197</v>
      </c>
      <c r="G8177" s="1">
        <f t="shared" si="3198"/>
        <v>8</v>
      </c>
      <c r="H8177" s="1">
        <f t="shared" si="3199"/>
        <v>25</v>
      </c>
    </row>
    <row r="8178" spans="1:16" x14ac:dyDescent="0.55000000000000004">
      <c r="A8178" s="1">
        <f>値貼り付け用シート!F350</f>
        <v>3</v>
      </c>
      <c r="B8178" s="1">
        <f>値貼り付け用シート!G350</f>
        <v>6</v>
      </c>
      <c r="C8178" s="1">
        <v>17</v>
      </c>
      <c r="D8178" s="1">
        <f>IF(OR(ISBLANK(値貼り付け用シート!X350),値貼り付け用シート!X350&gt;9990),NA(),値貼り付け用シート!X350)</f>
        <v>26</v>
      </c>
      <c r="E8178" s="1">
        <f t="shared" si="3188"/>
        <v>26</v>
      </c>
      <c r="F8178" s="1">
        <f t="shared" si="3197"/>
        <v>204</v>
      </c>
      <c r="G8178" s="1">
        <f t="shared" si="3198"/>
        <v>8</v>
      </c>
      <c r="H8178" s="1">
        <f t="shared" si="3199"/>
        <v>26</v>
      </c>
    </row>
    <row r="8179" spans="1:16" x14ac:dyDescent="0.55000000000000004">
      <c r="A8179" s="1">
        <f>値貼り付け用シート!F350</f>
        <v>3</v>
      </c>
      <c r="B8179" s="1">
        <f>値貼り付け用シート!G350</f>
        <v>6</v>
      </c>
      <c r="C8179" s="1">
        <v>18</v>
      </c>
      <c r="D8179" s="1">
        <f>IF(OR(ISBLANK(値貼り付け用シート!Y350),値貼り付け用シート!Y350&gt;9990),NA(),値貼り付け用シート!Y350)</f>
        <v>28</v>
      </c>
      <c r="E8179" s="1">
        <f t="shared" si="3188"/>
        <v>28</v>
      </c>
      <c r="F8179" s="1">
        <f t="shared" si="3197"/>
        <v>218</v>
      </c>
      <c r="G8179" s="1">
        <f t="shared" si="3198"/>
        <v>8</v>
      </c>
      <c r="H8179" s="1">
        <f t="shared" si="3199"/>
        <v>27</v>
      </c>
    </row>
    <row r="8180" spans="1:16" x14ac:dyDescent="0.55000000000000004">
      <c r="A8180" s="1">
        <f>値貼り付け用シート!F350</f>
        <v>3</v>
      </c>
      <c r="B8180" s="1">
        <f>値貼り付け用シート!G350</f>
        <v>6</v>
      </c>
      <c r="C8180" s="1">
        <v>19</v>
      </c>
      <c r="D8180" s="1">
        <f>IF(OR(ISBLANK(値貼り付け用シート!Z350),値貼り付け用シート!Z350&gt;9990),NA(),値貼り付け用シート!Z350)</f>
        <v>32</v>
      </c>
      <c r="E8180" s="1">
        <f t="shared" si="3188"/>
        <v>32</v>
      </c>
      <c r="F8180" s="1">
        <f t="shared" si="3197"/>
        <v>227</v>
      </c>
      <c r="G8180" s="1">
        <f t="shared" si="3198"/>
        <v>8</v>
      </c>
      <c r="H8180" s="1">
        <f t="shared" si="3199"/>
        <v>28</v>
      </c>
    </row>
    <row r="8181" spans="1:16" x14ac:dyDescent="0.55000000000000004">
      <c r="A8181" s="1">
        <f>値貼り付け用シート!F350</f>
        <v>3</v>
      </c>
      <c r="B8181" s="1">
        <f>値貼り付け用シート!G350</f>
        <v>6</v>
      </c>
      <c r="C8181" s="1">
        <v>20</v>
      </c>
      <c r="D8181" s="1">
        <f>IF(OR(ISBLANK(値貼り付け用シート!AA350),値貼り付け用シート!AA350&gt;9990),NA(),値貼り付け用シート!AA350)</f>
        <v>34</v>
      </c>
      <c r="E8181" s="1">
        <f t="shared" si="3188"/>
        <v>34</v>
      </c>
      <c r="F8181" s="1">
        <f t="shared" si="3197"/>
        <v>234</v>
      </c>
      <c r="G8181" s="1">
        <f t="shared" si="3198"/>
        <v>8</v>
      </c>
      <c r="H8181" s="1">
        <f t="shared" si="3199"/>
        <v>29</v>
      </c>
    </row>
    <row r="8182" spans="1:16" x14ac:dyDescent="0.55000000000000004">
      <c r="A8182" s="1">
        <f>値貼り付け用シート!F350</f>
        <v>3</v>
      </c>
      <c r="B8182" s="1">
        <f>値貼り付け用シート!G350</f>
        <v>6</v>
      </c>
      <c r="C8182" s="1">
        <v>21</v>
      </c>
      <c r="D8182" s="1">
        <f>IF(OR(ISBLANK(値貼り付け用シート!AB350),値貼り付け用シート!AB350&gt;9990),NA(),値貼り付け用シート!AB350)</f>
        <v>37</v>
      </c>
      <c r="E8182" s="1">
        <f t="shared" si="3188"/>
        <v>37</v>
      </c>
      <c r="F8182" s="1">
        <f t="shared" si="3197"/>
        <v>243</v>
      </c>
      <c r="G8182" s="1">
        <f t="shared" si="3198"/>
        <v>8</v>
      </c>
      <c r="H8182" s="1">
        <f t="shared" si="3199"/>
        <v>30</v>
      </c>
    </row>
    <row r="8183" spans="1:16" x14ac:dyDescent="0.55000000000000004">
      <c r="A8183" s="1">
        <f>値貼り付け用シート!F350</f>
        <v>3</v>
      </c>
      <c r="B8183" s="1">
        <f>値貼り付け用シート!G350</f>
        <v>6</v>
      </c>
      <c r="C8183" s="1">
        <v>22</v>
      </c>
      <c r="D8183" s="1">
        <f>IF(OR(ISBLANK(値貼り付け用シート!AC350),値貼り付け用シート!AC350&gt;9990),NA(),値貼り付け用シート!AC350)</f>
        <v>39</v>
      </c>
      <c r="E8183" s="1">
        <f t="shared" si="3188"/>
        <v>39</v>
      </c>
      <c r="F8183" s="1">
        <f t="shared" si="3197"/>
        <v>252</v>
      </c>
      <c r="G8183" s="1">
        <f t="shared" si="3198"/>
        <v>8</v>
      </c>
      <c r="H8183" s="1">
        <f t="shared" si="3199"/>
        <v>32</v>
      </c>
    </row>
    <row r="8184" spans="1:16" x14ac:dyDescent="0.55000000000000004">
      <c r="A8184" s="1">
        <f>値貼り付け用シート!F350</f>
        <v>3</v>
      </c>
      <c r="B8184" s="1">
        <f>値貼り付け用シート!G350</f>
        <v>6</v>
      </c>
      <c r="C8184" s="1">
        <v>23</v>
      </c>
      <c r="D8184" s="1">
        <f>IF(OR(ISBLANK(値貼り付け用シート!AD350),値貼り付け用シート!AD350&gt;9990),NA(),値貼り付け用シート!AD350)</f>
        <v>41</v>
      </c>
      <c r="E8184" s="1">
        <f t="shared" si="3188"/>
        <v>41</v>
      </c>
      <c r="F8184" s="1">
        <f t="shared" si="3197"/>
        <v>263</v>
      </c>
      <c r="G8184" s="1">
        <f t="shared" si="3198"/>
        <v>8</v>
      </c>
      <c r="H8184" s="1">
        <f t="shared" si="3199"/>
        <v>33</v>
      </c>
    </row>
    <row r="8185" spans="1:16" x14ac:dyDescent="0.55000000000000004">
      <c r="A8185" s="1">
        <f>値貼り付け用シート!F350</f>
        <v>3</v>
      </c>
      <c r="B8185" s="1">
        <f>値貼り付け用シート!G350</f>
        <v>6</v>
      </c>
      <c r="C8185" s="1">
        <v>24</v>
      </c>
      <c r="D8185" s="1">
        <f>IF(OR(ISBLANK(値貼り付け用シート!AE350),値貼り付け用シート!AE350&gt;9990),NA(),値貼り付け用シート!AE350)</f>
        <v>38</v>
      </c>
      <c r="E8185" s="1">
        <f t="shared" si="3188"/>
        <v>38</v>
      </c>
      <c r="F8185" s="1">
        <f t="shared" si="3197"/>
        <v>275</v>
      </c>
      <c r="G8185" s="1">
        <f t="shared" si="3198"/>
        <v>8</v>
      </c>
      <c r="H8185" s="1">
        <f t="shared" si="3199"/>
        <v>34</v>
      </c>
    </row>
    <row r="8186" spans="1:16" x14ac:dyDescent="0.55000000000000004">
      <c r="A8186" s="1">
        <f>値貼り付け用シート!F351</f>
        <v>3</v>
      </c>
      <c r="B8186" s="1">
        <f>値貼り付け用シート!G351</f>
        <v>7</v>
      </c>
      <c r="C8186" s="1">
        <v>1</v>
      </c>
      <c r="D8186" s="1">
        <f>IF(OR(ISBLANK(値貼り付け用シート!H351),値貼り付け用シート!H351&gt;9990),NA(),値貼り付け用シート!H351)</f>
        <v>34</v>
      </c>
      <c r="E8186" s="1">
        <f t="shared" si="3188"/>
        <v>34</v>
      </c>
      <c r="F8186" s="1">
        <f t="shared" si="3197"/>
        <v>283</v>
      </c>
      <c r="G8186" s="1">
        <f t="shared" si="3198"/>
        <v>8</v>
      </c>
      <c r="H8186" s="1">
        <f t="shared" si="3199"/>
        <v>35</v>
      </c>
      <c r="I8186" s="1">
        <f t="shared" ref="I8186" si="3208">COUNT(D8186:D8209)</f>
        <v>23</v>
      </c>
      <c r="J8186" s="1">
        <f t="shared" ref="J8186" si="3209">COUNT(H8186:H8209)</f>
        <v>24</v>
      </c>
      <c r="K8186" s="1">
        <f t="shared" ref="K8186" si="3210">IF(AND(I8186&gt;=20,J8186&gt;=20),0,1)</f>
        <v>0</v>
      </c>
      <c r="L8186" s="1">
        <f t="shared" ref="L8186" si="3211">IF(K8186=0,MAX(H8186:H8209),NA())</f>
        <v>39</v>
      </c>
      <c r="M8186" s="1">
        <f t="shared" ref="M8186" si="3212">IF(K8186=0,IF(L8186&lt;=70,1,0),NA())</f>
        <v>1</v>
      </c>
      <c r="N8186" s="1">
        <f t="shared" ref="N8186" si="3213">IF(COUNTIF(D8186:D8209,NA())=24,NA(),MAX(E8186:E8209))</f>
        <v>41</v>
      </c>
      <c r="O8186" s="1">
        <f t="shared" ref="O8186" si="3214">IF(COUNTIF(D8191:D8205,NA())=15,NA(),MAX(E8191:E8205))</f>
        <v>41</v>
      </c>
      <c r="P8186" s="1">
        <f t="shared" ref="P8186" si="3215">COUNTIF(D8186:D8209,"&gt;=120")</f>
        <v>0</v>
      </c>
    </row>
    <row r="8187" spans="1:16" x14ac:dyDescent="0.55000000000000004">
      <c r="A8187" s="1">
        <f>値貼り付け用シート!F351</f>
        <v>3</v>
      </c>
      <c r="B8187" s="1">
        <f>値貼り付け用シート!G351</f>
        <v>7</v>
      </c>
      <c r="C8187" s="1">
        <v>2</v>
      </c>
      <c r="D8187" s="1">
        <f>IF(OR(ISBLANK(値貼り付け用シート!I351),値貼り付け用シート!I351&gt;9990),NA(),値貼り付け用シート!I351)</f>
        <v>29</v>
      </c>
      <c r="E8187" s="1">
        <f t="shared" si="3188"/>
        <v>29</v>
      </c>
      <c r="F8187" s="1">
        <f t="shared" si="3197"/>
        <v>284</v>
      </c>
      <c r="G8187" s="1">
        <f t="shared" si="3198"/>
        <v>8</v>
      </c>
      <c r="H8187" s="1">
        <f t="shared" si="3199"/>
        <v>36</v>
      </c>
    </row>
    <row r="8188" spans="1:16" x14ac:dyDescent="0.55000000000000004">
      <c r="A8188" s="1">
        <f>値貼り付け用シート!F351</f>
        <v>3</v>
      </c>
      <c r="B8188" s="1">
        <f>値貼り付け用シート!G351</f>
        <v>7</v>
      </c>
      <c r="C8188" s="1">
        <v>3</v>
      </c>
      <c r="D8188" s="1">
        <f>IF(OR(ISBLANK(値貼り付け用シート!J351),値貼り付け用シート!J351&gt;9990),NA(),値貼り付け用シート!J351)</f>
        <v>28</v>
      </c>
      <c r="E8188" s="1">
        <f t="shared" si="3188"/>
        <v>28</v>
      </c>
      <c r="F8188" s="1">
        <f t="shared" si="3197"/>
        <v>280</v>
      </c>
      <c r="G8188" s="1">
        <f t="shared" si="3198"/>
        <v>8</v>
      </c>
      <c r="H8188" s="1">
        <f t="shared" si="3199"/>
        <v>35</v>
      </c>
    </row>
    <row r="8189" spans="1:16" x14ac:dyDescent="0.55000000000000004">
      <c r="A8189" s="1">
        <f>値貼り付け用シート!F351</f>
        <v>3</v>
      </c>
      <c r="B8189" s="1">
        <f>値貼り付け用シート!G351</f>
        <v>7</v>
      </c>
      <c r="C8189" s="1">
        <v>4</v>
      </c>
      <c r="D8189" s="1">
        <f>IF(OR(ISBLANK(値貼り付け用シート!K351),値貼り付け用シート!K351&gt;9990),NA(),値貼り付け用シート!K351)</f>
        <v>32</v>
      </c>
      <c r="E8189" s="1">
        <f t="shared" si="3188"/>
        <v>32</v>
      </c>
      <c r="F8189" s="1">
        <f t="shared" si="3197"/>
        <v>278</v>
      </c>
      <c r="G8189" s="1">
        <f t="shared" si="3198"/>
        <v>8</v>
      </c>
      <c r="H8189" s="1">
        <f t="shared" si="3199"/>
        <v>35</v>
      </c>
    </row>
    <row r="8190" spans="1:16" x14ac:dyDescent="0.55000000000000004">
      <c r="A8190" s="1">
        <f>値貼り付け用シート!F351</f>
        <v>3</v>
      </c>
      <c r="B8190" s="1">
        <f>値貼り付け用シート!G351</f>
        <v>7</v>
      </c>
      <c r="C8190" s="1">
        <v>5</v>
      </c>
      <c r="D8190" s="1">
        <f>IF(OR(ISBLANK(値貼り付け用シート!L351),値貼り付け用シート!L351&gt;9990),NA(),値貼り付け用シート!L351)</f>
        <v>32</v>
      </c>
      <c r="E8190" s="1">
        <f t="shared" si="3188"/>
        <v>32</v>
      </c>
      <c r="F8190" s="1">
        <f t="shared" si="3197"/>
        <v>273</v>
      </c>
      <c r="G8190" s="1">
        <f t="shared" si="3198"/>
        <v>8</v>
      </c>
      <c r="H8190" s="1">
        <f t="shared" si="3199"/>
        <v>34</v>
      </c>
    </row>
    <row r="8191" spans="1:16" x14ac:dyDescent="0.55000000000000004">
      <c r="A8191" s="1">
        <f>値貼り付け用シート!F351</f>
        <v>3</v>
      </c>
      <c r="B8191" s="1">
        <f>値貼り付け用シート!G351</f>
        <v>7</v>
      </c>
      <c r="C8191" s="1">
        <v>6</v>
      </c>
      <c r="D8191" s="1">
        <f>IF(OR(ISBLANK(値貼り付け用シート!M351),値貼り付け用シート!M351&gt;9990),NA(),値貼り付け用シート!M351)</f>
        <v>31</v>
      </c>
      <c r="E8191" s="1">
        <f t="shared" si="3188"/>
        <v>31</v>
      </c>
      <c r="F8191" s="1">
        <f t="shared" si="3197"/>
        <v>265</v>
      </c>
      <c r="G8191" s="1">
        <f t="shared" si="3198"/>
        <v>8</v>
      </c>
      <c r="H8191" s="1">
        <f t="shared" si="3199"/>
        <v>33</v>
      </c>
    </row>
    <row r="8192" spans="1:16" x14ac:dyDescent="0.55000000000000004">
      <c r="A8192" s="1">
        <f>値貼り付け用シート!F351</f>
        <v>3</v>
      </c>
      <c r="B8192" s="1">
        <f>値貼り付け用シート!G351</f>
        <v>7</v>
      </c>
      <c r="C8192" s="1">
        <v>7</v>
      </c>
      <c r="D8192" s="1">
        <f>IF(OR(ISBLANK(値貼り付け用シート!N351),値貼り付け用シート!N351&gt;9990),NA(),値貼り付け用シート!N351)</f>
        <v>29</v>
      </c>
      <c r="E8192" s="1">
        <f t="shared" si="3188"/>
        <v>29</v>
      </c>
      <c r="F8192" s="1">
        <f t="shared" si="3197"/>
        <v>253</v>
      </c>
      <c r="G8192" s="1">
        <f t="shared" si="3198"/>
        <v>8</v>
      </c>
      <c r="H8192" s="1">
        <f t="shared" si="3199"/>
        <v>32</v>
      </c>
    </row>
    <row r="8193" spans="1:8" x14ac:dyDescent="0.55000000000000004">
      <c r="A8193" s="1">
        <f>値貼り付け用シート!F351</f>
        <v>3</v>
      </c>
      <c r="B8193" s="1">
        <f>値貼り付け用シート!G351</f>
        <v>7</v>
      </c>
      <c r="C8193" s="1">
        <v>8</v>
      </c>
      <c r="D8193" s="1">
        <f>IF(OR(ISBLANK(値貼り付け用シート!O351),値貼り付け用シート!O351&gt;9990),NA(),値貼り付け用シート!O351)</f>
        <v>27</v>
      </c>
      <c r="E8193" s="1">
        <f t="shared" si="3188"/>
        <v>27</v>
      </c>
      <c r="F8193" s="1">
        <f t="shared" si="3197"/>
        <v>242</v>
      </c>
      <c r="G8193" s="1">
        <f t="shared" si="3198"/>
        <v>8</v>
      </c>
      <c r="H8193" s="1">
        <f t="shared" si="3199"/>
        <v>30</v>
      </c>
    </row>
    <row r="8194" spans="1:8" x14ac:dyDescent="0.55000000000000004">
      <c r="A8194" s="1">
        <f>値貼り付け用シート!F351</f>
        <v>3</v>
      </c>
      <c r="B8194" s="1">
        <f>値貼り付け用シート!G351</f>
        <v>7</v>
      </c>
      <c r="C8194" s="1">
        <v>9</v>
      </c>
      <c r="D8194" s="1">
        <f>IF(OR(ISBLANK(値貼り付け用シート!P351),値貼り付け用シート!P351&gt;9990),NA(),値貼り付け用シート!P351)</f>
        <v>21</v>
      </c>
      <c r="E8194" s="1">
        <f t="shared" si="3188"/>
        <v>21</v>
      </c>
      <c r="F8194" s="1">
        <f t="shared" si="3197"/>
        <v>229</v>
      </c>
      <c r="G8194" s="1">
        <f t="shared" si="3198"/>
        <v>8</v>
      </c>
      <c r="H8194" s="1">
        <f t="shared" si="3199"/>
        <v>29</v>
      </c>
    </row>
    <row r="8195" spans="1:8" x14ac:dyDescent="0.55000000000000004">
      <c r="A8195" s="1">
        <f>値貼り付け用シート!F351</f>
        <v>3</v>
      </c>
      <c r="B8195" s="1">
        <f>値貼り付け用シート!G351</f>
        <v>7</v>
      </c>
      <c r="C8195" s="1">
        <v>10</v>
      </c>
      <c r="D8195" s="1">
        <f>IF(OR(ISBLANK(値貼り付け用シート!Q351),値貼り付け用シート!Q351&gt;9990),NA(),値貼り付け用シート!Q351)</f>
        <v>27</v>
      </c>
      <c r="E8195" s="1">
        <f t="shared" ref="E8195:E8258" si="3216">IF(ISERROR(D8195),0,D8195)</f>
        <v>27</v>
      </c>
      <c r="F8195" s="1">
        <f t="shared" si="3197"/>
        <v>227</v>
      </c>
      <c r="G8195" s="1">
        <f t="shared" si="3198"/>
        <v>8</v>
      </c>
      <c r="H8195" s="1">
        <f t="shared" si="3199"/>
        <v>28</v>
      </c>
    </row>
    <row r="8196" spans="1:8" x14ac:dyDescent="0.55000000000000004">
      <c r="A8196" s="1">
        <f>値貼り付け用シート!F351</f>
        <v>3</v>
      </c>
      <c r="B8196" s="1">
        <f>値貼り付け用シート!G351</f>
        <v>7</v>
      </c>
      <c r="C8196" s="1">
        <v>11</v>
      </c>
      <c r="D8196" s="1" t="e">
        <f>IF(OR(ISBLANK(値貼り付け用シート!R351),値貼り付け用シート!R351&gt;9990),NA(),値貼り付け用シート!R351)</f>
        <v>#N/A</v>
      </c>
      <c r="E8196" s="1">
        <f t="shared" si="3216"/>
        <v>0</v>
      </c>
      <c r="F8196" s="1">
        <f t="shared" si="3197"/>
        <v>199</v>
      </c>
      <c r="G8196" s="1">
        <f t="shared" si="3198"/>
        <v>7</v>
      </c>
      <c r="H8196" s="1">
        <f t="shared" si="3199"/>
        <v>28</v>
      </c>
    </row>
    <row r="8197" spans="1:8" x14ac:dyDescent="0.55000000000000004">
      <c r="A8197" s="1">
        <f>値貼り付け用シート!F351</f>
        <v>3</v>
      </c>
      <c r="B8197" s="1">
        <f>値貼り付け用シート!G351</f>
        <v>7</v>
      </c>
      <c r="C8197" s="1">
        <v>12</v>
      </c>
      <c r="D8197" s="1">
        <f>IF(OR(ISBLANK(値貼り付け用シート!S351),値貼り付け用シート!S351&gt;9990),NA(),値貼り付け用シート!S351)</f>
        <v>30</v>
      </c>
      <c r="E8197" s="1">
        <f t="shared" si="3216"/>
        <v>30</v>
      </c>
      <c r="F8197" s="1">
        <f t="shared" si="3197"/>
        <v>197</v>
      </c>
      <c r="G8197" s="1">
        <f t="shared" si="3198"/>
        <v>7</v>
      </c>
      <c r="H8197" s="1">
        <f t="shared" si="3199"/>
        <v>28</v>
      </c>
    </row>
    <row r="8198" spans="1:8" x14ac:dyDescent="0.55000000000000004">
      <c r="A8198" s="1">
        <f>値貼り付け用シート!F351</f>
        <v>3</v>
      </c>
      <c r="B8198" s="1">
        <f>値貼り付け用シート!G351</f>
        <v>7</v>
      </c>
      <c r="C8198" s="1">
        <v>13</v>
      </c>
      <c r="D8198" s="1">
        <f>IF(OR(ISBLANK(値貼り付け用シート!T351),値貼り付け用シート!T351&gt;9990),NA(),値貼り付け用シート!T351)</f>
        <v>32</v>
      </c>
      <c r="E8198" s="1">
        <f t="shared" si="3216"/>
        <v>32</v>
      </c>
      <c r="F8198" s="1">
        <f t="shared" si="3197"/>
        <v>197</v>
      </c>
      <c r="G8198" s="1">
        <f t="shared" si="3198"/>
        <v>7</v>
      </c>
      <c r="H8198" s="1">
        <f t="shared" si="3199"/>
        <v>28</v>
      </c>
    </row>
    <row r="8199" spans="1:8" x14ac:dyDescent="0.55000000000000004">
      <c r="A8199" s="1">
        <f>値貼り付け用シート!F351</f>
        <v>3</v>
      </c>
      <c r="B8199" s="1">
        <f>値貼り付け用シート!G351</f>
        <v>7</v>
      </c>
      <c r="C8199" s="1">
        <v>14</v>
      </c>
      <c r="D8199" s="1">
        <f>IF(OR(ISBLANK(値貼り付け用シート!U351),値貼り付け用シート!U351&gt;9990),NA(),値貼り付け用シート!U351)</f>
        <v>39</v>
      </c>
      <c r="E8199" s="1">
        <f t="shared" si="3216"/>
        <v>39</v>
      </c>
      <c r="F8199" s="1">
        <f t="shared" si="3197"/>
        <v>205</v>
      </c>
      <c r="G8199" s="1">
        <f t="shared" si="3198"/>
        <v>7</v>
      </c>
      <c r="H8199" s="1">
        <f t="shared" si="3199"/>
        <v>29</v>
      </c>
    </row>
    <row r="8200" spans="1:8" x14ac:dyDescent="0.55000000000000004">
      <c r="A8200" s="1">
        <f>値貼り付け用シート!F351</f>
        <v>3</v>
      </c>
      <c r="B8200" s="1">
        <f>値貼り付け用シート!G351</f>
        <v>7</v>
      </c>
      <c r="C8200" s="1">
        <v>15</v>
      </c>
      <c r="D8200" s="1">
        <f>IF(OR(ISBLANK(値貼り付け用シート!V351),値貼り付け用シート!V351&gt;9990),NA(),値貼り付け用シート!V351)</f>
        <v>41</v>
      </c>
      <c r="E8200" s="1">
        <f t="shared" si="3216"/>
        <v>41</v>
      </c>
      <c r="F8200" s="1">
        <f t="shared" si="3197"/>
        <v>217</v>
      </c>
      <c r="G8200" s="1">
        <f t="shared" si="3198"/>
        <v>7</v>
      </c>
      <c r="H8200" s="1">
        <f t="shared" si="3199"/>
        <v>31</v>
      </c>
    </row>
    <row r="8201" spans="1:8" x14ac:dyDescent="0.55000000000000004">
      <c r="A8201" s="1">
        <f>値貼り付け用シート!F351</f>
        <v>3</v>
      </c>
      <c r="B8201" s="1">
        <f>値貼り付け用シート!G351</f>
        <v>7</v>
      </c>
      <c r="C8201" s="1">
        <v>16</v>
      </c>
      <c r="D8201" s="1">
        <f>IF(OR(ISBLANK(値貼り付け用シート!W351),値貼り付け用シート!W351&gt;9990),NA(),値貼り付け用シート!W351)</f>
        <v>41</v>
      </c>
      <c r="E8201" s="1">
        <f t="shared" si="3216"/>
        <v>41</v>
      </c>
      <c r="F8201" s="1">
        <f t="shared" si="3197"/>
        <v>231</v>
      </c>
      <c r="G8201" s="1">
        <f t="shared" si="3198"/>
        <v>7</v>
      </c>
      <c r="H8201" s="1">
        <f t="shared" si="3199"/>
        <v>33</v>
      </c>
    </row>
    <row r="8202" spans="1:8" x14ac:dyDescent="0.55000000000000004">
      <c r="A8202" s="1">
        <f>値貼り付け用シート!F351</f>
        <v>3</v>
      </c>
      <c r="B8202" s="1">
        <f>値貼り付け用シート!G351</f>
        <v>7</v>
      </c>
      <c r="C8202" s="1">
        <v>17</v>
      </c>
      <c r="D8202" s="1">
        <f>IF(OR(ISBLANK(値貼り付け用シート!X351),値貼り付け用シート!X351&gt;9990),NA(),値貼り付け用シート!X351)</f>
        <v>40</v>
      </c>
      <c r="E8202" s="1">
        <f t="shared" si="3216"/>
        <v>40</v>
      </c>
      <c r="F8202" s="1">
        <f t="shared" si="3197"/>
        <v>250</v>
      </c>
      <c r="G8202" s="1">
        <f t="shared" si="3198"/>
        <v>7</v>
      </c>
      <c r="H8202" s="1">
        <f t="shared" si="3199"/>
        <v>36</v>
      </c>
    </row>
    <row r="8203" spans="1:8" x14ac:dyDescent="0.55000000000000004">
      <c r="A8203" s="1">
        <f>値貼り付け用シート!F351</f>
        <v>3</v>
      </c>
      <c r="B8203" s="1">
        <f>値貼り付け用シート!G351</f>
        <v>7</v>
      </c>
      <c r="C8203" s="1">
        <v>18</v>
      </c>
      <c r="D8203" s="1">
        <f>IF(OR(ISBLANK(値貼り付け用シート!Y351),値貼り付け用シート!Y351&gt;9990),NA(),値貼り付け用シート!Y351)</f>
        <v>37</v>
      </c>
      <c r="E8203" s="1">
        <f t="shared" si="3216"/>
        <v>37</v>
      </c>
      <c r="F8203" s="1">
        <f t="shared" si="3197"/>
        <v>260</v>
      </c>
      <c r="G8203" s="1">
        <f t="shared" si="3198"/>
        <v>7</v>
      </c>
      <c r="H8203" s="1">
        <f t="shared" si="3199"/>
        <v>37</v>
      </c>
    </row>
    <row r="8204" spans="1:8" x14ac:dyDescent="0.55000000000000004">
      <c r="A8204" s="1">
        <f>値貼り付け用シート!F351</f>
        <v>3</v>
      </c>
      <c r="B8204" s="1">
        <f>値貼り付け用シート!G351</f>
        <v>7</v>
      </c>
      <c r="C8204" s="1">
        <v>19</v>
      </c>
      <c r="D8204" s="1">
        <f>IF(OR(ISBLANK(値貼り付け用シート!Z351),値貼り付け用シート!Z351&gt;9990),NA(),値貼り付け用シート!Z351)</f>
        <v>35</v>
      </c>
      <c r="E8204" s="1">
        <f t="shared" si="3216"/>
        <v>35</v>
      </c>
      <c r="F8204" s="1">
        <f t="shared" si="3197"/>
        <v>295</v>
      </c>
      <c r="G8204" s="1">
        <f t="shared" si="3198"/>
        <v>8</v>
      </c>
      <c r="H8204" s="1">
        <f t="shared" si="3199"/>
        <v>37</v>
      </c>
    </row>
    <row r="8205" spans="1:8" x14ac:dyDescent="0.55000000000000004">
      <c r="A8205" s="1">
        <f>値貼り付け用シート!F351</f>
        <v>3</v>
      </c>
      <c r="B8205" s="1">
        <f>値貼り付け用シート!G351</f>
        <v>7</v>
      </c>
      <c r="C8205" s="1">
        <v>20</v>
      </c>
      <c r="D8205" s="1">
        <f>IF(OR(ISBLANK(値貼り付け用シート!AA351),値貼り付け用シート!AA351&gt;9990),NA(),値貼り付け用シート!AA351)</f>
        <v>32</v>
      </c>
      <c r="E8205" s="1">
        <f t="shared" si="3216"/>
        <v>32</v>
      </c>
      <c r="F8205" s="1">
        <f t="shared" si="3197"/>
        <v>297</v>
      </c>
      <c r="G8205" s="1">
        <f t="shared" si="3198"/>
        <v>8</v>
      </c>
      <c r="H8205" s="1">
        <f t="shared" si="3199"/>
        <v>37</v>
      </c>
    </row>
    <row r="8206" spans="1:8" x14ac:dyDescent="0.55000000000000004">
      <c r="A8206" s="1">
        <f>値貼り付け用シート!F351</f>
        <v>3</v>
      </c>
      <c r="B8206" s="1">
        <f>値貼り付け用シート!G351</f>
        <v>7</v>
      </c>
      <c r="C8206" s="1">
        <v>21</v>
      </c>
      <c r="D8206" s="1">
        <f>IF(OR(ISBLANK(値貼り付け用シート!AB351),値貼り付け用シート!AB351&gt;9990),NA(),値貼り付け用シート!AB351)</f>
        <v>41</v>
      </c>
      <c r="E8206" s="1">
        <f t="shared" si="3216"/>
        <v>41</v>
      </c>
      <c r="F8206" s="1">
        <f t="shared" si="3197"/>
        <v>306</v>
      </c>
      <c r="G8206" s="1">
        <f t="shared" si="3198"/>
        <v>8</v>
      </c>
      <c r="H8206" s="1">
        <f t="shared" si="3199"/>
        <v>38</v>
      </c>
    </row>
    <row r="8207" spans="1:8" x14ac:dyDescent="0.55000000000000004">
      <c r="A8207" s="1">
        <f>値貼り付け用シート!F351</f>
        <v>3</v>
      </c>
      <c r="B8207" s="1">
        <f>値貼り付け用シート!G351</f>
        <v>7</v>
      </c>
      <c r="C8207" s="1">
        <v>22</v>
      </c>
      <c r="D8207" s="1">
        <f>IF(OR(ISBLANK(値貼り付け用シート!AC351),値貼り付け用シート!AC351&gt;9990),NA(),値貼り付け用シート!AC351)</f>
        <v>41</v>
      </c>
      <c r="E8207" s="1">
        <f t="shared" si="3216"/>
        <v>41</v>
      </c>
      <c r="F8207" s="1">
        <f t="shared" si="3197"/>
        <v>308</v>
      </c>
      <c r="G8207" s="1">
        <f t="shared" si="3198"/>
        <v>8</v>
      </c>
      <c r="H8207" s="1">
        <f t="shared" si="3199"/>
        <v>39</v>
      </c>
    </row>
    <row r="8208" spans="1:8" x14ac:dyDescent="0.55000000000000004">
      <c r="A8208" s="1">
        <f>値貼り付け用シート!F351</f>
        <v>3</v>
      </c>
      <c r="B8208" s="1">
        <f>値貼り付け用シート!G351</f>
        <v>7</v>
      </c>
      <c r="C8208" s="1">
        <v>23</v>
      </c>
      <c r="D8208" s="1">
        <f>IF(OR(ISBLANK(値貼り付け用シート!AD351),値貼り付け用シート!AD351&gt;9990),NA(),値貼り付け用シート!AD351)</f>
        <v>41</v>
      </c>
      <c r="E8208" s="1">
        <f t="shared" si="3216"/>
        <v>41</v>
      </c>
      <c r="F8208" s="1">
        <f t="shared" si="3197"/>
        <v>308</v>
      </c>
      <c r="G8208" s="1">
        <f t="shared" si="3198"/>
        <v>8</v>
      </c>
      <c r="H8208" s="1">
        <f t="shared" si="3199"/>
        <v>39</v>
      </c>
    </row>
    <row r="8209" spans="1:16" x14ac:dyDescent="0.55000000000000004">
      <c r="A8209" s="1">
        <f>値貼り付け用シート!F351</f>
        <v>3</v>
      </c>
      <c r="B8209" s="1">
        <f>値貼り付け用シート!G351</f>
        <v>7</v>
      </c>
      <c r="C8209" s="1">
        <v>24</v>
      </c>
      <c r="D8209" s="1">
        <f>IF(OR(ISBLANK(値貼り付け用シート!AE351),値貼り付け用シート!AE351&gt;9990),NA(),値貼り付け用シート!AE351)</f>
        <v>41</v>
      </c>
      <c r="E8209" s="1">
        <f t="shared" si="3216"/>
        <v>41</v>
      </c>
      <c r="F8209" s="1">
        <f t="shared" si="3197"/>
        <v>308</v>
      </c>
      <c r="G8209" s="1">
        <f t="shared" si="3198"/>
        <v>8</v>
      </c>
      <c r="H8209" s="1">
        <f t="shared" si="3199"/>
        <v>39</v>
      </c>
    </row>
    <row r="8210" spans="1:16" x14ac:dyDescent="0.55000000000000004">
      <c r="A8210" s="1">
        <f>値貼り付け用シート!F352</f>
        <v>3</v>
      </c>
      <c r="B8210" s="1">
        <f>値貼り付け用シート!G352</f>
        <v>8</v>
      </c>
      <c r="C8210" s="1">
        <v>1</v>
      </c>
      <c r="D8210" s="1" t="e">
        <f>IF(OR(ISBLANK(値貼り付け用シート!H352),値貼り付け用シート!H352&gt;9990),NA(),値貼り付け用シート!H352)</f>
        <v>#N/A</v>
      </c>
      <c r="E8210" s="1">
        <f t="shared" si="3216"/>
        <v>0</v>
      </c>
      <c r="F8210" s="1">
        <f t="shared" si="3197"/>
        <v>268</v>
      </c>
      <c r="G8210" s="1">
        <f t="shared" si="3198"/>
        <v>7</v>
      </c>
      <c r="H8210" s="1">
        <f t="shared" si="3199"/>
        <v>38</v>
      </c>
      <c r="I8210" s="1">
        <f t="shared" ref="I8210" si="3217">COUNT(D8210:D8233)</f>
        <v>23</v>
      </c>
      <c r="J8210" s="1">
        <f t="shared" ref="J8210" si="3218">COUNT(H8210:H8233)</f>
        <v>24</v>
      </c>
      <c r="K8210" s="1">
        <f t="shared" ref="K8210" si="3219">IF(AND(I8210&gt;=20,J8210&gt;=20),0,1)</f>
        <v>0</v>
      </c>
      <c r="L8210" s="1">
        <f t="shared" ref="L8210" si="3220">IF(K8210=0,MAX(H8210:H8233),NA())</f>
        <v>43</v>
      </c>
      <c r="M8210" s="1">
        <f t="shared" ref="M8210" si="3221">IF(K8210=0,IF(L8210&lt;=70,1,0),NA())</f>
        <v>1</v>
      </c>
      <c r="N8210" s="1">
        <f t="shared" ref="N8210" si="3222">IF(COUNTIF(D8210:D8233,NA())=24,NA(),MAX(E8210:E8233))</f>
        <v>44</v>
      </c>
      <c r="O8210" s="1">
        <f t="shared" ref="O8210" si="3223">IF(COUNTIF(D8215:D8229,NA())=15,NA(),MAX(E8215:E8229))</f>
        <v>44</v>
      </c>
      <c r="P8210" s="1">
        <f t="shared" ref="P8210" si="3224">COUNTIF(D8210:D8233,"&gt;=120")</f>
        <v>0</v>
      </c>
    </row>
    <row r="8211" spans="1:16" x14ac:dyDescent="0.55000000000000004">
      <c r="A8211" s="1">
        <f>値貼り付け用シート!F352</f>
        <v>3</v>
      </c>
      <c r="B8211" s="1">
        <f>値貼り付け用シート!G352</f>
        <v>8</v>
      </c>
      <c r="C8211" s="1">
        <v>2</v>
      </c>
      <c r="D8211" s="1">
        <f>IF(OR(ISBLANK(値貼り付け用シート!I352),値貼り付け用シート!I352&gt;9990),NA(),値貼り付け用シート!I352)</f>
        <v>42</v>
      </c>
      <c r="E8211" s="1">
        <f t="shared" si="3216"/>
        <v>42</v>
      </c>
      <c r="F8211" s="1">
        <f t="shared" si="3197"/>
        <v>273</v>
      </c>
      <c r="G8211" s="1">
        <f t="shared" si="3198"/>
        <v>7</v>
      </c>
      <c r="H8211" s="1">
        <f t="shared" si="3199"/>
        <v>39</v>
      </c>
    </row>
    <row r="8212" spans="1:16" x14ac:dyDescent="0.55000000000000004">
      <c r="A8212" s="1">
        <f>値貼り付け用シート!F352</f>
        <v>3</v>
      </c>
      <c r="B8212" s="1">
        <f>値貼り付け用シート!G352</f>
        <v>8</v>
      </c>
      <c r="C8212" s="1">
        <v>3</v>
      </c>
      <c r="D8212" s="1">
        <f>IF(OR(ISBLANK(値貼り付け用シート!J352),値貼り付け用シート!J352&gt;9990),NA(),値貼り付け用シート!J352)</f>
        <v>42</v>
      </c>
      <c r="E8212" s="1">
        <f t="shared" si="3216"/>
        <v>42</v>
      </c>
      <c r="F8212" s="1">
        <f t="shared" si="3197"/>
        <v>280</v>
      </c>
      <c r="G8212" s="1">
        <f t="shared" si="3198"/>
        <v>7</v>
      </c>
      <c r="H8212" s="1">
        <f t="shared" si="3199"/>
        <v>40</v>
      </c>
    </row>
    <row r="8213" spans="1:16" x14ac:dyDescent="0.55000000000000004">
      <c r="A8213" s="1">
        <f>値貼り付け用シート!F352</f>
        <v>3</v>
      </c>
      <c r="B8213" s="1">
        <f>値貼り付け用シート!G352</f>
        <v>8</v>
      </c>
      <c r="C8213" s="1">
        <v>4</v>
      </c>
      <c r="D8213" s="1">
        <f>IF(OR(ISBLANK(値貼り付け用シート!K352),値貼り付け用シート!K352&gt;9990),NA(),値貼り付け用シート!K352)</f>
        <v>43</v>
      </c>
      <c r="E8213" s="1">
        <f t="shared" si="3216"/>
        <v>43</v>
      </c>
      <c r="F8213" s="1">
        <f t="shared" si="3197"/>
        <v>291</v>
      </c>
      <c r="G8213" s="1">
        <f t="shared" si="3198"/>
        <v>7</v>
      </c>
      <c r="H8213" s="1">
        <f t="shared" si="3199"/>
        <v>42</v>
      </c>
    </row>
    <row r="8214" spans="1:16" x14ac:dyDescent="0.55000000000000004">
      <c r="A8214" s="1">
        <f>値貼り付け用シート!F352</f>
        <v>3</v>
      </c>
      <c r="B8214" s="1">
        <f>値貼り付け用シート!G352</f>
        <v>8</v>
      </c>
      <c r="C8214" s="1">
        <v>5</v>
      </c>
      <c r="D8214" s="1">
        <f>IF(OR(ISBLANK(値貼り付け用シート!L352),値貼り付け用シート!L352&gt;9990),NA(),値貼り付け用シート!L352)</f>
        <v>42</v>
      </c>
      <c r="E8214" s="1">
        <f t="shared" si="3216"/>
        <v>42</v>
      </c>
      <c r="F8214" s="1">
        <f t="shared" si="3197"/>
        <v>292</v>
      </c>
      <c r="G8214" s="1">
        <f t="shared" si="3198"/>
        <v>7</v>
      </c>
      <c r="H8214" s="1">
        <f t="shared" si="3199"/>
        <v>42</v>
      </c>
    </row>
    <row r="8215" spans="1:16" x14ac:dyDescent="0.55000000000000004">
      <c r="A8215" s="1">
        <f>値貼り付け用シート!F352</f>
        <v>3</v>
      </c>
      <c r="B8215" s="1">
        <f>値貼り付け用シート!G352</f>
        <v>8</v>
      </c>
      <c r="C8215" s="1">
        <v>6</v>
      </c>
      <c r="D8215" s="1">
        <f>IF(OR(ISBLANK(値貼り付け用シート!M352),値貼り付け用シート!M352&gt;9990),NA(),値貼り付け用シート!M352)</f>
        <v>39</v>
      </c>
      <c r="E8215" s="1">
        <f t="shared" si="3216"/>
        <v>39</v>
      </c>
      <c r="F8215" s="1">
        <f t="shared" si="3197"/>
        <v>290</v>
      </c>
      <c r="G8215" s="1">
        <f t="shared" si="3198"/>
        <v>7</v>
      </c>
      <c r="H8215" s="1">
        <f t="shared" si="3199"/>
        <v>41</v>
      </c>
    </row>
    <row r="8216" spans="1:16" x14ac:dyDescent="0.55000000000000004">
      <c r="A8216" s="1">
        <f>値貼り付け用シート!F352</f>
        <v>3</v>
      </c>
      <c r="B8216" s="1">
        <f>値貼り付け用シート!G352</f>
        <v>8</v>
      </c>
      <c r="C8216" s="1">
        <v>7</v>
      </c>
      <c r="D8216" s="1">
        <f>IF(OR(ISBLANK(値貼り付け用シート!N352),値貼り付け用シート!N352&gt;9990),NA(),値貼り付け用シート!N352)</f>
        <v>39</v>
      </c>
      <c r="E8216" s="1">
        <f t="shared" si="3216"/>
        <v>39</v>
      </c>
      <c r="F8216" s="1">
        <f t="shared" si="3197"/>
        <v>288</v>
      </c>
      <c r="G8216" s="1">
        <f t="shared" si="3198"/>
        <v>7</v>
      </c>
      <c r="H8216" s="1">
        <f t="shared" si="3199"/>
        <v>41</v>
      </c>
    </row>
    <row r="8217" spans="1:16" x14ac:dyDescent="0.55000000000000004">
      <c r="A8217" s="1">
        <f>値貼り付け用シート!F352</f>
        <v>3</v>
      </c>
      <c r="B8217" s="1">
        <f>値貼り付け用シート!G352</f>
        <v>8</v>
      </c>
      <c r="C8217" s="1">
        <v>8</v>
      </c>
      <c r="D8217" s="1">
        <f>IF(OR(ISBLANK(値貼り付け用シート!O352),値貼り付け用シート!O352&gt;9990),NA(),値貼り付け用シート!O352)</f>
        <v>36</v>
      </c>
      <c r="E8217" s="1">
        <f t="shared" si="3216"/>
        <v>36</v>
      </c>
      <c r="F8217" s="1">
        <f t="shared" si="3197"/>
        <v>283</v>
      </c>
      <c r="G8217" s="1">
        <f t="shared" si="3198"/>
        <v>7</v>
      </c>
      <c r="H8217" s="1">
        <f t="shared" si="3199"/>
        <v>40</v>
      </c>
    </row>
    <row r="8218" spans="1:16" x14ac:dyDescent="0.55000000000000004">
      <c r="A8218" s="1">
        <f>値貼り付け用シート!F352</f>
        <v>3</v>
      </c>
      <c r="B8218" s="1">
        <f>値貼り付け用シート!G352</f>
        <v>8</v>
      </c>
      <c r="C8218" s="1">
        <v>9</v>
      </c>
      <c r="D8218" s="1">
        <f>IF(OR(ISBLANK(値貼り付け用シート!P352),値貼り付け用シート!P352&gt;9990),NA(),値貼り付け用シート!P352)</f>
        <v>34</v>
      </c>
      <c r="E8218" s="1">
        <f t="shared" si="3216"/>
        <v>34</v>
      </c>
      <c r="F8218" s="1">
        <f t="shared" si="3197"/>
        <v>317</v>
      </c>
      <c r="G8218" s="1">
        <f t="shared" si="3198"/>
        <v>8</v>
      </c>
      <c r="H8218" s="1">
        <f t="shared" si="3199"/>
        <v>40</v>
      </c>
    </row>
    <row r="8219" spans="1:16" x14ac:dyDescent="0.55000000000000004">
      <c r="A8219" s="1">
        <f>値貼り付け用シート!F352</f>
        <v>3</v>
      </c>
      <c r="B8219" s="1">
        <f>値貼り付け用シート!G352</f>
        <v>8</v>
      </c>
      <c r="C8219" s="1">
        <v>10</v>
      </c>
      <c r="D8219" s="1">
        <f>IF(OR(ISBLANK(値貼り付け用シート!Q352),値貼り付け用シート!Q352&gt;9990),NA(),値貼り付け用シート!Q352)</f>
        <v>30</v>
      </c>
      <c r="E8219" s="1">
        <f t="shared" si="3216"/>
        <v>30</v>
      </c>
      <c r="F8219" s="1">
        <f t="shared" ref="F8219:F8282" si="3225">SUM(E8212:E8219)</f>
        <v>305</v>
      </c>
      <c r="G8219" s="1">
        <f t="shared" ref="G8219:G8282" si="3226">COUNT(D8212:D8219)</f>
        <v>8</v>
      </c>
      <c r="H8219" s="1">
        <f t="shared" ref="H8219:H8282" si="3227">IF(G8219&gt;=6,ROUND(F8219/G8219,0),NA())</f>
        <v>38</v>
      </c>
    </row>
    <row r="8220" spans="1:16" x14ac:dyDescent="0.55000000000000004">
      <c r="A8220" s="1">
        <f>値貼り付け用シート!F352</f>
        <v>3</v>
      </c>
      <c r="B8220" s="1">
        <f>値貼り付け用シート!G352</f>
        <v>8</v>
      </c>
      <c r="C8220" s="1">
        <v>11</v>
      </c>
      <c r="D8220" s="1">
        <f>IF(OR(ISBLANK(値貼り付け用シート!R352),値貼り付け用シート!R352&gt;9990),NA(),値貼り付け用シート!R352)</f>
        <v>35</v>
      </c>
      <c r="E8220" s="1">
        <f t="shared" si="3216"/>
        <v>35</v>
      </c>
      <c r="F8220" s="1">
        <f t="shared" si="3225"/>
        <v>298</v>
      </c>
      <c r="G8220" s="1">
        <f t="shared" si="3226"/>
        <v>8</v>
      </c>
      <c r="H8220" s="1">
        <f t="shared" si="3227"/>
        <v>37</v>
      </c>
    </row>
    <row r="8221" spans="1:16" x14ac:dyDescent="0.55000000000000004">
      <c r="A8221" s="1">
        <f>値貼り付け用シート!F352</f>
        <v>3</v>
      </c>
      <c r="B8221" s="1">
        <f>値貼り付け用シート!G352</f>
        <v>8</v>
      </c>
      <c r="C8221" s="1">
        <v>12</v>
      </c>
      <c r="D8221" s="1">
        <f>IF(OR(ISBLANK(値貼り付け用シート!S352),値貼り付け用シート!S352&gt;9990),NA(),値貼り付け用シート!S352)</f>
        <v>35</v>
      </c>
      <c r="E8221" s="1">
        <f t="shared" si="3216"/>
        <v>35</v>
      </c>
      <c r="F8221" s="1">
        <f t="shared" si="3225"/>
        <v>290</v>
      </c>
      <c r="G8221" s="1">
        <f t="shared" si="3226"/>
        <v>8</v>
      </c>
      <c r="H8221" s="1">
        <f t="shared" si="3227"/>
        <v>36</v>
      </c>
    </row>
    <row r="8222" spans="1:16" x14ac:dyDescent="0.55000000000000004">
      <c r="A8222" s="1">
        <f>値貼り付け用シート!F352</f>
        <v>3</v>
      </c>
      <c r="B8222" s="1">
        <f>値貼り付け用シート!G352</f>
        <v>8</v>
      </c>
      <c r="C8222" s="1">
        <v>13</v>
      </c>
      <c r="D8222" s="1">
        <f>IF(OR(ISBLANK(値貼り付け用シート!T352),値貼り付け用シート!T352&gt;9990),NA(),値貼り付け用シート!T352)</f>
        <v>38</v>
      </c>
      <c r="E8222" s="1">
        <f t="shared" si="3216"/>
        <v>38</v>
      </c>
      <c r="F8222" s="1">
        <f t="shared" si="3225"/>
        <v>286</v>
      </c>
      <c r="G8222" s="1">
        <f t="shared" si="3226"/>
        <v>8</v>
      </c>
      <c r="H8222" s="1">
        <f t="shared" si="3227"/>
        <v>36</v>
      </c>
    </row>
    <row r="8223" spans="1:16" x14ac:dyDescent="0.55000000000000004">
      <c r="A8223" s="1">
        <f>値貼り付け用シート!F352</f>
        <v>3</v>
      </c>
      <c r="B8223" s="1">
        <f>値貼り付け用シート!G352</f>
        <v>8</v>
      </c>
      <c r="C8223" s="1">
        <v>14</v>
      </c>
      <c r="D8223" s="1">
        <f>IF(OR(ISBLANK(値貼り付け用シート!U352),値貼り付け用シート!U352&gt;9990),NA(),値貼り付け用シート!U352)</f>
        <v>38</v>
      </c>
      <c r="E8223" s="1">
        <f t="shared" si="3216"/>
        <v>38</v>
      </c>
      <c r="F8223" s="1">
        <f t="shared" si="3225"/>
        <v>285</v>
      </c>
      <c r="G8223" s="1">
        <f t="shared" si="3226"/>
        <v>8</v>
      </c>
      <c r="H8223" s="1">
        <f t="shared" si="3227"/>
        <v>36</v>
      </c>
    </row>
    <row r="8224" spans="1:16" x14ac:dyDescent="0.55000000000000004">
      <c r="A8224" s="1">
        <f>値貼り付け用シート!F352</f>
        <v>3</v>
      </c>
      <c r="B8224" s="1">
        <f>値貼り付け用シート!G352</f>
        <v>8</v>
      </c>
      <c r="C8224" s="1">
        <v>15</v>
      </c>
      <c r="D8224" s="1">
        <f>IF(OR(ISBLANK(値貼り付け用シート!V352),値貼り付け用シート!V352&gt;9990),NA(),値貼り付け用シート!V352)</f>
        <v>38</v>
      </c>
      <c r="E8224" s="1">
        <f t="shared" si="3216"/>
        <v>38</v>
      </c>
      <c r="F8224" s="1">
        <f t="shared" si="3225"/>
        <v>284</v>
      </c>
      <c r="G8224" s="1">
        <f t="shared" si="3226"/>
        <v>8</v>
      </c>
      <c r="H8224" s="1">
        <f t="shared" si="3227"/>
        <v>36</v>
      </c>
    </row>
    <row r="8225" spans="1:16" x14ac:dyDescent="0.55000000000000004">
      <c r="A8225" s="1">
        <f>値貼り付け用シート!F352</f>
        <v>3</v>
      </c>
      <c r="B8225" s="1">
        <f>値貼り付け用シート!G352</f>
        <v>8</v>
      </c>
      <c r="C8225" s="1">
        <v>16</v>
      </c>
      <c r="D8225" s="1">
        <f>IF(OR(ISBLANK(値貼り付け用シート!W352),値貼り付け用シート!W352&gt;9990),NA(),値貼り付け用シート!W352)</f>
        <v>39</v>
      </c>
      <c r="E8225" s="1">
        <f t="shared" si="3216"/>
        <v>39</v>
      </c>
      <c r="F8225" s="1">
        <f t="shared" si="3225"/>
        <v>287</v>
      </c>
      <c r="G8225" s="1">
        <f t="shared" si="3226"/>
        <v>8</v>
      </c>
      <c r="H8225" s="1">
        <f t="shared" si="3227"/>
        <v>36</v>
      </c>
    </row>
    <row r="8226" spans="1:16" x14ac:dyDescent="0.55000000000000004">
      <c r="A8226" s="1">
        <f>値貼り付け用シート!F352</f>
        <v>3</v>
      </c>
      <c r="B8226" s="1">
        <f>値貼り付け用シート!G352</f>
        <v>8</v>
      </c>
      <c r="C8226" s="1">
        <v>17</v>
      </c>
      <c r="D8226" s="1">
        <f>IF(OR(ISBLANK(値貼り付け用シート!X352),値貼り付け用シート!X352&gt;9990),NA(),値貼り付け用シート!X352)</f>
        <v>41</v>
      </c>
      <c r="E8226" s="1">
        <f t="shared" si="3216"/>
        <v>41</v>
      </c>
      <c r="F8226" s="1">
        <f t="shared" si="3225"/>
        <v>294</v>
      </c>
      <c r="G8226" s="1">
        <f t="shared" si="3226"/>
        <v>8</v>
      </c>
      <c r="H8226" s="1">
        <f t="shared" si="3227"/>
        <v>37</v>
      </c>
    </row>
    <row r="8227" spans="1:16" x14ac:dyDescent="0.55000000000000004">
      <c r="A8227" s="1">
        <f>値貼り付け用シート!F352</f>
        <v>3</v>
      </c>
      <c r="B8227" s="1">
        <f>値貼り付け用シート!G352</f>
        <v>8</v>
      </c>
      <c r="C8227" s="1">
        <v>18</v>
      </c>
      <c r="D8227" s="1">
        <f>IF(OR(ISBLANK(値貼り付け用シート!Y352),値貼り付け用シート!Y352&gt;9990),NA(),値貼り付け用シート!Y352)</f>
        <v>40</v>
      </c>
      <c r="E8227" s="1">
        <f t="shared" si="3216"/>
        <v>40</v>
      </c>
      <c r="F8227" s="1">
        <f t="shared" si="3225"/>
        <v>304</v>
      </c>
      <c r="G8227" s="1">
        <f t="shared" si="3226"/>
        <v>8</v>
      </c>
      <c r="H8227" s="1">
        <f t="shared" si="3227"/>
        <v>38</v>
      </c>
    </row>
    <row r="8228" spans="1:16" x14ac:dyDescent="0.55000000000000004">
      <c r="A8228" s="1">
        <f>値貼り付け用シート!F352</f>
        <v>3</v>
      </c>
      <c r="B8228" s="1">
        <f>値貼り付け用シート!G352</f>
        <v>8</v>
      </c>
      <c r="C8228" s="1">
        <v>19</v>
      </c>
      <c r="D8228" s="1">
        <f>IF(OR(ISBLANK(値貼り付け用シート!Z352),値貼り付け用シート!Z352&gt;9990),NA(),値貼り付け用シート!Z352)</f>
        <v>43</v>
      </c>
      <c r="E8228" s="1">
        <f t="shared" si="3216"/>
        <v>43</v>
      </c>
      <c r="F8228" s="1">
        <f t="shared" si="3225"/>
        <v>312</v>
      </c>
      <c r="G8228" s="1">
        <f t="shared" si="3226"/>
        <v>8</v>
      </c>
      <c r="H8228" s="1">
        <f t="shared" si="3227"/>
        <v>39</v>
      </c>
    </row>
    <row r="8229" spans="1:16" x14ac:dyDescent="0.55000000000000004">
      <c r="A8229" s="1">
        <f>値貼り付け用シート!F352</f>
        <v>3</v>
      </c>
      <c r="B8229" s="1">
        <f>値貼り付け用シート!G352</f>
        <v>8</v>
      </c>
      <c r="C8229" s="1">
        <v>20</v>
      </c>
      <c r="D8229" s="1">
        <f>IF(OR(ISBLANK(値貼り付け用シート!AA352),値貼り付け用シート!AA352&gt;9990),NA(),値貼り付け用シート!AA352)</f>
        <v>44</v>
      </c>
      <c r="E8229" s="1">
        <f t="shared" si="3216"/>
        <v>44</v>
      </c>
      <c r="F8229" s="1">
        <f t="shared" si="3225"/>
        <v>321</v>
      </c>
      <c r="G8229" s="1">
        <f t="shared" si="3226"/>
        <v>8</v>
      </c>
      <c r="H8229" s="1">
        <f t="shared" si="3227"/>
        <v>40</v>
      </c>
    </row>
    <row r="8230" spans="1:16" x14ac:dyDescent="0.55000000000000004">
      <c r="A8230" s="1">
        <f>値貼り付け用シート!F352</f>
        <v>3</v>
      </c>
      <c r="B8230" s="1">
        <f>値貼り付け用シート!G352</f>
        <v>8</v>
      </c>
      <c r="C8230" s="1">
        <v>21</v>
      </c>
      <c r="D8230" s="1">
        <f>IF(OR(ISBLANK(値貼り付け用シート!AB352),値貼り付け用シート!AB352&gt;9990),NA(),値貼り付け用シート!AB352)</f>
        <v>44</v>
      </c>
      <c r="E8230" s="1">
        <f t="shared" si="3216"/>
        <v>44</v>
      </c>
      <c r="F8230" s="1">
        <f t="shared" si="3225"/>
        <v>327</v>
      </c>
      <c r="G8230" s="1">
        <f t="shared" si="3226"/>
        <v>8</v>
      </c>
      <c r="H8230" s="1">
        <f t="shared" si="3227"/>
        <v>41</v>
      </c>
    </row>
    <row r="8231" spans="1:16" x14ac:dyDescent="0.55000000000000004">
      <c r="A8231" s="1">
        <f>値貼り付け用シート!F352</f>
        <v>3</v>
      </c>
      <c r="B8231" s="1">
        <f>値貼り付け用シート!G352</f>
        <v>8</v>
      </c>
      <c r="C8231" s="1">
        <v>22</v>
      </c>
      <c r="D8231" s="1">
        <f>IF(OR(ISBLANK(値貼り付け用シート!AC352),値貼り付け用シート!AC352&gt;9990),NA(),値貼り付け用シート!AC352)</f>
        <v>44</v>
      </c>
      <c r="E8231" s="1">
        <f t="shared" si="3216"/>
        <v>44</v>
      </c>
      <c r="F8231" s="1">
        <f t="shared" si="3225"/>
        <v>333</v>
      </c>
      <c r="G8231" s="1">
        <f t="shared" si="3226"/>
        <v>8</v>
      </c>
      <c r="H8231" s="1">
        <f t="shared" si="3227"/>
        <v>42</v>
      </c>
    </row>
    <row r="8232" spans="1:16" x14ac:dyDescent="0.55000000000000004">
      <c r="A8232" s="1">
        <f>値貼り付け用シート!F352</f>
        <v>3</v>
      </c>
      <c r="B8232" s="1">
        <f>値貼り付け用シート!G352</f>
        <v>8</v>
      </c>
      <c r="C8232" s="1">
        <v>23</v>
      </c>
      <c r="D8232" s="1">
        <f>IF(OR(ISBLANK(値貼り付け用シート!AD352),値貼り付け用シート!AD352&gt;9990),NA(),値貼り付け用シート!AD352)</f>
        <v>44</v>
      </c>
      <c r="E8232" s="1">
        <f t="shared" si="3216"/>
        <v>44</v>
      </c>
      <c r="F8232" s="1">
        <f t="shared" si="3225"/>
        <v>339</v>
      </c>
      <c r="G8232" s="1">
        <f t="shared" si="3226"/>
        <v>8</v>
      </c>
      <c r="H8232" s="1">
        <f t="shared" si="3227"/>
        <v>42</v>
      </c>
    </row>
    <row r="8233" spans="1:16" x14ac:dyDescent="0.55000000000000004">
      <c r="A8233" s="1">
        <f>値貼り付け用シート!F352</f>
        <v>3</v>
      </c>
      <c r="B8233" s="1">
        <f>値貼り付け用シート!G352</f>
        <v>8</v>
      </c>
      <c r="C8233" s="1">
        <v>24</v>
      </c>
      <c r="D8233" s="1">
        <f>IF(OR(ISBLANK(値貼り付け用シート!AE352),値貼り付け用シート!AE352&gt;9990),NA(),値貼り付け用シート!AE352)</f>
        <v>44</v>
      </c>
      <c r="E8233" s="1">
        <f t="shared" si="3216"/>
        <v>44</v>
      </c>
      <c r="F8233" s="1">
        <f t="shared" si="3225"/>
        <v>344</v>
      </c>
      <c r="G8233" s="1">
        <f t="shared" si="3226"/>
        <v>8</v>
      </c>
      <c r="H8233" s="1">
        <f t="shared" si="3227"/>
        <v>43</v>
      </c>
    </row>
    <row r="8234" spans="1:16" x14ac:dyDescent="0.55000000000000004">
      <c r="A8234" s="1">
        <f>値貼り付け用シート!F353</f>
        <v>3</v>
      </c>
      <c r="B8234" s="1">
        <f>値貼り付け用シート!G353</f>
        <v>9</v>
      </c>
      <c r="C8234" s="1">
        <v>1</v>
      </c>
      <c r="D8234" s="1">
        <f>IF(OR(ISBLANK(値貼り付け用シート!H353),値貼り付け用シート!H353&gt;9990),NA(),値貼り付け用シート!H353)</f>
        <v>42</v>
      </c>
      <c r="E8234" s="1">
        <f t="shared" si="3216"/>
        <v>42</v>
      </c>
      <c r="F8234" s="1">
        <f t="shared" si="3225"/>
        <v>345</v>
      </c>
      <c r="G8234" s="1">
        <f t="shared" si="3226"/>
        <v>8</v>
      </c>
      <c r="H8234" s="1">
        <f t="shared" si="3227"/>
        <v>43</v>
      </c>
      <c r="I8234" s="1">
        <f t="shared" ref="I8234" si="3228">COUNT(D8234:D8257)</f>
        <v>24</v>
      </c>
      <c r="J8234" s="1">
        <f t="shared" ref="J8234" si="3229">COUNT(H8234:H8257)</f>
        <v>24</v>
      </c>
      <c r="K8234" s="1">
        <f t="shared" ref="K8234" si="3230">IF(AND(I8234&gt;=20,J8234&gt;=20),0,1)</f>
        <v>0</v>
      </c>
      <c r="L8234" s="1">
        <f t="shared" ref="L8234" si="3231">IF(K8234=0,MAX(H8234:H8257),NA())</f>
        <v>43</v>
      </c>
      <c r="M8234" s="1">
        <f t="shared" ref="M8234" si="3232">IF(K8234=0,IF(L8234&lt;=70,1,0),NA())</f>
        <v>1</v>
      </c>
      <c r="N8234" s="1">
        <f t="shared" ref="N8234" si="3233">IF(COUNTIF(D8234:D8257,NA())=24,NA(),MAX(E8234:E8257))</f>
        <v>42</v>
      </c>
      <c r="O8234" s="1">
        <f t="shared" ref="O8234" si="3234">IF(COUNTIF(D8239:D8253,NA())=15,NA(),MAX(E8239:E8253))</f>
        <v>42</v>
      </c>
      <c r="P8234" s="1">
        <f t="shared" ref="P8234" si="3235">COUNTIF(D8234:D8257,"&gt;=120")</f>
        <v>0</v>
      </c>
    </row>
    <row r="8235" spans="1:16" x14ac:dyDescent="0.55000000000000004">
      <c r="A8235" s="1">
        <f>値貼り付け用シート!F353</f>
        <v>3</v>
      </c>
      <c r="B8235" s="1">
        <f>値貼り付け用シート!G353</f>
        <v>9</v>
      </c>
      <c r="C8235" s="1">
        <v>2</v>
      </c>
      <c r="D8235" s="1">
        <f>IF(OR(ISBLANK(値貼り付け用シート!I353),値貼り付け用シート!I353&gt;9990),NA(),値貼り付け用シート!I353)</f>
        <v>41</v>
      </c>
      <c r="E8235" s="1">
        <f t="shared" si="3216"/>
        <v>41</v>
      </c>
      <c r="F8235" s="1">
        <f t="shared" si="3225"/>
        <v>346</v>
      </c>
      <c r="G8235" s="1">
        <f t="shared" si="3226"/>
        <v>8</v>
      </c>
      <c r="H8235" s="1">
        <f t="shared" si="3227"/>
        <v>43</v>
      </c>
    </row>
    <row r="8236" spans="1:16" x14ac:dyDescent="0.55000000000000004">
      <c r="A8236" s="1">
        <f>値貼り付け用シート!F353</f>
        <v>3</v>
      </c>
      <c r="B8236" s="1">
        <f>値貼り付け用シート!G353</f>
        <v>9</v>
      </c>
      <c r="C8236" s="1">
        <v>3</v>
      </c>
      <c r="D8236" s="1">
        <f>IF(OR(ISBLANK(値貼り付け用シート!J353),値貼り付け用シート!J353&gt;9990),NA(),値貼り付け用シート!J353)</f>
        <v>40</v>
      </c>
      <c r="E8236" s="1">
        <f t="shared" si="3216"/>
        <v>40</v>
      </c>
      <c r="F8236" s="1">
        <f t="shared" si="3225"/>
        <v>343</v>
      </c>
      <c r="G8236" s="1">
        <f t="shared" si="3226"/>
        <v>8</v>
      </c>
      <c r="H8236" s="1">
        <f t="shared" si="3227"/>
        <v>43</v>
      </c>
    </row>
    <row r="8237" spans="1:16" x14ac:dyDescent="0.55000000000000004">
      <c r="A8237" s="1">
        <f>値貼り付け用シート!F353</f>
        <v>3</v>
      </c>
      <c r="B8237" s="1">
        <f>値貼り付け用シート!G353</f>
        <v>9</v>
      </c>
      <c r="C8237" s="1">
        <v>4</v>
      </c>
      <c r="D8237" s="1">
        <f>IF(OR(ISBLANK(値貼り付け用シート!K353),値貼り付け用シート!K353&gt;9990),NA(),値貼り付け用シート!K353)</f>
        <v>38</v>
      </c>
      <c r="E8237" s="1">
        <f t="shared" si="3216"/>
        <v>38</v>
      </c>
      <c r="F8237" s="1">
        <f t="shared" si="3225"/>
        <v>337</v>
      </c>
      <c r="G8237" s="1">
        <f t="shared" si="3226"/>
        <v>8</v>
      </c>
      <c r="H8237" s="1">
        <f t="shared" si="3227"/>
        <v>42</v>
      </c>
    </row>
    <row r="8238" spans="1:16" x14ac:dyDescent="0.55000000000000004">
      <c r="A8238" s="1">
        <f>値貼り付け用シート!F353</f>
        <v>3</v>
      </c>
      <c r="B8238" s="1">
        <f>値貼り付け用シート!G353</f>
        <v>9</v>
      </c>
      <c r="C8238" s="1">
        <v>5</v>
      </c>
      <c r="D8238" s="1">
        <f>IF(OR(ISBLANK(値貼り付け用シート!L353),値貼り付け用シート!L353&gt;9990),NA(),値貼り付け用シート!L353)</f>
        <v>35</v>
      </c>
      <c r="E8238" s="1">
        <f t="shared" si="3216"/>
        <v>35</v>
      </c>
      <c r="F8238" s="1">
        <f t="shared" si="3225"/>
        <v>328</v>
      </c>
      <c r="G8238" s="1">
        <f t="shared" si="3226"/>
        <v>8</v>
      </c>
      <c r="H8238" s="1">
        <f t="shared" si="3227"/>
        <v>41</v>
      </c>
    </row>
    <row r="8239" spans="1:16" x14ac:dyDescent="0.55000000000000004">
      <c r="A8239" s="1">
        <f>値貼り付け用シート!F353</f>
        <v>3</v>
      </c>
      <c r="B8239" s="1">
        <f>値貼り付け用シート!G353</f>
        <v>9</v>
      </c>
      <c r="C8239" s="1">
        <v>6</v>
      </c>
      <c r="D8239" s="1">
        <f>IF(OR(ISBLANK(値貼り付け用シート!M353),値貼り付け用シート!M353&gt;9990),NA(),値貼り付け用シート!M353)</f>
        <v>34</v>
      </c>
      <c r="E8239" s="1">
        <f t="shared" si="3216"/>
        <v>34</v>
      </c>
      <c r="F8239" s="1">
        <f t="shared" si="3225"/>
        <v>318</v>
      </c>
      <c r="G8239" s="1">
        <f t="shared" si="3226"/>
        <v>8</v>
      </c>
      <c r="H8239" s="1">
        <f t="shared" si="3227"/>
        <v>40</v>
      </c>
    </row>
    <row r="8240" spans="1:16" x14ac:dyDescent="0.55000000000000004">
      <c r="A8240" s="1">
        <f>値貼り付け用シート!F353</f>
        <v>3</v>
      </c>
      <c r="B8240" s="1">
        <f>値貼り付け用シート!G353</f>
        <v>9</v>
      </c>
      <c r="C8240" s="1">
        <v>7</v>
      </c>
      <c r="D8240" s="1">
        <f>IF(OR(ISBLANK(値貼り付け用シート!N353),値貼り付け用シート!N353&gt;9990),NA(),値貼り付け用シート!N353)</f>
        <v>31</v>
      </c>
      <c r="E8240" s="1">
        <f t="shared" si="3216"/>
        <v>31</v>
      </c>
      <c r="F8240" s="1">
        <f t="shared" si="3225"/>
        <v>305</v>
      </c>
      <c r="G8240" s="1">
        <f t="shared" si="3226"/>
        <v>8</v>
      </c>
      <c r="H8240" s="1">
        <f t="shared" si="3227"/>
        <v>38</v>
      </c>
    </row>
    <row r="8241" spans="1:8" x14ac:dyDescent="0.55000000000000004">
      <c r="A8241" s="1">
        <f>値貼り付け用シート!F353</f>
        <v>3</v>
      </c>
      <c r="B8241" s="1">
        <f>値貼り付け用シート!G353</f>
        <v>9</v>
      </c>
      <c r="C8241" s="1">
        <v>8</v>
      </c>
      <c r="D8241" s="1">
        <f>IF(OR(ISBLANK(値貼り付け用シート!O353),値貼り付け用シート!O353&gt;9990),NA(),値貼り付け用シート!O353)</f>
        <v>26</v>
      </c>
      <c r="E8241" s="1">
        <f t="shared" si="3216"/>
        <v>26</v>
      </c>
      <c r="F8241" s="1">
        <f t="shared" si="3225"/>
        <v>287</v>
      </c>
      <c r="G8241" s="1">
        <f t="shared" si="3226"/>
        <v>8</v>
      </c>
      <c r="H8241" s="1">
        <f t="shared" si="3227"/>
        <v>36</v>
      </c>
    </row>
    <row r="8242" spans="1:8" x14ac:dyDescent="0.55000000000000004">
      <c r="A8242" s="1">
        <f>値貼り付け用シート!F353</f>
        <v>3</v>
      </c>
      <c r="B8242" s="1">
        <f>値貼り付け用シート!G353</f>
        <v>9</v>
      </c>
      <c r="C8242" s="1">
        <v>9</v>
      </c>
      <c r="D8242" s="1">
        <f>IF(OR(ISBLANK(値貼り付け用シート!P353),値貼り付け用シート!P353&gt;9990),NA(),値貼り付け用シート!P353)</f>
        <v>24</v>
      </c>
      <c r="E8242" s="1">
        <f t="shared" si="3216"/>
        <v>24</v>
      </c>
      <c r="F8242" s="1">
        <f t="shared" si="3225"/>
        <v>269</v>
      </c>
      <c r="G8242" s="1">
        <f t="shared" si="3226"/>
        <v>8</v>
      </c>
      <c r="H8242" s="1">
        <f t="shared" si="3227"/>
        <v>34</v>
      </c>
    </row>
    <row r="8243" spans="1:8" x14ac:dyDescent="0.55000000000000004">
      <c r="A8243" s="1">
        <f>値貼り付け用シート!F353</f>
        <v>3</v>
      </c>
      <c r="B8243" s="1">
        <f>値貼り付け用シート!G353</f>
        <v>9</v>
      </c>
      <c r="C8243" s="1">
        <v>10</v>
      </c>
      <c r="D8243" s="1">
        <f>IF(OR(ISBLANK(値貼り付け用シート!Q353),値貼り付け用シート!Q353&gt;9990),NA(),値貼り付け用シート!Q353)</f>
        <v>22</v>
      </c>
      <c r="E8243" s="1">
        <f t="shared" si="3216"/>
        <v>22</v>
      </c>
      <c r="F8243" s="1">
        <f t="shared" si="3225"/>
        <v>250</v>
      </c>
      <c r="G8243" s="1">
        <f t="shared" si="3226"/>
        <v>8</v>
      </c>
      <c r="H8243" s="1">
        <f t="shared" si="3227"/>
        <v>31</v>
      </c>
    </row>
    <row r="8244" spans="1:8" x14ac:dyDescent="0.55000000000000004">
      <c r="A8244" s="1">
        <f>値貼り付け用シート!F353</f>
        <v>3</v>
      </c>
      <c r="B8244" s="1">
        <f>値貼り付け用シート!G353</f>
        <v>9</v>
      </c>
      <c r="C8244" s="1">
        <v>11</v>
      </c>
      <c r="D8244" s="1">
        <f>IF(OR(ISBLANK(値貼り付け用シート!R353),値貼り付け用シート!R353&gt;9990),NA(),値貼り付け用シート!R353)</f>
        <v>27</v>
      </c>
      <c r="E8244" s="1">
        <f t="shared" si="3216"/>
        <v>27</v>
      </c>
      <c r="F8244" s="1">
        <f t="shared" si="3225"/>
        <v>237</v>
      </c>
      <c r="G8244" s="1">
        <f t="shared" si="3226"/>
        <v>8</v>
      </c>
      <c r="H8244" s="1">
        <f t="shared" si="3227"/>
        <v>30</v>
      </c>
    </row>
    <row r="8245" spans="1:8" x14ac:dyDescent="0.55000000000000004">
      <c r="A8245" s="1">
        <f>値貼り付け用シート!F353</f>
        <v>3</v>
      </c>
      <c r="B8245" s="1">
        <f>値貼り付け用シート!G353</f>
        <v>9</v>
      </c>
      <c r="C8245" s="1">
        <v>12</v>
      </c>
      <c r="D8245" s="1">
        <f>IF(OR(ISBLANK(値貼り付け用シート!S353),値貼り付け用シート!S353&gt;9990),NA(),値貼り付け用シート!S353)</f>
        <v>32</v>
      </c>
      <c r="E8245" s="1">
        <f t="shared" si="3216"/>
        <v>32</v>
      </c>
      <c r="F8245" s="1">
        <f t="shared" si="3225"/>
        <v>231</v>
      </c>
      <c r="G8245" s="1">
        <f t="shared" si="3226"/>
        <v>8</v>
      </c>
      <c r="H8245" s="1">
        <f t="shared" si="3227"/>
        <v>29</v>
      </c>
    </row>
    <row r="8246" spans="1:8" x14ac:dyDescent="0.55000000000000004">
      <c r="A8246" s="1">
        <f>値貼り付け用シート!F353</f>
        <v>3</v>
      </c>
      <c r="B8246" s="1">
        <f>値貼り付け用シート!G353</f>
        <v>9</v>
      </c>
      <c r="C8246" s="1">
        <v>13</v>
      </c>
      <c r="D8246" s="1">
        <f>IF(OR(ISBLANK(値貼り付け用シート!T353),値貼り付け用シート!T353&gt;9990),NA(),値貼り付け用シート!T353)</f>
        <v>39</v>
      </c>
      <c r="E8246" s="1">
        <f t="shared" si="3216"/>
        <v>39</v>
      </c>
      <c r="F8246" s="1">
        <f t="shared" si="3225"/>
        <v>235</v>
      </c>
      <c r="G8246" s="1">
        <f t="shared" si="3226"/>
        <v>8</v>
      </c>
      <c r="H8246" s="1">
        <f t="shared" si="3227"/>
        <v>29</v>
      </c>
    </row>
    <row r="8247" spans="1:8" x14ac:dyDescent="0.55000000000000004">
      <c r="A8247" s="1">
        <f>値貼り付け用シート!F353</f>
        <v>3</v>
      </c>
      <c r="B8247" s="1">
        <f>値貼り付け用シート!G353</f>
        <v>9</v>
      </c>
      <c r="C8247" s="1">
        <v>14</v>
      </c>
      <c r="D8247" s="1">
        <f>IF(OR(ISBLANK(値貼り付け用シート!U353),値貼り付け用シート!U353&gt;9990),NA(),値貼り付け用シート!U353)</f>
        <v>39</v>
      </c>
      <c r="E8247" s="1">
        <f t="shared" si="3216"/>
        <v>39</v>
      </c>
      <c r="F8247" s="1">
        <f t="shared" si="3225"/>
        <v>240</v>
      </c>
      <c r="G8247" s="1">
        <f t="shared" si="3226"/>
        <v>8</v>
      </c>
      <c r="H8247" s="1">
        <f t="shared" si="3227"/>
        <v>30</v>
      </c>
    </row>
    <row r="8248" spans="1:8" x14ac:dyDescent="0.55000000000000004">
      <c r="A8248" s="1">
        <f>値貼り付け用シート!F353</f>
        <v>3</v>
      </c>
      <c r="B8248" s="1">
        <f>値貼り付け用シート!G353</f>
        <v>9</v>
      </c>
      <c r="C8248" s="1">
        <v>15</v>
      </c>
      <c r="D8248" s="1">
        <f>IF(OR(ISBLANK(値貼り付け用シート!V353),値貼り付け用シート!V353&gt;9990),NA(),値貼り付け用シート!V353)</f>
        <v>39</v>
      </c>
      <c r="E8248" s="1">
        <f t="shared" si="3216"/>
        <v>39</v>
      </c>
      <c r="F8248" s="1">
        <f t="shared" si="3225"/>
        <v>248</v>
      </c>
      <c r="G8248" s="1">
        <f t="shared" si="3226"/>
        <v>8</v>
      </c>
      <c r="H8248" s="1">
        <f t="shared" si="3227"/>
        <v>31</v>
      </c>
    </row>
    <row r="8249" spans="1:8" x14ac:dyDescent="0.55000000000000004">
      <c r="A8249" s="1">
        <f>値貼り付け用シート!F353</f>
        <v>3</v>
      </c>
      <c r="B8249" s="1">
        <f>値貼り付け用シート!G353</f>
        <v>9</v>
      </c>
      <c r="C8249" s="1">
        <v>16</v>
      </c>
      <c r="D8249" s="1">
        <f>IF(OR(ISBLANK(値貼り付け用シート!W353),値貼り付け用シート!W353&gt;9990),NA(),値貼り付け用シート!W353)</f>
        <v>42</v>
      </c>
      <c r="E8249" s="1">
        <f t="shared" si="3216"/>
        <v>42</v>
      </c>
      <c r="F8249" s="1">
        <f t="shared" si="3225"/>
        <v>264</v>
      </c>
      <c r="G8249" s="1">
        <f t="shared" si="3226"/>
        <v>8</v>
      </c>
      <c r="H8249" s="1">
        <f t="shared" si="3227"/>
        <v>33</v>
      </c>
    </row>
    <row r="8250" spans="1:8" x14ac:dyDescent="0.55000000000000004">
      <c r="A8250" s="1">
        <f>値貼り付け用シート!F353</f>
        <v>3</v>
      </c>
      <c r="B8250" s="1">
        <f>値貼り付け用シート!G353</f>
        <v>9</v>
      </c>
      <c r="C8250" s="1">
        <v>17</v>
      </c>
      <c r="D8250" s="1">
        <f>IF(OR(ISBLANK(値貼り付け用シート!X353),値貼り付け用シート!X353&gt;9990),NA(),値貼り付け用シート!X353)</f>
        <v>35</v>
      </c>
      <c r="E8250" s="1">
        <f t="shared" si="3216"/>
        <v>35</v>
      </c>
      <c r="F8250" s="1">
        <f t="shared" si="3225"/>
        <v>275</v>
      </c>
      <c r="G8250" s="1">
        <f t="shared" si="3226"/>
        <v>8</v>
      </c>
      <c r="H8250" s="1">
        <f t="shared" si="3227"/>
        <v>34</v>
      </c>
    </row>
    <row r="8251" spans="1:8" x14ac:dyDescent="0.55000000000000004">
      <c r="A8251" s="1">
        <f>値貼り付け用シート!F353</f>
        <v>3</v>
      </c>
      <c r="B8251" s="1">
        <f>値貼り付け用シート!G353</f>
        <v>9</v>
      </c>
      <c r="C8251" s="1">
        <v>18</v>
      </c>
      <c r="D8251" s="1">
        <f>IF(OR(ISBLANK(値貼り付け用シート!Y353),値貼り付け用シート!Y353&gt;9990),NA(),値貼り付け用シート!Y353)</f>
        <v>32</v>
      </c>
      <c r="E8251" s="1">
        <f t="shared" si="3216"/>
        <v>32</v>
      </c>
      <c r="F8251" s="1">
        <f t="shared" si="3225"/>
        <v>285</v>
      </c>
      <c r="G8251" s="1">
        <f t="shared" si="3226"/>
        <v>8</v>
      </c>
      <c r="H8251" s="1">
        <f t="shared" si="3227"/>
        <v>36</v>
      </c>
    </row>
    <row r="8252" spans="1:8" x14ac:dyDescent="0.55000000000000004">
      <c r="A8252" s="1">
        <f>値貼り付け用シート!F353</f>
        <v>3</v>
      </c>
      <c r="B8252" s="1">
        <f>値貼り付け用シート!G353</f>
        <v>9</v>
      </c>
      <c r="C8252" s="1">
        <v>19</v>
      </c>
      <c r="D8252" s="1">
        <f>IF(OR(ISBLANK(値貼り付け用シート!Z353),値貼り付け用シート!Z353&gt;9990),NA(),値貼り付け用シート!Z353)</f>
        <v>31</v>
      </c>
      <c r="E8252" s="1">
        <f t="shared" si="3216"/>
        <v>31</v>
      </c>
      <c r="F8252" s="1">
        <f t="shared" si="3225"/>
        <v>289</v>
      </c>
      <c r="G8252" s="1">
        <f t="shared" si="3226"/>
        <v>8</v>
      </c>
      <c r="H8252" s="1">
        <f t="shared" si="3227"/>
        <v>36</v>
      </c>
    </row>
    <row r="8253" spans="1:8" x14ac:dyDescent="0.55000000000000004">
      <c r="A8253" s="1">
        <f>値貼り付け用シート!F353</f>
        <v>3</v>
      </c>
      <c r="B8253" s="1">
        <f>値貼り付け用シート!G353</f>
        <v>9</v>
      </c>
      <c r="C8253" s="1">
        <v>20</v>
      </c>
      <c r="D8253" s="1">
        <f>IF(OR(ISBLANK(値貼り付け用シート!AA353),値貼り付け用シート!AA353&gt;9990),NA(),値貼り付け用シート!AA353)</f>
        <v>32</v>
      </c>
      <c r="E8253" s="1">
        <f t="shared" si="3216"/>
        <v>32</v>
      </c>
      <c r="F8253" s="1">
        <f t="shared" si="3225"/>
        <v>289</v>
      </c>
      <c r="G8253" s="1">
        <f t="shared" si="3226"/>
        <v>8</v>
      </c>
      <c r="H8253" s="1">
        <f t="shared" si="3227"/>
        <v>36</v>
      </c>
    </row>
    <row r="8254" spans="1:8" x14ac:dyDescent="0.55000000000000004">
      <c r="A8254" s="1">
        <f>値貼り付け用シート!F353</f>
        <v>3</v>
      </c>
      <c r="B8254" s="1">
        <f>値貼り付け用シート!G353</f>
        <v>9</v>
      </c>
      <c r="C8254" s="1">
        <v>21</v>
      </c>
      <c r="D8254" s="1">
        <f>IF(OR(ISBLANK(値貼り付け用シート!AB353),値貼り付け用シート!AB353&gt;9990),NA(),値貼り付け用シート!AB353)</f>
        <v>34</v>
      </c>
      <c r="E8254" s="1">
        <f t="shared" si="3216"/>
        <v>34</v>
      </c>
      <c r="F8254" s="1">
        <f t="shared" si="3225"/>
        <v>284</v>
      </c>
      <c r="G8254" s="1">
        <f t="shared" si="3226"/>
        <v>8</v>
      </c>
      <c r="H8254" s="1">
        <f t="shared" si="3227"/>
        <v>36</v>
      </c>
    </row>
    <row r="8255" spans="1:8" x14ac:dyDescent="0.55000000000000004">
      <c r="A8255" s="1">
        <f>値貼り付け用シート!F353</f>
        <v>3</v>
      </c>
      <c r="B8255" s="1">
        <f>値貼り付け用シート!G353</f>
        <v>9</v>
      </c>
      <c r="C8255" s="1">
        <v>22</v>
      </c>
      <c r="D8255" s="1">
        <f>IF(OR(ISBLANK(値貼り付け用シート!AC353),値貼り付け用シート!AC353&gt;9990),NA(),値貼り付け用シート!AC353)</f>
        <v>39</v>
      </c>
      <c r="E8255" s="1">
        <f t="shared" si="3216"/>
        <v>39</v>
      </c>
      <c r="F8255" s="1">
        <f t="shared" si="3225"/>
        <v>284</v>
      </c>
      <c r="G8255" s="1">
        <f t="shared" si="3226"/>
        <v>8</v>
      </c>
      <c r="H8255" s="1">
        <f t="shared" si="3227"/>
        <v>36</v>
      </c>
    </row>
    <row r="8256" spans="1:8" x14ac:dyDescent="0.55000000000000004">
      <c r="A8256" s="1">
        <f>値貼り付け用シート!F353</f>
        <v>3</v>
      </c>
      <c r="B8256" s="1">
        <f>値貼り付け用シート!G353</f>
        <v>9</v>
      </c>
      <c r="C8256" s="1">
        <v>23</v>
      </c>
      <c r="D8256" s="1">
        <f>IF(OR(ISBLANK(値貼り付け用シート!AD353),値貼り付け用シート!AD353&gt;9990),NA(),値貼り付け用シート!AD353)</f>
        <v>32</v>
      </c>
      <c r="E8256" s="1">
        <f t="shared" si="3216"/>
        <v>32</v>
      </c>
      <c r="F8256" s="1">
        <f t="shared" si="3225"/>
        <v>277</v>
      </c>
      <c r="G8256" s="1">
        <f t="shared" si="3226"/>
        <v>8</v>
      </c>
      <c r="H8256" s="1">
        <f t="shared" si="3227"/>
        <v>35</v>
      </c>
    </row>
    <row r="8257" spans="1:16" x14ac:dyDescent="0.55000000000000004">
      <c r="A8257" s="1">
        <f>値貼り付け用シート!F353</f>
        <v>3</v>
      </c>
      <c r="B8257" s="1">
        <f>値貼り付け用シート!G353</f>
        <v>9</v>
      </c>
      <c r="C8257" s="1">
        <v>24</v>
      </c>
      <c r="D8257" s="1">
        <f>IF(OR(ISBLANK(値貼り付け用シート!AE353),値貼り付け用シート!AE353&gt;9990),NA(),値貼り付け用シート!AE353)</f>
        <v>24</v>
      </c>
      <c r="E8257" s="1">
        <f t="shared" si="3216"/>
        <v>24</v>
      </c>
      <c r="F8257" s="1">
        <f t="shared" si="3225"/>
        <v>259</v>
      </c>
      <c r="G8257" s="1">
        <f t="shared" si="3226"/>
        <v>8</v>
      </c>
      <c r="H8257" s="1">
        <f t="shared" si="3227"/>
        <v>32</v>
      </c>
    </row>
    <row r="8258" spans="1:16" x14ac:dyDescent="0.55000000000000004">
      <c r="A8258" s="1">
        <f>値貼り付け用シート!F354</f>
        <v>3</v>
      </c>
      <c r="B8258" s="1">
        <f>値貼り付け用シート!G354</f>
        <v>10</v>
      </c>
      <c r="C8258" s="1">
        <v>1</v>
      </c>
      <c r="D8258" s="1">
        <f>IF(OR(ISBLANK(値貼り付け用シート!H354),値貼り付け用シート!H354&gt;9990),NA(),値貼り付け用シート!H354)</f>
        <v>14</v>
      </c>
      <c r="E8258" s="1">
        <f t="shared" si="3216"/>
        <v>14</v>
      </c>
      <c r="F8258" s="1">
        <f t="shared" si="3225"/>
        <v>238</v>
      </c>
      <c r="G8258" s="1">
        <f t="shared" si="3226"/>
        <v>8</v>
      </c>
      <c r="H8258" s="1">
        <f t="shared" si="3227"/>
        <v>30</v>
      </c>
      <c r="I8258" s="1">
        <f t="shared" ref="I8258" si="3236">COUNT(D8258:D8281)</f>
        <v>24</v>
      </c>
      <c r="J8258" s="1">
        <f t="shared" ref="J8258" si="3237">COUNT(H8258:H8281)</f>
        <v>24</v>
      </c>
      <c r="K8258" s="1">
        <f t="shared" ref="K8258" si="3238">IF(AND(I8258&gt;=20,J8258&gt;=20),0,1)</f>
        <v>0</v>
      </c>
      <c r="L8258" s="1">
        <f t="shared" ref="L8258" si="3239">IF(K8258=0,MAX(H8258:H8281),NA())</f>
        <v>46</v>
      </c>
      <c r="M8258" s="1">
        <f t="shared" ref="M8258" si="3240">IF(K8258=0,IF(L8258&lt;=70,1,0),NA())</f>
        <v>1</v>
      </c>
      <c r="N8258" s="1">
        <f t="shared" ref="N8258" si="3241">IF(COUNTIF(D8258:D8281,NA())=24,NA(),MAX(E8258:E8281))</f>
        <v>46</v>
      </c>
      <c r="O8258" s="1">
        <f t="shared" ref="O8258" si="3242">IF(COUNTIF(D8263:D8277,NA())=15,NA(),MAX(E8263:E8277))</f>
        <v>46</v>
      </c>
      <c r="P8258" s="1">
        <f t="shared" ref="P8258" si="3243">COUNTIF(D8258:D8281,"&gt;=120")</f>
        <v>0</v>
      </c>
    </row>
    <row r="8259" spans="1:16" x14ac:dyDescent="0.55000000000000004">
      <c r="A8259" s="1">
        <f>値貼り付け用シート!F354</f>
        <v>3</v>
      </c>
      <c r="B8259" s="1">
        <f>値貼り付け用シート!G354</f>
        <v>10</v>
      </c>
      <c r="C8259" s="1">
        <v>2</v>
      </c>
      <c r="D8259" s="1">
        <f>IF(OR(ISBLANK(値貼り付け用シート!I354),値貼り付け用シート!I354&gt;9990),NA(),値貼り付け用シート!I354)</f>
        <v>14</v>
      </c>
      <c r="E8259" s="1">
        <f t="shared" ref="E8259:E8322" si="3244">IF(ISERROR(D8259),0,D8259)</f>
        <v>14</v>
      </c>
      <c r="F8259" s="1">
        <f t="shared" si="3225"/>
        <v>220</v>
      </c>
      <c r="G8259" s="1">
        <f t="shared" si="3226"/>
        <v>8</v>
      </c>
      <c r="H8259" s="1">
        <f t="shared" si="3227"/>
        <v>28</v>
      </c>
    </row>
    <row r="8260" spans="1:16" x14ac:dyDescent="0.55000000000000004">
      <c r="A8260" s="1">
        <f>値貼り付け用シート!F354</f>
        <v>3</v>
      </c>
      <c r="B8260" s="1">
        <f>値貼り付け用シート!G354</f>
        <v>10</v>
      </c>
      <c r="C8260" s="1">
        <v>3</v>
      </c>
      <c r="D8260" s="1">
        <f>IF(OR(ISBLANK(値貼り付け用シート!J354),値貼り付け用シート!J354&gt;9990),NA(),値貼り付け用シート!J354)</f>
        <v>12</v>
      </c>
      <c r="E8260" s="1">
        <f t="shared" si="3244"/>
        <v>12</v>
      </c>
      <c r="F8260" s="1">
        <f t="shared" si="3225"/>
        <v>201</v>
      </c>
      <c r="G8260" s="1">
        <f t="shared" si="3226"/>
        <v>8</v>
      </c>
      <c r="H8260" s="1">
        <f t="shared" si="3227"/>
        <v>25</v>
      </c>
    </row>
    <row r="8261" spans="1:16" x14ac:dyDescent="0.55000000000000004">
      <c r="A8261" s="1">
        <f>値貼り付け用シート!F354</f>
        <v>3</v>
      </c>
      <c r="B8261" s="1">
        <f>値貼り付け用シート!G354</f>
        <v>10</v>
      </c>
      <c r="C8261" s="1">
        <v>4</v>
      </c>
      <c r="D8261" s="1">
        <f>IF(OR(ISBLANK(値貼り付け用シート!K354),値貼り付け用シート!K354&gt;9990),NA(),値貼り付け用シート!K354)</f>
        <v>13</v>
      </c>
      <c r="E8261" s="1">
        <f t="shared" si="3244"/>
        <v>13</v>
      </c>
      <c r="F8261" s="1">
        <f t="shared" si="3225"/>
        <v>182</v>
      </c>
      <c r="G8261" s="1">
        <f t="shared" si="3226"/>
        <v>8</v>
      </c>
      <c r="H8261" s="1">
        <f t="shared" si="3227"/>
        <v>23</v>
      </c>
    </row>
    <row r="8262" spans="1:16" x14ac:dyDescent="0.55000000000000004">
      <c r="A8262" s="1">
        <f>値貼り付け用シート!F354</f>
        <v>3</v>
      </c>
      <c r="B8262" s="1">
        <f>値貼り付け用シート!G354</f>
        <v>10</v>
      </c>
      <c r="C8262" s="1">
        <v>5</v>
      </c>
      <c r="D8262" s="1">
        <f>IF(OR(ISBLANK(値貼り付け用シート!L354),値貼り付け用シート!L354&gt;9990),NA(),値貼り付け用シート!L354)</f>
        <v>15</v>
      </c>
      <c r="E8262" s="1">
        <f t="shared" si="3244"/>
        <v>15</v>
      </c>
      <c r="F8262" s="1">
        <f t="shared" si="3225"/>
        <v>163</v>
      </c>
      <c r="G8262" s="1">
        <f t="shared" si="3226"/>
        <v>8</v>
      </c>
      <c r="H8262" s="1">
        <f t="shared" si="3227"/>
        <v>20</v>
      </c>
    </row>
    <row r="8263" spans="1:16" x14ac:dyDescent="0.55000000000000004">
      <c r="A8263" s="1">
        <f>値貼り付け用シート!F354</f>
        <v>3</v>
      </c>
      <c r="B8263" s="1">
        <f>値貼り付け用シート!G354</f>
        <v>10</v>
      </c>
      <c r="C8263" s="1">
        <v>6</v>
      </c>
      <c r="D8263" s="1">
        <f>IF(OR(ISBLANK(値貼り付け用シート!M354),値貼り付け用シート!M354&gt;9990),NA(),値貼り付け用シート!M354)</f>
        <v>18</v>
      </c>
      <c r="E8263" s="1">
        <f t="shared" si="3244"/>
        <v>18</v>
      </c>
      <c r="F8263" s="1">
        <f t="shared" si="3225"/>
        <v>142</v>
      </c>
      <c r="G8263" s="1">
        <f t="shared" si="3226"/>
        <v>8</v>
      </c>
      <c r="H8263" s="1">
        <f t="shared" si="3227"/>
        <v>18</v>
      </c>
    </row>
    <row r="8264" spans="1:16" x14ac:dyDescent="0.55000000000000004">
      <c r="A8264" s="1">
        <f>値貼り付け用シート!F354</f>
        <v>3</v>
      </c>
      <c r="B8264" s="1">
        <f>値貼り付け用シート!G354</f>
        <v>10</v>
      </c>
      <c r="C8264" s="1">
        <v>7</v>
      </c>
      <c r="D8264" s="1">
        <f>IF(OR(ISBLANK(値貼り付け用シート!N354),値貼り付け用シート!N354&gt;9990),NA(),値貼り付け用シート!N354)</f>
        <v>15</v>
      </c>
      <c r="E8264" s="1">
        <f t="shared" si="3244"/>
        <v>15</v>
      </c>
      <c r="F8264" s="1">
        <f t="shared" si="3225"/>
        <v>125</v>
      </c>
      <c r="G8264" s="1">
        <f t="shared" si="3226"/>
        <v>8</v>
      </c>
      <c r="H8264" s="1">
        <f t="shared" si="3227"/>
        <v>16</v>
      </c>
    </row>
    <row r="8265" spans="1:16" x14ac:dyDescent="0.55000000000000004">
      <c r="A8265" s="1">
        <f>値貼り付け用シート!F354</f>
        <v>3</v>
      </c>
      <c r="B8265" s="1">
        <f>値貼り付け用シート!G354</f>
        <v>10</v>
      </c>
      <c r="C8265" s="1">
        <v>8</v>
      </c>
      <c r="D8265" s="1">
        <f>IF(OR(ISBLANK(値貼り付け用シート!O354),値貼り付け用シート!O354&gt;9990),NA(),値貼り付け用シート!O354)</f>
        <v>24</v>
      </c>
      <c r="E8265" s="1">
        <f t="shared" si="3244"/>
        <v>24</v>
      </c>
      <c r="F8265" s="1">
        <f t="shared" si="3225"/>
        <v>125</v>
      </c>
      <c r="G8265" s="1">
        <f t="shared" si="3226"/>
        <v>8</v>
      </c>
      <c r="H8265" s="1">
        <f t="shared" si="3227"/>
        <v>16</v>
      </c>
    </row>
    <row r="8266" spans="1:16" x14ac:dyDescent="0.55000000000000004">
      <c r="A8266" s="1">
        <f>値貼り付け用シート!F354</f>
        <v>3</v>
      </c>
      <c r="B8266" s="1">
        <f>値貼り付け用シート!G354</f>
        <v>10</v>
      </c>
      <c r="C8266" s="1">
        <v>9</v>
      </c>
      <c r="D8266" s="1">
        <f>IF(OR(ISBLANK(値貼り付け用シート!P354),値貼り付け用シート!P354&gt;9990),NA(),値貼り付け用シート!P354)</f>
        <v>35</v>
      </c>
      <c r="E8266" s="1">
        <f t="shared" si="3244"/>
        <v>35</v>
      </c>
      <c r="F8266" s="1">
        <f t="shared" si="3225"/>
        <v>146</v>
      </c>
      <c r="G8266" s="1">
        <f t="shared" si="3226"/>
        <v>8</v>
      </c>
      <c r="H8266" s="1">
        <f t="shared" si="3227"/>
        <v>18</v>
      </c>
    </row>
    <row r="8267" spans="1:16" x14ac:dyDescent="0.55000000000000004">
      <c r="A8267" s="1">
        <f>値貼り付け用シート!F354</f>
        <v>3</v>
      </c>
      <c r="B8267" s="1">
        <f>値貼り付け用シート!G354</f>
        <v>10</v>
      </c>
      <c r="C8267" s="1">
        <v>10</v>
      </c>
      <c r="D8267" s="1">
        <f>IF(OR(ISBLANK(値貼り付け用シート!Q354),値貼り付け用シート!Q354&gt;9990),NA(),値貼り付け用シート!Q354)</f>
        <v>43</v>
      </c>
      <c r="E8267" s="1">
        <f t="shared" si="3244"/>
        <v>43</v>
      </c>
      <c r="F8267" s="1">
        <f t="shared" si="3225"/>
        <v>175</v>
      </c>
      <c r="G8267" s="1">
        <f t="shared" si="3226"/>
        <v>8</v>
      </c>
      <c r="H8267" s="1">
        <f t="shared" si="3227"/>
        <v>22</v>
      </c>
    </row>
    <row r="8268" spans="1:16" x14ac:dyDescent="0.55000000000000004">
      <c r="A8268" s="1">
        <f>値貼り付け用シート!F354</f>
        <v>3</v>
      </c>
      <c r="B8268" s="1">
        <f>値貼り付け用シート!G354</f>
        <v>10</v>
      </c>
      <c r="C8268" s="1">
        <v>11</v>
      </c>
      <c r="D8268" s="1">
        <f>IF(OR(ISBLANK(値貼り付け用シート!R354),値貼り付け用シート!R354&gt;9990),NA(),値貼り付け用シート!R354)</f>
        <v>45</v>
      </c>
      <c r="E8268" s="1">
        <f t="shared" si="3244"/>
        <v>45</v>
      </c>
      <c r="F8268" s="1">
        <f t="shared" si="3225"/>
        <v>208</v>
      </c>
      <c r="G8268" s="1">
        <f t="shared" si="3226"/>
        <v>8</v>
      </c>
      <c r="H8268" s="1">
        <f t="shared" si="3227"/>
        <v>26</v>
      </c>
    </row>
    <row r="8269" spans="1:16" x14ac:dyDescent="0.55000000000000004">
      <c r="A8269" s="1">
        <f>値貼り付け用シート!F354</f>
        <v>3</v>
      </c>
      <c r="B8269" s="1">
        <f>値貼り付け用シート!G354</f>
        <v>10</v>
      </c>
      <c r="C8269" s="1">
        <v>12</v>
      </c>
      <c r="D8269" s="1">
        <f>IF(OR(ISBLANK(値貼り付け用シート!S354),値貼り付け用シート!S354&gt;9990),NA(),値貼り付け用シート!S354)</f>
        <v>45</v>
      </c>
      <c r="E8269" s="1">
        <f t="shared" si="3244"/>
        <v>45</v>
      </c>
      <c r="F8269" s="1">
        <f t="shared" si="3225"/>
        <v>240</v>
      </c>
      <c r="G8269" s="1">
        <f t="shared" si="3226"/>
        <v>8</v>
      </c>
      <c r="H8269" s="1">
        <f t="shared" si="3227"/>
        <v>30</v>
      </c>
    </row>
    <row r="8270" spans="1:16" x14ac:dyDescent="0.55000000000000004">
      <c r="A8270" s="1">
        <f>値貼り付け用シート!F354</f>
        <v>3</v>
      </c>
      <c r="B8270" s="1">
        <f>値貼り付け用シート!G354</f>
        <v>10</v>
      </c>
      <c r="C8270" s="1">
        <v>13</v>
      </c>
      <c r="D8270" s="1">
        <f>IF(OR(ISBLANK(値貼り付け用シート!T354),値貼り付け用シート!T354&gt;9990),NA(),値貼り付け用シート!T354)</f>
        <v>46</v>
      </c>
      <c r="E8270" s="1">
        <f t="shared" si="3244"/>
        <v>46</v>
      </c>
      <c r="F8270" s="1">
        <f t="shared" si="3225"/>
        <v>271</v>
      </c>
      <c r="G8270" s="1">
        <f t="shared" si="3226"/>
        <v>8</v>
      </c>
      <c r="H8270" s="1">
        <f t="shared" si="3227"/>
        <v>34</v>
      </c>
    </row>
    <row r="8271" spans="1:16" x14ac:dyDescent="0.55000000000000004">
      <c r="A8271" s="1">
        <f>値貼り付け用シート!F354</f>
        <v>3</v>
      </c>
      <c r="B8271" s="1">
        <f>値貼り付け用シート!G354</f>
        <v>10</v>
      </c>
      <c r="C8271" s="1">
        <v>14</v>
      </c>
      <c r="D8271" s="1">
        <f>IF(OR(ISBLANK(値貼り付け用シート!U354),値貼り付け用シート!U354&gt;9990),NA(),値貼り付け用シート!U354)</f>
        <v>46</v>
      </c>
      <c r="E8271" s="1">
        <f t="shared" si="3244"/>
        <v>46</v>
      </c>
      <c r="F8271" s="1">
        <f t="shared" si="3225"/>
        <v>299</v>
      </c>
      <c r="G8271" s="1">
        <f t="shared" si="3226"/>
        <v>8</v>
      </c>
      <c r="H8271" s="1">
        <f t="shared" si="3227"/>
        <v>37</v>
      </c>
    </row>
    <row r="8272" spans="1:16" x14ac:dyDescent="0.55000000000000004">
      <c r="A8272" s="1">
        <f>値貼り付け用シート!F354</f>
        <v>3</v>
      </c>
      <c r="B8272" s="1">
        <f>値貼り付け用シート!G354</f>
        <v>10</v>
      </c>
      <c r="C8272" s="1">
        <v>15</v>
      </c>
      <c r="D8272" s="1">
        <f>IF(OR(ISBLANK(値貼り付け用シート!V354),値貼り付け用シート!V354&gt;9990),NA(),値貼り付け用シート!V354)</f>
        <v>46</v>
      </c>
      <c r="E8272" s="1">
        <f t="shared" si="3244"/>
        <v>46</v>
      </c>
      <c r="F8272" s="1">
        <f t="shared" si="3225"/>
        <v>330</v>
      </c>
      <c r="G8272" s="1">
        <f t="shared" si="3226"/>
        <v>8</v>
      </c>
      <c r="H8272" s="1">
        <f t="shared" si="3227"/>
        <v>41</v>
      </c>
    </row>
    <row r="8273" spans="1:16" x14ac:dyDescent="0.55000000000000004">
      <c r="A8273" s="1">
        <f>値貼り付け用シート!F354</f>
        <v>3</v>
      </c>
      <c r="B8273" s="1">
        <f>値貼り付け用シート!G354</f>
        <v>10</v>
      </c>
      <c r="C8273" s="1">
        <v>16</v>
      </c>
      <c r="D8273" s="1">
        <f>IF(OR(ISBLANK(値貼り付け用シート!W354),値貼り付け用シート!W354&gt;9990),NA(),値貼り付け用シート!W354)</f>
        <v>45</v>
      </c>
      <c r="E8273" s="1">
        <f t="shared" si="3244"/>
        <v>45</v>
      </c>
      <c r="F8273" s="1">
        <f t="shared" si="3225"/>
        <v>351</v>
      </c>
      <c r="G8273" s="1">
        <f t="shared" si="3226"/>
        <v>8</v>
      </c>
      <c r="H8273" s="1">
        <f t="shared" si="3227"/>
        <v>44</v>
      </c>
    </row>
    <row r="8274" spans="1:16" x14ac:dyDescent="0.55000000000000004">
      <c r="A8274" s="1">
        <f>値貼り付け用シート!F354</f>
        <v>3</v>
      </c>
      <c r="B8274" s="1">
        <f>値貼り付け用シート!G354</f>
        <v>10</v>
      </c>
      <c r="C8274" s="1">
        <v>17</v>
      </c>
      <c r="D8274" s="1">
        <f>IF(OR(ISBLANK(値貼り付け用シート!X354),値貼り付け用シート!X354&gt;9990),NA(),値貼り付け用シート!X354)</f>
        <v>46</v>
      </c>
      <c r="E8274" s="1">
        <f t="shared" si="3244"/>
        <v>46</v>
      </c>
      <c r="F8274" s="1">
        <f t="shared" si="3225"/>
        <v>362</v>
      </c>
      <c r="G8274" s="1">
        <f t="shared" si="3226"/>
        <v>8</v>
      </c>
      <c r="H8274" s="1">
        <f t="shared" si="3227"/>
        <v>45</v>
      </c>
    </row>
    <row r="8275" spans="1:16" x14ac:dyDescent="0.55000000000000004">
      <c r="A8275" s="1">
        <f>値貼り付け用シート!F354</f>
        <v>3</v>
      </c>
      <c r="B8275" s="1">
        <f>値貼り付け用シート!G354</f>
        <v>10</v>
      </c>
      <c r="C8275" s="1">
        <v>18</v>
      </c>
      <c r="D8275" s="1">
        <f>IF(OR(ISBLANK(値貼り付け用シート!Y354),値貼り付け用シート!Y354&gt;9990),NA(),値貼り付け用シート!Y354)</f>
        <v>46</v>
      </c>
      <c r="E8275" s="1">
        <f t="shared" si="3244"/>
        <v>46</v>
      </c>
      <c r="F8275" s="1">
        <f t="shared" si="3225"/>
        <v>365</v>
      </c>
      <c r="G8275" s="1">
        <f t="shared" si="3226"/>
        <v>8</v>
      </c>
      <c r="H8275" s="1">
        <f t="shared" si="3227"/>
        <v>46</v>
      </c>
    </row>
    <row r="8276" spans="1:16" x14ac:dyDescent="0.55000000000000004">
      <c r="A8276" s="1">
        <f>値貼り付け用シート!F354</f>
        <v>3</v>
      </c>
      <c r="B8276" s="1">
        <f>値貼り付け用シート!G354</f>
        <v>10</v>
      </c>
      <c r="C8276" s="1">
        <v>19</v>
      </c>
      <c r="D8276" s="1">
        <f>IF(OR(ISBLANK(値貼り付け用シート!Z354),値貼り付け用シート!Z354&gt;9990),NA(),値貼り付け用シート!Z354)</f>
        <v>46</v>
      </c>
      <c r="E8276" s="1">
        <f t="shared" si="3244"/>
        <v>46</v>
      </c>
      <c r="F8276" s="1">
        <f t="shared" si="3225"/>
        <v>366</v>
      </c>
      <c r="G8276" s="1">
        <f t="shared" si="3226"/>
        <v>8</v>
      </c>
      <c r="H8276" s="1">
        <f t="shared" si="3227"/>
        <v>46</v>
      </c>
    </row>
    <row r="8277" spans="1:16" x14ac:dyDescent="0.55000000000000004">
      <c r="A8277" s="1">
        <f>値貼り付け用シート!F354</f>
        <v>3</v>
      </c>
      <c r="B8277" s="1">
        <f>値貼り付け用シート!G354</f>
        <v>10</v>
      </c>
      <c r="C8277" s="1">
        <v>20</v>
      </c>
      <c r="D8277" s="1">
        <f>IF(OR(ISBLANK(値貼り付け用シート!AA354),値貼り付け用シート!AA354&gt;9990),NA(),値貼り付け用シート!AA354)</f>
        <v>45</v>
      </c>
      <c r="E8277" s="1">
        <f t="shared" si="3244"/>
        <v>45</v>
      </c>
      <c r="F8277" s="1">
        <f t="shared" si="3225"/>
        <v>366</v>
      </c>
      <c r="G8277" s="1">
        <f t="shared" si="3226"/>
        <v>8</v>
      </c>
      <c r="H8277" s="1">
        <f t="shared" si="3227"/>
        <v>46</v>
      </c>
    </row>
    <row r="8278" spans="1:16" x14ac:dyDescent="0.55000000000000004">
      <c r="A8278" s="1">
        <f>値貼り付け用シート!F354</f>
        <v>3</v>
      </c>
      <c r="B8278" s="1">
        <f>値貼り付け用シート!G354</f>
        <v>10</v>
      </c>
      <c r="C8278" s="1">
        <v>21</v>
      </c>
      <c r="D8278" s="1">
        <f>IF(OR(ISBLANK(値貼り付け用シート!AB354),値貼り付け用シート!AB354&gt;9990),NA(),値貼り付け用シート!AB354)</f>
        <v>45</v>
      </c>
      <c r="E8278" s="1">
        <f t="shared" si="3244"/>
        <v>45</v>
      </c>
      <c r="F8278" s="1">
        <f t="shared" si="3225"/>
        <v>365</v>
      </c>
      <c r="G8278" s="1">
        <f t="shared" si="3226"/>
        <v>8</v>
      </c>
      <c r="H8278" s="1">
        <f t="shared" si="3227"/>
        <v>46</v>
      </c>
    </row>
    <row r="8279" spans="1:16" x14ac:dyDescent="0.55000000000000004">
      <c r="A8279" s="1">
        <f>値貼り付け用シート!F354</f>
        <v>3</v>
      </c>
      <c r="B8279" s="1">
        <f>値貼り付け用シート!G354</f>
        <v>10</v>
      </c>
      <c r="C8279" s="1">
        <v>22</v>
      </c>
      <c r="D8279" s="1">
        <f>IF(OR(ISBLANK(値貼り付け用シート!AC354),値貼り付け用シート!AC354&gt;9990),NA(),値貼り付け用シート!AC354)</f>
        <v>41</v>
      </c>
      <c r="E8279" s="1">
        <f t="shared" si="3244"/>
        <v>41</v>
      </c>
      <c r="F8279" s="1">
        <f t="shared" si="3225"/>
        <v>360</v>
      </c>
      <c r="G8279" s="1">
        <f t="shared" si="3226"/>
        <v>8</v>
      </c>
      <c r="H8279" s="1">
        <f t="shared" si="3227"/>
        <v>45</v>
      </c>
    </row>
    <row r="8280" spans="1:16" x14ac:dyDescent="0.55000000000000004">
      <c r="A8280" s="1">
        <f>値貼り付け用シート!F354</f>
        <v>3</v>
      </c>
      <c r="B8280" s="1">
        <f>値貼り付け用シート!G354</f>
        <v>10</v>
      </c>
      <c r="C8280" s="1">
        <v>23</v>
      </c>
      <c r="D8280" s="1">
        <f>IF(OR(ISBLANK(値貼り付け用シート!AD354),値貼り付け用シート!AD354&gt;9990),NA(),値貼り付け用シート!AD354)</f>
        <v>40</v>
      </c>
      <c r="E8280" s="1">
        <f t="shared" si="3244"/>
        <v>40</v>
      </c>
      <c r="F8280" s="1">
        <f t="shared" si="3225"/>
        <v>354</v>
      </c>
      <c r="G8280" s="1">
        <f t="shared" si="3226"/>
        <v>8</v>
      </c>
      <c r="H8280" s="1">
        <f t="shared" si="3227"/>
        <v>44</v>
      </c>
    </row>
    <row r="8281" spans="1:16" x14ac:dyDescent="0.55000000000000004">
      <c r="A8281" s="1">
        <f>値貼り付け用シート!F354</f>
        <v>3</v>
      </c>
      <c r="B8281" s="1">
        <f>値貼り付け用シート!G354</f>
        <v>10</v>
      </c>
      <c r="C8281" s="1">
        <v>24</v>
      </c>
      <c r="D8281" s="1">
        <f>IF(OR(ISBLANK(値貼り付け用シート!AE354),値貼り付け用シート!AE354&gt;9990),NA(),値貼り付け用シート!AE354)</f>
        <v>40</v>
      </c>
      <c r="E8281" s="1">
        <f t="shared" si="3244"/>
        <v>40</v>
      </c>
      <c r="F8281" s="1">
        <f t="shared" si="3225"/>
        <v>349</v>
      </c>
      <c r="G8281" s="1">
        <f t="shared" si="3226"/>
        <v>8</v>
      </c>
      <c r="H8281" s="1">
        <f t="shared" si="3227"/>
        <v>44</v>
      </c>
    </row>
    <row r="8282" spans="1:16" x14ac:dyDescent="0.55000000000000004">
      <c r="A8282" s="1">
        <f>値貼り付け用シート!F355</f>
        <v>3</v>
      </c>
      <c r="B8282" s="1">
        <f>値貼り付け用シート!G355</f>
        <v>11</v>
      </c>
      <c r="C8282" s="1">
        <v>1</v>
      </c>
      <c r="D8282" s="1">
        <f>IF(OR(ISBLANK(値貼り付け用シート!H355),値貼り付け用シート!H355&gt;9990),NA(),値貼り付け用シート!H355)</f>
        <v>40</v>
      </c>
      <c r="E8282" s="1">
        <f t="shared" si="3244"/>
        <v>40</v>
      </c>
      <c r="F8282" s="1">
        <f t="shared" si="3225"/>
        <v>343</v>
      </c>
      <c r="G8282" s="1">
        <f t="shared" si="3226"/>
        <v>8</v>
      </c>
      <c r="H8282" s="1">
        <f t="shared" si="3227"/>
        <v>43</v>
      </c>
      <c r="I8282" s="1">
        <f t="shared" ref="I8282" si="3245">COUNT(D8282:D8305)</f>
        <v>24</v>
      </c>
      <c r="J8282" s="1">
        <f t="shared" ref="J8282" si="3246">COUNT(H8282:H8305)</f>
        <v>24</v>
      </c>
      <c r="K8282" s="1">
        <f t="shared" ref="K8282" si="3247">IF(AND(I8282&gt;=20,J8282&gt;=20),0,1)</f>
        <v>0</v>
      </c>
      <c r="L8282" s="1">
        <f t="shared" ref="L8282" si="3248">IF(K8282=0,MAX(H8282:H8305),NA())</f>
        <v>47</v>
      </c>
      <c r="M8282" s="1">
        <f t="shared" ref="M8282" si="3249">IF(K8282=0,IF(L8282&lt;=70,1,0),NA())</f>
        <v>1</v>
      </c>
      <c r="N8282" s="1">
        <f t="shared" ref="N8282" si="3250">IF(COUNTIF(D8282:D8305,NA())=24,NA(),MAX(E8282:E8305))</f>
        <v>48</v>
      </c>
      <c r="O8282" s="1">
        <f t="shared" ref="O8282" si="3251">IF(COUNTIF(D8287:D8301,NA())=15,NA(),MAX(E8287:E8301))</f>
        <v>48</v>
      </c>
      <c r="P8282" s="1">
        <f t="shared" ref="P8282" si="3252">COUNTIF(D8282:D8305,"&gt;=120")</f>
        <v>0</v>
      </c>
    </row>
    <row r="8283" spans="1:16" x14ac:dyDescent="0.55000000000000004">
      <c r="A8283" s="1">
        <f>値貼り付け用シート!F355</f>
        <v>3</v>
      </c>
      <c r="B8283" s="1">
        <f>値貼り付け用シート!G355</f>
        <v>11</v>
      </c>
      <c r="C8283" s="1">
        <v>2</v>
      </c>
      <c r="D8283" s="1">
        <f>IF(OR(ISBLANK(値貼り付け用シート!I355),値貼り付け用シート!I355&gt;9990),NA(),値貼り付け用シート!I355)</f>
        <v>40</v>
      </c>
      <c r="E8283" s="1">
        <f t="shared" si="3244"/>
        <v>40</v>
      </c>
      <c r="F8283" s="1">
        <f t="shared" ref="F8283:F8346" si="3253">SUM(E8276:E8283)</f>
        <v>337</v>
      </c>
      <c r="G8283" s="1">
        <f t="shared" ref="G8283:G8346" si="3254">COUNT(D8276:D8283)</f>
        <v>8</v>
      </c>
      <c r="H8283" s="1">
        <f t="shared" ref="H8283:H8346" si="3255">IF(G8283&gt;=6,ROUND(F8283/G8283,0),NA())</f>
        <v>42</v>
      </c>
    </row>
    <row r="8284" spans="1:16" x14ac:dyDescent="0.55000000000000004">
      <c r="A8284" s="1">
        <f>値貼り付け用シート!F355</f>
        <v>3</v>
      </c>
      <c r="B8284" s="1">
        <f>値貼り付け用シート!G355</f>
        <v>11</v>
      </c>
      <c r="C8284" s="1">
        <v>3</v>
      </c>
      <c r="D8284" s="1">
        <f>IF(OR(ISBLANK(値貼り付け用シート!J355),値貼り付け用シート!J355&gt;9990),NA(),値貼り付け用シート!J355)</f>
        <v>41</v>
      </c>
      <c r="E8284" s="1">
        <f t="shared" si="3244"/>
        <v>41</v>
      </c>
      <c r="F8284" s="1">
        <f t="shared" si="3253"/>
        <v>332</v>
      </c>
      <c r="G8284" s="1">
        <f t="shared" si="3254"/>
        <v>8</v>
      </c>
      <c r="H8284" s="1">
        <f t="shared" si="3255"/>
        <v>42</v>
      </c>
    </row>
    <row r="8285" spans="1:16" x14ac:dyDescent="0.55000000000000004">
      <c r="A8285" s="1">
        <f>値貼り付け用シート!F355</f>
        <v>3</v>
      </c>
      <c r="B8285" s="1">
        <f>値貼り付け用シート!G355</f>
        <v>11</v>
      </c>
      <c r="C8285" s="1">
        <v>4</v>
      </c>
      <c r="D8285" s="1">
        <f>IF(OR(ISBLANK(値貼り付け用シート!K355),値貼り付け用シート!K355&gt;9990),NA(),値貼り付け用シート!K355)</f>
        <v>40</v>
      </c>
      <c r="E8285" s="1">
        <f t="shared" si="3244"/>
        <v>40</v>
      </c>
      <c r="F8285" s="1">
        <f t="shared" si="3253"/>
        <v>327</v>
      </c>
      <c r="G8285" s="1">
        <f t="shared" si="3254"/>
        <v>8</v>
      </c>
      <c r="H8285" s="1">
        <f t="shared" si="3255"/>
        <v>41</v>
      </c>
    </row>
    <row r="8286" spans="1:16" x14ac:dyDescent="0.55000000000000004">
      <c r="A8286" s="1">
        <f>値貼り付け用シート!F355</f>
        <v>3</v>
      </c>
      <c r="B8286" s="1">
        <f>値貼り付け用シート!G355</f>
        <v>11</v>
      </c>
      <c r="C8286" s="1">
        <v>5</v>
      </c>
      <c r="D8286" s="1">
        <f>IF(OR(ISBLANK(値貼り付け用シート!L355),値貼り付け用シート!L355&gt;9990),NA(),値貼り付け用シート!L355)</f>
        <v>38</v>
      </c>
      <c r="E8286" s="1">
        <f t="shared" si="3244"/>
        <v>38</v>
      </c>
      <c r="F8286" s="1">
        <f t="shared" si="3253"/>
        <v>320</v>
      </c>
      <c r="G8286" s="1">
        <f t="shared" si="3254"/>
        <v>8</v>
      </c>
      <c r="H8286" s="1">
        <f t="shared" si="3255"/>
        <v>40</v>
      </c>
    </row>
    <row r="8287" spans="1:16" x14ac:dyDescent="0.55000000000000004">
      <c r="A8287" s="1">
        <f>値貼り付け用シート!F355</f>
        <v>3</v>
      </c>
      <c r="B8287" s="1">
        <f>値貼り付け用シート!G355</f>
        <v>11</v>
      </c>
      <c r="C8287" s="1">
        <v>6</v>
      </c>
      <c r="D8287" s="1">
        <f>IF(OR(ISBLANK(値貼り付け用シート!M355),値貼り付け用シート!M355&gt;9990),NA(),値貼り付け用シート!M355)</f>
        <v>35</v>
      </c>
      <c r="E8287" s="1">
        <f t="shared" si="3244"/>
        <v>35</v>
      </c>
      <c r="F8287" s="1">
        <f t="shared" si="3253"/>
        <v>314</v>
      </c>
      <c r="G8287" s="1">
        <f t="shared" si="3254"/>
        <v>8</v>
      </c>
      <c r="H8287" s="1">
        <f t="shared" si="3255"/>
        <v>39</v>
      </c>
    </row>
    <row r="8288" spans="1:16" x14ac:dyDescent="0.55000000000000004">
      <c r="A8288" s="1">
        <f>値貼り付け用シート!F355</f>
        <v>3</v>
      </c>
      <c r="B8288" s="1">
        <f>値貼り付け用シート!G355</f>
        <v>11</v>
      </c>
      <c r="C8288" s="1">
        <v>7</v>
      </c>
      <c r="D8288" s="1">
        <f>IF(OR(ISBLANK(値貼り付け用シート!N355),値貼り付け用シート!N355&gt;9990),NA(),値貼り付け用シート!N355)</f>
        <v>30</v>
      </c>
      <c r="E8288" s="1">
        <f t="shared" si="3244"/>
        <v>30</v>
      </c>
      <c r="F8288" s="1">
        <f t="shared" si="3253"/>
        <v>304</v>
      </c>
      <c r="G8288" s="1">
        <f t="shared" si="3254"/>
        <v>8</v>
      </c>
      <c r="H8288" s="1">
        <f t="shared" si="3255"/>
        <v>38</v>
      </c>
    </row>
    <row r="8289" spans="1:8" x14ac:dyDescent="0.55000000000000004">
      <c r="A8289" s="1">
        <f>値貼り付け用シート!F355</f>
        <v>3</v>
      </c>
      <c r="B8289" s="1">
        <f>値貼り付け用シート!G355</f>
        <v>11</v>
      </c>
      <c r="C8289" s="1">
        <v>8</v>
      </c>
      <c r="D8289" s="1">
        <f>IF(OR(ISBLANK(値貼り付け用シート!O355),値貼り付け用シート!O355&gt;9990),NA(),値貼り付け用シート!O355)</f>
        <v>31</v>
      </c>
      <c r="E8289" s="1">
        <f t="shared" si="3244"/>
        <v>31</v>
      </c>
      <c r="F8289" s="1">
        <f t="shared" si="3253"/>
        <v>295</v>
      </c>
      <c r="G8289" s="1">
        <f t="shared" si="3254"/>
        <v>8</v>
      </c>
      <c r="H8289" s="1">
        <f t="shared" si="3255"/>
        <v>37</v>
      </c>
    </row>
    <row r="8290" spans="1:8" x14ac:dyDescent="0.55000000000000004">
      <c r="A8290" s="1">
        <f>値貼り付け用シート!F355</f>
        <v>3</v>
      </c>
      <c r="B8290" s="1">
        <f>値貼り付け用シート!G355</f>
        <v>11</v>
      </c>
      <c r="C8290" s="1">
        <v>9</v>
      </c>
      <c r="D8290" s="1">
        <f>IF(OR(ISBLANK(値貼り付け用シート!P355),値貼り付け用シート!P355&gt;9990),NA(),値貼り付け用シート!P355)</f>
        <v>39</v>
      </c>
      <c r="E8290" s="1">
        <f t="shared" si="3244"/>
        <v>39</v>
      </c>
      <c r="F8290" s="1">
        <f t="shared" si="3253"/>
        <v>294</v>
      </c>
      <c r="G8290" s="1">
        <f t="shared" si="3254"/>
        <v>8</v>
      </c>
      <c r="H8290" s="1">
        <f t="shared" si="3255"/>
        <v>37</v>
      </c>
    </row>
    <row r="8291" spans="1:8" x14ac:dyDescent="0.55000000000000004">
      <c r="A8291" s="1">
        <f>値貼り付け用シート!F355</f>
        <v>3</v>
      </c>
      <c r="B8291" s="1">
        <f>値貼り付け用シート!G355</f>
        <v>11</v>
      </c>
      <c r="C8291" s="1">
        <v>10</v>
      </c>
      <c r="D8291" s="1">
        <f>IF(OR(ISBLANK(値貼り付け用シート!Q355),値貼り付け用シート!Q355&gt;9990),NA(),値貼り付け用シート!Q355)</f>
        <v>43</v>
      </c>
      <c r="E8291" s="1">
        <f t="shared" si="3244"/>
        <v>43</v>
      </c>
      <c r="F8291" s="1">
        <f t="shared" si="3253"/>
        <v>297</v>
      </c>
      <c r="G8291" s="1">
        <f t="shared" si="3254"/>
        <v>8</v>
      </c>
      <c r="H8291" s="1">
        <f t="shared" si="3255"/>
        <v>37</v>
      </c>
    </row>
    <row r="8292" spans="1:8" x14ac:dyDescent="0.55000000000000004">
      <c r="A8292" s="1">
        <f>値貼り付け用シート!F355</f>
        <v>3</v>
      </c>
      <c r="B8292" s="1">
        <f>値貼り付け用シート!G355</f>
        <v>11</v>
      </c>
      <c r="C8292" s="1">
        <v>11</v>
      </c>
      <c r="D8292" s="1">
        <f>IF(OR(ISBLANK(値貼り付け用シート!R355),値貼り付け用シート!R355&gt;9990),NA(),値貼り付け用シート!R355)</f>
        <v>45</v>
      </c>
      <c r="E8292" s="1">
        <f t="shared" si="3244"/>
        <v>45</v>
      </c>
      <c r="F8292" s="1">
        <f t="shared" si="3253"/>
        <v>301</v>
      </c>
      <c r="G8292" s="1">
        <f t="shared" si="3254"/>
        <v>8</v>
      </c>
      <c r="H8292" s="1">
        <f t="shared" si="3255"/>
        <v>38</v>
      </c>
    </row>
    <row r="8293" spans="1:8" x14ac:dyDescent="0.55000000000000004">
      <c r="A8293" s="1">
        <f>値貼り付け用シート!F355</f>
        <v>3</v>
      </c>
      <c r="B8293" s="1">
        <f>値貼り付け用シート!G355</f>
        <v>11</v>
      </c>
      <c r="C8293" s="1">
        <v>12</v>
      </c>
      <c r="D8293" s="1">
        <f>IF(OR(ISBLANK(値貼り付け用シート!S355),値貼り付け用シート!S355&gt;9990),NA(),値貼り付け用シート!S355)</f>
        <v>47</v>
      </c>
      <c r="E8293" s="1">
        <f t="shared" si="3244"/>
        <v>47</v>
      </c>
      <c r="F8293" s="1">
        <f t="shared" si="3253"/>
        <v>308</v>
      </c>
      <c r="G8293" s="1">
        <f t="shared" si="3254"/>
        <v>8</v>
      </c>
      <c r="H8293" s="1">
        <f t="shared" si="3255"/>
        <v>39</v>
      </c>
    </row>
    <row r="8294" spans="1:8" x14ac:dyDescent="0.55000000000000004">
      <c r="A8294" s="1">
        <f>値貼り付け用シート!F355</f>
        <v>3</v>
      </c>
      <c r="B8294" s="1">
        <f>値貼り付け用シート!G355</f>
        <v>11</v>
      </c>
      <c r="C8294" s="1">
        <v>13</v>
      </c>
      <c r="D8294" s="1">
        <f>IF(OR(ISBLANK(値貼り付け用シート!T355),値貼り付け用シート!T355&gt;9990),NA(),値貼り付け用シート!T355)</f>
        <v>47</v>
      </c>
      <c r="E8294" s="1">
        <f t="shared" si="3244"/>
        <v>47</v>
      </c>
      <c r="F8294" s="1">
        <f t="shared" si="3253"/>
        <v>317</v>
      </c>
      <c r="G8294" s="1">
        <f t="shared" si="3254"/>
        <v>8</v>
      </c>
      <c r="H8294" s="1">
        <f t="shared" si="3255"/>
        <v>40</v>
      </c>
    </row>
    <row r="8295" spans="1:8" x14ac:dyDescent="0.55000000000000004">
      <c r="A8295" s="1">
        <f>値貼り付け用シート!F355</f>
        <v>3</v>
      </c>
      <c r="B8295" s="1">
        <f>値貼り付け用シート!G355</f>
        <v>11</v>
      </c>
      <c r="C8295" s="1">
        <v>14</v>
      </c>
      <c r="D8295" s="1">
        <f>IF(OR(ISBLANK(値貼り付け用シート!U355),値貼り付け用シート!U355&gt;9990),NA(),値貼り付け用シート!U355)</f>
        <v>47</v>
      </c>
      <c r="E8295" s="1">
        <f t="shared" si="3244"/>
        <v>47</v>
      </c>
      <c r="F8295" s="1">
        <f t="shared" si="3253"/>
        <v>329</v>
      </c>
      <c r="G8295" s="1">
        <f t="shared" si="3254"/>
        <v>8</v>
      </c>
      <c r="H8295" s="1">
        <f t="shared" si="3255"/>
        <v>41</v>
      </c>
    </row>
    <row r="8296" spans="1:8" x14ac:dyDescent="0.55000000000000004">
      <c r="A8296" s="1">
        <f>値貼り付け用シート!F355</f>
        <v>3</v>
      </c>
      <c r="B8296" s="1">
        <f>値貼り付け用シート!G355</f>
        <v>11</v>
      </c>
      <c r="C8296" s="1">
        <v>15</v>
      </c>
      <c r="D8296" s="1">
        <f>IF(OR(ISBLANK(値貼り付け用シート!V355),値貼り付け用シート!V355&gt;9990),NA(),値貼り付け用シート!V355)</f>
        <v>48</v>
      </c>
      <c r="E8296" s="1">
        <f t="shared" si="3244"/>
        <v>48</v>
      </c>
      <c r="F8296" s="1">
        <f t="shared" si="3253"/>
        <v>347</v>
      </c>
      <c r="G8296" s="1">
        <f t="shared" si="3254"/>
        <v>8</v>
      </c>
      <c r="H8296" s="1">
        <f t="shared" si="3255"/>
        <v>43</v>
      </c>
    </row>
    <row r="8297" spans="1:8" x14ac:dyDescent="0.55000000000000004">
      <c r="A8297" s="1">
        <f>値貼り付け用シート!F355</f>
        <v>3</v>
      </c>
      <c r="B8297" s="1">
        <f>値貼り付け用シート!G355</f>
        <v>11</v>
      </c>
      <c r="C8297" s="1">
        <v>16</v>
      </c>
      <c r="D8297" s="1">
        <f>IF(OR(ISBLANK(値貼り付け用シート!W355),値貼り付け用シート!W355&gt;9990),NA(),値貼り付け用シート!W355)</f>
        <v>47</v>
      </c>
      <c r="E8297" s="1">
        <f t="shared" si="3244"/>
        <v>47</v>
      </c>
      <c r="F8297" s="1">
        <f t="shared" si="3253"/>
        <v>363</v>
      </c>
      <c r="G8297" s="1">
        <f t="shared" si="3254"/>
        <v>8</v>
      </c>
      <c r="H8297" s="1">
        <f t="shared" si="3255"/>
        <v>45</v>
      </c>
    </row>
    <row r="8298" spans="1:8" x14ac:dyDescent="0.55000000000000004">
      <c r="A8298" s="1">
        <f>値貼り付け用シート!F355</f>
        <v>3</v>
      </c>
      <c r="B8298" s="1">
        <f>値貼り付け用シート!G355</f>
        <v>11</v>
      </c>
      <c r="C8298" s="1">
        <v>17</v>
      </c>
      <c r="D8298" s="1">
        <f>IF(OR(ISBLANK(値貼り付け用シート!X355),値貼り付け用シート!X355&gt;9990),NA(),値貼り付け用シート!X355)</f>
        <v>46</v>
      </c>
      <c r="E8298" s="1">
        <f t="shared" si="3244"/>
        <v>46</v>
      </c>
      <c r="F8298" s="1">
        <f t="shared" si="3253"/>
        <v>370</v>
      </c>
      <c r="G8298" s="1">
        <f t="shared" si="3254"/>
        <v>8</v>
      </c>
      <c r="H8298" s="1">
        <f t="shared" si="3255"/>
        <v>46</v>
      </c>
    </row>
    <row r="8299" spans="1:8" x14ac:dyDescent="0.55000000000000004">
      <c r="A8299" s="1">
        <f>値貼り付け用シート!F355</f>
        <v>3</v>
      </c>
      <c r="B8299" s="1">
        <f>値貼り付け用シート!G355</f>
        <v>11</v>
      </c>
      <c r="C8299" s="1">
        <v>18</v>
      </c>
      <c r="D8299" s="1">
        <f>IF(OR(ISBLANK(値貼り付け用シート!Y355),値貼り付け用シート!Y355&gt;9990),NA(),値貼り付け用シート!Y355)</f>
        <v>45</v>
      </c>
      <c r="E8299" s="1">
        <f t="shared" si="3244"/>
        <v>45</v>
      </c>
      <c r="F8299" s="1">
        <f t="shared" si="3253"/>
        <v>372</v>
      </c>
      <c r="G8299" s="1">
        <f t="shared" si="3254"/>
        <v>8</v>
      </c>
      <c r="H8299" s="1">
        <f t="shared" si="3255"/>
        <v>47</v>
      </c>
    </row>
    <row r="8300" spans="1:8" x14ac:dyDescent="0.55000000000000004">
      <c r="A8300" s="1">
        <f>値貼り付け用シート!F355</f>
        <v>3</v>
      </c>
      <c r="B8300" s="1">
        <f>値貼り付け用シート!G355</f>
        <v>11</v>
      </c>
      <c r="C8300" s="1">
        <v>19</v>
      </c>
      <c r="D8300" s="1">
        <f>IF(OR(ISBLANK(値貼り付け用シート!Z355),値貼り付け用シート!Z355&gt;9990),NA(),値貼り付け用シート!Z355)</f>
        <v>43</v>
      </c>
      <c r="E8300" s="1">
        <f t="shared" si="3244"/>
        <v>43</v>
      </c>
      <c r="F8300" s="1">
        <f t="shared" si="3253"/>
        <v>370</v>
      </c>
      <c r="G8300" s="1">
        <f t="shared" si="3254"/>
        <v>8</v>
      </c>
      <c r="H8300" s="1">
        <f t="shared" si="3255"/>
        <v>46</v>
      </c>
    </row>
    <row r="8301" spans="1:8" x14ac:dyDescent="0.55000000000000004">
      <c r="A8301" s="1">
        <f>値貼り付け用シート!F355</f>
        <v>3</v>
      </c>
      <c r="B8301" s="1">
        <f>値貼り付け用シート!G355</f>
        <v>11</v>
      </c>
      <c r="C8301" s="1">
        <v>20</v>
      </c>
      <c r="D8301" s="1">
        <f>IF(OR(ISBLANK(値貼り付け用シート!AA355),値貼り付け用シート!AA355&gt;9990),NA(),値貼り付け用シート!AA355)</f>
        <v>41</v>
      </c>
      <c r="E8301" s="1">
        <f t="shared" si="3244"/>
        <v>41</v>
      </c>
      <c r="F8301" s="1">
        <f t="shared" si="3253"/>
        <v>364</v>
      </c>
      <c r="G8301" s="1">
        <f t="shared" si="3254"/>
        <v>8</v>
      </c>
      <c r="H8301" s="1">
        <f t="shared" si="3255"/>
        <v>46</v>
      </c>
    </row>
    <row r="8302" spans="1:8" x14ac:dyDescent="0.55000000000000004">
      <c r="A8302" s="1">
        <f>値貼り付け用シート!F355</f>
        <v>3</v>
      </c>
      <c r="B8302" s="1">
        <f>値貼り付け用シート!G355</f>
        <v>11</v>
      </c>
      <c r="C8302" s="1">
        <v>21</v>
      </c>
      <c r="D8302" s="1">
        <f>IF(OR(ISBLANK(値貼り付け用シート!AB355),値貼り付け用シート!AB355&gt;9990),NA(),値貼り付け用シート!AB355)</f>
        <v>41</v>
      </c>
      <c r="E8302" s="1">
        <f t="shared" si="3244"/>
        <v>41</v>
      </c>
      <c r="F8302" s="1">
        <f t="shared" si="3253"/>
        <v>358</v>
      </c>
      <c r="G8302" s="1">
        <f t="shared" si="3254"/>
        <v>8</v>
      </c>
      <c r="H8302" s="1">
        <f t="shared" si="3255"/>
        <v>45</v>
      </c>
    </row>
    <row r="8303" spans="1:8" x14ac:dyDescent="0.55000000000000004">
      <c r="A8303" s="1">
        <f>値貼り付け用シート!F355</f>
        <v>3</v>
      </c>
      <c r="B8303" s="1">
        <f>値貼り付け用シート!G355</f>
        <v>11</v>
      </c>
      <c r="C8303" s="1">
        <v>22</v>
      </c>
      <c r="D8303" s="1">
        <f>IF(OR(ISBLANK(値貼り付け用シート!AC355),値貼り付け用シート!AC355&gt;9990),NA(),値貼り付け用シート!AC355)</f>
        <v>40</v>
      </c>
      <c r="E8303" s="1">
        <f t="shared" si="3244"/>
        <v>40</v>
      </c>
      <c r="F8303" s="1">
        <f t="shared" si="3253"/>
        <v>351</v>
      </c>
      <c r="G8303" s="1">
        <f t="shared" si="3254"/>
        <v>8</v>
      </c>
      <c r="H8303" s="1">
        <f t="shared" si="3255"/>
        <v>44</v>
      </c>
    </row>
    <row r="8304" spans="1:8" x14ac:dyDescent="0.55000000000000004">
      <c r="A8304" s="1">
        <f>値貼り付け用シート!F355</f>
        <v>3</v>
      </c>
      <c r="B8304" s="1">
        <f>値貼り付け用シート!G355</f>
        <v>11</v>
      </c>
      <c r="C8304" s="1">
        <v>23</v>
      </c>
      <c r="D8304" s="1">
        <f>IF(OR(ISBLANK(値貼り付け用シート!AD355),値貼り付け用シート!AD355&gt;9990),NA(),値貼り付け用シート!AD355)</f>
        <v>36</v>
      </c>
      <c r="E8304" s="1">
        <f t="shared" si="3244"/>
        <v>36</v>
      </c>
      <c r="F8304" s="1">
        <f t="shared" si="3253"/>
        <v>339</v>
      </c>
      <c r="G8304" s="1">
        <f t="shared" si="3254"/>
        <v>8</v>
      </c>
      <c r="H8304" s="1">
        <f t="shared" si="3255"/>
        <v>42</v>
      </c>
    </row>
    <row r="8305" spans="1:16" x14ac:dyDescent="0.55000000000000004">
      <c r="A8305" s="1">
        <f>値貼り付け用シート!F355</f>
        <v>3</v>
      </c>
      <c r="B8305" s="1">
        <f>値貼り付け用シート!G355</f>
        <v>11</v>
      </c>
      <c r="C8305" s="1">
        <v>24</v>
      </c>
      <c r="D8305" s="1">
        <f>IF(OR(ISBLANK(値貼り付け用シート!AE355),値貼り付け用シート!AE355&gt;9990),NA(),値貼り付け用シート!AE355)</f>
        <v>36</v>
      </c>
      <c r="E8305" s="1">
        <f t="shared" si="3244"/>
        <v>36</v>
      </c>
      <c r="F8305" s="1">
        <f t="shared" si="3253"/>
        <v>328</v>
      </c>
      <c r="G8305" s="1">
        <f t="shared" si="3254"/>
        <v>8</v>
      </c>
      <c r="H8305" s="1">
        <f t="shared" si="3255"/>
        <v>41</v>
      </c>
    </row>
    <row r="8306" spans="1:16" x14ac:dyDescent="0.55000000000000004">
      <c r="A8306" s="1">
        <f>値貼り付け用シート!F356</f>
        <v>3</v>
      </c>
      <c r="B8306" s="1">
        <f>値貼り付け用シート!G356</f>
        <v>12</v>
      </c>
      <c r="C8306" s="1">
        <v>1</v>
      </c>
      <c r="D8306" s="1">
        <f>IF(OR(ISBLANK(値貼り付け用シート!H356),値貼り付け用シート!H356&gt;9990),NA(),値貼り付け用シート!H356)</f>
        <v>39</v>
      </c>
      <c r="E8306" s="1">
        <f t="shared" si="3244"/>
        <v>39</v>
      </c>
      <c r="F8306" s="1">
        <f t="shared" si="3253"/>
        <v>321</v>
      </c>
      <c r="G8306" s="1">
        <f t="shared" si="3254"/>
        <v>8</v>
      </c>
      <c r="H8306" s="1">
        <f t="shared" si="3255"/>
        <v>40</v>
      </c>
      <c r="I8306" s="1">
        <f t="shared" ref="I8306" si="3256">COUNT(D8306:D8329)</f>
        <v>24</v>
      </c>
      <c r="J8306" s="1">
        <f t="shared" ref="J8306" si="3257">COUNT(H8306:H8329)</f>
        <v>24</v>
      </c>
      <c r="K8306" s="1">
        <f t="shared" ref="K8306" si="3258">IF(AND(I8306&gt;=20,J8306&gt;=20),0,1)</f>
        <v>0</v>
      </c>
      <c r="L8306" s="1">
        <f t="shared" ref="L8306" si="3259">IF(K8306=0,MAX(H8306:H8329),NA())</f>
        <v>40</v>
      </c>
      <c r="M8306" s="1">
        <f t="shared" ref="M8306" si="3260">IF(K8306=0,IF(L8306&lt;=70,1,0),NA())</f>
        <v>1</v>
      </c>
      <c r="N8306" s="1">
        <f t="shared" ref="N8306" si="3261">IF(COUNTIF(D8306:D8329,NA())=24,NA(),MAX(E8306:E8329))</f>
        <v>41</v>
      </c>
      <c r="O8306" s="1">
        <f t="shared" ref="O8306" si="3262">IF(COUNTIF(D8311:D8325,NA())=15,NA(),MAX(E8311:E8325))</f>
        <v>40</v>
      </c>
      <c r="P8306" s="1">
        <f t="shared" ref="P8306" si="3263">COUNTIF(D8306:D8329,"&gt;=120")</f>
        <v>0</v>
      </c>
    </row>
    <row r="8307" spans="1:16" x14ac:dyDescent="0.55000000000000004">
      <c r="A8307" s="1">
        <f>値貼り付け用シート!F356</f>
        <v>3</v>
      </c>
      <c r="B8307" s="1">
        <f>値貼り付け用シート!G356</f>
        <v>12</v>
      </c>
      <c r="C8307" s="1">
        <v>2</v>
      </c>
      <c r="D8307" s="1">
        <f>IF(OR(ISBLANK(値貼り付け用シート!I356),値貼り付け用シート!I356&gt;9990),NA(),値貼り付け用シート!I356)</f>
        <v>41</v>
      </c>
      <c r="E8307" s="1">
        <f t="shared" si="3244"/>
        <v>41</v>
      </c>
      <c r="F8307" s="1">
        <f t="shared" si="3253"/>
        <v>317</v>
      </c>
      <c r="G8307" s="1">
        <f t="shared" si="3254"/>
        <v>8</v>
      </c>
      <c r="H8307" s="1">
        <f t="shared" si="3255"/>
        <v>40</v>
      </c>
    </row>
    <row r="8308" spans="1:16" x14ac:dyDescent="0.55000000000000004">
      <c r="A8308" s="1">
        <f>値貼り付け用シート!F356</f>
        <v>3</v>
      </c>
      <c r="B8308" s="1">
        <f>値貼り付け用シート!G356</f>
        <v>12</v>
      </c>
      <c r="C8308" s="1">
        <v>3</v>
      </c>
      <c r="D8308" s="1">
        <f>IF(OR(ISBLANK(値貼り付け用シート!J356),値貼り付け用シート!J356&gt;9990),NA(),値貼り付け用シート!J356)</f>
        <v>39</v>
      </c>
      <c r="E8308" s="1">
        <f t="shared" si="3244"/>
        <v>39</v>
      </c>
      <c r="F8308" s="1">
        <f t="shared" si="3253"/>
        <v>313</v>
      </c>
      <c r="G8308" s="1">
        <f t="shared" si="3254"/>
        <v>8</v>
      </c>
      <c r="H8308" s="1">
        <f t="shared" si="3255"/>
        <v>39</v>
      </c>
    </row>
    <row r="8309" spans="1:16" x14ac:dyDescent="0.55000000000000004">
      <c r="A8309" s="1">
        <f>値貼り付け用シート!F356</f>
        <v>3</v>
      </c>
      <c r="B8309" s="1">
        <f>値貼り付け用シート!G356</f>
        <v>12</v>
      </c>
      <c r="C8309" s="1">
        <v>4</v>
      </c>
      <c r="D8309" s="1">
        <f>IF(OR(ISBLANK(値貼り付け用シート!K356),値貼り付け用シート!K356&gt;9990),NA(),値貼り付け用シート!K356)</f>
        <v>38</v>
      </c>
      <c r="E8309" s="1">
        <f t="shared" si="3244"/>
        <v>38</v>
      </c>
      <c r="F8309" s="1">
        <f t="shared" si="3253"/>
        <v>310</v>
      </c>
      <c r="G8309" s="1">
        <f t="shared" si="3254"/>
        <v>8</v>
      </c>
      <c r="H8309" s="1">
        <f t="shared" si="3255"/>
        <v>39</v>
      </c>
    </row>
    <row r="8310" spans="1:16" x14ac:dyDescent="0.55000000000000004">
      <c r="A8310" s="1">
        <f>値貼り付け用シート!F356</f>
        <v>3</v>
      </c>
      <c r="B8310" s="1">
        <f>値貼り付け用シート!G356</f>
        <v>12</v>
      </c>
      <c r="C8310" s="1">
        <v>5</v>
      </c>
      <c r="D8310" s="1">
        <f>IF(OR(ISBLANK(値貼り付け用シート!L356),値貼り付け用シート!L356&gt;9990),NA(),値貼り付け用シート!L356)</f>
        <v>35</v>
      </c>
      <c r="E8310" s="1">
        <f t="shared" si="3244"/>
        <v>35</v>
      </c>
      <c r="F8310" s="1">
        <f t="shared" si="3253"/>
        <v>304</v>
      </c>
      <c r="G8310" s="1">
        <f t="shared" si="3254"/>
        <v>8</v>
      </c>
      <c r="H8310" s="1">
        <f t="shared" si="3255"/>
        <v>38</v>
      </c>
    </row>
    <row r="8311" spans="1:16" x14ac:dyDescent="0.55000000000000004">
      <c r="A8311" s="1">
        <f>値貼り付け用シート!F356</f>
        <v>3</v>
      </c>
      <c r="B8311" s="1">
        <f>値貼り付け用シート!G356</f>
        <v>12</v>
      </c>
      <c r="C8311" s="1">
        <v>6</v>
      </c>
      <c r="D8311" s="1">
        <f>IF(OR(ISBLANK(値貼り付け用シート!M356),値貼り付け用シート!M356&gt;9990),NA(),値貼り付け用シート!M356)</f>
        <v>33</v>
      </c>
      <c r="E8311" s="1">
        <f t="shared" si="3244"/>
        <v>33</v>
      </c>
      <c r="F8311" s="1">
        <f t="shared" si="3253"/>
        <v>297</v>
      </c>
      <c r="G8311" s="1">
        <f t="shared" si="3254"/>
        <v>8</v>
      </c>
      <c r="H8311" s="1">
        <f t="shared" si="3255"/>
        <v>37</v>
      </c>
    </row>
    <row r="8312" spans="1:16" x14ac:dyDescent="0.55000000000000004">
      <c r="A8312" s="1">
        <f>値貼り付け用シート!F356</f>
        <v>3</v>
      </c>
      <c r="B8312" s="1">
        <f>値貼り付け用シート!G356</f>
        <v>12</v>
      </c>
      <c r="C8312" s="1">
        <v>7</v>
      </c>
      <c r="D8312" s="1">
        <f>IF(OR(ISBLANK(値貼り付け用シート!N356),値貼り付け用シート!N356&gt;9990),NA(),値貼り付け用シート!N356)</f>
        <v>31</v>
      </c>
      <c r="E8312" s="1">
        <f t="shared" si="3244"/>
        <v>31</v>
      </c>
      <c r="F8312" s="1">
        <f t="shared" si="3253"/>
        <v>292</v>
      </c>
      <c r="G8312" s="1">
        <f t="shared" si="3254"/>
        <v>8</v>
      </c>
      <c r="H8312" s="1">
        <f t="shared" si="3255"/>
        <v>37</v>
      </c>
    </row>
    <row r="8313" spans="1:16" x14ac:dyDescent="0.55000000000000004">
      <c r="A8313" s="1">
        <f>値貼り付け用シート!F356</f>
        <v>3</v>
      </c>
      <c r="B8313" s="1">
        <f>値貼り付け用シート!G356</f>
        <v>12</v>
      </c>
      <c r="C8313" s="1">
        <v>8</v>
      </c>
      <c r="D8313" s="1">
        <f>IF(OR(ISBLANK(値貼り付け用シート!O356),値貼り付け用シート!O356&gt;9990),NA(),値貼り付け用シート!O356)</f>
        <v>24</v>
      </c>
      <c r="E8313" s="1">
        <f t="shared" si="3244"/>
        <v>24</v>
      </c>
      <c r="F8313" s="1">
        <f t="shared" si="3253"/>
        <v>280</v>
      </c>
      <c r="G8313" s="1">
        <f t="shared" si="3254"/>
        <v>8</v>
      </c>
      <c r="H8313" s="1">
        <f t="shared" si="3255"/>
        <v>35</v>
      </c>
    </row>
    <row r="8314" spans="1:16" x14ac:dyDescent="0.55000000000000004">
      <c r="A8314" s="1">
        <f>値貼り付け用シート!F356</f>
        <v>3</v>
      </c>
      <c r="B8314" s="1">
        <f>値貼り付け用シート!G356</f>
        <v>12</v>
      </c>
      <c r="C8314" s="1">
        <v>9</v>
      </c>
      <c r="D8314" s="1">
        <f>IF(OR(ISBLANK(値貼り付け用シート!P356),値貼り付け用シート!P356&gt;9990),NA(),値貼り付け用シート!P356)</f>
        <v>24</v>
      </c>
      <c r="E8314" s="1">
        <f t="shared" si="3244"/>
        <v>24</v>
      </c>
      <c r="F8314" s="1">
        <f t="shared" si="3253"/>
        <v>265</v>
      </c>
      <c r="G8314" s="1">
        <f t="shared" si="3254"/>
        <v>8</v>
      </c>
      <c r="H8314" s="1">
        <f t="shared" si="3255"/>
        <v>33</v>
      </c>
    </row>
    <row r="8315" spans="1:16" x14ac:dyDescent="0.55000000000000004">
      <c r="A8315" s="1">
        <f>値貼り付け用シート!F356</f>
        <v>3</v>
      </c>
      <c r="B8315" s="1">
        <f>値貼り付け用シート!G356</f>
        <v>12</v>
      </c>
      <c r="C8315" s="1">
        <v>10</v>
      </c>
      <c r="D8315" s="1">
        <f>IF(OR(ISBLANK(値貼り付け用シート!Q356),値貼り付け用シート!Q356&gt;9990),NA(),値貼り付け用シート!Q356)</f>
        <v>27</v>
      </c>
      <c r="E8315" s="1">
        <f t="shared" si="3244"/>
        <v>27</v>
      </c>
      <c r="F8315" s="1">
        <f t="shared" si="3253"/>
        <v>251</v>
      </c>
      <c r="G8315" s="1">
        <f t="shared" si="3254"/>
        <v>8</v>
      </c>
      <c r="H8315" s="1">
        <f t="shared" si="3255"/>
        <v>31</v>
      </c>
    </row>
    <row r="8316" spans="1:16" x14ac:dyDescent="0.55000000000000004">
      <c r="A8316" s="1">
        <f>値貼り付け用シート!F356</f>
        <v>3</v>
      </c>
      <c r="B8316" s="1">
        <f>値貼り付け用シート!G356</f>
        <v>12</v>
      </c>
      <c r="C8316" s="1">
        <v>11</v>
      </c>
      <c r="D8316" s="1">
        <f>IF(OR(ISBLANK(値貼り付け用シート!R356),値貼り付け用シート!R356&gt;9990),NA(),値貼り付け用シート!R356)</f>
        <v>27</v>
      </c>
      <c r="E8316" s="1">
        <f t="shared" si="3244"/>
        <v>27</v>
      </c>
      <c r="F8316" s="1">
        <f t="shared" si="3253"/>
        <v>239</v>
      </c>
      <c r="G8316" s="1">
        <f t="shared" si="3254"/>
        <v>8</v>
      </c>
      <c r="H8316" s="1">
        <f t="shared" si="3255"/>
        <v>30</v>
      </c>
    </row>
    <row r="8317" spans="1:16" x14ac:dyDescent="0.55000000000000004">
      <c r="A8317" s="1">
        <f>値貼り付け用シート!F356</f>
        <v>3</v>
      </c>
      <c r="B8317" s="1">
        <f>値貼り付け用シート!G356</f>
        <v>12</v>
      </c>
      <c r="C8317" s="1">
        <v>12</v>
      </c>
      <c r="D8317" s="1">
        <f>IF(OR(ISBLANK(値貼り付け用シート!S356),値貼り付け用シート!S356&gt;9990),NA(),値貼り付け用シート!S356)</f>
        <v>28</v>
      </c>
      <c r="E8317" s="1">
        <f t="shared" si="3244"/>
        <v>28</v>
      </c>
      <c r="F8317" s="1">
        <f t="shared" si="3253"/>
        <v>229</v>
      </c>
      <c r="G8317" s="1">
        <f t="shared" si="3254"/>
        <v>8</v>
      </c>
      <c r="H8317" s="1">
        <f t="shared" si="3255"/>
        <v>29</v>
      </c>
    </row>
    <row r="8318" spans="1:16" x14ac:dyDescent="0.55000000000000004">
      <c r="A8318" s="1">
        <f>値貼り付け用シート!F356</f>
        <v>3</v>
      </c>
      <c r="B8318" s="1">
        <f>値貼り付け用シート!G356</f>
        <v>12</v>
      </c>
      <c r="C8318" s="1">
        <v>13</v>
      </c>
      <c r="D8318" s="1">
        <f>IF(OR(ISBLANK(値貼り付け用シート!T356),値貼り付け用シート!T356&gt;9990),NA(),値貼り付け用シート!T356)</f>
        <v>26</v>
      </c>
      <c r="E8318" s="1">
        <f t="shared" si="3244"/>
        <v>26</v>
      </c>
      <c r="F8318" s="1">
        <f t="shared" si="3253"/>
        <v>220</v>
      </c>
      <c r="G8318" s="1">
        <f t="shared" si="3254"/>
        <v>8</v>
      </c>
      <c r="H8318" s="1">
        <f t="shared" si="3255"/>
        <v>28</v>
      </c>
    </row>
    <row r="8319" spans="1:16" x14ac:dyDescent="0.55000000000000004">
      <c r="A8319" s="1">
        <f>値貼り付け用シート!F356</f>
        <v>3</v>
      </c>
      <c r="B8319" s="1">
        <f>値貼り付け用シート!G356</f>
        <v>12</v>
      </c>
      <c r="C8319" s="1">
        <v>14</v>
      </c>
      <c r="D8319" s="1">
        <f>IF(OR(ISBLANK(値貼り付け用シート!U356),値貼り付け用シート!U356&gt;9990),NA(),値貼り付け用シート!U356)</f>
        <v>31</v>
      </c>
      <c r="E8319" s="1">
        <f t="shared" si="3244"/>
        <v>31</v>
      </c>
      <c r="F8319" s="1">
        <f t="shared" si="3253"/>
        <v>218</v>
      </c>
      <c r="G8319" s="1">
        <f t="shared" si="3254"/>
        <v>8</v>
      </c>
      <c r="H8319" s="1">
        <f t="shared" si="3255"/>
        <v>27</v>
      </c>
    </row>
    <row r="8320" spans="1:16" x14ac:dyDescent="0.55000000000000004">
      <c r="A8320" s="1">
        <f>値貼り付け用シート!F356</f>
        <v>3</v>
      </c>
      <c r="B8320" s="1">
        <f>値貼り付け用シート!G356</f>
        <v>12</v>
      </c>
      <c r="C8320" s="1">
        <v>15</v>
      </c>
      <c r="D8320" s="1">
        <f>IF(OR(ISBLANK(値貼り付け用シート!V356),値貼り付け用シート!V356&gt;9990),NA(),値貼り付け用シート!V356)</f>
        <v>35</v>
      </c>
      <c r="E8320" s="1">
        <f t="shared" si="3244"/>
        <v>35</v>
      </c>
      <c r="F8320" s="1">
        <f t="shared" si="3253"/>
        <v>222</v>
      </c>
      <c r="G8320" s="1">
        <f t="shared" si="3254"/>
        <v>8</v>
      </c>
      <c r="H8320" s="1">
        <f t="shared" si="3255"/>
        <v>28</v>
      </c>
    </row>
    <row r="8321" spans="1:16" x14ac:dyDescent="0.55000000000000004">
      <c r="A8321" s="1">
        <f>値貼り付け用シート!F356</f>
        <v>3</v>
      </c>
      <c r="B8321" s="1">
        <f>値貼り付け用シート!G356</f>
        <v>12</v>
      </c>
      <c r="C8321" s="1">
        <v>16</v>
      </c>
      <c r="D8321" s="1">
        <f>IF(OR(ISBLANK(値貼り付け用シート!W356),値貼り付け用シート!W356&gt;9990),NA(),値貼り付け用シート!W356)</f>
        <v>39</v>
      </c>
      <c r="E8321" s="1">
        <f t="shared" si="3244"/>
        <v>39</v>
      </c>
      <c r="F8321" s="1">
        <f t="shared" si="3253"/>
        <v>237</v>
      </c>
      <c r="G8321" s="1">
        <f t="shared" si="3254"/>
        <v>8</v>
      </c>
      <c r="H8321" s="1">
        <f t="shared" si="3255"/>
        <v>30</v>
      </c>
    </row>
    <row r="8322" spans="1:16" x14ac:dyDescent="0.55000000000000004">
      <c r="A8322" s="1">
        <f>値貼り付け用シート!F356</f>
        <v>3</v>
      </c>
      <c r="B8322" s="1">
        <f>値貼り付け用シート!G356</f>
        <v>12</v>
      </c>
      <c r="C8322" s="1">
        <v>17</v>
      </c>
      <c r="D8322" s="1">
        <f>IF(OR(ISBLANK(値貼り付け用シート!X356),値貼り付け用シート!X356&gt;9990),NA(),値貼り付け用シート!X356)</f>
        <v>34</v>
      </c>
      <c r="E8322" s="1">
        <f t="shared" si="3244"/>
        <v>34</v>
      </c>
      <c r="F8322" s="1">
        <f t="shared" si="3253"/>
        <v>247</v>
      </c>
      <c r="G8322" s="1">
        <f t="shared" si="3254"/>
        <v>8</v>
      </c>
      <c r="H8322" s="1">
        <f t="shared" si="3255"/>
        <v>31</v>
      </c>
    </row>
    <row r="8323" spans="1:16" x14ac:dyDescent="0.55000000000000004">
      <c r="A8323" s="1">
        <f>値貼り付け用シート!F356</f>
        <v>3</v>
      </c>
      <c r="B8323" s="1">
        <f>値貼り付け用シート!G356</f>
        <v>12</v>
      </c>
      <c r="C8323" s="1">
        <v>18</v>
      </c>
      <c r="D8323" s="1">
        <f>IF(OR(ISBLANK(値貼り付け用シート!Y356),値貼り付け用シート!Y356&gt;9990),NA(),値貼り付け用シート!Y356)</f>
        <v>40</v>
      </c>
      <c r="E8323" s="1">
        <f t="shared" ref="E8323:E8386" si="3264">IF(ISERROR(D8323),0,D8323)</f>
        <v>40</v>
      </c>
      <c r="F8323" s="1">
        <f t="shared" si="3253"/>
        <v>260</v>
      </c>
      <c r="G8323" s="1">
        <f t="shared" si="3254"/>
        <v>8</v>
      </c>
      <c r="H8323" s="1">
        <f t="shared" si="3255"/>
        <v>33</v>
      </c>
    </row>
    <row r="8324" spans="1:16" x14ac:dyDescent="0.55000000000000004">
      <c r="A8324" s="1">
        <f>値貼り付け用シート!F356</f>
        <v>3</v>
      </c>
      <c r="B8324" s="1">
        <f>値貼り付け用シート!G356</f>
        <v>12</v>
      </c>
      <c r="C8324" s="1">
        <v>19</v>
      </c>
      <c r="D8324" s="1">
        <f>IF(OR(ISBLANK(値貼り付け用シート!Z356),値貼り付け用シート!Z356&gt;9990),NA(),値貼り付け用シート!Z356)</f>
        <v>36</v>
      </c>
      <c r="E8324" s="1">
        <f t="shared" si="3264"/>
        <v>36</v>
      </c>
      <c r="F8324" s="1">
        <f t="shared" si="3253"/>
        <v>269</v>
      </c>
      <c r="G8324" s="1">
        <f t="shared" si="3254"/>
        <v>8</v>
      </c>
      <c r="H8324" s="1">
        <f t="shared" si="3255"/>
        <v>34</v>
      </c>
    </row>
    <row r="8325" spans="1:16" x14ac:dyDescent="0.55000000000000004">
      <c r="A8325" s="1">
        <f>値貼り付け用シート!F356</f>
        <v>3</v>
      </c>
      <c r="B8325" s="1">
        <f>値貼り付け用シート!G356</f>
        <v>12</v>
      </c>
      <c r="C8325" s="1">
        <v>20</v>
      </c>
      <c r="D8325" s="1">
        <f>IF(OR(ISBLANK(値貼り付け用シート!AA356),値貼り付け用シート!AA356&gt;9990),NA(),値貼り付け用シート!AA356)</f>
        <v>30</v>
      </c>
      <c r="E8325" s="1">
        <f t="shared" si="3264"/>
        <v>30</v>
      </c>
      <c r="F8325" s="1">
        <f t="shared" si="3253"/>
        <v>271</v>
      </c>
      <c r="G8325" s="1">
        <f t="shared" si="3254"/>
        <v>8</v>
      </c>
      <c r="H8325" s="1">
        <f t="shared" si="3255"/>
        <v>34</v>
      </c>
    </row>
    <row r="8326" spans="1:16" x14ac:dyDescent="0.55000000000000004">
      <c r="A8326" s="1">
        <f>値貼り付け用シート!F356</f>
        <v>3</v>
      </c>
      <c r="B8326" s="1">
        <f>値貼り付け用シート!G356</f>
        <v>12</v>
      </c>
      <c r="C8326" s="1">
        <v>21</v>
      </c>
      <c r="D8326" s="1">
        <f>IF(OR(ISBLANK(値貼り付け用シート!AB356),値貼り付け用シート!AB356&gt;9990),NA(),値貼り付け用シート!AB356)</f>
        <v>33</v>
      </c>
      <c r="E8326" s="1">
        <f t="shared" si="3264"/>
        <v>33</v>
      </c>
      <c r="F8326" s="1">
        <f t="shared" si="3253"/>
        <v>278</v>
      </c>
      <c r="G8326" s="1">
        <f t="shared" si="3254"/>
        <v>8</v>
      </c>
      <c r="H8326" s="1">
        <f t="shared" si="3255"/>
        <v>35</v>
      </c>
    </row>
    <row r="8327" spans="1:16" x14ac:dyDescent="0.55000000000000004">
      <c r="A8327" s="1">
        <f>値貼り付け用シート!F356</f>
        <v>3</v>
      </c>
      <c r="B8327" s="1">
        <f>値貼り付け用シート!G356</f>
        <v>12</v>
      </c>
      <c r="C8327" s="1">
        <v>22</v>
      </c>
      <c r="D8327" s="1">
        <f>IF(OR(ISBLANK(値貼り付け用シート!AC356),値貼り付け用シート!AC356&gt;9990),NA(),値貼り付け用シート!AC356)</f>
        <v>36</v>
      </c>
      <c r="E8327" s="1">
        <f t="shared" si="3264"/>
        <v>36</v>
      </c>
      <c r="F8327" s="1">
        <f t="shared" si="3253"/>
        <v>283</v>
      </c>
      <c r="G8327" s="1">
        <f t="shared" si="3254"/>
        <v>8</v>
      </c>
      <c r="H8327" s="1">
        <f t="shared" si="3255"/>
        <v>35</v>
      </c>
    </row>
    <row r="8328" spans="1:16" x14ac:dyDescent="0.55000000000000004">
      <c r="A8328" s="1">
        <f>値貼り付け用シート!F356</f>
        <v>3</v>
      </c>
      <c r="B8328" s="1">
        <f>値貼り付け用シート!G356</f>
        <v>12</v>
      </c>
      <c r="C8328" s="1">
        <v>23</v>
      </c>
      <c r="D8328" s="1">
        <f>IF(OR(ISBLANK(値貼り付け用シート!AD356),値貼り付け用シート!AD356&gt;9990),NA(),値貼り付け用シート!AD356)</f>
        <v>38</v>
      </c>
      <c r="E8328" s="1">
        <f t="shared" si="3264"/>
        <v>38</v>
      </c>
      <c r="F8328" s="1">
        <f t="shared" si="3253"/>
        <v>286</v>
      </c>
      <c r="G8328" s="1">
        <f t="shared" si="3254"/>
        <v>8</v>
      </c>
      <c r="H8328" s="1">
        <f t="shared" si="3255"/>
        <v>36</v>
      </c>
    </row>
    <row r="8329" spans="1:16" x14ac:dyDescent="0.55000000000000004">
      <c r="A8329" s="1">
        <f>値貼り付け用シート!F356</f>
        <v>3</v>
      </c>
      <c r="B8329" s="1">
        <f>値貼り付け用シート!G356</f>
        <v>12</v>
      </c>
      <c r="C8329" s="1">
        <v>24</v>
      </c>
      <c r="D8329" s="1">
        <f>IF(OR(ISBLANK(値貼り付け用シート!AE356),値貼り付け用シート!AE356&gt;9990),NA(),値貼り付け用シート!AE356)</f>
        <v>29</v>
      </c>
      <c r="E8329" s="1">
        <f t="shared" si="3264"/>
        <v>29</v>
      </c>
      <c r="F8329" s="1">
        <f t="shared" si="3253"/>
        <v>276</v>
      </c>
      <c r="G8329" s="1">
        <f t="shared" si="3254"/>
        <v>8</v>
      </c>
      <c r="H8329" s="1">
        <f t="shared" si="3255"/>
        <v>35</v>
      </c>
    </row>
    <row r="8330" spans="1:16" x14ac:dyDescent="0.55000000000000004">
      <c r="A8330" s="1">
        <f>値貼り付け用シート!F357</f>
        <v>3</v>
      </c>
      <c r="B8330" s="1">
        <f>値貼り付け用シート!G357</f>
        <v>13</v>
      </c>
      <c r="C8330" s="1">
        <v>1</v>
      </c>
      <c r="D8330" s="1">
        <f>IF(OR(ISBLANK(値貼り付け用シート!H357),値貼り付け用シート!H357&gt;9990),NA(),値貼り付け用シート!H357)</f>
        <v>17</v>
      </c>
      <c r="E8330" s="1">
        <f t="shared" si="3264"/>
        <v>17</v>
      </c>
      <c r="F8330" s="1">
        <f t="shared" si="3253"/>
        <v>259</v>
      </c>
      <c r="G8330" s="1">
        <f t="shared" si="3254"/>
        <v>8</v>
      </c>
      <c r="H8330" s="1">
        <f t="shared" si="3255"/>
        <v>32</v>
      </c>
      <c r="I8330" s="1">
        <f t="shared" ref="I8330" si="3265">COUNT(D8330:D8353)</f>
        <v>20</v>
      </c>
      <c r="J8330" s="1">
        <f t="shared" ref="J8330" si="3266">COUNT(H8330:H8353)</f>
        <v>17</v>
      </c>
      <c r="K8330" s="1">
        <f t="shared" ref="K8330" si="3267">IF(AND(I8330&gt;=20,J8330&gt;=20),0,1)</f>
        <v>1</v>
      </c>
      <c r="L8330" s="1" t="e">
        <f t="shared" ref="L8330" si="3268">IF(K8330=0,MAX(H8330:H8353),NA())</f>
        <v>#N/A</v>
      </c>
      <c r="M8330" s="1" t="e">
        <f t="shared" ref="M8330" si="3269">IF(K8330=0,IF(L8330&lt;=70,1,0),NA())</f>
        <v>#N/A</v>
      </c>
      <c r="N8330" s="1">
        <f t="shared" ref="N8330" si="3270">IF(COUNTIF(D8330:D8353,NA())=24,NA(),MAX(E8330:E8353))</f>
        <v>34</v>
      </c>
      <c r="O8330" s="1">
        <f t="shared" ref="O8330" si="3271">IF(COUNTIF(D8335:D8349,NA())=15,NA(),MAX(E8335:E8349))</f>
        <v>29</v>
      </c>
      <c r="P8330" s="1">
        <f t="shared" ref="P8330" si="3272">COUNTIF(D8330:D8353,"&gt;=120")</f>
        <v>0</v>
      </c>
    </row>
    <row r="8331" spans="1:16" x14ac:dyDescent="0.55000000000000004">
      <c r="A8331" s="1">
        <f>値貼り付け用シート!F357</f>
        <v>3</v>
      </c>
      <c r="B8331" s="1">
        <f>値貼り付け用シート!G357</f>
        <v>13</v>
      </c>
      <c r="C8331" s="1">
        <v>2</v>
      </c>
      <c r="D8331" s="1">
        <f>IF(OR(ISBLANK(値貼り付け用シート!I357),値貼り付け用シート!I357&gt;9990),NA(),値貼り付け用シート!I357)</f>
        <v>19</v>
      </c>
      <c r="E8331" s="1">
        <f t="shared" si="3264"/>
        <v>19</v>
      </c>
      <c r="F8331" s="1">
        <f t="shared" si="3253"/>
        <v>238</v>
      </c>
      <c r="G8331" s="1">
        <f t="shared" si="3254"/>
        <v>8</v>
      </c>
      <c r="H8331" s="1">
        <f t="shared" si="3255"/>
        <v>30</v>
      </c>
    </row>
    <row r="8332" spans="1:16" x14ac:dyDescent="0.55000000000000004">
      <c r="A8332" s="1">
        <f>値貼り付け用シート!F357</f>
        <v>3</v>
      </c>
      <c r="B8332" s="1">
        <f>値貼り付け用シート!G357</f>
        <v>13</v>
      </c>
      <c r="C8332" s="1">
        <v>3</v>
      </c>
      <c r="D8332" s="1">
        <f>IF(OR(ISBLANK(値貼り付け用シート!J357),値貼り付け用シート!J357&gt;9990),NA(),値貼り付け用シート!J357)</f>
        <v>24</v>
      </c>
      <c r="E8332" s="1">
        <f t="shared" si="3264"/>
        <v>24</v>
      </c>
      <c r="F8332" s="1">
        <f t="shared" si="3253"/>
        <v>226</v>
      </c>
      <c r="G8332" s="1">
        <f t="shared" si="3254"/>
        <v>8</v>
      </c>
      <c r="H8332" s="1">
        <f t="shared" si="3255"/>
        <v>28</v>
      </c>
    </row>
    <row r="8333" spans="1:16" x14ac:dyDescent="0.55000000000000004">
      <c r="A8333" s="1">
        <f>値貼り付け用シート!F357</f>
        <v>3</v>
      </c>
      <c r="B8333" s="1">
        <f>値貼り付け用シート!G357</f>
        <v>13</v>
      </c>
      <c r="C8333" s="1">
        <v>4</v>
      </c>
      <c r="D8333" s="1">
        <f>IF(OR(ISBLANK(値貼り付け用シート!K357),値貼り付け用シート!K357&gt;9990),NA(),値貼り付け用シート!K357)</f>
        <v>22</v>
      </c>
      <c r="E8333" s="1">
        <f t="shared" si="3264"/>
        <v>22</v>
      </c>
      <c r="F8333" s="1">
        <f t="shared" si="3253"/>
        <v>218</v>
      </c>
      <c r="G8333" s="1">
        <f t="shared" si="3254"/>
        <v>8</v>
      </c>
      <c r="H8333" s="1">
        <f t="shared" si="3255"/>
        <v>27</v>
      </c>
    </row>
    <row r="8334" spans="1:16" x14ac:dyDescent="0.55000000000000004">
      <c r="A8334" s="1">
        <f>値貼り付け用シート!F357</f>
        <v>3</v>
      </c>
      <c r="B8334" s="1">
        <f>値貼り付け用シート!G357</f>
        <v>13</v>
      </c>
      <c r="C8334" s="1">
        <v>5</v>
      </c>
      <c r="D8334" s="1">
        <f>IF(OR(ISBLANK(値貼り付け用シート!L357),値貼り付け用シート!L357&gt;9990),NA(),値貼り付け用シート!L357)</f>
        <v>14</v>
      </c>
      <c r="E8334" s="1">
        <f t="shared" si="3264"/>
        <v>14</v>
      </c>
      <c r="F8334" s="1">
        <f t="shared" si="3253"/>
        <v>199</v>
      </c>
      <c r="G8334" s="1">
        <f t="shared" si="3254"/>
        <v>8</v>
      </c>
      <c r="H8334" s="1">
        <f t="shared" si="3255"/>
        <v>25</v>
      </c>
    </row>
    <row r="8335" spans="1:16" x14ac:dyDescent="0.55000000000000004">
      <c r="A8335" s="1">
        <f>値貼り付け用シート!F357</f>
        <v>3</v>
      </c>
      <c r="B8335" s="1">
        <f>値貼り付け用シート!G357</f>
        <v>13</v>
      </c>
      <c r="C8335" s="1">
        <v>6</v>
      </c>
      <c r="D8335" s="1">
        <f>IF(OR(ISBLANK(値貼り付け用シート!M357),値貼り付け用シート!M357&gt;9990),NA(),値貼り付け用シート!M357)</f>
        <v>17</v>
      </c>
      <c r="E8335" s="1">
        <f t="shared" si="3264"/>
        <v>17</v>
      </c>
      <c r="F8335" s="1">
        <f t="shared" si="3253"/>
        <v>180</v>
      </c>
      <c r="G8335" s="1">
        <f t="shared" si="3254"/>
        <v>8</v>
      </c>
      <c r="H8335" s="1">
        <f t="shared" si="3255"/>
        <v>23</v>
      </c>
    </row>
    <row r="8336" spans="1:16" x14ac:dyDescent="0.55000000000000004">
      <c r="A8336" s="1">
        <f>値貼り付け用シート!F357</f>
        <v>3</v>
      </c>
      <c r="B8336" s="1">
        <f>値貼り付け用シート!G357</f>
        <v>13</v>
      </c>
      <c r="C8336" s="1">
        <v>7</v>
      </c>
      <c r="D8336" s="1">
        <f>IF(OR(ISBLANK(値貼り付け用シート!N357),値貼り付け用シート!N357&gt;9990),NA(),値貼り付け用シート!N357)</f>
        <v>13</v>
      </c>
      <c r="E8336" s="1">
        <f t="shared" si="3264"/>
        <v>13</v>
      </c>
      <c r="F8336" s="1">
        <f t="shared" si="3253"/>
        <v>155</v>
      </c>
      <c r="G8336" s="1">
        <f t="shared" si="3254"/>
        <v>8</v>
      </c>
      <c r="H8336" s="1">
        <f t="shared" si="3255"/>
        <v>19</v>
      </c>
    </row>
    <row r="8337" spans="1:8" x14ac:dyDescent="0.55000000000000004">
      <c r="A8337" s="1">
        <f>値貼り付け用シート!F357</f>
        <v>3</v>
      </c>
      <c r="B8337" s="1">
        <f>値貼り付け用シート!G357</f>
        <v>13</v>
      </c>
      <c r="C8337" s="1">
        <v>8</v>
      </c>
      <c r="D8337" s="1">
        <f>IF(OR(ISBLANK(値貼り付け用シート!O357),値貼り付け用シート!O357&gt;9990),NA(),値貼り付け用シート!O357)</f>
        <v>5</v>
      </c>
      <c r="E8337" s="1">
        <f t="shared" si="3264"/>
        <v>5</v>
      </c>
      <c r="F8337" s="1">
        <f t="shared" si="3253"/>
        <v>131</v>
      </c>
      <c r="G8337" s="1">
        <f t="shared" si="3254"/>
        <v>8</v>
      </c>
      <c r="H8337" s="1">
        <f t="shared" si="3255"/>
        <v>16</v>
      </c>
    </row>
    <row r="8338" spans="1:8" x14ac:dyDescent="0.55000000000000004">
      <c r="A8338" s="1">
        <f>値貼り付け用シート!F357</f>
        <v>3</v>
      </c>
      <c r="B8338" s="1">
        <f>値貼り付け用シート!G357</f>
        <v>13</v>
      </c>
      <c r="C8338" s="1">
        <v>9</v>
      </c>
      <c r="D8338" s="1">
        <f>IF(OR(ISBLANK(値貼り付け用シート!P357),値貼り付け用シート!P357&gt;9990),NA(),値貼り付け用シート!P357)</f>
        <v>8</v>
      </c>
      <c r="E8338" s="1">
        <f t="shared" si="3264"/>
        <v>8</v>
      </c>
      <c r="F8338" s="1">
        <f t="shared" si="3253"/>
        <v>122</v>
      </c>
      <c r="G8338" s="1">
        <f t="shared" si="3254"/>
        <v>8</v>
      </c>
      <c r="H8338" s="1">
        <f t="shared" si="3255"/>
        <v>15</v>
      </c>
    </row>
    <row r="8339" spans="1:8" x14ac:dyDescent="0.55000000000000004">
      <c r="A8339" s="1">
        <f>値貼り付け用シート!F357</f>
        <v>3</v>
      </c>
      <c r="B8339" s="1">
        <f>値貼り付け用シート!G357</f>
        <v>13</v>
      </c>
      <c r="C8339" s="1">
        <v>10</v>
      </c>
      <c r="D8339" s="1">
        <f>IF(OR(ISBLANK(値貼り付け用シート!Q357),値貼り付け用シート!Q357&gt;9990),NA(),値貼り付け用シート!Q357)</f>
        <v>6</v>
      </c>
      <c r="E8339" s="1">
        <f t="shared" si="3264"/>
        <v>6</v>
      </c>
      <c r="F8339" s="1">
        <f t="shared" si="3253"/>
        <v>109</v>
      </c>
      <c r="G8339" s="1">
        <f t="shared" si="3254"/>
        <v>8</v>
      </c>
      <c r="H8339" s="1">
        <f t="shared" si="3255"/>
        <v>14</v>
      </c>
    </row>
    <row r="8340" spans="1:8" x14ac:dyDescent="0.55000000000000004">
      <c r="A8340" s="1">
        <f>値貼り付け用シート!F357</f>
        <v>3</v>
      </c>
      <c r="B8340" s="1">
        <f>値貼り付け用シート!G357</f>
        <v>13</v>
      </c>
      <c r="C8340" s="1">
        <v>11</v>
      </c>
      <c r="D8340" s="1" t="e">
        <f>IF(OR(ISBLANK(値貼り付け用シート!R357),値貼り付け用シート!R357&gt;9990),NA(),値貼り付け用シート!R357)</f>
        <v>#N/A</v>
      </c>
      <c r="E8340" s="1">
        <f t="shared" si="3264"/>
        <v>0</v>
      </c>
      <c r="F8340" s="1">
        <f t="shared" si="3253"/>
        <v>85</v>
      </c>
      <c r="G8340" s="1">
        <f t="shared" si="3254"/>
        <v>7</v>
      </c>
      <c r="H8340" s="1">
        <f t="shared" si="3255"/>
        <v>12</v>
      </c>
    </row>
    <row r="8341" spans="1:8" x14ac:dyDescent="0.55000000000000004">
      <c r="A8341" s="1">
        <f>値貼り付け用シート!F357</f>
        <v>3</v>
      </c>
      <c r="B8341" s="1">
        <f>値貼り付け用シート!G357</f>
        <v>13</v>
      </c>
      <c r="C8341" s="1">
        <v>12</v>
      </c>
      <c r="D8341" s="1" t="e">
        <f>IF(OR(ISBLANK(値貼り付け用シート!S357),値貼り付け用シート!S357&gt;9990),NA(),値貼り付け用シート!S357)</f>
        <v>#N/A</v>
      </c>
      <c r="E8341" s="1">
        <f t="shared" si="3264"/>
        <v>0</v>
      </c>
      <c r="F8341" s="1">
        <f t="shared" si="3253"/>
        <v>63</v>
      </c>
      <c r="G8341" s="1">
        <f t="shared" si="3254"/>
        <v>6</v>
      </c>
      <c r="H8341" s="1">
        <f t="shared" si="3255"/>
        <v>11</v>
      </c>
    </row>
    <row r="8342" spans="1:8" x14ac:dyDescent="0.55000000000000004">
      <c r="A8342" s="1">
        <f>値貼り付け用シート!F357</f>
        <v>3</v>
      </c>
      <c r="B8342" s="1">
        <f>値貼り付け用シート!G357</f>
        <v>13</v>
      </c>
      <c r="C8342" s="1">
        <v>13</v>
      </c>
      <c r="D8342" s="1" t="e">
        <f>IF(OR(ISBLANK(値貼り付け用シート!T357),値貼り付け用シート!T357&gt;9990),NA(),値貼り付け用シート!T357)</f>
        <v>#N/A</v>
      </c>
      <c r="E8342" s="1">
        <f t="shared" si="3264"/>
        <v>0</v>
      </c>
      <c r="F8342" s="1">
        <f t="shared" si="3253"/>
        <v>49</v>
      </c>
      <c r="G8342" s="1">
        <f t="shared" si="3254"/>
        <v>5</v>
      </c>
      <c r="H8342" s="1" t="e">
        <f t="shared" si="3255"/>
        <v>#N/A</v>
      </c>
    </row>
    <row r="8343" spans="1:8" x14ac:dyDescent="0.55000000000000004">
      <c r="A8343" s="1">
        <f>値貼り付け用シート!F357</f>
        <v>3</v>
      </c>
      <c r="B8343" s="1">
        <f>値貼り付け用シート!G357</f>
        <v>13</v>
      </c>
      <c r="C8343" s="1">
        <v>14</v>
      </c>
      <c r="D8343" s="1" t="e">
        <f>IF(OR(ISBLANK(値貼り付け用シート!U357),値貼り付け用シート!U357&gt;9990),NA(),値貼り付け用シート!U357)</f>
        <v>#N/A</v>
      </c>
      <c r="E8343" s="1">
        <f t="shared" si="3264"/>
        <v>0</v>
      </c>
      <c r="F8343" s="1">
        <f t="shared" si="3253"/>
        <v>32</v>
      </c>
      <c r="G8343" s="1">
        <f t="shared" si="3254"/>
        <v>4</v>
      </c>
      <c r="H8343" s="1" t="e">
        <f t="shared" si="3255"/>
        <v>#N/A</v>
      </c>
    </row>
    <row r="8344" spans="1:8" x14ac:dyDescent="0.55000000000000004">
      <c r="A8344" s="1">
        <f>値貼り付け用シート!F357</f>
        <v>3</v>
      </c>
      <c r="B8344" s="1">
        <f>値貼り付け用シート!G357</f>
        <v>13</v>
      </c>
      <c r="C8344" s="1">
        <v>15</v>
      </c>
      <c r="D8344" s="1">
        <f>IF(OR(ISBLANK(値貼り付け用シート!V357),値貼り付け用シート!V357&gt;9990),NA(),値貼り付け用シート!V357)</f>
        <v>3</v>
      </c>
      <c r="E8344" s="1">
        <f t="shared" si="3264"/>
        <v>3</v>
      </c>
      <c r="F8344" s="1">
        <f t="shared" si="3253"/>
        <v>22</v>
      </c>
      <c r="G8344" s="1">
        <f t="shared" si="3254"/>
        <v>4</v>
      </c>
      <c r="H8344" s="1" t="e">
        <f t="shared" si="3255"/>
        <v>#N/A</v>
      </c>
    </row>
    <row r="8345" spans="1:8" x14ac:dyDescent="0.55000000000000004">
      <c r="A8345" s="1">
        <f>値貼り付け用シート!F357</f>
        <v>3</v>
      </c>
      <c r="B8345" s="1">
        <f>値貼り付け用シート!G357</f>
        <v>13</v>
      </c>
      <c r="C8345" s="1">
        <v>16</v>
      </c>
      <c r="D8345" s="1">
        <f>IF(OR(ISBLANK(値貼り付け用シート!W357),値貼り付け用シート!W357&gt;9990),NA(),値貼り付け用シート!W357)</f>
        <v>5</v>
      </c>
      <c r="E8345" s="1">
        <f t="shared" si="3264"/>
        <v>5</v>
      </c>
      <c r="F8345" s="1">
        <f t="shared" si="3253"/>
        <v>22</v>
      </c>
      <c r="G8345" s="1">
        <f t="shared" si="3254"/>
        <v>4</v>
      </c>
      <c r="H8345" s="1" t="e">
        <f t="shared" si="3255"/>
        <v>#N/A</v>
      </c>
    </row>
    <row r="8346" spans="1:8" x14ac:dyDescent="0.55000000000000004">
      <c r="A8346" s="1">
        <f>値貼り付け用シート!F357</f>
        <v>3</v>
      </c>
      <c r="B8346" s="1">
        <f>値貼り付け用シート!G357</f>
        <v>13</v>
      </c>
      <c r="C8346" s="1">
        <v>17</v>
      </c>
      <c r="D8346" s="1">
        <f>IF(OR(ISBLANK(値貼り付け用シート!X357),値貼り付け用シート!X357&gt;9990),NA(),値貼り付け用シート!X357)</f>
        <v>5</v>
      </c>
      <c r="E8346" s="1">
        <f t="shared" si="3264"/>
        <v>5</v>
      </c>
      <c r="F8346" s="1">
        <f t="shared" si="3253"/>
        <v>19</v>
      </c>
      <c r="G8346" s="1">
        <f t="shared" si="3254"/>
        <v>4</v>
      </c>
      <c r="H8346" s="1" t="e">
        <f t="shared" si="3255"/>
        <v>#N/A</v>
      </c>
    </row>
    <row r="8347" spans="1:8" x14ac:dyDescent="0.55000000000000004">
      <c r="A8347" s="1">
        <f>値貼り付け用シート!F357</f>
        <v>3</v>
      </c>
      <c r="B8347" s="1">
        <f>値貼り付け用シート!G357</f>
        <v>13</v>
      </c>
      <c r="C8347" s="1">
        <v>18</v>
      </c>
      <c r="D8347" s="1">
        <f>IF(OR(ISBLANK(値貼り付け用シート!Y357),値貼り付け用シート!Y357&gt;9990),NA(),値貼り付け用シート!Y357)</f>
        <v>9</v>
      </c>
      <c r="E8347" s="1">
        <f t="shared" si="3264"/>
        <v>9</v>
      </c>
      <c r="F8347" s="1">
        <f t="shared" ref="F8347:F8410" si="3273">SUM(E8340:E8347)</f>
        <v>22</v>
      </c>
      <c r="G8347" s="1">
        <f t="shared" ref="G8347:G8410" si="3274">COUNT(D8340:D8347)</f>
        <v>4</v>
      </c>
      <c r="H8347" s="1" t="e">
        <f t="shared" ref="H8347:H8410" si="3275">IF(G8347&gt;=6,ROUND(F8347/G8347,0),NA())</f>
        <v>#N/A</v>
      </c>
    </row>
    <row r="8348" spans="1:8" x14ac:dyDescent="0.55000000000000004">
      <c r="A8348" s="1">
        <f>値貼り付け用シート!F357</f>
        <v>3</v>
      </c>
      <c r="B8348" s="1">
        <f>値貼り付け用シート!G357</f>
        <v>13</v>
      </c>
      <c r="C8348" s="1">
        <v>19</v>
      </c>
      <c r="D8348" s="1">
        <f>IF(OR(ISBLANK(値貼り付け用シート!Z357),値貼り付け用シート!Z357&gt;9990),NA(),値貼り付け用シート!Z357)</f>
        <v>21</v>
      </c>
      <c r="E8348" s="1">
        <f t="shared" si="3264"/>
        <v>21</v>
      </c>
      <c r="F8348" s="1">
        <f t="shared" si="3273"/>
        <v>43</v>
      </c>
      <c r="G8348" s="1">
        <f t="shared" si="3274"/>
        <v>5</v>
      </c>
      <c r="H8348" s="1" t="e">
        <f t="shared" si="3275"/>
        <v>#N/A</v>
      </c>
    </row>
    <row r="8349" spans="1:8" x14ac:dyDescent="0.55000000000000004">
      <c r="A8349" s="1">
        <f>値貼り付け用シート!F357</f>
        <v>3</v>
      </c>
      <c r="B8349" s="1">
        <f>値貼り付け用シート!G357</f>
        <v>13</v>
      </c>
      <c r="C8349" s="1">
        <v>20</v>
      </c>
      <c r="D8349" s="1">
        <f>IF(OR(ISBLANK(値貼り付け用シート!AA357),値貼り付け用シート!AA357&gt;9990),NA(),値貼り付け用シート!AA357)</f>
        <v>29</v>
      </c>
      <c r="E8349" s="1">
        <f t="shared" si="3264"/>
        <v>29</v>
      </c>
      <c r="F8349" s="1">
        <f t="shared" si="3273"/>
        <v>72</v>
      </c>
      <c r="G8349" s="1">
        <f t="shared" si="3274"/>
        <v>6</v>
      </c>
      <c r="H8349" s="1">
        <f t="shared" si="3275"/>
        <v>12</v>
      </c>
    </row>
    <row r="8350" spans="1:8" x14ac:dyDescent="0.55000000000000004">
      <c r="A8350" s="1">
        <f>値貼り付け用シート!F357</f>
        <v>3</v>
      </c>
      <c r="B8350" s="1">
        <f>値貼り付け用シート!G357</f>
        <v>13</v>
      </c>
      <c r="C8350" s="1">
        <v>21</v>
      </c>
      <c r="D8350" s="1">
        <f>IF(OR(ISBLANK(値貼り付け用シート!AB357),値貼り付け用シート!AB357&gt;9990),NA(),値貼り付け用シート!AB357)</f>
        <v>33</v>
      </c>
      <c r="E8350" s="1">
        <f t="shared" si="3264"/>
        <v>33</v>
      </c>
      <c r="F8350" s="1">
        <f t="shared" si="3273"/>
        <v>105</v>
      </c>
      <c r="G8350" s="1">
        <f t="shared" si="3274"/>
        <v>7</v>
      </c>
      <c r="H8350" s="1">
        <f t="shared" si="3275"/>
        <v>15</v>
      </c>
    </row>
    <row r="8351" spans="1:8" x14ac:dyDescent="0.55000000000000004">
      <c r="A8351" s="1">
        <f>値貼り付け用シート!F357</f>
        <v>3</v>
      </c>
      <c r="B8351" s="1">
        <f>値貼り付け用シート!G357</f>
        <v>13</v>
      </c>
      <c r="C8351" s="1">
        <v>22</v>
      </c>
      <c r="D8351" s="1">
        <f>IF(OR(ISBLANK(値貼り付け用シート!AC357),値貼り付け用シート!AC357&gt;9990),NA(),値貼り付け用シート!AC357)</f>
        <v>34</v>
      </c>
      <c r="E8351" s="1">
        <f t="shared" si="3264"/>
        <v>34</v>
      </c>
      <c r="F8351" s="1">
        <f t="shared" si="3273"/>
        <v>139</v>
      </c>
      <c r="G8351" s="1">
        <f t="shared" si="3274"/>
        <v>8</v>
      </c>
      <c r="H8351" s="1">
        <f t="shared" si="3275"/>
        <v>17</v>
      </c>
    </row>
    <row r="8352" spans="1:8" x14ac:dyDescent="0.55000000000000004">
      <c r="A8352" s="1">
        <f>値貼り付け用シート!F357</f>
        <v>3</v>
      </c>
      <c r="B8352" s="1">
        <f>値貼り付け用シート!G357</f>
        <v>13</v>
      </c>
      <c r="C8352" s="1">
        <v>23</v>
      </c>
      <c r="D8352" s="1">
        <f>IF(OR(ISBLANK(値貼り付け用シート!AD357),値貼り付け用シート!AD357&gt;9990),NA(),値貼り付け用シート!AD357)</f>
        <v>34</v>
      </c>
      <c r="E8352" s="1">
        <f t="shared" si="3264"/>
        <v>34</v>
      </c>
      <c r="F8352" s="1">
        <f t="shared" si="3273"/>
        <v>170</v>
      </c>
      <c r="G8352" s="1">
        <f t="shared" si="3274"/>
        <v>8</v>
      </c>
      <c r="H8352" s="1">
        <f t="shared" si="3275"/>
        <v>21</v>
      </c>
    </row>
    <row r="8353" spans="1:16" x14ac:dyDescent="0.55000000000000004">
      <c r="A8353" s="1">
        <f>値貼り付け用シート!F357</f>
        <v>3</v>
      </c>
      <c r="B8353" s="1">
        <f>値貼り付け用シート!G357</f>
        <v>13</v>
      </c>
      <c r="C8353" s="1">
        <v>24</v>
      </c>
      <c r="D8353" s="1">
        <f>IF(OR(ISBLANK(値貼り付け用シート!AE357),値貼り付け用シート!AE357&gt;9990),NA(),値貼り付け用シート!AE357)</f>
        <v>34</v>
      </c>
      <c r="E8353" s="1">
        <f t="shared" si="3264"/>
        <v>34</v>
      </c>
      <c r="F8353" s="1">
        <f t="shared" si="3273"/>
        <v>199</v>
      </c>
      <c r="G8353" s="1">
        <f t="shared" si="3274"/>
        <v>8</v>
      </c>
      <c r="H8353" s="1">
        <f t="shared" si="3275"/>
        <v>25</v>
      </c>
    </row>
    <row r="8354" spans="1:16" x14ac:dyDescent="0.55000000000000004">
      <c r="A8354" s="1">
        <f>値貼り付け用シート!F358</f>
        <v>3</v>
      </c>
      <c r="B8354" s="1">
        <f>値貼り付け用シート!G358</f>
        <v>14</v>
      </c>
      <c r="C8354" s="1">
        <v>1</v>
      </c>
      <c r="D8354" s="1" t="e">
        <f>IF(OR(ISBLANK(値貼り付け用シート!H358),値貼り付け用シート!H358&gt;9990),NA(),値貼り付け用シート!H358)</f>
        <v>#N/A</v>
      </c>
      <c r="E8354" s="1">
        <f t="shared" si="3264"/>
        <v>0</v>
      </c>
      <c r="F8354" s="1">
        <f t="shared" si="3273"/>
        <v>194</v>
      </c>
      <c r="G8354" s="1">
        <f t="shared" si="3274"/>
        <v>7</v>
      </c>
      <c r="H8354" s="1">
        <f t="shared" si="3275"/>
        <v>28</v>
      </c>
      <c r="I8354" s="1">
        <f t="shared" ref="I8354" si="3276">COUNT(D8354:D8377)</f>
        <v>22</v>
      </c>
      <c r="J8354" s="1">
        <f t="shared" ref="J8354" si="3277">COUNT(H8354:H8377)</f>
        <v>24</v>
      </c>
      <c r="K8354" s="1">
        <f t="shared" ref="K8354" si="3278">IF(AND(I8354&gt;=20,J8354&gt;=20),0,1)</f>
        <v>0</v>
      </c>
      <c r="L8354" s="1">
        <f t="shared" ref="L8354" si="3279">IF(K8354=0,MAX(H8354:H8377),NA())</f>
        <v>46</v>
      </c>
      <c r="M8354" s="1">
        <f t="shared" ref="M8354" si="3280">IF(K8354=0,IF(L8354&lt;=70,1,0),NA())</f>
        <v>1</v>
      </c>
      <c r="N8354" s="1">
        <f t="shared" ref="N8354" si="3281">IF(COUNTIF(D8354:D8377,NA())=24,NA(),MAX(E8354:E8377))</f>
        <v>47</v>
      </c>
      <c r="O8354" s="1">
        <f t="shared" ref="O8354" si="3282">IF(COUNTIF(D8359:D8373,NA())=15,NA(),MAX(E8359:E8373))</f>
        <v>47</v>
      </c>
      <c r="P8354" s="1">
        <f t="shared" ref="P8354" si="3283">COUNTIF(D8354:D8377,"&gt;=120")</f>
        <v>0</v>
      </c>
    </row>
    <row r="8355" spans="1:16" x14ac:dyDescent="0.55000000000000004">
      <c r="A8355" s="1">
        <f>値貼り付け用シート!F358</f>
        <v>3</v>
      </c>
      <c r="B8355" s="1">
        <f>値貼り付け用シート!G358</f>
        <v>14</v>
      </c>
      <c r="C8355" s="1">
        <v>2</v>
      </c>
      <c r="D8355" s="1">
        <f>IF(OR(ISBLANK(値貼り付け用シート!I358),値貼り付け用シート!I358&gt;9990),NA(),値貼り付け用シート!I358)</f>
        <v>41</v>
      </c>
      <c r="E8355" s="1">
        <f t="shared" si="3264"/>
        <v>41</v>
      </c>
      <c r="F8355" s="1">
        <f t="shared" si="3273"/>
        <v>226</v>
      </c>
      <c r="G8355" s="1">
        <f t="shared" si="3274"/>
        <v>7</v>
      </c>
      <c r="H8355" s="1">
        <f t="shared" si="3275"/>
        <v>32</v>
      </c>
    </row>
    <row r="8356" spans="1:16" x14ac:dyDescent="0.55000000000000004">
      <c r="A8356" s="1">
        <f>値貼り付け用シート!F358</f>
        <v>3</v>
      </c>
      <c r="B8356" s="1">
        <f>値貼り付け用シート!G358</f>
        <v>14</v>
      </c>
      <c r="C8356" s="1">
        <v>3</v>
      </c>
      <c r="D8356" s="1">
        <f>IF(OR(ISBLANK(値貼り付け用シート!J358),値貼り付け用シート!J358&gt;9990),NA(),値貼り付け用シート!J358)</f>
        <v>41</v>
      </c>
      <c r="E8356" s="1">
        <f t="shared" si="3264"/>
        <v>41</v>
      </c>
      <c r="F8356" s="1">
        <f t="shared" si="3273"/>
        <v>246</v>
      </c>
      <c r="G8356" s="1">
        <f t="shared" si="3274"/>
        <v>7</v>
      </c>
      <c r="H8356" s="1">
        <f t="shared" si="3275"/>
        <v>35</v>
      </c>
    </row>
    <row r="8357" spans="1:16" x14ac:dyDescent="0.55000000000000004">
      <c r="A8357" s="1">
        <f>値貼り付け用シート!F358</f>
        <v>3</v>
      </c>
      <c r="B8357" s="1">
        <f>値貼り付け用シート!G358</f>
        <v>14</v>
      </c>
      <c r="C8357" s="1">
        <v>4</v>
      </c>
      <c r="D8357" s="1">
        <f>IF(OR(ISBLANK(値貼り付け用シート!K358),値貼り付け用シート!K358&gt;9990),NA(),値貼り付け用シート!K358)</f>
        <v>42</v>
      </c>
      <c r="E8357" s="1">
        <f t="shared" si="3264"/>
        <v>42</v>
      </c>
      <c r="F8357" s="1">
        <f t="shared" si="3273"/>
        <v>259</v>
      </c>
      <c r="G8357" s="1">
        <f t="shared" si="3274"/>
        <v>7</v>
      </c>
      <c r="H8357" s="1">
        <f t="shared" si="3275"/>
        <v>37</v>
      </c>
    </row>
    <row r="8358" spans="1:16" x14ac:dyDescent="0.55000000000000004">
      <c r="A8358" s="1">
        <f>値貼り付け用シート!F358</f>
        <v>3</v>
      </c>
      <c r="B8358" s="1">
        <f>値貼り付け用シート!G358</f>
        <v>14</v>
      </c>
      <c r="C8358" s="1">
        <v>5</v>
      </c>
      <c r="D8358" s="1">
        <f>IF(OR(ISBLANK(値貼り付け用シート!L358),値貼り付け用シート!L358&gt;9990),NA(),値貼り付け用シート!L358)</f>
        <v>46</v>
      </c>
      <c r="E8358" s="1">
        <f t="shared" si="3264"/>
        <v>46</v>
      </c>
      <c r="F8358" s="1">
        <f t="shared" si="3273"/>
        <v>272</v>
      </c>
      <c r="G8358" s="1">
        <f t="shared" si="3274"/>
        <v>7</v>
      </c>
      <c r="H8358" s="1">
        <f t="shared" si="3275"/>
        <v>39</v>
      </c>
    </row>
    <row r="8359" spans="1:16" x14ac:dyDescent="0.55000000000000004">
      <c r="A8359" s="1">
        <f>値貼り付け用シート!F358</f>
        <v>3</v>
      </c>
      <c r="B8359" s="1">
        <f>値貼り付け用シート!G358</f>
        <v>14</v>
      </c>
      <c r="C8359" s="1">
        <v>6</v>
      </c>
      <c r="D8359" s="1">
        <f>IF(OR(ISBLANK(値貼り付け用シート!M358),値貼り付け用シート!M358&gt;9990),NA(),値貼り付け用シート!M358)</f>
        <v>46</v>
      </c>
      <c r="E8359" s="1">
        <f t="shared" si="3264"/>
        <v>46</v>
      </c>
      <c r="F8359" s="1">
        <f t="shared" si="3273"/>
        <v>284</v>
      </c>
      <c r="G8359" s="1">
        <f t="shared" si="3274"/>
        <v>7</v>
      </c>
      <c r="H8359" s="1">
        <f t="shared" si="3275"/>
        <v>41</v>
      </c>
    </row>
    <row r="8360" spans="1:16" x14ac:dyDescent="0.55000000000000004">
      <c r="A8360" s="1">
        <f>値貼り付け用シート!F358</f>
        <v>3</v>
      </c>
      <c r="B8360" s="1">
        <f>値貼り付け用シート!G358</f>
        <v>14</v>
      </c>
      <c r="C8360" s="1">
        <v>7</v>
      </c>
      <c r="D8360" s="1">
        <f>IF(OR(ISBLANK(値貼り付け用シート!N358),値貼り付け用シート!N358&gt;9990),NA(),値貼り付け用シート!N358)</f>
        <v>46</v>
      </c>
      <c r="E8360" s="1">
        <f t="shared" si="3264"/>
        <v>46</v>
      </c>
      <c r="F8360" s="1">
        <f t="shared" si="3273"/>
        <v>296</v>
      </c>
      <c r="G8360" s="1">
        <f t="shared" si="3274"/>
        <v>7</v>
      </c>
      <c r="H8360" s="1">
        <f t="shared" si="3275"/>
        <v>42</v>
      </c>
    </row>
    <row r="8361" spans="1:16" x14ac:dyDescent="0.55000000000000004">
      <c r="A8361" s="1">
        <f>値貼り付け用シート!F358</f>
        <v>3</v>
      </c>
      <c r="B8361" s="1">
        <f>値貼り付け用シート!G358</f>
        <v>14</v>
      </c>
      <c r="C8361" s="1">
        <v>8</v>
      </c>
      <c r="D8361" s="1">
        <f>IF(OR(ISBLANK(値貼り付け用シート!O358),値貼り付け用シート!O358&gt;9990),NA(),値貼り付け用シート!O358)</f>
        <v>45</v>
      </c>
      <c r="E8361" s="1">
        <f t="shared" si="3264"/>
        <v>45</v>
      </c>
      <c r="F8361" s="1">
        <f t="shared" si="3273"/>
        <v>307</v>
      </c>
      <c r="G8361" s="1">
        <f t="shared" si="3274"/>
        <v>7</v>
      </c>
      <c r="H8361" s="1">
        <f t="shared" si="3275"/>
        <v>44</v>
      </c>
    </row>
    <row r="8362" spans="1:16" x14ac:dyDescent="0.55000000000000004">
      <c r="A8362" s="1">
        <f>値貼り付け用シート!F358</f>
        <v>3</v>
      </c>
      <c r="B8362" s="1">
        <f>値貼り付け用シート!G358</f>
        <v>14</v>
      </c>
      <c r="C8362" s="1">
        <v>9</v>
      </c>
      <c r="D8362" s="1">
        <f>IF(OR(ISBLANK(値貼り付け用シート!P358),値貼り付け用シート!P358&gt;9990),NA(),値貼り付け用シート!P358)</f>
        <v>43</v>
      </c>
      <c r="E8362" s="1">
        <f t="shared" si="3264"/>
        <v>43</v>
      </c>
      <c r="F8362" s="1">
        <f t="shared" si="3273"/>
        <v>350</v>
      </c>
      <c r="G8362" s="1">
        <f t="shared" si="3274"/>
        <v>8</v>
      </c>
      <c r="H8362" s="1">
        <f t="shared" si="3275"/>
        <v>44</v>
      </c>
    </row>
    <row r="8363" spans="1:16" x14ac:dyDescent="0.55000000000000004">
      <c r="A8363" s="1">
        <f>値貼り付け用シート!F358</f>
        <v>3</v>
      </c>
      <c r="B8363" s="1">
        <f>値貼り付け用シート!G358</f>
        <v>14</v>
      </c>
      <c r="C8363" s="1">
        <v>10</v>
      </c>
      <c r="D8363" s="1">
        <f>IF(OR(ISBLANK(値貼り付け用シート!Q358),値貼り付け用シート!Q358&gt;9990),NA(),値貼り付け用シート!Q358)</f>
        <v>44</v>
      </c>
      <c r="E8363" s="1">
        <f t="shared" si="3264"/>
        <v>44</v>
      </c>
      <c r="F8363" s="1">
        <f t="shared" si="3273"/>
        <v>353</v>
      </c>
      <c r="G8363" s="1">
        <f t="shared" si="3274"/>
        <v>8</v>
      </c>
      <c r="H8363" s="1">
        <f t="shared" si="3275"/>
        <v>44</v>
      </c>
    </row>
    <row r="8364" spans="1:16" x14ac:dyDescent="0.55000000000000004">
      <c r="A8364" s="1">
        <f>値貼り付け用シート!F358</f>
        <v>3</v>
      </c>
      <c r="B8364" s="1">
        <f>値貼り付け用シート!G358</f>
        <v>14</v>
      </c>
      <c r="C8364" s="1">
        <v>11</v>
      </c>
      <c r="D8364" s="1">
        <f>IF(OR(ISBLANK(値貼り付け用シート!R358),値貼り付け用シート!R358&gt;9990),NA(),値貼り付け用シート!R358)</f>
        <v>47</v>
      </c>
      <c r="E8364" s="1">
        <f t="shared" si="3264"/>
        <v>47</v>
      </c>
      <c r="F8364" s="1">
        <f t="shared" si="3273"/>
        <v>359</v>
      </c>
      <c r="G8364" s="1">
        <f t="shared" si="3274"/>
        <v>8</v>
      </c>
      <c r="H8364" s="1">
        <f t="shared" si="3275"/>
        <v>45</v>
      </c>
    </row>
    <row r="8365" spans="1:16" x14ac:dyDescent="0.55000000000000004">
      <c r="A8365" s="1">
        <f>値貼り付け用シート!F358</f>
        <v>3</v>
      </c>
      <c r="B8365" s="1">
        <f>値貼り付け用シート!G358</f>
        <v>14</v>
      </c>
      <c r="C8365" s="1">
        <v>12</v>
      </c>
      <c r="D8365" s="1">
        <f>IF(OR(ISBLANK(値貼り付け用シート!S358),値貼り付け用シート!S358&gt;9990),NA(),値貼り付け用シート!S358)</f>
        <v>47</v>
      </c>
      <c r="E8365" s="1">
        <f t="shared" si="3264"/>
        <v>47</v>
      </c>
      <c r="F8365" s="1">
        <f t="shared" si="3273"/>
        <v>364</v>
      </c>
      <c r="G8365" s="1">
        <f t="shared" si="3274"/>
        <v>8</v>
      </c>
      <c r="H8365" s="1">
        <f t="shared" si="3275"/>
        <v>46</v>
      </c>
    </row>
    <row r="8366" spans="1:16" x14ac:dyDescent="0.55000000000000004">
      <c r="A8366" s="1">
        <f>値貼り付け用シート!F358</f>
        <v>3</v>
      </c>
      <c r="B8366" s="1">
        <f>値貼り付け用シート!G358</f>
        <v>14</v>
      </c>
      <c r="C8366" s="1">
        <v>13</v>
      </c>
      <c r="D8366" s="1" t="e">
        <f>IF(OR(ISBLANK(値貼り付け用シート!T358),値貼り付け用シート!T358&gt;9990),NA(),値貼り付け用シート!T358)</f>
        <v>#N/A</v>
      </c>
      <c r="E8366" s="1">
        <f t="shared" si="3264"/>
        <v>0</v>
      </c>
      <c r="F8366" s="1">
        <f t="shared" si="3273"/>
        <v>318</v>
      </c>
      <c r="G8366" s="1">
        <f t="shared" si="3274"/>
        <v>7</v>
      </c>
      <c r="H8366" s="1">
        <f t="shared" si="3275"/>
        <v>45</v>
      </c>
    </row>
    <row r="8367" spans="1:16" x14ac:dyDescent="0.55000000000000004">
      <c r="A8367" s="1">
        <f>値貼り付け用シート!F358</f>
        <v>3</v>
      </c>
      <c r="B8367" s="1">
        <f>値貼り付け用シート!G358</f>
        <v>14</v>
      </c>
      <c r="C8367" s="1">
        <v>14</v>
      </c>
      <c r="D8367" s="1">
        <f>IF(OR(ISBLANK(値貼り付け用シート!U358),値貼り付け用シート!U358&gt;9990),NA(),値貼り付け用シート!U358)</f>
        <v>46</v>
      </c>
      <c r="E8367" s="1">
        <f t="shared" si="3264"/>
        <v>46</v>
      </c>
      <c r="F8367" s="1">
        <f t="shared" si="3273"/>
        <v>318</v>
      </c>
      <c r="G8367" s="1">
        <f t="shared" si="3274"/>
        <v>7</v>
      </c>
      <c r="H8367" s="1">
        <f t="shared" si="3275"/>
        <v>45</v>
      </c>
    </row>
    <row r="8368" spans="1:16" x14ac:dyDescent="0.55000000000000004">
      <c r="A8368" s="1">
        <f>値貼り付け用シート!F358</f>
        <v>3</v>
      </c>
      <c r="B8368" s="1">
        <f>値貼り付け用シート!G358</f>
        <v>14</v>
      </c>
      <c r="C8368" s="1">
        <v>15</v>
      </c>
      <c r="D8368" s="1">
        <f>IF(OR(ISBLANK(値貼り付け用シート!V358),値貼り付け用シート!V358&gt;9990),NA(),値貼り付け用シート!V358)</f>
        <v>46</v>
      </c>
      <c r="E8368" s="1">
        <f t="shared" si="3264"/>
        <v>46</v>
      </c>
      <c r="F8368" s="1">
        <f t="shared" si="3273"/>
        <v>318</v>
      </c>
      <c r="G8368" s="1">
        <f t="shared" si="3274"/>
        <v>7</v>
      </c>
      <c r="H8368" s="1">
        <f t="shared" si="3275"/>
        <v>45</v>
      </c>
    </row>
    <row r="8369" spans="1:16" x14ac:dyDescent="0.55000000000000004">
      <c r="A8369" s="1">
        <f>値貼り付け用シート!F358</f>
        <v>3</v>
      </c>
      <c r="B8369" s="1">
        <f>値貼り付け用シート!G358</f>
        <v>14</v>
      </c>
      <c r="C8369" s="1">
        <v>16</v>
      </c>
      <c r="D8369" s="1">
        <f>IF(OR(ISBLANK(値貼り付け用シート!W358),値貼り付け用シート!W358&gt;9990),NA(),値貼り付け用シート!W358)</f>
        <v>46</v>
      </c>
      <c r="E8369" s="1">
        <f t="shared" si="3264"/>
        <v>46</v>
      </c>
      <c r="F8369" s="1">
        <f t="shared" si="3273"/>
        <v>319</v>
      </c>
      <c r="G8369" s="1">
        <f t="shared" si="3274"/>
        <v>7</v>
      </c>
      <c r="H8369" s="1">
        <f t="shared" si="3275"/>
        <v>46</v>
      </c>
    </row>
    <row r="8370" spans="1:16" x14ac:dyDescent="0.55000000000000004">
      <c r="A8370" s="1">
        <f>値貼り付け用シート!F358</f>
        <v>3</v>
      </c>
      <c r="B8370" s="1">
        <f>値貼り付け用シート!G358</f>
        <v>14</v>
      </c>
      <c r="C8370" s="1">
        <v>17</v>
      </c>
      <c r="D8370" s="1">
        <f>IF(OR(ISBLANK(値貼り付け用シート!X358),値貼り付け用シート!X358&gt;9990),NA(),値貼り付け用シート!X358)</f>
        <v>46</v>
      </c>
      <c r="E8370" s="1">
        <f t="shared" si="3264"/>
        <v>46</v>
      </c>
      <c r="F8370" s="1">
        <f t="shared" si="3273"/>
        <v>322</v>
      </c>
      <c r="G8370" s="1">
        <f t="shared" si="3274"/>
        <v>7</v>
      </c>
      <c r="H8370" s="1">
        <f t="shared" si="3275"/>
        <v>46</v>
      </c>
    </row>
    <row r="8371" spans="1:16" x14ac:dyDescent="0.55000000000000004">
      <c r="A8371" s="1">
        <f>値貼り付け用シート!F358</f>
        <v>3</v>
      </c>
      <c r="B8371" s="1">
        <f>値貼り付け用シート!G358</f>
        <v>14</v>
      </c>
      <c r="C8371" s="1">
        <v>18</v>
      </c>
      <c r="D8371" s="1">
        <f>IF(OR(ISBLANK(値貼り付け用シート!Y358),値貼り付け用シート!Y358&gt;9990),NA(),値貼り付け用シート!Y358)</f>
        <v>45</v>
      </c>
      <c r="E8371" s="1">
        <f t="shared" si="3264"/>
        <v>45</v>
      </c>
      <c r="F8371" s="1">
        <f t="shared" si="3273"/>
        <v>323</v>
      </c>
      <c r="G8371" s="1">
        <f t="shared" si="3274"/>
        <v>7</v>
      </c>
      <c r="H8371" s="1">
        <f t="shared" si="3275"/>
        <v>46</v>
      </c>
    </row>
    <row r="8372" spans="1:16" x14ac:dyDescent="0.55000000000000004">
      <c r="A8372" s="1">
        <f>値貼り付け用シート!F358</f>
        <v>3</v>
      </c>
      <c r="B8372" s="1">
        <f>値貼り付け用シート!G358</f>
        <v>14</v>
      </c>
      <c r="C8372" s="1">
        <v>19</v>
      </c>
      <c r="D8372" s="1">
        <f>IF(OR(ISBLANK(値貼り付け用シート!Z358),値貼り付け用シート!Z358&gt;9990),NA(),値貼り付け用シート!Z358)</f>
        <v>43</v>
      </c>
      <c r="E8372" s="1">
        <f t="shared" si="3264"/>
        <v>43</v>
      </c>
      <c r="F8372" s="1">
        <f t="shared" si="3273"/>
        <v>319</v>
      </c>
      <c r="G8372" s="1">
        <f t="shared" si="3274"/>
        <v>7</v>
      </c>
      <c r="H8372" s="1">
        <f t="shared" si="3275"/>
        <v>46</v>
      </c>
    </row>
    <row r="8373" spans="1:16" x14ac:dyDescent="0.55000000000000004">
      <c r="A8373" s="1">
        <f>値貼り付け用シート!F358</f>
        <v>3</v>
      </c>
      <c r="B8373" s="1">
        <f>値貼り付け用シート!G358</f>
        <v>14</v>
      </c>
      <c r="C8373" s="1">
        <v>20</v>
      </c>
      <c r="D8373" s="1">
        <f>IF(OR(ISBLANK(値貼り付け用シート!AA358),値貼り付け用シート!AA358&gt;9990),NA(),値貼り付け用シート!AA358)</f>
        <v>42</v>
      </c>
      <c r="E8373" s="1">
        <f t="shared" si="3264"/>
        <v>42</v>
      </c>
      <c r="F8373" s="1">
        <f t="shared" si="3273"/>
        <v>314</v>
      </c>
      <c r="G8373" s="1">
        <f t="shared" si="3274"/>
        <v>7</v>
      </c>
      <c r="H8373" s="1">
        <f t="shared" si="3275"/>
        <v>45</v>
      </c>
    </row>
    <row r="8374" spans="1:16" x14ac:dyDescent="0.55000000000000004">
      <c r="A8374" s="1">
        <f>値貼り付け用シート!F358</f>
        <v>3</v>
      </c>
      <c r="B8374" s="1">
        <f>値貼り付け用シート!G358</f>
        <v>14</v>
      </c>
      <c r="C8374" s="1">
        <v>21</v>
      </c>
      <c r="D8374" s="1">
        <f>IF(OR(ISBLANK(値貼り付け用シート!AB358),値貼り付け用シート!AB358&gt;9990),NA(),値貼り付け用シート!AB358)</f>
        <v>42</v>
      </c>
      <c r="E8374" s="1">
        <f t="shared" si="3264"/>
        <v>42</v>
      </c>
      <c r="F8374" s="1">
        <f t="shared" si="3273"/>
        <v>356</v>
      </c>
      <c r="G8374" s="1">
        <f t="shared" si="3274"/>
        <v>8</v>
      </c>
      <c r="H8374" s="1">
        <f t="shared" si="3275"/>
        <v>45</v>
      </c>
    </row>
    <row r="8375" spans="1:16" x14ac:dyDescent="0.55000000000000004">
      <c r="A8375" s="1">
        <f>値貼り付け用シート!F358</f>
        <v>3</v>
      </c>
      <c r="B8375" s="1">
        <f>値貼り付け用シート!G358</f>
        <v>14</v>
      </c>
      <c r="C8375" s="1">
        <v>22</v>
      </c>
      <c r="D8375" s="1">
        <f>IF(OR(ISBLANK(値貼り付け用シート!AC358),値貼り付け用シート!AC358&gt;9990),NA(),値貼り付け用シート!AC358)</f>
        <v>42</v>
      </c>
      <c r="E8375" s="1">
        <f t="shared" si="3264"/>
        <v>42</v>
      </c>
      <c r="F8375" s="1">
        <f t="shared" si="3273"/>
        <v>352</v>
      </c>
      <c r="G8375" s="1">
        <f t="shared" si="3274"/>
        <v>8</v>
      </c>
      <c r="H8375" s="1">
        <f t="shared" si="3275"/>
        <v>44</v>
      </c>
    </row>
    <row r="8376" spans="1:16" x14ac:dyDescent="0.55000000000000004">
      <c r="A8376" s="1">
        <f>値貼り付け用シート!F358</f>
        <v>3</v>
      </c>
      <c r="B8376" s="1">
        <f>値貼り付け用シート!G358</f>
        <v>14</v>
      </c>
      <c r="C8376" s="1">
        <v>23</v>
      </c>
      <c r="D8376" s="1">
        <f>IF(OR(ISBLANK(値貼り付け用シート!AD358),値貼り付け用シート!AD358&gt;9990),NA(),値貼り付け用シート!AD358)</f>
        <v>42</v>
      </c>
      <c r="E8376" s="1">
        <f t="shared" si="3264"/>
        <v>42</v>
      </c>
      <c r="F8376" s="1">
        <f t="shared" si="3273"/>
        <v>348</v>
      </c>
      <c r="G8376" s="1">
        <f t="shared" si="3274"/>
        <v>8</v>
      </c>
      <c r="H8376" s="1">
        <f t="shared" si="3275"/>
        <v>44</v>
      </c>
    </row>
    <row r="8377" spans="1:16" x14ac:dyDescent="0.55000000000000004">
      <c r="A8377" s="1">
        <f>値貼り付け用シート!F358</f>
        <v>3</v>
      </c>
      <c r="B8377" s="1">
        <f>値貼り付け用シート!G358</f>
        <v>14</v>
      </c>
      <c r="C8377" s="1">
        <v>24</v>
      </c>
      <c r="D8377" s="1">
        <f>IF(OR(ISBLANK(値貼り付け用シート!AE358),値貼り付け用シート!AE358&gt;9990),NA(),値貼り付け用シート!AE358)</f>
        <v>43</v>
      </c>
      <c r="E8377" s="1">
        <f t="shared" si="3264"/>
        <v>43</v>
      </c>
      <c r="F8377" s="1">
        <f t="shared" si="3273"/>
        <v>345</v>
      </c>
      <c r="G8377" s="1">
        <f t="shared" si="3274"/>
        <v>8</v>
      </c>
      <c r="H8377" s="1">
        <f t="shared" si="3275"/>
        <v>43</v>
      </c>
    </row>
    <row r="8378" spans="1:16" x14ac:dyDescent="0.55000000000000004">
      <c r="A8378" s="1">
        <f>値貼り付け用シート!F359</f>
        <v>3</v>
      </c>
      <c r="B8378" s="1">
        <f>値貼り付け用シート!G359</f>
        <v>15</v>
      </c>
      <c r="C8378" s="1">
        <v>1</v>
      </c>
      <c r="D8378" s="1">
        <f>IF(OR(ISBLANK(値貼り付け用シート!H359),値貼り付け用シート!H359&gt;9990),NA(),値貼り付け用シート!H359)</f>
        <v>44</v>
      </c>
      <c r="E8378" s="1">
        <f t="shared" si="3264"/>
        <v>44</v>
      </c>
      <c r="F8378" s="1">
        <f t="shared" si="3273"/>
        <v>343</v>
      </c>
      <c r="G8378" s="1">
        <f t="shared" si="3274"/>
        <v>8</v>
      </c>
      <c r="H8378" s="1">
        <f t="shared" si="3275"/>
        <v>43</v>
      </c>
      <c r="I8378" s="1">
        <f t="shared" ref="I8378" si="3284">COUNT(D8378:D8401)</f>
        <v>24</v>
      </c>
      <c r="J8378" s="1">
        <f t="shared" ref="J8378" si="3285">COUNT(H8378:H8401)</f>
        <v>24</v>
      </c>
      <c r="K8378" s="1">
        <f t="shared" ref="K8378" si="3286">IF(AND(I8378&gt;=20,J8378&gt;=20),0,1)</f>
        <v>0</v>
      </c>
      <c r="L8378" s="1">
        <f t="shared" ref="L8378" si="3287">IF(K8378=0,MAX(H8378:H8401),NA())</f>
        <v>43</v>
      </c>
      <c r="M8378" s="1">
        <f t="shared" ref="M8378" si="3288">IF(K8378=0,IF(L8378&lt;=70,1,0),NA())</f>
        <v>1</v>
      </c>
      <c r="N8378" s="1">
        <f t="shared" ref="N8378" si="3289">IF(COUNTIF(D8378:D8401,NA())=24,NA(),MAX(E8378:E8401))</f>
        <v>51</v>
      </c>
      <c r="O8378" s="1">
        <f t="shared" ref="O8378" si="3290">IF(COUNTIF(D8383:D8397,NA())=15,NA(),MAX(E8383:E8397))</f>
        <v>46</v>
      </c>
      <c r="P8378" s="1">
        <f t="shared" ref="P8378" si="3291">COUNTIF(D8378:D8401,"&gt;=120")</f>
        <v>0</v>
      </c>
    </row>
    <row r="8379" spans="1:16" x14ac:dyDescent="0.55000000000000004">
      <c r="A8379" s="1">
        <f>値貼り付け用シート!F359</f>
        <v>3</v>
      </c>
      <c r="B8379" s="1">
        <f>値貼り付け用シート!G359</f>
        <v>15</v>
      </c>
      <c r="C8379" s="1">
        <v>2</v>
      </c>
      <c r="D8379" s="1">
        <f>IF(OR(ISBLANK(値貼り付け用シート!I359),値貼り付け用シート!I359&gt;9990),NA(),値貼り付け用シート!I359)</f>
        <v>42</v>
      </c>
      <c r="E8379" s="1">
        <f t="shared" si="3264"/>
        <v>42</v>
      </c>
      <c r="F8379" s="1">
        <f t="shared" si="3273"/>
        <v>340</v>
      </c>
      <c r="G8379" s="1">
        <f t="shared" si="3274"/>
        <v>8</v>
      </c>
      <c r="H8379" s="1">
        <f t="shared" si="3275"/>
        <v>43</v>
      </c>
    </row>
    <row r="8380" spans="1:16" x14ac:dyDescent="0.55000000000000004">
      <c r="A8380" s="1">
        <f>値貼り付け用シート!F359</f>
        <v>3</v>
      </c>
      <c r="B8380" s="1">
        <f>値貼り付け用シート!G359</f>
        <v>15</v>
      </c>
      <c r="C8380" s="1">
        <v>3</v>
      </c>
      <c r="D8380" s="1">
        <f>IF(OR(ISBLANK(値貼り付け用シート!J359),値貼り付け用シート!J359&gt;9990),NA(),値貼り付け用シート!J359)</f>
        <v>40</v>
      </c>
      <c r="E8380" s="1">
        <f t="shared" si="3264"/>
        <v>40</v>
      </c>
      <c r="F8380" s="1">
        <f t="shared" si="3273"/>
        <v>337</v>
      </c>
      <c r="G8380" s="1">
        <f t="shared" si="3274"/>
        <v>8</v>
      </c>
      <c r="H8380" s="1">
        <f t="shared" si="3275"/>
        <v>42</v>
      </c>
    </row>
    <row r="8381" spans="1:16" x14ac:dyDescent="0.55000000000000004">
      <c r="A8381" s="1">
        <f>値貼り付け用シート!F359</f>
        <v>3</v>
      </c>
      <c r="B8381" s="1">
        <f>値貼り付け用シート!G359</f>
        <v>15</v>
      </c>
      <c r="C8381" s="1">
        <v>4</v>
      </c>
      <c r="D8381" s="1">
        <f>IF(OR(ISBLANK(値貼り付け用シート!K359),値貼り付け用シート!K359&gt;9990),NA(),値貼り付け用シート!K359)</f>
        <v>40</v>
      </c>
      <c r="E8381" s="1">
        <f t="shared" si="3264"/>
        <v>40</v>
      </c>
      <c r="F8381" s="1">
        <f t="shared" si="3273"/>
        <v>335</v>
      </c>
      <c r="G8381" s="1">
        <f t="shared" si="3274"/>
        <v>8</v>
      </c>
      <c r="H8381" s="1">
        <f t="shared" si="3275"/>
        <v>42</v>
      </c>
    </row>
    <row r="8382" spans="1:16" x14ac:dyDescent="0.55000000000000004">
      <c r="A8382" s="1">
        <f>値貼り付け用シート!F359</f>
        <v>3</v>
      </c>
      <c r="B8382" s="1">
        <f>値貼り付け用シート!G359</f>
        <v>15</v>
      </c>
      <c r="C8382" s="1">
        <v>5</v>
      </c>
      <c r="D8382" s="1">
        <f>IF(OR(ISBLANK(値貼り付け用シート!L359),値貼り付け用シート!L359&gt;9990),NA(),値貼り付け用シート!L359)</f>
        <v>37</v>
      </c>
      <c r="E8382" s="1">
        <f t="shared" si="3264"/>
        <v>37</v>
      </c>
      <c r="F8382" s="1">
        <f t="shared" si="3273"/>
        <v>330</v>
      </c>
      <c r="G8382" s="1">
        <f t="shared" si="3274"/>
        <v>8</v>
      </c>
      <c r="H8382" s="1">
        <f t="shared" si="3275"/>
        <v>41</v>
      </c>
    </row>
    <row r="8383" spans="1:16" x14ac:dyDescent="0.55000000000000004">
      <c r="A8383" s="1">
        <f>値貼り付け用シート!F359</f>
        <v>3</v>
      </c>
      <c r="B8383" s="1">
        <f>値貼り付け用シート!G359</f>
        <v>15</v>
      </c>
      <c r="C8383" s="1">
        <v>6</v>
      </c>
      <c r="D8383" s="1">
        <f>IF(OR(ISBLANK(値貼り付け用シート!M359),値貼り付け用シート!M359&gt;9990),NA(),値貼り付け用シート!M359)</f>
        <v>33</v>
      </c>
      <c r="E8383" s="1">
        <f t="shared" si="3264"/>
        <v>33</v>
      </c>
      <c r="F8383" s="1">
        <f t="shared" si="3273"/>
        <v>321</v>
      </c>
      <c r="G8383" s="1">
        <f t="shared" si="3274"/>
        <v>8</v>
      </c>
      <c r="H8383" s="1">
        <f t="shared" si="3275"/>
        <v>40</v>
      </c>
    </row>
    <row r="8384" spans="1:16" x14ac:dyDescent="0.55000000000000004">
      <c r="A8384" s="1">
        <f>値貼り付け用シート!F359</f>
        <v>3</v>
      </c>
      <c r="B8384" s="1">
        <f>値貼り付け用シート!G359</f>
        <v>15</v>
      </c>
      <c r="C8384" s="1">
        <v>7</v>
      </c>
      <c r="D8384" s="1">
        <f>IF(OR(ISBLANK(値貼り付け用シート!N359),値貼り付け用シート!N359&gt;9990),NA(),値貼り付け用シート!N359)</f>
        <v>26</v>
      </c>
      <c r="E8384" s="1">
        <f t="shared" si="3264"/>
        <v>26</v>
      </c>
      <c r="F8384" s="1">
        <f t="shared" si="3273"/>
        <v>305</v>
      </c>
      <c r="G8384" s="1">
        <f t="shared" si="3274"/>
        <v>8</v>
      </c>
      <c r="H8384" s="1">
        <f t="shared" si="3275"/>
        <v>38</v>
      </c>
    </row>
    <row r="8385" spans="1:8" x14ac:dyDescent="0.55000000000000004">
      <c r="A8385" s="1">
        <f>値貼り付け用シート!F359</f>
        <v>3</v>
      </c>
      <c r="B8385" s="1">
        <f>値貼り付け用シート!G359</f>
        <v>15</v>
      </c>
      <c r="C8385" s="1">
        <v>8</v>
      </c>
      <c r="D8385" s="1">
        <f>IF(OR(ISBLANK(値貼り付け用シート!O359),値貼り付け用シート!O359&gt;9990),NA(),値貼り付け用シート!O359)</f>
        <v>21</v>
      </c>
      <c r="E8385" s="1">
        <f t="shared" si="3264"/>
        <v>21</v>
      </c>
      <c r="F8385" s="1">
        <f t="shared" si="3273"/>
        <v>283</v>
      </c>
      <c r="G8385" s="1">
        <f t="shared" si="3274"/>
        <v>8</v>
      </c>
      <c r="H8385" s="1">
        <f t="shared" si="3275"/>
        <v>35</v>
      </c>
    </row>
    <row r="8386" spans="1:8" x14ac:dyDescent="0.55000000000000004">
      <c r="A8386" s="1">
        <f>値貼り付け用シート!F359</f>
        <v>3</v>
      </c>
      <c r="B8386" s="1">
        <f>値貼り付け用シート!G359</f>
        <v>15</v>
      </c>
      <c r="C8386" s="1">
        <v>9</v>
      </c>
      <c r="D8386" s="1">
        <f>IF(OR(ISBLANK(値貼り付け用シート!P359),値貼り付け用シート!P359&gt;9990),NA(),値貼り付け用シート!P359)</f>
        <v>21</v>
      </c>
      <c r="E8386" s="1">
        <f t="shared" si="3264"/>
        <v>21</v>
      </c>
      <c r="F8386" s="1">
        <f t="shared" si="3273"/>
        <v>260</v>
      </c>
      <c r="G8386" s="1">
        <f t="shared" si="3274"/>
        <v>8</v>
      </c>
      <c r="H8386" s="1">
        <f t="shared" si="3275"/>
        <v>33</v>
      </c>
    </row>
    <row r="8387" spans="1:8" x14ac:dyDescent="0.55000000000000004">
      <c r="A8387" s="1">
        <f>値貼り付け用シート!F359</f>
        <v>3</v>
      </c>
      <c r="B8387" s="1">
        <f>値貼り付け用シート!G359</f>
        <v>15</v>
      </c>
      <c r="C8387" s="1">
        <v>10</v>
      </c>
      <c r="D8387" s="1">
        <f>IF(OR(ISBLANK(値貼り付け用シート!Q359),値貼り付け用シート!Q359&gt;9990),NA(),値貼り付け用シート!Q359)</f>
        <v>25</v>
      </c>
      <c r="E8387" s="1">
        <f t="shared" ref="E8387:E8450" si="3292">IF(ISERROR(D8387),0,D8387)</f>
        <v>25</v>
      </c>
      <c r="F8387" s="1">
        <f t="shared" si="3273"/>
        <v>243</v>
      </c>
      <c r="G8387" s="1">
        <f t="shared" si="3274"/>
        <v>8</v>
      </c>
      <c r="H8387" s="1">
        <f t="shared" si="3275"/>
        <v>30</v>
      </c>
    </row>
    <row r="8388" spans="1:8" x14ac:dyDescent="0.55000000000000004">
      <c r="A8388" s="1">
        <f>値貼り付け用シート!F359</f>
        <v>3</v>
      </c>
      <c r="B8388" s="1">
        <f>値貼り付け用シート!G359</f>
        <v>15</v>
      </c>
      <c r="C8388" s="1">
        <v>11</v>
      </c>
      <c r="D8388" s="1">
        <f>IF(OR(ISBLANK(値貼り付け用シート!R359),値貼り付け用シート!R359&gt;9990),NA(),値貼り付け用シート!R359)</f>
        <v>25</v>
      </c>
      <c r="E8388" s="1">
        <f t="shared" si="3292"/>
        <v>25</v>
      </c>
      <c r="F8388" s="1">
        <f t="shared" si="3273"/>
        <v>228</v>
      </c>
      <c r="G8388" s="1">
        <f t="shared" si="3274"/>
        <v>8</v>
      </c>
      <c r="H8388" s="1">
        <f t="shared" si="3275"/>
        <v>29</v>
      </c>
    </row>
    <row r="8389" spans="1:8" x14ac:dyDescent="0.55000000000000004">
      <c r="A8389" s="1">
        <f>値貼り付け用シート!F359</f>
        <v>3</v>
      </c>
      <c r="B8389" s="1">
        <f>値貼り付け用シート!G359</f>
        <v>15</v>
      </c>
      <c r="C8389" s="1">
        <v>12</v>
      </c>
      <c r="D8389" s="1">
        <f>IF(OR(ISBLANK(値貼り付け用シート!S359),値貼り付け用シート!S359&gt;9990),NA(),値貼り付け用シート!S359)</f>
        <v>28</v>
      </c>
      <c r="E8389" s="1">
        <f t="shared" si="3292"/>
        <v>28</v>
      </c>
      <c r="F8389" s="1">
        <f t="shared" si="3273"/>
        <v>216</v>
      </c>
      <c r="G8389" s="1">
        <f t="shared" si="3274"/>
        <v>8</v>
      </c>
      <c r="H8389" s="1">
        <f t="shared" si="3275"/>
        <v>27</v>
      </c>
    </row>
    <row r="8390" spans="1:8" x14ac:dyDescent="0.55000000000000004">
      <c r="A8390" s="1">
        <f>値貼り付け用シート!F359</f>
        <v>3</v>
      </c>
      <c r="B8390" s="1">
        <f>値貼り付け用シート!G359</f>
        <v>15</v>
      </c>
      <c r="C8390" s="1">
        <v>13</v>
      </c>
      <c r="D8390" s="1">
        <f>IF(OR(ISBLANK(値貼り付け用シート!T359),値貼り付け用シート!T359&gt;9990),NA(),値貼り付け用シート!T359)</f>
        <v>29</v>
      </c>
      <c r="E8390" s="1">
        <f t="shared" si="3292"/>
        <v>29</v>
      </c>
      <c r="F8390" s="1">
        <f t="shared" si="3273"/>
        <v>208</v>
      </c>
      <c r="G8390" s="1">
        <f t="shared" si="3274"/>
        <v>8</v>
      </c>
      <c r="H8390" s="1">
        <f t="shared" si="3275"/>
        <v>26</v>
      </c>
    </row>
    <row r="8391" spans="1:8" x14ac:dyDescent="0.55000000000000004">
      <c r="A8391" s="1">
        <f>値貼り付け用シート!F359</f>
        <v>3</v>
      </c>
      <c r="B8391" s="1">
        <f>値貼り付け用シート!G359</f>
        <v>15</v>
      </c>
      <c r="C8391" s="1">
        <v>14</v>
      </c>
      <c r="D8391" s="1">
        <f>IF(OR(ISBLANK(値貼り付け用シート!U359),値貼り付け用シート!U359&gt;9990),NA(),値貼り付け用シート!U359)</f>
        <v>38</v>
      </c>
      <c r="E8391" s="1">
        <f t="shared" si="3292"/>
        <v>38</v>
      </c>
      <c r="F8391" s="1">
        <f t="shared" si="3273"/>
        <v>213</v>
      </c>
      <c r="G8391" s="1">
        <f t="shared" si="3274"/>
        <v>8</v>
      </c>
      <c r="H8391" s="1">
        <f t="shared" si="3275"/>
        <v>27</v>
      </c>
    </row>
    <row r="8392" spans="1:8" x14ac:dyDescent="0.55000000000000004">
      <c r="A8392" s="1">
        <f>値貼り付け用シート!F359</f>
        <v>3</v>
      </c>
      <c r="B8392" s="1">
        <f>値貼り付け用シート!G359</f>
        <v>15</v>
      </c>
      <c r="C8392" s="1">
        <v>15</v>
      </c>
      <c r="D8392" s="1">
        <f>IF(OR(ISBLANK(値貼り付け用シート!V359),値貼り付け用シート!V359&gt;9990),NA(),値貼り付け用シート!V359)</f>
        <v>43</v>
      </c>
      <c r="E8392" s="1">
        <f t="shared" si="3292"/>
        <v>43</v>
      </c>
      <c r="F8392" s="1">
        <f t="shared" si="3273"/>
        <v>230</v>
      </c>
      <c r="G8392" s="1">
        <f t="shared" si="3274"/>
        <v>8</v>
      </c>
      <c r="H8392" s="1">
        <f t="shared" si="3275"/>
        <v>29</v>
      </c>
    </row>
    <row r="8393" spans="1:8" x14ac:dyDescent="0.55000000000000004">
      <c r="A8393" s="1">
        <f>値貼り付け用シート!F359</f>
        <v>3</v>
      </c>
      <c r="B8393" s="1">
        <f>値貼り付け用シート!G359</f>
        <v>15</v>
      </c>
      <c r="C8393" s="1">
        <v>16</v>
      </c>
      <c r="D8393" s="1">
        <f>IF(OR(ISBLANK(値貼り付け用シート!W359),値貼り付け用シート!W359&gt;9990),NA(),値貼り付け用シート!W359)</f>
        <v>46</v>
      </c>
      <c r="E8393" s="1">
        <f t="shared" si="3292"/>
        <v>46</v>
      </c>
      <c r="F8393" s="1">
        <f t="shared" si="3273"/>
        <v>255</v>
      </c>
      <c r="G8393" s="1">
        <f t="shared" si="3274"/>
        <v>8</v>
      </c>
      <c r="H8393" s="1">
        <f t="shared" si="3275"/>
        <v>32</v>
      </c>
    </row>
    <row r="8394" spans="1:8" x14ac:dyDescent="0.55000000000000004">
      <c r="A8394" s="1">
        <f>値貼り付け用シート!F359</f>
        <v>3</v>
      </c>
      <c r="B8394" s="1">
        <f>値貼り付け用シート!G359</f>
        <v>15</v>
      </c>
      <c r="C8394" s="1">
        <v>17</v>
      </c>
      <c r="D8394" s="1">
        <f>IF(OR(ISBLANK(値貼り付け用シート!X359),値貼り付け用シート!X359&gt;9990),NA(),値貼り付け用シート!X359)</f>
        <v>41</v>
      </c>
      <c r="E8394" s="1">
        <f t="shared" si="3292"/>
        <v>41</v>
      </c>
      <c r="F8394" s="1">
        <f t="shared" si="3273"/>
        <v>275</v>
      </c>
      <c r="G8394" s="1">
        <f t="shared" si="3274"/>
        <v>8</v>
      </c>
      <c r="H8394" s="1">
        <f t="shared" si="3275"/>
        <v>34</v>
      </c>
    </row>
    <row r="8395" spans="1:8" x14ac:dyDescent="0.55000000000000004">
      <c r="A8395" s="1">
        <f>値貼り付け用シート!F359</f>
        <v>3</v>
      </c>
      <c r="B8395" s="1">
        <f>値貼り付け用シート!G359</f>
        <v>15</v>
      </c>
      <c r="C8395" s="1">
        <v>18</v>
      </c>
      <c r="D8395" s="1">
        <f>IF(OR(ISBLANK(値貼り付け用シート!Y359),値貼り付け用シート!Y359&gt;9990),NA(),値貼り付け用シート!Y359)</f>
        <v>34</v>
      </c>
      <c r="E8395" s="1">
        <f t="shared" si="3292"/>
        <v>34</v>
      </c>
      <c r="F8395" s="1">
        <f t="shared" si="3273"/>
        <v>284</v>
      </c>
      <c r="G8395" s="1">
        <f t="shared" si="3274"/>
        <v>8</v>
      </c>
      <c r="H8395" s="1">
        <f t="shared" si="3275"/>
        <v>36</v>
      </c>
    </row>
    <row r="8396" spans="1:8" x14ac:dyDescent="0.55000000000000004">
      <c r="A8396" s="1">
        <f>値貼り付け用シート!F359</f>
        <v>3</v>
      </c>
      <c r="B8396" s="1">
        <f>値貼り付け用シート!G359</f>
        <v>15</v>
      </c>
      <c r="C8396" s="1">
        <v>19</v>
      </c>
      <c r="D8396" s="1">
        <f>IF(OR(ISBLANK(値貼り付け用シート!Z359),値貼り付け用シート!Z359&gt;9990),NA(),値貼り付け用シート!Z359)</f>
        <v>28</v>
      </c>
      <c r="E8396" s="1">
        <f t="shared" si="3292"/>
        <v>28</v>
      </c>
      <c r="F8396" s="1">
        <f t="shared" si="3273"/>
        <v>287</v>
      </c>
      <c r="G8396" s="1">
        <f t="shared" si="3274"/>
        <v>8</v>
      </c>
      <c r="H8396" s="1">
        <f t="shared" si="3275"/>
        <v>36</v>
      </c>
    </row>
    <row r="8397" spans="1:8" x14ac:dyDescent="0.55000000000000004">
      <c r="A8397" s="1">
        <f>値貼り付け用シート!F359</f>
        <v>3</v>
      </c>
      <c r="B8397" s="1">
        <f>値貼り付け用シート!G359</f>
        <v>15</v>
      </c>
      <c r="C8397" s="1">
        <v>20</v>
      </c>
      <c r="D8397" s="1">
        <f>IF(OR(ISBLANK(値貼り付け用シート!AA359),値貼り付け用シート!AA359&gt;9990),NA(),値貼り付け用シート!AA359)</f>
        <v>21</v>
      </c>
      <c r="E8397" s="1">
        <f t="shared" si="3292"/>
        <v>21</v>
      </c>
      <c r="F8397" s="1">
        <f t="shared" si="3273"/>
        <v>280</v>
      </c>
      <c r="G8397" s="1">
        <f t="shared" si="3274"/>
        <v>8</v>
      </c>
      <c r="H8397" s="1">
        <f t="shared" si="3275"/>
        <v>35</v>
      </c>
    </row>
    <row r="8398" spans="1:8" x14ac:dyDescent="0.55000000000000004">
      <c r="A8398" s="1">
        <f>値貼り付け用シート!F359</f>
        <v>3</v>
      </c>
      <c r="B8398" s="1">
        <f>値貼り付け用シート!G359</f>
        <v>15</v>
      </c>
      <c r="C8398" s="1">
        <v>21</v>
      </c>
      <c r="D8398" s="1">
        <f>IF(OR(ISBLANK(値貼り付け用シート!AB359),値貼り付け用シート!AB359&gt;9990),NA(),値貼り付け用シート!AB359)</f>
        <v>22</v>
      </c>
      <c r="E8398" s="1">
        <f t="shared" si="3292"/>
        <v>22</v>
      </c>
      <c r="F8398" s="1">
        <f t="shared" si="3273"/>
        <v>273</v>
      </c>
      <c r="G8398" s="1">
        <f t="shared" si="3274"/>
        <v>8</v>
      </c>
      <c r="H8398" s="1">
        <f t="shared" si="3275"/>
        <v>34</v>
      </c>
    </row>
    <row r="8399" spans="1:8" x14ac:dyDescent="0.55000000000000004">
      <c r="A8399" s="1">
        <f>値貼り付け用シート!F359</f>
        <v>3</v>
      </c>
      <c r="B8399" s="1">
        <f>値貼り付け用シート!G359</f>
        <v>15</v>
      </c>
      <c r="C8399" s="1">
        <v>22</v>
      </c>
      <c r="D8399" s="1">
        <f>IF(OR(ISBLANK(値貼り付け用シート!AC359),値貼り付け用シート!AC359&gt;9990),NA(),値貼り付け用シート!AC359)</f>
        <v>44</v>
      </c>
      <c r="E8399" s="1">
        <f t="shared" si="3292"/>
        <v>44</v>
      </c>
      <c r="F8399" s="1">
        <f t="shared" si="3273"/>
        <v>279</v>
      </c>
      <c r="G8399" s="1">
        <f t="shared" si="3274"/>
        <v>8</v>
      </c>
      <c r="H8399" s="1">
        <f t="shared" si="3275"/>
        <v>35</v>
      </c>
    </row>
    <row r="8400" spans="1:8" x14ac:dyDescent="0.55000000000000004">
      <c r="A8400" s="1">
        <f>値貼り付け用シート!F359</f>
        <v>3</v>
      </c>
      <c r="B8400" s="1">
        <f>値貼り付け用シート!G359</f>
        <v>15</v>
      </c>
      <c r="C8400" s="1">
        <v>23</v>
      </c>
      <c r="D8400" s="1">
        <f>IF(OR(ISBLANK(値貼り付け用シート!AD359),値貼り付け用シート!AD359&gt;9990),NA(),値貼り付け用シート!AD359)</f>
        <v>47</v>
      </c>
      <c r="E8400" s="1">
        <f t="shared" si="3292"/>
        <v>47</v>
      </c>
      <c r="F8400" s="1">
        <f t="shared" si="3273"/>
        <v>283</v>
      </c>
      <c r="G8400" s="1">
        <f t="shared" si="3274"/>
        <v>8</v>
      </c>
      <c r="H8400" s="1">
        <f t="shared" si="3275"/>
        <v>35</v>
      </c>
    </row>
    <row r="8401" spans="1:16" x14ac:dyDescent="0.55000000000000004">
      <c r="A8401" s="1">
        <f>値貼り付け用シート!F359</f>
        <v>3</v>
      </c>
      <c r="B8401" s="1">
        <f>値貼り付け用シート!G359</f>
        <v>15</v>
      </c>
      <c r="C8401" s="1">
        <v>24</v>
      </c>
      <c r="D8401" s="1">
        <f>IF(OR(ISBLANK(値貼り付け用シート!AE359),値貼り付け用シート!AE359&gt;9990),NA(),値貼り付け用シート!AE359)</f>
        <v>51</v>
      </c>
      <c r="E8401" s="1">
        <f t="shared" si="3292"/>
        <v>51</v>
      </c>
      <c r="F8401" s="1">
        <f t="shared" si="3273"/>
        <v>288</v>
      </c>
      <c r="G8401" s="1">
        <f t="shared" si="3274"/>
        <v>8</v>
      </c>
      <c r="H8401" s="1">
        <f t="shared" si="3275"/>
        <v>36</v>
      </c>
    </row>
    <row r="8402" spans="1:16" x14ac:dyDescent="0.55000000000000004">
      <c r="A8402" s="1">
        <f>値貼り付け用シート!F360</f>
        <v>3</v>
      </c>
      <c r="B8402" s="1">
        <f>値貼り付け用シート!G360</f>
        <v>16</v>
      </c>
      <c r="C8402" s="1">
        <v>1</v>
      </c>
      <c r="D8402" s="1">
        <f>IF(OR(ISBLANK(値貼り付け用シート!H360),値貼り付け用シート!H360&gt;9990),NA(),値貼り付け用シート!H360)</f>
        <v>51</v>
      </c>
      <c r="E8402" s="1">
        <f t="shared" si="3292"/>
        <v>51</v>
      </c>
      <c r="F8402" s="1">
        <f t="shared" si="3273"/>
        <v>298</v>
      </c>
      <c r="G8402" s="1">
        <f t="shared" si="3274"/>
        <v>8</v>
      </c>
      <c r="H8402" s="1">
        <f t="shared" si="3275"/>
        <v>37</v>
      </c>
      <c r="I8402" s="1">
        <f t="shared" ref="I8402" si="3293">COUNT(D8402:D8425)</f>
        <v>22</v>
      </c>
      <c r="J8402" s="1">
        <f t="shared" ref="J8402" si="3294">COUNT(H8402:H8425)</f>
        <v>24</v>
      </c>
      <c r="K8402" s="1">
        <f t="shared" ref="K8402" si="3295">IF(AND(I8402&gt;=20,J8402&gt;=20),0,1)</f>
        <v>0</v>
      </c>
      <c r="L8402" s="1">
        <f t="shared" ref="L8402" si="3296">IF(K8402=0,MAX(H8402:H8425),NA())</f>
        <v>53</v>
      </c>
      <c r="M8402" s="1">
        <f t="shared" ref="M8402" si="3297">IF(K8402=0,IF(L8402&lt;=70,1,0),NA())</f>
        <v>1</v>
      </c>
      <c r="N8402" s="1">
        <f t="shared" ref="N8402" si="3298">IF(COUNTIF(D8402:D8425,NA())=24,NA(),MAX(E8402:E8425))</f>
        <v>61</v>
      </c>
      <c r="O8402" s="1">
        <f t="shared" ref="O8402" si="3299">IF(COUNTIF(D8407:D8421,NA())=15,NA(),MAX(E8407:E8421))</f>
        <v>61</v>
      </c>
      <c r="P8402" s="1">
        <f t="shared" ref="P8402" si="3300">COUNTIF(D8402:D8425,"&gt;=120")</f>
        <v>0</v>
      </c>
    </row>
    <row r="8403" spans="1:16" x14ac:dyDescent="0.55000000000000004">
      <c r="A8403" s="1">
        <f>値貼り付け用シート!F360</f>
        <v>3</v>
      </c>
      <c r="B8403" s="1">
        <f>値貼り付け用シート!G360</f>
        <v>16</v>
      </c>
      <c r="C8403" s="1">
        <v>2</v>
      </c>
      <c r="D8403" s="1">
        <f>IF(OR(ISBLANK(値貼り付け用シート!I360),値貼り付け用シート!I360&gt;9990),NA(),値貼り付け用シート!I360)</f>
        <v>49</v>
      </c>
      <c r="E8403" s="1">
        <f t="shared" si="3292"/>
        <v>49</v>
      </c>
      <c r="F8403" s="1">
        <f t="shared" si="3273"/>
        <v>313</v>
      </c>
      <c r="G8403" s="1">
        <f t="shared" si="3274"/>
        <v>8</v>
      </c>
      <c r="H8403" s="1">
        <f t="shared" si="3275"/>
        <v>39</v>
      </c>
    </row>
    <row r="8404" spans="1:16" x14ac:dyDescent="0.55000000000000004">
      <c r="A8404" s="1">
        <f>値貼り付け用シート!F360</f>
        <v>3</v>
      </c>
      <c r="B8404" s="1">
        <f>値貼り付け用シート!G360</f>
        <v>16</v>
      </c>
      <c r="C8404" s="1">
        <v>3</v>
      </c>
      <c r="D8404" s="1">
        <f>IF(OR(ISBLANK(値貼り付け用シート!J360),値貼り付け用シート!J360&gt;9990),NA(),値貼り付け用シート!J360)</f>
        <v>49</v>
      </c>
      <c r="E8404" s="1">
        <f t="shared" si="3292"/>
        <v>49</v>
      </c>
      <c r="F8404" s="1">
        <f t="shared" si="3273"/>
        <v>334</v>
      </c>
      <c r="G8404" s="1">
        <f t="shared" si="3274"/>
        <v>8</v>
      </c>
      <c r="H8404" s="1">
        <f t="shared" si="3275"/>
        <v>42</v>
      </c>
    </row>
    <row r="8405" spans="1:16" x14ac:dyDescent="0.55000000000000004">
      <c r="A8405" s="1">
        <f>値貼り付け用シート!F360</f>
        <v>3</v>
      </c>
      <c r="B8405" s="1">
        <f>値貼り付け用シート!G360</f>
        <v>16</v>
      </c>
      <c r="C8405" s="1">
        <v>4</v>
      </c>
      <c r="D8405" s="1">
        <f>IF(OR(ISBLANK(値貼り付け用シート!K360),値貼り付け用シート!K360&gt;9990),NA(),値貼り付け用シート!K360)</f>
        <v>49</v>
      </c>
      <c r="E8405" s="1">
        <f t="shared" si="3292"/>
        <v>49</v>
      </c>
      <c r="F8405" s="1">
        <f t="shared" si="3273"/>
        <v>362</v>
      </c>
      <c r="G8405" s="1">
        <f t="shared" si="3274"/>
        <v>8</v>
      </c>
      <c r="H8405" s="1">
        <f t="shared" si="3275"/>
        <v>45</v>
      </c>
    </row>
    <row r="8406" spans="1:16" x14ac:dyDescent="0.55000000000000004">
      <c r="A8406" s="1">
        <f>値貼り付け用シート!F360</f>
        <v>3</v>
      </c>
      <c r="B8406" s="1">
        <f>値貼り付け用シート!G360</f>
        <v>16</v>
      </c>
      <c r="C8406" s="1">
        <v>5</v>
      </c>
      <c r="D8406" s="1">
        <f>IF(OR(ISBLANK(値貼り付け用シート!L360),値貼り付け用シート!L360&gt;9990),NA(),値貼り付け用シート!L360)</f>
        <v>47</v>
      </c>
      <c r="E8406" s="1">
        <f t="shared" si="3292"/>
        <v>47</v>
      </c>
      <c r="F8406" s="1">
        <f t="shared" si="3273"/>
        <v>387</v>
      </c>
      <c r="G8406" s="1">
        <f t="shared" si="3274"/>
        <v>8</v>
      </c>
      <c r="H8406" s="1">
        <f t="shared" si="3275"/>
        <v>48</v>
      </c>
    </row>
    <row r="8407" spans="1:16" x14ac:dyDescent="0.55000000000000004">
      <c r="A8407" s="1">
        <f>値貼り付け用シート!F360</f>
        <v>3</v>
      </c>
      <c r="B8407" s="1">
        <f>値貼り付け用シート!G360</f>
        <v>16</v>
      </c>
      <c r="C8407" s="1">
        <v>6</v>
      </c>
      <c r="D8407" s="1">
        <f>IF(OR(ISBLANK(値貼り付け用シート!M360),値貼り付け用シート!M360&gt;9990),NA(),値貼り付け用シート!M360)</f>
        <v>45</v>
      </c>
      <c r="E8407" s="1">
        <f t="shared" si="3292"/>
        <v>45</v>
      </c>
      <c r="F8407" s="1">
        <f t="shared" si="3273"/>
        <v>388</v>
      </c>
      <c r="G8407" s="1">
        <f t="shared" si="3274"/>
        <v>8</v>
      </c>
      <c r="H8407" s="1">
        <f t="shared" si="3275"/>
        <v>49</v>
      </c>
    </row>
    <row r="8408" spans="1:16" x14ac:dyDescent="0.55000000000000004">
      <c r="A8408" s="1">
        <f>値貼り付け用シート!F360</f>
        <v>3</v>
      </c>
      <c r="B8408" s="1">
        <f>値貼り付け用シート!G360</f>
        <v>16</v>
      </c>
      <c r="C8408" s="1">
        <v>7</v>
      </c>
      <c r="D8408" s="1">
        <f>IF(OR(ISBLANK(値貼り付け用シート!N360),値貼り付け用シート!N360&gt;9990),NA(),値貼り付け用シート!N360)</f>
        <v>38</v>
      </c>
      <c r="E8408" s="1">
        <f t="shared" si="3292"/>
        <v>38</v>
      </c>
      <c r="F8408" s="1">
        <f t="shared" si="3273"/>
        <v>379</v>
      </c>
      <c r="G8408" s="1">
        <f t="shared" si="3274"/>
        <v>8</v>
      </c>
      <c r="H8408" s="1">
        <f t="shared" si="3275"/>
        <v>47</v>
      </c>
    </row>
    <row r="8409" spans="1:16" x14ac:dyDescent="0.55000000000000004">
      <c r="A8409" s="1">
        <f>値貼り付け用シート!F360</f>
        <v>3</v>
      </c>
      <c r="B8409" s="1">
        <f>値貼り付け用シート!G360</f>
        <v>16</v>
      </c>
      <c r="C8409" s="1">
        <v>8</v>
      </c>
      <c r="D8409" s="1">
        <f>IF(OR(ISBLANK(値貼り付け用シート!O360),値貼り付け用シート!O360&gt;9990),NA(),値貼り付け用シート!O360)</f>
        <v>18</v>
      </c>
      <c r="E8409" s="1">
        <f t="shared" si="3292"/>
        <v>18</v>
      </c>
      <c r="F8409" s="1">
        <f t="shared" si="3273"/>
        <v>346</v>
      </c>
      <c r="G8409" s="1">
        <f t="shared" si="3274"/>
        <v>8</v>
      </c>
      <c r="H8409" s="1">
        <f t="shared" si="3275"/>
        <v>43</v>
      </c>
    </row>
    <row r="8410" spans="1:16" x14ac:dyDescent="0.55000000000000004">
      <c r="A8410" s="1">
        <f>値貼り付け用シート!F360</f>
        <v>3</v>
      </c>
      <c r="B8410" s="1">
        <f>値貼り付け用シート!G360</f>
        <v>16</v>
      </c>
      <c r="C8410" s="1">
        <v>9</v>
      </c>
      <c r="D8410" s="1">
        <f>IF(OR(ISBLANK(値貼り付け用シート!P360),値貼り付け用シート!P360&gt;9990),NA(),値貼り付け用シート!P360)</f>
        <v>23</v>
      </c>
      <c r="E8410" s="1">
        <f t="shared" si="3292"/>
        <v>23</v>
      </c>
      <c r="F8410" s="1">
        <f t="shared" si="3273"/>
        <v>318</v>
      </c>
      <c r="G8410" s="1">
        <f t="shared" si="3274"/>
        <v>8</v>
      </c>
      <c r="H8410" s="1">
        <f t="shared" si="3275"/>
        <v>40</v>
      </c>
    </row>
    <row r="8411" spans="1:16" x14ac:dyDescent="0.55000000000000004">
      <c r="A8411" s="1">
        <f>値貼り付け用シート!F360</f>
        <v>3</v>
      </c>
      <c r="B8411" s="1">
        <f>値貼り付け用シート!G360</f>
        <v>16</v>
      </c>
      <c r="C8411" s="1">
        <v>10</v>
      </c>
      <c r="D8411" s="1">
        <f>IF(OR(ISBLANK(値貼り付け用シート!Q360),値貼り付け用シート!Q360&gt;9990),NA(),値貼り付け用シート!Q360)</f>
        <v>34</v>
      </c>
      <c r="E8411" s="1">
        <f t="shared" si="3292"/>
        <v>34</v>
      </c>
      <c r="F8411" s="1">
        <f t="shared" ref="F8411:F8474" si="3301">SUM(E8404:E8411)</f>
        <v>303</v>
      </c>
      <c r="G8411" s="1">
        <f t="shared" ref="G8411:G8474" si="3302">COUNT(D8404:D8411)</f>
        <v>8</v>
      </c>
      <c r="H8411" s="1">
        <f t="shared" ref="H8411:H8474" si="3303">IF(G8411&gt;=6,ROUND(F8411/G8411,0),NA())</f>
        <v>38</v>
      </c>
    </row>
    <row r="8412" spans="1:16" x14ac:dyDescent="0.55000000000000004">
      <c r="A8412" s="1">
        <f>値貼り付け用シート!F360</f>
        <v>3</v>
      </c>
      <c r="B8412" s="1">
        <f>値貼り付け用シート!G360</f>
        <v>16</v>
      </c>
      <c r="C8412" s="1">
        <v>11</v>
      </c>
      <c r="D8412" s="1" t="e">
        <f>IF(OR(ISBLANK(値貼り付け用シート!R360),値貼り付け用シート!R360&gt;9990),NA(),値貼り付け用シート!R360)</f>
        <v>#N/A</v>
      </c>
      <c r="E8412" s="1">
        <f t="shared" si="3292"/>
        <v>0</v>
      </c>
      <c r="F8412" s="1">
        <f t="shared" si="3301"/>
        <v>254</v>
      </c>
      <c r="G8412" s="1">
        <f t="shared" si="3302"/>
        <v>7</v>
      </c>
      <c r="H8412" s="1">
        <f t="shared" si="3303"/>
        <v>36</v>
      </c>
    </row>
    <row r="8413" spans="1:16" x14ac:dyDescent="0.55000000000000004">
      <c r="A8413" s="1">
        <f>値貼り付け用シート!F360</f>
        <v>3</v>
      </c>
      <c r="B8413" s="1">
        <f>値貼り付け用シート!G360</f>
        <v>16</v>
      </c>
      <c r="C8413" s="1">
        <v>12</v>
      </c>
      <c r="D8413" s="1" t="e">
        <f>IF(OR(ISBLANK(値貼り付け用シート!S360),値貼り付け用シート!S360&gt;9990),NA(),値貼り付け用シート!S360)</f>
        <v>#N/A</v>
      </c>
      <c r="E8413" s="1">
        <f t="shared" si="3292"/>
        <v>0</v>
      </c>
      <c r="F8413" s="1">
        <f t="shared" si="3301"/>
        <v>205</v>
      </c>
      <c r="G8413" s="1">
        <f t="shared" si="3302"/>
        <v>6</v>
      </c>
      <c r="H8413" s="1">
        <f t="shared" si="3303"/>
        <v>34</v>
      </c>
    </row>
    <row r="8414" spans="1:16" x14ac:dyDescent="0.55000000000000004">
      <c r="A8414" s="1">
        <f>値貼り付け用シート!F360</f>
        <v>3</v>
      </c>
      <c r="B8414" s="1">
        <f>値貼り付け用シート!G360</f>
        <v>16</v>
      </c>
      <c r="C8414" s="1">
        <v>13</v>
      </c>
      <c r="D8414" s="1">
        <f>IF(OR(ISBLANK(値貼り付け用シート!T360),値貼り付け用シート!T360&gt;9990),NA(),値貼り付け用シート!T360)</f>
        <v>49</v>
      </c>
      <c r="E8414" s="1">
        <f t="shared" si="3292"/>
        <v>49</v>
      </c>
      <c r="F8414" s="1">
        <f t="shared" si="3301"/>
        <v>207</v>
      </c>
      <c r="G8414" s="1">
        <f t="shared" si="3302"/>
        <v>6</v>
      </c>
      <c r="H8414" s="1">
        <f t="shared" si="3303"/>
        <v>35</v>
      </c>
    </row>
    <row r="8415" spans="1:16" x14ac:dyDescent="0.55000000000000004">
      <c r="A8415" s="1">
        <f>値貼り付け用シート!F360</f>
        <v>3</v>
      </c>
      <c r="B8415" s="1">
        <f>値貼り付け用シート!G360</f>
        <v>16</v>
      </c>
      <c r="C8415" s="1">
        <v>14</v>
      </c>
      <c r="D8415" s="1">
        <f>IF(OR(ISBLANK(値貼り付け用シート!U360),値貼り付け用シート!U360&gt;9990),NA(),値貼り付け用シート!U360)</f>
        <v>40</v>
      </c>
      <c r="E8415" s="1">
        <f t="shared" si="3292"/>
        <v>40</v>
      </c>
      <c r="F8415" s="1">
        <f t="shared" si="3301"/>
        <v>202</v>
      </c>
      <c r="G8415" s="1">
        <f t="shared" si="3302"/>
        <v>6</v>
      </c>
      <c r="H8415" s="1">
        <f t="shared" si="3303"/>
        <v>34</v>
      </c>
    </row>
    <row r="8416" spans="1:16" x14ac:dyDescent="0.55000000000000004">
      <c r="A8416" s="1">
        <f>値貼り付け用シート!F360</f>
        <v>3</v>
      </c>
      <c r="B8416" s="1">
        <f>値貼り付け用シート!G360</f>
        <v>16</v>
      </c>
      <c r="C8416" s="1">
        <v>15</v>
      </c>
      <c r="D8416" s="1">
        <f>IF(OR(ISBLANK(値貼り付け用シート!V360),値貼り付け用シート!V360&gt;9990),NA(),値貼り付け用シート!V360)</f>
        <v>59</v>
      </c>
      <c r="E8416" s="1">
        <f t="shared" si="3292"/>
        <v>59</v>
      </c>
      <c r="F8416" s="1">
        <f t="shared" si="3301"/>
        <v>223</v>
      </c>
      <c r="G8416" s="1">
        <f t="shared" si="3302"/>
        <v>6</v>
      </c>
      <c r="H8416" s="1">
        <f t="shared" si="3303"/>
        <v>37</v>
      </c>
    </row>
    <row r="8417" spans="1:16" x14ac:dyDescent="0.55000000000000004">
      <c r="A8417" s="1">
        <f>値貼り付け用シート!F360</f>
        <v>3</v>
      </c>
      <c r="B8417" s="1">
        <f>値貼り付け用シート!G360</f>
        <v>16</v>
      </c>
      <c r="C8417" s="1">
        <v>16</v>
      </c>
      <c r="D8417" s="1">
        <f>IF(OR(ISBLANK(値貼り付け用シート!W360),値貼り付け用シート!W360&gt;9990),NA(),値貼り付け用シート!W360)</f>
        <v>61</v>
      </c>
      <c r="E8417" s="1">
        <f t="shared" si="3292"/>
        <v>61</v>
      </c>
      <c r="F8417" s="1">
        <f t="shared" si="3301"/>
        <v>266</v>
      </c>
      <c r="G8417" s="1">
        <f t="shared" si="3302"/>
        <v>6</v>
      </c>
      <c r="H8417" s="1">
        <f t="shared" si="3303"/>
        <v>44</v>
      </c>
    </row>
    <row r="8418" spans="1:16" x14ac:dyDescent="0.55000000000000004">
      <c r="A8418" s="1">
        <f>値貼り付け用シート!F360</f>
        <v>3</v>
      </c>
      <c r="B8418" s="1">
        <f>値貼り付け用シート!G360</f>
        <v>16</v>
      </c>
      <c r="C8418" s="1">
        <v>17</v>
      </c>
      <c r="D8418" s="1">
        <f>IF(OR(ISBLANK(値貼り付け用シート!X360),値貼り付け用シート!X360&gt;9990),NA(),値貼り付け用シート!X360)</f>
        <v>58</v>
      </c>
      <c r="E8418" s="1">
        <f t="shared" si="3292"/>
        <v>58</v>
      </c>
      <c r="F8418" s="1">
        <f t="shared" si="3301"/>
        <v>301</v>
      </c>
      <c r="G8418" s="1">
        <f t="shared" si="3302"/>
        <v>6</v>
      </c>
      <c r="H8418" s="1">
        <f t="shared" si="3303"/>
        <v>50</v>
      </c>
    </row>
    <row r="8419" spans="1:16" x14ac:dyDescent="0.55000000000000004">
      <c r="A8419" s="1">
        <f>値貼り付け用シート!F360</f>
        <v>3</v>
      </c>
      <c r="B8419" s="1">
        <f>値貼り付け用シート!G360</f>
        <v>16</v>
      </c>
      <c r="C8419" s="1">
        <v>18</v>
      </c>
      <c r="D8419" s="1">
        <f>IF(OR(ISBLANK(値貼り付け用シート!Y360),値貼り付け用シート!Y360&gt;9990),NA(),値貼り付け用シート!Y360)</f>
        <v>51</v>
      </c>
      <c r="E8419" s="1">
        <f t="shared" si="3292"/>
        <v>51</v>
      </c>
      <c r="F8419" s="1">
        <f t="shared" si="3301"/>
        <v>318</v>
      </c>
      <c r="G8419" s="1">
        <f t="shared" si="3302"/>
        <v>6</v>
      </c>
      <c r="H8419" s="1">
        <f t="shared" si="3303"/>
        <v>53</v>
      </c>
    </row>
    <row r="8420" spans="1:16" x14ac:dyDescent="0.55000000000000004">
      <c r="A8420" s="1">
        <f>値貼り付け用シート!F360</f>
        <v>3</v>
      </c>
      <c r="B8420" s="1">
        <f>値貼り付け用シート!G360</f>
        <v>16</v>
      </c>
      <c r="C8420" s="1">
        <v>19</v>
      </c>
      <c r="D8420" s="1">
        <f>IF(OR(ISBLANK(値貼り付け用シート!Z360),値貼り付け用シート!Z360&gt;9990),NA(),値貼り付け用シート!Z360)</f>
        <v>44</v>
      </c>
      <c r="E8420" s="1">
        <f t="shared" si="3292"/>
        <v>44</v>
      </c>
      <c r="F8420" s="1">
        <f t="shared" si="3301"/>
        <v>362</v>
      </c>
      <c r="G8420" s="1">
        <f t="shared" si="3302"/>
        <v>7</v>
      </c>
      <c r="H8420" s="1">
        <f t="shared" si="3303"/>
        <v>52</v>
      </c>
    </row>
    <row r="8421" spans="1:16" x14ac:dyDescent="0.55000000000000004">
      <c r="A8421" s="1">
        <f>値貼り付け用シート!F360</f>
        <v>3</v>
      </c>
      <c r="B8421" s="1">
        <f>値貼り付け用シート!G360</f>
        <v>16</v>
      </c>
      <c r="C8421" s="1">
        <v>20</v>
      </c>
      <c r="D8421" s="1">
        <f>IF(OR(ISBLANK(値貼り付け用シート!AA360),値貼り付け用シート!AA360&gt;9990),NA(),値貼り付け用シート!AA360)</f>
        <v>30</v>
      </c>
      <c r="E8421" s="1">
        <f t="shared" si="3292"/>
        <v>30</v>
      </c>
      <c r="F8421" s="1">
        <f t="shared" si="3301"/>
        <v>392</v>
      </c>
      <c r="G8421" s="1">
        <f t="shared" si="3302"/>
        <v>8</v>
      </c>
      <c r="H8421" s="1">
        <f t="shared" si="3303"/>
        <v>49</v>
      </c>
    </row>
    <row r="8422" spans="1:16" x14ac:dyDescent="0.55000000000000004">
      <c r="A8422" s="1">
        <f>値貼り付け用シート!F360</f>
        <v>3</v>
      </c>
      <c r="B8422" s="1">
        <f>値貼り付け用シート!G360</f>
        <v>16</v>
      </c>
      <c r="C8422" s="1">
        <v>21</v>
      </c>
      <c r="D8422" s="1">
        <f>IF(OR(ISBLANK(値貼り付け用シート!AB360),値貼り付け用シート!AB360&gt;9990),NA(),値貼り付け用シート!AB360)</f>
        <v>19</v>
      </c>
      <c r="E8422" s="1">
        <f t="shared" si="3292"/>
        <v>19</v>
      </c>
      <c r="F8422" s="1">
        <f t="shared" si="3301"/>
        <v>362</v>
      </c>
      <c r="G8422" s="1">
        <f t="shared" si="3302"/>
        <v>8</v>
      </c>
      <c r="H8422" s="1">
        <f t="shared" si="3303"/>
        <v>45</v>
      </c>
    </row>
    <row r="8423" spans="1:16" x14ac:dyDescent="0.55000000000000004">
      <c r="A8423" s="1">
        <f>値貼り付け用シート!F360</f>
        <v>3</v>
      </c>
      <c r="B8423" s="1">
        <f>値貼り付け用シート!G360</f>
        <v>16</v>
      </c>
      <c r="C8423" s="1">
        <v>22</v>
      </c>
      <c r="D8423" s="1">
        <f>IF(OR(ISBLANK(値貼り付け用シート!AC360),値貼り付け用シート!AC360&gt;9990),NA(),値貼り付け用シート!AC360)</f>
        <v>6</v>
      </c>
      <c r="E8423" s="1">
        <f t="shared" si="3292"/>
        <v>6</v>
      </c>
      <c r="F8423" s="1">
        <f t="shared" si="3301"/>
        <v>328</v>
      </c>
      <c r="G8423" s="1">
        <f t="shared" si="3302"/>
        <v>8</v>
      </c>
      <c r="H8423" s="1">
        <f t="shared" si="3303"/>
        <v>41</v>
      </c>
    </row>
    <row r="8424" spans="1:16" x14ac:dyDescent="0.55000000000000004">
      <c r="A8424" s="1">
        <f>値貼り付け用シート!F360</f>
        <v>3</v>
      </c>
      <c r="B8424" s="1">
        <f>値貼り付け用シート!G360</f>
        <v>16</v>
      </c>
      <c r="C8424" s="1">
        <v>23</v>
      </c>
      <c r="D8424" s="1">
        <f>IF(OR(ISBLANK(値貼り付け用シート!AD360),値貼り付け用シート!AD360&gt;9990),NA(),値貼り付け用シート!AD360)</f>
        <v>17</v>
      </c>
      <c r="E8424" s="1">
        <f t="shared" si="3292"/>
        <v>17</v>
      </c>
      <c r="F8424" s="1">
        <f t="shared" si="3301"/>
        <v>286</v>
      </c>
      <c r="G8424" s="1">
        <f t="shared" si="3302"/>
        <v>8</v>
      </c>
      <c r="H8424" s="1">
        <f t="shared" si="3303"/>
        <v>36</v>
      </c>
    </row>
    <row r="8425" spans="1:16" x14ac:dyDescent="0.55000000000000004">
      <c r="A8425" s="1">
        <f>値貼り付け用シート!F360</f>
        <v>3</v>
      </c>
      <c r="B8425" s="1">
        <f>値貼り付け用シート!G360</f>
        <v>16</v>
      </c>
      <c r="C8425" s="1">
        <v>24</v>
      </c>
      <c r="D8425" s="1">
        <f>IF(OR(ISBLANK(値貼り付け用シート!AE360),値貼り付け用シート!AE360&gt;9990),NA(),値貼り付け用シート!AE360)</f>
        <v>41</v>
      </c>
      <c r="E8425" s="1">
        <f t="shared" si="3292"/>
        <v>41</v>
      </c>
      <c r="F8425" s="1">
        <f t="shared" si="3301"/>
        <v>266</v>
      </c>
      <c r="G8425" s="1">
        <f t="shared" si="3302"/>
        <v>8</v>
      </c>
      <c r="H8425" s="1">
        <f t="shared" si="3303"/>
        <v>33</v>
      </c>
    </row>
    <row r="8426" spans="1:16" x14ac:dyDescent="0.55000000000000004">
      <c r="A8426" s="1">
        <f>値貼り付け用シート!F361</f>
        <v>3</v>
      </c>
      <c r="B8426" s="1">
        <f>値貼り付け用シート!G361</f>
        <v>17</v>
      </c>
      <c r="C8426" s="1">
        <v>1</v>
      </c>
      <c r="D8426" s="1">
        <f>IF(OR(ISBLANK(値貼り付け用シート!H361),値貼り付け用シート!H361&gt;9990),NA(),値貼り付け用シート!H361)</f>
        <v>48</v>
      </c>
      <c r="E8426" s="1">
        <f t="shared" si="3292"/>
        <v>48</v>
      </c>
      <c r="F8426" s="1">
        <f t="shared" si="3301"/>
        <v>256</v>
      </c>
      <c r="G8426" s="1">
        <f t="shared" si="3302"/>
        <v>8</v>
      </c>
      <c r="H8426" s="1">
        <f t="shared" si="3303"/>
        <v>32</v>
      </c>
      <c r="I8426" s="1">
        <f t="shared" ref="I8426" si="3304">COUNT(D8426:D8449)</f>
        <v>24</v>
      </c>
      <c r="J8426" s="1">
        <f t="shared" ref="J8426" si="3305">COUNT(H8426:H8449)</f>
        <v>24</v>
      </c>
      <c r="K8426" s="1">
        <f t="shared" ref="K8426" si="3306">IF(AND(I8426&gt;=20,J8426&gt;=20),0,1)</f>
        <v>0</v>
      </c>
      <c r="L8426" s="1">
        <f t="shared" ref="L8426" si="3307">IF(K8426=0,MAX(H8426:H8449),NA())</f>
        <v>63</v>
      </c>
      <c r="M8426" s="1">
        <f t="shared" ref="M8426" si="3308">IF(K8426=0,IF(L8426&lt;=70,1,0),NA())</f>
        <v>1</v>
      </c>
      <c r="N8426" s="1">
        <f t="shared" ref="N8426" si="3309">IF(COUNTIF(D8426:D8449,NA())=24,NA(),MAX(E8426:E8449))</f>
        <v>67</v>
      </c>
      <c r="O8426" s="1">
        <f t="shared" ref="O8426" si="3310">IF(COUNTIF(D8431:D8445,NA())=15,NA(),MAX(E8431:E8445))</f>
        <v>65</v>
      </c>
      <c r="P8426" s="1">
        <f t="shared" ref="P8426" si="3311">COUNTIF(D8426:D8449,"&gt;=120")</f>
        <v>0</v>
      </c>
    </row>
    <row r="8427" spans="1:16" x14ac:dyDescent="0.55000000000000004">
      <c r="A8427" s="1">
        <f>値貼り付け用シート!F361</f>
        <v>3</v>
      </c>
      <c r="B8427" s="1">
        <f>値貼り付け用シート!G361</f>
        <v>17</v>
      </c>
      <c r="C8427" s="1">
        <v>2</v>
      </c>
      <c r="D8427" s="1">
        <f>IF(OR(ISBLANK(値貼り付け用シート!I361),値貼り付け用シート!I361&gt;9990),NA(),値貼り付け用シート!I361)</f>
        <v>59</v>
      </c>
      <c r="E8427" s="1">
        <f t="shared" si="3292"/>
        <v>59</v>
      </c>
      <c r="F8427" s="1">
        <f t="shared" si="3301"/>
        <v>264</v>
      </c>
      <c r="G8427" s="1">
        <f t="shared" si="3302"/>
        <v>8</v>
      </c>
      <c r="H8427" s="1">
        <f t="shared" si="3303"/>
        <v>33</v>
      </c>
    </row>
    <row r="8428" spans="1:16" x14ac:dyDescent="0.55000000000000004">
      <c r="A8428" s="1">
        <f>値貼り付け用シート!F361</f>
        <v>3</v>
      </c>
      <c r="B8428" s="1">
        <f>値貼り付け用シート!G361</f>
        <v>17</v>
      </c>
      <c r="C8428" s="1">
        <v>3</v>
      </c>
      <c r="D8428" s="1">
        <f>IF(OR(ISBLANK(値貼り付け用シート!J361),値貼り付け用シート!J361&gt;9990),NA(),値貼り付け用シート!J361)</f>
        <v>65</v>
      </c>
      <c r="E8428" s="1">
        <f t="shared" si="3292"/>
        <v>65</v>
      </c>
      <c r="F8428" s="1">
        <f t="shared" si="3301"/>
        <v>285</v>
      </c>
      <c r="G8428" s="1">
        <f t="shared" si="3302"/>
        <v>8</v>
      </c>
      <c r="H8428" s="1">
        <f t="shared" si="3303"/>
        <v>36</v>
      </c>
    </row>
    <row r="8429" spans="1:16" x14ac:dyDescent="0.55000000000000004">
      <c r="A8429" s="1">
        <f>値貼り付け用シート!F361</f>
        <v>3</v>
      </c>
      <c r="B8429" s="1">
        <f>値貼り付け用シート!G361</f>
        <v>17</v>
      </c>
      <c r="C8429" s="1">
        <v>4</v>
      </c>
      <c r="D8429" s="1">
        <f>IF(OR(ISBLANK(値貼り付け用シート!K361),値貼り付け用シート!K361&gt;9990),NA(),値貼り付け用シート!K361)</f>
        <v>67</v>
      </c>
      <c r="E8429" s="1">
        <f t="shared" si="3292"/>
        <v>67</v>
      </c>
      <c r="F8429" s="1">
        <f t="shared" si="3301"/>
        <v>322</v>
      </c>
      <c r="G8429" s="1">
        <f t="shared" si="3302"/>
        <v>8</v>
      </c>
      <c r="H8429" s="1">
        <f t="shared" si="3303"/>
        <v>40</v>
      </c>
    </row>
    <row r="8430" spans="1:16" x14ac:dyDescent="0.55000000000000004">
      <c r="A8430" s="1">
        <f>値貼り付け用シート!F361</f>
        <v>3</v>
      </c>
      <c r="B8430" s="1">
        <f>値貼り付け用シート!G361</f>
        <v>17</v>
      </c>
      <c r="C8430" s="1">
        <v>5</v>
      </c>
      <c r="D8430" s="1">
        <f>IF(OR(ISBLANK(値貼り付け用シート!L361),値貼り付け用シート!L361&gt;9990),NA(),値貼り付け用シート!L361)</f>
        <v>67</v>
      </c>
      <c r="E8430" s="1">
        <f t="shared" si="3292"/>
        <v>67</v>
      </c>
      <c r="F8430" s="1">
        <f t="shared" si="3301"/>
        <v>370</v>
      </c>
      <c r="G8430" s="1">
        <f t="shared" si="3302"/>
        <v>8</v>
      </c>
      <c r="H8430" s="1">
        <f t="shared" si="3303"/>
        <v>46</v>
      </c>
    </row>
    <row r="8431" spans="1:16" x14ac:dyDescent="0.55000000000000004">
      <c r="A8431" s="1">
        <f>値貼り付け用シート!F361</f>
        <v>3</v>
      </c>
      <c r="B8431" s="1">
        <f>値貼り付け用シート!G361</f>
        <v>17</v>
      </c>
      <c r="C8431" s="1">
        <v>6</v>
      </c>
      <c r="D8431" s="1">
        <f>IF(OR(ISBLANK(値貼り付け用シート!M361),値貼り付け用シート!M361&gt;9990),NA(),値貼り付け用シート!M361)</f>
        <v>65</v>
      </c>
      <c r="E8431" s="1">
        <f t="shared" si="3292"/>
        <v>65</v>
      </c>
      <c r="F8431" s="1">
        <f t="shared" si="3301"/>
        <v>429</v>
      </c>
      <c r="G8431" s="1">
        <f t="shared" si="3302"/>
        <v>8</v>
      </c>
      <c r="H8431" s="1">
        <f t="shared" si="3303"/>
        <v>54</v>
      </c>
    </row>
    <row r="8432" spans="1:16" x14ac:dyDescent="0.55000000000000004">
      <c r="A8432" s="1">
        <f>値貼り付け用シート!F361</f>
        <v>3</v>
      </c>
      <c r="B8432" s="1">
        <f>値貼り付け用シート!G361</f>
        <v>17</v>
      </c>
      <c r="C8432" s="1">
        <v>7</v>
      </c>
      <c r="D8432" s="1">
        <f>IF(OR(ISBLANK(値貼り付け用シート!N361),値貼り付け用シート!N361&gt;9990),NA(),値貼り付け用シート!N361)</f>
        <v>61</v>
      </c>
      <c r="E8432" s="1">
        <f t="shared" si="3292"/>
        <v>61</v>
      </c>
      <c r="F8432" s="1">
        <f t="shared" si="3301"/>
        <v>473</v>
      </c>
      <c r="G8432" s="1">
        <f t="shared" si="3302"/>
        <v>8</v>
      </c>
      <c r="H8432" s="1">
        <f t="shared" si="3303"/>
        <v>59</v>
      </c>
    </row>
    <row r="8433" spans="1:8" x14ac:dyDescent="0.55000000000000004">
      <c r="A8433" s="1">
        <f>値貼り付け用シート!F361</f>
        <v>3</v>
      </c>
      <c r="B8433" s="1">
        <f>値貼り付け用シート!G361</f>
        <v>17</v>
      </c>
      <c r="C8433" s="1">
        <v>8</v>
      </c>
      <c r="D8433" s="1">
        <f>IF(OR(ISBLANK(値貼り付け用シート!O361),値貼り付け用シート!O361&gt;9990),NA(),値貼り付け用シート!O361)</f>
        <v>58</v>
      </c>
      <c r="E8433" s="1">
        <f t="shared" si="3292"/>
        <v>58</v>
      </c>
      <c r="F8433" s="1">
        <f t="shared" si="3301"/>
        <v>490</v>
      </c>
      <c r="G8433" s="1">
        <f t="shared" si="3302"/>
        <v>8</v>
      </c>
      <c r="H8433" s="1">
        <f t="shared" si="3303"/>
        <v>61</v>
      </c>
    </row>
    <row r="8434" spans="1:8" x14ac:dyDescent="0.55000000000000004">
      <c r="A8434" s="1">
        <f>値貼り付け用シート!F361</f>
        <v>3</v>
      </c>
      <c r="B8434" s="1">
        <f>値貼り付け用シート!G361</f>
        <v>17</v>
      </c>
      <c r="C8434" s="1">
        <v>9</v>
      </c>
      <c r="D8434" s="1">
        <f>IF(OR(ISBLANK(値貼り付け用シート!P361),値貼り付け用シート!P361&gt;9990),NA(),値貼り付け用シート!P361)</f>
        <v>58</v>
      </c>
      <c r="E8434" s="1">
        <f t="shared" si="3292"/>
        <v>58</v>
      </c>
      <c r="F8434" s="1">
        <f t="shared" si="3301"/>
        <v>500</v>
      </c>
      <c r="G8434" s="1">
        <f t="shared" si="3302"/>
        <v>8</v>
      </c>
      <c r="H8434" s="1">
        <f t="shared" si="3303"/>
        <v>63</v>
      </c>
    </row>
    <row r="8435" spans="1:8" x14ac:dyDescent="0.55000000000000004">
      <c r="A8435" s="1">
        <f>値貼り付け用シート!F361</f>
        <v>3</v>
      </c>
      <c r="B8435" s="1">
        <f>値貼り付け用シート!G361</f>
        <v>17</v>
      </c>
      <c r="C8435" s="1">
        <v>10</v>
      </c>
      <c r="D8435" s="1">
        <f>IF(OR(ISBLANK(値貼り付け用シート!Q361),値貼り付け用シート!Q361&gt;9990),NA(),値貼り付け用シート!Q361)</f>
        <v>61</v>
      </c>
      <c r="E8435" s="1">
        <f t="shared" si="3292"/>
        <v>61</v>
      </c>
      <c r="F8435" s="1">
        <f t="shared" si="3301"/>
        <v>502</v>
      </c>
      <c r="G8435" s="1">
        <f t="shared" si="3302"/>
        <v>8</v>
      </c>
      <c r="H8435" s="1">
        <f t="shared" si="3303"/>
        <v>63</v>
      </c>
    </row>
    <row r="8436" spans="1:8" x14ac:dyDescent="0.55000000000000004">
      <c r="A8436" s="1">
        <f>値貼り付け用シート!F361</f>
        <v>3</v>
      </c>
      <c r="B8436" s="1">
        <f>値貼り付け用シート!G361</f>
        <v>17</v>
      </c>
      <c r="C8436" s="1">
        <v>11</v>
      </c>
      <c r="D8436" s="1">
        <f>IF(OR(ISBLANK(値貼り付け用シート!R361),値貼り付け用シート!R361&gt;9990),NA(),値貼り付け用シート!R361)</f>
        <v>61</v>
      </c>
      <c r="E8436" s="1">
        <f t="shared" si="3292"/>
        <v>61</v>
      </c>
      <c r="F8436" s="1">
        <f t="shared" si="3301"/>
        <v>498</v>
      </c>
      <c r="G8436" s="1">
        <f t="shared" si="3302"/>
        <v>8</v>
      </c>
      <c r="H8436" s="1">
        <f t="shared" si="3303"/>
        <v>62</v>
      </c>
    </row>
    <row r="8437" spans="1:8" x14ac:dyDescent="0.55000000000000004">
      <c r="A8437" s="1">
        <f>値貼り付け用シート!F361</f>
        <v>3</v>
      </c>
      <c r="B8437" s="1">
        <f>値貼り付け用シート!G361</f>
        <v>17</v>
      </c>
      <c r="C8437" s="1">
        <v>12</v>
      </c>
      <c r="D8437" s="1">
        <f>IF(OR(ISBLANK(値貼り付け用シート!S361),値貼り付け用シート!S361&gt;9990),NA(),値貼り付け用シート!S361)</f>
        <v>59</v>
      </c>
      <c r="E8437" s="1">
        <f t="shared" si="3292"/>
        <v>59</v>
      </c>
      <c r="F8437" s="1">
        <f t="shared" si="3301"/>
        <v>490</v>
      </c>
      <c r="G8437" s="1">
        <f t="shared" si="3302"/>
        <v>8</v>
      </c>
      <c r="H8437" s="1">
        <f t="shared" si="3303"/>
        <v>61</v>
      </c>
    </row>
    <row r="8438" spans="1:8" x14ac:dyDescent="0.55000000000000004">
      <c r="A8438" s="1">
        <f>値貼り付け用シート!F361</f>
        <v>3</v>
      </c>
      <c r="B8438" s="1">
        <f>値貼り付け用シート!G361</f>
        <v>17</v>
      </c>
      <c r="C8438" s="1">
        <v>13</v>
      </c>
      <c r="D8438" s="1">
        <f>IF(OR(ISBLANK(値貼り付け用シート!T361),値貼り付け用シート!T361&gt;9990),NA(),値貼り付け用シート!T361)</f>
        <v>60</v>
      </c>
      <c r="E8438" s="1">
        <f t="shared" si="3292"/>
        <v>60</v>
      </c>
      <c r="F8438" s="1">
        <f t="shared" si="3301"/>
        <v>483</v>
      </c>
      <c r="G8438" s="1">
        <f t="shared" si="3302"/>
        <v>8</v>
      </c>
      <c r="H8438" s="1">
        <f t="shared" si="3303"/>
        <v>60</v>
      </c>
    </row>
    <row r="8439" spans="1:8" x14ac:dyDescent="0.55000000000000004">
      <c r="A8439" s="1">
        <f>値貼り付け用シート!F361</f>
        <v>3</v>
      </c>
      <c r="B8439" s="1">
        <f>値貼り付け用シート!G361</f>
        <v>17</v>
      </c>
      <c r="C8439" s="1">
        <v>14</v>
      </c>
      <c r="D8439" s="1">
        <f>IF(OR(ISBLANK(値貼り付け用シート!U361),値貼り付け用シート!U361&gt;9990),NA(),値貼り付け用シート!U361)</f>
        <v>58</v>
      </c>
      <c r="E8439" s="1">
        <f t="shared" si="3292"/>
        <v>58</v>
      </c>
      <c r="F8439" s="1">
        <f t="shared" si="3301"/>
        <v>476</v>
      </c>
      <c r="G8439" s="1">
        <f t="shared" si="3302"/>
        <v>8</v>
      </c>
      <c r="H8439" s="1">
        <f t="shared" si="3303"/>
        <v>60</v>
      </c>
    </row>
    <row r="8440" spans="1:8" x14ac:dyDescent="0.55000000000000004">
      <c r="A8440" s="1">
        <f>値貼り付け用シート!F361</f>
        <v>3</v>
      </c>
      <c r="B8440" s="1">
        <f>値貼り付け用シート!G361</f>
        <v>17</v>
      </c>
      <c r="C8440" s="1">
        <v>15</v>
      </c>
      <c r="D8440" s="1">
        <f>IF(OR(ISBLANK(値貼り付け用シート!V361),値貼り付け用シート!V361&gt;9990),NA(),値貼り付け用シート!V361)</f>
        <v>56</v>
      </c>
      <c r="E8440" s="1">
        <f t="shared" si="3292"/>
        <v>56</v>
      </c>
      <c r="F8440" s="1">
        <f t="shared" si="3301"/>
        <v>471</v>
      </c>
      <c r="G8440" s="1">
        <f t="shared" si="3302"/>
        <v>8</v>
      </c>
      <c r="H8440" s="1">
        <f t="shared" si="3303"/>
        <v>59</v>
      </c>
    </row>
    <row r="8441" spans="1:8" x14ac:dyDescent="0.55000000000000004">
      <c r="A8441" s="1">
        <f>値貼り付け用シート!F361</f>
        <v>3</v>
      </c>
      <c r="B8441" s="1">
        <f>値貼り付け用シート!G361</f>
        <v>17</v>
      </c>
      <c r="C8441" s="1">
        <v>16</v>
      </c>
      <c r="D8441" s="1">
        <f>IF(OR(ISBLANK(値貼り付け用シート!W361),値貼り付け用シート!W361&gt;9990),NA(),値貼り付け用シート!W361)</f>
        <v>53</v>
      </c>
      <c r="E8441" s="1">
        <f t="shared" si="3292"/>
        <v>53</v>
      </c>
      <c r="F8441" s="1">
        <f t="shared" si="3301"/>
        <v>466</v>
      </c>
      <c r="G8441" s="1">
        <f t="shared" si="3302"/>
        <v>8</v>
      </c>
      <c r="H8441" s="1">
        <f t="shared" si="3303"/>
        <v>58</v>
      </c>
    </row>
    <row r="8442" spans="1:8" x14ac:dyDescent="0.55000000000000004">
      <c r="A8442" s="1">
        <f>値貼り付け用シート!F361</f>
        <v>3</v>
      </c>
      <c r="B8442" s="1">
        <f>値貼り付け用シート!G361</f>
        <v>17</v>
      </c>
      <c r="C8442" s="1">
        <v>17</v>
      </c>
      <c r="D8442" s="1">
        <f>IF(OR(ISBLANK(値貼り付け用シート!X361),値貼り付け用シート!X361&gt;9990),NA(),値貼り付け用シート!X361)</f>
        <v>48</v>
      </c>
      <c r="E8442" s="1">
        <f t="shared" si="3292"/>
        <v>48</v>
      </c>
      <c r="F8442" s="1">
        <f t="shared" si="3301"/>
        <v>456</v>
      </c>
      <c r="G8442" s="1">
        <f t="shared" si="3302"/>
        <v>8</v>
      </c>
      <c r="H8442" s="1">
        <f t="shared" si="3303"/>
        <v>57</v>
      </c>
    </row>
    <row r="8443" spans="1:8" x14ac:dyDescent="0.55000000000000004">
      <c r="A8443" s="1">
        <f>値貼り付け用シート!F361</f>
        <v>3</v>
      </c>
      <c r="B8443" s="1">
        <f>値貼り付け用シート!G361</f>
        <v>17</v>
      </c>
      <c r="C8443" s="1">
        <v>18</v>
      </c>
      <c r="D8443" s="1">
        <f>IF(OR(ISBLANK(値貼り付け用シート!Y361),値貼り付け用シート!Y361&gt;9990),NA(),値貼り付け用シート!Y361)</f>
        <v>49</v>
      </c>
      <c r="E8443" s="1">
        <f t="shared" si="3292"/>
        <v>49</v>
      </c>
      <c r="F8443" s="1">
        <f t="shared" si="3301"/>
        <v>444</v>
      </c>
      <c r="G8443" s="1">
        <f t="shared" si="3302"/>
        <v>8</v>
      </c>
      <c r="H8443" s="1">
        <f t="shared" si="3303"/>
        <v>56</v>
      </c>
    </row>
    <row r="8444" spans="1:8" x14ac:dyDescent="0.55000000000000004">
      <c r="A8444" s="1">
        <f>値貼り付け用シート!F361</f>
        <v>3</v>
      </c>
      <c r="B8444" s="1">
        <f>値貼り付け用シート!G361</f>
        <v>17</v>
      </c>
      <c r="C8444" s="1">
        <v>19</v>
      </c>
      <c r="D8444" s="1">
        <f>IF(OR(ISBLANK(値貼り付け用シート!Z361),値貼り付け用シート!Z361&gt;9990),NA(),値貼り付け用シート!Z361)</f>
        <v>52</v>
      </c>
      <c r="E8444" s="1">
        <f t="shared" si="3292"/>
        <v>52</v>
      </c>
      <c r="F8444" s="1">
        <f t="shared" si="3301"/>
        <v>435</v>
      </c>
      <c r="G8444" s="1">
        <f t="shared" si="3302"/>
        <v>8</v>
      </c>
      <c r="H8444" s="1">
        <f t="shared" si="3303"/>
        <v>54</v>
      </c>
    </row>
    <row r="8445" spans="1:8" x14ac:dyDescent="0.55000000000000004">
      <c r="A8445" s="1">
        <f>値貼り付け用シート!F361</f>
        <v>3</v>
      </c>
      <c r="B8445" s="1">
        <f>値貼り付け用シート!G361</f>
        <v>17</v>
      </c>
      <c r="C8445" s="1">
        <v>20</v>
      </c>
      <c r="D8445" s="1">
        <f>IF(OR(ISBLANK(値貼り付け用シート!AA361),値貼り付け用シート!AA361&gt;9990),NA(),値貼り付け用シート!AA361)</f>
        <v>42</v>
      </c>
      <c r="E8445" s="1">
        <f t="shared" si="3292"/>
        <v>42</v>
      </c>
      <c r="F8445" s="1">
        <f t="shared" si="3301"/>
        <v>418</v>
      </c>
      <c r="G8445" s="1">
        <f t="shared" si="3302"/>
        <v>8</v>
      </c>
      <c r="H8445" s="1">
        <f t="shared" si="3303"/>
        <v>52</v>
      </c>
    </row>
    <row r="8446" spans="1:8" x14ac:dyDescent="0.55000000000000004">
      <c r="A8446" s="1">
        <f>値貼り付け用シート!F361</f>
        <v>3</v>
      </c>
      <c r="B8446" s="1">
        <f>値貼り付け用シート!G361</f>
        <v>17</v>
      </c>
      <c r="C8446" s="1">
        <v>21</v>
      </c>
      <c r="D8446" s="1">
        <f>IF(OR(ISBLANK(値貼り付け用シート!AB361),値貼り付け用シート!AB361&gt;9990),NA(),値貼り付け用シート!AB361)</f>
        <v>32</v>
      </c>
      <c r="E8446" s="1">
        <f t="shared" si="3292"/>
        <v>32</v>
      </c>
      <c r="F8446" s="1">
        <f t="shared" si="3301"/>
        <v>390</v>
      </c>
      <c r="G8446" s="1">
        <f t="shared" si="3302"/>
        <v>8</v>
      </c>
      <c r="H8446" s="1">
        <f t="shared" si="3303"/>
        <v>49</v>
      </c>
    </row>
    <row r="8447" spans="1:8" x14ac:dyDescent="0.55000000000000004">
      <c r="A8447" s="1">
        <f>値貼り付け用シート!F361</f>
        <v>3</v>
      </c>
      <c r="B8447" s="1">
        <f>値貼り付け用シート!G361</f>
        <v>17</v>
      </c>
      <c r="C8447" s="1">
        <v>22</v>
      </c>
      <c r="D8447" s="1">
        <f>IF(OR(ISBLANK(値貼り付け用シート!AC361),値貼り付け用シート!AC361&gt;9990),NA(),値貼り付け用シート!AC361)</f>
        <v>33</v>
      </c>
      <c r="E8447" s="1">
        <f t="shared" si="3292"/>
        <v>33</v>
      </c>
      <c r="F8447" s="1">
        <f t="shared" si="3301"/>
        <v>365</v>
      </c>
      <c r="G8447" s="1">
        <f t="shared" si="3302"/>
        <v>8</v>
      </c>
      <c r="H8447" s="1">
        <f t="shared" si="3303"/>
        <v>46</v>
      </c>
    </row>
    <row r="8448" spans="1:8" x14ac:dyDescent="0.55000000000000004">
      <c r="A8448" s="1">
        <f>値貼り付け用シート!F361</f>
        <v>3</v>
      </c>
      <c r="B8448" s="1">
        <f>値貼り付け用シート!G361</f>
        <v>17</v>
      </c>
      <c r="C8448" s="1">
        <v>23</v>
      </c>
      <c r="D8448" s="1">
        <f>IF(OR(ISBLANK(値貼り付け用シート!AD361),値貼り付け用シート!AD361&gt;9990),NA(),値貼り付け用シート!AD361)</f>
        <v>38</v>
      </c>
      <c r="E8448" s="1">
        <f t="shared" si="3292"/>
        <v>38</v>
      </c>
      <c r="F8448" s="1">
        <f t="shared" si="3301"/>
        <v>347</v>
      </c>
      <c r="G8448" s="1">
        <f t="shared" si="3302"/>
        <v>8</v>
      </c>
      <c r="H8448" s="1">
        <f t="shared" si="3303"/>
        <v>43</v>
      </c>
    </row>
    <row r="8449" spans="1:16" x14ac:dyDescent="0.55000000000000004">
      <c r="A8449" s="1">
        <f>値貼り付け用シート!F361</f>
        <v>3</v>
      </c>
      <c r="B8449" s="1">
        <f>値貼り付け用シート!G361</f>
        <v>17</v>
      </c>
      <c r="C8449" s="1">
        <v>24</v>
      </c>
      <c r="D8449" s="1">
        <f>IF(OR(ISBLANK(値貼り付け用シート!AE361),値貼り付け用シート!AE361&gt;9990),NA(),値貼り付け用シート!AE361)</f>
        <v>36</v>
      </c>
      <c r="E8449" s="1">
        <f t="shared" si="3292"/>
        <v>36</v>
      </c>
      <c r="F8449" s="1">
        <f t="shared" si="3301"/>
        <v>330</v>
      </c>
      <c r="G8449" s="1">
        <f t="shared" si="3302"/>
        <v>8</v>
      </c>
      <c r="H8449" s="1">
        <f t="shared" si="3303"/>
        <v>41</v>
      </c>
    </row>
    <row r="8450" spans="1:16" x14ac:dyDescent="0.55000000000000004">
      <c r="A8450" s="1">
        <f>値貼り付け用シート!F362</f>
        <v>3</v>
      </c>
      <c r="B8450" s="1">
        <f>値貼り付け用シート!G362</f>
        <v>18</v>
      </c>
      <c r="C8450" s="1">
        <v>1</v>
      </c>
      <c r="D8450" s="1">
        <f>IF(OR(ISBLANK(値貼り付け用シート!H362),値貼り付け用シート!H362&gt;9990),NA(),値貼り付け用シート!H362)</f>
        <v>33</v>
      </c>
      <c r="E8450" s="1">
        <f t="shared" si="3292"/>
        <v>33</v>
      </c>
      <c r="F8450" s="1">
        <f t="shared" si="3301"/>
        <v>315</v>
      </c>
      <c r="G8450" s="1">
        <f t="shared" si="3302"/>
        <v>8</v>
      </c>
      <c r="H8450" s="1">
        <f t="shared" si="3303"/>
        <v>39</v>
      </c>
      <c r="I8450" s="1">
        <f t="shared" ref="I8450" si="3312">COUNT(D8450:D8473)</f>
        <v>24</v>
      </c>
      <c r="J8450" s="1">
        <f t="shared" ref="J8450" si="3313">COUNT(H8450:H8473)</f>
        <v>24</v>
      </c>
      <c r="K8450" s="1">
        <f t="shared" ref="K8450" si="3314">IF(AND(I8450&gt;=20,J8450&gt;=20),0,1)</f>
        <v>0</v>
      </c>
      <c r="L8450" s="1">
        <f t="shared" ref="L8450" si="3315">IF(K8450=0,MAX(H8450:H8473),NA())</f>
        <v>65</v>
      </c>
      <c r="M8450" s="1">
        <f t="shared" ref="M8450" si="3316">IF(K8450=0,IF(L8450&lt;=70,1,0),NA())</f>
        <v>1</v>
      </c>
      <c r="N8450" s="1">
        <f t="shared" ref="N8450" si="3317">IF(COUNTIF(D8450:D8473,NA())=24,NA(),MAX(E8450:E8473))</f>
        <v>68</v>
      </c>
      <c r="O8450" s="1">
        <f t="shared" ref="O8450" si="3318">IF(COUNTIF(D8455:D8469,NA())=15,NA(),MAX(E8455:E8469))</f>
        <v>68</v>
      </c>
      <c r="P8450" s="1">
        <f t="shared" ref="P8450" si="3319">COUNTIF(D8450:D8473,"&gt;=120")</f>
        <v>0</v>
      </c>
    </row>
    <row r="8451" spans="1:16" x14ac:dyDescent="0.55000000000000004">
      <c r="A8451" s="1">
        <f>値貼り付け用シート!F362</f>
        <v>3</v>
      </c>
      <c r="B8451" s="1">
        <f>値貼り付け用シート!G362</f>
        <v>18</v>
      </c>
      <c r="C8451" s="1">
        <v>2</v>
      </c>
      <c r="D8451" s="1">
        <f>IF(OR(ISBLANK(値貼り付け用シート!I362),値貼り付け用シート!I362&gt;9990),NA(),値貼り付け用シート!I362)</f>
        <v>29</v>
      </c>
      <c r="E8451" s="1">
        <f t="shared" ref="E8451:E8514" si="3320">IF(ISERROR(D8451),0,D8451)</f>
        <v>29</v>
      </c>
      <c r="F8451" s="1">
        <f t="shared" si="3301"/>
        <v>295</v>
      </c>
      <c r="G8451" s="1">
        <f t="shared" si="3302"/>
        <v>8</v>
      </c>
      <c r="H8451" s="1">
        <f t="shared" si="3303"/>
        <v>37</v>
      </c>
    </row>
    <row r="8452" spans="1:16" x14ac:dyDescent="0.55000000000000004">
      <c r="A8452" s="1">
        <f>値貼り付け用シート!F362</f>
        <v>3</v>
      </c>
      <c r="B8452" s="1">
        <f>値貼り付け用シート!G362</f>
        <v>18</v>
      </c>
      <c r="C8452" s="1">
        <v>3</v>
      </c>
      <c r="D8452" s="1">
        <f>IF(OR(ISBLANK(値貼り付け用シート!J362),値貼り付け用シート!J362&gt;9990),NA(),値貼り付け用シート!J362)</f>
        <v>31</v>
      </c>
      <c r="E8452" s="1">
        <f t="shared" si="3320"/>
        <v>31</v>
      </c>
      <c r="F8452" s="1">
        <f t="shared" si="3301"/>
        <v>274</v>
      </c>
      <c r="G8452" s="1">
        <f t="shared" si="3302"/>
        <v>8</v>
      </c>
      <c r="H8452" s="1">
        <f t="shared" si="3303"/>
        <v>34</v>
      </c>
    </row>
    <row r="8453" spans="1:16" x14ac:dyDescent="0.55000000000000004">
      <c r="A8453" s="1">
        <f>値貼り付け用シート!F362</f>
        <v>3</v>
      </c>
      <c r="B8453" s="1">
        <f>値貼り付け用シート!G362</f>
        <v>18</v>
      </c>
      <c r="C8453" s="1">
        <v>4</v>
      </c>
      <c r="D8453" s="1">
        <f>IF(OR(ISBLANK(値貼り付け用シート!K362),値貼り付け用シート!K362&gt;9990),NA(),値貼り付け用シート!K362)</f>
        <v>33</v>
      </c>
      <c r="E8453" s="1">
        <f t="shared" si="3320"/>
        <v>33</v>
      </c>
      <c r="F8453" s="1">
        <f t="shared" si="3301"/>
        <v>265</v>
      </c>
      <c r="G8453" s="1">
        <f t="shared" si="3302"/>
        <v>8</v>
      </c>
      <c r="H8453" s="1">
        <f t="shared" si="3303"/>
        <v>33</v>
      </c>
    </row>
    <row r="8454" spans="1:16" x14ac:dyDescent="0.55000000000000004">
      <c r="A8454" s="1">
        <f>値貼り付け用シート!F362</f>
        <v>3</v>
      </c>
      <c r="B8454" s="1">
        <f>値貼り付け用シート!G362</f>
        <v>18</v>
      </c>
      <c r="C8454" s="1">
        <v>5</v>
      </c>
      <c r="D8454" s="1">
        <f>IF(OR(ISBLANK(値貼り付け用シート!L362),値貼り付け用シート!L362&gt;9990),NA(),値貼り付け用シート!L362)</f>
        <v>33</v>
      </c>
      <c r="E8454" s="1">
        <f t="shared" si="3320"/>
        <v>33</v>
      </c>
      <c r="F8454" s="1">
        <f t="shared" si="3301"/>
        <v>266</v>
      </c>
      <c r="G8454" s="1">
        <f t="shared" si="3302"/>
        <v>8</v>
      </c>
      <c r="H8454" s="1">
        <f t="shared" si="3303"/>
        <v>33</v>
      </c>
    </row>
    <row r="8455" spans="1:16" x14ac:dyDescent="0.55000000000000004">
      <c r="A8455" s="1">
        <f>値貼り付け用シート!F362</f>
        <v>3</v>
      </c>
      <c r="B8455" s="1">
        <f>値貼り付け用シート!G362</f>
        <v>18</v>
      </c>
      <c r="C8455" s="1">
        <v>6</v>
      </c>
      <c r="D8455" s="1">
        <f>IF(OR(ISBLANK(値貼り付け用シート!M362),値貼り付け用シート!M362&gt;9990),NA(),値貼り付け用シート!M362)</f>
        <v>28</v>
      </c>
      <c r="E8455" s="1">
        <f t="shared" si="3320"/>
        <v>28</v>
      </c>
      <c r="F8455" s="1">
        <f t="shared" si="3301"/>
        <v>261</v>
      </c>
      <c r="G8455" s="1">
        <f t="shared" si="3302"/>
        <v>8</v>
      </c>
      <c r="H8455" s="1">
        <f t="shared" si="3303"/>
        <v>33</v>
      </c>
    </row>
    <row r="8456" spans="1:16" x14ac:dyDescent="0.55000000000000004">
      <c r="A8456" s="1">
        <f>値貼り付け用シート!F362</f>
        <v>3</v>
      </c>
      <c r="B8456" s="1">
        <f>値貼り付け用シート!G362</f>
        <v>18</v>
      </c>
      <c r="C8456" s="1">
        <v>7</v>
      </c>
      <c r="D8456" s="1">
        <f>IF(OR(ISBLANK(値貼り付け用シート!N362),値貼り付け用シート!N362&gt;9990),NA(),値貼り付け用シート!N362)</f>
        <v>29</v>
      </c>
      <c r="E8456" s="1">
        <f t="shared" si="3320"/>
        <v>29</v>
      </c>
      <c r="F8456" s="1">
        <f t="shared" si="3301"/>
        <v>252</v>
      </c>
      <c r="G8456" s="1">
        <f t="shared" si="3302"/>
        <v>8</v>
      </c>
      <c r="H8456" s="1">
        <f t="shared" si="3303"/>
        <v>32</v>
      </c>
    </row>
    <row r="8457" spans="1:16" x14ac:dyDescent="0.55000000000000004">
      <c r="A8457" s="1">
        <f>値貼り付け用シート!F362</f>
        <v>3</v>
      </c>
      <c r="B8457" s="1">
        <f>値貼り付け用シート!G362</f>
        <v>18</v>
      </c>
      <c r="C8457" s="1">
        <v>8</v>
      </c>
      <c r="D8457" s="1">
        <f>IF(OR(ISBLANK(値貼り付け用シート!O362),値貼り付け用シート!O362&gt;9990),NA(),値貼り付け用シート!O362)</f>
        <v>34</v>
      </c>
      <c r="E8457" s="1">
        <f t="shared" si="3320"/>
        <v>34</v>
      </c>
      <c r="F8457" s="1">
        <f t="shared" si="3301"/>
        <v>250</v>
      </c>
      <c r="G8457" s="1">
        <f t="shared" si="3302"/>
        <v>8</v>
      </c>
      <c r="H8457" s="1">
        <f t="shared" si="3303"/>
        <v>31</v>
      </c>
    </row>
    <row r="8458" spans="1:16" x14ac:dyDescent="0.55000000000000004">
      <c r="A8458" s="1">
        <f>値貼り付け用シート!F362</f>
        <v>3</v>
      </c>
      <c r="B8458" s="1">
        <f>値貼り付け用シート!G362</f>
        <v>18</v>
      </c>
      <c r="C8458" s="1">
        <v>9</v>
      </c>
      <c r="D8458" s="1">
        <f>IF(OR(ISBLANK(値貼り付け用シート!P362),値貼り付け用シート!P362&gt;9990),NA(),値貼り付け用シート!P362)</f>
        <v>36</v>
      </c>
      <c r="E8458" s="1">
        <f t="shared" si="3320"/>
        <v>36</v>
      </c>
      <c r="F8458" s="1">
        <f t="shared" si="3301"/>
        <v>253</v>
      </c>
      <c r="G8458" s="1">
        <f t="shared" si="3302"/>
        <v>8</v>
      </c>
      <c r="H8458" s="1">
        <f t="shared" si="3303"/>
        <v>32</v>
      </c>
    </row>
    <row r="8459" spans="1:16" x14ac:dyDescent="0.55000000000000004">
      <c r="A8459" s="1">
        <f>値貼り付け用シート!F362</f>
        <v>3</v>
      </c>
      <c r="B8459" s="1">
        <f>値貼り付け用シート!G362</f>
        <v>18</v>
      </c>
      <c r="C8459" s="1">
        <v>10</v>
      </c>
      <c r="D8459" s="1">
        <f>IF(OR(ISBLANK(値貼り付け用シート!Q362),値貼り付け用シート!Q362&gt;9990),NA(),値貼り付け用シート!Q362)</f>
        <v>54</v>
      </c>
      <c r="E8459" s="1">
        <f t="shared" si="3320"/>
        <v>54</v>
      </c>
      <c r="F8459" s="1">
        <f t="shared" si="3301"/>
        <v>278</v>
      </c>
      <c r="G8459" s="1">
        <f t="shared" si="3302"/>
        <v>8</v>
      </c>
      <c r="H8459" s="1">
        <f t="shared" si="3303"/>
        <v>35</v>
      </c>
    </row>
    <row r="8460" spans="1:16" x14ac:dyDescent="0.55000000000000004">
      <c r="A8460" s="1">
        <f>値貼り付け用シート!F362</f>
        <v>3</v>
      </c>
      <c r="B8460" s="1">
        <f>値貼り付け用シート!G362</f>
        <v>18</v>
      </c>
      <c r="C8460" s="1">
        <v>11</v>
      </c>
      <c r="D8460" s="1">
        <f>IF(OR(ISBLANK(値貼り付け用シート!R362),値貼り付け用シート!R362&gt;9990),NA(),値貼り付け用シート!R362)</f>
        <v>67</v>
      </c>
      <c r="E8460" s="1">
        <f t="shared" si="3320"/>
        <v>67</v>
      </c>
      <c r="F8460" s="1">
        <f t="shared" si="3301"/>
        <v>314</v>
      </c>
      <c r="G8460" s="1">
        <f t="shared" si="3302"/>
        <v>8</v>
      </c>
      <c r="H8460" s="1">
        <f t="shared" si="3303"/>
        <v>39</v>
      </c>
    </row>
    <row r="8461" spans="1:16" x14ac:dyDescent="0.55000000000000004">
      <c r="A8461" s="1">
        <f>値貼り付け用シート!F362</f>
        <v>3</v>
      </c>
      <c r="B8461" s="1">
        <f>値貼り付け用シート!G362</f>
        <v>18</v>
      </c>
      <c r="C8461" s="1">
        <v>12</v>
      </c>
      <c r="D8461" s="1">
        <f>IF(OR(ISBLANK(値貼り付け用シート!S362),値貼り付け用シート!S362&gt;9990),NA(),値貼り付け用シート!S362)</f>
        <v>68</v>
      </c>
      <c r="E8461" s="1">
        <f t="shared" si="3320"/>
        <v>68</v>
      </c>
      <c r="F8461" s="1">
        <f t="shared" si="3301"/>
        <v>349</v>
      </c>
      <c r="G8461" s="1">
        <f t="shared" si="3302"/>
        <v>8</v>
      </c>
      <c r="H8461" s="1">
        <f t="shared" si="3303"/>
        <v>44</v>
      </c>
    </row>
    <row r="8462" spans="1:16" x14ac:dyDescent="0.55000000000000004">
      <c r="A8462" s="1">
        <f>値貼り付け用シート!F362</f>
        <v>3</v>
      </c>
      <c r="B8462" s="1">
        <f>値貼り付け用シート!G362</f>
        <v>18</v>
      </c>
      <c r="C8462" s="1">
        <v>13</v>
      </c>
      <c r="D8462" s="1">
        <f>IF(OR(ISBLANK(値貼り付け用シート!T362),値貼り付け用シート!T362&gt;9990),NA(),値貼り付け用シート!T362)</f>
        <v>68</v>
      </c>
      <c r="E8462" s="1">
        <f t="shared" si="3320"/>
        <v>68</v>
      </c>
      <c r="F8462" s="1">
        <f t="shared" si="3301"/>
        <v>384</v>
      </c>
      <c r="G8462" s="1">
        <f t="shared" si="3302"/>
        <v>8</v>
      </c>
      <c r="H8462" s="1">
        <f t="shared" si="3303"/>
        <v>48</v>
      </c>
    </row>
    <row r="8463" spans="1:16" x14ac:dyDescent="0.55000000000000004">
      <c r="A8463" s="1">
        <f>値貼り付け用シート!F362</f>
        <v>3</v>
      </c>
      <c r="B8463" s="1">
        <f>値貼り付け用シート!G362</f>
        <v>18</v>
      </c>
      <c r="C8463" s="1">
        <v>14</v>
      </c>
      <c r="D8463" s="1">
        <f>IF(OR(ISBLANK(値貼り付け用シート!U362),値貼り付け用シート!U362&gt;9990),NA(),値貼り付け用シート!U362)</f>
        <v>65</v>
      </c>
      <c r="E8463" s="1">
        <f t="shared" si="3320"/>
        <v>65</v>
      </c>
      <c r="F8463" s="1">
        <f t="shared" si="3301"/>
        <v>421</v>
      </c>
      <c r="G8463" s="1">
        <f t="shared" si="3302"/>
        <v>8</v>
      </c>
      <c r="H8463" s="1">
        <f t="shared" si="3303"/>
        <v>53</v>
      </c>
    </row>
    <row r="8464" spans="1:16" x14ac:dyDescent="0.55000000000000004">
      <c r="A8464" s="1">
        <f>値貼り付け用シート!F362</f>
        <v>3</v>
      </c>
      <c r="B8464" s="1">
        <f>値貼り付け用シート!G362</f>
        <v>18</v>
      </c>
      <c r="C8464" s="1">
        <v>15</v>
      </c>
      <c r="D8464" s="1">
        <f>IF(OR(ISBLANK(値貼り付け用シート!V362),値貼り付け用シート!V362&gt;9990),NA(),値貼り付け用シート!V362)</f>
        <v>65</v>
      </c>
      <c r="E8464" s="1">
        <f t="shared" si="3320"/>
        <v>65</v>
      </c>
      <c r="F8464" s="1">
        <f t="shared" si="3301"/>
        <v>457</v>
      </c>
      <c r="G8464" s="1">
        <f t="shared" si="3302"/>
        <v>8</v>
      </c>
      <c r="H8464" s="1">
        <f t="shared" si="3303"/>
        <v>57</v>
      </c>
    </row>
    <row r="8465" spans="1:16" x14ac:dyDescent="0.55000000000000004">
      <c r="A8465" s="1">
        <f>値貼り付け用シート!F362</f>
        <v>3</v>
      </c>
      <c r="B8465" s="1">
        <f>値貼り付け用シート!G362</f>
        <v>18</v>
      </c>
      <c r="C8465" s="1">
        <v>16</v>
      </c>
      <c r="D8465" s="1">
        <f>IF(OR(ISBLANK(値貼り付け用シート!W362),値貼り付け用シート!W362&gt;9990),NA(),値貼り付け用シート!W362)</f>
        <v>66</v>
      </c>
      <c r="E8465" s="1">
        <f t="shared" si="3320"/>
        <v>66</v>
      </c>
      <c r="F8465" s="1">
        <f t="shared" si="3301"/>
        <v>489</v>
      </c>
      <c r="G8465" s="1">
        <f t="shared" si="3302"/>
        <v>8</v>
      </c>
      <c r="H8465" s="1">
        <f t="shared" si="3303"/>
        <v>61</v>
      </c>
    </row>
    <row r="8466" spans="1:16" x14ac:dyDescent="0.55000000000000004">
      <c r="A8466" s="1">
        <f>値貼り付け用シート!F362</f>
        <v>3</v>
      </c>
      <c r="B8466" s="1">
        <f>値貼り付け用シート!G362</f>
        <v>18</v>
      </c>
      <c r="C8466" s="1">
        <v>17</v>
      </c>
      <c r="D8466" s="1">
        <f>IF(OR(ISBLANK(値貼り付け用シート!X362),値貼り付け用シート!X362&gt;9990),NA(),値貼り付け用シート!X362)</f>
        <v>64</v>
      </c>
      <c r="E8466" s="1">
        <f t="shared" si="3320"/>
        <v>64</v>
      </c>
      <c r="F8466" s="1">
        <f t="shared" si="3301"/>
        <v>517</v>
      </c>
      <c r="G8466" s="1">
        <f t="shared" si="3302"/>
        <v>8</v>
      </c>
      <c r="H8466" s="1">
        <f t="shared" si="3303"/>
        <v>65</v>
      </c>
    </row>
    <row r="8467" spans="1:16" x14ac:dyDescent="0.55000000000000004">
      <c r="A8467" s="1">
        <f>値貼り付け用シート!F362</f>
        <v>3</v>
      </c>
      <c r="B8467" s="1">
        <f>値貼り付け用シート!G362</f>
        <v>18</v>
      </c>
      <c r="C8467" s="1">
        <v>18</v>
      </c>
      <c r="D8467" s="1">
        <f>IF(OR(ISBLANK(値貼り付け用シート!Y362),値貼り付け用シート!Y362&gt;9990),NA(),値貼り付け用シート!Y362)</f>
        <v>60</v>
      </c>
      <c r="E8467" s="1">
        <f t="shared" si="3320"/>
        <v>60</v>
      </c>
      <c r="F8467" s="1">
        <f t="shared" si="3301"/>
        <v>523</v>
      </c>
      <c r="G8467" s="1">
        <f t="shared" si="3302"/>
        <v>8</v>
      </c>
      <c r="H8467" s="1">
        <f t="shared" si="3303"/>
        <v>65</v>
      </c>
    </row>
    <row r="8468" spans="1:16" x14ac:dyDescent="0.55000000000000004">
      <c r="A8468" s="1">
        <f>値貼り付け用シート!F362</f>
        <v>3</v>
      </c>
      <c r="B8468" s="1">
        <f>値貼り付け用シート!G362</f>
        <v>18</v>
      </c>
      <c r="C8468" s="1">
        <v>19</v>
      </c>
      <c r="D8468" s="1">
        <f>IF(OR(ISBLANK(値貼り付け用シート!Z362),値貼り付け用シート!Z362&gt;9990),NA(),値貼り付け用シート!Z362)</f>
        <v>54</v>
      </c>
      <c r="E8468" s="1">
        <f t="shared" si="3320"/>
        <v>54</v>
      </c>
      <c r="F8468" s="1">
        <f t="shared" si="3301"/>
        <v>510</v>
      </c>
      <c r="G8468" s="1">
        <f t="shared" si="3302"/>
        <v>8</v>
      </c>
      <c r="H8468" s="1">
        <f t="shared" si="3303"/>
        <v>64</v>
      </c>
    </row>
    <row r="8469" spans="1:16" x14ac:dyDescent="0.55000000000000004">
      <c r="A8469" s="1">
        <f>値貼り付け用シート!F362</f>
        <v>3</v>
      </c>
      <c r="B8469" s="1">
        <f>値貼り付け用シート!G362</f>
        <v>18</v>
      </c>
      <c r="C8469" s="1">
        <v>20</v>
      </c>
      <c r="D8469" s="1">
        <f>IF(OR(ISBLANK(値貼り付け用シート!AA362),値貼り付け用シート!AA362&gt;9990),NA(),値貼り付け用シート!AA362)</f>
        <v>51</v>
      </c>
      <c r="E8469" s="1">
        <f t="shared" si="3320"/>
        <v>51</v>
      </c>
      <c r="F8469" s="1">
        <f t="shared" si="3301"/>
        <v>493</v>
      </c>
      <c r="G8469" s="1">
        <f t="shared" si="3302"/>
        <v>8</v>
      </c>
      <c r="H8469" s="1">
        <f t="shared" si="3303"/>
        <v>62</v>
      </c>
    </row>
    <row r="8470" spans="1:16" x14ac:dyDescent="0.55000000000000004">
      <c r="A8470" s="1">
        <f>値貼り付け用シート!F362</f>
        <v>3</v>
      </c>
      <c r="B8470" s="1">
        <f>値貼り付け用シート!G362</f>
        <v>18</v>
      </c>
      <c r="C8470" s="1">
        <v>21</v>
      </c>
      <c r="D8470" s="1">
        <f>IF(OR(ISBLANK(値貼り付け用シート!AB362),値貼り付け用シート!AB362&gt;9990),NA(),値貼り付け用シート!AB362)</f>
        <v>48</v>
      </c>
      <c r="E8470" s="1">
        <f t="shared" si="3320"/>
        <v>48</v>
      </c>
      <c r="F8470" s="1">
        <f t="shared" si="3301"/>
        <v>473</v>
      </c>
      <c r="G8470" s="1">
        <f t="shared" si="3302"/>
        <v>8</v>
      </c>
      <c r="H8470" s="1">
        <f t="shared" si="3303"/>
        <v>59</v>
      </c>
    </row>
    <row r="8471" spans="1:16" x14ac:dyDescent="0.55000000000000004">
      <c r="A8471" s="1">
        <f>値貼り付け用シート!F362</f>
        <v>3</v>
      </c>
      <c r="B8471" s="1">
        <f>値貼り付け用シート!G362</f>
        <v>18</v>
      </c>
      <c r="C8471" s="1">
        <v>22</v>
      </c>
      <c r="D8471" s="1">
        <f>IF(OR(ISBLANK(値貼り付け用シート!AC362),値貼り付け用シート!AC362&gt;9990),NA(),値貼り付け用シート!AC362)</f>
        <v>47</v>
      </c>
      <c r="E8471" s="1">
        <f t="shared" si="3320"/>
        <v>47</v>
      </c>
      <c r="F8471" s="1">
        <f t="shared" si="3301"/>
        <v>455</v>
      </c>
      <c r="G8471" s="1">
        <f t="shared" si="3302"/>
        <v>8</v>
      </c>
      <c r="H8471" s="1">
        <f t="shared" si="3303"/>
        <v>57</v>
      </c>
    </row>
    <row r="8472" spans="1:16" x14ac:dyDescent="0.55000000000000004">
      <c r="A8472" s="1">
        <f>値貼り付け用シート!F362</f>
        <v>3</v>
      </c>
      <c r="B8472" s="1">
        <f>値貼り付け用シート!G362</f>
        <v>18</v>
      </c>
      <c r="C8472" s="1">
        <v>23</v>
      </c>
      <c r="D8472" s="1">
        <f>IF(OR(ISBLANK(値貼り付け用シート!AD362),値貼り付け用シート!AD362&gt;9990),NA(),値貼り付け用シート!AD362)</f>
        <v>54</v>
      </c>
      <c r="E8472" s="1">
        <f t="shared" si="3320"/>
        <v>54</v>
      </c>
      <c r="F8472" s="1">
        <f t="shared" si="3301"/>
        <v>444</v>
      </c>
      <c r="G8472" s="1">
        <f t="shared" si="3302"/>
        <v>8</v>
      </c>
      <c r="H8472" s="1">
        <f t="shared" si="3303"/>
        <v>56</v>
      </c>
    </row>
    <row r="8473" spans="1:16" x14ac:dyDescent="0.55000000000000004">
      <c r="A8473" s="1">
        <f>値貼り付け用シート!F362</f>
        <v>3</v>
      </c>
      <c r="B8473" s="1">
        <f>値貼り付け用シート!G362</f>
        <v>18</v>
      </c>
      <c r="C8473" s="1">
        <v>24</v>
      </c>
      <c r="D8473" s="1">
        <f>IF(OR(ISBLANK(値貼り付け用シート!AE362),値貼り付け用シート!AE362&gt;9990),NA(),値貼り付け用シート!AE362)</f>
        <v>54</v>
      </c>
      <c r="E8473" s="1">
        <f t="shared" si="3320"/>
        <v>54</v>
      </c>
      <c r="F8473" s="1">
        <f t="shared" si="3301"/>
        <v>432</v>
      </c>
      <c r="G8473" s="1">
        <f t="shared" si="3302"/>
        <v>8</v>
      </c>
      <c r="H8473" s="1">
        <f t="shared" si="3303"/>
        <v>54</v>
      </c>
    </row>
    <row r="8474" spans="1:16" x14ac:dyDescent="0.55000000000000004">
      <c r="A8474" s="1">
        <f>値貼り付け用シート!F363</f>
        <v>3</v>
      </c>
      <c r="B8474" s="1">
        <f>値貼り付け用シート!G363</f>
        <v>19</v>
      </c>
      <c r="C8474" s="1">
        <v>1</v>
      </c>
      <c r="D8474" s="1">
        <f>IF(OR(ISBLANK(値貼り付け用シート!H363),値貼り付け用シート!H363&gt;9990),NA(),値貼り付け用シート!H363)</f>
        <v>50</v>
      </c>
      <c r="E8474" s="1">
        <f t="shared" si="3320"/>
        <v>50</v>
      </c>
      <c r="F8474" s="1">
        <f t="shared" si="3301"/>
        <v>418</v>
      </c>
      <c r="G8474" s="1">
        <f t="shared" si="3302"/>
        <v>8</v>
      </c>
      <c r="H8474" s="1">
        <f t="shared" si="3303"/>
        <v>52</v>
      </c>
      <c r="I8474" s="1">
        <f t="shared" ref="I8474" si="3321">COUNT(D8474:D8497)</f>
        <v>22</v>
      </c>
      <c r="J8474" s="1">
        <f t="shared" ref="J8474" si="3322">COUNT(H8474:H8497)</f>
        <v>24</v>
      </c>
      <c r="K8474" s="1">
        <f t="shared" ref="K8474" si="3323">IF(AND(I8474&gt;=20,J8474&gt;=20),0,1)</f>
        <v>0</v>
      </c>
      <c r="L8474" s="1">
        <f t="shared" ref="L8474" si="3324">IF(K8474=0,MAX(H8474:H8497),NA())</f>
        <v>52</v>
      </c>
      <c r="M8474" s="1">
        <f t="shared" ref="M8474" si="3325">IF(K8474=0,IF(L8474&lt;=70,1,0),NA())</f>
        <v>1</v>
      </c>
      <c r="N8474" s="1">
        <f t="shared" ref="N8474" si="3326">IF(COUNTIF(D8474:D8497,NA())=24,NA(),MAX(E8474:E8497))</f>
        <v>50</v>
      </c>
      <c r="O8474" s="1">
        <f t="shared" ref="O8474" si="3327">IF(COUNTIF(D8479:D8493,NA())=15,NA(),MAX(E8479:E8493))</f>
        <v>45</v>
      </c>
      <c r="P8474" s="1">
        <f t="shared" ref="P8474" si="3328">COUNTIF(D8474:D8497,"&gt;=120")</f>
        <v>0</v>
      </c>
    </row>
    <row r="8475" spans="1:16" x14ac:dyDescent="0.55000000000000004">
      <c r="A8475" s="1">
        <f>値貼り付け用シート!F363</f>
        <v>3</v>
      </c>
      <c r="B8475" s="1">
        <f>値貼り付け用シート!G363</f>
        <v>19</v>
      </c>
      <c r="C8475" s="1">
        <v>2</v>
      </c>
      <c r="D8475" s="1">
        <f>IF(OR(ISBLANK(値貼り付け用シート!I363),値貼り付け用シート!I363&gt;9990),NA(),値貼り付け用シート!I363)</f>
        <v>49</v>
      </c>
      <c r="E8475" s="1">
        <f t="shared" si="3320"/>
        <v>49</v>
      </c>
      <c r="F8475" s="1">
        <f t="shared" ref="F8475:F8538" si="3329">SUM(E8468:E8475)</f>
        <v>407</v>
      </c>
      <c r="G8475" s="1">
        <f t="shared" ref="G8475:G8538" si="3330">COUNT(D8468:D8475)</f>
        <v>8</v>
      </c>
      <c r="H8475" s="1">
        <f t="shared" ref="H8475:H8538" si="3331">IF(G8475&gt;=6,ROUND(F8475/G8475,0),NA())</f>
        <v>51</v>
      </c>
    </row>
    <row r="8476" spans="1:16" x14ac:dyDescent="0.55000000000000004">
      <c r="A8476" s="1">
        <f>値貼り付け用シート!F363</f>
        <v>3</v>
      </c>
      <c r="B8476" s="1">
        <f>値貼り付け用シート!G363</f>
        <v>19</v>
      </c>
      <c r="C8476" s="1">
        <v>3</v>
      </c>
      <c r="D8476" s="1">
        <f>IF(OR(ISBLANK(値貼り付け用シート!J363),値貼り付け用シート!J363&gt;9990),NA(),値貼り付け用シート!J363)</f>
        <v>49</v>
      </c>
      <c r="E8476" s="1">
        <f t="shared" si="3320"/>
        <v>49</v>
      </c>
      <c r="F8476" s="1">
        <f t="shared" si="3329"/>
        <v>402</v>
      </c>
      <c r="G8476" s="1">
        <f t="shared" si="3330"/>
        <v>8</v>
      </c>
      <c r="H8476" s="1">
        <f t="shared" si="3331"/>
        <v>50</v>
      </c>
    </row>
    <row r="8477" spans="1:16" x14ac:dyDescent="0.55000000000000004">
      <c r="A8477" s="1">
        <f>値貼り付け用シート!F363</f>
        <v>3</v>
      </c>
      <c r="B8477" s="1">
        <f>値貼り付け用シート!G363</f>
        <v>19</v>
      </c>
      <c r="C8477" s="1">
        <v>4</v>
      </c>
      <c r="D8477" s="1">
        <f>IF(OR(ISBLANK(値貼り付け用シート!K363),値貼り付け用シート!K363&gt;9990),NA(),値貼り付け用シート!K363)</f>
        <v>46</v>
      </c>
      <c r="E8477" s="1">
        <f t="shared" si="3320"/>
        <v>46</v>
      </c>
      <c r="F8477" s="1">
        <f t="shared" si="3329"/>
        <v>397</v>
      </c>
      <c r="G8477" s="1">
        <f t="shared" si="3330"/>
        <v>8</v>
      </c>
      <c r="H8477" s="1">
        <f t="shared" si="3331"/>
        <v>50</v>
      </c>
    </row>
    <row r="8478" spans="1:16" x14ac:dyDescent="0.55000000000000004">
      <c r="A8478" s="1">
        <f>値貼り付け用シート!F363</f>
        <v>3</v>
      </c>
      <c r="B8478" s="1">
        <f>値貼り付け用シート!G363</f>
        <v>19</v>
      </c>
      <c r="C8478" s="1">
        <v>5</v>
      </c>
      <c r="D8478" s="1">
        <f>IF(OR(ISBLANK(値貼り付け用シート!L363),値貼り付け用シート!L363&gt;9990),NA(),値貼り付け用シート!L363)</f>
        <v>45</v>
      </c>
      <c r="E8478" s="1">
        <f t="shared" si="3320"/>
        <v>45</v>
      </c>
      <c r="F8478" s="1">
        <f t="shared" si="3329"/>
        <v>394</v>
      </c>
      <c r="G8478" s="1">
        <f t="shared" si="3330"/>
        <v>8</v>
      </c>
      <c r="H8478" s="1">
        <f t="shared" si="3331"/>
        <v>49</v>
      </c>
    </row>
    <row r="8479" spans="1:16" x14ac:dyDescent="0.55000000000000004">
      <c r="A8479" s="1">
        <f>値貼り付け用シート!F363</f>
        <v>3</v>
      </c>
      <c r="B8479" s="1">
        <f>値貼り付け用シート!G363</f>
        <v>19</v>
      </c>
      <c r="C8479" s="1">
        <v>6</v>
      </c>
      <c r="D8479" s="1">
        <f>IF(OR(ISBLANK(値貼り付け用シート!M363),値貼り付け用シート!M363&gt;9990),NA(),値貼り付け用シート!M363)</f>
        <v>45</v>
      </c>
      <c r="E8479" s="1">
        <f t="shared" si="3320"/>
        <v>45</v>
      </c>
      <c r="F8479" s="1">
        <f t="shared" si="3329"/>
        <v>392</v>
      </c>
      <c r="G8479" s="1">
        <f t="shared" si="3330"/>
        <v>8</v>
      </c>
      <c r="H8479" s="1">
        <f t="shared" si="3331"/>
        <v>49</v>
      </c>
    </row>
    <row r="8480" spans="1:16" x14ac:dyDescent="0.55000000000000004">
      <c r="A8480" s="1">
        <f>値貼り付け用シート!F363</f>
        <v>3</v>
      </c>
      <c r="B8480" s="1">
        <f>値貼り付け用シート!G363</f>
        <v>19</v>
      </c>
      <c r="C8480" s="1">
        <v>7</v>
      </c>
      <c r="D8480" s="1">
        <f>IF(OR(ISBLANK(値貼り付け用シート!N363),値貼り付け用シート!N363&gt;9990),NA(),値貼り付け用シート!N363)</f>
        <v>44</v>
      </c>
      <c r="E8480" s="1">
        <f t="shared" si="3320"/>
        <v>44</v>
      </c>
      <c r="F8480" s="1">
        <f t="shared" si="3329"/>
        <v>382</v>
      </c>
      <c r="G8480" s="1">
        <f t="shared" si="3330"/>
        <v>8</v>
      </c>
      <c r="H8480" s="1">
        <f t="shared" si="3331"/>
        <v>48</v>
      </c>
    </row>
    <row r="8481" spans="1:8" x14ac:dyDescent="0.55000000000000004">
      <c r="A8481" s="1">
        <f>値貼り付け用シート!F363</f>
        <v>3</v>
      </c>
      <c r="B8481" s="1">
        <f>値貼り付け用シート!G363</f>
        <v>19</v>
      </c>
      <c r="C8481" s="1">
        <v>8</v>
      </c>
      <c r="D8481" s="1">
        <f>IF(OR(ISBLANK(値貼り付け用シート!O363),値貼り付け用シート!O363&gt;9990),NA(),値貼り付け用シート!O363)</f>
        <v>42</v>
      </c>
      <c r="E8481" s="1">
        <f t="shared" si="3320"/>
        <v>42</v>
      </c>
      <c r="F8481" s="1">
        <f t="shared" si="3329"/>
        <v>370</v>
      </c>
      <c r="G8481" s="1">
        <f t="shared" si="3330"/>
        <v>8</v>
      </c>
      <c r="H8481" s="1">
        <f t="shared" si="3331"/>
        <v>46</v>
      </c>
    </row>
    <row r="8482" spans="1:8" x14ac:dyDescent="0.55000000000000004">
      <c r="A8482" s="1">
        <f>値貼り付け用シート!F363</f>
        <v>3</v>
      </c>
      <c r="B8482" s="1">
        <f>値貼り付け用シート!G363</f>
        <v>19</v>
      </c>
      <c r="C8482" s="1">
        <v>9</v>
      </c>
      <c r="D8482" s="1">
        <f>IF(OR(ISBLANK(値貼り付け用シート!P363),値貼り付け用シート!P363&gt;9990),NA(),値貼り付け用シート!P363)</f>
        <v>39</v>
      </c>
      <c r="E8482" s="1">
        <f t="shared" si="3320"/>
        <v>39</v>
      </c>
      <c r="F8482" s="1">
        <f t="shared" si="3329"/>
        <v>359</v>
      </c>
      <c r="G8482" s="1">
        <f t="shared" si="3330"/>
        <v>8</v>
      </c>
      <c r="H8482" s="1">
        <f t="shared" si="3331"/>
        <v>45</v>
      </c>
    </row>
    <row r="8483" spans="1:8" x14ac:dyDescent="0.55000000000000004">
      <c r="A8483" s="1">
        <f>値貼り付け用シート!F363</f>
        <v>3</v>
      </c>
      <c r="B8483" s="1">
        <f>値貼り付け用シート!G363</f>
        <v>19</v>
      </c>
      <c r="C8483" s="1">
        <v>10</v>
      </c>
      <c r="D8483" s="1" t="e">
        <f>IF(OR(ISBLANK(値貼り付け用シート!Q363),値貼り付け用シート!Q363&gt;9990),NA(),値貼り付け用シート!Q363)</f>
        <v>#N/A</v>
      </c>
      <c r="E8483" s="1">
        <f t="shared" si="3320"/>
        <v>0</v>
      </c>
      <c r="F8483" s="1">
        <f t="shared" si="3329"/>
        <v>310</v>
      </c>
      <c r="G8483" s="1">
        <f t="shared" si="3330"/>
        <v>7</v>
      </c>
      <c r="H8483" s="1">
        <f t="shared" si="3331"/>
        <v>44</v>
      </c>
    </row>
    <row r="8484" spans="1:8" x14ac:dyDescent="0.55000000000000004">
      <c r="A8484" s="1">
        <f>値貼り付け用シート!F363</f>
        <v>3</v>
      </c>
      <c r="B8484" s="1">
        <f>値貼り付け用シート!G363</f>
        <v>19</v>
      </c>
      <c r="C8484" s="1">
        <v>11</v>
      </c>
      <c r="D8484" s="1" t="e">
        <f>IF(OR(ISBLANK(値貼り付け用シート!R363),値貼り付け用シート!R363&gt;9990),NA(),値貼り付け用シート!R363)</f>
        <v>#N/A</v>
      </c>
      <c r="E8484" s="1">
        <f t="shared" si="3320"/>
        <v>0</v>
      </c>
      <c r="F8484" s="1">
        <f t="shared" si="3329"/>
        <v>261</v>
      </c>
      <c r="G8484" s="1">
        <f t="shared" si="3330"/>
        <v>6</v>
      </c>
      <c r="H8484" s="1">
        <f t="shared" si="3331"/>
        <v>44</v>
      </c>
    </row>
    <row r="8485" spans="1:8" x14ac:dyDescent="0.55000000000000004">
      <c r="A8485" s="1">
        <f>値貼り付け用シート!F363</f>
        <v>3</v>
      </c>
      <c r="B8485" s="1">
        <f>値貼り付け用シート!G363</f>
        <v>19</v>
      </c>
      <c r="C8485" s="1">
        <v>12</v>
      </c>
      <c r="D8485" s="1">
        <f>IF(OR(ISBLANK(値貼り付け用シート!S363),値貼り付け用シート!S363&gt;9990),NA(),値貼り付け用シート!S363)</f>
        <v>39</v>
      </c>
      <c r="E8485" s="1">
        <f t="shared" si="3320"/>
        <v>39</v>
      </c>
      <c r="F8485" s="1">
        <f t="shared" si="3329"/>
        <v>254</v>
      </c>
      <c r="G8485" s="1">
        <f t="shared" si="3330"/>
        <v>6</v>
      </c>
      <c r="H8485" s="1">
        <f t="shared" si="3331"/>
        <v>42</v>
      </c>
    </row>
    <row r="8486" spans="1:8" x14ac:dyDescent="0.55000000000000004">
      <c r="A8486" s="1">
        <f>値貼り付け用シート!F363</f>
        <v>3</v>
      </c>
      <c r="B8486" s="1">
        <f>値貼り付け用シート!G363</f>
        <v>19</v>
      </c>
      <c r="C8486" s="1">
        <v>13</v>
      </c>
      <c r="D8486" s="1">
        <f>IF(OR(ISBLANK(値貼り付け用シート!T363),値貼り付け用シート!T363&gt;9990),NA(),値貼り付け用シート!T363)</f>
        <v>44</v>
      </c>
      <c r="E8486" s="1">
        <f t="shared" si="3320"/>
        <v>44</v>
      </c>
      <c r="F8486" s="1">
        <f t="shared" si="3329"/>
        <v>253</v>
      </c>
      <c r="G8486" s="1">
        <f t="shared" si="3330"/>
        <v>6</v>
      </c>
      <c r="H8486" s="1">
        <f t="shared" si="3331"/>
        <v>42</v>
      </c>
    </row>
    <row r="8487" spans="1:8" x14ac:dyDescent="0.55000000000000004">
      <c r="A8487" s="1">
        <f>値貼り付け用シート!F363</f>
        <v>3</v>
      </c>
      <c r="B8487" s="1">
        <f>値貼り付け用シート!G363</f>
        <v>19</v>
      </c>
      <c r="C8487" s="1">
        <v>14</v>
      </c>
      <c r="D8487" s="1">
        <f>IF(OR(ISBLANK(値貼り付け用シート!U363),値貼り付け用シート!U363&gt;9990),NA(),値貼り付け用シート!U363)</f>
        <v>42</v>
      </c>
      <c r="E8487" s="1">
        <f t="shared" si="3320"/>
        <v>42</v>
      </c>
      <c r="F8487" s="1">
        <f t="shared" si="3329"/>
        <v>250</v>
      </c>
      <c r="G8487" s="1">
        <f t="shared" si="3330"/>
        <v>6</v>
      </c>
      <c r="H8487" s="1">
        <f t="shared" si="3331"/>
        <v>42</v>
      </c>
    </row>
    <row r="8488" spans="1:8" x14ac:dyDescent="0.55000000000000004">
      <c r="A8488" s="1">
        <f>値貼り付け用シート!F363</f>
        <v>3</v>
      </c>
      <c r="B8488" s="1">
        <f>値貼り付け用シート!G363</f>
        <v>19</v>
      </c>
      <c r="C8488" s="1">
        <v>15</v>
      </c>
      <c r="D8488" s="1">
        <f>IF(OR(ISBLANK(値貼り付け用シート!V363),値貼り付け用シート!V363&gt;9990),NA(),値貼り付け用シート!V363)</f>
        <v>42</v>
      </c>
      <c r="E8488" s="1">
        <f t="shared" si="3320"/>
        <v>42</v>
      </c>
      <c r="F8488" s="1">
        <f t="shared" si="3329"/>
        <v>248</v>
      </c>
      <c r="G8488" s="1">
        <f t="shared" si="3330"/>
        <v>6</v>
      </c>
      <c r="H8488" s="1">
        <f t="shared" si="3331"/>
        <v>41</v>
      </c>
    </row>
    <row r="8489" spans="1:8" x14ac:dyDescent="0.55000000000000004">
      <c r="A8489" s="1">
        <f>値貼り付け用シート!F363</f>
        <v>3</v>
      </c>
      <c r="B8489" s="1">
        <f>値貼り付け用シート!G363</f>
        <v>19</v>
      </c>
      <c r="C8489" s="1">
        <v>16</v>
      </c>
      <c r="D8489" s="1">
        <f>IF(OR(ISBLANK(値貼り付け用シート!W363),値貼り付け用シート!W363&gt;9990),NA(),値貼り付け用シート!W363)</f>
        <v>43</v>
      </c>
      <c r="E8489" s="1">
        <f t="shared" si="3320"/>
        <v>43</v>
      </c>
      <c r="F8489" s="1">
        <f t="shared" si="3329"/>
        <v>249</v>
      </c>
      <c r="G8489" s="1">
        <f t="shared" si="3330"/>
        <v>6</v>
      </c>
      <c r="H8489" s="1">
        <f t="shared" si="3331"/>
        <v>42</v>
      </c>
    </row>
    <row r="8490" spans="1:8" x14ac:dyDescent="0.55000000000000004">
      <c r="A8490" s="1">
        <f>値貼り付け用シート!F363</f>
        <v>3</v>
      </c>
      <c r="B8490" s="1">
        <f>値貼り付け用シート!G363</f>
        <v>19</v>
      </c>
      <c r="C8490" s="1">
        <v>17</v>
      </c>
      <c r="D8490" s="1">
        <f>IF(OR(ISBLANK(値貼り付け用シート!X363),値貼り付け用シート!X363&gt;9990),NA(),値貼り付け用シート!X363)</f>
        <v>44</v>
      </c>
      <c r="E8490" s="1">
        <f t="shared" si="3320"/>
        <v>44</v>
      </c>
      <c r="F8490" s="1">
        <f t="shared" si="3329"/>
        <v>254</v>
      </c>
      <c r="G8490" s="1">
        <f t="shared" si="3330"/>
        <v>6</v>
      </c>
      <c r="H8490" s="1">
        <f t="shared" si="3331"/>
        <v>42</v>
      </c>
    </row>
    <row r="8491" spans="1:8" x14ac:dyDescent="0.55000000000000004">
      <c r="A8491" s="1">
        <f>値貼り付け用シート!F363</f>
        <v>3</v>
      </c>
      <c r="B8491" s="1">
        <f>値貼り付け用シート!G363</f>
        <v>19</v>
      </c>
      <c r="C8491" s="1">
        <v>18</v>
      </c>
      <c r="D8491" s="1">
        <f>IF(OR(ISBLANK(値貼り付け用シート!Y363),値貼り付け用シート!Y363&gt;9990),NA(),値貼り付け用シート!Y363)</f>
        <v>44</v>
      </c>
      <c r="E8491" s="1">
        <f t="shared" si="3320"/>
        <v>44</v>
      </c>
      <c r="F8491" s="1">
        <f t="shared" si="3329"/>
        <v>298</v>
      </c>
      <c r="G8491" s="1">
        <f t="shared" si="3330"/>
        <v>7</v>
      </c>
      <c r="H8491" s="1">
        <f t="shared" si="3331"/>
        <v>43</v>
      </c>
    </row>
    <row r="8492" spans="1:8" x14ac:dyDescent="0.55000000000000004">
      <c r="A8492" s="1">
        <f>値貼り付け用シート!F363</f>
        <v>3</v>
      </c>
      <c r="B8492" s="1">
        <f>値貼り付け用シート!G363</f>
        <v>19</v>
      </c>
      <c r="C8492" s="1">
        <v>19</v>
      </c>
      <c r="D8492" s="1">
        <f>IF(OR(ISBLANK(値貼り付け用シート!Z363),値貼り付け用シート!Z363&gt;9990),NA(),値貼り付け用シート!Z363)</f>
        <v>45</v>
      </c>
      <c r="E8492" s="1">
        <f t="shared" si="3320"/>
        <v>45</v>
      </c>
      <c r="F8492" s="1">
        <f t="shared" si="3329"/>
        <v>343</v>
      </c>
      <c r="G8492" s="1">
        <f t="shared" si="3330"/>
        <v>8</v>
      </c>
      <c r="H8492" s="1">
        <f t="shared" si="3331"/>
        <v>43</v>
      </c>
    </row>
    <row r="8493" spans="1:8" x14ac:dyDescent="0.55000000000000004">
      <c r="A8493" s="1">
        <f>値貼り付け用シート!F363</f>
        <v>3</v>
      </c>
      <c r="B8493" s="1">
        <f>値貼り付け用シート!G363</f>
        <v>19</v>
      </c>
      <c r="C8493" s="1">
        <v>20</v>
      </c>
      <c r="D8493" s="1">
        <f>IF(OR(ISBLANK(値貼り付け用シート!AA363),値貼り付け用シート!AA363&gt;9990),NA(),値貼り付け用シート!AA363)</f>
        <v>45</v>
      </c>
      <c r="E8493" s="1">
        <f t="shared" si="3320"/>
        <v>45</v>
      </c>
      <c r="F8493" s="1">
        <f t="shared" si="3329"/>
        <v>349</v>
      </c>
      <c r="G8493" s="1">
        <f t="shared" si="3330"/>
        <v>8</v>
      </c>
      <c r="H8493" s="1">
        <f t="shared" si="3331"/>
        <v>44</v>
      </c>
    </row>
    <row r="8494" spans="1:8" x14ac:dyDescent="0.55000000000000004">
      <c r="A8494" s="1">
        <f>値貼り付け用シート!F363</f>
        <v>3</v>
      </c>
      <c r="B8494" s="1">
        <f>値貼り付け用シート!G363</f>
        <v>19</v>
      </c>
      <c r="C8494" s="1">
        <v>21</v>
      </c>
      <c r="D8494" s="1">
        <f>IF(OR(ISBLANK(値貼り付け用シート!AB363),値貼り付け用シート!AB363&gt;9990),NA(),値貼り付け用シート!AB363)</f>
        <v>44</v>
      </c>
      <c r="E8494" s="1">
        <f t="shared" si="3320"/>
        <v>44</v>
      </c>
      <c r="F8494" s="1">
        <f t="shared" si="3329"/>
        <v>349</v>
      </c>
      <c r="G8494" s="1">
        <f t="shared" si="3330"/>
        <v>8</v>
      </c>
      <c r="H8494" s="1">
        <f t="shared" si="3331"/>
        <v>44</v>
      </c>
    </row>
    <row r="8495" spans="1:8" x14ac:dyDescent="0.55000000000000004">
      <c r="A8495" s="1">
        <f>値貼り付け用シート!F363</f>
        <v>3</v>
      </c>
      <c r="B8495" s="1">
        <f>値貼り付け用シート!G363</f>
        <v>19</v>
      </c>
      <c r="C8495" s="1">
        <v>22</v>
      </c>
      <c r="D8495" s="1">
        <f>IF(OR(ISBLANK(値貼り付け用シート!AC363),値貼り付け用シート!AC363&gt;9990),NA(),値貼り付け用シート!AC363)</f>
        <v>42</v>
      </c>
      <c r="E8495" s="1">
        <f t="shared" si="3320"/>
        <v>42</v>
      </c>
      <c r="F8495" s="1">
        <f t="shared" si="3329"/>
        <v>349</v>
      </c>
      <c r="G8495" s="1">
        <f t="shared" si="3330"/>
        <v>8</v>
      </c>
      <c r="H8495" s="1">
        <f t="shared" si="3331"/>
        <v>44</v>
      </c>
    </row>
    <row r="8496" spans="1:8" x14ac:dyDescent="0.55000000000000004">
      <c r="A8496" s="1">
        <f>値貼り付け用シート!F363</f>
        <v>3</v>
      </c>
      <c r="B8496" s="1">
        <f>値貼り付け用シート!G363</f>
        <v>19</v>
      </c>
      <c r="C8496" s="1">
        <v>23</v>
      </c>
      <c r="D8496" s="1">
        <f>IF(OR(ISBLANK(値貼り付け用シート!AD363),値貼り付け用シート!AD363&gt;9990),NA(),値貼り付け用シート!AD363)</f>
        <v>43</v>
      </c>
      <c r="E8496" s="1">
        <f t="shared" si="3320"/>
        <v>43</v>
      </c>
      <c r="F8496" s="1">
        <f t="shared" si="3329"/>
        <v>350</v>
      </c>
      <c r="G8496" s="1">
        <f t="shared" si="3330"/>
        <v>8</v>
      </c>
      <c r="H8496" s="1">
        <f t="shared" si="3331"/>
        <v>44</v>
      </c>
    </row>
    <row r="8497" spans="1:16" x14ac:dyDescent="0.55000000000000004">
      <c r="A8497" s="1">
        <f>値貼り付け用シート!F363</f>
        <v>3</v>
      </c>
      <c r="B8497" s="1">
        <f>値貼り付け用シート!G363</f>
        <v>19</v>
      </c>
      <c r="C8497" s="1">
        <v>24</v>
      </c>
      <c r="D8497" s="1">
        <f>IF(OR(ISBLANK(値貼り付け用シート!AE363),値貼り付け用シート!AE363&gt;9990),NA(),値貼り付け用シート!AE363)</f>
        <v>41</v>
      </c>
      <c r="E8497" s="1">
        <f t="shared" si="3320"/>
        <v>41</v>
      </c>
      <c r="F8497" s="1">
        <f t="shared" si="3329"/>
        <v>348</v>
      </c>
      <c r="G8497" s="1">
        <f t="shared" si="3330"/>
        <v>8</v>
      </c>
      <c r="H8497" s="1">
        <f t="shared" si="3331"/>
        <v>44</v>
      </c>
    </row>
    <row r="8498" spans="1:16" x14ac:dyDescent="0.55000000000000004">
      <c r="A8498" s="1">
        <f>値貼り付け用シート!F364</f>
        <v>3</v>
      </c>
      <c r="B8498" s="1">
        <f>値貼り付け用シート!G364</f>
        <v>20</v>
      </c>
      <c r="C8498" s="1">
        <v>1</v>
      </c>
      <c r="D8498" s="1" t="e">
        <f>IF(OR(ISBLANK(値貼り付け用シート!H364),値貼り付け用シート!H364&gt;9990),NA(),値貼り付け用シート!H364)</f>
        <v>#N/A</v>
      </c>
      <c r="E8498" s="1">
        <f t="shared" si="3320"/>
        <v>0</v>
      </c>
      <c r="F8498" s="1">
        <f t="shared" si="3329"/>
        <v>304</v>
      </c>
      <c r="G8498" s="1">
        <f t="shared" si="3330"/>
        <v>7</v>
      </c>
      <c r="H8498" s="1">
        <f t="shared" si="3331"/>
        <v>43</v>
      </c>
      <c r="I8498" s="1">
        <f t="shared" ref="I8498" si="3332">COUNT(D8498:D8521)</f>
        <v>23</v>
      </c>
      <c r="J8498" s="1">
        <f t="shared" ref="J8498" si="3333">COUNT(H8498:H8521)</f>
        <v>24</v>
      </c>
      <c r="K8498" s="1">
        <f t="shared" ref="K8498" si="3334">IF(AND(I8498&gt;=20,J8498&gt;=20),0,1)</f>
        <v>0</v>
      </c>
      <c r="L8498" s="1">
        <f t="shared" ref="L8498" si="3335">IF(K8498=0,MAX(H8498:H8521),NA())</f>
        <v>43</v>
      </c>
      <c r="M8498" s="1">
        <f t="shared" ref="M8498" si="3336">IF(K8498=0,IF(L8498&lt;=70,1,0),NA())</f>
        <v>1</v>
      </c>
      <c r="N8498" s="1">
        <f t="shared" ref="N8498" si="3337">IF(COUNTIF(D8498:D8521,NA())=24,NA(),MAX(E8498:E8521))</f>
        <v>46</v>
      </c>
      <c r="O8498" s="1">
        <f t="shared" ref="O8498" si="3338">IF(COUNTIF(D8503:D8517,NA())=15,NA(),MAX(E8503:E8517))</f>
        <v>46</v>
      </c>
      <c r="P8498" s="1">
        <f t="shared" ref="P8498" si="3339">COUNTIF(D8498:D8521,"&gt;=120")</f>
        <v>0</v>
      </c>
    </row>
    <row r="8499" spans="1:16" x14ac:dyDescent="0.55000000000000004">
      <c r="A8499" s="1">
        <f>値貼り付け用シート!F364</f>
        <v>3</v>
      </c>
      <c r="B8499" s="1">
        <f>値貼り付け用シート!G364</f>
        <v>20</v>
      </c>
      <c r="C8499" s="1">
        <v>2</v>
      </c>
      <c r="D8499" s="1">
        <f>IF(OR(ISBLANK(値貼り付け用シート!I364),値貼り付け用シート!I364&gt;9990),NA(),値貼り付け用シート!I364)</f>
        <v>41</v>
      </c>
      <c r="E8499" s="1">
        <f t="shared" si="3320"/>
        <v>41</v>
      </c>
      <c r="F8499" s="1">
        <f t="shared" si="3329"/>
        <v>301</v>
      </c>
      <c r="G8499" s="1">
        <f t="shared" si="3330"/>
        <v>7</v>
      </c>
      <c r="H8499" s="1">
        <f t="shared" si="3331"/>
        <v>43</v>
      </c>
    </row>
    <row r="8500" spans="1:16" x14ac:dyDescent="0.55000000000000004">
      <c r="A8500" s="1">
        <f>値貼り付け用シート!F364</f>
        <v>3</v>
      </c>
      <c r="B8500" s="1">
        <f>値貼り付け用シート!G364</f>
        <v>20</v>
      </c>
      <c r="C8500" s="1">
        <v>3</v>
      </c>
      <c r="D8500" s="1">
        <f>IF(OR(ISBLANK(値貼り付け用シート!J364),値貼り付け用シート!J364&gt;9990),NA(),値貼り付け用シート!J364)</f>
        <v>43</v>
      </c>
      <c r="E8500" s="1">
        <f t="shared" si="3320"/>
        <v>43</v>
      </c>
      <c r="F8500" s="1">
        <f t="shared" si="3329"/>
        <v>299</v>
      </c>
      <c r="G8500" s="1">
        <f t="shared" si="3330"/>
        <v>7</v>
      </c>
      <c r="H8500" s="1">
        <f t="shared" si="3331"/>
        <v>43</v>
      </c>
    </row>
    <row r="8501" spans="1:16" x14ac:dyDescent="0.55000000000000004">
      <c r="A8501" s="1">
        <f>値貼り付け用シート!F364</f>
        <v>3</v>
      </c>
      <c r="B8501" s="1">
        <f>値貼り付け用シート!G364</f>
        <v>20</v>
      </c>
      <c r="C8501" s="1">
        <v>4</v>
      </c>
      <c r="D8501" s="1">
        <f>IF(OR(ISBLANK(値貼り付け用シート!K364),値貼り付け用シート!K364&gt;9990),NA(),値貼り付け用シート!K364)</f>
        <v>43</v>
      </c>
      <c r="E8501" s="1">
        <f t="shared" si="3320"/>
        <v>43</v>
      </c>
      <c r="F8501" s="1">
        <f t="shared" si="3329"/>
        <v>297</v>
      </c>
      <c r="G8501" s="1">
        <f t="shared" si="3330"/>
        <v>7</v>
      </c>
      <c r="H8501" s="1">
        <f t="shared" si="3331"/>
        <v>42</v>
      </c>
    </row>
    <row r="8502" spans="1:16" x14ac:dyDescent="0.55000000000000004">
      <c r="A8502" s="1">
        <f>値貼り付け用シート!F364</f>
        <v>3</v>
      </c>
      <c r="B8502" s="1">
        <f>値貼り付け用シート!G364</f>
        <v>20</v>
      </c>
      <c r="C8502" s="1">
        <v>5</v>
      </c>
      <c r="D8502" s="1">
        <f>IF(OR(ISBLANK(値貼り付け用シート!L364),値貼り付け用シート!L364&gt;9990),NA(),値貼り付け用シート!L364)</f>
        <v>43</v>
      </c>
      <c r="E8502" s="1">
        <f t="shared" si="3320"/>
        <v>43</v>
      </c>
      <c r="F8502" s="1">
        <f t="shared" si="3329"/>
        <v>296</v>
      </c>
      <c r="G8502" s="1">
        <f t="shared" si="3330"/>
        <v>7</v>
      </c>
      <c r="H8502" s="1">
        <f t="shared" si="3331"/>
        <v>42</v>
      </c>
    </row>
    <row r="8503" spans="1:16" x14ac:dyDescent="0.55000000000000004">
      <c r="A8503" s="1">
        <f>値貼り付け用シート!F364</f>
        <v>3</v>
      </c>
      <c r="B8503" s="1">
        <f>値貼り付け用シート!G364</f>
        <v>20</v>
      </c>
      <c r="C8503" s="1">
        <v>6</v>
      </c>
      <c r="D8503" s="1">
        <f>IF(OR(ISBLANK(値貼り付け用シート!M364),値貼り付け用シート!M364&gt;9990),NA(),値貼り付け用シート!M364)</f>
        <v>41</v>
      </c>
      <c r="E8503" s="1">
        <f t="shared" si="3320"/>
        <v>41</v>
      </c>
      <c r="F8503" s="1">
        <f t="shared" si="3329"/>
        <v>295</v>
      </c>
      <c r="G8503" s="1">
        <f t="shared" si="3330"/>
        <v>7</v>
      </c>
      <c r="H8503" s="1">
        <f t="shared" si="3331"/>
        <v>42</v>
      </c>
    </row>
    <row r="8504" spans="1:16" x14ac:dyDescent="0.55000000000000004">
      <c r="A8504" s="1">
        <f>値貼り付け用シート!F364</f>
        <v>3</v>
      </c>
      <c r="B8504" s="1">
        <f>値貼り付け用シート!G364</f>
        <v>20</v>
      </c>
      <c r="C8504" s="1">
        <v>7</v>
      </c>
      <c r="D8504" s="1">
        <f>IF(OR(ISBLANK(値貼り付け用シート!N364),値貼り付け用シート!N364&gt;9990),NA(),値貼り付け用シート!N364)</f>
        <v>39</v>
      </c>
      <c r="E8504" s="1">
        <f t="shared" si="3320"/>
        <v>39</v>
      </c>
      <c r="F8504" s="1">
        <f t="shared" si="3329"/>
        <v>291</v>
      </c>
      <c r="G8504" s="1">
        <f t="shared" si="3330"/>
        <v>7</v>
      </c>
      <c r="H8504" s="1">
        <f t="shared" si="3331"/>
        <v>42</v>
      </c>
    </row>
    <row r="8505" spans="1:16" x14ac:dyDescent="0.55000000000000004">
      <c r="A8505" s="1">
        <f>値貼り付け用シート!F364</f>
        <v>3</v>
      </c>
      <c r="B8505" s="1">
        <f>値貼り付け用シート!G364</f>
        <v>20</v>
      </c>
      <c r="C8505" s="1">
        <v>8</v>
      </c>
      <c r="D8505" s="1">
        <f>IF(OR(ISBLANK(値貼り付け用シート!O364),値貼り付け用シート!O364&gt;9990),NA(),値貼り付け用シート!O364)</f>
        <v>41</v>
      </c>
      <c r="E8505" s="1">
        <f t="shared" si="3320"/>
        <v>41</v>
      </c>
      <c r="F8505" s="1">
        <f t="shared" si="3329"/>
        <v>291</v>
      </c>
      <c r="G8505" s="1">
        <f t="shared" si="3330"/>
        <v>7</v>
      </c>
      <c r="H8505" s="1">
        <f t="shared" si="3331"/>
        <v>42</v>
      </c>
    </row>
    <row r="8506" spans="1:16" x14ac:dyDescent="0.55000000000000004">
      <c r="A8506" s="1">
        <f>値貼り付け用シート!F364</f>
        <v>3</v>
      </c>
      <c r="B8506" s="1">
        <f>値貼り付け用シート!G364</f>
        <v>20</v>
      </c>
      <c r="C8506" s="1">
        <v>9</v>
      </c>
      <c r="D8506" s="1">
        <f>IF(OR(ISBLANK(値貼り付け用シート!P364),値貼り付け用シート!P364&gt;9990),NA(),値貼り付け用シート!P364)</f>
        <v>43</v>
      </c>
      <c r="E8506" s="1">
        <f t="shared" si="3320"/>
        <v>43</v>
      </c>
      <c r="F8506" s="1">
        <f t="shared" si="3329"/>
        <v>334</v>
      </c>
      <c r="G8506" s="1">
        <f t="shared" si="3330"/>
        <v>8</v>
      </c>
      <c r="H8506" s="1">
        <f t="shared" si="3331"/>
        <v>42</v>
      </c>
    </row>
    <row r="8507" spans="1:16" x14ac:dyDescent="0.55000000000000004">
      <c r="A8507" s="1">
        <f>値貼り付け用シート!F364</f>
        <v>3</v>
      </c>
      <c r="B8507" s="1">
        <f>値貼り付け用シート!G364</f>
        <v>20</v>
      </c>
      <c r="C8507" s="1">
        <v>10</v>
      </c>
      <c r="D8507" s="1">
        <f>IF(OR(ISBLANK(値貼り付け用シート!Q364),値貼り付け用シート!Q364&gt;9990),NA(),値貼り付け用シート!Q364)</f>
        <v>42</v>
      </c>
      <c r="E8507" s="1">
        <f t="shared" si="3320"/>
        <v>42</v>
      </c>
      <c r="F8507" s="1">
        <f t="shared" si="3329"/>
        <v>335</v>
      </c>
      <c r="G8507" s="1">
        <f t="shared" si="3330"/>
        <v>8</v>
      </c>
      <c r="H8507" s="1">
        <f t="shared" si="3331"/>
        <v>42</v>
      </c>
    </row>
    <row r="8508" spans="1:16" x14ac:dyDescent="0.55000000000000004">
      <c r="A8508" s="1">
        <f>値貼り付け用シート!F364</f>
        <v>3</v>
      </c>
      <c r="B8508" s="1">
        <f>値貼り付け用シート!G364</f>
        <v>20</v>
      </c>
      <c r="C8508" s="1">
        <v>11</v>
      </c>
      <c r="D8508" s="1">
        <f>IF(OR(ISBLANK(値貼り付け用シート!R364),値貼り付け用シート!R364&gt;9990),NA(),値貼り付け用シート!R364)</f>
        <v>45</v>
      </c>
      <c r="E8508" s="1">
        <f t="shared" si="3320"/>
        <v>45</v>
      </c>
      <c r="F8508" s="1">
        <f t="shared" si="3329"/>
        <v>337</v>
      </c>
      <c r="G8508" s="1">
        <f t="shared" si="3330"/>
        <v>8</v>
      </c>
      <c r="H8508" s="1">
        <f t="shared" si="3331"/>
        <v>42</v>
      </c>
    </row>
    <row r="8509" spans="1:16" x14ac:dyDescent="0.55000000000000004">
      <c r="A8509" s="1">
        <f>値貼り付け用シート!F364</f>
        <v>3</v>
      </c>
      <c r="B8509" s="1">
        <f>値貼り付け用シート!G364</f>
        <v>20</v>
      </c>
      <c r="C8509" s="1">
        <v>12</v>
      </c>
      <c r="D8509" s="1">
        <f>IF(OR(ISBLANK(値貼り付け用シート!S364),値貼り付け用シート!S364&gt;9990),NA(),値貼り付け用シート!S364)</f>
        <v>44</v>
      </c>
      <c r="E8509" s="1">
        <f t="shared" si="3320"/>
        <v>44</v>
      </c>
      <c r="F8509" s="1">
        <f t="shared" si="3329"/>
        <v>338</v>
      </c>
      <c r="G8509" s="1">
        <f t="shared" si="3330"/>
        <v>8</v>
      </c>
      <c r="H8509" s="1">
        <f t="shared" si="3331"/>
        <v>42</v>
      </c>
    </row>
    <row r="8510" spans="1:16" x14ac:dyDescent="0.55000000000000004">
      <c r="A8510" s="1">
        <f>値貼り付け用シート!F364</f>
        <v>3</v>
      </c>
      <c r="B8510" s="1">
        <f>値貼り付け用シート!G364</f>
        <v>20</v>
      </c>
      <c r="C8510" s="1">
        <v>13</v>
      </c>
      <c r="D8510" s="1">
        <f>IF(OR(ISBLANK(値貼り付け用シート!T364),値貼り付け用シート!T364&gt;9990),NA(),値貼り付け用シート!T364)</f>
        <v>44</v>
      </c>
      <c r="E8510" s="1">
        <f t="shared" si="3320"/>
        <v>44</v>
      </c>
      <c r="F8510" s="1">
        <f t="shared" si="3329"/>
        <v>339</v>
      </c>
      <c r="G8510" s="1">
        <f t="shared" si="3330"/>
        <v>8</v>
      </c>
      <c r="H8510" s="1">
        <f t="shared" si="3331"/>
        <v>42</v>
      </c>
    </row>
    <row r="8511" spans="1:16" x14ac:dyDescent="0.55000000000000004">
      <c r="A8511" s="1">
        <f>値貼り付け用シート!F364</f>
        <v>3</v>
      </c>
      <c r="B8511" s="1">
        <f>値貼り付け用シート!G364</f>
        <v>20</v>
      </c>
      <c r="C8511" s="1">
        <v>14</v>
      </c>
      <c r="D8511" s="1">
        <f>IF(OR(ISBLANK(値貼り付け用シート!U364),値貼り付け用シート!U364&gt;9990),NA(),値貼り付け用シート!U364)</f>
        <v>38</v>
      </c>
      <c r="E8511" s="1">
        <f t="shared" si="3320"/>
        <v>38</v>
      </c>
      <c r="F8511" s="1">
        <f t="shared" si="3329"/>
        <v>336</v>
      </c>
      <c r="G8511" s="1">
        <f t="shared" si="3330"/>
        <v>8</v>
      </c>
      <c r="H8511" s="1">
        <f t="shared" si="3331"/>
        <v>42</v>
      </c>
    </row>
    <row r="8512" spans="1:16" x14ac:dyDescent="0.55000000000000004">
      <c r="A8512" s="1">
        <f>値貼り付け用シート!F364</f>
        <v>3</v>
      </c>
      <c r="B8512" s="1">
        <f>値貼り付け用シート!G364</f>
        <v>20</v>
      </c>
      <c r="C8512" s="1">
        <v>15</v>
      </c>
      <c r="D8512" s="1">
        <f>IF(OR(ISBLANK(値貼り付け用シート!V364),値貼り付け用シート!V364&gt;9990),NA(),値貼り付け用シート!V364)</f>
        <v>35</v>
      </c>
      <c r="E8512" s="1">
        <f t="shared" si="3320"/>
        <v>35</v>
      </c>
      <c r="F8512" s="1">
        <f t="shared" si="3329"/>
        <v>332</v>
      </c>
      <c r="G8512" s="1">
        <f t="shared" si="3330"/>
        <v>8</v>
      </c>
      <c r="H8512" s="1">
        <f t="shared" si="3331"/>
        <v>42</v>
      </c>
    </row>
    <row r="8513" spans="1:16" x14ac:dyDescent="0.55000000000000004">
      <c r="A8513" s="1">
        <f>値貼り付け用シート!F364</f>
        <v>3</v>
      </c>
      <c r="B8513" s="1">
        <f>値貼り付け用シート!G364</f>
        <v>20</v>
      </c>
      <c r="C8513" s="1">
        <v>16</v>
      </c>
      <c r="D8513" s="1">
        <f>IF(OR(ISBLANK(値貼り付け用シート!W364),値貼り付け用シート!W364&gt;9990),NA(),値貼り付け用シート!W364)</f>
        <v>36</v>
      </c>
      <c r="E8513" s="1">
        <f t="shared" si="3320"/>
        <v>36</v>
      </c>
      <c r="F8513" s="1">
        <f t="shared" si="3329"/>
        <v>327</v>
      </c>
      <c r="G8513" s="1">
        <f t="shared" si="3330"/>
        <v>8</v>
      </c>
      <c r="H8513" s="1">
        <f t="shared" si="3331"/>
        <v>41</v>
      </c>
    </row>
    <row r="8514" spans="1:16" x14ac:dyDescent="0.55000000000000004">
      <c r="A8514" s="1">
        <f>値貼り付け用シート!F364</f>
        <v>3</v>
      </c>
      <c r="B8514" s="1">
        <f>値貼り付け用シート!G364</f>
        <v>20</v>
      </c>
      <c r="C8514" s="1">
        <v>17</v>
      </c>
      <c r="D8514" s="1">
        <f>IF(OR(ISBLANK(値貼り付け用シート!X364),値貼り付け用シート!X364&gt;9990),NA(),値貼り付け用シート!X364)</f>
        <v>38</v>
      </c>
      <c r="E8514" s="1">
        <f t="shared" si="3320"/>
        <v>38</v>
      </c>
      <c r="F8514" s="1">
        <f t="shared" si="3329"/>
        <v>322</v>
      </c>
      <c r="G8514" s="1">
        <f t="shared" si="3330"/>
        <v>8</v>
      </c>
      <c r="H8514" s="1">
        <f t="shared" si="3331"/>
        <v>40</v>
      </c>
    </row>
    <row r="8515" spans="1:16" x14ac:dyDescent="0.55000000000000004">
      <c r="A8515" s="1">
        <f>値貼り付け用シート!F364</f>
        <v>3</v>
      </c>
      <c r="B8515" s="1">
        <f>値貼り付け用シート!G364</f>
        <v>20</v>
      </c>
      <c r="C8515" s="1">
        <v>18</v>
      </c>
      <c r="D8515" s="1">
        <f>IF(OR(ISBLANK(値貼り付け用シート!Y364),値貼り付け用シート!Y364&gt;9990),NA(),値貼り付け用シート!Y364)</f>
        <v>42</v>
      </c>
      <c r="E8515" s="1">
        <f t="shared" ref="E8515:E8578" si="3340">IF(ISERROR(D8515),0,D8515)</f>
        <v>42</v>
      </c>
      <c r="F8515" s="1">
        <f t="shared" si="3329"/>
        <v>322</v>
      </c>
      <c r="G8515" s="1">
        <f t="shared" si="3330"/>
        <v>8</v>
      </c>
      <c r="H8515" s="1">
        <f t="shared" si="3331"/>
        <v>40</v>
      </c>
    </row>
    <row r="8516" spans="1:16" x14ac:dyDescent="0.55000000000000004">
      <c r="A8516" s="1">
        <f>値貼り付け用シート!F364</f>
        <v>3</v>
      </c>
      <c r="B8516" s="1">
        <f>値貼り付け用シート!G364</f>
        <v>20</v>
      </c>
      <c r="C8516" s="1">
        <v>19</v>
      </c>
      <c r="D8516" s="1">
        <f>IF(OR(ISBLANK(値貼り付け用シート!Z364),値貼り付け用シート!Z364&gt;9990),NA(),値貼り付け用シート!Z364)</f>
        <v>44</v>
      </c>
      <c r="E8516" s="1">
        <f t="shared" si="3340"/>
        <v>44</v>
      </c>
      <c r="F8516" s="1">
        <f t="shared" si="3329"/>
        <v>321</v>
      </c>
      <c r="G8516" s="1">
        <f t="shared" si="3330"/>
        <v>8</v>
      </c>
      <c r="H8516" s="1">
        <f t="shared" si="3331"/>
        <v>40</v>
      </c>
    </row>
    <row r="8517" spans="1:16" x14ac:dyDescent="0.55000000000000004">
      <c r="A8517" s="1">
        <f>値貼り付け用シート!F364</f>
        <v>3</v>
      </c>
      <c r="B8517" s="1">
        <f>値貼り付け用シート!G364</f>
        <v>20</v>
      </c>
      <c r="C8517" s="1">
        <v>20</v>
      </c>
      <c r="D8517" s="1">
        <f>IF(OR(ISBLANK(値貼り付け用シート!AA364),値貼り付け用シート!AA364&gt;9990),NA(),値貼り付け用シート!AA364)</f>
        <v>46</v>
      </c>
      <c r="E8517" s="1">
        <f t="shared" si="3340"/>
        <v>46</v>
      </c>
      <c r="F8517" s="1">
        <f t="shared" si="3329"/>
        <v>323</v>
      </c>
      <c r="G8517" s="1">
        <f t="shared" si="3330"/>
        <v>8</v>
      </c>
      <c r="H8517" s="1">
        <f t="shared" si="3331"/>
        <v>40</v>
      </c>
    </row>
    <row r="8518" spans="1:16" x14ac:dyDescent="0.55000000000000004">
      <c r="A8518" s="1">
        <f>値貼り付け用シート!F364</f>
        <v>3</v>
      </c>
      <c r="B8518" s="1">
        <f>値貼り付け用シート!G364</f>
        <v>20</v>
      </c>
      <c r="C8518" s="1">
        <v>21</v>
      </c>
      <c r="D8518" s="1">
        <f>IF(OR(ISBLANK(値貼り付け用シート!AB364),値貼り付け用シート!AB364&gt;9990),NA(),値貼り付け用シート!AB364)</f>
        <v>44</v>
      </c>
      <c r="E8518" s="1">
        <f t="shared" si="3340"/>
        <v>44</v>
      </c>
      <c r="F8518" s="1">
        <f t="shared" si="3329"/>
        <v>323</v>
      </c>
      <c r="G8518" s="1">
        <f t="shared" si="3330"/>
        <v>8</v>
      </c>
      <c r="H8518" s="1">
        <f t="shared" si="3331"/>
        <v>40</v>
      </c>
    </row>
    <row r="8519" spans="1:16" x14ac:dyDescent="0.55000000000000004">
      <c r="A8519" s="1">
        <f>値貼り付け用シート!F364</f>
        <v>3</v>
      </c>
      <c r="B8519" s="1">
        <f>値貼り付け用シート!G364</f>
        <v>20</v>
      </c>
      <c r="C8519" s="1">
        <v>22</v>
      </c>
      <c r="D8519" s="1">
        <f>IF(OR(ISBLANK(値貼り付け用シート!AC364),値貼り付け用シート!AC364&gt;9990),NA(),値貼り付け用シート!AC364)</f>
        <v>40</v>
      </c>
      <c r="E8519" s="1">
        <f t="shared" si="3340"/>
        <v>40</v>
      </c>
      <c r="F8519" s="1">
        <f t="shared" si="3329"/>
        <v>325</v>
      </c>
      <c r="G8519" s="1">
        <f t="shared" si="3330"/>
        <v>8</v>
      </c>
      <c r="H8519" s="1">
        <f t="shared" si="3331"/>
        <v>41</v>
      </c>
    </row>
    <row r="8520" spans="1:16" x14ac:dyDescent="0.55000000000000004">
      <c r="A8520" s="1">
        <f>値貼り付け用シート!F364</f>
        <v>3</v>
      </c>
      <c r="B8520" s="1">
        <f>値貼り付け用シート!G364</f>
        <v>20</v>
      </c>
      <c r="C8520" s="1">
        <v>23</v>
      </c>
      <c r="D8520" s="1">
        <f>IF(OR(ISBLANK(値貼り付け用シート!AD364),値貼り付け用シート!AD364&gt;9990),NA(),値貼り付け用シート!AD364)</f>
        <v>38</v>
      </c>
      <c r="E8520" s="1">
        <f t="shared" si="3340"/>
        <v>38</v>
      </c>
      <c r="F8520" s="1">
        <f t="shared" si="3329"/>
        <v>328</v>
      </c>
      <c r="G8520" s="1">
        <f t="shared" si="3330"/>
        <v>8</v>
      </c>
      <c r="H8520" s="1">
        <f t="shared" si="3331"/>
        <v>41</v>
      </c>
    </row>
    <row r="8521" spans="1:16" x14ac:dyDescent="0.55000000000000004">
      <c r="A8521" s="1">
        <f>値貼り付け用シート!F364</f>
        <v>3</v>
      </c>
      <c r="B8521" s="1">
        <f>値貼り付け用シート!G364</f>
        <v>20</v>
      </c>
      <c r="C8521" s="1">
        <v>24</v>
      </c>
      <c r="D8521" s="1">
        <f>IF(OR(ISBLANK(値貼り付け用シート!AE364),値貼り付け用シート!AE364&gt;9990),NA(),値貼り付け用シート!AE364)</f>
        <v>37</v>
      </c>
      <c r="E8521" s="1">
        <f t="shared" si="3340"/>
        <v>37</v>
      </c>
      <c r="F8521" s="1">
        <f t="shared" si="3329"/>
        <v>329</v>
      </c>
      <c r="G8521" s="1">
        <f t="shared" si="3330"/>
        <v>8</v>
      </c>
      <c r="H8521" s="1">
        <f t="shared" si="3331"/>
        <v>41</v>
      </c>
    </row>
    <row r="8522" spans="1:16" x14ac:dyDescent="0.55000000000000004">
      <c r="A8522" s="1">
        <f>値貼り付け用シート!F365</f>
        <v>3</v>
      </c>
      <c r="B8522" s="1">
        <f>値貼り付け用シート!G365</f>
        <v>21</v>
      </c>
      <c r="C8522" s="1">
        <v>1</v>
      </c>
      <c r="D8522" s="1">
        <f>IF(OR(ISBLANK(値貼り付け用シート!H365),値貼り付け用シート!H365&gt;9990),NA(),値貼り付け用シート!H365)</f>
        <v>37</v>
      </c>
      <c r="E8522" s="1">
        <f t="shared" si="3340"/>
        <v>37</v>
      </c>
      <c r="F8522" s="1">
        <f t="shared" si="3329"/>
        <v>328</v>
      </c>
      <c r="G8522" s="1">
        <f t="shared" si="3330"/>
        <v>8</v>
      </c>
      <c r="H8522" s="1">
        <f t="shared" si="3331"/>
        <v>41</v>
      </c>
      <c r="I8522" s="1">
        <f t="shared" ref="I8522" si="3341">COUNT(D8522:D8545)</f>
        <v>24</v>
      </c>
      <c r="J8522" s="1">
        <f t="shared" ref="J8522" si="3342">COUNT(H8522:H8545)</f>
        <v>24</v>
      </c>
      <c r="K8522" s="1">
        <f t="shared" ref="K8522" si="3343">IF(AND(I8522&gt;=20,J8522&gt;=20),0,1)</f>
        <v>0</v>
      </c>
      <c r="L8522" s="1">
        <f t="shared" ref="L8522" si="3344">IF(K8522=0,MAX(H8522:H8545),NA())</f>
        <v>46</v>
      </c>
      <c r="M8522" s="1">
        <f t="shared" ref="M8522" si="3345">IF(K8522=0,IF(L8522&lt;=70,1,0),NA())</f>
        <v>1</v>
      </c>
      <c r="N8522" s="1">
        <f t="shared" ref="N8522" si="3346">IF(COUNTIF(D8522:D8545,NA())=24,NA(),MAX(E8522:E8545))</f>
        <v>48</v>
      </c>
      <c r="O8522" s="1">
        <f t="shared" ref="O8522" si="3347">IF(COUNTIF(D8527:D8541,NA())=15,NA(),MAX(E8527:E8541))</f>
        <v>48</v>
      </c>
      <c r="P8522" s="1">
        <f t="shared" ref="P8522" si="3348">COUNTIF(D8522:D8545,"&gt;=120")</f>
        <v>0</v>
      </c>
    </row>
    <row r="8523" spans="1:16" x14ac:dyDescent="0.55000000000000004">
      <c r="A8523" s="1">
        <f>値貼り付け用シート!F365</f>
        <v>3</v>
      </c>
      <c r="B8523" s="1">
        <f>値貼り付け用シート!G365</f>
        <v>21</v>
      </c>
      <c r="C8523" s="1">
        <v>2</v>
      </c>
      <c r="D8523" s="1">
        <f>IF(OR(ISBLANK(値貼り付け用シート!I365),値貼り付け用シート!I365&gt;9990),NA(),値貼り付け用シート!I365)</f>
        <v>29</v>
      </c>
      <c r="E8523" s="1">
        <f t="shared" si="3340"/>
        <v>29</v>
      </c>
      <c r="F8523" s="1">
        <f t="shared" si="3329"/>
        <v>315</v>
      </c>
      <c r="G8523" s="1">
        <f t="shared" si="3330"/>
        <v>8</v>
      </c>
      <c r="H8523" s="1">
        <f t="shared" si="3331"/>
        <v>39</v>
      </c>
    </row>
    <row r="8524" spans="1:16" x14ac:dyDescent="0.55000000000000004">
      <c r="A8524" s="1">
        <f>値貼り付け用シート!F365</f>
        <v>3</v>
      </c>
      <c r="B8524" s="1">
        <f>値貼り付け用シート!G365</f>
        <v>21</v>
      </c>
      <c r="C8524" s="1">
        <v>3</v>
      </c>
      <c r="D8524" s="1">
        <f>IF(OR(ISBLANK(値貼り付け用シート!J365),値貼り付け用シート!J365&gt;9990),NA(),値貼り付け用シート!J365)</f>
        <v>22</v>
      </c>
      <c r="E8524" s="1">
        <f t="shared" si="3340"/>
        <v>22</v>
      </c>
      <c r="F8524" s="1">
        <f t="shared" si="3329"/>
        <v>293</v>
      </c>
      <c r="G8524" s="1">
        <f t="shared" si="3330"/>
        <v>8</v>
      </c>
      <c r="H8524" s="1">
        <f t="shared" si="3331"/>
        <v>37</v>
      </c>
    </row>
    <row r="8525" spans="1:16" x14ac:dyDescent="0.55000000000000004">
      <c r="A8525" s="1">
        <f>値貼り付け用シート!F365</f>
        <v>3</v>
      </c>
      <c r="B8525" s="1">
        <f>値貼り付け用シート!G365</f>
        <v>21</v>
      </c>
      <c r="C8525" s="1">
        <v>4</v>
      </c>
      <c r="D8525" s="1">
        <f>IF(OR(ISBLANK(値貼り付け用シート!K365),値貼り付け用シート!K365&gt;9990),NA(),値貼り付け用シート!K365)</f>
        <v>17</v>
      </c>
      <c r="E8525" s="1">
        <f t="shared" si="3340"/>
        <v>17</v>
      </c>
      <c r="F8525" s="1">
        <f t="shared" si="3329"/>
        <v>264</v>
      </c>
      <c r="G8525" s="1">
        <f t="shared" si="3330"/>
        <v>8</v>
      </c>
      <c r="H8525" s="1">
        <f t="shared" si="3331"/>
        <v>33</v>
      </c>
    </row>
    <row r="8526" spans="1:16" x14ac:dyDescent="0.55000000000000004">
      <c r="A8526" s="1">
        <f>値貼り付け用シート!F365</f>
        <v>3</v>
      </c>
      <c r="B8526" s="1">
        <f>値貼り付け用シート!G365</f>
        <v>21</v>
      </c>
      <c r="C8526" s="1">
        <v>5</v>
      </c>
      <c r="D8526" s="1">
        <f>IF(OR(ISBLANK(値貼り付け用シート!L365),値貼り付け用シート!L365&gt;9990),NA(),値貼り付け用シート!L365)</f>
        <v>16</v>
      </c>
      <c r="E8526" s="1">
        <f t="shared" si="3340"/>
        <v>16</v>
      </c>
      <c r="F8526" s="1">
        <f t="shared" si="3329"/>
        <v>236</v>
      </c>
      <c r="G8526" s="1">
        <f t="shared" si="3330"/>
        <v>8</v>
      </c>
      <c r="H8526" s="1">
        <f t="shared" si="3331"/>
        <v>30</v>
      </c>
    </row>
    <row r="8527" spans="1:16" x14ac:dyDescent="0.55000000000000004">
      <c r="A8527" s="1">
        <f>値貼り付け用シート!F365</f>
        <v>3</v>
      </c>
      <c r="B8527" s="1">
        <f>値貼り付け用シート!G365</f>
        <v>21</v>
      </c>
      <c r="C8527" s="1">
        <v>6</v>
      </c>
      <c r="D8527" s="1">
        <f>IF(OR(ISBLANK(値貼り付け用シート!M365),値貼り付け用シート!M365&gt;9990),NA(),値貼り付け用シート!M365)</f>
        <v>13</v>
      </c>
      <c r="E8527" s="1">
        <f t="shared" si="3340"/>
        <v>13</v>
      </c>
      <c r="F8527" s="1">
        <f t="shared" si="3329"/>
        <v>209</v>
      </c>
      <c r="G8527" s="1">
        <f t="shared" si="3330"/>
        <v>8</v>
      </c>
      <c r="H8527" s="1">
        <f t="shared" si="3331"/>
        <v>26</v>
      </c>
    </row>
    <row r="8528" spans="1:16" x14ac:dyDescent="0.55000000000000004">
      <c r="A8528" s="1">
        <f>値貼り付け用シート!F365</f>
        <v>3</v>
      </c>
      <c r="B8528" s="1">
        <f>値貼り付け用シート!G365</f>
        <v>21</v>
      </c>
      <c r="C8528" s="1">
        <v>7</v>
      </c>
      <c r="D8528" s="1">
        <f>IF(OR(ISBLANK(値貼り付け用シート!N365),値貼り付け用シート!N365&gt;9990),NA(),値貼り付け用シート!N365)</f>
        <v>12</v>
      </c>
      <c r="E8528" s="1">
        <f t="shared" si="3340"/>
        <v>12</v>
      </c>
      <c r="F8528" s="1">
        <f t="shared" si="3329"/>
        <v>183</v>
      </c>
      <c r="G8528" s="1">
        <f t="shared" si="3330"/>
        <v>8</v>
      </c>
      <c r="H8528" s="1">
        <f t="shared" si="3331"/>
        <v>23</v>
      </c>
    </row>
    <row r="8529" spans="1:8" x14ac:dyDescent="0.55000000000000004">
      <c r="A8529" s="1">
        <f>値貼り付け用シート!F365</f>
        <v>3</v>
      </c>
      <c r="B8529" s="1">
        <f>値貼り付け用シート!G365</f>
        <v>21</v>
      </c>
      <c r="C8529" s="1">
        <v>8</v>
      </c>
      <c r="D8529" s="1">
        <f>IF(OR(ISBLANK(値貼り付け用シート!O365),値貼り付け用シート!O365&gt;9990),NA(),値貼り付け用シート!O365)</f>
        <v>45</v>
      </c>
      <c r="E8529" s="1">
        <f t="shared" si="3340"/>
        <v>45</v>
      </c>
      <c r="F8529" s="1">
        <f t="shared" si="3329"/>
        <v>191</v>
      </c>
      <c r="G8529" s="1">
        <f t="shared" si="3330"/>
        <v>8</v>
      </c>
      <c r="H8529" s="1">
        <f t="shared" si="3331"/>
        <v>24</v>
      </c>
    </row>
    <row r="8530" spans="1:8" x14ac:dyDescent="0.55000000000000004">
      <c r="A8530" s="1">
        <f>値貼り付け用シート!F365</f>
        <v>3</v>
      </c>
      <c r="B8530" s="1">
        <f>値貼り付け用シート!G365</f>
        <v>21</v>
      </c>
      <c r="C8530" s="1">
        <v>9</v>
      </c>
      <c r="D8530" s="1">
        <f>IF(OR(ISBLANK(値貼り付け用シート!P365),値貼り付け用シート!P365&gt;9990),NA(),値貼り付け用シート!P365)</f>
        <v>45</v>
      </c>
      <c r="E8530" s="1">
        <f t="shared" si="3340"/>
        <v>45</v>
      </c>
      <c r="F8530" s="1">
        <f t="shared" si="3329"/>
        <v>199</v>
      </c>
      <c r="G8530" s="1">
        <f t="shared" si="3330"/>
        <v>8</v>
      </c>
      <c r="H8530" s="1">
        <f t="shared" si="3331"/>
        <v>25</v>
      </c>
    </row>
    <row r="8531" spans="1:8" x14ac:dyDescent="0.55000000000000004">
      <c r="A8531" s="1">
        <f>値貼り付け用シート!F365</f>
        <v>3</v>
      </c>
      <c r="B8531" s="1">
        <f>値貼り付け用シート!G365</f>
        <v>21</v>
      </c>
      <c r="C8531" s="1">
        <v>10</v>
      </c>
      <c r="D8531" s="1">
        <f>IF(OR(ISBLANK(値貼り付け用シート!Q365),値貼り付け用シート!Q365&gt;9990),NA(),値貼り付け用シート!Q365)</f>
        <v>38</v>
      </c>
      <c r="E8531" s="1">
        <f t="shared" si="3340"/>
        <v>38</v>
      </c>
      <c r="F8531" s="1">
        <f t="shared" si="3329"/>
        <v>208</v>
      </c>
      <c r="G8531" s="1">
        <f t="shared" si="3330"/>
        <v>8</v>
      </c>
      <c r="H8531" s="1">
        <f t="shared" si="3331"/>
        <v>26</v>
      </c>
    </row>
    <row r="8532" spans="1:8" x14ac:dyDescent="0.55000000000000004">
      <c r="A8532" s="1">
        <f>値貼り付け用シート!F365</f>
        <v>3</v>
      </c>
      <c r="B8532" s="1">
        <f>値貼り付け用シート!G365</f>
        <v>21</v>
      </c>
      <c r="C8532" s="1">
        <v>11</v>
      </c>
      <c r="D8532" s="1">
        <f>IF(OR(ISBLANK(値貼り付け用シート!R365),値貼り付け用シート!R365&gt;9990),NA(),値貼り付け用シート!R365)</f>
        <v>40</v>
      </c>
      <c r="E8532" s="1">
        <f t="shared" si="3340"/>
        <v>40</v>
      </c>
      <c r="F8532" s="1">
        <f t="shared" si="3329"/>
        <v>226</v>
      </c>
      <c r="G8532" s="1">
        <f t="shared" si="3330"/>
        <v>8</v>
      </c>
      <c r="H8532" s="1">
        <f t="shared" si="3331"/>
        <v>28</v>
      </c>
    </row>
    <row r="8533" spans="1:8" x14ac:dyDescent="0.55000000000000004">
      <c r="A8533" s="1">
        <f>値貼り付け用シート!F365</f>
        <v>3</v>
      </c>
      <c r="B8533" s="1">
        <f>値貼り付け用シート!G365</f>
        <v>21</v>
      </c>
      <c r="C8533" s="1">
        <v>12</v>
      </c>
      <c r="D8533" s="1">
        <f>IF(OR(ISBLANK(値貼り付け用シート!S365),値貼り付け用シート!S365&gt;9990),NA(),値貼り付け用シート!S365)</f>
        <v>48</v>
      </c>
      <c r="E8533" s="1">
        <f t="shared" si="3340"/>
        <v>48</v>
      </c>
      <c r="F8533" s="1">
        <f t="shared" si="3329"/>
        <v>257</v>
      </c>
      <c r="G8533" s="1">
        <f t="shared" si="3330"/>
        <v>8</v>
      </c>
      <c r="H8533" s="1">
        <f t="shared" si="3331"/>
        <v>32</v>
      </c>
    </row>
    <row r="8534" spans="1:8" x14ac:dyDescent="0.55000000000000004">
      <c r="A8534" s="1">
        <f>値貼り付け用シート!F365</f>
        <v>3</v>
      </c>
      <c r="B8534" s="1">
        <f>値貼り付け用シート!G365</f>
        <v>21</v>
      </c>
      <c r="C8534" s="1">
        <v>13</v>
      </c>
      <c r="D8534" s="1">
        <f>IF(OR(ISBLANK(値貼り付け用シート!T365),値貼り付け用シート!T365&gt;9990),NA(),値貼り付け用シート!T365)</f>
        <v>47</v>
      </c>
      <c r="E8534" s="1">
        <f t="shared" si="3340"/>
        <v>47</v>
      </c>
      <c r="F8534" s="1">
        <f t="shared" si="3329"/>
        <v>288</v>
      </c>
      <c r="G8534" s="1">
        <f t="shared" si="3330"/>
        <v>8</v>
      </c>
      <c r="H8534" s="1">
        <f t="shared" si="3331"/>
        <v>36</v>
      </c>
    </row>
    <row r="8535" spans="1:8" x14ac:dyDescent="0.55000000000000004">
      <c r="A8535" s="1">
        <f>値貼り付け用シート!F365</f>
        <v>3</v>
      </c>
      <c r="B8535" s="1">
        <f>値貼り付け用シート!G365</f>
        <v>21</v>
      </c>
      <c r="C8535" s="1">
        <v>14</v>
      </c>
      <c r="D8535" s="1">
        <f>IF(OR(ISBLANK(値貼り付け用シート!U365),値貼り付け用シート!U365&gt;9990),NA(),値貼り付け用シート!U365)</f>
        <v>46</v>
      </c>
      <c r="E8535" s="1">
        <f t="shared" si="3340"/>
        <v>46</v>
      </c>
      <c r="F8535" s="1">
        <f t="shared" si="3329"/>
        <v>321</v>
      </c>
      <c r="G8535" s="1">
        <f t="shared" si="3330"/>
        <v>8</v>
      </c>
      <c r="H8535" s="1">
        <f t="shared" si="3331"/>
        <v>40</v>
      </c>
    </row>
    <row r="8536" spans="1:8" x14ac:dyDescent="0.55000000000000004">
      <c r="A8536" s="1">
        <f>値貼り付け用シート!F365</f>
        <v>3</v>
      </c>
      <c r="B8536" s="1">
        <f>値貼り付け用シート!G365</f>
        <v>21</v>
      </c>
      <c r="C8536" s="1">
        <v>15</v>
      </c>
      <c r="D8536" s="1">
        <f>IF(OR(ISBLANK(値貼り付け用シート!V365),値貼り付け用シート!V365&gt;9990),NA(),値貼り付け用シート!V365)</f>
        <v>45</v>
      </c>
      <c r="E8536" s="1">
        <f t="shared" si="3340"/>
        <v>45</v>
      </c>
      <c r="F8536" s="1">
        <f t="shared" si="3329"/>
        <v>354</v>
      </c>
      <c r="G8536" s="1">
        <f t="shared" si="3330"/>
        <v>8</v>
      </c>
      <c r="H8536" s="1">
        <f t="shared" si="3331"/>
        <v>44</v>
      </c>
    </row>
    <row r="8537" spans="1:8" x14ac:dyDescent="0.55000000000000004">
      <c r="A8537" s="1">
        <f>値貼り付け用シート!F365</f>
        <v>3</v>
      </c>
      <c r="B8537" s="1">
        <f>値貼り付け用シート!G365</f>
        <v>21</v>
      </c>
      <c r="C8537" s="1">
        <v>16</v>
      </c>
      <c r="D8537" s="1">
        <f>IF(OR(ISBLANK(値貼り付け用シート!W365),値貼り付け用シート!W365&gt;9990),NA(),値貼り付け用シート!W365)</f>
        <v>44</v>
      </c>
      <c r="E8537" s="1">
        <f t="shared" si="3340"/>
        <v>44</v>
      </c>
      <c r="F8537" s="1">
        <f t="shared" si="3329"/>
        <v>353</v>
      </c>
      <c r="G8537" s="1">
        <f t="shared" si="3330"/>
        <v>8</v>
      </c>
      <c r="H8537" s="1">
        <f t="shared" si="3331"/>
        <v>44</v>
      </c>
    </row>
    <row r="8538" spans="1:8" x14ac:dyDescent="0.55000000000000004">
      <c r="A8538" s="1">
        <f>値貼り付け用シート!F365</f>
        <v>3</v>
      </c>
      <c r="B8538" s="1">
        <f>値貼り付け用シート!G365</f>
        <v>21</v>
      </c>
      <c r="C8538" s="1">
        <v>17</v>
      </c>
      <c r="D8538" s="1">
        <f>IF(OR(ISBLANK(値貼り付け用シート!X365),値貼り付け用シート!X365&gt;9990),NA(),値貼り付け用シート!X365)</f>
        <v>46</v>
      </c>
      <c r="E8538" s="1">
        <f t="shared" si="3340"/>
        <v>46</v>
      </c>
      <c r="F8538" s="1">
        <f t="shared" si="3329"/>
        <v>354</v>
      </c>
      <c r="G8538" s="1">
        <f t="shared" si="3330"/>
        <v>8</v>
      </c>
      <c r="H8538" s="1">
        <f t="shared" si="3331"/>
        <v>44</v>
      </c>
    </row>
    <row r="8539" spans="1:8" x14ac:dyDescent="0.55000000000000004">
      <c r="A8539" s="1">
        <f>値貼り付け用シート!F365</f>
        <v>3</v>
      </c>
      <c r="B8539" s="1">
        <f>値貼り付け用シート!G365</f>
        <v>21</v>
      </c>
      <c r="C8539" s="1">
        <v>18</v>
      </c>
      <c r="D8539" s="1">
        <f>IF(OR(ISBLANK(値貼り付け用シート!Y365),値貼り付け用シート!Y365&gt;9990),NA(),値貼り付け用シート!Y365)</f>
        <v>44</v>
      </c>
      <c r="E8539" s="1">
        <f t="shared" si="3340"/>
        <v>44</v>
      </c>
      <c r="F8539" s="1">
        <f t="shared" ref="F8539:F8602" si="3349">SUM(E8532:E8539)</f>
        <v>360</v>
      </c>
      <c r="G8539" s="1">
        <f t="shared" ref="G8539:G8602" si="3350">COUNT(D8532:D8539)</f>
        <v>8</v>
      </c>
      <c r="H8539" s="1">
        <f t="shared" ref="H8539:H8602" si="3351">IF(G8539&gt;=6,ROUND(F8539/G8539,0),NA())</f>
        <v>45</v>
      </c>
    </row>
    <row r="8540" spans="1:8" x14ac:dyDescent="0.55000000000000004">
      <c r="A8540" s="1">
        <f>値貼り付け用シート!F365</f>
        <v>3</v>
      </c>
      <c r="B8540" s="1">
        <f>値貼り付け用シート!G365</f>
        <v>21</v>
      </c>
      <c r="C8540" s="1">
        <v>19</v>
      </c>
      <c r="D8540" s="1">
        <f>IF(OR(ISBLANK(値貼り付け用シート!Z365),値貼り付け用シート!Z365&gt;9990),NA(),値貼り付け用シート!Z365)</f>
        <v>44</v>
      </c>
      <c r="E8540" s="1">
        <f t="shared" si="3340"/>
        <v>44</v>
      </c>
      <c r="F8540" s="1">
        <f t="shared" si="3349"/>
        <v>364</v>
      </c>
      <c r="G8540" s="1">
        <f t="shared" si="3350"/>
        <v>8</v>
      </c>
      <c r="H8540" s="1">
        <f t="shared" si="3351"/>
        <v>46</v>
      </c>
    </row>
    <row r="8541" spans="1:8" x14ac:dyDescent="0.55000000000000004">
      <c r="A8541" s="1">
        <f>値貼り付け用シート!F365</f>
        <v>3</v>
      </c>
      <c r="B8541" s="1">
        <f>値貼り付け用シート!G365</f>
        <v>21</v>
      </c>
      <c r="C8541" s="1">
        <v>20</v>
      </c>
      <c r="D8541" s="1">
        <f>IF(OR(ISBLANK(値貼り付け用シート!AA365),値貼り付け用シート!AA365&gt;9990),NA(),値貼り付け用シート!AA365)</f>
        <v>43</v>
      </c>
      <c r="E8541" s="1">
        <f t="shared" si="3340"/>
        <v>43</v>
      </c>
      <c r="F8541" s="1">
        <f t="shared" si="3349"/>
        <v>359</v>
      </c>
      <c r="G8541" s="1">
        <f t="shared" si="3350"/>
        <v>8</v>
      </c>
      <c r="H8541" s="1">
        <f t="shared" si="3351"/>
        <v>45</v>
      </c>
    </row>
    <row r="8542" spans="1:8" x14ac:dyDescent="0.55000000000000004">
      <c r="A8542" s="1">
        <f>値貼り付け用シート!F365</f>
        <v>3</v>
      </c>
      <c r="B8542" s="1">
        <f>値貼り付け用シート!G365</f>
        <v>21</v>
      </c>
      <c r="C8542" s="1">
        <v>21</v>
      </c>
      <c r="D8542" s="1">
        <f>IF(OR(ISBLANK(値貼り付け用シート!AB365),値貼り付け用シート!AB365&gt;9990),NA(),値貼り付け用シート!AB365)</f>
        <v>42</v>
      </c>
      <c r="E8542" s="1">
        <f t="shared" si="3340"/>
        <v>42</v>
      </c>
      <c r="F8542" s="1">
        <f t="shared" si="3349"/>
        <v>354</v>
      </c>
      <c r="G8542" s="1">
        <f t="shared" si="3350"/>
        <v>8</v>
      </c>
      <c r="H8542" s="1">
        <f t="shared" si="3351"/>
        <v>44</v>
      </c>
    </row>
    <row r="8543" spans="1:8" x14ac:dyDescent="0.55000000000000004">
      <c r="A8543" s="1">
        <f>値貼り付け用シート!F365</f>
        <v>3</v>
      </c>
      <c r="B8543" s="1">
        <f>値貼り付け用シート!G365</f>
        <v>21</v>
      </c>
      <c r="C8543" s="1">
        <v>22</v>
      </c>
      <c r="D8543" s="1">
        <f>IF(OR(ISBLANK(値貼り付け用シート!AC365),値貼り付け用シート!AC365&gt;9990),NA(),値貼り付け用シート!AC365)</f>
        <v>41</v>
      </c>
      <c r="E8543" s="1">
        <f t="shared" si="3340"/>
        <v>41</v>
      </c>
      <c r="F8543" s="1">
        <f t="shared" si="3349"/>
        <v>349</v>
      </c>
      <c r="G8543" s="1">
        <f t="shared" si="3350"/>
        <v>8</v>
      </c>
      <c r="H8543" s="1">
        <f t="shared" si="3351"/>
        <v>44</v>
      </c>
    </row>
    <row r="8544" spans="1:8" x14ac:dyDescent="0.55000000000000004">
      <c r="A8544" s="1">
        <f>値貼り付け用シート!F365</f>
        <v>3</v>
      </c>
      <c r="B8544" s="1">
        <f>値貼り付け用シート!G365</f>
        <v>21</v>
      </c>
      <c r="C8544" s="1">
        <v>23</v>
      </c>
      <c r="D8544" s="1">
        <f>IF(OR(ISBLANK(値貼り付け用シート!AD365),値貼り付け用シート!AD365&gt;9990),NA(),値貼り付け用シート!AD365)</f>
        <v>40</v>
      </c>
      <c r="E8544" s="1">
        <f t="shared" si="3340"/>
        <v>40</v>
      </c>
      <c r="F8544" s="1">
        <f t="shared" si="3349"/>
        <v>344</v>
      </c>
      <c r="G8544" s="1">
        <f t="shared" si="3350"/>
        <v>8</v>
      </c>
      <c r="H8544" s="1">
        <f t="shared" si="3351"/>
        <v>43</v>
      </c>
    </row>
    <row r="8545" spans="1:16" x14ac:dyDescent="0.55000000000000004">
      <c r="A8545" s="1">
        <f>値貼り付け用シート!F365</f>
        <v>3</v>
      </c>
      <c r="B8545" s="1">
        <f>値貼り付け用シート!G365</f>
        <v>21</v>
      </c>
      <c r="C8545" s="1">
        <v>24</v>
      </c>
      <c r="D8545" s="1">
        <f>IF(OR(ISBLANK(値貼り付け用シート!AE365),値貼り付け用シート!AE365&gt;9990),NA(),値貼り付け用シート!AE365)</f>
        <v>41</v>
      </c>
      <c r="E8545" s="1">
        <f t="shared" si="3340"/>
        <v>41</v>
      </c>
      <c r="F8545" s="1">
        <f t="shared" si="3349"/>
        <v>341</v>
      </c>
      <c r="G8545" s="1">
        <f t="shared" si="3350"/>
        <v>8</v>
      </c>
      <c r="H8545" s="1">
        <f t="shared" si="3351"/>
        <v>43</v>
      </c>
    </row>
    <row r="8546" spans="1:16" x14ac:dyDescent="0.55000000000000004">
      <c r="A8546" s="1">
        <f>値貼り付け用シート!F366</f>
        <v>3</v>
      </c>
      <c r="B8546" s="1">
        <f>値貼り付け用シート!G366</f>
        <v>22</v>
      </c>
      <c r="C8546" s="1">
        <v>1</v>
      </c>
      <c r="D8546" s="1">
        <f>IF(OR(ISBLANK(値貼り付け用シート!H366),値貼り付け用シート!H366&gt;9990),NA(),値貼り付け用シート!H366)</f>
        <v>41</v>
      </c>
      <c r="E8546" s="1">
        <f t="shared" si="3340"/>
        <v>41</v>
      </c>
      <c r="F8546" s="1">
        <f t="shared" si="3349"/>
        <v>336</v>
      </c>
      <c r="G8546" s="1">
        <f t="shared" si="3350"/>
        <v>8</v>
      </c>
      <c r="H8546" s="1">
        <f t="shared" si="3351"/>
        <v>42</v>
      </c>
      <c r="I8546" s="1">
        <f t="shared" ref="I8546" si="3352">COUNT(D8546:D8569)</f>
        <v>24</v>
      </c>
      <c r="J8546" s="1">
        <f t="shared" ref="J8546" si="3353">COUNT(H8546:H8569)</f>
        <v>24</v>
      </c>
      <c r="K8546" s="1">
        <f t="shared" ref="K8546" si="3354">IF(AND(I8546&gt;=20,J8546&gt;=20),0,1)</f>
        <v>0</v>
      </c>
      <c r="L8546" s="1">
        <f t="shared" ref="L8546" si="3355">IF(K8546=0,MAX(H8546:H8569),NA())</f>
        <v>44</v>
      </c>
      <c r="M8546" s="1">
        <f t="shared" ref="M8546" si="3356">IF(K8546=0,IF(L8546&lt;=70,1,0),NA())</f>
        <v>1</v>
      </c>
      <c r="N8546" s="1">
        <f t="shared" ref="N8546" si="3357">IF(COUNTIF(D8546:D8569,NA())=24,NA(),MAX(E8546:E8569))</f>
        <v>45</v>
      </c>
      <c r="O8546" s="1">
        <f t="shared" ref="O8546" si="3358">IF(COUNTIF(D8551:D8565,NA())=15,NA(),MAX(E8551:E8565))</f>
        <v>45</v>
      </c>
      <c r="P8546" s="1">
        <f t="shared" ref="P8546" si="3359">COUNTIF(D8546:D8569,"&gt;=120")</f>
        <v>0</v>
      </c>
    </row>
    <row r="8547" spans="1:16" x14ac:dyDescent="0.55000000000000004">
      <c r="A8547" s="1">
        <f>値貼り付け用シート!F366</f>
        <v>3</v>
      </c>
      <c r="B8547" s="1">
        <f>値貼り付け用シート!G366</f>
        <v>22</v>
      </c>
      <c r="C8547" s="1">
        <v>2</v>
      </c>
      <c r="D8547" s="1">
        <f>IF(OR(ISBLANK(値貼り付け用シート!I366),値貼り付け用シート!I366&gt;9990),NA(),値貼り付け用シート!I366)</f>
        <v>42</v>
      </c>
      <c r="E8547" s="1">
        <f t="shared" si="3340"/>
        <v>42</v>
      </c>
      <c r="F8547" s="1">
        <f t="shared" si="3349"/>
        <v>334</v>
      </c>
      <c r="G8547" s="1">
        <f t="shared" si="3350"/>
        <v>8</v>
      </c>
      <c r="H8547" s="1">
        <f t="shared" si="3351"/>
        <v>42</v>
      </c>
    </row>
    <row r="8548" spans="1:16" x14ac:dyDescent="0.55000000000000004">
      <c r="A8548" s="1">
        <f>値貼り付け用シート!F366</f>
        <v>3</v>
      </c>
      <c r="B8548" s="1">
        <f>値貼り付け用シート!G366</f>
        <v>22</v>
      </c>
      <c r="C8548" s="1">
        <v>3</v>
      </c>
      <c r="D8548" s="1">
        <f>IF(OR(ISBLANK(値貼り付け用シート!J366),値貼り付け用シート!J366&gt;9990),NA(),値貼り付け用シート!J366)</f>
        <v>41</v>
      </c>
      <c r="E8548" s="1">
        <f t="shared" si="3340"/>
        <v>41</v>
      </c>
      <c r="F8548" s="1">
        <f t="shared" si="3349"/>
        <v>331</v>
      </c>
      <c r="G8548" s="1">
        <f t="shared" si="3350"/>
        <v>8</v>
      </c>
      <c r="H8548" s="1">
        <f t="shared" si="3351"/>
        <v>41</v>
      </c>
    </row>
    <row r="8549" spans="1:16" x14ac:dyDescent="0.55000000000000004">
      <c r="A8549" s="1">
        <f>値貼り付け用シート!F366</f>
        <v>3</v>
      </c>
      <c r="B8549" s="1">
        <f>値貼り付け用シート!G366</f>
        <v>22</v>
      </c>
      <c r="C8549" s="1">
        <v>4</v>
      </c>
      <c r="D8549" s="1">
        <f>IF(OR(ISBLANK(値貼り付け用シート!K366),値貼り付け用シート!K366&gt;9990),NA(),値貼り付け用シート!K366)</f>
        <v>41</v>
      </c>
      <c r="E8549" s="1">
        <f t="shared" si="3340"/>
        <v>41</v>
      </c>
      <c r="F8549" s="1">
        <f t="shared" si="3349"/>
        <v>329</v>
      </c>
      <c r="G8549" s="1">
        <f t="shared" si="3350"/>
        <v>8</v>
      </c>
      <c r="H8549" s="1">
        <f t="shared" si="3351"/>
        <v>41</v>
      </c>
    </row>
    <row r="8550" spans="1:16" x14ac:dyDescent="0.55000000000000004">
      <c r="A8550" s="1">
        <f>値貼り付け用シート!F366</f>
        <v>3</v>
      </c>
      <c r="B8550" s="1">
        <f>値貼り付け用シート!G366</f>
        <v>22</v>
      </c>
      <c r="C8550" s="1">
        <v>5</v>
      </c>
      <c r="D8550" s="1">
        <f>IF(OR(ISBLANK(値貼り付け用シート!L366),値貼り付け用シート!L366&gt;9990),NA(),値貼り付け用シート!L366)</f>
        <v>42</v>
      </c>
      <c r="E8550" s="1">
        <f t="shared" si="3340"/>
        <v>42</v>
      </c>
      <c r="F8550" s="1">
        <f t="shared" si="3349"/>
        <v>329</v>
      </c>
      <c r="G8550" s="1">
        <f t="shared" si="3350"/>
        <v>8</v>
      </c>
      <c r="H8550" s="1">
        <f t="shared" si="3351"/>
        <v>41</v>
      </c>
    </row>
    <row r="8551" spans="1:16" x14ac:dyDescent="0.55000000000000004">
      <c r="A8551" s="1">
        <f>値貼り付け用シート!F366</f>
        <v>3</v>
      </c>
      <c r="B8551" s="1">
        <f>値貼り付け用シート!G366</f>
        <v>22</v>
      </c>
      <c r="C8551" s="1">
        <v>6</v>
      </c>
      <c r="D8551" s="1">
        <f>IF(OR(ISBLANK(値貼り付け用シート!M366),値貼り付け用シート!M366&gt;9990),NA(),値貼り付け用シート!M366)</f>
        <v>42</v>
      </c>
      <c r="E8551" s="1">
        <f t="shared" si="3340"/>
        <v>42</v>
      </c>
      <c r="F8551" s="1">
        <f t="shared" si="3349"/>
        <v>330</v>
      </c>
      <c r="G8551" s="1">
        <f t="shared" si="3350"/>
        <v>8</v>
      </c>
      <c r="H8551" s="1">
        <f t="shared" si="3351"/>
        <v>41</v>
      </c>
    </row>
    <row r="8552" spans="1:16" x14ac:dyDescent="0.55000000000000004">
      <c r="A8552" s="1">
        <f>値貼り付け用シート!F366</f>
        <v>3</v>
      </c>
      <c r="B8552" s="1">
        <f>値貼り付け用シート!G366</f>
        <v>22</v>
      </c>
      <c r="C8552" s="1">
        <v>7</v>
      </c>
      <c r="D8552" s="1">
        <f>IF(OR(ISBLANK(値貼り付け用シート!N366),値貼り付け用シート!N366&gt;9990),NA(),値貼り付け用シート!N366)</f>
        <v>41</v>
      </c>
      <c r="E8552" s="1">
        <f t="shared" si="3340"/>
        <v>41</v>
      </c>
      <c r="F8552" s="1">
        <f t="shared" si="3349"/>
        <v>331</v>
      </c>
      <c r="G8552" s="1">
        <f t="shared" si="3350"/>
        <v>8</v>
      </c>
      <c r="H8552" s="1">
        <f t="shared" si="3351"/>
        <v>41</v>
      </c>
    </row>
    <row r="8553" spans="1:16" x14ac:dyDescent="0.55000000000000004">
      <c r="A8553" s="1">
        <f>値貼り付け用シート!F366</f>
        <v>3</v>
      </c>
      <c r="B8553" s="1">
        <f>値貼り付け用シート!G366</f>
        <v>22</v>
      </c>
      <c r="C8553" s="1">
        <v>8</v>
      </c>
      <c r="D8553" s="1">
        <f>IF(OR(ISBLANK(値貼り付け用シート!O366),値貼り付け用シート!O366&gt;9990),NA(),値貼り付け用シート!O366)</f>
        <v>42</v>
      </c>
      <c r="E8553" s="1">
        <f t="shared" si="3340"/>
        <v>42</v>
      </c>
      <c r="F8553" s="1">
        <f t="shared" si="3349"/>
        <v>332</v>
      </c>
      <c r="G8553" s="1">
        <f t="shared" si="3350"/>
        <v>8</v>
      </c>
      <c r="H8553" s="1">
        <f t="shared" si="3351"/>
        <v>42</v>
      </c>
    </row>
    <row r="8554" spans="1:16" x14ac:dyDescent="0.55000000000000004">
      <c r="A8554" s="1">
        <f>値貼り付け用シート!F366</f>
        <v>3</v>
      </c>
      <c r="B8554" s="1">
        <f>値貼り付け用シート!G366</f>
        <v>22</v>
      </c>
      <c r="C8554" s="1">
        <v>9</v>
      </c>
      <c r="D8554" s="1">
        <f>IF(OR(ISBLANK(値貼り付け用シート!P366),値貼り付け用シート!P366&gt;9990),NA(),値貼り付け用シート!P366)</f>
        <v>43</v>
      </c>
      <c r="E8554" s="1">
        <f t="shared" si="3340"/>
        <v>43</v>
      </c>
      <c r="F8554" s="1">
        <f t="shared" si="3349"/>
        <v>334</v>
      </c>
      <c r="G8554" s="1">
        <f t="shared" si="3350"/>
        <v>8</v>
      </c>
      <c r="H8554" s="1">
        <f t="shared" si="3351"/>
        <v>42</v>
      </c>
    </row>
    <row r="8555" spans="1:16" x14ac:dyDescent="0.55000000000000004">
      <c r="A8555" s="1">
        <f>値貼り付け用シート!F366</f>
        <v>3</v>
      </c>
      <c r="B8555" s="1">
        <f>値貼り付け用シート!G366</f>
        <v>22</v>
      </c>
      <c r="C8555" s="1">
        <v>10</v>
      </c>
      <c r="D8555" s="1">
        <f>IF(OR(ISBLANK(値貼り付け用シート!Q366),値貼り付け用シート!Q366&gt;9990),NA(),値貼り付け用シート!Q366)</f>
        <v>39</v>
      </c>
      <c r="E8555" s="1">
        <f t="shared" si="3340"/>
        <v>39</v>
      </c>
      <c r="F8555" s="1">
        <f t="shared" si="3349"/>
        <v>331</v>
      </c>
      <c r="G8555" s="1">
        <f t="shared" si="3350"/>
        <v>8</v>
      </c>
      <c r="H8555" s="1">
        <f t="shared" si="3351"/>
        <v>41</v>
      </c>
    </row>
    <row r="8556" spans="1:16" x14ac:dyDescent="0.55000000000000004">
      <c r="A8556" s="1">
        <f>値貼り付け用シート!F366</f>
        <v>3</v>
      </c>
      <c r="B8556" s="1">
        <f>値貼り付け用シート!G366</f>
        <v>22</v>
      </c>
      <c r="C8556" s="1">
        <v>11</v>
      </c>
      <c r="D8556" s="1">
        <f>IF(OR(ISBLANK(値貼り付け用シート!R366),値貼り付け用シート!R366&gt;9990),NA(),値貼り付け用シート!R366)</f>
        <v>43</v>
      </c>
      <c r="E8556" s="1">
        <f t="shared" si="3340"/>
        <v>43</v>
      </c>
      <c r="F8556" s="1">
        <f t="shared" si="3349"/>
        <v>333</v>
      </c>
      <c r="G8556" s="1">
        <f t="shared" si="3350"/>
        <v>8</v>
      </c>
      <c r="H8556" s="1">
        <f t="shared" si="3351"/>
        <v>42</v>
      </c>
    </row>
    <row r="8557" spans="1:16" x14ac:dyDescent="0.55000000000000004">
      <c r="A8557" s="1">
        <f>値貼り付け用シート!F366</f>
        <v>3</v>
      </c>
      <c r="B8557" s="1">
        <f>値貼り付け用シート!G366</f>
        <v>22</v>
      </c>
      <c r="C8557" s="1">
        <v>12</v>
      </c>
      <c r="D8557" s="1">
        <f>IF(OR(ISBLANK(値貼り付け用シート!S366),値貼り付け用シート!S366&gt;9990),NA(),値貼り付け用シート!S366)</f>
        <v>41</v>
      </c>
      <c r="E8557" s="1">
        <f t="shared" si="3340"/>
        <v>41</v>
      </c>
      <c r="F8557" s="1">
        <f t="shared" si="3349"/>
        <v>333</v>
      </c>
      <c r="G8557" s="1">
        <f t="shared" si="3350"/>
        <v>8</v>
      </c>
      <c r="H8557" s="1">
        <f t="shared" si="3351"/>
        <v>42</v>
      </c>
    </row>
    <row r="8558" spans="1:16" x14ac:dyDescent="0.55000000000000004">
      <c r="A8558" s="1">
        <f>値貼り付け用シート!F366</f>
        <v>3</v>
      </c>
      <c r="B8558" s="1">
        <f>値貼り付け用シート!G366</f>
        <v>22</v>
      </c>
      <c r="C8558" s="1">
        <v>13</v>
      </c>
      <c r="D8558" s="1">
        <f>IF(OR(ISBLANK(値貼り付け用シート!T366),値貼り付け用シート!T366&gt;9990),NA(),値貼り付け用シート!T366)</f>
        <v>45</v>
      </c>
      <c r="E8558" s="1">
        <f t="shared" si="3340"/>
        <v>45</v>
      </c>
      <c r="F8558" s="1">
        <f t="shared" si="3349"/>
        <v>336</v>
      </c>
      <c r="G8558" s="1">
        <f t="shared" si="3350"/>
        <v>8</v>
      </c>
      <c r="H8558" s="1">
        <f t="shared" si="3351"/>
        <v>42</v>
      </c>
    </row>
    <row r="8559" spans="1:16" x14ac:dyDescent="0.55000000000000004">
      <c r="A8559" s="1">
        <f>値貼り付け用シート!F366</f>
        <v>3</v>
      </c>
      <c r="B8559" s="1">
        <f>値貼り付け用シート!G366</f>
        <v>22</v>
      </c>
      <c r="C8559" s="1">
        <v>14</v>
      </c>
      <c r="D8559" s="1">
        <f>IF(OR(ISBLANK(値貼り付け用シート!U366),値貼り付け用シート!U366&gt;9990),NA(),値貼り付け用シート!U366)</f>
        <v>43</v>
      </c>
      <c r="E8559" s="1">
        <f t="shared" si="3340"/>
        <v>43</v>
      </c>
      <c r="F8559" s="1">
        <f t="shared" si="3349"/>
        <v>337</v>
      </c>
      <c r="G8559" s="1">
        <f t="shared" si="3350"/>
        <v>8</v>
      </c>
      <c r="H8559" s="1">
        <f t="shared" si="3351"/>
        <v>42</v>
      </c>
    </row>
    <row r="8560" spans="1:16" x14ac:dyDescent="0.55000000000000004">
      <c r="A8560" s="1">
        <f>値貼り付け用シート!F366</f>
        <v>3</v>
      </c>
      <c r="B8560" s="1">
        <f>値貼り付け用シート!G366</f>
        <v>22</v>
      </c>
      <c r="C8560" s="1">
        <v>15</v>
      </c>
      <c r="D8560" s="1">
        <f>IF(OR(ISBLANK(値貼り付け用シート!V366),値貼り付け用シート!V366&gt;9990),NA(),値貼り付け用シート!V366)</f>
        <v>43</v>
      </c>
      <c r="E8560" s="1">
        <f t="shared" si="3340"/>
        <v>43</v>
      </c>
      <c r="F8560" s="1">
        <f t="shared" si="3349"/>
        <v>339</v>
      </c>
      <c r="G8560" s="1">
        <f t="shared" si="3350"/>
        <v>8</v>
      </c>
      <c r="H8560" s="1">
        <f t="shared" si="3351"/>
        <v>42</v>
      </c>
    </row>
    <row r="8561" spans="1:16" x14ac:dyDescent="0.55000000000000004">
      <c r="A8561" s="1">
        <f>値貼り付け用シート!F366</f>
        <v>3</v>
      </c>
      <c r="B8561" s="1">
        <f>値貼り付け用シート!G366</f>
        <v>22</v>
      </c>
      <c r="C8561" s="1">
        <v>16</v>
      </c>
      <c r="D8561" s="1">
        <f>IF(OR(ISBLANK(値貼り付け用シート!W366),値貼り付け用シート!W366&gt;9990),NA(),値貼り付け用シート!W366)</f>
        <v>44</v>
      </c>
      <c r="E8561" s="1">
        <f t="shared" si="3340"/>
        <v>44</v>
      </c>
      <c r="F8561" s="1">
        <f t="shared" si="3349"/>
        <v>341</v>
      </c>
      <c r="G8561" s="1">
        <f t="shared" si="3350"/>
        <v>8</v>
      </c>
      <c r="H8561" s="1">
        <f t="shared" si="3351"/>
        <v>43</v>
      </c>
    </row>
    <row r="8562" spans="1:16" x14ac:dyDescent="0.55000000000000004">
      <c r="A8562" s="1">
        <f>値貼り付け用シート!F366</f>
        <v>3</v>
      </c>
      <c r="B8562" s="1">
        <f>値貼り付け用シート!G366</f>
        <v>22</v>
      </c>
      <c r="C8562" s="1">
        <v>17</v>
      </c>
      <c r="D8562" s="1">
        <f>IF(OR(ISBLANK(値貼り付け用シート!X366),値貼り付け用シート!X366&gt;9990),NA(),値貼り付け用シート!X366)</f>
        <v>45</v>
      </c>
      <c r="E8562" s="1">
        <f t="shared" si="3340"/>
        <v>45</v>
      </c>
      <c r="F8562" s="1">
        <f t="shared" si="3349"/>
        <v>343</v>
      </c>
      <c r="G8562" s="1">
        <f t="shared" si="3350"/>
        <v>8</v>
      </c>
      <c r="H8562" s="1">
        <f t="shared" si="3351"/>
        <v>43</v>
      </c>
    </row>
    <row r="8563" spans="1:16" x14ac:dyDescent="0.55000000000000004">
      <c r="A8563" s="1">
        <f>値貼り付け用シート!F366</f>
        <v>3</v>
      </c>
      <c r="B8563" s="1">
        <f>値貼り付け用シート!G366</f>
        <v>22</v>
      </c>
      <c r="C8563" s="1">
        <v>18</v>
      </c>
      <c r="D8563" s="1">
        <f>IF(OR(ISBLANK(値貼り付け用シート!Y366),値貼り付け用シート!Y366&gt;9990),NA(),値貼り付け用シート!Y366)</f>
        <v>45</v>
      </c>
      <c r="E8563" s="1">
        <f t="shared" si="3340"/>
        <v>45</v>
      </c>
      <c r="F8563" s="1">
        <f t="shared" si="3349"/>
        <v>349</v>
      </c>
      <c r="G8563" s="1">
        <f t="shared" si="3350"/>
        <v>8</v>
      </c>
      <c r="H8563" s="1">
        <f t="shared" si="3351"/>
        <v>44</v>
      </c>
    </row>
    <row r="8564" spans="1:16" x14ac:dyDescent="0.55000000000000004">
      <c r="A8564" s="1">
        <f>値貼り付け用シート!F366</f>
        <v>3</v>
      </c>
      <c r="B8564" s="1">
        <f>値貼り付け用シート!G366</f>
        <v>22</v>
      </c>
      <c r="C8564" s="1">
        <v>19</v>
      </c>
      <c r="D8564" s="1">
        <f>IF(OR(ISBLANK(値貼り付け用シート!Z366),値貼り付け用シート!Z366&gt;9990),NA(),値貼り付け用シート!Z366)</f>
        <v>43</v>
      </c>
      <c r="E8564" s="1">
        <f t="shared" si="3340"/>
        <v>43</v>
      </c>
      <c r="F8564" s="1">
        <f t="shared" si="3349"/>
        <v>349</v>
      </c>
      <c r="G8564" s="1">
        <f t="shared" si="3350"/>
        <v>8</v>
      </c>
      <c r="H8564" s="1">
        <f t="shared" si="3351"/>
        <v>44</v>
      </c>
    </row>
    <row r="8565" spans="1:16" x14ac:dyDescent="0.55000000000000004">
      <c r="A8565" s="1">
        <f>値貼り付け用シート!F366</f>
        <v>3</v>
      </c>
      <c r="B8565" s="1">
        <f>値貼り付け用シート!G366</f>
        <v>22</v>
      </c>
      <c r="C8565" s="1">
        <v>20</v>
      </c>
      <c r="D8565" s="1">
        <f>IF(OR(ISBLANK(値貼り付け用シート!AA366),値貼り付け用シート!AA366&gt;9990),NA(),値貼り付け用シート!AA366)</f>
        <v>43</v>
      </c>
      <c r="E8565" s="1">
        <f t="shared" si="3340"/>
        <v>43</v>
      </c>
      <c r="F8565" s="1">
        <f t="shared" si="3349"/>
        <v>351</v>
      </c>
      <c r="G8565" s="1">
        <f t="shared" si="3350"/>
        <v>8</v>
      </c>
      <c r="H8565" s="1">
        <f t="shared" si="3351"/>
        <v>44</v>
      </c>
    </row>
    <row r="8566" spans="1:16" x14ac:dyDescent="0.55000000000000004">
      <c r="A8566" s="1">
        <f>値貼り付け用シート!F366</f>
        <v>3</v>
      </c>
      <c r="B8566" s="1">
        <f>値貼り付け用シート!G366</f>
        <v>22</v>
      </c>
      <c r="C8566" s="1">
        <v>21</v>
      </c>
      <c r="D8566" s="1">
        <f>IF(OR(ISBLANK(値貼り付け用シート!AB366),値貼り付け用シート!AB366&gt;9990),NA(),値貼り付け用シート!AB366)</f>
        <v>43</v>
      </c>
      <c r="E8566" s="1">
        <f t="shared" si="3340"/>
        <v>43</v>
      </c>
      <c r="F8566" s="1">
        <f t="shared" si="3349"/>
        <v>349</v>
      </c>
      <c r="G8566" s="1">
        <f t="shared" si="3350"/>
        <v>8</v>
      </c>
      <c r="H8566" s="1">
        <f t="shared" si="3351"/>
        <v>44</v>
      </c>
    </row>
    <row r="8567" spans="1:16" x14ac:dyDescent="0.55000000000000004">
      <c r="A8567" s="1">
        <f>値貼り付け用シート!F366</f>
        <v>3</v>
      </c>
      <c r="B8567" s="1">
        <f>値貼り付け用シート!G366</f>
        <v>22</v>
      </c>
      <c r="C8567" s="1">
        <v>22</v>
      </c>
      <c r="D8567" s="1">
        <f>IF(OR(ISBLANK(値貼り付け用シート!AC366),値貼り付け用シート!AC366&gt;9990),NA(),値貼り付け用シート!AC366)</f>
        <v>41</v>
      </c>
      <c r="E8567" s="1">
        <f t="shared" si="3340"/>
        <v>41</v>
      </c>
      <c r="F8567" s="1">
        <f t="shared" si="3349"/>
        <v>347</v>
      </c>
      <c r="G8567" s="1">
        <f t="shared" si="3350"/>
        <v>8</v>
      </c>
      <c r="H8567" s="1">
        <f t="shared" si="3351"/>
        <v>43</v>
      </c>
    </row>
    <row r="8568" spans="1:16" x14ac:dyDescent="0.55000000000000004">
      <c r="A8568" s="1">
        <f>値貼り付け用シート!F366</f>
        <v>3</v>
      </c>
      <c r="B8568" s="1">
        <f>値貼り付け用シート!G366</f>
        <v>22</v>
      </c>
      <c r="C8568" s="1">
        <v>23</v>
      </c>
      <c r="D8568" s="1">
        <f>IF(OR(ISBLANK(値貼り付け用シート!AD366),値貼り付け用シート!AD366&gt;9990),NA(),値貼り付け用シート!AD366)</f>
        <v>38</v>
      </c>
      <c r="E8568" s="1">
        <f t="shared" si="3340"/>
        <v>38</v>
      </c>
      <c r="F8568" s="1">
        <f t="shared" si="3349"/>
        <v>342</v>
      </c>
      <c r="G8568" s="1">
        <f t="shared" si="3350"/>
        <v>8</v>
      </c>
      <c r="H8568" s="1">
        <f t="shared" si="3351"/>
        <v>43</v>
      </c>
    </row>
    <row r="8569" spans="1:16" x14ac:dyDescent="0.55000000000000004">
      <c r="A8569" s="1">
        <f>値貼り付け用シート!F366</f>
        <v>3</v>
      </c>
      <c r="B8569" s="1">
        <f>値貼り付け用シート!G366</f>
        <v>22</v>
      </c>
      <c r="C8569" s="1">
        <v>24</v>
      </c>
      <c r="D8569" s="1">
        <f>IF(OR(ISBLANK(値貼り付け用シート!AE366),値貼り付け用シート!AE366&gt;9990),NA(),値貼り付け用シート!AE366)</f>
        <v>36</v>
      </c>
      <c r="E8569" s="1">
        <f t="shared" si="3340"/>
        <v>36</v>
      </c>
      <c r="F8569" s="1">
        <f t="shared" si="3349"/>
        <v>334</v>
      </c>
      <c r="G8569" s="1">
        <f t="shared" si="3350"/>
        <v>8</v>
      </c>
      <c r="H8569" s="1">
        <f t="shared" si="3351"/>
        <v>42</v>
      </c>
    </row>
    <row r="8570" spans="1:16" x14ac:dyDescent="0.55000000000000004">
      <c r="A8570" s="1">
        <f>値貼り付け用シート!F367</f>
        <v>3</v>
      </c>
      <c r="B8570" s="1">
        <f>値貼り付け用シート!G367</f>
        <v>23</v>
      </c>
      <c r="C8570" s="1">
        <v>1</v>
      </c>
      <c r="D8570" s="1">
        <f>IF(OR(ISBLANK(値貼り付け用シート!H367),値貼り付け用シート!H367&gt;9990),NA(),値貼り付け用シート!H367)</f>
        <v>36</v>
      </c>
      <c r="E8570" s="1">
        <f t="shared" si="3340"/>
        <v>36</v>
      </c>
      <c r="F8570" s="1">
        <f t="shared" si="3349"/>
        <v>325</v>
      </c>
      <c r="G8570" s="1">
        <f t="shared" si="3350"/>
        <v>8</v>
      </c>
      <c r="H8570" s="1">
        <f t="shared" si="3351"/>
        <v>41</v>
      </c>
      <c r="I8570" s="1">
        <f t="shared" ref="I8570" si="3360">COUNT(D8570:D8593)</f>
        <v>24</v>
      </c>
      <c r="J8570" s="1">
        <f t="shared" ref="J8570" si="3361">COUNT(H8570:H8593)</f>
        <v>24</v>
      </c>
      <c r="K8570" s="1">
        <f t="shared" ref="K8570" si="3362">IF(AND(I8570&gt;=20,J8570&gt;=20),0,1)</f>
        <v>0</v>
      </c>
      <c r="L8570" s="1">
        <f t="shared" ref="L8570" si="3363">IF(K8570=0,MAX(H8570:H8593),NA())</f>
        <v>45</v>
      </c>
      <c r="M8570" s="1">
        <f t="shared" ref="M8570" si="3364">IF(K8570=0,IF(L8570&lt;=70,1,0),NA())</f>
        <v>1</v>
      </c>
      <c r="N8570" s="1">
        <f t="shared" ref="N8570" si="3365">IF(COUNTIF(D8570:D8593,NA())=24,NA(),MAX(E8570:E8593))</f>
        <v>46</v>
      </c>
      <c r="O8570" s="1">
        <f t="shared" ref="O8570" si="3366">IF(COUNTIF(D8575:D8589,NA())=15,NA(),MAX(E8575:E8589))</f>
        <v>46</v>
      </c>
      <c r="P8570" s="1">
        <f t="shared" ref="P8570" si="3367">COUNTIF(D8570:D8593,"&gt;=120")</f>
        <v>0</v>
      </c>
    </row>
    <row r="8571" spans="1:16" x14ac:dyDescent="0.55000000000000004">
      <c r="A8571" s="1">
        <f>値貼り付け用シート!F367</f>
        <v>3</v>
      </c>
      <c r="B8571" s="1">
        <f>値貼り付け用シート!G367</f>
        <v>23</v>
      </c>
      <c r="C8571" s="1">
        <v>2</v>
      </c>
      <c r="D8571" s="1">
        <f>IF(OR(ISBLANK(値貼り付け用シート!I367),値貼り付け用シート!I367&gt;9990),NA(),値貼り付け用シート!I367)</f>
        <v>35</v>
      </c>
      <c r="E8571" s="1">
        <f t="shared" si="3340"/>
        <v>35</v>
      </c>
      <c r="F8571" s="1">
        <f t="shared" si="3349"/>
        <v>315</v>
      </c>
      <c r="G8571" s="1">
        <f t="shared" si="3350"/>
        <v>8</v>
      </c>
      <c r="H8571" s="1">
        <f t="shared" si="3351"/>
        <v>39</v>
      </c>
    </row>
    <row r="8572" spans="1:16" x14ac:dyDescent="0.55000000000000004">
      <c r="A8572" s="1">
        <f>値貼り付け用シート!F367</f>
        <v>3</v>
      </c>
      <c r="B8572" s="1">
        <f>値貼り付け用シート!G367</f>
        <v>23</v>
      </c>
      <c r="C8572" s="1">
        <v>3</v>
      </c>
      <c r="D8572" s="1">
        <f>IF(OR(ISBLANK(値貼り付け用シート!J367),値貼り付け用シート!J367&gt;9990),NA(),値貼り付け用シート!J367)</f>
        <v>34</v>
      </c>
      <c r="E8572" s="1">
        <f t="shared" si="3340"/>
        <v>34</v>
      </c>
      <c r="F8572" s="1">
        <f t="shared" si="3349"/>
        <v>306</v>
      </c>
      <c r="G8572" s="1">
        <f t="shared" si="3350"/>
        <v>8</v>
      </c>
      <c r="H8572" s="1">
        <f t="shared" si="3351"/>
        <v>38</v>
      </c>
    </row>
    <row r="8573" spans="1:16" x14ac:dyDescent="0.55000000000000004">
      <c r="A8573" s="1">
        <f>値貼り付け用シート!F367</f>
        <v>3</v>
      </c>
      <c r="B8573" s="1">
        <f>値貼り付け用シート!G367</f>
        <v>23</v>
      </c>
      <c r="C8573" s="1">
        <v>4</v>
      </c>
      <c r="D8573" s="1">
        <f>IF(OR(ISBLANK(値貼り付け用シート!K367),値貼り付け用シート!K367&gt;9990),NA(),値貼り付け用シート!K367)</f>
        <v>35</v>
      </c>
      <c r="E8573" s="1">
        <f t="shared" si="3340"/>
        <v>35</v>
      </c>
      <c r="F8573" s="1">
        <f t="shared" si="3349"/>
        <v>298</v>
      </c>
      <c r="G8573" s="1">
        <f t="shared" si="3350"/>
        <v>8</v>
      </c>
      <c r="H8573" s="1">
        <f t="shared" si="3351"/>
        <v>37</v>
      </c>
    </row>
    <row r="8574" spans="1:16" x14ac:dyDescent="0.55000000000000004">
      <c r="A8574" s="1">
        <f>値貼り付け用シート!F367</f>
        <v>3</v>
      </c>
      <c r="B8574" s="1">
        <f>値貼り付け用シート!G367</f>
        <v>23</v>
      </c>
      <c r="C8574" s="1">
        <v>5</v>
      </c>
      <c r="D8574" s="1">
        <f>IF(OR(ISBLANK(値貼り付け用シート!L367),値貼り付け用シート!L367&gt;9990),NA(),値貼り付け用シート!L367)</f>
        <v>35</v>
      </c>
      <c r="E8574" s="1">
        <f t="shared" si="3340"/>
        <v>35</v>
      </c>
      <c r="F8574" s="1">
        <f t="shared" si="3349"/>
        <v>290</v>
      </c>
      <c r="G8574" s="1">
        <f t="shared" si="3350"/>
        <v>8</v>
      </c>
      <c r="H8574" s="1">
        <f t="shared" si="3351"/>
        <v>36</v>
      </c>
    </row>
    <row r="8575" spans="1:16" x14ac:dyDescent="0.55000000000000004">
      <c r="A8575" s="1">
        <f>値貼り付け用シート!F367</f>
        <v>3</v>
      </c>
      <c r="B8575" s="1">
        <f>値貼り付け用シート!G367</f>
        <v>23</v>
      </c>
      <c r="C8575" s="1">
        <v>6</v>
      </c>
      <c r="D8575" s="1">
        <f>IF(OR(ISBLANK(値貼り付け用シート!M367),値貼り付け用シート!M367&gt;9990),NA(),値貼り付け用シート!M367)</f>
        <v>38</v>
      </c>
      <c r="E8575" s="1">
        <f t="shared" si="3340"/>
        <v>38</v>
      </c>
      <c r="F8575" s="1">
        <f t="shared" si="3349"/>
        <v>287</v>
      </c>
      <c r="G8575" s="1">
        <f t="shared" si="3350"/>
        <v>8</v>
      </c>
      <c r="H8575" s="1">
        <f t="shared" si="3351"/>
        <v>36</v>
      </c>
    </row>
    <row r="8576" spans="1:16" x14ac:dyDescent="0.55000000000000004">
      <c r="A8576" s="1">
        <f>値貼り付け用シート!F367</f>
        <v>3</v>
      </c>
      <c r="B8576" s="1">
        <f>値貼り付け用シート!G367</f>
        <v>23</v>
      </c>
      <c r="C8576" s="1">
        <v>7</v>
      </c>
      <c r="D8576" s="1">
        <f>IF(OR(ISBLANK(値貼り付け用シート!N367),値貼り付け用シート!N367&gt;9990),NA(),値貼り付け用シート!N367)</f>
        <v>34</v>
      </c>
      <c r="E8576" s="1">
        <f t="shared" si="3340"/>
        <v>34</v>
      </c>
      <c r="F8576" s="1">
        <f t="shared" si="3349"/>
        <v>283</v>
      </c>
      <c r="G8576" s="1">
        <f t="shared" si="3350"/>
        <v>8</v>
      </c>
      <c r="H8576" s="1">
        <f t="shared" si="3351"/>
        <v>35</v>
      </c>
    </row>
    <row r="8577" spans="1:8" x14ac:dyDescent="0.55000000000000004">
      <c r="A8577" s="1">
        <f>値貼り付け用シート!F367</f>
        <v>3</v>
      </c>
      <c r="B8577" s="1">
        <f>値貼り付け用シート!G367</f>
        <v>23</v>
      </c>
      <c r="C8577" s="1">
        <v>8</v>
      </c>
      <c r="D8577" s="1">
        <f>IF(OR(ISBLANK(値貼り付け用シート!O367),値貼り付け用シート!O367&gt;9990),NA(),値貼り付け用シート!O367)</f>
        <v>38</v>
      </c>
      <c r="E8577" s="1">
        <f t="shared" si="3340"/>
        <v>38</v>
      </c>
      <c r="F8577" s="1">
        <f t="shared" si="3349"/>
        <v>285</v>
      </c>
      <c r="G8577" s="1">
        <f t="shared" si="3350"/>
        <v>8</v>
      </c>
      <c r="H8577" s="1">
        <f t="shared" si="3351"/>
        <v>36</v>
      </c>
    </row>
    <row r="8578" spans="1:8" x14ac:dyDescent="0.55000000000000004">
      <c r="A8578" s="1">
        <f>値貼り付け用シート!F367</f>
        <v>3</v>
      </c>
      <c r="B8578" s="1">
        <f>値貼り付け用シート!G367</f>
        <v>23</v>
      </c>
      <c r="C8578" s="1">
        <v>9</v>
      </c>
      <c r="D8578" s="1">
        <f>IF(OR(ISBLANK(値貼り付け用シート!P367),値貼り付け用シート!P367&gt;9990),NA(),値貼り付け用シート!P367)</f>
        <v>41</v>
      </c>
      <c r="E8578" s="1">
        <f t="shared" si="3340"/>
        <v>41</v>
      </c>
      <c r="F8578" s="1">
        <f t="shared" si="3349"/>
        <v>290</v>
      </c>
      <c r="G8578" s="1">
        <f t="shared" si="3350"/>
        <v>8</v>
      </c>
      <c r="H8578" s="1">
        <f t="shared" si="3351"/>
        <v>36</v>
      </c>
    </row>
    <row r="8579" spans="1:8" x14ac:dyDescent="0.55000000000000004">
      <c r="A8579" s="1">
        <f>値貼り付け用シート!F367</f>
        <v>3</v>
      </c>
      <c r="B8579" s="1">
        <f>値貼り付け用シート!G367</f>
        <v>23</v>
      </c>
      <c r="C8579" s="1">
        <v>10</v>
      </c>
      <c r="D8579" s="1">
        <f>IF(OR(ISBLANK(値貼り付け用シート!Q367),値貼り付け用シート!Q367&gt;9990),NA(),値貼り付け用シート!Q367)</f>
        <v>43</v>
      </c>
      <c r="E8579" s="1">
        <f t="shared" ref="E8579:E8642" si="3368">IF(ISERROR(D8579),0,D8579)</f>
        <v>43</v>
      </c>
      <c r="F8579" s="1">
        <f t="shared" si="3349"/>
        <v>298</v>
      </c>
      <c r="G8579" s="1">
        <f t="shared" si="3350"/>
        <v>8</v>
      </c>
      <c r="H8579" s="1">
        <f t="shared" si="3351"/>
        <v>37</v>
      </c>
    </row>
    <row r="8580" spans="1:8" x14ac:dyDescent="0.55000000000000004">
      <c r="A8580" s="1">
        <f>値貼り付け用シート!F367</f>
        <v>3</v>
      </c>
      <c r="B8580" s="1">
        <f>値貼り付け用シート!G367</f>
        <v>23</v>
      </c>
      <c r="C8580" s="1">
        <v>11</v>
      </c>
      <c r="D8580" s="1">
        <f>IF(OR(ISBLANK(値貼り付け用シート!R367),値貼り付け用シート!R367&gt;9990),NA(),値貼り付け用シート!R367)</f>
        <v>42</v>
      </c>
      <c r="E8580" s="1">
        <f t="shared" si="3368"/>
        <v>42</v>
      </c>
      <c r="F8580" s="1">
        <f t="shared" si="3349"/>
        <v>306</v>
      </c>
      <c r="G8580" s="1">
        <f t="shared" si="3350"/>
        <v>8</v>
      </c>
      <c r="H8580" s="1">
        <f t="shared" si="3351"/>
        <v>38</v>
      </c>
    </row>
    <row r="8581" spans="1:8" x14ac:dyDescent="0.55000000000000004">
      <c r="A8581" s="1">
        <f>値貼り付け用シート!F367</f>
        <v>3</v>
      </c>
      <c r="B8581" s="1">
        <f>値貼り付け用シート!G367</f>
        <v>23</v>
      </c>
      <c r="C8581" s="1">
        <v>12</v>
      </c>
      <c r="D8581" s="1">
        <f>IF(OR(ISBLANK(値貼り付け用シート!S367),値貼り付け用シート!S367&gt;9990),NA(),値貼り付け用シート!S367)</f>
        <v>44</v>
      </c>
      <c r="E8581" s="1">
        <f t="shared" si="3368"/>
        <v>44</v>
      </c>
      <c r="F8581" s="1">
        <f t="shared" si="3349"/>
        <v>315</v>
      </c>
      <c r="G8581" s="1">
        <f t="shared" si="3350"/>
        <v>8</v>
      </c>
      <c r="H8581" s="1">
        <f t="shared" si="3351"/>
        <v>39</v>
      </c>
    </row>
    <row r="8582" spans="1:8" x14ac:dyDescent="0.55000000000000004">
      <c r="A8582" s="1">
        <f>値貼り付け用シート!F367</f>
        <v>3</v>
      </c>
      <c r="B8582" s="1">
        <f>値貼り付け用シート!G367</f>
        <v>23</v>
      </c>
      <c r="C8582" s="1">
        <v>13</v>
      </c>
      <c r="D8582" s="1">
        <f>IF(OR(ISBLANK(値貼り付け用シート!T367),値貼り付け用シート!T367&gt;9990),NA(),値貼り付け用シート!T367)</f>
        <v>45</v>
      </c>
      <c r="E8582" s="1">
        <f t="shared" si="3368"/>
        <v>45</v>
      </c>
      <c r="F8582" s="1">
        <f t="shared" si="3349"/>
        <v>325</v>
      </c>
      <c r="G8582" s="1">
        <f t="shared" si="3350"/>
        <v>8</v>
      </c>
      <c r="H8582" s="1">
        <f t="shared" si="3351"/>
        <v>41</v>
      </c>
    </row>
    <row r="8583" spans="1:8" x14ac:dyDescent="0.55000000000000004">
      <c r="A8583" s="1">
        <f>値貼り付け用シート!F367</f>
        <v>3</v>
      </c>
      <c r="B8583" s="1">
        <f>値貼り付け用シート!G367</f>
        <v>23</v>
      </c>
      <c r="C8583" s="1">
        <v>14</v>
      </c>
      <c r="D8583" s="1">
        <f>IF(OR(ISBLANK(値貼り付け用シート!U367),値貼り付け用シート!U367&gt;9990),NA(),値貼り付け用シート!U367)</f>
        <v>46</v>
      </c>
      <c r="E8583" s="1">
        <f t="shared" si="3368"/>
        <v>46</v>
      </c>
      <c r="F8583" s="1">
        <f t="shared" si="3349"/>
        <v>333</v>
      </c>
      <c r="G8583" s="1">
        <f t="shared" si="3350"/>
        <v>8</v>
      </c>
      <c r="H8583" s="1">
        <f t="shared" si="3351"/>
        <v>42</v>
      </c>
    </row>
    <row r="8584" spans="1:8" x14ac:dyDescent="0.55000000000000004">
      <c r="A8584" s="1">
        <f>値貼り付け用シート!F367</f>
        <v>3</v>
      </c>
      <c r="B8584" s="1">
        <f>値貼り付け用シート!G367</f>
        <v>23</v>
      </c>
      <c r="C8584" s="1">
        <v>15</v>
      </c>
      <c r="D8584" s="1">
        <f>IF(OR(ISBLANK(値貼り付け用シート!V367),値貼り付け用シート!V367&gt;9990),NA(),値貼り付け用シート!V367)</f>
        <v>45</v>
      </c>
      <c r="E8584" s="1">
        <f t="shared" si="3368"/>
        <v>45</v>
      </c>
      <c r="F8584" s="1">
        <f t="shared" si="3349"/>
        <v>344</v>
      </c>
      <c r="G8584" s="1">
        <f t="shared" si="3350"/>
        <v>8</v>
      </c>
      <c r="H8584" s="1">
        <f t="shared" si="3351"/>
        <v>43</v>
      </c>
    </row>
    <row r="8585" spans="1:8" x14ac:dyDescent="0.55000000000000004">
      <c r="A8585" s="1">
        <f>値貼り付け用シート!F367</f>
        <v>3</v>
      </c>
      <c r="B8585" s="1">
        <f>値貼り付け用シート!G367</f>
        <v>23</v>
      </c>
      <c r="C8585" s="1">
        <v>16</v>
      </c>
      <c r="D8585" s="1">
        <f>IF(OR(ISBLANK(値貼り付け用シート!W367),値貼り付け用シート!W367&gt;9990),NA(),値貼り付け用シート!W367)</f>
        <v>44</v>
      </c>
      <c r="E8585" s="1">
        <f t="shared" si="3368"/>
        <v>44</v>
      </c>
      <c r="F8585" s="1">
        <f t="shared" si="3349"/>
        <v>350</v>
      </c>
      <c r="G8585" s="1">
        <f t="shared" si="3350"/>
        <v>8</v>
      </c>
      <c r="H8585" s="1">
        <f t="shared" si="3351"/>
        <v>44</v>
      </c>
    </row>
    <row r="8586" spans="1:8" x14ac:dyDescent="0.55000000000000004">
      <c r="A8586" s="1">
        <f>値貼り付け用シート!F367</f>
        <v>3</v>
      </c>
      <c r="B8586" s="1">
        <f>値貼り付け用シート!G367</f>
        <v>23</v>
      </c>
      <c r="C8586" s="1">
        <v>17</v>
      </c>
      <c r="D8586" s="1">
        <f>IF(OR(ISBLANK(値貼り付け用シート!X367),値貼り付け用シート!X367&gt;9990),NA(),値貼り付け用シート!X367)</f>
        <v>44</v>
      </c>
      <c r="E8586" s="1">
        <f t="shared" si="3368"/>
        <v>44</v>
      </c>
      <c r="F8586" s="1">
        <f t="shared" si="3349"/>
        <v>353</v>
      </c>
      <c r="G8586" s="1">
        <f t="shared" si="3350"/>
        <v>8</v>
      </c>
      <c r="H8586" s="1">
        <f t="shared" si="3351"/>
        <v>44</v>
      </c>
    </row>
    <row r="8587" spans="1:8" x14ac:dyDescent="0.55000000000000004">
      <c r="A8587" s="1">
        <f>値貼り付け用シート!F367</f>
        <v>3</v>
      </c>
      <c r="B8587" s="1">
        <f>値貼り付け用シート!G367</f>
        <v>23</v>
      </c>
      <c r="C8587" s="1">
        <v>18</v>
      </c>
      <c r="D8587" s="1">
        <f>IF(OR(ISBLANK(値貼り付け用シート!Y367),値貼り付け用シート!Y367&gt;9990),NA(),値貼り付け用シート!Y367)</f>
        <v>45</v>
      </c>
      <c r="E8587" s="1">
        <f t="shared" si="3368"/>
        <v>45</v>
      </c>
      <c r="F8587" s="1">
        <f t="shared" si="3349"/>
        <v>355</v>
      </c>
      <c r="G8587" s="1">
        <f t="shared" si="3350"/>
        <v>8</v>
      </c>
      <c r="H8587" s="1">
        <f t="shared" si="3351"/>
        <v>44</v>
      </c>
    </row>
    <row r="8588" spans="1:8" x14ac:dyDescent="0.55000000000000004">
      <c r="A8588" s="1">
        <f>値貼り付け用シート!F367</f>
        <v>3</v>
      </c>
      <c r="B8588" s="1">
        <f>値貼り付け用シート!G367</f>
        <v>23</v>
      </c>
      <c r="C8588" s="1">
        <v>19</v>
      </c>
      <c r="D8588" s="1">
        <f>IF(OR(ISBLANK(値貼り付け用シート!Z367),値貼り付け用シート!Z367&gt;9990),NA(),値貼り付け用シート!Z367)</f>
        <v>44</v>
      </c>
      <c r="E8588" s="1">
        <f t="shared" si="3368"/>
        <v>44</v>
      </c>
      <c r="F8588" s="1">
        <f t="shared" si="3349"/>
        <v>357</v>
      </c>
      <c r="G8588" s="1">
        <f t="shared" si="3350"/>
        <v>8</v>
      </c>
      <c r="H8588" s="1">
        <f t="shared" si="3351"/>
        <v>45</v>
      </c>
    </row>
    <row r="8589" spans="1:8" x14ac:dyDescent="0.55000000000000004">
      <c r="A8589" s="1">
        <f>値貼り付け用シート!F367</f>
        <v>3</v>
      </c>
      <c r="B8589" s="1">
        <f>値貼り付け用シート!G367</f>
        <v>23</v>
      </c>
      <c r="C8589" s="1">
        <v>20</v>
      </c>
      <c r="D8589" s="1">
        <f>IF(OR(ISBLANK(値貼り付け用シート!AA367),値貼り付け用シート!AA367&gt;9990),NA(),値貼り付け用シート!AA367)</f>
        <v>43</v>
      </c>
      <c r="E8589" s="1">
        <f t="shared" si="3368"/>
        <v>43</v>
      </c>
      <c r="F8589" s="1">
        <f t="shared" si="3349"/>
        <v>356</v>
      </c>
      <c r="G8589" s="1">
        <f t="shared" si="3350"/>
        <v>8</v>
      </c>
      <c r="H8589" s="1">
        <f t="shared" si="3351"/>
        <v>45</v>
      </c>
    </row>
    <row r="8590" spans="1:8" x14ac:dyDescent="0.55000000000000004">
      <c r="A8590" s="1">
        <f>値貼り付け用シート!F367</f>
        <v>3</v>
      </c>
      <c r="B8590" s="1">
        <f>値貼り付け用シート!G367</f>
        <v>23</v>
      </c>
      <c r="C8590" s="1">
        <v>21</v>
      </c>
      <c r="D8590" s="1">
        <f>IF(OR(ISBLANK(値貼り付け用シート!AB367),値貼り付け用シート!AB367&gt;9990),NA(),値貼り付け用シート!AB367)</f>
        <v>39</v>
      </c>
      <c r="E8590" s="1">
        <f t="shared" si="3368"/>
        <v>39</v>
      </c>
      <c r="F8590" s="1">
        <f t="shared" si="3349"/>
        <v>350</v>
      </c>
      <c r="G8590" s="1">
        <f t="shared" si="3350"/>
        <v>8</v>
      </c>
      <c r="H8590" s="1">
        <f t="shared" si="3351"/>
        <v>44</v>
      </c>
    </row>
    <row r="8591" spans="1:8" x14ac:dyDescent="0.55000000000000004">
      <c r="A8591" s="1">
        <f>値貼り付け用シート!F367</f>
        <v>3</v>
      </c>
      <c r="B8591" s="1">
        <f>値貼り付け用シート!G367</f>
        <v>23</v>
      </c>
      <c r="C8591" s="1">
        <v>22</v>
      </c>
      <c r="D8591" s="1">
        <f>IF(OR(ISBLANK(値貼り付け用シート!AC367),値貼り付け用シート!AC367&gt;9990),NA(),値貼り付け用シート!AC367)</f>
        <v>34</v>
      </c>
      <c r="E8591" s="1">
        <f t="shared" si="3368"/>
        <v>34</v>
      </c>
      <c r="F8591" s="1">
        <f t="shared" si="3349"/>
        <v>338</v>
      </c>
      <c r="G8591" s="1">
        <f t="shared" si="3350"/>
        <v>8</v>
      </c>
      <c r="H8591" s="1">
        <f t="shared" si="3351"/>
        <v>42</v>
      </c>
    </row>
    <row r="8592" spans="1:8" x14ac:dyDescent="0.55000000000000004">
      <c r="A8592" s="1">
        <f>値貼り付け用シート!F367</f>
        <v>3</v>
      </c>
      <c r="B8592" s="1">
        <f>値貼り付け用シート!G367</f>
        <v>23</v>
      </c>
      <c r="C8592" s="1">
        <v>23</v>
      </c>
      <c r="D8592" s="1">
        <f>IF(OR(ISBLANK(値貼り付け用シート!AD367),値貼り付け用シート!AD367&gt;9990),NA(),値貼り付け用シート!AD367)</f>
        <v>36</v>
      </c>
      <c r="E8592" s="1">
        <f t="shared" si="3368"/>
        <v>36</v>
      </c>
      <c r="F8592" s="1">
        <f t="shared" si="3349"/>
        <v>329</v>
      </c>
      <c r="G8592" s="1">
        <f t="shared" si="3350"/>
        <v>8</v>
      </c>
      <c r="H8592" s="1">
        <f t="shared" si="3351"/>
        <v>41</v>
      </c>
    </row>
    <row r="8593" spans="1:16" x14ac:dyDescent="0.55000000000000004">
      <c r="A8593" s="1">
        <f>値貼り付け用シート!F367</f>
        <v>3</v>
      </c>
      <c r="B8593" s="1">
        <f>値貼り付け用シート!G367</f>
        <v>23</v>
      </c>
      <c r="C8593" s="1">
        <v>24</v>
      </c>
      <c r="D8593" s="1">
        <f>IF(OR(ISBLANK(値貼り付け用シート!AE367),値貼り付け用シート!AE367&gt;9990),NA(),値貼り付け用シート!AE367)</f>
        <v>34</v>
      </c>
      <c r="E8593" s="1">
        <f t="shared" si="3368"/>
        <v>34</v>
      </c>
      <c r="F8593" s="1">
        <f t="shared" si="3349"/>
        <v>319</v>
      </c>
      <c r="G8593" s="1">
        <f t="shared" si="3350"/>
        <v>8</v>
      </c>
      <c r="H8593" s="1">
        <f t="shared" si="3351"/>
        <v>40</v>
      </c>
    </row>
    <row r="8594" spans="1:16" x14ac:dyDescent="0.55000000000000004">
      <c r="A8594" s="1">
        <f>値貼り付け用シート!F368</f>
        <v>3</v>
      </c>
      <c r="B8594" s="1">
        <f>値貼り付け用シート!G368</f>
        <v>24</v>
      </c>
      <c r="C8594" s="1">
        <v>1</v>
      </c>
      <c r="D8594" s="1">
        <f>IF(OR(ISBLANK(値貼り付け用シート!H368),値貼り付け用シート!H368&gt;9990),NA(),値貼り付け用シート!H368)</f>
        <v>28</v>
      </c>
      <c r="E8594" s="1">
        <f t="shared" si="3368"/>
        <v>28</v>
      </c>
      <c r="F8594" s="1">
        <f t="shared" si="3349"/>
        <v>303</v>
      </c>
      <c r="G8594" s="1">
        <f t="shared" si="3350"/>
        <v>8</v>
      </c>
      <c r="H8594" s="1">
        <f t="shared" si="3351"/>
        <v>38</v>
      </c>
      <c r="I8594" s="1">
        <f t="shared" ref="I8594" si="3369">COUNT(D8594:D8617)</f>
        <v>24</v>
      </c>
      <c r="J8594" s="1">
        <f t="shared" ref="J8594" si="3370">COUNT(H8594:H8617)</f>
        <v>24</v>
      </c>
      <c r="K8594" s="1">
        <f t="shared" ref="K8594" si="3371">IF(AND(I8594&gt;=20,J8594&gt;=20),0,1)</f>
        <v>0</v>
      </c>
      <c r="L8594" s="1">
        <f t="shared" ref="L8594" si="3372">IF(K8594=0,MAX(H8594:H8617),NA())</f>
        <v>38</v>
      </c>
      <c r="M8594" s="1">
        <f t="shared" ref="M8594" si="3373">IF(K8594=0,IF(L8594&lt;=70,1,0),NA())</f>
        <v>1</v>
      </c>
      <c r="N8594" s="1">
        <f t="shared" ref="N8594" si="3374">IF(COUNTIF(D8594:D8617,NA())=24,NA(),MAX(E8594:E8617))</f>
        <v>33</v>
      </c>
      <c r="O8594" s="1">
        <f t="shared" ref="O8594" si="3375">IF(COUNTIF(D8599:D8613,NA())=15,NA(),MAX(E8599:E8613))</f>
        <v>33</v>
      </c>
      <c r="P8594" s="1">
        <f t="shared" ref="P8594" si="3376">COUNTIF(D8594:D8617,"&gt;=120")</f>
        <v>0</v>
      </c>
    </row>
    <row r="8595" spans="1:16" x14ac:dyDescent="0.55000000000000004">
      <c r="A8595" s="1">
        <f>値貼り付け用シート!F368</f>
        <v>3</v>
      </c>
      <c r="B8595" s="1">
        <f>値貼り付け用シート!G368</f>
        <v>24</v>
      </c>
      <c r="C8595" s="1">
        <v>2</v>
      </c>
      <c r="D8595" s="1">
        <f>IF(OR(ISBLANK(値貼り付け用シート!I368),値貼り付け用シート!I368&gt;9990),NA(),値貼り付け用シート!I368)</f>
        <v>24</v>
      </c>
      <c r="E8595" s="1">
        <f t="shared" si="3368"/>
        <v>24</v>
      </c>
      <c r="F8595" s="1">
        <f t="shared" si="3349"/>
        <v>282</v>
      </c>
      <c r="G8595" s="1">
        <f t="shared" si="3350"/>
        <v>8</v>
      </c>
      <c r="H8595" s="1">
        <f t="shared" si="3351"/>
        <v>35</v>
      </c>
    </row>
    <row r="8596" spans="1:16" x14ac:dyDescent="0.55000000000000004">
      <c r="A8596" s="1">
        <f>値貼り付け用シート!F368</f>
        <v>3</v>
      </c>
      <c r="B8596" s="1">
        <f>値貼り付け用シート!G368</f>
        <v>24</v>
      </c>
      <c r="C8596" s="1">
        <v>3</v>
      </c>
      <c r="D8596" s="1">
        <f>IF(OR(ISBLANK(値貼り付け用シート!J368),値貼り付け用シート!J368&gt;9990),NA(),値貼り付け用シート!J368)</f>
        <v>23</v>
      </c>
      <c r="E8596" s="1">
        <f t="shared" si="3368"/>
        <v>23</v>
      </c>
      <c r="F8596" s="1">
        <f t="shared" si="3349"/>
        <v>261</v>
      </c>
      <c r="G8596" s="1">
        <f t="shared" si="3350"/>
        <v>8</v>
      </c>
      <c r="H8596" s="1">
        <f t="shared" si="3351"/>
        <v>33</v>
      </c>
    </row>
    <row r="8597" spans="1:16" x14ac:dyDescent="0.55000000000000004">
      <c r="A8597" s="1">
        <f>値貼り付け用シート!F368</f>
        <v>3</v>
      </c>
      <c r="B8597" s="1">
        <f>値貼り付け用シート!G368</f>
        <v>24</v>
      </c>
      <c r="C8597" s="1">
        <v>4</v>
      </c>
      <c r="D8597" s="1">
        <f>IF(OR(ISBLANK(値貼り付け用シート!K368),値貼り付け用シート!K368&gt;9990),NA(),値貼り付け用シート!K368)</f>
        <v>24</v>
      </c>
      <c r="E8597" s="1">
        <f t="shared" si="3368"/>
        <v>24</v>
      </c>
      <c r="F8597" s="1">
        <f t="shared" si="3349"/>
        <v>242</v>
      </c>
      <c r="G8597" s="1">
        <f t="shared" si="3350"/>
        <v>8</v>
      </c>
      <c r="H8597" s="1">
        <f t="shared" si="3351"/>
        <v>30</v>
      </c>
    </row>
    <row r="8598" spans="1:16" x14ac:dyDescent="0.55000000000000004">
      <c r="A8598" s="1">
        <f>値貼り付け用シート!F368</f>
        <v>3</v>
      </c>
      <c r="B8598" s="1">
        <f>値貼り付け用シート!G368</f>
        <v>24</v>
      </c>
      <c r="C8598" s="1">
        <v>5</v>
      </c>
      <c r="D8598" s="1">
        <f>IF(OR(ISBLANK(値貼り付け用シート!L368),値貼り付け用シート!L368&gt;9990),NA(),値貼り付け用シート!L368)</f>
        <v>25</v>
      </c>
      <c r="E8598" s="1">
        <f t="shared" si="3368"/>
        <v>25</v>
      </c>
      <c r="F8598" s="1">
        <f t="shared" si="3349"/>
        <v>228</v>
      </c>
      <c r="G8598" s="1">
        <f t="shared" si="3350"/>
        <v>8</v>
      </c>
      <c r="H8598" s="1">
        <f t="shared" si="3351"/>
        <v>29</v>
      </c>
    </row>
    <row r="8599" spans="1:16" x14ac:dyDescent="0.55000000000000004">
      <c r="A8599" s="1">
        <f>値貼り付け用シート!F368</f>
        <v>3</v>
      </c>
      <c r="B8599" s="1">
        <f>値貼り付け用シート!G368</f>
        <v>24</v>
      </c>
      <c r="C8599" s="1">
        <v>6</v>
      </c>
      <c r="D8599" s="1">
        <f>IF(OR(ISBLANK(値貼り付け用シート!M368),値貼り付け用シート!M368&gt;9990),NA(),値貼り付け用シート!M368)</f>
        <v>24</v>
      </c>
      <c r="E8599" s="1">
        <f t="shared" si="3368"/>
        <v>24</v>
      </c>
      <c r="F8599" s="1">
        <f t="shared" si="3349"/>
        <v>218</v>
      </c>
      <c r="G8599" s="1">
        <f t="shared" si="3350"/>
        <v>8</v>
      </c>
      <c r="H8599" s="1">
        <f t="shared" si="3351"/>
        <v>27</v>
      </c>
    </row>
    <row r="8600" spans="1:16" x14ac:dyDescent="0.55000000000000004">
      <c r="A8600" s="1">
        <f>値貼り付け用シート!F368</f>
        <v>3</v>
      </c>
      <c r="B8600" s="1">
        <f>値貼り付け用シート!G368</f>
        <v>24</v>
      </c>
      <c r="C8600" s="1">
        <v>7</v>
      </c>
      <c r="D8600" s="1">
        <f>IF(OR(ISBLANK(値貼り付け用シート!N368),値貼り付け用シート!N368&gt;9990),NA(),値貼り付け用シート!N368)</f>
        <v>21</v>
      </c>
      <c r="E8600" s="1">
        <f t="shared" si="3368"/>
        <v>21</v>
      </c>
      <c r="F8600" s="1">
        <f t="shared" si="3349"/>
        <v>203</v>
      </c>
      <c r="G8600" s="1">
        <f t="shared" si="3350"/>
        <v>8</v>
      </c>
      <c r="H8600" s="1">
        <f t="shared" si="3351"/>
        <v>25</v>
      </c>
    </row>
    <row r="8601" spans="1:16" x14ac:dyDescent="0.55000000000000004">
      <c r="A8601" s="1">
        <f>値貼り付け用シート!F368</f>
        <v>3</v>
      </c>
      <c r="B8601" s="1">
        <f>値貼り付け用シート!G368</f>
        <v>24</v>
      </c>
      <c r="C8601" s="1">
        <v>8</v>
      </c>
      <c r="D8601" s="1">
        <f>IF(OR(ISBLANK(値貼り付け用シート!O368),値貼り付け用シート!O368&gt;9990),NA(),値貼り付け用シート!O368)</f>
        <v>26</v>
      </c>
      <c r="E8601" s="1">
        <f t="shared" si="3368"/>
        <v>26</v>
      </c>
      <c r="F8601" s="1">
        <f t="shared" si="3349"/>
        <v>195</v>
      </c>
      <c r="G8601" s="1">
        <f t="shared" si="3350"/>
        <v>8</v>
      </c>
      <c r="H8601" s="1">
        <f t="shared" si="3351"/>
        <v>24</v>
      </c>
    </row>
    <row r="8602" spans="1:16" x14ac:dyDescent="0.55000000000000004">
      <c r="A8602" s="1">
        <f>値貼り付け用シート!F368</f>
        <v>3</v>
      </c>
      <c r="B8602" s="1">
        <f>値貼り付け用シート!G368</f>
        <v>24</v>
      </c>
      <c r="C8602" s="1">
        <v>9</v>
      </c>
      <c r="D8602" s="1">
        <f>IF(OR(ISBLANK(値貼り付け用シート!P368),値貼り付け用シート!P368&gt;9990),NA(),値貼り付け用シート!P368)</f>
        <v>20</v>
      </c>
      <c r="E8602" s="1">
        <f t="shared" si="3368"/>
        <v>20</v>
      </c>
      <c r="F8602" s="1">
        <f t="shared" si="3349"/>
        <v>187</v>
      </c>
      <c r="G8602" s="1">
        <f t="shared" si="3350"/>
        <v>8</v>
      </c>
      <c r="H8602" s="1">
        <f t="shared" si="3351"/>
        <v>23</v>
      </c>
    </row>
    <row r="8603" spans="1:16" x14ac:dyDescent="0.55000000000000004">
      <c r="A8603" s="1">
        <f>値貼り付け用シート!F368</f>
        <v>3</v>
      </c>
      <c r="B8603" s="1">
        <f>値貼り付け用シート!G368</f>
        <v>24</v>
      </c>
      <c r="C8603" s="1">
        <v>10</v>
      </c>
      <c r="D8603" s="1">
        <f>IF(OR(ISBLANK(値貼り付け用シート!Q368),値貼り付け用シート!Q368&gt;9990),NA(),値貼り付け用シート!Q368)</f>
        <v>18</v>
      </c>
      <c r="E8603" s="1">
        <f t="shared" si="3368"/>
        <v>18</v>
      </c>
      <c r="F8603" s="1">
        <f t="shared" ref="F8603:F8666" si="3377">SUM(E8596:E8603)</f>
        <v>181</v>
      </c>
      <c r="G8603" s="1">
        <f t="shared" ref="G8603:G8666" si="3378">COUNT(D8596:D8603)</f>
        <v>8</v>
      </c>
      <c r="H8603" s="1">
        <f t="shared" ref="H8603:H8666" si="3379">IF(G8603&gt;=6,ROUND(F8603/G8603,0),NA())</f>
        <v>23</v>
      </c>
    </row>
    <row r="8604" spans="1:16" x14ac:dyDescent="0.55000000000000004">
      <c r="A8604" s="1">
        <f>値貼り付け用シート!F368</f>
        <v>3</v>
      </c>
      <c r="B8604" s="1">
        <f>値貼り付け用シート!G368</f>
        <v>24</v>
      </c>
      <c r="C8604" s="1">
        <v>11</v>
      </c>
      <c r="D8604" s="1">
        <f>IF(OR(ISBLANK(値貼り付け用シート!R368),値貼り付け用シート!R368&gt;9990),NA(),値貼り付け用シート!R368)</f>
        <v>22</v>
      </c>
      <c r="E8604" s="1">
        <f t="shared" si="3368"/>
        <v>22</v>
      </c>
      <c r="F8604" s="1">
        <f t="shared" si="3377"/>
        <v>180</v>
      </c>
      <c r="G8604" s="1">
        <f t="shared" si="3378"/>
        <v>8</v>
      </c>
      <c r="H8604" s="1">
        <f t="shared" si="3379"/>
        <v>23</v>
      </c>
    </row>
    <row r="8605" spans="1:16" x14ac:dyDescent="0.55000000000000004">
      <c r="A8605" s="1">
        <f>値貼り付け用シート!F368</f>
        <v>3</v>
      </c>
      <c r="B8605" s="1">
        <f>値貼り付け用シート!G368</f>
        <v>24</v>
      </c>
      <c r="C8605" s="1">
        <v>12</v>
      </c>
      <c r="D8605" s="1">
        <f>IF(OR(ISBLANK(値貼り付け用シート!S368),値貼り付け用シート!S368&gt;9990),NA(),値貼り付け用シート!S368)</f>
        <v>25</v>
      </c>
      <c r="E8605" s="1">
        <f t="shared" si="3368"/>
        <v>25</v>
      </c>
      <c r="F8605" s="1">
        <f t="shared" si="3377"/>
        <v>181</v>
      </c>
      <c r="G8605" s="1">
        <f t="shared" si="3378"/>
        <v>8</v>
      </c>
      <c r="H8605" s="1">
        <f t="shared" si="3379"/>
        <v>23</v>
      </c>
    </row>
    <row r="8606" spans="1:16" x14ac:dyDescent="0.55000000000000004">
      <c r="A8606" s="1">
        <f>値貼り付け用シート!F368</f>
        <v>3</v>
      </c>
      <c r="B8606" s="1">
        <f>値貼り付け用シート!G368</f>
        <v>24</v>
      </c>
      <c r="C8606" s="1">
        <v>13</v>
      </c>
      <c r="D8606" s="1">
        <f>IF(OR(ISBLANK(値貼り付け用シート!T368),値貼り付け用シート!T368&gt;9990),NA(),値貼り付け用シート!T368)</f>
        <v>27</v>
      </c>
      <c r="E8606" s="1">
        <f t="shared" si="3368"/>
        <v>27</v>
      </c>
      <c r="F8606" s="1">
        <f t="shared" si="3377"/>
        <v>183</v>
      </c>
      <c r="G8606" s="1">
        <f t="shared" si="3378"/>
        <v>8</v>
      </c>
      <c r="H8606" s="1">
        <f t="shared" si="3379"/>
        <v>23</v>
      </c>
    </row>
    <row r="8607" spans="1:16" x14ac:dyDescent="0.55000000000000004">
      <c r="A8607" s="1">
        <f>値貼り付け用シート!F368</f>
        <v>3</v>
      </c>
      <c r="B8607" s="1">
        <f>値貼り付け用シート!G368</f>
        <v>24</v>
      </c>
      <c r="C8607" s="1">
        <v>14</v>
      </c>
      <c r="D8607" s="1">
        <f>IF(OR(ISBLANK(値貼り付け用シート!U368),値貼り付け用シート!U368&gt;9990),NA(),値貼り付け用シート!U368)</f>
        <v>29</v>
      </c>
      <c r="E8607" s="1">
        <f t="shared" si="3368"/>
        <v>29</v>
      </c>
      <c r="F8607" s="1">
        <f t="shared" si="3377"/>
        <v>188</v>
      </c>
      <c r="G8607" s="1">
        <f t="shared" si="3378"/>
        <v>8</v>
      </c>
      <c r="H8607" s="1">
        <f t="shared" si="3379"/>
        <v>24</v>
      </c>
    </row>
    <row r="8608" spans="1:16" x14ac:dyDescent="0.55000000000000004">
      <c r="A8608" s="1">
        <f>値貼り付け用シート!F368</f>
        <v>3</v>
      </c>
      <c r="B8608" s="1">
        <f>値貼り付け用シート!G368</f>
        <v>24</v>
      </c>
      <c r="C8608" s="1">
        <v>15</v>
      </c>
      <c r="D8608" s="1">
        <f>IF(OR(ISBLANK(値貼り付け用シート!V368),値貼り付け用シート!V368&gt;9990),NA(),値貼り付け用シート!V368)</f>
        <v>31</v>
      </c>
      <c r="E8608" s="1">
        <f t="shared" si="3368"/>
        <v>31</v>
      </c>
      <c r="F8608" s="1">
        <f t="shared" si="3377"/>
        <v>198</v>
      </c>
      <c r="G8608" s="1">
        <f t="shared" si="3378"/>
        <v>8</v>
      </c>
      <c r="H8608" s="1">
        <f t="shared" si="3379"/>
        <v>25</v>
      </c>
    </row>
    <row r="8609" spans="1:16" x14ac:dyDescent="0.55000000000000004">
      <c r="A8609" s="1">
        <f>値貼り付け用シート!F368</f>
        <v>3</v>
      </c>
      <c r="B8609" s="1">
        <f>値貼り付け用シート!G368</f>
        <v>24</v>
      </c>
      <c r="C8609" s="1">
        <v>16</v>
      </c>
      <c r="D8609" s="1">
        <f>IF(OR(ISBLANK(値貼り付け用シート!W368),値貼り付け用シート!W368&gt;9990),NA(),値貼り付け用シート!W368)</f>
        <v>31</v>
      </c>
      <c r="E8609" s="1">
        <f t="shared" si="3368"/>
        <v>31</v>
      </c>
      <c r="F8609" s="1">
        <f t="shared" si="3377"/>
        <v>203</v>
      </c>
      <c r="G8609" s="1">
        <f t="shared" si="3378"/>
        <v>8</v>
      </c>
      <c r="H8609" s="1">
        <f t="shared" si="3379"/>
        <v>25</v>
      </c>
    </row>
    <row r="8610" spans="1:16" x14ac:dyDescent="0.55000000000000004">
      <c r="A8610" s="1">
        <f>値貼り付け用シート!F368</f>
        <v>3</v>
      </c>
      <c r="B8610" s="1">
        <f>値貼り付け用シート!G368</f>
        <v>24</v>
      </c>
      <c r="C8610" s="1">
        <v>17</v>
      </c>
      <c r="D8610" s="1">
        <f>IF(OR(ISBLANK(値貼り付け用シート!X368),値貼り付け用シート!X368&gt;9990),NA(),値貼り付け用シート!X368)</f>
        <v>33</v>
      </c>
      <c r="E8610" s="1">
        <f t="shared" si="3368"/>
        <v>33</v>
      </c>
      <c r="F8610" s="1">
        <f t="shared" si="3377"/>
        <v>216</v>
      </c>
      <c r="G8610" s="1">
        <f t="shared" si="3378"/>
        <v>8</v>
      </c>
      <c r="H8610" s="1">
        <f t="shared" si="3379"/>
        <v>27</v>
      </c>
    </row>
    <row r="8611" spans="1:16" x14ac:dyDescent="0.55000000000000004">
      <c r="A8611" s="1">
        <f>値貼り付け用シート!F368</f>
        <v>3</v>
      </c>
      <c r="B8611" s="1">
        <f>値貼り付け用シート!G368</f>
        <v>24</v>
      </c>
      <c r="C8611" s="1">
        <v>18</v>
      </c>
      <c r="D8611" s="1">
        <f>IF(OR(ISBLANK(値貼り付け用シート!Y368),値貼り付け用シート!Y368&gt;9990),NA(),値貼り付け用シート!Y368)</f>
        <v>31</v>
      </c>
      <c r="E8611" s="1">
        <f t="shared" si="3368"/>
        <v>31</v>
      </c>
      <c r="F8611" s="1">
        <f t="shared" si="3377"/>
        <v>229</v>
      </c>
      <c r="G8611" s="1">
        <f t="shared" si="3378"/>
        <v>8</v>
      </c>
      <c r="H8611" s="1">
        <f t="shared" si="3379"/>
        <v>29</v>
      </c>
    </row>
    <row r="8612" spans="1:16" x14ac:dyDescent="0.55000000000000004">
      <c r="A8612" s="1">
        <f>値貼り付け用シート!F368</f>
        <v>3</v>
      </c>
      <c r="B8612" s="1">
        <f>値貼り付け用シート!G368</f>
        <v>24</v>
      </c>
      <c r="C8612" s="1">
        <v>19</v>
      </c>
      <c r="D8612" s="1">
        <f>IF(OR(ISBLANK(値貼り付け用シート!Z368),値貼り付け用シート!Z368&gt;9990),NA(),値貼り付け用シート!Z368)</f>
        <v>31</v>
      </c>
      <c r="E8612" s="1">
        <f t="shared" si="3368"/>
        <v>31</v>
      </c>
      <c r="F8612" s="1">
        <f t="shared" si="3377"/>
        <v>238</v>
      </c>
      <c r="G8612" s="1">
        <f t="shared" si="3378"/>
        <v>8</v>
      </c>
      <c r="H8612" s="1">
        <f t="shared" si="3379"/>
        <v>30</v>
      </c>
    </row>
    <row r="8613" spans="1:16" x14ac:dyDescent="0.55000000000000004">
      <c r="A8613" s="1">
        <f>値貼り付け用シート!F368</f>
        <v>3</v>
      </c>
      <c r="B8613" s="1">
        <f>値貼り付け用シート!G368</f>
        <v>24</v>
      </c>
      <c r="C8613" s="1">
        <v>20</v>
      </c>
      <c r="D8613" s="1">
        <f>IF(OR(ISBLANK(値貼り付け用シート!AA368),値貼り付け用シート!AA368&gt;9990),NA(),値貼り付け用シート!AA368)</f>
        <v>26</v>
      </c>
      <c r="E8613" s="1">
        <f t="shared" si="3368"/>
        <v>26</v>
      </c>
      <c r="F8613" s="1">
        <f t="shared" si="3377"/>
        <v>239</v>
      </c>
      <c r="G8613" s="1">
        <f t="shared" si="3378"/>
        <v>8</v>
      </c>
      <c r="H8613" s="1">
        <f t="shared" si="3379"/>
        <v>30</v>
      </c>
    </row>
    <row r="8614" spans="1:16" x14ac:dyDescent="0.55000000000000004">
      <c r="A8614" s="1">
        <f>値貼り付け用シート!F368</f>
        <v>3</v>
      </c>
      <c r="B8614" s="1">
        <f>値貼り付け用シート!G368</f>
        <v>24</v>
      </c>
      <c r="C8614" s="1">
        <v>21</v>
      </c>
      <c r="D8614" s="1">
        <f>IF(OR(ISBLANK(値貼り付け用シート!AB368),値貼り付け用シート!AB368&gt;9990),NA(),値貼り付け用シート!AB368)</f>
        <v>25</v>
      </c>
      <c r="E8614" s="1">
        <f t="shared" si="3368"/>
        <v>25</v>
      </c>
      <c r="F8614" s="1">
        <f t="shared" si="3377"/>
        <v>237</v>
      </c>
      <c r="G8614" s="1">
        <f t="shared" si="3378"/>
        <v>8</v>
      </c>
      <c r="H8614" s="1">
        <f t="shared" si="3379"/>
        <v>30</v>
      </c>
    </row>
    <row r="8615" spans="1:16" x14ac:dyDescent="0.55000000000000004">
      <c r="A8615" s="1">
        <f>値貼り付け用シート!F368</f>
        <v>3</v>
      </c>
      <c r="B8615" s="1">
        <f>値貼り付け用シート!G368</f>
        <v>24</v>
      </c>
      <c r="C8615" s="1">
        <v>22</v>
      </c>
      <c r="D8615" s="1">
        <f>IF(OR(ISBLANK(値貼り付け用シート!AC368),値貼り付け用シート!AC368&gt;9990),NA(),値貼り付け用シート!AC368)</f>
        <v>20</v>
      </c>
      <c r="E8615" s="1">
        <f t="shared" si="3368"/>
        <v>20</v>
      </c>
      <c r="F8615" s="1">
        <f t="shared" si="3377"/>
        <v>228</v>
      </c>
      <c r="G8615" s="1">
        <f t="shared" si="3378"/>
        <v>8</v>
      </c>
      <c r="H8615" s="1">
        <f t="shared" si="3379"/>
        <v>29</v>
      </c>
    </row>
    <row r="8616" spans="1:16" x14ac:dyDescent="0.55000000000000004">
      <c r="A8616" s="1">
        <f>値貼り付け用シート!F368</f>
        <v>3</v>
      </c>
      <c r="B8616" s="1">
        <f>値貼り付け用シート!G368</f>
        <v>24</v>
      </c>
      <c r="C8616" s="1">
        <v>23</v>
      </c>
      <c r="D8616" s="1">
        <f>IF(OR(ISBLANK(値貼り付け用シート!AD368),値貼り付け用シート!AD368&gt;9990),NA(),値貼り付け用シート!AD368)</f>
        <v>13</v>
      </c>
      <c r="E8616" s="1">
        <f t="shared" si="3368"/>
        <v>13</v>
      </c>
      <c r="F8616" s="1">
        <f t="shared" si="3377"/>
        <v>210</v>
      </c>
      <c r="G8616" s="1">
        <f t="shared" si="3378"/>
        <v>8</v>
      </c>
      <c r="H8616" s="1">
        <f t="shared" si="3379"/>
        <v>26</v>
      </c>
    </row>
    <row r="8617" spans="1:16" x14ac:dyDescent="0.55000000000000004">
      <c r="A8617" s="1">
        <f>値貼り付け用シート!F368</f>
        <v>3</v>
      </c>
      <c r="B8617" s="1">
        <f>値貼り付け用シート!G368</f>
        <v>24</v>
      </c>
      <c r="C8617" s="1">
        <v>24</v>
      </c>
      <c r="D8617" s="1">
        <f>IF(OR(ISBLANK(値貼り付け用シート!AE368),値貼り付け用シート!AE368&gt;9990),NA(),値貼り付け用シート!AE368)</f>
        <v>12</v>
      </c>
      <c r="E8617" s="1">
        <f t="shared" si="3368"/>
        <v>12</v>
      </c>
      <c r="F8617" s="1">
        <f t="shared" si="3377"/>
        <v>191</v>
      </c>
      <c r="G8617" s="1">
        <f t="shared" si="3378"/>
        <v>8</v>
      </c>
      <c r="H8617" s="1">
        <f t="shared" si="3379"/>
        <v>24</v>
      </c>
    </row>
    <row r="8618" spans="1:16" x14ac:dyDescent="0.55000000000000004">
      <c r="A8618" s="1">
        <f>値貼り付け用シート!F369</f>
        <v>3</v>
      </c>
      <c r="B8618" s="1">
        <f>値貼り付け用シート!G369</f>
        <v>25</v>
      </c>
      <c r="C8618" s="1">
        <v>1</v>
      </c>
      <c r="D8618" s="1">
        <f>IF(OR(ISBLANK(値貼り付け用シート!H369),値貼り付け用シート!H369&gt;9990),NA(),値貼り付け用シート!H369)</f>
        <v>12</v>
      </c>
      <c r="E8618" s="1">
        <f t="shared" si="3368"/>
        <v>12</v>
      </c>
      <c r="F8618" s="1">
        <f t="shared" si="3377"/>
        <v>170</v>
      </c>
      <c r="G8618" s="1">
        <f t="shared" si="3378"/>
        <v>8</v>
      </c>
      <c r="H8618" s="1">
        <f t="shared" si="3379"/>
        <v>21</v>
      </c>
      <c r="I8618" s="1">
        <f t="shared" ref="I8618" si="3380">COUNT(D8618:D8641)</f>
        <v>24</v>
      </c>
      <c r="J8618" s="1">
        <f t="shared" ref="J8618" si="3381">COUNT(H8618:H8641)</f>
        <v>24</v>
      </c>
      <c r="K8618" s="1">
        <f t="shared" ref="K8618" si="3382">IF(AND(I8618&gt;=20,J8618&gt;=20),0,1)</f>
        <v>0</v>
      </c>
      <c r="L8618" s="1">
        <f t="shared" ref="L8618" si="3383">IF(K8618=0,MAX(H8618:H8641),NA())</f>
        <v>33</v>
      </c>
      <c r="M8618" s="1">
        <f t="shared" ref="M8618" si="3384">IF(K8618=0,IF(L8618&lt;=70,1,0),NA())</f>
        <v>1</v>
      </c>
      <c r="N8618" s="1">
        <f t="shared" ref="N8618" si="3385">IF(COUNTIF(D8618:D8641,NA())=24,NA(),MAX(E8618:E8641))</f>
        <v>40</v>
      </c>
      <c r="O8618" s="1">
        <f t="shared" ref="O8618" si="3386">IF(COUNTIF(D8623:D8637,NA())=15,NA(),MAX(E8623:E8637))</f>
        <v>40</v>
      </c>
      <c r="P8618" s="1">
        <f t="shared" ref="P8618" si="3387">COUNTIF(D8618:D8641,"&gt;=120")</f>
        <v>0</v>
      </c>
    </row>
    <row r="8619" spans="1:16" x14ac:dyDescent="0.55000000000000004">
      <c r="A8619" s="1">
        <f>値貼り付け用シート!F369</f>
        <v>3</v>
      </c>
      <c r="B8619" s="1">
        <f>値貼り付け用シート!G369</f>
        <v>25</v>
      </c>
      <c r="C8619" s="1">
        <v>2</v>
      </c>
      <c r="D8619" s="1">
        <f>IF(OR(ISBLANK(値貼り付け用シート!I369),値貼り付け用シート!I369&gt;9990),NA(),値貼り付け用シート!I369)</f>
        <v>16</v>
      </c>
      <c r="E8619" s="1">
        <f t="shared" si="3368"/>
        <v>16</v>
      </c>
      <c r="F8619" s="1">
        <f t="shared" si="3377"/>
        <v>155</v>
      </c>
      <c r="G8619" s="1">
        <f t="shared" si="3378"/>
        <v>8</v>
      </c>
      <c r="H8619" s="1">
        <f t="shared" si="3379"/>
        <v>19</v>
      </c>
    </row>
    <row r="8620" spans="1:16" x14ac:dyDescent="0.55000000000000004">
      <c r="A8620" s="1">
        <f>値貼り付け用シート!F369</f>
        <v>3</v>
      </c>
      <c r="B8620" s="1">
        <f>値貼り付け用シート!G369</f>
        <v>25</v>
      </c>
      <c r="C8620" s="1">
        <v>3</v>
      </c>
      <c r="D8620" s="1">
        <f>IF(OR(ISBLANK(値貼り付け用シート!J369),値貼り付け用シート!J369&gt;9990),NA(),値貼り付け用シート!J369)</f>
        <v>16</v>
      </c>
      <c r="E8620" s="1">
        <f t="shared" si="3368"/>
        <v>16</v>
      </c>
      <c r="F8620" s="1">
        <f t="shared" si="3377"/>
        <v>140</v>
      </c>
      <c r="G8620" s="1">
        <f t="shared" si="3378"/>
        <v>8</v>
      </c>
      <c r="H8620" s="1">
        <f t="shared" si="3379"/>
        <v>18</v>
      </c>
    </row>
    <row r="8621" spans="1:16" x14ac:dyDescent="0.55000000000000004">
      <c r="A8621" s="1">
        <f>値貼り付け用シート!F369</f>
        <v>3</v>
      </c>
      <c r="B8621" s="1">
        <f>値貼り付け用シート!G369</f>
        <v>25</v>
      </c>
      <c r="C8621" s="1">
        <v>4</v>
      </c>
      <c r="D8621" s="1">
        <f>IF(OR(ISBLANK(値貼り付け用シート!K369),値貼り付け用シート!K369&gt;9990),NA(),値貼り付け用シート!K369)</f>
        <v>16</v>
      </c>
      <c r="E8621" s="1">
        <f t="shared" si="3368"/>
        <v>16</v>
      </c>
      <c r="F8621" s="1">
        <f t="shared" si="3377"/>
        <v>130</v>
      </c>
      <c r="G8621" s="1">
        <f t="shared" si="3378"/>
        <v>8</v>
      </c>
      <c r="H8621" s="1">
        <f t="shared" si="3379"/>
        <v>16</v>
      </c>
    </row>
    <row r="8622" spans="1:16" x14ac:dyDescent="0.55000000000000004">
      <c r="A8622" s="1">
        <f>値貼り付け用シート!F369</f>
        <v>3</v>
      </c>
      <c r="B8622" s="1">
        <f>値貼り付け用シート!G369</f>
        <v>25</v>
      </c>
      <c r="C8622" s="1">
        <v>5</v>
      </c>
      <c r="D8622" s="1">
        <f>IF(OR(ISBLANK(値貼り付け用シート!L369),値貼り付け用シート!L369&gt;9990),NA(),値貼り付け用シート!L369)</f>
        <v>16</v>
      </c>
      <c r="E8622" s="1">
        <f t="shared" si="3368"/>
        <v>16</v>
      </c>
      <c r="F8622" s="1">
        <f t="shared" si="3377"/>
        <v>121</v>
      </c>
      <c r="G8622" s="1">
        <f t="shared" si="3378"/>
        <v>8</v>
      </c>
      <c r="H8622" s="1">
        <f t="shared" si="3379"/>
        <v>15</v>
      </c>
    </row>
    <row r="8623" spans="1:16" x14ac:dyDescent="0.55000000000000004">
      <c r="A8623" s="1">
        <f>値貼り付け用シート!F369</f>
        <v>3</v>
      </c>
      <c r="B8623" s="1">
        <f>値貼り付け用シート!G369</f>
        <v>25</v>
      </c>
      <c r="C8623" s="1">
        <v>6</v>
      </c>
      <c r="D8623" s="1">
        <f>IF(OR(ISBLANK(値貼り付け用シート!M369),値貼り付け用シート!M369&gt;9990),NA(),値貼り付け用シート!M369)</f>
        <v>11</v>
      </c>
      <c r="E8623" s="1">
        <f t="shared" si="3368"/>
        <v>11</v>
      </c>
      <c r="F8623" s="1">
        <f t="shared" si="3377"/>
        <v>112</v>
      </c>
      <c r="G8623" s="1">
        <f t="shared" si="3378"/>
        <v>8</v>
      </c>
      <c r="H8623" s="1">
        <f t="shared" si="3379"/>
        <v>14</v>
      </c>
    </row>
    <row r="8624" spans="1:16" x14ac:dyDescent="0.55000000000000004">
      <c r="A8624" s="1">
        <f>値貼り付け用シート!F369</f>
        <v>3</v>
      </c>
      <c r="B8624" s="1">
        <f>値貼り付け用シート!G369</f>
        <v>25</v>
      </c>
      <c r="C8624" s="1">
        <v>7</v>
      </c>
      <c r="D8624" s="1">
        <f>IF(OR(ISBLANK(値貼り付け用シート!N369),値貼り付け用シート!N369&gt;9990),NA(),値貼り付け用シート!N369)</f>
        <v>8</v>
      </c>
      <c r="E8624" s="1">
        <f t="shared" si="3368"/>
        <v>8</v>
      </c>
      <c r="F8624" s="1">
        <f t="shared" si="3377"/>
        <v>107</v>
      </c>
      <c r="G8624" s="1">
        <f t="shared" si="3378"/>
        <v>8</v>
      </c>
      <c r="H8624" s="1">
        <f t="shared" si="3379"/>
        <v>13</v>
      </c>
    </row>
    <row r="8625" spans="1:8" x14ac:dyDescent="0.55000000000000004">
      <c r="A8625" s="1">
        <f>値貼り付け用シート!F369</f>
        <v>3</v>
      </c>
      <c r="B8625" s="1">
        <f>値貼り付け用シート!G369</f>
        <v>25</v>
      </c>
      <c r="C8625" s="1">
        <v>8</v>
      </c>
      <c r="D8625" s="1">
        <f>IF(OR(ISBLANK(値貼り付け用シート!O369),値貼り付け用シート!O369&gt;9990),NA(),値貼り付け用シート!O369)</f>
        <v>8</v>
      </c>
      <c r="E8625" s="1">
        <f t="shared" si="3368"/>
        <v>8</v>
      </c>
      <c r="F8625" s="1">
        <f t="shared" si="3377"/>
        <v>103</v>
      </c>
      <c r="G8625" s="1">
        <f t="shared" si="3378"/>
        <v>8</v>
      </c>
      <c r="H8625" s="1">
        <f t="shared" si="3379"/>
        <v>13</v>
      </c>
    </row>
    <row r="8626" spans="1:8" x14ac:dyDescent="0.55000000000000004">
      <c r="A8626" s="1">
        <f>値貼り付け用シート!F369</f>
        <v>3</v>
      </c>
      <c r="B8626" s="1">
        <f>値貼り付け用シート!G369</f>
        <v>25</v>
      </c>
      <c r="C8626" s="1">
        <v>9</v>
      </c>
      <c r="D8626" s="1">
        <f>IF(OR(ISBLANK(値貼り付け用シート!P369),値貼り付け用シート!P369&gt;9990),NA(),値貼り付け用シート!P369)</f>
        <v>10</v>
      </c>
      <c r="E8626" s="1">
        <f t="shared" si="3368"/>
        <v>10</v>
      </c>
      <c r="F8626" s="1">
        <f t="shared" si="3377"/>
        <v>101</v>
      </c>
      <c r="G8626" s="1">
        <f t="shared" si="3378"/>
        <v>8</v>
      </c>
      <c r="H8626" s="1">
        <f t="shared" si="3379"/>
        <v>13</v>
      </c>
    </row>
    <row r="8627" spans="1:8" x14ac:dyDescent="0.55000000000000004">
      <c r="A8627" s="1">
        <f>値貼り付け用シート!F369</f>
        <v>3</v>
      </c>
      <c r="B8627" s="1">
        <f>値貼り付け用シート!G369</f>
        <v>25</v>
      </c>
      <c r="C8627" s="1">
        <v>10</v>
      </c>
      <c r="D8627" s="1">
        <f>IF(OR(ISBLANK(値貼り付け用シート!Q369),値貼り付け用シート!Q369&gt;9990),NA(),値貼り付け用シート!Q369)</f>
        <v>13</v>
      </c>
      <c r="E8627" s="1">
        <f t="shared" si="3368"/>
        <v>13</v>
      </c>
      <c r="F8627" s="1">
        <f t="shared" si="3377"/>
        <v>98</v>
      </c>
      <c r="G8627" s="1">
        <f t="shared" si="3378"/>
        <v>8</v>
      </c>
      <c r="H8627" s="1">
        <f t="shared" si="3379"/>
        <v>12</v>
      </c>
    </row>
    <row r="8628" spans="1:8" x14ac:dyDescent="0.55000000000000004">
      <c r="A8628" s="1">
        <f>値貼り付け用シート!F369</f>
        <v>3</v>
      </c>
      <c r="B8628" s="1">
        <f>値貼り付け用シート!G369</f>
        <v>25</v>
      </c>
      <c r="C8628" s="1">
        <v>11</v>
      </c>
      <c r="D8628" s="1">
        <f>IF(OR(ISBLANK(値貼り付け用シート!R369),値貼り付け用シート!R369&gt;9990),NA(),値貼り付け用シート!R369)</f>
        <v>18</v>
      </c>
      <c r="E8628" s="1">
        <f t="shared" si="3368"/>
        <v>18</v>
      </c>
      <c r="F8628" s="1">
        <f t="shared" si="3377"/>
        <v>100</v>
      </c>
      <c r="G8628" s="1">
        <f t="shared" si="3378"/>
        <v>8</v>
      </c>
      <c r="H8628" s="1">
        <f t="shared" si="3379"/>
        <v>13</v>
      </c>
    </row>
    <row r="8629" spans="1:8" x14ac:dyDescent="0.55000000000000004">
      <c r="A8629" s="1">
        <f>値貼り付け用シート!F369</f>
        <v>3</v>
      </c>
      <c r="B8629" s="1">
        <f>値貼り付け用シート!G369</f>
        <v>25</v>
      </c>
      <c r="C8629" s="1">
        <v>12</v>
      </c>
      <c r="D8629" s="1">
        <f>IF(OR(ISBLANK(値貼り付け用シート!S369),値貼り付け用シート!S369&gt;9990),NA(),値貼り付け用シート!S369)</f>
        <v>30</v>
      </c>
      <c r="E8629" s="1">
        <f t="shared" si="3368"/>
        <v>30</v>
      </c>
      <c r="F8629" s="1">
        <f t="shared" si="3377"/>
        <v>114</v>
      </c>
      <c r="G8629" s="1">
        <f t="shared" si="3378"/>
        <v>8</v>
      </c>
      <c r="H8629" s="1">
        <f t="shared" si="3379"/>
        <v>14</v>
      </c>
    </row>
    <row r="8630" spans="1:8" x14ac:dyDescent="0.55000000000000004">
      <c r="A8630" s="1">
        <f>値貼り付け用シート!F369</f>
        <v>3</v>
      </c>
      <c r="B8630" s="1">
        <f>値貼り付け用シート!G369</f>
        <v>25</v>
      </c>
      <c r="C8630" s="1">
        <v>13</v>
      </c>
      <c r="D8630" s="1">
        <f>IF(OR(ISBLANK(値貼り付け用シート!T369),値貼り付け用シート!T369&gt;9990),NA(),値貼り付け用シート!T369)</f>
        <v>37</v>
      </c>
      <c r="E8630" s="1">
        <f t="shared" si="3368"/>
        <v>37</v>
      </c>
      <c r="F8630" s="1">
        <f t="shared" si="3377"/>
        <v>135</v>
      </c>
      <c r="G8630" s="1">
        <f t="shared" si="3378"/>
        <v>8</v>
      </c>
      <c r="H8630" s="1">
        <f t="shared" si="3379"/>
        <v>17</v>
      </c>
    </row>
    <row r="8631" spans="1:8" x14ac:dyDescent="0.55000000000000004">
      <c r="A8631" s="1">
        <f>値貼り付け用シート!F369</f>
        <v>3</v>
      </c>
      <c r="B8631" s="1">
        <f>値貼り付け用シート!G369</f>
        <v>25</v>
      </c>
      <c r="C8631" s="1">
        <v>14</v>
      </c>
      <c r="D8631" s="1">
        <f>IF(OR(ISBLANK(値貼り付け用シート!U369),値貼り付け用シート!U369&gt;9990),NA(),値貼り付け用シート!U369)</f>
        <v>40</v>
      </c>
      <c r="E8631" s="1">
        <f t="shared" si="3368"/>
        <v>40</v>
      </c>
      <c r="F8631" s="1">
        <f t="shared" si="3377"/>
        <v>164</v>
      </c>
      <c r="G8631" s="1">
        <f t="shared" si="3378"/>
        <v>8</v>
      </c>
      <c r="H8631" s="1">
        <f t="shared" si="3379"/>
        <v>21</v>
      </c>
    </row>
    <row r="8632" spans="1:8" x14ac:dyDescent="0.55000000000000004">
      <c r="A8632" s="1">
        <f>値貼り付け用シート!F369</f>
        <v>3</v>
      </c>
      <c r="B8632" s="1">
        <f>値貼り付け用シート!G369</f>
        <v>25</v>
      </c>
      <c r="C8632" s="1">
        <v>15</v>
      </c>
      <c r="D8632" s="1">
        <f>IF(OR(ISBLANK(値貼り付け用シート!V369),値貼り付け用シート!V369&gt;9990),NA(),値貼り付け用シート!V369)</f>
        <v>36</v>
      </c>
      <c r="E8632" s="1">
        <f t="shared" si="3368"/>
        <v>36</v>
      </c>
      <c r="F8632" s="1">
        <f t="shared" si="3377"/>
        <v>192</v>
      </c>
      <c r="G8632" s="1">
        <f t="shared" si="3378"/>
        <v>8</v>
      </c>
      <c r="H8632" s="1">
        <f t="shared" si="3379"/>
        <v>24</v>
      </c>
    </row>
    <row r="8633" spans="1:8" x14ac:dyDescent="0.55000000000000004">
      <c r="A8633" s="1">
        <f>値貼り付け用シート!F369</f>
        <v>3</v>
      </c>
      <c r="B8633" s="1">
        <f>値貼り付け用シート!G369</f>
        <v>25</v>
      </c>
      <c r="C8633" s="1">
        <v>16</v>
      </c>
      <c r="D8633" s="1">
        <f>IF(OR(ISBLANK(値貼り付け用シート!W369),値貼り付け用シート!W369&gt;9990),NA(),値貼り付け用シート!W369)</f>
        <v>34</v>
      </c>
      <c r="E8633" s="1">
        <f t="shared" si="3368"/>
        <v>34</v>
      </c>
      <c r="F8633" s="1">
        <f t="shared" si="3377"/>
        <v>218</v>
      </c>
      <c r="G8633" s="1">
        <f t="shared" si="3378"/>
        <v>8</v>
      </c>
      <c r="H8633" s="1">
        <f t="shared" si="3379"/>
        <v>27</v>
      </c>
    </row>
    <row r="8634" spans="1:8" x14ac:dyDescent="0.55000000000000004">
      <c r="A8634" s="1">
        <f>値貼り付け用シート!F369</f>
        <v>3</v>
      </c>
      <c r="B8634" s="1">
        <f>値貼り付け用シート!G369</f>
        <v>25</v>
      </c>
      <c r="C8634" s="1">
        <v>17</v>
      </c>
      <c r="D8634" s="1">
        <f>IF(OR(ISBLANK(値貼り付け用シート!X369),値貼り付け用シート!X369&gt;9990),NA(),値貼り付け用シート!X369)</f>
        <v>30</v>
      </c>
      <c r="E8634" s="1">
        <f t="shared" si="3368"/>
        <v>30</v>
      </c>
      <c r="F8634" s="1">
        <f t="shared" si="3377"/>
        <v>238</v>
      </c>
      <c r="G8634" s="1">
        <f t="shared" si="3378"/>
        <v>8</v>
      </c>
      <c r="H8634" s="1">
        <f t="shared" si="3379"/>
        <v>30</v>
      </c>
    </row>
    <row r="8635" spans="1:8" x14ac:dyDescent="0.55000000000000004">
      <c r="A8635" s="1">
        <f>値貼り付け用シート!F369</f>
        <v>3</v>
      </c>
      <c r="B8635" s="1">
        <f>値貼り付け用シート!G369</f>
        <v>25</v>
      </c>
      <c r="C8635" s="1">
        <v>18</v>
      </c>
      <c r="D8635" s="1">
        <f>IF(OR(ISBLANK(値貼り付け用シート!Y369),値貼り付け用シート!Y369&gt;9990),NA(),値貼り付け用シート!Y369)</f>
        <v>29</v>
      </c>
      <c r="E8635" s="1">
        <f t="shared" si="3368"/>
        <v>29</v>
      </c>
      <c r="F8635" s="1">
        <f t="shared" si="3377"/>
        <v>254</v>
      </c>
      <c r="G8635" s="1">
        <f t="shared" si="3378"/>
        <v>8</v>
      </c>
      <c r="H8635" s="1">
        <f t="shared" si="3379"/>
        <v>32</v>
      </c>
    </row>
    <row r="8636" spans="1:8" x14ac:dyDescent="0.55000000000000004">
      <c r="A8636" s="1">
        <f>値貼り付け用シート!F369</f>
        <v>3</v>
      </c>
      <c r="B8636" s="1">
        <f>値貼り付け用シート!G369</f>
        <v>25</v>
      </c>
      <c r="C8636" s="1">
        <v>19</v>
      </c>
      <c r="D8636" s="1">
        <f>IF(OR(ISBLANK(値貼り付け用シート!Z369),値貼り付け用シート!Z369&gt;9990),NA(),値貼り付け用シート!Z369)</f>
        <v>26</v>
      </c>
      <c r="E8636" s="1">
        <f t="shared" si="3368"/>
        <v>26</v>
      </c>
      <c r="F8636" s="1">
        <f t="shared" si="3377"/>
        <v>262</v>
      </c>
      <c r="G8636" s="1">
        <f t="shared" si="3378"/>
        <v>8</v>
      </c>
      <c r="H8636" s="1">
        <f t="shared" si="3379"/>
        <v>33</v>
      </c>
    </row>
    <row r="8637" spans="1:8" x14ac:dyDescent="0.55000000000000004">
      <c r="A8637" s="1">
        <f>値貼り付け用シート!F369</f>
        <v>3</v>
      </c>
      <c r="B8637" s="1">
        <f>値貼り付け用シート!G369</f>
        <v>25</v>
      </c>
      <c r="C8637" s="1">
        <v>20</v>
      </c>
      <c r="D8637" s="1">
        <f>IF(OR(ISBLANK(値貼り付け用シート!AA369),値貼り付け用シート!AA369&gt;9990),NA(),値貼り付け用シート!AA369)</f>
        <v>19</v>
      </c>
      <c r="E8637" s="1">
        <f t="shared" si="3368"/>
        <v>19</v>
      </c>
      <c r="F8637" s="1">
        <f t="shared" si="3377"/>
        <v>251</v>
      </c>
      <c r="G8637" s="1">
        <f t="shared" si="3378"/>
        <v>8</v>
      </c>
      <c r="H8637" s="1">
        <f t="shared" si="3379"/>
        <v>31</v>
      </c>
    </row>
    <row r="8638" spans="1:8" x14ac:dyDescent="0.55000000000000004">
      <c r="A8638" s="1">
        <f>値貼り付け用シート!F369</f>
        <v>3</v>
      </c>
      <c r="B8638" s="1">
        <f>値貼り付け用シート!G369</f>
        <v>25</v>
      </c>
      <c r="C8638" s="1">
        <v>21</v>
      </c>
      <c r="D8638" s="1">
        <f>IF(OR(ISBLANK(値貼り付け用シート!AB369),値貼り付け用シート!AB369&gt;9990),NA(),値貼り付け用シート!AB369)</f>
        <v>15</v>
      </c>
      <c r="E8638" s="1">
        <f t="shared" si="3368"/>
        <v>15</v>
      </c>
      <c r="F8638" s="1">
        <f t="shared" si="3377"/>
        <v>229</v>
      </c>
      <c r="G8638" s="1">
        <f t="shared" si="3378"/>
        <v>8</v>
      </c>
      <c r="H8638" s="1">
        <f t="shared" si="3379"/>
        <v>29</v>
      </c>
    </row>
    <row r="8639" spans="1:8" x14ac:dyDescent="0.55000000000000004">
      <c r="A8639" s="1">
        <f>値貼り付け用シート!F369</f>
        <v>3</v>
      </c>
      <c r="B8639" s="1">
        <f>値貼り付け用シート!G369</f>
        <v>25</v>
      </c>
      <c r="C8639" s="1">
        <v>22</v>
      </c>
      <c r="D8639" s="1">
        <f>IF(OR(ISBLANK(値貼り付け用シート!AC369),値貼り付け用シート!AC369&gt;9990),NA(),値貼り付け用シート!AC369)</f>
        <v>11</v>
      </c>
      <c r="E8639" s="1">
        <f t="shared" si="3368"/>
        <v>11</v>
      </c>
      <c r="F8639" s="1">
        <f t="shared" si="3377"/>
        <v>200</v>
      </c>
      <c r="G8639" s="1">
        <f t="shared" si="3378"/>
        <v>8</v>
      </c>
      <c r="H8639" s="1">
        <f t="shared" si="3379"/>
        <v>25</v>
      </c>
    </row>
    <row r="8640" spans="1:8" x14ac:dyDescent="0.55000000000000004">
      <c r="A8640" s="1">
        <f>値貼り付け用シート!F369</f>
        <v>3</v>
      </c>
      <c r="B8640" s="1">
        <f>値貼り付け用シート!G369</f>
        <v>25</v>
      </c>
      <c r="C8640" s="1">
        <v>23</v>
      </c>
      <c r="D8640" s="1">
        <f>IF(OR(ISBLANK(値貼り付け用シート!AD369),値貼り付け用シート!AD369&gt;9990),NA(),値貼り付け用シート!AD369)</f>
        <v>15</v>
      </c>
      <c r="E8640" s="1">
        <f t="shared" si="3368"/>
        <v>15</v>
      </c>
      <c r="F8640" s="1">
        <f t="shared" si="3377"/>
        <v>179</v>
      </c>
      <c r="G8640" s="1">
        <f t="shared" si="3378"/>
        <v>8</v>
      </c>
      <c r="H8640" s="1">
        <f t="shared" si="3379"/>
        <v>22</v>
      </c>
    </row>
    <row r="8641" spans="1:16" x14ac:dyDescent="0.55000000000000004">
      <c r="A8641" s="1">
        <f>値貼り付け用シート!F369</f>
        <v>3</v>
      </c>
      <c r="B8641" s="1">
        <f>値貼り付け用シート!G369</f>
        <v>25</v>
      </c>
      <c r="C8641" s="1">
        <v>24</v>
      </c>
      <c r="D8641" s="1">
        <f>IF(OR(ISBLANK(値貼り付け用シート!AE369),値貼り付け用シート!AE369&gt;9990),NA(),値貼り付け用シート!AE369)</f>
        <v>17</v>
      </c>
      <c r="E8641" s="1">
        <f t="shared" si="3368"/>
        <v>17</v>
      </c>
      <c r="F8641" s="1">
        <f t="shared" si="3377"/>
        <v>162</v>
      </c>
      <c r="G8641" s="1">
        <f t="shared" si="3378"/>
        <v>8</v>
      </c>
      <c r="H8641" s="1">
        <f t="shared" si="3379"/>
        <v>20</v>
      </c>
    </row>
    <row r="8642" spans="1:16" x14ac:dyDescent="0.55000000000000004">
      <c r="A8642" s="1">
        <f>値貼り付け用シート!F370</f>
        <v>3</v>
      </c>
      <c r="B8642" s="1">
        <f>値貼り付け用シート!G370</f>
        <v>26</v>
      </c>
      <c r="C8642" s="1">
        <v>1</v>
      </c>
      <c r="D8642" s="1" t="e">
        <f>IF(OR(ISBLANK(値貼り付け用シート!H370),値貼り付け用シート!H370&gt;9990),NA(),値貼り付け用シート!H370)</f>
        <v>#N/A</v>
      </c>
      <c r="E8642" s="1">
        <f t="shared" si="3368"/>
        <v>0</v>
      </c>
      <c r="F8642" s="1">
        <f t="shared" si="3377"/>
        <v>132</v>
      </c>
      <c r="G8642" s="1">
        <f t="shared" si="3378"/>
        <v>7</v>
      </c>
      <c r="H8642" s="1">
        <f t="shared" si="3379"/>
        <v>19</v>
      </c>
      <c r="I8642" s="1">
        <f t="shared" ref="I8642" si="3388">COUNT(D8642:D8665)</f>
        <v>23</v>
      </c>
      <c r="J8642" s="1">
        <f t="shared" ref="J8642" si="3389">COUNT(H8642:H8665)</f>
        <v>24</v>
      </c>
      <c r="K8642" s="1">
        <f t="shared" ref="K8642" si="3390">IF(AND(I8642&gt;=20,J8642&gt;=20),0,1)</f>
        <v>0</v>
      </c>
      <c r="L8642" s="1">
        <f t="shared" ref="L8642" si="3391">IF(K8642=0,MAX(H8642:H8665),NA())</f>
        <v>24</v>
      </c>
      <c r="M8642" s="1">
        <f t="shared" ref="M8642" si="3392">IF(K8642=0,IF(L8642&lt;=70,1,0),NA())</f>
        <v>1</v>
      </c>
      <c r="N8642" s="1">
        <f t="shared" ref="N8642" si="3393">IF(COUNTIF(D8642:D8665,NA())=24,NA(),MAX(E8642:E8665))</f>
        <v>34</v>
      </c>
      <c r="O8642" s="1">
        <f t="shared" ref="O8642" si="3394">IF(COUNTIF(D8647:D8661,NA())=15,NA(),MAX(E8647:E8661))</f>
        <v>34</v>
      </c>
      <c r="P8642" s="1">
        <f t="shared" ref="P8642" si="3395">COUNTIF(D8642:D8665,"&gt;=120")</f>
        <v>0</v>
      </c>
    </row>
    <row r="8643" spans="1:16" x14ac:dyDescent="0.55000000000000004">
      <c r="A8643" s="1">
        <f>値貼り付け用シート!F370</f>
        <v>3</v>
      </c>
      <c r="B8643" s="1">
        <f>値貼り付け用シート!G370</f>
        <v>26</v>
      </c>
      <c r="C8643" s="1">
        <v>2</v>
      </c>
      <c r="D8643" s="1">
        <f>IF(OR(ISBLANK(値貼り付け用シート!I370),値貼り付け用シート!I370&gt;9990),NA(),値貼り付け用シート!I370)</f>
        <v>24</v>
      </c>
      <c r="E8643" s="1">
        <f t="shared" ref="E8643:E8706" si="3396">IF(ISERROR(D8643),0,D8643)</f>
        <v>24</v>
      </c>
      <c r="F8643" s="1">
        <f t="shared" si="3377"/>
        <v>127</v>
      </c>
      <c r="G8643" s="1">
        <f t="shared" si="3378"/>
        <v>7</v>
      </c>
      <c r="H8643" s="1">
        <f t="shared" si="3379"/>
        <v>18</v>
      </c>
    </row>
    <row r="8644" spans="1:16" x14ac:dyDescent="0.55000000000000004">
      <c r="A8644" s="1">
        <f>値貼り付け用シート!F370</f>
        <v>3</v>
      </c>
      <c r="B8644" s="1">
        <f>値貼り付け用シート!G370</f>
        <v>26</v>
      </c>
      <c r="C8644" s="1">
        <v>3</v>
      </c>
      <c r="D8644" s="1">
        <f>IF(OR(ISBLANK(値貼り付け用シート!J370),値貼り付け用シート!J370&gt;9990),NA(),値貼り付け用シート!J370)</f>
        <v>20</v>
      </c>
      <c r="E8644" s="1">
        <f t="shared" si="3396"/>
        <v>20</v>
      </c>
      <c r="F8644" s="1">
        <f t="shared" si="3377"/>
        <v>121</v>
      </c>
      <c r="G8644" s="1">
        <f t="shared" si="3378"/>
        <v>7</v>
      </c>
      <c r="H8644" s="1">
        <f t="shared" si="3379"/>
        <v>17</v>
      </c>
    </row>
    <row r="8645" spans="1:16" x14ac:dyDescent="0.55000000000000004">
      <c r="A8645" s="1">
        <f>値貼り付け用シート!F370</f>
        <v>3</v>
      </c>
      <c r="B8645" s="1">
        <f>値貼り付け用シート!G370</f>
        <v>26</v>
      </c>
      <c r="C8645" s="1">
        <v>4</v>
      </c>
      <c r="D8645" s="1">
        <f>IF(OR(ISBLANK(値貼り付け用シート!K370),値貼り付け用シート!K370&gt;9990),NA(),値貼り付け用シート!K370)</f>
        <v>18</v>
      </c>
      <c r="E8645" s="1">
        <f t="shared" si="3396"/>
        <v>18</v>
      </c>
      <c r="F8645" s="1">
        <f t="shared" si="3377"/>
        <v>120</v>
      </c>
      <c r="G8645" s="1">
        <f t="shared" si="3378"/>
        <v>7</v>
      </c>
      <c r="H8645" s="1">
        <f t="shared" si="3379"/>
        <v>17</v>
      </c>
    </row>
    <row r="8646" spans="1:16" x14ac:dyDescent="0.55000000000000004">
      <c r="A8646" s="1">
        <f>値貼り付け用シート!F370</f>
        <v>3</v>
      </c>
      <c r="B8646" s="1">
        <f>値貼り付け用シート!G370</f>
        <v>26</v>
      </c>
      <c r="C8646" s="1">
        <v>5</v>
      </c>
      <c r="D8646" s="1">
        <f>IF(OR(ISBLANK(値貼り付け用シート!L370),値貼り付け用シート!L370&gt;9990),NA(),値貼り付け用シート!L370)</f>
        <v>25</v>
      </c>
      <c r="E8646" s="1">
        <f t="shared" si="3396"/>
        <v>25</v>
      </c>
      <c r="F8646" s="1">
        <f t="shared" si="3377"/>
        <v>130</v>
      </c>
      <c r="G8646" s="1">
        <f t="shared" si="3378"/>
        <v>7</v>
      </c>
      <c r="H8646" s="1">
        <f t="shared" si="3379"/>
        <v>19</v>
      </c>
    </row>
    <row r="8647" spans="1:16" x14ac:dyDescent="0.55000000000000004">
      <c r="A8647" s="1">
        <f>値貼り付け用シート!F370</f>
        <v>3</v>
      </c>
      <c r="B8647" s="1">
        <f>値貼り付け用シート!G370</f>
        <v>26</v>
      </c>
      <c r="C8647" s="1">
        <v>6</v>
      </c>
      <c r="D8647" s="1">
        <f>IF(OR(ISBLANK(値貼り付け用シート!M370),値貼り付け用シート!M370&gt;9990),NA(),値貼り付け用シート!M370)</f>
        <v>28</v>
      </c>
      <c r="E8647" s="1">
        <f t="shared" si="3396"/>
        <v>28</v>
      </c>
      <c r="F8647" s="1">
        <f t="shared" si="3377"/>
        <v>147</v>
      </c>
      <c r="G8647" s="1">
        <f t="shared" si="3378"/>
        <v>7</v>
      </c>
      <c r="H8647" s="1">
        <f t="shared" si="3379"/>
        <v>21</v>
      </c>
    </row>
    <row r="8648" spans="1:16" x14ac:dyDescent="0.55000000000000004">
      <c r="A8648" s="1">
        <f>値貼り付け用シート!F370</f>
        <v>3</v>
      </c>
      <c r="B8648" s="1">
        <f>値貼り付け用シート!G370</f>
        <v>26</v>
      </c>
      <c r="C8648" s="1">
        <v>7</v>
      </c>
      <c r="D8648" s="1">
        <f>IF(OR(ISBLANK(値貼り付け用シート!N370),値貼り付け用シート!N370&gt;9990),NA(),値貼り付け用シート!N370)</f>
        <v>21</v>
      </c>
      <c r="E8648" s="1">
        <f t="shared" si="3396"/>
        <v>21</v>
      </c>
      <c r="F8648" s="1">
        <f t="shared" si="3377"/>
        <v>153</v>
      </c>
      <c r="G8648" s="1">
        <f t="shared" si="3378"/>
        <v>7</v>
      </c>
      <c r="H8648" s="1">
        <f t="shared" si="3379"/>
        <v>22</v>
      </c>
    </row>
    <row r="8649" spans="1:16" x14ac:dyDescent="0.55000000000000004">
      <c r="A8649" s="1">
        <f>値貼り付け用シート!F370</f>
        <v>3</v>
      </c>
      <c r="B8649" s="1">
        <f>値貼り付け用シート!G370</f>
        <v>26</v>
      </c>
      <c r="C8649" s="1">
        <v>8</v>
      </c>
      <c r="D8649" s="1">
        <f>IF(OR(ISBLANK(値貼り付け用シート!O370),値貼り付け用シート!O370&gt;9990),NA(),値貼り付け用シート!O370)</f>
        <v>9</v>
      </c>
      <c r="E8649" s="1">
        <f t="shared" si="3396"/>
        <v>9</v>
      </c>
      <c r="F8649" s="1">
        <f t="shared" si="3377"/>
        <v>145</v>
      </c>
      <c r="G8649" s="1">
        <f t="shared" si="3378"/>
        <v>7</v>
      </c>
      <c r="H8649" s="1">
        <f t="shared" si="3379"/>
        <v>21</v>
      </c>
    </row>
    <row r="8650" spans="1:16" x14ac:dyDescent="0.55000000000000004">
      <c r="A8650" s="1">
        <f>値貼り付け用シート!F370</f>
        <v>3</v>
      </c>
      <c r="B8650" s="1">
        <f>値貼り付け用シート!G370</f>
        <v>26</v>
      </c>
      <c r="C8650" s="1">
        <v>9</v>
      </c>
      <c r="D8650" s="1">
        <f>IF(OR(ISBLANK(値貼り付け用シート!P370),値貼り付け用シート!P370&gt;9990),NA(),値貼り付け用シート!P370)</f>
        <v>9</v>
      </c>
      <c r="E8650" s="1">
        <f t="shared" si="3396"/>
        <v>9</v>
      </c>
      <c r="F8650" s="1">
        <f t="shared" si="3377"/>
        <v>154</v>
      </c>
      <c r="G8650" s="1">
        <f t="shared" si="3378"/>
        <v>8</v>
      </c>
      <c r="H8650" s="1">
        <f t="shared" si="3379"/>
        <v>19</v>
      </c>
    </row>
    <row r="8651" spans="1:16" x14ac:dyDescent="0.55000000000000004">
      <c r="A8651" s="1">
        <f>値貼り付け用シート!F370</f>
        <v>3</v>
      </c>
      <c r="B8651" s="1">
        <f>値貼り付け用シート!G370</f>
        <v>26</v>
      </c>
      <c r="C8651" s="1">
        <v>10</v>
      </c>
      <c r="D8651" s="1">
        <f>IF(OR(ISBLANK(値貼り付け用シート!Q370),値貼り付け用シート!Q370&gt;9990),NA(),値貼り付け用シート!Q370)</f>
        <v>7</v>
      </c>
      <c r="E8651" s="1">
        <f t="shared" si="3396"/>
        <v>7</v>
      </c>
      <c r="F8651" s="1">
        <f t="shared" si="3377"/>
        <v>137</v>
      </c>
      <c r="G8651" s="1">
        <f t="shared" si="3378"/>
        <v>8</v>
      </c>
      <c r="H8651" s="1">
        <f t="shared" si="3379"/>
        <v>17</v>
      </c>
    </row>
    <row r="8652" spans="1:16" x14ac:dyDescent="0.55000000000000004">
      <c r="A8652" s="1">
        <f>値貼り付け用シート!F370</f>
        <v>3</v>
      </c>
      <c r="B8652" s="1">
        <f>値貼り付け用シート!G370</f>
        <v>26</v>
      </c>
      <c r="C8652" s="1">
        <v>11</v>
      </c>
      <c r="D8652" s="1">
        <f>IF(OR(ISBLANK(値貼り付け用シート!R370),値貼り付け用シート!R370&gt;9990),NA(),値貼り付け用シート!R370)</f>
        <v>9</v>
      </c>
      <c r="E8652" s="1">
        <f t="shared" si="3396"/>
        <v>9</v>
      </c>
      <c r="F8652" s="1">
        <f t="shared" si="3377"/>
        <v>126</v>
      </c>
      <c r="G8652" s="1">
        <f t="shared" si="3378"/>
        <v>8</v>
      </c>
      <c r="H8652" s="1">
        <f t="shared" si="3379"/>
        <v>16</v>
      </c>
    </row>
    <row r="8653" spans="1:16" x14ac:dyDescent="0.55000000000000004">
      <c r="A8653" s="1">
        <f>値貼り付け用シート!F370</f>
        <v>3</v>
      </c>
      <c r="B8653" s="1">
        <f>値貼り付け用シート!G370</f>
        <v>26</v>
      </c>
      <c r="C8653" s="1">
        <v>12</v>
      </c>
      <c r="D8653" s="1">
        <f>IF(OR(ISBLANK(値貼り付け用シート!S370),値貼り付け用シート!S370&gt;9990),NA(),値貼り付け用シート!S370)</f>
        <v>15</v>
      </c>
      <c r="E8653" s="1">
        <f t="shared" si="3396"/>
        <v>15</v>
      </c>
      <c r="F8653" s="1">
        <f t="shared" si="3377"/>
        <v>123</v>
      </c>
      <c r="G8653" s="1">
        <f t="shared" si="3378"/>
        <v>8</v>
      </c>
      <c r="H8653" s="1">
        <f t="shared" si="3379"/>
        <v>15</v>
      </c>
    </row>
    <row r="8654" spans="1:16" x14ac:dyDescent="0.55000000000000004">
      <c r="A8654" s="1">
        <f>値貼り付け用シート!F370</f>
        <v>3</v>
      </c>
      <c r="B8654" s="1">
        <f>値貼り付け用シート!G370</f>
        <v>26</v>
      </c>
      <c r="C8654" s="1">
        <v>13</v>
      </c>
      <c r="D8654" s="1">
        <f>IF(OR(ISBLANK(値貼り付け用シート!T370),値貼り付け用シート!T370&gt;9990),NA(),値貼り付け用シート!T370)</f>
        <v>23</v>
      </c>
      <c r="E8654" s="1">
        <f t="shared" si="3396"/>
        <v>23</v>
      </c>
      <c r="F8654" s="1">
        <f t="shared" si="3377"/>
        <v>121</v>
      </c>
      <c r="G8654" s="1">
        <f t="shared" si="3378"/>
        <v>8</v>
      </c>
      <c r="H8654" s="1">
        <f t="shared" si="3379"/>
        <v>15</v>
      </c>
    </row>
    <row r="8655" spans="1:16" x14ac:dyDescent="0.55000000000000004">
      <c r="A8655" s="1">
        <f>値貼り付け用シート!F370</f>
        <v>3</v>
      </c>
      <c r="B8655" s="1">
        <f>値貼り付け用シート!G370</f>
        <v>26</v>
      </c>
      <c r="C8655" s="1">
        <v>14</v>
      </c>
      <c r="D8655" s="1">
        <f>IF(OR(ISBLANK(値貼り付け用シート!U370),値貼り付け用シート!U370&gt;9990),NA(),値貼り付け用シート!U370)</f>
        <v>27</v>
      </c>
      <c r="E8655" s="1">
        <f t="shared" si="3396"/>
        <v>27</v>
      </c>
      <c r="F8655" s="1">
        <f t="shared" si="3377"/>
        <v>120</v>
      </c>
      <c r="G8655" s="1">
        <f t="shared" si="3378"/>
        <v>8</v>
      </c>
      <c r="H8655" s="1">
        <f t="shared" si="3379"/>
        <v>15</v>
      </c>
    </row>
    <row r="8656" spans="1:16" x14ac:dyDescent="0.55000000000000004">
      <c r="A8656" s="1">
        <f>値貼り付け用シート!F370</f>
        <v>3</v>
      </c>
      <c r="B8656" s="1">
        <f>値貼り付け用シート!G370</f>
        <v>26</v>
      </c>
      <c r="C8656" s="1">
        <v>15</v>
      </c>
      <c r="D8656" s="1">
        <f>IF(OR(ISBLANK(値貼り付け用シート!V370),値貼り付け用シート!V370&gt;9990),NA(),値貼り付け用シート!V370)</f>
        <v>34</v>
      </c>
      <c r="E8656" s="1">
        <f t="shared" si="3396"/>
        <v>34</v>
      </c>
      <c r="F8656" s="1">
        <f t="shared" si="3377"/>
        <v>133</v>
      </c>
      <c r="G8656" s="1">
        <f t="shared" si="3378"/>
        <v>8</v>
      </c>
      <c r="H8656" s="1">
        <f t="shared" si="3379"/>
        <v>17</v>
      </c>
    </row>
    <row r="8657" spans="1:16" x14ac:dyDescent="0.55000000000000004">
      <c r="A8657" s="1">
        <f>値貼り付け用シート!F370</f>
        <v>3</v>
      </c>
      <c r="B8657" s="1">
        <f>値貼り付け用シート!G370</f>
        <v>26</v>
      </c>
      <c r="C8657" s="1">
        <v>16</v>
      </c>
      <c r="D8657" s="1">
        <f>IF(OR(ISBLANK(値貼り付け用シート!W370),値貼り付け用シート!W370&gt;9990),NA(),値貼り付け用シート!W370)</f>
        <v>28</v>
      </c>
      <c r="E8657" s="1">
        <f t="shared" si="3396"/>
        <v>28</v>
      </c>
      <c r="F8657" s="1">
        <f t="shared" si="3377"/>
        <v>152</v>
      </c>
      <c r="G8657" s="1">
        <f t="shared" si="3378"/>
        <v>8</v>
      </c>
      <c r="H8657" s="1">
        <f t="shared" si="3379"/>
        <v>19</v>
      </c>
    </row>
    <row r="8658" spans="1:16" x14ac:dyDescent="0.55000000000000004">
      <c r="A8658" s="1">
        <f>値貼り付け用シート!F370</f>
        <v>3</v>
      </c>
      <c r="B8658" s="1">
        <f>値貼り付け用シート!G370</f>
        <v>26</v>
      </c>
      <c r="C8658" s="1">
        <v>17</v>
      </c>
      <c r="D8658" s="1">
        <f>IF(OR(ISBLANK(値貼り付け用シート!X370),値貼り付け用シート!X370&gt;9990),NA(),値貼り付け用シート!X370)</f>
        <v>22</v>
      </c>
      <c r="E8658" s="1">
        <f t="shared" si="3396"/>
        <v>22</v>
      </c>
      <c r="F8658" s="1">
        <f t="shared" si="3377"/>
        <v>165</v>
      </c>
      <c r="G8658" s="1">
        <f t="shared" si="3378"/>
        <v>8</v>
      </c>
      <c r="H8658" s="1">
        <f t="shared" si="3379"/>
        <v>21</v>
      </c>
    </row>
    <row r="8659" spans="1:16" x14ac:dyDescent="0.55000000000000004">
      <c r="A8659" s="1">
        <f>値貼り付け用シート!F370</f>
        <v>3</v>
      </c>
      <c r="B8659" s="1">
        <f>値貼り付け用シート!G370</f>
        <v>26</v>
      </c>
      <c r="C8659" s="1">
        <v>18</v>
      </c>
      <c r="D8659" s="1">
        <f>IF(OR(ISBLANK(値貼り付け用シート!Y370),値貼り付け用シート!Y370&gt;9990),NA(),値貼り付け用シート!Y370)</f>
        <v>23</v>
      </c>
      <c r="E8659" s="1">
        <f t="shared" si="3396"/>
        <v>23</v>
      </c>
      <c r="F8659" s="1">
        <f t="shared" si="3377"/>
        <v>181</v>
      </c>
      <c r="G8659" s="1">
        <f t="shared" si="3378"/>
        <v>8</v>
      </c>
      <c r="H8659" s="1">
        <f t="shared" si="3379"/>
        <v>23</v>
      </c>
    </row>
    <row r="8660" spans="1:16" x14ac:dyDescent="0.55000000000000004">
      <c r="A8660" s="1">
        <f>値貼り付け用シート!F370</f>
        <v>3</v>
      </c>
      <c r="B8660" s="1">
        <f>値貼り付け用シート!G370</f>
        <v>26</v>
      </c>
      <c r="C8660" s="1">
        <v>19</v>
      </c>
      <c r="D8660" s="1">
        <f>IF(OR(ISBLANK(値貼り付け用シート!Z370),値貼り付け用シート!Z370&gt;9990),NA(),値貼り付け用シート!Z370)</f>
        <v>20</v>
      </c>
      <c r="E8660" s="1">
        <f t="shared" si="3396"/>
        <v>20</v>
      </c>
      <c r="F8660" s="1">
        <f t="shared" si="3377"/>
        <v>192</v>
      </c>
      <c r="G8660" s="1">
        <f t="shared" si="3378"/>
        <v>8</v>
      </c>
      <c r="H8660" s="1">
        <f t="shared" si="3379"/>
        <v>24</v>
      </c>
    </row>
    <row r="8661" spans="1:16" x14ac:dyDescent="0.55000000000000004">
      <c r="A8661" s="1">
        <f>値貼り付け用シート!F370</f>
        <v>3</v>
      </c>
      <c r="B8661" s="1">
        <f>値貼り付け用シート!G370</f>
        <v>26</v>
      </c>
      <c r="C8661" s="1">
        <v>20</v>
      </c>
      <c r="D8661" s="1">
        <f>IF(OR(ISBLANK(値貼り付け用シート!AA370),値貼り付け用シート!AA370&gt;9990),NA(),値貼り付け用シート!AA370)</f>
        <v>15</v>
      </c>
      <c r="E8661" s="1">
        <f t="shared" si="3396"/>
        <v>15</v>
      </c>
      <c r="F8661" s="1">
        <f t="shared" si="3377"/>
        <v>192</v>
      </c>
      <c r="G8661" s="1">
        <f t="shared" si="3378"/>
        <v>8</v>
      </c>
      <c r="H8661" s="1">
        <f t="shared" si="3379"/>
        <v>24</v>
      </c>
    </row>
    <row r="8662" spans="1:16" x14ac:dyDescent="0.55000000000000004">
      <c r="A8662" s="1">
        <f>値貼り付け用シート!F370</f>
        <v>3</v>
      </c>
      <c r="B8662" s="1">
        <f>値貼り付け用シート!G370</f>
        <v>26</v>
      </c>
      <c r="C8662" s="1">
        <v>21</v>
      </c>
      <c r="D8662" s="1">
        <f>IF(OR(ISBLANK(値貼り付け用シート!AB370),値貼り付け用シート!AB370&gt;9990),NA(),値貼り付け用シート!AB370)</f>
        <v>12</v>
      </c>
      <c r="E8662" s="1">
        <f t="shared" si="3396"/>
        <v>12</v>
      </c>
      <c r="F8662" s="1">
        <f t="shared" si="3377"/>
        <v>181</v>
      </c>
      <c r="G8662" s="1">
        <f t="shared" si="3378"/>
        <v>8</v>
      </c>
      <c r="H8662" s="1">
        <f t="shared" si="3379"/>
        <v>23</v>
      </c>
    </row>
    <row r="8663" spans="1:16" x14ac:dyDescent="0.55000000000000004">
      <c r="A8663" s="1">
        <f>値貼り付け用シート!F370</f>
        <v>3</v>
      </c>
      <c r="B8663" s="1">
        <f>値貼り付け用シート!G370</f>
        <v>26</v>
      </c>
      <c r="C8663" s="1">
        <v>22</v>
      </c>
      <c r="D8663" s="1">
        <f>IF(OR(ISBLANK(値貼り付け用シート!AC370),値貼り付け用シート!AC370&gt;9990),NA(),値貼り付け用シート!AC370)</f>
        <v>6</v>
      </c>
      <c r="E8663" s="1">
        <f t="shared" si="3396"/>
        <v>6</v>
      </c>
      <c r="F8663" s="1">
        <f t="shared" si="3377"/>
        <v>160</v>
      </c>
      <c r="G8663" s="1">
        <f t="shared" si="3378"/>
        <v>8</v>
      </c>
      <c r="H8663" s="1">
        <f t="shared" si="3379"/>
        <v>20</v>
      </c>
    </row>
    <row r="8664" spans="1:16" x14ac:dyDescent="0.55000000000000004">
      <c r="A8664" s="1">
        <f>値貼り付け用シート!F370</f>
        <v>3</v>
      </c>
      <c r="B8664" s="1">
        <f>値貼り付け用シート!G370</f>
        <v>26</v>
      </c>
      <c r="C8664" s="1">
        <v>23</v>
      </c>
      <c r="D8664" s="1">
        <f>IF(OR(ISBLANK(値貼り付け用シート!AD370),値貼り付け用シート!AD370&gt;9990),NA(),値貼り付け用シート!AD370)</f>
        <v>3</v>
      </c>
      <c r="E8664" s="1">
        <f t="shared" si="3396"/>
        <v>3</v>
      </c>
      <c r="F8664" s="1">
        <f t="shared" si="3377"/>
        <v>129</v>
      </c>
      <c r="G8664" s="1">
        <f t="shared" si="3378"/>
        <v>8</v>
      </c>
      <c r="H8664" s="1">
        <f t="shared" si="3379"/>
        <v>16</v>
      </c>
    </row>
    <row r="8665" spans="1:16" x14ac:dyDescent="0.55000000000000004">
      <c r="A8665" s="1">
        <f>値貼り付け用シート!F370</f>
        <v>3</v>
      </c>
      <c r="B8665" s="1">
        <f>値貼り付け用シート!G370</f>
        <v>26</v>
      </c>
      <c r="C8665" s="1">
        <v>24</v>
      </c>
      <c r="D8665" s="1">
        <f>IF(OR(ISBLANK(値貼り付け用シート!AE370),値貼り付け用シート!AE370&gt;9990),NA(),値貼り付け用シート!AE370)</f>
        <v>7</v>
      </c>
      <c r="E8665" s="1">
        <f t="shared" si="3396"/>
        <v>7</v>
      </c>
      <c r="F8665" s="1">
        <f t="shared" si="3377"/>
        <v>108</v>
      </c>
      <c r="G8665" s="1">
        <f t="shared" si="3378"/>
        <v>8</v>
      </c>
      <c r="H8665" s="1">
        <f t="shared" si="3379"/>
        <v>14</v>
      </c>
    </row>
    <row r="8666" spans="1:16" x14ac:dyDescent="0.55000000000000004">
      <c r="A8666" s="1">
        <f>値貼り付け用シート!F371</f>
        <v>3</v>
      </c>
      <c r="B8666" s="1">
        <f>値貼り付け用シート!G371</f>
        <v>27</v>
      </c>
      <c r="C8666" s="1">
        <v>1</v>
      </c>
      <c r="D8666" s="1">
        <f>IF(OR(ISBLANK(値貼り付け用シート!H371),値貼り付け用シート!H371&gt;9990),NA(),値貼り付け用シート!H371)</f>
        <v>8</v>
      </c>
      <c r="E8666" s="1">
        <f t="shared" si="3396"/>
        <v>8</v>
      </c>
      <c r="F8666" s="1">
        <f t="shared" si="3377"/>
        <v>94</v>
      </c>
      <c r="G8666" s="1">
        <f t="shared" si="3378"/>
        <v>8</v>
      </c>
      <c r="H8666" s="1">
        <f t="shared" si="3379"/>
        <v>12</v>
      </c>
      <c r="I8666" s="1">
        <f t="shared" ref="I8666" si="3397">COUNT(D8666:D8689)</f>
        <v>24</v>
      </c>
      <c r="J8666" s="1">
        <f t="shared" ref="J8666" si="3398">COUNT(H8666:H8689)</f>
        <v>24</v>
      </c>
      <c r="K8666" s="1">
        <f t="shared" ref="K8666" si="3399">IF(AND(I8666&gt;=20,J8666&gt;=20),0,1)</f>
        <v>0</v>
      </c>
      <c r="L8666" s="1">
        <f t="shared" ref="L8666" si="3400">IF(K8666=0,MAX(H8666:H8689),NA())</f>
        <v>39</v>
      </c>
      <c r="M8666" s="1">
        <f t="shared" ref="M8666" si="3401">IF(K8666=0,IF(L8666&lt;=70,1,0),NA())</f>
        <v>1</v>
      </c>
      <c r="N8666" s="1">
        <f t="shared" ref="N8666" si="3402">IF(COUNTIF(D8666:D8689,NA())=24,NA(),MAX(E8666:E8689))</f>
        <v>43</v>
      </c>
      <c r="O8666" s="1">
        <f t="shared" ref="O8666" si="3403">IF(COUNTIF(D8671:D8685,NA())=15,NA(),MAX(E8671:E8685))</f>
        <v>42</v>
      </c>
      <c r="P8666" s="1">
        <f t="shared" ref="P8666" si="3404">COUNTIF(D8666:D8689,"&gt;=120")</f>
        <v>0</v>
      </c>
    </row>
    <row r="8667" spans="1:16" x14ac:dyDescent="0.55000000000000004">
      <c r="A8667" s="1">
        <f>値貼り付け用シート!F371</f>
        <v>3</v>
      </c>
      <c r="B8667" s="1">
        <f>値貼り付け用シート!G371</f>
        <v>27</v>
      </c>
      <c r="C8667" s="1">
        <v>2</v>
      </c>
      <c r="D8667" s="1">
        <f>IF(OR(ISBLANK(値貼り付け用シート!I371),値貼り付け用シート!I371&gt;9990),NA(),値貼り付け用シート!I371)</f>
        <v>6</v>
      </c>
      <c r="E8667" s="1">
        <f t="shared" si="3396"/>
        <v>6</v>
      </c>
      <c r="F8667" s="1">
        <f t="shared" ref="F8667:F8730" si="3405">SUM(E8660:E8667)</f>
        <v>77</v>
      </c>
      <c r="G8667" s="1">
        <f t="shared" ref="G8667:G8730" si="3406">COUNT(D8660:D8667)</f>
        <v>8</v>
      </c>
      <c r="H8667" s="1">
        <f t="shared" ref="H8667:H8730" si="3407">IF(G8667&gt;=6,ROUND(F8667/G8667,0),NA())</f>
        <v>10</v>
      </c>
    </row>
    <row r="8668" spans="1:16" x14ac:dyDescent="0.55000000000000004">
      <c r="A8668" s="1">
        <f>値貼り付け用シート!F371</f>
        <v>3</v>
      </c>
      <c r="B8668" s="1">
        <f>値貼り付け用シート!G371</f>
        <v>27</v>
      </c>
      <c r="C8668" s="1">
        <v>3</v>
      </c>
      <c r="D8668" s="1">
        <f>IF(OR(ISBLANK(値貼り付け用シート!J371),値貼り付け用シート!J371&gt;9990),NA(),値貼り付け用シート!J371)</f>
        <v>13</v>
      </c>
      <c r="E8668" s="1">
        <f t="shared" si="3396"/>
        <v>13</v>
      </c>
      <c r="F8668" s="1">
        <f t="shared" si="3405"/>
        <v>70</v>
      </c>
      <c r="G8668" s="1">
        <f t="shared" si="3406"/>
        <v>8</v>
      </c>
      <c r="H8668" s="1">
        <f t="shared" si="3407"/>
        <v>9</v>
      </c>
    </row>
    <row r="8669" spans="1:16" x14ac:dyDescent="0.55000000000000004">
      <c r="A8669" s="1">
        <f>値貼り付け用シート!F371</f>
        <v>3</v>
      </c>
      <c r="B8669" s="1">
        <f>値貼り付け用シート!G371</f>
        <v>27</v>
      </c>
      <c r="C8669" s="1">
        <v>4</v>
      </c>
      <c r="D8669" s="1">
        <f>IF(OR(ISBLANK(値貼り付け用シート!K371),値貼り付け用シート!K371&gt;9990),NA(),値貼り付け用シート!K371)</f>
        <v>22</v>
      </c>
      <c r="E8669" s="1">
        <f t="shared" si="3396"/>
        <v>22</v>
      </c>
      <c r="F8669" s="1">
        <f t="shared" si="3405"/>
        <v>77</v>
      </c>
      <c r="G8669" s="1">
        <f t="shared" si="3406"/>
        <v>8</v>
      </c>
      <c r="H8669" s="1">
        <f t="shared" si="3407"/>
        <v>10</v>
      </c>
    </row>
    <row r="8670" spans="1:16" x14ac:dyDescent="0.55000000000000004">
      <c r="A8670" s="1">
        <f>値貼り付け用シート!F371</f>
        <v>3</v>
      </c>
      <c r="B8670" s="1">
        <f>値貼り付け用シート!G371</f>
        <v>27</v>
      </c>
      <c r="C8670" s="1">
        <v>5</v>
      </c>
      <c r="D8670" s="1">
        <f>IF(OR(ISBLANK(値貼り付け用シート!L371),値貼り付け用シート!L371&gt;9990),NA(),値貼り付け用シート!L371)</f>
        <v>24</v>
      </c>
      <c r="E8670" s="1">
        <f t="shared" si="3396"/>
        <v>24</v>
      </c>
      <c r="F8670" s="1">
        <f t="shared" si="3405"/>
        <v>89</v>
      </c>
      <c r="G8670" s="1">
        <f t="shared" si="3406"/>
        <v>8</v>
      </c>
      <c r="H8670" s="1">
        <f t="shared" si="3407"/>
        <v>11</v>
      </c>
    </row>
    <row r="8671" spans="1:16" x14ac:dyDescent="0.55000000000000004">
      <c r="A8671" s="1">
        <f>値貼り付け用シート!F371</f>
        <v>3</v>
      </c>
      <c r="B8671" s="1">
        <f>値貼り付け用シート!G371</f>
        <v>27</v>
      </c>
      <c r="C8671" s="1">
        <v>6</v>
      </c>
      <c r="D8671" s="1">
        <f>IF(OR(ISBLANK(値貼り付け用シート!M371),値貼り付け用シート!M371&gt;9990),NA(),値貼り付け用シート!M371)</f>
        <v>26</v>
      </c>
      <c r="E8671" s="1">
        <f t="shared" si="3396"/>
        <v>26</v>
      </c>
      <c r="F8671" s="1">
        <f t="shared" si="3405"/>
        <v>109</v>
      </c>
      <c r="G8671" s="1">
        <f t="shared" si="3406"/>
        <v>8</v>
      </c>
      <c r="H8671" s="1">
        <f t="shared" si="3407"/>
        <v>14</v>
      </c>
    </row>
    <row r="8672" spans="1:16" x14ac:dyDescent="0.55000000000000004">
      <c r="A8672" s="1">
        <f>値貼り付け用シート!F371</f>
        <v>3</v>
      </c>
      <c r="B8672" s="1">
        <f>値貼り付け用シート!G371</f>
        <v>27</v>
      </c>
      <c r="C8672" s="1">
        <v>7</v>
      </c>
      <c r="D8672" s="1">
        <f>IF(OR(ISBLANK(値貼り付け用シート!N371),値貼り付け用シート!N371&gt;9990),NA(),値貼り付け用シート!N371)</f>
        <v>26</v>
      </c>
      <c r="E8672" s="1">
        <f t="shared" si="3396"/>
        <v>26</v>
      </c>
      <c r="F8672" s="1">
        <f t="shared" si="3405"/>
        <v>132</v>
      </c>
      <c r="G8672" s="1">
        <f t="shared" si="3406"/>
        <v>8</v>
      </c>
      <c r="H8672" s="1">
        <f t="shared" si="3407"/>
        <v>17</v>
      </c>
    </row>
    <row r="8673" spans="1:8" x14ac:dyDescent="0.55000000000000004">
      <c r="A8673" s="1">
        <f>値貼り付け用シート!F371</f>
        <v>3</v>
      </c>
      <c r="B8673" s="1">
        <f>値貼り付け用シート!G371</f>
        <v>27</v>
      </c>
      <c r="C8673" s="1">
        <v>8</v>
      </c>
      <c r="D8673" s="1">
        <f>IF(OR(ISBLANK(値貼り付け用シート!O371),値貼り付け用シート!O371&gt;9990),NA(),値貼り付け用シート!O371)</f>
        <v>22</v>
      </c>
      <c r="E8673" s="1">
        <f t="shared" si="3396"/>
        <v>22</v>
      </c>
      <c r="F8673" s="1">
        <f t="shared" si="3405"/>
        <v>147</v>
      </c>
      <c r="G8673" s="1">
        <f t="shared" si="3406"/>
        <v>8</v>
      </c>
      <c r="H8673" s="1">
        <f t="shared" si="3407"/>
        <v>18</v>
      </c>
    </row>
    <row r="8674" spans="1:8" x14ac:dyDescent="0.55000000000000004">
      <c r="A8674" s="1">
        <f>値貼り付け用シート!F371</f>
        <v>3</v>
      </c>
      <c r="B8674" s="1">
        <f>値貼り付け用シート!G371</f>
        <v>27</v>
      </c>
      <c r="C8674" s="1">
        <v>9</v>
      </c>
      <c r="D8674" s="1">
        <f>IF(OR(ISBLANK(値貼り付け用シート!P371),値貼り付け用シート!P371&gt;9990),NA(),値貼り付け用シート!P371)</f>
        <v>19</v>
      </c>
      <c r="E8674" s="1">
        <f t="shared" si="3396"/>
        <v>19</v>
      </c>
      <c r="F8674" s="1">
        <f t="shared" si="3405"/>
        <v>158</v>
      </c>
      <c r="G8674" s="1">
        <f t="shared" si="3406"/>
        <v>8</v>
      </c>
      <c r="H8674" s="1">
        <f t="shared" si="3407"/>
        <v>20</v>
      </c>
    </row>
    <row r="8675" spans="1:8" x14ac:dyDescent="0.55000000000000004">
      <c r="A8675" s="1">
        <f>値貼り付け用シート!F371</f>
        <v>3</v>
      </c>
      <c r="B8675" s="1">
        <f>値貼り付け用シート!G371</f>
        <v>27</v>
      </c>
      <c r="C8675" s="1">
        <v>10</v>
      </c>
      <c r="D8675" s="1">
        <f>IF(OR(ISBLANK(値貼り付け用シート!Q371),値貼り付け用シート!Q371&gt;9990),NA(),値貼り付け用シート!Q371)</f>
        <v>18</v>
      </c>
      <c r="E8675" s="1">
        <f t="shared" si="3396"/>
        <v>18</v>
      </c>
      <c r="F8675" s="1">
        <f t="shared" si="3405"/>
        <v>170</v>
      </c>
      <c r="G8675" s="1">
        <f t="shared" si="3406"/>
        <v>8</v>
      </c>
      <c r="H8675" s="1">
        <f t="shared" si="3407"/>
        <v>21</v>
      </c>
    </row>
    <row r="8676" spans="1:8" x14ac:dyDescent="0.55000000000000004">
      <c r="A8676" s="1">
        <f>値貼り付け用シート!F371</f>
        <v>3</v>
      </c>
      <c r="B8676" s="1">
        <f>値貼り付け用シート!G371</f>
        <v>27</v>
      </c>
      <c r="C8676" s="1">
        <v>11</v>
      </c>
      <c r="D8676" s="1">
        <f>IF(OR(ISBLANK(値貼り付け用シート!R371),値貼り付け用シート!R371&gt;9990),NA(),値貼り付け用シート!R371)</f>
        <v>18</v>
      </c>
      <c r="E8676" s="1">
        <f t="shared" si="3396"/>
        <v>18</v>
      </c>
      <c r="F8676" s="1">
        <f t="shared" si="3405"/>
        <v>175</v>
      </c>
      <c r="G8676" s="1">
        <f t="shared" si="3406"/>
        <v>8</v>
      </c>
      <c r="H8676" s="1">
        <f t="shared" si="3407"/>
        <v>22</v>
      </c>
    </row>
    <row r="8677" spans="1:8" x14ac:dyDescent="0.55000000000000004">
      <c r="A8677" s="1">
        <f>値貼り付け用シート!F371</f>
        <v>3</v>
      </c>
      <c r="B8677" s="1">
        <f>値貼り付け用シート!G371</f>
        <v>27</v>
      </c>
      <c r="C8677" s="1">
        <v>12</v>
      </c>
      <c r="D8677" s="1">
        <f>IF(OR(ISBLANK(値貼り付け用シート!S371),値貼り付け用シート!S371&gt;9990),NA(),値貼り付け用シート!S371)</f>
        <v>23</v>
      </c>
      <c r="E8677" s="1">
        <f t="shared" si="3396"/>
        <v>23</v>
      </c>
      <c r="F8677" s="1">
        <f t="shared" si="3405"/>
        <v>176</v>
      </c>
      <c r="G8677" s="1">
        <f t="shared" si="3406"/>
        <v>8</v>
      </c>
      <c r="H8677" s="1">
        <f t="shared" si="3407"/>
        <v>22</v>
      </c>
    </row>
    <row r="8678" spans="1:8" x14ac:dyDescent="0.55000000000000004">
      <c r="A8678" s="1">
        <f>値貼り付け用シート!F371</f>
        <v>3</v>
      </c>
      <c r="B8678" s="1">
        <f>値貼り付け用シート!G371</f>
        <v>27</v>
      </c>
      <c r="C8678" s="1">
        <v>13</v>
      </c>
      <c r="D8678" s="1">
        <f>IF(OR(ISBLANK(値貼り付け用シート!T371),値貼り付け用シート!T371&gt;9990),NA(),値貼り付け用シート!T371)</f>
        <v>28</v>
      </c>
      <c r="E8678" s="1">
        <f t="shared" si="3396"/>
        <v>28</v>
      </c>
      <c r="F8678" s="1">
        <f t="shared" si="3405"/>
        <v>180</v>
      </c>
      <c r="G8678" s="1">
        <f t="shared" si="3406"/>
        <v>8</v>
      </c>
      <c r="H8678" s="1">
        <f t="shared" si="3407"/>
        <v>23</v>
      </c>
    </row>
    <row r="8679" spans="1:8" x14ac:dyDescent="0.55000000000000004">
      <c r="A8679" s="1">
        <f>値貼り付け用シート!F371</f>
        <v>3</v>
      </c>
      <c r="B8679" s="1">
        <f>値貼り付け用シート!G371</f>
        <v>27</v>
      </c>
      <c r="C8679" s="1">
        <v>14</v>
      </c>
      <c r="D8679" s="1">
        <f>IF(OR(ISBLANK(値貼り付け用シート!U371),値貼り付け用シート!U371&gt;9990),NA(),値貼り付け用シート!U371)</f>
        <v>29</v>
      </c>
      <c r="E8679" s="1">
        <f t="shared" si="3396"/>
        <v>29</v>
      </c>
      <c r="F8679" s="1">
        <f t="shared" si="3405"/>
        <v>183</v>
      </c>
      <c r="G8679" s="1">
        <f t="shared" si="3406"/>
        <v>8</v>
      </c>
      <c r="H8679" s="1">
        <f t="shared" si="3407"/>
        <v>23</v>
      </c>
    </row>
    <row r="8680" spans="1:8" x14ac:dyDescent="0.55000000000000004">
      <c r="A8680" s="1">
        <f>値貼り付け用シート!F371</f>
        <v>3</v>
      </c>
      <c r="B8680" s="1">
        <f>値貼り付け用シート!G371</f>
        <v>27</v>
      </c>
      <c r="C8680" s="1">
        <v>15</v>
      </c>
      <c r="D8680" s="1">
        <f>IF(OR(ISBLANK(値貼り付け用シート!V371),値貼り付け用シート!V371&gt;9990),NA(),値貼り付け用シート!V371)</f>
        <v>31</v>
      </c>
      <c r="E8680" s="1">
        <f t="shared" si="3396"/>
        <v>31</v>
      </c>
      <c r="F8680" s="1">
        <f t="shared" si="3405"/>
        <v>188</v>
      </c>
      <c r="G8680" s="1">
        <f t="shared" si="3406"/>
        <v>8</v>
      </c>
      <c r="H8680" s="1">
        <f t="shared" si="3407"/>
        <v>24</v>
      </c>
    </row>
    <row r="8681" spans="1:8" x14ac:dyDescent="0.55000000000000004">
      <c r="A8681" s="1">
        <f>値貼り付け用シート!F371</f>
        <v>3</v>
      </c>
      <c r="B8681" s="1">
        <f>値貼り付け用シート!G371</f>
        <v>27</v>
      </c>
      <c r="C8681" s="1">
        <v>16</v>
      </c>
      <c r="D8681" s="1">
        <f>IF(OR(ISBLANK(値貼り付け用シート!W371),値貼り付け用シート!W371&gt;9990),NA(),値貼り付け用シート!W371)</f>
        <v>29</v>
      </c>
      <c r="E8681" s="1">
        <f t="shared" si="3396"/>
        <v>29</v>
      </c>
      <c r="F8681" s="1">
        <f t="shared" si="3405"/>
        <v>195</v>
      </c>
      <c r="G8681" s="1">
        <f t="shared" si="3406"/>
        <v>8</v>
      </c>
      <c r="H8681" s="1">
        <f t="shared" si="3407"/>
        <v>24</v>
      </c>
    </row>
    <row r="8682" spans="1:8" x14ac:dyDescent="0.55000000000000004">
      <c r="A8682" s="1">
        <f>値貼り付け用シート!F371</f>
        <v>3</v>
      </c>
      <c r="B8682" s="1">
        <f>値貼り付け用シート!G371</f>
        <v>27</v>
      </c>
      <c r="C8682" s="1">
        <v>17</v>
      </c>
      <c r="D8682" s="1">
        <f>IF(OR(ISBLANK(値貼り付け用シート!X371),値貼り付け用シート!X371&gt;9990),NA(),値貼り付け用シート!X371)</f>
        <v>31</v>
      </c>
      <c r="E8682" s="1">
        <f t="shared" si="3396"/>
        <v>31</v>
      </c>
      <c r="F8682" s="1">
        <f t="shared" si="3405"/>
        <v>207</v>
      </c>
      <c r="G8682" s="1">
        <f t="shared" si="3406"/>
        <v>8</v>
      </c>
      <c r="H8682" s="1">
        <f t="shared" si="3407"/>
        <v>26</v>
      </c>
    </row>
    <row r="8683" spans="1:8" x14ac:dyDescent="0.55000000000000004">
      <c r="A8683" s="1">
        <f>値貼り付け用シート!F371</f>
        <v>3</v>
      </c>
      <c r="B8683" s="1">
        <f>値貼り付け用シート!G371</f>
        <v>27</v>
      </c>
      <c r="C8683" s="1">
        <v>18</v>
      </c>
      <c r="D8683" s="1">
        <f>IF(OR(ISBLANK(値貼り付け用シート!Y371),値貼り付け用シート!Y371&gt;9990),NA(),値貼り付け用シート!Y371)</f>
        <v>35</v>
      </c>
      <c r="E8683" s="1">
        <f t="shared" si="3396"/>
        <v>35</v>
      </c>
      <c r="F8683" s="1">
        <f t="shared" si="3405"/>
        <v>224</v>
      </c>
      <c r="G8683" s="1">
        <f t="shared" si="3406"/>
        <v>8</v>
      </c>
      <c r="H8683" s="1">
        <f t="shared" si="3407"/>
        <v>28</v>
      </c>
    </row>
    <row r="8684" spans="1:8" x14ac:dyDescent="0.55000000000000004">
      <c r="A8684" s="1">
        <f>値貼り付け用シート!F371</f>
        <v>3</v>
      </c>
      <c r="B8684" s="1">
        <f>値貼り付け用シート!G371</f>
        <v>27</v>
      </c>
      <c r="C8684" s="1">
        <v>19</v>
      </c>
      <c r="D8684" s="1">
        <f>IF(OR(ISBLANK(値貼り付け用シート!Z371),値貼り付け用シート!Z371&gt;9990),NA(),値貼り付け用シート!Z371)</f>
        <v>39</v>
      </c>
      <c r="E8684" s="1">
        <f t="shared" si="3396"/>
        <v>39</v>
      </c>
      <c r="F8684" s="1">
        <f t="shared" si="3405"/>
        <v>245</v>
      </c>
      <c r="G8684" s="1">
        <f t="shared" si="3406"/>
        <v>8</v>
      </c>
      <c r="H8684" s="1">
        <f t="shared" si="3407"/>
        <v>31</v>
      </c>
    </row>
    <row r="8685" spans="1:8" x14ac:dyDescent="0.55000000000000004">
      <c r="A8685" s="1">
        <f>値貼り付け用シート!F371</f>
        <v>3</v>
      </c>
      <c r="B8685" s="1">
        <f>値貼り付け用シート!G371</f>
        <v>27</v>
      </c>
      <c r="C8685" s="1">
        <v>20</v>
      </c>
      <c r="D8685" s="1">
        <f>IF(OR(ISBLANK(値貼り付け用シート!AA371),値貼り付け用シート!AA371&gt;9990),NA(),値貼り付け用シート!AA371)</f>
        <v>42</v>
      </c>
      <c r="E8685" s="1">
        <f t="shared" si="3396"/>
        <v>42</v>
      </c>
      <c r="F8685" s="1">
        <f t="shared" si="3405"/>
        <v>264</v>
      </c>
      <c r="G8685" s="1">
        <f t="shared" si="3406"/>
        <v>8</v>
      </c>
      <c r="H8685" s="1">
        <f t="shared" si="3407"/>
        <v>33</v>
      </c>
    </row>
    <row r="8686" spans="1:8" x14ac:dyDescent="0.55000000000000004">
      <c r="A8686" s="1">
        <f>値貼り付け用シート!F371</f>
        <v>3</v>
      </c>
      <c r="B8686" s="1">
        <f>値貼り付け用シート!G371</f>
        <v>27</v>
      </c>
      <c r="C8686" s="1">
        <v>21</v>
      </c>
      <c r="D8686" s="1">
        <f>IF(OR(ISBLANK(値貼り付け用シート!AB371),値貼り付け用シート!AB371&gt;9990),NA(),値貼り付け用シート!AB371)</f>
        <v>43</v>
      </c>
      <c r="E8686" s="1">
        <f t="shared" si="3396"/>
        <v>43</v>
      </c>
      <c r="F8686" s="1">
        <f t="shared" si="3405"/>
        <v>279</v>
      </c>
      <c r="G8686" s="1">
        <f t="shared" si="3406"/>
        <v>8</v>
      </c>
      <c r="H8686" s="1">
        <f t="shared" si="3407"/>
        <v>35</v>
      </c>
    </row>
    <row r="8687" spans="1:8" x14ac:dyDescent="0.55000000000000004">
      <c r="A8687" s="1">
        <f>値貼り付け用シート!F371</f>
        <v>3</v>
      </c>
      <c r="B8687" s="1">
        <f>値貼り付け用シート!G371</f>
        <v>27</v>
      </c>
      <c r="C8687" s="1">
        <v>22</v>
      </c>
      <c r="D8687" s="1">
        <f>IF(OR(ISBLANK(値貼り付け用シート!AC371),値貼り付け用シート!AC371&gt;9990),NA(),値貼り付け用シート!AC371)</f>
        <v>42</v>
      </c>
      <c r="E8687" s="1">
        <f t="shared" si="3396"/>
        <v>42</v>
      </c>
      <c r="F8687" s="1">
        <f t="shared" si="3405"/>
        <v>292</v>
      </c>
      <c r="G8687" s="1">
        <f t="shared" si="3406"/>
        <v>8</v>
      </c>
      <c r="H8687" s="1">
        <f t="shared" si="3407"/>
        <v>37</v>
      </c>
    </row>
    <row r="8688" spans="1:8" x14ac:dyDescent="0.55000000000000004">
      <c r="A8688" s="1">
        <f>値貼り付け用シート!F371</f>
        <v>3</v>
      </c>
      <c r="B8688" s="1">
        <f>値貼り付け用シート!G371</f>
        <v>27</v>
      </c>
      <c r="C8688" s="1">
        <v>23</v>
      </c>
      <c r="D8688" s="1">
        <f>IF(OR(ISBLANK(値貼り付け用シート!AD371),値貼り付け用シート!AD371&gt;9990),NA(),値貼り付け用シート!AD371)</f>
        <v>42</v>
      </c>
      <c r="E8688" s="1">
        <f t="shared" si="3396"/>
        <v>42</v>
      </c>
      <c r="F8688" s="1">
        <f t="shared" si="3405"/>
        <v>303</v>
      </c>
      <c r="G8688" s="1">
        <f t="shared" si="3406"/>
        <v>8</v>
      </c>
      <c r="H8688" s="1">
        <f t="shared" si="3407"/>
        <v>38</v>
      </c>
    </row>
    <row r="8689" spans="1:16" x14ac:dyDescent="0.55000000000000004">
      <c r="A8689" s="1">
        <f>値貼り付け用シート!F371</f>
        <v>3</v>
      </c>
      <c r="B8689" s="1">
        <f>値貼り付け用シート!G371</f>
        <v>27</v>
      </c>
      <c r="C8689" s="1">
        <v>24</v>
      </c>
      <c r="D8689" s="1">
        <f>IF(OR(ISBLANK(値貼り付け用シート!AE371),値貼り付け用シート!AE371&gt;9990),NA(),値貼り付け用シート!AE371)</f>
        <v>40</v>
      </c>
      <c r="E8689" s="1">
        <f t="shared" si="3396"/>
        <v>40</v>
      </c>
      <c r="F8689" s="1">
        <f t="shared" si="3405"/>
        <v>314</v>
      </c>
      <c r="G8689" s="1">
        <f t="shared" si="3406"/>
        <v>8</v>
      </c>
      <c r="H8689" s="1">
        <f t="shared" si="3407"/>
        <v>39</v>
      </c>
    </row>
    <row r="8690" spans="1:16" x14ac:dyDescent="0.55000000000000004">
      <c r="A8690" s="1">
        <f>値貼り付け用シート!F372</f>
        <v>3</v>
      </c>
      <c r="B8690" s="1">
        <f>値貼り付け用シート!G372</f>
        <v>28</v>
      </c>
      <c r="C8690" s="1">
        <v>1</v>
      </c>
      <c r="D8690" s="1">
        <f>IF(OR(ISBLANK(値貼り付け用シート!H372),値貼り付け用シート!H372&gt;9990),NA(),値貼り付け用シート!H372)</f>
        <v>41</v>
      </c>
      <c r="E8690" s="1">
        <f t="shared" si="3396"/>
        <v>41</v>
      </c>
      <c r="F8690" s="1">
        <f t="shared" si="3405"/>
        <v>324</v>
      </c>
      <c r="G8690" s="1">
        <f t="shared" si="3406"/>
        <v>8</v>
      </c>
      <c r="H8690" s="1">
        <f t="shared" si="3407"/>
        <v>41</v>
      </c>
      <c r="I8690" s="1">
        <f t="shared" ref="I8690" si="3408">COUNT(D8690:D8713)</f>
        <v>23</v>
      </c>
      <c r="J8690" s="1">
        <f t="shared" ref="J8690" si="3409">COUNT(H8690:H8713)</f>
        <v>24</v>
      </c>
      <c r="K8690" s="1">
        <f t="shared" ref="K8690" si="3410">IF(AND(I8690&gt;=20,J8690&gt;=20),0,1)</f>
        <v>0</v>
      </c>
      <c r="L8690" s="1">
        <f t="shared" ref="L8690" si="3411">IF(K8690=0,MAX(H8690:H8713),NA())</f>
        <v>42</v>
      </c>
      <c r="M8690" s="1">
        <f t="shared" ref="M8690" si="3412">IF(K8690=0,IF(L8690&lt;=70,1,0),NA())</f>
        <v>1</v>
      </c>
      <c r="N8690" s="1">
        <f t="shared" ref="N8690" si="3413">IF(COUNTIF(D8690:D8713,NA())=24,NA(),MAX(E8690:E8713))</f>
        <v>45</v>
      </c>
      <c r="O8690" s="1">
        <f t="shared" ref="O8690" si="3414">IF(COUNTIF(D8695:D8709,NA())=15,NA(),MAX(E8695:E8709))</f>
        <v>45</v>
      </c>
      <c r="P8690" s="1">
        <f t="shared" ref="P8690" si="3415">COUNTIF(D8690:D8713,"&gt;=120")</f>
        <v>0</v>
      </c>
    </row>
    <row r="8691" spans="1:16" x14ac:dyDescent="0.55000000000000004">
      <c r="A8691" s="1">
        <f>値貼り付け用シート!F372</f>
        <v>3</v>
      </c>
      <c r="B8691" s="1">
        <f>値貼り付け用シート!G372</f>
        <v>28</v>
      </c>
      <c r="C8691" s="1">
        <v>2</v>
      </c>
      <c r="D8691" s="1">
        <f>IF(OR(ISBLANK(値貼り付け用シート!I372),値貼り付け用シート!I372&gt;9990),NA(),値貼り付け用シート!I372)</f>
        <v>43</v>
      </c>
      <c r="E8691" s="1">
        <f t="shared" si="3396"/>
        <v>43</v>
      </c>
      <c r="F8691" s="1">
        <f t="shared" si="3405"/>
        <v>332</v>
      </c>
      <c r="G8691" s="1">
        <f t="shared" si="3406"/>
        <v>8</v>
      </c>
      <c r="H8691" s="1">
        <f t="shared" si="3407"/>
        <v>42</v>
      </c>
    </row>
    <row r="8692" spans="1:16" x14ac:dyDescent="0.55000000000000004">
      <c r="A8692" s="1">
        <f>値貼り付け用シート!F372</f>
        <v>3</v>
      </c>
      <c r="B8692" s="1">
        <f>値貼り付け用シート!G372</f>
        <v>28</v>
      </c>
      <c r="C8692" s="1">
        <v>3</v>
      </c>
      <c r="D8692" s="1">
        <f>IF(OR(ISBLANK(値貼り付け用シート!J372),値貼り付け用シート!J372&gt;9990),NA(),値貼り付け用シート!J372)</f>
        <v>40</v>
      </c>
      <c r="E8692" s="1">
        <f t="shared" si="3396"/>
        <v>40</v>
      </c>
      <c r="F8692" s="1">
        <f t="shared" si="3405"/>
        <v>333</v>
      </c>
      <c r="G8692" s="1">
        <f t="shared" si="3406"/>
        <v>8</v>
      </c>
      <c r="H8692" s="1">
        <f t="shared" si="3407"/>
        <v>42</v>
      </c>
    </row>
    <row r="8693" spans="1:16" x14ac:dyDescent="0.55000000000000004">
      <c r="A8693" s="1">
        <f>値貼り付け用シート!F372</f>
        <v>3</v>
      </c>
      <c r="B8693" s="1">
        <f>値貼り付け用シート!G372</f>
        <v>28</v>
      </c>
      <c r="C8693" s="1">
        <v>4</v>
      </c>
      <c r="D8693" s="1">
        <f>IF(OR(ISBLANK(値貼り付け用シート!K372),値貼り付け用シート!K372&gt;9990),NA(),値貼り付け用シート!K372)</f>
        <v>37</v>
      </c>
      <c r="E8693" s="1">
        <f t="shared" si="3396"/>
        <v>37</v>
      </c>
      <c r="F8693" s="1">
        <f t="shared" si="3405"/>
        <v>328</v>
      </c>
      <c r="G8693" s="1">
        <f t="shared" si="3406"/>
        <v>8</v>
      </c>
      <c r="H8693" s="1">
        <f t="shared" si="3407"/>
        <v>41</v>
      </c>
    </row>
    <row r="8694" spans="1:16" x14ac:dyDescent="0.55000000000000004">
      <c r="A8694" s="1">
        <f>値貼り付け用シート!F372</f>
        <v>3</v>
      </c>
      <c r="B8694" s="1">
        <f>値貼り付け用シート!G372</f>
        <v>28</v>
      </c>
      <c r="C8694" s="1">
        <v>5</v>
      </c>
      <c r="D8694" s="1">
        <f>IF(OR(ISBLANK(値貼り付け用シート!L372),値貼り付け用シート!L372&gt;9990),NA(),値貼り付け用シート!L372)</f>
        <v>34</v>
      </c>
      <c r="E8694" s="1">
        <f t="shared" si="3396"/>
        <v>34</v>
      </c>
      <c r="F8694" s="1">
        <f t="shared" si="3405"/>
        <v>319</v>
      </c>
      <c r="G8694" s="1">
        <f t="shared" si="3406"/>
        <v>8</v>
      </c>
      <c r="H8694" s="1">
        <f t="shared" si="3407"/>
        <v>40</v>
      </c>
    </row>
    <row r="8695" spans="1:16" x14ac:dyDescent="0.55000000000000004">
      <c r="A8695" s="1">
        <f>値貼り付け用シート!F372</f>
        <v>3</v>
      </c>
      <c r="B8695" s="1">
        <f>値貼り付け用シート!G372</f>
        <v>28</v>
      </c>
      <c r="C8695" s="1">
        <v>6</v>
      </c>
      <c r="D8695" s="1">
        <f>IF(OR(ISBLANK(値貼り付け用シート!M372),値貼り付け用シート!M372&gt;9990),NA(),値貼り付け用シート!M372)</f>
        <v>33</v>
      </c>
      <c r="E8695" s="1">
        <f t="shared" si="3396"/>
        <v>33</v>
      </c>
      <c r="F8695" s="1">
        <f t="shared" si="3405"/>
        <v>310</v>
      </c>
      <c r="G8695" s="1">
        <f t="shared" si="3406"/>
        <v>8</v>
      </c>
      <c r="H8695" s="1">
        <f t="shared" si="3407"/>
        <v>39</v>
      </c>
    </row>
    <row r="8696" spans="1:16" x14ac:dyDescent="0.55000000000000004">
      <c r="A8696" s="1">
        <f>値貼り付け用シート!F372</f>
        <v>3</v>
      </c>
      <c r="B8696" s="1">
        <f>値貼り付け用シート!G372</f>
        <v>28</v>
      </c>
      <c r="C8696" s="1">
        <v>7</v>
      </c>
      <c r="D8696" s="1">
        <f>IF(OR(ISBLANK(値貼り付け用シート!N372),値貼り付け用シート!N372&gt;9990),NA(),値貼り付け用シート!N372)</f>
        <v>31</v>
      </c>
      <c r="E8696" s="1">
        <f t="shared" si="3396"/>
        <v>31</v>
      </c>
      <c r="F8696" s="1">
        <f t="shared" si="3405"/>
        <v>299</v>
      </c>
      <c r="G8696" s="1">
        <f t="shared" si="3406"/>
        <v>8</v>
      </c>
      <c r="H8696" s="1">
        <f t="shared" si="3407"/>
        <v>37</v>
      </c>
    </row>
    <row r="8697" spans="1:16" x14ac:dyDescent="0.55000000000000004">
      <c r="A8697" s="1">
        <f>値貼り付け用シート!F372</f>
        <v>3</v>
      </c>
      <c r="B8697" s="1">
        <f>値貼り付け用シート!G372</f>
        <v>28</v>
      </c>
      <c r="C8697" s="1">
        <v>8</v>
      </c>
      <c r="D8697" s="1">
        <f>IF(OR(ISBLANK(値貼り付け用シート!O372),値貼り付け用シート!O372&gt;9990),NA(),値貼り付け用シート!O372)</f>
        <v>35</v>
      </c>
      <c r="E8697" s="1">
        <f t="shared" si="3396"/>
        <v>35</v>
      </c>
      <c r="F8697" s="1">
        <f t="shared" si="3405"/>
        <v>294</v>
      </c>
      <c r="G8697" s="1">
        <f t="shared" si="3406"/>
        <v>8</v>
      </c>
      <c r="H8697" s="1">
        <f t="shared" si="3407"/>
        <v>37</v>
      </c>
    </row>
    <row r="8698" spans="1:16" x14ac:dyDescent="0.55000000000000004">
      <c r="A8698" s="1">
        <f>値貼り付け用シート!F372</f>
        <v>3</v>
      </c>
      <c r="B8698" s="1">
        <f>値貼り付け用シート!G372</f>
        <v>28</v>
      </c>
      <c r="C8698" s="1">
        <v>9</v>
      </c>
      <c r="D8698" s="1">
        <f>IF(OR(ISBLANK(値貼り付け用シート!P372),値貼り付け用シート!P372&gt;9990),NA(),値貼り付け用シート!P372)</f>
        <v>31</v>
      </c>
      <c r="E8698" s="1">
        <f t="shared" si="3396"/>
        <v>31</v>
      </c>
      <c r="F8698" s="1">
        <f t="shared" si="3405"/>
        <v>284</v>
      </c>
      <c r="G8698" s="1">
        <f t="shared" si="3406"/>
        <v>8</v>
      </c>
      <c r="H8698" s="1">
        <f t="shared" si="3407"/>
        <v>36</v>
      </c>
    </row>
    <row r="8699" spans="1:16" x14ac:dyDescent="0.55000000000000004">
      <c r="A8699" s="1">
        <f>値貼り付け用シート!F372</f>
        <v>3</v>
      </c>
      <c r="B8699" s="1">
        <f>値貼り付け用シート!G372</f>
        <v>28</v>
      </c>
      <c r="C8699" s="1">
        <v>10</v>
      </c>
      <c r="D8699" s="1">
        <f>IF(OR(ISBLANK(値貼り付け用シート!Q372),値貼り付け用シート!Q372&gt;9990),NA(),値貼り付け用シート!Q372)</f>
        <v>38</v>
      </c>
      <c r="E8699" s="1">
        <f t="shared" si="3396"/>
        <v>38</v>
      </c>
      <c r="F8699" s="1">
        <f t="shared" si="3405"/>
        <v>279</v>
      </c>
      <c r="G8699" s="1">
        <f t="shared" si="3406"/>
        <v>8</v>
      </c>
      <c r="H8699" s="1">
        <f t="shared" si="3407"/>
        <v>35</v>
      </c>
    </row>
    <row r="8700" spans="1:16" x14ac:dyDescent="0.55000000000000004">
      <c r="A8700" s="1">
        <f>値貼り付け用シート!F372</f>
        <v>3</v>
      </c>
      <c r="B8700" s="1">
        <f>値貼り付け用シート!G372</f>
        <v>28</v>
      </c>
      <c r="C8700" s="1">
        <v>11</v>
      </c>
      <c r="D8700" s="1" t="e">
        <f>IF(OR(ISBLANK(値貼り付け用シート!R372),値貼り付け用シート!R372&gt;9990),NA(),値貼り付け用シート!R372)</f>
        <v>#N/A</v>
      </c>
      <c r="E8700" s="1">
        <f t="shared" si="3396"/>
        <v>0</v>
      </c>
      <c r="F8700" s="1">
        <f t="shared" si="3405"/>
        <v>239</v>
      </c>
      <c r="G8700" s="1">
        <f t="shared" si="3406"/>
        <v>7</v>
      </c>
      <c r="H8700" s="1">
        <f t="shared" si="3407"/>
        <v>34</v>
      </c>
    </row>
    <row r="8701" spans="1:16" x14ac:dyDescent="0.55000000000000004">
      <c r="A8701" s="1">
        <f>値貼り付け用シート!F372</f>
        <v>3</v>
      </c>
      <c r="B8701" s="1">
        <f>値貼り付け用シート!G372</f>
        <v>28</v>
      </c>
      <c r="C8701" s="1">
        <v>12</v>
      </c>
      <c r="D8701" s="1">
        <f>IF(OR(ISBLANK(値貼り付け用シート!S372),値貼り付け用シート!S372&gt;9990),NA(),値貼り付け用シート!S372)</f>
        <v>40</v>
      </c>
      <c r="E8701" s="1">
        <f t="shared" si="3396"/>
        <v>40</v>
      </c>
      <c r="F8701" s="1">
        <f t="shared" si="3405"/>
        <v>242</v>
      </c>
      <c r="G8701" s="1">
        <f t="shared" si="3406"/>
        <v>7</v>
      </c>
      <c r="H8701" s="1">
        <f t="shared" si="3407"/>
        <v>35</v>
      </c>
    </row>
    <row r="8702" spans="1:16" x14ac:dyDescent="0.55000000000000004">
      <c r="A8702" s="1">
        <f>値貼り付け用シート!F372</f>
        <v>3</v>
      </c>
      <c r="B8702" s="1">
        <f>値貼り付け用シート!G372</f>
        <v>28</v>
      </c>
      <c r="C8702" s="1">
        <v>13</v>
      </c>
      <c r="D8702" s="1">
        <f>IF(OR(ISBLANK(値貼り付け用シート!T372),値貼り付け用シート!T372&gt;9990),NA(),値貼り付け用シート!T372)</f>
        <v>39</v>
      </c>
      <c r="E8702" s="1">
        <f t="shared" si="3396"/>
        <v>39</v>
      </c>
      <c r="F8702" s="1">
        <f t="shared" si="3405"/>
        <v>247</v>
      </c>
      <c r="G8702" s="1">
        <f t="shared" si="3406"/>
        <v>7</v>
      </c>
      <c r="H8702" s="1">
        <f t="shared" si="3407"/>
        <v>35</v>
      </c>
    </row>
    <row r="8703" spans="1:16" x14ac:dyDescent="0.55000000000000004">
      <c r="A8703" s="1">
        <f>値貼り付け用シート!F372</f>
        <v>3</v>
      </c>
      <c r="B8703" s="1">
        <f>値貼り付け用シート!G372</f>
        <v>28</v>
      </c>
      <c r="C8703" s="1">
        <v>14</v>
      </c>
      <c r="D8703" s="1">
        <f>IF(OR(ISBLANK(値貼り付け用シート!U372),値貼り付け用シート!U372&gt;9990),NA(),値貼り付け用シート!U372)</f>
        <v>41</v>
      </c>
      <c r="E8703" s="1">
        <f t="shared" si="3396"/>
        <v>41</v>
      </c>
      <c r="F8703" s="1">
        <f t="shared" si="3405"/>
        <v>255</v>
      </c>
      <c r="G8703" s="1">
        <f t="shared" si="3406"/>
        <v>7</v>
      </c>
      <c r="H8703" s="1">
        <f t="shared" si="3407"/>
        <v>36</v>
      </c>
    </row>
    <row r="8704" spans="1:16" x14ac:dyDescent="0.55000000000000004">
      <c r="A8704" s="1">
        <f>値貼り付け用シート!F372</f>
        <v>3</v>
      </c>
      <c r="B8704" s="1">
        <f>値貼り付け用シート!G372</f>
        <v>28</v>
      </c>
      <c r="C8704" s="1">
        <v>15</v>
      </c>
      <c r="D8704" s="1">
        <f>IF(OR(ISBLANK(値貼り付け用シート!V372),値貼り付け用シート!V372&gt;9990),NA(),値貼り付け用シート!V372)</f>
        <v>44</v>
      </c>
      <c r="E8704" s="1">
        <f t="shared" si="3396"/>
        <v>44</v>
      </c>
      <c r="F8704" s="1">
        <f t="shared" si="3405"/>
        <v>268</v>
      </c>
      <c r="G8704" s="1">
        <f t="shared" si="3406"/>
        <v>7</v>
      </c>
      <c r="H8704" s="1">
        <f t="shared" si="3407"/>
        <v>38</v>
      </c>
    </row>
    <row r="8705" spans="1:16" x14ac:dyDescent="0.55000000000000004">
      <c r="A8705" s="1">
        <f>値貼り付け用シート!F372</f>
        <v>3</v>
      </c>
      <c r="B8705" s="1">
        <f>値貼り付け用シート!G372</f>
        <v>28</v>
      </c>
      <c r="C8705" s="1">
        <v>16</v>
      </c>
      <c r="D8705" s="1">
        <f>IF(OR(ISBLANK(値貼り付け用シート!W372),値貼り付け用シート!W372&gt;9990),NA(),値貼り付け用シート!W372)</f>
        <v>45</v>
      </c>
      <c r="E8705" s="1">
        <f t="shared" si="3396"/>
        <v>45</v>
      </c>
      <c r="F8705" s="1">
        <f t="shared" si="3405"/>
        <v>278</v>
      </c>
      <c r="G8705" s="1">
        <f t="shared" si="3406"/>
        <v>7</v>
      </c>
      <c r="H8705" s="1">
        <f t="shared" si="3407"/>
        <v>40</v>
      </c>
    </row>
    <row r="8706" spans="1:16" x14ac:dyDescent="0.55000000000000004">
      <c r="A8706" s="1">
        <f>値貼り付け用シート!F372</f>
        <v>3</v>
      </c>
      <c r="B8706" s="1">
        <f>値貼り付け用シート!G372</f>
        <v>28</v>
      </c>
      <c r="C8706" s="1">
        <v>17</v>
      </c>
      <c r="D8706" s="1">
        <f>IF(OR(ISBLANK(値貼り付け用シート!X372),値貼り付け用シート!X372&gt;9990),NA(),値貼り付け用シート!X372)</f>
        <v>45</v>
      </c>
      <c r="E8706" s="1">
        <f t="shared" si="3396"/>
        <v>45</v>
      </c>
      <c r="F8706" s="1">
        <f t="shared" si="3405"/>
        <v>292</v>
      </c>
      <c r="G8706" s="1">
        <f t="shared" si="3406"/>
        <v>7</v>
      </c>
      <c r="H8706" s="1">
        <f t="shared" si="3407"/>
        <v>42</v>
      </c>
    </row>
    <row r="8707" spans="1:16" x14ac:dyDescent="0.55000000000000004">
      <c r="A8707" s="1">
        <f>値貼り付け用シート!F372</f>
        <v>3</v>
      </c>
      <c r="B8707" s="1">
        <f>値貼り付け用シート!G372</f>
        <v>28</v>
      </c>
      <c r="C8707" s="1">
        <v>18</v>
      </c>
      <c r="D8707" s="1">
        <f>IF(OR(ISBLANK(値貼り付け用シート!Y372),値貼り付け用シート!Y372&gt;9990),NA(),値貼り付け用シート!Y372)</f>
        <v>43</v>
      </c>
      <c r="E8707" s="1">
        <f t="shared" ref="E8707:E8770" si="3416">IF(ISERROR(D8707),0,D8707)</f>
        <v>43</v>
      </c>
      <c r="F8707" s="1">
        <f t="shared" si="3405"/>
        <v>297</v>
      </c>
      <c r="G8707" s="1">
        <f t="shared" si="3406"/>
        <v>7</v>
      </c>
      <c r="H8707" s="1">
        <f t="shared" si="3407"/>
        <v>42</v>
      </c>
    </row>
    <row r="8708" spans="1:16" x14ac:dyDescent="0.55000000000000004">
      <c r="A8708" s="1">
        <f>値貼り付け用シート!F372</f>
        <v>3</v>
      </c>
      <c r="B8708" s="1">
        <f>値貼り付け用シート!G372</f>
        <v>28</v>
      </c>
      <c r="C8708" s="1">
        <v>19</v>
      </c>
      <c r="D8708" s="1">
        <f>IF(OR(ISBLANK(値貼り付け用シート!Z372),値貼り付け用シート!Z372&gt;9990),NA(),値貼り付け用シート!Z372)</f>
        <v>39</v>
      </c>
      <c r="E8708" s="1">
        <f t="shared" si="3416"/>
        <v>39</v>
      </c>
      <c r="F8708" s="1">
        <f t="shared" si="3405"/>
        <v>336</v>
      </c>
      <c r="G8708" s="1">
        <f t="shared" si="3406"/>
        <v>8</v>
      </c>
      <c r="H8708" s="1">
        <f t="shared" si="3407"/>
        <v>42</v>
      </c>
    </row>
    <row r="8709" spans="1:16" x14ac:dyDescent="0.55000000000000004">
      <c r="A8709" s="1">
        <f>値貼り付け用シート!F372</f>
        <v>3</v>
      </c>
      <c r="B8709" s="1">
        <f>値貼り付け用シート!G372</f>
        <v>28</v>
      </c>
      <c r="C8709" s="1">
        <v>20</v>
      </c>
      <c r="D8709" s="1">
        <f>IF(OR(ISBLANK(値貼り付け用シート!AA372),値貼り付け用シート!AA372&gt;9990),NA(),値貼り付け用シート!AA372)</f>
        <v>38</v>
      </c>
      <c r="E8709" s="1">
        <f t="shared" si="3416"/>
        <v>38</v>
      </c>
      <c r="F8709" s="1">
        <f t="shared" si="3405"/>
        <v>334</v>
      </c>
      <c r="G8709" s="1">
        <f t="shared" si="3406"/>
        <v>8</v>
      </c>
      <c r="H8709" s="1">
        <f t="shared" si="3407"/>
        <v>42</v>
      </c>
    </row>
    <row r="8710" spans="1:16" x14ac:dyDescent="0.55000000000000004">
      <c r="A8710" s="1">
        <f>値貼り付け用シート!F372</f>
        <v>3</v>
      </c>
      <c r="B8710" s="1">
        <f>値貼り付け用シート!G372</f>
        <v>28</v>
      </c>
      <c r="C8710" s="1">
        <v>21</v>
      </c>
      <c r="D8710" s="1">
        <f>IF(OR(ISBLANK(値貼り付け用シート!AB372),値貼り付け用シート!AB372&gt;9990),NA(),値貼り付け用シート!AB372)</f>
        <v>39</v>
      </c>
      <c r="E8710" s="1">
        <f t="shared" si="3416"/>
        <v>39</v>
      </c>
      <c r="F8710" s="1">
        <f t="shared" si="3405"/>
        <v>334</v>
      </c>
      <c r="G8710" s="1">
        <f t="shared" si="3406"/>
        <v>8</v>
      </c>
      <c r="H8710" s="1">
        <f t="shared" si="3407"/>
        <v>42</v>
      </c>
    </row>
    <row r="8711" spans="1:16" x14ac:dyDescent="0.55000000000000004">
      <c r="A8711" s="1">
        <f>値貼り付け用シート!F372</f>
        <v>3</v>
      </c>
      <c r="B8711" s="1">
        <f>値貼り付け用シート!G372</f>
        <v>28</v>
      </c>
      <c r="C8711" s="1">
        <v>22</v>
      </c>
      <c r="D8711" s="1">
        <f>IF(OR(ISBLANK(値貼り付け用シート!AC372),値貼り付け用シート!AC372&gt;9990),NA(),値貼り付け用シート!AC372)</f>
        <v>40</v>
      </c>
      <c r="E8711" s="1">
        <f t="shared" si="3416"/>
        <v>40</v>
      </c>
      <c r="F8711" s="1">
        <f t="shared" si="3405"/>
        <v>333</v>
      </c>
      <c r="G8711" s="1">
        <f t="shared" si="3406"/>
        <v>8</v>
      </c>
      <c r="H8711" s="1">
        <f t="shared" si="3407"/>
        <v>42</v>
      </c>
    </row>
    <row r="8712" spans="1:16" x14ac:dyDescent="0.55000000000000004">
      <c r="A8712" s="1">
        <f>値貼り付け用シート!F372</f>
        <v>3</v>
      </c>
      <c r="B8712" s="1">
        <f>値貼り付け用シート!G372</f>
        <v>28</v>
      </c>
      <c r="C8712" s="1">
        <v>23</v>
      </c>
      <c r="D8712" s="1">
        <f>IF(OR(ISBLANK(値貼り付け用シート!AD372),値貼り付け用シート!AD372&gt;9990),NA(),値貼り付け用シート!AD372)</f>
        <v>37</v>
      </c>
      <c r="E8712" s="1">
        <f t="shared" si="3416"/>
        <v>37</v>
      </c>
      <c r="F8712" s="1">
        <f t="shared" si="3405"/>
        <v>326</v>
      </c>
      <c r="G8712" s="1">
        <f t="shared" si="3406"/>
        <v>8</v>
      </c>
      <c r="H8712" s="1">
        <f t="shared" si="3407"/>
        <v>41</v>
      </c>
    </row>
    <row r="8713" spans="1:16" x14ac:dyDescent="0.55000000000000004">
      <c r="A8713" s="1">
        <f>値貼り付け用シート!F372</f>
        <v>3</v>
      </c>
      <c r="B8713" s="1">
        <f>値貼り付け用シート!G372</f>
        <v>28</v>
      </c>
      <c r="C8713" s="1">
        <v>24</v>
      </c>
      <c r="D8713" s="1">
        <f>IF(OR(ISBLANK(値貼り付け用シート!AE372),値貼り付け用シート!AE372&gt;9990),NA(),値貼り付け用シート!AE372)</f>
        <v>29</v>
      </c>
      <c r="E8713" s="1">
        <f t="shared" si="3416"/>
        <v>29</v>
      </c>
      <c r="F8713" s="1">
        <f t="shared" si="3405"/>
        <v>310</v>
      </c>
      <c r="G8713" s="1">
        <f t="shared" si="3406"/>
        <v>8</v>
      </c>
      <c r="H8713" s="1">
        <f t="shared" si="3407"/>
        <v>39</v>
      </c>
    </row>
    <row r="8714" spans="1:16" x14ac:dyDescent="0.55000000000000004">
      <c r="A8714" s="1">
        <f>値貼り付け用シート!F373</f>
        <v>3</v>
      </c>
      <c r="B8714" s="1">
        <f>値貼り付け用シート!G373</f>
        <v>29</v>
      </c>
      <c r="C8714" s="1">
        <v>1</v>
      </c>
      <c r="D8714" s="1">
        <f>IF(OR(ISBLANK(値貼り付け用シート!H373),値貼り付け用シート!H373&gt;9990),NA(),値貼り付け用シート!H373)</f>
        <v>28</v>
      </c>
      <c r="E8714" s="1">
        <f t="shared" si="3416"/>
        <v>28</v>
      </c>
      <c r="F8714" s="1">
        <f t="shared" si="3405"/>
        <v>293</v>
      </c>
      <c r="G8714" s="1">
        <f t="shared" si="3406"/>
        <v>8</v>
      </c>
      <c r="H8714" s="1">
        <f t="shared" si="3407"/>
        <v>37</v>
      </c>
      <c r="I8714" s="1">
        <f t="shared" ref="I8714" si="3417">COUNT(D8714:D8737)</f>
        <v>24</v>
      </c>
      <c r="J8714" s="1">
        <f t="shared" ref="J8714" si="3418">COUNT(H8714:H8737)</f>
        <v>24</v>
      </c>
      <c r="K8714" s="1">
        <f t="shared" ref="K8714" si="3419">IF(AND(I8714&gt;=20,J8714&gt;=20),0,1)</f>
        <v>0</v>
      </c>
      <c r="L8714" s="1">
        <f t="shared" ref="L8714" si="3420">IF(K8714=0,MAX(H8714:H8737),NA())</f>
        <v>37</v>
      </c>
      <c r="M8714" s="1">
        <f t="shared" ref="M8714" si="3421">IF(K8714=0,IF(L8714&lt;=70,1,0),NA())</f>
        <v>1</v>
      </c>
      <c r="N8714" s="1">
        <f t="shared" ref="N8714" si="3422">IF(COUNTIF(D8714:D8737,NA())=24,NA(),MAX(E8714:E8737))</f>
        <v>40</v>
      </c>
      <c r="O8714" s="1">
        <f t="shared" ref="O8714" si="3423">IF(COUNTIF(D8719:D8733,NA())=15,NA(),MAX(E8719:E8733))</f>
        <v>26</v>
      </c>
      <c r="P8714" s="1">
        <f t="shared" ref="P8714" si="3424">COUNTIF(D8714:D8737,"&gt;=120")</f>
        <v>0</v>
      </c>
    </row>
    <row r="8715" spans="1:16" x14ac:dyDescent="0.55000000000000004">
      <c r="A8715" s="1">
        <f>値貼り付け用シート!F373</f>
        <v>3</v>
      </c>
      <c r="B8715" s="1">
        <f>値貼り付け用シート!G373</f>
        <v>29</v>
      </c>
      <c r="C8715" s="1">
        <v>2</v>
      </c>
      <c r="D8715" s="1">
        <f>IF(OR(ISBLANK(値貼り付け用シート!I373),値貼り付け用シート!I373&gt;9990),NA(),値貼り付け用シート!I373)</f>
        <v>23</v>
      </c>
      <c r="E8715" s="1">
        <f t="shared" si="3416"/>
        <v>23</v>
      </c>
      <c r="F8715" s="1">
        <f t="shared" si="3405"/>
        <v>273</v>
      </c>
      <c r="G8715" s="1">
        <f t="shared" si="3406"/>
        <v>8</v>
      </c>
      <c r="H8715" s="1">
        <f t="shared" si="3407"/>
        <v>34</v>
      </c>
    </row>
    <row r="8716" spans="1:16" x14ac:dyDescent="0.55000000000000004">
      <c r="A8716" s="1">
        <f>値貼り付け用シート!F373</f>
        <v>3</v>
      </c>
      <c r="B8716" s="1">
        <f>値貼り付け用シート!G373</f>
        <v>29</v>
      </c>
      <c r="C8716" s="1">
        <v>3</v>
      </c>
      <c r="D8716" s="1">
        <f>IF(OR(ISBLANK(値貼り付け用シート!J373),値貼り付け用シート!J373&gt;9990),NA(),値貼り付け用シート!J373)</f>
        <v>15</v>
      </c>
      <c r="E8716" s="1">
        <f t="shared" si="3416"/>
        <v>15</v>
      </c>
      <c r="F8716" s="1">
        <f t="shared" si="3405"/>
        <v>249</v>
      </c>
      <c r="G8716" s="1">
        <f t="shared" si="3406"/>
        <v>8</v>
      </c>
      <c r="H8716" s="1">
        <f t="shared" si="3407"/>
        <v>31</v>
      </c>
    </row>
    <row r="8717" spans="1:16" x14ac:dyDescent="0.55000000000000004">
      <c r="A8717" s="1">
        <f>値貼り付け用シート!F373</f>
        <v>3</v>
      </c>
      <c r="B8717" s="1">
        <f>値貼り付け用シート!G373</f>
        <v>29</v>
      </c>
      <c r="C8717" s="1">
        <v>4</v>
      </c>
      <c r="D8717" s="1">
        <f>IF(OR(ISBLANK(値貼り付け用シート!K373),値貼り付け用シート!K373&gt;9990),NA(),値貼り付け用シート!K373)</f>
        <v>19</v>
      </c>
      <c r="E8717" s="1">
        <f t="shared" si="3416"/>
        <v>19</v>
      </c>
      <c r="F8717" s="1">
        <f t="shared" si="3405"/>
        <v>230</v>
      </c>
      <c r="G8717" s="1">
        <f t="shared" si="3406"/>
        <v>8</v>
      </c>
      <c r="H8717" s="1">
        <f t="shared" si="3407"/>
        <v>29</v>
      </c>
    </row>
    <row r="8718" spans="1:16" x14ac:dyDescent="0.55000000000000004">
      <c r="A8718" s="1">
        <f>値貼り付け用シート!F373</f>
        <v>3</v>
      </c>
      <c r="B8718" s="1">
        <f>値貼り付け用シート!G373</f>
        <v>29</v>
      </c>
      <c r="C8718" s="1">
        <v>5</v>
      </c>
      <c r="D8718" s="1">
        <f>IF(OR(ISBLANK(値貼り付け用シート!L373),値貼り付け用シート!L373&gt;9990),NA(),値貼り付け用シート!L373)</f>
        <v>11</v>
      </c>
      <c r="E8718" s="1">
        <f t="shared" si="3416"/>
        <v>11</v>
      </c>
      <c r="F8718" s="1">
        <f t="shared" si="3405"/>
        <v>202</v>
      </c>
      <c r="G8718" s="1">
        <f t="shared" si="3406"/>
        <v>8</v>
      </c>
      <c r="H8718" s="1">
        <f t="shared" si="3407"/>
        <v>25</v>
      </c>
    </row>
    <row r="8719" spans="1:16" x14ac:dyDescent="0.55000000000000004">
      <c r="A8719" s="1">
        <f>値貼り付け用シート!F373</f>
        <v>3</v>
      </c>
      <c r="B8719" s="1">
        <f>値貼り付け用シート!G373</f>
        <v>29</v>
      </c>
      <c r="C8719" s="1">
        <v>6</v>
      </c>
      <c r="D8719" s="1">
        <f>IF(OR(ISBLANK(値貼り付け用シート!M373),値貼り付け用シート!M373&gt;9990),NA(),値貼り付け用シート!M373)</f>
        <v>11</v>
      </c>
      <c r="E8719" s="1">
        <f t="shared" si="3416"/>
        <v>11</v>
      </c>
      <c r="F8719" s="1">
        <f t="shared" si="3405"/>
        <v>173</v>
      </c>
      <c r="G8719" s="1">
        <f t="shared" si="3406"/>
        <v>8</v>
      </c>
      <c r="H8719" s="1">
        <f t="shared" si="3407"/>
        <v>22</v>
      </c>
    </row>
    <row r="8720" spans="1:16" x14ac:dyDescent="0.55000000000000004">
      <c r="A8720" s="1">
        <f>値貼り付け用シート!F373</f>
        <v>3</v>
      </c>
      <c r="B8720" s="1">
        <f>値貼り付け用シート!G373</f>
        <v>29</v>
      </c>
      <c r="C8720" s="1">
        <v>7</v>
      </c>
      <c r="D8720" s="1">
        <f>IF(OR(ISBLANK(値貼り付け用シート!N373),値貼り付け用シート!N373&gt;9990),NA(),値貼り付け用シート!N373)</f>
        <v>14</v>
      </c>
      <c r="E8720" s="1">
        <f t="shared" si="3416"/>
        <v>14</v>
      </c>
      <c r="F8720" s="1">
        <f t="shared" si="3405"/>
        <v>150</v>
      </c>
      <c r="G8720" s="1">
        <f t="shared" si="3406"/>
        <v>8</v>
      </c>
      <c r="H8720" s="1">
        <f t="shared" si="3407"/>
        <v>19</v>
      </c>
    </row>
    <row r="8721" spans="1:8" x14ac:dyDescent="0.55000000000000004">
      <c r="A8721" s="1">
        <f>値貼り付け用シート!F373</f>
        <v>3</v>
      </c>
      <c r="B8721" s="1">
        <f>値貼り付け用シート!G373</f>
        <v>29</v>
      </c>
      <c r="C8721" s="1">
        <v>8</v>
      </c>
      <c r="D8721" s="1">
        <f>IF(OR(ISBLANK(値貼り付け用シート!O373),値貼り付け用シート!O373&gt;9990),NA(),値貼り付け用シート!O373)</f>
        <v>12</v>
      </c>
      <c r="E8721" s="1">
        <f t="shared" si="3416"/>
        <v>12</v>
      </c>
      <c r="F8721" s="1">
        <f t="shared" si="3405"/>
        <v>133</v>
      </c>
      <c r="G8721" s="1">
        <f t="shared" si="3406"/>
        <v>8</v>
      </c>
      <c r="H8721" s="1">
        <f t="shared" si="3407"/>
        <v>17</v>
      </c>
    </row>
    <row r="8722" spans="1:8" x14ac:dyDescent="0.55000000000000004">
      <c r="A8722" s="1">
        <f>値貼り付け用シート!F373</f>
        <v>3</v>
      </c>
      <c r="B8722" s="1">
        <f>値貼り付け用シート!G373</f>
        <v>29</v>
      </c>
      <c r="C8722" s="1">
        <v>9</v>
      </c>
      <c r="D8722" s="1">
        <f>IF(OR(ISBLANK(値貼り付け用シート!P373),値貼り付け用シート!P373&gt;9990),NA(),値貼り付け用シート!P373)</f>
        <v>13</v>
      </c>
      <c r="E8722" s="1">
        <f t="shared" si="3416"/>
        <v>13</v>
      </c>
      <c r="F8722" s="1">
        <f t="shared" si="3405"/>
        <v>118</v>
      </c>
      <c r="G8722" s="1">
        <f t="shared" si="3406"/>
        <v>8</v>
      </c>
      <c r="H8722" s="1">
        <f t="shared" si="3407"/>
        <v>15</v>
      </c>
    </row>
    <row r="8723" spans="1:8" x14ac:dyDescent="0.55000000000000004">
      <c r="A8723" s="1">
        <f>値貼り付け用シート!F373</f>
        <v>3</v>
      </c>
      <c r="B8723" s="1">
        <f>値貼り付け用シート!G373</f>
        <v>29</v>
      </c>
      <c r="C8723" s="1">
        <v>10</v>
      </c>
      <c r="D8723" s="1">
        <f>IF(OR(ISBLANK(値貼り付け用シート!Q373),値貼り付け用シート!Q373&gt;9990),NA(),値貼り付け用シート!Q373)</f>
        <v>23</v>
      </c>
      <c r="E8723" s="1">
        <f t="shared" si="3416"/>
        <v>23</v>
      </c>
      <c r="F8723" s="1">
        <f t="shared" si="3405"/>
        <v>118</v>
      </c>
      <c r="G8723" s="1">
        <f t="shared" si="3406"/>
        <v>8</v>
      </c>
      <c r="H8723" s="1">
        <f t="shared" si="3407"/>
        <v>15</v>
      </c>
    </row>
    <row r="8724" spans="1:8" x14ac:dyDescent="0.55000000000000004">
      <c r="A8724" s="1">
        <f>値貼り付け用シート!F373</f>
        <v>3</v>
      </c>
      <c r="B8724" s="1">
        <f>値貼り付け用シート!G373</f>
        <v>29</v>
      </c>
      <c r="C8724" s="1">
        <v>11</v>
      </c>
      <c r="D8724" s="1">
        <f>IF(OR(ISBLANK(値貼り付け用シート!R373),値貼り付け用シート!R373&gt;9990),NA(),値貼り付け用シート!R373)</f>
        <v>22</v>
      </c>
      <c r="E8724" s="1">
        <f t="shared" si="3416"/>
        <v>22</v>
      </c>
      <c r="F8724" s="1">
        <f t="shared" si="3405"/>
        <v>125</v>
      </c>
      <c r="G8724" s="1">
        <f t="shared" si="3406"/>
        <v>8</v>
      </c>
      <c r="H8724" s="1">
        <f t="shared" si="3407"/>
        <v>16</v>
      </c>
    </row>
    <row r="8725" spans="1:8" x14ac:dyDescent="0.55000000000000004">
      <c r="A8725" s="1">
        <f>値貼り付け用シート!F373</f>
        <v>3</v>
      </c>
      <c r="B8725" s="1">
        <f>値貼り付け用シート!G373</f>
        <v>29</v>
      </c>
      <c r="C8725" s="1">
        <v>12</v>
      </c>
      <c r="D8725" s="1">
        <f>IF(OR(ISBLANK(値貼り付け用シート!S373),値貼り付け用シート!S373&gt;9990),NA(),値貼り付け用シート!S373)</f>
        <v>17</v>
      </c>
      <c r="E8725" s="1">
        <f t="shared" si="3416"/>
        <v>17</v>
      </c>
      <c r="F8725" s="1">
        <f t="shared" si="3405"/>
        <v>123</v>
      </c>
      <c r="G8725" s="1">
        <f t="shared" si="3406"/>
        <v>8</v>
      </c>
      <c r="H8725" s="1">
        <f t="shared" si="3407"/>
        <v>15</v>
      </c>
    </row>
    <row r="8726" spans="1:8" x14ac:dyDescent="0.55000000000000004">
      <c r="A8726" s="1">
        <f>値貼り付け用シート!F373</f>
        <v>3</v>
      </c>
      <c r="B8726" s="1">
        <f>値貼り付け用シート!G373</f>
        <v>29</v>
      </c>
      <c r="C8726" s="1">
        <v>13</v>
      </c>
      <c r="D8726" s="1">
        <f>IF(OR(ISBLANK(値貼り付け用シート!T373),値貼り付け用シート!T373&gt;9990),NA(),値貼り付け用シート!T373)</f>
        <v>17</v>
      </c>
      <c r="E8726" s="1">
        <f t="shared" si="3416"/>
        <v>17</v>
      </c>
      <c r="F8726" s="1">
        <f t="shared" si="3405"/>
        <v>129</v>
      </c>
      <c r="G8726" s="1">
        <f t="shared" si="3406"/>
        <v>8</v>
      </c>
      <c r="H8726" s="1">
        <f t="shared" si="3407"/>
        <v>16</v>
      </c>
    </row>
    <row r="8727" spans="1:8" x14ac:dyDescent="0.55000000000000004">
      <c r="A8727" s="1">
        <f>値貼り付け用シート!F373</f>
        <v>3</v>
      </c>
      <c r="B8727" s="1">
        <f>値貼り付け用シート!G373</f>
        <v>29</v>
      </c>
      <c r="C8727" s="1">
        <v>14</v>
      </c>
      <c r="D8727" s="1">
        <f>IF(OR(ISBLANK(値貼り付け用シート!U373),値貼り付け用シート!U373&gt;9990),NA(),値貼り付け用シート!U373)</f>
        <v>15</v>
      </c>
      <c r="E8727" s="1">
        <f t="shared" si="3416"/>
        <v>15</v>
      </c>
      <c r="F8727" s="1">
        <f t="shared" si="3405"/>
        <v>133</v>
      </c>
      <c r="G8727" s="1">
        <f t="shared" si="3406"/>
        <v>8</v>
      </c>
      <c r="H8727" s="1">
        <f t="shared" si="3407"/>
        <v>17</v>
      </c>
    </row>
    <row r="8728" spans="1:8" x14ac:dyDescent="0.55000000000000004">
      <c r="A8728" s="1">
        <f>値貼り付け用シート!F373</f>
        <v>3</v>
      </c>
      <c r="B8728" s="1">
        <f>値貼り付け用シート!G373</f>
        <v>29</v>
      </c>
      <c r="C8728" s="1">
        <v>15</v>
      </c>
      <c r="D8728" s="1">
        <f>IF(OR(ISBLANK(値貼り付け用シート!V373),値貼り付け用シート!V373&gt;9990),NA(),値貼り付け用シート!V373)</f>
        <v>22</v>
      </c>
      <c r="E8728" s="1">
        <f t="shared" si="3416"/>
        <v>22</v>
      </c>
      <c r="F8728" s="1">
        <f t="shared" si="3405"/>
        <v>141</v>
      </c>
      <c r="G8728" s="1">
        <f t="shared" si="3406"/>
        <v>8</v>
      </c>
      <c r="H8728" s="1">
        <f t="shared" si="3407"/>
        <v>18</v>
      </c>
    </row>
    <row r="8729" spans="1:8" x14ac:dyDescent="0.55000000000000004">
      <c r="A8729" s="1">
        <f>値貼り付け用シート!F373</f>
        <v>3</v>
      </c>
      <c r="B8729" s="1">
        <f>値貼り付け用シート!G373</f>
        <v>29</v>
      </c>
      <c r="C8729" s="1">
        <v>16</v>
      </c>
      <c r="D8729" s="1">
        <f>IF(OR(ISBLANK(値貼り付け用シート!W373),値貼り付け用シート!W373&gt;9990),NA(),値貼り付け用シート!W373)</f>
        <v>26</v>
      </c>
      <c r="E8729" s="1">
        <f t="shared" si="3416"/>
        <v>26</v>
      </c>
      <c r="F8729" s="1">
        <f t="shared" si="3405"/>
        <v>155</v>
      </c>
      <c r="G8729" s="1">
        <f t="shared" si="3406"/>
        <v>8</v>
      </c>
      <c r="H8729" s="1">
        <f t="shared" si="3407"/>
        <v>19</v>
      </c>
    </row>
    <row r="8730" spans="1:8" x14ac:dyDescent="0.55000000000000004">
      <c r="A8730" s="1">
        <f>値貼り付け用シート!F373</f>
        <v>3</v>
      </c>
      <c r="B8730" s="1">
        <f>値貼り付け用シート!G373</f>
        <v>29</v>
      </c>
      <c r="C8730" s="1">
        <v>17</v>
      </c>
      <c r="D8730" s="1">
        <f>IF(OR(ISBLANK(値貼り付け用シート!X373),値貼り付け用シート!X373&gt;9990),NA(),値貼り付け用シート!X373)</f>
        <v>16</v>
      </c>
      <c r="E8730" s="1">
        <f t="shared" si="3416"/>
        <v>16</v>
      </c>
      <c r="F8730" s="1">
        <f t="shared" si="3405"/>
        <v>158</v>
      </c>
      <c r="G8730" s="1">
        <f t="shared" si="3406"/>
        <v>8</v>
      </c>
      <c r="H8730" s="1">
        <f t="shared" si="3407"/>
        <v>20</v>
      </c>
    </row>
    <row r="8731" spans="1:8" x14ac:dyDescent="0.55000000000000004">
      <c r="A8731" s="1">
        <f>値貼り付け用シート!F373</f>
        <v>3</v>
      </c>
      <c r="B8731" s="1">
        <f>値貼り付け用シート!G373</f>
        <v>29</v>
      </c>
      <c r="C8731" s="1">
        <v>18</v>
      </c>
      <c r="D8731" s="1">
        <f>IF(OR(ISBLANK(値貼り付け用シート!Y373),値貼り付け用シート!Y373&gt;9990),NA(),値貼り付け用シート!Y373)</f>
        <v>12</v>
      </c>
      <c r="E8731" s="1">
        <f t="shared" si="3416"/>
        <v>12</v>
      </c>
      <c r="F8731" s="1">
        <f t="shared" ref="F8731:F8794" si="3425">SUM(E8724:E8731)</f>
        <v>147</v>
      </c>
      <c r="G8731" s="1">
        <f t="shared" ref="G8731:G8794" si="3426">COUNT(D8724:D8731)</f>
        <v>8</v>
      </c>
      <c r="H8731" s="1">
        <f t="shared" ref="H8731:H8794" si="3427">IF(G8731&gt;=6,ROUND(F8731/G8731,0),NA())</f>
        <v>18</v>
      </c>
    </row>
    <row r="8732" spans="1:8" x14ac:dyDescent="0.55000000000000004">
      <c r="A8732" s="1">
        <f>値貼り付け用シート!F373</f>
        <v>3</v>
      </c>
      <c r="B8732" s="1">
        <f>値貼り付け用シート!G373</f>
        <v>29</v>
      </c>
      <c r="C8732" s="1">
        <v>19</v>
      </c>
      <c r="D8732" s="1">
        <f>IF(OR(ISBLANK(値貼り付け用シート!Z373),値貼り付け用シート!Z373&gt;9990),NA(),値貼り付け用シート!Z373)</f>
        <v>14</v>
      </c>
      <c r="E8732" s="1">
        <f t="shared" si="3416"/>
        <v>14</v>
      </c>
      <c r="F8732" s="1">
        <f t="shared" si="3425"/>
        <v>139</v>
      </c>
      <c r="G8732" s="1">
        <f t="shared" si="3426"/>
        <v>8</v>
      </c>
      <c r="H8732" s="1">
        <f t="shared" si="3427"/>
        <v>17</v>
      </c>
    </row>
    <row r="8733" spans="1:8" x14ac:dyDescent="0.55000000000000004">
      <c r="A8733" s="1">
        <f>値貼り付け用シート!F373</f>
        <v>3</v>
      </c>
      <c r="B8733" s="1">
        <f>値貼り付け用シート!G373</f>
        <v>29</v>
      </c>
      <c r="C8733" s="1">
        <v>20</v>
      </c>
      <c r="D8733" s="1">
        <f>IF(OR(ISBLANK(値貼り付け用シート!AA373),値貼り付け用シート!AA373&gt;9990),NA(),値貼り付け用シート!AA373)</f>
        <v>15</v>
      </c>
      <c r="E8733" s="1">
        <f t="shared" si="3416"/>
        <v>15</v>
      </c>
      <c r="F8733" s="1">
        <f t="shared" si="3425"/>
        <v>137</v>
      </c>
      <c r="G8733" s="1">
        <f t="shared" si="3426"/>
        <v>8</v>
      </c>
      <c r="H8733" s="1">
        <f t="shared" si="3427"/>
        <v>17</v>
      </c>
    </row>
    <row r="8734" spans="1:8" x14ac:dyDescent="0.55000000000000004">
      <c r="A8734" s="1">
        <f>値貼り付け用シート!F373</f>
        <v>3</v>
      </c>
      <c r="B8734" s="1">
        <f>値貼り付け用シート!G373</f>
        <v>29</v>
      </c>
      <c r="C8734" s="1">
        <v>21</v>
      </c>
      <c r="D8734" s="1">
        <f>IF(OR(ISBLANK(値貼り付け用シート!AB373),値貼り付け用シート!AB373&gt;9990),NA(),値貼り付け用シート!AB373)</f>
        <v>12</v>
      </c>
      <c r="E8734" s="1">
        <f t="shared" si="3416"/>
        <v>12</v>
      </c>
      <c r="F8734" s="1">
        <f t="shared" si="3425"/>
        <v>132</v>
      </c>
      <c r="G8734" s="1">
        <f t="shared" si="3426"/>
        <v>8</v>
      </c>
      <c r="H8734" s="1">
        <f t="shared" si="3427"/>
        <v>17</v>
      </c>
    </row>
    <row r="8735" spans="1:8" x14ac:dyDescent="0.55000000000000004">
      <c r="A8735" s="1">
        <f>値貼り付け用シート!F373</f>
        <v>3</v>
      </c>
      <c r="B8735" s="1">
        <f>値貼り付け用シート!G373</f>
        <v>29</v>
      </c>
      <c r="C8735" s="1">
        <v>22</v>
      </c>
      <c r="D8735" s="1">
        <f>IF(OR(ISBLANK(値貼り付け用シート!AC373),値貼り付け用シート!AC373&gt;9990),NA(),値貼り付け用シート!AC373)</f>
        <v>31</v>
      </c>
      <c r="E8735" s="1">
        <f t="shared" si="3416"/>
        <v>31</v>
      </c>
      <c r="F8735" s="1">
        <f t="shared" si="3425"/>
        <v>148</v>
      </c>
      <c r="G8735" s="1">
        <f t="shared" si="3426"/>
        <v>8</v>
      </c>
      <c r="H8735" s="1">
        <f t="shared" si="3427"/>
        <v>19</v>
      </c>
    </row>
    <row r="8736" spans="1:8" x14ac:dyDescent="0.55000000000000004">
      <c r="A8736" s="1">
        <f>値貼り付け用シート!F373</f>
        <v>3</v>
      </c>
      <c r="B8736" s="1">
        <f>値貼り付け用シート!G373</f>
        <v>29</v>
      </c>
      <c r="C8736" s="1">
        <v>23</v>
      </c>
      <c r="D8736" s="1">
        <f>IF(OR(ISBLANK(値貼り付け用シート!AD373),値貼り付け用シート!AD373&gt;9990),NA(),値貼り付け用シート!AD373)</f>
        <v>40</v>
      </c>
      <c r="E8736" s="1">
        <f t="shared" si="3416"/>
        <v>40</v>
      </c>
      <c r="F8736" s="1">
        <f t="shared" si="3425"/>
        <v>166</v>
      </c>
      <c r="G8736" s="1">
        <f t="shared" si="3426"/>
        <v>8</v>
      </c>
      <c r="H8736" s="1">
        <f t="shared" si="3427"/>
        <v>21</v>
      </c>
    </row>
    <row r="8737" spans="1:16" x14ac:dyDescent="0.55000000000000004">
      <c r="A8737" s="1">
        <f>値貼り付け用シート!F373</f>
        <v>3</v>
      </c>
      <c r="B8737" s="1">
        <f>値貼り付け用シート!G373</f>
        <v>29</v>
      </c>
      <c r="C8737" s="1">
        <v>24</v>
      </c>
      <c r="D8737" s="1">
        <f>IF(OR(ISBLANK(値貼り付け用シート!AE373),値貼り付け用シート!AE373&gt;9990),NA(),値貼り付け用シート!AE373)</f>
        <v>40</v>
      </c>
      <c r="E8737" s="1">
        <f t="shared" si="3416"/>
        <v>40</v>
      </c>
      <c r="F8737" s="1">
        <f t="shared" si="3425"/>
        <v>180</v>
      </c>
      <c r="G8737" s="1">
        <f t="shared" si="3426"/>
        <v>8</v>
      </c>
      <c r="H8737" s="1">
        <f t="shared" si="3427"/>
        <v>23</v>
      </c>
    </row>
    <row r="8738" spans="1:16" x14ac:dyDescent="0.55000000000000004">
      <c r="A8738" s="1">
        <f>値貼り付け用シート!F374</f>
        <v>3</v>
      </c>
      <c r="B8738" s="1">
        <f>値貼り付け用シート!G374</f>
        <v>30</v>
      </c>
      <c r="C8738" s="1">
        <v>1</v>
      </c>
      <c r="D8738" s="1">
        <f>IF(OR(ISBLANK(値貼り付け用シート!H374),値貼り付け用シート!H374&gt;9990),NA(),値貼り付け用シート!H374)</f>
        <v>42</v>
      </c>
      <c r="E8738" s="1">
        <f t="shared" si="3416"/>
        <v>42</v>
      </c>
      <c r="F8738" s="1">
        <f t="shared" si="3425"/>
        <v>206</v>
      </c>
      <c r="G8738" s="1">
        <f t="shared" si="3426"/>
        <v>8</v>
      </c>
      <c r="H8738" s="1">
        <f t="shared" si="3427"/>
        <v>26</v>
      </c>
      <c r="I8738" s="1">
        <f t="shared" ref="I8738" si="3428">COUNT(D8738:D8761)</f>
        <v>24</v>
      </c>
      <c r="J8738" s="1">
        <f t="shared" ref="J8738" si="3429">COUNT(H8738:H8761)</f>
        <v>24</v>
      </c>
      <c r="K8738" s="1">
        <f t="shared" ref="K8738" si="3430">IF(AND(I8738&gt;=20,J8738&gt;=20),0,1)</f>
        <v>0</v>
      </c>
      <c r="L8738" s="1">
        <f t="shared" ref="L8738" si="3431">IF(K8738=0,MAX(H8738:H8761),NA())</f>
        <v>43</v>
      </c>
      <c r="M8738" s="1">
        <f t="shared" ref="M8738" si="3432">IF(K8738=0,IF(L8738&lt;=70,1,0),NA())</f>
        <v>1</v>
      </c>
      <c r="N8738" s="1">
        <f t="shared" ref="N8738" si="3433">IF(COUNTIF(D8738:D8761,NA())=24,NA(),MAX(E8738:E8761))</f>
        <v>44</v>
      </c>
      <c r="O8738" s="1">
        <f t="shared" ref="O8738" si="3434">IF(COUNTIF(D8743:D8757,NA())=15,NA(),MAX(E8743:E8757))</f>
        <v>44</v>
      </c>
      <c r="P8738" s="1">
        <f t="shared" ref="P8738" si="3435">COUNTIF(D8738:D8761,"&gt;=120")</f>
        <v>0</v>
      </c>
    </row>
    <row r="8739" spans="1:16" x14ac:dyDescent="0.55000000000000004">
      <c r="A8739" s="1">
        <f>値貼り付け用シート!F374</f>
        <v>3</v>
      </c>
      <c r="B8739" s="1">
        <f>値貼り付け用シート!G374</f>
        <v>30</v>
      </c>
      <c r="C8739" s="1">
        <v>2</v>
      </c>
      <c r="D8739" s="1">
        <f>IF(OR(ISBLANK(値貼り付け用シート!I374),値貼り付け用シート!I374&gt;9990),NA(),値貼り付け用シート!I374)</f>
        <v>37</v>
      </c>
      <c r="E8739" s="1">
        <f t="shared" si="3416"/>
        <v>37</v>
      </c>
      <c r="F8739" s="1">
        <f t="shared" si="3425"/>
        <v>231</v>
      </c>
      <c r="G8739" s="1">
        <f t="shared" si="3426"/>
        <v>8</v>
      </c>
      <c r="H8739" s="1">
        <f t="shared" si="3427"/>
        <v>29</v>
      </c>
    </row>
    <row r="8740" spans="1:16" x14ac:dyDescent="0.55000000000000004">
      <c r="A8740" s="1">
        <f>値貼り付け用シート!F374</f>
        <v>3</v>
      </c>
      <c r="B8740" s="1">
        <f>値貼り付け用シート!G374</f>
        <v>30</v>
      </c>
      <c r="C8740" s="1">
        <v>3</v>
      </c>
      <c r="D8740" s="1">
        <f>IF(OR(ISBLANK(値貼り付け用シート!J374),値貼り付け用シート!J374&gt;9990),NA(),値貼り付け用シート!J374)</f>
        <v>44</v>
      </c>
      <c r="E8740" s="1">
        <f t="shared" si="3416"/>
        <v>44</v>
      </c>
      <c r="F8740" s="1">
        <f t="shared" si="3425"/>
        <v>261</v>
      </c>
      <c r="G8740" s="1">
        <f t="shared" si="3426"/>
        <v>8</v>
      </c>
      <c r="H8740" s="1">
        <f t="shared" si="3427"/>
        <v>33</v>
      </c>
    </row>
    <row r="8741" spans="1:16" x14ac:dyDescent="0.55000000000000004">
      <c r="A8741" s="1">
        <f>値貼り付け用シート!F374</f>
        <v>3</v>
      </c>
      <c r="B8741" s="1">
        <f>値貼り付け用シート!G374</f>
        <v>30</v>
      </c>
      <c r="C8741" s="1">
        <v>4</v>
      </c>
      <c r="D8741" s="1">
        <f>IF(OR(ISBLANK(値貼り付け用シート!K374),値貼り付け用シート!K374&gt;9990),NA(),値貼り付け用シート!K374)</f>
        <v>41</v>
      </c>
      <c r="E8741" s="1">
        <f t="shared" si="3416"/>
        <v>41</v>
      </c>
      <c r="F8741" s="1">
        <f t="shared" si="3425"/>
        <v>287</v>
      </c>
      <c r="G8741" s="1">
        <f t="shared" si="3426"/>
        <v>8</v>
      </c>
      <c r="H8741" s="1">
        <f t="shared" si="3427"/>
        <v>36</v>
      </c>
    </row>
    <row r="8742" spans="1:16" x14ac:dyDescent="0.55000000000000004">
      <c r="A8742" s="1">
        <f>値貼り付け用シート!F374</f>
        <v>3</v>
      </c>
      <c r="B8742" s="1">
        <f>値貼り付け用シート!G374</f>
        <v>30</v>
      </c>
      <c r="C8742" s="1">
        <v>5</v>
      </c>
      <c r="D8742" s="1">
        <f>IF(OR(ISBLANK(値貼り付け用シート!L374),値貼り付け用シート!L374&gt;9990),NA(),値貼り付け用シート!L374)</f>
        <v>43</v>
      </c>
      <c r="E8742" s="1">
        <f t="shared" si="3416"/>
        <v>43</v>
      </c>
      <c r="F8742" s="1">
        <f t="shared" si="3425"/>
        <v>318</v>
      </c>
      <c r="G8742" s="1">
        <f t="shared" si="3426"/>
        <v>8</v>
      </c>
      <c r="H8742" s="1">
        <f t="shared" si="3427"/>
        <v>40</v>
      </c>
    </row>
    <row r="8743" spans="1:16" x14ac:dyDescent="0.55000000000000004">
      <c r="A8743" s="1">
        <f>値貼り付け用シート!F374</f>
        <v>3</v>
      </c>
      <c r="B8743" s="1">
        <f>値貼り付け用シート!G374</f>
        <v>30</v>
      </c>
      <c r="C8743" s="1">
        <v>6</v>
      </c>
      <c r="D8743" s="1">
        <f>IF(OR(ISBLANK(値貼り付け用シート!M374),値貼り付け用シート!M374&gt;9990),NA(),値貼り付け用シート!M374)</f>
        <v>43</v>
      </c>
      <c r="E8743" s="1">
        <f t="shared" si="3416"/>
        <v>43</v>
      </c>
      <c r="F8743" s="1">
        <f t="shared" si="3425"/>
        <v>330</v>
      </c>
      <c r="G8743" s="1">
        <f t="shared" si="3426"/>
        <v>8</v>
      </c>
      <c r="H8743" s="1">
        <f t="shared" si="3427"/>
        <v>41</v>
      </c>
    </row>
    <row r="8744" spans="1:16" x14ac:dyDescent="0.55000000000000004">
      <c r="A8744" s="1">
        <f>値貼り付け用シート!F374</f>
        <v>3</v>
      </c>
      <c r="B8744" s="1">
        <f>値貼り付け用シート!G374</f>
        <v>30</v>
      </c>
      <c r="C8744" s="1">
        <v>7</v>
      </c>
      <c r="D8744" s="1">
        <f>IF(OR(ISBLANK(値貼り付け用シート!N374),値貼り付け用シート!N374&gt;9990),NA(),値貼り付け用シート!N374)</f>
        <v>44</v>
      </c>
      <c r="E8744" s="1">
        <f t="shared" si="3416"/>
        <v>44</v>
      </c>
      <c r="F8744" s="1">
        <f t="shared" si="3425"/>
        <v>334</v>
      </c>
      <c r="G8744" s="1">
        <f t="shared" si="3426"/>
        <v>8</v>
      </c>
      <c r="H8744" s="1">
        <f t="shared" si="3427"/>
        <v>42</v>
      </c>
    </row>
    <row r="8745" spans="1:16" x14ac:dyDescent="0.55000000000000004">
      <c r="A8745" s="1">
        <f>値貼り付け用シート!F374</f>
        <v>3</v>
      </c>
      <c r="B8745" s="1">
        <f>値貼り付け用シート!G374</f>
        <v>30</v>
      </c>
      <c r="C8745" s="1">
        <v>8</v>
      </c>
      <c r="D8745" s="1">
        <f>IF(OR(ISBLANK(値貼り付け用シート!O374),値貼り付け用シート!O374&gt;9990),NA(),値貼り付け用シート!O374)</f>
        <v>42</v>
      </c>
      <c r="E8745" s="1">
        <f t="shared" si="3416"/>
        <v>42</v>
      </c>
      <c r="F8745" s="1">
        <f t="shared" si="3425"/>
        <v>336</v>
      </c>
      <c r="G8745" s="1">
        <f t="shared" si="3426"/>
        <v>8</v>
      </c>
      <c r="H8745" s="1">
        <f t="shared" si="3427"/>
        <v>42</v>
      </c>
    </row>
    <row r="8746" spans="1:16" x14ac:dyDescent="0.55000000000000004">
      <c r="A8746" s="1">
        <f>値貼り付け用シート!F374</f>
        <v>3</v>
      </c>
      <c r="B8746" s="1">
        <f>値貼り付け用シート!G374</f>
        <v>30</v>
      </c>
      <c r="C8746" s="1">
        <v>9</v>
      </c>
      <c r="D8746" s="1">
        <f>IF(OR(ISBLANK(値貼り付け用シート!P374),値貼り付け用シート!P374&gt;9990),NA(),値貼り付け用シート!P374)</f>
        <v>42</v>
      </c>
      <c r="E8746" s="1">
        <f t="shared" si="3416"/>
        <v>42</v>
      </c>
      <c r="F8746" s="1">
        <f t="shared" si="3425"/>
        <v>336</v>
      </c>
      <c r="G8746" s="1">
        <f t="shared" si="3426"/>
        <v>8</v>
      </c>
      <c r="H8746" s="1">
        <f t="shared" si="3427"/>
        <v>42</v>
      </c>
    </row>
    <row r="8747" spans="1:16" x14ac:dyDescent="0.55000000000000004">
      <c r="A8747" s="1">
        <f>値貼り付け用シート!F374</f>
        <v>3</v>
      </c>
      <c r="B8747" s="1">
        <f>値貼り付け用シート!G374</f>
        <v>30</v>
      </c>
      <c r="C8747" s="1">
        <v>10</v>
      </c>
      <c r="D8747" s="1">
        <f>IF(OR(ISBLANK(値貼り付け用シート!Q374),値貼り付け用シート!Q374&gt;9990),NA(),値貼り付け用シート!Q374)</f>
        <v>42</v>
      </c>
      <c r="E8747" s="1">
        <f t="shared" si="3416"/>
        <v>42</v>
      </c>
      <c r="F8747" s="1">
        <f t="shared" si="3425"/>
        <v>341</v>
      </c>
      <c r="G8747" s="1">
        <f t="shared" si="3426"/>
        <v>8</v>
      </c>
      <c r="H8747" s="1">
        <f t="shared" si="3427"/>
        <v>43</v>
      </c>
    </row>
    <row r="8748" spans="1:16" x14ac:dyDescent="0.55000000000000004">
      <c r="A8748" s="1">
        <f>値貼り付け用シート!F374</f>
        <v>3</v>
      </c>
      <c r="B8748" s="1">
        <f>値貼り付け用シート!G374</f>
        <v>30</v>
      </c>
      <c r="C8748" s="1">
        <v>11</v>
      </c>
      <c r="D8748" s="1">
        <f>IF(OR(ISBLANK(値貼り付け用シート!R374),値貼り付け用シート!R374&gt;9990),NA(),値貼り付け用シート!R374)</f>
        <v>37</v>
      </c>
      <c r="E8748" s="1">
        <f t="shared" si="3416"/>
        <v>37</v>
      </c>
      <c r="F8748" s="1">
        <f t="shared" si="3425"/>
        <v>334</v>
      </c>
      <c r="G8748" s="1">
        <f t="shared" si="3426"/>
        <v>8</v>
      </c>
      <c r="H8748" s="1">
        <f t="shared" si="3427"/>
        <v>42</v>
      </c>
    </row>
    <row r="8749" spans="1:16" x14ac:dyDescent="0.55000000000000004">
      <c r="A8749" s="1">
        <f>値貼り付け用シート!F374</f>
        <v>3</v>
      </c>
      <c r="B8749" s="1">
        <f>値貼り付け用シート!G374</f>
        <v>30</v>
      </c>
      <c r="C8749" s="1">
        <v>12</v>
      </c>
      <c r="D8749" s="1">
        <f>IF(OR(ISBLANK(値貼り付け用シート!S374),値貼り付け用シート!S374&gt;9990),NA(),値貼り付け用シート!S374)</f>
        <v>41</v>
      </c>
      <c r="E8749" s="1">
        <f t="shared" si="3416"/>
        <v>41</v>
      </c>
      <c r="F8749" s="1">
        <f t="shared" si="3425"/>
        <v>334</v>
      </c>
      <c r="G8749" s="1">
        <f t="shared" si="3426"/>
        <v>8</v>
      </c>
      <c r="H8749" s="1">
        <f t="shared" si="3427"/>
        <v>42</v>
      </c>
    </row>
    <row r="8750" spans="1:16" x14ac:dyDescent="0.55000000000000004">
      <c r="A8750" s="1">
        <f>値貼り付け用シート!F374</f>
        <v>3</v>
      </c>
      <c r="B8750" s="1">
        <f>値貼り付け用シート!G374</f>
        <v>30</v>
      </c>
      <c r="C8750" s="1">
        <v>13</v>
      </c>
      <c r="D8750" s="1">
        <f>IF(OR(ISBLANK(値貼り付け用シート!T374),値貼り付け用シート!T374&gt;9990),NA(),値貼り付け用シート!T374)</f>
        <v>42</v>
      </c>
      <c r="E8750" s="1">
        <f t="shared" si="3416"/>
        <v>42</v>
      </c>
      <c r="F8750" s="1">
        <f t="shared" si="3425"/>
        <v>333</v>
      </c>
      <c r="G8750" s="1">
        <f t="shared" si="3426"/>
        <v>8</v>
      </c>
      <c r="H8750" s="1">
        <f t="shared" si="3427"/>
        <v>42</v>
      </c>
    </row>
    <row r="8751" spans="1:16" x14ac:dyDescent="0.55000000000000004">
      <c r="A8751" s="1">
        <f>値貼り付け用シート!F374</f>
        <v>3</v>
      </c>
      <c r="B8751" s="1">
        <f>値貼り付け用シート!G374</f>
        <v>30</v>
      </c>
      <c r="C8751" s="1">
        <v>14</v>
      </c>
      <c r="D8751" s="1">
        <f>IF(OR(ISBLANK(値貼り付け用シート!U374),値貼り付け用シート!U374&gt;9990),NA(),値貼り付け用シート!U374)</f>
        <v>40</v>
      </c>
      <c r="E8751" s="1">
        <f t="shared" si="3416"/>
        <v>40</v>
      </c>
      <c r="F8751" s="1">
        <f t="shared" si="3425"/>
        <v>330</v>
      </c>
      <c r="G8751" s="1">
        <f t="shared" si="3426"/>
        <v>8</v>
      </c>
      <c r="H8751" s="1">
        <f t="shared" si="3427"/>
        <v>41</v>
      </c>
    </row>
    <row r="8752" spans="1:16" x14ac:dyDescent="0.55000000000000004">
      <c r="A8752" s="1">
        <f>値貼り付け用シート!F374</f>
        <v>3</v>
      </c>
      <c r="B8752" s="1">
        <f>値貼り付け用シート!G374</f>
        <v>30</v>
      </c>
      <c r="C8752" s="1">
        <v>15</v>
      </c>
      <c r="D8752" s="1">
        <f>IF(OR(ISBLANK(値貼り付け用シート!V374),値貼り付け用シート!V374&gt;9990),NA(),値貼り付け用シート!V374)</f>
        <v>41</v>
      </c>
      <c r="E8752" s="1">
        <f t="shared" si="3416"/>
        <v>41</v>
      </c>
      <c r="F8752" s="1">
        <f t="shared" si="3425"/>
        <v>327</v>
      </c>
      <c r="G8752" s="1">
        <f t="shared" si="3426"/>
        <v>8</v>
      </c>
      <c r="H8752" s="1">
        <f t="shared" si="3427"/>
        <v>41</v>
      </c>
    </row>
    <row r="8753" spans="1:16" x14ac:dyDescent="0.55000000000000004">
      <c r="A8753" s="1">
        <f>値貼り付け用シート!F374</f>
        <v>3</v>
      </c>
      <c r="B8753" s="1">
        <f>値貼り付け用シート!G374</f>
        <v>30</v>
      </c>
      <c r="C8753" s="1">
        <v>16</v>
      </c>
      <c r="D8753" s="1">
        <f>IF(OR(ISBLANK(値貼り付け用シート!W374),値貼り付け用シート!W374&gt;9990),NA(),値貼り付け用シート!W374)</f>
        <v>42</v>
      </c>
      <c r="E8753" s="1">
        <f t="shared" si="3416"/>
        <v>42</v>
      </c>
      <c r="F8753" s="1">
        <f t="shared" si="3425"/>
        <v>327</v>
      </c>
      <c r="G8753" s="1">
        <f t="shared" si="3426"/>
        <v>8</v>
      </c>
      <c r="H8753" s="1">
        <f t="shared" si="3427"/>
        <v>41</v>
      </c>
    </row>
    <row r="8754" spans="1:16" x14ac:dyDescent="0.55000000000000004">
      <c r="A8754" s="1">
        <f>値貼り付け用シート!F374</f>
        <v>3</v>
      </c>
      <c r="B8754" s="1">
        <f>値貼り付け用シート!G374</f>
        <v>30</v>
      </c>
      <c r="C8754" s="1">
        <v>17</v>
      </c>
      <c r="D8754" s="1">
        <f>IF(OR(ISBLANK(値貼り付け用シート!X374),値貼り付け用シート!X374&gt;9990),NA(),値貼り付け用シート!X374)</f>
        <v>38</v>
      </c>
      <c r="E8754" s="1">
        <f t="shared" si="3416"/>
        <v>38</v>
      </c>
      <c r="F8754" s="1">
        <f t="shared" si="3425"/>
        <v>323</v>
      </c>
      <c r="G8754" s="1">
        <f t="shared" si="3426"/>
        <v>8</v>
      </c>
      <c r="H8754" s="1">
        <f t="shared" si="3427"/>
        <v>40</v>
      </c>
    </row>
    <row r="8755" spans="1:16" x14ac:dyDescent="0.55000000000000004">
      <c r="A8755" s="1">
        <f>値貼り付け用シート!F374</f>
        <v>3</v>
      </c>
      <c r="B8755" s="1">
        <f>値貼り付け用シート!G374</f>
        <v>30</v>
      </c>
      <c r="C8755" s="1">
        <v>18</v>
      </c>
      <c r="D8755" s="1">
        <f>IF(OR(ISBLANK(値貼り付け用シート!Y374),値貼り付け用シート!Y374&gt;9990),NA(),値貼り付け用シート!Y374)</f>
        <v>39</v>
      </c>
      <c r="E8755" s="1">
        <f t="shared" si="3416"/>
        <v>39</v>
      </c>
      <c r="F8755" s="1">
        <f t="shared" si="3425"/>
        <v>320</v>
      </c>
      <c r="G8755" s="1">
        <f t="shared" si="3426"/>
        <v>8</v>
      </c>
      <c r="H8755" s="1">
        <f t="shared" si="3427"/>
        <v>40</v>
      </c>
    </row>
    <row r="8756" spans="1:16" x14ac:dyDescent="0.55000000000000004">
      <c r="A8756" s="1">
        <f>値貼り付け用シート!F374</f>
        <v>3</v>
      </c>
      <c r="B8756" s="1">
        <f>値貼り付け用シート!G374</f>
        <v>30</v>
      </c>
      <c r="C8756" s="1">
        <v>19</v>
      </c>
      <c r="D8756" s="1">
        <f>IF(OR(ISBLANK(値貼り付け用シート!Z374),値貼り付け用シート!Z374&gt;9990),NA(),値貼り付け用シート!Z374)</f>
        <v>37</v>
      </c>
      <c r="E8756" s="1">
        <f t="shared" si="3416"/>
        <v>37</v>
      </c>
      <c r="F8756" s="1">
        <f t="shared" si="3425"/>
        <v>320</v>
      </c>
      <c r="G8756" s="1">
        <f t="shared" si="3426"/>
        <v>8</v>
      </c>
      <c r="H8756" s="1">
        <f t="shared" si="3427"/>
        <v>40</v>
      </c>
    </row>
    <row r="8757" spans="1:16" x14ac:dyDescent="0.55000000000000004">
      <c r="A8757" s="1">
        <f>値貼り付け用シート!F374</f>
        <v>3</v>
      </c>
      <c r="B8757" s="1">
        <f>値貼り付け用シート!G374</f>
        <v>30</v>
      </c>
      <c r="C8757" s="1">
        <v>20</v>
      </c>
      <c r="D8757" s="1">
        <f>IF(OR(ISBLANK(値貼り付け用シート!AA374),値貼り付け用シート!AA374&gt;9990),NA(),値貼り付け用シート!AA374)</f>
        <v>21</v>
      </c>
      <c r="E8757" s="1">
        <f t="shared" si="3416"/>
        <v>21</v>
      </c>
      <c r="F8757" s="1">
        <f t="shared" si="3425"/>
        <v>300</v>
      </c>
      <c r="G8757" s="1">
        <f t="shared" si="3426"/>
        <v>8</v>
      </c>
      <c r="H8757" s="1">
        <f t="shared" si="3427"/>
        <v>38</v>
      </c>
    </row>
    <row r="8758" spans="1:16" x14ac:dyDescent="0.55000000000000004">
      <c r="A8758" s="1">
        <f>値貼り付け用シート!F374</f>
        <v>3</v>
      </c>
      <c r="B8758" s="1">
        <f>値貼り付け用シート!G374</f>
        <v>30</v>
      </c>
      <c r="C8758" s="1">
        <v>21</v>
      </c>
      <c r="D8758" s="1">
        <f>IF(OR(ISBLANK(値貼り付け用シート!AB374),値貼り付け用シート!AB374&gt;9990),NA(),値貼り付け用シート!AB374)</f>
        <v>17</v>
      </c>
      <c r="E8758" s="1">
        <f t="shared" si="3416"/>
        <v>17</v>
      </c>
      <c r="F8758" s="1">
        <f t="shared" si="3425"/>
        <v>275</v>
      </c>
      <c r="G8758" s="1">
        <f t="shared" si="3426"/>
        <v>8</v>
      </c>
      <c r="H8758" s="1">
        <f t="shared" si="3427"/>
        <v>34</v>
      </c>
    </row>
    <row r="8759" spans="1:16" x14ac:dyDescent="0.55000000000000004">
      <c r="A8759" s="1">
        <f>値貼り付け用シート!F374</f>
        <v>3</v>
      </c>
      <c r="B8759" s="1">
        <f>値貼り付け用シート!G374</f>
        <v>30</v>
      </c>
      <c r="C8759" s="1">
        <v>22</v>
      </c>
      <c r="D8759" s="1">
        <f>IF(OR(ISBLANK(値貼り付け用シート!AC374),値貼り付け用シート!AC374&gt;9990),NA(),値貼り付け用シート!AC374)</f>
        <v>6</v>
      </c>
      <c r="E8759" s="1">
        <f t="shared" si="3416"/>
        <v>6</v>
      </c>
      <c r="F8759" s="1">
        <f t="shared" si="3425"/>
        <v>241</v>
      </c>
      <c r="G8759" s="1">
        <f t="shared" si="3426"/>
        <v>8</v>
      </c>
      <c r="H8759" s="1">
        <f t="shared" si="3427"/>
        <v>30</v>
      </c>
    </row>
    <row r="8760" spans="1:16" x14ac:dyDescent="0.55000000000000004">
      <c r="A8760" s="1">
        <f>値貼り付け用シート!F374</f>
        <v>3</v>
      </c>
      <c r="B8760" s="1">
        <f>値貼り付け用シート!G374</f>
        <v>30</v>
      </c>
      <c r="C8760" s="1">
        <v>23</v>
      </c>
      <c r="D8760" s="1">
        <f>IF(OR(ISBLANK(値貼り付け用シート!AD374),値貼り付け用シート!AD374&gt;9990),NA(),値貼り付け用シート!AD374)</f>
        <v>7</v>
      </c>
      <c r="E8760" s="1">
        <f t="shared" si="3416"/>
        <v>7</v>
      </c>
      <c r="F8760" s="1">
        <f t="shared" si="3425"/>
        <v>207</v>
      </c>
      <c r="G8760" s="1">
        <f t="shared" si="3426"/>
        <v>8</v>
      </c>
      <c r="H8760" s="1">
        <f t="shared" si="3427"/>
        <v>26</v>
      </c>
    </row>
    <row r="8761" spans="1:16" x14ac:dyDescent="0.55000000000000004">
      <c r="A8761" s="1">
        <f>値貼り付け用シート!F374</f>
        <v>3</v>
      </c>
      <c r="B8761" s="1">
        <f>値貼り付け用シート!G374</f>
        <v>30</v>
      </c>
      <c r="C8761" s="1">
        <v>24</v>
      </c>
      <c r="D8761" s="1">
        <f>IF(OR(ISBLANK(値貼り付け用シート!AE374),値貼り付け用シート!AE374&gt;9990),NA(),値貼り付け用シート!AE374)</f>
        <v>5</v>
      </c>
      <c r="E8761" s="1">
        <f t="shared" si="3416"/>
        <v>5</v>
      </c>
      <c r="F8761" s="1">
        <f t="shared" si="3425"/>
        <v>170</v>
      </c>
      <c r="G8761" s="1">
        <f t="shared" si="3426"/>
        <v>8</v>
      </c>
      <c r="H8761" s="1">
        <f t="shared" si="3427"/>
        <v>21</v>
      </c>
    </row>
    <row r="8762" spans="1:16" x14ac:dyDescent="0.55000000000000004">
      <c r="A8762" s="1">
        <f>値貼り付け用シート!F375</f>
        <v>3</v>
      </c>
      <c r="B8762" s="1">
        <f>値貼り付け用シート!G375</f>
        <v>31</v>
      </c>
      <c r="C8762" s="1">
        <v>1</v>
      </c>
      <c r="D8762" s="1">
        <f>IF(OR(ISBLANK(値貼り付け用シート!H375),値貼り付け用シート!H375&gt;9990),NA(),値貼り付け用シート!H375)</f>
        <v>2</v>
      </c>
      <c r="E8762" s="1">
        <f t="shared" si="3416"/>
        <v>2</v>
      </c>
      <c r="F8762" s="1">
        <f t="shared" si="3425"/>
        <v>134</v>
      </c>
      <c r="G8762" s="1">
        <f t="shared" si="3426"/>
        <v>8</v>
      </c>
      <c r="H8762" s="1">
        <f t="shared" si="3427"/>
        <v>17</v>
      </c>
      <c r="I8762" s="1">
        <f t="shared" ref="I8762" si="3436">COUNT(D8762:D8785)</f>
        <v>24</v>
      </c>
      <c r="J8762" s="1">
        <f t="shared" ref="J8762" si="3437">COUNT(H8762:H8785)</f>
        <v>24</v>
      </c>
      <c r="K8762" s="1">
        <f t="shared" ref="K8762" si="3438">IF(AND(I8762&gt;=20,J8762&gt;=20),0,1)</f>
        <v>0</v>
      </c>
      <c r="L8762" s="1">
        <f t="shared" ref="L8762" si="3439">IF(K8762=0,MAX(H8762:H8785),NA())</f>
        <v>51</v>
      </c>
      <c r="M8762" s="1">
        <f t="shared" ref="M8762" si="3440">IF(K8762=0,IF(L8762&lt;=70,1,0),NA())</f>
        <v>1</v>
      </c>
      <c r="N8762" s="1">
        <f t="shared" ref="N8762" si="3441">IF(COUNTIF(D8762:D8785,NA())=24,NA(),MAX(E8762:E8785))</f>
        <v>62</v>
      </c>
      <c r="O8762" s="1">
        <f t="shared" ref="O8762" si="3442">IF(COUNTIF(D8767:D8781,NA())=15,NA(),MAX(E8767:E8781))</f>
        <v>62</v>
      </c>
      <c r="P8762" s="1">
        <f t="shared" ref="P8762" si="3443">COUNTIF(D8762:D8785,"&gt;=120")</f>
        <v>0</v>
      </c>
    </row>
    <row r="8763" spans="1:16" x14ac:dyDescent="0.55000000000000004">
      <c r="A8763" s="1">
        <f>値貼り付け用シート!F375</f>
        <v>3</v>
      </c>
      <c r="B8763" s="1">
        <f>値貼り付け用シート!G375</f>
        <v>31</v>
      </c>
      <c r="C8763" s="1">
        <v>2</v>
      </c>
      <c r="D8763" s="1">
        <f>IF(OR(ISBLANK(値貼り付け用シート!I375),値貼り付け用シート!I375&gt;9990),NA(),値貼り付け用シート!I375)</f>
        <v>2</v>
      </c>
      <c r="E8763" s="1">
        <f t="shared" si="3416"/>
        <v>2</v>
      </c>
      <c r="F8763" s="1">
        <f t="shared" si="3425"/>
        <v>97</v>
      </c>
      <c r="G8763" s="1">
        <f t="shared" si="3426"/>
        <v>8</v>
      </c>
      <c r="H8763" s="1">
        <f t="shared" si="3427"/>
        <v>12</v>
      </c>
    </row>
    <row r="8764" spans="1:16" x14ac:dyDescent="0.55000000000000004">
      <c r="A8764" s="1">
        <f>値貼り付け用シート!F375</f>
        <v>3</v>
      </c>
      <c r="B8764" s="1">
        <f>値貼り付け用シート!G375</f>
        <v>31</v>
      </c>
      <c r="C8764" s="1">
        <v>3</v>
      </c>
      <c r="D8764" s="1">
        <f>IF(OR(ISBLANK(値貼り付け用シート!J375),値貼り付け用シート!J375&gt;9990),NA(),値貼り付け用シート!J375)</f>
        <v>0</v>
      </c>
      <c r="E8764" s="1">
        <f t="shared" si="3416"/>
        <v>0</v>
      </c>
      <c r="F8764" s="1">
        <f t="shared" si="3425"/>
        <v>60</v>
      </c>
      <c r="G8764" s="1">
        <f t="shared" si="3426"/>
        <v>8</v>
      </c>
      <c r="H8764" s="1">
        <f t="shared" si="3427"/>
        <v>8</v>
      </c>
    </row>
    <row r="8765" spans="1:16" x14ac:dyDescent="0.55000000000000004">
      <c r="A8765" s="1">
        <f>値貼り付け用シート!F375</f>
        <v>3</v>
      </c>
      <c r="B8765" s="1">
        <f>値貼り付け用シート!G375</f>
        <v>31</v>
      </c>
      <c r="C8765" s="1">
        <v>4</v>
      </c>
      <c r="D8765" s="1">
        <f>IF(OR(ISBLANK(値貼り付け用シート!K375),値貼り付け用シート!K375&gt;9990),NA(),値貼り付け用シート!K375)</f>
        <v>0</v>
      </c>
      <c r="E8765" s="1">
        <f t="shared" si="3416"/>
        <v>0</v>
      </c>
      <c r="F8765" s="1">
        <f t="shared" si="3425"/>
        <v>39</v>
      </c>
      <c r="G8765" s="1">
        <f t="shared" si="3426"/>
        <v>8</v>
      </c>
      <c r="H8765" s="1">
        <f t="shared" si="3427"/>
        <v>5</v>
      </c>
    </row>
    <row r="8766" spans="1:16" x14ac:dyDescent="0.55000000000000004">
      <c r="A8766" s="1">
        <f>値貼り付け用シート!F375</f>
        <v>3</v>
      </c>
      <c r="B8766" s="1">
        <f>値貼り付け用シート!G375</f>
        <v>31</v>
      </c>
      <c r="C8766" s="1">
        <v>5</v>
      </c>
      <c r="D8766" s="1">
        <f>IF(OR(ISBLANK(値貼り付け用シート!L375),値貼り付け用シート!L375&gt;9990),NA(),値貼り付け用シート!L375)</f>
        <v>1</v>
      </c>
      <c r="E8766" s="1">
        <f t="shared" si="3416"/>
        <v>1</v>
      </c>
      <c r="F8766" s="1">
        <f t="shared" si="3425"/>
        <v>23</v>
      </c>
      <c r="G8766" s="1">
        <f t="shared" si="3426"/>
        <v>8</v>
      </c>
      <c r="H8766" s="1">
        <f t="shared" si="3427"/>
        <v>3</v>
      </c>
    </row>
    <row r="8767" spans="1:16" x14ac:dyDescent="0.55000000000000004">
      <c r="A8767" s="1">
        <f>値貼り付け用シート!F375</f>
        <v>3</v>
      </c>
      <c r="B8767" s="1">
        <f>値貼り付け用シート!G375</f>
        <v>31</v>
      </c>
      <c r="C8767" s="1">
        <v>6</v>
      </c>
      <c r="D8767" s="1">
        <f>IF(OR(ISBLANK(値貼り付け用シート!M375),値貼り付け用シート!M375&gt;9990),NA(),値貼り付け用シート!M375)</f>
        <v>2</v>
      </c>
      <c r="E8767" s="1">
        <f t="shared" si="3416"/>
        <v>2</v>
      </c>
      <c r="F8767" s="1">
        <f t="shared" si="3425"/>
        <v>19</v>
      </c>
      <c r="G8767" s="1">
        <f t="shared" si="3426"/>
        <v>8</v>
      </c>
      <c r="H8767" s="1">
        <f t="shared" si="3427"/>
        <v>2</v>
      </c>
    </row>
    <row r="8768" spans="1:16" x14ac:dyDescent="0.55000000000000004">
      <c r="A8768" s="1">
        <f>値貼り付け用シート!F375</f>
        <v>3</v>
      </c>
      <c r="B8768" s="1">
        <f>値貼り付け用シート!G375</f>
        <v>31</v>
      </c>
      <c r="C8768" s="1">
        <v>7</v>
      </c>
      <c r="D8768" s="1">
        <f>IF(OR(ISBLANK(値貼り付け用シート!N375),値貼り付け用シート!N375&gt;9990),NA(),値貼り付け用シート!N375)</f>
        <v>4</v>
      </c>
      <c r="E8768" s="1">
        <f t="shared" si="3416"/>
        <v>4</v>
      </c>
      <c r="F8768" s="1">
        <f t="shared" si="3425"/>
        <v>16</v>
      </c>
      <c r="G8768" s="1">
        <f t="shared" si="3426"/>
        <v>8</v>
      </c>
      <c r="H8768" s="1">
        <f t="shared" si="3427"/>
        <v>2</v>
      </c>
    </row>
    <row r="8769" spans="1:8" x14ac:dyDescent="0.55000000000000004">
      <c r="A8769" s="1">
        <f>値貼り付け用シート!F375</f>
        <v>3</v>
      </c>
      <c r="B8769" s="1">
        <f>値貼り付け用シート!G375</f>
        <v>31</v>
      </c>
      <c r="C8769" s="1">
        <v>8</v>
      </c>
      <c r="D8769" s="1">
        <f>IF(OR(ISBLANK(値貼り付け用シート!O375),値貼り付け用シート!O375&gt;9990),NA(),値貼り付け用シート!O375)</f>
        <v>13</v>
      </c>
      <c r="E8769" s="1">
        <f t="shared" si="3416"/>
        <v>13</v>
      </c>
      <c r="F8769" s="1">
        <f t="shared" si="3425"/>
        <v>24</v>
      </c>
      <c r="G8769" s="1">
        <f t="shared" si="3426"/>
        <v>8</v>
      </c>
      <c r="H8769" s="1">
        <f t="shared" si="3427"/>
        <v>3</v>
      </c>
    </row>
    <row r="8770" spans="1:8" x14ac:dyDescent="0.55000000000000004">
      <c r="A8770" s="1">
        <f>値貼り付け用シート!F375</f>
        <v>3</v>
      </c>
      <c r="B8770" s="1">
        <f>値貼り付け用シート!G375</f>
        <v>31</v>
      </c>
      <c r="C8770" s="1">
        <v>9</v>
      </c>
      <c r="D8770" s="1">
        <f>IF(OR(ISBLANK(値貼り付け用シート!P375),値貼り付け用シート!P375&gt;9990),NA(),値貼り付け用シート!P375)</f>
        <v>18</v>
      </c>
      <c r="E8770" s="1">
        <f t="shared" si="3416"/>
        <v>18</v>
      </c>
      <c r="F8770" s="1">
        <f t="shared" si="3425"/>
        <v>40</v>
      </c>
      <c r="G8770" s="1">
        <f t="shared" si="3426"/>
        <v>8</v>
      </c>
      <c r="H8770" s="1">
        <f t="shared" si="3427"/>
        <v>5</v>
      </c>
    </row>
    <row r="8771" spans="1:8" x14ac:dyDescent="0.55000000000000004">
      <c r="A8771" s="1">
        <f>値貼り付け用シート!F375</f>
        <v>3</v>
      </c>
      <c r="B8771" s="1">
        <f>値貼り付け用シート!G375</f>
        <v>31</v>
      </c>
      <c r="C8771" s="1">
        <v>10</v>
      </c>
      <c r="D8771" s="1">
        <f>IF(OR(ISBLANK(値貼り付け用シート!Q375),値貼り付け用シート!Q375&gt;9990),NA(),値貼り付け用シート!Q375)</f>
        <v>23</v>
      </c>
      <c r="E8771" s="1">
        <f t="shared" ref="E8771:E8809" si="3444">IF(ISERROR(D8771),0,D8771)</f>
        <v>23</v>
      </c>
      <c r="F8771" s="1">
        <f t="shared" si="3425"/>
        <v>61</v>
      </c>
      <c r="G8771" s="1">
        <f t="shared" si="3426"/>
        <v>8</v>
      </c>
      <c r="H8771" s="1">
        <f t="shared" si="3427"/>
        <v>8</v>
      </c>
    </row>
    <row r="8772" spans="1:8" x14ac:dyDescent="0.55000000000000004">
      <c r="A8772" s="1">
        <f>値貼り付け用シート!F375</f>
        <v>3</v>
      </c>
      <c r="B8772" s="1">
        <f>値貼り付け用シート!G375</f>
        <v>31</v>
      </c>
      <c r="C8772" s="1">
        <v>11</v>
      </c>
      <c r="D8772" s="1">
        <f>IF(OR(ISBLANK(値貼り付け用シート!R375),値貼り付け用シート!R375&gt;9990),NA(),値貼り付け用シート!R375)</f>
        <v>41</v>
      </c>
      <c r="E8772" s="1">
        <f t="shared" si="3444"/>
        <v>41</v>
      </c>
      <c r="F8772" s="1">
        <f t="shared" si="3425"/>
        <v>102</v>
      </c>
      <c r="G8772" s="1">
        <f t="shared" si="3426"/>
        <v>8</v>
      </c>
      <c r="H8772" s="1">
        <f t="shared" si="3427"/>
        <v>13</v>
      </c>
    </row>
    <row r="8773" spans="1:8" x14ac:dyDescent="0.55000000000000004">
      <c r="A8773" s="1">
        <f>値貼り付け用シート!F375</f>
        <v>3</v>
      </c>
      <c r="B8773" s="1">
        <f>値貼り付け用シート!G375</f>
        <v>31</v>
      </c>
      <c r="C8773" s="1">
        <v>12</v>
      </c>
      <c r="D8773" s="1">
        <f>IF(OR(ISBLANK(値貼り付け用シート!S375),値貼り付け用シート!S375&gt;9990),NA(),値貼り付け用シート!S375)</f>
        <v>44</v>
      </c>
      <c r="E8773" s="1">
        <f t="shared" si="3444"/>
        <v>44</v>
      </c>
      <c r="F8773" s="1">
        <f t="shared" si="3425"/>
        <v>146</v>
      </c>
      <c r="G8773" s="1">
        <f t="shared" si="3426"/>
        <v>8</v>
      </c>
      <c r="H8773" s="1">
        <f t="shared" si="3427"/>
        <v>18</v>
      </c>
    </row>
    <row r="8774" spans="1:8" x14ac:dyDescent="0.55000000000000004">
      <c r="A8774" s="1">
        <f>値貼り付け用シート!F375</f>
        <v>3</v>
      </c>
      <c r="B8774" s="1">
        <f>値貼り付け用シート!G375</f>
        <v>31</v>
      </c>
      <c r="C8774" s="1">
        <v>13</v>
      </c>
      <c r="D8774" s="1">
        <f>IF(OR(ISBLANK(値貼り付け用シート!T375),値貼り付け用シート!T375&gt;9990),NA(),値貼り付け用シート!T375)</f>
        <v>49</v>
      </c>
      <c r="E8774" s="1">
        <f t="shared" si="3444"/>
        <v>49</v>
      </c>
      <c r="F8774" s="1">
        <f t="shared" si="3425"/>
        <v>194</v>
      </c>
      <c r="G8774" s="1">
        <f t="shared" si="3426"/>
        <v>8</v>
      </c>
      <c r="H8774" s="1">
        <f t="shared" si="3427"/>
        <v>24</v>
      </c>
    </row>
    <row r="8775" spans="1:8" x14ac:dyDescent="0.55000000000000004">
      <c r="A8775" s="1">
        <f>値貼り付け用シート!F375</f>
        <v>3</v>
      </c>
      <c r="B8775" s="1">
        <f>値貼り付け用シート!G375</f>
        <v>31</v>
      </c>
      <c r="C8775" s="1">
        <v>14</v>
      </c>
      <c r="D8775" s="1">
        <f>IF(OR(ISBLANK(値貼り付け用シート!U375),値貼り付け用シート!U375&gt;9990),NA(),値貼り付け用シート!U375)</f>
        <v>55</v>
      </c>
      <c r="E8775" s="1">
        <f t="shared" si="3444"/>
        <v>55</v>
      </c>
      <c r="F8775" s="1">
        <f t="shared" si="3425"/>
        <v>247</v>
      </c>
      <c r="G8775" s="1">
        <f t="shared" si="3426"/>
        <v>8</v>
      </c>
      <c r="H8775" s="1">
        <f t="shared" si="3427"/>
        <v>31</v>
      </c>
    </row>
    <row r="8776" spans="1:8" x14ac:dyDescent="0.55000000000000004">
      <c r="A8776" s="1">
        <f>値貼り付け用シート!F375</f>
        <v>3</v>
      </c>
      <c r="B8776" s="1">
        <f>値貼り付け用シート!G375</f>
        <v>31</v>
      </c>
      <c r="C8776" s="1">
        <v>15</v>
      </c>
      <c r="D8776" s="1">
        <f>IF(OR(ISBLANK(値貼り付け用シート!V375),値貼り付け用シート!V375&gt;9990),NA(),値貼り付け用シート!V375)</f>
        <v>61</v>
      </c>
      <c r="E8776" s="1">
        <f t="shared" si="3444"/>
        <v>61</v>
      </c>
      <c r="F8776" s="1">
        <f t="shared" si="3425"/>
        <v>304</v>
      </c>
      <c r="G8776" s="1">
        <f t="shared" si="3426"/>
        <v>8</v>
      </c>
      <c r="H8776" s="1">
        <f t="shared" si="3427"/>
        <v>38</v>
      </c>
    </row>
    <row r="8777" spans="1:8" x14ac:dyDescent="0.55000000000000004">
      <c r="A8777" s="1">
        <f>値貼り付け用シート!F375</f>
        <v>3</v>
      </c>
      <c r="B8777" s="1">
        <f>値貼り付け用シート!G375</f>
        <v>31</v>
      </c>
      <c r="C8777" s="1">
        <v>16</v>
      </c>
      <c r="D8777" s="1">
        <f>IF(OR(ISBLANK(値貼り付け用シート!W375),値貼り付け用シート!W375&gt;9990),NA(),値貼り付け用シート!W375)</f>
        <v>62</v>
      </c>
      <c r="E8777" s="1">
        <f t="shared" si="3444"/>
        <v>62</v>
      </c>
      <c r="F8777" s="1">
        <f t="shared" si="3425"/>
        <v>353</v>
      </c>
      <c r="G8777" s="1">
        <f t="shared" si="3426"/>
        <v>8</v>
      </c>
      <c r="H8777" s="1">
        <f t="shared" si="3427"/>
        <v>44</v>
      </c>
    </row>
    <row r="8778" spans="1:8" x14ac:dyDescent="0.55000000000000004">
      <c r="A8778" s="1">
        <f>値貼り付け用シート!F375</f>
        <v>3</v>
      </c>
      <c r="B8778" s="1">
        <f>値貼り付け用シート!G375</f>
        <v>31</v>
      </c>
      <c r="C8778" s="1">
        <v>17</v>
      </c>
      <c r="D8778" s="1">
        <f>IF(OR(ISBLANK(値貼り付け用シート!X375),値貼り付け用シート!X375&gt;9990),NA(),値貼り付け用シート!X375)</f>
        <v>44</v>
      </c>
      <c r="E8778" s="1">
        <f t="shared" si="3444"/>
        <v>44</v>
      </c>
      <c r="F8778" s="1">
        <f t="shared" si="3425"/>
        <v>379</v>
      </c>
      <c r="G8778" s="1">
        <f t="shared" si="3426"/>
        <v>8</v>
      </c>
      <c r="H8778" s="1">
        <f t="shared" si="3427"/>
        <v>47</v>
      </c>
    </row>
    <row r="8779" spans="1:8" x14ac:dyDescent="0.55000000000000004">
      <c r="A8779" s="1">
        <f>値貼り付け用シート!F375</f>
        <v>3</v>
      </c>
      <c r="B8779" s="1">
        <f>値貼り付け用シート!G375</f>
        <v>31</v>
      </c>
      <c r="C8779" s="1">
        <v>18</v>
      </c>
      <c r="D8779" s="1">
        <f>IF(OR(ISBLANK(値貼り付け用シート!Y375),値貼り付け用シート!Y375&gt;9990),NA(),値貼り付け用シート!Y375)</f>
        <v>48</v>
      </c>
      <c r="E8779" s="1">
        <f t="shared" si="3444"/>
        <v>48</v>
      </c>
      <c r="F8779" s="1">
        <f t="shared" si="3425"/>
        <v>404</v>
      </c>
      <c r="G8779" s="1">
        <f t="shared" si="3426"/>
        <v>8</v>
      </c>
      <c r="H8779" s="1">
        <f t="shared" si="3427"/>
        <v>51</v>
      </c>
    </row>
    <row r="8780" spans="1:8" x14ac:dyDescent="0.55000000000000004">
      <c r="A8780" s="1">
        <f>値貼り付け用シート!F375</f>
        <v>3</v>
      </c>
      <c r="B8780" s="1">
        <f>値貼り付け用シート!G375</f>
        <v>31</v>
      </c>
      <c r="C8780" s="1">
        <v>19</v>
      </c>
      <c r="D8780" s="1">
        <f>IF(OR(ISBLANK(値貼り付け用シート!Z375),値貼り付け用シート!Z375&gt;9990),NA(),値貼り付け用シート!Z375)</f>
        <v>32</v>
      </c>
      <c r="E8780" s="1">
        <f t="shared" si="3444"/>
        <v>32</v>
      </c>
      <c r="F8780" s="1">
        <f t="shared" si="3425"/>
        <v>395</v>
      </c>
      <c r="G8780" s="1">
        <f t="shared" si="3426"/>
        <v>8</v>
      </c>
      <c r="H8780" s="1">
        <f t="shared" si="3427"/>
        <v>49</v>
      </c>
    </row>
    <row r="8781" spans="1:8" x14ac:dyDescent="0.55000000000000004">
      <c r="A8781" s="1">
        <f>値貼り付け用シート!F375</f>
        <v>3</v>
      </c>
      <c r="B8781" s="1">
        <f>値貼り付け用シート!G375</f>
        <v>31</v>
      </c>
      <c r="C8781" s="1">
        <v>20</v>
      </c>
      <c r="D8781" s="1">
        <f>IF(OR(ISBLANK(値貼り付け用シート!AA375),値貼り付け用シート!AA375&gt;9990),NA(),値貼り付け用シート!AA375)</f>
        <v>30</v>
      </c>
      <c r="E8781" s="1">
        <f t="shared" si="3444"/>
        <v>30</v>
      </c>
      <c r="F8781" s="1">
        <f t="shared" si="3425"/>
        <v>381</v>
      </c>
      <c r="G8781" s="1">
        <f t="shared" si="3426"/>
        <v>8</v>
      </c>
      <c r="H8781" s="1">
        <f t="shared" si="3427"/>
        <v>48</v>
      </c>
    </row>
    <row r="8782" spans="1:8" x14ac:dyDescent="0.55000000000000004">
      <c r="A8782" s="1">
        <f>値貼り付け用シート!F375</f>
        <v>3</v>
      </c>
      <c r="B8782" s="1">
        <f>値貼り付け用シート!G375</f>
        <v>31</v>
      </c>
      <c r="C8782" s="1">
        <v>21</v>
      </c>
      <c r="D8782" s="1">
        <f>IF(OR(ISBLANK(値貼り付け用シート!AB375),値貼り付け用シート!AB375&gt;9990),NA(),値貼り付け用シート!AB375)</f>
        <v>25</v>
      </c>
      <c r="E8782" s="1">
        <f t="shared" si="3444"/>
        <v>25</v>
      </c>
      <c r="F8782" s="1">
        <f t="shared" si="3425"/>
        <v>357</v>
      </c>
      <c r="G8782" s="1">
        <f t="shared" si="3426"/>
        <v>8</v>
      </c>
      <c r="H8782" s="1">
        <f t="shared" si="3427"/>
        <v>45</v>
      </c>
    </row>
    <row r="8783" spans="1:8" x14ac:dyDescent="0.55000000000000004">
      <c r="A8783" s="1">
        <f>値貼り付け用シート!F375</f>
        <v>3</v>
      </c>
      <c r="B8783" s="1">
        <f>値貼り付け用シート!G375</f>
        <v>31</v>
      </c>
      <c r="C8783" s="1">
        <v>22</v>
      </c>
      <c r="D8783" s="1">
        <f>IF(OR(ISBLANK(値貼り付け用シート!AC375),値貼り付け用シート!AC375&gt;9990),NA(),値貼り付け用シート!AC375)</f>
        <v>15</v>
      </c>
      <c r="E8783" s="1">
        <f t="shared" si="3444"/>
        <v>15</v>
      </c>
      <c r="F8783" s="1">
        <f t="shared" si="3425"/>
        <v>317</v>
      </c>
      <c r="G8783" s="1">
        <f t="shared" si="3426"/>
        <v>8</v>
      </c>
      <c r="H8783" s="1">
        <f t="shared" si="3427"/>
        <v>40</v>
      </c>
    </row>
    <row r="8784" spans="1:8" x14ac:dyDescent="0.55000000000000004">
      <c r="A8784" s="1">
        <f>値貼り付け用シート!F375</f>
        <v>3</v>
      </c>
      <c r="B8784" s="1">
        <f>値貼り付け用シート!G375</f>
        <v>31</v>
      </c>
      <c r="C8784" s="1">
        <v>23</v>
      </c>
      <c r="D8784" s="1">
        <f>IF(OR(ISBLANK(値貼り付け用シート!AD375),値貼り付け用シート!AD375&gt;9990),NA(),値貼り付け用シート!AD375)</f>
        <v>22</v>
      </c>
      <c r="E8784" s="1">
        <f t="shared" si="3444"/>
        <v>22</v>
      </c>
      <c r="F8784" s="1">
        <f t="shared" si="3425"/>
        <v>278</v>
      </c>
      <c r="G8784" s="1">
        <f t="shared" si="3426"/>
        <v>8</v>
      </c>
      <c r="H8784" s="1">
        <f t="shared" si="3427"/>
        <v>35</v>
      </c>
    </row>
    <row r="8785" spans="1:16" x14ac:dyDescent="0.55000000000000004">
      <c r="A8785" s="1">
        <f>値貼り付け用シート!F375</f>
        <v>3</v>
      </c>
      <c r="B8785" s="1">
        <f>値貼り付け用シート!G375</f>
        <v>31</v>
      </c>
      <c r="C8785" s="1">
        <v>24</v>
      </c>
      <c r="D8785" s="1">
        <f>IF(OR(ISBLANK(値貼り付け用シート!AE375),値貼り付け用シート!AE375&gt;9990),NA(),値貼り付け用シート!AE375)</f>
        <v>19</v>
      </c>
      <c r="E8785" s="1">
        <f t="shared" si="3444"/>
        <v>19</v>
      </c>
      <c r="F8785" s="1">
        <f t="shared" si="3425"/>
        <v>235</v>
      </c>
      <c r="G8785" s="1">
        <f t="shared" si="3426"/>
        <v>8</v>
      </c>
      <c r="H8785" s="1">
        <f t="shared" si="3427"/>
        <v>29</v>
      </c>
    </row>
    <row r="8786" spans="1:16" x14ac:dyDescent="0.55000000000000004">
      <c r="A8786" s="1">
        <f>値貼り付け用シート!F376</f>
        <v>0</v>
      </c>
      <c r="B8786" s="1">
        <f>値貼り付け用シート!G376</f>
        <v>0</v>
      </c>
      <c r="C8786" s="1">
        <v>1</v>
      </c>
      <c r="D8786" s="1" t="e">
        <f>IF(OR(ISBLANK(値貼り付け用シート!H376),値貼り付け用シート!H376&gt;9990),NA(),値貼り付け用シート!H376)</f>
        <v>#N/A</v>
      </c>
      <c r="E8786" s="1">
        <f t="shared" si="3444"/>
        <v>0</v>
      </c>
      <c r="F8786" s="1">
        <f t="shared" si="3425"/>
        <v>191</v>
      </c>
      <c r="G8786" s="1">
        <f t="shared" si="3426"/>
        <v>7</v>
      </c>
      <c r="H8786" s="1">
        <f t="shared" si="3427"/>
        <v>27</v>
      </c>
      <c r="I8786" s="1">
        <f t="shared" ref="I8786" si="3445">COUNT(D8786:D8809)</f>
        <v>0</v>
      </c>
      <c r="J8786" s="1">
        <f t="shared" ref="J8786" si="3446">COUNT(H8786:H8809)</f>
        <v>2</v>
      </c>
      <c r="K8786" s="1">
        <f t="shared" ref="K8786" si="3447">IF(AND(I8786&gt;=20,J8786&gt;=20),0,1)</f>
        <v>1</v>
      </c>
      <c r="L8786" s="1" t="e">
        <f t="shared" ref="L8786" si="3448">IF(K8786=0,MAX(H8786:H8809),NA())</f>
        <v>#N/A</v>
      </c>
      <c r="M8786" s="1" t="e">
        <f t="shared" ref="M8786" si="3449">IF(K8786=0,IF(L8786&lt;=70,1,0),NA())</f>
        <v>#N/A</v>
      </c>
      <c r="N8786" s="1" t="e">
        <f t="shared" ref="N8786" si="3450">IF(COUNTIF(D8786:D8809,NA())=24,NA(),MAX(E8786:E8809))</f>
        <v>#N/A</v>
      </c>
      <c r="O8786" s="1" t="e">
        <f t="shared" ref="O8786" si="3451">IF(COUNTIF(D8791:D8805,NA())=15,NA(),MAX(E8791:E8805))</f>
        <v>#N/A</v>
      </c>
      <c r="P8786" s="1">
        <f t="shared" ref="P8786" si="3452">COUNTIF(D8786:D8809,"&gt;=120")</f>
        <v>0</v>
      </c>
    </row>
    <row r="8787" spans="1:16" x14ac:dyDescent="0.55000000000000004">
      <c r="A8787" s="1">
        <f>値貼り付け用シート!F376</f>
        <v>0</v>
      </c>
      <c r="B8787" s="1">
        <f>値貼り付け用シート!G376</f>
        <v>0</v>
      </c>
      <c r="C8787" s="1">
        <v>2</v>
      </c>
      <c r="D8787" s="1" t="e">
        <f>IF(OR(ISBLANK(値貼り付け用シート!I376),値貼り付け用シート!I376&gt;9990),NA(),値貼り付け用シート!I376)</f>
        <v>#N/A</v>
      </c>
      <c r="E8787" s="1">
        <f t="shared" si="3444"/>
        <v>0</v>
      </c>
      <c r="F8787" s="1">
        <f t="shared" si="3425"/>
        <v>143</v>
      </c>
      <c r="G8787" s="1">
        <f t="shared" si="3426"/>
        <v>6</v>
      </c>
      <c r="H8787" s="1">
        <f t="shared" si="3427"/>
        <v>24</v>
      </c>
    </row>
    <row r="8788" spans="1:16" x14ac:dyDescent="0.55000000000000004">
      <c r="A8788" s="1">
        <f>値貼り付け用シート!F376</f>
        <v>0</v>
      </c>
      <c r="B8788" s="1">
        <f>値貼り付け用シート!G376</f>
        <v>0</v>
      </c>
      <c r="C8788" s="1">
        <v>3</v>
      </c>
      <c r="D8788" s="1" t="e">
        <f>IF(OR(ISBLANK(値貼り付け用シート!J376),値貼り付け用シート!J376&gt;9990),NA(),値貼り付け用シート!J376)</f>
        <v>#N/A</v>
      </c>
      <c r="E8788" s="1">
        <f t="shared" si="3444"/>
        <v>0</v>
      </c>
      <c r="F8788" s="1">
        <f t="shared" si="3425"/>
        <v>111</v>
      </c>
      <c r="G8788" s="1">
        <f t="shared" si="3426"/>
        <v>5</v>
      </c>
      <c r="H8788" s="1" t="e">
        <f t="shared" si="3427"/>
        <v>#N/A</v>
      </c>
    </row>
    <row r="8789" spans="1:16" x14ac:dyDescent="0.55000000000000004">
      <c r="A8789" s="1">
        <f>値貼り付け用シート!F376</f>
        <v>0</v>
      </c>
      <c r="B8789" s="1">
        <f>値貼り付け用シート!G376</f>
        <v>0</v>
      </c>
      <c r="C8789" s="1">
        <v>4</v>
      </c>
      <c r="D8789" s="1" t="e">
        <f>IF(OR(ISBLANK(値貼り付け用シート!K376),値貼り付け用シート!K376&gt;9990),NA(),値貼り付け用シート!K376)</f>
        <v>#N/A</v>
      </c>
      <c r="E8789" s="1">
        <f t="shared" si="3444"/>
        <v>0</v>
      </c>
      <c r="F8789" s="1">
        <f t="shared" si="3425"/>
        <v>81</v>
      </c>
      <c r="G8789" s="1">
        <f t="shared" si="3426"/>
        <v>4</v>
      </c>
      <c r="H8789" s="1" t="e">
        <f t="shared" si="3427"/>
        <v>#N/A</v>
      </c>
    </row>
    <row r="8790" spans="1:16" x14ac:dyDescent="0.55000000000000004">
      <c r="A8790" s="1">
        <f>値貼り付け用シート!F376</f>
        <v>0</v>
      </c>
      <c r="B8790" s="1">
        <f>値貼り付け用シート!G376</f>
        <v>0</v>
      </c>
      <c r="C8790" s="1">
        <v>5</v>
      </c>
      <c r="D8790" s="1" t="e">
        <f>IF(OR(ISBLANK(値貼り付け用シート!L376),値貼り付け用シート!L376&gt;9990),NA(),値貼り付け用シート!L376)</f>
        <v>#N/A</v>
      </c>
      <c r="E8790" s="1">
        <f t="shared" si="3444"/>
        <v>0</v>
      </c>
      <c r="F8790" s="1">
        <f t="shared" si="3425"/>
        <v>56</v>
      </c>
      <c r="G8790" s="1">
        <f t="shared" si="3426"/>
        <v>3</v>
      </c>
      <c r="H8790" s="1" t="e">
        <f t="shared" si="3427"/>
        <v>#N/A</v>
      </c>
    </row>
    <row r="8791" spans="1:16" x14ac:dyDescent="0.55000000000000004">
      <c r="A8791" s="1">
        <f>値貼り付け用シート!F376</f>
        <v>0</v>
      </c>
      <c r="B8791" s="1">
        <f>値貼り付け用シート!G376</f>
        <v>0</v>
      </c>
      <c r="C8791" s="1">
        <v>6</v>
      </c>
      <c r="D8791" s="1" t="e">
        <f>IF(OR(ISBLANK(値貼り付け用シート!M376),値貼り付け用シート!M376&gt;9990),NA(),値貼り付け用シート!M376)</f>
        <v>#N/A</v>
      </c>
      <c r="E8791" s="1">
        <f t="shared" si="3444"/>
        <v>0</v>
      </c>
      <c r="F8791" s="1">
        <f t="shared" si="3425"/>
        <v>41</v>
      </c>
      <c r="G8791" s="1">
        <f t="shared" si="3426"/>
        <v>2</v>
      </c>
      <c r="H8791" s="1" t="e">
        <f t="shared" si="3427"/>
        <v>#N/A</v>
      </c>
    </row>
    <row r="8792" spans="1:16" x14ac:dyDescent="0.55000000000000004">
      <c r="A8792" s="1">
        <f>値貼り付け用シート!F376</f>
        <v>0</v>
      </c>
      <c r="B8792" s="1">
        <f>値貼り付け用シート!G376</f>
        <v>0</v>
      </c>
      <c r="C8792" s="1">
        <v>7</v>
      </c>
      <c r="D8792" s="1" t="e">
        <f>IF(OR(ISBLANK(値貼り付け用シート!N376),値貼り付け用シート!N376&gt;9990),NA(),値貼り付け用シート!N376)</f>
        <v>#N/A</v>
      </c>
      <c r="E8792" s="1">
        <f t="shared" si="3444"/>
        <v>0</v>
      </c>
      <c r="F8792" s="1">
        <f t="shared" si="3425"/>
        <v>19</v>
      </c>
      <c r="G8792" s="1">
        <f t="shared" si="3426"/>
        <v>1</v>
      </c>
      <c r="H8792" s="1" t="e">
        <f t="shared" si="3427"/>
        <v>#N/A</v>
      </c>
    </row>
    <row r="8793" spans="1:16" x14ac:dyDescent="0.55000000000000004">
      <c r="A8793" s="1">
        <f>値貼り付け用シート!F376</f>
        <v>0</v>
      </c>
      <c r="B8793" s="1">
        <f>値貼り付け用シート!G376</f>
        <v>0</v>
      </c>
      <c r="C8793" s="1">
        <v>8</v>
      </c>
      <c r="D8793" s="1" t="e">
        <f>IF(OR(ISBLANK(値貼り付け用シート!O376),値貼り付け用シート!O376&gt;9990),NA(),値貼り付け用シート!O376)</f>
        <v>#N/A</v>
      </c>
      <c r="E8793" s="1">
        <f t="shared" si="3444"/>
        <v>0</v>
      </c>
      <c r="F8793" s="1">
        <f t="shared" si="3425"/>
        <v>0</v>
      </c>
      <c r="G8793" s="1">
        <f t="shared" si="3426"/>
        <v>0</v>
      </c>
      <c r="H8793" s="1" t="e">
        <f t="shared" si="3427"/>
        <v>#N/A</v>
      </c>
    </row>
    <row r="8794" spans="1:16" x14ac:dyDescent="0.55000000000000004">
      <c r="A8794" s="1">
        <f>値貼り付け用シート!F376</f>
        <v>0</v>
      </c>
      <c r="B8794" s="1">
        <f>値貼り付け用シート!G376</f>
        <v>0</v>
      </c>
      <c r="C8794" s="1">
        <v>9</v>
      </c>
      <c r="D8794" s="1" t="e">
        <f>IF(OR(ISBLANK(値貼り付け用シート!P376),値貼り付け用シート!P376&gt;9990),NA(),値貼り付け用シート!P376)</f>
        <v>#N/A</v>
      </c>
      <c r="E8794" s="1">
        <f t="shared" si="3444"/>
        <v>0</v>
      </c>
      <c r="F8794" s="1">
        <f t="shared" si="3425"/>
        <v>0</v>
      </c>
      <c r="G8794" s="1">
        <f t="shared" si="3426"/>
        <v>0</v>
      </c>
      <c r="H8794" s="1" t="e">
        <f t="shared" si="3427"/>
        <v>#N/A</v>
      </c>
    </row>
    <row r="8795" spans="1:16" x14ac:dyDescent="0.55000000000000004">
      <c r="A8795" s="1">
        <f>値貼り付け用シート!F376</f>
        <v>0</v>
      </c>
      <c r="B8795" s="1">
        <f>値貼り付け用シート!G376</f>
        <v>0</v>
      </c>
      <c r="C8795" s="1">
        <v>10</v>
      </c>
      <c r="D8795" s="1" t="e">
        <f>IF(OR(ISBLANK(値貼り付け用シート!Q376),値貼り付け用シート!Q376&gt;9990),NA(),値貼り付け用シート!Q376)</f>
        <v>#N/A</v>
      </c>
      <c r="E8795" s="1">
        <f t="shared" si="3444"/>
        <v>0</v>
      </c>
      <c r="F8795" s="1">
        <f t="shared" ref="F8795:F8809" si="3453">SUM(E8788:E8795)</f>
        <v>0</v>
      </c>
      <c r="G8795" s="1">
        <f t="shared" ref="G8795:G8809" si="3454">COUNT(D8788:D8795)</f>
        <v>0</v>
      </c>
      <c r="H8795" s="1" t="e">
        <f t="shared" ref="H8795:H8809" si="3455">IF(G8795&gt;=6,ROUND(F8795/G8795,0),NA())</f>
        <v>#N/A</v>
      </c>
    </row>
    <row r="8796" spans="1:16" x14ac:dyDescent="0.55000000000000004">
      <c r="A8796" s="1">
        <f>値貼り付け用シート!F376</f>
        <v>0</v>
      </c>
      <c r="B8796" s="1">
        <f>値貼り付け用シート!G376</f>
        <v>0</v>
      </c>
      <c r="C8796" s="1">
        <v>11</v>
      </c>
      <c r="D8796" s="1" t="e">
        <f>IF(OR(ISBLANK(値貼り付け用シート!R376),値貼り付け用シート!R376&gt;9990),NA(),値貼り付け用シート!R376)</f>
        <v>#N/A</v>
      </c>
      <c r="E8796" s="1">
        <f t="shared" si="3444"/>
        <v>0</v>
      </c>
      <c r="F8796" s="1">
        <f t="shared" si="3453"/>
        <v>0</v>
      </c>
      <c r="G8796" s="1">
        <f t="shared" si="3454"/>
        <v>0</v>
      </c>
      <c r="H8796" s="1" t="e">
        <f t="shared" si="3455"/>
        <v>#N/A</v>
      </c>
    </row>
    <row r="8797" spans="1:16" x14ac:dyDescent="0.55000000000000004">
      <c r="A8797" s="1">
        <f>値貼り付け用シート!F376</f>
        <v>0</v>
      </c>
      <c r="B8797" s="1">
        <f>値貼り付け用シート!G376</f>
        <v>0</v>
      </c>
      <c r="C8797" s="1">
        <v>12</v>
      </c>
      <c r="D8797" s="1" t="e">
        <f>IF(OR(ISBLANK(値貼り付け用シート!S376),値貼り付け用シート!S376&gt;9990),NA(),値貼り付け用シート!S376)</f>
        <v>#N/A</v>
      </c>
      <c r="E8797" s="1">
        <f t="shared" si="3444"/>
        <v>0</v>
      </c>
      <c r="F8797" s="1">
        <f t="shared" si="3453"/>
        <v>0</v>
      </c>
      <c r="G8797" s="1">
        <f t="shared" si="3454"/>
        <v>0</v>
      </c>
      <c r="H8797" s="1" t="e">
        <f t="shared" si="3455"/>
        <v>#N/A</v>
      </c>
    </row>
    <row r="8798" spans="1:16" x14ac:dyDescent="0.55000000000000004">
      <c r="A8798" s="1">
        <f>値貼り付け用シート!F376</f>
        <v>0</v>
      </c>
      <c r="B8798" s="1">
        <f>値貼り付け用シート!G376</f>
        <v>0</v>
      </c>
      <c r="C8798" s="1">
        <v>13</v>
      </c>
      <c r="D8798" s="1" t="e">
        <f>IF(OR(ISBLANK(値貼り付け用シート!T376),値貼り付け用シート!T376&gt;9990),NA(),値貼り付け用シート!T376)</f>
        <v>#N/A</v>
      </c>
      <c r="E8798" s="1">
        <f t="shared" si="3444"/>
        <v>0</v>
      </c>
      <c r="F8798" s="1">
        <f t="shared" si="3453"/>
        <v>0</v>
      </c>
      <c r="G8798" s="1">
        <f t="shared" si="3454"/>
        <v>0</v>
      </c>
      <c r="H8798" s="1" t="e">
        <f t="shared" si="3455"/>
        <v>#N/A</v>
      </c>
    </row>
    <row r="8799" spans="1:16" x14ac:dyDescent="0.55000000000000004">
      <c r="A8799" s="1">
        <f>値貼り付け用シート!F376</f>
        <v>0</v>
      </c>
      <c r="B8799" s="1">
        <f>値貼り付け用シート!G376</f>
        <v>0</v>
      </c>
      <c r="C8799" s="1">
        <v>14</v>
      </c>
      <c r="D8799" s="1" t="e">
        <f>IF(OR(ISBLANK(値貼り付け用シート!U376),値貼り付け用シート!U376&gt;9990),NA(),値貼り付け用シート!U376)</f>
        <v>#N/A</v>
      </c>
      <c r="E8799" s="1">
        <f t="shared" si="3444"/>
        <v>0</v>
      </c>
      <c r="F8799" s="1">
        <f t="shared" si="3453"/>
        <v>0</v>
      </c>
      <c r="G8799" s="1">
        <f t="shared" si="3454"/>
        <v>0</v>
      </c>
      <c r="H8799" s="1" t="e">
        <f t="shared" si="3455"/>
        <v>#N/A</v>
      </c>
    </row>
    <row r="8800" spans="1:16" x14ac:dyDescent="0.55000000000000004">
      <c r="A8800" s="1">
        <f>値貼り付け用シート!F376</f>
        <v>0</v>
      </c>
      <c r="B8800" s="1">
        <f>値貼り付け用シート!G376</f>
        <v>0</v>
      </c>
      <c r="C8800" s="1">
        <v>15</v>
      </c>
      <c r="D8800" s="1" t="e">
        <f>IF(OR(ISBLANK(値貼り付け用シート!V376),値貼り付け用シート!V376&gt;9990),NA(),値貼り付け用シート!V376)</f>
        <v>#N/A</v>
      </c>
      <c r="E8800" s="1">
        <f t="shared" si="3444"/>
        <v>0</v>
      </c>
      <c r="F8800" s="1">
        <f t="shared" si="3453"/>
        <v>0</v>
      </c>
      <c r="G8800" s="1">
        <f t="shared" si="3454"/>
        <v>0</v>
      </c>
      <c r="H8800" s="1" t="e">
        <f t="shared" si="3455"/>
        <v>#N/A</v>
      </c>
    </row>
    <row r="8801" spans="1:8" x14ac:dyDescent="0.55000000000000004">
      <c r="A8801" s="1">
        <f>値貼り付け用シート!F376</f>
        <v>0</v>
      </c>
      <c r="B8801" s="1">
        <f>値貼り付け用シート!G376</f>
        <v>0</v>
      </c>
      <c r="C8801" s="1">
        <v>16</v>
      </c>
      <c r="D8801" s="1" t="e">
        <f>IF(OR(ISBLANK(値貼り付け用シート!W376),値貼り付け用シート!W376&gt;9990),NA(),値貼り付け用シート!W376)</f>
        <v>#N/A</v>
      </c>
      <c r="E8801" s="1">
        <f t="shared" si="3444"/>
        <v>0</v>
      </c>
      <c r="F8801" s="1">
        <f t="shared" si="3453"/>
        <v>0</v>
      </c>
      <c r="G8801" s="1">
        <f t="shared" si="3454"/>
        <v>0</v>
      </c>
      <c r="H8801" s="1" t="e">
        <f t="shared" si="3455"/>
        <v>#N/A</v>
      </c>
    </row>
    <row r="8802" spans="1:8" x14ac:dyDescent="0.55000000000000004">
      <c r="A8802" s="1">
        <f>値貼り付け用シート!F376</f>
        <v>0</v>
      </c>
      <c r="B8802" s="1">
        <f>値貼り付け用シート!G376</f>
        <v>0</v>
      </c>
      <c r="C8802" s="1">
        <v>17</v>
      </c>
      <c r="D8802" s="1" t="e">
        <f>IF(OR(ISBLANK(値貼り付け用シート!X376),値貼り付け用シート!X376&gt;9990),NA(),値貼り付け用シート!X376)</f>
        <v>#N/A</v>
      </c>
      <c r="E8802" s="1">
        <f t="shared" si="3444"/>
        <v>0</v>
      </c>
      <c r="F8802" s="1">
        <f t="shared" si="3453"/>
        <v>0</v>
      </c>
      <c r="G8802" s="1">
        <f t="shared" si="3454"/>
        <v>0</v>
      </c>
      <c r="H8802" s="1" t="e">
        <f t="shared" si="3455"/>
        <v>#N/A</v>
      </c>
    </row>
    <row r="8803" spans="1:8" x14ac:dyDescent="0.55000000000000004">
      <c r="A8803" s="1">
        <f>値貼り付け用シート!F376</f>
        <v>0</v>
      </c>
      <c r="B8803" s="1">
        <f>値貼り付け用シート!G376</f>
        <v>0</v>
      </c>
      <c r="C8803" s="1">
        <v>18</v>
      </c>
      <c r="D8803" s="1" t="e">
        <f>IF(OR(ISBLANK(値貼り付け用シート!Y376),値貼り付け用シート!Y376&gt;9990),NA(),値貼り付け用シート!Y376)</f>
        <v>#N/A</v>
      </c>
      <c r="E8803" s="1">
        <f t="shared" si="3444"/>
        <v>0</v>
      </c>
      <c r="F8803" s="1">
        <f t="shared" si="3453"/>
        <v>0</v>
      </c>
      <c r="G8803" s="1">
        <f t="shared" si="3454"/>
        <v>0</v>
      </c>
      <c r="H8803" s="1" t="e">
        <f t="shared" si="3455"/>
        <v>#N/A</v>
      </c>
    </row>
    <row r="8804" spans="1:8" x14ac:dyDescent="0.55000000000000004">
      <c r="A8804" s="1">
        <f>値貼り付け用シート!F376</f>
        <v>0</v>
      </c>
      <c r="B8804" s="1">
        <f>値貼り付け用シート!G376</f>
        <v>0</v>
      </c>
      <c r="C8804" s="1">
        <v>19</v>
      </c>
      <c r="D8804" s="1" t="e">
        <f>IF(OR(ISBLANK(値貼り付け用シート!Z376),値貼り付け用シート!Z376&gt;9990),NA(),値貼り付け用シート!Z376)</f>
        <v>#N/A</v>
      </c>
      <c r="E8804" s="1">
        <f t="shared" si="3444"/>
        <v>0</v>
      </c>
      <c r="F8804" s="1">
        <f t="shared" si="3453"/>
        <v>0</v>
      </c>
      <c r="G8804" s="1">
        <f t="shared" si="3454"/>
        <v>0</v>
      </c>
      <c r="H8804" s="1" t="e">
        <f t="shared" si="3455"/>
        <v>#N/A</v>
      </c>
    </row>
    <row r="8805" spans="1:8" x14ac:dyDescent="0.55000000000000004">
      <c r="A8805" s="1">
        <f>値貼り付け用シート!F376</f>
        <v>0</v>
      </c>
      <c r="B8805" s="1">
        <f>値貼り付け用シート!G376</f>
        <v>0</v>
      </c>
      <c r="C8805" s="1">
        <v>20</v>
      </c>
      <c r="D8805" s="1" t="e">
        <f>IF(OR(ISBLANK(値貼り付け用シート!AA376),値貼り付け用シート!AA376&gt;9990),NA(),値貼り付け用シート!AA376)</f>
        <v>#N/A</v>
      </c>
      <c r="E8805" s="1">
        <f t="shared" si="3444"/>
        <v>0</v>
      </c>
      <c r="F8805" s="1">
        <f t="shared" si="3453"/>
        <v>0</v>
      </c>
      <c r="G8805" s="1">
        <f t="shared" si="3454"/>
        <v>0</v>
      </c>
      <c r="H8805" s="1" t="e">
        <f t="shared" si="3455"/>
        <v>#N/A</v>
      </c>
    </row>
    <row r="8806" spans="1:8" x14ac:dyDescent="0.55000000000000004">
      <c r="A8806" s="1">
        <f>値貼り付け用シート!F376</f>
        <v>0</v>
      </c>
      <c r="B8806" s="1">
        <f>値貼り付け用シート!G376</f>
        <v>0</v>
      </c>
      <c r="C8806" s="1">
        <v>21</v>
      </c>
      <c r="D8806" s="1" t="e">
        <f>IF(OR(ISBLANK(値貼り付け用シート!AB376),値貼り付け用シート!AB376&gt;9990),NA(),値貼り付け用シート!AB376)</f>
        <v>#N/A</v>
      </c>
      <c r="E8806" s="1">
        <f t="shared" si="3444"/>
        <v>0</v>
      </c>
      <c r="F8806" s="1">
        <f t="shared" si="3453"/>
        <v>0</v>
      </c>
      <c r="G8806" s="1">
        <f t="shared" si="3454"/>
        <v>0</v>
      </c>
      <c r="H8806" s="1" t="e">
        <f t="shared" si="3455"/>
        <v>#N/A</v>
      </c>
    </row>
    <row r="8807" spans="1:8" x14ac:dyDescent="0.55000000000000004">
      <c r="A8807" s="1">
        <f>値貼り付け用シート!F376</f>
        <v>0</v>
      </c>
      <c r="B8807" s="1">
        <f>値貼り付け用シート!G376</f>
        <v>0</v>
      </c>
      <c r="C8807" s="1">
        <v>22</v>
      </c>
      <c r="D8807" s="1" t="e">
        <f>IF(OR(ISBLANK(値貼り付け用シート!AC376),値貼り付け用シート!AC376&gt;9990),NA(),値貼り付け用シート!AC376)</f>
        <v>#N/A</v>
      </c>
      <c r="E8807" s="1">
        <f t="shared" si="3444"/>
        <v>0</v>
      </c>
      <c r="F8807" s="1">
        <f t="shared" si="3453"/>
        <v>0</v>
      </c>
      <c r="G8807" s="1">
        <f t="shared" si="3454"/>
        <v>0</v>
      </c>
      <c r="H8807" s="1" t="e">
        <f t="shared" si="3455"/>
        <v>#N/A</v>
      </c>
    </row>
    <row r="8808" spans="1:8" x14ac:dyDescent="0.55000000000000004">
      <c r="A8808" s="1">
        <f>値貼り付け用シート!F376</f>
        <v>0</v>
      </c>
      <c r="B8808" s="1">
        <f>値貼り付け用シート!G376</f>
        <v>0</v>
      </c>
      <c r="C8808" s="1">
        <v>23</v>
      </c>
      <c r="D8808" s="1" t="e">
        <f>IF(OR(ISBLANK(値貼り付け用シート!AD376),値貼り付け用シート!AD376&gt;9990),NA(),値貼り付け用シート!AD376)</f>
        <v>#N/A</v>
      </c>
      <c r="E8808" s="1">
        <f t="shared" si="3444"/>
        <v>0</v>
      </c>
      <c r="F8808" s="1">
        <f t="shared" si="3453"/>
        <v>0</v>
      </c>
      <c r="G8808" s="1">
        <f t="shared" si="3454"/>
        <v>0</v>
      </c>
      <c r="H8808" s="1" t="e">
        <f t="shared" si="3455"/>
        <v>#N/A</v>
      </c>
    </row>
    <row r="8809" spans="1:8" x14ac:dyDescent="0.55000000000000004">
      <c r="A8809" s="1">
        <f>値貼り付け用シート!F376</f>
        <v>0</v>
      </c>
      <c r="B8809" s="1">
        <f>値貼り付け用シート!G376</f>
        <v>0</v>
      </c>
      <c r="C8809" s="1">
        <v>24</v>
      </c>
      <c r="D8809" s="1" t="e">
        <f>IF(OR(ISBLANK(値貼り付け用シート!AE376),値貼り付け用シート!AE376&gt;9990),NA(),値貼り付け用シート!AE376)</f>
        <v>#N/A</v>
      </c>
      <c r="E8809" s="1">
        <f t="shared" si="3444"/>
        <v>0</v>
      </c>
      <c r="F8809" s="1">
        <f t="shared" si="3453"/>
        <v>0</v>
      </c>
      <c r="G8809" s="1">
        <f t="shared" si="3454"/>
        <v>0</v>
      </c>
      <c r="H8809" s="1" t="e">
        <f t="shared" si="3455"/>
        <v>#N/A</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E3F1E-908C-4E2B-AEBA-BB5DAA9F116C}">
  <dimension ref="A1:DD368"/>
  <sheetViews>
    <sheetView topLeftCell="D1" zoomScaleNormal="100" workbookViewId="0">
      <selection activeCell="I3" sqref="I3"/>
    </sheetView>
  </sheetViews>
  <sheetFormatPr defaultColWidth="9" defaultRowHeight="13" x14ac:dyDescent="0.55000000000000004"/>
  <cols>
    <col min="1" max="2" width="5.33203125" style="1" customWidth="1"/>
    <col min="3" max="9" width="9.83203125" style="1" customWidth="1"/>
    <col min="10" max="16384" width="9" style="1"/>
  </cols>
  <sheetData>
    <row r="1" spans="1:108" s="9" customFormat="1" ht="11" x14ac:dyDescent="0.55000000000000004">
      <c r="M1" s="9" t="s">
        <v>56</v>
      </c>
      <c r="N1" s="9" t="s">
        <v>56</v>
      </c>
      <c r="O1" s="9" t="s">
        <v>56</v>
      </c>
      <c r="P1" s="9" t="s">
        <v>56</v>
      </c>
      <c r="Q1" s="9" t="s">
        <v>56</v>
      </c>
      <c r="R1" s="9" t="s">
        <v>56</v>
      </c>
      <c r="S1" s="9" t="s">
        <v>56</v>
      </c>
      <c r="T1" s="9" t="s">
        <v>56</v>
      </c>
      <c r="U1" s="9" t="s">
        <v>74</v>
      </c>
      <c r="V1" s="9" t="s">
        <v>74</v>
      </c>
      <c r="W1" s="9" t="s">
        <v>74</v>
      </c>
      <c r="X1" s="9" t="s">
        <v>74</v>
      </c>
      <c r="Y1" s="9" t="s">
        <v>74</v>
      </c>
      <c r="Z1" s="9" t="s">
        <v>74</v>
      </c>
      <c r="AA1" s="9" t="s">
        <v>74</v>
      </c>
      <c r="AB1" s="9" t="s">
        <v>74</v>
      </c>
      <c r="AC1" s="9" t="s">
        <v>75</v>
      </c>
      <c r="AD1" s="9" t="s">
        <v>75</v>
      </c>
      <c r="AE1" s="9" t="s">
        <v>75</v>
      </c>
      <c r="AF1" s="9" t="s">
        <v>75</v>
      </c>
      <c r="AG1" s="9" t="s">
        <v>75</v>
      </c>
      <c r="AH1" s="9" t="s">
        <v>75</v>
      </c>
      <c r="AI1" s="9" t="s">
        <v>75</v>
      </c>
      <c r="AJ1" s="9" t="s">
        <v>75</v>
      </c>
      <c r="AK1" s="9" t="s">
        <v>76</v>
      </c>
      <c r="AL1" s="9" t="s">
        <v>76</v>
      </c>
      <c r="AM1" s="9" t="s">
        <v>76</v>
      </c>
      <c r="AN1" s="9" t="s">
        <v>76</v>
      </c>
      <c r="AO1" s="9" t="s">
        <v>76</v>
      </c>
      <c r="AP1" s="9" t="s">
        <v>76</v>
      </c>
      <c r="AQ1" s="9" t="s">
        <v>76</v>
      </c>
      <c r="AR1" s="9" t="s">
        <v>76</v>
      </c>
      <c r="AS1" s="9" t="s">
        <v>77</v>
      </c>
      <c r="AT1" s="9" t="s">
        <v>77</v>
      </c>
      <c r="AU1" s="9" t="s">
        <v>77</v>
      </c>
      <c r="AV1" s="9" t="s">
        <v>77</v>
      </c>
      <c r="AW1" s="9" t="s">
        <v>77</v>
      </c>
      <c r="AX1" s="9" t="s">
        <v>77</v>
      </c>
      <c r="AY1" s="9" t="s">
        <v>77</v>
      </c>
      <c r="AZ1" s="9" t="s">
        <v>77</v>
      </c>
      <c r="BA1" s="9" t="s">
        <v>78</v>
      </c>
      <c r="BB1" s="9" t="s">
        <v>78</v>
      </c>
      <c r="BC1" s="9" t="s">
        <v>78</v>
      </c>
      <c r="BD1" s="9" t="s">
        <v>78</v>
      </c>
      <c r="BE1" s="9" t="s">
        <v>78</v>
      </c>
      <c r="BF1" s="9" t="s">
        <v>78</v>
      </c>
      <c r="BG1" s="9" t="s">
        <v>78</v>
      </c>
      <c r="BH1" s="9" t="s">
        <v>78</v>
      </c>
      <c r="BI1" s="9" t="s">
        <v>79</v>
      </c>
      <c r="BJ1" s="9" t="s">
        <v>79</v>
      </c>
      <c r="BK1" s="9" t="s">
        <v>79</v>
      </c>
      <c r="BL1" s="9" t="s">
        <v>79</v>
      </c>
      <c r="BM1" s="9" t="s">
        <v>79</v>
      </c>
      <c r="BN1" s="9" t="s">
        <v>79</v>
      </c>
      <c r="BO1" s="9" t="s">
        <v>79</v>
      </c>
      <c r="BP1" s="9" t="s">
        <v>79</v>
      </c>
      <c r="BQ1" s="9" t="s">
        <v>80</v>
      </c>
      <c r="BR1" s="9" t="s">
        <v>80</v>
      </c>
      <c r="BS1" s="9" t="s">
        <v>80</v>
      </c>
      <c r="BT1" s="9" t="s">
        <v>80</v>
      </c>
      <c r="BU1" s="9" t="s">
        <v>80</v>
      </c>
      <c r="BV1" s="9" t="s">
        <v>80</v>
      </c>
      <c r="BW1" s="9" t="s">
        <v>80</v>
      </c>
      <c r="BX1" s="9" t="s">
        <v>80</v>
      </c>
      <c r="BY1" s="9" t="s">
        <v>81</v>
      </c>
      <c r="BZ1" s="9" t="s">
        <v>81</v>
      </c>
      <c r="CA1" s="9" t="s">
        <v>81</v>
      </c>
      <c r="CB1" s="9" t="s">
        <v>81</v>
      </c>
      <c r="CC1" s="9" t="s">
        <v>81</v>
      </c>
      <c r="CD1" s="9" t="s">
        <v>81</v>
      </c>
      <c r="CE1" s="9" t="s">
        <v>81</v>
      </c>
      <c r="CF1" s="9" t="s">
        <v>81</v>
      </c>
      <c r="CG1" s="9" t="s">
        <v>82</v>
      </c>
      <c r="CH1" s="9" t="s">
        <v>82</v>
      </c>
      <c r="CI1" s="9" t="s">
        <v>82</v>
      </c>
      <c r="CJ1" s="9" t="s">
        <v>82</v>
      </c>
      <c r="CK1" s="9" t="s">
        <v>82</v>
      </c>
      <c r="CL1" s="9" t="s">
        <v>82</v>
      </c>
      <c r="CM1" s="9" t="s">
        <v>82</v>
      </c>
      <c r="CN1" s="9" t="s">
        <v>82</v>
      </c>
      <c r="CO1" s="9" t="s">
        <v>83</v>
      </c>
      <c r="CP1" s="9" t="s">
        <v>83</v>
      </c>
      <c r="CQ1" s="9" t="s">
        <v>83</v>
      </c>
      <c r="CR1" s="9" t="s">
        <v>83</v>
      </c>
      <c r="CS1" s="9" t="s">
        <v>83</v>
      </c>
      <c r="CT1" s="9" t="s">
        <v>83</v>
      </c>
      <c r="CU1" s="9" t="s">
        <v>83</v>
      </c>
      <c r="CV1" s="9" t="s">
        <v>83</v>
      </c>
      <c r="CW1" s="9" t="s">
        <v>84</v>
      </c>
      <c r="CX1" s="9" t="s">
        <v>84</v>
      </c>
      <c r="CY1" s="9" t="s">
        <v>84</v>
      </c>
      <c r="CZ1" s="9" t="s">
        <v>84</v>
      </c>
      <c r="DA1" s="9" t="s">
        <v>84</v>
      </c>
      <c r="DB1" s="9" t="s">
        <v>84</v>
      </c>
      <c r="DC1" s="9" t="s">
        <v>84</v>
      </c>
      <c r="DD1" s="9" t="s">
        <v>84</v>
      </c>
    </row>
    <row r="2" spans="1:108" s="9" customFormat="1" ht="44" x14ac:dyDescent="0.55000000000000004">
      <c r="A2" s="9" t="s">
        <v>25</v>
      </c>
      <c r="B2" s="9" t="s">
        <v>26</v>
      </c>
      <c r="C2" s="9" t="s">
        <v>36</v>
      </c>
      <c r="D2" s="9" t="s">
        <v>38</v>
      </c>
      <c r="E2" s="9" t="s">
        <v>37</v>
      </c>
      <c r="F2" s="9" t="s">
        <v>42</v>
      </c>
      <c r="G2" s="9" t="s">
        <v>44</v>
      </c>
      <c r="H2" s="9" t="s">
        <v>45</v>
      </c>
      <c r="I2" s="9" t="s">
        <v>46</v>
      </c>
      <c r="J2" s="9" t="s">
        <v>57</v>
      </c>
      <c r="K2" s="9" t="s">
        <v>90</v>
      </c>
      <c r="M2" s="9" t="s">
        <v>47</v>
      </c>
      <c r="N2" s="9" t="s">
        <v>48</v>
      </c>
      <c r="O2" s="9" t="s">
        <v>49</v>
      </c>
      <c r="P2" s="9" t="s">
        <v>50</v>
      </c>
      <c r="Q2" s="9" t="s">
        <v>58</v>
      </c>
      <c r="R2" s="9" t="s">
        <v>52</v>
      </c>
      <c r="S2" s="9" t="s">
        <v>53</v>
      </c>
      <c r="T2" s="9" t="s">
        <v>54</v>
      </c>
      <c r="U2" s="9" t="s">
        <v>47</v>
      </c>
      <c r="V2" s="9" t="s">
        <v>48</v>
      </c>
      <c r="W2" s="9" t="s">
        <v>49</v>
      </c>
      <c r="X2" s="9" t="s">
        <v>50</v>
      </c>
      <c r="Y2" s="9" t="s">
        <v>58</v>
      </c>
      <c r="Z2" s="9" t="s">
        <v>52</v>
      </c>
      <c r="AA2" s="9" t="s">
        <v>53</v>
      </c>
      <c r="AB2" s="9" t="s">
        <v>54</v>
      </c>
      <c r="AC2" s="9" t="s">
        <v>47</v>
      </c>
      <c r="AD2" s="9" t="s">
        <v>48</v>
      </c>
      <c r="AE2" s="9" t="s">
        <v>49</v>
      </c>
      <c r="AF2" s="9" t="s">
        <v>50</v>
      </c>
      <c r="AG2" s="9" t="s">
        <v>58</v>
      </c>
      <c r="AH2" s="9" t="s">
        <v>52</v>
      </c>
      <c r="AI2" s="9" t="s">
        <v>53</v>
      </c>
      <c r="AJ2" s="9" t="s">
        <v>54</v>
      </c>
      <c r="AK2" s="9" t="s">
        <v>47</v>
      </c>
      <c r="AL2" s="9" t="s">
        <v>48</v>
      </c>
      <c r="AM2" s="9" t="s">
        <v>49</v>
      </c>
      <c r="AN2" s="9" t="s">
        <v>50</v>
      </c>
      <c r="AO2" s="9" t="s">
        <v>58</v>
      </c>
      <c r="AP2" s="9" t="s">
        <v>52</v>
      </c>
      <c r="AQ2" s="9" t="s">
        <v>53</v>
      </c>
      <c r="AR2" s="9" t="s">
        <v>54</v>
      </c>
      <c r="AS2" s="9" t="s">
        <v>47</v>
      </c>
      <c r="AT2" s="9" t="s">
        <v>48</v>
      </c>
      <c r="AU2" s="9" t="s">
        <v>49</v>
      </c>
      <c r="AV2" s="9" t="s">
        <v>50</v>
      </c>
      <c r="AW2" s="9" t="s">
        <v>58</v>
      </c>
      <c r="AX2" s="9" t="s">
        <v>52</v>
      </c>
      <c r="AY2" s="9" t="s">
        <v>53</v>
      </c>
      <c r="AZ2" s="9" t="s">
        <v>54</v>
      </c>
      <c r="BA2" s="9" t="s">
        <v>47</v>
      </c>
      <c r="BB2" s="9" t="s">
        <v>48</v>
      </c>
      <c r="BC2" s="9" t="s">
        <v>49</v>
      </c>
      <c r="BD2" s="9" t="s">
        <v>50</v>
      </c>
      <c r="BE2" s="9" t="s">
        <v>58</v>
      </c>
      <c r="BF2" s="9" t="s">
        <v>52</v>
      </c>
      <c r="BG2" s="9" t="s">
        <v>53</v>
      </c>
      <c r="BH2" s="9" t="s">
        <v>54</v>
      </c>
      <c r="BI2" s="9" t="s">
        <v>47</v>
      </c>
      <c r="BJ2" s="9" t="s">
        <v>48</v>
      </c>
      <c r="BK2" s="9" t="s">
        <v>49</v>
      </c>
      <c r="BL2" s="9" t="s">
        <v>50</v>
      </c>
      <c r="BM2" s="9" t="s">
        <v>58</v>
      </c>
      <c r="BN2" s="9" t="s">
        <v>52</v>
      </c>
      <c r="BO2" s="9" t="s">
        <v>53</v>
      </c>
      <c r="BP2" s="9" t="s">
        <v>54</v>
      </c>
      <c r="BQ2" s="9" t="s">
        <v>47</v>
      </c>
      <c r="BR2" s="9" t="s">
        <v>48</v>
      </c>
      <c r="BS2" s="9" t="s">
        <v>49</v>
      </c>
      <c r="BT2" s="9" t="s">
        <v>50</v>
      </c>
      <c r="BU2" s="9" t="s">
        <v>58</v>
      </c>
      <c r="BV2" s="9" t="s">
        <v>52</v>
      </c>
      <c r="BW2" s="9" t="s">
        <v>53</v>
      </c>
      <c r="BX2" s="9" t="s">
        <v>54</v>
      </c>
      <c r="BY2" s="9" t="s">
        <v>47</v>
      </c>
      <c r="BZ2" s="9" t="s">
        <v>48</v>
      </c>
      <c r="CA2" s="9" t="s">
        <v>49</v>
      </c>
      <c r="CB2" s="9" t="s">
        <v>50</v>
      </c>
      <c r="CC2" s="9" t="s">
        <v>58</v>
      </c>
      <c r="CD2" s="9" t="s">
        <v>52</v>
      </c>
      <c r="CE2" s="9" t="s">
        <v>53</v>
      </c>
      <c r="CF2" s="9" t="s">
        <v>54</v>
      </c>
      <c r="CG2" s="9" t="s">
        <v>47</v>
      </c>
      <c r="CH2" s="9" t="s">
        <v>48</v>
      </c>
      <c r="CI2" s="9" t="s">
        <v>49</v>
      </c>
      <c r="CJ2" s="9" t="s">
        <v>50</v>
      </c>
      <c r="CK2" s="9" t="s">
        <v>58</v>
      </c>
      <c r="CL2" s="9" t="s">
        <v>52</v>
      </c>
      <c r="CM2" s="9" t="s">
        <v>53</v>
      </c>
      <c r="CN2" s="9" t="s">
        <v>54</v>
      </c>
      <c r="CO2" s="9" t="s">
        <v>47</v>
      </c>
      <c r="CP2" s="9" t="s">
        <v>48</v>
      </c>
      <c r="CQ2" s="9" t="s">
        <v>49</v>
      </c>
      <c r="CR2" s="9" t="s">
        <v>50</v>
      </c>
      <c r="CS2" s="9" t="s">
        <v>58</v>
      </c>
      <c r="CT2" s="9" t="s">
        <v>52</v>
      </c>
      <c r="CU2" s="9" t="s">
        <v>53</v>
      </c>
      <c r="CV2" s="9" t="s">
        <v>54</v>
      </c>
      <c r="CW2" s="9" t="s">
        <v>47</v>
      </c>
      <c r="CX2" s="9" t="s">
        <v>48</v>
      </c>
      <c r="CY2" s="9" t="s">
        <v>49</v>
      </c>
      <c r="CZ2" s="9" t="s">
        <v>50</v>
      </c>
      <c r="DA2" s="9" t="s">
        <v>58</v>
      </c>
      <c r="DB2" s="9" t="s">
        <v>52</v>
      </c>
      <c r="DC2" s="9" t="s">
        <v>53</v>
      </c>
      <c r="DD2" s="9" t="s">
        <v>54</v>
      </c>
    </row>
    <row r="3" spans="1:108" x14ac:dyDescent="0.55000000000000004">
      <c r="A3" s="1">
        <f>値貼り付け用シート!F11</f>
        <v>4</v>
      </c>
      <c r="B3" s="1">
        <f>値貼り付け用シート!G11</f>
        <v>1</v>
      </c>
      <c r="C3" s="1">
        <f>計算１!I26</f>
        <v>24</v>
      </c>
      <c r="D3" s="1">
        <f>計算１!J26</f>
        <v>24</v>
      </c>
      <c r="E3" s="1">
        <f>計算１!K26</f>
        <v>0</v>
      </c>
      <c r="F3" s="1">
        <f>計算１!L26</f>
        <v>67</v>
      </c>
      <c r="G3" s="1">
        <f>計算１!M26</f>
        <v>1</v>
      </c>
      <c r="H3" s="1">
        <f>IF(計算１!I26=0,"",計算１!N26)</f>
        <v>76</v>
      </c>
      <c r="I3" s="1">
        <f>IF(ISERROR(計算１!O26),"",計算１!O26)</f>
        <v>76</v>
      </c>
      <c r="J3" s="1">
        <f>計算１!P26</f>
        <v>0</v>
      </c>
      <c r="K3" s="1">
        <f>IF(ISERROR(F3),"",F3)</f>
        <v>67</v>
      </c>
      <c r="M3" s="1">
        <f>IF(AND(A3=4,E3=0),1,0)</f>
        <v>1</v>
      </c>
      <c r="N3" s="1">
        <f>IF(A3=4,C3,0)</f>
        <v>24</v>
      </c>
      <c r="O3" s="1">
        <f>IF(AND(A3=4,E3=0),F3,0)</f>
        <v>67</v>
      </c>
      <c r="P3" s="1">
        <f>IF(AND(A3=4,E3=0),G3,0)</f>
        <v>1</v>
      </c>
      <c r="Q3" s="1">
        <f>IF(AND(A3=4,E3=0),F3,0)</f>
        <v>67</v>
      </c>
      <c r="R3" s="1">
        <f>IF(C3=0,0,IF(AND(A3=4,H3&gt;=120),1,0))</f>
        <v>0</v>
      </c>
      <c r="S3" s="1">
        <f>IF(A3=4,J3,0)</f>
        <v>0</v>
      </c>
      <c r="T3" s="1">
        <f>IF(A3=4,H3,0)</f>
        <v>76</v>
      </c>
      <c r="U3" s="1">
        <f>IF(AND(A3=5,E3=0),1,0)</f>
        <v>0</v>
      </c>
      <c r="V3" s="1">
        <f>IF(A3=5,C3,0)</f>
        <v>0</v>
      </c>
      <c r="W3" s="1">
        <f>IF(AND(A3=5,E3=0),F3,0)</f>
        <v>0</v>
      </c>
      <c r="X3" s="1">
        <f>IF(AND(A3=5,E3=0),G3,0)</f>
        <v>0</v>
      </c>
      <c r="Y3" s="1">
        <f>IF(AND(A3=5,E3=0),F3,0)</f>
        <v>0</v>
      </c>
      <c r="Z3" s="1">
        <f>IF(C3=0,0,IF(AND(A3=5,H3&gt;=120),1,0))</f>
        <v>0</v>
      </c>
      <c r="AA3" s="1">
        <f>IF(A3=5,J3,0)</f>
        <v>0</v>
      </c>
      <c r="AB3" s="1">
        <f>IF(A3=5,H3,0)</f>
        <v>0</v>
      </c>
      <c r="AC3" s="1">
        <f>IF(AND(A3=6,E3=0),1,0)</f>
        <v>0</v>
      </c>
      <c r="AD3" s="1">
        <f>IF(A3=6,C3,0)</f>
        <v>0</v>
      </c>
      <c r="AE3" s="1">
        <f>IF(AND(A3=6,E3=0),F3,0)</f>
        <v>0</v>
      </c>
      <c r="AF3" s="1">
        <f>IF(AND(A3=6,E3=0),G3,0)</f>
        <v>0</v>
      </c>
      <c r="AG3" s="1">
        <f>IF(AND(A3=6,E3=0),F3,0)</f>
        <v>0</v>
      </c>
      <c r="AH3" s="1">
        <f>IF(C3=0,0,IF(AND(A3=6,H3&gt;=120),1,0))</f>
        <v>0</v>
      </c>
      <c r="AI3" s="1">
        <f>IF(A3=6,J3,0)</f>
        <v>0</v>
      </c>
      <c r="AJ3" s="1">
        <f>IF(A3=6,H3,0)</f>
        <v>0</v>
      </c>
      <c r="AK3" s="1">
        <f>IF(AND(A3=7,E3=0),1,0)</f>
        <v>0</v>
      </c>
      <c r="AL3" s="1">
        <f>IF(A3=7,C3,0)</f>
        <v>0</v>
      </c>
      <c r="AM3" s="1">
        <f>IF(AND(A3=7,E3=0),F3,0)</f>
        <v>0</v>
      </c>
      <c r="AN3" s="1">
        <f>IF(AND(A3=7,E3=0),G3,0)</f>
        <v>0</v>
      </c>
      <c r="AO3" s="1">
        <f>IF(AND(A3=7,E3=0),F3,0)</f>
        <v>0</v>
      </c>
      <c r="AP3" s="1">
        <f>IF(C3=0,0,IF(AND(A3=7,H3&gt;=120),1,0))</f>
        <v>0</v>
      </c>
      <c r="AQ3" s="1">
        <f>IF(A3=7,J3,0)</f>
        <v>0</v>
      </c>
      <c r="AR3" s="1">
        <f>IF(A3=7,H3,0)</f>
        <v>0</v>
      </c>
      <c r="AS3" s="1">
        <f>IF(AND(A3=8,E3=0),1,0)</f>
        <v>0</v>
      </c>
      <c r="AT3" s="1">
        <f>IF(A3=8,C3,0)</f>
        <v>0</v>
      </c>
      <c r="AU3" s="1">
        <f>IF(AND(A3=8,E3=0),F3,0)</f>
        <v>0</v>
      </c>
      <c r="AV3" s="1">
        <f>IF(AND(A3=8,E3=0),G3,0)</f>
        <v>0</v>
      </c>
      <c r="AW3" s="1">
        <f>IF(AND(A3=8,E3=0),F3,0)</f>
        <v>0</v>
      </c>
      <c r="AX3" s="1">
        <f>IF(C3=0,0,IF(AND(A3=8,H3&gt;=120),1,0))</f>
        <v>0</v>
      </c>
      <c r="AY3" s="1">
        <f>IF(A3=8,J3,0)</f>
        <v>0</v>
      </c>
      <c r="AZ3" s="1">
        <f>IF(A3=8,H3,0)</f>
        <v>0</v>
      </c>
      <c r="BA3" s="1">
        <f>IF(AND(A3=9,E3=0),1,0)</f>
        <v>0</v>
      </c>
      <c r="BB3" s="1">
        <f>IF(A3=9,C3,0)</f>
        <v>0</v>
      </c>
      <c r="BC3" s="1">
        <f>IF(AND(A3=9,E3=0),F3,0)</f>
        <v>0</v>
      </c>
      <c r="BD3" s="1">
        <f>IF(AND(A3=9,E3=0),G3,0)</f>
        <v>0</v>
      </c>
      <c r="BE3" s="1">
        <f>IF(AND(A3=9,E3=0),F3,0)</f>
        <v>0</v>
      </c>
      <c r="BF3" s="1">
        <f>IF(C3=0,0,IF(AND(A3=9,H3&gt;=120),1,0))</f>
        <v>0</v>
      </c>
      <c r="BG3" s="1">
        <f>IF(A3=9,J3,0)</f>
        <v>0</v>
      </c>
      <c r="BH3" s="1">
        <f>IF(A3=9,H3,0)</f>
        <v>0</v>
      </c>
      <c r="BI3" s="1">
        <f>IF(AND(A3=10,E3=0),1,0)</f>
        <v>0</v>
      </c>
      <c r="BJ3" s="1">
        <f>IF(A3=10,C3,0)</f>
        <v>0</v>
      </c>
      <c r="BK3" s="1">
        <f>IF(AND(A3=10,E3=0),F3,0)</f>
        <v>0</v>
      </c>
      <c r="BL3" s="1">
        <f>IF(AND(A3=10,E3=0),G3,0)</f>
        <v>0</v>
      </c>
      <c r="BM3" s="1">
        <f>IF(AND(A3=10,E3=0),F3,0)</f>
        <v>0</v>
      </c>
      <c r="BN3" s="1">
        <f>IF(C3=0,0,IF(AND(A3=10,H3&gt;=120),1,0))</f>
        <v>0</v>
      </c>
      <c r="BO3" s="1">
        <f>IF(A3=10,J3,0)</f>
        <v>0</v>
      </c>
      <c r="BP3" s="1">
        <f>IF(A3=10,H3,0)</f>
        <v>0</v>
      </c>
      <c r="BQ3" s="1">
        <f>IF(AND(A3=11,E3=0),1,0)</f>
        <v>0</v>
      </c>
      <c r="BR3" s="1">
        <f>IF(A3=11,C3,0)</f>
        <v>0</v>
      </c>
      <c r="BS3" s="1">
        <f>IF(AND(A3=11,E3=0),F3,0)</f>
        <v>0</v>
      </c>
      <c r="BT3" s="1">
        <f>IF(AND(A3=11,E3=0),G3,0)</f>
        <v>0</v>
      </c>
      <c r="BU3" s="1">
        <f>IF(AND(A3=11,E3=0),F3,0)</f>
        <v>0</v>
      </c>
      <c r="BV3" s="1">
        <f>IF(C3=0,0,IF(AND(A3=11,H3&gt;=120),1,0))</f>
        <v>0</v>
      </c>
      <c r="BW3" s="1">
        <f>IF(A3=11,J3,0)</f>
        <v>0</v>
      </c>
      <c r="BX3" s="1">
        <f>IF(A3=11,H3,0)</f>
        <v>0</v>
      </c>
      <c r="BY3" s="1">
        <f>IF(AND(A3=12,E3=0),1,0)</f>
        <v>0</v>
      </c>
      <c r="BZ3" s="1">
        <f>IF(A3=12,C3,0)</f>
        <v>0</v>
      </c>
      <c r="CA3" s="1">
        <f>IF(AND(A3=12,E3=0),F3,0)</f>
        <v>0</v>
      </c>
      <c r="CB3" s="1">
        <f>IF(AND(A3=12,E3=0),G3,0)</f>
        <v>0</v>
      </c>
      <c r="CC3" s="1">
        <f>IF(AND(A3=12,E3=0),F3,0)</f>
        <v>0</v>
      </c>
      <c r="CD3" s="1">
        <f>IF(C3=0,0,IF(AND(A3=12,H3&gt;=120),1,0))</f>
        <v>0</v>
      </c>
      <c r="CE3" s="1">
        <f>IF(A3=12,J3,0)</f>
        <v>0</v>
      </c>
      <c r="CF3" s="1">
        <f>IF(A3=12,H3,0)</f>
        <v>0</v>
      </c>
      <c r="CG3" s="1">
        <f>IF(AND(A3=1,E3=0),1,0)</f>
        <v>0</v>
      </c>
      <c r="CH3" s="1">
        <f>IF(A3=1,C3,0)</f>
        <v>0</v>
      </c>
      <c r="CI3" s="1">
        <f>IF(AND(A3=1,E3=0),F3,0)</f>
        <v>0</v>
      </c>
      <c r="CJ3" s="1">
        <f>IF(AND(A3=1,E3=0),G3,0)</f>
        <v>0</v>
      </c>
      <c r="CK3" s="1">
        <f>IF(AND(A3=1,E3=0),F3,0)</f>
        <v>0</v>
      </c>
      <c r="CL3" s="1">
        <f>IF(C3=0,0,IF(AND(A3=1,H3&gt;=120),1,0))</f>
        <v>0</v>
      </c>
      <c r="CM3" s="1">
        <f>IF(A3=1,J3,0)</f>
        <v>0</v>
      </c>
      <c r="CN3" s="1">
        <f>IF(A3=1,H3,0)</f>
        <v>0</v>
      </c>
      <c r="CO3" s="1">
        <f>IF(AND(A3=2,E3=0),1,0)</f>
        <v>0</v>
      </c>
      <c r="CP3" s="1">
        <f>IF(A3=2,C3,0)</f>
        <v>0</v>
      </c>
      <c r="CQ3" s="1">
        <f>IF(AND(A3=2,E3=0),F3,0)</f>
        <v>0</v>
      </c>
      <c r="CR3" s="1">
        <f>IF(AND(A3=2,E3=0),G3,0)</f>
        <v>0</v>
      </c>
      <c r="CS3" s="1">
        <f>IF(AND(A3=2,E3=0),F3,0)</f>
        <v>0</v>
      </c>
      <c r="CT3" s="1">
        <f>IF(C3=0,0,IF(AND(A3=2,H3&gt;=120),1,0))</f>
        <v>0</v>
      </c>
      <c r="CU3" s="1">
        <f>IF(A3=2,J3,0)</f>
        <v>0</v>
      </c>
      <c r="CV3" s="1">
        <f>IF(A3=2,H3,0)</f>
        <v>0</v>
      </c>
      <c r="CW3" s="1">
        <f>IF(AND(A3=3,E3=0),1,0)</f>
        <v>0</v>
      </c>
      <c r="CX3" s="1">
        <f>IF(A3=3,C3,0)</f>
        <v>0</v>
      </c>
      <c r="CY3" s="1">
        <f>IF(AND(A3=3,E3=0),F3,0)</f>
        <v>0</v>
      </c>
      <c r="CZ3" s="1">
        <f>IF(AND(A3=3,E3=0),G3,0)</f>
        <v>0</v>
      </c>
      <c r="DA3" s="1">
        <f>IF(AND(A3=3,E3=0),F3,0)</f>
        <v>0</v>
      </c>
      <c r="DB3" s="1">
        <f>IF(C3=0,0,IF(AND(A3=3,H3&gt;=120),1,0))</f>
        <v>0</v>
      </c>
      <c r="DC3" s="1">
        <f>IF(A3=3,J3,0)</f>
        <v>0</v>
      </c>
      <c r="DD3" s="1">
        <f>IF(A3=3,H3,0)</f>
        <v>0</v>
      </c>
    </row>
    <row r="4" spans="1:108" x14ac:dyDescent="0.55000000000000004">
      <c r="A4" s="1">
        <f>値貼り付け用シート!F12</f>
        <v>4</v>
      </c>
      <c r="B4" s="1">
        <f>値貼り付け用シート!G12</f>
        <v>2</v>
      </c>
      <c r="C4" s="1">
        <f>計算１!I50</f>
        <v>24</v>
      </c>
      <c r="D4" s="1">
        <f>計算１!J50</f>
        <v>24</v>
      </c>
      <c r="E4" s="1">
        <f>計算１!K50</f>
        <v>0</v>
      </c>
      <c r="F4" s="1">
        <f>計算１!L50</f>
        <v>55</v>
      </c>
      <c r="G4" s="1">
        <f>計算１!M50</f>
        <v>1</v>
      </c>
      <c r="H4" s="1">
        <f>IF(計算１!I50=0,"",計算１!N50)</f>
        <v>55</v>
      </c>
      <c r="I4" s="1">
        <f>IF(ISERROR(計算１!O50),"",計算１!O50)</f>
        <v>55</v>
      </c>
      <c r="J4" s="1">
        <f>計算１!P50</f>
        <v>0</v>
      </c>
      <c r="K4" s="1">
        <f t="shared" ref="K4:K67" si="0">IF(ISERROR(F4),"",F4)</f>
        <v>55</v>
      </c>
      <c r="M4" s="1">
        <f t="shared" ref="M4:M67" si="1">IF(AND(A4=4,E4=0),1,0)</f>
        <v>1</v>
      </c>
      <c r="N4" s="1">
        <f t="shared" ref="N4:N67" si="2">IF(A4=4,C4,0)</f>
        <v>24</v>
      </c>
      <c r="O4" s="1">
        <f t="shared" ref="O4:O67" si="3">IF(AND(A4=4,E4=0),F4,0)</f>
        <v>55</v>
      </c>
      <c r="P4" s="1">
        <f t="shared" ref="P4:P67" si="4">IF(AND(A4=4,E4=0),G4,0)</f>
        <v>1</v>
      </c>
      <c r="Q4" s="1">
        <f t="shared" ref="Q4:Q67" si="5">IF(AND(A4=4,E4=0),F4,0)</f>
        <v>55</v>
      </c>
      <c r="R4" s="1">
        <f t="shared" ref="R4:R67" si="6">IF(C4=0,0,IF(AND(A4=4,H4&gt;=120),1,0))</f>
        <v>0</v>
      </c>
      <c r="S4" s="1">
        <f t="shared" ref="S4:S67" si="7">IF(A4=4,J4,0)</f>
        <v>0</v>
      </c>
      <c r="T4" s="1">
        <f t="shared" ref="T4:T67" si="8">IF(A4=4,H4,0)</f>
        <v>55</v>
      </c>
      <c r="U4" s="1">
        <f t="shared" ref="U4:U67" si="9">IF(AND(A4=5,E4=0),1,0)</f>
        <v>0</v>
      </c>
      <c r="V4" s="1">
        <f t="shared" ref="V4:V67" si="10">IF(A4=5,C4,0)</f>
        <v>0</v>
      </c>
      <c r="W4" s="1">
        <f t="shared" ref="W4:W67" si="11">IF(AND(A4=5,E4=0),F4,0)</f>
        <v>0</v>
      </c>
      <c r="X4" s="1">
        <f t="shared" ref="X4:X67" si="12">IF(AND(A4=5,E4=0),G4,0)</f>
        <v>0</v>
      </c>
      <c r="Y4" s="1">
        <f t="shared" ref="Y4:Y67" si="13">IF(AND(A4=5,E4=0),F4,0)</f>
        <v>0</v>
      </c>
      <c r="Z4" s="1">
        <f t="shared" ref="Z4:Z67" si="14">IF(C4=0,0,IF(AND(A4=5,H4&gt;=120),1,0))</f>
        <v>0</v>
      </c>
      <c r="AA4" s="1">
        <f t="shared" ref="AA4:AA67" si="15">IF(A4=5,J4,0)</f>
        <v>0</v>
      </c>
      <c r="AB4" s="1">
        <f t="shared" ref="AB4:AB67" si="16">IF(A4=5,H4,0)</f>
        <v>0</v>
      </c>
      <c r="AC4" s="1">
        <f t="shared" ref="AC4:AC67" si="17">IF(AND(A4=6,E4=0),1,0)</f>
        <v>0</v>
      </c>
      <c r="AD4" s="1">
        <f t="shared" ref="AD4:AD67" si="18">IF(A4=6,C4,0)</f>
        <v>0</v>
      </c>
      <c r="AE4" s="1">
        <f t="shared" ref="AE4:AE67" si="19">IF(AND(A4=6,E4=0),F4,0)</f>
        <v>0</v>
      </c>
      <c r="AF4" s="1">
        <f t="shared" ref="AF4:AF67" si="20">IF(AND(A4=6,E4=0),G4,0)</f>
        <v>0</v>
      </c>
      <c r="AG4" s="1">
        <f t="shared" ref="AG4:AG67" si="21">IF(AND(A4=6,E4=0),F4,0)</f>
        <v>0</v>
      </c>
      <c r="AH4" s="1">
        <f t="shared" ref="AH4:AH67" si="22">IF(C4=0,0,IF(AND(A4=6,H4&gt;=120),1,0))</f>
        <v>0</v>
      </c>
      <c r="AI4" s="1">
        <f t="shared" ref="AI4:AI67" si="23">IF(A4=6,J4,0)</f>
        <v>0</v>
      </c>
      <c r="AJ4" s="1">
        <f t="shared" ref="AJ4:AJ67" si="24">IF(A4=6,H4,0)</f>
        <v>0</v>
      </c>
      <c r="AK4" s="1">
        <f t="shared" ref="AK4:AK67" si="25">IF(AND(A4=7,E4=0),1,0)</f>
        <v>0</v>
      </c>
      <c r="AL4" s="1">
        <f t="shared" ref="AL4:AL67" si="26">IF(A4=7,C4,0)</f>
        <v>0</v>
      </c>
      <c r="AM4" s="1">
        <f t="shared" ref="AM4:AM67" si="27">IF(AND(A4=7,E4=0),F4,0)</f>
        <v>0</v>
      </c>
      <c r="AN4" s="1">
        <f t="shared" ref="AN4:AN67" si="28">IF(AND(A4=7,E4=0),G4,0)</f>
        <v>0</v>
      </c>
      <c r="AO4" s="1">
        <f t="shared" ref="AO4:AO67" si="29">IF(AND(A4=7,E4=0),F4,0)</f>
        <v>0</v>
      </c>
      <c r="AP4" s="1">
        <f t="shared" ref="AP4:AP67" si="30">IF(C4=0,0,IF(AND(A4=7,H4&gt;=120),1,0))</f>
        <v>0</v>
      </c>
      <c r="AQ4" s="1">
        <f t="shared" ref="AQ4:AQ67" si="31">IF(A4=7,J4,0)</f>
        <v>0</v>
      </c>
      <c r="AR4" s="1">
        <f t="shared" ref="AR4:AR67" si="32">IF(A4=7,H4,0)</f>
        <v>0</v>
      </c>
      <c r="AS4" s="1">
        <f t="shared" ref="AS4:AS67" si="33">IF(AND(A4=8,E4=0),1,0)</f>
        <v>0</v>
      </c>
      <c r="AT4" s="1">
        <f t="shared" ref="AT4:AT67" si="34">IF(A4=8,C4,0)</f>
        <v>0</v>
      </c>
      <c r="AU4" s="1">
        <f t="shared" ref="AU4:AU67" si="35">IF(AND(A4=8,E4=0),F4,0)</f>
        <v>0</v>
      </c>
      <c r="AV4" s="1">
        <f t="shared" ref="AV4:AV67" si="36">IF(AND(A4=8,E4=0),G4,0)</f>
        <v>0</v>
      </c>
      <c r="AW4" s="1">
        <f t="shared" ref="AW4:AW67" si="37">IF(AND(A4=8,E4=0),F4,0)</f>
        <v>0</v>
      </c>
      <c r="AX4" s="1">
        <f t="shared" ref="AX4:AX67" si="38">IF(C4=0,0,IF(AND(A4=8,H4&gt;=120),1,0))</f>
        <v>0</v>
      </c>
      <c r="AY4" s="1">
        <f t="shared" ref="AY4:AY67" si="39">IF(A4=8,J4,0)</f>
        <v>0</v>
      </c>
      <c r="AZ4" s="1">
        <f t="shared" ref="AZ4:AZ67" si="40">IF(A4=8,H4,0)</f>
        <v>0</v>
      </c>
      <c r="BA4" s="1">
        <f t="shared" ref="BA4:BA67" si="41">IF(AND(A4=9,E4=0),1,0)</f>
        <v>0</v>
      </c>
      <c r="BB4" s="1">
        <f t="shared" ref="BB4:BB67" si="42">IF(A4=9,C4,0)</f>
        <v>0</v>
      </c>
      <c r="BC4" s="1">
        <f t="shared" ref="BC4:BC67" si="43">IF(AND(A4=9,E4=0),F4,0)</f>
        <v>0</v>
      </c>
      <c r="BD4" s="1">
        <f t="shared" ref="BD4:BD67" si="44">IF(AND(A4=9,E4=0),G4,0)</f>
        <v>0</v>
      </c>
      <c r="BE4" s="1">
        <f t="shared" ref="BE4:BE67" si="45">IF(AND(A4=9,E4=0),F4,0)</f>
        <v>0</v>
      </c>
      <c r="BF4" s="1">
        <f t="shared" ref="BF4:BF67" si="46">IF(C4=0,0,IF(AND(A4=9,H4&gt;=120),1,0))</f>
        <v>0</v>
      </c>
      <c r="BG4" s="1">
        <f t="shared" ref="BG4:BG67" si="47">IF(A4=9,J4,0)</f>
        <v>0</v>
      </c>
      <c r="BH4" s="1">
        <f t="shared" ref="BH4:BH67" si="48">IF(A4=9,H4,0)</f>
        <v>0</v>
      </c>
      <c r="BI4" s="1">
        <f t="shared" ref="BI4:BI67" si="49">IF(AND(A4=10,E4=0),1,0)</f>
        <v>0</v>
      </c>
      <c r="BJ4" s="1">
        <f t="shared" ref="BJ4:BJ67" si="50">IF(A4=10,C4,0)</f>
        <v>0</v>
      </c>
      <c r="BK4" s="1">
        <f t="shared" ref="BK4:BK67" si="51">IF(AND(A4=10,E4=0),F4,0)</f>
        <v>0</v>
      </c>
      <c r="BL4" s="1">
        <f t="shared" ref="BL4:BL67" si="52">IF(AND(A4=10,E4=0),G4,0)</f>
        <v>0</v>
      </c>
      <c r="BM4" s="1">
        <f t="shared" ref="BM4:BM67" si="53">IF(AND(A4=10,E4=0),F4,0)</f>
        <v>0</v>
      </c>
      <c r="BN4" s="1">
        <f t="shared" ref="BN4:BN67" si="54">IF(C4=0,0,IF(AND(A4=10,H4&gt;=120),1,0))</f>
        <v>0</v>
      </c>
      <c r="BO4" s="1">
        <f t="shared" ref="BO4:BO67" si="55">IF(A4=10,J4,0)</f>
        <v>0</v>
      </c>
      <c r="BP4" s="1">
        <f t="shared" ref="BP4:BP67" si="56">IF(A4=10,H4,0)</f>
        <v>0</v>
      </c>
      <c r="BQ4" s="1">
        <f t="shared" ref="BQ4:BQ67" si="57">IF(AND(A4=11,E4=0),1,0)</f>
        <v>0</v>
      </c>
      <c r="BR4" s="1">
        <f t="shared" ref="BR4:BR67" si="58">IF(A4=11,C4,0)</f>
        <v>0</v>
      </c>
      <c r="BS4" s="1">
        <f t="shared" ref="BS4:BS67" si="59">IF(AND(A4=11,E4=0),F4,0)</f>
        <v>0</v>
      </c>
      <c r="BT4" s="1">
        <f t="shared" ref="BT4:BT67" si="60">IF(AND(A4=11,E4=0),G4,0)</f>
        <v>0</v>
      </c>
      <c r="BU4" s="1">
        <f t="shared" ref="BU4:BU67" si="61">IF(AND(A4=11,E4=0),F4,0)</f>
        <v>0</v>
      </c>
      <c r="BV4" s="1">
        <f t="shared" ref="BV4:BV67" si="62">IF(C4=0,0,IF(AND(A4=11,H4&gt;=120),1,0))</f>
        <v>0</v>
      </c>
      <c r="BW4" s="1">
        <f t="shared" ref="BW4:BW67" si="63">IF(A4=11,J4,0)</f>
        <v>0</v>
      </c>
      <c r="BX4" s="1">
        <f t="shared" ref="BX4:BX67" si="64">IF(A4=11,H4,0)</f>
        <v>0</v>
      </c>
      <c r="BY4" s="1">
        <f t="shared" ref="BY4:BY67" si="65">IF(AND(A4=12,E4=0),1,0)</f>
        <v>0</v>
      </c>
      <c r="BZ4" s="1">
        <f t="shared" ref="BZ4:BZ67" si="66">IF(A4=12,C4,0)</f>
        <v>0</v>
      </c>
      <c r="CA4" s="1">
        <f t="shared" ref="CA4:CA67" si="67">IF(AND(A4=12,E4=0),F4,0)</f>
        <v>0</v>
      </c>
      <c r="CB4" s="1">
        <f t="shared" ref="CB4:CB67" si="68">IF(AND(A4=12,E4=0),G4,0)</f>
        <v>0</v>
      </c>
      <c r="CC4" s="1">
        <f t="shared" ref="CC4:CC67" si="69">IF(AND(A4=12,E4=0),F4,0)</f>
        <v>0</v>
      </c>
      <c r="CD4" s="1">
        <f t="shared" ref="CD4:CD67" si="70">IF(C4=0,0,IF(AND(A4=12,H4&gt;=120),1,0))</f>
        <v>0</v>
      </c>
      <c r="CE4" s="1">
        <f t="shared" ref="CE4:CE67" si="71">IF(A4=12,J4,0)</f>
        <v>0</v>
      </c>
      <c r="CF4" s="1">
        <f t="shared" ref="CF4:CF67" si="72">IF(A4=12,H4,0)</f>
        <v>0</v>
      </c>
      <c r="CG4" s="1">
        <f t="shared" ref="CG4:CG67" si="73">IF(AND(A4=1,E4=0),1,0)</f>
        <v>0</v>
      </c>
      <c r="CH4" s="1">
        <f t="shared" ref="CH4:CH67" si="74">IF(A4=1,C4,0)</f>
        <v>0</v>
      </c>
      <c r="CI4" s="1">
        <f t="shared" ref="CI4:CI67" si="75">IF(AND(A4=1,E4=0),F4,0)</f>
        <v>0</v>
      </c>
      <c r="CJ4" s="1">
        <f t="shared" ref="CJ4:CJ67" si="76">IF(AND(A4=1,E4=0),G4,0)</f>
        <v>0</v>
      </c>
      <c r="CK4" s="1">
        <f t="shared" ref="CK4:CK67" si="77">IF(AND(A4=1,E4=0),F4,0)</f>
        <v>0</v>
      </c>
      <c r="CL4" s="1">
        <f t="shared" ref="CL4:CL67" si="78">IF(C4=0,0,IF(AND(A4=1,H4&gt;=120),1,0))</f>
        <v>0</v>
      </c>
      <c r="CM4" s="1">
        <f t="shared" ref="CM4:CM67" si="79">IF(A4=1,J4,0)</f>
        <v>0</v>
      </c>
      <c r="CN4" s="1">
        <f t="shared" ref="CN4:CN67" si="80">IF(A4=1,H4,0)</f>
        <v>0</v>
      </c>
      <c r="CO4" s="1">
        <f t="shared" ref="CO4:CO67" si="81">IF(AND(A4=2,E4=0),1,0)</f>
        <v>0</v>
      </c>
      <c r="CP4" s="1">
        <f t="shared" ref="CP4:CP67" si="82">IF(A4=2,C4,0)</f>
        <v>0</v>
      </c>
      <c r="CQ4" s="1">
        <f t="shared" ref="CQ4:CQ67" si="83">IF(AND(A4=2,E4=0),F4,0)</f>
        <v>0</v>
      </c>
      <c r="CR4" s="1">
        <f t="shared" ref="CR4:CR67" si="84">IF(AND(A4=2,E4=0),G4,0)</f>
        <v>0</v>
      </c>
      <c r="CS4" s="1">
        <f t="shared" ref="CS4:CS67" si="85">IF(AND(A4=2,E4=0),F4,0)</f>
        <v>0</v>
      </c>
      <c r="CT4" s="1">
        <f t="shared" ref="CT4:CT67" si="86">IF(C4=0,0,IF(AND(A4=2,H4&gt;=120),1,0))</f>
        <v>0</v>
      </c>
      <c r="CU4" s="1">
        <f t="shared" ref="CU4:CU67" si="87">IF(A4=2,J4,0)</f>
        <v>0</v>
      </c>
      <c r="CV4" s="1">
        <f t="shared" ref="CV4:CV67" si="88">IF(A4=2,H4,0)</f>
        <v>0</v>
      </c>
      <c r="CW4" s="1">
        <f t="shared" ref="CW4:CW67" si="89">IF(AND(A4=3,E4=0),1,0)</f>
        <v>0</v>
      </c>
      <c r="CX4" s="1">
        <f t="shared" ref="CX4:CX67" si="90">IF(A4=3,C4,0)</f>
        <v>0</v>
      </c>
      <c r="CY4" s="1">
        <f t="shared" ref="CY4:CY67" si="91">IF(AND(A4=3,E4=0),F4,0)</f>
        <v>0</v>
      </c>
      <c r="CZ4" s="1">
        <f t="shared" ref="CZ4:CZ67" si="92">IF(AND(A4=3,E4=0),G4,0)</f>
        <v>0</v>
      </c>
      <c r="DA4" s="1">
        <f t="shared" ref="DA4:DA67" si="93">IF(AND(A4=3,E4=0),F4,0)</f>
        <v>0</v>
      </c>
      <c r="DB4" s="1">
        <f t="shared" ref="DB4:DB67" si="94">IF(C4=0,0,IF(AND(A4=3,H4&gt;=120),1,0))</f>
        <v>0</v>
      </c>
      <c r="DC4" s="1">
        <f t="shared" ref="DC4:DC67" si="95">IF(A4=3,J4,0)</f>
        <v>0</v>
      </c>
      <c r="DD4" s="1">
        <f t="shared" ref="DD4:DD67" si="96">IF(A4=3,H4,0)</f>
        <v>0</v>
      </c>
    </row>
    <row r="5" spans="1:108" x14ac:dyDescent="0.55000000000000004">
      <c r="A5" s="1">
        <f>値貼り付け用シート!F13</f>
        <v>4</v>
      </c>
      <c r="B5" s="1">
        <f>値貼り付け用シート!G13</f>
        <v>3</v>
      </c>
      <c r="C5" s="1">
        <f>計算１!I74</f>
        <v>24</v>
      </c>
      <c r="D5" s="1">
        <f>計算１!J74</f>
        <v>24</v>
      </c>
      <c r="E5" s="1">
        <f>計算１!K74</f>
        <v>0</v>
      </c>
      <c r="F5" s="1">
        <f>計算１!L74</f>
        <v>52</v>
      </c>
      <c r="G5" s="1">
        <f>計算１!M74</f>
        <v>1</v>
      </c>
      <c r="H5" s="1">
        <f>IF(計算１!I74=0,"",計算１!N74)</f>
        <v>55</v>
      </c>
      <c r="I5" s="1">
        <f>IF(ISERROR(計算１!O74),"",計算１!O74)</f>
        <v>55</v>
      </c>
      <c r="J5" s="1">
        <f>計算１!P74</f>
        <v>0</v>
      </c>
      <c r="K5" s="1">
        <f t="shared" si="0"/>
        <v>52</v>
      </c>
      <c r="M5" s="1">
        <f t="shared" si="1"/>
        <v>1</v>
      </c>
      <c r="N5" s="1">
        <f t="shared" si="2"/>
        <v>24</v>
      </c>
      <c r="O5" s="1">
        <f t="shared" si="3"/>
        <v>52</v>
      </c>
      <c r="P5" s="1">
        <f t="shared" si="4"/>
        <v>1</v>
      </c>
      <c r="Q5" s="1">
        <f t="shared" si="5"/>
        <v>52</v>
      </c>
      <c r="R5" s="1">
        <f t="shared" si="6"/>
        <v>0</v>
      </c>
      <c r="S5" s="1">
        <f t="shared" si="7"/>
        <v>0</v>
      </c>
      <c r="T5" s="1">
        <f t="shared" si="8"/>
        <v>55</v>
      </c>
      <c r="U5" s="1">
        <f t="shared" si="9"/>
        <v>0</v>
      </c>
      <c r="V5" s="1">
        <f t="shared" si="10"/>
        <v>0</v>
      </c>
      <c r="W5" s="1">
        <f t="shared" si="11"/>
        <v>0</v>
      </c>
      <c r="X5" s="1">
        <f t="shared" si="12"/>
        <v>0</v>
      </c>
      <c r="Y5" s="1">
        <f t="shared" si="13"/>
        <v>0</v>
      </c>
      <c r="Z5" s="1">
        <f t="shared" si="14"/>
        <v>0</v>
      </c>
      <c r="AA5" s="1">
        <f t="shared" si="15"/>
        <v>0</v>
      </c>
      <c r="AB5" s="1">
        <f t="shared" si="16"/>
        <v>0</v>
      </c>
      <c r="AC5" s="1">
        <f t="shared" si="17"/>
        <v>0</v>
      </c>
      <c r="AD5" s="1">
        <f t="shared" si="18"/>
        <v>0</v>
      </c>
      <c r="AE5" s="1">
        <f t="shared" si="19"/>
        <v>0</v>
      </c>
      <c r="AF5" s="1">
        <f t="shared" si="20"/>
        <v>0</v>
      </c>
      <c r="AG5" s="1">
        <f t="shared" si="21"/>
        <v>0</v>
      </c>
      <c r="AH5" s="1">
        <f t="shared" si="22"/>
        <v>0</v>
      </c>
      <c r="AI5" s="1">
        <f t="shared" si="23"/>
        <v>0</v>
      </c>
      <c r="AJ5" s="1">
        <f t="shared" si="24"/>
        <v>0</v>
      </c>
      <c r="AK5" s="1">
        <f t="shared" si="25"/>
        <v>0</v>
      </c>
      <c r="AL5" s="1">
        <f t="shared" si="26"/>
        <v>0</v>
      </c>
      <c r="AM5" s="1">
        <f t="shared" si="27"/>
        <v>0</v>
      </c>
      <c r="AN5" s="1">
        <f t="shared" si="28"/>
        <v>0</v>
      </c>
      <c r="AO5" s="1">
        <f t="shared" si="29"/>
        <v>0</v>
      </c>
      <c r="AP5" s="1">
        <f t="shared" si="30"/>
        <v>0</v>
      </c>
      <c r="AQ5" s="1">
        <f t="shared" si="31"/>
        <v>0</v>
      </c>
      <c r="AR5" s="1">
        <f t="shared" si="32"/>
        <v>0</v>
      </c>
      <c r="AS5" s="1">
        <f t="shared" si="33"/>
        <v>0</v>
      </c>
      <c r="AT5" s="1">
        <f t="shared" si="34"/>
        <v>0</v>
      </c>
      <c r="AU5" s="1">
        <f t="shared" si="35"/>
        <v>0</v>
      </c>
      <c r="AV5" s="1">
        <f t="shared" si="36"/>
        <v>0</v>
      </c>
      <c r="AW5" s="1">
        <f t="shared" si="37"/>
        <v>0</v>
      </c>
      <c r="AX5" s="1">
        <f t="shared" si="38"/>
        <v>0</v>
      </c>
      <c r="AY5" s="1">
        <f t="shared" si="39"/>
        <v>0</v>
      </c>
      <c r="AZ5" s="1">
        <f t="shared" si="40"/>
        <v>0</v>
      </c>
      <c r="BA5" s="1">
        <f t="shared" si="41"/>
        <v>0</v>
      </c>
      <c r="BB5" s="1">
        <f t="shared" si="42"/>
        <v>0</v>
      </c>
      <c r="BC5" s="1">
        <f t="shared" si="43"/>
        <v>0</v>
      </c>
      <c r="BD5" s="1">
        <f t="shared" si="44"/>
        <v>0</v>
      </c>
      <c r="BE5" s="1">
        <f t="shared" si="45"/>
        <v>0</v>
      </c>
      <c r="BF5" s="1">
        <f t="shared" si="46"/>
        <v>0</v>
      </c>
      <c r="BG5" s="1">
        <f t="shared" si="47"/>
        <v>0</v>
      </c>
      <c r="BH5" s="1">
        <f t="shared" si="48"/>
        <v>0</v>
      </c>
      <c r="BI5" s="1">
        <f t="shared" si="49"/>
        <v>0</v>
      </c>
      <c r="BJ5" s="1">
        <f t="shared" si="50"/>
        <v>0</v>
      </c>
      <c r="BK5" s="1">
        <f t="shared" si="51"/>
        <v>0</v>
      </c>
      <c r="BL5" s="1">
        <f t="shared" si="52"/>
        <v>0</v>
      </c>
      <c r="BM5" s="1">
        <f t="shared" si="53"/>
        <v>0</v>
      </c>
      <c r="BN5" s="1">
        <f t="shared" si="54"/>
        <v>0</v>
      </c>
      <c r="BO5" s="1">
        <f t="shared" si="55"/>
        <v>0</v>
      </c>
      <c r="BP5" s="1">
        <f t="shared" si="56"/>
        <v>0</v>
      </c>
      <c r="BQ5" s="1">
        <f t="shared" si="57"/>
        <v>0</v>
      </c>
      <c r="BR5" s="1">
        <f t="shared" si="58"/>
        <v>0</v>
      </c>
      <c r="BS5" s="1">
        <f t="shared" si="59"/>
        <v>0</v>
      </c>
      <c r="BT5" s="1">
        <f t="shared" si="60"/>
        <v>0</v>
      </c>
      <c r="BU5" s="1">
        <f t="shared" si="61"/>
        <v>0</v>
      </c>
      <c r="BV5" s="1">
        <f t="shared" si="62"/>
        <v>0</v>
      </c>
      <c r="BW5" s="1">
        <f t="shared" si="63"/>
        <v>0</v>
      </c>
      <c r="BX5" s="1">
        <f t="shared" si="64"/>
        <v>0</v>
      </c>
      <c r="BY5" s="1">
        <f t="shared" si="65"/>
        <v>0</v>
      </c>
      <c r="BZ5" s="1">
        <f t="shared" si="66"/>
        <v>0</v>
      </c>
      <c r="CA5" s="1">
        <f t="shared" si="67"/>
        <v>0</v>
      </c>
      <c r="CB5" s="1">
        <f t="shared" si="68"/>
        <v>0</v>
      </c>
      <c r="CC5" s="1">
        <f t="shared" si="69"/>
        <v>0</v>
      </c>
      <c r="CD5" s="1">
        <f t="shared" si="70"/>
        <v>0</v>
      </c>
      <c r="CE5" s="1">
        <f t="shared" si="71"/>
        <v>0</v>
      </c>
      <c r="CF5" s="1">
        <f t="shared" si="72"/>
        <v>0</v>
      </c>
      <c r="CG5" s="1">
        <f t="shared" si="73"/>
        <v>0</v>
      </c>
      <c r="CH5" s="1">
        <f t="shared" si="74"/>
        <v>0</v>
      </c>
      <c r="CI5" s="1">
        <f t="shared" si="75"/>
        <v>0</v>
      </c>
      <c r="CJ5" s="1">
        <f t="shared" si="76"/>
        <v>0</v>
      </c>
      <c r="CK5" s="1">
        <f t="shared" si="77"/>
        <v>0</v>
      </c>
      <c r="CL5" s="1">
        <f t="shared" si="78"/>
        <v>0</v>
      </c>
      <c r="CM5" s="1">
        <f t="shared" si="79"/>
        <v>0</v>
      </c>
      <c r="CN5" s="1">
        <f t="shared" si="80"/>
        <v>0</v>
      </c>
      <c r="CO5" s="1">
        <f t="shared" si="81"/>
        <v>0</v>
      </c>
      <c r="CP5" s="1">
        <f t="shared" si="82"/>
        <v>0</v>
      </c>
      <c r="CQ5" s="1">
        <f t="shared" si="83"/>
        <v>0</v>
      </c>
      <c r="CR5" s="1">
        <f t="shared" si="84"/>
        <v>0</v>
      </c>
      <c r="CS5" s="1">
        <f t="shared" si="85"/>
        <v>0</v>
      </c>
      <c r="CT5" s="1">
        <f t="shared" si="86"/>
        <v>0</v>
      </c>
      <c r="CU5" s="1">
        <f t="shared" si="87"/>
        <v>0</v>
      </c>
      <c r="CV5" s="1">
        <f t="shared" si="88"/>
        <v>0</v>
      </c>
      <c r="CW5" s="1">
        <f t="shared" si="89"/>
        <v>0</v>
      </c>
      <c r="CX5" s="1">
        <f t="shared" si="90"/>
        <v>0</v>
      </c>
      <c r="CY5" s="1">
        <f t="shared" si="91"/>
        <v>0</v>
      </c>
      <c r="CZ5" s="1">
        <f t="shared" si="92"/>
        <v>0</v>
      </c>
      <c r="DA5" s="1">
        <f t="shared" si="93"/>
        <v>0</v>
      </c>
      <c r="DB5" s="1">
        <f t="shared" si="94"/>
        <v>0</v>
      </c>
      <c r="DC5" s="1">
        <f t="shared" si="95"/>
        <v>0</v>
      </c>
      <c r="DD5" s="1">
        <f t="shared" si="96"/>
        <v>0</v>
      </c>
    </row>
    <row r="6" spans="1:108" x14ac:dyDescent="0.55000000000000004">
      <c r="A6" s="1">
        <f>値貼り付け用シート!F14</f>
        <v>4</v>
      </c>
      <c r="B6" s="1">
        <f>値貼り付け用シート!G14</f>
        <v>4</v>
      </c>
      <c r="C6" s="1">
        <f>計算１!I98</f>
        <v>24</v>
      </c>
      <c r="D6" s="1">
        <f>計算１!J98</f>
        <v>24</v>
      </c>
      <c r="E6" s="1">
        <f>計算１!K98</f>
        <v>0</v>
      </c>
      <c r="F6" s="1">
        <f>計算１!L98</f>
        <v>52</v>
      </c>
      <c r="G6" s="1">
        <f>計算１!M98</f>
        <v>1</v>
      </c>
      <c r="H6" s="1">
        <f>IF(計算１!I98=0,"",計算１!N98)</f>
        <v>56</v>
      </c>
      <c r="I6" s="1">
        <f>IF(ISERROR(計算１!O98),"",計算１!O98)</f>
        <v>56</v>
      </c>
      <c r="J6" s="1">
        <f>計算１!P98</f>
        <v>0</v>
      </c>
      <c r="K6" s="1">
        <f t="shared" si="0"/>
        <v>52</v>
      </c>
      <c r="M6" s="1">
        <f t="shared" si="1"/>
        <v>1</v>
      </c>
      <c r="N6" s="1">
        <f t="shared" si="2"/>
        <v>24</v>
      </c>
      <c r="O6" s="1">
        <f t="shared" si="3"/>
        <v>52</v>
      </c>
      <c r="P6" s="1">
        <f t="shared" si="4"/>
        <v>1</v>
      </c>
      <c r="Q6" s="1">
        <f t="shared" si="5"/>
        <v>52</v>
      </c>
      <c r="R6" s="1">
        <f t="shared" si="6"/>
        <v>0</v>
      </c>
      <c r="S6" s="1">
        <f t="shared" si="7"/>
        <v>0</v>
      </c>
      <c r="T6" s="1">
        <f t="shared" si="8"/>
        <v>56</v>
      </c>
      <c r="U6" s="1">
        <f t="shared" si="9"/>
        <v>0</v>
      </c>
      <c r="V6" s="1">
        <f t="shared" si="10"/>
        <v>0</v>
      </c>
      <c r="W6" s="1">
        <f t="shared" si="11"/>
        <v>0</v>
      </c>
      <c r="X6" s="1">
        <f t="shared" si="12"/>
        <v>0</v>
      </c>
      <c r="Y6" s="1">
        <f t="shared" si="13"/>
        <v>0</v>
      </c>
      <c r="Z6" s="1">
        <f t="shared" si="14"/>
        <v>0</v>
      </c>
      <c r="AA6" s="1">
        <f t="shared" si="15"/>
        <v>0</v>
      </c>
      <c r="AB6" s="1">
        <f t="shared" si="16"/>
        <v>0</v>
      </c>
      <c r="AC6" s="1">
        <f t="shared" si="17"/>
        <v>0</v>
      </c>
      <c r="AD6" s="1">
        <f t="shared" si="18"/>
        <v>0</v>
      </c>
      <c r="AE6" s="1">
        <f t="shared" si="19"/>
        <v>0</v>
      </c>
      <c r="AF6" s="1">
        <f t="shared" si="20"/>
        <v>0</v>
      </c>
      <c r="AG6" s="1">
        <f t="shared" si="21"/>
        <v>0</v>
      </c>
      <c r="AH6" s="1">
        <f t="shared" si="22"/>
        <v>0</v>
      </c>
      <c r="AI6" s="1">
        <f t="shared" si="23"/>
        <v>0</v>
      </c>
      <c r="AJ6" s="1">
        <f t="shared" si="24"/>
        <v>0</v>
      </c>
      <c r="AK6" s="1">
        <f t="shared" si="25"/>
        <v>0</v>
      </c>
      <c r="AL6" s="1">
        <f t="shared" si="26"/>
        <v>0</v>
      </c>
      <c r="AM6" s="1">
        <f t="shared" si="27"/>
        <v>0</v>
      </c>
      <c r="AN6" s="1">
        <f t="shared" si="28"/>
        <v>0</v>
      </c>
      <c r="AO6" s="1">
        <f t="shared" si="29"/>
        <v>0</v>
      </c>
      <c r="AP6" s="1">
        <f t="shared" si="30"/>
        <v>0</v>
      </c>
      <c r="AQ6" s="1">
        <f t="shared" si="31"/>
        <v>0</v>
      </c>
      <c r="AR6" s="1">
        <f t="shared" si="32"/>
        <v>0</v>
      </c>
      <c r="AS6" s="1">
        <f t="shared" si="33"/>
        <v>0</v>
      </c>
      <c r="AT6" s="1">
        <f t="shared" si="34"/>
        <v>0</v>
      </c>
      <c r="AU6" s="1">
        <f t="shared" si="35"/>
        <v>0</v>
      </c>
      <c r="AV6" s="1">
        <f t="shared" si="36"/>
        <v>0</v>
      </c>
      <c r="AW6" s="1">
        <f t="shared" si="37"/>
        <v>0</v>
      </c>
      <c r="AX6" s="1">
        <f t="shared" si="38"/>
        <v>0</v>
      </c>
      <c r="AY6" s="1">
        <f t="shared" si="39"/>
        <v>0</v>
      </c>
      <c r="AZ6" s="1">
        <f t="shared" si="40"/>
        <v>0</v>
      </c>
      <c r="BA6" s="1">
        <f t="shared" si="41"/>
        <v>0</v>
      </c>
      <c r="BB6" s="1">
        <f t="shared" si="42"/>
        <v>0</v>
      </c>
      <c r="BC6" s="1">
        <f t="shared" si="43"/>
        <v>0</v>
      </c>
      <c r="BD6" s="1">
        <f t="shared" si="44"/>
        <v>0</v>
      </c>
      <c r="BE6" s="1">
        <f t="shared" si="45"/>
        <v>0</v>
      </c>
      <c r="BF6" s="1">
        <f t="shared" si="46"/>
        <v>0</v>
      </c>
      <c r="BG6" s="1">
        <f t="shared" si="47"/>
        <v>0</v>
      </c>
      <c r="BH6" s="1">
        <f t="shared" si="48"/>
        <v>0</v>
      </c>
      <c r="BI6" s="1">
        <f t="shared" si="49"/>
        <v>0</v>
      </c>
      <c r="BJ6" s="1">
        <f t="shared" si="50"/>
        <v>0</v>
      </c>
      <c r="BK6" s="1">
        <f t="shared" si="51"/>
        <v>0</v>
      </c>
      <c r="BL6" s="1">
        <f t="shared" si="52"/>
        <v>0</v>
      </c>
      <c r="BM6" s="1">
        <f t="shared" si="53"/>
        <v>0</v>
      </c>
      <c r="BN6" s="1">
        <f t="shared" si="54"/>
        <v>0</v>
      </c>
      <c r="BO6" s="1">
        <f t="shared" si="55"/>
        <v>0</v>
      </c>
      <c r="BP6" s="1">
        <f t="shared" si="56"/>
        <v>0</v>
      </c>
      <c r="BQ6" s="1">
        <f t="shared" si="57"/>
        <v>0</v>
      </c>
      <c r="BR6" s="1">
        <f t="shared" si="58"/>
        <v>0</v>
      </c>
      <c r="BS6" s="1">
        <f t="shared" si="59"/>
        <v>0</v>
      </c>
      <c r="BT6" s="1">
        <f t="shared" si="60"/>
        <v>0</v>
      </c>
      <c r="BU6" s="1">
        <f t="shared" si="61"/>
        <v>0</v>
      </c>
      <c r="BV6" s="1">
        <f t="shared" si="62"/>
        <v>0</v>
      </c>
      <c r="BW6" s="1">
        <f t="shared" si="63"/>
        <v>0</v>
      </c>
      <c r="BX6" s="1">
        <f t="shared" si="64"/>
        <v>0</v>
      </c>
      <c r="BY6" s="1">
        <f t="shared" si="65"/>
        <v>0</v>
      </c>
      <c r="BZ6" s="1">
        <f t="shared" si="66"/>
        <v>0</v>
      </c>
      <c r="CA6" s="1">
        <f t="shared" si="67"/>
        <v>0</v>
      </c>
      <c r="CB6" s="1">
        <f t="shared" si="68"/>
        <v>0</v>
      </c>
      <c r="CC6" s="1">
        <f t="shared" si="69"/>
        <v>0</v>
      </c>
      <c r="CD6" s="1">
        <f t="shared" si="70"/>
        <v>0</v>
      </c>
      <c r="CE6" s="1">
        <f t="shared" si="71"/>
        <v>0</v>
      </c>
      <c r="CF6" s="1">
        <f t="shared" si="72"/>
        <v>0</v>
      </c>
      <c r="CG6" s="1">
        <f t="shared" si="73"/>
        <v>0</v>
      </c>
      <c r="CH6" s="1">
        <f t="shared" si="74"/>
        <v>0</v>
      </c>
      <c r="CI6" s="1">
        <f t="shared" si="75"/>
        <v>0</v>
      </c>
      <c r="CJ6" s="1">
        <f t="shared" si="76"/>
        <v>0</v>
      </c>
      <c r="CK6" s="1">
        <f t="shared" si="77"/>
        <v>0</v>
      </c>
      <c r="CL6" s="1">
        <f t="shared" si="78"/>
        <v>0</v>
      </c>
      <c r="CM6" s="1">
        <f t="shared" si="79"/>
        <v>0</v>
      </c>
      <c r="CN6" s="1">
        <f t="shared" si="80"/>
        <v>0</v>
      </c>
      <c r="CO6" s="1">
        <f t="shared" si="81"/>
        <v>0</v>
      </c>
      <c r="CP6" s="1">
        <f t="shared" si="82"/>
        <v>0</v>
      </c>
      <c r="CQ6" s="1">
        <f t="shared" si="83"/>
        <v>0</v>
      </c>
      <c r="CR6" s="1">
        <f t="shared" si="84"/>
        <v>0</v>
      </c>
      <c r="CS6" s="1">
        <f t="shared" si="85"/>
        <v>0</v>
      </c>
      <c r="CT6" s="1">
        <f t="shared" si="86"/>
        <v>0</v>
      </c>
      <c r="CU6" s="1">
        <f t="shared" si="87"/>
        <v>0</v>
      </c>
      <c r="CV6" s="1">
        <f t="shared" si="88"/>
        <v>0</v>
      </c>
      <c r="CW6" s="1">
        <f t="shared" si="89"/>
        <v>0</v>
      </c>
      <c r="CX6" s="1">
        <f t="shared" si="90"/>
        <v>0</v>
      </c>
      <c r="CY6" s="1">
        <f t="shared" si="91"/>
        <v>0</v>
      </c>
      <c r="CZ6" s="1">
        <f t="shared" si="92"/>
        <v>0</v>
      </c>
      <c r="DA6" s="1">
        <f t="shared" si="93"/>
        <v>0</v>
      </c>
      <c r="DB6" s="1">
        <f t="shared" si="94"/>
        <v>0</v>
      </c>
      <c r="DC6" s="1">
        <f t="shared" si="95"/>
        <v>0</v>
      </c>
      <c r="DD6" s="1">
        <f t="shared" si="96"/>
        <v>0</v>
      </c>
    </row>
    <row r="7" spans="1:108" x14ac:dyDescent="0.55000000000000004">
      <c r="A7" s="1">
        <f>値貼り付け用シート!F15</f>
        <v>4</v>
      </c>
      <c r="B7" s="1">
        <f>値貼り付け用シート!G15</f>
        <v>5</v>
      </c>
      <c r="C7" s="1">
        <f>計算１!I122</f>
        <v>23</v>
      </c>
      <c r="D7" s="1">
        <f>計算１!J122</f>
        <v>24</v>
      </c>
      <c r="E7" s="1">
        <f>計算１!K122</f>
        <v>0</v>
      </c>
      <c r="F7" s="1">
        <f>計算１!L122</f>
        <v>56</v>
      </c>
      <c r="G7" s="1">
        <f>計算１!M122</f>
        <v>1</v>
      </c>
      <c r="H7" s="1">
        <f>IF(計算１!I122=0,"",計算１!N122)</f>
        <v>60</v>
      </c>
      <c r="I7" s="1">
        <f>IF(ISERROR(計算１!O122),"",計算１!O122)</f>
        <v>60</v>
      </c>
      <c r="J7" s="1">
        <f>計算１!P122</f>
        <v>0</v>
      </c>
      <c r="K7" s="1">
        <f t="shared" si="0"/>
        <v>56</v>
      </c>
      <c r="M7" s="1">
        <f t="shared" si="1"/>
        <v>1</v>
      </c>
      <c r="N7" s="1">
        <f t="shared" si="2"/>
        <v>23</v>
      </c>
      <c r="O7" s="1">
        <f t="shared" si="3"/>
        <v>56</v>
      </c>
      <c r="P7" s="1">
        <f t="shared" si="4"/>
        <v>1</v>
      </c>
      <c r="Q7" s="1">
        <f t="shared" si="5"/>
        <v>56</v>
      </c>
      <c r="R7" s="1">
        <f t="shared" si="6"/>
        <v>0</v>
      </c>
      <c r="S7" s="1">
        <f t="shared" si="7"/>
        <v>0</v>
      </c>
      <c r="T7" s="1">
        <f t="shared" si="8"/>
        <v>60</v>
      </c>
      <c r="U7" s="1">
        <f t="shared" si="9"/>
        <v>0</v>
      </c>
      <c r="V7" s="1">
        <f t="shared" si="10"/>
        <v>0</v>
      </c>
      <c r="W7" s="1">
        <f t="shared" si="11"/>
        <v>0</v>
      </c>
      <c r="X7" s="1">
        <f t="shared" si="12"/>
        <v>0</v>
      </c>
      <c r="Y7" s="1">
        <f t="shared" si="13"/>
        <v>0</v>
      </c>
      <c r="Z7" s="1">
        <f t="shared" si="14"/>
        <v>0</v>
      </c>
      <c r="AA7" s="1">
        <f t="shared" si="15"/>
        <v>0</v>
      </c>
      <c r="AB7" s="1">
        <f t="shared" si="16"/>
        <v>0</v>
      </c>
      <c r="AC7" s="1">
        <f t="shared" si="17"/>
        <v>0</v>
      </c>
      <c r="AD7" s="1">
        <f t="shared" si="18"/>
        <v>0</v>
      </c>
      <c r="AE7" s="1">
        <f t="shared" si="19"/>
        <v>0</v>
      </c>
      <c r="AF7" s="1">
        <f t="shared" si="20"/>
        <v>0</v>
      </c>
      <c r="AG7" s="1">
        <f t="shared" si="21"/>
        <v>0</v>
      </c>
      <c r="AH7" s="1">
        <f t="shared" si="22"/>
        <v>0</v>
      </c>
      <c r="AI7" s="1">
        <f t="shared" si="23"/>
        <v>0</v>
      </c>
      <c r="AJ7" s="1">
        <f t="shared" si="24"/>
        <v>0</v>
      </c>
      <c r="AK7" s="1">
        <f t="shared" si="25"/>
        <v>0</v>
      </c>
      <c r="AL7" s="1">
        <f t="shared" si="26"/>
        <v>0</v>
      </c>
      <c r="AM7" s="1">
        <f t="shared" si="27"/>
        <v>0</v>
      </c>
      <c r="AN7" s="1">
        <f t="shared" si="28"/>
        <v>0</v>
      </c>
      <c r="AO7" s="1">
        <f t="shared" si="29"/>
        <v>0</v>
      </c>
      <c r="AP7" s="1">
        <f t="shared" si="30"/>
        <v>0</v>
      </c>
      <c r="AQ7" s="1">
        <f t="shared" si="31"/>
        <v>0</v>
      </c>
      <c r="AR7" s="1">
        <f t="shared" si="32"/>
        <v>0</v>
      </c>
      <c r="AS7" s="1">
        <f t="shared" si="33"/>
        <v>0</v>
      </c>
      <c r="AT7" s="1">
        <f t="shared" si="34"/>
        <v>0</v>
      </c>
      <c r="AU7" s="1">
        <f t="shared" si="35"/>
        <v>0</v>
      </c>
      <c r="AV7" s="1">
        <f t="shared" si="36"/>
        <v>0</v>
      </c>
      <c r="AW7" s="1">
        <f t="shared" si="37"/>
        <v>0</v>
      </c>
      <c r="AX7" s="1">
        <f t="shared" si="38"/>
        <v>0</v>
      </c>
      <c r="AY7" s="1">
        <f t="shared" si="39"/>
        <v>0</v>
      </c>
      <c r="AZ7" s="1">
        <f t="shared" si="40"/>
        <v>0</v>
      </c>
      <c r="BA7" s="1">
        <f t="shared" si="41"/>
        <v>0</v>
      </c>
      <c r="BB7" s="1">
        <f t="shared" si="42"/>
        <v>0</v>
      </c>
      <c r="BC7" s="1">
        <f t="shared" si="43"/>
        <v>0</v>
      </c>
      <c r="BD7" s="1">
        <f t="shared" si="44"/>
        <v>0</v>
      </c>
      <c r="BE7" s="1">
        <f t="shared" si="45"/>
        <v>0</v>
      </c>
      <c r="BF7" s="1">
        <f t="shared" si="46"/>
        <v>0</v>
      </c>
      <c r="BG7" s="1">
        <f t="shared" si="47"/>
        <v>0</v>
      </c>
      <c r="BH7" s="1">
        <f t="shared" si="48"/>
        <v>0</v>
      </c>
      <c r="BI7" s="1">
        <f t="shared" si="49"/>
        <v>0</v>
      </c>
      <c r="BJ7" s="1">
        <f t="shared" si="50"/>
        <v>0</v>
      </c>
      <c r="BK7" s="1">
        <f t="shared" si="51"/>
        <v>0</v>
      </c>
      <c r="BL7" s="1">
        <f t="shared" si="52"/>
        <v>0</v>
      </c>
      <c r="BM7" s="1">
        <f t="shared" si="53"/>
        <v>0</v>
      </c>
      <c r="BN7" s="1">
        <f t="shared" si="54"/>
        <v>0</v>
      </c>
      <c r="BO7" s="1">
        <f t="shared" si="55"/>
        <v>0</v>
      </c>
      <c r="BP7" s="1">
        <f t="shared" si="56"/>
        <v>0</v>
      </c>
      <c r="BQ7" s="1">
        <f t="shared" si="57"/>
        <v>0</v>
      </c>
      <c r="BR7" s="1">
        <f t="shared" si="58"/>
        <v>0</v>
      </c>
      <c r="BS7" s="1">
        <f t="shared" si="59"/>
        <v>0</v>
      </c>
      <c r="BT7" s="1">
        <f t="shared" si="60"/>
        <v>0</v>
      </c>
      <c r="BU7" s="1">
        <f t="shared" si="61"/>
        <v>0</v>
      </c>
      <c r="BV7" s="1">
        <f t="shared" si="62"/>
        <v>0</v>
      </c>
      <c r="BW7" s="1">
        <f t="shared" si="63"/>
        <v>0</v>
      </c>
      <c r="BX7" s="1">
        <f t="shared" si="64"/>
        <v>0</v>
      </c>
      <c r="BY7" s="1">
        <f t="shared" si="65"/>
        <v>0</v>
      </c>
      <c r="BZ7" s="1">
        <f t="shared" si="66"/>
        <v>0</v>
      </c>
      <c r="CA7" s="1">
        <f t="shared" si="67"/>
        <v>0</v>
      </c>
      <c r="CB7" s="1">
        <f t="shared" si="68"/>
        <v>0</v>
      </c>
      <c r="CC7" s="1">
        <f t="shared" si="69"/>
        <v>0</v>
      </c>
      <c r="CD7" s="1">
        <f t="shared" si="70"/>
        <v>0</v>
      </c>
      <c r="CE7" s="1">
        <f t="shared" si="71"/>
        <v>0</v>
      </c>
      <c r="CF7" s="1">
        <f t="shared" si="72"/>
        <v>0</v>
      </c>
      <c r="CG7" s="1">
        <f t="shared" si="73"/>
        <v>0</v>
      </c>
      <c r="CH7" s="1">
        <f t="shared" si="74"/>
        <v>0</v>
      </c>
      <c r="CI7" s="1">
        <f t="shared" si="75"/>
        <v>0</v>
      </c>
      <c r="CJ7" s="1">
        <f t="shared" si="76"/>
        <v>0</v>
      </c>
      <c r="CK7" s="1">
        <f t="shared" si="77"/>
        <v>0</v>
      </c>
      <c r="CL7" s="1">
        <f t="shared" si="78"/>
        <v>0</v>
      </c>
      <c r="CM7" s="1">
        <f t="shared" si="79"/>
        <v>0</v>
      </c>
      <c r="CN7" s="1">
        <f t="shared" si="80"/>
        <v>0</v>
      </c>
      <c r="CO7" s="1">
        <f t="shared" si="81"/>
        <v>0</v>
      </c>
      <c r="CP7" s="1">
        <f t="shared" si="82"/>
        <v>0</v>
      </c>
      <c r="CQ7" s="1">
        <f t="shared" si="83"/>
        <v>0</v>
      </c>
      <c r="CR7" s="1">
        <f t="shared" si="84"/>
        <v>0</v>
      </c>
      <c r="CS7" s="1">
        <f t="shared" si="85"/>
        <v>0</v>
      </c>
      <c r="CT7" s="1">
        <f t="shared" si="86"/>
        <v>0</v>
      </c>
      <c r="CU7" s="1">
        <f t="shared" si="87"/>
        <v>0</v>
      </c>
      <c r="CV7" s="1">
        <f t="shared" si="88"/>
        <v>0</v>
      </c>
      <c r="CW7" s="1">
        <f t="shared" si="89"/>
        <v>0</v>
      </c>
      <c r="CX7" s="1">
        <f t="shared" si="90"/>
        <v>0</v>
      </c>
      <c r="CY7" s="1">
        <f t="shared" si="91"/>
        <v>0</v>
      </c>
      <c r="CZ7" s="1">
        <f t="shared" si="92"/>
        <v>0</v>
      </c>
      <c r="DA7" s="1">
        <f t="shared" si="93"/>
        <v>0</v>
      </c>
      <c r="DB7" s="1">
        <f t="shared" si="94"/>
        <v>0</v>
      </c>
      <c r="DC7" s="1">
        <f t="shared" si="95"/>
        <v>0</v>
      </c>
      <c r="DD7" s="1">
        <f t="shared" si="96"/>
        <v>0</v>
      </c>
    </row>
    <row r="8" spans="1:108" x14ac:dyDescent="0.55000000000000004">
      <c r="A8" s="1">
        <f>値貼り付け用シート!F16</f>
        <v>4</v>
      </c>
      <c r="B8" s="1">
        <f>値貼り付け用シート!G16</f>
        <v>6</v>
      </c>
      <c r="C8" s="1">
        <f>計算１!I146</f>
        <v>23</v>
      </c>
      <c r="D8" s="1">
        <f>計算１!J146</f>
        <v>24</v>
      </c>
      <c r="E8" s="1">
        <f>計算１!K146</f>
        <v>0</v>
      </c>
      <c r="F8" s="1">
        <f>計算１!L146</f>
        <v>50</v>
      </c>
      <c r="G8" s="1">
        <f>計算１!M146</f>
        <v>1</v>
      </c>
      <c r="H8" s="1">
        <f>IF(計算１!I146=0,"",計算１!N146)</f>
        <v>54</v>
      </c>
      <c r="I8" s="1">
        <f>IF(ISERROR(計算１!O146),"",計算１!O146)</f>
        <v>54</v>
      </c>
      <c r="J8" s="1">
        <f>計算１!P146</f>
        <v>0</v>
      </c>
      <c r="K8" s="1">
        <f t="shared" si="0"/>
        <v>50</v>
      </c>
      <c r="M8" s="1">
        <f t="shared" si="1"/>
        <v>1</v>
      </c>
      <c r="N8" s="1">
        <f t="shared" si="2"/>
        <v>23</v>
      </c>
      <c r="O8" s="1">
        <f t="shared" si="3"/>
        <v>50</v>
      </c>
      <c r="P8" s="1">
        <f t="shared" si="4"/>
        <v>1</v>
      </c>
      <c r="Q8" s="1">
        <f t="shared" si="5"/>
        <v>50</v>
      </c>
      <c r="R8" s="1">
        <f t="shared" si="6"/>
        <v>0</v>
      </c>
      <c r="S8" s="1">
        <f t="shared" si="7"/>
        <v>0</v>
      </c>
      <c r="T8" s="1">
        <f t="shared" si="8"/>
        <v>54</v>
      </c>
      <c r="U8" s="1">
        <f t="shared" si="9"/>
        <v>0</v>
      </c>
      <c r="V8" s="1">
        <f t="shared" si="10"/>
        <v>0</v>
      </c>
      <c r="W8" s="1">
        <f t="shared" si="11"/>
        <v>0</v>
      </c>
      <c r="X8" s="1">
        <f t="shared" si="12"/>
        <v>0</v>
      </c>
      <c r="Y8" s="1">
        <f t="shared" si="13"/>
        <v>0</v>
      </c>
      <c r="Z8" s="1">
        <f t="shared" si="14"/>
        <v>0</v>
      </c>
      <c r="AA8" s="1">
        <f t="shared" si="15"/>
        <v>0</v>
      </c>
      <c r="AB8" s="1">
        <f t="shared" si="16"/>
        <v>0</v>
      </c>
      <c r="AC8" s="1">
        <f t="shared" si="17"/>
        <v>0</v>
      </c>
      <c r="AD8" s="1">
        <f t="shared" si="18"/>
        <v>0</v>
      </c>
      <c r="AE8" s="1">
        <f t="shared" si="19"/>
        <v>0</v>
      </c>
      <c r="AF8" s="1">
        <f t="shared" si="20"/>
        <v>0</v>
      </c>
      <c r="AG8" s="1">
        <f t="shared" si="21"/>
        <v>0</v>
      </c>
      <c r="AH8" s="1">
        <f t="shared" si="22"/>
        <v>0</v>
      </c>
      <c r="AI8" s="1">
        <f t="shared" si="23"/>
        <v>0</v>
      </c>
      <c r="AJ8" s="1">
        <f t="shared" si="24"/>
        <v>0</v>
      </c>
      <c r="AK8" s="1">
        <f t="shared" si="25"/>
        <v>0</v>
      </c>
      <c r="AL8" s="1">
        <f t="shared" si="26"/>
        <v>0</v>
      </c>
      <c r="AM8" s="1">
        <f t="shared" si="27"/>
        <v>0</v>
      </c>
      <c r="AN8" s="1">
        <f t="shared" si="28"/>
        <v>0</v>
      </c>
      <c r="AO8" s="1">
        <f t="shared" si="29"/>
        <v>0</v>
      </c>
      <c r="AP8" s="1">
        <f t="shared" si="30"/>
        <v>0</v>
      </c>
      <c r="AQ8" s="1">
        <f t="shared" si="31"/>
        <v>0</v>
      </c>
      <c r="AR8" s="1">
        <f t="shared" si="32"/>
        <v>0</v>
      </c>
      <c r="AS8" s="1">
        <f t="shared" si="33"/>
        <v>0</v>
      </c>
      <c r="AT8" s="1">
        <f t="shared" si="34"/>
        <v>0</v>
      </c>
      <c r="AU8" s="1">
        <f t="shared" si="35"/>
        <v>0</v>
      </c>
      <c r="AV8" s="1">
        <f t="shared" si="36"/>
        <v>0</v>
      </c>
      <c r="AW8" s="1">
        <f t="shared" si="37"/>
        <v>0</v>
      </c>
      <c r="AX8" s="1">
        <f t="shared" si="38"/>
        <v>0</v>
      </c>
      <c r="AY8" s="1">
        <f t="shared" si="39"/>
        <v>0</v>
      </c>
      <c r="AZ8" s="1">
        <f t="shared" si="40"/>
        <v>0</v>
      </c>
      <c r="BA8" s="1">
        <f t="shared" si="41"/>
        <v>0</v>
      </c>
      <c r="BB8" s="1">
        <f t="shared" si="42"/>
        <v>0</v>
      </c>
      <c r="BC8" s="1">
        <f t="shared" si="43"/>
        <v>0</v>
      </c>
      <c r="BD8" s="1">
        <f t="shared" si="44"/>
        <v>0</v>
      </c>
      <c r="BE8" s="1">
        <f t="shared" si="45"/>
        <v>0</v>
      </c>
      <c r="BF8" s="1">
        <f t="shared" si="46"/>
        <v>0</v>
      </c>
      <c r="BG8" s="1">
        <f t="shared" si="47"/>
        <v>0</v>
      </c>
      <c r="BH8" s="1">
        <f t="shared" si="48"/>
        <v>0</v>
      </c>
      <c r="BI8" s="1">
        <f t="shared" si="49"/>
        <v>0</v>
      </c>
      <c r="BJ8" s="1">
        <f t="shared" si="50"/>
        <v>0</v>
      </c>
      <c r="BK8" s="1">
        <f t="shared" si="51"/>
        <v>0</v>
      </c>
      <c r="BL8" s="1">
        <f t="shared" si="52"/>
        <v>0</v>
      </c>
      <c r="BM8" s="1">
        <f t="shared" si="53"/>
        <v>0</v>
      </c>
      <c r="BN8" s="1">
        <f t="shared" si="54"/>
        <v>0</v>
      </c>
      <c r="BO8" s="1">
        <f t="shared" si="55"/>
        <v>0</v>
      </c>
      <c r="BP8" s="1">
        <f t="shared" si="56"/>
        <v>0</v>
      </c>
      <c r="BQ8" s="1">
        <f t="shared" si="57"/>
        <v>0</v>
      </c>
      <c r="BR8" s="1">
        <f t="shared" si="58"/>
        <v>0</v>
      </c>
      <c r="BS8" s="1">
        <f t="shared" si="59"/>
        <v>0</v>
      </c>
      <c r="BT8" s="1">
        <f t="shared" si="60"/>
        <v>0</v>
      </c>
      <c r="BU8" s="1">
        <f t="shared" si="61"/>
        <v>0</v>
      </c>
      <c r="BV8" s="1">
        <f t="shared" si="62"/>
        <v>0</v>
      </c>
      <c r="BW8" s="1">
        <f t="shared" si="63"/>
        <v>0</v>
      </c>
      <c r="BX8" s="1">
        <f t="shared" si="64"/>
        <v>0</v>
      </c>
      <c r="BY8" s="1">
        <f t="shared" si="65"/>
        <v>0</v>
      </c>
      <c r="BZ8" s="1">
        <f t="shared" si="66"/>
        <v>0</v>
      </c>
      <c r="CA8" s="1">
        <f t="shared" si="67"/>
        <v>0</v>
      </c>
      <c r="CB8" s="1">
        <f t="shared" si="68"/>
        <v>0</v>
      </c>
      <c r="CC8" s="1">
        <f t="shared" si="69"/>
        <v>0</v>
      </c>
      <c r="CD8" s="1">
        <f t="shared" si="70"/>
        <v>0</v>
      </c>
      <c r="CE8" s="1">
        <f t="shared" si="71"/>
        <v>0</v>
      </c>
      <c r="CF8" s="1">
        <f t="shared" si="72"/>
        <v>0</v>
      </c>
      <c r="CG8" s="1">
        <f t="shared" si="73"/>
        <v>0</v>
      </c>
      <c r="CH8" s="1">
        <f t="shared" si="74"/>
        <v>0</v>
      </c>
      <c r="CI8" s="1">
        <f t="shared" si="75"/>
        <v>0</v>
      </c>
      <c r="CJ8" s="1">
        <f t="shared" si="76"/>
        <v>0</v>
      </c>
      <c r="CK8" s="1">
        <f t="shared" si="77"/>
        <v>0</v>
      </c>
      <c r="CL8" s="1">
        <f t="shared" si="78"/>
        <v>0</v>
      </c>
      <c r="CM8" s="1">
        <f t="shared" si="79"/>
        <v>0</v>
      </c>
      <c r="CN8" s="1">
        <f t="shared" si="80"/>
        <v>0</v>
      </c>
      <c r="CO8" s="1">
        <f t="shared" si="81"/>
        <v>0</v>
      </c>
      <c r="CP8" s="1">
        <f t="shared" si="82"/>
        <v>0</v>
      </c>
      <c r="CQ8" s="1">
        <f t="shared" si="83"/>
        <v>0</v>
      </c>
      <c r="CR8" s="1">
        <f t="shared" si="84"/>
        <v>0</v>
      </c>
      <c r="CS8" s="1">
        <f t="shared" si="85"/>
        <v>0</v>
      </c>
      <c r="CT8" s="1">
        <f t="shared" si="86"/>
        <v>0</v>
      </c>
      <c r="CU8" s="1">
        <f t="shared" si="87"/>
        <v>0</v>
      </c>
      <c r="CV8" s="1">
        <f t="shared" si="88"/>
        <v>0</v>
      </c>
      <c r="CW8" s="1">
        <f t="shared" si="89"/>
        <v>0</v>
      </c>
      <c r="CX8" s="1">
        <f t="shared" si="90"/>
        <v>0</v>
      </c>
      <c r="CY8" s="1">
        <f t="shared" si="91"/>
        <v>0</v>
      </c>
      <c r="CZ8" s="1">
        <f t="shared" si="92"/>
        <v>0</v>
      </c>
      <c r="DA8" s="1">
        <f t="shared" si="93"/>
        <v>0</v>
      </c>
      <c r="DB8" s="1">
        <f t="shared" si="94"/>
        <v>0</v>
      </c>
      <c r="DC8" s="1">
        <f t="shared" si="95"/>
        <v>0</v>
      </c>
      <c r="DD8" s="1">
        <f t="shared" si="96"/>
        <v>0</v>
      </c>
    </row>
    <row r="9" spans="1:108" x14ac:dyDescent="0.55000000000000004">
      <c r="A9" s="1">
        <f>値貼り付け用シート!F17</f>
        <v>4</v>
      </c>
      <c r="B9" s="1">
        <f>値貼り付け用シート!G17</f>
        <v>7</v>
      </c>
      <c r="C9" s="1">
        <f>計算１!I170</f>
        <v>24</v>
      </c>
      <c r="D9" s="1">
        <f>計算１!J170</f>
        <v>24</v>
      </c>
      <c r="E9" s="1">
        <f>計算１!K170</f>
        <v>0</v>
      </c>
      <c r="F9" s="1">
        <f>計算１!L170</f>
        <v>42</v>
      </c>
      <c r="G9" s="1">
        <f>計算１!M170</f>
        <v>1</v>
      </c>
      <c r="H9" s="1">
        <f>IF(計算１!I170=0,"",計算１!N170)</f>
        <v>42</v>
      </c>
      <c r="I9" s="1">
        <f>IF(ISERROR(計算１!O170),"",計算１!O170)</f>
        <v>42</v>
      </c>
      <c r="J9" s="1">
        <f>計算１!P170</f>
        <v>0</v>
      </c>
      <c r="K9" s="1">
        <f t="shared" si="0"/>
        <v>42</v>
      </c>
      <c r="M9" s="1">
        <f t="shared" si="1"/>
        <v>1</v>
      </c>
      <c r="N9" s="1">
        <f t="shared" si="2"/>
        <v>24</v>
      </c>
      <c r="O9" s="1">
        <f t="shared" si="3"/>
        <v>42</v>
      </c>
      <c r="P9" s="1">
        <f t="shared" si="4"/>
        <v>1</v>
      </c>
      <c r="Q9" s="1">
        <f t="shared" si="5"/>
        <v>42</v>
      </c>
      <c r="R9" s="1">
        <f t="shared" si="6"/>
        <v>0</v>
      </c>
      <c r="S9" s="1">
        <f t="shared" si="7"/>
        <v>0</v>
      </c>
      <c r="T9" s="1">
        <f t="shared" si="8"/>
        <v>42</v>
      </c>
      <c r="U9" s="1">
        <f t="shared" si="9"/>
        <v>0</v>
      </c>
      <c r="V9" s="1">
        <f t="shared" si="10"/>
        <v>0</v>
      </c>
      <c r="W9" s="1">
        <f t="shared" si="11"/>
        <v>0</v>
      </c>
      <c r="X9" s="1">
        <f t="shared" si="12"/>
        <v>0</v>
      </c>
      <c r="Y9" s="1">
        <f t="shared" si="13"/>
        <v>0</v>
      </c>
      <c r="Z9" s="1">
        <f t="shared" si="14"/>
        <v>0</v>
      </c>
      <c r="AA9" s="1">
        <f t="shared" si="15"/>
        <v>0</v>
      </c>
      <c r="AB9" s="1">
        <f t="shared" si="16"/>
        <v>0</v>
      </c>
      <c r="AC9" s="1">
        <f t="shared" si="17"/>
        <v>0</v>
      </c>
      <c r="AD9" s="1">
        <f t="shared" si="18"/>
        <v>0</v>
      </c>
      <c r="AE9" s="1">
        <f t="shared" si="19"/>
        <v>0</v>
      </c>
      <c r="AF9" s="1">
        <f t="shared" si="20"/>
        <v>0</v>
      </c>
      <c r="AG9" s="1">
        <f t="shared" si="21"/>
        <v>0</v>
      </c>
      <c r="AH9" s="1">
        <f t="shared" si="22"/>
        <v>0</v>
      </c>
      <c r="AI9" s="1">
        <f t="shared" si="23"/>
        <v>0</v>
      </c>
      <c r="AJ9" s="1">
        <f t="shared" si="24"/>
        <v>0</v>
      </c>
      <c r="AK9" s="1">
        <f t="shared" si="25"/>
        <v>0</v>
      </c>
      <c r="AL9" s="1">
        <f t="shared" si="26"/>
        <v>0</v>
      </c>
      <c r="AM9" s="1">
        <f t="shared" si="27"/>
        <v>0</v>
      </c>
      <c r="AN9" s="1">
        <f t="shared" si="28"/>
        <v>0</v>
      </c>
      <c r="AO9" s="1">
        <f t="shared" si="29"/>
        <v>0</v>
      </c>
      <c r="AP9" s="1">
        <f t="shared" si="30"/>
        <v>0</v>
      </c>
      <c r="AQ9" s="1">
        <f t="shared" si="31"/>
        <v>0</v>
      </c>
      <c r="AR9" s="1">
        <f t="shared" si="32"/>
        <v>0</v>
      </c>
      <c r="AS9" s="1">
        <f t="shared" si="33"/>
        <v>0</v>
      </c>
      <c r="AT9" s="1">
        <f t="shared" si="34"/>
        <v>0</v>
      </c>
      <c r="AU9" s="1">
        <f t="shared" si="35"/>
        <v>0</v>
      </c>
      <c r="AV9" s="1">
        <f t="shared" si="36"/>
        <v>0</v>
      </c>
      <c r="AW9" s="1">
        <f t="shared" si="37"/>
        <v>0</v>
      </c>
      <c r="AX9" s="1">
        <f t="shared" si="38"/>
        <v>0</v>
      </c>
      <c r="AY9" s="1">
        <f t="shared" si="39"/>
        <v>0</v>
      </c>
      <c r="AZ9" s="1">
        <f t="shared" si="40"/>
        <v>0</v>
      </c>
      <c r="BA9" s="1">
        <f t="shared" si="41"/>
        <v>0</v>
      </c>
      <c r="BB9" s="1">
        <f t="shared" si="42"/>
        <v>0</v>
      </c>
      <c r="BC9" s="1">
        <f t="shared" si="43"/>
        <v>0</v>
      </c>
      <c r="BD9" s="1">
        <f t="shared" si="44"/>
        <v>0</v>
      </c>
      <c r="BE9" s="1">
        <f t="shared" si="45"/>
        <v>0</v>
      </c>
      <c r="BF9" s="1">
        <f t="shared" si="46"/>
        <v>0</v>
      </c>
      <c r="BG9" s="1">
        <f t="shared" si="47"/>
        <v>0</v>
      </c>
      <c r="BH9" s="1">
        <f t="shared" si="48"/>
        <v>0</v>
      </c>
      <c r="BI9" s="1">
        <f t="shared" si="49"/>
        <v>0</v>
      </c>
      <c r="BJ9" s="1">
        <f t="shared" si="50"/>
        <v>0</v>
      </c>
      <c r="BK9" s="1">
        <f t="shared" si="51"/>
        <v>0</v>
      </c>
      <c r="BL9" s="1">
        <f t="shared" si="52"/>
        <v>0</v>
      </c>
      <c r="BM9" s="1">
        <f t="shared" si="53"/>
        <v>0</v>
      </c>
      <c r="BN9" s="1">
        <f t="shared" si="54"/>
        <v>0</v>
      </c>
      <c r="BO9" s="1">
        <f t="shared" si="55"/>
        <v>0</v>
      </c>
      <c r="BP9" s="1">
        <f t="shared" si="56"/>
        <v>0</v>
      </c>
      <c r="BQ9" s="1">
        <f t="shared" si="57"/>
        <v>0</v>
      </c>
      <c r="BR9" s="1">
        <f t="shared" si="58"/>
        <v>0</v>
      </c>
      <c r="BS9" s="1">
        <f t="shared" si="59"/>
        <v>0</v>
      </c>
      <c r="BT9" s="1">
        <f t="shared" si="60"/>
        <v>0</v>
      </c>
      <c r="BU9" s="1">
        <f t="shared" si="61"/>
        <v>0</v>
      </c>
      <c r="BV9" s="1">
        <f t="shared" si="62"/>
        <v>0</v>
      </c>
      <c r="BW9" s="1">
        <f t="shared" si="63"/>
        <v>0</v>
      </c>
      <c r="BX9" s="1">
        <f t="shared" si="64"/>
        <v>0</v>
      </c>
      <c r="BY9" s="1">
        <f t="shared" si="65"/>
        <v>0</v>
      </c>
      <c r="BZ9" s="1">
        <f t="shared" si="66"/>
        <v>0</v>
      </c>
      <c r="CA9" s="1">
        <f t="shared" si="67"/>
        <v>0</v>
      </c>
      <c r="CB9" s="1">
        <f t="shared" si="68"/>
        <v>0</v>
      </c>
      <c r="CC9" s="1">
        <f t="shared" si="69"/>
        <v>0</v>
      </c>
      <c r="CD9" s="1">
        <f t="shared" si="70"/>
        <v>0</v>
      </c>
      <c r="CE9" s="1">
        <f t="shared" si="71"/>
        <v>0</v>
      </c>
      <c r="CF9" s="1">
        <f t="shared" si="72"/>
        <v>0</v>
      </c>
      <c r="CG9" s="1">
        <f t="shared" si="73"/>
        <v>0</v>
      </c>
      <c r="CH9" s="1">
        <f t="shared" si="74"/>
        <v>0</v>
      </c>
      <c r="CI9" s="1">
        <f t="shared" si="75"/>
        <v>0</v>
      </c>
      <c r="CJ9" s="1">
        <f t="shared" si="76"/>
        <v>0</v>
      </c>
      <c r="CK9" s="1">
        <f t="shared" si="77"/>
        <v>0</v>
      </c>
      <c r="CL9" s="1">
        <f t="shared" si="78"/>
        <v>0</v>
      </c>
      <c r="CM9" s="1">
        <f t="shared" si="79"/>
        <v>0</v>
      </c>
      <c r="CN9" s="1">
        <f t="shared" si="80"/>
        <v>0</v>
      </c>
      <c r="CO9" s="1">
        <f t="shared" si="81"/>
        <v>0</v>
      </c>
      <c r="CP9" s="1">
        <f t="shared" si="82"/>
        <v>0</v>
      </c>
      <c r="CQ9" s="1">
        <f t="shared" si="83"/>
        <v>0</v>
      </c>
      <c r="CR9" s="1">
        <f t="shared" si="84"/>
        <v>0</v>
      </c>
      <c r="CS9" s="1">
        <f t="shared" si="85"/>
        <v>0</v>
      </c>
      <c r="CT9" s="1">
        <f t="shared" si="86"/>
        <v>0</v>
      </c>
      <c r="CU9" s="1">
        <f t="shared" si="87"/>
        <v>0</v>
      </c>
      <c r="CV9" s="1">
        <f t="shared" si="88"/>
        <v>0</v>
      </c>
      <c r="CW9" s="1">
        <f t="shared" si="89"/>
        <v>0</v>
      </c>
      <c r="CX9" s="1">
        <f t="shared" si="90"/>
        <v>0</v>
      </c>
      <c r="CY9" s="1">
        <f t="shared" si="91"/>
        <v>0</v>
      </c>
      <c r="CZ9" s="1">
        <f t="shared" si="92"/>
        <v>0</v>
      </c>
      <c r="DA9" s="1">
        <f t="shared" si="93"/>
        <v>0</v>
      </c>
      <c r="DB9" s="1">
        <f t="shared" si="94"/>
        <v>0</v>
      </c>
      <c r="DC9" s="1">
        <f t="shared" si="95"/>
        <v>0</v>
      </c>
      <c r="DD9" s="1">
        <f t="shared" si="96"/>
        <v>0</v>
      </c>
    </row>
    <row r="10" spans="1:108" x14ac:dyDescent="0.55000000000000004">
      <c r="A10" s="1">
        <f>値貼り付け用シート!F18</f>
        <v>4</v>
      </c>
      <c r="B10" s="1">
        <f>値貼り付け用シート!G18</f>
        <v>8</v>
      </c>
      <c r="C10" s="1">
        <f>計算１!I194</f>
        <v>24</v>
      </c>
      <c r="D10" s="1">
        <f>計算１!J194</f>
        <v>24</v>
      </c>
      <c r="E10" s="1">
        <f>計算１!K194</f>
        <v>0</v>
      </c>
      <c r="F10" s="1">
        <f>計算１!L194</f>
        <v>43</v>
      </c>
      <c r="G10" s="1">
        <f>計算１!M194</f>
        <v>1</v>
      </c>
      <c r="H10" s="1">
        <f>IF(計算１!I194=0,"",計算１!N194)</f>
        <v>46</v>
      </c>
      <c r="I10" s="1">
        <f>IF(ISERROR(計算１!O194),"",計算１!O194)</f>
        <v>46</v>
      </c>
      <c r="J10" s="1">
        <f>計算１!P194</f>
        <v>0</v>
      </c>
      <c r="K10" s="1">
        <f t="shared" si="0"/>
        <v>43</v>
      </c>
      <c r="M10" s="1">
        <f t="shared" si="1"/>
        <v>1</v>
      </c>
      <c r="N10" s="1">
        <f t="shared" si="2"/>
        <v>24</v>
      </c>
      <c r="O10" s="1">
        <f t="shared" si="3"/>
        <v>43</v>
      </c>
      <c r="P10" s="1">
        <f t="shared" si="4"/>
        <v>1</v>
      </c>
      <c r="Q10" s="1">
        <f t="shared" si="5"/>
        <v>43</v>
      </c>
      <c r="R10" s="1">
        <f t="shared" si="6"/>
        <v>0</v>
      </c>
      <c r="S10" s="1">
        <f t="shared" si="7"/>
        <v>0</v>
      </c>
      <c r="T10" s="1">
        <f t="shared" si="8"/>
        <v>46</v>
      </c>
      <c r="U10" s="1">
        <f t="shared" si="9"/>
        <v>0</v>
      </c>
      <c r="V10" s="1">
        <f t="shared" si="10"/>
        <v>0</v>
      </c>
      <c r="W10" s="1">
        <f t="shared" si="11"/>
        <v>0</v>
      </c>
      <c r="X10" s="1">
        <f t="shared" si="12"/>
        <v>0</v>
      </c>
      <c r="Y10" s="1">
        <f t="shared" si="13"/>
        <v>0</v>
      </c>
      <c r="Z10" s="1">
        <f t="shared" si="14"/>
        <v>0</v>
      </c>
      <c r="AA10" s="1">
        <f t="shared" si="15"/>
        <v>0</v>
      </c>
      <c r="AB10" s="1">
        <f t="shared" si="16"/>
        <v>0</v>
      </c>
      <c r="AC10" s="1">
        <f t="shared" si="17"/>
        <v>0</v>
      </c>
      <c r="AD10" s="1">
        <f t="shared" si="18"/>
        <v>0</v>
      </c>
      <c r="AE10" s="1">
        <f t="shared" si="19"/>
        <v>0</v>
      </c>
      <c r="AF10" s="1">
        <f t="shared" si="20"/>
        <v>0</v>
      </c>
      <c r="AG10" s="1">
        <f t="shared" si="21"/>
        <v>0</v>
      </c>
      <c r="AH10" s="1">
        <f t="shared" si="22"/>
        <v>0</v>
      </c>
      <c r="AI10" s="1">
        <f t="shared" si="23"/>
        <v>0</v>
      </c>
      <c r="AJ10" s="1">
        <f t="shared" si="24"/>
        <v>0</v>
      </c>
      <c r="AK10" s="1">
        <f t="shared" si="25"/>
        <v>0</v>
      </c>
      <c r="AL10" s="1">
        <f t="shared" si="26"/>
        <v>0</v>
      </c>
      <c r="AM10" s="1">
        <f t="shared" si="27"/>
        <v>0</v>
      </c>
      <c r="AN10" s="1">
        <f t="shared" si="28"/>
        <v>0</v>
      </c>
      <c r="AO10" s="1">
        <f t="shared" si="29"/>
        <v>0</v>
      </c>
      <c r="AP10" s="1">
        <f t="shared" si="30"/>
        <v>0</v>
      </c>
      <c r="AQ10" s="1">
        <f t="shared" si="31"/>
        <v>0</v>
      </c>
      <c r="AR10" s="1">
        <f t="shared" si="32"/>
        <v>0</v>
      </c>
      <c r="AS10" s="1">
        <f t="shared" si="33"/>
        <v>0</v>
      </c>
      <c r="AT10" s="1">
        <f t="shared" si="34"/>
        <v>0</v>
      </c>
      <c r="AU10" s="1">
        <f t="shared" si="35"/>
        <v>0</v>
      </c>
      <c r="AV10" s="1">
        <f t="shared" si="36"/>
        <v>0</v>
      </c>
      <c r="AW10" s="1">
        <f t="shared" si="37"/>
        <v>0</v>
      </c>
      <c r="AX10" s="1">
        <f t="shared" si="38"/>
        <v>0</v>
      </c>
      <c r="AY10" s="1">
        <f t="shared" si="39"/>
        <v>0</v>
      </c>
      <c r="AZ10" s="1">
        <f t="shared" si="40"/>
        <v>0</v>
      </c>
      <c r="BA10" s="1">
        <f t="shared" si="41"/>
        <v>0</v>
      </c>
      <c r="BB10" s="1">
        <f t="shared" si="42"/>
        <v>0</v>
      </c>
      <c r="BC10" s="1">
        <f t="shared" si="43"/>
        <v>0</v>
      </c>
      <c r="BD10" s="1">
        <f t="shared" si="44"/>
        <v>0</v>
      </c>
      <c r="BE10" s="1">
        <f t="shared" si="45"/>
        <v>0</v>
      </c>
      <c r="BF10" s="1">
        <f t="shared" si="46"/>
        <v>0</v>
      </c>
      <c r="BG10" s="1">
        <f t="shared" si="47"/>
        <v>0</v>
      </c>
      <c r="BH10" s="1">
        <f t="shared" si="48"/>
        <v>0</v>
      </c>
      <c r="BI10" s="1">
        <f t="shared" si="49"/>
        <v>0</v>
      </c>
      <c r="BJ10" s="1">
        <f t="shared" si="50"/>
        <v>0</v>
      </c>
      <c r="BK10" s="1">
        <f t="shared" si="51"/>
        <v>0</v>
      </c>
      <c r="BL10" s="1">
        <f t="shared" si="52"/>
        <v>0</v>
      </c>
      <c r="BM10" s="1">
        <f t="shared" si="53"/>
        <v>0</v>
      </c>
      <c r="BN10" s="1">
        <f t="shared" si="54"/>
        <v>0</v>
      </c>
      <c r="BO10" s="1">
        <f t="shared" si="55"/>
        <v>0</v>
      </c>
      <c r="BP10" s="1">
        <f t="shared" si="56"/>
        <v>0</v>
      </c>
      <c r="BQ10" s="1">
        <f t="shared" si="57"/>
        <v>0</v>
      </c>
      <c r="BR10" s="1">
        <f t="shared" si="58"/>
        <v>0</v>
      </c>
      <c r="BS10" s="1">
        <f t="shared" si="59"/>
        <v>0</v>
      </c>
      <c r="BT10" s="1">
        <f t="shared" si="60"/>
        <v>0</v>
      </c>
      <c r="BU10" s="1">
        <f t="shared" si="61"/>
        <v>0</v>
      </c>
      <c r="BV10" s="1">
        <f t="shared" si="62"/>
        <v>0</v>
      </c>
      <c r="BW10" s="1">
        <f t="shared" si="63"/>
        <v>0</v>
      </c>
      <c r="BX10" s="1">
        <f t="shared" si="64"/>
        <v>0</v>
      </c>
      <c r="BY10" s="1">
        <f t="shared" si="65"/>
        <v>0</v>
      </c>
      <c r="BZ10" s="1">
        <f t="shared" si="66"/>
        <v>0</v>
      </c>
      <c r="CA10" s="1">
        <f t="shared" si="67"/>
        <v>0</v>
      </c>
      <c r="CB10" s="1">
        <f t="shared" si="68"/>
        <v>0</v>
      </c>
      <c r="CC10" s="1">
        <f t="shared" si="69"/>
        <v>0</v>
      </c>
      <c r="CD10" s="1">
        <f t="shared" si="70"/>
        <v>0</v>
      </c>
      <c r="CE10" s="1">
        <f t="shared" si="71"/>
        <v>0</v>
      </c>
      <c r="CF10" s="1">
        <f t="shared" si="72"/>
        <v>0</v>
      </c>
      <c r="CG10" s="1">
        <f t="shared" si="73"/>
        <v>0</v>
      </c>
      <c r="CH10" s="1">
        <f t="shared" si="74"/>
        <v>0</v>
      </c>
      <c r="CI10" s="1">
        <f t="shared" si="75"/>
        <v>0</v>
      </c>
      <c r="CJ10" s="1">
        <f t="shared" si="76"/>
        <v>0</v>
      </c>
      <c r="CK10" s="1">
        <f t="shared" si="77"/>
        <v>0</v>
      </c>
      <c r="CL10" s="1">
        <f t="shared" si="78"/>
        <v>0</v>
      </c>
      <c r="CM10" s="1">
        <f t="shared" si="79"/>
        <v>0</v>
      </c>
      <c r="CN10" s="1">
        <f t="shared" si="80"/>
        <v>0</v>
      </c>
      <c r="CO10" s="1">
        <f t="shared" si="81"/>
        <v>0</v>
      </c>
      <c r="CP10" s="1">
        <f t="shared" si="82"/>
        <v>0</v>
      </c>
      <c r="CQ10" s="1">
        <f t="shared" si="83"/>
        <v>0</v>
      </c>
      <c r="CR10" s="1">
        <f t="shared" si="84"/>
        <v>0</v>
      </c>
      <c r="CS10" s="1">
        <f t="shared" si="85"/>
        <v>0</v>
      </c>
      <c r="CT10" s="1">
        <f t="shared" si="86"/>
        <v>0</v>
      </c>
      <c r="CU10" s="1">
        <f t="shared" si="87"/>
        <v>0</v>
      </c>
      <c r="CV10" s="1">
        <f t="shared" si="88"/>
        <v>0</v>
      </c>
      <c r="CW10" s="1">
        <f t="shared" si="89"/>
        <v>0</v>
      </c>
      <c r="CX10" s="1">
        <f t="shared" si="90"/>
        <v>0</v>
      </c>
      <c r="CY10" s="1">
        <f t="shared" si="91"/>
        <v>0</v>
      </c>
      <c r="CZ10" s="1">
        <f t="shared" si="92"/>
        <v>0</v>
      </c>
      <c r="DA10" s="1">
        <f t="shared" si="93"/>
        <v>0</v>
      </c>
      <c r="DB10" s="1">
        <f t="shared" si="94"/>
        <v>0</v>
      </c>
      <c r="DC10" s="1">
        <f t="shared" si="95"/>
        <v>0</v>
      </c>
      <c r="DD10" s="1">
        <f t="shared" si="96"/>
        <v>0</v>
      </c>
    </row>
    <row r="11" spans="1:108" x14ac:dyDescent="0.55000000000000004">
      <c r="A11" s="1">
        <f>値貼り付け用シート!F19</f>
        <v>4</v>
      </c>
      <c r="B11" s="1">
        <f>値貼り付け用シート!G19</f>
        <v>9</v>
      </c>
      <c r="C11" s="1">
        <f>計算１!I218</f>
        <v>24</v>
      </c>
      <c r="D11" s="1">
        <f>計算１!J218</f>
        <v>24</v>
      </c>
      <c r="E11" s="1">
        <f>計算１!K218</f>
        <v>0</v>
      </c>
      <c r="F11" s="1">
        <f>計算１!L218</f>
        <v>56</v>
      </c>
      <c r="G11" s="1">
        <f>計算１!M218</f>
        <v>1</v>
      </c>
      <c r="H11" s="1">
        <f>IF(計算１!I218=0,"",計算１!N218)</f>
        <v>58</v>
      </c>
      <c r="I11" s="1">
        <f>IF(ISERROR(計算１!O218),"",計算１!O218)</f>
        <v>58</v>
      </c>
      <c r="J11" s="1">
        <f>計算１!P218</f>
        <v>0</v>
      </c>
      <c r="K11" s="1">
        <f t="shared" si="0"/>
        <v>56</v>
      </c>
      <c r="M11" s="1">
        <f t="shared" si="1"/>
        <v>1</v>
      </c>
      <c r="N11" s="1">
        <f t="shared" si="2"/>
        <v>24</v>
      </c>
      <c r="O11" s="1">
        <f t="shared" si="3"/>
        <v>56</v>
      </c>
      <c r="P11" s="1">
        <f t="shared" si="4"/>
        <v>1</v>
      </c>
      <c r="Q11" s="1">
        <f t="shared" si="5"/>
        <v>56</v>
      </c>
      <c r="R11" s="1">
        <f t="shared" si="6"/>
        <v>0</v>
      </c>
      <c r="S11" s="1">
        <f t="shared" si="7"/>
        <v>0</v>
      </c>
      <c r="T11" s="1">
        <f t="shared" si="8"/>
        <v>58</v>
      </c>
      <c r="U11" s="1">
        <f t="shared" si="9"/>
        <v>0</v>
      </c>
      <c r="V11" s="1">
        <f t="shared" si="10"/>
        <v>0</v>
      </c>
      <c r="W11" s="1">
        <f t="shared" si="11"/>
        <v>0</v>
      </c>
      <c r="X11" s="1">
        <f t="shared" si="12"/>
        <v>0</v>
      </c>
      <c r="Y11" s="1">
        <f t="shared" si="13"/>
        <v>0</v>
      </c>
      <c r="Z11" s="1">
        <f t="shared" si="14"/>
        <v>0</v>
      </c>
      <c r="AA11" s="1">
        <f t="shared" si="15"/>
        <v>0</v>
      </c>
      <c r="AB11" s="1">
        <f t="shared" si="16"/>
        <v>0</v>
      </c>
      <c r="AC11" s="1">
        <f t="shared" si="17"/>
        <v>0</v>
      </c>
      <c r="AD11" s="1">
        <f t="shared" si="18"/>
        <v>0</v>
      </c>
      <c r="AE11" s="1">
        <f t="shared" si="19"/>
        <v>0</v>
      </c>
      <c r="AF11" s="1">
        <f t="shared" si="20"/>
        <v>0</v>
      </c>
      <c r="AG11" s="1">
        <f t="shared" si="21"/>
        <v>0</v>
      </c>
      <c r="AH11" s="1">
        <f t="shared" si="22"/>
        <v>0</v>
      </c>
      <c r="AI11" s="1">
        <f t="shared" si="23"/>
        <v>0</v>
      </c>
      <c r="AJ11" s="1">
        <f t="shared" si="24"/>
        <v>0</v>
      </c>
      <c r="AK11" s="1">
        <f t="shared" si="25"/>
        <v>0</v>
      </c>
      <c r="AL11" s="1">
        <f t="shared" si="26"/>
        <v>0</v>
      </c>
      <c r="AM11" s="1">
        <f t="shared" si="27"/>
        <v>0</v>
      </c>
      <c r="AN11" s="1">
        <f t="shared" si="28"/>
        <v>0</v>
      </c>
      <c r="AO11" s="1">
        <f t="shared" si="29"/>
        <v>0</v>
      </c>
      <c r="AP11" s="1">
        <f t="shared" si="30"/>
        <v>0</v>
      </c>
      <c r="AQ11" s="1">
        <f t="shared" si="31"/>
        <v>0</v>
      </c>
      <c r="AR11" s="1">
        <f t="shared" si="32"/>
        <v>0</v>
      </c>
      <c r="AS11" s="1">
        <f t="shared" si="33"/>
        <v>0</v>
      </c>
      <c r="AT11" s="1">
        <f t="shared" si="34"/>
        <v>0</v>
      </c>
      <c r="AU11" s="1">
        <f t="shared" si="35"/>
        <v>0</v>
      </c>
      <c r="AV11" s="1">
        <f t="shared" si="36"/>
        <v>0</v>
      </c>
      <c r="AW11" s="1">
        <f t="shared" si="37"/>
        <v>0</v>
      </c>
      <c r="AX11" s="1">
        <f t="shared" si="38"/>
        <v>0</v>
      </c>
      <c r="AY11" s="1">
        <f t="shared" si="39"/>
        <v>0</v>
      </c>
      <c r="AZ11" s="1">
        <f t="shared" si="40"/>
        <v>0</v>
      </c>
      <c r="BA11" s="1">
        <f t="shared" si="41"/>
        <v>0</v>
      </c>
      <c r="BB11" s="1">
        <f t="shared" si="42"/>
        <v>0</v>
      </c>
      <c r="BC11" s="1">
        <f t="shared" si="43"/>
        <v>0</v>
      </c>
      <c r="BD11" s="1">
        <f t="shared" si="44"/>
        <v>0</v>
      </c>
      <c r="BE11" s="1">
        <f t="shared" si="45"/>
        <v>0</v>
      </c>
      <c r="BF11" s="1">
        <f t="shared" si="46"/>
        <v>0</v>
      </c>
      <c r="BG11" s="1">
        <f t="shared" si="47"/>
        <v>0</v>
      </c>
      <c r="BH11" s="1">
        <f t="shared" si="48"/>
        <v>0</v>
      </c>
      <c r="BI11" s="1">
        <f t="shared" si="49"/>
        <v>0</v>
      </c>
      <c r="BJ11" s="1">
        <f t="shared" si="50"/>
        <v>0</v>
      </c>
      <c r="BK11" s="1">
        <f t="shared" si="51"/>
        <v>0</v>
      </c>
      <c r="BL11" s="1">
        <f t="shared" si="52"/>
        <v>0</v>
      </c>
      <c r="BM11" s="1">
        <f t="shared" si="53"/>
        <v>0</v>
      </c>
      <c r="BN11" s="1">
        <f t="shared" si="54"/>
        <v>0</v>
      </c>
      <c r="BO11" s="1">
        <f t="shared" si="55"/>
        <v>0</v>
      </c>
      <c r="BP11" s="1">
        <f t="shared" si="56"/>
        <v>0</v>
      </c>
      <c r="BQ11" s="1">
        <f t="shared" si="57"/>
        <v>0</v>
      </c>
      <c r="BR11" s="1">
        <f t="shared" si="58"/>
        <v>0</v>
      </c>
      <c r="BS11" s="1">
        <f t="shared" si="59"/>
        <v>0</v>
      </c>
      <c r="BT11" s="1">
        <f t="shared" si="60"/>
        <v>0</v>
      </c>
      <c r="BU11" s="1">
        <f t="shared" si="61"/>
        <v>0</v>
      </c>
      <c r="BV11" s="1">
        <f t="shared" si="62"/>
        <v>0</v>
      </c>
      <c r="BW11" s="1">
        <f t="shared" si="63"/>
        <v>0</v>
      </c>
      <c r="BX11" s="1">
        <f t="shared" si="64"/>
        <v>0</v>
      </c>
      <c r="BY11" s="1">
        <f t="shared" si="65"/>
        <v>0</v>
      </c>
      <c r="BZ11" s="1">
        <f t="shared" si="66"/>
        <v>0</v>
      </c>
      <c r="CA11" s="1">
        <f t="shared" si="67"/>
        <v>0</v>
      </c>
      <c r="CB11" s="1">
        <f t="shared" si="68"/>
        <v>0</v>
      </c>
      <c r="CC11" s="1">
        <f t="shared" si="69"/>
        <v>0</v>
      </c>
      <c r="CD11" s="1">
        <f t="shared" si="70"/>
        <v>0</v>
      </c>
      <c r="CE11" s="1">
        <f t="shared" si="71"/>
        <v>0</v>
      </c>
      <c r="CF11" s="1">
        <f t="shared" si="72"/>
        <v>0</v>
      </c>
      <c r="CG11" s="1">
        <f t="shared" si="73"/>
        <v>0</v>
      </c>
      <c r="CH11" s="1">
        <f t="shared" si="74"/>
        <v>0</v>
      </c>
      <c r="CI11" s="1">
        <f t="shared" si="75"/>
        <v>0</v>
      </c>
      <c r="CJ11" s="1">
        <f t="shared" si="76"/>
        <v>0</v>
      </c>
      <c r="CK11" s="1">
        <f t="shared" si="77"/>
        <v>0</v>
      </c>
      <c r="CL11" s="1">
        <f t="shared" si="78"/>
        <v>0</v>
      </c>
      <c r="CM11" s="1">
        <f t="shared" si="79"/>
        <v>0</v>
      </c>
      <c r="CN11" s="1">
        <f t="shared" si="80"/>
        <v>0</v>
      </c>
      <c r="CO11" s="1">
        <f t="shared" si="81"/>
        <v>0</v>
      </c>
      <c r="CP11" s="1">
        <f t="shared" si="82"/>
        <v>0</v>
      </c>
      <c r="CQ11" s="1">
        <f t="shared" si="83"/>
        <v>0</v>
      </c>
      <c r="CR11" s="1">
        <f t="shared" si="84"/>
        <v>0</v>
      </c>
      <c r="CS11" s="1">
        <f t="shared" si="85"/>
        <v>0</v>
      </c>
      <c r="CT11" s="1">
        <f t="shared" si="86"/>
        <v>0</v>
      </c>
      <c r="CU11" s="1">
        <f t="shared" si="87"/>
        <v>0</v>
      </c>
      <c r="CV11" s="1">
        <f t="shared" si="88"/>
        <v>0</v>
      </c>
      <c r="CW11" s="1">
        <f t="shared" si="89"/>
        <v>0</v>
      </c>
      <c r="CX11" s="1">
        <f t="shared" si="90"/>
        <v>0</v>
      </c>
      <c r="CY11" s="1">
        <f t="shared" si="91"/>
        <v>0</v>
      </c>
      <c r="CZ11" s="1">
        <f t="shared" si="92"/>
        <v>0</v>
      </c>
      <c r="DA11" s="1">
        <f t="shared" si="93"/>
        <v>0</v>
      </c>
      <c r="DB11" s="1">
        <f t="shared" si="94"/>
        <v>0</v>
      </c>
      <c r="DC11" s="1">
        <f t="shared" si="95"/>
        <v>0</v>
      </c>
      <c r="DD11" s="1">
        <f t="shared" si="96"/>
        <v>0</v>
      </c>
    </row>
    <row r="12" spans="1:108" x14ac:dyDescent="0.55000000000000004">
      <c r="A12" s="1">
        <f>値貼り付け用シート!F20</f>
        <v>4</v>
      </c>
      <c r="B12" s="1">
        <f>値貼り付け用シート!G20</f>
        <v>10</v>
      </c>
      <c r="C12" s="1">
        <f>計算１!I242</f>
        <v>24</v>
      </c>
      <c r="D12" s="1">
        <f>計算１!J242</f>
        <v>24</v>
      </c>
      <c r="E12" s="1">
        <f>計算１!K242</f>
        <v>0</v>
      </c>
      <c r="F12" s="1">
        <f>計算１!L242</f>
        <v>55</v>
      </c>
      <c r="G12" s="1">
        <f>計算１!M242</f>
        <v>1</v>
      </c>
      <c r="H12" s="1">
        <f>IF(計算１!I242=0,"",計算１!N242)</f>
        <v>57</v>
      </c>
      <c r="I12" s="1">
        <f>IF(ISERROR(計算１!O242),"",計算１!O242)</f>
        <v>57</v>
      </c>
      <c r="J12" s="1">
        <f>計算１!P242</f>
        <v>0</v>
      </c>
      <c r="K12" s="1">
        <f t="shared" si="0"/>
        <v>55</v>
      </c>
      <c r="M12" s="1">
        <f t="shared" si="1"/>
        <v>1</v>
      </c>
      <c r="N12" s="1">
        <f t="shared" si="2"/>
        <v>24</v>
      </c>
      <c r="O12" s="1">
        <f t="shared" si="3"/>
        <v>55</v>
      </c>
      <c r="P12" s="1">
        <f t="shared" si="4"/>
        <v>1</v>
      </c>
      <c r="Q12" s="1">
        <f t="shared" si="5"/>
        <v>55</v>
      </c>
      <c r="R12" s="1">
        <f t="shared" si="6"/>
        <v>0</v>
      </c>
      <c r="S12" s="1">
        <f t="shared" si="7"/>
        <v>0</v>
      </c>
      <c r="T12" s="1">
        <f t="shared" si="8"/>
        <v>57</v>
      </c>
      <c r="U12" s="1">
        <f t="shared" si="9"/>
        <v>0</v>
      </c>
      <c r="V12" s="1">
        <f t="shared" si="10"/>
        <v>0</v>
      </c>
      <c r="W12" s="1">
        <f t="shared" si="11"/>
        <v>0</v>
      </c>
      <c r="X12" s="1">
        <f t="shared" si="12"/>
        <v>0</v>
      </c>
      <c r="Y12" s="1">
        <f t="shared" si="13"/>
        <v>0</v>
      </c>
      <c r="Z12" s="1">
        <f t="shared" si="14"/>
        <v>0</v>
      </c>
      <c r="AA12" s="1">
        <f t="shared" si="15"/>
        <v>0</v>
      </c>
      <c r="AB12" s="1">
        <f t="shared" si="16"/>
        <v>0</v>
      </c>
      <c r="AC12" s="1">
        <f t="shared" si="17"/>
        <v>0</v>
      </c>
      <c r="AD12" s="1">
        <f t="shared" si="18"/>
        <v>0</v>
      </c>
      <c r="AE12" s="1">
        <f t="shared" si="19"/>
        <v>0</v>
      </c>
      <c r="AF12" s="1">
        <f t="shared" si="20"/>
        <v>0</v>
      </c>
      <c r="AG12" s="1">
        <f t="shared" si="21"/>
        <v>0</v>
      </c>
      <c r="AH12" s="1">
        <f t="shared" si="22"/>
        <v>0</v>
      </c>
      <c r="AI12" s="1">
        <f t="shared" si="23"/>
        <v>0</v>
      </c>
      <c r="AJ12" s="1">
        <f t="shared" si="24"/>
        <v>0</v>
      </c>
      <c r="AK12" s="1">
        <f t="shared" si="25"/>
        <v>0</v>
      </c>
      <c r="AL12" s="1">
        <f t="shared" si="26"/>
        <v>0</v>
      </c>
      <c r="AM12" s="1">
        <f t="shared" si="27"/>
        <v>0</v>
      </c>
      <c r="AN12" s="1">
        <f t="shared" si="28"/>
        <v>0</v>
      </c>
      <c r="AO12" s="1">
        <f t="shared" si="29"/>
        <v>0</v>
      </c>
      <c r="AP12" s="1">
        <f t="shared" si="30"/>
        <v>0</v>
      </c>
      <c r="AQ12" s="1">
        <f t="shared" si="31"/>
        <v>0</v>
      </c>
      <c r="AR12" s="1">
        <f t="shared" si="32"/>
        <v>0</v>
      </c>
      <c r="AS12" s="1">
        <f t="shared" si="33"/>
        <v>0</v>
      </c>
      <c r="AT12" s="1">
        <f t="shared" si="34"/>
        <v>0</v>
      </c>
      <c r="AU12" s="1">
        <f t="shared" si="35"/>
        <v>0</v>
      </c>
      <c r="AV12" s="1">
        <f t="shared" si="36"/>
        <v>0</v>
      </c>
      <c r="AW12" s="1">
        <f t="shared" si="37"/>
        <v>0</v>
      </c>
      <c r="AX12" s="1">
        <f t="shared" si="38"/>
        <v>0</v>
      </c>
      <c r="AY12" s="1">
        <f t="shared" si="39"/>
        <v>0</v>
      </c>
      <c r="AZ12" s="1">
        <f t="shared" si="40"/>
        <v>0</v>
      </c>
      <c r="BA12" s="1">
        <f t="shared" si="41"/>
        <v>0</v>
      </c>
      <c r="BB12" s="1">
        <f t="shared" si="42"/>
        <v>0</v>
      </c>
      <c r="BC12" s="1">
        <f t="shared" si="43"/>
        <v>0</v>
      </c>
      <c r="BD12" s="1">
        <f t="shared" si="44"/>
        <v>0</v>
      </c>
      <c r="BE12" s="1">
        <f t="shared" si="45"/>
        <v>0</v>
      </c>
      <c r="BF12" s="1">
        <f t="shared" si="46"/>
        <v>0</v>
      </c>
      <c r="BG12" s="1">
        <f t="shared" si="47"/>
        <v>0</v>
      </c>
      <c r="BH12" s="1">
        <f t="shared" si="48"/>
        <v>0</v>
      </c>
      <c r="BI12" s="1">
        <f t="shared" si="49"/>
        <v>0</v>
      </c>
      <c r="BJ12" s="1">
        <f t="shared" si="50"/>
        <v>0</v>
      </c>
      <c r="BK12" s="1">
        <f t="shared" si="51"/>
        <v>0</v>
      </c>
      <c r="BL12" s="1">
        <f t="shared" si="52"/>
        <v>0</v>
      </c>
      <c r="BM12" s="1">
        <f t="shared" si="53"/>
        <v>0</v>
      </c>
      <c r="BN12" s="1">
        <f t="shared" si="54"/>
        <v>0</v>
      </c>
      <c r="BO12" s="1">
        <f t="shared" si="55"/>
        <v>0</v>
      </c>
      <c r="BP12" s="1">
        <f t="shared" si="56"/>
        <v>0</v>
      </c>
      <c r="BQ12" s="1">
        <f t="shared" si="57"/>
        <v>0</v>
      </c>
      <c r="BR12" s="1">
        <f t="shared" si="58"/>
        <v>0</v>
      </c>
      <c r="BS12" s="1">
        <f t="shared" si="59"/>
        <v>0</v>
      </c>
      <c r="BT12" s="1">
        <f t="shared" si="60"/>
        <v>0</v>
      </c>
      <c r="BU12" s="1">
        <f t="shared" si="61"/>
        <v>0</v>
      </c>
      <c r="BV12" s="1">
        <f t="shared" si="62"/>
        <v>0</v>
      </c>
      <c r="BW12" s="1">
        <f t="shared" si="63"/>
        <v>0</v>
      </c>
      <c r="BX12" s="1">
        <f t="shared" si="64"/>
        <v>0</v>
      </c>
      <c r="BY12" s="1">
        <f t="shared" si="65"/>
        <v>0</v>
      </c>
      <c r="BZ12" s="1">
        <f t="shared" si="66"/>
        <v>0</v>
      </c>
      <c r="CA12" s="1">
        <f t="shared" si="67"/>
        <v>0</v>
      </c>
      <c r="CB12" s="1">
        <f t="shared" si="68"/>
        <v>0</v>
      </c>
      <c r="CC12" s="1">
        <f t="shared" si="69"/>
        <v>0</v>
      </c>
      <c r="CD12" s="1">
        <f t="shared" si="70"/>
        <v>0</v>
      </c>
      <c r="CE12" s="1">
        <f t="shared" si="71"/>
        <v>0</v>
      </c>
      <c r="CF12" s="1">
        <f t="shared" si="72"/>
        <v>0</v>
      </c>
      <c r="CG12" s="1">
        <f t="shared" si="73"/>
        <v>0</v>
      </c>
      <c r="CH12" s="1">
        <f t="shared" si="74"/>
        <v>0</v>
      </c>
      <c r="CI12" s="1">
        <f t="shared" si="75"/>
        <v>0</v>
      </c>
      <c r="CJ12" s="1">
        <f t="shared" si="76"/>
        <v>0</v>
      </c>
      <c r="CK12" s="1">
        <f t="shared" si="77"/>
        <v>0</v>
      </c>
      <c r="CL12" s="1">
        <f t="shared" si="78"/>
        <v>0</v>
      </c>
      <c r="CM12" s="1">
        <f t="shared" si="79"/>
        <v>0</v>
      </c>
      <c r="CN12" s="1">
        <f t="shared" si="80"/>
        <v>0</v>
      </c>
      <c r="CO12" s="1">
        <f t="shared" si="81"/>
        <v>0</v>
      </c>
      <c r="CP12" s="1">
        <f t="shared" si="82"/>
        <v>0</v>
      </c>
      <c r="CQ12" s="1">
        <f t="shared" si="83"/>
        <v>0</v>
      </c>
      <c r="CR12" s="1">
        <f t="shared" si="84"/>
        <v>0</v>
      </c>
      <c r="CS12" s="1">
        <f t="shared" si="85"/>
        <v>0</v>
      </c>
      <c r="CT12" s="1">
        <f t="shared" si="86"/>
        <v>0</v>
      </c>
      <c r="CU12" s="1">
        <f t="shared" si="87"/>
        <v>0</v>
      </c>
      <c r="CV12" s="1">
        <f t="shared" si="88"/>
        <v>0</v>
      </c>
      <c r="CW12" s="1">
        <f t="shared" si="89"/>
        <v>0</v>
      </c>
      <c r="CX12" s="1">
        <f t="shared" si="90"/>
        <v>0</v>
      </c>
      <c r="CY12" s="1">
        <f t="shared" si="91"/>
        <v>0</v>
      </c>
      <c r="CZ12" s="1">
        <f t="shared" si="92"/>
        <v>0</v>
      </c>
      <c r="DA12" s="1">
        <f t="shared" si="93"/>
        <v>0</v>
      </c>
      <c r="DB12" s="1">
        <f t="shared" si="94"/>
        <v>0</v>
      </c>
      <c r="DC12" s="1">
        <f t="shared" si="95"/>
        <v>0</v>
      </c>
      <c r="DD12" s="1">
        <f t="shared" si="96"/>
        <v>0</v>
      </c>
    </row>
    <row r="13" spans="1:108" x14ac:dyDescent="0.55000000000000004">
      <c r="A13" s="1">
        <f>値貼り付け用シート!F21</f>
        <v>4</v>
      </c>
      <c r="B13" s="1">
        <f>値貼り付け用シート!G21</f>
        <v>11</v>
      </c>
      <c r="C13" s="1">
        <f>計算１!I266</f>
        <v>24</v>
      </c>
      <c r="D13" s="1">
        <f>計算１!J266</f>
        <v>24</v>
      </c>
      <c r="E13" s="1">
        <f>計算１!K266</f>
        <v>0</v>
      </c>
      <c r="F13" s="1">
        <f>計算１!L266</f>
        <v>52</v>
      </c>
      <c r="G13" s="1">
        <f>計算１!M266</f>
        <v>1</v>
      </c>
      <c r="H13" s="1">
        <f>IF(計算１!I266=0,"",計算１!N266)</f>
        <v>54</v>
      </c>
      <c r="I13" s="1">
        <f>IF(ISERROR(計算１!O266),"",計算１!O266)</f>
        <v>54</v>
      </c>
      <c r="J13" s="1">
        <f>計算１!P266</f>
        <v>0</v>
      </c>
      <c r="K13" s="1">
        <f t="shared" si="0"/>
        <v>52</v>
      </c>
      <c r="M13" s="1">
        <f t="shared" si="1"/>
        <v>1</v>
      </c>
      <c r="N13" s="1">
        <f t="shared" si="2"/>
        <v>24</v>
      </c>
      <c r="O13" s="1">
        <f t="shared" si="3"/>
        <v>52</v>
      </c>
      <c r="P13" s="1">
        <f t="shared" si="4"/>
        <v>1</v>
      </c>
      <c r="Q13" s="1">
        <f t="shared" si="5"/>
        <v>52</v>
      </c>
      <c r="R13" s="1">
        <f t="shared" si="6"/>
        <v>0</v>
      </c>
      <c r="S13" s="1">
        <f t="shared" si="7"/>
        <v>0</v>
      </c>
      <c r="T13" s="1">
        <f t="shared" si="8"/>
        <v>54</v>
      </c>
      <c r="U13" s="1">
        <f t="shared" si="9"/>
        <v>0</v>
      </c>
      <c r="V13" s="1">
        <f t="shared" si="10"/>
        <v>0</v>
      </c>
      <c r="W13" s="1">
        <f t="shared" si="11"/>
        <v>0</v>
      </c>
      <c r="X13" s="1">
        <f t="shared" si="12"/>
        <v>0</v>
      </c>
      <c r="Y13" s="1">
        <f t="shared" si="13"/>
        <v>0</v>
      </c>
      <c r="Z13" s="1">
        <f t="shared" si="14"/>
        <v>0</v>
      </c>
      <c r="AA13" s="1">
        <f t="shared" si="15"/>
        <v>0</v>
      </c>
      <c r="AB13" s="1">
        <f t="shared" si="16"/>
        <v>0</v>
      </c>
      <c r="AC13" s="1">
        <f t="shared" si="17"/>
        <v>0</v>
      </c>
      <c r="AD13" s="1">
        <f t="shared" si="18"/>
        <v>0</v>
      </c>
      <c r="AE13" s="1">
        <f t="shared" si="19"/>
        <v>0</v>
      </c>
      <c r="AF13" s="1">
        <f t="shared" si="20"/>
        <v>0</v>
      </c>
      <c r="AG13" s="1">
        <f t="shared" si="21"/>
        <v>0</v>
      </c>
      <c r="AH13" s="1">
        <f t="shared" si="22"/>
        <v>0</v>
      </c>
      <c r="AI13" s="1">
        <f t="shared" si="23"/>
        <v>0</v>
      </c>
      <c r="AJ13" s="1">
        <f t="shared" si="24"/>
        <v>0</v>
      </c>
      <c r="AK13" s="1">
        <f t="shared" si="25"/>
        <v>0</v>
      </c>
      <c r="AL13" s="1">
        <f t="shared" si="26"/>
        <v>0</v>
      </c>
      <c r="AM13" s="1">
        <f t="shared" si="27"/>
        <v>0</v>
      </c>
      <c r="AN13" s="1">
        <f t="shared" si="28"/>
        <v>0</v>
      </c>
      <c r="AO13" s="1">
        <f t="shared" si="29"/>
        <v>0</v>
      </c>
      <c r="AP13" s="1">
        <f t="shared" si="30"/>
        <v>0</v>
      </c>
      <c r="AQ13" s="1">
        <f t="shared" si="31"/>
        <v>0</v>
      </c>
      <c r="AR13" s="1">
        <f t="shared" si="32"/>
        <v>0</v>
      </c>
      <c r="AS13" s="1">
        <f t="shared" si="33"/>
        <v>0</v>
      </c>
      <c r="AT13" s="1">
        <f t="shared" si="34"/>
        <v>0</v>
      </c>
      <c r="AU13" s="1">
        <f t="shared" si="35"/>
        <v>0</v>
      </c>
      <c r="AV13" s="1">
        <f t="shared" si="36"/>
        <v>0</v>
      </c>
      <c r="AW13" s="1">
        <f t="shared" si="37"/>
        <v>0</v>
      </c>
      <c r="AX13" s="1">
        <f t="shared" si="38"/>
        <v>0</v>
      </c>
      <c r="AY13" s="1">
        <f t="shared" si="39"/>
        <v>0</v>
      </c>
      <c r="AZ13" s="1">
        <f t="shared" si="40"/>
        <v>0</v>
      </c>
      <c r="BA13" s="1">
        <f t="shared" si="41"/>
        <v>0</v>
      </c>
      <c r="BB13" s="1">
        <f t="shared" si="42"/>
        <v>0</v>
      </c>
      <c r="BC13" s="1">
        <f t="shared" si="43"/>
        <v>0</v>
      </c>
      <c r="BD13" s="1">
        <f t="shared" si="44"/>
        <v>0</v>
      </c>
      <c r="BE13" s="1">
        <f t="shared" si="45"/>
        <v>0</v>
      </c>
      <c r="BF13" s="1">
        <f t="shared" si="46"/>
        <v>0</v>
      </c>
      <c r="BG13" s="1">
        <f t="shared" si="47"/>
        <v>0</v>
      </c>
      <c r="BH13" s="1">
        <f t="shared" si="48"/>
        <v>0</v>
      </c>
      <c r="BI13" s="1">
        <f t="shared" si="49"/>
        <v>0</v>
      </c>
      <c r="BJ13" s="1">
        <f t="shared" si="50"/>
        <v>0</v>
      </c>
      <c r="BK13" s="1">
        <f t="shared" si="51"/>
        <v>0</v>
      </c>
      <c r="BL13" s="1">
        <f t="shared" si="52"/>
        <v>0</v>
      </c>
      <c r="BM13" s="1">
        <f t="shared" si="53"/>
        <v>0</v>
      </c>
      <c r="BN13" s="1">
        <f t="shared" si="54"/>
        <v>0</v>
      </c>
      <c r="BO13" s="1">
        <f t="shared" si="55"/>
        <v>0</v>
      </c>
      <c r="BP13" s="1">
        <f t="shared" si="56"/>
        <v>0</v>
      </c>
      <c r="BQ13" s="1">
        <f t="shared" si="57"/>
        <v>0</v>
      </c>
      <c r="BR13" s="1">
        <f t="shared" si="58"/>
        <v>0</v>
      </c>
      <c r="BS13" s="1">
        <f t="shared" si="59"/>
        <v>0</v>
      </c>
      <c r="BT13" s="1">
        <f t="shared" si="60"/>
        <v>0</v>
      </c>
      <c r="BU13" s="1">
        <f t="shared" si="61"/>
        <v>0</v>
      </c>
      <c r="BV13" s="1">
        <f t="shared" si="62"/>
        <v>0</v>
      </c>
      <c r="BW13" s="1">
        <f t="shared" si="63"/>
        <v>0</v>
      </c>
      <c r="BX13" s="1">
        <f t="shared" si="64"/>
        <v>0</v>
      </c>
      <c r="BY13" s="1">
        <f t="shared" si="65"/>
        <v>0</v>
      </c>
      <c r="BZ13" s="1">
        <f t="shared" si="66"/>
        <v>0</v>
      </c>
      <c r="CA13" s="1">
        <f t="shared" si="67"/>
        <v>0</v>
      </c>
      <c r="CB13" s="1">
        <f t="shared" si="68"/>
        <v>0</v>
      </c>
      <c r="CC13" s="1">
        <f t="shared" si="69"/>
        <v>0</v>
      </c>
      <c r="CD13" s="1">
        <f t="shared" si="70"/>
        <v>0</v>
      </c>
      <c r="CE13" s="1">
        <f t="shared" si="71"/>
        <v>0</v>
      </c>
      <c r="CF13" s="1">
        <f t="shared" si="72"/>
        <v>0</v>
      </c>
      <c r="CG13" s="1">
        <f t="shared" si="73"/>
        <v>0</v>
      </c>
      <c r="CH13" s="1">
        <f t="shared" si="74"/>
        <v>0</v>
      </c>
      <c r="CI13" s="1">
        <f t="shared" si="75"/>
        <v>0</v>
      </c>
      <c r="CJ13" s="1">
        <f t="shared" si="76"/>
        <v>0</v>
      </c>
      <c r="CK13" s="1">
        <f t="shared" si="77"/>
        <v>0</v>
      </c>
      <c r="CL13" s="1">
        <f t="shared" si="78"/>
        <v>0</v>
      </c>
      <c r="CM13" s="1">
        <f t="shared" si="79"/>
        <v>0</v>
      </c>
      <c r="CN13" s="1">
        <f t="shared" si="80"/>
        <v>0</v>
      </c>
      <c r="CO13" s="1">
        <f t="shared" si="81"/>
        <v>0</v>
      </c>
      <c r="CP13" s="1">
        <f t="shared" si="82"/>
        <v>0</v>
      </c>
      <c r="CQ13" s="1">
        <f t="shared" si="83"/>
        <v>0</v>
      </c>
      <c r="CR13" s="1">
        <f t="shared" si="84"/>
        <v>0</v>
      </c>
      <c r="CS13" s="1">
        <f t="shared" si="85"/>
        <v>0</v>
      </c>
      <c r="CT13" s="1">
        <f t="shared" si="86"/>
        <v>0</v>
      </c>
      <c r="CU13" s="1">
        <f t="shared" si="87"/>
        <v>0</v>
      </c>
      <c r="CV13" s="1">
        <f t="shared" si="88"/>
        <v>0</v>
      </c>
      <c r="CW13" s="1">
        <f t="shared" si="89"/>
        <v>0</v>
      </c>
      <c r="CX13" s="1">
        <f t="shared" si="90"/>
        <v>0</v>
      </c>
      <c r="CY13" s="1">
        <f t="shared" si="91"/>
        <v>0</v>
      </c>
      <c r="CZ13" s="1">
        <f t="shared" si="92"/>
        <v>0</v>
      </c>
      <c r="DA13" s="1">
        <f t="shared" si="93"/>
        <v>0</v>
      </c>
      <c r="DB13" s="1">
        <f t="shared" si="94"/>
        <v>0</v>
      </c>
      <c r="DC13" s="1">
        <f t="shared" si="95"/>
        <v>0</v>
      </c>
      <c r="DD13" s="1">
        <f t="shared" si="96"/>
        <v>0</v>
      </c>
    </row>
    <row r="14" spans="1:108" x14ac:dyDescent="0.55000000000000004">
      <c r="A14" s="1">
        <f>値貼り付け用シート!F22</f>
        <v>4</v>
      </c>
      <c r="B14" s="1">
        <f>値貼り付け用シート!G22</f>
        <v>12</v>
      </c>
      <c r="C14" s="1">
        <f>計算１!I290</f>
        <v>22</v>
      </c>
      <c r="D14" s="1">
        <f>計算１!J290</f>
        <v>24</v>
      </c>
      <c r="E14" s="1">
        <f>計算１!K290</f>
        <v>0</v>
      </c>
      <c r="F14" s="1">
        <f>計算１!L290</f>
        <v>50</v>
      </c>
      <c r="G14" s="1">
        <f>計算１!M290</f>
        <v>1</v>
      </c>
      <c r="H14" s="1">
        <f>IF(計算１!I290=0,"",計算１!N290)</f>
        <v>51</v>
      </c>
      <c r="I14" s="1">
        <f>IF(ISERROR(計算１!O290),"",計算１!O290)</f>
        <v>48</v>
      </c>
      <c r="J14" s="1">
        <f>計算１!P290</f>
        <v>0</v>
      </c>
      <c r="K14" s="1">
        <f t="shared" si="0"/>
        <v>50</v>
      </c>
      <c r="M14" s="1">
        <f t="shared" si="1"/>
        <v>1</v>
      </c>
      <c r="N14" s="1">
        <f t="shared" si="2"/>
        <v>22</v>
      </c>
      <c r="O14" s="1">
        <f t="shared" si="3"/>
        <v>50</v>
      </c>
      <c r="P14" s="1">
        <f t="shared" si="4"/>
        <v>1</v>
      </c>
      <c r="Q14" s="1">
        <f t="shared" si="5"/>
        <v>50</v>
      </c>
      <c r="R14" s="1">
        <f t="shared" si="6"/>
        <v>0</v>
      </c>
      <c r="S14" s="1">
        <f t="shared" si="7"/>
        <v>0</v>
      </c>
      <c r="T14" s="1">
        <f t="shared" si="8"/>
        <v>51</v>
      </c>
      <c r="U14" s="1">
        <f t="shared" si="9"/>
        <v>0</v>
      </c>
      <c r="V14" s="1">
        <f t="shared" si="10"/>
        <v>0</v>
      </c>
      <c r="W14" s="1">
        <f t="shared" si="11"/>
        <v>0</v>
      </c>
      <c r="X14" s="1">
        <f t="shared" si="12"/>
        <v>0</v>
      </c>
      <c r="Y14" s="1">
        <f t="shared" si="13"/>
        <v>0</v>
      </c>
      <c r="Z14" s="1">
        <f t="shared" si="14"/>
        <v>0</v>
      </c>
      <c r="AA14" s="1">
        <f t="shared" si="15"/>
        <v>0</v>
      </c>
      <c r="AB14" s="1">
        <f t="shared" si="16"/>
        <v>0</v>
      </c>
      <c r="AC14" s="1">
        <f t="shared" si="17"/>
        <v>0</v>
      </c>
      <c r="AD14" s="1">
        <f t="shared" si="18"/>
        <v>0</v>
      </c>
      <c r="AE14" s="1">
        <f t="shared" si="19"/>
        <v>0</v>
      </c>
      <c r="AF14" s="1">
        <f t="shared" si="20"/>
        <v>0</v>
      </c>
      <c r="AG14" s="1">
        <f t="shared" si="21"/>
        <v>0</v>
      </c>
      <c r="AH14" s="1">
        <f t="shared" si="22"/>
        <v>0</v>
      </c>
      <c r="AI14" s="1">
        <f t="shared" si="23"/>
        <v>0</v>
      </c>
      <c r="AJ14" s="1">
        <f t="shared" si="24"/>
        <v>0</v>
      </c>
      <c r="AK14" s="1">
        <f t="shared" si="25"/>
        <v>0</v>
      </c>
      <c r="AL14" s="1">
        <f t="shared" si="26"/>
        <v>0</v>
      </c>
      <c r="AM14" s="1">
        <f t="shared" si="27"/>
        <v>0</v>
      </c>
      <c r="AN14" s="1">
        <f t="shared" si="28"/>
        <v>0</v>
      </c>
      <c r="AO14" s="1">
        <f t="shared" si="29"/>
        <v>0</v>
      </c>
      <c r="AP14" s="1">
        <f t="shared" si="30"/>
        <v>0</v>
      </c>
      <c r="AQ14" s="1">
        <f t="shared" si="31"/>
        <v>0</v>
      </c>
      <c r="AR14" s="1">
        <f t="shared" si="32"/>
        <v>0</v>
      </c>
      <c r="AS14" s="1">
        <f t="shared" si="33"/>
        <v>0</v>
      </c>
      <c r="AT14" s="1">
        <f t="shared" si="34"/>
        <v>0</v>
      </c>
      <c r="AU14" s="1">
        <f t="shared" si="35"/>
        <v>0</v>
      </c>
      <c r="AV14" s="1">
        <f t="shared" si="36"/>
        <v>0</v>
      </c>
      <c r="AW14" s="1">
        <f t="shared" si="37"/>
        <v>0</v>
      </c>
      <c r="AX14" s="1">
        <f t="shared" si="38"/>
        <v>0</v>
      </c>
      <c r="AY14" s="1">
        <f t="shared" si="39"/>
        <v>0</v>
      </c>
      <c r="AZ14" s="1">
        <f t="shared" si="40"/>
        <v>0</v>
      </c>
      <c r="BA14" s="1">
        <f t="shared" si="41"/>
        <v>0</v>
      </c>
      <c r="BB14" s="1">
        <f t="shared" si="42"/>
        <v>0</v>
      </c>
      <c r="BC14" s="1">
        <f t="shared" si="43"/>
        <v>0</v>
      </c>
      <c r="BD14" s="1">
        <f t="shared" si="44"/>
        <v>0</v>
      </c>
      <c r="BE14" s="1">
        <f t="shared" si="45"/>
        <v>0</v>
      </c>
      <c r="BF14" s="1">
        <f t="shared" si="46"/>
        <v>0</v>
      </c>
      <c r="BG14" s="1">
        <f t="shared" si="47"/>
        <v>0</v>
      </c>
      <c r="BH14" s="1">
        <f t="shared" si="48"/>
        <v>0</v>
      </c>
      <c r="BI14" s="1">
        <f t="shared" si="49"/>
        <v>0</v>
      </c>
      <c r="BJ14" s="1">
        <f t="shared" si="50"/>
        <v>0</v>
      </c>
      <c r="BK14" s="1">
        <f t="shared" si="51"/>
        <v>0</v>
      </c>
      <c r="BL14" s="1">
        <f t="shared" si="52"/>
        <v>0</v>
      </c>
      <c r="BM14" s="1">
        <f t="shared" si="53"/>
        <v>0</v>
      </c>
      <c r="BN14" s="1">
        <f t="shared" si="54"/>
        <v>0</v>
      </c>
      <c r="BO14" s="1">
        <f t="shared" si="55"/>
        <v>0</v>
      </c>
      <c r="BP14" s="1">
        <f t="shared" si="56"/>
        <v>0</v>
      </c>
      <c r="BQ14" s="1">
        <f t="shared" si="57"/>
        <v>0</v>
      </c>
      <c r="BR14" s="1">
        <f t="shared" si="58"/>
        <v>0</v>
      </c>
      <c r="BS14" s="1">
        <f t="shared" si="59"/>
        <v>0</v>
      </c>
      <c r="BT14" s="1">
        <f t="shared" si="60"/>
        <v>0</v>
      </c>
      <c r="BU14" s="1">
        <f t="shared" si="61"/>
        <v>0</v>
      </c>
      <c r="BV14" s="1">
        <f t="shared" si="62"/>
        <v>0</v>
      </c>
      <c r="BW14" s="1">
        <f t="shared" si="63"/>
        <v>0</v>
      </c>
      <c r="BX14" s="1">
        <f t="shared" si="64"/>
        <v>0</v>
      </c>
      <c r="BY14" s="1">
        <f t="shared" si="65"/>
        <v>0</v>
      </c>
      <c r="BZ14" s="1">
        <f t="shared" si="66"/>
        <v>0</v>
      </c>
      <c r="CA14" s="1">
        <f t="shared" si="67"/>
        <v>0</v>
      </c>
      <c r="CB14" s="1">
        <f t="shared" si="68"/>
        <v>0</v>
      </c>
      <c r="CC14" s="1">
        <f t="shared" si="69"/>
        <v>0</v>
      </c>
      <c r="CD14" s="1">
        <f t="shared" si="70"/>
        <v>0</v>
      </c>
      <c r="CE14" s="1">
        <f t="shared" si="71"/>
        <v>0</v>
      </c>
      <c r="CF14" s="1">
        <f t="shared" si="72"/>
        <v>0</v>
      </c>
      <c r="CG14" s="1">
        <f t="shared" si="73"/>
        <v>0</v>
      </c>
      <c r="CH14" s="1">
        <f t="shared" si="74"/>
        <v>0</v>
      </c>
      <c r="CI14" s="1">
        <f t="shared" si="75"/>
        <v>0</v>
      </c>
      <c r="CJ14" s="1">
        <f t="shared" si="76"/>
        <v>0</v>
      </c>
      <c r="CK14" s="1">
        <f t="shared" si="77"/>
        <v>0</v>
      </c>
      <c r="CL14" s="1">
        <f t="shared" si="78"/>
        <v>0</v>
      </c>
      <c r="CM14" s="1">
        <f t="shared" si="79"/>
        <v>0</v>
      </c>
      <c r="CN14" s="1">
        <f t="shared" si="80"/>
        <v>0</v>
      </c>
      <c r="CO14" s="1">
        <f t="shared" si="81"/>
        <v>0</v>
      </c>
      <c r="CP14" s="1">
        <f t="shared" si="82"/>
        <v>0</v>
      </c>
      <c r="CQ14" s="1">
        <f t="shared" si="83"/>
        <v>0</v>
      </c>
      <c r="CR14" s="1">
        <f t="shared" si="84"/>
        <v>0</v>
      </c>
      <c r="CS14" s="1">
        <f t="shared" si="85"/>
        <v>0</v>
      </c>
      <c r="CT14" s="1">
        <f t="shared" si="86"/>
        <v>0</v>
      </c>
      <c r="CU14" s="1">
        <f t="shared" si="87"/>
        <v>0</v>
      </c>
      <c r="CV14" s="1">
        <f t="shared" si="88"/>
        <v>0</v>
      </c>
      <c r="CW14" s="1">
        <f t="shared" si="89"/>
        <v>0</v>
      </c>
      <c r="CX14" s="1">
        <f t="shared" si="90"/>
        <v>0</v>
      </c>
      <c r="CY14" s="1">
        <f t="shared" si="91"/>
        <v>0</v>
      </c>
      <c r="CZ14" s="1">
        <f t="shared" si="92"/>
        <v>0</v>
      </c>
      <c r="DA14" s="1">
        <f t="shared" si="93"/>
        <v>0</v>
      </c>
      <c r="DB14" s="1">
        <f t="shared" si="94"/>
        <v>0</v>
      </c>
      <c r="DC14" s="1">
        <f t="shared" si="95"/>
        <v>0</v>
      </c>
      <c r="DD14" s="1">
        <f t="shared" si="96"/>
        <v>0</v>
      </c>
    </row>
    <row r="15" spans="1:108" x14ac:dyDescent="0.55000000000000004">
      <c r="A15" s="1">
        <f>値貼り付け用シート!F23</f>
        <v>4</v>
      </c>
      <c r="B15" s="1">
        <f>値貼り付け用シート!G23</f>
        <v>13</v>
      </c>
      <c r="C15" s="1">
        <f>計算１!I314</f>
        <v>24</v>
      </c>
      <c r="D15" s="1">
        <f>計算１!J314</f>
        <v>24</v>
      </c>
      <c r="E15" s="1">
        <f>計算１!K314</f>
        <v>0</v>
      </c>
      <c r="F15" s="1">
        <f>計算１!L314</f>
        <v>47</v>
      </c>
      <c r="G15" s="1">
        <f>計算１!M314</f>
        <v>1</v>
      </c>
      <c r="H15" s="1">
        <f>IF(計算１!I314=0,"",計算１!N314)</f>
        <v>53</v>
      </c>
      <c r="I15" s="1">
        <f>IF(ISERROR(計算１!O314),"",計算１!O314)</f>
        <v>53</v>
      </c>
      <c r="J15" s="1">
        <f>計算１!P314</f>
        <v>0</v>
      </c>
      <c r="K15" s="1">
        <f t="shared" si="0"/>
        <v>47</v>
      </c>
      <c r="M15" s="1">
        <f t="shared" si="1"/>
        <v>1</v>
      </c>
      <c r="N15" s="1">
        <f t="shared" si="2"/>
        <v>24</v>
      </c>
      <c r="O15" s="1">
        <f t="shared" si="3"/>
        <v>47</v>
      </c>
      <c r="P15" s="1">
        <f t="shared" si="4"/>
        <v>1</v>
      </c>
      <c r="Q15" s="1">
        <f t="shared" si="5"/>
        <v>47</v>
      </c>
      <c r="R15" s="1">
        <f t="shared" si="6"/>
        <v>0</v>
      </c>
      <c r="S15" s="1">
        <f t="shared" si="7"/>
        <v>0</v>
      </c>
      <c r="T15" s="1">
        <f t="shared" si="8"/>
        <v>53</v>
      </c>
      <c r="U15" s="1">
        <f t="shared" si="9"/>
        <v>0</v>
      </c>
      <c r="V15" s="1">
        <f t="shared" si="10"/>
        <v>0</v>
      </c>
      <c r="W15" s="1">
        <f t="shared" si="11"/>
        <v>0</v>
      </c>
      <c r="X15" s="1">
        <f t="shared" si="12"/>
        <v>0</v>
      </c>
      <c r="Y15" s="1">
        <f t="shared" si="13"/>
        <v>0</v>
      </c>
      <c r="Z15" s="1">
        <f t="shared" si="14"/>
        <v>0</v>
      </c>
      <c r="AA15" s="1">
        <f t="shared" si="15"/>
        <v>0</v>
      </c>
      <c r="AB15" s="1">
        <f t="shared" si="16"/>
        <v>0</v>
      </c>
      <c r="AC15" s="1">
        <f t="shared" si="17"/>
        <v>0</v>
      </c>
      <c r="AD15" s="1">
        <f t="shared" si="18"/>
        <v>0</v>
      </c>
      <c r="AE15" s="1">
        <f t="shared" si="19"/>
        <v>0</v>
      </c>
      <c r="AF15" s="1">
        <f t="shared" si="20"/>
        <v>0</v>
      </c>
      <c r="AG15" s="1">
        <f t="shared" si="21"/>
        <v>0</v>
      </c>
      <c r="AH15" s="1">
        <f t="shared" si="22"/>
        <v>0</v>
      </c>
      <c r="AI15" s="1">
        <f t="shared" si="23"/>
        <v>0</v>
      </c>
      <c r="AJ15" s="1">
        <f t="shared" si="24"/>
        <v>0</v>
      </c>
      <c r="AK15" s="1">
        <f t="shared" si="25"/>
        <v>0</v>
      </c>
      <c r="AL15" s="1">
        <f t="shared" si="26"/>
        <v>0</v>
      </c>
      <c r="AM15" s="1">
        <f t="shared" si="27"/>
        <v>0</v>
      </c>
      <c r="AN15" s="1">
        <f t="shared" si="28"/>
        <v>0</v>
      </c>
      <c r="AO15" s="1">
        <f t="shared" si="29"/>
        <v>0</v>
      </c>
      <c r="AP15" s="1">
        <f t="shared" si="30"/>
        <v>0</v>
      </c>
      <c r="AQ15" s="1">
        <f t="shared" si="31"/>
        <v>0</v>
      </c>
      <c r="AR15" s="1">
        <f t="shared" si="32"/>
        <v>0</v>
      </c>
      <c r="AS15" s="1">
        <f t="shared" si="33"/>
        <v>0</v>
      </c>
      <c r="AT15" s="1">
        <f t="shared" si="34"/>
        <v>0</v>
      </c>
      <c r="AU15" s="1">
        <f t="shared" si="35"/>
        <v>0</v>
      </c>
      <c r="AV15" s="1">
        <f t="shared" si="36"/>
        <v>0</v>
      </c>
      <c r="AW15" s="1">
        <f t="shared" si="37"/>
        <v>0</v>
      </c>
      <c r="AX15" s="1">
        <f t="shared" si="38"/>
        <v>0</v>
      </c>
      <c r="AY15" s="1">
        <f t="shared" si="39"/>
        <v>0</v>
      </c>
      <c r="AZ15" s="1">
        <f t="shared" si="40"/>
        <v>0</v>
      </c>
      <c r="BA15" s="1">
        <f t="shared" si="41"/>
        <v>0</v>
      </c>
      <c r="BB15" s="1">
        <f t="shared" si="42"/>
        <v>0</v>
      </c>
      <c r="BC15" s="1">
        <f t="shared" si="43"/>
        <v>0</v>
      </c>
      <c r="BD15" s="1">
        <f t="shared" si="44"/>
        <v>0</v>
      </c>
      <c r="BE15" s="1">
        <f t="shared" si="45"/>
        <v>0</v>
      </c>
      <c r="BF15" s="1">
        <f t="shared" si="46"/>
        <v>0</v>
      </c>
      <c r="BG15" s="1">
        <f t="shared" si="47"/>
        <v>0</v>
      </c>
      <c r="BH15" s="1">
        <f t="shared" si="48"/>
        <v>0</v>
      </c>
      <c r="BI15" s="1">
        <f t="shared" si="49"/>
        <v>0</v>
      </c>
      <c r="BJ15" s="1">
        <f t="shared" si="50"/>
        <v>0</v>
      </c>
      <c r="BK15" s="1">
        <f t="shared" si="51"/>
        <v>0</v>
      </c>
      <c r="BL15" s="1">
        <f t="shared" si="52"/>
        <v>0</v>
      </c>
      <c r="BM15" s="1">
        <f t="shared" si="53"/>
        <v>0</v>
      </c>
      <c r="BN15" s="1">
        <f t="shared" si="54"/>
        <v>0</v>
      </c>
      <c r="BO15" s="1">
        <f t="shared" si="55"/>
        <v>0</v>
      </c>
      <c r="BP15" s="1">
        <f t="shared" si="56"/>
        <v>0</v>
      </c>
      <c r="BQ15" s="1">
        <f t="shared" si="57"/>
        <v>0</v>
      </c>
      <c r="BR15" s="1">
        <f t="shared" si="58"/>
        <v>0</v>
      </c>
      <c r="BS15" s="1">
        <f t="shared" si="59"/>
        <v>0</v>
      </c>
      <c r="BT15" s="1">
        <f t="shared" si="60"/>
        <v>0</v>
      </c>
      <c r="BU15" s="1">
        <f t="shared" si="61"/>
        <v>0</v>
      </c>
      <c r="BV15" s="1">
        <f t="shared" si="62"/>
        <v>0</v>
      </c>
      <c r="BW15" s="1">
        <f t="shared" si="63"/>
        <v>0</v>
      </c>
      <c r="BX15" s="1">
        <f t="shared" si="64"/>
        <v>0</v>
      </c>
      <c r="BY15" s="1">
        <f t="shared" si="65"/>
        <v>0</v>
      </c>
      <c r="BZ15" s="1">
        <f t="shared" si="66"/>
        <v>0</v>
      </c>
      <c r="CA15" s="1">
        <f t="shared" si="67"/>
        <v>0</v>
      </c>
      <c r="CB15" s="1">
        <f t="shared" si="68"/>
        <v>0</v>
      </c>
      <c r="CC15" s="1">
        <f t="shared" si="69"/>
        <v>0</v>
      </c>
      <c r="CD15" s="1">
        <f t="shared" si="70"/>
        <v>0</v>
      </c>
      <c r="CE15" s="1">
        <f t="shared" si="71"/>
        <v>0</v>
      </c>
      <c r="CF15" s="1">
        <f t="shared" si="72"/>
        <v>0</v>
      </c>
      <c r="CG15" s="1">
        <f t="shared" si="73"/>
        <v>0</v>
      </c>
      <c r="CH15" s="1">
        <f t="shared" si="74"/>
        <v>0</v>
      </c>
      <c r="CI15" s="1">
        <f t="shared" si="75"/>
        <v>0</v>
      </c>
      <c r="CJ15" s="1">
        <f t="shared" si="76"/>
        <v>0</v>
      </c>
      <c r="CK15" s="1">
        <f t="shared" si="77"/>
        <v>0</v>
      </c>
      <c r="CL15" s="1">
        <f t="shared" si="78"/>
        <v>0</v>
      </c>
      <c r="CM15" s="1">
        <f t="shared" si="79"/>
        <v>0</v>
      </c>
      <c r="CN15" s="1">
        <f t="shared" si="80"/>
        <v>0</v>
      </c>
      <c r="CO15" s="1">
        <f t="shared" si="81"/>
        <v>0</v>
      </c>
      <c r="CP15" s="1">
        <f t="shared" si="82"/>
        <v>0</v>
      </c>
      <c r="CQ15" s="1">
        <f t="shared" si="83"/>
        <v>0</v>
      </c>
      <c r="CR15" s="1">
        <f t="shared" si="84"/>
        <v>0</v>
      </c>
      <c r="CS15" s="1">
        <f t="shared" si="85"/>
        <v>0</v>
      </c>
      <c r="CT15" s="1">
        <f t="shared" si="86"/>
        <v>0</v>
      </c>
      <c r="CU15" s="1">
        <f t="shared" si="87"/>
        <v>0</v>
      </c>
      <c r="CV15" s="1">
        <f t="shared" si="88"/>
        <v>0</v>
      </c>
      <c r="CW15" s="1">
        <f t="shared" si="89"/>
        <v>0</v>
      </c>
      <c r="CX15" s="1">
        <f t="shared" si="90"/>
        <v>0</v>
      </c>
      <c r="CY15" s="1">
        <f t="shared" si="91"/>
        <v>0</v>
      </c>
      <c r="CZ15" s="1">
        <f t="shared" si="92"/>
        <v>0</v>
      </c>
      <c r="DA15" s="1">
        <f t="shared" si="93"/>
        <v>0</v>
      </c>
      <c r="DB15" s="1">
        <f t="shared" si="94"/>
        <v>0</v>
      </c>
      <c r="DC15" s="1">
        <f t="shared" si="95"/>
        <v>0</v>
      </c>
      <c r="DD15" s="1">
        <f t="shared" si="96"/>
        <v>0</v>
      </c>
    </row>
    <row r="16" spans="1:108" x14ac:dyDescent="0.55000000000000004">
      <c r="A16" s="1">
        <f>値貼り付け用シート!F24</f>
        <v>4</v>
      </c>
      <c r="B16" s="1">
        <f>値貼り付け用シート!G24</f>
        <v>14</v>
      </c>
      <c r="C16" s="1">
        <f>計算１!I338</f>
        <v>24</v>
      </c>
      <c r="D16" s="1">
        <f>計算１!J338</f>
        <v>24</v>
      </c>
      <c r="E16" s="1">
        <f>計算１!K338</f>
        <v>0</v>
      </c>
      <c r="F16" s="1">
        <f>計算１!L338</f>
        <v>46</v>
      </c>
      <c r="G16" s="1">
        <f>計算１!M338</f>
        <v>1</v>
      </c>
      <c r="H16" s="1">
        <f>IF(計算１!I338=0,"",計算１!N338)</f>
        <v>48</v>
      </c>
      <c r="I16" s="1">
        <f>IF(ISERROR(計算１!O338),"",計算１!O338)</f>
        <v>48</v>
      </c>
      <c r="J16" s="1">
        <f>計算１!P338</f>
        <v>0</v>
      </c>
      <c r="K16" s="1">
        <f t="shared" si="0"/>
        <v>46</v>
      </c>
      <c r="M16" s="1">
        <f t="shared" si="1"/>
        <v>1</v>
      </c>
      <c r="N16" s="1">
        <f t="shared" si="2"/>
        <v>24</v>
      </c>
      <c r="O16" s="1">
        <f t="shared" si="3"/>
        <v>46</v>
      </c>
      <c r="P16" s="1">
        <f t="shared" si="4"/>
        <v>1</v>
      </c>
      <c r="Q16" s="1">
        <f t="shared" si="5"/>
        <v>46</v>
      </c>
      <c r="R16" s="1">
        <f t="shared" si="6"/>
        <v>0</v>
      </c>
      <c r="S16" s="1">
        <f t="shared" si="7"/>
        <v>0</v>
      </c>
      <c r="T16" s="1">
        <f t="shared" si="8"/>
        <v>48</v>
      </c>
      <c r="U16" s="1">
        <f t="shared" si="9"/>
        <v>0</v>
      </c>
      <c r="V16" s="1">
        <f t="shared" si="10"/>
        <v>0</v>
      </c>
      <c r="W16" s="1">
        <f t="shared" si="11"/>
        <v>0</v>
      </c>
      <c r="X16" s="1">
        <f t="shared" si="12"/>
        <v>0</v>
      </c>
      <c r="Y16" s="1">
        <f t="shared" si="13"/>
        <v>0</v>
      </c>
      <c r="Z16" s="1">
        <f t="shared" si="14"/>
        <v>0</v>
      </c>
      <c r="AA16" s="1">
        <f t="shared" si="15"/>
        <v>0</v>
      </c>
      <c r="AB16" s="1">
        <f t="shared" si="16"/>
        <v>0</v>
      </c>
      <c r="AC16" s="1">
        <f t="shared" si="17"/>
        <v>0</v>
      </c>
      <c r="AD16" s="1">
        <f t="shared" si="18"/>
        <v>0</v>
      </c>
      <c r="AE16" s="1">
        <f t="shared" si="19"/>
        <v>0</v>
      </c>
      <c r="AF16" s="1">
        <f t="shared" si="20"/>
        <v>0</v>
      </c>
      <c r="AG16" s="1">
        <f t="shared" si="21"/>
        <v>0</v>
      </c>
      <c r="AH16" s="1">
        <f t="shared" si="22"/>
        <v>0</v>
      </c>
      <c r="AI16" s="1">
        <f t="shared" si="23"/>
        <v>0</v>
      </c>
      <c r="AJ16" s="1">
        <f t="shared" si="24"/>
        <v>0</v>
      </c>
      <c r="AK16" s="1">
        <f t="shared" si="25"/>
        <v>0</v>
      </c>
      <c r="AL16" s="1">
        <f t="shared" si="26"/>
        <v>0</v>
      </c>
      <c r="AM16" s="1">
        <f t="shared" si="27"/>
        <v>0</v>
      </c>
      <c r="AN16" s="1">
        <f t="shared" si="28"/>
        <v>0</v>
      </c>
      <c r="AO16" s="1">
        <f t="shared" si="29"/>
        <v>0</v>
      </c>
      <c r="AP16" s="1">
        <f t="shared" si="30"/>
        <v>0</v>
      </c>
      <c r="AQ16" s="1">
        <f t="shared" si="31"/>
        <v>0</v>
      </c>
      <c r="AR16" s="1">
        <f t="shared" si="32"/>
        <v>0</v>
      </c>
      <c r="AS16" s="1">
        <f t="shared" si="33"/>
        <v>0</v>
      </c>
      <c r="AT16" s="1">
        <f t="shared" si="34"/>
        <v>0</v>
      </c>
      <c r="AU16" s="1">
        <f t="shared" si="35"/>
        <v>0</v>
      </c>
      <c r="AV16" s="1">
        <f t="shared" si="36"/>
        <v>0</v>
      </c>
      <c r="AW16" s="1">
        <f t="shared" si="37"/>
        <v>0</v>
      </c>
      <c r="AX16" s="1">
        <f t="shared" si="38"/>
        <v>0</v>
      </c>
      <c r="AY16" s="1">
        <f t="shared" si="39"/>
        <v>0</v>
      </c>
      <c r="AZ16" s="1">
        <f t="shared" si="40"/>
        <v>0</v>
      </c>
      <c r="BA16" s="1">
        <f t="shared" si="41"/>
        <v>0</v>
      </c>
      <c r="BB16" s="1">
        <f t="shared" si="42"/>
        <v>0</v>
      </c>
      <c r="BC16" s="1">
        <f t="shared" si="43"/>
        <v>0</v>
      </c>
      <c r="BD16" s="1">
        <f t="shared" si="44"/>
        <v>0</v>
      </c>
      <c r="BE16" s="1">
        <f t="shared" si="45"/>
        <v>0</v>
      </c>
      <c r="BF16" s="1">
        <f t="shared" si="46"/>
        <v>0</v>
      </c>
      <c r="BG16" s="1">
        <f t="shared" si="47"/>
        <v>0</v>
      </c>
      <c r="BH16" s="1">
        <f t="shared" si="48"/>
        <v>0</v>
      </c>
      <c r="BI16" s="1">
        <f t="shared" si="49"/>
        <v>0</v>
      </c>
      <c r="BJ16" s="1">
        <f t="shared" si="50"/>
        <v>0</v>
      </c>
      <c r="BK16" s="1">
        <f t="shared" si="51"/>
        <v>0</v>
      </c>
      <c r="BL16" s="1">
        <f t="shared" si="52"/>
        <v>0</v>
      </c>
      <c r="BM16" s="1">
        <f t="shared" si="53"/>
        <v>0</v>
      </c>
      <c r="BN16" s="1">
        <f t="shared" si="54"/>
        <v>0</v>
      </c>
      <c r="BO16" s="1">
        <f t="shared" si="55"/>
        <v>0</v>
      </c>
      <c r="BP16" s="1">
        <f t="shared" si="56"/>
        <v>0</v>
      </c>
      <c r="BQ16" s="1">
        <f t="shared" si="57"/>
        <v>0</v>
      </c>
      <c r="BR16" s="1">
        <f t="shared" si="58"/>
        <v>0</v>
      </c>
      <c r="BS16" s="1">
        <f t="shared" si="59"/>
        <v>0</v>
      </c>
      <c r="BT16" s="1">
        <f t="shared" si="60"/>
        <v>0</v>
      </c>
      <c r="BU16" s="1">
        <f t="shared" si="61"/>
        <v>0</v>
      </c>
      <c r="BV16" s="1">
        <f t="shared" si="62"/>
        <v>0</v>
      </c>
      <c r="BW16" s="1">
        <f t="shared" si="63"/>
        <v>0</v>
      </c>
      <c r="BX16" s="1">
        <f t="shared" si="64"/>
        <v>0</v>
      </c>
      <c r="BY16" s="1">
        <f t="shared" si="65"/>
        <v>0</v>
      </c>
      <c r="BZ16" s="1">
        <f t="shared" si="66"/>
        <v>0</v>
      </c>
      <c r="CA16" s="1">
        <f t="shared" si="67"/>
        <v>0</v>
      </c>
      <c r="CB16" s="1">
        <f t="shared" si="68"/>
        <v>0</v>
      </c>
      <c r="CC16" s="1">
        <f t="shared" si="69"/>
        <v>0</v>
      </c>
      <c r="CD16" s="1">
        <f t="shared" si="70"/>
        <v>0</v>
      </c>
      <c r="CE16" s="1">
        <f t="shared" si="71"/>
        <v>0</v>
      </c>
      <c r="CF16" s="1">
        <f t="shared" si="72"/>
        <v>0</v>
      </c>
      <c r="CG16" s="1">
        <f t="shared" si="73"/>
        <v>0</v>
      </c>
      <c r="CH16" s="1">
        <f t="shared" si="74"/>
        <v>0</v>
      </c>
      <c r="CI16" s="1">
        <f t="shared" si="75"/>
        <v>0</v>
      </c>
      <c r="CJ16" s="1">
        <f t="shared" si="76"/>
        <v>0</v>
      </c>
      <c r="CK16" s="1">
        <f t="shared" si="77"/>
        <v>0</v>
      </c>
      <c r="CL16" s="1">
        <f t="shared" si="78"/>
        <v>0</v>
      </c>
      <c r="CM16" s="1">
        <f t="shared" si="79"/>
        <v>0</v>
      </c>
      <c r="CN16" s="1">
        <f t="shared" si="80"/>
        <v>0</v>
      </c>
      <c r="CO16" s="1">
        <f t="shared" si="81"/>
        <v>0</v>
      </c>
      <c r="CP16" s="1">
        <f t="shared" si="82"/>
        <v>0</v>
      </c>
      <c r="CQ16" s="1">
        <f t="shared" si="83"/>
        <v>0</v>
      </c>
      <c r="CR16" s="1">
        <f t="shared" si="84"/>
        <v>0</v>
      </c>
      <c r="CS16" s="1">
        <f t="shared" si="85"/>
        <v>0</v>
      </c>
      <c r="CT16" s="1">
        <f t="shared" si="86"/>
        <v>0</v>
      </c>
      <c r="CU16" s="1">
        <f t="shared" si="87"/>
        <v>0</v>
      </c>
      <c r="CV16" s="1">
        <f t="shared" si="88"/>
        <v>0</v>
      </c>
      <c r="CW16" s="1">
        <f t="shared" si="89"/>
        <v>0</v>
      </c>
      <c r="CX16" s="1">
        <f t="shared" si="90"/>
        <v>0</v>
      </c>
      <c r="CY16" s="1">
        <f t="shared" si="91"/>
        <v>0</v>
      </c>
      <c r="CZ16" s="1">
        <f t="shared" si="92"/>
        <v>0</v>
      </c>
      <c r="DA16" s="1">
        <f t="shared" si="93"/>
        <v>0</v>
      </c>
      <c r="DB16" s="1">
        <f t="shared" si="94"/>
        <v>0</v>
      </c>
      <c r="DC16" s="1">
        <f t="shared" si="95"/>
        <v>0</v>
      </c>
      <c r="DD16" s="1">
        <f t="shared" si="96"/>
        <v>0</v>
      </c>
    </row>
    <row r="17" spans="1:108" x14ac:dyDescent="0.55000000000000004">
      <c r="A17" s="1">
        <f>値貼り付け用シート!F25</f>
        <v>4</v>
      </c>
      <c r="B17" s="1">
        <f>値貼り付け用シート!G25</f>
        <v>15</v>
      </c>
      <c r="C17" s="1">
        <f>計算１!I362</f>
        <v>24</v>
      </c>
      <c r="D17" s="1">
        <f>計算１!J362</f>
        <v>24</v>
      </c>
      <c r="E17" s="1">
        <f>計算１!K362</f>
        <v>0</v>
      </c>
      <c r="F17" s="1">
        <f>計算１!L362</f>
        <v>42</v>
      </c>
      <c r="G17" s="1">
        <f>計算１!M362</f>
        <v>1</v>
      </c>
      <c r="H17" s="1">
        <f>IF(計算１!I362=0,"",計算１!N362)</f>
        <v>43</v>
      </c>
      <c r="I17" s="1">
        <f>IF(ISERROR(計算１!O362),"",計算１!O362)</f>
        <v>38</v>
      </c>
      <c r="J17" s="1">
        <f>計算１!P362</f>
        <v>0</v>
      </c>
      <c r="K17" s="1">
        <f t="shared" si="0"/>
        <v>42</v>
      </c>
      <c r="M17" s="1">
        <f t="shared" si="1"/>
        <v>1</v>
      </c>
      <c r="N17" s="1">
        <f t="shared" si="2"/>
        <v>24</v>
      </c>
      <c r="O17" s="1">
        <f t="shared" si="3"/>
        <v>42</v>
      </c>
      <c r="P17" s="1">
        <f t="shared" si="4"/>
        <v>1</v>
      </c>
      <c r="Q17" s="1">
        <f t="shared" si="5"/>
        <v>42</v>
      </c>
      <c r="R17" s="1">
        <f t="shared" si="6"/>
        <v>0</v>
      </c>
      <c r="S17" s="1">
        <f t="shared" si="7"/>
        <v>0</v>
      </c>
      <c r="T17" s="1">
        <f t="shared" si="8"/>
        <v>43</v>
      </c>
      <c r="U17" s="1">
        <f t="shared" si="9"/>
        <v>0</v>
      </c>
      <c r="V17" s="1">
        <f t="shared" si="10"/>
        <v>0</v>
      </c>
      <c r="W17" s="1">
        <f t="shared" si="11"/>
        <v>0</v>
      </c>
      <c r="X17" s="1">
        <f t="shared" si="12"/>
        <v>0</v>
      </c>
      <c r="Y17" s="1">
        <f t="shared" si="13"/>
        <v>0</v>
      </c>
      <c r="Z17" s="1">
        <f t="shared" si="14"/>
        <v>0</v>
      </c>
      <c r="AA17" s="1">
        <f t="shared" si="15"/>
        <v>0</v>
      </c>
      <c r="AB17" s="1">
        <f t="shared" si="16"/>
        <v>0</v>
      </c>
      <c r="AC17" s="1">
        <f t="shared" si="17"/>
        <v>0</v>
      </c>
      <c r="AD17" s="1">
        <f t="shared" si="18"/>
        <v>0</v>
      </c>
      <c r="AE17" s="1">
        <f t="shared" si="19"/>
        <v>0</v>
      </c>
      <c r="AF17" s="1">
        <f t="shared" si="20"/>
        <v>0</v>
      </c>
      <c r="AG17" s="1">
        <f t="shared" si="21"/>
        <v>0</v>
      </c>
      <c r="AH17" s="1">
        <f t="shared" si="22"/>
        <v>0</v>
      </c>
      <c r="AI17" s="1">
        <f t="shared" si="23"/>
        <v>0</v>
      </c>
      <c r="AJ17" s="1">
        <f t="shared" si="24"/>
        <v>0</v>
      </c>
      <c r="AK17" s="1">
        <f t="shared" si="25"/>
        <v>0</v>
      </c>
      <c r="AL17" s="1">
        <f t="shared" si="26"/>
        <v>0</v>
      </c>
      <c r="AM17" s="1">
        <f t="shared" si="27"/>
        <v>0</v>
      </c>
      <c r="AN17" s="1">
        <f t="shared" si="28"/>
        <v>0</v>
      </c>
      <c r="AO17" s="1">
        <f t="shared" si="29"/>
        <v>0</v>
      </c>
      <c r="AP17" s="1">
        <f t="shared" si="30"/>
        <v>0</v>
      </c>
      <c r="AQ17" s="1">
        <f t="shared" si="31"/>
        <v>0</v>
      </c>
      <c r="AR17" s="1">
        <f t="shared" si="32"/>
        <v>0</v>
      </c>
      <c r="AS17" s="1">
        <f t="shared" si="33"/>
        <v>0</v>
      </c>
      <c r="AT17" s="1">
        <f t="shared" si="34"/>
        <v>0</v>
      </c>
      <c r="AU17" s="1">
        <f t="shared" si="35"/>
        <v>0</v>
      </c>
      <c r="AV17" s="1">
        <f t="shared" si="36"/>
        <v>0</v>
      </c>
      <c r="AW17" s="1">
        <f t="shared" si="37"/>
        <v>0</v>
      </c>
      <c r="AX17" s="1">
        <f t="shared" si="38"/>
        <v>0</v>
      </c>
      <c r="AY17" s="1">
        <f t="shared" si="39"/>
        <v>0</v>
      </c>
      <c r="AZ17" s="1">
        <f t="shared" si="40"/>
        <v>0</v>
      </c>
      <c r="BA17" s="1">
        <f t="shared" si="41"/>
        <v>0</v>
      </c>
      <c r="BB17" s="1">
        <f t="shared" si="42"/>
        <v>0</v>
      </c>
      <c r="BC17" s="1">
        <f t="shared" si="43"/>
        <v>0</v>
      </c>
      <c r="BD17" s="1">
        <f t="shared" si="44"/>
        <v>0</v>
      </c>
      <c r="BE17" s="1">
        <f t="shared" si="45"/>
        <v>0</v>
      </c>
      <c r="BF17" s="1">
        <f t="shared" si="46"/>
        <v>0</v>
      </c>
      <c r="BG17" s="1">
        <f t="shared" si="47"/>
        <v>0</v>
      </c>
      <c r="BH17" s="1">
        <f t="shared" si="48"/>
        <v>0</v>
      </c>
      <c r="BI17" s="1">
        <f t="shared" si="49"/>
        <v>0</v>
      </c>
      <c r="BJ17" s="1">
        <f t="shared" si="50"/>
        <v>0</v>
      </c>
      <c r="BK17" s="1">
        <f t="shared" si="51"/>
        <v>0</v>
      </c>
      <c r="BL17" s="1">
        <f t="shared" si="52"/>
        <v>0</v>
      </c>
      <c r="BM17" s="1">
        <f t="shared" si="53"/>
        <v>0</v>
      </c>
      <c r="BN17" s="1">
        <f t="shared" si="54"/>
        <v>0</v>
      </c>
      <c r="BO17" s="1">
        <f t="shared" si="55"/>
        <v>0</v>
      </c>
      <c r="BP17" s="1">
        <f t="shared" si="56"/>
        <v>0</v>
      </c>
      <c r="BQ17" s="1">
        <f t="shared" si="57"/>
        <v>0</v>
      </c>
      <c r="BR17" s="1">
        <f t="shared" si="58"/>
        <v>0</v>
      </c>
      <c r="BS17" s="1">
        <f t="shared" si="59"/>
        <v>0</v>
      </c>
      <c r="BT17" s="1">
        <f t="shared" si="60"/>
        <v>0</v>
      </c>
      <c r="BU17" s="1">
        <f t="shared" si="61"/>
        <v>0</v>
      </c>
      <c r="BV17" s="1">
        <f t="shared" si="62"/>
        <v>0</v>
      </c>
      <c r="BW17" s="1">
        <f t="shared" si="63"/>
        <v>0</v>
      </c>
      <c r="BX17" s="1">
        <f t="shared" si="64"/>
        <v>0</v>
      </c>
      <c r="BY17" s="1">
        <f t="shared" si="65"/>
        <v>0</v>
      </c>
      <c r="BZ17" s="1">
        <f t="shared" si="66"/>
        <v>0</v>
      </c>
      <c r="CA17" s="1">
        <f t="shared" si="67"/>
        <v>0</v>
      </c>
      <c r="CB17" s="1">
        <f t="shared" si="68"/>
        <v>0</v>
      </c>
      <c r="CC17" s="1">
        <f t="shared" si="69"/>
        <v>0</v>
      </c>
      <c r="CD17" s="1">
        <f t="shared" si="70"/>
        <v>0</v>
      </c>
      <c r="CE17" s="1">
        <f t="shared" si="71"/>
        <v>0</v>
      </c>
      <c r="CF17" s="1">
        <f t="shared" si="72"/>
        <v>0</v>
      </c>
      <c r="CG17" s="1">
        <f t="shared" si="73"/>
        <v>0</v>
      </c>
      <c r="CH17" s="1">
        <f t="shared" si="74"/>
        <v>0</v>
      </c>
      <c r="CI17" s="1">
        <f t="shared" si="75"/>
        <v>0</v>
      </c>
      <c r="CJ17" s="1">
        <f t="shared" si="76"/>
        <v>0</v>
      </c>
      <c r="CK17" s="1">
        <f t="shared" si="77"/>
        <v>0</v>
      </c>
      <c r="CL17" s="1">
        <f t="shared" si="78"/>
        <v>0</v>
      </c>
      <c r="CM17" s="1">
        <f t="shared" si="79"/>
        <v>0</v>
      </c>
      <c r="CN17" s="1">
        <f t="shared" si="80"/>
        <v>0</v>
      </c>
      <c r="CO17" s="1">
        <f t="shared" si="81"/>
        <v>0</v>
      </c>
      <c r="CP17" s="1">
        <f t="shared" si="82"/>
        <v>0</v>
      </c>
      <c r="CQ17" s="1">
        <f t="shared" si="83"/>
        <v>0</v>
      </c>
      <c r="CR17" s="1">
        <f t="shared" si="84"/>
        <v>0</v>
      </c>
      <c r="CS17" s="1">
        <f t="shared" si="85"/>
        <v>0</v>
      </c>
      <c r="CT17" s="1">
        <f t="shared" si="86"/>
        <v>0</v>
      </c>
      <c r="CU17" s="1">
        <f t="shared" si="87"/>
        <v>0</v>
      </c>
      <c r="CV17" s="1">
        <f t="shared" si="88"/>
        <v>0</v>
      </c>
      <c r="CW17" s="1">
        <f t="shared" si="89"/>
        <v>0</v>
      </c>
      <c r="CX17" s="1">
        <f t="shared" si="90"/>
        <v>0</v>
      </c>
      <c r="CY17" s="1">
        <f t="shared" si="91"/>
        <v>0</v>
      </c>
      <c r="CZ17" s="1">
        <f t="shared" si="92"/>
        <v>0</v>
      </c>
      <c r="DA17" s="1">
        <f t="shared" si="93"/>
        <v>0</v>
      </c>
      <c r="DB17" s="1">
        <f t="shared" si="94"/>
        <v>0</v>
      </c>
      <c r="DC17" s="1">
        <f t="shared" si="95"/>
        <v>0</v>
      </c>
      <c r="DD17" s="1">
        <f t="shared" si="96"/>
        <v>0</v>
      </c>
    </row>
    <row r="18" spans="1:108" x14ac:dyDescent="0.55000000000000004">
      <c r="A18" s="1">
        <f>値貼り付け用シート!F26</f>
        <v>4</v>
      </c>
      <c r="B18" s="1">
        <f>値貼り付け用シート!G26</f>
        <v>16</v>
      </c>
      <c r="C18" s="1">
        <f>計算１!I386</f>
        <v>24</v>
      </c>
      <c r="D18" s="1">
        <f>計算１!J386</f>
        <v>24</v>
      </c>
      <c r="E18" s="1">
        <f>計算１!K386</f>
        <v>0</v>
      </c>
      <c r="F18" s="1">
        <f>計算１!L386</f>
        <v>43</v>
      </c>
      <c r="G18" s="1">
        <f>計算１!M386</f>
        <v>1</v>
      </c>
      <c r="H18" s="1">
        <f>IF(計算１!I386=0,"",計算１!N386)</f>
        <v>49</v>
      </c>
      <c r="I18" s="1">
        <f>IF(ISERROR(計算１!O386),"",計算１!O386)</f>
        <v>49</v>
      </c>
      <c r="J18" s="1">
        <f>計算１!P386</f>
        <v>0</v>
      </c>
      <c r="K18" s="1">
        <f t="shared" si="0"/>
        <v>43</v>
      </c>
      <c r="M18" s="1">
        <f t="shared" si="1"/>
        <v>1</v>
      </c>
      <c r="N18" s="1">
        <f t="shared" si="2"/>
        <v>24</v>
      </c>
      <c r="O18" s="1">
        <f t="shared" si="3"/>
        <v>43</v>
      </c>
      <c r="P18" s="1">
        <f t="shared" si="4"/>
        <v>1</v>
      </c>
      <c r="Q18" s="1">
        <f t="shared" si="5"/>
        <v>43</v>
      </c>
      <c r="R18" s="1">
        <f t="shared" si="6"/>
        <v>0</v>
      </c>
      <c r="S18" s="1">
        <f t="shared" si="7"/>
        <v>0</v>
      </c>
      <c r="T18" s="1">
        <f t="shared" si="8"/>
        <v>49</v>
      </c>
      <c r="U18" s="1">
        <f t="shared" si="9"/>
        <v>0</v>
      </c>
      <c r="V18" s="1">
        <f t="shared" si="10"/>
        <v>0</v>
      </c>
      <c r="W18" s="1">
        <f t="shared" si="11"/>
        <v>0</v>
      </c>
      <c r="X18" s="1">
        <f t="shared" si="12"/>
        <v>0</v>
      </c>
      <c r="Y18" s="1">
        <f t="shared" si="13"/>
        <v>0</v>
      </c>
      <c r="Z18" s="1">
        <f t="shared" si="14"/>
        <v>0</v>
      </c>
      <c r="AA18" s="1">
        <f t="shared" si="15"/>
        <v>0</v>
      </c>
      <c r="AB18" s="1">
        <f t="shared" si="16"/>
        <v>0</v>
      </c>
      <c r="AC18" s="1">
        <f t="shared" si="17"/>
        <v>0</v>
      </c>
      <c r="AD18" s="1">
        <f t="shared" si="18"/>
        <v>0</v>
      </c>
      <c r="AE18" s="1">
        <f t="shared" si="19"/>
        <v>0</v>
      </c>
      <c r="AF18" s="1">
        <f t="shared" si="20"/>
        <v>0</v>
      </c>
      <c r="AG18" s="1">
        <f t="shared" si="21"/>
        <v>0</v>
      </c>
      <c r="AH18" s="1">
        <f t="shared" si="22"/>
        <v>0</v>
      </c>
      <c r="AI18" s="1">
        <f t="shared" si="23"/>
        <v>0</v>
      </c>
      <c r="AJ18" s="1">
        <f t="shared" si="24"/>
        <v>0</v>
      </c>
      <c r="AK18" s="1">
        <f t="shared" si="25"/>
        <v>0</v>
      </c>
      <c r="AL18" s="1">
        <f t="shared" si="26"/>
        <v>0</v>
      </c>
      <c r="AM18" s="1">
        <f t="shared" si="27"/>
        <v>0</v>
      </c>
      <c r="AN18" s="1">
        <f t="shared" si="28"/>
        <v>0</v>
      </c>
      <c r="AO18" s="1">
        <f t="shared" si="29"/>
        <v>0</v>
      </c>
      <c r="AP18" s="1">
        <f t="shared" si="30"/>
        <v>0</v>
      </c>
      <c r="AQ18" s="1">
        <f t="shared" si="31"/>
        <v>0</v>
      </c>
      <c r="AR18" s="1">
        <f t="shared" si="32"/>
        <v>0</v>
      </c>
      <c r="AS18" s="1">
        <f t="shared" si="33"/>
        <v>0</v>
      </c>
      <c r="AT18" s="1">
        <f t="shared" si="34"/>
        <v>0</v>
      </c>
      <c r="AU18" s="1">
        <f t="shared" si="35"/>
        <v>0</v>
      </c>
      <c r="AV18" s="1">
        <f t="shared" si="36"/>
        <v>0</v>
      </c>
      <c r="AW18" s="1">
        <f t="shared" si="37"/>
        <v>0</v>
      </c>
      <c r="AX18" s="1">
        <f t="shared" si="38"/>
        <v>0</v>
      </c>
      <c r="AY18" s="1">
        <f t="shared" si="39"/>
        <v>0</v>
      </c>
      <c r="AZ18" s="1">
        <f t="shared" si="40"/>
        <v>0</v>
      </c>
      <c r="BA18" s="1">
        <f t="shared" si="41"/>
        <v>0</v>
      </c>
      <c r="BB18" s="1">
        <f t="shared" si="42"/>
        <v>0</v>
      </c>
      <c r="BC18" s="1">
        <f t="shared" si="43"/>
        <v>0</v>
      </c>
      <c r="BD18" s="1">
        <f t="shared" si="44"/>
        <v>0</v>
      </c>
      <c r="BE18" s="1">
        <f t="shared" si="45"/>
        <v>0</v>
      </c>
      <c r="BF18" s="1">
        <f t="shared" si="46"/>
        <v>0</v>
      </c>
      <c r="BG18" s="1">
        <f t="shared" si="47"/>
        <v>0</v>
      </c>
      <c r="BH18" s="1">
        <f t="shared" si="48"/>
        <v>0</v>
      </c>
      <c r="BI18" s="1">
        <f t="shared" si="49"/>
        <v>0</v>
      </c>
      <c r="BJ18" s="1">
        <f t="shared" si="50"/>
        <v>0</v>
      </c>
      <c r="BK18" s="1">
        <f t="shared" si="51"/>
        <v>0</v>
      </c>
      <c r="BL18" s="1">
        <f t="shared" si="52"/>
        <v>0</v>
      </c>
      <c r="BM18" s="1">
        <f t="shared" si="53"/>
        <v>0</v>
      </c>
      <c r="BN18" s="1">
        <f t="shared" si="54"/>
        <v>0</v>
      </c>
      <c r="BO18" s="1">
        <f t="shared" si="55"/>
        <v>0</v>
      </c>
      <c r="BP18" s="1">
        <f t="shared" si="56"/>
        <v>0</v>
      </c>
      <c r="BQ18" s="1">
        <f t="shared" si="57"/>
        <v>0</v>
      </c>
      <c r="BR18" s="1">
        <f t="shared" si="58"/>
        <v>0</v>
      </c>
      <c r="BS18" s="1">
        <f t="shared" si="59"/>
        <v>0</v>
      </c>
      <c r="BT18" s="1">
        <f t="shared" si="60"/>
        <v>0</v>
      </c>
      <c r="BU18" s="1">
        <f t="shared" si="61"/>
        <v>0</v>
      </c>
      <c r="BV18" s="1">
        <f t="shared" si="62"/>
        <v>0</v>
      </c>
      <c r="BW18" s="1">
        <f t="shared" si="63"/>
        <v>0</v>
      </c>
      <c r="BX18" s="1">
        <f t="shared" si="64"/>
        <v>0</v>
      </c>
      <c r="BY18" s="1">
        <f t="shared" si="65"/>
        <v>0</v>
      </c>
      <c r="BZ18" s="1">
        <f t="shared" si="66"/>
        <v>0</v>
      </c>
      <c r="CA18" s="1">
        <f t="shared" si="67"/>
        <v>0</v>
      </c>
      <c r="CB18" s="1">
        <f t="shared" si="68"/>
        <v>0</v>
      </c>
      <c r="CC18" s="1">
        <f t="shared" si="69"/>
        <v>0</v>
      </c>
      <c r="CD18" s="1">
        <f t="shared" si="70"/>
        <v>0</v>
      </c>
      <c r="CE18" s="1">
        <f t="shared" si="71"/>
        <v>0</v>
      </c>
      <c r="CF18" s="1">
        <f t="shared" si="72"/>
        <v>0</v>
      </c>
      <c r="CG18" s="1">
        <f t="shared" si="73"/>
        <v>0</v>
      </c>
      <c r="CH18" s="1">
        <f t="shared" si="74"/>
        <v>0</v>
      </c>
      <c r="CI18" s="1">
        <f t="shared" si="75"/>
        <v>0</v>
      </c>
      <c r="CJ18" s="1">
        <f t="shared" si="76"/>
        <v>0</v>
      </c>
      <c r="CK18" s="1">
        <f t="shared" si="77"/>
        <v>0</v>
      </c>
      <c r="CL18" s="1">
        <f t="shared" si="78"/>
        <v>0</v>
      </c>
      <c r="CM18" s="1">
        <f t="shared" si="79"/>
        <v>0</v>
      </c>
      <c r="CN18" s="1">
        <f t="shared" si="80"/>
        <v>0</v>
      </c>
      <c r="CO18" s="1">
        <f t="shared" si="81"/>
        <v>0</v>
      </c>
      <c r="CP18" s="1">
        <f t="shared" si="82"/>
        <v>0</v>
      </c>
      <c r="CQ18" s="1">
        <f t="shared" si="83"/>
        <v>0</v>
      </c>
      <c r="CR18" s="1">
        <f t="shared" si="84"/>
        <v>0</v>
      </c>
      <c r="CS18" s="1">
        <f t="shared" si="85"/>
        <v>0</v>
      </c>
      <c r="CT18" s="1">
        <f t="shared" si="86"/>
        <v>0</v>
      </c>
      <c r="CU18" s="1">
        <f t="shared" si="87"/>
        <v>0</v>
      </c>
      <c r="CV18" s="1">
        <f t="shared" si="88"/>
        <v>0</v>
      </c>
      <c r="CW18" s="1">
        <f t="shared" si="89"/>
        <v>0</v>
      </c>
      <c r="CX18" s="1">
        <f t="shared" si="90"/>
        <v>0</v>
      </c>
      <c r="CY18" s="1">
        <f t="shared" si="91"/>
        <v>0</v>
      </c>
      <c r="CZ18" s="1">
        <f t="shared" si="92"/>
        <v>0</v>
      </c>
      <c r="DA18" s="1">
        <f t="shared" si="93"/>
        <v>0</v>
      </c>
      <c r="DB18" s="1">
        <f t="shared" si="94"/>
        <v>0</v>
      </c>
      <c r="DC18" s="1">
        <f t="shared" si="95"/>
        <v>0</v>
      </c>
      <c r="DD18" s="1">
        <f t="shared" si="96"/>
        <v>0</v>
      </c>
    </row>
    <row r="19" spans="1:108" x14ac:dyDescent="0.55000000000000004">
      <c r="A19" s="1">
        <f>値貼り付け用シート!F27</f>
        <v>4</v>
      </c>
      <c r="B19" s="1">
        <f>値貼り付け用シート!G27</f>
        <v>17</v>
      </c>
      <c r="C19" s="1">
        <f>計算１!I410</f>
        <v>24</v>
      </c>
      <c r="D19" s="1">
        <f>計算１!J410</f>
        <v>24</v>
      </c>
      <c r="E19" s="1">
        <f>計算１!K410</f>
        <v>0</v>
      </c>
      <c r="F19" s="1">
        <f>計算１!L410</f>
        <v>49</v>
      </c>
      <c r="G19" s="1">
        <f>計算１!M410</f>
        <v>1</v>
      </c>
      <c r="H19" s="1">
        <f>IF(計算１!I410=0,"",計算１!N410)</f>
        <v>51</v>
      </c>
      <c r="I19" s="1">
        <f>IF(ISERROR(計算１!O410),"",計算１!O410)</f>
        <v>51</v>
      </c>
      <c r="J19" s="1">
        <f>計算１!P410</f>
        <v>0</v>
      </c>
      <c r="K19" s="1">
        <f t="shared" si="0"/>
        <v>49</v>
      </c>
      <c r="M19" s="1">
        <f t="shared" si="1"/>
        <v>1</v>
      </c>
      <c r="N19" s="1">
        <f t="shared" si="2"/>
        <v>24</v>
      </c>
      <c r="O19" s="1">
        <f t="shared" si="3"/>
        <v>49</v>
      </c>
      <c r="P19" s="1">
        <f t="shared" si="4"/>
        <v>1</v>
      </c>
      <c r="Q19" s="1">
        <f t="shared" si="5"/>
        <v>49</v>
      </c>
      <c r="R19" s="1">
        <f t="shared" si="6"/>
        <v>0</v>
      </c>
      <c r="S19" s="1">
        <f t="shared" si="7"/>
        <v>0</v>
      </c>
      <c r="T19" s="1">
        <f t="shared" si="8"/>
        <v>51</v>
      </c>
      <c r="U19" s="1">
        <f t="shared" si="9"/>
        <v>0</v>
      </c>
      <c r="V19" s="1">
        <f t="shared" si="10"/>
        <v>0</v>
      </c>
      <c r="W19" s="1">
        <f t="shared" si="11"/>
        <v>0</v>
      </c>
      <c r="X19" s="1">
        <f t="shared" si="12"/>
        <v>0</v>
      </c>
      <c r="Y19" s="1">
        <f t="shared" si="13"/>
        <v>0</v>
      </c>
      <c r="Z19" s="1">
        <f t="shared" si="14"/>
        <v>0</v>
      </c>
      <c r="AA19" s="1">
        <f t="shared" si="15"/>
        <v>0</v>
      </c>
      <c r="AB19" s="1">
        <f t="shared" si="16"/>
        <v>0</v>
      </c>
      <c r="AC19" s="1">
        <f t="shared" si="17"/>
        <v>0</v>
      </c>
      <c r="AD19" s="1">
        <f t="shared" si="18"/>
        <v>0</v>
      </c>
      <c r="AE19" s="1">
        <f t="shared" si="19"/>
        <v>0</v>
      </c>
      <c r="AF19" s="1">
        <f t="shared" si="20"/>
        <v>0</v>
      </c>
      <c r="AG19" s="1">
        <f t="shared" si="21"/>
        <v>0</v>
      </c>
      <c r="AH19" s="1">
        <f t="shared" si="22"/>
        <v>0</v>
      </c>
      <c r="AI19" s="1">
        <f t="shared" si="23"/>
        <v>0</v>
      </c>
      <c r="AJ19" s="1">
        <f t="shared" si="24"/>
        <v>0</v>
      </c>
      <c r="AK19" s="1">
        <f t="shared" si="25"/>
        <v>0</v>
      </c>
      <c r="AL19" s="1">
        <f t="shared" si="26"/>
        <v>0</v>
      </c>
      <c r="AM19" s="1">
        <f t="shared" si="27"/>
        <v>0</v>
      </c>
      <c r="AN19" s="1">
        <f t="shared" si="28"/>
        <v>0</v>
      </c>
      <c r="AO19" s="1">
        <f t="shared" si="29"/>
        <v>0</v>
      </c>
      <c r="AP19" s="1">
        <f t="shared" si="30"/>
        <v>0</v>
      </c>
      <c r="AQ19" s="1">
        <f t="shared" si="31"/>
        <v>0</v>
      </c>
      <c r="AR19" s="1">
        <f t="shared" si="32"/>
        <v>0</v>
      </c>
      <c r="AS19" s="1">
        <f t="shared" si="33"/>
        <v>0</v>
      </c>
      <c r="AT19" s="1">
        <f t="shared" si="34"/>
        <v>0</v>
      </c>
      <c r="AU19" s="1">
        <f t="shared" si="35"/>
        <v>0</v>
      </c>
      <c r="AV19" s="1">
        <f t="shared" si="36"/>
        <v>0</v>
      </c>
      <c r="AW19" s="1">
        <f t="shared" si="37"/>
        <v>0</v>
      </c>
      <c r="AX19" s="1">
        <f t="shared" si="38"/>
        <v>0</v>
      </c>
      <c r="AY19" s="1">
        <f t="shared" si="39"/>
        <v>0</v>
      </c>
      <c r="AZ19" s="1">
        <f t="shared" si="40"/>
        <v>0</v>
      </c>
      <c r="BA19" s="1">
        <f t="shared" si="41"/>
        <v>0</v>
      </c>
      <c r="BB19" s="1">
        <f t="shared" si="42"/>
        <v>0</v>
      </c>
      <c r="BC19" s="1">
        <f t="shared" si="43"/>
        <v>0</v>
      </c>
      <c r="BD19" s="1">
        <f t="shared" si="44"/>
        <v>0</v>
      </c>
      <c r="BE19" s="1">
        <f t="shared" si="45"/>
        <v>0</v>
      </c>
      <c r="BF19" s="1">
        <f t="shared" si="46"/>
        <v>0</v>
      </c>
      <c r="BG19" s="1">
        <f t="shared" si="47"/>
        <v>0</v>
      </c>
      <c r="BH19" s="1">
        <f t="shared" si="48"/>
        <v>0</v>
      </c>
      <c r="BI19" s="1">
        <f t="shared" si="49"/>
        <v>0</v>
      </c>
      <c r="BJ19" s="1">
        <f t="shared" si="50"/>
        <v>0</v>
      </c>
      <c r="BK19" s="1">
        <f t="shared" si="51"/>
        <v>0</v>
      </c>
      <c r="BL19" s="1">
        <f t="shared" si="52"/>
        <v>0</v>
      </c>
      <c r="BM19" s="1">
        <f t="shared" si="53"/>
        <v>0</v>
      </c>
      <c r="BN19" s="1">
        <f t="shared" si="54"/>
        <v>0</v>
      </c>
      <c r="BO19" s="1">
        <f t="shared" si="55"/>
        <v>0</v>
      </c>
      <c r="BP19" s="1">
        <f t="shared" si="56"/>
        <v>0</v>
      </c>
      <c r="BQ19" s="1">
        <f t="shared" si="57"/>
        <v>0</v>
      </c>
      <c r="BR19" s="1">
        <f t="shared" si="58"/>
        <v>0</v>
      </c>
      <c r="BS19" s="1">
        <f t="shared" si="59"/>
        <v>0</v>
      </c>
      <c r="BT19" s="1">
        <f t="shared" si="60"/>
        <v>0</v>
      </c>
      <c r="BU19" s="1">
        <f t="shared" si="61"/>
        <v>0</v>
      </c>
      <c r="BV19" s="1">
        <f t="shared" si="62"/>
        <v>0</v>
      </c>
      <c r="BW19" s="1">
        <f t="shared" si="63"/>
        <v>0</v>
      </c>
      <c r="BX19" s="1">
        <f t="shared" si="64"/>
        <v>0</v>
      </c>
      <c r="BY19" s="1">
        <f t="shared" si="65"/>
        <v>0</v>
      </c>
      <c r="BZ19" s="1">
        <f t="shared" si="66"/>
        <v>0</v>
      </c>
      <c r="CA19" s="1">
        <f t="shared" si="67"/>
        <v>0</v>
      </c>
      <c r="CB19" s="1">
        <f t="shared" si="68"/>
        <v>0</v>
      </c>
      <c r="CC19" s="1">
        <f t="shared" si="69"/>
        <v>0</v>
      </c>
      <c r="CD19" s="1">
        <f t="shared" si="70"/>
        <v>0</v>
      </c>
      <c r="CE19" s="1">
        <f t="shared" si="71"/>
        <v>0</v>
      </c>
      <c r="CF19" s="1">
        <f t="shared" si="72"/>
        <v>0</v>
      </c>
      <c r="CG19" s="1">
        <f t="shared" si="73"/>
        <v>0</v>
      </c>
      <c r="CH19" s="1">
        <f t="shared" si="74"/>
        <v>0</v>
      </c>
      <c r="CI19" s="1">
        <f t="shared" si="75"/>
        <v>0</v>
      </c>
      <c r="CJ19" s="1">
        <f t="shared" si="76"/>
        <v>0</v>
      </c>
      <c r="CK19" s="1">
        <f t="shared" si="77"/>
        <v>0</v>
      </c>
      <c r="CL19" s="1">
        <f t="shared" si="78"/>
        <v>0</v>
      </c>
      <c r="CM19" s="1">
        <f t="shared" si="79"/>
        <v>0</v>
      </c>
      <c r="CN19" s="1">
        <f t="shared" si="80"/>
        <v>0</v>
      </c>
      <c r="CO19" s="1">
        <f t="shared" si="81"/>
        <v>0</v>
      </c>
      <c r="CP19" s="1">
        <f t="shared" si="82"/>
        <v>0</v>
      </c>
      <c r="CQ19" s="1">
        <f t="shared" si="83"/>
        <v>0</v>
      </c>
      <c r="CR19" s="1">
        <f t="shared" si="84"/>
        <v>0</v>
      </c>
      <c r="CS19" s="1">
        <f t="shared" si="85"/>
        <v>0</v>
      </c>
      <c r="CT19" s="1">
        <f t="shared" si="86"/>
        <v>0</v>
      </c>
      <c r="CU19" s="1">
        <f t="shared" si="87"/>
        <v>0</v>
      </c>
      <c r="CV19" s="1">
        <f t="shared" si="88"/>
        <v>0</v>
      </c>
      <c r="CW19" s="1">
        <f t="shared" si="89"/>
        <v>0</v>
      </c>
      <c r="CX19" s="1">
        <f t="shared" si="90"/>
        <v>0</v>
      </c>
      <c r="CY19" s="1">
        <f t="shared" si="91"/>
        <v>0</v>
      </c>
      <c r="CZ19" s="1">
        <f t="shared" si="92"/>
        <v>0</v>
      </c>
      <c r="DA19" s="1">
        <f t="shared" si="93"/>
        <v>0</v>
      </c>
      <c r="DB19" s="1">
        <f t="shared" si="94"/>
        <v>0</v>
      </c>
      <c r="DC19" s="1">
        <f t="shared" si="95"/>
        <v>0</v>
      </c>
      <c r="DD19" s="1">
        <f t="shared" si="96"/>
        <v>0</v>
      </c>
    </row>
    <row r="20" spans="1:108" x14ac:dyDescent="0.55000000000000004">
      <c r="A20" s="1">
        <f>値貼り付け用シート!F28</f>
        <v>4</v>
      </c>
      <c r="B20" s="1">
        <f>値貼り付け用シート!G28</f>
        <v>18</v>
      </c>
      <c r="C20" s="1">
        <f>計算１!I434</f>
        <v>23</v>
      </c>
      <c r="D20" s="1">
        <f>計算１!J434</f>
        <v>24</v>
      </c>
      <c r="E20" s="1">
        <f>計算１!K434</f>
        <v>0</v>
      </c>
      <c r="F20" s="1">
        <f>計算１!L434</f>
        <v>46</v>
      </c>
      <c r="G20" s="1">
        <f>計算１!M434</f>
        <v>1</v>
      </c>
      <c r="H20" s="1">
        <f>IF(計算１!I434=0,"",計算１!N434)</f>
        <v>52</v>
      </c>
      <c r="I20" s="1">
        <f>IF(ISERROR(計算１!O434),"",計算１!O434)</f>
        <v>52</v>
      </c>
      <c r="J20" s="1">
        <f>計算１!P434</f>
        <v>0</v>
      </c>
      <c r="K20" s="1">
        <f t="shared" si="0"/>
        <v>46</v>
      </c>
      <c r="M20" s="1">
        <f t="shared" si="1"/>
        <v>1</v>
      </c>
      <c r="N20" s="1">
        <f t="shared" si="2"/>
        <v>23</v>
      </c>
      <c r="O20" s="1">
        <f t="shared" si="3"/>
        <v>46</v>
      </c>
      <c r="P20" s="1">
        <f t="shared" si="4"/>
        <v>1</v>
      </c>
      <c r="Q20" s="1">
        <f t="shared" si="5"/>
        <v>46</v>
      </c>
      <c r="R20" s="1">
        <f t="shared" si="6"/>
        <v>0</v>
      </c>
      <c r="S20" s="1">
        <f t="shared" si="7"/>
        <v>0</v>
      </c>
      <c r="T20" s="1">
        <f t="shared" si="8"/>
        <v>52</v>
      </c>
      <c r="U20" s="1">
        <f t="shared" si="9"/>
        <v>0</v>
      </c>
      <c r="V20" s="1">
        <f t="shared" si="10"/>
        <v>0</v>
      </c>
      <c r="W20" s="1">
        <f t="shared" si="11"/>
        <v>0</v>
      </c>
      <c r="X20" s="1">
        <f t="shared" si="12"/>
        <v>0</v>
      </c>
      <c r="Y20" s="1">
        <f t="shared" si="13"/>
        <v>0</v>
      </c>
      <c r="Z20" s="1">
        <f t="shared" si="14"/>
        <v>0</v>
      </c>
      <c r="AA20" s="1">
        <f t="shared" si="15"/>
        <v>0</v>
      </c>
      <c r="AB20" s="1">
        <f t="shared" si="16"/>
        <v>0</v>
      </c>
      <c r="AC20" s="1">
        <f t="shared" si="17"/>
        <v>0</v>
      </c>
      <c r="AD20" s="1">
        <f t="shared" si="18"/>
        <v>0</v>
      </c>
      <c r="AE20" s="1">
        <f t="shared" si="19"/>
        <v>0</v>
      </c>
      <c r="AF20" s="1">
        <f t="shared" si="20"/>
        <v>0</v>
      </c>
      <c r="AG20" s="1">
        <f t="shared" si="21"/>
        <v>0</v>
      </c>
      <c r="AH20" s="1">
        <f t="shared" si="22"/>
        <v>0</v>
      </c>
      <c r="AI20" s="1">
        <f t="shared" si="23"/>
        <v>0</v>
      </c>
      <c r="AJ20" s="1">
        <f t="shared" si="24"/>
        <v>0</v>
      </c>
      <c r="AK20" s="1">
        <f t="shared" si="25"/>
        <v>0</v>
      </c>
      <c r="AL20" s="1">
        <f t="shared" si="26"/>
        <v>0</v>
      </c>
      <c r="AM20" s="1">
        <f t="shared" si="27"/>
        <v>0</v>
      </c>
      <c r="AN20" s="1">
        <f t="shared" si="28"/>
        <v>0</v>
      </c>
      <c r="AO20" s="1">
        <f t="shared" si="29"/>
        <v>0</v>
      </c>
      <c r="AP20" s="1">
        <f t="shared" si="30"/>
        <v>0</v>
      </c>
      <c r="AQ20" s="1">
        <f t="shared" si="31"/>
        <v>0</v>
      </c>
      <c r="AR20" s="1">
        <f t="shared" si="32"/>
        <v>0</v>
      </c>
      <c r="AS20" s="1">
        <f t="shared" si="33"/>
        <v>0</v>
      </c>
      <c r="AT20" s="1">
        <f t="shared" si="34"/>
        <v>0</v>
      </c>
      <c r="AU20" s="1">
        <f t="shared" si="35"/>
        <v>0</v>
      </c>
      <c r="AV20" s="1">
        <f t="shared" si="36"/>
        <v>0</v>
      </c>
      <c r="AW20" s="1">
        <f t="shared" si="37"/>
        <v>0</v>
      </c>
      <c r="AX20" s="1">
        <f t="shared" si="38"/>
        <v>0</v>
      </c>
      <c r="AY20" s="1">
        <f t="shared" si="39"/>
        <v>0</v>
      </c>
      <c r="AZ20" s="1">
        <f t="shared" si="40"/>
        <v>0</v>
      </c>
      <c r="BA20" s="1">
        <f t="shared" si="41"/>
        <v>0</v>
      </c>
      <c r="BB20" s="1">
        <f t="shared" si="42"/>
        <v>0</v>
      </c>
      <c r="BC20" s="1">
        <f t="shared" si="43"/>
        <v>0</v>
      </c>
      <c r="BD20" s="1">
        <f t="shared" si="44"/>
        <v>0</v>
      </c>
      <c r="BE20" s="1">
        <f t="shared" si="45"/>
        <v>0</v>
      </c>
      <c r="BF20" s="1">
        <f t="shared" si="46"/>
        <v>0</v>
      </c>
      <c r="BG20" s="1">
        <f t="shared" si="47"/>
        <v>0</v>
      </c>
      <c r="BH20" s="1">
        <f t="shared" si="48"/>
        <v>0</v>
      </c>
      <c r="BI20" s="1">
        <f t="shared" si="49"/>
        <v>0</v>
      </c>
      <c r="BJ20" s="1">
        <f t="shared" si="50"/>
        <v>0</v>
      </c>
      <c r="BK20" s="1">
        <f t="shared" si="51"/>
        <v>0</v>
      </c>
      <c r="BL20" s="1">
        <f t="shared" si="52"/>
        <v>0</v>
      </c>
      <c r="BM20" s="1">
        <f t="shared" si="53"/>
        <v>0</v>
      </c>
      <c r="BN20" s="1">
        <f t="shared" si="54"/>
        <v>0</v>
      </c>
      <c r="BO20" s="1">
        <f t="shared" si="55"/>
        <v>0</v>
      </c>
      <c r="BP20" s="1">
        <f t="shared" si="56"/>
        <v>0</v>
      </c>
      <c r="BQ20" s="1">
        <f t="shared" si="57"/>
        <v>0</v>
      </c>
      <c r="BR20" s="1">
        <f t="shared" si="58"/>
        <v>0</v>
      </c>
      <c r="BS20" s="1">
        <f t="shared" si="59"/>
        <v>0</v>
      </c>
      <c r="BT20" s="1">
        <f t="shared" si="60"/>
        <v>0</v>
      </c>
      <c r="BU20" s="1">
        <f t="shared" si="61"/>
        <v>0</v>
      </c>
      <c r="BV20" s="1">
        <f t="shared" si="62"/>
        <v>0</v>
      </c>
      <c r="BW20" s="1">
        <f t="shared" si="63"/>
        <v>0</v>
      </c>
      <c r="BX20" s="1">
        <f t="shared" si="64"/>
        <v>0</v>
      </c>
      <c r="BY20" s="1">
        <f t="shared" si="65"/>
        <v>0</v>
      </c>
      <c r="BZ20" s="1">
        <f t="shared" si="66"/>
        <v>0</v>
      </c>
      <c r="CA20" s="1">
        <f t="shared" si="67"/>
        <v>0</v>
      </c>
      <c r="CB20" s="1">
        <f t="shared" si="68"/>
        <v>0</v>
      </c>
      <c r="CC20" s="1">
        <f t="shared" si="69"/>
        <v>0</v>
      </c>
      <c r="CD20" s="1">
        <f t="shared" si="70"/>
        <v>0</v>
      </c>
      <c r="CE20" s="1">
        <f t="shared" si="71"/>
        <v>0</v>
      </c>
      <c r="CF20" s="1">
        <f t="shared" si="72"/>
        <v>0</v>
      </c>
      <c r="CG20" s="1">
        <f t="shared" si="73"/>
        <v>0</v>
      </c>
      <c r="CH20" s="1">
        <f t="shared" si="74"/>
        <v>0</v>
      </c>
      <c r="CI20" s="1">
        <f t="shared" si="75"/>
        <v>0</v>
      </c>
      <c r="CJ20" s="1">
        <f t="shared" si="76"/>
        <v>0</v>
      </c>
      <c r="CK20" s="1">
        <f t="shared" si="77"/>
        <v>0</v>
      </c>
      <c r="CL20" s="1">
        <f t="shared" si="78"/>
        <v>0</v>
      </c>
      <c r="CM20" s="1">
        <f t="shared" si="79"/>
        <v>0</v>
      </c>
      <c r="CN20" s="1">
        <f t="shared" si="80"/>
        <v>0</v>
      </c>
      <c r="CO20" s="1">
        <f t="shared" si="81"/>
        <v>0</v>
      </c>
      <c r="CP20" s="1">
        <f t="shared" si="82"/>
        <v>0</v>
      </c>
      <c r="CQ20" s="1">
        <f t="shared" si="83"/>
        <v>0</v>
      </c>
      <c r="CR20" s="1">
        <f t="shared" si="84"/>
        <v>0</v>
      </c>
      <c r="CS20" s="1">
        <f t="shared" si="85"/>
        <v>0</v>
      </c>
      <c r="CT20" s="1">
        <f t="shared" si="86"/>
        <v>0</v>
      </c>
      <c r="CU20" s="1">
        <f t="shared" si="87"/>
        <v>0</v>
      </c>
      <c r="CV20" s="1">
        <f t="shared" si="88"/>
        <v>0</v>
      </c>
      <c r="CW20" s="1">
        <f t="shared" si="89"/>
        <v>0</v>
      </c>
      <c r="CX20" s="1">
        <f t="shared" si="90"/>
        <v>0</v>
      </c>
      <c r="CY20" s="1">
        <f t="shared" si="91"/>
        <v>0</v>
      </c>
      <c r="CZ20" s="1">
        <f t="shared" si="92"/>
        <v>0</v>
      </c>
      <c r="DA20" s="1">
        <f t="shared" si="93"/>
        <v>0</v>
      </c>
      <c r="DB20" s="1">
        <f t="shared" si="94"/>
        <v>0</v>
      </c>
      <c r="DC20" s="1">
        <f t="shared" si="95"/>
        <v>0</v>
      </c>
      <c r="DD20" s="1">
        <f t="shared" si="96"/>
        <v>0</v>
      </c>
    </row>
    <row r="21" spans="1:108" x14ac:dyDescent="0.55000000000000004">
      <c r="A21" s="1">
        <f>値貼り付け用シート!F29</f>
        <v>4</v>
      </c>
      <c r="B21" s="1">
        <f>値貼り付け用シート!G29</f>
        <v>19</v>
      </c>
      <c r="C21" s="1">
        <f>計算１!I458</f>
        <v>22</v>
      </c>
      <c r="D21" s="1">
        <f>計算１!J458</f>
        <v>24</v>
      </c>
      <c r="E21" s="1">
        <f>計算１!K458</f>
        <v>0</v>
      </c>
      <c r="F21" s="1">
        <f>計算１!L458</f>
        <v>47</v>
      </c>
      <c r="G21" s="1">
        <f>計算１!M458</f>
        <v>1</v>
      </c>
      <c r="H21" s="1">
        <f>IF(計算１!I458=0,"",計算１!N458)</f>
        <v>56</v>
      </c>
      <c r="I21" s="1">
        <f>IF(ISERROR(計算１!O458),"",計算１!O458)</f>
        <v>50</v>
      </c>
      <c r="J21" s="1">
        <f>計算１!P458</f>
        <v>0</v>
      </c>
      <c r="K21" s="1">
        <f t="shared" si="0"/>
        <v>47</v>
      </c>
      <c r="M21" s="1">
        <f t="shared" si="1"/>
        <v>1</v>
      </c>
      <c r="N21" s="1">
        <f t="shared" si="2"/>
        <v>22</v>
      </c>
      <c r="O21" s="1">
        <f t="shared" si="3"/>
        <v>47</v>
      </c>
      <c r="P21" s="1">
        <f t="shared" si="4"/>
        <v>1</v>
      </c>
      <c r="Q21" s="1">
        <f t="shared" si="5"/>
        <v>47</v>
      </c>
      <c r="R21" s="1">
        <f t="shared" si="6"/>
        <v>0</v>
      </c>
      <c r="S21" s="1">
        <f t="shared" si="7"/>
        <v>0</v>
      </c>
      <c r="T21" s="1">
        <f t="shared" si="8"/>
        <v>56</v>
      </c>
      <c r="U21" s="1">
        <f t="shared" si="9"/>
        <v>0</v>
      </c>
      <c r="V21" s="1">
        <f t="shared" si="10"/>
        <v>0</v>
      </c>
      <c r="W21" s="1">
        <f t="shared" si="11"/>
        <v>0</v>
      </c>
      <c r="X21" s="1">
        <f t="shared" si="12"/>
        <v>0</v>
      </c>
      <c r="Y21" s="1">
        <f t="shared" si="13"/>
        <v>0</v>
      </c>
      <c r="Z21" s="1">
        <f t="shared" si="14"/>
        <v>0</v>
      </c>
      <c r="AA21" s="1">
        <f t="shared" si="15"/>
        <v>0</v>
      </c>
      <c r="AB21" s="1">
        <f t="shared" si="16"/>
        <v>0</v>
      </c>
      <c r="AC21" s="1">
        <f t="shared" si="17"/>
        <v>0</v>
      </c>
      <c r="AD21" s="1">
        <f t="shared" si="18"/>
        <v>0</v>
      </c>
      <c r="AE21" s="1">
        <f t="shared" si="19"/>
        <v>0</v>
      </c>
      <c r="AF21" s="1">
        <f t="shared" si="20"/>
        <v>0</v>
      </c>
      <c r="AG21" s="1">
        <f t="shared" si="21"/>
        <v>0</v>
      </c>
      <c r="AH21" s="1">
        <f t="shared" si="22"/>
        <v>0</v>
      </c>
      <c r="AI21" s="1">
        <f t="shared" si="23"/>
        <v>0</v>
      </c>
      <c r="AJ21" s="1">
        <f t="shared" si="24"/>
        <v>0</v>
      </c>
      <c r="AK21" s="1">
        <f t="shared" si="25"/>
        <v>0</v>
      </c>
      <c r="AL21" s="1">
        <f t="shared" si="26"/>
        <v>0</v>
      </c>
      <c r="AM21" s="1">
        <f t="shared" si="27"/>
        <v>0</v>
      </c>
      <c r="AN21" s="1">
        <f t="shared" si="28"/>
        <v>0</v>
      </c>
      <c r="AO21" s="1">
        <f t="shared" si="29"/>
        <v>0</v>
      </c>
      <c r="AP21" s="1">
        <f t="shared" si="30"/>
        <v>0</v>
      </c>
      <c r="AQ21" s="1">
        <f t="shared" si="31"/>
        <v>0</v>
      </c>
      <c r="AR21" s="1">
        <f t="shared" si="32"/>
        <v>0</v>
      </c>
      <c r="AS21" s="1">
        <f t="shared" si="33"/>
        <v>0</v>
      </c>
      <c r="AT21" s="1">
        <f t="shared" si="34"/>
        <v>0</v>
      </c>
      <c r="AU21" s="1">
        <f t="shared" si="35"/>
        <v>0</v>
      </c>
      <c r="AV21" s="1">
        <f t="shared" si="36"/>
        <v>0</v>
      </c>
      <c r="AW21" s="1">
        <f t="shared" si="37"/>
        <v>0</v>
      </c>
      <c r="AX21" s="1">
        <f t="shared" si="38"/>
        <v>0</v>
      </c>
      <c r="AY21" s="1">
        <f t="shared" si="39"/>
        <v>0</v>
      </c>
      <c r="AZ21" s="1">
        <f t="shared" si="40"/>
        <v>0</v>
      </c>
      <c r="BA21" s="1">
        <f t="shared" si="41"/>
        <v>0</v>
      </c>
      <c r="BB21" s="1">
        <f t="shared" si="42"/>
        <v>0</v>
      </c>
      <c r="BC21" s="1">
        <f t="shared" si="43"/>
        <v>0</v>
      </c>
      <c r="BD21" s="1">
        <f t="shared" si="44"/>
        <v>0</v>
      </c>
      <c r="BE21" s="1">
        <f t="shared" si="45"/>
        <v>0</v>
      </c>
      <c r="BF21" s="1">
        <f t="shared" si="46"/>
        <v>0</v>
      </c>
      <c r="BG21" s="1">
        <f t="shared" si="47"/>
        <v>0</v>
      </c>
      <c r="BH21" s="1">
        <f t="shared" si="48"/>
        <v>0</v>
      </c>
      <c r="BI21" s="1">
        <f t="shared" si="49"/>
        <v>0</v>
      </c>
      <c r="BJ21" s="1">
        <f t="shared" si="50"/>
        <v>0</v>
      </c>
      <c r="BK21" s="1">
        <f t="shared" si="51"/>
        <v>0</v>
      </c>
      <c r="BL21" s="1">
        <f t="shared" si="52"/>
        <v>0</v>
      </c>
      <c r="BM21" s="1">
        <f t="shared" si="53"/>
        <v>0</v>
      </c>
      <c r="BN21" s="1">
        <f t="shared" si="54"/>
        <v>0</v>
      </c>
      <c r="BO21" s="1">
        <f t="shared" si="55"/>
        <v>0</v>
      </c>
      <c r="BP21" s="1">
        <f t="shared" si="56"/>
        <v>0</v>
      </c>
      <c r="BQ21" s="1">
        <f t="shared" si="57"/>
        <v>0</v>
      </c>
      <c r="BR21" s="1">
        <f t="shared" si="58"/>
        <v>0</v>
      </c>
      <c r="BS21" s="1">
        <f t="shared" si="59"/>
        <v>0</v>
      </c>
      <c r="BT21" s="1">
        <f t="shared" si="60"/>
        <v>0</v>
      </c>
      <c r="BU21" s="1">
        <f t="shared" si="61"/>
        <v>0</v>
      </c>
      <c r="BV21" s="1">
        <f t="shared" si="62"/>
        <v>0</v>
      </c>
      <c r="BW21" s="1">
        <f t="shared" si="63"/>
        <v>0</v>
      </c>
      <c r="BX21" s="1">
        <f t="shared" si="64"/>
        <v>0</v>
      </c>
      <c r="BY21" s="1">
        <f t="shared" si="65"/>
        <v>0</v>
      </c>
      <c r="BZ21" s="1">
        <f t="shared" si="66"/>
        <v>0</v>
      </c>
      <c r="CA21" s="1">
        <f t="shared" si="67"/>
        <v>0</v>
      </c>
      <c r="CB21" s="1">
        <f t="shared" si="68"/>
        <v>0</v>
      </c>
      <c r="CC21" s="1">
        <f t="shared" si="69"/>
        <v>0</v>
      </c>
      <c r="CD21" s="1">
        <f t="shared" si="70"/>
        <v>0</v>
      </c>
      <c r="CE21" s="1">
        <f t="shared" si="71"/>
        <v>0</v>
      </c>
      <c r="CF21" s="1">
        <f t="shared" si="72"/>
        <v>0</v>
      </c>
      <c r="CG21" s="1">
        <f t="shared" si="73"/>
        <v>0</v>
      </c>
      <c r="CH21" s="1">
        <f t="shared" si="74"/>
        <v>0</v>
      </c>
      <c r="CI21" s="1">
        <f t="shared" si="75"/>
        <v>0</v>
      </c>
      <c r="CJ21" s="1">
        <f t="shared" si="76"/>
        <v>0</v>
      </c>
      <c r="CK21" s="1">
        <f t="shared" si="77"/>
        <v>0</v>
      </c>
      <c r="CL21" s="1">
        <f t="shared" si="78"/>
        <v>0</v>
      </c>
      <c r="CM21" s="1">
        <f t="shared" si="79"/>
        <v>0</v>
      </c>
      <c r="CN21" s="1">
        <f t="shared" si="80"/>
        <v>0</v>
      </c>
      <c r="CO21" s="1">
        <f t="shared" si="81"/>
        <v>0</v>
      </c>
      <c r="CP21" s="1">
        <f t="shared" si="82"/>
        <v>0</v>
      </c>
      <c r="CQ21" s="1">
        <f t="shared" si="83"/>
        <v>0</v>
      </c>
      <c r="CR21" s="1">
        <f t="shared" si="84"/>
        <v>0</v>
      </c>
      <c r="CS21" s="1">
        <f t="shared" si="85"/>
        <v>0</v>
      </c>
      <c r="CT21" s="1">
        <f t="shared" si="86"/>
        <v>0</v>
      </c>
      <c r="CU21" s="1">
        <f t="shared" si="87"/>
        <v>0</v>
      </c>
      <c r="CV21" s="1">
        <f t="shared" si="88"/>
        <v>0</v>
      </c>
      <c r="CW21" s="1">
        <f t="shared" si="89"/>
        <v>0</v>
      </c>
      <c r="CX21" s="1">
        <f t="shared" si="90"/>
        <v>0</v>
      </c>
      <c r="CY21" s="1">
        <f t="shared" si="91"/>
        <v>0</v>
      </c>
      <c r="CZ21" s="1">
        <f t="shared" si="92"/>
        <v>0</v>
      </c>
      <c r="DA21" s="1">
        <f t="shared" si="93"/>
        <v>0</v>
      </c>
      <c r="DB21" s="1">
        <f t="shared" si="94"/>
        <v>0</v>
      </c>
      <c r="DC21" s="1">
        <f t="shared" si="95"/>
        <v>0</v>
      </c>
      <c r="DD21" s="1">
        <f t="shared" si="96"/>
        <v>0</v>
      </c>
    </row>
    <row r="22" spans="1:108" x14ac:dyDescent="0.55000000000000004">
      <c r="A22" s="1">
        <f>値貼り付け用シート!F30</f>
        <v>4</v>
      </c>
      <c r="B22" s="1">
        <f>値貼り付け用シート!G30</f>
        <v>20</v>
      </c>
      <c r="C22" s="1">
        <f>計算１!I482</f>
        <v>24</v>
      </c>
      <c r="D22" s="1">
        <f>計算１!J482</f>
        <v>24</v>
      </c>
      <c r="E22" s="1">
        <f>計算１!K482</f>
        <v>0</v>
      </c>
      <c r="F22" s="1">
        <f>計算１!L482</f>
        <v>62</v>
      </c>
      <c r="G22" s="1">
        <f>計算１!M482</f>
        <v>1</v>
      </c>
      <c r="H22" s="1">
        <f>IF(計算１!I482=0,"",計算１!N482)</f>
        <v>74</v>
      </c>
      <c r="I22" s="1">
        <f>IF(ISERROR(計算１!O482),"",計算１!O482)</f>
        <v>74</v>
      </c>
      <c r="J22" s="1">
        <f>計算１!P482</f>
        <v>0</v>
      </c>
      <c r="K22" s="1">
        <f t="shared" si="0"/>
        <v>62</v>
      </c>
      <c r="M22" s="1">
        <f t="shared" si="1"/>
        <v>1</v>
      </c>
      <c r="N22" s="1">
        <f t="shared" si="2"/>
        <v>24</v>
      </c>
      <c r="O22" s="1">
        <f t="shared" si="3"/>
        <v>62</v>
      </c>
      <c r="P22" s="1">
        <f t="shared" si="4"/>
        <v>1</v>
      </c>
      <c r="Q22" s="1">
        <f t="shared" si="5"/>
        <v>62</v>
      </c>
      <c r="R22" s="1">
        <f t="shared" si="6"/>
        <v>0</v>
      </c>
      <c r="S22" s="1">
        <f t="shared" si="7"/>
        <v>0</v>
      </c>
      <c r="T22" s="1">
        <f t="shared" si="8"/>
        <v>74</v>
      </c>
      <c r="U22" s="1">
        <f t="shared" si="9"/>
        <v>0</v>
      </c>
      <c r="V22" s="1">
        <f t="shared" si="10"/>
        <v>0</v>
      </c>
      <c r="W22" s="1">
        <f t="shared" si="11"/>
        <v>0</v>
      </c>
      <c r="X22" s="1">
        <f t="shared" si="12"/>
        <v>0</v>
      </c>
      <c r="Y22" s="1">
        <f t="shared" si="13"/>
        <v>0</v>
      </c>
      <c r="Z22" s="1">
        <f t="shared" si="14"/>
        <v>0</v>
      </c>
      <c r="AA22" s="1">
        <f t="shared" si="15"/>
        <v>0</v>
      </c>
      <c r="AB22" s="1">
        <f t="shared" si="16"/>
        <v>0</v>
      </c>
      <c r="AC22" s="1">
        <f t="shared" si="17"/>
        <v>0</v>
      </c>
      <c r="AD22" s="1">
        <f t="shared" si="18"/>
        <v>0</v>
      </c>
      <c r="AE22" s="1">
        <f t="shared" si="19"/>
        <v>0</v>
      </c>
      <c r="AF22" s="1">
        <f t="shared" si="20"/>
        <v>0</v>
      </c>
      <c r="AG22" s="1">
        <f t="shared" si="21"/>
        <v>0</v>
      </c>
      <c r="AH22" s="1">
        <f t="shared" si="22"/>
        <v>0</v>
      </c>
      <c r="AI22" s="1">
        <f t="shared" si="23"/>
        <v>0</v>
      </c>
      <c r="AJ22" s="1">
        <f t="shared" si="24"/>
        <v>0</v>
      </c>
      <c r="AK22" s="1">
        <f t="shared" si="25"/>
        <v>0</v>
      </c>
      <c r="AL22" s="1">
        <f t="shared" si="26"/>
        <v>0</v>
      </c>
      <c r="AM22" s="1">
        <f t="shared" si="27"/>
        <v>0</v>
      </c>
      <c r="AN22" s="1">
        <f t="shared" si="28"/>
        <v>0</v>
      </c>
      <c r="AO22" s="1">
        <f t="shared" si="29"/>
        <v>0</v>
      </c>
      <c r="AP22" s="1">
        <f t="shared" si="30"/>
        <v>0</v>
      </c>
      <c r="AQ22" s="1">
        <f t="shared" si="31"/>
        <v>0</v>
      </c>
      <c r="AR22" s="1">
        <f t="shared" si="32"/>
        <v>0</v>
      </c>
      <c r="AS22" s="1">
        <f t="shared" si="33"/>
        <v>0</v>
      </c>
      <c r="AT22" s="1">
        <f t="shared" si="34"/>
        <v>0</v>
      </c>
      <c r="AU22" s="1">
        <f t="shared" si="35"/>
        <v>0</v>
      </c>
      <c r="AV22" s="1">
        <f t="shared" si="36"/>
        <v>0</v>
      </c>
      <c r="AW22" s="1">
        <f t="shared" si="37"/>
        <v>0</v>
      </c>
      <c r="AX22" s="1">
        <f t="shared" si="38"/>
        <v>0</v>
      </c>
      <c r="AY22" s="1">
        <f t="shared" si="39"/>
        <v>0</v>
      </c>
      <c r="AZ22" s="1">
        <f t="shared" si="40"/>
        <v>0</v>
      </c>
      <c r="BA22" s="1">
        <f t="shared" si="41"/>
        <v>0</v>
      </c>
      <c r="BB22" s="1">
        <f t="shared" si="42"/>
        <v>0</v>
      </c>
      <c r="BC22" s="1">
        <f t="shared" si="43"/>
        <v>0</v>
      </c>
      <c r="BD22" s="1">
        <f t="shared" si="44"/>
        <v>0</v>
      </c>
      <c r="BE22" s="1">
        <f t="shared" si="45"/>
        <v>0</v>
      </c>
      <c r="BF22" s="1">
        <f t="shared" si="46"/>
        <v>0</v>
      </c>
      <c r="BG22" s="1">
        <f t="shared" si="47"/>
        <v>0</v>
      </c>
      <c r="BH22" s="1">
        <f t="shared" si="48"/>
        <v>0</v>
      </c>
      <c r="BI22" s="1">
        <f t="shared" si="49"/>
        <v>0</v>
      </c>
      <c r="BJ22" s="1">
        <f t="shared" si="50"/>
        <v>0</v>
      </c>
      <c r="BK22" s="1">
        <f t="shared" si="51"/>
        <v>0</v>
      </c>
      <c r="BL22" s="1">
        <f t="shared" si="52"/>
        <v>0</v>
      </c>
      <c r="BM22" s="1">
        <f t="shared" si="53"/>
        <v>0</v>
      </c>
      <c r="BN22" s="1">
        <f t="shared" si="54"/>
        <v>0</v>
      </c>
      <c r="BO22" s="1">
        <f t="shared" si="55"/>
        <v>0</v>
      </c>
      <c r="BP22" s="1">
        <f t="shared" si="56"/>
        <v>0</v>
      </c>
      <c r="BQ22" s="1">
        <f t="shared" si="57"/>
        <v>0</v>
      </c>
      <c r="BR22" s="1">
        <f t="shared" si="58"/>
        <v>0</v>
      </c>
      <c r="BS22" s="1">
        <f t="shared" si="59"/>
        <v>0</v>
      </c>
      <c r="BT22" s="1">
        <f t="shared" si="60"/>
        <v>0</v>
      </c>
      <c r="BU22" s="1">
        <f t="shared" si="61"/>
        <v>0</v>
      </c>
      <c r="BV22" s="1">
        <f t="shared" si="62"/>
        <v>0</v>
      </c>
      <c r="BW22" s="1">
        <f t="shared" si="63"/>
        <v>0</v>
      </c>
      <c r="BX22" s="1">
        <f t="shared" si="64"/>
        <v>0</v>
      </c>
      <c r="BY22" s="1">
        <f t="shared" si="65"/>
        <v>0</v>
      </c>
      <c r="BZ22" s="1">
        <f t="shared" si="66"/>
        <v>0</v>
      </c>
      <c r="CA22" s="1">
        <f t="shared" si="67"/>
        <v>0</v>
      </c>
      <c r="CB22" s="1">
        <f t="shared" si="68"/>
        <v>0</v>
      </c>
      <c r="CC22" s="1">
        <f t="shared" si="69"/>
        <v>0</v>
      </c>
      <c r="CD22" s="1">
        <f t="shared" si="70"/>
        <v>0</v>
      </c>
      <c r="CE22" s="1">
        <f t="shared" si="71"/>
        <v>0</v>
      </c>
      <c r="CF22" s="1">
        <f t="shared" si="72"/>
        <v>0</v>
      </c>
      <c r="CG22" s="1">
        <f t="shared" si="73"/>
        <v>0</v>
      </c>
      <c r="CH22" s="1">
        <f t="shared" si="74"/>
        <v>0</v>
      </c>
      <c r="CI22" s="1">
        <f t="shared" si="75"/>
        <v>0</v>
      </c>
      <c r="CJ22" s="1">
        <f t="shared" si="76"/>
        <v>0</v>
      </c>
      <c r="CK22" s="1">
        <f t="shared" si="77"/>
        <v>0</v>
      </c>
      <c r="CL22" s="1">
        <f t="shared" si="78"/>
        <v>0</v>
      </c>
      <c r="CM22" s="1">
        <f t="shared" si="79"/>
        <v>0</v>
      </c>
      <c r="CN22" s="1">
        <f t="shared" si="80"/>
        <v>0</v>
      </c>
      <c r="CO22" s="1">
        <f t="shared" si="81"/>
        <v>0</v>
      </c>
      <c r="CP22" s="1">
        <f t="shared" si="82"/>
        <v>0</v>
      </c>
      <c r="CQ22" s="1">
        <f t="shared" si="83"/>
        <v>0</v>
      </c>
      <c r="CR22" s="1">
        <f t="shared" si="84"/>
        <v>0</v>
      </c>
      <c r="CS22" s="1">
        <f t="shared" si="85"/>
        <v>0</v>
      </c>
      <c r="CT22" s="1">
        <f t="shared" si="86"/>
        <v>0</v>
      </c>
      <c r="CU22" s="1">
        <f t="shared" si="87"/>
        <v>0</v>
      </c>
      <c r="CV22" s="1">
        <f t="shared" si="88"/>
        <v>0</v>
      </c>
      <c r="CW22" s="1">
        <f t="shared" si="89"/>
        <v>0</v>
      </c>
      <c r="CX22" s="1">
        <f t="shared" si="90"/>
        <v>0</v>
      </c>
      <c r="CY22" s="1">
        <f t="shared" si="91"/>
        <v>0</v>
      </c>
      <c r="CZ22" s="1">
        <f t="shared" si="92"/>
        <v>0</v>
      </c>
      <c r="DA22" s="1">
        <f t="shared" si="93"/>
        <v>0</v>
      </c>
      <c r="DB22" s="1">
        <f t="shared" si="94"/>
        <v>0</v>
      </c>
      <c r="DC22" s="1">
        <f t="shared" si="95"/>
        <v>0</v>
      </c>
      <c r="DD22" s="1">
        <f t="shared" si="96"/>
        <v>0</v>
      </c>
    </row>
    <row r="23" spans="1:108" x14ac:dyDescent="0.55000000000000004">
      <c r="A23" s="1">
        <f>値貼り付け用シート!F31</f>
        <v>4</v>
      </c>
      <c r="B23" s="1">
        <f>値貼り付け用シート!G31</f>
        <v>21</v>
      </c>
      <c r="C23" s="1">
        <f>計算１!I506</f>
        <v>24</v>
      </c>
      <c r="D23" s="1">
        <f>計算１!J506</f>
        <v>24</v>
      </c>
      <c r="E23" s="1">
        <f>計算１!K506</f>
        <v>0</v>
      </c>
      <c r="F23" s="1">
        <f>計算１!L506</f>
        <v>50</v>
      </c>
      <c r="G23" s="1">
        <f>計算１!M506</f>
        <v>1</v>
      </c>
      <c r="H23" s="1">
        <f>IF(計算１!I506=0,"",計算１!N506)</f>
        <v>55</v>
      </c>
      <c r="I23" s="1">
        <f>IF(ISERROR(計算１!O506),"",計算１!O506)</f>
        <v>55</v>
      </c>
      <c r="J23" s="1">
        <f>計算１!P506</f>
        <v>0</v>
      </c>
      <c r="K23" s="1">
        <f t="shared" si="0"/>
        <v>50</v>
      </c>
      <c r="M23" s="1">
        <f t="shared" si="1"/>
        <v>1</v>
      </c>
      <c r="N23" s="1">
        <f t="shared" si="2"/>
        <v>24</v>
      </c>
      <c r="O23" s="1">
        <f t="shared" si="3"/>
        <v>50</v>
      </c>
      <c r="P23" s="1">
        <f t="shared" si="4"/>
        <v>1</v>
      </c>
      <c r="Q23" s="1">
        <f t="shared" si="5"/>
        <v>50</v>
      </c>
      <c r="R23" s="1">
        <f t="shared" si="6"/>
        <v>0</v>
      </c>
      <c r="S23" s="1">
        <f t="shared" si="7"/>
        <v>0</v>
      </c>
      <c r="T23" s="1">
        <f t="shared" si="8"/>
        <v>55</v>
      </c>
      <c r="U23" s="1">
        <f t="shared" si="9"/>
        <v>0</v>
      </c>
      <c r="V23" s="1">
        <f t="shared" si="10"/>
        <v>0</v>
      </c>
      <c r="W23" s="1">
        <f t="shared" si="11"/>
        <v>0</v>
      </c>
      <c r="X23" s="1">
        <f t="shared" si="12"/>
        <v>0</v>
      </c>
      <c r="Y23" s="1">
        <f t="shared" si="13"/>
        <v>0</v>
      </c>
      <c r="Z23" s="1">
        <f t="shared" si="14"/>
        <v>0</v>
      </c>
      <c r="AA23" s="1">
        <f t="shared" si="15"/>
        <v>0</v>
      </c>
      <c r="AB23" s="1">
        <f t="shared" si="16"/>
        <v>0</v>
      </c>
      <c r="AC23" s="1">
        <f t="shared" si="17"/>
        <v>0</v>
      </c>
      <c r="AD23" s="1">
        <f t="shared" si="18"/>
        <v>0</v>
      </c>
      <c r="AE23" s="1">
        <f t="shared" si="19"/>
        <v>0</v>
      </c>
      <c r="AF23" s="1">
        <f t="shared" si="20"/>
        <v>0</v>
      </c>
      <c r="AG23" s="1">
        <f t="shared" si="21"/>
        <v>0</v>
      </c>
      <c r="AH23" s="1">
        <f t="shared" si="22"/>
        <v>0</v>
      </c>
      <c r="AI23" s="1">
        <f t="shared" si="23"/>
        <v>0</v>
      </c>
      <c r="AJ23" s="1">
        <f t="shared" si="24"/>
        <v>0</v>
      </c>
      <c r="AK23" s="1">
        <f t="shared" si="25"/>
        <v>0</v>
      </c>
      <c r="AL23" s="1">
        <f t="shared" si="26"/>
        <v>0</v>
      </c>
      <c r="AM23" s="1">
        <f t="shared" si="27"/>
        <v>0</v>
      </c>
      <c r="AN23" s="1">
        <f t="shared" si="28"/>
        <v>0</v>
      </c>
      <c r="AO23" s="1">
        <f t="shared" si="29"/>
        <v>0</v>
      </c>
      <c r="AP23" s="1">
        <f t="shared" si="30"/>
        <v>0</v>
      </c>
      <c r="AQ23" s="1">
        <f t="shared" si="31"/>
        <v>0</v>
      </c>
      <c r="AR23" s="1">
        <f t="shared" si="32"/>
        <v>0</v>
      </c>
      <c r="AS23" s="1">
        <f t="shared" si="33"/>
        <v>0</v>
      </c>
      <c r="AT23" s="1">
        <f t="shared" si="34"/>
        <v>0</v>
      </c>
      <c r="AU23" s="1">
        <f t="shared" si="35"/>
        <v>0</v>
      </c>
      <c r="AV23" s="1">
        <f t="shared" si="36"/>
        <v>0</v>
      </c>
      <c r="AW23" s="1">
        <f t="shared" si="37"/>
        <v>0</v>
      </c>
      <c r="AX23" s="1">
        <f t="shared" si="38"/>
        <v>0</v>
      </c>
      <c r="AY23" s="1">
        <f t="shared" si="39"/>
        <v>0</v>
      </c>
      <c r="AZ23" s="1">
        <f t="shared" si="40"/>
        <v>0</v>
      </c>
      <c r="BA23" s="1">
        <f t="shared" si="41"/>
        <v>0</v>
      </c>
      <c r="BB23" s="1">
        <f t="shared" si="42"/>
        <v>0</v>
      </c>
      <c r="BC23" s="1">
        <f t="shared" si="43"/>
        <v>0</v>
      </c>
      <c r="BD23" s="1">
        <f t="shared" si="44"/>
        <v>0</v>
      </c>
      <c r="BE23" s="1">
        <f t="shared" si="45"/>
        <v>0</v>
      </c>
      <c r="BF23" s="1">
        <f t="shared" si="46"/>
        <v>0</v>
      </c>
      <c r="BG23" s="1">
        <f t="shared" si="47"/>
        <v>0</v>
      </c>
      <c r="BH23" s="1">
        <f t="shared" si="48"/>
        <v>0</v>
      </c>
      <c r="BI23" s="1">
        <f t="shared" si="49"/>
        <v>0</v>
      </c>
      <c r="BJ23" s="1">
        <f t="shared" si="50"/>
        <v>0</v>
      </c>
      <c r="BK23" s="1">
        <f t="shared" si="51"/>
        <v>0</v>
      </c>
      <c r="BL23" s="1">
        <f t="shared" si="52"/>
        <v>0</v>
      </c>
      <c r="BM23" s="1">
        <f t="shared" si="53"/>
        <v>0</v>
      </c>
      <c r="BN23" s="1">
        <f t="shared" si="54"/>
        <v>0</v>
      </c>
      <c r="BO23" s="1">
        <f t="shared" si="55"/>
        <v>0</v>
      </c>
      <c r="BP23" s="1">
        <f t="shared" si="56"/>
        <v>0</v>
      </c>
      <c r="BQ23" s="1">
        <f t="shared" si="57"/>
        <v>0</v>
      </c>
      <c r="BR23" s="1">
        <f t="shared" si="58"/>
        <v>0</v>
      </c>
      <c r="BS23" s="1">
        <f t="shared" si="59"/>
        <v>0</v>
      </c>
      <c r="BT23" s="1">
        <f t="shared" si="60"/>
        <v>0</v>
      </c>
      <c r="BU23" s="1">
        <f t="shared" si="61"/>
        <v>0</v>
      </c>
      <c r="BV23" s="1">
        <f t="shared" si="62"/>
        <v>0</v>
      </c>
      <c r="BW23" s="1">
        <f t="shared" si="63"/>
        <v>0</v>
      </c>
      <c r="BX23" s="1">
        <f t="shared" si="64"/>
        <v>0</v>
      </c>
      <c r="BY23" s="1">
        <f t="shared" si="65"/>
        <v>0</v>
      </c>
      <c r="BZ23" s="1">
        <f t="shared" si="66"/>
        <v>0</v>
      </c>
      <c r="CA23" s="1">
        <f t="shared" si="67"/>
        <v>0</v>
      </c>
      <c r="CB23" s="1">
        <f t="shared" si="68"/>
        <v>0</v>
      </c>
      <c r="CC23" s="1">
        <f t="shared" si="69"/>
        <v>0</v>
      </c>
      <c r="CD23" s="1">
        <f t="shared" si="70"/>
        <v>0</v>
      </c>
      <c r="CE23" s="1">
        <f t="shared" si="71"/>
        <v>0</v>
      </c>
      <c r="CF23" s="1">
        <f t="shared" si="72"/>
        <v>0</v>
      </c>
      <c r="CG23" s="1">
        <f t="shared" si="73"/>
        <v>0</v>
      </c>
      <c r="CH23" s="1">
        <f t="shared" si="74"/>
        <v>0</v>
      </c>
      <c r="CI23" s="1">
        <f t="shared" si="75"/>
        <v>0</v>
      </c>
      <c r="CJ23" s="1">
        <f t="shared" si="76"/>
        <v>0</v>
      </c>
      <c r="CK23" s="1">
        <f t="shared" si="77"/>
        <v>0</v>
      </c>
      <c r="CL23" s="1">
        <f t="shared" si="78"/>
        <v>0</v>
      </c>
      <c r="CM23" s="1">
        <f t="shared" si="79"/>
        <v>0</v>
      </c>
      <c r="CN23" s="1">
        <f t="shared" si="80"/>
        <v>0</v>
      </c>
      <c r="CO23" s="1">
        <f t="shared" si="81"/>
        <v>0</v>
      </c>
      <c r="CP23" s="1">
        <f t="shared" si="82"/>
        <v>0</v>
      </c>
      <c r="CQ23" s="1">
        <f t="shared" si="83"/>
        <v>0</v>
      </c>
      <c r="CR23" s="1">
        <f t="shared" si="84"/>
        <v>0</v>
      </c>
      <c r="CS23" s="1">
        <f t="shared" si="85"/>
        <v>0</v>
      </c>
      <c r="CT23" s="1">
        <f t="shared" si="86"/>
        <v>0</v>
      </c>
      <c r="CU23" s="1">
        <f t="shared" si="87"/>
        <v>0</v>
      </c>
      <c r="CV23" s="1">
        <f t="shared" si="88"/>
        <v>0</v>
      </c>
      <c r="CW23" s="1">
        <f t="shared" si="89"/>
        <v>0</v>
      </c>
      <c r="CX23" s="1">
        <f t="shared" si="90"/>
        <v>0</v>
      </c>
      <c r="CY23" s="1">
        <f t="shared" si="91"/>
        <v>0</v>
      </c>
      <c r="CZ23" s="1">
        <f t="shared" si="92"/>
        <v>0</v>
      </c>
      <c r="DA23" s="1">
        <f t="shared" si="93"/>
        <v>0</v>
      </c>
      <c r="DB23" s="1">
        <f t="shared" si="94"/>
        <v>0</v>
      </c>
      <c r="DC23" s="1">
        <f t="shared" si="95"/>
        <v>0</v>
      </c>
      <c r="DD23" s="1">
        <f t="shared" si="96"/>
        <v>0</v>
      </c>
    </row>
    <row r="24" spans="1:108" x14ac:dyDescent="0.55000000000000004">
      <c r="A24" s="1">
        <f>値貼り付け用シート!F32</f>
        <v>4</v>
      </c>
      <c r="B24" s="1">
        <f>値貼り付け用シート!G32</f>
        <v>22</v>
      </c>
      <c r="C24" s="1">
        <f>計算１!I530</f>
        <v>24</v>
      </c>
      <c r="D24" s="1">
        <f>計算１!J530</f>
        <v>24</v>
      </c>
      <c r="E24" s="1">
        <f>計算１!K530</f>
        <v>0</v>
      </c>
      <c r="F24" s="1">
        <f>計算１!L530</f>
        <v>50</v>
      </c>
      <c r="G24" s="1">
        <f>計算１!M530</f>
        <v>1</v>
      </c>
      <c r="H24" s="1">
        <f>IF(計算１!I530=0,"",計算１!N530)</f>
        <v>52</v>
      </c>
      <c r="I24" s="1">
        <f>IF(ISERROR(計算１!O530),"",計算１!O530)</f>
        <v>48</v>
      </c>
      <c r="J24" s="1">
        <f>計算１!P530</f>
        <v>0</v>
      </c>
      <c r="K24" s="1">
        <f t="shared" si="0"/>
        <v>50</v>
      </c>
      <c r="M24" s="1">
        <f t="shared" si="1"/>
        <v>1</v>
      </c>
      <c r="N24" s="1">
        <f t="shared" si="2"/>
        <v>24</v>
      </c>
      <c r="O24" s="1">
        <f t="shared" si="3"/>
        <v>50</v>
      </c>
      <c r="P24" s="1">
        <f t="shared" si="4"/>
        <v>1</v>
      </c>
      <c r="Q24" s="1">
        <f t="shared" si="5"/>
        <v>50</v>
      </c>
      <c r="R24" s="1">
        <f t="shared" si="6"/>
        <v>0</v>
      </c>
      <c r="S24" s="1">
        <f t="shared" si="7"/>
        <v>0</v>
      </c>
      <c r="T24" s="1">
        <f t="shared" si="8"/>
        <v>52</v>
      </c>
      <c r="U24" s="1">
        <f t="shared" si="9"/>
        <v>0</v>
      </c>
      <c r="V24" s="1">
        <f t="shared" si="10"/>
        <v>0</v>
      </c>
      <c r="W24" s="1">
        <f t="shared" si="11"/>
        <v>0</v>
      </c>
      <c r="X24" s="1">
        <f t="shared" si="12"/>
        <v>0</v>
      </c>
      <c r="Y24" s="1">
        <f t="shared" si="13"/>
        <v>0</v>
      </c>
      <c r="Z24" s="1">
        <f t="shared" si="14"/>
        <v>0</v>
      </c>
      <c r="AA24" s="1">
        <f t="shared" si="15"/>
        <v>0</v>
      </c>
      <c r="AB24" s="1">
        <f t="shared" si="16"/>
        <v>0</v>
      </c>
      <c r="AC24" s="1">
        <f t="shared" si="17"/>
        <v>0</v>
      </c>
      <c r="AD24" s="1">
        <f t="shared" si="18"/>
        <v>0</v>
      </c>
      <c r="AE24" s="1">
        <f t="shared" si="19"/>
        <v>0</v>
      </c>
      <c r="AF24" s="1">
        <f t="shared" si="20"/>
        <v>0</v>
      </c>
      <c r="AG24" s="1">
        <f t="shared" si="21"/>
        <v>0</v>
      </c>
      <c r="AH24" s="1">
        <f t="shared" si="22"/>
        <v>0</v>
      </c>
      <c r="AI24" s="1">
        <f t="shared" si="23"/>
        <v>0</v>
      </c>
      <c r="AJ24" s="1">
        <f t="shared" si="24"/>
        <v>0</v>
      </c>
      <c r="AK24" s="1">
        <f t="shared" si="25"/>
        <v>0</v>
      </c>
      <c r="AL24" s="1">
        <f t="shared" si="26"/>
        <v>0</v>
      </c>
      <c r="AM24" s="1">
        <f t="shared" si="27"/>
        <v>0</v>
      </c>
      <c r="AN24" s="1">
        <f t="shared" si="28"/>
        <v>0</v>
      </c>
      <c r="AO24" s="1">
        <f t="shared" si="29"/>
        <v>0</v>
      </c>
      <c r="AP24" s="1">
        <f t="shared" si="30"/>
        <v>0</v>
      </c>
      <c r="AQ24" s="1">
        <f t="shared" si="31"/>
        <v>0</v>
      </c>
      <c r="AR24" s="1">
        <f t="shared" si="32"/>
        <v>0</v>
      </c>
      <c r="AS24" s="1">
        <f t="shared" si="33"/>
        <v>0</v>
      </c>
      <c r="AT24" s="1">
        <f t="shared" si="34"/>
        <v>0</v>
      </c>
      <c r="AU24" s="1">
        <f t="shared" si="35"/>
        <v>0</v>
      </c>
      <c r="AV24" s="1">
        <f t="shared" si="36"/>
        <v>0</v>
      </c>
      <c r="AW24" s="1">
        <f t="shared" si="37"/>
        <v>0</v>
      </c>
      <c r="AX24" s="1">
        <f t="shared" si="38"/>
        <v>0</v>
      </c>
      <c r="AY24" s="1">
        <f t="shared" si="39"/>
        <v>0</v>
      </c>
      <c r="AZ24" s="1">
        <f t="shared" si="40"/>
        <v>0</v>
      </c>
      <c r="BA24" s="1">
        <f t="shared" si="41"/>
        <v>0</v>
      </c>
      <c r="BB24" s="1">
        <f t="shared" si="42"/>
        <v>0</v>
      </c>
      <c r="BC24" s="1">
        <f t="shared" si="43"/>
        <v>0</v>
      </c>
      <c r="BD24" s="1">
        <f t="shared" si="44"/>
        <v>0</v>
      </c>
      <c r="BE24" s="1">
        <f t="shared" si="45"/>
        <v>0</v>
      </c>
      <c r="BF24" s="1">
        <f t="shared" si="46"/>
        <v>0</v>
      </c>
      <c r="BG24" s="1">
        <f t="shared" si="47"/>
        <v>0</v>
      </c>
      <c r="BH24" s="1">
        <f t="shared" si="48"/>
        <v>0</v>
      </c>
      <c r="BI24" s="1">
        <f t="shared" si="49"/>
        <v>0</v>
      </c>
      <c r="BJ24" s="1">
        <f t="shared" si="50"/>
        <v>0</v>
      </c>
      <c r="BK24" s="1">
        <f t="shared" si="51"/>
        <v>0</v>
      </c>
      <c r="BL24" s="1">
        <f t="shared" si="52"/>
        <v>0</v>
      </c>
      <c r="BM24" s="1">
        <f t="shared" si="53"/>
        <v>0</v>
      </c>
      <c r="BN24" s="1">
        <f t="shared" si="54"/>
        <v>0</v>
      </c>
      <c r="BO24" s="1">
        <f t="shared" si="55"/>
        <v>0</v>
      </c>
      <c r="BP24" s="1">
        <f t="shared" si="56"/>
        <v>0</v>
      </c>
      <c r="BQ24" s="1">
        <f t="shared" si="57"/>
        <v>0</v>
      </c>
      <c r="BR24" s="1">
        <f t="shared" si="58"/>
        <v>0</v>
      </c>
      <c r="BS24" s="1">
        <f t="shared" si="59"/>
        <v>0</v>
      </c>
      <c r="BT24" s="1">
        <f t="shared" si="60"/>
        <v>0</v>
      </c>
      <c r="BU24" s="1">
        <f t="shared" si="61"/>
        <v>0</v>
      </c>
      <c r="BV24" s="1">
        <f t="shared" si="62"/>
        <v>0</v>
      </c>
      <c r="BW24" s="1">
        <f t="shared" si="63"/>
        <v>0</v>
      </c>
      <c r="BX24" s="1">
        <f t="shared" si="64"/>
        <v>0</v>
      </c>
      <c r="BY24" s="1">
        <f t="shared" si="65"/>
        <v>0</v>
      </c>
      <c r="BZ24" s="1">
        <f t="shared" si="66"/>
        <v>0</v>
      </c>
      <c r="CA24" s="1">
        <f t="shared" si="67"/>
        <v>0</v>
      </c>
      <c r="CB24" s="1">
        <f t="shared" si="68"/>
        <v>0</v>
      </c>
      <c r="CC24" s="1">
        <f t="shared" si="69"/>
        <v>0</v>
      </c>
      <c r="CD24" s="1">
        <f t="shared" si="70"/>
        <v>0</v>
      </c>
      <c r="CE24" s="1">
        <f t="shared" si="71"/>
        <v>0</v>
      </c>
      <c r="CF24" s="1">
        <f t="shared" si="72"/>
        <v>0</v>
      </c>
      <c r="CG24" s="1">
        <f t="shared" si="73"/>
        <v>0</v>
      </c>
      <c r="CH24" s="1">
        <f t="shared" si="74"/>
        <v>0</v>
      </c>
      <c r="CI24" s="1">
        <f t="shared" si="75"/>
        <v>0</v>
      </c>
      <c r="CJ24" s="1">
        <f t="shared" si="76"/>
        <v>0</v>
      </c>
      <c r="CK24" s="1">
        <f t="shared" si="77"/>
        <v>0</v>
      </c>
      <c r="CL24" s="1">
        <f t="shared" si="78"/>
        <v>0</v>
      </c>
      <c r="CM24" s="1">
        <f t="shared" si="79"/>
        <v>0</v>
      </c>
      <c r="CN24" s="1">
        <f t="shared" si="80"/>
        <v>0</v>
      </c>
      <c r="CO24" s="1">
        <f t="shared" si="81"/>
        <v>0</v>
      </c>
      <c r="CP24" s="1">
        <f t="shared" si="82"/>
        <v>0</v>
      </c>
      <c r="CQ24" s="1">
        <f t="shared" si="83"/>
        <v>0</v>
      </c>
      <c r="CR24" s="1">
        <f t="shared" si="84"/>
        <v>0</v>
      </c>
      <c r="CS24" s="1">
        <f t="shared" si="85"/>
        <v>0</v>
      </c>
      <c r="CT24" s="1">
        <f t="shared" si="86"/>
        <v>0</v>
      </c>
      <c r="CU24" s="1">
        <f t="shared" si="87"/>
        <v>0</v>
      </c>
      <c r="CV24" s="1">
        <f t="shared" si="88"/>
        <v>0</v>
      </c>
      <c r="CW24" s="1">
        <f t="shared" si="89"/>
        <v>0</v>
      </c>
      <c r="CX24" s="1">
        <f t="shared" si="90"/>
        <v>0</v>
      </c>
      <c r="CY24" s="1">
        <f t="shared" si="91"/>
        <v>0</v>
      </c>
      <c r="CZ24" s="1">
        <f t="shared" si="92"/>
        <v>0</v>
      </c>
      <c r="DA24" s="1">
        <f t="shared" si="93"/>
        <v>0</v>
      </c>
      <c r="DB24" s="1">
        <f t="shared" si="94"/>
        <v>0</v>
      </c>
      <c r="DC24" s="1">
        <f t="shared" si="95"/>
        <v>0</v>
      </c>
      <c r="DD24" s="1">
        <f t="shared" si="96"/>
        <v>0</v>
      </c>
    </row>
    <row r="25" spans="1:108" x14ac:dyDescent="0.55000000000000004">
      <c r="A25" s="1">
        <f>値貼り付け用シート!F33</f>
        <v>4</v>
      </c>
      <c r="B25" s="1">
        <f>値貼り付け用シート!G33</f>
        <v>23</v>
      </c>
      <c r="C25" s="1">
        <f>計算１!I554</f>
        <v>24</v>
      </c>
      <c r="D25" s="1">
        <f>計算１!J554</f>
        <v>24</v>
      </c>
      <c r="E25" s="1">
        <f>計算１!K554</f>
        <v>0</v>
      </c>
      <c r="F25" s="1">
        <f>計算１!L554</f>
        <v>57</v>
      </c>
      <c r="G25" s="1">
        <f>計算１!M554</f>
        <v>1</v>
      </c>
      <c r="H25" s="1">
        <f>IF(計算１!I554=0,"",計算１!N554)</f>
        <v>59</v>
      </c>
      <c r="I25" s="1">
        <f>IF(ISERROR(計算１!O554),"",計算１!O554)</f>
        <v>59</v>
      </c>
      <c r="J25" s="1">
        <f>計算１!P554</f>
        <v>0</v>
      </c>
      <c r="K25" s="1">
        <f t="shared" si="0"/>
        <v>57</v>
      </c>
      <c r="M25" s="1">
        <f t="shared" si="1"/>
        <v>1</v>
      </c>
      <c r="N25" s="1">
        <f t="shared" si="2"/>
        <v>24</v>
      </c>
      <c r="O25" s="1">
        <f t="shared" si="3"/>
        <v>57</v>
      </c>
      <c r="P25" s="1">
        <f t="shared" si="4"/>
        <v>1</v>
      </c>
      <c r="Q25" s="1">
        <f t="shared" si="5"/>
        <v>57</v>
      </c>
      <c r="R25" s="1">
        <f t="shared" si="6"/>
        <v>0</v>
      </c>
      <c r="S25" s="1">
        <f t="shared" si="7"/>
        <v>0</v>
      </c>
      <c r="T25" s="1">
        <f t="shared" si="8"/>
        <v>59</v>
      </c>
      <c r="U25" s="1">
        <f t="shared" si="9"/>
        <v>0</v>
      </c>
      <c r="V25" s="1">
        <f t="shared" si="10"/>
        <v>0</v>
      </c>
      <c r="W25" s="1">
        <f t="shared" si="11"/>
        <v>0</v>
      </c>
      <c r="X25" s="1">
        <f t="shared" si="12"/>
        <v>0</v>
      </c>
      <c r="Y25" s="1">
        <f t="shared" si="13"/>
        <v>0</v>
      </c>
      <c r="Z25" s="1">
        <f t="shared" si="14"/>
        <v>0</v>
      </c>
      <c r="AA25" s="1">
        <f t="shared" si="15"/>
        <v>0</v>
      </c>
      <c r="AB25" s="1">
        <f t="shared" si="16"/>
        <v>0</v>
      </c>
      <c r="AC25" s="1">
        <f t="shared" si="17"/>
        <v>0</v>
      </c>
      <c r="AD25" s="1">
        <f t="shared" si="18"/>
        <v>0</v>
      </c>
      <c r="AE25" s="1">
        <f t="shared" si="19"/>
        <v>0</v>
      </c>
      <c r="AF25" s="1">
        <f t="shared" si="20"/>
        <v>0</v>
      </c>
      <c r="AG25" s="1">
        <f t="shared" si="21"/>
        <v>0</v>
      </c>
      <c r="AH25" s="1">
        <f t="shared" si="22"/>
        <v>0</v>
      </c>
      <c r="AI25" s="1">
        <f t="shared" si="23"/>
        <v>0</v>
      </c>
      <c r="AJ25" s="1">
        <f t="shared" si="24"/>
        <v>0</v>
      </c>
      <c r="AK25" s="1">
        <f t="shared" si="25"/>
        <v>0</v>
      </c>
      <c r="AL25" s="1">
        <f t="shared" si="26"/>
        <v>0</v>
      </c>
      <c r="AM25" s="1">
        <f t="shared" si="27"/>
        <v>0</v>
      </c>
      <c r="AN25" s="1">
        <f t="shared" si="28"/>
        <v>0</v>
      </c>
      <c r="AO25" s="1">
        <f t="shared" si="29"/>
        <v>0</v>
      </c>
      <c r="AP25" s="1">
        <f t="shared" si="30"/>
        <v>0</v>
      </c>
      <c r="AQ25" s="1">
        <f t="shared" si="31"/>
        <v>0</v>
      </c>
      <c r="AR25" s="1">
        <f t="shared" si="32"/>
        <v>0</v>
      </c>
      <c r="AS25" s="1">
        <f t="shared" si="33"/>
        <v>0</v>
      </c>
      <c r="AT25" s="1">
        <f t="shared" si="34"/>
        <v>0</v>
      </c>
      <c r="AU25" s="1">
        <f t="shared" si="35"/>
        <v>0</v>
      </c>
      <c r="AV25" s="1">
        <f t="shared" si="36"/>
        <v>0</v>
      </c>
      <c r="AW25" s="1">
        <f t="shared" si="37"/>
        <v>0</v>
      </c>
      <c r="AX25" s="1">
        <f t="shared" si="38"/>
        <v>0</v>
      </c>
      <c r="AY25" s="1">
        <f t="shared" si="39"/>
        <v>0</v>
      </c>
      <c r="AZ25" s="1">
        <f t="shared" si="40"/>
        <v>0</v>
      </c>
      <c r="BA25" s="1">
        <f t="shared" si="41"/>
        <v>0</v>
      </c>
      <c r="BB25" s="1">
        <f t="shared" si="42"/>
        <v>0</v>
      </c>
      <c r="BC25" s="1">
        <f t="shared" si="43"/>
        <v>0</v>
      </c>
      <c r="BD25" s="1">
        <f t="shared" si="44"/>
        <v>0</v>
      </c>
      <c r="BE25" s="1">
        <f t="shared" si="45"/>
        <v>0</v>
      </c>
      <c r="BF25" s="1">
        <f t="shared" si="46"/>
        <v>0</v>
      </c>
      <c r="BG25" s="1">
        <f t="shared" si="47"/>
        <v>0</v>
      </c>
      <c r="BH25" s="1">
        <f t="shared" si="48"/>
        <v>0</v>
      </c>
      <c r="BI25" s="1">
        <f t="shared" si="49"/>
        <v>0</v>
      </c>
      <c r="BJ25" s="1">
        <f t="shared" si="50"/>
        <v>0</v>
      </c>
      <c r="BK25" s="1">
        <f t="shared" si="51"/>
        <v>0</v>
      </c>
      <c r="BL25" s="1">
        <f t="shared" si="52"/>
        <v>0</v>
      </c>
      <c r="BM25" s="1">
        <f t="shared" si="53"/>
        <v>0</v>
      </c>
      <c r="BN25" s="1">
        <f t="shared" si="54"/>
        <v>0</v>
      </c>
      <c r="BO25" s="1">
        <f t="shared" si="55"/>
        <v>0</v>
      </c>
      <c r="BP25" s="1">
        <f t="shared" si="56"/>
        <v>0</v>
      </c>
      <c r="BQ25" s="1">
        <f t="shared" si="57"/>
        <v>0</v>
      </c>
      <c r="BR25" s="1">
        <f t="shared" si="58"/>
        <v>0</v>
      </c>
      <c r="BS25" s="1">
        <f t="shared" si="59"/>
        <v>0</v>
      </c>
      <c r="BT25" s="1">
        <f t="shared" si="60"/>
        <v>0</v>
      </c>
      <c r="BU25" s="1">
        <f t="shared" si="61"/>
        <v>0</v>
      </c>
      <c r="BV25" s="1">
        <f t="shared" si="62"/>
        <v>0</v>
      </c>
      <c r="BW25" s="1">
        <f t="shared" si="63"/>
        <v>0</v>
      </c>
      <c r="BX25" s="1">
        <f t="shared" si="64"/>
        <v>0</v>
      </c>
      <c r="BY25" s="1">
        <f t="shared" si="65"/>
        <v>0</v>
      </c>
      <c r="BZ25" s="1">
        <f t="shared" si="66"/>
        <v>0</v>
      </c>
      <c r="CA25" s="1">
        <f t="shared" si="67"/>
        <v>0</v>
      </c>
      <c r="CB25" s="1">
        <f t="shared" si="68"/>
        <v>0</v>
      </c>
      <c r="CC25" s="1">
        <f t="shared" si="69"/>
        <v>0</v>
      </c>
      <c r="CD25" s="1">
        <f t="shared" si="70"/>
        <v>0</v>
      </c>
      <c r="CE25" s="1">
        <f t="shared" si="71"/>
        <v>0</v>
      </c>
      <c r="CF25" s="1">
        <f t="shared" si="72"/>
        <v>0</v>
      </c>
      <c r="CG25" s="1">
        <f t="shared" si="73"/>
        <v>0</v>
      </c>
      <c r="CH25" s="1">
        <f t="shared" si="74"/>
        <v>0</v>
      </c>
      <c r="CI25" s="1">
        <f t="shared" si="75"/>
        <v>0</v>
      </c>
      <c r="CJ25" s="1">
        <f t="shared" si="76"/>
        <v>0</v>
      </c>
      <c r="CK25" s="1">
        <f t="shared" si="77"/>
        <v>0</v>
      </c>
      <c r="CL25" s="1">
        <f t="shared" si="78"/>
        <v>0</v>
      </c>
      <c r="CM25" s="1">
        <f t="shared" si="79"/>
        <v>0</v>
      </c>
      <c r="CN25" s="1">
        <f t="shared" si="80"/>
        <v>0</v>
      </c>
      <c r="CO25" s="1">
        <f t="shared" si="81"/>
        <v>0</v>
      </c>
      <c r="CP25" s="1">
        <f t="shared" si="82"/>
        <v>0</v>
      </c>
      <c r="CQ25" s="1">
        <f t="shared" si="83"/>
        <v>0</v>
      </c>
      <c r="CR25" s="1">
        <f t="shared" si="84"/>
        <v>0</v>
      </c>
      <c r="CS25" s="1">
        <f t="shared" si="85"/>
        <v>0</v>
      </c>
      <c r="CT25" s="1">
        <f t="shared" si="86"/>
        <v>0</v>
      </c>
      <c r="CU25" s="1">
        <f t="shared" si="87"/>
        <v>0</v>
      </c>
      <c r="CV25" s="1">
        <f t="shared" si="88"/>
        <v>0</v>
      </c>
      <c r="CW25" s="1">
        <f t="shared" si="89"/>
        <v>0</v>
      </c>
      <c r="CX25" s="1">
        <f t="shared" si="90"/>
        <v>0</v>
      </c>
      <c r="CY25" s="1">
        <f t="shared" si="91"/>
        <v>0</v>
      </c>
      <c r="CZ25" s="1">
        <f t="shared" si="92"/>
        <v>0</v>
      </c>
      <c r="DA25" s="1">
        <f t="shared" si="93"/>
        <v>0</v>
      </c>
      <c r="DB25" s="1">
        <f t="shared" si="94"/>
        <v>0</v>
      </c>
      <c r="DC25" s="1">
        <f t="shared" si="95"/>
        <v>0</v>
      </c>
      <c r="DD25" s="1">
        <f t="shared" si="96"/>
        <v>0</v>
      </c>
    </row>
    <row r="26" spans="1:108" x14ac:dyDescent="0.55000000000000004">
      <c r="A26" s="1">
        <f>値貼り付け用シート!F34</f>
        <v>4</v>
      </c>
      <c r="B26" s="1">
        <f>値貼り付け用シート!G34</f>
        <v>24</v>
      </c>
      <c r="C26" s="1">
        <f>計算１!I578</f>
        <v>23</v>
      </c>
      <c r="D26" s="1">
        <f>計算１!J578</f>
        <v>24</v>
      </c>
      <c r="E26" s="1">
        <f>計算１!K578</f>
        <v>0</v>
      </c>
      <c r="F26" s="1">
        <f>計算１!L578</f>
        <v>54</v>
      </c>
      <c r="G26" s="1">
        <f>計算１!M578</f>
        <v>1</v>
      </c>
      <c r="H26" s="1">
        <f>IF(計算１!I578=0,"",計算１!N578)</f>
        <v>54</v>
      </c>
      <c r="I26" s="1">
        <f>IF(ISERROR(計算１!O578),"",計算１!O578)</f>
        <v>50</v>
      </c>
      <c r="J26" s="1">
        <f>計算１!P578</f>
        <v>0</v>
      </c>
      <c r="K26" s="1">
        <f t="shared" si="0"/>
        <v>54</v>
      </c>
      <c r="M26" s="1">
        <f t="shared" si="1"/>
        <v>1</v>
      </c>
      <c r="N26" s="1">
        <f t="shared" si="2"/>
        <v>23</v>
      </c>
      <c r="O26" s="1">
        <f t="shared" si="3"/>
        <v>54</v>
      </c>
      <c r="P26" s="1">
        <f t="shared" si="4"/>
        <v>1</v>
      </c>
      <c r="Q26" s="1">
        <f t="shared" si="5"/>
        <v>54</v>
      </c>
      <c r="R26" s="1">
        <f t="shared" si="6"/>
        <v>0</v>
      </c>
      <c r="S26" s="1">
        <f t="shared" si="7"/>
        <v>0</v>
      </c>
      <c r="T26" s="1">
        <f t="shared" si="8"/>
        <v>54</v>
      </c>
      <c r="U26" s="1">
        <f t="shared" si="9"/>
        <v>0</v>
      </c>
      <c r="V26" s="1">
        <f t="shared" si="10"/>
        <v>0</v>
      </c>
      <c r="W26" s="1">
        <f t="shared" si="11"/>
        <v>0</v>
      </c>
      <c r="X26" s="1">
        <f t="shared" si="12"/>
        <v>0</v>
      </c>
      <c r="Y26" s="1">
        <f t="shared" si="13"/>
        <v>0</v>
      </c>
      <c r="Z26" s="1">
        <f t="shared" si="14"/>
        <v>0</v>
      </c>
      <c r="AA26" s="1">
        <f t="shared" si="15"/>
        <v>0</v>
      </c>
      <c r="AB26" s="1">
        <f t="shared" si="16"/>
        <v>0</v>
      </c>
      <c r="AC26" s="1">
        <f t="shared" si="17"/>
        <v>0</v>
      </c>
      <c r="AD26" s="1">
        <f t="shared" si="18"/>
        <v>0</v>
      </c>
      <c r="AE26" s="1">
        <f t="shared" si="19"/>
        <v>0</v>
      </c>
      <c r="AF26" s="1">
        <f t="shared" si="20"/>
        <v>0</v>
      </c>
      <c r="AG26" s="1">
        <f t="shared" si="21"/>
        <v>0</v>
      </c>
      <c r="AH26" s="1">
        <f t="shared" si="22"/>
        <v>0</v>
      </c>
      <c r="AI26" s="1">
        <f t="shared" si="23"/>
        <v>0</v>
      </c>
      <c r="AJ26" s="1">
        <f t="shared" si="24"/>
        <v>0</v>
      </c>
      <c r="AK26" s="1">
        <f t="shared" si="25"/>
        <v>0</v>
      </c>
      <c r="AL26" s="1">
        <f t="shared" si="26"/>
        <v>0</v>
      </c>
      <c r="AM26" s="1">
        <f t="shared" si="27"/>
        <v>0</v>
      </c>
      <c r="AN26" s="1">
        <f t="shared" si="28"/>
        <v>0</v>
      </c>
      <c r="AO26" s="1">
        <f t="shared" si="29"/>
        <v>0</v>
      </c>
      <c r="AP26" s="1">
        <f t="shared" si="30"/>
        <v>0</v>
      </c>
      <c r="AQ26" s="1">
        <f t="shared" si="31"/>
        <v>0</v>
      </c>
      <c r="AR26" s="1">
        <f t="shared" si="32"/>
        <v>0</v>
      </c>
      <c r="AS26" s="1">
        <f t="shared" si="33"/>
        <v>0</v>
      </c>
      <c r="AT26" s="1">
        <f t="shared" si="34"/>
        <v>0</v>
      </c>
      <c r="AU26" s="1">
        <f t="shared" si="35"/>
        <v>0</v>
      </c>
      <c r="AV26" s="1">
        <f t="shared" si="36"/>
        <v>0</v>
      </c>
      <c r="AW26" s="1">
        <f t="shared" si="37"/>
        <v>0</v>
      </c>
      <c r="AX26" s="1">
        <f t="shared" si="38"/>
        <v>0</v>
      </c>
      <c r="AY26" s="1">
        <f t="shared" si="39"/>
        <v>0</v>
      </c>
      <c r="AZ26" s="1">
        <f t="shared" si="40"/>
        <v>0</v>
      </c>
      <c r="BA26" s="1">
        <f t="shared" si="41"/>
        <v>0</v>
      </c>
      <c r="BB26" s="1">
        <f t="shared" si="42"/>
        <v>0</v>
      </c>
      <c r="BC26" s="1">
        <f t="shared" si="43"/>
        <v>0</v>
      </c>
      <c r="BD26" s="1">
        <f t="shared" si="44"/>
        <v>0</v>
      </c>
      <c r="BE26" s="1">
        <f t="shared" si="45"/>
        <v>0</v>
      </c>
      <c r="BF26" s="1">
        <f t="shared" si="46"/>
        <v>0</v>
      </c>
      <c r="BG26" s="1">
        <f t="shared" si="47"/>
        <v>0</v>
      </c>
      <c r="BH26" s="1">
        <f t="shared" si="48"/>
        <v>0</v>
      </c>
      <c r="BI26" s="1">
        <f t="shared" si="49"/>
        <v>0</v>
      </c>
      <c r="BJ26" s="1">
        <f t="shared" si="50"/>
        <v>0</v>
      </c>
      <c r="BK26" s="1">
        <f t="shared" si="51"/>
        <v>0</v>
      </c>
      <c r="BL26" s="1">
        <f t="shared" si="52"/>
        <v>0</v>
      </c>
      <c r="BM26" s="1">
        <f t="shared" si="53"/>
        <v>0</v>
      </c>
      <c r="BN26" s="1">
        <f t="shared" si="54"/>
        <v>0</v>
      </c>
      <c r="BO26" s="1">
        <f t="shared" si="55"/>
        <v>0</v>
      </c>
      <c r="BP26" s="1">
        <f t="shared" si="56"/>
        <v>0</v>
      </c>
      <c r="BQ26" s="1">
        <f t="shared" si="57"/>
        <v>0</v>
      </c>
      <c r="BR26" s="1">
        <f t="shared" si="58"/>
        <v>0</v>
      </c>
      <c r="BS26" s="1">
        <f t="shared" si="59"/>
        <v>0</v>
      </c>
      <c r="BT26" s="1">
        <f t="shared" si="60"/>
        <v>0</v>
      </c>
      <c r="BU26" s="1">
        <f t="shared" si="61"/>
        <v>0</v>
      </c>
      <c r="BV26" s="1">
        <f t="shared" si="62"/>
        <v>0</v>
      </c>
      <c r="BW26" s="1">
        <f t="shared" si="63"/>
        <v>0</v>
      </c>
      <c r="BX26" s="1">
        <f t="shared" si="64"/>
        <v>0</v>
      </c>
      <c r="BY26" s="1">
        <f t="shared" si="65"/>
        <v>0</v>
      </c>
      <c r="BZ26" s="1">
        <f t="shared" si="66"/>
        <v>0</v>
      </c>
      <c r="CA26" s="1">
        <f t="shared" si="67"/>
        <v>0</v>
      </c>
      <c r="CB26" s="1">
        <f t="shared" si="68"/>
        <v>0</v>
      </c>
      <c r="CC26" s="1">
        <f t="shared" si="69"/>
        <v>0</v>
      </c>
      <c r="CD26" s="1">
        <f t="shared" si="70"/>
        <v>0</v>
      </c>
      <c r="CE26" s="1">
        <f t="shared" si="71"/>
        <v>0</v>
      </c>
      <c r="CF26" s="1">
        <f t="shared" si="72"/>
        <v>0</v>
      </c>
      <c r="CG26" s="1">
        <f t="shared" si="73"/>
        <v>0</v>
      </c>
      <c r="CH26" s="1">
        <f t="shared" si="74"/>
        <v>0</v>
      </c>
      <c r="CI26" s="1">
        <f t="shared" si="75"/>
        <v>0</v>
      </c>
      <c r="CJ26" s="1">
        <f t="shared" si="76"/>
        <v>0</v>
      </c>
      <c r="CK26" s="1">
        <f t="shared" si="77"/>
        <v>0</v>
      </c>
      <c r="CL26" s="1">
        <f t="shared" si="78"/>
        <v>0</v>
      </c>
      <c r="CM26" s="1">
        <f t="shared" si="79"/>
        <v>0</v>
      </c>
      <c r="CN26" s="1">
        <f t="shared" si="80"/>
        <v>0</v>
      </c>
      <c r="CO26" s="1">
        <f t="shared" si="81"/>
        <v>0</v>
      </c>
      <c r="CP26" s="1">
        <f t="shared" si="82"/>
        <v>0</v>
      </c>
      <c r="CQ26" s="1">
        <f t="shared" si="83"/>
        <v>0</v>
      </c>
      <c r="CR26" s="1">
        <f t="shared" si="84"/>
        <v>0</v>
      </c>
      <c r="CS26" s="1">
        <f t="shared" si="85"/>
        <v>0</v>
      </c>
      <c r="CT26" s="1">
        <f t="shared" si="86"/>
        <v>0</v>
      </c>
      <c r="CU26" s="1">
        <f t="shared" si="87"/>
        <v>0</v>
      </c>
      <c r="CV26" s="1">
        <f t="shared" si="88"/>
        <v>0</v>
      </c>
      <c r="CW26" s="1">
        <f t="shared" si="89"/>
        <v>0</v>
      </c>
      <c r="CX26" s="1">
        <f t="shared" si="90"/>
        <v>0</v>
      </c>
      <c r="CY26" s="1">
        <f t="shared" si="91"/>
        <v>0</v>
      </c>
      <c r="CZ26" s="1">
        <f t="shared" si="92"/>
        <v>0</v>
      </c>
      <c r="DA26" s="1">
        <f t="shared" si="93"/>
        <v>0</v>
      </c>
      <c r="DB26" s="1">
        <f t="shared" si="94"/>
        <v>0</v>
      </c>
      <c r="DC26" s="1">
        <f t="shared" si="95"/>
        <v>0</v>
      </c>
      <c r="DD26" s="1">
        <f t="shared" si="96"/>
        <v>0</v>
      </c>
    </row>
    <row r="27" spans="1:108" x14ac:dyDescent="0.55000000000000004">
      <c r="A27" s="1">
        <f>値貼り付け用シート!F35</f>
        <v>4</v>
      </c>
      <c r="B27" s="1">
        <f>値貼り付け用シート!G35</f>
        <v>25</v>
      </c>
      <c r="C27" s="1">
        <f>計算１!I602</f>
        <v>24</v>
      </c>
      <c r="D27" s="1">
        <f>計算１!J602</f>
        <v>24</v>
      </c>
      <c r="E27" s="1">
        <f>計算１!K602</f>
        <v>0</v>
      </c>
      <c r="F27" s="1">
        <f>計算１!L602</f>
        <v>48</v>
      </c>
      <c r="G27" s="1">
        <f>計算１!M602</f>
        <v>1</v>
      </c>
      <c r="H27" s="1">
        <f>IF(計算１!I602=0,"",計算１!N602)</f>
        <v>56</v>
      </c>
      <c r="I27" s="1">
        <f>IF(ISERROR(計算１!O602),"",計算１!O602)</f>
        <v>56</v>
      </c>
      <c r="J27" s="1">
        <f>計算１!P602</f>
        <v>0</v>
      </c>
      <c r="K27" s="1">
        <f t="shared" si="0"/>
        <v>48</v>
      </c>
      <c r="M27" s="1">
        <f t="shared" si="1"/>
        <v>1</v>
      </c>
      <c r="N27" s="1">
        <f t="shared" si="2"/>
        <v>24</v>
      </c>
      <c r="O27" s="1">
        <f t="shared" si="3"/>
        <v>48</v>
      </c>
      <c r="P27" s="1">
        <f t="shared" si="4"/>
        <v>1</v>
      </c>
      <c r="Q27" s="1">
        <f t="shared" si="5"/>
        <v>48</v>
      </c>
      <c r="R27" s="1">
        <f t="shared" si="6"/>
        <v>0</v>
      </c>
      <c r="S27" s="1">
        <f t="shared" si="7"/>
        <v>0</v>
      </c>
      <c r="T27" s="1">
        <f t="shared" si="8"/>
        <v>56</v>
      </c>
      <c r="U27" s="1">
        <f t="shared" si="9"/>
        <v>0</v>
      </c>
      <c r="V27" s="1">
        <f t="shared" si="10"/>
        <v>0</v>
      </c>
      <c r="W27" s="1">
        <f t="shared" si="11"/>
        <v>0</v>
      </c>
      <c r="X27" s="1">
        <f t="shared" si="12"/>
        <v>0</v>
      </c>
      <c r="Y27" s="1">
        <f t="shared" si="13"/>
        <v>0</v>
      </c>
      <c r="Z27" s="1">
        <f t="shared" si="14"/>
        <v>0</v>
      </c>
      <c r="AA27" s="1">
        <f t="shared" si="15"/>
        <v>0</v>
      </c>
      <c r="AB27" s="1">
        <f t="shared" si="16"/>
        <v>0</v>
      </c>
      <c r="AC27" s="1">
        <f t="shared" si="17"/>
        <v>0</v>
      </c>
      <c r="AD27" s="1">
        <f t="shared" si="18"/>
        <v>0</v>
      </c>
      <c r="AE27" s="1">
        <f t="shared" si="19"/>
        <v>0</v>
      </c>
      <c r="AF27" s="1">
        <f t="shared" si="20"/>
        <v>0</v>
      </c>
      <c r="AG27" s="1">
        <f t="shared" si="21"/>
        <v>0</v>
      </c>
      <c r="AH27" s="1">
        <f t="shared" si="22"/>
        <v>0</v>
      </c>
      <c r="AI27" s="1">
        <f t="shared" si="23"/>
        <v>0</v>
      </c>
      <c r="AJ27" s="1">
        <f t="shared" si="24"/>
        <v>0</v>
      </c>
      <c r="AK27" s="1">
        <f t="shared" si="25"/>
        <v>0</v>
      </c>
      <c r="AL27" s="1">
        <f t="shared" si="26"/>
        <v>0</v>
      </c>
      <c r="AM27" s="1">
        <f t="shared" si="27"/>
        <v>0</v>
      </c>
      <c r="AN27" s="1">
        <f t="shared" si="28"/>
        <v>0</v>
      </c>
      <c r="AO27" s="1">
        <f t="shared" si="29"/>
        <v>0</v>
      </c>
      <c r="AP27" s="1">
        <f t="shared" si="30"/>
        <v>0</v>
      </c>
      <c r="AQ27" s="1">
        <f t="shared" si="31"/>
        <v>0</v>
      </c>
      <c r="AR27" s="1">
        <f t="shared" si="32"/>
        <v>0</v>
      </c>
      <c r="AS27" s="1">
        <f t="shared" si="33"/>
        <v>0</v>
      </c>
      <c r="AT27" s="1">
        <f t="shared" si="34"/>
        <v>0</v>
      </c>
      <c r="AU27" s="1">
        <f t="shared" si="35"/>
        <v>0</v>
      </c>
      <c r="AV27" s="1">
        <f t="shared" si="36"/>
        <v>0</v>
      </c>
      <c r="AW27" s="1">
        <f t="shared" si="37"/>
        <v>0</v>
      </c>
      <c r="AX27" s="1">
        <f t="shared" si="38"/>
        <v>0</v>
      </c>
      <c r="AY27" s="1">
        <f t="shared" si="39"/>
        <v>0</v>
      </c>
      <c r="AZ27" s="1">
        <f t="shared" si="40"/>
        <v>0</v>
      </c>
      <c r="BA27" s="1">
        <f t="shared" si="41"/>
        <v>0</v>
      </c>
      <c r="BB27" s="1">
        <f t="shared" si="42"/>
        <v>0</v>
      </c>
      <c r="BC27" s="1">
        <f t="shared" si="43"/>
        <v>0</v>
      </c>
      <c r="BD27" s="1">
        <f t="shared" si="44"/>
        <v>0</v>
      </c>
      <c r="BE27" s="1">
        <f t="shared" si="45"/>
        <v>0</v>
      </c>
      <c r="BF27" s="1">
        <f t="shared" si="46"/>
        <v>0</v>
      </c>
      <c r="BG27" s="1">
        <f t="shared" si="47"/>
        <v>0</v>
      </c>
      <c r="BH27" s="1">
        <f t="shared" si="48"/>
        <v>0</v>
      </c>
      <c r="BI27" s="1">
        <f t="shared" si="49"/>
        <v>0</v>
      </c>
      <c r="BJ27" s="1">
        <f t="shared" si="50"/>
        <v>0</v>
      </c>
      <c r="BK27" s="1">
        <f t="shared" si="51"/>
        <v>0</v>
      </c>
      <c r="BL27" s="1">
        <f t="shared" si="52"/>
        <v>0</v>
      </c>
      <c r="BM27" s="1">
        <f t="shared" si="53"/>
        <v>0</v>
      </c>
      <c r="BN27" s="1">
        <f t="shared" si="54"/>
        <v>0</v>
      </c>
      <c r="BO27" s="1">
        <f t="shared" si="55"/>
        <v>0</v>
      </c>
      <c r="BP27" s="1">
        <f t="shared" si="56"/>
        <v>0</v>
      </c>
      <c r="BQ27" s="1">
        <f t="shared" si="57"/>
        <v>0</v>
      </c>
      <c r="BR27" s="1">
        <f t="shared" si="58"/>
        <v>0</v>
      </c>
      <c r="BS27" s="1">
        <f t="shared" si="59"/>
        <v>0</v>
      </c>
      <c r="BT27" s="1">
        <f t="shared" si="60"/>
        <v>0</v>
      </c>
      <c r="BU27" s="1">
        <f t="shared" si="61"/>
        <v>0</v>
      </c>
      <c r="BV27" s="1">
        <f t="shared" si="62"/>
        <v>0</v>
      </c>
      <c r="BW27" s="1">
        <f t="shared" si="63"/>
        <v>0</v>
      </c>
      <c r="BX27" s="1">
        <f t="shared" si="64"/>
        <v>0</v>
      </c>
      <c r="BY27" s="1">
        <f t="shared" si="65"/>
        <v>0</v>
      </c>
      <c r="BZ27" s="1">
        <f t="shared" si="66"/>
        <v>0</v>
      </c>
      <c r="CA27" s="1">
        <f t="shared" si="67"/>
        <v>0</v>
      </c>
      <c r="CB27" s="1">
        <f t="shared" si="68"/>
        <v>0</v>
      </c>
      <c r="CC27" s="1">
        <f t="shared" si="69"/>
        <v>0</v>
      </c>
      <c r="CD27" s="1">
        <f t="shared" si="70"/>
        <v>0</v>
      </c>
      <c r="CE27" s="1">
        <f t="shared" si="71"/>
        <v>0</v>
      </c>
      <c r="CF27" s="1">
        <f t="shared" si="72"/>
        <v>0</v>
      </c>
      <c r="CG27" s="1">
        <f t="shared" si="73"/>
        <v>0</v>
      </c>
      <c r="CH27" s="1">
        <f t="shared" si="74"/>
        <v>0</v>
      </c>
      <c r="CI27" s="1">
        <f t="shared" si="75"/>
        <v>0</v>
      </c>
      <c r="CJ27" s="1">
        <f t="shared" si="76"/>
        <v>0</v>
      </c>
      <c r="CK27" s="1">
        <f t="shared" si="77"/>
        <v>0</v>
      </c>
      <c r="CL27" s="1">
        <f t="shared" si="78"/>
        <v>0</v>
      </c>
      <c r="CM27" s="1">
        <f t="shared" si="79"/>
        <v>0</v>
      </c>
      <c r="CN27" s="1">
        <f t="shared" si="80"/>
        <v>0</v>
      </c>
      <c r="CO27" s="1">
        <f t="shared" si="81"/>
        <v>0</v>
      </c>
      <c r="CP27" s="1">
        <f t="shared" si="82"/>
        <v>0</v>
      </c>
      <c r="CQ27" s="1">
        <f t="shared" si="83"/>
        <v>0</v>
      </c>
      <c r="CR27" s="1">
        <f t="shared" si="84"/>
        <v>0</v>
      </c>
      <c r="CS27" s="1">
        <f t="shared" si="85"/>
        <v>0</v>
      </c>
      <c r="CT27" s="1">
        <f t="shared" si="86"/>
        <v>0</v>
      </c>
      <c r="CU27" s="1">
        <f t="shared" si="87"/>
        <v>0</v>
      </c>
      <c r="CV27" s="1">
        <f t="shared" si="88"/>
        <v>0</v>
      </c>
      <c r="CW27" s="1">
        <f t="shared" si="89"/>
        <v>0</v>
      </c>
      <c r="CX27" s="1">
        <f t="shared" si="90"/>
        <v>0</v>
      </c>
      <c r="CY27" s="1">
        <f t="shared" si="91"/>
        <v>0</v>
      </c>
      <c r="CZ27" s="1">
        <f t="shared" si="92"/>
        <v>0</v>
      </c>
      <c r="DA27" s="1">
        <f t="shared" si="93"/>
        <v>0</v>
      </c>
      <c r="DB27" s="1">
        <f t="shared" si="94"/>
        <v>0</v>
      </c>
      <c r="DC27" s="1">
        <f t="shared" si="95"/>
        <v>0</v>
      </c>
      <c r="DD27" s="1">
        <f t="shared" si="96"/>
        <v>0</v>
      </c>
    </row>
    <row r="28" spans="1:108" x14ac:dyDescent="0.55000000000000004">
      <c r="A28" s="1">
        <f>値貼り付け用シート!F36</f>
        <v>4</v>
      </c>
      <c r="B28" s="1">
        <f>値貼り付け用シート!G36</f>
        <v>26</v>
      </c>
      <c r="C28" s="1">
        <f>計算１!I626</f>
        <v>23</v>
      </c>
      <c r="D28" s="1">
        <f>計算１!J626</f>
        <v>24</v>
      </c>
      <c r="E28" s="1">
        <f>計算１!K626</f>
        <v>0</v>
      </c>
      <c r="F28" s="1">
        <f>計算１!L626</f>
        <v>43</v>
      </c>
      <c r="G28" s="1">
        <f>計算１!M626</f>
        <v>1</v>
      </c>
      <c r="H28" s="1">
        <f>IF(計算１!I626=0,"",計算１!N626)</f>
        <v>46</v>
      </c>
      <c r="I28" s="1">
        <f>IF(ISERROR(計算１!O626),"",計算１!O626)</f>
        <v>35</v>
      </c>
      <c r="J28" s="1">
        <f>計算１!P626</f>
        <v>0</v>
      </c>
      <c r="K28" s="1">
        <f t="shared" si="0"/>
        <v>43</v>
      </c>
      <c r="M28" s="1">
        <f t="shared" si="1"/>
        <v>1</v>
      </c>
      <c r="N28" s="1">
        <f t="shared" si="2"/>
        <v>23</v>
      </c>
      <c r="O28" s="1">
        <f t="shared" si="3"/>
        <v>43</v>
      </c>
      <c r="P28" s="1">
        <f t="shared" si="4"/>
        <v>1</v>
      </c>
      <c r="Q28" s="1">
        <f t="shared" si="5"/>
        <v>43</v>
      </c>
      <c r="R28" s="1">
        <f t="shared" si="6"/>
        <v>0</v>
      </c>
      <c r="S28" s="1">
        <f t="shared" si="7"/>
        <v>0</v>
      </c>
      <c r="T28" s="1">
        <f t="shared" si="8"/>
        <v>46</v>
      </c>
      <c r="U28" s="1">
        <f t="shared" si="9"/>
        <v>0</v>
      </c>
      <c r="V28" s="1">
        <f t="shared" si="10"/>
        <v>0</v>
      </c>
      <c r="W28" s="1">
        <f t="shared" si="11"/>
        <v>0</v>
      </c>
      <c r="X28" s="1">
        <f t="shared" si="12"/>
        <v>0</v>
      </c>
      <c r="Y28" s="1">
        <f t="shared" si="13"/>
        <v>0</v>
      </c>
      <c r="Z28" s="1">
        <f t="shared" si="14"/>
        <v>0</v>
      </c>
      <c r="AA28" s="1">
        <f t="shared" si="15"/>
        <v>0</v>
      </c>
      <c r="AB28" s="1">
        <f t="shared" si="16"/>
        <v>0</v>
      </c>
      <c r="AC28" s="1">
        <f t="shared" si="17"/>
        <v>0</v>
      </c>
      <c r="AD28" s="1">
        <f t="shared" si="18"/>
        <v>0</v>
      </c>
      <c r="AE28" s="1">
        <f t="shared" si="19"/>
        <v>0</v>
      </c>
      <c r="AF28" s="1">
        <f t="shared" si="20"/>
        <v>0</v>
      </c>
      <c r="AG28" s="1">
        <f t="shared" si="21"/>
        <v>0</v>
      </c>
      <c r="AH28" s="1">
        <f t="shared" si="22"/>
        <v>0</v>
      </c>
      <c r="AI28" s="1">
        <f t="shared" si="23"/>
        <v>0</v>
      </c>
      <c r="AJ28" s="1">
        <f t="shared" si="24"/>
        <v>0</v>
      </c>
      <c r="AK28" s="1">
        <f t="shared" si="25"/>
        <v>0</v>
      </c>
      <c r="AL28" s="1">
        <f t="shared" si="26"/>
        <v>0</v>
      </c>
      <c r="AM28" s="1">
        <f t="shared" si="27"/>
        <v>0</v>
      </c>
      <c r="AN28" s="1">
        <f t="shared" si="28"/>
        <v>0</v>
      </c>
      <c r="AO28" s="1">
        <f t="shared" si="29"/>
        <v>0</v>
      </c>
      <c r="AP28" s="1">
        <f t="shared" si="30"/>
        <v>0</v>
      </c>
      <c r="AQ28" s="1">
        <f t="shared" si="31"/>
        <v>0</v>
      </c>
      <c r="AR28" s="1">
        <f t="shared" si="32"/>
        <v>0</v>
      </c>
      <c r="AS28" s="1">
        <f t="shared" si="33"/>
        <v>0</v>
      </c>
      <c r="AT28" s="1">
        <f t="shared" si="34"/>
        <v>0</v>
      </c>
      <c r="AU28" s="1">
        <f t="shared" si="35"/>
        <v>0</v>
      </c>
      <c r="AV28" s="1">
        <f t="shared" si="36"/>
        <v>0</v>
      </c>
      <c r="AW28" s="1">
        <f t="shared" si="37"/>
        <v>0</v>
      </c>
      <c r="AX28" s="1">
        <f t="shared" si="38"/>
        <v>0</v>
      </c>
      <c r="AY28" s="1">
        <f t="shared" si="39"/>
        <v>0</v>
      </c>
      <c r="AZ28" s="1">
        <f t="shared" si="40"/>
        <v>0</v>
      </c>
      <c r="BA28" s="1">
        <f t="shared" si="41"/>
        <v>0</v>
      </c>
      <c r="BB28" s="1">
        <f t="shared" si="42"/>
        <v>0</v>
      </c>
      <c r="BC28" s="1">
        <f t="shared" si="43"/>
        <v>0</v>
      </c>
      <c r="BD28" s="1">
        <f t="shared" si="44"/>
        <v>0</v>
      </c>
      <c r="BE28" s="1">
        <f t="shared" si="45"/>
        <v>0</v>
      </c>
      <c r="BF28" s="1">
        <f t="shared" si="46"/>
        <v>0</v>
      </c>
      <c r="BG28" s="1">
        <f t="shared" si="47"/>
        <v>0</v>
      </c>
      <c r="BH28" s="1">
        <f t="shared" si="48"/>
        <v>0</v>
      </c>
      <c r="BI28" s="1">
        <f t="shared" si="49"/>
        <v>0</v>
      </c>
      <c r="BJ28" s="1">
        <f t="shared" si="50"/>
        <v>0</v>
      </c>
      <c r="BK28" s="1">
        <f t="shared" si="51"/>
        <v>0</v>
      </c>
      <c r="BL28" s="1">
        <f t="shared" si="52"/>
        <v>0</v>
      </c>
      <c r="BM28" s="1">
        <f t="shared" si="53"/>
        <v>0</v>
      </c>
      <c r="BN28" s="1">
        <f t="shared" si="54"/>
        <v>0</v>
      </c>
      <c r="BO28" s="1">
        <f t="shared" si="55"/>
        <v>0</v>
      </c>
      <c r="BP28" s="1">
        <f t="shared" si="56"/>
        <v>0</v>
      </c>
      <c r="BQ28" s="1">
        <f t="shared" si="57"/>
        <v>0</v>
      </c>
      <c r="BR28" s="1">
        <f t="shared" si="58"/>
        <v>0</v>
      </c>
      <c r="BS28" s="1">
        <f t="shared" si="59"/>
        <v>0</v>
      </c>
      <c r="BT28" s="1">
        <f t="shared" si="60"/>
        <v>0</v>
      </c>
      <c r="BU28" s="1">
        <f t="shared" si="61"/>
        <v>0</v>
      </c>
      <c r="BV28" s="1">
        <f t="shared" si="62"/>
        <v>0</v>
      </c>
      <c r="BW28" s="1">
        <f t="shared" si="63"/>
        <v>0</v>
      </c>
      <c r="BX28" s="1">
        <f t="shared" si="64"/>
        <v>0</v>
      </c>
      <c r="BY28" s="1">
        <f t="shared" si="65"/>
        <v>0</v>
      </c>
      <c r="BZ28" s="1">
        <f t="shared" si="66"/>
        <v>0</v>
      </c>
      <c r="CA28" s="1">
        <f t="shared" si="67"/>
        <v>0</v>
      </c>
      <c r="CB28" s="1">
        <f t="shared" si="68"/>
        <v>0</v>
      </c>
      <c r="CC28" s="1">
        <f t="shared" si="69"/>
        <v>0</v>
      </c>
      <c r="CD28" s="1">
        <f t="shared" si="70"/>
        <v>0</v>
      </c>
      <c r="CE28" s="1">
        <f t="shared" si="71"/>
        <v>0</v>
      </c>
      <c r="CF28" s="1">
        <f t="shared" si="72"/>
        <v>0</v>
      </c>
      <c r="CG28" s="1">
        <f t="shared" si="73"/>
        <v>0</v>
      </c>
      <c r="CH28" s="1">
        <f t="shared" si="74"/>
        <v>0</v>
      </c>
      <c r="CI28" s="1">
        <f t="shared" si="75"/>
        <v>0</v>
      </c>
      <c r="CJ28" s="1">
        <f t="shared" si="76"/>
        <v>0</v>
      </c>
      <c r="CK28" s="1">
        <f t="shared" si="77"/>
        <v>0</v>
      </c>
      <c r="CL28" s="1">
        <f t="shared" si="78"/>
        <v>0</v>
      </c>
      <c r="CM28" s="1">
        <f t="shared" si="79"/>
        <v>0</v>
      </c>
      <c r="CN28" s="1">
        <f t="shared" si="80"/>
        <v>0</v>
      </c>
      <c r="CO28" s="1">
        <f t="shared" si="81"/>
        <v>0</v>
      </c>
      <c r="CP28" s="1">
        <f t="shared" si="82"/>
        <v>0</v>
      </c>
      <c r="CQ28" s="1">
        <f t="shared" si="83"/>
        <v>0</v>
      </c>
      <c r="CR28" s="1">
        <f t="shared" si="84"/>
        <v>0</v>
      </c>
      <c r="CS28" s="1">
        <f t="shared" si="85"/>
        <v>0</v>
      </c>
      <c r="CT28" s="1">
        <f t="shared" si="86"/>
        <v>0</v>
      </c>
      <c r="CU28" s="1">
        <f t="shared" si="87"/>
        <v>0</v>
      </c>
      <c r="CV28" s="1">
        <f t="shared" si="88"/>
        <v>0</v>
      </c>
      <c r="CW28" s="1">
        <f t="shared" si="89"/>
        <v>0</v>
      </c>
      <c r="CX28" s="1">
        <f t="shared" si="90"/>
        <v>0</v>
      </c>
      <c r="CY28" s="1">
        <f t="shared" si="91"/>
        <v>0</v>
      </c>
      <c r="CZ28" s="1">
        <f t="shared" si="92"/>
        <v>0</v>
      </c>
      <c r="DA28" s="1">
        <f t="shared" si="93"/>
        <v>0</v>
      </c>
      <c r="DB28" s="1">
        <f t="shared" si="94"/>
        <v>0</v>
      </c>
      <c r="DC28" s="1">
        <f t="shared" si="95"/>
        <v>0</v>
      </c>
      <c r="DD28" s="1">
        <f t="shared" si="96"/>
        <v>0</v>
      </c>
    </row>
    <row r="29" spans="1:108" x14ac:dyDescent="0.55000000000000004">
      <c r="A29" s="1">
        <f>値貼り付け用シート!F37</f>
        <v>4</v>
      </c>
      <c r="B29" s="1">
        <f>値貼り付け用シート!G37</f>
        <v>27</v>
      </c>
      <c r="C29" s="1">
        <f>計算１!I650</f>
        <v>24</v>
      </c>
      <c r="D29" s="1">
        <f>計算１!J650</f>
        <v>24</v>
      </c>
      <c r="E29" s="1">
        <f>計算１!K650</f>
        <v>0</v>
      </c>
      <c r="F29" s="1">
        <f>計算１!L650</f>
        <v>64</v>
      </c>
      <c r="G29" s="1">
        <f>計算１!M650</f>
        <v>1</v>
      </c>
      <c r="H29" s="1">
        <f>IF(計算１!I650=0,"",計算１!N650)</f>
        <v>67</v>
      </c>
      <c r="I29" s="1">
        <f>IF(ISERROR(計算１!O650),"",計算１!O650)</f>
        <v>67</v>
      </c>
      <c r="J29" s="1">
        <f>計算１!P650</f>
        <v>0</v>
      </c>
      <c r="K29" s="1">
        <f t="shared" si="0"/>
        <v>64</v>
      </c>
      <c r="M29" s="1">
        <f t="shared" si="1"/>
        <v>1</v>
      </c>
      <c r="N29" s="1">
        <f t="shared" si="2"/>
        <v>24</v>
      </c>
      <c r="O29" s="1">
        <f t="shared" si="3"/>
        <v>64</v>
      </c>
      <c r="P29" s="1">
        <f t="shared" si="4"/>
        <v>1</v>
      </c>
      <c r="Q29" s="1">
        <f t="shared" si="5"/>
        <v>64</v>
      </c>
      <c r="R29" s="1">
        <f t="shared" si="6"/>
        <v>0</v>
      </c>
      <c r="S29" s="1">
        <f t="shared" si="7"/>
        <v>0</v>
      </c>
      <c r="T29" s="1">
        <f t="shared" si="8"/>
        <v>67</v>
      </c>
      <c r="U29" s="1">
        <f t="shared" si="9"/>
        <v>0</v>
      </c>
      <c r="V29" s="1">
        <f t="shared" si="10"/>
        <v>0</v>
      </c>
      <c r="W29" s="1">
        <f t="shared" si="11"/>
        <v>0</v>
      </c>
      <c r="X29" s="1">
        <f t="shared" si="12"/>
        <v>0</v>
      </c>
      <c r="Y29" s="1">
        <f t="shared" si="13"/>
        <v>0</v>
      </c>
      <c r="Z29" s="1">
        <f t="shared" si="14"/>
        <v>0</v>
      </c>
      <c r="AA29" s="1">
        <f t="shared" si="15"/>
        <v>0</v>
      </c>
      <c r="AB29" s="1">
        <f t="shared" si="16"/>
        <v>0</v>
      </c>
      <c r="AC29" s="1">
        <f t="shared" si="17"/>
        <v>0</v>
      </c>
      <c r="AD29" s="1">
        <f t="shared" si="18"/>
        <v>0</v>
      </c>
      <c r="AE29" s="1">
        <f t="shared" si="19"/>
        <v>0</v>
      </c>
      <c r="AF29" s="1">
        <f t="shared" si="20"/>
        <v>0</v>
      </c>
      <c r="AG29" s="1">
        <f t="shared" si="21"/>
        <v>0</v>
      </c>
      <c r="AH29" s="1">
        <f t="shared" si="22"/>
        <v>0</v>
      </c>
      <c r="AI29" s="1">
        <f t="shared" si="23"/>
        <v>0</v>
      </c>
      <c r="AJ29" s="1">
        <f t="shared" si="24"/>
        <v>0</v>
      </c>
      <c r="AK29" s="1">
        <f t="shared" si="25"/>
        <v>0</v>
      </c>
      <c r="AL29" s="1">
        <f t="shared" si="26"/>
        <v>0</v>
      </c>
      <c r="AM29" s="1">
        <f t="shared" si="27"/>
        <v>0</v>
      </c>
      <c r="AN29" s="1">
        <f t="shared" si="28"/>
        <v>0</v>
      </c>
      <c r="AO29" s="1">
        <f t="shared" si="29"/>
        <v>0</v>
      </c>
      <c r="AP29" s="1">
        <f t="shared" si="30"/>
        <v>0</v>
      </c>
      <c r="AQ29" s="1">
        <f t="shared" si="31"/>
        <v>0</v>
      </c>
      <c r="AR29" s="1">
        <f t="shared" si="32"/>
        <v>0</v>
      </c>
      <c r="AS29" s="1">
        <f t="shared" si="33"/>
        <v>0</v>
      </c>
      <c r="AT29" s="1">
        <f t="shared" si="34"/>
        <v>0</v>
      </c>
      <c r="AU29" s="1">
        <f t="shared" si="35"/>
        <v>0</v>
      </c>
      <c r="AV29" s="1">
        <f t="shared" si="36"/>
        <v>0</v>
      </c>
      <c r="AW29" s="1">
        <f t="shared" si="37"/>
        <v>0</v>
      </c>
      <c r="AX29" s="1">
        <f t="shared" si="38"/>
        <v>0</v>
      </c>
      <c r="AY29" s="1">
        <f t="shared" si="39"/>
        <v>0</v>
      </c>
      <c r="AZ29" s="1">
        <f t="shared" si="40"/>
        <v>0</v>
      </c>
      <c r="BA29" s="1">
        <f t="shared" si="41"/>
        <v>0</v>
      </c>
      <c r="BB29" s="1">
        <f t="shared" si="42"/>
        <v>0</v>
      </c>
      <c r="BC29" s="1">
        <f t="shared" si="43"/>
        <v>0</v>
      </c>
      <c r="BD29" s="1">
        <f t="shared" si="44"/>
        <v>0</v>
      </c>
      <c r="BE29" s="1">
        <f t="shared" si="45"/>
        <v>0</v>
      </c>
      <c r="BF29" s="1">
        <f t="shared" si="46"/>
        <v>0</v>
      </c>
      <c r="BG29" s="1">
        <f t="shared" si="47"/>
        <v>0</v>
      </c>
      <c r="BH29" s="1">
        <f t="shared" si="48"/>
        <v>0</v>
      </c>
      <c r="BI29" s="1">
        <f t="shared" si="49"/>
        <v>0</v>
      </c>
      <c r="BJ29" s="1">
        <f t="shared" si="50"/>
        <v>0</v>
      </c>
      <c r="BK29" s="1">
        <f t="shared" si="51"/>
        <v>0</v>
      </c>
      <c r="BL29" s="1">
        <f t="shared" si="52"/>
        <v>0</v>
      </c>
      <c r="BM29" s="1">
        <f t="shared" si="53"/>
        <v>0</v>
      </c>
      <c r="BN29" s="1">
        <f t="shared" si="54"/>
        <v>0</v>
      </c>
      <c r="BO29" s="1">
        <f t="shared" si="55"/>
        <v>0</v>
      </c>
      <c r="BP29" s="1">
        <f t="shared" si="56"/>
        <v>0</v>
      </c>
      <c r="BQ29" s="1">
        <f t="shared" si="57"/>
        <v>0</v>
      </c>
      <c r="BR29" s="1">
        <f t="shared" si="58"/>
        <v>0</v>
      </c>
      <c r="BS29" s="1">
        <f t="shared" si="59"/>
        <v>0</v>
      </c>
      <c r="BT29" s="1">
        <f t="shared" si="60"/>
        <v>0</v>
      </c>
      <c r="BU29" s="1">
        <f t="shared" si="61"/>
        <v>0</v>
      </c>
      <c r="BV29" s="1">
        <f t="shared" si="62"/>
        <v>0</v>
      </c>
      <c r="BW29" s="1">
        <f t="shared" si="63"/>
        <v>0</v>
      </c>
      <c r="BX29" s="1">
        <f t="shared" si="64"/>
        <v>0</v>
      </c>
      <c r="BY29" s="1">
        <f t="shared" si="65"/>
        <v>0</v>
      </c>
      <c r="BZ29" s="1">
        <f t="shared" si="66"/>
        <v>0</v>
      </c>
      <c r="CA29" s="1">
        <f t="shared" si="67"/>
        <v>0</v>
      </c>
      <c r="CB29" s="1">
        <f t="shared" si="68"/>
        <v>0</v>
      </c>
      <c r="CC29" s="1">
        <f t="shared" si="69"/>
        <v>0</v>
      </c>
      <c r="CD29" s="1">
        <f t="shared" si="70"/>
        <v>0</v>
      </c>
      <c r="CE29" s="1">
        <f t="shared" si="71"/>
        <v>0</v>
      </c>
      <c r="CF29" s="1">
        <f t="shared" si="72"/>
        <v>0</v>
      </c>
      <c r="CG29" s="1">
        <f t="shared" si="73"/>
        <v>0</v>
      </c>
      <c r="CH29" s="1">
        <f t="shared" si="74"/>
        <v>0</v>
      </c>
      <c r="CI29" s="1">
        <f t="shared" si="75"/>
        <v>0</v>
      </c>
      <c r="CJ29" s="1">
        <f t="shared" si="76"/>
        <v>0</v>
      </c>
      <c r="CK29" s="1">
        <f t="shared" si="77"/>
        <v>0</v>
      </c>
      <c r="CL29" s="1">
        <f t="shared" si="78"/>
        <v>0</v>
      </c>
      <c r="CM29" s="1">
        <f t="shared" si="79"/>
        <v>0</v>
      </c>
      <c r="CN29" s="1">
        <f t="shared" si="80"/>
        <v>0</v>
      </c>
      <c r="CO29" s="1">
        <f t="shared" si="81"/>
        <v>0</v>
      </c>
      <c r="CP29" s="1">
        <f t="shared" si="82"/>
        <v>0</v>
      </c>
      <c r="CQ29" s="1">
        <f t="shared" si="83"/>
        <v>0</v>
      </c>
      <c r="CR29" s="1">
        <f t="shared" si="84"/>
        <v>0</v>
      </c>
      <c r="CS29" s="1">
        <f t="shared" si="85"/>
        <v>0</v>
      </c>
      <c r="CT29" s="1">
        <f t="shared" si="86"/>
        <v>0</v>
      </c>
      <c r="CU29" s="1">
        <f t="shared" si="87"/>
        <v>0</v>
      </c>
      <c r="CV29" s="1">
        <f t="shared" si="88"/>
        <v>0</v>
      </c>
      <c r="CW29" s="1">
        <f t="shared" si="89"/>
        <v>0</v>
      </c>
      <c r="CX29" s="1">
        <f t="shared" si="90"/>
        <v>0</v>
      </c>
      <c r="CY29" s="1">
        <f t="shared" si="91"/>
        <v>0</v>
      </c>
      <c r="CZ29" s="1">
        <f t="shared" si="92"/>
        <v>0</v>
      </c>
      <c r="DA29" s="1">
        <f t="shared" si="93"/>
        <v>0</v>
      </c>
      <c r="DB29" s="1">
        <f t="shared" si="94"/>
        <v>0</v>
      </c>
      <c r="DC29" s="1">
        <f t="shared" si="95"/>
        <v>0</v>
      </c>
      <c r="DD29" s="1">
        <f t="shared" si="96"/>
        <v>0</v>
      </c>
    </row>
    <row r="30" spans="1:108" x14ac:dyDescent="0.55000000000000004">
      <c r="A30" s="1">
        <f>値貼り付け用シート!F38</f>
        <v>4</v>
      </c>
      <c r="B30" s="1">
        <f>値貼り付け用シート!G38</f>
        <v>28</v>
      </c>
      <c r="C30" s="1">
        <f>計算１!I674</f>
        <v>24</v>
      </c>
      <c r="D30" s="1">
        <f>計算１!J674</f>
        <v>24</v>
      </c>
      <c r="E30" s="1">
        <f>計算１!K674</f>
        <v>0</v>
      </c>
      <c r="F30" s="1">
        <f>計算１!L674</f>
        <v>65</v>
      </c>
      <c r="G30" s="1">
        <f>計算１!M674</f>
        <v>1</v>
      </c>
      <c r="H30" s="1">
        <f>IF(計算１!I674=0,"",計算１!N674)</f>
        <v>68</v>
      </c>
      <c r="I30" s="1">
        <f>IF(ISERROR(計算１!O674),"",計算１!O674)</f>
        <v>68</v>
      </c>
      <c r="J30" s="1">
        <f>計算１!P674</f>
        <v>0</v>
      </c>
      <c r="K30" s="1">
        <f t="shared" si="0"/>
        <v>65</v>
      </c>
      <c r="M30" s="1">
        <f t="shared" si="1"/>
        <v>1</v>
      </c>
      <c r="N30" s="1">
        <f t="shared" si="2"/>
        <v>24</v>
      </c>
      <c r="O30" s="1">
        <f t="shared" si="3"/>
        <v>65</v>
      </c>
      <c r="P30" s="1">
        <f t="shared" si="4"/>
        <v>1</v>
      </c>
      <c r="Q30" s="1">
        <f t="shared" si="5"/>
        <v>65</v>
      </c>
      <c r="R30" s="1">
        <f t="shared" si="6"/>
        <v>0</v>
      </c>
      <c r="S30" s="1">
        <f t="shared" si="7"/>
        <v>0</v>
      </c>
      <c r="T30" s="1">
        <f t="shared" si="8"/>
        <v>68</v>
      </c>
      <c r="U30" s="1">
        <f t="shared" si="9"/>
        <v>0</v>
      </c>
      <c r="V30" s="1">
        <f t="shared" si="10"/>
        <v>0</v>
      </c>
      <c r="W30" s="1">
        <f t="shared" si="11"/>
        <v>0</v>
      </c>
      <c r="X30" s="1">
        <f t="shared" si="12"/>
        <v>0</v>
      </c>
      <c r="Y30" s="1">
        <f t="shared" si="13"/>
        <v>0</v>
      </c>
      <c r="Z30" s="1">
        <f t="shared" si="14"/>
        <v>0</v>
      </c>
      <c r="AA30" s="1">
        <f t="shared" si="15"/>
        <v>0</v>
      </c>
      <c r="AB30" s="1">
        <f t="shared" si="16"/>
        <v>0</v>
      </c>
      <c r="AC30" s="1">
        <f t="shared" si="17"/>
        <v>0</v>
      </c>
      <c r="AD30" s="1">
        <f t="shared" si="18"/>
        <v>0</v>
      </c>
      <c r="AE30" s="1">
        <f t="shared" si="19"/>
        <v>0</v>
      </c>
      <c r="AF30" s="1">
        <f t="shared" si="20"/>
        <v>0</v>
      </c>
      <c r="AG30" s="1">
        <f t="shared" si="21"/>
        <v>0</v>
      </c>
      <c r="AH30" s="1">
        <f t="shared" si="22"/>
        <v>0</v>
      </c>
      <c r="AI30" s="1">
        <f t="shared" si="23"/>
        <v>0</v>
      </c>
      <c r="AJ30" s="1">
        <f t="shared" si="24"/>
        <v>0</v>
      </c>
      <c r="AK30" s="1">
        <f t="shared" si="25"/>
        <v>0</v>
      </c>
      <c r="AL30" s="1">
        <f t="shared" si="26"/>
        <v>0</v>
      </c>
      <c r="AM30" s="1">
        <f t="shared" si="27"/>
        <v>0</v>
      </c>
      <c r="AN30" s="1">
        <f t="shared" si="28"/>
        <v>0</v>
      </c>
      <c r="AO30" s="1">
        <f t="shared" si="29"/>
        <v>0</v>
      </c>
      <c r="AP30" s="1">
        <f t="shared" si="30"/>
        <v>0</v>
      </c>
      <c r="AQ30" s="1">
        <f t="shared" si="31"/>
        <v>0</v>
      </c>
      <c r="AR30" s="1">
        <f t="shared" si="32"/>
        <v>0</v>
      </c>
      <c r="AS30" s="1">
        <f t="shared" si="33"/>
        <v>0</v>
      </c>
      <c r="AT30" s="1">
        <f t="shared" si="34"/>
        <v>0</v>
      </c>
      <c r="AU30" s="1">
        <f t="shared" si="35"/>
        <v>0</v>
      </c>
      <c r="AV30" s="1">
        <f t="shared" si="36"/>
        <v>0</v>
      </c>
      <c r="AW30" s="1">
        <f t="shared" si="37"/>
        <v>0</v>
      </c>
      <c r="AX30" s="1">
        <f t="shared" si="38"/>
        <v>0</v>
      </c>
      <c r="AY30" s="1">
        <f t="shared" si="39"/>
        <v>0</v>
      </c>
      <c r="AZ30" s="1">
        <f t="shared" si="40"/>
        <v>0</v>
      </c>
      <c r="BA30" s="1">
        <f t="shared" si="41"/>
        <v>0</v>
      </c>
      <c r="BB30" s="1">
        <f t="shared" si="42"/>
        <v>0</v>
      </c>
      <c r="BC30" s="1">
        <f t="shared" si="43"/>
        <v>0</v>
      </c>
      <c r="BD30" s="1">
        <f t="shared" si="44"/>
        <v>0</v>
      </c>
      <c r="BE30" s="1">
        <f t="shared" si="45"/>
        <v>0</v>
      </c>
      <c r="BF30" s="1">
        <f t="shared" si="46"/>
        <v>0</v>
      </c>
      <c r="BG30" s="1">
        <f t="shared" si="47"/>
        <v>0</v>
      </c>
      <c r="BH30" s="1">
        <f t="shared" si="48"/>
        <v>0</v>
      </c>
      <c r="BI30" s="1">
        <f t="shared" si="49"/>
        <v>0</v>
      </c>
      <c r="BJ30" s="1">
        <f t="shared" si="50"/>
        <v>0</v>
      </c>
      <c r="BK30" s="1">
        <f t="shared" si="51"/>
        <v>0</v>
      </c>
      <c r="BL30" s="1">
        <f t="shared" si="52"/>
        <v>0</v>
      </c>
      <c r="BM30" s="1">
        <f t="shared" si="53"/>
        <v>0</v>
      </c>
      <c r="BN30" s="1">
        <f t="shared" si="54"/>
        <v>0</v>
      </c>
      <c r="BO30" s="1">
        <f t="shared" si="55"/>
        <v>0</v>
      </c>
      <c r="BP30" s="1">
        <f t="shared" si="56"/>
        <v>0</v>
      </c>
      <c r="BQ30" s="1">
        <f t="shared" si="57"/>
        <v>0</v>
      </c>
      <c r="BR30" s="1">
        <f t="shared" si="58"/>
        <v>0</v>
      </c>
      <c r="BS30" s="1">
        <f t="shared" si="59"/>
        <v>0</v>
      </c>
      <c r="BT30" s="1">
        <f t="shared" si="60"/>
        <v>0</v>
      </c>
      <c r="BU30" s="1">
        <f t="shared" si="61"/>
        <v>0</v>
      </c>
      <c r="BV30" s="1">
        <f t="shared" si="62"/>
        <v>0</v>
      </c>
      <c r="BW30" s="1">
        <f t="shared" si="63"/>
        <v>0</v>
      </c>
      <c r="BX30" s="1">
        <f t="shared" si="64"/>
        <v>0</v>
      </c>
      <c r="BY30" s="1">
        <f t="shared" si="65"/>
        <v>0</v>
      </c>
      <c r="BZ30" s="1">
        <f t="shared" si="66"/>
        <v>0</v>
      </c>
      <c r="CA30" s="1">
        <f t="shared" si="67"/>
        <v>0</v>
      </c>
      <c r="CB30" s="1">
        <f t="shared" si="68"/>
        <v>0</v>
      </c>
      <c r="CC30" s="1">
        <f t="shared" si="69"/>
        <v>0</v>
      </c>
      <c r="CD30" s="1">
        <f t="shared" si="70"/>
        <v>0</v>
      </c>
      <c r="CE30" s="1">
        <f t="shared" si="71"/>
        <v>0</v>
      </c>
      <c r="CF30" s="1">
        <f t="shared" si="72"/>
        <v>0</v>
      </c>
      <c r="CG30" s="1">
        <f t="shared" si="73"/>
        <v>0</v>
      </c>
      <c r="CH30" s="1">
        <f t="shared" si="74"/>
        <v>0</v>
      </c>
      <c r="CI30" s="1">
        <f t="shared" si="75"/>
        <v>0</v>
      </c>
      <c r="CJ30" s="1">
        <f t="shared" si="76"/>
        <v>0</v>
      </c>
      <c r="CK30" s="1">
        <f t="shared" si="77"/>
        <v>0</v>
      </c>
      <c r="CL30" s="1">
        <f t="shared" si="78"/>
        <v>0</v>
      </c>
      <c r="CM30" s="1">
        <f t="shared" si="79"/>
        <v>0</v>
      </c>
      <c r="CN30" s="1">
        <f t="shared" si="80"/>
        <v>0</v>
      </c>
      <c r="CO30" s="1">
        <f t="shared" si="81"/>
        <v>0</v>
      </c>
      <c r="CP30" s="1">
        <f t="shared" si="82"/>
        <v>0</v>
      </c>
      <c r="CQ30" s="1">
        <f t="shared" si="83"/>
        <v>0</v>
      </c>
      <c r="CR30" s="1">
        <f t="shared" si="84"/>
        <v>0</v>
      </c>
      <c r="CS30" s="1">
        <f t="shared" si="85"/>
        <v>0</v>
      </c>
      <c r="CT30" s="1">
        <f t="shared" si="86"/>
        <v>0</v>
      </c>
      <c r="CU30" s="1">
        <f t="shared" si="87"/>
        <v>0</v>
      </c>
      <c r="CV30" s="1">
        <f t="shared" si="88"/>
        <v>0</v>
      </c>
      <c r="CW30" s="1">
        <f t="shared" si="89"/>
        <v>0</v>
      </c>
      <c r="CX30" s="1">
        <f t="shared" si="90"/>
        <v>0</v>
      </c>
      <c r="CY30" s="1">
        <f t="shared" si="91"/>
        <v>0</v>
      </c>
      <c r="CZ30" s="1">
        <f t="shared" si="92"/>
        <v>0</v>
      </c>
      <c r="DA30" s="1">
        <f t="shared" si="93"/>
        <v>0</v>
      </c>
      <c r="DB30" s="1">
        <f t="shared" si="94"/>
        <v>0</v>
      </c>
      <c r="DC30" s="1">
        <f t="shared" si="95"/>
        <v>0</v>
      </c>
      <c r="DD30" s="1">
        <f t="shared" si="96"/>
        <v>0</v>
      </c>
    </row>
    <row r="31" spans="1:108" x14ac:dyDescent="0.55000000000000004">
      <c r="A31" s="1">
        <f>値貼り付け用シート!F39</f>
        <v>4</v>
      </c>
      <c r="B31" s="1">
        <f>値貼り付け用シート!G39</f>
        <v>29</v>
      </c>
      <c r="C31" s="1">
        <f>計算１!I698</f>
        <v>24</v>
      </c>
      <c r="D31" s="1">
        <f>計算１!J698</f>
        <v>24</v>
      </c>
      <c r="E31" s="1">
        <f>計算１!K698</f>
        <v>0</v>
      </c>
      <c r="F31" s="1">
        <f>計算１!L698</f>
        <v>57</v>
      </c>
      <c r="G31" s="1">
        <f>計算１!M698</f>
        <v>1</v>
      </c>
      <c r="H31" s="1">
        <f>IF(計算１!I698=0,"",計算１!N698)</f>
        <v>58</v>
      </c>
      <c r="I31" s="1">
        <f>IF(ISERROR(計算１!O698),"",計算１!O698)</f>
        <v>58</v>
      </c>
      <c r="J31" s="1">
        <f>計算１!P698</f>
        <v>0</v>
      </c>
      <c r="K31" s="1">
        <f t="shared" si="0"/>
        <v>57</v>
      </c>
      <c r="M31" s="1">
        <f t="shared" si="1"/>
        <v>1</v>
      </c>
      <c r="N31" s="1">
        <f t="shared" si="2"/>
        <v>24</v>
      </c>
      <c r="O31" s="1">
        <f t="shared" si="3"/>
        <v>57</v>
      </c>
      <c r="P31" s="1">
        <f t="shared" si="4"/>
        <v>1</v>
      </c>
      <c r="Q31" s="1">
        <f t="shared" si="5"/>
        <v>57</v>
      </c>
      <c r="R31" s="1">
        <f t="shared" si="6"/>
        <v>0</v>
      </c>
      <c r="S31" s="1">
        <f t="shared" si="7"/>
        <v>0</v>
      </c>
      <c r="T31" s="1">
        <f t="shared" si="8"/>
        <v>58</v>
      </c>
      <c r="U31" s="1">
        <f t="shared" si="9"/>
        <v>0</v>
      </c>
      <c r="V31" s="1">
        <f t="shared" si="10"/>
        <v>0</v>
      </c>
      <c r="W31" s="1">
        <f t="shared" si="11"/>
        <v>0</v>
      </c>
      <c r="X31" s="1">
        <f t="shared" si="12"/>
        <v>0</v>
      </c>
      <c r="Y31" s="1">
        <f t="shared" si="13"/>
        <v>0</v>
      </c>
      <c r="Z31" s="1">
        <f t="shared" si="14"/>
        <v>0</v>
      </c>
      <c r="AA31" s="1">
        <f t="shared" si="15"/>
        <v>0</v>
      </c>
      <c r="AB31" s="1">
        <f t="shared" si="16"/>
        <v>0</v>
      </c>
      <c r="AC31" s="1">
        <f t="shared" si="17"/>
        <v>0</v>
      </c>
      <c r="AD31" s="1">
        <f t="shared" si="18"/>
        <v>0</v>
      </c>
      <c r="AE31" s="1">
        <f t="shared" si="19"/>
        <v>0</v>
      </c>
      <c r="AF31" s="1">
        <f t="shared" si="20"/>
        <v>0</v>
      </c>
      <c r="AG31" s="1">
        <f t="shared" si="21"/>
        <v>0</v>
      </c>
      <c r="AH31" s="1">
        <f t="shared" si="22"/>
        <v>0</v>
      </c>
      <c r="AI31" s="1">
        <f t="shared" si="23"/>
        <v>0</v>
      </c>
      <c r="AJ31" s="1">
        <f t="shared" si="24"/>
        <v>0</v>
      </c>
      <c r="AK31" s="1">
        <f t="shared" si="25"/>
        <v>0</v>
      </c>
      <c r="AL31" s="1">
        <f t="shared" si="26"/>
        <v>0</v>
      </c>
      <c r="AM31" s="1">
        <f t="shared" si="27"/>
        <v>0</v>
      </c>
      <c r="AN31" s="1">
        <f t="shared" si="28"/>
        <v>0</v>
      </c>
      <c r="AO31" s="1">
        <f t="shared" si="29"/>
        <v>0</v>
      </c>
      <c r="AP31" s="1">
        <f t="shared" si="30"/>
        <v>0</v>
      </c>
      <c r="AQ31" s="1">
        <f t="shared" si="31"/>
        <v>0</v>
      </c>
      <c r="AR31" s="1">
        <f t="shared" si="32"/>
        <v>0</v>
      </c>
      <c r="AS31" s="1">
        <f t="shared" si="33"/>
        <v>0</v>
      </c>
      <c r="AT31" s="1">
        <f t="shared" si="34"/>
        <v>0</v>
      </c>
      <c r="AU31" s="1">
        <f t="shared" si="35"/>
        <v>0</v>
      </c>
      <c r="AV31" s="1">
        <f t="shared" si="36"/>
        <v>0</v>
      </c>
      <c r="AW31" s="1">
        <f t="shared" si="37"/>
        <v>0</v>
      </c>
      <c r="AX31" s="1">
        <f t="shared" si="38"/>
        <v>0</v>
      </c>
      <c r="AY31" s="1">
        <f t="shared" si="39"/>
        <v>0</v>
      </c>
      <c r="AZ31" s="1">
        <f t="shared" si="40"/>
        <v>0</v>
      </c>
      <c r="BA31" s="1">
        <f t="shared" si="41"/>
        <v>0</v>
      </c>
      <c r="BB31" s="1">
        <f t="shared" si="42"/>
        <v>0</v>
      </c>
      <c r="BC31" s="1">
        <f t="shared" si="43"/>
        <v>0</v>
      </c>
      <c r="BD31" s="1">
        <f t="shared" si="44"/>
        <v>0</v>
      </c>
      <c r="BE31" s="1">
        <f t="shared" si="45"/>
        <v>0</v>
      </c>
      <c r="BF31" s="1">
        <f t="shared" si="46"/>
        <v>0</v>
      </c>
      <c r="BG31" s="1">
        <f t="shared" si="47"/>
        <v>0</v>
      </c>
      <c r="BH31" s="1">
        <f t="shared" si="48"/>
        <v>0</v>
      </c>
      <c r="BI31" s="1">
        <f t="shared" si="49"/>
        <v>0</v>
      </c>
      <c r="BJ31" s="1">
        <f t="shared" si="50"/>
        <v>0</v>
      </c>
      <c r="BK31" s="1">
        <f t="shared" si="51"/>
        <v>0</v>
      </c>
      <c r="BL31" s="1">
        <f t="shared" si="52"/>
        <v>0</v>
      </c>
      <c r="BM31" s="1">
        <f t="shared" si="53"/>
        <v>0</v>
      </c>
      <c r="BN31" s="1">
        <f t="shared" si="54"/>
        <v>0</v>
      </c>
      <c r="BO31" s="1">
        <f t="shared" si="55"/>
        <v>0</v>
      </c>
      <c r="BP31" s="1">
        <f t="shared" si="56"/>
        <v>0</v>
      </c>
      <c r="BQ31" s="1">
        <f t="shared" si="57"/>
        <v>0</v>
      </c>
      <c r="BR31" s="1">
        <f t="shared" si="58"/>
        <v>0</v>
      </c>
      <c r="BS31" s="1">
        <f t="shared" si="59"/>
        <v>0</v>
      </c>
      <c r="BT31" s="1">
        <f t="shared" si="60"/>
        <v>0</v>
      </c>
      <c r="BU31" s="1">
        <f t="shared" si="61"/>
        <v>0</v>
      </c>
      <c r="BV31" s="1">
        <f t="shared" si="62"/>
        <v>0</v>
      </c>
      <c r="BW31" s="1">
        <f t="shared" si="63"/>
        <v>0</v>
      </c>
      <c r="BX31" s="1">
        <f t="shared" si="64"/>
        <v>0</v>
      </c>
      <c r="BY31" s="1">
        <f t="shared" si="65"/>
        <v>0</v>
      </c>
      <c r="BZ31" s="1">
        <f t="shared" si="66"/>
        <v>0</v>
      </c>
      <c r="CA31" s="1">
        <f t="shared" si="67"/>
        <v>0</v>
      </c>
      <c r="CB31" s="1">
        <f t="shared" si="68"/>
        <v>0</v>
      </c>
      <c r="CC31" s="1">
        <f t="shared" si="69"/>
        <v>0</v>
      </c>
      <c r="CD31" s="1">
        <f t="shared" si="70"/>
        <v>0</v>
      </c>
      <c r="CE31" s="1">
        <f t="shared" si="71"/>
        <v>0</v>
      </c>
      <c r="CF31" s="1">
        <f t="shared" si="72"/>
        <v>0</v>
      </c>
      <c r="CG31" s="1">
        <f t="shared" si="73"/>
        <v>0</v>
      </c>
      <c r="CH31" s="1">
        <f t="shared" si="74"/>
        <v>0</v>
      </c>
      <c r="CI31" s="1">
        <f t="shared" si="75"/>
        <v>0</v>
      </c>
      <c r="CJ31" s="1">
        <f t="shared" si="76"/>
        <v>0</v>
      </c>
      <c r="CK31" s="1">
        <f t="shared" si="77"/>
        <v>0</v>
      </c>
      <c r="CL31" s="1">
        <f t="shared" si="78"/>
        <v>0</v>
      </c>
      <c r="CM31" s="1">
        <f t="shared" si="79"/>
        <v>0</v>
      </c>
      <c r="CN31" s="1">
        <f t="shared" si="80"/>
        <v>0</v>
      </c>
      <c r="CO31" s="1">
        <f t="shared" si="81"/>
        <v>0</v>
      </c>
      <c r="CP31" s="1">
        <f t="shared" si="82"/>
        <v>0</v>
      </c>
      <c r="CQ31" s="1">
        <f t="shared" si="83"/>
        <v>0</v>
      </c>
      <c r="CR31" s="1">
        <f t="shared" si="84"/>
        <v>0</v>
      </c>
      <c r="CS31" s="1">
        <f t="shared" si="85"/>
        <v>0</v>
      </c>
      <c r="CT31" s="1">
        <f t="shared" si="86"/>
        <v>0</v>
      </c>
      <c r="CU31" s="1">
        <f t="shared" si="87"/>
        <v>0</v>
      </c>
      <c r="CV31" s="1">
        <f t="shared" si="88"/>
        <v>0</v>
      </c>
      <c r="CW31" s="1">
        <f t="shared" si="89"/>
        <v>0</v>
      </c>
      <c r="CX31" s="1">
        <f t="shared" si="90"/>
        <v>0</v>
      </c>
      <c r="CY31" s="1">
        <f t="shared" si="91"/>
        <v>0</v>
      </c>
      <c r="CZ31" s="1">
        <f t="shared" si="92"/>
        <v>0</v>
      </c>
      <c r="DA31" s="1">
        <f t="shared" si="93"/>
        <v>0</v>
      </c>
      <c r="DB31" s="1">
        <f t="shared" si="94"/>
        <v>0</v>
      </c>
      <c r="DC31" s="1">
        <f t="shared" si="95"/>
        <v>0</v>
      </c>
      <c r="DD31" s="1">
        <f t="shared" si="96"/>
        <v>0</v>
      </c>
    </row>
    <row r="32" spans="1:108" x14ac:dyDescent="0.55000000000000004">
      <c r="A32" s="1">
        <f>値貼り付け用シート!F40</f>
        <v>4</v>
      </c>
      <c r="B32" s="1">
        <f>値貼り付け用シート!G40</f>
        <v>30</v>
      </c>
      <c r="C32" s="1">
        <f>計算１!I722</f>
        <v>23</v>
      </c>
      <c r="D32" s="1">
        <f>計算１!J722</f>
        <v>24</v>
      </c>
      <c r="E32" s="1">
        <f>計算１!K722</f>
        <v>0</v>
      </c>
      <c r="F32" s="1">
        <f>計算１!L722</f>
        <v>47</v>
      </c>
      <c r="G32" s="1">
        <f>計算１!M722</f>
        <v>1</v>
      </c>
      <c r="H32" s="1">
        <f>IF(計算１!I722=0,"",計算１!N722)</f>
        <v>42</v>
      </c>
      <c r="I32" s="1">
        <f>IF(ISERROR(計算１!O722),"",計算１!O722)</f>
        <v>42</v>
      </c>
      <c r="J32" s="1">
        <f>計算１!P722</f>
        <v>0</v>
      </c>
      <c r="K32" s="1">
        <f t="shared" si="0"/>
        <v>47</v>
      </c>
      <c r="M32" s="1">
        <f t="shared" si="1"/>
        <v>1</v>
      </c>
      <c r="N32" s="1">
        <f t="shared" si="2"/>
        <v>23</v>
      </c>
      <c r="O32" s="1">
        <f t="shared" si="3"/>
        <v>47</v>
      </c>
      <c r="P32" s="1">
        <f t="shared" si="4"/>
        <v>1</v>
      </c>
      <c r="Q32" s="1">
        <f t="shared" si="5"/>
        <v>47</v>
      </c>
      <c r="R32" s="1">
        <f t="shared" si="6"/>
        <v>0</v>
      </c>
      <c r="S32" s="1">
        <f t="shared" si="7"/>
        <v>0</v>
      </c>
      <c r="T32" s="1">
        <f t="shared" si="8"/>
        <v>42</v>
      </c>
      <c r="U32" s="1">
        <f t="shared" si="9"/>
        <v>0</v>
      </c>
      <c r="V32" s="1">
        <f t="shared" si="10"/>
        <v>0</v>
      </c>
      <c r="W32" s="1">
        <f t="shared" si="11"/>
        <v>0</v>
      </c>
      <c r="X32" s="1">
        <f t="shared" si="12"/>
        <v>0</v>
      </c>
      <c r="Y32" s="1">
        <f t="shared" si="13"/>
        <v>0</v>
      </c>
      <c r="Z32" s="1">
        <f t="shared" si="14"/>
        <v>0</v>
      </c>
      <c r="AA32" s="1">
        <f t="shared" si="15"/>
        <v>0</v>
      </c>
      <c r="AB32" s="1">
        <f t="shared" si="16"/>
        <v>0</v>
      </c>
      <c r="AC32" s="1">
        <f t="shared" si="17"/>
        <v>0</v>
      </c>
      <c r="AD32" s="1">
        <f t="shared" si="18"/>
        <v>0</v>
      </c>
      <c r="AE32" s="1">
        <f t="shared" si="19"/>
        <v>0</v>
      </c>
      <c r="AF32" s="1">
        <f t="shared" si="20"/>
        <v>0</v>
      </c>
      <c r="AG32" s="1">
        <f t="shared" si="21"/>
        <v>0</v>
      </c>
      <c r="AH32" s="1">
        <f t="shared" si="22"/>
        <v>0</v>
      </c>
      <c r="AI32" s="1">
        <f t="shared" si="23"/>
        <v>0</v>
      </c>
      <c r="AJ32" s="1">
        <f t="shared" si="24"/>
        <v>0</v>
      </c>
      <c r="AK32" s="1">
        <f t="shared" si="25"/>
        <v>0</v>
      </c>
      <c r="AL32" s="1">
        <f t="shared" si="26"/>
        <v>0</v>
      </c>
      <c r="AM32" s="1">
        <f t="shared" si="27"/>
        <v>0</v>
      </c>
      <c r="AN32" s="1">
        <f t="shared" si="28"/>
        <v>0</v>
      </c>
      <c r="AO32" s="1">
        <f t="shared" si="29"/>
        <v>0</v>
      </c>
      <c r="AP32" s="1">
        <f t="shared" si="30"/>
        <v>0</v>
      </c>
      <c r="AQ32" s="1">
        <f t="shared" si="31"/>
        <v>0</v>
      </c>
      <c r="AR32" s="1">
        <f t="shared" si="32"/>
        <v>0</v>
      </c>
      <c r="AS32" s="1">
        <f t="shared" si="33"/>
        <v>0</v>
      </c>
      <c r="AT32" s="1">
        <f t="shared" si="34"/>
        <v>0</v>
      </c>
      <c r="AU32" s="1">
        <f t="shared" si="35"/>
        <v>0</v>
      </c>
      <c r="AV32" s="1">
        <f t="shared" si="36"/>
        <v>0</v>
      </c>
      <c r="AW32" s="1">
        <f t="shared" si="37"/>
        <v>0</v>
      </c>
      <c r="AX32" s="1">
        <f t="shared" si="38"/>
        <v>0</v>
      </c>
      <c r="AY32" s="1">
        <f t="shared" si="39"/>
        <v>0</v>
      </c>
      <c r="AZ32" s="1">
        <f t="shared" si="40"/>
        <v>0</v>
      </c>
      <c r="BA32" s="1">
        <f t="shared" si="41"/>
        <v>0</v>
      </c>
      <c r="BB32" s="1">
        <f t="shared" si="42"/>
        <v>0</v>
      </c>
      <c r="BC32" s="1">
        <f t="shared" si="43"/>
        <v>0</v>
      </c>
      <c r="BD32" s="1">
        <f t="shared" si="44"/>
        <v>0</v>
      </c>
      <c r="BE32" s="1">
        <f t="shared" si="45"/>
        <v>0</v>
      </c>
      <c r="BF32" s="1">
        <f t="shared" si="46"/>
        <v>0</v>
      </c>
      <c r="BG32" s="1">
        <f t="shared" si="47"/>
        <v>0</v>
      </c>
      <c r="BH32" s="1">
        <f t="shared" si="48"/>
        <v>0</v>
      </c>
      <c r="BI32" s="1">
        <f t="shared" si="49"/>
        <v>0</v>
      </c>
      <c r="BJ32" s="1">
        <f t="shared" si="50"/>
        <v>0</v>
      </c>
      <c r="BK32" s="1">
        <f t="shared" si="51"/>
        <v>0</v>
      </c>
      <c r="BL32" s="1">
        <f t="shared" si="52"/>
        <v>0</v>
      </c>
      <c r="BM32" s="1">
        <f t="shared" si="53"/>
        <v>0</v>
      </c>
      <c r="BN32" s="1">
        <f t="shared" si="54"/>
        <v>0</v>
      </c>
      <c r="BO32" s="1">
        <f t="shared" si="55"/>
        <v>0</v>
      </c>
      <c r="BP32" s="1">
        <f t="shared" si="56"/>
        <v>0</v>
      </c>
      <c r="BQ32" s="1">
        <f t="shared" si="57"/>
        <v>0</v>
      </c>
      <c r="BR32" s="1">
        <f t="shared" si="58"/>
        <v>0</v>
      </c>
      <c r="BS32" s="1">
        <f t="shared" si="59"/>
        <v>0</v>
      </c>
      <c r="BT32" s="1">
        <f t="shared" si="60"/>
        <v>0</v>
      </c>
      <c r="BU32" s="1">
        <f t="shared" si="61"/>
        <v>0</v>
      </c>
      <c r="BV32" s="1">
        <f t="shared" si="62"/>
        <v>0</v>
      </c>
      <c r="BW32" s="1">
        <f t="shared" si="63"/>
        <v>0</v>
      </c>
      <c r="BX32" s="1">
        <f t="shared" si="64"/>
        <v>0</v>
      </c>
      <c r="BY32" s="1">
        <f t="shared" si="65"/>
        <v>0</v>
      </c>
      <c r="BZ32" s="1">
        <f t="shared" si="66"/>
        <v>0</v>
      </c>
      <c r="CA32" s="1">
        <f t="shared" si="67"/>
        <v>0</v>
      </c>
      <c r="CB32" s="1">
        <f t="shared" si="68"/>
        <v>0</v>
      </c>
      <c r="CC32" s="1">
        <f t="shared" si="69"/>
        <v>0</v>
      </c>
      <c r="CD32" s="1">
        <f t="shared" si="70"/>
        <v>0</v>
      </c>
      <c r="CE32" s="1">
        <f t="shared" si="71"/>
        <v>0</v>
      </c>
      <c r="CF32" s="1">
        <f t="shared" si="72"/>
        <v>0</v>
      </c>
      <c r="CG32" s="1">
        <f t="shared" si="73"/>
        <v>0</v>
      </c>
      <c r="CH32" s="1">
        <f t="shared" si="74"/>
        <v>0</v>
      </c>
      <c r="CI32" s="1">
        <f t="shared" si="75"/>
        <v>0</v>
      </c>
      <c r="CJ32" s="1">
        <f t="shared" si="76"/>
        <v>0</v>
      </c>
      <c r="CK32" s="1">
        <f t="shared" si="77"/>
        <v>0</v>
      </c>
      <c r="CL32" s="1">
        <f t="shared" si="78"/>
        <v>0</v>
      </c>
      <c r="CM32" s="1">
        <f t="shared" si="79"/>
        <v>0</v>
      </c>
      <c r="CN32" s="1">
        <f t="shared" si="80"/>
        <v>0</v>
      </c>
      <c r="CO32" s="1">
        <f t="shared" si="81"/>
        <v>0</v>
      </c>
      <c r="CP32" s="1">
        <f t="shared" si="82"/>
        <v>0</v>
      </c>
      <c r="CQ32" s="1">
        <f t="shared" si="83"/>
        <v>0</v>
      </c>
      <c r="CR32" s="1">
        <f t="shared" si="84"/>
        <v>0</v>
      </c>
      <c r="CS32" s="1">
        <f t="shared" si="85"/>
        <v>0</v>
      </c>
      <c r="CT32" s="1">
        <f t="shared" si="86"/>
        <v>0</v>
      </c>
      <c r="CU32" s="1">
        <f t="shared" si="87"/>
        <v>0</v>
      </c>
      <c r="CV32" s="1">
        <f t="shared" si="88"/>
        <v>0</v>
      </c>
      <c r="CW32" s="1">
        <f t="shared" si="89"/>
        <v>0</v>
      </c>
      <c r="CX32" s="1">
        <f t="shared" si="90"/>
        <v>0</v>
      </c>
      <c r="CY32" s="1">
        <f t="shared" si="91"/>
        <v>0</v>
      </c>
      <c r="CZ32" s="1">
        <f t="shared" si="92"/>
        <v>0</v>
      </c>
      <c r="DA32" s="1">
        <f t="shared" si="93"/>
        <v>0</v>
      </c>
      <c r="DB32" s="1">
        <f t="shared" si="94"/>
        <v>0</v>
      </c>
      <c r="DC32" s="1">
        <f t="shared" si="95"/>
        <v>0</v>
      </c>
      <c r="DD32" s="1">
        <f t="shared" si="96"/>
        <v>0</v>
      </c>
    </row>
    <row r="33" spans="1:108" x14ac:dyDescent="0.55000000000000004">
      <c r="A33" s="1">
        <f>値貼り付け用シート!F41</f>
        <v>5</v>
      </c>
      <c r="B33" s="1">
        <f>値貼り付け用シート!G41</f>
        <v>1</v>
      </c>
      <c r="C33" s="1">
        <f>計算１!I746</f>
        <v>24</v>
      </c>
      <c r="D33" s="1">
        <f>計算１!J746</f>
        <v>24</v>
      </c>
      <c r="E33" s="1">
        <f>計算１!K746</f>
        <v>0</v>
      </c>
      <c r="F33" s="1">
        <f>計算１!L746</f>
        <v>56</v>
      </c>
      <c r="G33" s="1">
        <f>計算１!M746</f>
        <v>1</v>
      </c>
      <c r="H33" s="1">
        <f>IF(計算１!I746=0,"",計算１!N746)</f>
        <v>59</v>
      </c>
      <c r="I33" s="1">
        <f>IF(ISERROR(計算１!O746),"",計算１!O746)</f>
        <v>59</v>
      </c>
      <c r="J33" s="1">
        <f>計算１!P746</f>
        <v>0</v>
      </c>
      <c r="K33" s="1">
        <f t="shared" si="0"/>
        <v>56</v>
      </c>
      <c r="M33" s="1">
        <f t="shared" si="1"/>
        <v>0</v>
      </c>
      <c r="N33" s="1">
        <f t="shared" si="2"/>
        <v>0</v>
      </c>
      <c r="O33" s="1">
        <f t="shared" si="3"/>
        <v>0</v>
      </c>
      <c r="P33" s="1">
        <f t="shared" si="4"/>
        <v>0</v>
      </c>
      <c r="Q33" s="1">
        <f t="shared" si="5"/>
        <v>0</v>
      </c>
      <c r="R33" s="1">
        <f t="shared" si="6"/>
        <v>0</v>
      </c>
      <c r="S33" s="1">
        <f t="shared" si="7"/>
        <v>0</v>
      </c>
      <c r="T33" s="1">
        <f t="shared" si="8"/>
        <v>0</v>
      </c>
      <c r="U33" s="1">
        <f t="shared" si="9"/>
        <v>1</v>
      </c>
      <c r="V33" s="1">
        <f t="shared" si="10"/>
        <v>24</v>
      </c>
      <c r="W33" s="1">
        <f t="shared" si="11"/>
        <v>56</v>
      </c>
      <c r="X33" s="1">
        <f t="shared" si="12"/>
        <v>1</v>
      </c>
      <c r="Y33" s="1">
        <f t="shared" si="13"/>
        <v>56</v>
      </c>
      <c r="Z33" s="1">
        <f t="shared" si="14"/>
        <v>0</v>
      </c>
      <c r="AA33" s="1">
        <f t="shared" si="15"/>
        <v>0</v>
      </c>
      <c r="AB33" s="1">
        <f t="shared" si="16"/>
        <v>59</v>
      </c>
      <c r="AC33" s="1">
        <f t="shared" si="17"/>
        <v>0</v>
      </c>
      <c r="AD33" s="1">
        <f t="shared" si="18"/>
        <v>0</v>
      </c>
      <c r="AE33" s="1">
        <f t="shared" si="19"/>
        <v>0</v>
      </c>
      <c r="AF33" s="1">
        <f t="shared" si="20"/>
        <v>0</v>
      </c>
      <c r="AG33" s="1">
        <f t="shared" si="21"/>
        <v>0</v>
      </c>
      <c r="AH33" s="1">
        <f t="shared" si="22"/>
        <v>0</v>
      </c>
      <c r="AI33" s="1">
        <f t="shared" si="23"/>
        <v>0</v>
      </c>
      <c r="AJ33" s="1">
        <f t="shared" si="24"/>
        <v>0</v>
      </c>
      <c r="AK33" s="1">
        <f t="shared" si="25"/>
        <v>0</v>
      </c>
      <c r="AL33" s="1">
        <f t="shared" si="26"/>
        <v>0</v>
      </c>
      <c r="AM33" s="1">
        <f t="shared" si="27"/>
        <v>0</v>
      </c>
      <c r="AN33" s="1">
        <f t="shared" si="28"/>
        <v>0</v>
      </c>
      <c r="AO33" s="1">
        <f t="shared" si="29"/>
        <v>0</v>
      </c>
      <c r="AP33" s="1">
        <f t="shared" si="30"/>
        <v>0</v>
      </c>
      <c r="AQ33" s="1">
        <f t="shared" si="31"/>
        <v>0</v>
      </c>
      <c r="AR33" s="1">
        <f t="shared" si="32"/>
        <v>0</v>
      </c>
      <c r="AS33" s="1">
        <f t="shared" si="33"/>
        <v>0</v>
      </c>
      <c r="AT33" s="1">
        <f t="shared" si="34"/>
        <v>0</v>
      </c>
      <c r="AU33" s="1">
        <f t="shared" si="35"/>
        <v>0</v>
      </c>
      <c r="AV33" s="1">
        <f t="shared" si="36"/>
        <v>0</v>
      </c>
      <c r="AW33" s="1">
        <f t="shared" si="37"/>
        <v>0</v>
      </c>
      <c r="AX33" s="1">
        <f t="shared" si="38"/>
        <v>0</v>
      </c>
      <c r="AY33" s="1">
        <f t="shared" si="39"/>
        <v>0</v>
      </c>
      <c r="AZ33" s="1">
        <f t="shared" si="40"/>
        <v>0</v>
      </c>
      <c r="BA33" s="1">
        <f t="shared" si="41"/>
        <v>0</v>
      </c>
      <c r="BB33" s="1">
        <f t="shared" si="42"/>
        <v>0</v>
      </c>
      <c r="BC33" s="1">
        <f t="shared" si="43"/>
        <v>0</v>
      </c>
      <c r="BD33" s="1">
        <f t="shared" si="44"/>
        <v>0</v>
      </c>
      <c r="BE33" s="1">
        <f t="shared" si="45"/>
        <v>0</v>
      </c>
      <c r="BF33" s="1">
        <f t="shared" si="46"/>
        <v>0</v>
      </c>
      <c r="BG33" s="1">
        <f t="shared" si="47"/>
        <v>0</v>
      </c>
      <c r="BH33" s="1">
        <f t="shared" si="48"/>
        <v>0</v>
      </c>
      <c r="BI33" s="1">
        <f t="shared" si="49"/>
        <v>0</v>
      </c>
      <c r="BJ33" s="1">
        <f t="shared" si="50"/>
        <v>0</v>
      </c>
      <c r="BK33" s="1">
        <f t="shared" si="51"/>
        <v>0</v>
      </c>
      <c r="BL33" s="1">
        <f t="shared" si="52"/>
        <v>0</v>
      </c>
      <c r="BM33" s="1">
        <f t="shared" si="53"/>
        <v>0</v>
      </c>
      <c r="BN33" s="1">
        <f t="shared" si="54"/>
        <v>0</v>
      </c>
      <c r="BO33" s="1">
        <f t="shared" si="55"/>
        <v>0</v>
      </c>
      <c r="BP33" s="1">
        <f t="shared" si="56"/>
        <v>0</v>
      </c>
      <c r="BQ33" s="1">
        <f t="shared" si="57"/>
        <v>0</v>
      </c>
      <c r="BR33" s="1">
        <f t="shared" si="58"/>
        <v>0</v>
      </c>
      <c r="BS33" s="1">
        <f t="shared" si="59"/>
        <v>0</v>
      </c>
      <c r="BT33" s="1">
        <f t="shared" si="60"/>
        <v>0</v>
      </c>
      <c r="BU33" s="1">
        <f t="shared" si="61"/>
        <v>0</v>
      </c>
      <c r="BV33" s="1">
        <f t="shared" si="62"/>
        <v>0</v>
      </c>
      <c r="BW33" s="1">
        <f t="shared" si="63"/>
        <v>0</v>
      </c>
      <c r="BX33" s="1">
        <f t="shared" si="64"/>
        <v>0</v>
      </c>
      <c r="BY33" s="1">
        <f t="shared" si="65"/>
        <v>0</v>
      </c>
      <c r="BZ33" s="1">
        <f t="shared" si="66"/>
        <v>0</v>
      </c>
      <c r="CA33" s="1">
        <f t="shared" si="67"/>
        <v>0</v>
      </c>
      <c r="CB33" s="1">
        <f t="shared" si="68"/>
        <v>0</v>
      </c>
      <c r="CC33" s="1">
        <f t="shared" si="69"/>
        <v>0</v>
      </c>
      <c r="CD33" s="1">
        <f t="shared" si="70"/>
        <v>0</v>
      </c>
      <c r="CE33" s="1">
        <f t="shared" si="71"/>
        <v>0</v>
      </c>
      <c r="CF33" s="1">
        <f t="shared" si="72"/>
        <v>0</v>
      </c>
      <c r="CG33" s="1">
        <f t="shared" si="73"/>
        <v>0</v>
      </c>
      <c r="CH33" s="1">
        <f t="shared" si="74"/>
        <v>0</v>
      </c>
      <c r="CI33" s="1">
        <f t="shared" si="75"/>
        <v>0</v>
      </c>
      <c r="CJ33" s="1">
        <f t="shared" si="76"/>
        <v>0</v>
      </c>
      <c r="CK33" s="1">
        <f t="shared" si="77"/>
        <v>0</v>
      </c>
      <c r="CL33" s="1">
        <f t="shared" si="78"/>
        <v>0</v>
      </c>
      <c r="CM33" s="1">
        <f t="shared" si="79"/>
        <v>0</v>
      </c>
      <c r="CN33" s="1">
        <f t="shared" si="80"/>
        <v>0</v>
      </c>
      <c r="CO33" s="1">
        <f t="shared" si="81"/>
        <v>0</v>
      </c>
      <c r="CP33" s="1">
        <f t="shared" si="82"/>
        <v>0</v>
      </c>
      <c r="CQ33" s="1">
        <f t="shared" si="83"/>
        <v>0</v>
      </c>
      <c r="CR33" s="1">
        <f t="shared" si="84"/>
        <v>0</v>
      </c>
      <c r="CS33" s="1">
        <f t="shared" si="85"/>
        <v>0</v>
      </c>
      <c r="CT33" s="1">
        <f t="shared" si="86"/>
        <v>0</v>
      </c>
      <c r="CU33" s="1">
        <f t="shared" si="87"/>
        <v>0</v>
      </c>
      <c r="CV33" s="1">
        <f t="shared" si="88"/>
        <v>0</v>
      </c>
      <c r="CW33" s="1">
        <f t="shared" si="89"/>
        <v>0</v>
      </c>
      <c r="CX33" s="1">
        <f t="shared" si="90"/>
        <v>0</v>
      </c>
      <c r="CY33" s="1">
        <f t="shared" si="91"/>
        <v>0</v>
      </c>
      <c r="CZ33" s="1">
        <f t="shared" si="92"/>
        <v>0</v>
      </c>
      <c r="DA33" s="1">
        <f t="shared" si="93"/>
        <v>0</v>
      </c>
      <c r="DB33" s="1">
        <f t="shared" si="94"/>
        <v>0</v>
      </c>
      <c r="DC33" s="1">
        <f t="shared" si="95"/>
        <v>0</v>
      </c>
      <c r="DD33" s="1">
        <f t="shared" si="96"/>
        <v>0</v>
      </c>
    </row>
    <row r="34" spans="1:108" x14ac:dyDescent="0.55000000000000004">
      <c r="A34" s="1">
        <f>値貼り付け用シート!F42</f>
        <v>5</v>
      </c>
      <c r="B34" s="1">
        <f>値貼り付け用シート!G42</f>
        <v>2</v>
      </c>
      <c r="C34" s="1">
        <f>計算１!I770</f>
        <v>23</v>
      </c>
      <c r="D34" s="1">
        <f>計算１!J770</f>
        <v>24</v>
      </c>
      <c r="E34" s="1">
        <f>計算１!K770</f>
        <v>0</v>
      </c>
      <c r="F34" s="1">
        <f>計算１!L770</f>
        <v>54</v>
      </c>
      <c r="G34" s="1">
        <f>計算１!M770</f>
        <v>1</v>
      </c>
      <c r="H34" s="1">
        <f>IF(計算１!I770=0,"",計算１!N770)</f>
        <v>56</v>
      </c>
      <c r="I34" s="1">
        <f>IF(ISERROR(計算１!O770),"",計算１!O770)</f>
        <v>56</v>
      </c>
      <c r="J34" s="1">
        <f>計算１!P770</f>
        <v>0</v>
      </c>
      <c r="K34" s="1">
        <f t="shared" si="0"/>
        <v>54</v>
      </c>
      <c r="M34" s="1">
        <f t="shared" si="1"/>
        <v>0</v>
      </c>
      <c r="N34" s="1">
        <f t="shared" si="2"/>
        <v>0</v>
      </c>
      <c r="O34" s="1">
        <f t="shared" si="3"/>
        <v>0</v>
      </c>
      <c r="P34" s="1">
        <f t="shared" si="4"/>
        <v>0</v>
      </c>
      <c r="Q34" s="1">
        <f t="shared" si="5"/>
        <v>0</v>
      </c>
      <c r="R34" s="1">
        <f t="shared" si="6"/>
        <v>0</v>
      </c>
      <c r="S34" s="1">
        <f t="shared" si="7"/>
        <v>0</v>
      </c>
      <c r="T34" s="1">
        <f t="shared" si="8"/>
        <v>0</v>
      </c>
      <c r="U34" s="1">
        <f t="shared" si="9"/>
        <v>1</v>
      </c>
      <c r="V34" s="1">
        <f t="shared" si="10"/>
        <v>23</v>
      </c>
      <c r="W34" s="1">
        <f t="shared" si="11"/>
        <v>54</v>
      </c>
      <c r="X34" s="1">
        <f t="shared" si="12"/>
        <v>1</v>
      </c>
      <c r="Y34" s="1">
        <f t="shared" si="13"/>
        <v>54</v>
      </c>
      <c r="Z34" s="1">
        <f t="shared" si="14"/>
        <v>0</v>
      </c>
      <c r="AA34" s="1">
        <f t="shared" si="15"/>
        <v>0</v>
      </c>
      <c r="AB34" s="1">
        <f t="shared" si="16"/>
        <v>56</v>
      </c>
      <c r="AC34" s="1">
        <f t="shared" si="17"/>
        <v>0</v>
      </c>
      <c r="AD34" s="1">
        <f t="shared" si="18"/>
        <v>0</v>
      </c>
      <c r="AE34" s="1">
        <f t="shared" si="19"/>
        <v>0</v>
      </c>
      <c r="AF34" s="1">
        <f t="shared" si="20"/>
        <v>0</v>
      </c>
      <c r="AG34" s="1">
        <f t="shared" si="21"/>
        <v>0</v>
      </c>
      <c r="AH34" s="1">
        <f t="shared" si="22"/>
        <v>0</v>
      </c>
      <c r="AI34" s="1">
        <f t="shared" si="23"/>
        <v>0</v>
      </c>
      <c r="AJ34" s="1">
        <f t="shared" si="24"/>
        <v>0</v>
      </c>
      <c r="AK34" s="1">
        <f t="shared" si="25"/>
        <v>0</v>
      </c>
      <c r="AL34" s="1">
        <f t="shared" si="26"/>
        <v>0</v>
      </c>
      <c r="AM34" s="1">
        <f t="shared" si="27"/>
        <v>0</v>
      </c>
      <c r="AN34" s="1">
        <f t="shared" si="28"/>
        <v>0</v>
      </c>
      <c r="AO34" s="1">
        <f t="shared" si="29"/>
        <v>0</v>
      </c>
      <c r="AP34" s="1">
        <f t="shared" si="30"/>
        <v>0</v>
      </c>
      <c r="AQ34" s="1">
        <f t="shared" si="31"/>
        <v>0</v>
      </c>
      <c r="AR34" s="1">
        <f t="shared" si="32"/>
        <v>0</v>
      </c>
      <c r="AS34" s="1">
        <f t="shared" si="33"/>
        <v>0</v>
      </c>
      <c r="AT34" s="1">
        <f t="shared" si="34"/>
        <v>0</v>
      </c>
      <c r="AU34" s="1">
        <f t="shared" si="35"/>
        <v>0</v>
      </c>
      <c r="AV34" s="1">
        <f t="shared" si="36"/>
        <v>0</v>
      </c>
      <c r="AW34" s="1">
        <f t="shared" si="37"/>
        <v>0</v>
      </c>
      <c r="AX34" s="1">
        <f t="shared" si="38"/>
        <v>0</v>
      </c>
      <c r="AY34" s="1">
        <f t="shared" si="39"/>
        <v>0</v>
      </c>
      <c r="AZ34" s="1">
        <f t="shared" si="40"/>
        <v>0</v>
      </c>
      <c r="BA34" s="1">
        <f t="shared" si="41"/>
        <v>0</v>
      </c>
      <c r="BB34" s="1">
        <f t="shared" si="42"/>
        <v>0</v>
      </c>
      <c r="BC34" s="1">
        <f t="shared" si="43"/>
        <v>0</v>
      </c>
      <c r="BD34" s="1">
        <f t="shared" si="44"/>
        <v>0</v>
      </c>
      <c r="BE34" s="1">
        <f t="shared" si="45"/>
        <v>0</v>
      </c>
      <c r="BF34" s="1">
        <f t="shared" si="46"/>
        <v>0</v>
      </c>
      <c r="BG34" s="1">
        <f t="shared" si="47"/>
        <v>0</v>
      </c>
      <c r="BH34" s="1">
        <f t="shared" si="48"/>
        <v>0</v>
      </c>
      <c r="BI34" s="1">
        <f t="shared" si="49"/>
        <v>0</v>
      </c>
      <c r="BJ34" s="1">
        <f t="shared" si="50"/>
        <v>0</v>
      </c>
      <c r="BK34" s="1">
        <f t="shared" si="51"/>
        <v>0</v>
      </c>
      <c r="BL34" s="1">
        <f t="shared" si="52"/>
        <v>0</v>
      </c>
      <c r="BM34" s="1">
        <f t="shared" si="53"/>
        <v>0</v>
      </c>
      <c r="BN34" s="1">
        <f t="shared" si="54"/>
        <v>0</v>
      </c>
      <c r="BO34" s="1">
        <f t="shared" si="55"/>
        <v>0</v>
      </c>
      <c r="BP34" s="1">
        <f t="shared" si="56"/>
        <v>0</v>
      </c>
      <c r="BQ34" s="1">
        <f t="shared" si="57"/>
        <v>0</v>
      </c>
      <c r="BR34" s="1">
        <f t="shared" si="58"/>
        <v>0</v>
      </c>
      <c r="BS34" s="1">
        <f t="shared" si="59"/>
        <v>0</v>
      </c>
      <c r="BT34" s="1">
        <f t="shared" si="60"/>
        <v>0</v>
      </c>
      <c r="BU34" s="1">
        <f t="shared" si="61"/>
        <v>0</v>
      </c>
      <c r="BV34" s="1">
        <f t="shared" si="62"/>
        <v>0</v>
      </c>
      <c r="BW34" s="1">
        <f t="shared" si="63"/>
        <v>0</v>
      </c>
      <c r="BX34" s="1">
        <f t="shared" si="64"/>
        <v>0</v>
      </c>
      <c r="BY34" s="1">
        <f t="shared" si="65"/>
        <v>0</v>
      </c>
      <c r="BZ34" s="1">
        <f t="shared" si="66"/>
        <v>0</v>
      </c>
      <c r="CA34" s="1">
        <f t="shared" si="67"/>
        <v>0</v>
      </c>
      <c r="CB34" s="1">
        <f t="shared" si="68"/>
        <v>0</v>
      </c>
      <c r="CC34" s="1">
        <f t="shared" si="69"/>
        <v>0</v>
      </c>
      <c r="CD34" s="1">
        <f t="shared" si="70"/>
        <v>0</v>
      </c>
      <c r="CE34" s="1">
        <f t="shared" si="71"/>
        <v>0</v>
      </c>
      <c r="CF34" s="1">
        <f t="shared" si="72"/>
        <v>0</v>
      </c>
      <c r="CG34" s="1">
        <f t="shared" si="73"/>
        <v>0</v>
      </c>
      <c r="CH34" s="1">
        <f t="shared" si="74"/>
        <v>0</v>
      </c>
      <c r="CI34" s="1">
        <f t="shared" si="75"/>
        <v>0</v>
      </c>
      <c r="CJ34" s="1">
        <f t="shared" si="76"/>
        <v>0</v>
      </c>
      <c r="CK34" s="1">
        <f t="shared" si="77"/>
        <v>0</v>
      </c>
      <c r="CL34" s="1">
        <f t="shared" si="78"/>
        <v>0</v>
      </c>
      <c r="CM34" s="1">
        <f t="shared" si="79"/>
        <v>0</v>
      </c>
      <c r="CN34" s="1">
        <f t="shared" si="80"/>
        <v>0</v>
      </c>
      <c r="CO34" s="1">
        <f t="shared" si="81"/>
        <v>0</v>
      </c>
      <c r="CP34" s="1">
        <f t="shared" si="82"/>
        <v>0</v>
      </c>
      <c r="CQ34" s="1">
        <f t="shared" si="83"/>
        <v>0</v>
      </c>
      <c r="CR34" s="1">
        <f t="shared" si="84"/>
        <v>0</v>
      </c>
      <c r="CS34" s="1">
        <f t="shared" si="85"/>
        <v>0</v>
      </c>
      <c r="CT34" s="1">
        <f t="shared" si="86"/>
        <v>0</v>
      </c>
      <c r="CU34" s="1">
        <f t="shared" si="87"/>
        <v>0</v>
      </c>
      <c r="CV34" s="1">
        <f t="shared" si="88"/>
        <v>0</v>
      </c>
      <c r="CW34" s="1">
        <f t="shared" si="89"/>
        <v>0</v>
      </c>
      <c r="CX34" s="1">
        <f t="shared" si="90"/>
        <v>0</v>
      </c>
      <c r="CY34" s="1">
        <f t="shared" si="91"/>
        <v>0</v>
      </c>
      <c r="CZ34" s="1">
        <f t="shared" si="92"/>
        <v>0</v>
      </c>
      <c r="DA34" s="1">
        <f t="shared" si="93"/>
        <v>0</v>
      </c>
      <c r="DB34" s="1">
        <f t="shared" si="94"/>
        <v>0</v>
      </c>
      <c r="DC34" s="1">
        <f t="shared" si="95"/>
        <v>0</v>
      </c>
      <c r="DD34" s="1">
        <f t="shared" si="96"/>
        <v>0</v>
      </c>
    </row>
    <row r="35" spans="1:108" x14ac:dyDescent="0.55000000000000004">
      <c r="A35" s="1">
        <f>値貼り付け用シート!F43</f>
        <v>5</v>
      </c>
      <c r="B35" s="1">
        <f>値貼り付け用シート!G43</f>
        <v>3</v>
      </c>
      <c r="C35" s="1">
        <f>計算１!I794</f>
        <v>24</v>
      </c>
      <c r="D35" s="1">
        <f>計算１!J794</f>
        <v>24</v>
      </c>
      <c r="E35" s="1">
        <f>計算１!K794</f>
        <v>0</v>
      </c>
      <c r="F35" s="1">
        <f>計算１!L794</f>
        <v>60</v>
      </c>
      <c r="G35" s="1">
        <f>計算１!M794</f>
        <v>1</v>
      </c>
      <c r="H35" s="1">
        <f>IF(計算１!I794=0,"",計算１!N794)</f>
        <v>66</v>
      </c>
      <c r="I35" s="1">
        <f>IF(ISERROR(計算１!O794),"",計算１!O794)</f>
        <v>66</v>
      </c>
      <c r="J35" s="1">
        <f>計算１!P794</f>
        <v>0</v>
      </c>
      <c r="K35" s="1">
        <f t="shared" si="0"/>
        <v>60</v>
      </c>
      <c r="M35" s="1">
        <f t="shared" si="1"/>
        <v>0</v>
      </c>
      <c r="N35" s="1">
        <f t="shared" si="2"/>
        <v>0</v>
      </c>
      <c r="O35" s="1">
        <f t="shared" si="3"/>
        <v>0</v>
      </c>
      <c r="P35" s="1">
        <f t="shared" si="4"/>
        <v>0</v>
      </c>
      <c r="Q35" s="1">
        <f t="shared" si="5"/>
        <v>0</v>
      </c>
      <c r="R35" s="1">
        <f t="shared" si="6"/>
        <v>0</v>
      </c>
      <c r="S35" s="1">
        <f t="shared" si="7"/>
        <v>0</v>
      </c>
      <c r="T35" s="1">
        <f t="shared" si="8"/>
        <v>0</v>
      </c>
      <c r="U35" s="1">
        <f t="shared" si="9"/>
        <v>1</v>
      </c>
      <c r="V35" s="1">
        <f t="shared" si="10"/>
        <v>24</v>
      </c>
      <c r="W35" s="1">
        <f t="shared" si="11"/>
        <v>60</v>
      </c>
      <c r="X35" s="1">
        <f t="shared" si="12"/>
        <v>1</v>
      </c>
      <c r="Y35" s="1">
        <f t="shared" si="13"/>
        <v>60</v>
      </c>
      <c r="Z35" s="1">
        <f t="shared" si="14"/>
        <v>0</v>
      </c>
      <c r="AA35" s="1">
        <f t="shared" si="15"/>
        <v>0</v>
      </c>
      <c r="AB35" s="1">
        <f t="shared" si="16"/>
        <v>66</v>
      </c>
      <c r="AC35" s="1">
        <f t="shared" si="17"/>
        <v>0</v>
      </c>
      <c r="AD35" s="1">
        <f t="shared" si="18"/>
        <v>0</v>
      </c>
      <c r="AE35" s="1">
        <f t="shared" si="19"/>
        <v>0</v>
      </c>
      <c r="AF35" s="1">
        <f t="shared" si="20"/>
        <v>0</v>
      </c>
      <c r="AG35" s="1">
        <f t="shared" si="21"/>
        <v>0</v>
      </c>
      <c r="AH35" s="1">
        <f t="shared" si="22"/>
        <v>0</v>
      </c>
      <c r="AI35" s="1">
        <f t="shared" si="23"/>
        <v>0</v>
      </c>
      <c r="AJ35" s="1">
        <f t="shared" si="24"/>
        <v>0</v>
      </c>
      <c r="AK35" s="1">
        <f t="shared" si="25"/>
        <v>0</v>
      </c>
      <c r="AL35" s="1">
        <f t="shared" si="26"/>
        <v>0</v>
      </c>
      <c r="AM35" s="1">
        <f t="shared" si="27"/>
        <v>0</v>
      </c>
      <c r="AN35" s="1">
        <f t="shared" si="28"/>
        <v>0</v>
      </c>
      <c r="AO35" s="1">
        <f t="shared" si="29"/>
        <v>0</v>
      </c>
      <c r="AP35" s="1">
        <f t="shared" si="30"/>
        <v>0</v>
      </c>
      <c r="AQ35" s="1">
        <f t="shared" si="31"/>
        <v>0</v>
      </c>
      <c r="AR35" s="1">
        <f t="shared" si="32"/>
        <v>0</v>
      </c>
      <c r="AS35" s="1">
        <f t="shared" si="33"/>
        <v>0</v>
      </c>
      <c r="AT35" s="1">
        <f t="shared" si="34"/>
        <v>0</v>
      </c>
      <c r="AU35" s="1">
        <f t="shared" si="35"/>
        <v>0</v>
      </c>
      <c r="AV35" s="1">
        <f t="shared" si="36"/>
        <v>0</v>
      </c>
      <c r="AW35" s="1">
        <f t="shared" si="37"/>
        <v>0</v>
      </c>
      <c r="AX35" s="1">
        <f t="shared" si="38"/>
        <v>0</v>
      </c>
      <c r="AY35" s="1">
        <f t="shared" si="39"/>
        <v>0</v>
      </c>
      <c r="AZ35" s="1">
        <f t="shared" si="40"/>
        <v>0</v>
      </c>
      <c r="BA35" s="1">
        <f t="shared" si="41"/>
        <v>0</v>
      </c>
      <c r="BB35" s="1">
        <f t="shared" si="42"/>
        <v>0</v>
      </c>
      <c r="BC35" s="1">
        <f t="shared" si="43"/>
        <v>0</v>
      </c>
      <c r="BD35" s="1">
        <f t="shared" si="44"/>
        <v>0</v>
      </c>
      <c r="BE35" s="1">
        <f t="shared" si="45"/>
        <v>0</v>
      </c>
      <c r="BF35" s="1">
        <f t="shared" si="46"/>
        <v>0</v>
      </c>
      <c r="BG35" s="1">
        <f t="shared" si="47"/>
        <v>0</v>
      </c>
      <c r="BH35" s="1">
        <f t="shared" si="48"/>
        <v>0</v>
      </c>
      <c r="BI35" s="1">
        <f t="shared" si="49"/>
        <v>0</v>
      </c>
      <c r="BJ35" s="1">
        <f t="shared" si="50"/>
        <v>0</v>
      </c>
      <c r="BK35" s="1">
        <f t="shared" si="51"/>
        <v>0</v>
      </c>
      <c r="BL35" s="1">
        <f t="shared" si="52"/>
        <v>0</v>
      </c>
      <c r="BM35" s="1">
        <f t="shared" si="53"/>
        <v>0</v>
      </c>
      <c r="BN35" s="1">
        <f t="shared" si="54"/>
        <v>0</v>
      </c>
      <c r="BO35" s="1">
        <f t="shared" si="55"/>
        <v>0</v>
      </c>
      <c r="BP35" s="1">
        <f t="shared" si="56"/>
        <v>0</v>
      </c>
      <c r="BQ35" s="1">
        <f t="shared" si="57"/>
        <v>0</v>
      </c>
      <c r="BR35" s="1">
        <f t="shared" si="58"/>
        <v>0</v>
      </c>
      <c r="BS35" s="1">
        <f t="shared" si="59"/>
        <v>0</v>
      </c>
      <c r="BT35" s="1">
        <f t="shared" si="60"/>
        <v>0</v>
      </c>
      <c r="BU35" s="1">
        <f t="shared" si="61"/>
        <v>0</v>
      </c>
      <c r="BV35" s="1">
        <f t="shared" si="62"/>
        <v>0</v>
      </c>
      <c r="BW35" s="1">
        <f t="shared" si="63"/>
        <v>0</v>
      </c>
      <c r="BX35" s="1">
        <f t="shared" si="64"/>
        <v>0</v>
      </c>
      <c r="BY35" s="1">
        <f t="shared" si="65"/>
        <v>0</v>
      </c>
      <c r="BZ35" s="1">
        <f t="shared" si="66"/>
        <v>0</v>
      </c>
      <c r="CA35" s="1">
        <f t="shared" si="67"/>
        <v>0</v>
      </c>
      <c r="CB35" s="1">
        <f t="shared" si="68"/>
        <v>0</v>
      </c>
      <c r="CC35" s="1">
        <f t="shared" si="69"/>
        <v>0</v>
      </c>
      <c r="CD35" s="1">
        <f t="shared" si="70"/>
        <v>0</v>
      </c>
      <c r="CE35" s="1">
        <f t="shared" si="71"/>
        <v>0</v>
      </c>
      <c r="CF35" s="1">
        <f t="shared" si="72"/>
        <v>0</v>
      </c>
      <c r="CG35" s="1">
        <f t="shared" si="73"/>
        <v>0</v>
      </c>
      <c r="CH35" s="1">
        <f t="shared" si="74"/>
        <v>0</v>
      </c>
      <c r="CI35" s="1">
        <f t="shared" si="75"/>
        <v>0</v>
      </c>
      <c r="CJ35" s="1">
        <f t="shared" si="76"/>
        <v>0</v>
      </c>
      <c r="CK35" s="1">
        <f t="shared" si="77"/>
        <v>0</v>
      </c>
      <c r="CL35" s="1">
        <f t="shared" si="78"/>
        <v>0</v>
      </c>
      <c r="CM35" s="1">
        <f t="shared" si="79"/>
        <v>0</v>
      </c>
      <c r="CN35" s="1">
        <f t="shared" si="80"/>
        <v>0</v>
      </c>
      <c r="CO35" s="1">
        <f t="shared" si="81"/>
        <v>0</v>
      </c>
      <c r="CP35" s="1">
        <f t="shared" si="82"/>
        <v>0</v>
      </c>
      <c r="CQ35" s="1">
        <f t="shared" si="83"/>
        <v>0</v>
      </c>
      <c r="CR35" s="1">
        <f t="shared" si="84"/>
        <v>0</v>
      </c>
      <c r="CS35" s="1">
        <f t="shared" si="85"/>
        <v>0</v>
      </c>
      <c r="CT35" s="1">
        <f t="shared" si="86"/>
        <v>0</v>
      </c>
      <c r="CU35" s="1">
        <f t="shared" si="87"/>
        <v>0</v>
      </c>
      <c r="CV35" s="1">
        <f t="shared" si="88"/>
        <v>0</v>
      </c>
      <c r="CW35" s="1">
        <f t="shared" si="89"/>
        <v>0</v>
      </c>
      <c r="CX35" s="1">
        <f t="shared" si="90"/>
        <v>0</v>
      </c>
      <c r="CY35" s="1">
        <f t="shared" si="91"/>
        <v>0</v>
      </c>
      <c r="CZ35" s="1">
        <f t="shared" si="92"/>
        <v>0</v>
      </c>
      <c r="DA35" s="1">
        <f t="shared" si="93"/>
        <v>0</v>
      </c>
      <c r="DB35" s="1">
        <f t="shared" si="94"/>
        <v>0</v>
      </c>
      <c r="DC35" s="1">
        <f t="shared" si="95"/>
        <v>0</v>
      </c>
      <c r="DD35" s="1">
        <f t="shared" si="96"/>
        <v>0</v>
      </c>
    </row>
    <row r="36" spans="1:108" x14ac:dyDescent="0.55000000000000004">
      <c r="A36" s="1">
        <f>値貼り付け用シート!F44</f>
        <v>5</v>
      </c>
      <c r="B36" s="1">
        <f>値貼り付け用シート!G44</f>
        <v>4</v>
      </c>
      <c r="C36" s="1">
        <f>計算１!I818</f>
        <v>24</v>
      </c>
      <c r="D36" s="1">
        <f>計算１!J818</f>
        <v>24</v>
      </c>
      <c r="E36" s="1">
        <f>計算１!K818</f>
        <v>0</v>
      </c>
      <c r="F36" s="1">
        <f>計算１!L818</f>
        <v>67</v>
      </c>
      <c r="G36" s="1">
        <f>計算１!M818</f>
        <v>1</v>
      </c>
      <c r="H36" s="1">
        <f>IF(計算１!I818=0,"",計算１!N818)</f>
        <v>77</v>
      </c>
      <c r="I36" s="1">
        <f>IF(ISERROR(計算１!O818),"",計算１!O818)</f>
        <v>77</v>
      </c>
      <c r="J36" s="1">
        <f>計算１!P818</f>
        <v>0</v>
      </c>
      <c r="K36" s="1">
        <f t="shared" si="0"/>
        <v>67</v>
      </c>
      <c r="M36" s="1">
        <f t="shared" si="1"/>
        <v>0</v>
      </c>
      <c r="N36" s="1">
        <f t="shared" si="2"/>
        <v>0</v>
      </c>
      <c r="O36" s="1">
        <f t="shared" si="3"/>
        <v>0</v>
      </c>
      <c r="P36" s="1">
        <f t="shared" si="4"/>
        <v>0</v>
      </c>
      <c r="Q36" s="1">
        <f t="shared" si="5"/>
        <v>0</v>
      </c>
      <c r="R36" s="1">
        <f t="shared" si="6"/>
        <v>0</v>
      </c>
      <c r="S36" s="1">
        <f t="shared" si="7"/>
        <v>0</v>
      </c>
      <c r="T36" s="1">
        <f t="shared" si="8"/>
        <v>0</v>
      </c>
      <c r="U36" s="1">
        <f t="shared" si="9"/>
        <v>1</v>
      </c>
      <c r="V36" s="1">
        <f t="shared" si="10"/>
        <v>24</v>
      </c>
      <c r="W36" s="1">
        <f t="shared" si="11"/>
        <v>67</v>
      </c>
      <c r="X36" s="1">
        <f t="shared" si="12"/>
        <v>1</v>
      </c>
      <c r="Y36" s="1">
        <f t="shared" si="13"/>
        <v>67</v>
      </c>
      <c r="Z36" s="1">
        <f t="shared" si="14"/>
        <v>0</v>
      </c>
      <c r="AA36" s="1">
        <f t="shared" si="15"/>
        <v>0</v>
      </c>
      <c r="AB36" s="1">
        <f t="shared" si="16"/>
        <v>77</v>
      </c>
      <c r="AC36" s="1">
        <f t="shared" si="17"/>
        <v>0</v>
      </c>
      <c r="AD36" s="1">
        <f t="shared" si="18"/>
        <v>0</v>
      </c>
      <c r="AE36" s="1">
        <f t="shared" si="19"/>
        <v>0</v>
      </c>
      <c r="AF36" s="1">
        <f t="shared" si="20"/>
        <v>0</v>
      </c>
      <c r="AG36" s="1">
        <f t="shared" si="21"/>
        <v>0</v>
      </c>
      <c r="AH36" s="1">
        <f t="shared" si="22"/>
        <v>0</v>
      </c>
      <c r="AI36" s="1">
        <f t="shared" si="23"/>
        <v>0</v>
      </c>
      <c r="AJ36" s="1">
        <f t="shared" si="24"/>
        <v>0</v>
      </c>
      <c r="AK36" s="1">
        <f t="shared" si="25"/>
        <v>0</v>
      </c>
      <c r="AL36" s="1">
        <f t="shared" si="26"/>
        <v>0</v>
      </c>
      <c r="AM36" s="1">
        <f t="shared" si="27"/>
        <v>0</v>
      </c>
      <c r="AN36" s="1">
        <f t="shared" si="28"/>
        <v>0</v>
      </c>
      <c r="AO36" s="1">
        <f t="shared" si="29"/>
        <v>0</v>
      </c>
      <c r="AP36" s="1">
        <f t="shared" si="30"/>
        <v>0</v>
      </c>
      <c r="AQ36" s="1">
        <f t="shared" si="31"/>
        <v>0</v>
      </c>
      <c r="AR36" s="1">
        <f t="shared" si="32"/>
        <v>0</v>
      </c>
      <c r="AS36" s="1">
        <f t="shared" si="33"/>
        <v>0</v>
      </c>
      <c r="AT36" s="1">
        <f t="shared" si="34"/>
        <v>0</v>
      </c>
      <c r="AU36" s="1">
        <f t="shared" si="35"/>
        <v>0</v>
      </c>
      <c r="AV36" s="1">
        <f t="shared" si="36"/>
        <v>0</v>
      </c>
      <c r="AW36" s="1">
        <f t="shared" si="37"/>
        <v>0</v>
      </c>
      <c r="AX36" s="1">
        <f t="shared" si="38"/>
        <v>0</v>
      </c>
      <c r="AY36" s="1">
        <f t="shared" si="39"/>
        <v>0</v>
      </c>
      <c r="AZ36" s="1">
        <f t="shared" si="40"/>
        <v>0</v>
      </c>
      <c r="BA36" s="1">
        <f t="shared" si="41"/>
        <v>0</v>
      </c>
      <c r="BB36" s="1">
        <f t="shared" si="42"/>
        <v>0</v>
      </c>
      <c r="BC36" s="1">
        <f t="shared" si="43"/>
        <v>0</v>
      </c>
      <c r="BD36" s="1">
        <f t="shared" si="44"/>
        <v>0</v>
      </c>
      <c r="BE36" s="1">
        <f t="shared" si="45"/>
        <v>0</v>
      </c>
      <c r="BF36" s="1">
        <f t="shared" si="46"/>
        <v>0</v>
      </c>
      <c r="BG36" s="1">
        <f t="shared" si="47"/>
        <v>0</v>
      </c>
      <c r="BH36" s="1">
        <f t="shared" si="48"/>
        <v>0</v>
      </c>
      <c r="BI36" s="1">
        <f t="shared" si="49"/>
        <v>0</v>
      </c>
      <c r="BJ36" s="1">
        <f t="shared" si="50"/>
        <v>0</v>
      </c>
      <c r="BK36" s="1">
        <f t="shared" si="51"/>
        <v>0</v>
      </c>
      <c r="BL36" s="1">
        <f t="shared" si="52"/>
        <v>0</v>
      </c>
      <c r="BM36" s="1">
        <f t="shared" si="53"/>
        <v>0</v>
      </c>
      <c r="BN36" s="1">
        <f t="shared" si="54"/>
        <v>0</v>
      </c>
      <c r="BO36" s="1">
        <f t="shared" si="55"/>
        <v>0</v>
      </c>
      <c r="BP36" s="1">
        <f t="shared" si="56"/>
        <v>0</v>
      </c>
      <c r="BQ36" s="1">
        <f t="shared" si="57"/>
        <v>0</v>
      </c>
      <c r="BR36" s="1">
        <f t="shared" si="58"/>
        <v>0</v>
      </c>
      <c r="BS36" s="1">
        <f t="shared" si="59"/>
        <v>0</v>
      </c>
      <c r="BT36" s="1">
        <f t="shared" si="60"/>
        <v>0</v>
      </c>
      <c r="BU36" s="1">
        <f t="shared" si="61"/>
        <v>0</v>
      </c>
      <c r="BV36" s="1">
        <f t="shared" si="62"/>
        <v>0</v>
      </c>
      <c r="BW36" s="1">
        <f t="shared" si="63"/>
        <v>0</v>
      </c>
      <c r="BX36" s="1">
        <f t="shared" si="64"/>
        <v>0</v>
      </c>
      <c r="BY36" s="1">
        <f t="shared" si="65"/>
        <v>0</v>
      </c>
      <c r="BZ36" s="1">
        <f t="shared" si="66"/>
        <v>0</v>
      </c>
      <c r="CA36" s="1">
        <f t="shared" si="67"/>
        <v>0</v>
      </c>
      <c r="CB36" s="1">
        <f t="shared" si="68"/>
        <v>0</v>
      </c>
      <c r="CC36" s="1">
        <f t="shared" si="69"/>
        <v>0</v>
      </c>
      <c r="CD36" s="1">
        <f t="shared" si="70"/>
        <v>0</v>
      </c>
      <c r="CE36" s="1">
        <f t="shared" si="71"/>
        <v>0</v>
      </c>
      <c r="CF36" s="1">
        <f t="shared" si="72"/>
        <v>0</v>
      </c>
      <c r="CG36" s="1">
        <f t="shared" si="73"/>
        <v>0</v>
      </c>
      <c r="CH36" s="1">
        <f t="shared" si="74"/>
        <v>0</v>
      </c>
      <c r="CI36" s="1">
        <f t="shared" si="75"/>
        <v>0</v>
      </c>
      <c r="CJ36" s="1">
        <f t="shared" si="76"/>
        <v>0</v>
      </c>
      <c r="CK36" s="1">
        <f t="shared" si="77"/>
        <v>0</v>
      </c>
      <c r="CL36" s="1">
        <f t="shared" si="78"/>
        <v>0</v>
      </c>
      <c r="CM36" s="1">
        <f t="shared" si="79"/>
        <v>0</v>
      </c>
      <c r="CN36" s="1">
        <f t="shared" si="80"/>
        <v>0</v>
      </c>
      <c r="CO36" s="1">
        <f t="shared" si="81"/>
        <v>0</v>
      </c>
      <c r="CP36" s="1">
        <f t="shared" si="82"/>
        <v>0</v>
      </c>
      <c r="CQ36" s="1">
        <f t="shared" si="83"/>
        <v>0</v>
      </c>
      <c r="CR36" s="1">
        <f t="shared" si="84"/>
        <v>0</v>
      </c>
      <c r="CS36" s="1">
        <f t="shared" si="85"/>
        <v>0</v>
      </c>
      <c r="CT36" s="1">
        <f t="shared" si="86"/>
        <v>0</v>
      </c>
      <c r="CU36" s="1">
        <f t="shared" si="87"/>
        <v>0</v>
      </c>
      <c r="CV36" s="1">
        <f t="shared" si="88"/>
        <v>0</v>
      </c>
      <c r="CW36" s="1">
        <f t="shared" si="89"/>
        <v>0</v>
      </c>
      <c r="CX36" s="1">
        <f t="shared" si="90"/>
        <v>0</v>
      </c>
      <c r="CY36" s="1">
        <f t="shared" si="91"/>
        <v>0</v>
      </c>
      <c r="CZ36" s="1">
        <f t="shared" si="92"/>
        <v>0</v>
      </c>
      <c r="DA36" s="1">
        <f t="shared" si="93"/>
        <v>0</v>
      </c>
      <c r="DB36" s="1">
        <f t="shared" si="94"/>
        <v>0</v>
      </c>
      <c r="DC36" s="1">
        <f t="shared" si="95"/>
        <v>0</v>
      </c>
      <c r="DD36" s="1">
        <f t="shared" si="96"/>
        <v>0</v>
      </c>
    </row>
    <row r="37" spans="1:108" x14ac:dyDescent="0.55000000000000004">
      <c r="A37" s="1">
        <f>値貼り付け用シート!F45</f>
        <v>5</v>
      </c>
      <c r="B37" s="1">
        <f>値貼り付け用シート!G45</f>
        <v>5</v>
      </c>
      <c r="C37" s="1">
        <f>計算１!I842</f>
        <v>24</v>
      </c>
      <c r="D37" s="1">
        <f>計算１!J842</f>
        <v>24</v>
      </c>
      <c r="E37" s="1">
        <f>計算１!K842</f>
        <v>0</v>
      </c>
      <c r="F37" s="1">
        <f>計算１!L842</f>
        <v>55</v>
      </c>
      <c r="G37" s="1">
        <f>計算１!M842</f>
        <v>1</v>
      </c>
      <c r="H37" s="1">
        <f>IF(計算１!I842=0,"",計算１!N842)</f>
        <v>57</v>
      </c>
      <c r="I37" s="1">
        <f>IF(ISERROR(計算１!O842),"",計算１!O842)</f>
        <v>57</v>
      </c>
      <c r="J37" s="1">
        <f>計算１!P842</f>
        <v>0</v>
      </c>
      <c r="K37" s="1">
        <f t="shared" si="0"/>
        <v>55</v>
      </c>
      <c r="M37" s="1">
        <f t="shared" si="1"/>
        <v>0</v>
      </c>
      <c r="N37" s="1">
        <f t="shared" si="2"/>
        <v>0</v>
      </c>
      <c r="O37" s="1">
        <f t="shared" si="3"/>
        <v>0</v>
      </c>
      <c r="P37" s="1">
        <f t="shared" si="4"/>
        <v>0</v>
      </c>
      <c r="Q37" s="1">
        <f t="shared" si="5"/>
        <v>0</v>
      </c>
      <c r="R37" s="1">
        <f t="shared" si="6"/>
        <v>0</v>
      </c>
      <c r="S37" s="1">
        <f t="shared" si="7"/>
        <v>0</v>
      </c>
      <c r="T37" s="1">
        <f t="shared" si="8"/>
        <v>0</v>
      </c>
      <c r="U37" s="1">
        <f t="shared" si="9"/>
        <v>1</v>
      </c>
      <c r="V37" s="1">
        <f t="shared" si="10"/>
        <v>24</v>
      </c>
      <c r="W37" s="1">
        <f t="shared" si="11"/>
        <v>55</v>
      </c>
      <c r="X37" s="1">
        <f t="shared" si="12"/>
        <v>1</v>
      </c>
      <c r="Y37" s="1">
        <f t="shared" si="13"/>
        <v>55</v>
      </c>
      <c r="Z37" s="1">
        <f t="shared" si="14"/>
        <v>0</v>
      </c>
      <c r="AA37" s="1">
        <f t="shared" si="15"/>
        <v>0</v>
      </c>
      <c r="AB37" s="1">
        <f t="shared" si="16"/>
        <v>57</v>
      </c>
      <c r="AC37" s="1">
        <f t="shared" si="17"/>
        <v>0</v>
      </c>
      <c r="AD37" s="1">
        <f t="shared" si="18"/>
        <v>0</v>
      </c>
      <c r="AE37" s="1">
        <f t="shared" si="19"/>
        <v>0</v>
      </c>
      <c r="AF37" s="1">
        <f t="shared" si="20"/>
        <v>0</v>
      </c>
      <c r="AG37" s="1">
        <f t="shared" si="21"/>
        <v>0</v>
      </c>
      <c r="AH37" s="1">
        <f t="shared" si="22"/>
        <v>0</v>
      </c>
      <c r="AI37" s="1">
        <f t="shared" si="23"/>
        <v>0</v>
      </c>
      <c r="AJ37" s="1">
        <f t="shared" si="24"/>
        <v>0</v>
      </c>
      <c r="AK37" s="1">
        <f t="shared" si="25"/>
        <v>0</v>
      </c>
      <c r="AL37" s="1">
        <f t="shared" si="26"/>
        <v>0</v>
      </c>
      <c r="AM37" s="1">
        <f t="shared" si="27"/>
        <v>0</v>
      </c>
      <c r="AN37" s="1">
        <f t="shared" si="28"/>
        <v>0</v>
      </c>
      <c r="AO37" s="1">
        <f t="shared" si="29"/>
        <v>0</v>
      </c>
      <c r="AP37" s="1">
        <f t="shared" si="30"/>
        <v>0</v>
      </c>
      <c r="AQ37" s="1">
        <f t="shared" si="31"/>
        <v>0</v>
      </c>
      <c r="AR37" s="1">
        <f t="shared" si="32"/>
        <v>0</v>
      </c>
      <c r="AS37" s="1">
        <f t="shared" si="33"/>
        <v>0</v>
      </c>
      <c r="AT37" s="1">
        <f t="shared" si="34"/>
        <v>0</v>
      </c>
      <c r="AU37" s="1">
        <f t="shared" si="35"/>
        <v>0</v>
      </c>
      <c r="AV37" s="1">
        <f t="shared" si="36"/>
        <v>0</v>
      </c>
      <c r="AW37" s="1">
        <f t="shared" si="37"/>
        <v>0</v>
      </c>
      <c r="AX37" s="1">
        <f t="shared" si="38"/>
        <v>0</v>
      </c>
      <c r="AY37" s="1">
        <f t="shared" si="39"/>
        <v>0</v>
      </c>
      <c r="AZ37" s="1">
        <f t="shared" si="40"/>
        <v>0</v>
      </c>
      <c r="BA37" s="1">
        <f t="shared" si="41"/>
        <v>0</v>
      </c>
      <c r="BB37" s="1">
        <f t="shared" si="42"/>
        <v>0</v>
      </c>
      <c r="BC37" s="1">
        <f t="shared" si="43"/>
        <v>0</v>
      </c>
      <c r="BD37" s="1">
        <f t="shared" si="44"/>
        <v>0</v>
      </c>
      <c r="BE37" s="1">
        <f t="shared" si="45"/>
        <v>0</v>
      </c>
      <c r="BF37" s="1">
        <f t="shared" si="46"/>
        <v>0</v>
      </c>
      <c r="BG37" s="1">
        <f t="shared" si="47"/>
        <v>0</v>
      </c>
      <c r="BH37" s="1">
        <f t="shared" si="48"/>
        <v>0</v>
      </c>
      <c r="BI37" s="1">
        <f t="shared" si="49"/>
        <v>0</v>
      </c>
      <c r="BJ37" s="1">
        <f t="shared" si="50"/>
        <v>0</v>
      </c>
      <c r="BK37" s="1">
        <f t="shared" si="51"/>
        <v>0</v>
      </c>
      <c r="BL37" s="1">
        <f t="shared" si="52"/>
        <v>0</v>
      </c>
      <c r="BM37" s="1">
        <f t="shared" si="53"/>
        <v>0</v>
      </c>
      <c r="BN37" s="1">
        <f t="shared" si="54"/>
        <v>0</v>
      </c>
      <c r="BO37" s="1">
        <f t="shared" si="55"/>
        <v>0</v>
      </c>
      <c r="BP37" s="1">
        <f t="shared" si="56"/>
        <v>0</v>
      </c>
      <c r="BQ37" s="1">
        <f t="shared" si="57"/>
        <v>0</v>
      </c>
      <c r="BR37" s="1">
        <f t="shared" si="58"/>
        <v>0</v>
      </c>
      <c r="BS37" s="1">
        <f t="shared" si="59"/>
        <v>0</v>
      </c>
      <c r="BT37" s="1">
        <f t="shared" si="60"/>
        <v>0</v>
      </c>
      <c r="BU37" s="1">
        <f t="shared" si="61"/>
        <v>0</v>
      </c>
      <c r="BV37" s="1">
        <f t="shared" si="62"/>
        <v>0</v>
      </c>
      <c r="BW37" s="1">
        <f t="shared" si="63"/>
        <v>0</v>
      </c>
      <c r="BX37" s="1">
        <f t="shared" si="64"/>
        <v>0</v>
      </c>
      <c r="BY37" s="1">
        <f t="shared" si="65"/>
        <v>0</v>
      </c>
      <c r="BZ37" s="1">
        <f t="shared" si="66"/>
        <v>0</v>
      </c>
      <c r="CA37" s="1">
        <f t="shared" si="67"/>
        <v>0</v>
      </c>
      <c r="CB37" s="1">
        <f t="shared" si="68"/>
        <v>0</v>
      </c>
      <c r="CC37" s="1">
        <f t="shared" si="69"/>
        <v>0</v>
      </c>
      <c r="CD37" s="1">
        <f t="shared" si="70"/>
        <v>0</v>
      </c>
      <c r="CE37" s="1">
        <f t="shared" si="71"/>
        <v>0</v>
      </c>
      <c r="CF37" s="1">
        <f t="shared" si="72"/>
        <v>0</v>
      </c>
      <c r="CG37" s="1">
        <f t="shared" si="73"/>
        <v>0</v>
      </c>
      <c r="CH37" s="1">
        <f t="shared" si="74"/>
        <v>0</v>
      </c>
      <c r="CI37" s="1">
        <f t="shared" si="75"/>
        <v>0</v>
      </c>
      <c r="CJ37" s="1">
        <f t="shared" si="76"/>
        <v>0</v>
      </c>
      <c r="CK37" s="1">
        <f t="shared" si="77"/>
        <v>0</v>
      </c>
      <c r="CL37" s="1">
        <f t="shared" si="78"/>
        <v>0</v>
      </c>
      <c r="CM37" s="1">
        <f t="shared" si="79"/>
        <v>0</v>
      </c>
      <c r="CN37" s="1">
        <f t="shared" si="80"/>
        <v>0</v>
      </c>
      <c r="CO37" s="1">
        <f t="shared" si="81"/>
        <v>0</v>
      </c>
      <c r="CP37" s="1">
        <f t="shared" si="82"/>
        <v>0</v>
      </c>
      <c r="CQ37" s="1">
        <f t="shared" si="83"/>
        <v>0</v>
      </c>
      <c r="CR37" s="1">
        <f t="shared" si="84"/>
        <v>0</v>
      </c>
      <c r="CS37" s="1">
        <f t="shared" si="85"/>
        <v>0</v>
      </c>
      <c r="CT37" s="1">
        <f t="shared" si="86"/>
        <v>0</v>
      </c>
      <c r="CU37" s="1">
        <f t="shared" si="87"/>
        <v>0</v>
      </c>
      <c r="CV37" s="1">
        <f t="shared" si="88"/>
        <v>0</v>
      </c>
      <c r="CW37" s="1">
        <f t="shared" si="89"/>
        <v>0</v>
      </c>
      <c r="CX37" s="1">
        <f t="shared" si="90"/>
        <v>0</v>
      </c>
      <c r="CY37" s="1">
        <f t="shared" si="91"/>
        <v>0</v>
      </c>
      <c r="CZ37" s="1">
        <f t="shared" si="92"/>
        <v>0</v>
      </c>
      <c r="DA37" s="1">
        <f t="shared" si="93"/>
        <v>0</v>
      </c>
      <c r="DB37" s="1">
        <f t="shared" si="94"/>
        <v>0</v>
      </c>
      <c r="DC37" s="1">
        <f t="shared" si="95"/>
        <v>0</v>
      </c>
      <c r="DD37" s="1">
        <f t="shared" si="96"/>
        <v>0</v>
      </c>
    </row>
    <row r="38" spans="1:108" x14ac:dyDescent="0.55000000000000004">
      <c r="A38" s="1">
        <f>値貼り付け用シート!F46</f>
        <v>5</v>
      </c>
      <c r="B38" s="1">
        <f>値貼り付け用シート!G46</f>
        <v>6</v>
      </c>
      <c r="C38" s="1">
        <f>計算１!I866</f>
        <v>23</v>
      </c>
      <c r="D38" s="1">
        <f>計算１!J866</f>
        <v>24</v>
      </c>
      <c r="E38" s="1">
        <f>計算１!K866</f>
        <v>0</v>
      </c>
      <c r="F38" s="1">
        <f>計算１!L866</f>
        <v>50</v>
      </c>
      <c r="G38" s="1">
        <f>計算１!M866</f>
        <v>1</v>
      </c>
      <c r="H38" s="1">
        <f>IF(計算１!I866=0,"",計算１!N866)</f>
        <v>48</v>
      </c>
      <c r="I38" s="1">
        <f>IF(ISERROR(計算１!O866),"",計算１!O866)</f>
        <v>48</v>
      </c>
      <c r="J38" s="1">
        <f>計算１!P866</f>
        <v>0</v>
      </c>
      <c r="K38" s="1">
        <f t="shared" si="0"/>
        <v>50</v>
      </c>
      <c r="M38" s="1">
        <f t="shared" si="1"/>
        <v>0</v>
      </c>
      <c r="N38" s="1">
        <f t="shared" si="2"/>
        <v>0</v>
      </c>
      <c r="O38" s="1">
        <f t="shared" si="3"/>
        <v>0</v>
      </c>
      <c r="P38" s="1">
        <f t="shared" si="4"/>
        <v>0</v>
      </c>
      <c r="Q38" s="1">
        <f t="shared" si="5"/>
        <v>0</v>
      </c>
      <c r="R38" s="1">
        <f t="shared" si="6"/>
        <v>0</v>
      </c>
      <c r="S38" s="1">
        <f t="shared" si="7"/>
        <v>0</v>
      </c>
      <c r="T38" s="1">
        <f t="shared" si="8"/>
        <v>0</v>
      </c>
      <c r="U38" s="1">
        <f t="shared" si="9"/>
        <v>1</v>
      </c>
      <c r="V38" s="1">
        <f t="shared" si="10"/>
        <v>23</v>
      </c>
      <c r="W38" s="1">
        <f t="shared" si="11"/>
        <v>50</v>
      </c>
      <c r="X38" s="1">
        <f t="shared" si="12"/>
        <v>1</v>
      </c>
      <c r="Y38" s="1">
        <f t="shared" si="13"/>
        <v>50</v>
      </c>
      <c r="Z38" s="1">
        <f t="shared" si="14"/>
        <v>0</v>
      </c>
      <c r="AA38" s="1">
        <f t="shared" si="15"/>
        <v>0</v>
      </c>
      <c r="AB38" s="1">
        <f t="shared" si="16"/>
        <v>48</v>
      </c>
      <c r="AC38" s="1">
        <f t="shared" si="17"/>
        <v>0</v>
      </c>
      <c r="AD38" s="1">
        <f t="shared" si="18"/>
        <v>0</v>
      </c>
      <c r="AE38" s="1">
        <f t="shared" si="19"/>
        <v>0</v>
      </c>
      <c r="AF38" s="1">
        <f t="shared" si="20"/>
        <v>0</v>
      </c>
      <c r="AG38" s="1">
        <f t="shared" si="21"/>
        <v>0</v>
      </c>
      <c r="AH38" s="1">
        <f t="shared" si="22"/>
        <v>0</v>
      </c>
      <c r="AI38" s="1">
        <f t="shared" si="23"/>
        <v>0</v>
      </c>
      <c r="AJ38" s="1">
        <f t="shared" si="24"/>
        <v>0</v>
      </c>
      <c r="AK38" s="1">
        <f t="shared" si="25"/>
        <v>0</v>
      </c>
      <c r="AL38" s="1">
        <f t="shared" si="26"/>
        <v>0</v>
      </c>
      <c r="AM38" s="1">
        <f t="shared" si="27"/>
        <v>0</v>
      </c>
      <c r="AN38" s="1">
        <f t="shared" si="28"/>
        <v>0</v>
      </c>
      <c r="AO38" s="1">
        <f t="shared" si="29"/>
        <v>0</v>
      </c>
      <c r="AP38" s="1">
        <f t="shared" si="30"/>
        <v>0</v>
      </c>
      <c r="AQ38" s="1">
        <f t="shared" si="31"/>
        <v>0</v>
      </c>
      <c r="AR38" s="1">
        <f t="shared" si="32"/>
        <v>0</v>
      </c>
      <c r="AS38" s="1">
        <f t="shared" si="33"/>
        <v>0</v>
      </c>
      <c r="AT38" s="1">
        <f t="shared" si="34"/>
        <v>0</v>
      </c>
      <c r="AU38" s="1">
        <f t="shared" si="35"/>
        <v>0</v>
      </c>
      <c r="AV38" s="1">
        <f t="shared" si="36"/>
        <v>0</v>
      </c>
      <c r="AW38" s="1">
        <f t="shared" si="37"/>
        <v>0</v>
      </c>
      <c r="AX38" s="1">
        <f t="shared" si="38"/>
        <v>0</v>
      </c>
      <c r="AY38" s="1">
        <f t="shared" si="39"/>
        <v>0</v>
      </c>
      <c r="AZ38" s="1">
        <f t="shared" si="40"/>
        <v>0</v>
      </c>
      <c r="BA38" s="1">
        <f t="shared" si="41"/>
        <v>0</v>
      </c>
      <c r="BB38" s="1">
        <f t="shared" si="42"/>
        <v>0</v>
      </c>
      <c r="BC38" s="1">
        <f t="shared" si="43"/>
        <v>0</v>
      </c>
      <c r="BD38" s="1">
        <f t="shared" si="44"/>
        <v>0</v>
      </c>
      <c r="BE38" s="1">
        <f t="shared" si="45"/>
        <v>0</v>
      </c>
      <c r="BF38" s="1">
        <f t="shared" si="46"/>
        <v>0</v>
      </c>
      <c r="BG38" s="1">
        <f t="shared" si="47"/>
        <v>0</v>
      </c>
      <c r="BH38" s="1">
        <f t="shared" si="48"/>
        <v>0</v>
      </c>
      <c r="BI38" s="1">
        <f t="shared" si="49"/>
        <v>0</v>
      </c>
      <c r="BJ38" s="1">
        <f t="shared" si="50"/>
        <v>0</v>
      </c>
      <c r="BK38" s="1">
        <f t="shared" si="51"/>
        <v>0</v>
      </c>
      <c r="BL38" s="1">
        <f t="shared" si="52"/>
        <v>0</v>
      </c>
      <c r="BM38" s="1">
        <f t="shared" si="53"/>
        <v>0</v>
      </c>
      <c r="BN38" s="1">
        <f t="shared" si="54"/>
        <v>0</v>
      </c>
      <c r="BO38" s="1">
        <f t="shared" si="55"/>
        <v>0</v>
      </c>
      <c r="BP38" s="1">
        <f t="shared" si="56"/>
        <v>0</v>
      </c>
      <c r="BQ38" s="1">
        <f t="shared" si="57"/>
        <v>0</v>
      </c>
      <c r="BR38" s="1">
        <f t="shared" si="58"/>
        <v>0</v>
      </c>
      <c r="BS38" s="1">
        <f t="shared" si="59"/>
        <v>0</v>
      </c>
      <c r="BT38" s="1">
        <f t="shared" si="60"/>
        <v>0</v>
      </c>
      <c r="BU38" s="1">
        <f t="shared" si="61"/>
        <v>0</v>
      </c>
      <c r="BV38" s="1">
        <f t="shared" si="62"/>
        <v>0</v>
      </c>
      <c r="BW38" s="1">
        <f t="shared" si="63"/>
        <v>0</v>
      </c>
      <c r="BX38" s="1">
        <f t="shared" si="64"/>
        <v>0</v>
      </c>
      <c r="BY38" s="1">
        <f t="shared" si="65"/>
        <v>0</v>
      </c>
      <c r="BZ38" s="1">
        <f t="shared" si="66"/>
        <v>0</v>
      </c>
      <c r="CA38" s="1">
        <f t="shared" si="67"/>
        <v>0</v>
      </c>
      <c r="CB38" s="1">
        <f t="shared" si="68"/>
        <v>0</v>
      </c>
      <c r="CC38" s="1">
        <f t="shared" si="69"/>
        <v>0</v>
      </c>
      <c r="CD38" s="1">
        <f t="shared" si="70"/>
        <v>0</v>
      </c>
      <c r="CE38" s="1">
        <f t="shared" si="71"/>
        <v>0</v>
      </c>
      <c r="CF38" s="1">
        <f t="shared" si="72"/>
        <v>0</v>
      </c>
      <c r="CG38" s="1">
        <f t="shared" si="73"/>
        <v>0</v>
      </c>
      <c r="CH38" s="1">
        <f t="shared" si="74"/>
        <v>0</v>
      </c>
      <c r="CI38" s="1">
        <f t="shared" si="75"/>
        <v>0</v>
      </c>
      <c r="CJ38" s="1">
        <f t="shared" si="76"/>
        <v>0</v>
      </c>
      <c r="CK38" s="1">
        <f t="shared" si="77"/>
        <v>0</v>
      </c>
      <c r="CL38" s="1">
        <f t="shared" si="78"/>
        <v>0</v>
      </c>
      <c r="CM38" s="1">
        <f t="shared" si="79"/>
        <v>0</v>
      </c>
      <c r="CN38" s="1">
        <f t="shared" si="80"/>
        <v>0</v>
      </c>
      <c r="CO38" s="1">
        <f t="shared" si="81"/>
        <v>0</v>
      </c>
      <c r="CP38" s="1">
        <f t="shared" si="82"/>
        <v>0</v>
      </c>
      <c r="CQ38" s="1">
        <f t="shared" si="83"/>
        <v>0</v>
      </c>
      <c r="CR38" s="1">
        <f t="shared" si="84"/>
        <v>0</v>
      </c>
      <c r="CS38" s="1">
        <f t="shared" si="85"/>
        <v>0</v>
      </c>
      <c r="CT38" s="1">
        <f t="shared" si="86"/>
        <v>0</v>
      </c>
      <c r="CU38" s="1">
        <f t="shared" si="87"/>
        <v>0</v>
      </c>
      <c r="CV38" s="1">
        <f t="shared" si="88"/>
        <v>0</v>
      </c>
      <c r="CW38" s="1">
        <f t="shared" si="89"/>
        <v>0</v>
      </c>
      <c r="CX38" s="1">
        <f t="shared" si="90"/>
        <v>0</v>
      </c>
      <c r="CY38" s="1">
        <f t="shared" si="91"/>
        <v>0</v>
      </c>
      <c r="CZ38" s="1">
        <f t="shared" si="92"/>
        <v>0</v>
      </c>
      <c r="DA38" s="1">
        <f t="shared" si="93"/>
        <v>0</v>
      </c>
      <c r="DB38" s="1">
        <f t="shared" si="94"/>
        <v>0</v>
      </c>
      <c r="DC38" s="1">
        <f t="shared" si="95"/>
        <v>0</v>
      </c>
      <c r="DD38" s="1">
        <f t="shared" si="96"/>
        <v>0</v>
      </c>
    </row>
    <row r="39" spans="1:108" x14ac:dyDescent="0.55000000000000004">
      <c r="A39" s="1">
        <f>値貼り付け用シート!F47</f>
        <v>5</v>
      </c>
      <c r="B39" s="1">
        <f>値貼り付け用シート!G47</f>
        <v>7</v>
      </c>
      <c r="C39" s="1">
        <f>計算１!I890</f>
        <v>24</v>
      </c>
      <c r="D39" s="1">
        <f>計算１!J890</f>
        <v>24</v>
      </c>
      <c r="E39" s="1">
        <f>計算１!K890</f>
        <v>0</v>
      </c>
      <c r="F39" s="1">
        <f>計算１!L890</f>
        <v>39</v>
      </c>
      <c r="G39" s="1">
        <f>計算１!M890</f>
        <v>1</v>
      </c>
      <c r="H39" s="1">
        <f>IF(計算１!I890=0,"",計算１!N890)</f>
        <v>41</v>
      </c>
      <c r="I39" s="1">
        <f>IF(ISERROR(計算１!O890),"",計算１!O890)</f>
        <v>41</v>
      </c>
      <c r="J39" s="1">
        <f>計算１!P890</f>
        <v>0</v>
      </c>
      <c r="K39" s="1">
        <f t="shared" si="0"/>
        <v>39</v>
      </c>
      <c r="M39" s="1">
        <f t="shared" si="1"/>
        <v>0</v>
      </c>
      <c r="N39" s="1">
        <f t="shared" si="2"/>
        <v>0</v>
      </c>
      <c r="O39" s="1">
        <f t="shared" si="3"/>
        <v>0</v>
      </c>
      <c r="P39" s="1">
        <f t="shared" si="4"/>
        <v>0</v>
      </c>
      <c r="Q39" s="1">
        <f t="shared" si="5"/>
        <v>0</v>
      </c>
      <c r="R39" s="1">
        <f t="shared" si="6"/>
        <v>0</v>
      </c>
      <c r="S39" s="1">
        <f t="shared" si="7"/>
        <v>0</v>
      </c>
      <c r="T39" s="1">
        <f t="shared" si="8"/>
        <v>0</v>
      </c>
      <c r="U39" s="1">
        <f t="shared" si="9"/>
        <v>1</v>
      </c>
      <c r="V39" s="1">
        <f t="shared" si="10"/>
        <v>24</v>
      </c>
      <c r="W39" s="1">
        <f t="shared" si="11"/>
        <v>39</v>
      </c>
      <c r="X39" s="1">
        <f t="shared" si="12"/>
        <v>1</v>
      </c>
      <c r="Y39" s="1">
        <f t="shared" si="13"/>
        <v>39</v>
      </c>
      <c r="Z39" s="1">
        <f t="shared" si="14"/>
        <v>0</v>
      </c>
      <c r="AA39" s="1">
        <f t="shared" si="15"/>
        <v>0</v>
      </c>
      <c r="AB39" s="1">
        <f t="shared" si="16"/>
        <v>41</v>
      </c>
      <c r="AC39" s="1">
        <f t="shared" si="17"/>
        <v>0</v>
      </c>
      <c r="AD39" s="1">
        <f t="shared" si="18"/>
        <v>0</v>
      </c>
      <c r="AE39" s="1">
        <f t="shared" si="19"/>
        <v>0</v>
      </c>
      <c r="AF39" s="1">
        <f t="shared" si="20"/>
        <v>0</v>
      </c>
      <c r="AG39" s="1">
        <f t="shared" si="21"/>
        <v>0</v>
      </c>
      <c r="AH39" s="1">
        <f t="shared" si="22"/>
        <v>0</v>
      </c>
      <c r="AI39" s="1">
        <f t="shared" si="23"/>
        <v>0</v>
      </c>
      <c r="AJ39" s="1">
        <f t="shared" si="24"/>
        <v>0</v>
      </c>
      <c r="AK39" s="1">
        <f t="shared" si="25"/>
        <v>0</v>
      </c>
      <c r="AL39" s="1">
        <f t="shared" si="26"/>
        <v>0</v>
      </c>
      <c r="AM39" s="1">
        <f t="shared" si="27"/>
        <v>0</v>
      </c>
      <c r="AN39" s="1">
        <f t="shared" si="28"/>
        <v>0</v>
      </c>
      <c r="AO39" s="1">
        <f t="shared" si="29"/>
        <v>0</v>
      </c>
      <c r="AP39" s="1">
        <f t="shared" si="30"/>
        <v>0</v>
      </c>
      <c r="AQ39" s="1">
        <f t="shared" si="31"/>
        <v>0</v>
      </c>
      <c r="AR39" s="1">
        <f t="shared" si="32"/>
        <v>0</v>
      </c>
      <c r="AS39" s="1">
        <f t="shared" si="33"/>
        <v>0</v>
      </c>
      <c r="AT39" s="1">
        <f t="shared" si="34"/>
        <v>0</v>
      </c>
      <c r="AU39" s="1">
        <f t="shared" si="35"/>
        <v>0</v>
      </c>
      <c r="AV39" s="1">
        <f t="shared" si="36"/>
        <v>0</v>
      </c>
      <c r="AW39" s="1">
        <f t="shared" si="37"/>
        <v>0</v>
      </c>
      <c r="AX39" s="1">
        <f t="shared" si="38"/>
        <v>0</v>
      </c>
      <c r="AY39" s="1">
        <f t="shared" si="39"/>
        <v>0</v>
      </c>
      <c r="AZ39" s="1">
        <f t="shared" si="40"/>
        <v>0</v>
      </c>
      <c r="BA39" s="1">
        <f t="shared" si="41"/>
        <v>0</v>
      </c>
      <c r="BB39" s="1">
        <f t="shared" si="42"/>
        <v>0</v>
      </c>
      <c r="BC39" s="1">
        <f t="shared" si="43"/>
        <v>0</v>
      </c>
      <c r="BD39" s="1">
        <f t="shared" si="44"/>
        <v>0</v>
      </c>
      <c r="BE39" s="1">
        <f t="shared" si="45"/>
        <v>0</v>
      </c>
      <c r="BF39" s="1">
        <f t="shared" si="46"/>
        <v>0</v>
      </c>
      <c r="BG39" s="1">
        <f t="shared" si="47"/>
        <v>0</v>
      </c>
      <c r="BH39" s="1">
        <f t="shared" si="48"/>
        <v>0</v>
      </c>
      <c r="BI39" s="1">
        <f t="shared" si="49"/>
        <v>0</v>
      </c>
      <c r="BJ39" s="1">
        <f t="shared" si="50"/>
        <v>0</v>
      </c>
      <c r="BK39" s="1">
        <f t="shared" si="51"/>
        <v>0</v>
      </c>
      <c r="BL39" s="1">
        <f t="shared" si="52"/>
        <v>0</v>
      </c>
      <c r="BM39" s="1">
        <f t="shared" si="53"/>
        <v>0</v>
      </c>
      <c r="BN39" s="1">
        <f t="shared" si="54"/>
        <v>0</v>
      </c>
      <c r="BO39" s="1">
        <f t="shared" si="55"/>
        <v>0</v>
      </c>
      <c r="BP39" s="1">
        <f t="shared" si="56"/>
        <v>0</v>
      </c>
      <c r="BQ39" s="1">
        <f t="shared" si="57"/>
        <v>0</v>
      </c>
      <c r="BR39" s="1">
        <f t="shared" si="58"/>
        <v>0</v>
      </c>
      <c r="BS39" s="1">
        <f t="shared" si="59"/>
        <v>0</v>
      </c>
      <c r="BT39" s="1">
        <f t="shared" si="60"/>
        <v>0</v>
      </c>
      <c r="BU39" s="1">
        <f t="shared" si="61"/>
        <v>0</v>
      </c>
      <c r="BV39" s="1">
        <f t="shared" si="62"/>
        <v>0</v>
      </c>
      <c r="BW39" s="1">
        <f t="shared" si="63"/>
        <v>0</v>
      </c>
      <c r="BX39" s="1">
        <f t="shared" si="64"/>
        <v>0</v>
      </c>
      <c r="BY39" s="1">
        <f t="shared" si="65"/>
        <v>0</v>
      </c>
      <c r="BZ39" s="1">
        <f t="shared" si="66"/>
        <v>0</v>
      </c>
      <c r="CA39" s="1">
        <f t="shared" si="67"/>
        <v>0</v>
      </c>
      <c r="CB39" s="1">
        <f t="shared" si="68"/>
        <v>0</v>
      </c>
      <c r="CC39" s="1">
        <f t="shared" si="69"/>
        <v>0</v>
      </c>
      <c r="CD39" s="1">
        <f t="shared" si="70"/>
        <v>0</v>
      </c>
      <c r="CE39" s="1">
        <f t="shared" si="71"/>
        <v>0</v>
      </c>
      <c r="CF39" s="1">
        <f t="shared" si="72"/>
        <v>0</v>
      </c>
      <c r="CG39" s="1">
        <f t="shared" si="73"/>
        <v>0</v>
      </c>
      <c r="CH39" s="1">
        <f t="shared" si="74"/>
        <v>0</v>
      </c>
      <c r="CI39" s="1">
        <f t="shared" si="75"/>
        <v>0</v>
      </c>
      <c r="CJ39" s="1">
        <f t="shared" si="76"/>
        <v>0</v>
      </c>
      <c r="CK39" s="1">
        <f t="shared" si="77"/>
        <v>0</v>
      </c>
      <c r="CL39" s="1">
        <f t="shared" si="78"/>
        <v>0</v>
      </c>
      <c r="CM39" s="1">
        <f t="shared" si="79"/>
        <v>0</v>
      </c>
      <c r="CN39" s="1">
        <f t="shared" si="80"/>
        <v>0</v>
      </c>
      <c r="CO39" s="1">
        <f t="shared" si="81"/>
        <v>0</v>
      </c>
      <c r="CP39" s="1">
        <f t="shared" si="82"/>
        <v>0</v>
      </c>
      <c r="CQ39" s="1">
        <f t="shared" si="83"/>
        <v>0</v>
      </c>
      <c r="CR39" s="1">
        <f t="shared" si="84"/>
        <v>0</v>
      </c>
      <c r="CS39" s="1">
        <f t="shared" si="85"/>
        <v>0</v>
      </c>
      <c r="CT39" s="1">
        <f t="shared" si="86"/>
        <v>0</v>
      </c>
      <c r="CU39" s="1">
        <f t="shared" si="87"/>
        <v>0</v>
      </c>
      <c r="CV39" s="1">
        <f t="shared" si="88"/>
        <v>0</v>
      </c>
      <c r="CW39" s="1">
        <f t="shared" si="89"/>
        <v>0</v>
      </c>
      <c r="CX39" s="1">
        <f t="shared" si="90"/>
        <v>0</v>
      </c>
      <c r="CY39" s="1">
        <f t="shared" si="91"/>
        <v>0</v>
      </c>
      <c r="CZ39" s="1">
        <f t="shared" si="92"/>
        <v>0</v>
      </c>
      <c r="DA39" s="1">
        <f t="shared" si="93"/>
        <v>0</v>
      </c>
      <c r="DB39" s="1">
        <f t="shared" si="94"/>
        <v>0</v>
      </c>
      <c r="DC39" s="1">
        <f t="shared" si="95"/>
        <v>0</v>
      </c>
      <c r="DD39" s="1">
        <f t="shared" si="96"/>
        <v>0</v>
      </c>
    </row>
    <row r="40" spans="1:108" x14ac:dyDescent="0.55000000000000004">
      <c r="A40" s="1">
        <f>値貼り付け用シート!F48</f>
        <v>5</v>
      </c>
      <c r="B40" s="1">
        <f>値貼り付け用シート!G48</f>
        <v>8</v>
      </c>
      <c r="C40" s="1">
        <f>計算１!I914</f>
        <v>24</v>
      </c>
      <c r="D40" s="1">
        <f>計算１!J914</f>
        <v>24</v>
      </c>
      <c r="E40" s="1">
        <f>計算１!K914</f>
        <v>0</v>
      </c>
      <c r="F40" s="1">
        <f>計算１!L914</f>
        <v>38</v>
      </c>
      <c r="G40" s="1">
        <f>計算１!M914</f>
        <v>1</v>
      </c>
      <c r="H40" s="1">
        <f>IF(計算１!I914=0,"",計算１!N914)</f>
        <v>43</v>
      </c>
      <c r="I40" s="1">
        <f>IF(ISERROR(計算１!O914),"",計算１!O914)</f>
        <v>43</v>
      </c>
      <c r="J40" s="1">
        <f>計算１!P914</f>
        <v>0</v>
      </c>
      <c r="K40" s="1">
        <f t="shared" si="0"/>
        <v>38</v>
      </c>
      <c r="M40" s="1">
        <f t="shared" si="1"/>
        <v>0</v>
      </c>
      <c r="N40" s="1">
        <f t="shared" si="2"/>
        <v>0</v>
      </c>
      <c r="O40" s="1">
        <f t="shared" si="3"/>
        <v>0</v>
      </c>
      <c r="P40" s="1">
        <f t="shared" si="4"/>
        <v>0</v>
      </c>
      <c r="Q40" s="1">
        <f t="shared" si="5"/>
        <v>0</v>
      </c>
      <c r="R40" s="1">
        <f t="shared" si="6"/>
        <v>0</v>
      </c>
      <c r="S40" s="1">
        <f t="shared" si="7"/>
        <v>0</v>
      </c>
      <c r="T40" s="1">
        <f t="shared" si="8"/>
        <v>0</v>
      </c>
      <c r="U40" s="1">
        <f t="shared" si="9"/>
        <v>1</v>
      </c>
      <c r="V40" s="1">
        <f t="shared" si="10"/>
        <v>24</v>
      </c>
      <c r="W40" s="1">
        <f t="shared" si="11"/>
        <v>38</v>
      </c>
      <c r="X40" s="1">
        <f t="shared" si="12"/>
        <v>1</v>
      </c>
      <c r="Y40" s="1">
        <f t="shared" si="13"/>
        <v>38</v>
      </c>
      <c r="Z40" s="1">
        <f t="shared" si="14"/>
        <v>0</v>
      </c>
      <c r="AA40" s="1">
        <f t="shared" si="15"/>
        <v>0</v>
      </c>
      <c r="AB40" s="1">
        <f t="shared" si="16"/>
        <v>43</v>
      </c>
      <c r="AC40" s="1">
        <f t="shared" si="17"/>
        <v>0</v>
      </c>
      <c r="AD40" s="1">
        <f t="shared" si="18"/>
        <v>0</v>
      </c>
      <c r="AE40" s="1">
        <f t="shared" si="19"/>
        <v>0</v>
      </c>
      <c r="AF40" s="1">
        <f t="shared" si="20"/>
        <v>0</v>
      </c>
      <c r="AG40" s="1">
        <f t="shared" si="21"/>
        <v>0</v>
      </c>
      <c r="AH40" s="1">
        <f t="shared" si="22"/>
        <v>0</v>
      </c>
      <c r="AI40" s="1">
        <f t="shared" si="23"/>
        <v>0</v>
      </c>
      <c r="AJ40" s="1">
        <f t="shared" si="24"/>
        <v>0</v>
      </c>
      <c r="AK40" s="1">
        <f t="shared" si="25"/>
        <v>0</v>
      </c>
      <c r="AL40" s="1">
        <f t="shared" si="26"/>
        <v>0</v>
      </c>
      <c r="AM40" s="1">
        <f t="shared" si="27"/>
        <v>0</v>
      </c>
      <c r="AN40" s="1">
        <f t="shared" si="28"/>
        <v>0</v>
      </c>
      <c r="AO40" s="1">
        <f t="shared" si="29"/>
        <v>0</v>
      </c>
      <c r="AP40" s="1">
        <f t="shared" si="30"/>
        <v>0</v>
      </c>
      <c r="AQ40" s="1">
        <f t="shared" si="31"/>
        <v>0</v>
      </c>
      <c r="AR40" s="1">
        <f t="shared" si="32"/>
        <v>0</v>
      </c>
      <c r="AS40" s="1">
        <f t="shared" si="33"/>
        <v>0</v>
      </c>
      <c r="AT40" s="1">
        <f t="shared" si="34"/>
        <v>0</v>
      </c>
      <c r="AU40" s="1">
        <f t="shared" si="35"/>
        <v>0</v>
      </c>
      <c r="AV40" s="1">
        <f t="shared" si="36"/>
        <v>0</v>
      </c>
      <c r="AW40" s="1">
        <f t="shared" si="37"/>
        <v>0</v>
      </c>
      <c r="AX40" s="1">
        <f t="shared" si="38"/>
        <v>0</v>
      </c>
      <c r="AY40" s="1">
        <f t="shared" si="39"/>
        <v>0</v>
      </c>
      <c r="AZ40" s="1">
        <f t="shared" si="40"/>
        <v>0</v>
      </c>
      <c r="BA40" s="1">
        <f t="shared" si="41"/>
        <v>0</v>
      </c>
      <c r="BB40" s="1">
        <f t="shared" si="42"/>
        <v>0</v>
      </c>
      <c r="BC40" s="1">
        <f t="shared" si="43"/>
        <v>0</v>
      </c>
      <c r="BD40" s="1">
        <f t="shared" si="44"/>
        <v>0</v>
      </c>
      <c r="BE40" s="1">
        <f t="shared" si="45"/>
        <v>0</v>
      </c>
      <c r="BF40" s="1">
        <f t="shared" si="46"/>
        <v>0</v>
      </c>
      <c r="BG40" s="1">
        <f t="shared" si="47"/>
        <v>0</v>
      </c>
      <c r="BH40" s="1">
        <f t="shared" si="48"/>
        <v>0</v>
      </c>
      <c r="BI40" s="1">
        <f t="shared" si="49"/>
        <v>0</v>
      </c>
      <c r="BJ40" s="1">
        <f t="shared" si="50"/>
        <v>0</v>
      </c>
      <c r="BK40" s="1">
        <f t="shared" si="51"/>
        <v>0</v>
      </c>
      <c r="BL40" s="1">
        <f t="shared" si="52"/>
        <v>0</v>
      </c>
      <c r="BM40" s="1">
        <f t="shared" si="53"/>
        <v>0</v>
      </c>
      <c r="BN40" s="1">
        <f t="shared" si="54"/>
        <v>0</v>
      </c>
      <c r="BO40" s="1">
        <f t="shared" si="55"/>
        <v>0</v>
      </c>
      <c r="BP40" s="1">
        <f t="shared" si="56"/>
        <v>0</v>
      </c>
      <c r="BQ40" s="1">
        <f t="shared" si="57"/>
        <v>0</v>
      </c>
      <c r="BR40" s="1">
        <f t="shared" si="58"/>
        <v>0</v>
      </c>
      <c r="BS40" s="1">
        <f t="shared" si="59"/>
        <v>0</v>
      </c>
      <c r="BT40" s="1">
        <f t="shared" si="60"/>
        <v>0</v>
      </c>
      <c r="BU40" s="1">
        <f t="shared" si="61"/>
        <v>0</v>
      </c>
      <c r="BV40" s="1">
        <f t="shared" si="62"/>
        <v>0</v>
      </c>
      <c r="BW40" s="1">
        <f t="shared" si="63"/>
        <v>0</v>
      </c>
      <c r="BX40" s="1">
        <f t="shared" si="64"/>
        <v>0</v>
      </c>
      <c r="BY40" s="1">
        <f t="shared" si="65"/>
        <v>0</v>
      </c>
      <c r="BZ40" s="1">
        <f t="shared" si="66"/>
        <v>0</v>
      </c>
      <c r="CA40" s="1">
        <f t="shared" si="67"/>
        <v>0</v>
      </c>
      <c r="CB40" s="1">
        <f t="shared" si="68"/>
        <v>0</v>
      </c>
      <c r="CC40" s="1">
        <f t="shared" si="69"/>
        <v>0</v>
      </c>
      <c r="CD40" s="1">
        <f t="shared" si="70"/>
        <v>0</v>
      </c>
      <c r="CE40" s="1">
        <f t="shared" si="71"/>
        <v>0</v>
      </c>
      <c r="CF40" s="1">
        <f t="shared" si="72"/>
        <v>0</v>
      </c>
      <c r="CG40" s="1">
        <f t="shared" si="73"/>
        <v>0</v>
      </c>
      <c r="CH40" s="1">
        <f t="shared" si="74"/>
        <v>0</v>
      </c>
      <c r="CI40" s="1">
        <f t="shared" si="75"/>
        <v>0</v>
      </c>
      <c r="CJ40" s="1">
        <f t="shared" si="76"/>
        <v>0</v>
      </c>
      <c r="CK40" s="1">
        <f t="shared" si="77"/>
        <v>0</v>
      </c>
      <c r="CL40" s="1">
        <f t="shared" si="78"/>
        <v>0</v>
      </c>
      <c r="CM40" s="1">
        <f t="shared" si="79"/>
        <v>0</v>
      </c>
      <c r="CN40" s="1">
        <f t="shared" si="80"/>
        <v>0</v>
      </c>
      <c r="CO40" s="1">
        <f t="shared" si="81"/>
        <v>0</v>
      </c>
      <c r="CP40" s="1">
        <f t="shared" si="82"/>
        <v>0</v>
      </c>
      <c r="CQ40" s="1">
        <f t="shared" si="83"/>
        <v>0</v>
      </c>
      <c r="CR40" s="1">
        <f t="shared" si="84"/>
        <v>0</v>
      </c>
      <c r="CS40" s="1">
        <f t="shared" si="85"/>
        <v>0</v>
      </c>
      <c r="CT40" s="1">
        <f t="shared" si="86"/>
        <v>0</v>
      </c>
      <c r="CU40" s="1">
        <f t="shared" si="87"/>
        <v>0</v>
      </c>
      <c r="CV40" s="1">
        <f t="shared" si="88"/>
        <v>0</v>
      </c>
      <c r="CW40" s="1">
        <f t="shared" si="89"/>
        <v>0</v>
      </c>
      <c r="CX40" s="1">
        <f t="shared" si="90"/>
        <v>0</v>
      </c>
      <c r="CY40" s="1">
        <f t="shared" si="91"/>
        <v>0</v>
      </c>
      <c r="CZ40" s="1">
        <f t="shared" si="92"/>
        <v>0</v>
      </c>
      <c r="DA40" s="1">
        <f t="shared" si="93"/>
        <v>0</v>
      </c>
      <c r="DB40" s="1">
        <f t="shared" si="94"/>
        <v>0</v>
      </c>
      <c r="DC40" s="1">
        <f t="shared" si="95"/>
        <v>0</v>
      </c>
      <c r="DD40" s="1">
        <f t="shared" si="96"/>
        <v>0</v>
      </c>
    </row>
    <row r="41" spans="1:108" x14ac:dyDescent="0.55000000000000004">
      <c r="A41" s="1">
        <f>値貼り付け用シート!F49</f>
        <v>5</v>
      </c>
      <c r="B41" s="1">
        <f>値貼り付け用シート!G49</f>
        <v>9</v>
      </c>
      <c r="C41" s="1">
        <f>計算１!I938</f>
        <v>24</v>
      </c>
      <c r="D41" s="1">
        <f>計算１!J938</f>
        <v>24</v>
      </c>
      <c r="E41" s="1">
        <f>計算１!K938</f>
        <v>0</v>
      </c>
      <c r="F41" s="1">
        <f>計算１!L938</f>
        <v>52</v>
      </c>
      <c r="G41" s="1">
        <f>計算１!M938</f>
        <v>1</v>
      </c>
      <c r="H41" s="1">
        <f>IF(計算１!I938=0,"",計算１!N938)</f>
        <v>54</v>
      </c>
      <c r="I41" s="1">
        <f>IF(ISERROR(計算１!O938),"",計算１!O938)</f>
        <v>54</v>
      </c>
      <c r="J41" s="1">
        <f>計算１!P938</f>
        <v>0</v>
      </c>
      <c r="K41" s="1">
        <f t="shared" si="0"/>
        <v>52</v>
      </c>
      <c r="M41" s="1">
        <f t="shared" si="1"/>
        <v>0</v>
      </c>
      <c r="N41" s="1">
        <f t="shared" si="2"/>
        <v>0</v>
      </c>
      <c r="O41" s="1">
        <f t="shared" si="3"/>
        <v>0</v>
      </c>
      <c r="P41" s="1">
        <f t="shared" si="4"/>
        <v>0</v>
      </c>
      <c r="Q41" s="1">
        <f t="shared" si="5"/>
        <v>0</v>
      </c>
      <c r="R41" s="1">
        <f t="shared" si="6"/>
        <v>0</v>
      </c>
      <c r="S41" s="1">
        <f t="shared" si="7"/>
        <v>0</v>
      </c>
      <c r="T41" s="1">
        <f t="shared" si="8"/>
        <v>0</v>
      </c>
      <c r="U41" s="1">
        <f t="shared" si="9"/>
        <v>1</v>
      </c>
      <c r="V41" s="1">
        <f t="shared" si="10"/>
        <v>24</v>
      </c>
      <c r="W41" s="1">
        <f t="shared" si="11"/>
        <v>52</v>
      </c>
      <c r="X41" s="1">
        <f t="shared" si="12"/>
        <v>1</v>
      </c>
      <c r="Y41" s="1">
        <f t="shared" si="13"/>
        <v>52</v>
      </c>
      <c r="Z41" s="1">
        <f t="shared" si="14"/>
        <v>0</v>
      </c>
      <c r="AA41" s="1">
        <f t="shared" si="15"/>
        <v>0</v>
      </c>
      <c r="AB41" s="1">
        <f t="shared" si="16"/>
        <v>54</v>
      </c>
      <c r="AC41" s="1">
        <f t="shared" si="17"/>
        <v>0</v>
      </c>
      <c r="AD41" s="1">
        <f t="shared" si="18"/>
        <v>0</v>
      </c>
      <c r="AE41" s="1">
        <f t="shared" si="19"/>
        <v>0</v>
      </c>
      <c r="AF41" s="1">
        <f t="shared" si="20"/>
        <v>0</v>
      </c>
      <c r="AG41" s="1">
        <f t="shared" si="21"/>
        <v>0</v>
      </c>
      <c r="AH41" s="1">
        <f t="shared" si="22"/>
        <v>0</v>
      </c>
      <c r="AI41" s="1">
        <f t="shared" si="23"/>
        <v>0</v>
      </c>
      <c r="AJ41" s="1">
        <f t="shared" si="24"/>
        <v>0</v>
      </c>
      <c r="AK41" s="1">
        <f t="shared" si="25"/>
        <v>0</v>
      </c>
      <c r="AL41" s="1">
        <f t="shared" si="26"/>
        <v>0</v>
      </c>
      <c r="AM41" s="1">
        <f t="shared" si="27"/>
        <v>0</v>
      </c>
      <c r="AN41" s="1">
        <f t="shared" si="28"/>
        <v>0</v>
      </c>
      <c r="AO41" s="1">
        <f t="shared" si="29"/>
        <v>0</v>
      </c>
      <c r="AP41" s="1">
        <f t="shared" si="30"/>
        <v>0</v>
      </c>
      <c r="AQ41" s="1">
        <f t="shared" si="31"/>
        <v>0</v>
      </c>
      <c r="AR41" s="1">
        <f t="shared" si="32"/>
        <v>0</v>
      </c>
      <c r="AS41" s="1">
        <f t="shared" si="33"/>
        <v>0</v>
      </c>
      <c r="AT41" s="1">
        <f t="shared" si="34"/>
        <v>0</v>
      </c>
      <c r="AU41" s="1">
        <f t="shared" si="35"/>
        <v>0</v>
      </c>
      <c r="AV41" s="1">
        <f t="shared" si="36"/>
        <v>0</v>
      </c>
      <c r="AW41" s="1">
        <f t="shared" si="37"/>
        <v>0</v>
      </c>
      <c r="AX41" s="1">
        <f t="shared" si="38"/>
        <v>0</v>
      </c>
      <c r="AY41" s="1">
        <f t="shared" si="39"/>
        <v>0</v>
      </c>
      <c r="AZ41" s="1">
        <f t="shared" si="40"/>
        <v>0</v>
      </c>
      <c r="BA41" s="1">
        <f t="shared" si="41"/>
        <v>0</v>
      </c>
      <c r="BB41" s="1">
        <f t="shared" si="42"/>
        <v>0</v>
      </c>
      <c r="BC41" s="1">
        <f t="shared" si="43"/>
        <v>0</v>
      </c>
      <c r="BD41" s="1">
        <f t="shared" si="44"/>
        <v>0</v>
      </c>
      <c r="BE41" s="1">
        <f t="shared" si="45"/>
        <v>0</v>
      </c>
      <c r="BF41" s="1">
        <f t="shared" si="46"/>
        <v>0</v>
      </c>
      <c r="BG41" s="1">
        <f t="shared" si="47"/>
        <v>0</v>
      </c>
      <c r="BH41" s="1">
        <f t="shared" si="48"/>
        <v>0</v>
      </c>
      <c r="BI41" s="1">
        <f t="shared" si="49"/>
        <v>0</v>
      </c>
      <c r="BJ41" s="1">
        <f t="shared" si="50"/>
        <v>0</v>
      </c>
      <c r="BK41" s="1">
        <f t="shared" si="51"/>
        <v>0</v>
      </c>
      <c r="BL41" s="1">
        <f t="shared" si="52"/>
        <v>0</v>
      </c>
      <c r="BM41" s="1">
        <f t="shared" si="53"/>
        <v>0</v>
      </c>
      <c r="BN41" s="1">
        <f t="shared" si="54"/>
        <v>0</v>
      </c>
      <c r="BO41" s="1">
        <f t="shared" si="55"/>
        <v>0</v>
      </c>
      <c r="BP41" s="1">
        <f t="shared" si="56"/>
        <v>0</v>
      </c>
      <c r="BQ41" s="1">
        <f t="shared" si="57"/>
        <v>0</v>
      </c>
      <c r="BR41" s="1">
        <f t="shared" si="58"/>
        <v>0</v>
      </c>
      <c r="BS41" s="1">
        <f t="shared" si="59"/>
        <v>0</v>
      </c>
      <c r="BT41" s="1">
        <f t="shared" si="60"/>
        <v>0</v>
      </c>
      <c r="BU41" s="1">
        <f t="shared" si="61"/>
        <v>0</v>
      </c>
      <c r="BV41" s="1">
        <f t="shared" si="62"/>
        <v>0</v>
      </c>
      <c r="BW41" s="1">
        <f t="shared" si="63"/>
        <v>0</v>
      </c>
      <c r="BX41" s="1">
        <f t="shared" si="64"/>
        <v>0</v>
      </c>
      <c r="BY41" s="1">
        <f t="shared" si="65"/>
        <v>0</v>
      </c>
      <c r="BZ41" s="1">
        <f t="shared" si="66"/>
        <v>0</v>
      </c>
      <c r="CA41" s="1">
        <f t="shared" si="67"/>
        <v>0</v>
      </c>
      <c r="CB41" s="1">
        <f t="shared" si="68"/>
        <v>0</v>
      </c>
      <c r="CC41" s="1">
        <f t="shared" si="69"/>
        <v>0</v>
      </c>
      <c r="CD41" s="1">
        <f t="shared" si="70"/>
        <v>0</v>
      </c>
      <c r="CE41" s="1">
        <f t="shared" si="71"/>
        <v>0</v>
      </c>
      <c r="CF41" s="1">
        <f t="shared" si="72"/>
        <v>0</v>
      </c>
      <c r="CG41" s="1">
        <f t="shared" si="73"/>
        <v>0</v>
      </c>
      <c r="CH41" s="1">
        <f t="shared" si="74"/>
        <v>0</v>
      </c>
      <c r="CI41" s="1">
        <f t="shared" si="75"/>
        <v>0</v>
      </c>
      <c r="CJ41" s="1">
        <f t="shared" si="76"/>
        <v>0</v>
      </c>
      <c r="CK41" s="1">
        <f t="shared" si="77"/>
        <v>0</v>
      </c>
      <c r="CL41" s="1">
        <f t="shared" si="78"/>
        <v>0</v>
      </c>
      <c r="CM41" s="1">
        <f t="shared" si="79"/>
        <v>0</v>
      </c>
      <c r="CN41" s="1">
        <f t="shared" si="80"/>
        <v>0</v>
      </c>
      <c r="CO41" s="1">
        <f t="shared" si="81"/>
        <v>0</v>
      </c>
      <c r="CP41" s="1">
        <f t="shared" si="82"/>
        <v>0</v>
      </c>
      <c r="CQ41" s="1">
        <f t="shared" si="83"/>
        <v>0</v>
      </c>
      <c r="CR41" s="1">
        <f t="shared" si="84"/>
        <v>0</v>
      </c>
      <c r="CS41" s="1">
        <f t="shared" si="85"/>
        <v>0</v>
      </c>
      <c r="CT41" s="1">
        <f t="shared" si="86"/>
        <v>0</v>
      </c>
      <c r="CU41" s="1">
        <f t="shared" si="87"/>
        <v>0</v>
      </c>
      <c r="CV41" s="1">
        <f t="shared" si="88"/>
        <v>0</v>
      </c>
      <c r="CW41" s="1">
        <f t="shared" si="89"/>
        <v>0</v>
      </c>
      <c r="CX41" s="1">
        <f t="shared" si="90"/>
        <v>0</v>
      </c>
      <c r="CY41" s="1">
        <f t="shared" si="91"/>
        <v>0</v>
      </c>
      <c r="CZ41" s="1">
        <f t="shared" si="92"/>
        <v>0</v>
      </c>
      <c r="DA41" s="1">
        <f t="shared" si="93"/>
        <v>0</v>
      </c>
      <c r="DB41" s="1">
        <f t="shared" si="94"/>
        <v>0</v>
      </c>
      <c r="DC41" s="1">
        <f t="shared" si="95"/>
        <v>0</v>
      </c>
      <c r="DD41" s="1">
        <f t="shared" si="96"/>
        <v>0</v>
      </c>
    </row>
    <row r="42" spans="1:108" x14ac:dyDescent="0.55000000000000004">
      <c r="A42" s="1">
        <f>値貼り付け用シート!F50</f>
        <v>5</v>
      </c>
      <c r="B42" s="1">
        <f>値貼り付け用シート!G50</f>
        <v>10</v>
      </c>
      <c r="C42" s="1">
        <f>計算１!I962</f>
        <v>23</v>
      </c>
      <c r="D42" s="1">
        <f>計算１!J962</f>
        <v>24</v>
      </c>
      <c r="E42" s="1">
        <f>計算１!K962</f>
        <v>0</v>
      </c>
      <c r="F42" s="1">
        <f>計算１!L962</f>
        <v>63</v>
      </c>
      <c r="G42" s="1">
        <f>計算１!M962</f>
        <v>1</v>
      </c>
      <c r="H42" s="1">
        <f>IF(計算１!I962=0,"",計算１!N962)</f>
        <v>71</v>
      </c>
      <c r="I42" s="1">
        <f>IF(ISERROR(計算１!O962),"",計算１!O962)</f>
        <v>71</v>
      </c>
      <c r="J42" s="1">
        <f>計算１!P962</f>
        <v>0</v>
      </c>
      <c r="K42" s="1">
        <f t="shared" si="0"/>
        <v>63</v>
      </c>
      <c r="M42" s="1">
        <f t="shared" si="1"/>
        <v>0</v>
      </c>
      <c r="N42" s="1">
        <f t="shared" si="2"/>
        <v>0</v>
      </c>
      <c r="O42" s="1">
        <f t="shared" si="3"/>
        <v>0</v>
      </c>
      <c r="P42" s="1">
        <f t="shared" si="4"/>
        <v>0</v>
      </c>
      <c r="Q42" s="1">
        <f t="shared" si="5"/>
        <v>0</v>
      </c>
      <c r="R42" s="1">
        <f t="shared" si="6"/>
        <v>0</v>
      </c>
      <c r="S42" s="1">
        <f t="shared" si="7"/>
        <v>0</v>
      </c>
      <c r="T42" s="1">
        <f t="shared" si="8"/>
        <v>0</v>
      </c>
      <c r="U42" s="1">
        <f t="shared" si="9"/>
        <v>1</v>
      </c>
      <c r="V42" s="1">
        <f t="shared" si="10"/>
        <v>23</v>
      </c>
      <c r="W42" s="1">
        <f t="shared" si="11"/>
        <v>63</v>
      </c>
      <c r="X42" s="1">
        <f t="shared" si="12"/>
        <v>1</v>
      </c>
      <c r="Y42" s="1">
        <f t="shared" si="13"/>
        <v>63</v>
      </c>
      <c r="Z42" s="1">
        <f t="shared" si="14"/>
        <v>0</v>
      </c>
      <c r="AA42" s="1">
        <f t="shared" si="15"/>
        <v>0</v>
      </c>
      <c r="AB42" s="1">
        <f t="shared" si="16"/>
        <v>71</v>
      </c>
      <c r="AC42" s="1">
        <f t="shared" si="17"/>
        <v>0</v>
      </c>
      <c r="AD42" s="1">
        <f t="shared" si="18"/>
        <v>0</v>
      </c>
      <c r="AE42" s="1">
        <f t="shared" si="19"/>
        <v>0</v>
      </c>
      <c r="AF42" s="1">
        <f t="shared" si="20"/>
        <v>0</v>
      </c>
      <c r="AG42" s="1">
        <f t="shared" si="21"/>
        <v>0</v>
      </c>
      <c r="AH42" s="1">
        <f t="shared" si="22"/>
        <v>0</v>
      </c>
      <c r="AI42" s="1">
        <f t="shared" si="23"/>
        <v>0</v>
      </c>
      <c r="AJ42" s="1">
        <f t="shared" si="24"/>
        <v>0</v>
      </c>
      <c r="AK42" s="1">
        <f t="shared" si="25"/>
        <v>0</v>
      </c>
      <c r="AL42" s="1">
        <f t="shared" si="26"/>
        <v>0</v>
      </c>
      <c r="AM42" s="1">
        <f t="shared" si="27"/>
        <v>0</v>
      </c>
      <c r="AN42" s="1">
        <f t="shared" si="28"/>
        <v>0</v>
      </c>
      <c r="AO42" s="1">
        <f t="shared" si="29"/>
        <v>0</v>
      </c>
      <c r="AP42" s="1">
        <f t="shared" si="30"/>
        <v>0</v>
      </c>
      <c r="AQ42" s="1">
        <f t="shared" si="31"/>
        <v>0</v>
      </c>
      <c r="AR42" s="1">
        <f t="shared" si="32"/>
        <v>0</v>
      </c>
      <c r="AS42" s="1">
        <f t="shared" si="33"/>
        <v>0</v>
      </c>
      <c r="AT42" s="1">
        <f t="shared" si="34"/>
        <v>0</v>
      </c>
      <c r="AU42" s="1">
        <f t="shared" si="35"/>
        <v>0</v>
      </c>
      <c r="AV42" s="1">
        <f t="shared" si="36"/>
        <v>0</v>
      </c>
      <c r="AW42" s="1">
        <f t="shared" si="37"/>
        <v>0</v>
      </c>
      <c r="AX42" s="1">
        <f t="shared" si="38"/>
        <v>0</v>
      </c>
      <c r="AY42" s="1">
        <f t="shared" si="39"/>
        <v>0</v>
      </c>
      <c r="AZ42" s="1">
        <f t="shared" si="40"/>
        <v>0</v>
      </c>
      <c r="BA42" s="1">
        <f t="shared" si="41"/>
        <v>0</v>
      </c>
      <c r="BB42" s="1">
        <f t="shared" si="42"/>
        <v>0</v>
      </c>
      <c r="BC42" s="1">
        <f t="shared" si="43"/>
        <v>0</v>
      </c>
      <c r="BD42" s="1">
        <f t="shared" si="44"/>
        <v>0</v>
      </c>
      <c r="BE42" s="1">
        <f t="shared" si="45"/>
        <v>0</v>
      </c>
      <c r="BF42" s="1">
        <f t="shared" si="46"/>
        <v>0</v>
      </c>
      <c r="BG42" s="1">
        <f t="shared" si="47"/>
        <v>0</v>
      </c>
      <c r="BH42" s="1">
        <f t="shared" si="48"/>
        <v>0</v>
      </c>
      <c r="BI42" s="1">
        <f t="shared" si="49"/>
        <v>0</v>
      </c>
      <c r="BJ42" s="1">
        <f t="shared" si="50"/>
        <v>0</v>
      </c>
      <c r="BK42" s="1">
        <f t="shared" si="51"/>
        <v>0</v>
      </c>
      <c r="BL42" s="1">
        <f t="shared" si="52"/>
        <v>0</v>
      </c>
      <c r="BM42" s="1">
        <f t="shared" si="53"/>
        <v>0</v>
      </c>
      <c r="BN42" s="1">
        <f t="shared" si="54"/>
        <v>0</v>
      </c>
      <c r="BO42" s="1">
        <f t="shared" si="55"/>
        <v>0</v>
      </c>
      <c r="BP42" s="1">
        <f t="shared" si="56"/>
        <v>0</v>
      </c>
      <c r="BQ42" s="1">
        <f t="shared" si="57"/>
        <v>0</v>
      </c>
      <c r="BR42" s="1">
        <f t="shared" si="58"/>
        <v>0</v>
      </c>
      <c r="BS42" s="1">
        <f t="shared" si="59"/>
        <v>0</v>
      </c>
      <c r="BT42" s="1">
        <f t="shared" si="60"/>
        <v>0</v>
      </c>
      <c r="BU42" s="1">
        <f t="shared" si="61"/>
        <v>0</v>
      </c>
      <c r="BV42" s="1">
        <f t="shared" si="62"/>
        <v>0</v>
      </c>
      <c r="BW42" s="1">
        <f t="shared" si="63"/>
        <v>0</v>
      </c>
      <c r="BX42" s="1">
        <f t="shared" si="64"/>
        <v>0</v>
      </c>
      <c r="BY42" s="1">
        <f t="shared" si="65"/>
        <v>0</v>
      </c>
      <c r="BZ42" s="1">
        <f t="shared" si="66"/>
        <v>0</v>
      </c>
      <c r="CA42" s="1">
        <f t="shared" si="67"/>
        <v>0</v>
      </c>
      <c r="CB42" s="1">
        <f t="shared" si="68"/>
        <v>0</v>
      </c>
      <c r="CC42" s="1">
        <f t="shared" si="69"/>
        <v>0</v>
      </c>
      <c r="CD42" s="1">
        <f t="shared" si="70"/>
        <v>0</v>
      </c>
      <c r="CE42" s="1">
        <f t="shared" si="71"/>
        <v>0</v>
      </c>
      <c r="CF42" s="1">
        <f t="shared" si="72"/>
        <v>0</v>
      </c>
      <c r="CG42" s="1">
        <f t="shared" si="73"/>
        <v>0</v>
      </c>
      <c r="CH42" s="1">
        <f t="shared" si="74"/>
        <v>0</v>
      </c>
      <c r="CI42" s="1">
        <f t="shared" si="75"/>
        <v>0</v>
      </c>
      <c r="CJ42" s="1">
        <f t="shared" si="76"/>
        <v>0</v>
      </c>
      <c r="CK42" s="1">
        <f t="shared" si="77"/>
        <v>0</v>
      </c>
      <c r="CL42" s="1">
        <f t="shared" si="78"/>
        <v>0</v>
      </c>
      <c r="CM42" s="1">
        <f t="shared" si="79"/>
        <v>0</v>
      </c>
      <c r="CN42" s="1">
        <f t="shared" si="80"/>
        <v>0</v>
      </c>
      <c r="CO42" s="1">
        <f t="shared" si="81"/>
        <v>0</v>
      </c>
      <c r="CP42" s="1">
        <f t="shared" si="82"/>
        <v>0</v>
      </c>
      <c r="CQ42" s="1">
        <f t="shared" si="83"/>
        <v>0</v>
      </c>
      <c r="CR42" s="1">
        <f t="shared" si="84"/>
        <v>0</v>
      </c>
      <c r="CS42" s="1">
        <f t="shared" si="85"/>
        <v>0</v>
      </c>
      <c r="CT42" s="1">
        <f t="shared" si="86"/>
        <v>0</v>
      </c>
      <c r="CU42" s="1">
        <f t="shared" si="87"/>
        <v>0</v>
      </c>
      <c r="CV42" s="1">
        <f t="shared" si="88"/>
        <v>0</v>
      </c>
      <c r="CW42" s="1">
        <f t="shared" si="89"/>
        <v>0</v>
      </c>
      <c r="CX42" s="1">
        <f t="shared" si="90"/>
        <v>0</v>
      </c>
      <c r="CY42" s="1">
        <f t="shared" si="91"/>
        <v>0</v>
      </c>
      <c r="CZ42" s="1">
        <f t="shared" si="92"/>
        <v>0</v>
      </c>
      <c r="DA42" s="1">
        <f t="shared" si="93"/>
        <v>0</v>
      </c>
      <c r="DB42" s="1">
        <f t="shared" si="94"/>
        <v>0</v>
      </c>
      <c r="DC42" s="1">
        <f t="shared" si="95"/>
        <v>0</v>
      </c>
      <c r="DD42" s="1">
        <f t="shared" si="96"/>
        <v>0</v>
      </c>
    </row>
    <row r="43" spans="1:108" x14ac:dyDescent="0.55000000000000004">
      <c r="A43" s="1">
        <f>値貼り付け用シート!F51</f>
        <v>5</v>
      </c>
      <c r="B43" s="1">
        <f>値貼り付け用シート!G51</f>
        <v>11</v>
      </c>
      <c r="C43" s="1">
        <f>計算１!I986</f>
        <v>24</v>
      </c>
      <c r="D43" s="1">
        <f>計算１!J986</f>
        <v>24</v>
      </c>
      <c r="E43" s="1">
        <f>計算１!K986</f>
        <v>0</v>
      </c>
      <c r="F43" s="1">
        <f>計算１!L986</f>
        <v>54</v>
      </c>
      <c r="G43" s="1">
        <f>計算１!M986</f>
        <v>1</v>
      </c>
      <c r="H43" s="1">
        <f>IF(計算１!I986=0,"",計算１!N986)</f>
        <v>66</v>
      </c>
      <c r="I43" s="1">
        <f>IF(ISERROR(計算１!O986),"",計算１!O986)</f>
        <v>66</v>
      </c>
      <c r="J43" s="1">
        <f>計算１!P986</f>
        <v>0</v>
      </c>
      <c r="K43" s="1">
        <f t="shared" si="0"/>
        <v>54</v>
      </c>
      <c r="M43" s="1">
        <f t="shared" si="1"/>
        <v>0</v>
      </c>
      <c r="N43" s="1">
        <f t="shared" si="2"/>
        <v>0</v>
      </c>
      <c r="O43" s="1">
        <f t="shared" si="3"/>
        <v>0</v>
      </c>
      <c r="P43" s="1">
        <f t="shared" si="4"/>
        <v>0</v>
      </c>
      <c r="Q43" s="1">
        <f t="shared" si="5"/>
        <v>0</v>
      </c>
      <c r="R43" s="1">
        <f t="shared" si="6"/>
        <v>0</v>
      </c>
      <c r="S43" s="1">
        <f t="shared" si="7"/>
        <v>0</v>
      </c>
      <c r="T43" s="1">
        <f t="shared" si="8"/>
        <v>0</v>
      </c>
      <c r="U43" s="1">
        <f t="shared" si="9"/>
        <v>1</v>
      </c>
      <c r="V43" s="1">
        <f t="shared" si="10"/>
        <v>24</v>
      </c>
      <c r="W43" s="1">
        <f t="shared" si="11"/>
        <v>54</v>
      </c>
      <c r="X43" s="1">
        <f t="shared" si="12"/>
        <v>1</v>
      </c>
      <c r="Y43" s="1">
        <f t="shared" si="13"/>
        <v>54</v>
      </c>
      <c r="Z43" s="1">
        <f t="shared" si="14"/>
        <v>0</v>
      </c>
      <c r="AA43" s="1">
        <f t="shared" si="15"/>
        <v>0</v>
      </c>
      <c r="AB43" s="1">
        <f t="shared" si="16"/>
        <v>66</v>
      </c>
      <c r="AC43" s="1">
        <f t="shared" si="17"/>
        <v>0</v>
      </c>
      <c r="AD43" s="1">
        <f t="shared" si="18"/>
        <v>0</v>
      </c>
      <c r="AE43" s="1">
        <f t="shared" si="19"/>
        <v>0</v>
      </c>
      <c r="AF43" s="1">
        <f t="shared" si="20"/>
        <v>0</v>
      </c>
      <c r="AG43" s="1">
        <f t="shared" si="21"/>
        <v>0</v>
      </c>
      <c r="AH43" s="1">
        <f t="shared" si="22"/>
        <v>0</v>
      </c>
      <c r="AI43" s="1">
        <f t="shared" si="23"/>
        <v>0</v>
      </c>
      <c r="AJ43" s="1">
        <f t="shared" si="24"/>
        <v>0</v>
      </c>
      <c r="AK43" s="1">
        <f t="shared" si="25"/>
        <v>0</v>
      </c>
      <c r="AL43" s="1">
        <f t="shared" si="26"/>
        <v>0</v>
      </c>
      <c r="AM43" s="1">
        <f t="shared" si="27"/>
        <v>0</v>
      </c>
      <c r="AN43" s="1">
        <f t="shared" si="28"/>
        <v>0</v>
      </c>
      <c r="AO43" s="1">
        <f t="shared" si="29"/>
        <v>0</v>
      </c>
      <c r="AP43" s="1">
        <f t="shared" si="30"/>
        <v>0</v>
      </c>
      <c r="AQ43" s="1">
        <f t="shared" si="31"/>
        <v>0</v>
      </c>
      <c r="AR43" s="1">
        <f t="shared" si="32"/>
        <v>0</v>
      </c>
      <c r="AS43" s="1">
        <f t="shared" si="33"/>
        <v>0</v>
      </c>
      <c r="AT43" s="1">
        <f t="shared" si="34"/>
        <v>0</v>
      </c>
      <c r="AU43" s="1">
        <f t="shared" si="35"/>
        <v>0</v>
      </c>
      <c r="AV43" s="1">
        <f t="shared" si="36"/>
        <v>0</v>
      </c>
      <c r="AW43" s="1">
        <f t="shared" si="37"/>
        <v>0</v>
      </c>
      <c r="AX43" s="1">
        <f t="shared" si="38"/>
        <v>0</v>
      </c>
      <c r="AY43" s="1">
        <f t="shared" si="39"/>
        <v>0</v>
      </c>
      <c r="AZ43" s="1">
        <f t="shared" si="40"/>
        <v>0</v>
      </c>
      <c r="BA43" s="1">
        <f t="shared" si="41"/>
        <v>0</v>
      </c>
      <c r="BB43" s="1">
        <f t="shared" si="42"/>
        <v>0</v>
      </c>
      <c r="BC43" s="1">
        <f t="shared" si="43"/>
        <v>0</v>
      </c>
      <c r="BD43" s="1">
        <f t="shared" si="44"/>
        <v>0</v>
      </c>
      <c r="BE43" s="1">
        <f t="shared" si="45"/>
        <v>0</v>
      </c>
      <c r="BF43" s="1">
        <f t="shared" si="46"/>
        <v>0</v>
      </c>
      <c r="BG43" s="1">
        <f t="shared" si="47"/>
        <v>0</v>
      </c>
      <c r="BH43" s="1">
        <f t="shared" si="48"/>
        <v>0</v>
      </c>
      <c r="BI43" s="1">
        <f t="shared" si="49"/>
        <v>0</v>
      </c>
      <c r="BJ43" s="1">
        <f t="shared" si="50"/>
        <v>0</v>
      </c>
      <c r="BK43" s="1">
        <f t="shared" si="51"/>
        <v>0</v>
      </c>
      <c r="BL43" s="1">
        <f t="shared" si="52"/>
        <v>0</v>
      </c>
      <c r="BM43" s="1">
        <f t="shared" si="53"/>
        <v>0</v>
      </c>
      <c r="BN43" s="1">
        <f t="shared" si="54"/>
        <v>0</v>
      </c>
      <c r="BO43" s="1">
        <f t="shared" si="55"/>
        <v>0</v>
      </c>
      <c r="BP43" s="1">
        <f t="shared" si="56"/>
        <v>0</v>
      </c>
      <c r="BQ43" s="1">
        <f t="shared" si="57"/>
        <v>0</v>
      </c>
      <c r="BR43" s="1">
        <f t="shared" si="58"/>
        <v>0</v>
      </c>
      <c r="BS43" s="1">
        <f t="shared" si="59"/>
        <v>0</v>
      </c>
      <c r="BT43" s="1">
        <f t="shared" si="60"/>
        <v>0</v>
      </c>
      <c r="BU43" s="1">
        <f t="shared" si="61"/>
        <v>0</v>
      </c>
      <c r="BV43" s="1">
        <f t="shared" si="62"/>
        <v>0</v>
      </c>
      <c r="BW43" s="1">
        <f t="shared" si="63"/>
        <v>0</v>
      </c>
      <c r="BX43" s="1">
        <f t="shared" si="64"/>
        <v>0</v>
      </c>
      <c r="BY43" s="1">
        <f t="shared" si="65"/>
        <v>0</v>
      </c>
      <c r="BZ43" s="1">
        <f t="shared" si="66"/>
        <v>0</v>
      </c>
      <c r="CA43" s="1">
        <f t="shared" si="67"/>
        <v>0</v>
      </c>
      <c r="CB43" s="1">
        <f t="shared" si="68"/>
        <v>0</v>
      </c>
      <c r="CC43" s="1">
        <f t="shared" si="69"/>
        <v>0</v>
      </c>
      <c r="CD43" s="1">
        <f t="shared" si="70"/>
        <v>0</v>
      </c>
      <c r="CE43" s="1">
        <f t="shared" si="71"/>
        <v>0</v>
      </c>
      <c r="CF43" s="1">
        <f t="shared" si="72"/>
        <v>0</v>
      </c>
      <c r="CG43" s="1">
        <f t="shared" si="73"/>
        <v>0</v>
      </c>
      <c r="CH43" s="1">
        <f t="shared" si="74"/>
        <v>0</v>
      </c>
      <c r="CI43" s="1">
        <f t="shared" si="75"/>
        <v>0</v>
      </c>
      <c r="CJ43" s="1">
        <f t="shared" si="76"/>
        <v>0</v>
      </c>
      <c r="CK43" s="1">
        <f t="shared" si="77"/>
        <v>0</v>
      </c>
      <c r="CL43" s="1">
        <f t="shared" si="78"/>
        <v>0</v>
      </c>
      <c r="CM43" s="1">
        <f t="shared" si="79"/>
        <v>0</v>
      </c>
      <c r="CN43" s="1">
        <f t="shared" si="80"/>
        <v>0</v>
      </c>
      <c r="CO43" s="1">
        <f t="shared" si="81"/>
        <v>0</v>
      </c>
      <c r="CP43" s="1">
        <f t="shared" si="82"/>
        <v>0</v>
      </c>
      <c r="CQ43" s="1">
        <f t="shared" si="83"/>
        <v>0</v>
      </c>
      <c r="CR43" s="1">
        <f t="shared" si="84"/>
        <v>0</v>
      </c>
      <c r="CS43" s="1">
        <f t="shared" si="85"/>
        <v>0</v>
      </c>
      <c r="CT43" s="1">
        <f t="shared" si="86"/>
        <v>0</v>
      </c>
      <c r="CU43" s="1">
        <f t="shared" si="87"/>
        <v>0</v>
      </c>
      <c r="CV43" s="1">
        <f t="shared" si="88"/>
        <v>0</v>
      </c>
      <c r="CW43" s="1">
        <f t="shared" si="89"/>
        <v>0</v>
      </c>
      <c r="CX43" s="1">
        <f t="shared" si="90"/>
        <v>0</v>
      </c>
      <c r="CY43" s="1">
        <f t="shared" si="91"/>
        <v>0</v>
      </c>
      <c r="CZ43" s="1">
        <f t="shared" si="92"/>
        <v>0</v>
      </c>
      <c r="DA43" s="1">
        <f t="shared" si="93"/>
        <v>0</v>
      </c>
      <c r="DB43" s="1">
        <f t="shared" si="94"/>
        <v>0</v>
      </c>
      <c r="DC43" s="1">
        <f t="shared" si="95"/>
        <v>0</v>
      </c>
      <c r="DD43" s="1">
        <f t="shared" si="96"/>
        <v>0</v>
      </c>
    </row>
    <row r="44" spans="1:108" x14ac:dyDescent="0.55000000000000004">
      <c r="A44" s="1">
        <f>値貼り付け用シート!F52</f>
        <v>5</v>
      </c>
      <c r="B44" s="1">
        <f>値貼り付け用シート!G52</f>
        <v>12</v>
      </c>
      <c r="C44" s="1">
        <f>計算１!I1010</f>
        <v>23</v>
      </c>
      <c r="D44" s="1">
        <f>計算１!J1010</f>
        <v>24</v>
      </c>
      <c r="E44" s="1">
        <f>計算１!K1010</f>
        <v>0</v>
      </c>
      <c r="F44" s="1">
        <f>計算１!L1010</f>
        <v>51</v>
      </c>
      <c r="G44" s="1">
        <f>計算１!M1010</f>
        <v>1</v>
      </c>
      <c r="H44" s="1">
        <f>IF(計算１!I1010=0,"",計算１!N1010)</f>
        <v>54</v>
      </c>
      <c r="I44" s="1">
        <f>IF(ISERROR(計算１!O1010),"",計算１!O1010)</f>
        <v>54</v>
      </c>
      <c r="J44" s="1">
        <f>計算１!P1010</f>
        <v>0</v>
      </c>
      <c r="K44" s="1">
        <f t="shared" si="0"/>
        <v>51</v>
      </c>
      <c r="M44" s="1">
        <f t="shared" si="1"/>
        <v>0</v>
      </c>
      <c r="N44" s="1">
        <f t="shared" si="2"/>
        <v>0</v>
      </c>
      <c r="O44" s="1">
        <f t="shared" si="3"/>
        <v>0</v>
      </c>
      <c r="P44" s="1">
        <f t="shared" si="4"/>
        <v>0</v>
      </c>
      <c r="Q44" s="1">
        <f t="shared" si="5"/>
        <v>0</v>
      </c>
      <c r="R44" s="1">
        <f t="shared" si="6"/>
        <v>0</v>
      </c>
      <c r="S44" s="1">
        <f t="shared" si="7"/>
        <v>0</v>
      </c>
      <c r="T44" s="1">
        <f t="shared" si="8"/>
        <v>0</v>
      </c>
      <c r="U44" s="1">
        <f t="shared" si="9"/>
        <v>1</v>
      </c>
      <c r="V44" s="1">
        <f t="shared" si="10"/>
        <v>23</v>
      </c>
      <c r="W44" s="1">
        <f t="shared" si="11"/>
        <v>51</v>
      </c>
      <c r="X44" s="1">
        <f t="shared" si="12"/>
        <v>1</v>
      </c>
      <c r="Y44" s="1">
        <f t="shared" si="13"/>
        <v>51</v>
      </c>
      <c r="Z44" s="1">
        <f t="shared" si="14"/>
        <v>0</v>
      </c>
      <c r="AA44" s="1">
        <f t="shared" si="15"/>
        <v>0</v>
      </c>
      <c r="AB44" s="1">
        <f t="shared" si="16"/>
        <v>54</v>
      </c>
      <c r="AC44" s="1">
        <f t="shared" si="17"/>
        <v>0</v>
      </c>
      <c r="AD44" s="1">
        <f t="shared" si="18"/>
        <v>0</v>
      </c>
      <c r="AE44" s="1">
        <f t="shared" si="19"/>
        <v>0</v>
      </c>
      <c r="AF44" s="1">
        <f t="shared" si="20"/>
        <v>0</v>
      </c>
      <c r="AG44" s="1">
        <f t="shared" si="21"/>
        <v>0</v>
      </c>
      <c r="AH44" s="1">
        <f t="shared" si="22"/>
        <v>0</v>
      </c>
      <c r="AI44" s="1">
        <f t="shared" si="23"/>
        <v>0</v>
      </c>
      <c r="AJ44" s="1">
        <f t="shared" si="24"/>
        <v>0</v>
      </c>
      <c r="AK44" s="1">
        <f t="shared" si="25"/>
        <v>0</v>
      </c>
      <c r="AL44" s="1">
        <f t="shared" si="26"/>
        <v>0</v>
      </c>
      <c r="AM44" s="1">
        <f t="shared" si="27"/>
        <v>0</v>
      </c>
      <c r="AN44" s="1">
        <f t="shared" si="28"/>
        <v>0</v>
      </c>
      <c r="AO44" s="1">
        <f t="shared" si="29"/>
        <v>0</v>
      </c>
      <c r="AP44" s="1">
        <f t="shared" si="30"/>
        <v>0</v>
      </c>
      <c r="AQ44" s="1">
        <f t="shared" si="31"/>
        <v>0</v>
      </c>
      <c r="AR44" s="1">
        <f t="shared" si="32"/>
        <v>0</v>
      </c>
      <c r="AS44" s="1">
        <f t="shared" si="33"/>
        <v>0</v>
      </c>
      <c r="AT44" s="1">
        <f t="shared" si="34"/>
        <v>0</v>
      </c>
      <c r="AU44" s="1">
        <f t="shared" si="35"/>
        <v>0</v>
      </c>
      <c r="AV44" s="1">
        <f t="shared" si="36"/>
        <v>0</v>
      </c>
      <c r="AW44" s="1">
        <f t="shared" si="37"/>
        <v>0</v>
      </c>
      <c r="AX44" s="1">
        <f t="shared" si="38"/>
        <v>0</v>
      </c>
      <c r="AY44" s="1">
        <f t="shared" si="39"/>
        <v>0</v>
      </c>
      <c r="AZ44" s="1">
        <f t="shared" si="40"/>
        <v>0</v>
      </c>
      <c r="BA44" s="1">
        <f t="shared" si="41"/>
        <v>0</v>
      </c>
      <c r="BB44" s="1">
        <f t="shared" si="42"/>
        <v>0</v>
      </c>
      <c r="BC44" s="1">
        <f t="shared" si="43"/>
        <v>0</v>
      </c>
      <c r="BD44" s="1">
        <f t="shared" si="44"/>
        <v>0</v>
      </c>
      <c r="BE44" s="1">
        <f t="shared" si="45"/>
        <v>0</v>
      </c>
      <c r="BF44" s="1">
        <f t="shared" si="46"/>
        <v>0</v>
      </c>
      <c r="BG44" s="1">
        <f t="shared" si="47"/>
        <v>0</v>
      </c>
      <c r="BH44" s="1">
        <f t="shared" si="48"/>
        <v>0</v>
      </c>
      <c r="BI44" s="1">
        <f t="shared" si="49"/>
        <v>0</v>
      </c>
      <c r="BJ44" s="1">
        <f t="shared" si="50"/>
        <v>0</v>
      </c>
      <c r="BK44" s="1">
        <f t="shared" si="51"/>
        <v>0</v>
      </c>
      <c r="BL44" s="1">
        <f t="shared" si="52"/>
        <v>0</v>
      </c>
      <c r="BM44" s="1">
        <f t="shared" si="53"/>
        <v>0</v>
      </c>
      <c r="BN44" s="1">
        <f t="shared" si="54"/>
        <v>0</v>
      </c>
      <c r="BO44" s="1">
        <f t="shared" si="55"/>
        <v>0</v>
      </c>
      <c r="BP44" s="1">
        <f t="shared" si="56"/>
        <v>0</v>
      </c>
      <c r="BQ44" s="1">
        <f t="shared" si="57"/>
        <v>0</v>
      </c>
      <c r="BR44" s="1">
        <f t="shared" si="58"/>
        <v>0</v>
      </c>
      <c r="BS44" s="1">
        <f t="shared" si="59"/>
        <v>0</v>
      </c>
      <c r="BT44" s="1">
        <f t="shared" si="60"/>
        <v>0</v>
      </c>
      <c r="BU44" s="1">
        <f t="shared" si="61"/>
        <v>0</v>
      </c>
      <c r="BV44" s="1">
        <f t="shared" si="62"/>
        <v>0</v>
      </c>
      <c r="BW44" s="1">
        <f t="shared" si="63"/>
        <v>0</v>
      </c>
      <c r="BX44" s="1">
        <f t="shared" si="64"/>
        <v>0</v>
      </c>
      <c r="BY44" s="1">
        <f t="shared" si="65"/>
        <v>0</v>
      </c>
      <c r="BZ44" s="1">
        <f t="shared" si="66"/>
        <v>0</v>
      </c>
      <c r="CA44" s="1">
        <f t="shared" si="67"/>
        <v>0</v>
      </c>
      <c r="CB44" s="1">
        <f t="shared" si="68"/>
        <v>0</v>
      </c>
      <c r="CC44" s="1">
        <f t="shared" si="69"/>
        <v>0</v>
      </c>
      <c r="CD44" s="1">
        <f t="shared" si="70"/>
        <v>0</v>
      </c>
      <c r="CE44" s="1">
        <f t="shared" si="71"/>
        <v>0</v>
      </c>
      <c r="CF44" s="1">
        <f t="shared" si="72"/>
        <v>0</v>
      </c>
      <c r="CG44" s="1">
        <f t="shared" si="73"/>
        <v>0</v>
      </c>
      <c r="CH44" s="1">
        <f t="shared" si="74"/>
        <v>0</v>
      </c>
      <c r="CI44" s="1">
        <f t="shared" si="75"/>
        <v>0</v>
      </c>
      <c r="CJ44" s="1">
        <f t="shared" si="76"/>
        <v>0</v>
      </c>
      <c r="CK44" s="1">
        <f t="shared" si="77"/>
        <v>0</v>
      </c>
      <c r="CL44" s="1">
        <f t="shared" si="78"/>
        <v>0</v>
      </c>
      <c r="CM44" s="1">
        <f t="shared" si="79"/>
        <v>0</v>
      </c>
      <c r="CN44" s="1">
        <f t="shared" si="80"/>
        <v>0</v>
      </c>
      <c r="CO44" s="1">
        <f t="shared" si="81"/>
        <v>0</v>
      </c>
      <c r="CP44" s="1">
        <f t="shared" si="82"/>
        <v>0</v>
      </c>
      <c r="CQ44" s="1">
        <f t="shared" si="83"/>
        <v>0</v>
      </c>
      <c r="CR44" s="1">
        <f t="shared" si="84"/>
        <v>0</v>
      </c>
      <c r="CS44" s="1">
        <f t="shared" si="85"/>
        <v>0</v>
      </c>
      <c r="CT44" s="1">
        <f t="shared" si="86"/>
        <v>0</v>
      </c>
      <c r="CU44" s="1">
        <f t="shared" si="87"/>
        <v>0</v>
      </c>
      <c r="CV44" s="1">
        <f t="shared" si="88"/>
        <v>0</v>
      </c>
      <c r="CW44" s="1">
        <f t="shared" si="89"/>
        <v>0</v>
      </c>
      <c r="CX44" s="1">
        <f t="shared" si="90"/>
        <v>0</v>
      </c>
      <c r="CY44" s="1">
        <f t="shared" si="91"/>
        <v>0</v>
      </c>
      <c r="CZ44" s="1">
        <f t="shared" si="92"/>
        <v>0</v>
      </c>
      <c r="DA44" s="1">
        <f t="shared" si="93"/>
        <v>0</v>
      </c>
      <c r="DB44" s="1">
        <f t="shared" si="94"/>
        <v>0</v>
      </c>
      <c r="DC44" s="1">
        <f t="shared" si="95"/>
        <v>0</v>
      </c>
      <c r="DD44" s="1">
        <f t="shared" si="96"/>
        <v>0</v>
      </c>
    </row>
    <row r="45" spans="1:108" x14ac:dyDescent="0.55000000000000004">
      <c r="A45" s="1">
        <f>値貼り付け用シート!F53</f>
        <v>5</v>
      </c>
      <c r="B45" s="1">
        <f>値貼り付け用シート!G53</f>
        <v>13</v>
      </c>
      <c r="C45" s="1">
        <f>計算１!I1034</f>
        <v>24</v>
      </c>
      <c r="D45" s="1">
        <f>計算１!J1034</f>
        <v>24</v>
      </c>
      <c r="E45" s="1">
        <f>計算１!K1034</f>
        <v>0</v>
      </c>
      <c r="F45" s="1">
        <f>計算１!L1034</f>
        <v>45</v>
      </c>
      <c r="G45" s="1">
        <f>計算１!M1034</f>
        <v>1</v>
      </c>
      <c r="H45" s="1">
        <f>IF(計算１!I1034=0,"",計算１!N1034)</f>
        <v>47</v>
      </c>
      <c r="I45" s="1">
        <f>IF(ISERROR(計算１!O1034),"",計算１!O1034)</f>
        <v>45</v>
      </c>
      <c r="J45" s="1">
        <f>計算１!P1034</f>
        <v>0</v>
      </c>
      <c r="K45" s="1">
        <f t="shared" si="0"/>
        <v>45</v>
      </c>
      <c r="M45" s="1">
        <f t="shared" si="1"/>
        <v>0</v>
      </c>
      <c r="N45" s="1">
        <f t="shared" si="2"/>
        <v>0</v>
      </c>
      <c r="O45" s="1">
        <f t="shared" si="3"/>
        <v>0</v>
      </c>
      <c r="P45" s="1">
        <f t="shared" si="4"/>
        <v>0</v>
      </c>
      <c r="Q45" s="1">
        <f t="shared" si="5"/>
        <v>0</v>
      </c>
      <c r="R45" s="1">
        <f t="shared" si="6"/>
        <v>0</v>
      </c>
      <c r="S45" s="1">
        <f t="shared" si="7"/>
        <v>0</v>
      </c>
      <c r="T45" s="1">
        <f t="shared" si="8"/>
        <v>0</v>
      </c>
      <c r="U45" s="1">
        <f t="shared" si="9"/>
        <v>1</v>
      </c>
      <c r="V45" s="1">
        <f t="shared" si="10"/>
        <v>24</v>
      </c>
      <c r="W45" s="1">
        <f t="shared" si="11"/>
        <v>45</v>
      </c>
      <c r="X45" s="1">
        <f t="shared" si="12"/>
        <v>1</v>
      </c>
      <c r="Y45" s="1">
        <f t="shared" si="13"/>
        <v>45</v>
      </c>
      <c r="Z45" s="1">
        <f t="shared" si="14"/>
        <v>0</v>
      </c>
      <c r="AA45" s="1">
        <f t="shared" si="15"/>
        <v>0</v>
      </c>
      <c r="AB45" s="1">
        <f t="shared" si="16"/>
        <v>47</v>
      </c>
      <c r="AC45" s="1">
        <f t="shared" si="17"/>
        <v>0</v>
      </c>
      <c r="AD45" s="1">
        <f t="shared" si="18"/>
        <v>0</v>
      </c>
      <c r="AE45" s="1">
        <f t="shared" si="19"/>
        <v>0</v>
      </c>
      <c r="AF45" s="1">
        <f t="shared" si="20"/>
        <v>0</v>
      </c>
      <c r="AG45" s="1">
        <f t="shared" si="21"/>
        <v>0</v>
      </c>
      <c r="AH45" s="1">
        <f t="shared" si="22"/>
        <v>0</v>
      </c>
      <c r="AI45" s="1">
        <f t="shared" si="23"/>
        <v>0</v>
      </c>
      <c r="AJ45" s="1">
        <f t="shared" si="24"/>
        <v>0</v>
      </c>
      <c r="AK45" s="1">
        <f t="shared" si="25"/>
        <v>0</v>
      </c>
      <c r="AL45" s="1">
        <f t="shared" si="26"/>
        <v>0</v>
      </c>
      <c r="AM45" s="1">
        <f t="shared" si="27"/>
        <v>0</v>
      </c>
      <c r="AN45" s="1">
        <f t="shared" si="28"/>
        <v>0</v>
      </c>
      <c r="AO45" s="1">
        <f t="shared" si="29"/>
        <v>0</v>
      </c>
      <c r="AP45" s="1">
        <f t="shared" si="30"/>
        <v>0</v>
      </c>
      <c r="AQ45" s="1">
        <f t="shared" si="31"/>
        <v>0</v>
      </c>
      <c r="AR45" s="1">
        <f t="shared" si="32"/>
        <v>0</v>
      </c>
      <c r="AS45" s="1">
        <f t="shared" si="33"/>
        <v>0</v>
      </c>
      <c r="AT45" s="1">
        <f t="shared" si="34"/>
        <v>0</v>
      </c>
      <c r="AU45" s="1">
        <f t="shared" si="35"/>
        <v>0</v>
      </c>
      <c r="AV45" s="1">
        <f t="shared" si="36"/>
        <v>0</v>
      </c>
      <c r="AW45" s="1">
        <f t="shared" si="37"/>
        <v>0</v>
      </c>
      <c r="AX45" s="1">
        <f t="shared" si="38"/>
        <v>0</v>
      </c>
      <c r="AY45" s="1">
        <f t="shared" si="39"/>
        <v>0</v>
      </c>
      <c r="AZ45" s="1">
        <f t="shared" si="40"/>
        <v>0</v>
      </c>
      <c r="BA45" s="1">
        <f t="shared" si="41"/>
        <v>0</v>
      </c>
      <c r="BB45" s="1">
        <f t="shared" si="42"/>
        <v>0</v>
      </c>
      <c r="BC45" s="1">
        <f t="shared" si="43"/>
        <v>0</v>
      </c>
      <c r="BD45" s="1">
        <f t="shared" si="44"/>
        <v>0</v>
      </c>
      <c r="BE45" s="1">
        <f t="shared" si="45"/>
        <v>0</v>
      </c>
      <c r="BF45" s="1">
        <f t="shared" si="46"/>
        <v>0</v>
      </c>
      <c r="BG45" s="1">
        <f t="shared" si="47"/>
        <v>0</v>
      </c>
      <c r="BH45" s="1">
        <f t="shared" si="48"/>
        <v>0</v>
      </c>
      <c r="BI45" s="1">
        <f t="shared" si="49"/>
        <v>0</v>
      </c>
      <c r="BJ45" s="1">
        <f t="shared" si="50"/>
        <v>0</v>
      </c>
      <c r="BK45" s="1">
        <f t="shared" si="51"/>
        <v>0</v>
      </c>
      <c r="BL45" s="1">
        <f t="shared" si="52"/>
        <v>0</v>
      </c>
      <c r="BM45" s="1">
        <f t="shared" si="53"/>
        <v>0</v>
      </c>
      <c r="BN45" s="1">
        <f t="shared" si="54"/>
        <v>0</v>
      </c>
      <c r="BO45" s="1">
        <f t="shared" si="55"/>
        <v>0</v>
      </c>
      <c r="BP45" s="1">
        <f t="shared" si="56"/>
        <v>0</v>
      </c>
      <c r="BQ45" s="1">
        <f t="shared" si="57"/>
        <v>0</v>
      </c>
      <c r="BR45" s="1">
        <f t="shared" si="58"/>
        <v>0</v>
      </c>
      <c r="BS45" s="1">
        <f t="shared" si="59"/>
        <v>0</v>
      </c>
      <c r="BT45" s="1">
        <f t="shared" si="60"/>
        <v>0</v>
      </c>
      <c r="BU45" s="1">
        <f t="shared" si="61"/>
        <v>0</v>
      </c>
      <c r="BV45" s="1">
        <f t="shared" si="62"/>
        <v>0</v>
      </c>
      <c r="BW45" s="1">
        <f t="shared" si="63"/>
        <v>0</v>
      </c>
      <c r="BX45" s="1">
        <f t="shared" si="64"/>
        <v>0</v>
      </c>
      <c r="BY45" s="1">
        <f t="shared" si="65"/>
        <v>0</v>
      </c>
      <c r="BZ45" s="1">
        <f t="shared" si="66"/>
        <v>0</v>
      </c>
      <c r="CA45" s="1">
        <f t="shared" si="67"/>
        <v>0</v>
      </c>
      <c r="CB45" s="1">
        <f t="shared" si="68"/>
        <v>0</v>
      </c>
      <c r="CC45" s="1">
        <f t="shared" si="69"/>
        <v>0</v>
      </c>
      <c r="CD45" s="1">
        <f t="shared" si="70"/>
        <v>0</v>
      </c>
      <c r="CE45" s="1">
        <f t="shared" si="71"/>
        <v>0</v>
      </c>
      <c r="CF45" s="1">
        <f t="shared" si="72"/>
        <v>0</v>
      </c>
      <c r="CG45" s="1">
        <f t="shared" si="73"/>
        <v>0</v>
      </c>
      <c r="CH45" s="1">
        <f t="shared" si="74"/>
        <v>0</v>
      </c>
      <c r="CI45" s="1">
        <f t="shared" si="75"/>
        <v>0</v>
      </c>
      <c r="CJ45" s="1">
        <f t="shared" si="76"/>
        <v>0</v>
      </c>
      <c r="CK45" s="1">
        <f t="shared" si="77"/>
        <v>0</v>
      </c>
      <c r="CL45" s="1">
        <f t="shared" si="78"/>
        <v>0</v>
      </c>
      <c r="CM45" s="1">
        <f t="shared" si="79"/>
        <v>0</v>
      </c>
      <c r="CN45" s="1">
        <f t="shared" si="80"/>
        <v>0</v>
      </c>
      <c r="CO45" s="1">
        <f t="shared" si="81"/>
        <v>0</v>
      </c>
      <c r="CP45" s="1">
        <f t="shared" si="82"/>
        <v>0</v>
      </c>
      <c r="CQ45" s="1">
        <f t="shared" si="83"/>
        <v>0</v>
      </c>
      <c r="CR45" s="1">
        <f t="shared" si="84"/>
        <v>0</v>
      </c>
      <c r="CS45" s="1">
        <f t="shared" si="85"/>
        <v>0</v>
      </c>
      <c r="CT45" s="1">
        <f t="shared" si="86"/>
        <v>0</v>
      </c>
      <c r="CU45" s="1">
        <f t="shared" si="87"/>
        <v>0</v>
      </c>
      <c r="CV45" s="1">
        <f t="shared" si="88"/>
        <v>0</v>
      </c>
      <c r="CW45" s="1">
        <f t="shared" si="89"/>
        <v>0</v>
      </c>
      <c r="CX45" s="1">
        <f t="shared" si="90"/>
        <v>0</v>
      </c>
      <c r="CY45" s="1">
        <f t="shared" si="91"/>
        <v>0</v>
      </c>
      <c r="CZ45" s="1">
        <f t="shared" si="92"/>
        <v>0</v>
      </c>
      <c r="DA45" s="1">
        <f t="shared" si="93"/>
        <v>0</v>
      </c>
      <c r="DB45" s="1">
        <f t="shared" si="94"/>
        <v>0</v>
      </c>
      <c r="DC45" s="1">
        <f t="shared" si="95"/>
        <v>0</v>
      </c>
      <c r="DD45" s="1">
        <f t="shared" si="96"/>
        <v>0</v>
      </c>
    </row>
    <row r="46" spans="1:108" x14ac:dyDescent="0.55000000000000004">
      <c r="A46" s="1">
        <f>値貼り付け用シート!F54</f>
        <v>5</v>
      </c>
      <c r="B46" s="1">
        <f>値貼り付け用シート!G54</f>
        <v>14</v>
      </c>
      <c r="C46" s="1">
        <f>計算１!I1058</f>
        <v>24</v>
      </c>
      <c r="D46" s="1">
        <f>計算１!J1058</f>
        <v>24</v>
      </c>
      <c r="E46" s="1">
        <f>計算１!K1058</f>
        <v>0</v>
      </c>
      <c r="F46" s="1">
        <f>計算１!L1058</f>
        <v>45</v>
      </c>
      <c r="G46" s="1">
        <f>計算１!M1058</f>
        <v>1</v>
      </c>
      <c r="H46" s="1">
        <f>IF(計算１!I1058=0,"",計算１!N1058)</f>
        <v>47</v>
      </c>
      <c r="I46" s="1">
        <f>IF(ISERROR(計算１!O1058),"",計算１!O1058)</f>
        <v>47</v>
      </c>
      <c r="J46" s="1">
        <f>計算１!P1058</f>
        <v>0</v>
      </c>
      <c r="K46" s="1">
        <f t="shared" si="0"/>
        <v>45</v>
      </c>
      <c r="M46" s="1">
        <f t="shared" si="1"/>
        <v>0</v>
      </c>
      <c r="N46" s="1">
        <f t="shared" si="2"/>
        <v>0</v>
      </c>
      <c r="O46" s="1">
        <f t="shared" si="3"/>
        <v>0</v>
      </c>
      <c r="P46" s="1">
        <f t="shared" si="4"/>
        <v>0</v>
      </c>
      <c r="Q46" s="1">
        <f t="shared" si="5"/>
        <v>0</v>
      </c>
      <c r="R46" s="1">
        <f t="shared" si="6"/>
        <v>0</v>
      </c>
      <c r="S46" s="1">
        <f t="shared" si="7"/>
        <v>0</v>
      </c>
      <c r="T46" s="1">
        <f t="shared" si="8"/>
        <v>0</v>
      </c>
      <c r="U46" s="1">
        <f t="shared" si="9"/>
        <v>1</v>
      </c>
      <c r="V46" s="1">
        <f t="shared" si="10"/>
        <v>24</v>
      </c>
      <c r="W46" s="1">
        <f t="shared" si="11"/>
        <v>45</v>
      </c>
      <c r="X46" s="1">
        <f t="shared" si="12"/>
        <v>1</v>
      </c>
      <c r="Y46" s="1">
        <f t="shared" si="13"/>
        <v>45</v>
      </c>
      <c r="Z46" s="1">
        <f t="shared" si="14"/>
        <v>0</v>
      </c>
      <c r="AA46" s="1">
        <f t="shared" si="15"/>
        <v>0</v>
      </c>
      <c r="AB46" s="1">
        <f t="shared" si="16"/>
        <v>47</v>
      </c>
      <c r="AC46" s="1">
        <f t="shared" si="17"/>
        <v>0</v>
      </c>
      <c r="AD46" s="1">
        <f t="shared" si="18"/>
        <v>0</v>
      </c>
      <c r="AE46" s="1">
        <f t="shared" si="19"/>
        <v>0</v>
      </c>
      <c r="AF46" s="1">
        <f t="shared" si="20"/>
        <v>0</v>
      </c>
      <c r="AG46" s="1">
        <f t="shared" si="21"/>
        <v>0</v>
      </c>
      <c r="AH46" s="1">
        <f t="shared" si="22"/>
        <v>0</v>
      </c>
      <c r="AI46" s="1">
        <f t="shared" si="23"/>
        <v>0</v>
      </c>
      <c r="AJ46" s="1">
        <f t="shared" si="24"/>
        <v>0</v>
      </c>
      <c r="AK46" s="1">
        <f t="shared" si="25"/>
        <v>0</v>
      </c>
      <c r="AL46" s="1">
        <f t="shared" si="26"/>
        <v>0</v>
      </c>
      <c r="AM46" s="1">
        <f t="shared" si="27"/>
        <v>0</v>
      </c>
      <c r="AN46" s="1">
        <f t="shared" si="28"/>
        <v>0</v>
      </c>
      <c r="AO46" s="1">
        <f t="shared" si="29"/>
        <v>0</v>
      </c>
      <c r="AP46" s="1">
        <f t="shared" si="30"/>
        <v>0</v>
      </c>
      <c r="AQ46" s="1">
        <f t="shared" si="31"/>
        <v>0</v>
      </c>
      <c r="AR46" s="1">
        <f t="shared" si="32"/>
        <v>0</v>
      </c>
      <c r="AS46" s="1">
        <f t="shared" si="33"/>
        <v>0</v>
      </c>
      <c r="AT46" s="1">
        <f t="shared" si="34"/>
        <v>0</v>
      </c>
      <c r="AU46" s="1">
        <f t="shared" si="35"/>
        <v>0</v>
      </c>
      <c r="AV46" s="1">
        <f t="shared" si="36"/>
        <v>0</v>
      </c>
      <c r="AW46" s="1">
        <f t="shared" si="37"/>
        <v>0</v>
      </c>
      <c r="AX46" s="1">
        <f t="shared" si="38"/>
        <v>0</v>
      </c>
      <c r="AY46" s="1">
        <f t="shared" si="39"/>
        <v>0</v>
      </c>
      <c r="AZ46" s="1">
        <f t="shared" si="40"/>
        <v>0</v>
      </c>
      <c r="BA46" s="1">
        <f t="shared" si="41"/>
        <v>0</v>
      </c>
      <c r="BB46" s="1">
        <f t="shared" si="42"/>
        <v>0</v>
      </c>
      <c r="BC46" s="1">
        <f t="shared" si="43"/>
        <v>0</v>
      </c>
      <c r="BD46" s="1">
        <f t="shared" si="44"/>
        <v>0</v>
      </c>
      <c r="BE46" s="1">
        <f t="shared" si="45"/>
        <v>0</v>
      </c>
      <c r="BF46" s="1">
        <f t="shared" si="46"/>
        <v>0</v>
      </c>
      <c r="BG46" s="1">
        <f t="shared" si="47"/>
        <v>0</v>
      </c>
      <c r="BH46" s="1">
        <f t="shared" si="48"/>
        <v>0</v>
      </c>
      <c r="BI46" s="1">
        <f t="shared" si="49"/>
        <v>0</v>
      </c>
      <c r="BJ46" s="1">
        <f t="shared" si="50"/>
        <v>0</v>
      </c>
      <c r="BK46" s="1">
        <f t="shared" si="51"/>
        <v>0</v>
      </c>
      <c r="BL46" s="1">
        <f t="shared" si="52"/>
        <v>0</v>
      </c>
      <c r="BM46" s="1">
        <f t="shared" si="53"/>
        <v>0</v>
      </c>
      <c r="BN46" s="1">
        <f t="shared" si="54"/>
        <v>0</v>
      </c>
      <c r="BO46" s="1">
        <f t="shared" si="55"/>
        <v>0</v>
      </c>
      <c r="BP46" s="1">
        <f t="shared" si="56"/>
        <v>0</v>
      </c>
      <c r="BQ46" s="1">
        <f t="shared" si="57"/>
        <v>0</v>
      </c>
      <c r="BR46" s="1">
        <f t="shared" si="58"/>
        <v>0</v>
      </c>
      <c r="BS46" s="1">
        <f t="shared" si="59"/>
        <v>0</v>
      </c>
      <c r="BT46" s="1">
        <f t="shared" si="60"/>
        <v>0</v>
      </c>
      <c r="BU46" s="1">
        <f t="shared" si="61"/>
        <v>0</v>
      </c>
      <c r="BV46" s="1">
        <f t="shared" si="62"/>
        <v>0</v>
      </c>
      <c r="BW46" s="1">
        <f t="shared" si="63"/>
        <v>0</v>
      </c>
      <c r="BX46" s="1">
        <f t="shared" si="64"/>
        <v>0</v>
      </c>
      <c r="BY46" s="1">
        <f t="shared" si="65"/>
        <v>0</v>
      </c>
      <c r="BZ46" s="1">
        <f t="shared" si="66"/>
        <v>0</v>
      </c>
      <c r="CA46" s="1">
        <f t="shared" si="67"/>
        <v>0</v>
      </c>
      <c r="CB46" s="1">
        <f t="shared" si="68"/>
        <v>0</v>
      </c>
      <c r="CC46" s="1">
        <f t="shared" si="69"/>
        <v>0</v>
      </c>
      <c r="CD46" s="1">
        <f t="shared" si="70"/>
        <v>0</v>
      </c>
      <c r="CE46" s="1">
        <f t="shared" si="71"/>
        <v>0</v>
      </c>
      <c r="CF46" s="1">
        <f t="shared" si="72"/>
        <v>0</v>
      </c>
      <c r="CG46" s="1">
        <f t="shared" si="73"/>
        <v>0</v>
      </c>
      <c r="CH46" s="1">
        <f t="shared" si="74"/>
        <v>0</v>
      </c>
      <c r="CI46" s="1">
        <f t="shared" si="75"/>
        <v>0</v>
      </c>
      <c r="CJ46" s="1">
        <f t="shared" si="76"/>
        <v>0</v>
      </c>
      <c r="CK46" s="1">
        <f t="shared" si="77"/>
        <v>0</v>
      </c>
      <c r="CL46" s="1">
        <f t="shared" si="78"/>
        <v>0</v>
      </c>
      <c r="CM46" s="1">
        <f t="shared" si="79"/>
        <v>0</v>
      </c>
      <c r="CN46" s="1">
        <f t="shared" si="80"/>
        <v>0</v>
      </c>
      <c r="CO46" s="1">
        <f t="shared" si="81"/>
        <v>0</v>
      </c>
      <c r="CP46" s="1">
        <f t="shared" si="82"/>
        <v>0</v>
      </c>
      <c r="CQ46" s="1">
        <f t="shared" si="83"/>
        <v>0</v>
      </c>
      <c r="CR46" s="1">
        <f t="shared" si="84"/>
        <v>0</v>
      </c>
      <c r="CS46" s="1">
        <f t="shared" si="85"/>
        <v>0</v>
      </c>
      <c r="CT46" s="1">
        <f t="shared" si="86"/>
        <v>0</v>
      </c>
      <c r="CU46" s="1">
        <f t="shared" si="87"/>
        <v>0</v>
      </c>
      <c r="CV46" s="1">
        <f t="shared" si="88"/>
        <v>0</v>
      </c>
      <c r="CW46" s="1">
        <f t="shared" si="89"/>
        <v>0</v>
      </c>
      <c r="CX46" s="1">
        <f t="shared" si="90"/>
        <v>0</v>
      </c>
      <c r="CY46" s="1">
        <f t="shared" si="91"/>
        <v>0</v>
      </c>
      <c r="CZ46" s="1">
        <f t="shared" si="92"/>
        <v>0</v>
      </c>
      <c r="DA46" s="1">
        <f t="shared" si="93"/>
        <v>0</v>
      </c>
      <c r="DB46" s="1">
        <f t="shared" si="94"/>
        <v>0</v>
      </c>
      <c r="DC46" s="1">
        <f t="shared" si="95"/>
        <v>0</v>
      </c>
      <c r="DD46" s="1">
        <f t="shared" si="96"/>
        <v>0</v>
      </c>
    </row>
    <row r="47" spans="1:108" x14ac:dyDescent="0.55000000000000004">
      <c r="A47" s="1">
        <f>値貼り付け用シート!F55</f>
        <v>5</v>
      </c>
      <c r="B47" s="1">
        <f>値貼り付け用シート!G55</f>
        <v>15</v>
      </c>
      <c r="C47" s="1">
        <f>計算１!I1082</f>
        <v>24</v>
      </c>
      <c r="D47" s="1">
        <f>計算１!J1082</f>
        <v>24</v>
      </c>
      <c r="E47" s="1">
        <f>計算１!K1082</f>
        <v>0</v>
      </c>
      <c r="F47" s="1">
        <f>計算１!L1082</f>
        <v>45</v>
      </c>
      <c r="G47" s="1">
        <f>計算１!M1082</f>
        <v>1</v>
      </c>
      <c r="H47" s="1">
        <f>IF(計算１!I1082=0,"",計算１!N1082)</f>
        <v>48</v>
      </c>
      <c r="I47" s="1">
        <f>IF(ISERROR(計算１!O1082),"",計算１!O1082)</f>
        <v>48</v>
      </c>
      <c r="J47" s="1">
        <f>計算１!P1082</f>
        <v>0</v>
      </c>
      <c r="K47" s="1">
        <f t="shared" si="0"/>
        <v>45</v>
      </c>
      <c r="M47" s="1">
        <f t="shared" si="1"/>
        <v>0</v>
      </c>
      <c r="N47" s="1">
        <f t="shared" si="2"/>
        <v>0</v>
      </c>
      <c r="O47" s="1">
        <f t="shared" si="3"/>
        <v>0</v>
      </c>
      <c r="P47" s="1">
        <f t="shared" si="4"/>
        <v>0</v>
      </c>
      <c r="Q47" s="1">
        <f t="shared" si="5"/>
        <v>0</v>
      </c>
      <c r="R47" s="1">
        <f t="shared" si="6"/>
        <v>0</v>
      </c>
      <c r="S47" s="1">
        <f t="shared" si="7"/>
        <v>0</v>
      </c>
      <c r="T47" s="1">
        <f t="shared" si="8"/>
        <v>0</v>
      </c>
      <c r="U47" s="1">
        <f t="shared" si="9"/>
        <v>1</v>
      </c>
      <c r="V47" s="1">
        <f t="shared" si="10"/>
        <v>24</v>
      </c>
      <c r="W47" s="1">
        <f t="shared" si="11"/>
        <v>45</v>
      </c>
      <c r="X47" s="1">
        <f t="shared" si="12"/>
        <v>1</v>
      </c>
      <c r="Y47" s="1">
        <f t="shared" si="13"/>
        <v>45</v>
      </c>
      <c r="Z47" s="1">
        <f t="shared" si="14"/>
        <v>0</v>
      </c>
      <c r="AA47" s="1">
        <f t="shared" si="15"/>
        <v>0</v>
      </c>
      <c r="AB47" s="1">
        <f t="shared" si="16"/>
        <v>48</v>
      </c>
      <c r="AC47" s="1">
        <f t="shared" si="17"/>
        <v>0</v>
      </c>
      <c r="AD47" s="1">
        <f t="shared" si="18"/>
        <v>0</v>
      </c>
      <c r="AE47" s="1">
        <f t="shared" si="19"/>
        <v>0</v>
      </c>
      <c r="AF47" s="1">
        <f t="shared" si="20"/>
        <v>0</v>
      </c>
      <c r="AG47" s="1">
        <f t="shared" si="21"/>
        <v>0</v>
      </c>
      <c r="AH47" s="1">
        <f t="shared" si="22"/>
        <v>0</v>
      </c>
      <c r="AI47" s="1">
        <f t="shared" si="23"/>
        <v>0</v>
      </c>
      <c r="AJ47" s="1">
        <f t="shared" si="24"/>
        <v>0</v>
      </c>
      <c r="AK47" s="1">
        <f t="shared" si="25"/>
        <v>0</v>
      </c>
      <c r="AL47" s="1">
        <f t="shared" si="26"/>
        <v>0</v>
      </c>
      <c r="AM47" s="1">
        <f t="shared" si="27"/>
        <v>0</v>
      </c>
      <c r="AN47" s="1">
        <f t="shared" si="28"/>
        <v>0</v>
      </c>
      <c r="AO47" s="1">
        <f t="shared" si="29"/>
        <v>0</v>
      </c>
      <c r="AP47" s="1">
        <f t="shared" si="30"/>
        <v>0</v>
      </c>
      <c r="AQ47" s="1">
        <f t="shared" si="31"/>
        <v>0</v>
      </c>
      <c r="AR47" s="1">
        <f t="shared" si="32"/>
        <v>0</v>
      </c>
      <c r="AS47" s="1">
        <f t="shared" si="33"/>
        <v>0</v>
      </c>
      <c r="AT47" s="1">
        <f t="shared" si="34"/>
        <v>0</v>
      </c>
      <c r="AU47" s="1">
        <f t="shared" si="35"/>
        <v>0</v>
      </c>
      <c r="AV47" s="1">
        <f t="shared" si="36"/>
        <v>0</v>
      </c>
      <c r="AW47" s="1">
        <f t="shared" si="37"/>
        <v>0</v>
      </c>
      <c r="AX47" s="1">
        <f t="shared" si="38"/>
        <v>0</v>
      </c>
      <c r="AY47" s="1">
        <f t="shared" si="39"/>
        <v>0</v>
      </c>
      <c r="AZ47" s="1">
        <f t="shared" si="40"/>
        <v>0</v>
      </c>
      <c r="BA47" s="1">
        <f t="shared" si="41"/>
        <v>0</v>
      </c>
      <c r="BB47" s="1">
        <f t="shared" si="42"/>
        <v>0</v>
      </c>
      <c r="BC47" s="1">
        <f t="shared" si="43"/>
        <v>0</v>
      </c>
      <c r="BD47" s="1">
        <f t="shared" si="44"/>
        <v>0</v>
      </c>
      <c r="BE47" s="1">
        <f t="shared" si="45"/>
        <v>0</v>
      </c>
      <c r="BF47" s="1">
        <f t="shared" si="46"/>
        <v>0</v>
      </c>
      <c r="BG47" s="1">
        <f t="shared" si="47"/>
        <v>0</v>
      </c>
      <c r="BH47" s="1">
        <f t="shared" si="48"/>
        <v>0</v>
      </c>
      <c r="BI47" s="1">
        <f t="shared" si="49"/>
        <v>0</v>
      </c>
      <c r="BJ47" s="1">
        <f t="shared" si="50"/>
        <v>0</v>
      </c>
      <c r="BK47" s="1">
        <f t="shared" si="51"/>
        <v>0</v>
      </c>
      <c r="BL47" s="1">
        <f t="shared" si="52"/>
        <v>0</v>
      </c>
      <c r="BM47" s="1">
        <f t="shared" si="53"/>
        <v>0</v>
      </c>
      <c r="BN47" s="1">
        <f t="shared" si="54"/>
        <v>0</v>
      </c>
      <c r="BO47" s="1">
        <f t="shared" si="55"/>
        <v>0</v>
      </c>
      <c r="BP47" s="1">
        <f t="shared" si="56"/>
        <v>0</v>
      </c>
      <c r="BQ47" s="1">
        <f t="shared" si="57"/>
        <v>0</v>
      </c>
      <c r="BR47" s="1">
        <f t="shared" si="58"/>
        <v>0</v>
      </c>
      <c r="BS47" s="1">
        <f t="shared" si="59"/>
        <v>0</v>
      </c>
      <c r="BT47" s="1">
        <f t="shared" si="60"/>
        <v>0</v>
      </c>
      <c r="BU47" s="1">
        <f t="shared" si="61"/>
        <v>0</v>
      </c>
      <c r="BV47" s="1">
        <f t="shared" si="62"/>
        <v>0</v>
      </c>
      <c r="BW47" s="1">
        <f t="shared" si="63"/>
        <v>0</v>
      </c>
      <c r="BX47" s="1">
        <f t="shared" si="64"/>
        <v>0</v>
      </c>
      <c r="BY47" s="1">
        <f t="shared" si="65"/>
        <v>0</v>
      </c>
      <c r="BZ47" s="1">
        <f t="shared" si="66"/>
        <v>0</v>
      </c>
      <c r="CA47" s="1">
        <f t="shared" si="67"/>
        <v>0</v>
      </c>
      <c r="CB47" s="1">
        <f t="shared" si="68"/>
        <v>0</v>
      </c>
      <c r="CC47" s="1">
        <f t="shared" si="69"/>
        <v>0</v>
      </c>
      <c r="CD47" s="1">
        <f t="shared" si="70"/>
        <v>0</v>
      </c>
      <c r="CE47" s="1">
        <f t="shared" si="71"/>
        <v>0</v>
      </c>
      <c r="CF47" s="1">
        <f t="shared" si="72"/>
        <v>0</v>
      </c>
      <c r="CG47" s="1">
        <f t="shared" si="73"/>
        <v>0</v>
      </c>
      <c r="CH47" s="1">
        <f t="shared" si="74"/>
        <v>0</v>
      </c>
      <c r="CI47" s="1">
        <f t="shared" si="75"/>
        <v>0</v>
      </c>
      <c r="CJ47" s="1">
        <f t="shared" si="76"/>
        <v>0</v>
      </c>
      <c r="CK47" s="1">
        <f t="shared" si="77"/>
        <v>0</v>
      </c>
      <c r="CL47" s="1">
        <f t="shared" si="78"/>
        <v>0</v>
      </c>
      <c r="CM47" s="1">
        <f t="shared" si="79"/>
        <v>0</v>
      </c>
      <c r="CN47" s="1">
        <f t="shared" si="80"/>
        <v>0</v>
      </c>
      <c r="CO47" s="1">
        <f t="shared" si="81"/>
        <v>0</v>
      </c>
      <c r="CP47" s="1">
        <f t="shared" si="82"/>
        <v>0</v>
      </c>
      <c r="CQ47" s="1">
        <f t="shared" si="83"/>
        <v>0</v>
      </c>
      <c r="CR47" s="1">
        <f t="shared" si="84"/>
        <v>0</v>
      </c>
      <c r="CS47" s="1">
        <f t="shared" si="85"/>
        <v>0</v>
      </c>
      <c r="CT47" s="1">
        <f t="shared" si="86"/>
        <v>0</v>
      </c>
      <c r="CU47" s="1">
        <f t="shared" si="87"/>
        <v>0</v>
      </c>
      <c r="CV47" s="1">
        <f t="shared" si="88"/>
        <v>0</v>
      </c>
      <c r="CW47" s="1">
        <f t="shared" si="89"/>
        <v>0</v>
      </c>
      <c r="CX47" s="1">
        <f t="shared" si="90"/>
        <v>0</v>
      </c>
      <c r="CY47" s="1">
        <f t="shared" si="91"/>
        <v>0</v>
      </c>
      <c r="CZ47" s="1">
        <f t="shared" si="92"/>
        <v>0</v>
      </c>
      <c r="DA47" s="1">
        <f t="shared" si="93"/>
        <v>0</v>
      </c>
      <c r="DB47" s="1">
        <f t="shared" si="94"/>
        <v>0</v>
      </c>
      <c r="DC47" s="1">
        <f t="shared" si="95"/>
        <v>0</v>
      </c>
      <c r="DD47" s="1">
        <f t="shared" si="96"/>
        <v>0</v>
      </c>
    </row>
    <row r="48" spans="1:108" x14ac:dyDescent="0.55000000000000004">
      <c r="A48" s="1">
        <f>値貼り付け用シート!F56</f>
        <v>5</v>
      </c>
      <c r="B48" s="1">
        <f>値貼り付け用シート!G56</f>
        <v>16</v>
      </c>
      <c r="C48" s="1">
        <f>計算１!I1106</f>
        <v>24</v>
      </c>
      <c r="D48" s="1">
        <f>計算１!J1106</f>
        <v>24</v>
      </c>
      <c r="E48" s="1">
        <f>計算１!K1106</f>
        <v>0</v>
      </c>
      <c r="F48" s="1">
        <f>計算１!L1106</f>
        <v>72</v>
      </c>
      <c r="G48" s="1">
        <f>計算１!M1106</f>
        <v>0</v>
      </c>
      <c r="H48" s="1">
        <f>IF(計算１!I1106=0,"",計算１!N1106)</f>
        <v>78</v>
      </c>
      <c r="I48" s="1">
        <f>IF(ISERROR(計算１!O1106),"",計算１!O1106)</f>
        <v>78</v>
      </c>
      <c r="J48" s="1">
        <f>計算１!P1106</f>
        <v>0</v>
      </c>
      <c r="K48" s="1">
        <f t="shared" si="0"/>
        <v>72</v>
      </c>
      <c r="M48" s="1">
        <f t="shared" si="1"/>
        <v>0</v>
      </c>
      <c r="N48" s="1">
        <f t="shared" si="2"/>
        <v>0</v>
      </c>
      <c r="O48" s="1">
        <f t="shared" si="3"/>
        <v>0</v>
      </c>
      <c r="P48" s="1">
        <f t="shared" si="4"/>
        <v>0</v>
      </c>
      <c r="Q48" s="1">
        <f t="shared" si="5"/>
        <v>0</v>
      </c>
      <c r="R48" s="1">
        <f t="shared" si="6"/>
        <v>0</v>
      </c>
      <c r="S48" s="1">
        <f t="shared" si="7"/>
        <v>0</v>
      </c>
      <c r="T48" s="1">
        <f t="shared" si="8"/>
        <v>0</v>
      </c>
      <c r="U48" s="1">
        <f t="shared" si="9"/>
        <v>1</v>
      </c>
      <c r="V48" s="1">
        <f t="shared" si="10"/>
        <v>24</v>
      </c>
      <c r="W48" s="1">
        <f t="shared" si="11"/>
        <v>72</v>
      </c>
      <c r="X48" s="1">
        <f t="shared" si="12"/>
        <v>0</v>
      </c>
      <c r="Y48" s="1">
        <f t="shared" si="13"/>
        <v>72</v>
      </c>
      <c r="Z48" s="1">
        <f t="shared" si="14"/>
        <v>0</v>
      </c>
      <c r="AA48" s="1">
        <f t="shared" si="15"/>
        <v>0</v>
      </c>
      <c r="AB48" s="1">
        <f t="shared" si="16"/>
        <v>78</v>
      </c>
      <c r="AC48" s="1">
        <f t="shared" si="17"/>
        <v>0</v>
      </c>
      <c r="AD48" s="1">
        <f t="shared" si="18"/>
        <v>0</v>
      </c>
      <c r="AE48" s="1">
        <f t="shared" si="19"/>
        <v>0</v>
      </c>
      <c r="AF48" s="1">
        <f t="shared" si="20"/>
        <v>0</v>
      </c>
      <c r="AG48" s="1">
        <f t="shared" si="21"/>
        <v>0</v>
      </c>
      <c r="AH48" s="1">
        <f t="shared" si="22"/>
        <v>0</v>
      </c>
      <c r="AI48" s="1">
        <f t="shared" si="23"/>
        <v>0</v>
      </c>
      <c r="AJ48" s="1">
        <f t="shared" si="24"/>
        <v>0</v>
      </c>
      <c r="AK48" s="1">
        <f t="shared" si="25"/>
        <v>0</v>
      </c>
      <c r="AL48" s="1">
        <f t="shared" si="26"/>
        <v>0</v>
      </c>
      <c r="AM48" s="1">
        <f t="shared" si="27"/>
        <v>0</v>
      </c>
      <c r="AN48" s="1">
        <f t="shared" si="28"/>
        <v>0</v>
      </c>
      <c r="AO48" s="1">
        <f t="shared" si="29"/>
        <v>0</v>
      </c>
      <c r="AP48" s="1">
        <f t="shared" si="30"/>
        <v>0</v>
      </c>
      <c r="AQ48" s="1">
        <f t="shared" si="31"/>
        <v>0</v>
      </c>
      <c r="AR48" s="1">
        <f t="shared" si="32"/>
        <v>0</v>
      </c>
      <c r="AS48" s="1">
        <f t="shared" si="33"/>
        <v>0</v>
      </c>
      <c r="AT48" s="1">
        <f t="shared" si="34"/>
        <v>0</v>
      </c>
      <c r="AU48" s="1">
        <f t="shared" si="35"/>
        <v>0</v>
      </c>
      <c r="AV48" s="1">
        <f t="shared" si="36"/>
        <v>0</v>
      </c>
      <c r="AW48" s="1">
        <f t="shared" si="37"/>
        <v>0</v>
      </c>
      <c r="AX48" s="1">
        <f t="shared" si="38"/>
        <v>0</v>
      </c>
      <c r="AY48" s="1">
        <f t="shared" si="39"/>
        <v>0</v>
      </c>
      <c r="AZ48" s="1">
        <f t="shared" si="40"/>
        <v>0</v>
      </c>
      <c r="BA48" s="1">
        <f t="shared" si="41"/>
        <v>0</v>
      </c>
      <c r="BB48" s="1">
        <f t="shared" si="42"/>
        <v>0</v>
      </c>
      <c r="BC48" s="1">
        <f t="shared" si="43"/>
        <v>0</v>
      </c>
      <c r="BD48" s="1">
        <f t="shared" si="44"/>
        <v>0</v>
      </c>
      <c r="BE48" s="1">
        <f t="shared" si="45"/>
        <v>0</v>
      </c>
      <c r="BF48" s="1">
        <f t="shared" si="46"/>
        <v>0</v>
      </c>
      <c r="BG48" s="1">
        <f t="shared" si="47"/>
        <v>0</v>
      </c>
      <c r="BH48" s="1">
        <f t="shared" si="48"/>
        <v>0</v>
      </c>
      <c r="BI48" s="1">
        <f t="shared" si="49"/>
        <v>0</v>
      </c>
      <c r="BJ48" s="1">
        <f t="shared" si="50"/>
        <v>0</v>
      </c>
      <c r="BK48" s="1">
        <f t="shared" si="51"/>
        <v>0</v>
      </c>
      <c r="BL48" s="1">
        <f t="shared" si="52"/>
        <v>0</v>
      </c>
      <c r="BM48" s="1">
        <f t="shared" si="53"/>
        <v>0</v>
      </c>
      <c r="BN48" s="1">
        <f t="shared" si="54"/>
        <v>0</v>
      </c>
      <c r="BO48" s="1">
        <f t="shared" si="55"/>
        <v>0</v>
      </c>
      <c r="BP48" s="1">
        <f t="shared" si="56"/>
        <v>0</v>
      </c>
      <c r="BQ48" s="1">
        <f t="shared" si="57"/>
        <v>0</v>
      </c>
      <c r="BR48" s="1">
        <f t="shared" si="58"/>
        <v>0</v>
      </c>
      <c r="BS48" s="1">
        <f t="shared" si="59"/>
        <v>0</v>
      </c>
      <c r="BT48" s="1">
        <f t="shared" si="60"/>
        <v>0</v>
      </c>
      <c r="BU48" s="1">
        <f t="shared" si="61"/>
        <v>0</v>
      </c>
      <c r="BV48" s="1">
        <f t="shared" si="62"/>
        <v>0</v>
      </c>
      <c r="BW48" s="1">
        <f t="shared" si="63"/>
        <v>0</v>
      </c>
      <c r="BX48" s="1">
        <f t="shared" si="64"/>
        <v>0</v>
      </c>
      <c r="BY48" s="1">
        <f t="shared" si="65"/>
        <v>0</v>
      </c>
      <c r="BZ48" s="1">
        <f t="shared" si="66"/>
        <v>0</v>
      </c>
      <c r="CA48" s="1">
        <f t="shared" si="67"/>
        <v>0</v>
      </c>
      <c r="CB48" s="1">
        <f t="shared" si="68"/>
        <v>0</v>
      </c>
      <c r="CC48" s="1">
        <f t="shared" si="69"/>
        <v>0</v>
      </c>
      <c r="CD48" s="1">
        <f t="shared" si="70"/>
        <v>0</v>
      </c>
      <c r="CE48" s="1">
        <f t="shared" si="71"/>
        <v>0</v>
      </c>
      <c r="CF48" s="1">
        <f t="shared" si="72"/>
        <v>0</v>
      </c>
      <c r="CG48" s="1">
        <f t="shared" si="73"/>
        <v>0</v>
      </c>
      <c r="CH48" s="1">
        <f t="shared" si="74"/>
        <v>0</v>
      </c>
      <c r="CI48" s="1">
        <f t="shared" si="75"/>
        <v>0</v>
      </c>
      <c r="CJ48" s="1">
        <f t="shared" si="76"/>
        <v>0</v>
      </c>
      <c r="CK48" s="1">
        <f t="shared" si="77"/>
        <v>0</v>
      </c>
      <c r="CL48" s="1">
        <f t="shared" si="78"/>
        <v>0</v>
      </c>
      <c r="CM48" s="1">
        <f t="shared" si="79"/>
        <v>0</v>
      </c>
      <c r="CN48" s="1">
        <f t="shared" si="80"/>
        <v>0</v>
      </c>
      <c r="CO48" s="1">
        <f t="shared" si="81"/>
        <v>0</v>
      </c>
      <c r="CP48" s="1">
        <f t="shared" si="82"/>
        <v>0</v>
      </c>
      <c r="CQ48" s="1">
        <f t="shared" si="83"/>
        <v>0</v>
      </c>
      <c r="CR48" s="1">
        <f t="shared" si="84"/>
        <v>0</v>
      </c>
      <c r="CS48" s="1">
        <f t="shared" si="85"/>
        <v>0</v>
      </c>
      <c r="CT48" s="1">
        <f t="shared" si="86"/>
        <v>0</v>
      </c>
      <c r="CU48" s="1">
        <f t="shared" si="87"/>
        <v>0</v>
      </c>
      <c r="CV48" s="1">
        <f t="shared" si="88"/>
        <v>0</v>
      </c>
      <c r="CW48" s="1">
        <f t="shared" si="89"/>
        <v>0</v>
      </c>
      <c r="CX48" s="1">
        <f t="shared" si="90"/>
        <v>0</v>
      </c>
      <c r="CY48" s="1">
        <f t="shared" si="91"/>
        <v>0</v>
      </c>
      <c r="CZ48" s="1">
        <f t="shared" si="92"/>
        <v>0</v>
      </c>
      <c r="DA48" s="1">
        <f t="shared" si="93"/>
        <v>0</v>
      </c>
      <c r="DB48" s="1">
        <f t="shared" si="94"/>
        <v>0</v>
      </c>
      <c r="DC48" s="1">
        <f t="shared" si="95"/>
        <v>0</v>
      </c>
      <c r="DD48" s="1">
        <f t="shared" si="96"/>
        <v>0</v>
      </c>
    </row>
    <row r="49" spans="1:108" x14ac:dyDescent="0.55000000000000004">
      <c r="A49" s="1">
        <f>値貼り付け用シート!F57</f>
        <v>5</v>
      </c>
      <c r="B49" s="1">
        <f>値貼り付け用シート!G57</f>
        <v>17</v>
      </c>
      <c r="C49" s="1">
        <f>計算１!I1130</f>
        <v>23</v>
      </c>
      <c r="D49" s="1">
        <f>計算１!J1130</f>
        <v>24</v>
      </c>
      <c r="E49" s="1">
        <f>計算１!K1130</f>
        <v>0</v>
      </c>
      <c r="F49" s="1">
        <f>計算１!L1130</f>
        <v>71</v>
      </c>
      <c r="G49" s="1">
        <f>計算１!M1130</f>
        <v>0</v>
      </c>
      <c r="H49" s="1">
        <f>IF(計算１!I1130=0,"",計算１!N1130)</f>
        <v>82</v>
      </c>
      <c r="I49" s="1">
        <f>IF(ISERROR(計算１!O1130),"",計算１!O1130)</f>
        <v>82</v>
      </c>
      <c r="J49" s="1">
        <f>計算１!P1130</f>
        <v>0</v>
      </c>
      <c r="K49" s="1">
        <f t="shared" si="0"/>
        <v>71</v>
      </c>
      <c r="M49" s="1">
        <f t="shared" si="1"/>
        <v>0</v>
      </c>
      <c r="N49" s="1">
        <f t="shared" si="2"/>
        <v>0</v>
      </c>
      <c r="O49" s="1">
        <f t="shared" si="3"/>
        <v>0</v>
      </c>
      <c r="P49" s="1">
        <f t="shared" si="4"/>
        <v>0</v>
      </c>
      <c r="Q49" s="1">
        <f t="shared" si="5"/>
        <v>0</v>
      </c>
      <c r="R49" s="1">
        <f t="shared" si="6"/>
        <v>0</v>
      </c>
      <c r="S49" s="1">
        <f t="shared" si="7"/>
        <v>0</v>
      </c>
      <c r="T49" s="1">
        <f t="shared" si="8"/>
        <v>0</v>
      </c>
      <c r="U49" s="1">
        <f t="shared" si="9"/>
        <v>1</v>
      </c>
      <c r="V49" s="1">
        <f t="shared" si="10"/>
        <v>23</v>
      </c>
      <c r="W49" s="1">
        <f t="shared" si="11"/>
        <v>71</v>
      </c>
      <c r="X49" s="1">
        <f t="shared" si="12"/>
        <v>0</v>
      </c>
      <c r="Y49" s="1">
        <f t="shared" si="13"/>
        <v>71</v>
      </c>
      <c r="Z49" s="1">
        <f t="shared" si="14"/>
        <v>0</v>
      </c>
      <c r="AA49" s="1">
        <f t="shared" si="15"/>
        <v>0</v>
      </c>
      <c r="AB49" s="1">
        <f t="shared" si="16"/>
        <v>82</v>
      </c>
      <c r="AC49" s="1">
        <f t="shared" si="17"/>
        <v>0</v>
      </c>
      <c r="AD49" s="1">
        <f t="shared" si="18"/>
        <v>0</v>
      </c>
      <c r="AE49" s="1">
        <f t="shared" si="19"/>
        <v>0</v>
      </c>
      <c r="AF49" s="1">
        <f t="shared" si="20"/>
        <v>0</v>
      </c>
      <c r="AG49" s="1">
        <f t="shared" si="21"/>
        <v>0</v>
      </c>
      <c r="AH49" s="1">
        <f t="shared" si="22"/>
        <v>0</v>
      </c>
      <c r="AI49" s="1">
        <f t="shared" si="23"/>
        <v>0</v>
      </c>
      <c r="AJ49" s="1">
        <f t="shared" si="24"/>
        <v>0</v>
      </c>
      <c r="AK49" s="1">
        <f t="shared" si="25"/>
        <v>0</v>
      </c>
      <c r="AL49" s="1">
        <f t="shared" si="26"/>
        <v>0</v>
      </c>
      <c r="AM49" s="1">
        <f t="shared" si="27"/>
        <v>0</v>
      </c>
      <c r="AN49" s="1">
        <f t="shared" si="28"/>
        <v>0</v>
      </c>
      <c r="AO49" s="1">
        <f t="shared" si="29"/>
        <v>0</v>
      </c>
      <c r="AP49" s="1">
        <f t="shared" si="30"/>
        <v>0</v>
      </c>
      <c r="AQ49" s="1">
        <f t="shared" si="31"/>
        <v>0</v>
      </c>
      <c r="AR49" s="1">
        <f t="shared" si="32"/>
        <v>0</v>
      </c>
      <c r="AS49" s="1">
        <f t="shared" si="33"/>
        <v>0</v>
      </c>
      <c r="AT49" s="1">
        <f t="shared" si="34"/>
        <v>0</v>
      </c>
      <c r="AU49" s="1">
        <f t="shared" si="35"/>
        <v>0</v>
      </c>
      <c r="AV49" s="1">
        <f t="shared" si="36"/>
        <v>0</v>
      </c>
      <c r="AW49" s="1">
        <f t="shared" si="37"/>
        <v>0</v>
      </c>
      <c r="AX49" s="1">
        <f t="shared" si="38"/>
        <v>0</v>
      </c>
      <c r="AY49" s="1">
        <f t="shared" si="39"/>
        <v>0</v>
      </c>
      <c r="AZ49" s="1">
        <f t="shared" si="40"/>
        <v>0</v>
      </c>
      <c r="BA49" s="1">
        <f t="shared" si="41"/>
        <v>0</v>
      </c>
      <c r="BB49" s="1">
        <f t="shared" si="42"/>
        <v>0</v>
      </c>
      <c r="BC49" s="1">
        <f t="shared" si="43"/>
        <v>0</v>
      </c>
      <c r="BD49" s="1">
        <f t="shared" si="44"/>
        <v>0</v>
      </c>
      <c r="BE49" s="1">
        <f t="shared" si="45"/>
        <v>0</v>
      </c>
      <c r="BF49" s="1">
        <f t="shared" si="46"/>
        <v>0</v>
      </c>
      <c r="BG49" s="1">
        <f t="shared" si="47"/>
        <v>0</v>
      </c>
      <c r="BH49" s="1">
        <f t="shared" si="48"/>
        <v>0</v>
      </c>
      <c r="BI49" s="1">
        <f t="shared" si="49"/>
        <v>0</v>
      </c>
      <c r="BJ49" s="1">
        <f t="shared" si="50"/>
        <v>0</v>
      </c>
      <c r="BK49" s="1">
        <f t="shared" si="51"/>
        <v>0</v>
      </c>
      <c r="BL49" s="1">
        <f t="shared" si="52"/>
        <v>0</v>
      </c>
      <c r="BM49" s="1">
        <f t="shared" si="53"/>
        <v>0</v>
      </c>
      <c r="BN49" s="1">
        <f t="shared" si="54"/>
        <v>0</v>
      </c>
      <c r="BO49" s="1">
        <f t="shared" si="55"/>
        <v>0</v>
      </c>
      <c r="BP49" s="1">
        <f t="shared" si="56"/>
        <v>0</v>
      </c>
      <c r="BQ49" s="1">
        <f t="shared" si="57"/>
        <v>0</v>
      </c>
      <c r="BR49" s="1">
        <f t="shared" si="58"/>
        <v>0</v>
      </c>
      <c r="BS49" s="1">
        <f t="shared" si="59"/>
        <v>0</v>
      </c>
      <c r="BT49" s="1">
        <f t="shared" si="60"/>
        <v>0</v>
      </c>
      <c r="BU49" s="1">
        <f t="shared" si="61"/>
        <v>0</v>
      </c>
      <c r="BV49" s="1">
        <f t="shared" si="62"/>
        <v>0</v>
      </c>
      <c r="BW49" s="1">
        <f t="shared" si="63"/>
        <v>0</v>
      </c>
      <c r="BX49" s="1">
        <f t="shared" si="64"/>
        <v>0</v>
      </c>
      <c r="BY49" s="1">
        <f t="shared" si="65"/>
        <v>0</v>
      </c>
      <c r="BZ49" s="1">
        <f t="shared" si="66"/>
        <v>0</v>
      </c>
      <c r="CA49" s="1">
        <f t="shared" si="67"/>
        <v>0</v>
      </c>
      <c r="CB49" s="1">
        <f t="shared" si="68"/>
        <v>0</v>
      </c>
      <c r="CC49" s="1">
        <f t="shared" si="69"/>
        <v>0</v>
      </c>
      <c r="CD49" s="1">
        <f t="shared" si="70"/>
        <v>0</v>
      </c>
      <c r="CE49" s="1">
        <f t="shared" si="71"/>
        <v>0</v>
      </c>
      <c r="CF49" s="1">
        <f t="shared" si="72"/>
        <v>0</v>
      </c>
      <c r="CG49" s="1">
        <f t="shared" si="73"/>
        <v>0</v>
      </c>
      <c r="CH49" s="1">
        <f t="shared" si="74"/>
        <v>0</v>
      </c>
      <c r="CI49" s="1">
        <f t="shared" si="75"/>
        <v>0</v>
      </c>
      <c r="CJ49" s="1">
        <f t="shared" si="76"/>
        <v>0</v>
      </c>
      <c r="CK49" s="1">
        <f t="shared" si="77"/>
        <v>0</v>
      </c>
      <c r="CL49" s="1">
        <f t="shared" si="78"/>
        <v>0</v>
      </c>
      <c r="CM49" s="1">
        <f t="shared" si="79"/>
        <v>0</v>
      </c>
      <c r="CN49" s="1">
        <f t="shared" si="80"/>
        <v>0</v>
      </c>
      <c r="CO49" s="1">
        <f t="shared" si="81"/>
        <v>0</v>
      </c>
      <c r="CP49" s="1">
        <f t="shared" si="82"/>
        <v>0</v>
      </c>
      <c r="CQ49" s="1">
        <f t="shared" si="83"/>
        <v>0</v>
      </c>
      <c r="CR49" s="1">
        <f t="shared" si="84"/>
        <v>0</v>
      </c>
      <c r="CS49" s="1">
        <f t="shared" si="85"/>
        <v>0</v>
      </c>
      <c r="CT49" s="1">
        <f t="shared" si="86"/>
        <v>0</v>
      </c>
      <c r="CU49" s="1">
        <f t="shared" si="87"/>
        <v>0</v>
      </c>
      <c r="CV49" s="1">
        <f t="shared" si="88"/>
        <v>0</v>
      </c>
      <c r="CW49" s="1">
        <f t="shared" si="89"/>
        <v>0</v>
      </c>
      <c r="CX49" s="1">
        <f t="shared" si="90"/>
        <v>0</v>
      </c>
      <c r="CY49" s="1">
        <f t="shared" si="91"/>
        <v>0</v>
      </c>
      <c r="CZ49" s="1">
        <f t="shared" si="92"/>
        <v>0</v>
      </c>
      <c r="DA49" s="1">
        <f t="shared" si="93"/>
        <v>0</v>
      </c>
      <c r="DB49" s="1">
        <f t="shared" si="94"/>
        <v>0</v>
      </c>
      <c r="DC49" s="1">
        <f t="shared" si="95"/>
        <v>0</v>
      </c>
      <c r="DD49" s="1">
        <f t="shared" si="96"/>
        <v>0</v>
      </c>
    </row>
    <row r="50" spans="1:108" x14ac:dyDescent="0.55000000000000004">
      <c r="A50" s="1">
        <f>値貼り付け用シート!F58</f>
        <v>5</v>
      </c>
      <c r="B50" s="1">
        <f>値貼り付け用シート!G58</f>
        <v>18</v>
      </c>
      <c r="C50" s="1">
        <f>計算１!I1154</f>
        <v>23</v>
      </c>
      <c r="D50" s="1">
        <f>計算１!J1154</f>
        <v>24</v>
      </c>
      <c r="E50" s="1">
        <f>計算１!K1154</f>
        <v>0</v>
      </c>
      <c r="F50" s="1">
        <f>計算１!L1154</f>
        <v>91</v>
      </c>
      <c r="G50" s="1">
        <f>計算１!M1154</f>
        <v>0</v>
      </c>
      <c r="H50" s="1">
        <f>IF(計算１!I1154=0,"",計算１!N1154)</f>
        <v>122</v>
      </c>
      <c r="I50" s="1">
        <f>IF(ISERROR(計算１!O1154),"",計算１!O1154)</f>
        <v>122</v>
      </c>
      <c r="J50" s="1">
        <f>計算１!P1154</f>
        <v>1</v>
      </c>
      <c r="K50" s="1">
        <f t="shared" si="0"/>
        <v>91</v>
      </c>
      <c r="M50" s="1">
        <f t="shared" si="1"/>
        <v>0</v>
      </c>
      <c r="N50" s="1">
        <f t="shared" si="2"/>
        <v>0</v>
      </c>
      <c r="O50" s="1">
        <f t="shared" si="3"/>
        <v>0</v>
      </c>
      <c r="P50" s="1">
        <f t="shared" si="4"/>
        <v>0</v>
      </c>
      <c r="Q50" s="1">
        <f t="shared" si="5"/>
        <v>0</v>
      </c>
      <c r="R50" s="1">
        <f t="shared" si="6"/>
        <v>0</v>
      </c>
      <c r="S50" s="1">
        <f t="shared" si="7"/>
        <v>0</v>
      </c>
      <c r="T50" s="1">
        <f t="shared" si="8"/>
        <v>0</v>
      </c>
      <c r="U50" s="1">
        <f t="shared" si="9"/>
        <v>1</v>
      </c>
      <c r="V50" s="1">
        <f t="shared" si="10"/>
        <v>23</v>
      </c>
      <c r="W50" s="1">
        <f t="shared" si="11"/>
        <v>91</v>
      </c>
      <c r="X50" s="1">
        <f t="shared" si="12"/>
        <v>0</v>
      </c>
      <c r="Y50" s="1">
        <f t="shared" si="13"/>
        <v>91</v>
      </c>
      <c r="Z50" s="1">
        <f t="shared" si="14"/>
        <v>1</v>
      </c>
      <c r="AA50" s="1">
        <f t="shared" si="15"/>
        <v>1</v>
      </c>
      <c r="AB50" s="1">
        <f t="shared" si="16"/>
        <v>122</v>
      </c>
      <c r="AC50" s="1">
        <f t="shared" si="17"/>
        <v>0</v>
      </c>
      <c r="AD50" s="1">
        <f t="shared" si="18"/>
        <v>0</v>
      </c>
      <c r="AE50" s="1">
        <f t="shared" si="19"/>
        <v>0</v>
      </c>
      <c r="AF50" s="1">
        <f t="shared" si="20"/>
        <v>0</v>
      </c>
      <c r="AG50" s="1">
        <f t="shared" si="21"/>
        <v>0</v>
      </c>
      <c r="AH50" s="1">
        <f t="shared" si="22"/>
        <v>0</v>
      </c>
      <c r="AI50" s="1">
        <f t="shared" si="23"/>
        <v>0</v>
      </c>
      <c r="AJ50" s="1">
        <f t="shared" si="24"/>
        <v>0</v>
      </c>
      <c r="AK50" s="1">
        <f t="shared" si="25"/>
        <v>0</v>
      </c>
      <c r="AL50" s="1">
        <f t="shared" si="26"/>
        <v>0</v>
      </c>
      <c r="AM50" s="1">
        <f t="shared" si="27"/>
        <v>0</v>
      </c>
      <c r="AN50" s="1">
        <f t="shared" si="28"/>
        <v>0</v>
      </c>
      <c r="AO50" s="1">
        <f t="shared" si="29"/>
        <v>0</v>
      </c>
      <c r="AP50" s="1">
        <f t="shared" si="30"/>
        <v>0</v>
      </c>
      <c r="AQ50" s="1">
        <f t="shared" si="31"/>
        <v>0</v>
      </c>
      <c r="AR50" s="1">
        <f t="shared" si="32"/>
        <v>0</v>
      </c>
      <c r="AS50" s="1">
        <f t="shared" si="33"/>
        <v>0</v>
      </c>
      <c r="AT50" s="1">
        <f t="shared" si="34"/>
        <v>0</v>
      </c>
      <c r="AU50" s="1">
        <f t="shared" si="35"/>
        <v>0</v>
      </c>
      <c r="AV50" s="1">
        <f t="shared" si="36"/>
        <v>0</v>
      </c>
      <c r="AW50" s="1">
        <f t="shared" si="37"/>
        <v>0</v>
      </c>
      <c r="AX50" s="1">
        <f t="shared" si="38"/>
        <v>0</v>
      </c>
      <c r="AY50" s="1">
        <f t="shared" si="39"/>
        <v>0</v>
      </c>
      <c r="AZ50" s="1">
        <f t="shared" si="40"/>
        <v>0</v>
      </c>
      <c r="BA50" s="1">
        <f t="shared" si="41"/>
        <v>0</v>
      </c>
      <c r="BB50" s="1">
        <f t="shared" si="42"/>
        <v>0</v>
      </c>
      <c r="BC50" s="1">
        <f t="shared" si="43"/>
        <v>0</v>
      </c>
      <c r="BD50" s="1">
        <f t="shared" si="44"/>
        <v>0</v>
      </c>
      <c r="BE50" s="1">
        <f t="shared" si="45"/>
        <v>0</v>
      </c>
      <c r="BF50" s="1">
        <f t="shared" si="46"/>
        <v>0</v>
      </c>
      <c r="BG50" s="1">
        <f t="shared" si="47"/>
        <v>0</v>
      </c>
      <c r="BH50" s="1">
        <f t="shared" si="48"/>
        <v>0</v>
      </c>
      <c r="BI50" s="1">
        <f t="shared" si="49"/>
        <v>0</v>
      </c>
      <c r="BJ50" s="1">
        <f t="shared" si="50"/>
        <v>0</v>
      </c>
      <c r="BK50" s="1">
        <f t="shared" si="51"/>
        <v>0</v>
      </c>
      <c r="BL50" s="1">
        <f t="shared" si="52"/>
        <v>0</v>
      </c>
      <c r="BM50" s="1">
        <f t="shared" si="53"/>
        <v>0</v>
      </c>
      <c r="BN50" s="1">
        <f t="shared" si="54"/>
        <v>0</v>
      </c>
      <c r="BO50" s="1">
        <f t="shared" si="55"/>
        <v>0</v>
      </c>
      <c r="BP50" s="1">
        <f t="shared" si="56"/>
        <v>0</v>
      </c>
      <c r="BQ50" s="1">
        <f t="shared" si="57"/>
        <v>0</v>
      </c>
      <c r="BR50" s="1">
        <f t="shared" si="58"/>
        <v>0</v>
      </c>
      <c r="BS50" s="1">
        <f t="shared" si="59"/>
        <v>0</v>
      </c>
      <c r="BT50" s="1">
        <f t="shared" si="60"/>
        <v>0</v>
      </c>
      <c r="BU50" s="1">
        <f t="shared" si="61"/>
        <v>0</v>
      </c>
      <c r="BV50" s="1">
        <f t="shared" si="62"/>
        <v>0</v>
      </c>
      <c r="BW50" s="1">
        <f t="shared" si="63"/>
        <v>0</v>
      </c>
      <c r="BX50" s="1">
        <f t="shared" si="64"/>
        <v>0</v>
      </c>
      <c r="BY50" s="1">
        <f t="shared" si="65"/>
        <v>0</v>
      </c>
      <c r="BZ50" s="1">
        <f t="shared" si="66"/>
        <v>0</v>
      </c>
      <c r="CA50" s="1">
        <f t="shared" si="67"/>
        <v>0</v>
      </c>
      <c r="CB50" s="1">
        <f t="shared" si="68"/>
        <v>0</v>
      </c>
      <c r="CC50" s="1">
        <f t="shared" si="69"/>
        <v>0</v>
      </c>
      <c r="CD50" s="1">
        <f t="shared" si="70"/>
        <v>0</v>
      </c>
      <c r="CE50" s="1">
        <f t="shared" si="71"/>
        <v>0</v>
      </c>
      <c r="CF50" s="1">
        <f t="shared" si="72"/>
        <v>0</v>
      </c>
      <c r="CG50" s="1">
        <f t="shared" si="73"/>
        <v>0</v>
      </c>
      <c r="CH50" s="1">
        <f t="shared" si="74"/>
        <v>0</v>
      </c>
      <c r="CI50" s="1">
        <f t="shared" si="75"/>
        <v>0</v>
      </c>
      <c r="CJ50" s="1">
        <f t="shared" si="76"/>
        <v>0</v>
      </c>
      <c r="CK50" s="1">
        <f t="shared" si="77"/>
        <v>0</v>
      </c>
      <c r="CL50" s="1">
        <f t="shared" si="78"/>
        <v>0</v>
      </c>
      <c r="CM50" s="1">
        <f t="shared" si="79"/>
        <v>0</v>
      </c>
      <c r="CN50" s="1">
        <f t="shared" si="80"/>
        <v>0</v>
      </c>
      <c r="CO50" s="1">
        <f t="shared" si="81"/>
        <v>0</v>
      </c>
      <c r="CP50" s="1">
        <f t="shared" si="82"/>
        <v>0</v>
      </c>
      <c r="CQ50" s="1">
        <f t="shared" si="83"/>
        <v>0</v>
      </c>
      <c r="CR50" s="1">
        <f t="shared" si="84"/>
        <v>0</v>
      </c>
      <c r="CS50" s="1">
        <f t="shared" si="85"/>
        <v>0</v>
      </c>
      <c r="CT50" s="1">
        <f t="shared" si="86"/>
        <v>0</v>
      </c>
      <c r="CU50" s="1">
        <f t="shared" si="87"/>
        <v>0</v>
      </c>
      <c r="CV50" s="1">
        <f t="shared" si="88"/>
        <v>0</v>
      </c>
      <c r="CW50" s="1">
        <f t="shared" si="89"/>
        <v>0</v>
      </c>
      <c r="CX50" s="1">
        <f t="shared" si="90"/>
        <v>0</v>
      </c>
      <c r="CY50" s="1">
        <f t="shared" si="91"/>
        <v>0</v>
      </c>
      <c r="CZ50" s="1">
        <f t="shared" si="92"/>
        <v>0</v>
      </c>
      <c r="DA50" s="1">
        <f t="shared" si="93"/>
        <v>0</v>
      </c>
      <c r="DB50" s="1">
        <f t="shared" si="94"/>
        <v>0</v>
      </c>
      <c r="DC50" s="1">
        <f t="shared" si="95"/>
        <v>0</v>
      </c>
      <c r="DD50" s="1">
        <f t="shared" si="96"/>
        <v>0</v>
      </c>
    </row>
    <row r="51" spans="1:108" x14ac:dyDescent="0.55000000000000004">
      <c r="A51" s="1">
        <f>値貼り付け用シート!F59</f>
        <v>5</v>
      </c>
      <c r="B51" s="1">
        <f>値貼り付け用シート!G59</f>
        <v>19</v>
      </c>
      <c r="C51" s="1">
        <f>計算１!I1178</f>
        <v>24</v>
      </c>
      <c r="D51" s="1">
        <f>計算１!J1178</f>
        <v>24</v>
      </c>
      <c r="E51" s="1">
        <f>計算１!K1178</f>
        <v>0</v>
      </c>
      <c r="F51" s="1">
        <f>計算１!L1178</f>
        <v>53</v>
      </c>
      <c r="G51" s="1">
        <f>計算１!M1178</f>
        <v>1</v>
      </c>
      <c r="H51" s="1">
        <f>IF(計算１!I1178=0,"",計算１!N1178)</f>
        <v>51</v>
      </c>
      <c r="I51" s="1">
        <f>IF(ISERROR(計算１!O1178),"",計算１!O1178)</f>
        <v>43</v>
      </c>
      <c r="J51" s="1">
        <f>計算１!P1178</f>
        <v>0</v>
      </c>
      <c r="K51" s="1">
        <f t="shared" si="0"/>
        <v>53</v>
      </c>
      <c r="M51" s="1">
        <f t="shared" si="1"/>
        <v>0</v>
      </c>
      <c r="N51" s="1">
        <f t="shared" si="2"/>
        <v>0</v>
      </c>
      <c r="O51" s="1">
        <f t="shared" si="3"/>
        <v>0</v>
      </c>
      <c r="P51" s="1">
        <f t="shared" si="4"/>
        <v>0</v>
      </c>
      <c r="Q51" s="1">
        <f t="shared" si="5"/>
        <v>0</v>
      </c>
      <c r="R51" s="1">
        <f t="shared" si="6"/>
        <v>0</v>
      </c>
      <c r="S51" s="1">
        <f t="shared" si="7"/>
        <v>0</v>
      </c>
      <c r="T51" s="1">
        <f t="shared" si="8"/>
        <v>0</v>
      </c>
      <c r="U51" s="1">
        <f t="shared" si="9"/>
        <v>1</v>
      </c>
      <c r="V51" s="1">
        <f t="shared" si="10"/>
        <v>24</v>
      </c>
      <c r="W51" s="1">
        <f t="shared" si="11"/>
        <v>53</v>
      </c>
      <c r="X51" s="1">
        <f t="shared" si="12"/>
        <v>1</v>
      </c>
      <c r="Y51" s="1">
        <f t="shared" si="13"/>
        <v>53</v>
      </c>
      <c r="Z51" s="1">
        <f t="shared" si="14"/>
        <v>0</v>
      </c>
      <c r="AA51" s="1">
        <f t="shared" si="15"/>
        <v>0</v>
      </c>
      <c r="AB51" s="1">
        <f t="shared" si="16"/>
        <v>51</v>
      </c>
      <c r="AC51" s="1">
        <f t="shared" si="17"/>
        <v>0</v>
      </c>
      <c r="AD51" s="1">
        <f t="shared" si="18"/>
        <v>0</v>
      </c>
      <c r="AE51" s="1">
        <f t="shared" si="19"/>
        <v>0</v>
      </c>
      <c r="AF51" s="1">
        <f t="shared" si="20"/>
        <v>0</v>
      </c>
      <c r="AG51" s="1">
        <f t="shared" si="21"/>
        <v>0</v>
      </c>
      <c r="AH51" s="1">
        <f t="shared" si="22"/>
        <v>0</v>
      </c>
      <c r="AI51" s="1">
        <f t="shared" si="23"/>
        <v>0</v>
      </c>
      <c r="AJ51" s="1">
        <f t="shared" si="24"/>
        <v>0</v>
      </c>
      <c r="AK51" s="1">
        <f t="shared" si="25"/>
        <v>0</v>
      </c>
      <c r="AL51" s="1">
        <f t="shared" si="26"/>
        <v>0</v>
      </c>
      <c r="AM51" s="1">
        <f t="shared" si="27"/>
        <v>0</v>
      </c>
      <c r="AN51" s="1">
        <f t="shared" si="28"/>
        <v>0</v>
      </c>
      <c r="AO51" s="1">
        <f t="shared" si="29"/>
        <v>0</v>
      </c>
      <c r="AP51" s="1">
        <f t="shared" si="30"/>
        <v>0</v>
      </c>
      <c r="AQ51" s="1">
        <f t="shared" si="31"/>
        <v>0</v>
      </c>
      <c r="AR51" s="1">
        <f t="shared" si="32"/>
        <v>0</v>
      </c>
      <c r="AS51" s="1">
        <f t="shared" si="33"/>
        <v>0</v>
      </c>
      <c r="AT51" s="1">
        <f t="shared" si="34"/>
        <v>0</v>
      </c>
      <c r="AU51" s="1">
        <f t="shared" si="35"/>
        <v>0</v>
      </c>
      <c r="AV51" s="1">
        <f t="shared" si="36"/>
        <v>0</v>
      </c>
      <c r="AW51" s="1">
        <f t="shared" si="37"/>
        <v>0</v>
      </c>
      <c r="AX51" s="1">
        <f t="shared" si="38"/>
        <v>0</v>
      </c>
      <c r="AY51" s="1">
        <f t="shared" si="39"/>
        <v>0</v>
      </c>
      <c r="AZ51" s="1">
        <f t="shared" si="40"/>
        <v>0</v>
      </c>
      <c r="BA51" s="1">
        <f t="shared" si="41"/>
        <v>0</v>
      </c>
      <c r="BB51" s="1">
        <f t="shared" si="42"/>
        <v>0</v>
      </c>
      <c r="BC51" s="1">
        <f t="shared" si="43"/>
        <v>0</v>
      </c>
      <c r="BD51" s="1">
        <f t="shared" si="44"/>
        <v>0</v>
      </c>
      <c r="BE51" s="1">
        <f t="shared" si="45"/>
        <v>0</v>
      </c>
      <c r="BF51" s="1">
        <f t="shared" si="46"/>
        <v>0</v>
      </c>
      <c r="BG51" s="1">
        <f t="shared" si="47"/>
        <v>0</v>
      </c>
      <c r="BH51" s="1">
        <f t="shared" si="48"/>
        <v>0</v>
      </c>
      <c r="BI51" s="1">
        <f t="shared" si="49"/>
        <v>0</v>
      </c>
      <c r="BJ51" s="1">
        <f t="shared" si="50"/>
        <v>0</v>
      </c>
      <c r="BK51" s="1">
        <f t="shared" si="51"/>
        <v>0</v>
      </c>
      <c r="BL51" s="1">
        <f t="shared" si="52"/>
        <v>0</v>
      </c>
      <c r="BM51" s="1">
        <f t="shared" si="53"/>
        <v>0</v>
      </c>
      <c r="BN51" s="1">
        <f t="shared" si="54"/>
        <v>0</v>
      </c>
      <c r="BO51" s="1">
        <f t="shared" si="55"/>
        <v>0</v>
      </c>
      <c r="BP51" s="1">
        <f t="shared" si="56"/>
        <v>0</v>
      </c>
      <c r="BQ51" s="1">
        <f t="shared" si="57"/>
        <v>0</v>
      </c>
      <c r="BR51" s="1">
        <f t="shared" si="58"/>
        <v>0</v>
      </c>
      <c r="BS51" s="1">
        <f t="shared" si="59"/>
        <v>0</v>
      </c>
      <c r="BT51" s="1">
        <f t="shared" si="60"/>
        <v>0</v>
      </c>
      <c r="BU51" s="1">
        <f t="shared" si="61"/>
        <v>0</v>
      </c>
      <c r="BV51" s="1">
        <f t="shared" si="62"/>
        <v>0</v>
      </c>
      <c r="BW51" s="1">
        <f t="shared" si="63"/>
        <v>0</v>
      </c>
      <c r="BX51" s="1">
        <f t="shared" si="64"/>
        <v>0</v>
      </c>
      <c r="BY51" s="1">
        <f t="shared" si="65"/>
        <v>0</v>
      </c>
      <c r="BZ51" s="1">
        <f t="shared" si="66"/>
        <v>0</v>
      </c>
      <c r="CA51" s="1">
        <f t="shared" si="67"/>
        <v>0</v>
      </c>
      <c r="CB51" s="1">
        <f t="shared" si="68"/>
        <v>0</v>
      </c>
      <c r="CC51" s="1">
        <f t="shared" si="69"/>
        <v>0</v>
      </c>
      <c r="CD51" s="1">
        <f t="shared" si="70"/>
        <v>0</v>
      </c>
      <c r="CE51" s="1">
        <f t="shared" si="71"/>
        <v>0</v>
      </c>
      <c r="CF51" s="1">
        <f t="shared" si="72"/>
        <v>0</v>
      </c>
      <c r="CG51" s="1">
        <f t="shared" si="73"/>
        <v>0</v>
      </c>
      <c r="CH51" s="1">
        <f t="shared" si="74"/>
        <v>0</v>
      </c>
      <c r="CI51" s="1">
        <f t="shared" si="75"/>
        <v>0</v>
      </c>
      <c r="CJ51" s="1">
        <f t="shared" si="76"/>
        <v>0</v>
      </c>
      <c r="CK51" s="1">
        <f t="shared" si="77"/>
        <v>0</v>
      </c>
      <c r="CL51" s="1">
        <f t="shared" si="78"/>
        <v>0</v>
      </c>
      <c r="CM51" s="1">
        <f t="shared" si="79"/>
        <v>0</v>
      </c>
      <c r="CN51" s="1">
        <f t="shared" si="80"/>
        <v>0</v>
      </c>
      <c r="CO51" s="1">
        <f t="shared" si="81"/>
        <v>0</v>
      </c>
      <c r="CP51" s="1">
        <f t="shared" si="82"/>
        <v>0</v>
      </c>
      <c r="CQ51" s="1">
        <f t="shared" si="83"/>
        <v>0</v>
      </c>
      <c r="CR51" s="1">
        <f t="shared" si="84"/>
        <v>0</v>
      </c>
      <c r="CS51" s="1">
        <f t="shared" si="85"/>
        <v>0</v>
      </c>
      <c r="CT51" s="1">
        <f t="shared" si="86"/>
        <v>0</v>
      </c>
      <c r="CU51" s="1">
        <f t="shared" si="87"/>
        <v>0</v>
      </c>
      <c r="CV51" s="1">
        <f t="shared" si="88"/>
        <v>0</v>
      </c>
      <c r="CW51" s="1">
        <f t="shared" si="89"/>
        <v>0</v>
      </c>
      <c r="CX51" s="1">
        <f t="shared" si="90"/>
        <v>0</v>
      </c>
      <c r="CY51" s="1">
        <f t="shared" si="91"/>
        <v>0</v>
      </c>
      <c r="CZ51" s="1">
        <f t="shared" si="92"/>
        <v>0</v>
      </c>
      <c r="DA51" s="1">
        <f t="shared" si="93"/>
        <v>0</v>
      </c>
      <c r="DB51" s="1">
        <f t="shared" si="94"/>
        <v>0</v>
      </c>
      <c r="DC51" s="1">
        <f t="shared" si="95"/>
        <v>0</v>
      </c>
      <c r="DD51" s="1">
        <f t="shared" si="96"/>
        <v>0</v>
      </c>
    </row>
    <row r="52" spans="1:108" x14ac:dyDescent="0.55000000000000004">
      <c r="A52" s="1">
        <f>値貼り付け用シート!F60</f>
        <v>5</v>
      </c>
      <c r="B52" s="1">
        <f>値貼り付け用シート!G60</f>
        <v>20</v>
      </c>
      <c r="C52" s="1">
        <f>計算１!I1202</f>
        <v>24</v>
      </c>
      <c r="D52" s="1">
        <f>計算１!J1202</f>
        <v>24</v>
      </c>
      <c r="E52" s="1">
        <f>計算１!K1202</f>
        <v>0</v>
      </c>
      <c r="F52" s="1">
        <f>計算１!L1202</f>
        <v>45</v>
      </c>
      <c r="G52" s="1">
        <f>計算１!M1202</f>
        <v>1</v>
      </c>
      <c r="H52" s="1">
        <f>IF(計算１!I1202=0,"",計算１!N1202)</f>
        <v>46</v>
      </c>
      <c r="I52" s="1">
        <f>IF(ISERROR(計算１!O1202),"",計算１!O1202)</f>
        <v>46</v>
      </c>
      <c r="J52" s="1">
        <f>計算１!P1202</f>
        <v>0</v>
      </c>
      <c r="K52" s="1">
        <f t="shared" si="0"/>
        <v>45</v>
      </c>
      <c r="M52" s="1">
        <f t="shared" si="1"/>
        <v>0</v>
      </c>
      <c r="N52" s="1">
        <f t="shared" si="2"/>
        <v>0</v>
      </c>
      <c r="O52" s="1">
        <f t="shared" si="3"/>
        <v>0</v>
      </c>
      <c r="P52" s="1">
        <f t="shared" si="4"/>
        <v>0</v>
      </c>
      <c r="Q52" s="1">
        <f t="shared" si="5"/>
        <v>0</v>
      </c>
      <c r="R52" s="1">
        <f t="shared" si="6"/>
        <v>0</v>
      </c>
      <c r="S52" s="1">
        <f t="shared" si="7"/>
        <v>0</v>
      </c>
      <c r="T52" s="1">
        <f t="shared" si="8"/>
        <v>0</v>
      </c>
      <c r="U52" s="1">
        <f t="shared" si="9"/>
        <v>1</v>
      </c>
      <c r="V52" s="1">
        <f t="shared" si="10"/>
        <v>24</v>
      </c>
      <c r="W52" s="1">
        <f t="shared" si="11"/>
        <v>45</v>
      </c>
      <c r="X52" s="1">
        <f t="shared" si="12"/>
        <v>1</v>
      </c>
      <c r="Y52" s="1">
        <f t="shared" si="13"/>
        <v>45</v>
      </c>
      <c r="Z52" s="1">
        <f t="shared" si="14"/>
        <v>0</v>
      </c>
      <c r="AA52" s="1">
        <f t="shared" si="15"/>
        <v>0</v>
      </c>
      <c r="AB52" s="1">
        <f t="shared" si="16"/>
        <v>46</v>
      </c>
      <c r="AC52" s="1">
        <f t="shared" si="17"/>
        <v>0</v>
      </c>
      <c r="AD52" s="1">
        <f t="shared" si="18"/>
        <v>0</v>
      </c>
      <c r="AE52" s="1">
        <f t="shared" si="19"/>
        <v>0</v>
      </c>
      <c r="AF52" s="1">
        <f t="shared" si="20"/>
        <v>0</v>
      </c>
      <c r="AG52" s="1">
        <f t="shared" si="21"/>
        <v>0</v>
      </c>
      <c r="AH52" s="1">
        <f t="shared" si="22"/>
        <v>0</v>
      </c>
      <c r="AI52" s="1">
        <f t="shared" si="23"/>
        <v>0</v>
      </c>
      <c r="AJ52" s="1">
        <f t="shared" si="24"/>
        <v>0</v>
      </c>
      <c r="AK52" s="1">
        <f t="shared" si="25"/>
        <v>0</v>
      </c>
      <c r="AL52" s="1">
        <f t="shared" si="26"/>
        <v>0</v>
      </c>
      <c r="AM52" s="1">
        <f t="shared" si="27"/>
        <v>0</v>
      </c>
      <c r="AN52" s="1">
        <f t="shared" si="28"/>
        <v>0</v>
      </c>
      <c r="AO52" s="1">
        <f t="shared" si="29"/>
        <v>0</v>
      </c>
      <c r="AP52" s="1">
        <f t="shared" si="30"/>
        <v>0</v>
      </c>
      <c r="AQ52" s="1">
        <f t="shared" si="31"/>
        <v>0</v>
      </c>
      <c r="AR52" s="1">
        <f t="shared" si="32"/>
        <v>0</v>
      </c>
      <c r="AS52" s="1">
        <f t="shared" si="33"/>
        <v>0</v>
      </c>
      <c r="AT52" s="1">
        <f t="shared" si="34"/>
        <v>0</v>
      </c>
      <c r="AU52" s="1">
        <f t="shared" si="35"/>
        <v>0</v>
      </c>
      <c r="AV52" s="1">
        <f t="shared" si="36"/>
        <v>0</v>
      </c>
      <c r="AW52" s="1">
        <f t="shared" si="37"/>
        <v>0</v>
      </c>
      <c r="AX52" s="1">
        <f t="shared" si="38"/>
        <v>0</v>
      </c>
      <c r="AY52" s="1">
        <f t="shared" si="39"/>
        <v>0</v>
      </c>
      <c r="AZ52" s="1">
        <f t="shared" si="40"/>
        <v>0</v>
      </c>
      <c r="BA52" s="1">
        <f t="shared" si="41"/>
        <v>0</v>
      </c>
      <c r="BB52" s="1">
        <f t="shared" si="42"/>
        <v>0</v>
      </c>
      <c r="BC52" s="1">
        <f t="shared" si="43"/>
        <v>0</v>
      </c>
      <c r="BD52" s="1">
        <f t="shared" si="44"/>
        <v>0</v>
      </c>
      <c r="BE52" s="1">
        <f t="shared" si="45"/>
        <v>0</v>
      </c>
      <c r="BF52" s="1">
        <f t="shared" si="46"/>
        <v>0</v>
      </c>
      <c r="BG52" s="1">
        <f t="shared" si="47"/>
        <v>0</v>
      </c>
      <c r="BH52" s="1">
        <f t="shared" si="48"/>
        <v>0</v>
      </c>
      <c r="BI52" s="1">
        <f t="shared" si="49"/>
        <v>0</v>
      </c>
      <c r="BJ52" s="1">
        <f t="shared" si="50"/>
        <v>0</v>
      </c>
      <c r="BK52" s="1">
        <f t="shared" si="51"/>
        <v>0</v>
      </c>
      <c r="BL52" s="1">
        <f t="shared" si="52"/>
        <v>0</v>
      </c>
      <c r="BM52" s="1">
        <f t="shared" si="53"/>
        <v>0</v>
      </c>
      <c r="BN52" s="1">
        <f t="shared" si="54"/>
        <v>0</v>
      </c>
      <c r="BO52" s="1">
        <f t="shared" si="55"/>
        <v>0</v>
      </c>
      <c r="BP52" s="1">
        <f t="shared" si="56"/>
        <v>0</v>
      </c>
      <c r="BQ52" s="1">
        <f t="shared" si="57"/>
        <v>0</v>
      </c>
      <c r="BR52" s="1">
        <f t="shared" si="58"/>
        <v>0</v>
      </c>
      <c r="BS52" s="1">
        <f t="shared" si="59"/>
        <v>0</v>
      </c>
      <c r="BT52" s="1">
        <f t="shared" si="60"/>
        <v>0</v>
      </c>
      <c r="BU52" s="1">
        <f t="shared" si="61"/>
        <v>0</v>
      </c>
      <c r="BV52" s="1">
        <f t="shared" si="62"/>
        <v>0</v>
      </c>
      <c r="BW52" s="1">
        <f t="shared" si="63"/>
        <v>0</v>
      </c>
      <c r="BX52" s="1">
        <f t="shared" si="64"/>
        <v>0</v>
      </c>
      <c r="BY52" s="1">
        <f t="shared" si="65"/>
        <v>0</v>
      </c>
      <c r="BZ52" s="1">
        <f t="shared" si="66"/>
        <v>0</v>
      </c>
      <c r="CA52" s="1">
        <f t="shared" si="67"/>
        <v>0</v>
      </c>
      <c r="CB52" s="1">
        <f t="shared" si="68"/>
        <v>0</v>
      </c>
      <c r="CC52" s="1">
        <f t="shared" si="69"/>
        <v>0</v>
      </c>
      <c r="CD52" s="1">
        <f t="shared" si="70"/>
        <v>0</v>
      </c>
      <c r="CE52" s="1">
        <f t="shared" si="71"/>
        <v>0</v>
      </c>
      <c r="CF52" s="1">
        <f t="shared" si="72"/>
        <v>0</v>
      </c>
      <c r="CG52" s="1">
        <f t="shared" si="73"/>
        <v>0</v>
      </c>
      <c r="CH52" s="1">
        <f t="shared" si="74"/>
        <v>0</v>
      </c>
      <c r="CI52" s="1">
        <f t="shared" si="75"/>
        <v>0</v>
      </c>
      <c r="CJ52" s="1">
        <f t="shared" si="76"/>
        <v>0</v>
      </c>
      <c r="CK52" s="1">
        <f t="shared" si="77"/>
        <v>0</v>
      </c>
      <c r="CL52" s="1">
        <f t="shared" si="78"/>
        <v>0</v>
      </c>
      <c r="CM52" s="1">
        <f t="shared" si="79"/>
        <v>0</v>
      </c>
      <c r="CN52" s="1">
        <f t="shared" si="80"/>
        <v>0</v>
      </c>
      <c r="CO52" s="1">
        <f t="shared" si="81"/>
        <v>0</v>
      </c>
      <c r="CP52" s="1">
        <f t="shared" si="82"/>
        <v>0</v>
      </c>
      <c r="CQ52" s="1">
        <f t="shared" si="83"/>
        <v>0</v>
      </c>
      <c r="CR52" s="1">
        <f t="shared" si="84"/>
        <v>0</v>
      </c>
      <c r="CS52" s="1">
        <f t="shared" si="85"/>
        <v>0</v>
      </c>
      <c r="CT52" s="1">
        <f t="shared" si="86"/>
        <v>0</v>
      </c>
      <c r="CU52" s="1">
        <f t="shared" si="87"/>
        <v>0</v>
      </c>
      <c r="CV52" s="1">
        <f t="shared" si="88"/>
        <v>0</v>
      </c>
      <c r="CW52" s="1">
        <f t="shared" si="89"/>
        <v>0</v>
      </c>
      <c r="CX52" s="1">
        <f t="shared" si="90"/>
        <v>0</v>
      </c>
      <c r="CY52" s="1">
        <f t="shared" si="91"/>
        <v>0</v>
      </c>
      <c r="CZ52" s="1">
        <f t="shared" si="92"/>
        <v>0</v>
      </c>
      <c r="DA52" s="1">
        <f t="shared" si="93"/>
        <v>0</v>
      </c>
      <c r="DB52" s="1">
        <f t="shared" si="94"/>
        <v>0</v>
      </c>
      <c r="DC52" s="1">
        <f t="shared" si="95"/>
        <v>0</v>
      </c>
      <c r="DD52" s="1">
        <f t="shared" si="96"/>
        <v>0</v>
      </c>
    </row>
    <row r="53" spans="1:108" x14ac:dyDescent="0.55000000000000004">
      <c r="A53" s="1">
        <f>値貼り付け用シート!F61</f>
        <v>5</v>
      </c>
      <c r="B53" s="1">
        <f>値貼り付け用シート!G61</f>
        <v>21</v>
      </c>
      <c r="C53" s="1">
        <f>計算１!I1226</f>
        <v>24</v>
      </c>
      <c r="D53" s="1">
        <f>計算１!J1226</f>
        <v>24</v>
      </c>
      <c r="E53" s="1">
        <f>計算１!K1226</f>
        <v>0</v>
      </c>
      <c r="F53" s="1">
        <f>計算１!L1226</f>
        <v>56</v>
      </c>
      <c r="G53" s="1">
        <f>計算１!M1226</f>
        <v>1</v>
      </c>
      <c r="H53" s="1">
        <f>IF(計算１!I1226=0,"",計算１!N1226)</f>
        <v>71</v>
      </c>
      <c r="I53" s="1">
        <f>IF(ISERROR(計算１!O1226),"",計算１!O1226)</f>
        <v>71</v>
      </c>
      <c r="J53" s="1">
        <f>計算１!P1226</f>
        <v>0</v>
      </c>
      <c r="K53" s="1">
        <f t="shared" si="0"/>
        <v>56</v>
      </c>
      <c r="M53" s="1">
        <f t="shared" si="1"/>
        <v>0</v>
      </c>
      <c r="N53" s="1">
        <f t="shared" si="2"/>
        <v>0</v>
      </c>
      <c r="O53" s="1">
        <f t="shared" si="3"/>
        <v>0</v>
      </c>
      <c r="P53" s="1">
        <f t="shared" si="4"/>
        <v>0</v>
      </c>
      <c r="Q53" s="1">
        <f t="shared" si="5"/>
        <v>0</v>
      </c>
      <c r="R53" s="1">
        <f t="shared" si="6"/>
        <v>0</v>
      </c>
      <c r="S53" s="1">
        <f t="shared" si="7"/>
        <v>0</v>
      </c>
      <c r="T53" s="1">
        <f t="shared" si="8"/>
        <v>0</v>
      </c>
      <c r="U53" s="1">
        <f t="shared" si="9"/>
        <v>1</v>
      </c>
      <c r="V53" s="1">
        <f t="shared" si="10"/>
        <v>24</v>
      </c>
      <c r="W53" s="1">
        <f t="shared" si="11"/>
        <v>56</v>
      </c>
      <c r="X53" s="1">
        <f t="shared" si="12"/>
        <v>1</v>
      </c>
      <c r="Y53" s="1">
        <f t="shared" si="13"/>
        <v>56</v>
      </c>
      <c r="Z53" s="1">
        <f t="shared" si="14"/>
        <v>0</v>
      </c>
      <c r="AA53" s="1">
        <f t="shared" si="15"/>
        <v>0</v>
      </c>
      <c r="AB53" s="1">
        <f t="shared" si="16"/>
        <v>71</v>
      </c>
      <c r="AC53" s="1">
        <f t="shared" si="17"/>
        <v>0</v>
      </c>
      <c r="AD53" s="1">
        <f t="shared" si="18"/>
        <v>0</v>
      </c>
      <c r="AE53" s="1">
        <f t="shared" si="19"/>
        <v>0</v>
      </c>
      <c r="AF53" s="1">
        <f t="shared" si="20"/>
        <v>0</v>
      </c>
      <c r="AG53" s="1">
        <f t="shared" si="21"/>
        <v>0</v>
      </c>
      <c r="AH53" s="1">
        <f t="shared" si="22"/>
        <v>0</v>
      </c>
      <c r="AI53" s="1">
        <f t="shared" si="23"/>
        <v>0</v>
      </c>
      <c r="AJ53" s="1">
        <f t="shared" si="24"/>
        <v>0</v>
      </c>
      <c r="AK53" s="1">
        <f t="shared" si="25"/>
        <v>0</v>
      </c>
      <c r="AL53" s="1">
        <f t="shared" si="26"/>
        <v>0</v>
      </c>
      <c r="AM53" s="1">
        <f t="shared" si="27"/>
        <v>0</v>
      </c>
      <c r="AN53" s="1">
        <f t="shared" si="28"/>
        <v>0</v>
      </c>
      <c r="AO53" s="1">
        <f t="shared" si="29"/>
        <v>0</v>
      </c>
      <c r="AP53" s="1">
        <f t="shared" si="30"/>
        <v>0</v>
      </c>
      <c r="AQ53" s="1">
        <f t="shared" si="31"/>
        <v>0</v>
      </c>
      <c r="AR53" s="1">
        <f t="shared" si="32"/>
        <v>0</v>
      </c>
      <c r="AS53" s="1">
        <f t="shared" si="33"/>
        <v>0</v>
      </c>
      <c r="AT53" s="1">
        <f t="shared" si="34"/>
        <v>0</v>
      </c>
      <c r="AU53" s="1">
        <f t="shared" si="35"/>
        <v>0</v>
      </c>
      <c r="AV53" s="1">
        <f t="shared" si="36"/>
        <v>0</v>
      </c>
      <c r="AW53" s="1">
        <f t="shared" si="37"/>
        <v>0</v>
      </c>
      <c r="AX53" s="1">
        <f t="shared" si="38"/>
        <v>0</v>
      </c>
      <c r="AY53" s="1">
        <f t="shared" si="39"/>
        <v>0</v>
      </c>
      <c r="AZ53" s="1">
        <f t="shared" si="40"/>
        <v>0</v>
      </c>
      <c r="BA53" s="1">
        <f t="shared" si="41"/>
        <v>0</v>
      </c>
      <c r="BB53" s="1">
        <f t="shared" si="42"/>
        <v>0</v>
      </c>
      <c r="BC53" s="1">
        <f t="shared" si="43"/>
        <v>0</v>
      </c>
      <c r="BD53" s="1">
        <f t="shared" si="44"/>
        <v>0</v>
      </c>
      <c r="BE53" s="1">
        <f t="shared" si="45"/>
        <v>0</v>
      </c>
      <c r="BF53" s="1">
        <f t="shared" si="46"/>
        <v>0</v>
      </c>
      <c r="BG53" s="1">
        <f t="shared" si="47"/>
        <v>0</v>
      </c>
      <c r="BH53" s="1">
        <f t="shared" si="48"/>
        <v>0</v>
      </c>
      <c r="BI53" s="1">
        <f t="shared" si="49"/>
        <v>0</v>
      </c>
      <c r="BJ53" s="1">
        <f t="shared" si="50"/>
        <v>0</v>
      </c>
      <c r="BK53" s="1">
        <f t="shared" si="51"/>
        <v>0</v>
      </c>
      <c r="BL53" s="1">
        <f t="shared" si="52"/>
        <v>0</v>
      </c>
      <c r="BM53" s="1">
        <f t="shared" si="53"/>
        <v>0</v>
      </c>
      <c r="BN53" s="1">
        <f t="shared" si="54"/>
        <v>0</v>
      </c>
      <c r="BO53" s="1">
        <f t="shared" si="55"/>
        <v>0</v>
      </c>
      <c r="BP53" s="1">
        <f t="shared" si="56"/>
        <v>0</v>
      </c>
      <c r="BQ53" s="1">
        <f t="shared" si="57"/>
        <v>0</v>
      </c>
      <c r="BR53" s="1">
        <f t="shared" si="58"/>
        <v>0</v>
      </c>
      <c r="BS53" s="1">
        <f t="shared" si="59"/>
        <v>0</v>
      </c>
      <c r="BT53" s="1">
        <f t="shared" si="60"/>
        <v>0</v>
      </c>
      <c r="BU53" s="1">
        <f t="shared" si="61"/>
        <v>0</v>
      </c>
      <c r="BV53" s="1">
        <f t="shared" si="62"/>
        <v>0</v>
      </c>
      <c r="BW53" s="1">
        <f t="shared" si="63"/>
        <v>0</v>
      </c>
      <c r="BX53" s="1">
        <f t="shared" si="64"/>
        <v>0</v>
      </c>
      <c r="BY53" s="1">
        <f t="shared" si="65"/>
        <v>0</v>
      </c>
      <c r="BZ53" s="1">
        <f t="shared" si="66"/>
        <v>0</v>
      </c>
      <c r="CA53" s="1">
        <f t="shared" si="67"/>
        <v>0</v>
      </c>
      <c r="CB53" s="1">
        <f t="shared" si="68"/>
        <v>0</v>
      </c>
      <c r="CC53" s="1">
        <f t="shared" si="69"/>
        <v>0</v>
      </c>
      <c r="CD53" s="1">
        <f t="shared" si="70"/>
        <v>0</v>
      </c>
      <c r="CE53" s="1">
        <f t="shared" si="71"/>
        <v>0</v>
      </c>
      <c r="CF53" s="1">
        <f t="shared" si="72"/>
        <v>0</v>
      </c>
      <c r="CG53" s="1">
        <f t="shared" si="73"/>
        <v>0</v>
      </c>
      <c r="CH53" s="1">
        <f t="shared" si="74"/>
        <v>0</v>
      </c>
      <c r="CI53" s="1">
        <f t="shared" si="75"/>
        <v>0</v>
      </c>
      <c r="CJ53" s="1">
        <f t="shared" si="76"/>
        <v>0</v>
      </c>
      <c r="CK53" s="1">
        <f t="shared" si="77"/>
        <v>0</v>
      </c>
      <c r="CL53" s="1">
        <f t="shared" si="78"/>
        <v>0</v>
      </c>
      <c r="CM53" s="1">
        <f t="shared" si="79"/>
        <v>0</v>
      </c>
      <c r="CN53" s="1">
        <f t="shared" si="80"/>
        <v>0</v>
      </c>
      <c r="CO53" s="1">
        <f t="shared" si="81"/>
        <v>0</v>
      </c>
      <c r="CP53" s="1">
        <f t="shared" si="82"/>
        <v>0</v>
      </c>
      <c r="CQ53" s="1">
        <f t="shared" si="83"/>
        <v>0</v>
      </c>
      <c r="CR53" s="1">
        <f t="shared" si="84"/>
        <v>0</v>
      </c>
      <c r="CS53" s="1">
        <f t="shared" si="85"/>
        <v>0</v>
      </c>
      <c r="CT53" s="1">
        <f t="shared" si="86"/>
        <v>0</v>
      </c>
      <c r="CU53" s="1">
        <f t="shared" si="87"/>
        <v>0</v>
      </c>
      <c r="CV53" s="1">
        <f t="shared" si="88"/>
        <v>0</v>
      </c>
      <c r="CW53" s="1">
        <f t="shared" si="89"/>
        <v>0</v>
      </c>
      <c r="CX53" s="1">
        <f t="shared" si="90"/>
        <v>0</v>
      </c>
      <c r="CY53" s="1">
        <f t="shared" si="91"/>
        <v>0</v>
      </c>
      <c r="CZ53" s="1">
        <f t="shared" si="92"/>
        <v>0</v>
      </c>
      <c r="DA53" s="1">
        <f t="shared" si="93"/>
        <v>0</v>
      </c>
      <c r="DB53" s="1">
        <f t="shared" si="94"/>
        <v>0</v>
      </c>
      <c r="DC53" s="1">
        <f t="shared" si="95"/>
        <v>0</v>
      </c>
      <c r="DD53" s="1">
        <f t="shared" si="96"/>
        <v>0</v>
      </c>
    </row>
    <row r="54" spans="1:108" x14ac:dyDescent="0.55000000000000004">
      <c r="A54" s="1">
        <f>値貼り付け用シート!F62</f>
        <v>5</v>
      </c>
      <c r="B54" s="1">
        <f>値貼り付け用シート!G62</f>
        <v>22</v>
      </c>
      <c r="C54" s="1">
        <f>計算１!I1250</f>
        <v>24</v>
      </c>
      <c r="D54" s="1">
        <f>計算１!J1250</f>
        <v>24</v>
      </c>
      <c r="E54" s="1">
        <f>計算１!K1250</f>
        <v>0</v>
      </c>
      <c r="F54" s="1">
        <f>計算１!L1250</f>
        <v>70</v>
      </c>
      <c r="G54" s="1">
        <f>計算１!M1250</f>
        <v>1</v>
      </c>
      <c r="H54" s="1">
        <f>IF(計算１!I1250=0,"",計算１!N1250)</f>
        <v>85</v>
      </c>
      <c r="I54" s="1">
        <f>IF(ISERROR(計算１!O1250),"",計算１!O1250)</f>
        <v>85</v>
      </c>
      <c r="J54" s="1">
        <f>計算１!P1250</f>
        <v>0</v>
      </c>
      <c r="K54" s="1">
        <f t="shared" si="0"/>
        <v>70</v>
      </c>
      <c r="M54" s="1">
        <f t="shared" si="1"/>
        <v>0</v>
      </c>
      <c r="N54" s="1">
        <f t="shared" si="2"/>
        <v>0</v>
      </c>
      <c r="O54" s="1">
        <f t="shared" si="3"/>
        <v>0</v>
      </c>
      <c r="P54" s="1">
        <f t="shared" si="4"/>
        <v>0</v>
      </c>
      <c r="Q54" s="1">
        <f t="shared" si="5"/>
        <v>0</v>
      </c>
      <c r="R54" s="1">
        <f t="shared" si="6"/>
        <v>0</v>
      </c>
      <c r="S54" s="1">
        <f t="shared" si="7"/>
        <v>0</v>
      </c>
      <c r="T54" s="1">
        <f t="shared" si="8"/>
        <v>0</v>
      </c>
      <c r="U54" s="1">
        <f t="shared" si="9"/>
        <v>1</v>
      </c>
      <c r="V54" s="1">
        <f t="shared" si="10"/>
        <v>24</v>
      </c>
      <c r="W54" s="1">
        <f t="shared" si="11"/>
        <v>70</v>
      </c>
      <c r="X54" s="1">
        <f t="shared" si="12"/>
        <v>1</v>
      </c>
      <c r="Y54" s="1">
        <f t="shared" si="13"/>
        <v>70</v>
      </c>
      <c r="Z54" s="1">
        <f t="shared" si="14"/>
        <v>0</v>
      </c>
      <c r="AA54" s="1">
        <f t="shared" si="15"/>
        <v>0</v>
      </c>
      <c r="AB54" s="1">
        <f t="shared" si="16"/>
        <v>85</v>
      </c>
      <c r="AC54" s="1">
        <f t="shared" si="17"/>
        <v>0</v>
      </c>
      <c r="AD54" s="1">
        <f t="shared" si="18"/>
        <v>0</v>
      </c>
      <c r="AE54" s="1">
        <f t="shared" si="19"/>
        <v>0</v>
      </c>
      <c r="AF54" s="1">
        <f t="shared" si="20"/>
        <v>0</v>
      </c>
      <c r="AG54" s="1">
        <f t="shared" si="21"/>
        <v>0</v>
      </c>
      <c r="AH54" s="1">
        <f t="shared" si="22"/>
        <v>0</v>
      </c>
      <c r="AI54" s="1">
        <f t="shared" si="23"/>
        <v>0</v>
      </c>
      <c r="AJ54" s="1">
        <f t="shared" si="24"/>
        <v>0</v>
      </c>
      <c r="AK54" s="1">
        <f t="shared" si="25"/>
        <v>0</v>
      </c>
      <c r="AL54" s="1">
        <f t="shared" si="26"/>
        <v>0</v>
      </c>
      <c r="AM54" s="1">
        <f t="shared" si="27"/>
        <v>0</v>
      </c>
      <c r="AN54" s="1">
        <f t="shared" si="28"/>
        <v>0</v>
      </c>
      <c r="AO54" s="1">
        <f t="shared" si="29"/>
        <v>0</v>
      </c>
      <c r="AP54" s="1">
        <f t="shared" si="30"/>
        <v>0</v>
      </c>
      <c r="AQ54" s="1">
        <f t="shared" si="31"/>
        <v>0</v>
      </c>
      <c r="AR54" s="1">
        <f t="shared" si="32"/>
        <v>0</v>
      </c>
      <c r="AS54" s="1">
        <f t="shared" si="33"/>
        <v>0</v>
      </c>
      <c r="AT54" s="1">
        <f t="shared" si="34"/>
        <v>0</v>
      </c>
      <c r="AU54" s="1">
        <f t="shared" si="35"/>
        <v>0</v>
      </c>
      <c r="AV54" s="1">
        <f t="shared" si="36"/>
        <v>0</v>
      </c>
      <c r="AW54" s="1">
        <f t="shared" si="37"/>
        <v>0</v>
      </c>
      <c r="AX54" s="1">
        <f t="shared" si="38"/>
        <v>0</v>
      </c>
      <c r="AY54" s="1">
        <f t="shared" si="39"/>
        <v>0</v>
      </c>
      <c r="AZ54" s="1">
        <f t="shared" si="40"/>
        <v>0</v>
      </c>
      <c r="BA54" s="1">
        <f t="shared" si="41"/>
        <v>0</v>
      </c>
      <c r="BB54" s="1">
        <f t="shared" si="42"/>
        <v>0</v>
      </c>
      <c r="BC54" s="1">
        <f t="shared" si="43"/>
        <v>0</v>
      </c>
      <c r="BD54" s="1">
        <f t="shared" si="44"/>
        <v>0</v>
      </c>
      <c r="BE54" s="1">
        <f t="shared" si="45"/>
        <v>0</v>
      </c>
      <c r="BF54" s="1">
        <f t="shared" si="46"/>
        <v>0</v>
      </c>
      <c r="BG54" s="1">
        <f t="shared" si="47"/>
        <v>0</v>
      </c>
      <c r="BH54" s="1">
        <f t="shared" si="48"/>
        <v>0</v>
      </c>
      <c r="BI54" s="1">
        <f t="shared" si="49"/>
        <v>0</v>
      </c>
      <c r="BJ54" s="1">
        <f t="shared" si="50"/>
        <v>0</v>
      </c>
      <c r="BK54" s="1">
        <f t="shared" si="51"/>
        <v>0</v>
      </c>
      <c r="BL54" s="1">
        <f t="shared" si="52"/>
        <v>0</v>
      </c>
      <c r="BM54" s="1">
        <f t="shared" si="53"/>
        <v>0</v>
      </c>
      <c r="BN54" s="1">
        <f t="shared" si="54"/>
        <v>0</v>
      </c>
      <c r="BO54" s="1">
        <f t="shared" si="55"/>
        <v>0</v>
      </c>
      <c r="BP54" s="1">
        <f t="shared" si="56"/>
        <v>0</v>
      </c>
      <c r="BQ54" s="1">
        <f t="shared" si="57"/>
        <v>0</v>
      </c>
      <c r="BR54" s="1">
        <f t="shared" si="58"/>
        <v>0</v>
      </c>
      <c r="BS54" s="1">
        <f t="shared" si="59"/>
        <v>0</v>
      </c>
      <c r="BT54" s="1">
        <f t="shared" si="60"/>
        <v>0</v>
      </c>
      <c r="BU54" s="1">
        <f t="shared" si="61"/>
        <v>0</v>
      </c>
      <c r="BV54" s="1">
        <f t="shared" si="62"/>
        <v>0</v>
      </c>
      <c r="BW54" s="1">
        <f t="shared" si="63"/>
        <v>0</v>
      </c>
      <c r="BX54" s="1">
        <f t="shared" si="64"/>
        <v>0</v>
      </c>
      <c r="BY54" s="1">
        <f t="shared" si="65"/>
        <v>0</v>
      </c>
      <c r="BZ54" s="1">
        <f t="shared" si="66"/>
        <v>0</v>
      </c>
      <c r="CA54" s="1">
        <f t="shared" si="67"/>
        <v>0</v>
      </c>
      <c r="CB54" s="1">
        <f t="shared" si="68"/>
        <v>0</v>
      </c>
      <c r="CC54" s="1">
        <f t="shared" si="69"/>
        <v>0</v>
      </c>
      <c r="CD54" s="1">
        <f t="shared" si="70"/>
        <v>0</v>
      </c>
      <c r="CE54" s="1">
        <f t="shared" si="71"/>
        <v>0</v>
      </c>
      <c r="CF54" s="1">
        <f t="shared" si="72"/>
        <v>0</v>
      </c>
      <c r="CG54" s="1">
        <f t="shared" si="73"/>
        <v>0</v>
      </c>
      <c r="CH54" s="1">
        <f t="shared" si="74"/>
        <v>0</v>
      </c>
      <c r="CI54" s="1">
        <f t="shared" si="75"/>
        <v>0</v>
      </c>
      <c r="CJ54" s="1">
        <f t="shared" si="76"/>
        <v>0</v>
      </c>
      <c r="CK54" s="1">
        <f t="shared" si="77"/>
        <v>0</v>
      </c>
      <c r="CL54" s="1">
        <f t="shared" si="78"/>
        <v>0</v>
      </c>
      <c r="CM54" s="1">
        <f t="shared" si="79"/>
        <v>0</v>
      </c>
      <c r="CN54" s="1">
        <f t="shared" si="80"/>
        <v>0</v>
      </c>
      <c r="CO54" s="1">
        <f t="shared" si="81"/>
        <v>0</v>
      </c>
      <c r="CP54" s="1">
        <f t="shared" si="82"/>
        <v>0</v>
      </c>
      <c r="CQ54" s="1">
        <f t="shared" si="83"/>
        <v>0</v>
      </c>
      <c r="CR54" s="1">
        <f t="shared" si="84"/>
        <v>0</v>
      </c>
      <c r="CS54" s="1">
        <f t="shared" si="85"/>
        <v>0</v>
      </c>
      <c r="CT54" s="1">
        <f t="shared" si="86"/>
        <v>0</v>
      </c>
      <c r="CU54" s="1">
        <f t="shared" si="87"/>
        <v>0</v>
      </c>
      <c r="CV54" s="1">
        <f t="shared" si="88"/>
        <v>0</v>
      </c>
      <c r="CW54" s="1">
        <f t="shared" si="89"/>
        <v>0</v>
      </c>
      <c r="CX54" s="1">
        <f t="shared" si="90"/>
        <v>0</v>
      </c>
      <c r="CY54" s="1">
        <f t="shared" si="91"/>
        <v>0</v>
      </c>
      <c r="CZ54" s="1">
        <f t="shared" si="92"/>
        <v>0</v>
      </c>
      <c r="DA54" s="1">
        <f t="shared" si="93"/>
        <v>0</v>
      </c>
      <c r="DB54" s="1">
        <f t="shared" si="94"/>
        <v>0</v>
      </c>
      <c r="DC54" s="1">
        <f t="shared" si="95"/>
        <v>0</v>
      </c>
      <c r="DD54" s="1">
        <f t="shared" si="96"/>
        <v>0</v>
      </c>
    </row>
    <row r="55" spans="1:108" x14ac:dyDescent="0.55000000000000004">
      <c r="A55" s="1">
        <f>値貼り付け用シート!F63</f>
        <v>5</v>
      </c>
      <c r="B55" s="1">
        <f>値貼り付け用シート!G63</f>
        <v>23</v>
      </c>
      <c r="C55" s="1">
        <f>計算１!I1274</f>
        <v>24</v>
      </c>
      <c r="D55" s="1">
        <f>計算１!J1274</f>
        <v>24</v>
      </c>
      <c r="E55" s="1">
        <f>計算１!K1274</f>
        <v>0</v>
      </c>
      <c r="F55" s="1">
        <f>計算１!L1274</f>
        <v>56</v>
      </c>
      <c r="G55" s="1">
        <f>計算１!M1274</f>
        <v>1</v>
      </c>
      <c r="H55" s="1">
        <f>IF(計算１!I1274=0,"",計算１!N1274)</f>
        <v>51</v>
      </c>
      <c r="I55" s="1">
        <f>IF(ISERROR(計算１!O1274),"",計算１!O1274)</f>
        <v>49</v>
      </c>
      <c r="J55" s="1">
        <f>計算１!P1274</f>
        <v>0</v>
      </c>
      <c r="K55" s="1">
        <f t="shared" si="0"/>
        <v>56</v>
      </c>
      <c r="M55" s="1">
        <f t="shared" si="1"/>
        <v>0</v>
      </c>
      <c r="N55" s="1">
        <f t="shared" si="2"/>
        <v>0</v>
      </c>
      <c r="O55" s="1">
        <f t="shared" si="3"/>
        <v>0</v>
      </c>
      <c r="P55" s="1">
        <f t="shared" si="4"/>
        <v>0</v>
      </c>
      <c r="Q55" s="1">
        <f t="shared" si="5"/>
        <v>0</v>
      </c>
      <c r="R55" s="1">
        <f t="shared" si="6"/>
        <v>0</v>
      </c>
      <c r="S55" s="1">
        <f t="shared" si="7"/>
        <v>0</v>
      </c>
      <c r="T55" s="1">
        <f t="shared" si="8"/>
        <v>0</v>
      </c>
      <c r="U55" s="1">
        <f t="shared" si="9"/>
        <v>1</v>
      </c>
      <c r="V55" s="1">
        <f t="shared" si="10"/>
        <v>24</v>
      </c>
      <c r="W55" s="1">
        <f t="shared" si="11"/>
        <v>56</v>
      </c>
      <c r="X55" s="1">
        <f t="shared" si="12"/>
        <v>1</v>
      </c>
      <c r="Y55" s="1">
        <f t="shared" si="13"/>
        <v>56</v>
      </c>
      <c r="Z55" s="1">
        <f t="shared" si="14"/>
        <v>0</v>
      </c>
      <c r="AA55" s="1">
        <f t="shared" si="15"/>
        <v>0</v>
      </c>
      <c r="AB55" s="1">
        <f t="shared" si="16"/>
        <v>51</v>
      </c>
      <c r="AC55" s="1">
        <f t="shared" si="17"/>
        <v>0</v>
      </c>
      <c r="AD55" s="1">
        <f t="shared" si="18"/>
        <v>0</v>
      </c>
      <c r="AE55" s="1">
        <f t="shared" si="19"/>
        <v>0</v>
      </c>
      <c r="AF55" s="1">
        <f t="shared" si="20"/>
        <v>0</v>
      </c>
      <c r="AG55" s="1">
        <f t="shared" si="21"/>
        <v>0</v>
      </c>
      <c r="AH55" s="1">
        <f t="shared" si="22"/>
        <v>0</v>
      </c>
      <c r="AI55" s="1">
        <f t="shared" si="23"/>
        <v>0</v>
      </c>
      <c r="AJ55" s="1">
        <f t="shared" si="24"/>
        <v>0</v>
      </c>
      <c r="AK55" s="1">
        <f t="shared" si="25"/>
        <v>0</v>
      </c>
      <c r="AL55" s="1">
        <f t="shared" si="26"/>
        <v>0</v>
      </c>
      <c r="AM55" s="1">
        <f t="shared" si="27"/>
        <v>0</v>
      </c>
      <c r="AN55" s="1">
        <f t="shared" si="28"/>
        <v>0</v>
      </c>
      <c r="AO55" s="1">
        <f t="shared" si="29"/>
        <v>0</v>
      </c>
      <c r="AP55" s="1">
        <f t="shared" si="30"/>
        <v>0</v>
      </c>
      <c r="AQ55" s="1">
        <f t="shared" si="31"/>
        <v>0</v>
      </c>
      <c r="AR55" s="1">
        <f t="shared" si="32"/>
        <v>0</v>
      </c>
      <c r="AS55" s="1">
        <f t="shared" si="33"/>
        <v>0</v>
      </c>
      <c r="AT55" s="1">
        <f t="shared" si="34"/>
        <v>0</v>
      </c>
      <c r="AU55" s="1">
        <f t="shared" si="35"/>
        <v>0</v>
      </c>
      <c r="AV55" s="1">
        <f t="shared" si="36"/>
        <v>0</v>
      </c>
      <c r="AW55" s="1">
        <f t="shared" si="37"/>
        <v>0</v>
      </c>
      <c r="AX55" s="1">
        <f t="shared" si="38"/>
        <v>0</v>
      </c>
      <c r="AY55" s="1">
        <f t="shared" si="39"/>
        <v>0</v>
      </c>
      <c r="AZ55" s="1">
        <f t="shared" si="40"/>
        <v>0</v>
      </c>
      <c r="BA55" s="1">
        <f t="shared" si="41"/>
        <v>0</v>
      </c>
      <c r="BB55" s="1">
        <f t="shared" si="42"/>
        <v>0</v>
      </c>
      <c r="BC55" s="1">
        <f t="shared" si="43"/>
        <v>0</v>
      </c>
      <c r="BD55" s="1">
        <f t="shared" si="44"/>
        <v>0</v>
      </c>
      <c r="BE55" s="1">
        <f t="shared" si="45"/>
        <v>0</v>
      </c>
      <c r="BF55" s="1">
        <f t="shared" si="46"/>
        <v>0</v>
      </c>
      <c r="BG55" s="1">
        <f t="shared" si="47"/>
        <v>0</v>
      </c>
      <c r="BH55" s="1">
        <f t="shared" si="48"/>
        <v>0</v>
      </c>
      <c r="BI55" s="1">
        <f t="shared" si="49"/>
        <v>0</v>
      </c>
      <c r="BJ55" s="1">
        <f t="shared" si="50"/>
        <v>0</v>
      </c>
      <c r="BK55" s="1">
        <f t="shared" si="51"/>
        <v>0</v>
      </c>
      <c r="BL55" s="1">
        <f t="shared" si="52"/>
        <v>0</v>
      </c>
      <c r="BM55" s="1">
        <f t="shared" si="53"/>
        <v>0</v>
      </c>
      <c r="BN55" s="1">
        <f t="shared" si="54"/>
        <v>0</v>
      </c>
      <c r="BO55" s="1">
        <f t="shared" si="55"/>
        <v>0</v>
      </c>
      <c r="BP55" s="1">
        <f t="shared" si="56"/>
        <v>0</v>
      </c>
      <c r="BQ55" s="1">
        <f t="shared" si="57"/>
        <v>0</v>
      </c>
      <c r="BR55" s="1">
        <f t="shared" si="58"/>
        <v>0</v>
      </c>
      <c r="BS55" s="1">
        <f t="shared" si="59"/>
        <v>0</v>
      </c>
      <c r="BT55" s="1">
        <f t="shared" si="60"/>
        <v>0</v>
      </c>
      <c r="BU55" s="1">
        <f t="shared" si="61"/>
        <v>0</v>
      </c>
      <c r="BV55" s="1">
        <f t="shared" si="62"/>
        <v>0</v>
      </c>
      <c r="BW55" s="1">
        <f t="shared" si="63"/>
        <v>0</v>
      </c>
      <c r="BX55" s="1">
        <f t="shared" si="64"/>
        <v>0</v>
      </c>
      <c r="BY55" s="1">
        <f t="shared" si="65"/>
        <v>0</v>
      </c>
      <c r="BZ55" s="1">
        <f t="shared" si="66"/>
        <v>0</v>
      </c>
      <c r="CA55" s="1">
        <f t="shared" si="67"/>
        <v>0</v>
      </c>
      <c r="CB55" s="1">
        <f t="shared" si="68"/>
        <v>0</v>
      </c>
      <c r="CC55" s="1">
        <f t="shared" si="69"/>
        <v>0</v>
      </c>
      <c r="CD55" s="1">
        <f t="shared" si="70"/>
        <v>0</v>
      </c>
      <c r="CE55" s="1">
        <f t="shared" si="71"/>
        <v>0</v>
      </c>
      <c r="CF55" s="1">
        <f t="shared" si="72"/>
        <v>0</v>
      </c>
      <c r="CG55" s="1">
        <f t="shared" si="73"/>
        <v>0</v>
      </c>
      <c r="CH55" s="1">
        <f t="shared" si="74"/>
        <v>0</v>
      </c>
      <c r="CI55" s="1">
        <f t="shared" si="75"/>
        <v>0</v>
      </c>
      <c r="CJ55" s="1">
        <f t="shared" si="76"/>
        <v>0</v>
      </c>
      <c r="CK55" s="1">
        <f t="shared" si="77"/>
        <v>0</v>
      </c>
      <c r="CL55" s="1">
        <f t="shared" si="78"/>
        <v>0</v>
      </c>
      <c r="CM55" s="1">
        <f t="shared" si="79"/>
        <v>0</v>
      </c>
      <c r="CN55" s="1">
        <f t="shared" si="80"/>
        <v>0</v>
      </c>
      <c r="CO55" s="1">
        <f t="shared" si="81"/>
        <v>0</v>
      </c>
      <c r="CP55" s="1">
        <f t="shared" si="82"/>
        <v>0</v>
      </c>
      <c r="CQ55" s="1">
        <f t="shared" si="83"/>
        <v>0</v>
      </c>
      <c r="CR55" s="1">
        <f t="shared" si="84"/>
        <v>0</v>
      </c>
      <c r="CS55" s="1">
        <f t="shared" si="85"/>
        <v>0</v>
      </c>
      <c r="CT55" s="1">
        <f t="shared" si="86"/>
        <v>0</v>
      </c>
      <c r="CU55" s="1">
        <f t="shared" si="87"/>
        <v>0</v>
      </c>
      <c r="CV55" s="1">
        <f t="shared" si="88"/>
        <v>0</v>
      </c>
      <c r="CW55" s="1">
        <f t="shared" si="89"/>
        <v>0</v>
      </c>
      <c r="CX55" s="1">
        <f t="shared" si="90"/>
        <v>0</v>
      </c>
      <c r="CY55" s="1">
        <f t="shared" si="91"/>
        <v>0</v>
      </c>
      <c r="CZ55" s="1">
        <f t="shared" si="92"/>
        <v>0</v>
      </c>
      <c r="DA55" s="1">
        <f t="shared" si="93"/>
        <v>0</v>
      </c>
      <c r="DB55" s="1">
        <f t="shared" si="94"/>
        <v>0</v>
      </c>
      <c r="DC55" s="1">
        <f t="shared" si="95"/>
        <v>0</v>
      </c>
      <c r="DD55" s="1">
        <f t="shared" si="96"/>
        <v>0</v>
      </c>
    </row>
    <row r="56" spans="1:108" x14ac:dyDescent="0.55000000000000004">
      <c r="A56" s="1">
        <f>値貼り付け用シート!F64</f>
        <v>5</v>
      </c>
      <c r="B56" s="1">
        <f>値貼り付け用シート!G64</f>
        <v>24</v>
      </c>
      <c r="C56" s="1">
        <f>計算１!I1298</f>
        <v>22</v>
      </c>
      <c r="D56" s="1">
        <f>計算１!J1298</f>
        <v>24</v>
      </c>
      <c r="E56" s="1">
        <f>計算１!K1298</f>
        <v>0</v>
      </c>
      <c r="F56" s="1">
        <f>計算１!L1298</f>
        <v>44</v>
      </c>
      <c r="G56" s="1">
        <f>計算１!M1298</f>
        <v>1</v>
      </c>
      <c r="H56" s="1">
        <f>IF(計算１!I1298=0,"",計算１!N1298)</f>
        <v>47</v>
      </c>
      <c r="I56" s="1">
        <f>IF(ISERROR(計算１!O1298),"",計算１!O1298)</f>
        <v>47</v>
      </c>
      <c r="J56" s="1">
        <f>計算１!P1298</f>
        <v>0</v>
      </c>
      <c r="K56" s="1">
        <f t="shared" si="0"/>
        <v>44</v>
      </c>
      <c r="M56" s="1">
        <f t="shared" si="1"/>
        <v>0</v>
      </c>
      <c r="N56" s="1">
        <f t="shared" si="2"/>
        <v>0</v>
      </c>
      <c r="O56" s="1">
        <f t="shared" si="3"/>
        <v>0</v>
      </c>
      <c r="P56" s="1">
        <f t="shared" si="4"/>
        <v>0</v>
      </c>
      <c r="Q56" s="1">
        <f t="shared" si="5"/>
        <v>0</v>
      </c>
      <c r="R56" s="1">
        <f t="shared" si="6"/>
        <v>0</v>
      </c>
      <c r="S56" s="1">
        <f t="shared" si="7"/>
        <v>0</v>
      </c>
      <c r="T56" s="1">
        <f t="shared" si="8"/>
        <v>0</v>
      </c>
      <c r="U56" s="1">
        <f t="shared" si="9"/>
        <v>1</v>
      </c>
      <c r="V56" s="1">
        <f t="shared" si="10"/>
        <v>22</v>
      </c>
      <c r="W56" s="1">
        <f t="shared" si="11"/>
        <v>44</v>
      </c>
      <c r="X56" s="1">
        <f t="shared" si="12"/>
        <v>1</v>
      </c>
      <c r="Y56" s="1">
        <f t="shared" si="13"/>
        <v>44</v>
      </c>
      <c r="Z56" s="1">
        <f t="shared" si="14"/>
        <v>0</v>
      </c>
      <c r="AA56" s="1">
        <f t="shared" si="15"/>
        <v>0</v>
      </c>
      <c r="AB56" s="1">
        <f t="shared" si="16"/>
        <v>47</v>
      </c>
      <c r="AC56" s="1">
        <f t="shared" si="17"/>
        <v>0</v>
      </c>
      <c r="AD56" s="1">
        <f t="shared" si="18"/>
        <v>0</v>
      </c>
      <c r="AE56" s="1">
        <f t="shared" si="19"/>
        <v>0</v>
      </c>
      <c r="AF56" s="1">
        <f t="shared" si="20"/>
        <v>0</v>
      </c>
      <c r="AG56" s="1">
        <f t="shared" si="21"/>
        <v>0</v>
      </c>
      <c r="AH56" s="1">
        <f t="shared" si="22"/>
        <v>0</v>
      </c>
      <c r="AI56" s="1">
        <f t="shared" si="23"/>
        <v>0</v>
      </c>
      <c r="AJ56" s="1">
        <f t="shared" si="24"/>
        <v>0</v>
      </c>
      <c r="AK56" s="1">
        <f t="shared" si="25"/>
        <v>0</v>
      </c>
      <c r="AL56" s="1">
        <f t="shared" si="26"/>
        <v>0</v>
      </c>
      <c r="AM56" s="1">
        <f t="shared" si="27"/>
        <v>0</v>
      </c>
      <c r="AN56" s="1">
        <f t="shared" si="28"/>
        <v>0</v>
      </c>
      <c r="AO56" s="1">
        <f t="shared" si="29"/>
        <v>0</v>
      </c>
      <c r="AP56" s="1">
        <f t="shared" si="30"/>
        <v>0</v>
      </c>
      <c r="AQ56" s="1">
        <f t="shared" si="31"/>
        <v>0</v>
      </c>
      <c r="AR56" s="1">
        <f t="shared" si="32"/>
        <v>0</v>
      </c>
      <c r="AS56" s="1">
        <f t="shared" si="33"/>
        <v>0</v>
      </c>
      <c r="AT56" s="1">
        <f t="shared" si="34"/>
        <v>0</v>
      </c>
      <c r="AU56" s="1">
        <f t="shared" si="35"/>
        <v>0</v>
      </c>
      <c r="AV56" s="1">
        <f t="shared" si="36"/>
        <v>0</v>
      </c>
      <c r="AW56" s="1">
        <f t="shared" si="37"/>
        <v>0</v>
      </c>
      <c r="AX56" s="1">
        <f t="shared" si="38"/>
        <v>0</v>
      </c>
      <c r="AY56" s="1">
        <f t="shared" si="39"/>
        <v>0</v>
      </c>
      <c r="AZ56" s="1">
        <f t="shared" si="40"/>
        <v>0</v>
      </c>
      <c r="BA56" s="1">
        <f t="shared" si="41"/>
        <v>0</v>
      </c>
      <c r="BB56" s="1">
        <f t="shared" si="42"/>
        <v>0</v>
      </c>
      <c r="BC56" s="1">
        <f t="shared" si="43"/>
        <v>0</v>
      </c>
      <c r="BD56" s="1">
        <f t="shared" si="44"/>
        <v>0</v>
      </c>
      <c r="BE56" s="1">
        <f t="shared" si="45"/>
        <v>0</v>
      </c>
      <c r="BF56" s="1">
        <f t="shared" si="46"/>
        <v>0</v>
      </c>
      <c r="BG56" s="1">
        <f t="shared" si="47"/>
        <v>0</v>
      </c>
      <c r="BH56" s="1">
        <f t="shared" si="48"/>
        <v>0</v>
      </c>
      <c r="BI56" s="1">
        <f t="shared" si="49"/>
        <v>0</v>
      </c>
      <c r="BJ56" s="1">
        <f t="shared" si="50"/>
        <v>0</v>
      </c>
      <c r="BK56" s="1">
        <f t="shared" si="51"/>
        <v>0</v>
      </c>
      <c r="BL56" s="1">
        <f t="shared" si="52"/>
        <v>0</v>
      </c>
      <c r="BM56" s="1">
        <f t="shared" si="53"/>
        <v>0</v>
      </c>
      <c r="BN56" s="1">
        <f t="shared" si="54"/>
        <v>0</v>
      </c>
      <c r="BO56" s="1">
        <f t="shared" si="55"/>
        <v>0</v>
      </c>
      <c r="BP56" s="1">
        <f t="shared" si="56"/>
        <v>0</v>
      </c>
      <c r="BQ56" s="1">
        <f t="shared" si="57"/>
        <v>0</v>
      </c>
      <c r="BR56" s="1">
        <f t="shared" si="58"/>
        <v>0</v>
      </c>
      <c r="BS56" s="1">
        <f t="shared" si="59"/>
        <v>0</v>
      </c>
      <c r="BT56" s="1">
        <f t="shared" si="60"/>
        <v>0</v>
      </c>
      <c r="BU56" s="1">
        <f t="shared" si="61"/>
        <v>0</v>
      </c>
      <c r="BV56" s="1">
        <f t="shared" si="62"/>
        <v>0</v>
      </c>
      <c r="BW56" s="1">
        <f t="shared" si="63"/>
        <v>0</v>
      </c>
      <c r="BX56" s="1">
        <f t="shared" si="64"/>
        <v>0</v>
      </c>
      <c r="BY56" s="1">
        <f t="shared" si="65"/>
        <v>0</v>
      </c>
      <c r="BZ56" s="1">
        <f t="shared" si="66"/>
        <v>0</v>
      </c>
      <c r="CA56" s="1">
        <f t="shared" si="67"/>
        <v>0</v>
      </c>
      <c r="CB56" s="1">
        <f t="shared" si="68"/>
        <v>0</v>
      </c>
      <c r="CC56" s="1">
        <f t="shared" si="69"/>
        <v>0</v>
      </c>
      <c r="CD56" s="1">
        <f t="shared" si="70"/>
        <v>0</v>
      </c>
      <c r="CE56" s="1">
        <f t="shared" si="71"/>
        <v>0</v>
      </c>
      <c r="CF56" s="1">
        <f t="shared" si="72"/>
        <v>0</v>
      </c>
      <c r="CG56" s="1">
        <f t="shared" si="73"/>
        <v>0</v>
      </c>
      <c r="CH56" s="1">
        <f t="shared" si="74"/>
        <v>0</v>
      </c>
      <c r="CI56" s="1">
        <f t="shared" si="75"/>
        <v>0</v>
      </c>
      <c r="CJ56" s="1">
        <f t="shared" si="76"/>
        <v>0</v>
      </c>
      <c r="CK56" s="1">
        <f t="shared" si="77"/>
        <v>0</v>
      </c>
      <c r="CL56" s="1">
        <f t="shared" si="78"/>
        <v>0</v>
      </c>
      <c r="CM56" s="1">
        <f t="shared" si="79"/>
        <v>0</v>
      </c>
      <c r="CN56" s="1">
        <f t="shared" si="80"/>
        <v>0</v>
      </c>
      <c r="CO56" s="1">
        <f t="shared" si="81"/>
        <v>0</v>
      </c>
      <c r="CP56" s="1">
        <f t="shared" si="82"/>
        <v>0</v>
      </c>
      <c r="CQ56" s="1">
        <f t="shared" si="83"/>
        <v>0</v>
      </c>
      <c r="CR56" s="1">
        <f t="shared" si="84"/>
        <v>0</v>
      </c>
      <c r="CS56" s="1">
        <f t="shared" si="85"/>
        <v>0</v>
      </c>
      <c r="CT56" s="1">
        <f t="shared" si="86"/>
        <v>0</v>
      </c>
      <c r="CU56" s="1">
        <f t="shared" si="87"/>
        <v>0</v>
      </c>
      <c r="CV56" s="1">
        <f t="shared" si="88"/>
        <v>0</v>
      </c>
      <c r="CW56" s="1">
        <f t="shared" si="89"/>
        <v>0</v>
      </c>
      <c r="CX56" s="1">
        <f t="shared" si="90"/>
        <v>0</v>
      </c>
      <c r="CY56" s="1">
        <f t="shared" si="91"/>
        <v>0</v>
      </c>
      <c r="CZ56" s="1">
        <f t="shared" si="92"/>
        <v>0</v>
      </c>
      <c r="DA56" s="1">
        <f t="shared" si="93"/>
        <v>0</v>
      </c>
      <c r="DB56" s="1">
        <f t="shared" si="94"/>
        <v>0</v>
      </c>
      <c r="DC56" s="1">
        <f t="shared" si="95"/>
        <v>0</v>
      </c>
      <c r="DD56" s="1">
        <f t="shared" si="96"/>
        <v>0</v>
      </c>
    </row>
    <row r="57" spans="1:108" x14ac:dyDescent="0.55000000000000004">
      <c r="A57" s="1">
        <f>値貼り付け用シート!F65</f>
        <v>5</v>
      </c>
      <c r="B57" s="1">
        <f>値貼り付け用シート!G65</f>
        <v>25</v>
      </c>
      <c r="C57" s="1">
        <f>計算１!I1322</f>
        <v>24</v>
      </c>
      <c r="D57" s="1">
        <f>計算１!J1322</f>
        <v>24</v>
      </c>
      <c r="E57" s="1">
        <f>計算１!K1322</f>
        <v>0</v>
      </c>
      <c r="F57" s="1">
        <f>計算１!L1322</f>
        <v>42</v>
      </c>
      <c r="G57" s="1">
        <f>計算１!M1322</f>
        <v>1</v>
      </c>
      <c r="H57" s="1">
        <f>IF(計算１!I1322=0,"",計算１!N1322)</f>
        <v>43</v>
      </c>
      <c r="I57" s="1">
        <f>IF(ISERROR(計算１!O1322),"",計算１!O1322)</f>
        <v>43</v>
      </c>
      <c r="J57" s="1">
        <f>計算１!P1322</f>
        <v>0</v>
      </c>
      <c r="K57" s="1">
        <f t="shared" si="0"/>
        <v>42</v>
      </c>
      <c r="M57" s="1">
        <f t="shared" si="1"/>
        <v>0</v>
      </c>
      <c r="N57" s="1">
        <f t="shared" si="2"/>
        <v>0</v>
      </c>
      <c r="O57" s="1">
        <f t="shared" si="3"/>
        <v>0</v>
      </c>
      <c r="P57" s="1">
        <f t="shared" si="4"/>
        <v>0</v>
      </c>
      <c r="Q57" s="1">
        <f t="shared" si="5"/>
        <v>0</v>
      </c>
      <c r="R57" s="1">
        <f t="shared" si="6"/>
        <v>0</v>
      </c>
      <c r="S57" s="1">
        <f t="shared" si="7"/>
        <v>0</v>
      </c>
      <c r="T57" s="1">
        <f t="shared" si="8"/>
        <v>0</v>
      </c>
      <c r="U57" s="1">
        <f t="shared" si="9"/>
        <v>1</v>
      </c>
      <c r="V57" s="1">
        <f t="shared" si="10"/>
        <v>24</v>
      </c>
      <c r="W57" s="1">
        <f t="shared" si="11"/>
        <v>42</v>
      </c>
      <c r="X57" s="1">
        <f t="shared" si="12"/>
        <v>1</v>
      </c>
      <c r="Y57" s="1">
        <f t="shared" si="13"/>
        <v>42</v>
      </c>
      <c r="Z57" s="1">
        <f t="shared" si="14"/>
        <v>0</v>
      </c>
      <c r="AA57" s="1">
        <f t="shared" si="15"/>
        <v>0</v>
      </c>
      <c r="AB57" s="1">
        <f t="shared" si="16"/>
        <v>43</v>
      </c>
      <c r="AC57" s="1">
        <f t="shared" si="17"/>
        <v>0</v>
      </c>
      <c r="AD57" s="1">
        <f t="shared" si="18"/>
        <v>0</v>
      </c>
      <c r="AE57" s="1">
        <f t="shared" si="19"/>
        <v>0</v>
      </c>
      <c r="AF57" s="1">
        <f t="shared" si="20"/>
        <v>0</v>
      </c>
      <c r="AG57" s="1">
        <f t="shared" si="21"/>
        <v>0</v>
      </c>
      <c r="AH57" s="1">
        <f t="shared" si="22"/>
        <v>0</v>
      </c>
      <c r="AI57" s="1">
        <f t="shared" si="23"/>
        <v>0</v>
      </c>
      <c r="AJ57" s="1">
        <f t="shared" si="24"/>
        <v>0</v>
      </c>
      <c r="AK57" s="1">
        <f t="shared" si="25"/>
        <v>0</v>
      </c>
      <c r="AL57" s="1">
        <f t="shared" si="26"/>
        <v>0</v>
      </c>
      <c r="AM57" s="1">
        <f t="shared" si="27"/>
        <v>0</v>
      </c>
      <c r="AN57" s="1">
        <f t="shared" si="28"/>
        <v>0</v>
      </c>
      <c r="AO57" s="1">
        <f t="shared" si="29"/>
        <v>0</v>
      </c>
      <c r="AP57" s="1">
        <f t="shared" si="30"/>
        <v>0</v>
      </c>
      <c r="AQ57" s="1">
        <f t="shared" si="31"/>
        <v>0</v>
      </c>
      <c r="AR57" s="1">
        <f t="shared" si="32"/>
        <v>0</v>
      </c>
      <c r="AS57" s="1">
        <f t="shared" si="33"/>
        <v>0</v>
      </c>
      <c r="AT57" s="1">
        <f t="shared" si="34"/>
        <v>0</v>
      </c>
      <c r="AU57" s="1">
        <f t="shared" si="35"/>
        <v>0</v>
      </c>
      <c r="AV57" s="1">
        <f t="shared" si="36"/>
        <v>0</v>
      </c>
      <c r="AW57" s="1">
        <f t="shared" si="37"/>
        <v>0</v>
      </c>
      <c r="AX57" s="1">
        <f t="shared" si="38"/>
        <v>0</v>
      </c>
      <c r="AY57" s="1">
        <f t="shared" si="39"/>
        <v>0</v>
      </c>
      <c r="AZ57" s="1">
        <f t="shared" si="40"/>
        <v>0</v>
      </c>
      <c r="BA57" s="1">
        <f t="shared" si="41"/>
        <v>0</v>
      </c>
      <c r="BB57" s="1">
        <f t="shared" si="42"/>
        <v>0</v>
      </c>
      <c r="BC57" s="1">
        <f t="shared" si="43"/>
        <v>0</v>
      </c>
      <c r="BD57" s="1">
        <f t="shared" si="44"/>
        <v>0</v>
      </c>
      <c r="BE57" s="1">
        <f t="shared" si="45"/>
        <v>0</v>
      </c>
      <c r="BF57" s="1">
        <f t="shared" si="46"/>
        <v>0</v>
      </c>
      <c r="BG57" s="1">
        <f t="shared" si="47"/>
        <v>0</v>
      </c>
      <c r="BH57" s="1">
        <f t="shared" si="48"/>
        <v>0</v>
      </c>
      <c r="BI57" s="1">
        <f t="shared" si="49"/>
        <v>0</v>
      </c>
      <c r="BJ57" s="1">
        <f t="shared" si="50"/>
        <v>0</v>
      </c>
      <c r="BK57" s="1">
        <f t="shared" si="51"/>
        <v>0</v>
      </c>
      <c r="BL57" s="1">
        <f t="shared" si="52"/>
        <v>0</v>
      </c>
      <c r="BM57" s="1">
        <f t="shared" si="53"/>
        <v>0</v>
      </c>
      <c r="BN57" s="1">
        <f t="shared" si="54"/>
        <v>0</v>
      </c>
      <c r="BO57" s="1">
        <f t="shared" si="55"/>
        <v>0</v>
      </c>
      <c r="BP57" s="1">
        <f t="shared" si="56"/>
        <v>0</v>
      </c>
      <c r="BQ57" s="1">
        <f t="shared" si="57"/>
        <v>0</v>
      </c>
      <c r="BR57" s="1">
        <f t="shared" si="58"/>
        <v>0</v>
      </c>
      <c r="BS57" s="1">
        <f t="shared" si="59"/>
        <v>0</v>
      </c>
      <c r="BT57" s="1">
        <f t="shared" si="60"/>
        <v>0</v>
      </c>
      <c r="BU57" s="1">
        <f t="shared" si="61"/>
        <v>0</v>
      </c>
      <c r="BV57" s="1">
        <f t="shared" si="62"/>
        <v>0</v>
      </c>
      <c r="BW57" s="1">
        <f t="shared" si="63"/>
        <v>0</v>
      </c>
      <c r="BX57" s="1">
        <f t="shared" si="64"/>
        <v>0</v>
      </c>
      <c r="BY57" s="1">
        <f t="shared" si="65"/>
        <v>0</v>
      </c>
      <c r="BZ57" s="1">
        <f t="shared" si="66"/>
        <v>0</v>
      </c>
      <c r="CA57" s="1">
        <f t="shared" si="67"/>
        <v>0</v>
      </c>
      <c r="CB57" s="1">
        <f t="shared" si="68"/>
        <v>0</v>
      </c>
      <c r="CC57" s="1">
        <f t="shared" si="69"/>
        <v>0</v>
      </c>
      <c r="CD57" s="1">
        <f t="shared" si="70"/>
        <v>0</v>
      </c>
      <c r="CE57" s="1">
        <f t="shared" si="71"/>
        <v>0</v>
      </c>
      <c r="CF57" s="1">
        <f t="shared" si="72"/>
        <v>0</v>
      </c>
      <c r="CG57" s="1">
        <f t="shared" si="73"/>
        <v>0</v>
      </c>
      <c r="CH57" s="1">
        <f t="shared" si="74"/>
        <v>0</v>
      </c>
      <c r="CI57" s="1">
        <f t="shared" si="75"/>
        <v>0</v>
      </c>
      <c r="CJ57" s="1">
        <f t="shared" si="76"/>
        <v>0</v>
      </c>
      <c r="CK57" s="1">
        <f t="shared" si="77"/>
        <v>0</v>
      </c>
      <c r="CL57" s="1">
        <f t="shared" si="78"/>
        <v>0</v>
      </c>
      <c r="CM57" s="1">
        <f t="shared" si="79"/>
        <v>0</v>
      </c>
      <c r="CN57" s="1">
        <f t="shared" si="80"/>
        <v>0</v>
      </c>
      <c r="CO57" s="1">
        <f t="shared" si="81"/>
        <v>0</v>
      </c>
      <c r="CP57" s="1">
        <f t="shared" si="82"/>
        <v>0</v>
      </c>
      <c r="CQ57" s="1">
        <f t="shared" si="83"/>
        <v>0</v>
      </c>
      <c r="CR57" s="1">
        <f t="shared" si="84"/>
        <v>0</v>
      </c>
      <c r="CS57" s="1">
        <f t="shared" si="85"/>
        <v>0</v>
      </c>
      <c r="CT57" s="1">
        <f t="shared" si="86"/>
        <v>0</v>
      </c>
      <c r="CU57" s="1">
        <f t="shared" si="87"/>
        <v>0</v>
      </c>
      <c r="CV57" s="1">
        <f t="shared" si="88"/>
        <v>0</v>
      </c>
      <c r="CW57" s="1">
        <f t="shared" si="89"/>
        <v>0</v>
      </c>
      <c r="CX57" s="1">
        <f t="shared" si="90"/>
        <v>0</v>
      </c>
      <c r="CY57" s="1">
        <f t="shared" si="91"/>
        <v>0</v>
      </c>
      <c r="CZ57" s="1">
        <f t="shared" si="92"/>
        <v>0</v>
      </c>
      <c r="DA57" s="1">
        <f t="shared" si="93"/>
        <v>0</v>
      </c>
      <c r="DB57" s="1">
        <f t="shared" si="94"/>
        <v>0</v>
      </c>
      <c r="DC57" s="1">
        <f t="shared" si="95"/>
        <v>0</v>
      </c>
      <c r="DD57" s="1">
        <f t="shared" si="96"/>
        <v>0</v>
      </c>
    </row>
    <row r="58" spans="1:108" x14ac:dyDescent="0.55000000000000004">
      <c r="A58" s="1">
        <f>値貼り付け用シート!F66</f>
        <v>5</v>
      </c>
      <c r="B58" s="1">
        <f>値貼り付け用シート!G66</f>
        <v>26</v>
      </c>
      <c r="C58" s="1">
        <f>計算１!I1346</f>
        <v>24</v>
      </c>
      <c r="D58" s="1">
        <f>計算１!J1346</f>
        <v>24</v>
      </c>
      <c r="E58" s="1">
        <f>計算１!K1346</f>
        <v>0</v>
      </c>
      <c r="F58" s="1">
        <f>計算１!L1346</f>
        <v>45</v>
      </c>
      <c r="G58" s="1">
        <f>計算１!M1346</f>
        <v>1</v>
      </c>
      <c r="H58" s="1">
        <f>IF(計算１!I1346=0,"",計算１!N1346)</f>
        <v>50</v>
      </c>
      <c r="I58" s="1">
        <f>IF(ISERROR(計算１!O1346),"",計算１!O1346)</f>
        <v>50</v>
      </c>
      <c r="J58" s="1">
        <f>計算１!P1346</f>
        <v>0</v>
      </c>
      <c r="K58" s="1">
        <f t="shared" si="0"/>
        <v>45</v>
      </c>
      <c r="M58" s="1">
        <f t="shared" si="1"/>
        <v>0</v>
      </c>
      <c r="N58" s="1">
        <f t="shared" si="2"/>
        <v>0</v>
      </c>
      <c r="O58" s="1">
        <f t="shared" si="3"/>
        <v>0</v>
      </c>
      <c r="P58" s="1">
        <f t="shared" si="4"/>
        <v>0</v>
      </c>
      <c r="Q58" s="1">
        <f t="shared" si="5"/>
        <v>0</v>
      </c>
      <c r="R58" s="1">
        <f t="shared" si="6"/>
        <v>0</v>
      </c>
      <c r="S58" s="1">
        <f t="shared" si="7"/>
        <v>0</v>
      </c>
      <c r="T58" s="1">
        <f t="shared" si="8"/>
        <v>0</v>
      </c>
      <c r="U58" s="1">
        <f t="shared" si="9"/>
        <v>1</v>
      </c>
      <c r="V58" s="1">
        <f t="shared" si="10"/>
        <v>24</v>
      </c>
      <c r="W58" s="1">
        <f t="shared" si="11"/>
        <v>45</v>
      </c>
      <c r="X58" s="1">
        <f t="shared" si="12"/>
        <v>1</v>
      </c>
      <c r="Y58" s="1">
        <f t="shared" si="13"/>
        <v>45</v>
      </c>
      <c r="Z58" s="1">
        <f t="shared" si="14"/>
        <v>0</v>
      </c>
      <c r="AA58" s="1">
        <f t="shared" si="15"/>
        <v>0</v>
      </c>
      <c r="AB58" s="1">
        <f t="shared" si="16"/>
        <v>50</v>
      </c>
      <c r="AC58" s="1">
        <f t="shared" si="17"/>
        <v>0</v>
      </c>
      <c r="AD58" s="1">
        <f t="shared" si="18"/>
        <v>0</v>
      </c>
      <c r="AE58" s="1">
        <f t="shared" si="19"/>
        <v>0</v>
      </c>
      <c r="AF58" s="1">
        <f t="shared" si="20"/>
        <v>0</v>
      </c>
      <c r="AG58" s="1">
        <f t="shared" si="21"/>
        <v>0</v>
      </c>
      <c r="AH58" s="1">
        <f t="shared" si="22"/>
        <v>0</v>
      </c>
      <c r="AI58" s="1">
        <f t="shared" si="23"/>
        <v>0</v>
      </c>
      <c r="AJ58" s="1">
        <f t="shared" si="24"/>
        <v>0</v>
      </c>
      <c r="AK58" s="1">
        <f t="shared" si="25"/>
        <v>0</v>
      </c>
      <c r="AL58" s="1">
        <f t="shared" si="26"/>
        <v>0</v>
      </c>
      <c r="AM58" s="1">
        <f t="shared" si="27"/>
        <v>0</v>
      </c>
      <c r="AN58" s="1">
        <f t="shared" si="28"/>
        <v>0</v>
      </c>
      <c r="AO58" s="1">
        <f t="shared" si="29"/>
        <v>0</v>
      </c>
      <c r="AP58" s="1">
        <f t="shared" si="30"/>
        <v>0</v>
      </c>
      <c r="AQ58" s="1">
        <f t="shared" si="31"/>
        <v>0</v>
      </c>
      <c r="AR58" s="1">
        <f t="shared" si="32"/>
        <v>0</v>
      </c>
      <c r="AS58" s="1">
        <f t="shared" si="33"/>
        <v>0</v>
      </c>
      <c r="AT58" s="1">
        <f t="shared" si="34"/>
        <v>0</v>
      </c>
      <c r="AU58" s="1">
        <f t="shared" si="35"/>
        <v>0</v>
      </c>
      <c r="AV58" s="1">
        <f t="shared" si="36"/>
        <v>0</v>
      </c>
      <c r="AW58" s="1">
        <f t="shared" si="37"/>
        <v>0</v>
      </c>
      <c r="AX58" s="1">
        <f t="shared" si="38"/>
        <v>0</v>
      </c>
      <c r="AY58" s="1">
        <f t="shared" si="39"/>
        <v>0</v>
      </c>
      <c r="AZ58" s="1">
        <f t="shared" si="40"/>
        <v>0</v>
      </c>
      <c r="BA58" s="1">
        <f t="shared" si="41"/>
        <v>0</v>
      </c>
      <c r="BB58" s="1">
        <f t="shared" si="42"/>
        <v>0</v>
      </c>
      <c r="BC58" s="1">
        <f t="shared" si="43"/>
        <v>0</v>
      </c>
      <c r="BD58" s="1">
        <f t="shared" si="44"/>
        <v>0</v>
      </c>
      <c r="BE58" s="1">
        <f t="shared" si="45"/>
        <v>0</v>
      </c>
      <c r="BF58" s="1">
        <f t="shared" si="46"/>
        <v>0</v>
      </c>
      <c r="BG58" s="1">
        <f t="shared" si="47"/>
        <v>0</v>
      </c>
      <c r="BH58" s="1">
        <f t="shared" si="48"/>
        <v>0</v>
      </c>
      <c r="BI58" s="1">
        <f t="shared" si="49"/>
        <v>0</v>
      </c>
      <c r="BJ58" s="1">
        <f t="shared" si="50"/>
        <v>0</v>
      </c>
      <c r="BK58" s="1">
        <f t="shared" si="51"/>
        <v>0</v>
      </c>
      <c r="BL58" s="1">
        <f t="shared" si="52"/>
        <v>0</v>
      </c>
      <c r="BM58" s="1">
        <f t="shared" si="53"/>
        <v>0</v>
      </c>
      <c r="BN58" s="1">
        <f t="shared" si="54"/>
        <v>0</v>
      </c>
      <c r="BO58" s="1">
        <f t="shared" si="55"/>
        <v>0</v>
      </c>
      <c r="BP58" s="1">
        <f t="shared" si="56"/>
        <v>0</v>
      </c>
      <c r="BQ58" s="1">
        <f t="shared" si="57"/>
        <v>0</v>
      </c>
      <c r="BR58" s="1">
        <f t="shared" si="58"/>
        <v>0</v>
      </c>
      <c r="BS58" s="1">
        <f t="shared" si="59"/>
        <v>0</v>
      </c>
      <c r="BT58" s="1">
        <f t="shared" si="60"/>
        <v>0</v>
      </c>
      <c r="BU58" s="1">
        <f t="shared" si="61"/>
        <v>0</v>
      </c>
      <c r="BV58" s="1">
        <f t="shared" si="62"/>
        <v>0</v>
      </c>
      <c r="BW58" s="1">
        <f t="shared" si="63"/>
        <v>0</v>
      </c>
      <c r="BX58" s="1">
        <f t="shared" si="64"/>
        <v>0</v>
      </c>
      <c r="BY58" s="1">
        <f t="shared" si="65"/>
        <v>0</v>
      </c>
      <c r="BZ58" s="1">
        <f t="shared" si="66"/>
        <v>0</v>
      </c>
      <c r="CA58" s="1">
        <f t="shared" si="67"/>
        <v>0</v>
      </c>
      <c r="CB58" s="1">
        <f t="shared" si="68"/>
        <v>0</v>
      </c>
      <c r="CC58" s="1">
        <f t="shared" si="69"/>
        <v>0</v>
      </c>
      <c r="CD58" s="1">
        <f t="shared" si="70"/>
        <v>0</v>
      </c>
      <c r="CE58" s="1">
        <f t="shared" si="71"/>
        <v>0</v>
      </c>
      <c r="CF58" s="1">
        <f t="shared" si="72"/>
        <v>0</v>
      </c>
      <c r="CG58" s="1">
        <f t="shared" si="73"/>
        <v>0</v>
      </c>
      <c r="CH58" s="1">
        <f t="shared" si="74"/>
        <v>0</v>
      </c>
      <c r="CI58" s="1">
        <f t="shared" si="75"/>
        <v>0</v>
      </c>
      <c r="CJ58" s="1">
        <f t="shared" si="76"/>
        <v>0</v>
      </c>
      <c r="CK58" s="1">
        <f t="shared" si="77"/>
        <v>0</v>
      </c>
      <c r="CL58" s="1">
        <f t="shared" si="78"/>
        <v>0</v>
      </c>
      <c r="CM58" s="1">
        <f t="shared" si="79"/>
        <v>0</v>
      </c>
      <c r="CN58" s="1">
        <f t="shared" si="80"/>
        <v>0</v>
      </c>
      <c r="CO58" s="1">
        <f t="shared" si="81"/>
        <v>0</v>
      </c>
      <c r="CP58" s="1">
        <f t="shared" si="82"/>
        <v>0</v>
      </c>
      <c r="CQ58" s="1">
        <f t="shared" si="83"/>
        <v>0</v>
      </c>
      <c r="CR58" s="1">
        <f t="shared" si="84"/>
        <v>0</v>
      </c>
      <c r="CS58" s="1">
        <f t="shared" si="85"/>
        <v>0</v>
      </c>
      <c r="CT58" s="1">
        <f t="shared" si="86"/>
        <v>0</v>
      </c>
      <c r="CU58" s="1">
        <f t="shared" si="87"/>
        <v>0</v>
      </c>
      <c r="CV58" s="1">
        <f t="shared" si="88"/>
        <v>0</v>
      </c>
      <c r="CW58" s="1">
        <f t="shared" si="89"/>
        <v>0</v>
      </c>
      <c r="CX58" s="1">
        <f t="shared" si="90"/>
        <v>0</v>
      </c>
      <c r="CY58" s="1">
        <f t="shared" si="91"/>
        <v>0</v>
      </c>
      <c r="CZ58" s="1">
        <f t="shared" si="92"/>
        <v>0</v>
      </c>
      <c r="DA58" s="1">
        <f t="shared" si="93"/>
        <v>0</v>
      </c>
      <c r="DB58" s="1">
        <f t="shared" si="94"/>
        <v>0</v>
      </c>
      <c r="DC58" s="1">
        <f t="shared" si="95"/>
        <v>0</v>
      </c>
      <c r="DD58" s="1">
        <f t="shared" si="96"/>
        <v>0</v>
      </c>
    </row>
    <row r="59" spans="1:108" x14ac:dyDescent="0.55000000000000004">
      <c r="A59" s="1">
        <f>値貼り付け用シート!F67</f>
        <v>5</v>
      </c>
      <c r="B59" s="1">
        <f>値貼り付け用シート!G67</f>
        <v>27</v>
      </c>
      <c r="C59" s="1">
        <f>計算１!I1370</f>
        <v>24</v>
      </c>
      <c r="D59" s="1">
        <f>計算１!J1370</f>
        <v>24</v>
      </c>
      <c r="E59" s="1">
        <f>計算１!K1370</f>
        <v>0</v>
      </c>
      <c r="F59" s="1">
        <f>計算１!L1370</f>
        <v>59</v>
      </c>
      <c r="G59" s="1">
        <f>計算１!M1370</f>
        <v>1</v>
      </c>
      <c r="H59" s="1">
        <f>IF(計算１!I1370=0,"",計算１!N1370)</f>
        <v>109</v>
      </c>
      <c r="I59" s="1">
        <f>IF(ISERROR(計算１!O1370),"",計算１!O1370)</f>
        <v>109</v>
      </c>
      <c r="J59" s="1">
        <f>計算１!P1370</f>
        <v>0</v>
      </c>
      <c r="K59" s="1">
        <f t="shared" si="0"/>
        <v>59</v>
      </c>
      <c r="M59" s="1">
        <f t="shared" si="1"/>
        <v>0</v>
      </c>
      <c r="N59" s="1">
        <f t="shared" si="2"/>
        <v>0</v>
      </c>
      <c r="O59" s="1">
        <f t="shared" si="3"/>
        <v>0</v>
      </c>
      <c r="P59" s="1">
        <f t="shared" si="4"/>
        <v>0</v>
      </c>
      <c r="Q59" s="1">
        <f t="shared" si="5"/>
        <v>0</v>
      </c>
      <c r="R59" s="1">
        <f t="shared" si="6"/>
        <v>0</v>
      </c>
      <c r="S59" s="1">
        <f t="shared" si="7"/>
        <v>0</v>
      </c>
      <c r="T59" s="1">
        <f t="shared" si="8"/>
        <v>0</v>
      </c>
      <c r="U59" s="1">
        <f t="shared" si="9"/>
        <v>1</v>
      </c>
      <c r="V59" s="1">
        <f t="shared" si="10"/>
        <v>24</v>
      </c>
      <c r="W59" s="1">
        <f t="shared" si="11"/>
        <v>59</v>
      </c>
      <c r="X59" s="1">
        <f t="shared" si="12"/>
        <v>1</v>
      </c>
      <c r="Y59" s="1">
        <f t="shared" si="13"/>
        <v>59</v>
      </c>
      <c r="Z59" s="1">
        <f t="shared" si="14"/>
        <v>0</v>
      </c>
      <c r="AA59" s="1">
        <f t="shared" si="15"/>
        <v>0</v>
      </c>
      <c r="AB59" s="1">
        <f t="shared" si="16"/>
        <v>109</v>
      </c>
      <c r="AC59" s="1">
        <f t="shared" si="17"/>
        <v>0</v>
      </c>
      <c r="AD59" s="1">
        <f t="shared" si="18"/>
        <v>0</v>
      </c>
      <c r="AE59" s="1">
        <f t="shared" si="19"/>
        <v>0</v>
      </c>
      <c r="AF59" s="1">
        <f t="shared" si="20"/>
        <v>0</v>
      </c>
      <c r="AG59" s="1">
        <f t="shared" si="21"/>
        <v>0</v>
      </c>
      <c r="AH59" s="1">
        <f t="shared" si="22"/>
        <v>0</v>
      </c>
      <c r="AI59" s="1">
        <f t="shared" si="23"/>
        <v>0</v>
      </c>
      <c r="AJ59" s="1">
        <f t="shared" si="24"/>
        <v>0</v>
      </c>
      <c r="AK59" s="1">
        <f t="shared" si="25"/>
        <v>0</v>
      </c>
      <c r="AL59" s="1">
        <f t="shared" si="26"/>
        <v>0</v>
      </c>
      <c r="AM59" s="1">
        <f t="shared" si="27"/>
        <v>0</v>
      </c>
      <c r="AN59" s="1">
        <f t="shared" si="28"/>
        <v>0</v>
      </c>
      <c r="AO59" s="1">
        <f t="shared" si="29"/>
        <v>0</v>
      </c>
      <c r="AP59" s="1">
        <f t="shared" si="30"/>
        <v>0</v>
      </c>
      <c r="AQ59" s="1">
        <f t="shared" si="31"/>
        <v>0</v>
      </c>
      <c r="AR59" s="1">
        <f t="shared" si="32"/>
        <v>0</v>
      </c>
      <c r="AS59" s="1">
        <f t="shared" si="33"/>
        <v>0</v>
      </c>
      <c r="AT59" s="1">
        <f t="shared" si="34"/>
        <v>0</v>
      </c>
      <c r="AU59" s="1">
        <f t="shared" si="35"/>
        <v>0</v>
      </c>
      <c r="AV59" s="1">
        <f t="shared" si="36"/>
        <v>0</v>
      </c>
      <c r="AW59" s="1">
        <f t="shared" si="37"/>
        <v>0</v>
      </c>
      <c r="AX59" s="1">
        <f t="shared" si="38"/>
        <v>0</v>
      </c>
      <c r="AY59" s="1">
        <f t="shared" si="39"/>
        <v>0</v>
      </c>
      <c r="AZ59" s="1">
        <f t="shared" si="40"/>
        <v>0</v>
      </c>
      <c r="BA59" s="1">
        <f t="shared" si="41"/>
        <v>0</v>
      </c>
      <c r="BB59" s="1">
        <f t="shared" si="42"/>
        <v>0</v>
      </c>
      <c r="BC59" s="1">
        <f t="shared" si="43"/>
        <v>0</v>
      </c>
      <c r="BD59" s="1">
        <f t="shared" si="44"/>
        <v>0</v>
      </c>
      <c r="BE59" s="1">
        <f t="shared" si="45"/>
        <v>0</v>
      </c>
      <c r="BF59" s="1">
        <f t="shared" si="46"/>
        <v>0</v>
      </c>
      <c r="BG59" s="1">
        <f t="shared" si="47"/>
        <v>0</v>
      </c>
      <c r="BH59" s="1">
        <f t="shared" si="48"/>
        <v>0</v>
      </c>
      <c r="BI59" s="1">
        <f t="shared" si="49"/>
        <v>0</v>
      </c>
      <c r="BJ59" s="1">
        <f t="shared" si="50"/>
        <v>0</v>
      </c>
      <c r="BK59" s="1">
        <f t="shared" si="51"/>
        <v>0</v>
      </c>
      <c r="BL59" s="1">
        <f t="shared" si="52"/>
        <v>0</v>
      </c>
      <c r="BM59" s="1">
        <f t="shared" si="53"/>
        <v>0</v>
      </c>
      <c r="BN59" s="1">
        <f t="shared" si="54"/>
        <v>0</v>
      </c>
      <c r="BO59" s="1">
        <f t="shared" si="55"/>
        <v>0</v>
      </c>
      <c r="BP59" s="1">
        <f t="shared" si="56"/>
        <v>0</v>
      </c>
      <c r="BQ59" s="1">
        <f t="shared" si="57"/>
        <v>0</v>
      </c>
      <c r="BR59" s="1">
        <f t="shared" si="58"/>
        <v>0</v>
      </c>
      <c r="BS59" s="1">
        <f t="shared" si="59"/>
        <v>0</v>
      </c>
      <c r="BT59" s="1">
        <f t="shared" si="60"/>
        <v>0</v>
      </c>
      <c r="BU59" s="1">
        <f t="shared" si="61"/>
        <v>0</v>
      </c>
      <c r="BV59" s="1">
        <f t="shared" si="62"/>
        <v>0</v>
      </c>
      <c r="BW59" s="1">
        <f t="shared" si="63"/>
        <v>0</v>
      </c>
      <c r="BX59" s="1">
        <f t="shared" si="64"/>
        <v>0</v>
      </c>
      <c r="BY59" s="1">
        <f t="shared" si="65"/>
        <v>0</v>
      </c>
      <c r="BZ59" s="1">
        <f t="shared" si="66"/>
        <v>0</v>
      </c>
      <c r="CA59" s="1">
        <f t="shared" si="67"/>
        <v>0</v>
      </c>
      <c r="CB59" s="1">
        <f t="shared" si="68"/>
        <v>0</v>
      </c>
      <c r="CC59" s="1">
        <f t="shared" si="69"/>
        <v>0</v>
      </c>
      <c r="CD59" s="1">
        <f t="shared" si="70"/>
        <v>0</v>
      </c>
      <c r="CE59" s="1">
        <f t="shared" si="71"/>
        <v>0</v>
      </c>
      <c r="CF59" s="1">
        <f t="shared" si="72"/>
        <v>0</v>
      </c>
      <c r="CG59" s="1">
        <f t="shared" si="73"/>
        <v>0</v>
      </c>
      <c r="CH59" s="1">
        <f t="shared" si="74"/>
        <v>0</v>
      </c>
      <c r="CI59" s="1">
        <f t="shared" si="75"/>
        <v>0</v>
      </c>
      <c r="CJ59" s="1">
        <f t="shared" si="76"/>
        <v>0</v>
      </c>
      <c r="CK59" s="1">
        <f t="shared" si="77"/>
        <v>0</v>
      </c>
      <c r="CL59" s="1">
        <f t="shared" si="78"/>
        <v>0</v>
      </c>
      <c r="CM59" s="1">
        <f t="shared" si="79"/>
        <v>0</v>
      </c>
      <c r="CN59" s="1">
        <f t="shared" si="80"/>
        <v>0</v>
      </c>
      <c r="CO59" s="1">
        <f t="shared" si="81"/>
        <v>0</v>
      </c>
      <c r="CP59" s="1">
        <f t="shared" si="82"/>
        <v>0</v>
      </c>
      <c r="CQ59" s="1">
        <f t="shared" si="83"/>
        <v>0</v>
      </c>
      <c r="CR59" s="1">
        <f t="shared" si="84"/>
        <v>0</v>
      </c>
      <c r="CS59" s="1">
        <f t="shared" si="85"/>
        <v>0</v>
      </c>
      <c r="CT59" s="1">
        <f t="shared" si="86"/>
        <v>0</v>
      </c>
      <c r="CU59" s="1">
        <f t="shared" si="87"/>
        <v>0</v>
      </c>
      <c r="CV59" s="1">
        <f t="shared" si="88"/>
        <v>0</v>
      </c>
      <c r="CW59" s="1">
        <f t="shared" si="89"/>
        <v>0</v>
      </c>
      <c r="CX59" s="1">
        <f t="shared" si="90"/>
        <v>0</v>
      </c>
      <c r="CY59" s="1">
        <f t="shared" si="91"/>
        <v>0</v>
      </c>
      <c r="CZ59" s="1">
        <f t="shared" si="92"/>
        <v>0</v>
      </c>
      <c r="DA59" s="1">
        <f t="shared" si="93"/>
        <v>0</v>
      </c>
      <c r="DB59" s="1">
        <f t="shared" si="94"/>
        <v>0</v>
      </c>
      <c r="DC59" s="1">
        <f t="shared" si="95"/>
        <v>0</v>
      </c>
      <c r="DD59" s="1">
        <f t="shared" si="96"/>
        <v>0</v>
      </c>
    </row>
    <row r="60" spans="1:108" x14ac:dyDescent="0.55000000000000004">
      <c r="A60" s="1">
        <f>値貼り付け用シート!F68</f>
        <v>5</v>
      </c>
      <c r="B60" s="1">
        <f>値貼り付け用シート!G68</f>
        <v>28</v>
      </c>
      <c r="C60" s="1">
        <f>計算１!I1394</f>
        <v>24</v>
      </c>
      <c r="D60" s="1">
        <f>計算１!J1394</f>
        <v>24</v>
      </c>
      <c r="E60" s="1">
        <f>計算１!K1394</f>
        <v>0</v>
      </c>
      <c r="F60" s="1">
        <f>計算１!L1394</f>
        <v>45</v>
      </c>
      <c r="G60" s="1">
        <f>計算１!M1394</f>
        <v>1</v>
      </c>
      <c r="H60" s="1">
        <f>IF(計算１!I1394=0,"",計算１!N1394)</f>
        <v>47</v>
      </c>
      <c r="I60" s="1">
        <f>IF(ISERROR(計算１!O1394),"",計算１!O1394)</f>
        <v>47</v>
      </c>
      <c r="J60" s="1">
        <f>計算１!P1394</f>
        <v>0</v>
      </c>
      <c r="K60" s="1">
        <f t="shared" si="0"/>
        <v>45</v>
      </c>
      <c r="M60" s="1">
        <f t="shared" si="1"/>
        <v>0</v>
      </c>
      <c r="N60" s="1">
        <f t="shared" si="2"/>
        <v>0</v>
      </c>
      <c r="O60" s="1">
        <f t="shared" si="3"/>
        <v>0</v>
      </c>
      <c r="P60" s="1">
        <f t="shared" si="4"/>
        <v>0</v>
      </c>
      <c r="Q60" s="1">
        <f t="shared" si="5"/>
        <v>0</v>
      </c>
      <c r="R60" s="1">
        <f t="shared" si="6"/>
        <v>0</v>
      </c>
      <c r="S60" s="1">
        <f t="shared" si="7"/>
        <v>0</v>
      </c>
      <c r="T60" s="1">
        <f t="shared" si="8"/>
        <v>0</v>
      </c>
      <c r="U60" s="1">
        <f t="shared" si="9"/>
        <v>1</v>
      </c>
      <c r="V60" s="1">
        <f t="shared" si="10"/>
        <v>24</v>
      </c>
      <c r="W60" s="1">
        <f t="shared" si="11"/>
        <v>45</v>
      </c>
      <c r="X60" s="1">
        <f t="shared" si="12"/>
        <v>1</v>
      </c>
      <c r="Y60" s="1">
        <f t="shared" si="13"/>
        <v>45</v>
      </c>
      <c r="Z60" s="1">
        <f t="shared" si="14"/>
        <v>0</v>
      </c>
      <c r="AA60" s="1">
        <f t="shared" si="15"/>
        <v>0</v>
      </c>
      <c r="AB60" s="1">
        <f t="shared" si="16"/>
        <v>47</v>
      </c>
      <c r="AC60" s="1">
        <f t="shared" si="17"/>
        <v>0</v>
      </c>
      <c r="AD60" s="1">
        <f t="shared" si="18"/>
        <v>0</v>
      </c>
      <c r="AE60" s="1">
        <f t="shared" si="19"/>
        <v>0</v>
      </c>
      <c r="AF60" s="1">
        <f t="shared" si="20"/>
        <v>0</v>
      </c>
      <c r="AG60" s="1">
        <f t="shared" si="21"/>
        <v>0</v>
      </c>
      <c r="AH60" s="1">
        <f t="shared" si="22"/>
        <v>0</v>
      </c>
      <c r="AI60" s="1">
        <f t="shared" si="23"/>
        <v>0</v>
      </c>
      <c r="AJ60" s="1">
        <f t="shared" si="24"/>
        <v>0</v>
      </c>
      <c r="AK60" s="1">
        <f t="shared" si="25"/>
        <v>0</v>
      </c>
      <c r="AL60" s="1">
        <f t="shared" si="26"/>
        <v>0</v>
      </c>
      <c r="AM60" s="1">
        <f t="shared" si="27"/>
        <v>0</v>
      </c>
      <c r="AN60" s="1">
        <f t="shared" si="28"/>
        <v>0</v>
      </c>
      <c r="AO60" s="1">
        <f t="shared" si="29"/>
        <v>0</v>
      </c>
      <c r="AP60" s="1">
        <f t="shared" si="30"/>
        <v>0</v>
      </c>
      <c r="AQ60" s="1">
        <f t="shared" si="31"/>
        <v>0</v>
      </c>
      <c r="AR60" s="1">
        <f t="shared" si="32"/>
        <v>0</v>
      </c>
      <c r="AS60" s="1">
        <f t="shared" si="33"/>
        <v>0</v>
      </c>
      <c r="AT60" s="1">
        <f t="shared" si="34"/>
        <v>0</v>
      </c>
      <c r="AU60" s="1">
        <f t="shared" si="35"/>
        <v>0</v>
      </c>
      <c r="AV60" s="1">
        <f t="shared" si="36"/>
        <v>0</v>
      </c>
      <c r="AW60" s="1">
        <f t="shared" si="37"/>
        <v>0</v>
      </c>
      <c r="AX60" s="1">
        <f t="shared" si="38"/>
        <v>0</v>
      </c>
      <c r="AY60" s="1">
        <f t="shared" si="39"/>
        <v>0</v>
      </c>
      <c r="AZ60" s="1">
        <f t="shared" si="40"/>
        <v>0</v>
      </c>
      <c r="BA60" s="1">
        <f t="shared" si="41"/>
        <v>0</v>
      </c>
      <c r="BB60" s="1">
        <f t="shared" si="42"/>
        <v>0</v>
      </c>
      <c r="BC60" s="1">
        <f t="shared" si="43"/>
        <v>0</v>
      </c>
      <c r="BD60" s="1">
        <f t="shared" si="44"/>
        <v>0</v>
      </c>
      <c r="BE60" s="1">
        <f t="shared" si="45"/>
        <v>0</v>
      </c>
      <c r="BF60" s="1">
        <f t="shared" si="46"/>
        <v>0</v>
      </c>
      <c r="BG60" s="1">
        <f t="shared" si="47"/>
        <v>0</v>
      </c>
      <c r="BH60" s="1">
        <f t="shared" si="48"/>
        <v>0</v>
      </c>
      <c r="BI60" s="1">
        <f t="shared" si="49"/>
        <v>0</v>
      </c>
      <c r="BJ60" s="1">
        <f t="shared" si="50"/>
        <v>0</v>
      </c>
      <c r="BK60" s="1">
        <f t="shared" si="51"/>
        <v>0</v>
      </c>
      <c r="BL60" s="1">
        <f t="shared" si="52"/>
        <v>0</v>
      </c>
      <c r="BM60" s="1">
        <f t="shared" si="53"/>
        <v>0</v>
      </c>
      <c r="BN60" s="1">
        <f t="shared" si="54"/>
        <v>0</v>
      </c>
      <c r="BO60" s="1">
        <f t="shared" si="55"/>
        <v>0</v>
      </c>
      <c r="BP60" s="1">
        <f t="shared" si="56"/>
        <v>0</v>
      </c>
      <c r="BQ60" s="1">
        <f t="shared" si="57"/>
        <v>0</v>
      </c>
      <c r="BR60" s="1">
        <f t="shared" si="58"/>
        <v>0</v>
      </c>
      <c r="BS60" s="1">
        <f t="shared" si="59"/>
        <v>0</v>
      </c>
      <c r="BT60" s="1">
        <f t="shared" si="60"/>
        <v>0</v>
      </c>
      <c r="BU60" s="1">
        <f t="shared" si="61"/>
        <v>0</v>
      </c>
      <c r="BV60" s="1">
        <f t="shared" si="62"/>
        <v>0</v>
      </c>
      <c r="BW60" s="1">
        <f t="shared" si="63"/>
        <v>0</v>
      </c>
      <c r="BX60" s="1">
        <f t="shared" si="64"/>
        <v>0</v>
      </c>
      <c r="BY60" s="1">
        <f t="shared" si="65"/>
        <v>0</v>
      </c>
      <c r="BZ60" s="1">
        <f t="shared" si="66"/>
        <v>0</v>
      </c>
      <c r="CA60" s="1">
        <f t="shared" si="67"/>
        <v>0</v>
      </c>
      <c r="CB60" s="1">
        <f t="shared" si="68"/>
        <v>0</v>
      </c>
      <c r="CC60" s="1">
        <f t="shared" si="69"/>
        <v>0</v>
      </c>
      <c r="CD60" s="1">
        <f t="shared" si="70"/>
        <v>0</v>
      </c>
      <c r="CE60" s="1">
        <f t="shared" si="71"/>
        <v>0</v>
      </c>
      <c r="CF60" s="1">
        <f t="shared" si="72"/>
        <v>0</v>
      </c>
      <c r="CG60" s="1">
        <f t="shared" si="73"/>
        <v>0</v>
      </c>
      <c r="CH60" s="1">
        <f t="shared" si="74"/>
        <v>0</v>
      </c>
      <c r="CI60" s="1">
        <f t="shared" si="75"/>
        <v>0</v>
      </c>
      <c r="CJ60" s="1">
        <f t="shared" si="76"/>
        <v>0</v>
      </c>
      <c r="CK60" s="1">
        <f t="shared" si="77"/>
        <v>0</v>
      </c>
      <c r="CL60" s="1">
        <f t="shared" si="78"/>
        <v>0</v>
      </c>
      <c r="CM60" s="1">
        <f t="shared" si="79"/>
        <v>0</v>
      </c>
      <c r="CN60" s="1">
        <f t="shared" si="80"/>
        <v>0</v>
      </c>
      <c r="CO60" s="1">
        <f t="shared" si="81"/>
        <v>0</v>
      </c>
      <c r="CP60" s="1">
        <f t="shared" si="82"/>
        <v>0</v>
      </c>
      <c r="CQ60" s="1">
        <f t="shared" si="83"/>
        <v>0</v>
      </c>
      <c r="CR60" s="1">
        <f t="shared" si="84"/>
        <v>0</v>
      </c>
      <c r="CS60" s="1">
        <f t="shared" si="85"/>
        <v>0</v>
      </c>
      <c r="CT60" s="1">
        <f t="shared" si="86"/>
        <v>0</v>
      </c>
      <c r="CU60" s="1">
        <f t="shared" si="87"/>
        <v>0</v>
      </c>
      <c r="CV60" s="1">
        <f t="shared" si="88"/>
        <v>0</v>
      </c>
      <c r="CW60" s="1">
        <f t="shared" si="89"/>
        <v>0</v>
      </c>
      <c r="CX60" s="1">
        <f t="shared" si="90"/>
        <v>0</v>
      </c>
      <c r="CY60" s="1">
        <f t="shared" si="91"/>
        <v>0</v>
      </c>
      <c r="CZ60" s="1">
        <f t="shared" si="92"/>
        <v>0</v>
      </c>
      <c r="DA60" s="1">
        <f t="shared" si="93"/>
        <v>0</v>
      </c>
      <c r="DB60" s="1">
        <f t="shared" si="94"/>
        <v>0</v>
      </c>
      <c r="DC60" s="1">
        <f t="shared" si="95"/>
        <v>0</v>
      </c>
      <c r="DD60" s="1">
        <f t="shared" si="96"/>
        <v>0</v>
      </c>
    </row>
    <row r="61" spans="1:108" x14ac:dyDescent="0.55000000000000004">
      <c r="A61" s="1">
        <f>値貼り付け用シート!F69</f>
        <v>5</v>
      </c>
      <c r="B61" s="1">
        <f>値貼り付け用シート!G69</f>
        <v>29</v>
      </c>
      <c r="C61" s="1">
        <f>計算１!I1418</f>
        <v>24</v>
      </c>
      <c r="D61" s="1">
        <f>計算１!J1418</f>
        <v>24</v>
      </c>
      <c r="E61" s="1">
        <f>計算１!K1418</f>
        <v>0</v>
      </c>
      <c r="F61" s="1">
        <f>計算１!L1418</f>
        <v>37</v>
      </c>
      <c r="G61" s="1">
        <f>計算１!M1418</f>
        <v>1</v>
      </c>
      <c r="H61" s="1">
        <f>IF(計算１!I1418=0,"",計算１!N1418)</f>
        <v>30</v>
      </c>
      <c r="I61" s="1">
        <f>IF(ISERROR(計算１!O1418),"",計算１!O1418)</f>
        <v>30</v>
      </c>
      <c r="J61" s="1">
        <f>計算１!P1418</f>
        <v>0</v>
      </c>
      <c r="K61" s="1">
        <f t="shared" si="0"/>
        <v>37</v>
      </c>
      <c r="M61" s="1">
        <f t="shared" si="1"/>
        <v>0</v>
      </c>
      <c r="N61" s="1">
        <f t="shared" si="2"/>
        <v>0</v>
      </c>
      <c r="O61" s="1">
        <f t="shared" si="3"/>
        <v>0</v>
      </c>
      <c r="P61" s="1">
        <f t="shared" si="4"/>
        <v>0</v>
      </c>
      <c r="Q61" s="1">
        <f t="shared" si="5"/>
        <v>0</v>
      </c>
      <c r="R61" s="1">
        <f t="shared" si="6"/>
        <v>0</v>
      </c>
      <c r="S61" s="1">
        <f t="shared" si="7"/>
        <v>0</v>
      </c>
      <c r="T61" s="1">
        <f t="shared" si="8"/>
        <v>0</v>
      </c>
      <c r="U61" s="1">
        <f t="shared" si="9"/>
        <v>1</v>
      </c>
      <c r="V61" s="1">
        <f t="shared" si="10"/>
        <v>24</v>
      </c>
      <c r="W61" s="1">
        <f t="shared" si="11"/>
        <v>37</v>
      </c>
      <c r="X61" s="1">
        <f t="shared" si="12"/>
        <v>1</v>
      </c>
      <c r="Y61" s="1">
        <f t="shared" si="13"/>
        <v>37</v>
      </c>
      <c r="Z61" s="1">
        <f t="shared" si="14"/>
        <v>0</v>
      </c>
      <c r="AA61" s="1">
        <f t="shared" si="15"/>
        <v>0</v>
      </c>
      <c r="AB61" s="1">
        <f t="shared" si="16"/>
        <v>30</v>
      </c>
      <c r="AC61" s="1">
        <f t="shared" si="17"/>
        <v>0</v>
      </c>
      <c r="AD61" s="1">
        <f t="shared" si="18"/>
        <v>0</v>
      </c>
      <c r="AE61" s="1">
        <f t="shared" si="19"/>
        <v>0</v>
      </c>
      <c r="AF61" s="1">
        <f t="shared" si="20"/>
        <v>0</v>
      </c>
      <c r="AG61" s="1">
        <f t="shared" si="21"/>
        <v>0</v>
      </c>
      <c r="AH61" s="1">
        <f t="shared" si="22"/>
        <v>0</v>
      </c>
      <c r="AI61" s="1">
        <f t="shared" si="23"/>
        <v>0</v>
      </c>
      <c r="AJ61" s="1">
        <f t="shared" si="24"/>
        <v>0</v>
      </c>
      <c r="AK61" s="1">
        <f t="shared" si="25"/>
        <v>0</v>
      </c>
      <c r="AL61" s="1">
        <f t="shared" si="26"/>
        <v>0</v>
      </c>
      <c r="AM61" s="1">
        <f t="shared" si="27"/>
        <v>0</v>
      </c>
      <c r="AN61" s="1">
        <f t="shared" si="28"/>
        <v>0</v>
      </c>
      <c r="AO61" s="1">
        <f t="shared" si="29"/>
        <v>0</v>
      </c>
      <c r="AP61" s="1">
        <f t="shared" si="30"/>
        <v>0</v>
      </c>
      <c r="AQ61" s="1">
        <f t="shared" si="31"/>
        <v>0</v>
      </c>
      <c r="AR61" s="1">
        <f t="shared" si="32"/>
        <v>0</v>
      </c>
      <c r="AS61" s="1">
        <f t="shared" si="33"/>
        <v>0</v>
      </c>
      <c r="AT61" s="1">
        <f t="shared" si="34"/>
        <v>0</v>
      </c>
      <c r="AU61" s="1">
        <f t="shared" si="35"/>
        <v>0</v>
      </c>
      <c r="AV61" s="1">
        <f t="shared" si="36"/>
        <v>0</v>
      </c>
      <c r="AW61" s="1">
        <f t="shared" si="37"/>
        <v>0</v>
      </c>
      <c r="AX61" s="1">
        <f t="shared" si="38"/>
        <v>0</v>
      </c>
      <c r="AY61" s="1">
        <f t="shared" si="39"/>
        <v>0</v>
      </c>
      <c r="AZ61" s="1">
        <f t="shared" si="40"/>
        <v>0</v>
      </c>
      <c r="BA61" s="1">
        <f t="shared" si="41"/>
        <v>0</v>
      </c>
      <c r="BB61" s="1">
        <f t="shared" si="42"/>
        <v>0</v>
      </c>
      <c r="BC61" s="1">
        <f t="shared" si="43"/>
        <v>0</v>
      </c>
      <c r="BD61" s="1">
        <f t="shared" si="44"/>
        <v>0</v>
      </c>
      <c r="BE61" s="1">
        <f t="shared" si="45"/>
        <v>0</v>
      </c>
      <c r="BF61" s="1">
        <f t="shared" si="46"/>
        <v>0</v>
      </c>
      <c r="BG61" s="1">
        <f t="shared" si="47"/>
        <v>0</v>
      </c>
      <c r="BH61" s="1">
        <f t="shared" si="48"/>
        <v>0</v>
      </c>
      <c r="BI61" s="1">
        <f t="shared" si="49"/>
        <v>0</v>
      </c>
      <c r="BJ61" s="1">
        <f t="shared" si="50"/>
        <v>0</v>
      </c>
      <c r="BK61" s="1">
        <f t="shared" si="51"/>
        <v>0</v>
      </c>
      <c r="BL61" s="1">
        <f t="shared" si="52"/>
        <v>0</v>
      </c>
      <c r="BM61" s="1">
        <f t="shared" si="53"/>
        <v>0</v>
      </c>
      <c r="BN61" s="1">
        <f t="shared" si="54"/>
        <v>0</v>
      </c>
      <c r="BO61" s="1">
        <f t="shared" si="55"/>
        <v>0</v>
      </c>
      <c r="BP61" s="1">
        <f t="shared" si="56"/>
        <v>0</v>
      </c>
      <c r="BQ61" s="1">
        <f t="shared" si="57"/>
        <v>0</v>
      </c>
      <c r="BR61" s="1">
        <f t="shared" si="58"/>
        <v>0</v>
      </c>
      <c r="BS61" s="1">
        <f t="shared" si="59"/>
        <v>0</v>
      </c>
      <c r="BT61" s="1">
        <f t="shared" si="60"/>
        <v>0</v>
      </c>
      <c r="BU61" s="1">
        <f t="shared" si="61"/>
        <v>0</v>
      </c>
      <c r="BV61" s="1">
        <f t="shared" si="62"/>
        <v>0</v>
      </c>
      <c r="BW61" s="1">
        <f t="shared" si="63"/>
        <v>0</v>
      </c>
      <c r="BX61" s="1">
        <f t="shared" si="64"/>
        <v>0</v>
      </c>
      <c r="BY61" s="1">
        <f t="shared" si="65"/>
        <v>0</v>
      </c>
      <c r="BZ61" s="1">
        <f t="shared" si="66"/>
        <v>0</v>
      </c>
      <c r="CA61" s="1">
        <f t="shared" si="67"/>
        <v>0</v>
      </c>
      <c r="CB61" s="1">
        <f t="shared" si="68"/>
        <v>0</v>
      </c>
      <c r="CC61" s="1">
        <f t="shared" si="69"/>
        <v>0</v>
      </c>
      <c r="CD61" s="1">
        <f t="shared" si="70"/>
        <v>0</v>
      </c>
      <c r="CE61" s="1">
        <f t="shared" si="71"/>
        <v>0</v>
      </c>
      <c r="CF61" s="1">
        <f t="shared" si="72"/>
        <v>0</v>
      </c>
      <c r="CG61" s="1">
        <f t="shared" si="73"/>
        <v>0</v>
      </c>
      <c r="CH61" s="1">
        <f t="shared" si="74"/>
        <v>0</v>
      </c>
      <c r="CI61" s="1">
        <f t="shared" si="75"/>
        <v>0</v>
      </c>
      <c r="CJ61" s="1">
        <f t="shared" si="76"/>
        <v>0</v>
      </c>
      <c r="CK61" s="1">
        <f t="shared" si="77"/>
        <v>0</v>
      </c>
      <c r="CL61" s="1">
        <f t="shared" si="78"/>
        <v>0</v>
      </c>
      <c r="CM61" s="1">
        <f t="shared" si="79"/>
        <v>0</v>
      </c>
      <c r="CN61" s="1">
        <f t="shared" si="80"/>
        <v>0</v>
      </c>
      <c r="CO61" s="1">
        <f t="shared" si="81"/>
        <v>0</v>
      </c>
      <c r="CP61" s="1">
        <f t="shared" si="82"/>
        <v>0</v>
      </c>
      <c r="CQ61" s="1">
        <f t="shared" si="83"/>
        <v>0</v>
      </c>
      <c r="CR61" s="1">
        <f t="shared" si="84"/>
        <v>0</v>
      </c>
      <c r="CS61" s="1">
        <f t="shared" si="85"/>
        <v>0</v>
      </c>
      <c r="CT61" s="1">
        <f t="shared" si="86"/>
        <v>0</v>
      </c>
      <c r="CU61" s="1">
        <f t="shared" si="87"/>
        <v>0</v>
      </c>
      <c r="CV61" s="1">
        <f t="shared" si="88"/>
        <v>0</v>
      </c>
      <c r="CW61" s="1">
        <f t="shared" si="89"/>
        <v>0</v>
      </c>
      <c r="CX61" s="1">
        <f t="shared" si="90"/>
        <v>0</v>
      </c>
      <c r="CY61" s="1">
        <f t="shared" si="91"/>
        <v>0</v>
      </c>
      <c r="CZ61" s="1">
        <f t="shared" si="92"/>
        <v>0</v>
      </c>
      <c r="DA61" s="1">
        <f t="shared" si="93"/>
        <v>0</v>
      </c>
      <c r="DB61" s="1">
        <f t="shared" si="94"/>
        <v>0</v>
      </c>
      <c r="DC61" s="1">
        <f t="shared" si="95"/>
        <v>0</v>
      </c>
      <c r="DD61" s="1">
        <f t="shared" si="96"/>
        <v>0</v>
      </c>
    </row>
    <row r="62" spans="1:108" x14ac:dyDescent="0.55000000000000004">
      <c r="A62" s="1">
        <f>値貼り付け用シート!F70</f>
        <v>5</v>
      </c>
      <c r="B62" s="1">
        <f>値貼り付け用シート!G70</f>
        <v>30</v>
      </c>
      <c r="C62" s="1">
        <f>計算１!I1442</f>
        <v>23</v>
      </c>
      <c r="D62" s="1">
        <f>計算１!J1442</f>
        <v>24</v>
      </c>
      <c r="E62" s="1">
        <f>計算１!K1442</f>
        <v>0</v>
      </c>
      <c r="F62" s="1">
        <f>計算１!L1442</f>
        <v>46</v>
      </c>
      <c r="G62" s="1">
        <f>計算１!M1442</f>
        <v>1</v>
      </c>
      <c r="H62" s="1">
        <f>IF(計算１!I1442=0,"",計算１!N1442)</f>
        <v>49</v>
      </c>
      <c r="I62" s="1">
        <f>IF(ISERROR(計算１!O1442),"",計算１!O1442)</f>
        <v>49</v>
      </c>
      <c r="J62" s="1">
        <f>計算１!P1442</f>
        <v>0</v>
      </c>
      <c r="K62" s="1">
        <f t="shared" si="0"/>
        <v>46</v>
      </c>
      <c r="M62" s="1">
        <f t="shared" si="1"/>
        <v>0</v>
      </c>
      <c r="N62" s="1">
        <f t="shared" si="2"/>
        <v>0</v>
      </c>
      <c r="O62" s="1">
        <f t="shared" si="3"/>
        <v>0</v>
      </c>
      <c r="P62" s="1">
        <f t="shared" si="4"/>
        <v>0</v>
      </c>
      <c r="Q62" s="1">
        <f t="shared" si="5"/>
        <v>0</v>
      </c>
      <c r="R62" s="1">
        <f t="shared" si="6"/>
        <v>0</v>
      </c>
      <c r="S62" s="1">
        <f t="shared" si="7"/>
        <v>0</v>
      </c>
      <c r="T62" s="1">
        <f t="shared" si="8"/>
        <v>0</v>
      </c>
      <c r="U62" s="1">
        <f t="shared" si="9"/>
        <v>1</v>
      </c>
      <c r="V62" s="1">
        <f t="shared" si="10"/>
        <v>23</v>
      </c>
      <c r="W62" s="1">
        <f t="shared" si="11"/>
        <v>46</v>
      </c>
      <c r="X62" s="1">
        <f t="shared" si="12"/>
        <v>1</v>
      </c>
      <c r="Y62" s="1">
        <f t="shared" si="13"/>
        <v>46</v>
      </c>
      <c r="Z62" s="1">
        <f t="shared" si="14"/>
        <v>0</v>
      </c>
      <c r="AA62" s="1">
        <f t="shared" si="15"/>
        <v>0</v>
      </c>
      <c r="AB62" s="1">
        <f t="shared" si="16"/>
        <v>49</v>
      </c>
      <c r="AC62" s="1">
        <f t="shared" si="17"/>
        <v>0</v>
      </c>
      <c r="AD62" s="1">
        <f t="shared" si="18"/>
        <v>0</v>
      </c>
      <c r="AE62" s="1">
        <f t="shared" si="19"/>
        <v>0</v>
      </c>
      <c r="AF62" s="1">
        <f t="shared" si="20"/>
        <v>0</v>
      </c>
      <c r="AG62" s="1">
        <f t="shared" si="21"/>
        <v>0</v>
      </c>
      <c r="AH62" s="1">
        <f t="shared" si="22"/>
        <v>0</v>
      </c>
      <c r="AI62" s="1">
        <f t="shared" si="23"/>
        <v>0</v>
      </c>
      <c r="AJ62" s="1">
        <f t="shared" si="24"/>
        <v>0</v>
      </c>
      <c r="AK62" s="1">
        <f t="shared" si="25"/>
        <v>0</v>
      </c>
      <c r="AL62" s="1">
        <f t="shared" si="26"/>
        <v>0</v>
      </c>
      <c r="AM62" s="1">
        <f t="shared" si="27"/>
        <v>0</v>
      </c>
      <c r="AN62" s="1">
        <f t="shared" si="28"/>
        <v>0</v>
      </c>
      <c r="AO62" s="1">
        <f t="shared" si="29"/>
        <v>0</v>
      </c>
      <c r="AP62" s="1">
        <f t="shared" si="30"/>
        <v>0</v>
      </c>
      <c r="AQ62" s="1">
        <f t="shared" si="31"/>
        <v>0</v>
      </c>
      <c r="AR62" s="1">
        <f t="shared" si="32"/>
        <v>0</v>
      </c>
      <c r="AS62" s="1">
        <f t="shared" si="33"/>
        <v>0</v>
      </c>
      <c r="AT62" s="1">
        <f t="shared" si="34"/>
        <v>0</v>
      </c>
      <c r="AU62" s="1">
        <f t="shared" si="35"/>
        <v>0</v>
      </c>
      <c r="AV62" s="1">
        <f t="shared" si="36"/>
        <v>0</v>
      </c>
      <c r="AW62" s="1">
        <f t="shared" si="37"/>
        <v>0</v>
      </c>
      <c r="AX62" s="1">
        <f t="shared" si="38"/>
        <v>0</v>
      </c>
      <c r="AY62" s="1">
        <f t="shared" si="39"/>
        <v>0</v>
      </c>
      <c r="AZ62" s="1">
        <f t="shared" si="40"/>
        <v>0</v>
      </c>
      <c r="BA62" s="1">
        <f t="shared" si="41"/>
        <v>0</v>
      </c>
      <c r="BB62" s="1">
        <f t="shared" si="42"/>
        <v>0</v>
      </c>
      <c r="BC62" s="1">
        <f t="shared" si="43"/>
        <v>0</v>
      </c>
      <c r="BD62" s="1">
        <f t="shared" si="44"/>
        <v>0</v>
      </c>
      <c r="BE62" s="1">
        <f t="shared" si="45"/>
        <v>0</v>
      </c>
      <c r="BF62" s="1">
        <f t="shared" si="46"/>
        <v>0</v>
      </c>
      <c r="BG62" s="1">
        <f t="shared" si="47"/>
        <v>0</v>
      </c>
      <c r="BH62" s="1">
        <f t="shared" si="48"/>
        <v>0</v>
      </c>
      <c r="BI62" s="1">
        <f t="shared" si="49"/>
        <v>0</v>
      </c>
      <c r="BJ62" s="1">
        <f t="shared" si="50"/>
        <v>0</v>
      </c>
      <c r="BK62" s="1">
        <f t="shared" si="51"/>
        <v>0</v>
      </c>
      <c r="BL62" s="1">
        <f t="shared" si="52"/>
        <v>0</v>
      </c>
      <c r="BM62" s="1">
        <f t="shared" si="53"/>
        <v>0</v>
      </c>
      <c r="BN62" s="1">
        <f t="shared" si="54"/>
        <v>0</v>
      </c>
      <c r="BO62" s="1">
        <f t="shared" si="55"/>
        <v>0</v>
      </c>
      <c r="BP62" s="1">
        <f t="shared" si="56"/>
        <v>0</v>
      </c>
      <c r="BQ62" s="1">
        <f t="shared" si="57"/>
        <v>0</v>
      </c>
      <c r="BR62" s="1">
        <f t="shared" si="58"/>
        <v>0</v>
      </c>
      <c r="BS62" s="1">
        <f t="shared" si="59"/>
        <v>0</v>
      </c>
      <c r="BT62" s="1">
        <f t="shared" si="60"/>
        <v>0</v>
      </c>
      <c r="BU62" s="1">
        <f t="shared" si="61"/>
        <v>0</v>
      </c>
      <c r="BV62" s="1">
        <f t="shared" si="62"/>
        <v>0</v>
      </c>
      <c r="BW62" s="1">
        <f t="shared" si="63"/>
        <v>0</v>
      </c>
      <c r="BX62" s="1">
        <f t="shared" si="64"/>
        <v>0</v>
      </c>
      <c r="BY62" s="1">
        <f t="shared" si="65"/>
        <v>0</v>
      </c>
      <c r="BZ62" s="1">
        <f t="shared" si="66"/>
        <v>0</v>
      </c>
      <c r="CA62" s="1">
        <f t="shared" si="67"/>
        <v>0</v>
      </c>
      <c r="CB62" s="1">
        <f t="shared" si="68"/>
        <v>0</v>
      </c>
      <c r="CC62" s="1">
        <f t="shared" si="69"/>
        <v>0</v>
      </c>
      <c r="CD62" s="1">
        <f t="shared" si="70"/>
        <v>0</v>
      </c>
      <c r="CE62" s="1">
        <f t="shared" si="71"/>
        <v>0</v>
      </c>
      <c r="CF62" s="1">
        <f t="shared" si="72"/>
        <v>0</v>
      </c>
      <c r="CG62" s="1">
        <f t="shared" si="73"/>
        <v>0</v>
      </c>
      <c r="CH62" s="1">
        <f t="shared" si="74"/>
        <v>0</v>
      </c>
      <c r="CI62" s="1">
        <f t="shared" si="75"/>
        <v>0</v>
      </c>
      <c r="CJ62" s="1">
        <f t="shared" si="76"/>
        <v>0</v>
      </c>
      <c r="CK62" s="1">
        <f t="shared" si="77"/>
        <v>0</v>
      </c>
      <c r="CL62" s="1">
        <f t="shared" si="78"/>
        <v>0</v>
      </c>
      <c r="CM62" s="1">
        <f t="shared" si="79"/>
        <v>0</v>
      </c>
      <c r="CN62" s="1">
        <f t="shared" si="80"/>
        <v>0</v>
      </c>
      <c r="CO62" s="1">
        <f t="shared" si="81"/>
        <v>0</v>
      </c>
      <c r="CP62" s="1">
        <f t="shared" si="82"/>
        <v>0</v>
      </c>
      <c r="CQ62" s="1">
        <f t="shared" si="83"/>
        <v>0</v>
      </c>
      <c r="CR62" s="1">
        <f t="shared" si="84"/>
        <v>0</v>
      </c>
      <c r="CS62" s="1">
        <f t="shared" si="85"/>
        <v>0</v>
      </c>
      <c r="CT62" s="1">
        <f t="shared" si="86"/>
        <v>0</v>
      </c>
      <c r="CU62" s="1">
        <f t="shared" si="87"/>
        <v>0</v>
      </c>
      <c r="CV62" s="1">
        <f t="shared" si="88"/>
        <v>0</v>
      </c>
      <c r="CW62" s="1">
        <f t="shared" si="89"/>
        <v>0</v>
      </c>
      <c r="CX62" s="1">
        <f t="shared" si="90"/>
        <v>0</v>
      </c>
      <c r="CY62" s="1">
        <f t="shared" si="91"/>
        <v>0</v>
      </c>
      <c r="CZ62" s="1">
        <f t="shared" si="92"/>
        <v>0</v>
      </c>
      <c r="DA62" s="1">
        <f t="shared" si="93"/>
        <v>0</v>
      </c>
      <c r="DB62" s="1">
        <f t="shared" si="94"/>
        <v>0</v>
      </c>
      <c r="DC62" s="1">
        <f t="shared" si="95"/>
        <v>0</v>
      </c>
      <c r="DD62" s="1">
        <f t="shared" si="96"/>
        <v>0</v>
      </c>
    </row>
    <row r="63" spans="1:108" x14ac:dyDescent="0.55000000000000004">
      <c r="A63" s="1">
        <f>値貼り付け用シート!F71</f>
        <v>5</v>
      </c>
      <c r="B63" s="1">
        <f>値貼り付け用シート!G71</f>
        <v>31</v>
      </c>
      <c r="C63" s="1">
        <f>計算１!I1466</f>
        <v>23</v>
      </c>
      <c r="D63" s="1">
        <f>計算１!J1466</f>
        <v>24</v>
      </c>
      <c r="E63" s="1">
        <f>計算１!K1466</f>
        <v>0</v>
      </c>
      <c r="F63" s="1">
        <f>計算１!L1466</f>
        <v>40</v>
      </c>
      <c r="G63" s="1">
        <f>計算１!M1466</f>
        <v>1</v>
      </c>
      <c r="H63" s="1">
        <f>IF(計算１!I1466=0,"",計算１!N1466)</f>
        <v>40</v>
      </c>
      <c r="I63" s="1">
        <f>IF(ISERROR(計算１!O1466),"",計算１!O1466)</f>
        <v>40</v>
      </c>
      <c r="J63" s="1">
        <f>計算１!P1466</f>
        <v>0</v>
      </c>
      <c r="K63" s="1">
        <f t="shared" si="0"/>
        <v>40</v>
      </c>
      <c r="M63" s="1">
        <f t="shared" si="1"/>
        <v>0</v>
      </c>
      <c r="N63" s="1">
        <f t="shared" si="2"/>
        <v>0</v>
      </c>
      <c r="O63" s="1">
        <f t="shared" si="3"/>
        <v>0</v>
      </c>
      <c r="P63" s="1">
        <f t="shared" si="4"/>
        <v>0</v>
      </c>
      <c r="Q63" s="1">
        <f t="shared" si="5"/>
        <v>0</v>
      </c>
      <c r="R63" s="1">
        <f t="shared" si="6"/>
        <v>0</v>
      </c>
      <c r="S63" s="1">
        <f t="shared" si="7"/>
        <v>0</v>
      </c>
      <c r="T63" s="1">
        <f t="shared" si="8"/>
        <v>0</v>
      </c>
      <c r="U63" s="1">
        <f t="shared" si="9"/>
        <v>1</v>
      </c>
      <c r="V63" s="1">
        <f t="shared" si="10"/>
        <v>23</v>
      </c>
      <c r="W63" s="1">
        <f t="shared" si="11"/>
        <v>40</v>
      </c>
      <c r="X63" s="1">
        <f t="shared" si="12"/>
        <v>1</v>
      </c>
      <c r="Y63" s="1">
        <f t="shared" si="13"/>
        <v>40</v>
      </c>
      <c r="Z63" s="1">
        <f t="shared" si="14"/>
        <v>0</v>
      </c>
      <c r="AA63" s="1">
        <f t="shared" si="15"/>
        <v>0</v>
      </c>
      <c r="AB63" s="1">
        <f t="shared" si="16"/>
        <v>40</v>
      </c>
      <c r="AC63" s="1">
        <f t="shared" si="17"/>
        <v>0</v>
      </c>
      <c r="AD63" s="1">
        <f t="shared" si="18"/>
        <v>0</v>
      </c>
      <c r="AE63" s="1">
        <f t="shared" si="19"/>
        <v>0</v>
      </c>
      <c r="AF63" s="1">
        <f t="shared" si="20"/>
        <v>0</v>
      </c>
      <c r="AG63" s="1">
        <f t="shared" si="21"/>
        <v>0</v>
      </c>
      <c r="AH63" s="1">
        <f t="shared" si="22"/>
        <v>0</v>
      </c>
      <c r="AI63" s="1">
        <f t="shared" si="23"/>
        <v>0</v>
      </c>
      <c r="AJ63" s="1">
        <f t="shared" si="24"/>
        <v>0</v>
      </c>
      <c r="AK63" s="1">
        <f t="shared" si="25"/>
        <v>0</v>
      </c>
      <c r="AL63" s="1">
        <f t="shared" si="26"/>
        <v>0</v>
      </c>
      <c r="AM63" s="1">
        <f t="shared" si="27"/>
        <v>0</v>
      </c>
      <c r="AN63" s="1">
        <f t="shared" si="28"/>
        <v>0</v>
      </c>
      <c r="AO63" s="1">
        <f t="shared" si="29"/>
        <v>0</v>
      </c>
      <c r="AP63" s="1">
        <f t="shared" si="30"/>
        <v>0</v>
      </c>
      <c r="AQ63" s="1">
        <f t="shared" si="31"/>
        <v>0</v>
      </c>
      <c r="AR63" s="1">
        <f t="shared" si="32"/>
        <v>0</v>
      </c>
      <c r="AS63" s="1">
        <f t="shared" si="33"/>
        <v>0</v>
      </c>
      <c r="AT63" s="1">
        <f t="shared" si="34"/>
        <v>0</v>
      </c>
      <c r="AU63" s="1">
        <f t="shared" si="35"/>
        <v>0</v>
      </c>
      <c r="AV63" s="1">
        <f t="shared" si="36"/>
        <v>0</v>
      </c>
      <c r="AW63" s="1">
        <f t="shared" si="37"/>
        <v>0</v>
      </c>
      <c r="AX63" s="1">
        <f t="shared" si="38"/>
        <v>0</v>
      </c>
      <c r="AY63" s="1">
        <f t="shared" si="39"/>
        <v>0</v>
      </c>
      <c r="AZ63" s="1">
        <f t="shared" si="40"/>
        <v>0</v>
      </c>
      <c r="BA63" s="1">
        <f t="shared" si="41"/>
        <v>0</v>
      </c>
      <c r="BB63" s="1">
        <f t="shared" si="42"/>
        <v>0</v>
      </c>
      <c r="BC63" s="1">
        <f t="shared" si="43"/>
        <v>0</v>
      </c>
      <c r="BD63" s="1">
        <f t="shared" si="44"/>
        <v>0</v>
      </c>
      <c r="BE63" s="1">
        <f t="shared" si="45"/>
        <v>0</v>
      </c>
      <c r="BF63" s="1">
        <f t="shared" si="46"/>
        <v>0</v>
      </c>
      <c r="BG63" s="1">
        <f t="shared" si="47"/>
        <v>0</v>
      </c>
      <c r="BH63" s="1">
        <f t="shared" si="48"/>
        <v>0</v>
      </c>
      <c r="BI63" s="1">
        <f t="shared" si="49"/>
        <v>0</v>
      </c>
      <c r="BJ63" s="1">
        <f t="shared" si="50"/>
        <v>0</v>
      </c>
      <c r="BK63" s="1">
        <f t="shared" si="51"/>
        <v>0</v>
      </c>
      <c r="BL63" s="1">
        <f t="shared" si="52"/>
        <v>0</v>
      </c>
      <c r="BM63" s="1">
        <f t="shared" si="53"/>
        <v>0</v>
      </c>
      <c r="BN63" s="1">
        <f t="shared" si="54"/>
        <v>0</v>
      </c>
      <c r="BO63" s="1">
        <f t="shared" si="55"/>
        <v>0</v>
      </c>
      <c r="BP63" s="1">
        <f t="shared" si="56"/>
        <v>0</v>
      </c>
      <c r="BQ63" s="1">
        <f t="shared" si="57"/>
        <v>0</v>
      </c>
      <c r="BR63" s="1">
        <f t="shared" si="58"/>
        <v>0</v>
      </c>
      <c r="BS63" s="1">
        <f t="shared" si="59"/>
        <v>0</v>
      </c>
      <c r="BT63" s="1">
        <f t="shared" si="60"/>
        <v>0</v>
      </c>
      <c r="BU63" s="1">
        <f t="shared" si="61"/>
        <v>0</v>
      </c>
      <c r="BV63" s="1">
        <f t="shared" si="62"/>
        <v>0</v>
      </c>
      <c r="BW63" s="1">
        <f t="shared" si="63"/>
        <v>0</v>
      </c>
      <c r="BX63" s="1">
        <f t="shared" si="64"/>
        <v>0</v>
      </c>
      <c r="BY63" s="1">
        <f t="shared" si="65"/>
        <v>0</v>
      </c>
      <c r="BZ63" s="1">
        <f t="shared" si="66"/>
        <v>0</v>
      </c>
      <c r="CA63" s="1">
        <f t="shared" si="67"/>
        <v>0</v>
      </c>
      <c r="CB63" s="1">
        <f t="shared" si="68"/>
        <v>0</v>
      </c>
      <c r="CC63" s="1">
        <f t="shared" si="69"/>
        <v>0</v>
      </c>
      <c r="CD63" s="1">
        <f t="shared" si="70"/>
        <v>0</v>
      </c>
      <c r="CE63" s="1">
        <f t="shared" si="71"/>
        <v>0</v>
      </c>
      <c r="CF63" s="1">
        <f t="shared" si="72"/>
        <v>0</v>
      </c>
      <c r="CG63" s="1">
        <f t="shared" si="73"/>
        <v>0</v>
      </c>
      <c r="CH63" s="1">
        <f t="shared" si="74"/>
        <v>0</v>
      </c>
      <c r="CI63" s="1">
        <f t="shared" si="75"/>
        <v>0</v>
      </c>
      <c r="CJ63" s="1">
        <f t="shared" si="76"/>
        <v>0</v>
      </c>
      <c r="CK63" s="1">
        <f t="shared" si="77"/>
        <v>0</v>
      </c>
      <c r="CL63" s="1">
        <f t="shared" si="78"/>
        <v>0</v>
      </c>
      <c r="CM63" s="1">
        <f t="shared" si="79"/>
        <v>0</v>
      </c>
      <c r="CN63" s="1">
        <f t="shared" si="80"/>
        <v>0</v>
      </c>
      <c r="CO63" s="1">
        <f t="shared" si="81"/>
        <v>0</v>
      </c>
      <c r="CP63" s="1">
        <f t="shared" si="82"/>
        <v>0</v>
      </c>
      <c r="CQ63" s="1">
        <f t="shared" si="83"/>
        <v>0</v>
      </c>
      <c r="CR63" s="1">
        <f t="shared" si="84"/>
        <v>0</v>
      </c>
      <c r="CS63" s="1">
        <f t="shared" si="85"/>
        <v>0</v>
      </c>
      <c r="CT63" s="1">
        <f t="shared" si="86"/>
        <v>0</v>
      </c>
      <c r="CU63" s="1">
        <f t="shared" si="87"/>
        <v>0</v>
      </c>
      <c r="CV63" s="1">
        <f t="shared" si="88"/>
        <v>0</v>
      </c>
      <c r="CW63" s="1">
        <f t="shared" si="89"/>
        <v>0</v>
      </c>
      <c r="CX63" s="1">
        <f t="shared" si="90"/>
        <v>0</v>
      </c>
      <c r="CY63" s="1">
        <f t="shared" si="91"/>
        <v>0</v>
      </c>
      <c r="CZ63" s="1">
        <f t="shared" si="92"/>
        <v>0</v>
      </c>
      <c r="DA63" s="1">
        <f t="shared" si="93"/>
        <v>0</v>
      </c>
      <c r="DB63" s="1">
        <f t="shared" si="94"/>
        <v>0</v>
      </c>
      <c r="DC63" s="1">
        <f t="shared" si="95"/>
        <v>0</v>
      </c>
      <c r="DD63" s="1">
        <f t="shared" si="96"/>
        <v>0</v>
      </c>
    </row>
    <row r="64" spans="1:108" x14ac:dyDescent="0.55000000000000004">
      <c r="A64" s="1">
        <f>値貼り付け用シート!F72</f>
        <v>6</v>
      </c>
      <c r="B64" s="1">
        <f>値貼り付け用シート!G72</f>
        <v>1</v>
      </c>
      <c r="C64" s="1">
        <f>計算１!I1490</f>
        <v>24</v>
      </c>
      <c r="D64" s="1">
        <f>計算１!J1490</f>
        <v>24</v>
      </c>
      <c r="E64" s="1">
        <f>計算１!K1490</f>
        <v>0</v>
      </c>
      <c r="F64" s="1">
        <f>計算１!L1490</f>
        <v>44</v>
      </c>
      <c r="G64" s="1">
        <f>計算１!M1490</f>
        <v>1</v>
      </c>
      <c r="H64" s="1">
        <f>IF(計算１!I1490=0,"",計算１!N1490)</f>
        <v>47</v>
      </c>
      <c r="I64" s="1">
        <f>IF(ISERROR(計算１!O1490),"",計算１!O1490)</f>
        <v>47</v>
      </c>
      <c r="J64" s="1">
        <f>計算１!P1490</f>
        <v>0</v>
      </c>
      <c r="K64" s="1">
        <f t="shared" si="0"/>
        <v>44</v>
      </c>
      <c r="M64" s="1">
        <f t="shared" si="1"/>
        <v>0</v>
      </c>
      <c r="N64" s="1">
        <f t="shared" si="2"/>
        <v>0</v>
      </c>
      <c r="O64" s="1">
        <f t="shared" si="3"/>
        <v>0</v>
      </c>
      <c r="P64" s="1">
        <f t="shared" si="4"/>
        <v>0</v>
      </c>
      <c r="Q64" s="1">
        <f t="shared" si="5"/>
        <v>0</v>
      </c>
      <c r="R64" s="1">
        <f t="shared" si="6"/>
        <v>0</v>
      </c>
      <c r="S64" s="1">
        <f t="shared" si="7"/>
        <v>0</v>
      </c>
      <c r="T64" s="1">
        <f t="shared" si="8"/>
        <v>0</v>
      </c>
      <c r="U64" s="1">
        <f t="shared" si="9"/>
        <v>0</v>
      </c>
      <c r="V64" s="1">
        <f t="shared" si="10"/>
        <v>0</v>
      </c>
      <c r="W64" s="1">
        <f t="shared" si="11"/>
        <v>0</v>
      </c>
      <c r="X64" s="1">
        <f t="shared" si="12"/>
        <v>0</v>
      </c>
      <c r="Y64" s="1">
        <f t="shared" si="13"/>
        <v>0</v>
      </c>
      <c r="Z64" s="1">
        <f t="shared" si="14"/>
        <v>0</v>
      </c>
      <c r="AA64" s="1">
        <f t="shared" si="15"/>
        <v>0</v>
      </c>
      <c r="AB64" s="1">
        <f t="shared" si="16"/>
        <v>0</v>
      </c>
      <c r="AC64" s="1">
        <f t="shared" si="17"/>
        <v>1</v>
      </c>
      <c r="AD64" s="1">
        <f t="shared" si="18"/>
        <v>24</v>
      </c>
      <c r="AE64" s="1">
        <f t="shared" si="19"/>
        <v>44</v>
      </c>
      <c r="AF64" s="1">
        <f t="shared" si="20"/>
        <v>1</v>
      </c>
      <c r="AG64" s="1">
        <f t="shared" si="21"/>
        <v>44</v>
      </c>
      <c r="AH64" s="1">
        <f t="shared" si="22"/>
        <v>0</v>
      </c>
      <c r="AI64" s="1">
        <f t="shared" si="23"/>
        <v>0</v>
      </c>
      <c r="AJ64" s="1">
        <f t="shared" si="24"/>
        <v>47</v>
      </c>
      <c r="AK64" s="1">
        <f t="shared" si="25"/>
        <v>0</v>
      </c>
      <c r="AL64" s="1">
        <f t="shared" si="26"/>
        <v>0</v>
      </c>
      <c r="AM64" s="1">
        <f t="shared" si="27"/>
        <v>0</v>
      </c>
      <c r="AN64" s="1">
        <f t="shared" si="28"/>
        <v>0</v>
      </c>
      <c r="AO64" s="1">
        <f t="shared" si="29"/>
        <v>0</v>
      </c>
      <c r="AP64" s="1">
        <f t="shared" si="30"/>
        <v>0</v>
      </c>
      <c r="AQ64" s="1">
        <f t="shared" si="31"/>
        <v>0</v>
      </c>
      <c r="AR64" s="1">
        <f t="shared" si="32"/>
        <v>0</v>
      </c>
      <c r="AS64" s="1">
        <f t="shared" si="33"/>
        <v>0</v>
      </c>
      <c r="AT64" s="1">
        <f t="shared" si="34"/>
        <v>0</v>
      </c>
      <c r="AU64" s="1">
        <f t="shared" si="35"/>
        <v>0</v>
      </c>
      <c r="AV64" s="1">
        <f t="shared" si="36"/>
        <v>0</v>
      </c>
      <c r="AW64" s="1">
        <f t="shared" si="37"/>
        <v>0</v>
      </c>
      <c r="AX64" s="1">
        <f t="shared" si="38"/>
        <v>0</v>
      </c>
      <c r="AY64" s="1">
        <f t="shared" si="39"/>
        <v>0</v>
      </c>
      <c r="AZ64" s="1">
        <f t="shared" si="40"/>
        <v>0</v>
      </c>
      <c r="BA64" s="1">
        <f t="shared" si="41"/>
        <v>0</v>
      </c>
      <c r="BB64" s="1">
        <f t="shared" si="42"/>
        <v>0</v>
      </c>
      <c r="BC64" s="1">
        <f t="shared" si="43"/>
        <v>0</v>
      </c>
      <c r="BD64" s="1">
        <f t="shared" si="44"/>
        <v>0</v>
      </c>
      <c r="BE64" s="1">
        <f t="shared" si="45"/>
        <v>0</v>
      </c>
      <c r="BF64" s="1">
        <f t="shared" si="46"/>
        <v>0</v>
      </c>
      <c r="BG64" s="1">
        <f t="shared" si="47"/>
        <v>0</v>
      </c>
      <c r="BH64" s="1">
        <f t="shared" si="48"/>
        <v>0</v>
      </c>
      <c r="BI64" s="1">
        <f t="shared" si="49"/>
        <v>0</v>
      </c>
      <c r="BJ64" s="1">
        <f t="shared" si="50"/>
        <v>0</v>
      </c>
      <c r="BK64" s="1">
        <f t="shared" si="51"/>
        <v>0</v>
      </c>
      <c r="BL64" s="1">
        <f t="shared" si="52"/>
        <v>0</v>
      </c>
      <c r="BM64" s="1">
        <f t="shared" si="53"/>
        <v>0</v>
      </c>
      <c r="BN64" s="1">
        <f t="shared" si="54"/>
        <v>0</v>
      </c>
      <c r="BO64" s="1">
        <f t="shared" si="55"/>
        <v>0</v>
      </c>
      <c r="BP64" s="1">
        <f t="shared" si="56"/>
        <v>0</v>
      </c>
      <c r="BQ64" s="1">
        <f t="shared" si="57"/>
        <v>0</v>
      </c>
      <c r="BR64" s="1">
        <f t="shared" si="58"/>
        <v>0</v>
      </c>
      <c r="BS64" s="1">
        <f t="shared" si="59"/>
        <v>0</v>
      </c>
      <c r="BT64" s="1">
        <f t="shared" si="60"/>
        <v>0</v>
      </c>
      <c r="BU64" s="1">
        <f t="shared" si="61"/>
        <v>0</v>
      </c>
      <c r="BV64" s="1">
        <f t="shared" si="62"/>
        <v>0</v>
      </c>
      <c r="BW64" s="1">
        <f t="shared" si="63"/>
        <v>0</v>
      </c>
      <c r="BX64" s="1">
        <f t="shared" si="64"/>
        <v>0</v>
      </c>
      <c r="BY64" s="1">
        <f t="shared" si="65"/>
        <v>0</v>
      </c>
      <c r="BZ64" s="1">
        <f t="shared" si="66"/>
        <v>0</v>
      </c>
      <c r="CA64" s="1">
        <f t="shared" si="67"/>
        <v>0</v>
      </c>
      <c r="CB64" s="1">
        <f t="shared" si="68"/>
        <v>0</v>
      </c>
      <c r="CC64" s="1">
        <f t="shared" si="69"/>
        <v>0</v>
      </c>
      <c r="CD64" s="1">
        <f t="shared" si="70"/>
        <v>0</v>
      </c>
      <c r="CE64" s="1">
        <f t="shared" si="71"/>
        <v>0</v>
      </c>
      <c r="CF64" s="1">
        <f t="shared" si="72"/>
        <v>0</v>
      </c>
      <c r="CG64" s="1">
        <f t="shared" si="73"/>
        <v>0</v>
      </c>
      <c r="CH64" s="1">
        <f t="shared" si="74"/>
        <v>0</v>
      </c>
      <c r="CI64" s="1">
        <f t="shared" si="75"/>
        <v>0</v>
      </c>
      <c r="CJ64" s="1">
        <f t="shared" si="76"/>
        <v>0</v>
      </c>
      <c r="CK64" s="1">
        <f t="shared" si="77"/>
        <v>0</v>
      </c>
      <c r="CL64" s="1">
        <f t="shared" si="78"/>
        <v>0</v>
      </c>
      <c r="CM64" s="1">
        <f t="shared" si="79"/>
        <v>0</v>
      </c>
      <c r="CN64" s="1">
        <f t="shared" si="80"/>
        <v>0</v>
      </c>
      <c r="CO64" s="1">
        <f t="shared" si="81"/>
        <v>0</v>
      </c>
      <c r="CP64" s="1">
        <f t="shared" si="82"/>
        <v>0</v>
      </c>
      <c r="CQ64" s="1">
        <f t="shared" si="83"/>
        <v>0</v>
      </c>
      <c r="CR64" s="1">
        <f t="shared" si="84"/>
        <v>0</v>
      </c>
      <c r="CS64" s="1">
        <f t="shared" si="85"/>
        <v>0</v>
      </c>
      <c r="CT64" s="1">
        <f t="shared" si="86"/>
        <v>0</v>
      </c>
      <c r="CU64" s="1">
        <f t="shared" si="87"/>
        <v>0</v>
      </c>
      <c r="CV64" s="1">
        <f t="shared" si="88"/>
        <v>0</v>
      </c>
      <c r="CW64" s="1">
        <f t="shared" si="89"/>
        <v>0</v>
      </c>
      <c r="CX64" s="1">
        <f t="shared" si="90"/>
        <v>0</v>
      </c>
      <c r="CY64" s="1">
        <f t="shared" si="91"/>
        <v>0</v>
      </c>
      <c r="CZ64" s="1">
        <f t="shared" si="92"/>
        <v>0</v>
      </c>
      <c r="DA64" s="1">
        <f t="shared" si="93"/>
        <v>0</v>
      </c>
      <c r="DB64" s="1">
        <f t="shared" si="94"/>
        <v>0</v>
      </c>
      <c r="DC64" s="1">
        <f t="shared" si="95"/>
        <v>0</v>
      </c>
      <c r="DD64" s="1">
        <f t="shared" si="96"/>
        <v>0</v>
      </c>
    </row>
    <row r="65" spans="1:108" x14ac:dyDescent="0.55000000000000004">
      <c r="A65" s="1">
        <f>値貼り付け用シート!F73</f>
        <v>6</v>
      </c>
      <c r="B65" s="1">
        <f>値貼り付け用シート!G73</f>
        <v>2</v>
      </c>
      <c r="C65" s="1">
        <f>計算１!I1514</f>
        <v>24</v>
      </c>
      <c r="D65" s="1">
        <f>計算１!J1514</f>
        <v>24</v>
      </c>
      <c r="E65" s="1">
        <f>計算１!K1514</f>
        <v>0</v>
      </c>
      <c r="F65" s="1">
        <f>計算１!L1514</f>
        <v>36</v>
      </c>
      <c r="G65" s="1">
        <f>計算１!M1514</f>
        <v>1</v>
      </c>
      <c r="H65" s="1">
        <f>IF(計算１!I1514=0,"",計算１!N1514)</f>
        <v>35</v>
      </c>
      <c r="I65" s="1">
        <f>IF(ISERROR(計算１!O1514),"",計算１!O1514)</f>
        <v>27</v>
      </c>
      <c r="J65" s="1">
        <f>計算１!P1514</f>
        <v>0</v>
      </c>
      <c r="K65" s="1">
        <f t="shared" si="0"/>
        <v>36</v>
      </c>
      <c r="M65" s="1">
        <f t="shared" si="1"/>
        <v>0</v>
      </c>
      <c r="N65" s="1">
        <f t="shared" si="2"/>
        <v>0</v>
      </c>
      <c r="O65" s="1">
        <f t="shared" si="3"/>
        <v>0</v>
      </c>
      <c r="P65" s="1">
        <f t="shared" si="4"/>
        <v>0</v>
      </c>
      <c r="Q65" s="1">
        <f t="shared" si="5"/>
        <v>0</v>
      </c>
      <c r="R65" s="1">
        <f t="shared" si="6"/>
        <v>0</v>
      </c>
      <c r="S65" s="1">
        <f t="shared" si="7"/>
        <v>0</v>
      </c>
      <c r="T65" s="1">
        <f t="shared" si="8"/>
        <v>0</v>
      </c>
      <c r="U65" s="1">
        <f t="shared" si="9"/>
        <v>0</v>
      </c>
      <c r="V65" s="1">
        <f t="shared" si="10"/>
        <v>0</v>
      </c>
      <c r="W65" s="1">
        <f t="shared" si="11"/>
        <v>0</v>
      </c>
      <c r="X65" s="1">
        <f t="shared" si="12"/>
        <v>0</v>
      </c>
      <c r="Y65" s="1">
        <f t="shared" si="13"/>
        <v>0</v>
      </c>
      <c r="Z65" s="1">
        <f t="shared" si="14"/>
        <v>0</v>
      </c>
      <c r="AA65" s="1">
        <f t="shared" si="15"/>
        <v>0</v>
      </c>
      <c r="AB65" s="1">
        <f t="shared" si="16"/>
        <v>0</v>
      </c>
      <c r="AC65" s="1">
        <f t="shared" si="17"/>
        <v>1</v>
      </c>
      <c r="AD65" s="1">
        <f t="shared" si="18"/>
        <v>24</v>
      </c>
      <c r="AE65" s="1">
        <f t="shared" si="19"/>
        <v>36</v>
      </c>
      <c r="AF65" s="1">
        <f t="shared" si="20"/>
        <v>1</v>
      </c>
      <c r="AG65" s="1">
        <f t="shared" si="21"/>
        <v>36</v>
      </c>
      <c r="AH65" s="1">
        <f t="shared" si="22"/>
        <v>0</v>
      </c>
      <c r="AI65" s="1">
        <f t="shared" si="23"/>
        <v>0</v>
      </c>
      <c r="AJ65" s="1">
        <f t="shared" si="24"/>
        <v>35</v>
      </c>
      <c r="AK65" s="1">
        <f t="shared" si="25"/>
        <v>0</v>
      </c>
      <c r="AL65" s="1">
        <f t="shared" si="26"/>
        <v>0</v>
      </c>
      <c r="AM65" s="1">
        <f t="shared" si="27"/>
        <v>0</v>
      </c>
      <c r="AN65" s="1">
        <f t="shared" si="28"/>
        <v>0</v>
      </c>
      <c r="AO65" s="1">
        <f t="shared" si="29"/>
        <v>0</v>
      </c>
      <c r="AP65" s="1">
        <f t="shared" si="30"/>
        <v>0</v>
      </c>
      <c r="AQ65" s="1">
        <f t="shared" si="31"/>
        <v>0</v>
      </c>
      <c r="AR65" s="1">
        <f t="shared" si="32"/>
        <v>0</v>
      </c>
      <c r="AS65" s="1">
        <f t="shared" si="33"/>
        <v>0</v>
      </c>
      <c r="AT65" s="1">
        <f t="shared" si="34"/>
        <v>0</v>
      </c>
      <c r="AU65" s="1">
        <f t="shared" si="35"/>
        <v>0</v>
      </c>
      <c r="AV65" s="1">
        <f t="shared" si="36"/>
        <v>0</v>
      </c>
      <c r="AW65" s="1">
        <f t="shared" si="37"/>
        <v>0</v>
      </c>
      <c r="AX65" s="1">
        <f t="shared" si="38"/>
        <v>0</v>
      </c>
      <c r="AY65" s="1">
        <f t="shared" si="39"/>
        <v>0</v>
      </c>
      <c r="AZ65" s="1">
        <f t="shared" si="40"/>
        <v>0</v>
      </c>
      <c r="BA65" s="1">
        <f t="shared" si="41"/>
        <v>0</v>
      </c>
      <c r="BB65" s="1">
        <f t="shared" si="42"/>
        <v>0</v>
      </c>
      <c r="BC65" s="1">
        <f t="shared" si="43"/>
        <v>0</v>
      </c>
      <c r="BD65" s="1">
        <f t="shared" si="44"/>
        <v>0</v>
      </c>
      <c r="BE65" s="1">
        <f t="shared" si="45"/>
        <v>0</v>
      </c>
      <c r="BF65" s="1">
        <f t="shared" si="46"/>
        <v>0</v>
      </c>
      <c r="BG65" s="1">
        <f t="shared" si="47"/>
        <v>0</v>
      </c>
      <c r="BH65" s="1">
        <f t="shared" si="48"/>
        <v>0</v>
      </c>
      <c r="BI65" s="1">
        <f t="shared" si="49"/>
        <v>0</v>
      </c>
      <c r="BJ65" s="1">
        <f t="shared" si="50"/>
        <v>0</v>
      </c>
      <c r="BK65" s="1">
        <f t="shared" si="51"/>
        <v>0</v>
      </c>
      <c r="BL65" s="1">
        <f t="shared" si="52"/>
        <v>0</v>
      </c>
      <c r="BM65" s="1">
        <f t="shared" si="53"/>
        <v>0</v>
      </c>
      <c r="BN65" s="1">
        <f t="shared" si="54"/>
        <v>0</v>
      </c>
      <c r="BO65" s="1">
        <f t="shared" si="55"/>
        <v>0</v>
      </c>
      <c r="BP65" s="1">
        <f t="shared" si="56"/>
        <v>0</v>
      </c>
      <c r="BQ65" s="1">
        <f t="shared" si="57"/>
        <v>0</v>
      </c>
      <c r="BR65" s="1">
        <f t="shared" si="58"/>
        <v>0</v>
      </c>
      <c r="BS65" s="1">
        <f t="shared" si="59"/>
        <v>0</v>
      </c>
      <c r="BT65" s="1">
        <f t="shared" si="60"/>
        <v>0</v>
      </c>
      <c r="BU65" s="1">
        <f t="shared" si="61"/>
        <v>0</v>
      </c>
      <c r="BV65" s="1">
        <f t="shared" si="62"/>
        <v>0</v>
      </c>
      <c r="BW65" s="1">
        <f t="shared" si="63"/>
        <v>0</v>
      </c>
      <c r="BX65" s="1">
        <f t="shared" si="64"/>
        <v>0</v>
      </c>
      <c r="BY65" s="1">
        <f t="shared" si="65"/>
        <v>0</v>
      </c>
      <c r="BZ65" s="1">
        <f t="shared" si="66"/>
        <v>0</v>
      </c>
      <c r="CA65" s="1">
        <f t="shared" si="67"/>
        <v>0</v>
      </c>
      <c r="CB65" s="1">
        <f t="shared" si="68"/>
        <v>0</v>
      </c>
      <c r="CC65" s="1">
        <f t="shared" si="69"/>
        <v>0</v>
      </c>
      <c r="CD65" s="1">
        <f t="shared" si="70"/>
        <v>0</v>
      </c>
      <c r="CE65" s="1">
        <f t="shared" si="71"/>
        <v>0</v>
      </c>
      <c r="CF65" s="1">
        <f t="shared" si="72"/>
        <v>0</v>
      </c>
      <c r="CG65" s="1">
        <f t="shared" si="73"/>
        <v>0</v>
      </c>
      <c r="CH65" s="1">
        <f t="shared" si="74"/>
        <v>0</v>
      </c>
      <c r="CI65" s="1">
        <f t="shared" si="75"/>
        <v>0</v>
      </c>
      <c r="CJ65" s="1">
        <f t="shared" si="76"/>
        <v>0</v>
      </c>
      <c r="CK65" s="1">
        <f t="shared" si="77"/>
        <v>0</v>
      </c>
      <c r="CL65" s="1">
        <f t="shared" si="78"/>
        <v>0</v>
      </c>
      <c r="CM65" s="1">
        <f t="shared" si="79"/>
        <v>0</v>
      </c>
      <c r="CN65" s="1">
        <f t="shared" si="80"/>
        <v>0</v>
      </c>
      <c r="CO65" s="1">
        <f t="shared" si="81"/>
        <v>0</v>
      </c>
      <c r="CP65" s="1">
        <f t="shared" si="82"/>
        <v>0</v>
      </c>
      <c r="CQ65" s="1">
        <f t="shared" si="83"/>
        <v>0</v>
      </c>
      <c r="CR65" s="1">
        <f t="shared" si="84"/>
        <v>0</v>
      </c>
      <c r="CS65" s="1">
        <f t="shared" si="85"/>
        <v>0</v>
      </c>
      <c r="CT65" s="1">
        <f t="shared" si="86"/>
        <v>0</v>
      </c>
      <c r="CU65" s="1">
        <f t="shared" si="87"/>
        <v>0</v>
      </c>
      <c r="CV65" s="1">
        <f t="shared" si="88"/>
        <v>0</v>
      </c>
      <c r="CW65" s="1">
        <f t="shared" si="89"/>
        <v>0</v>
      </c>
      <c r="CX65" s="1">
        <f t="shared" si="90"/>
        <v>0</v>
      </c>
      <c r="CY65" s="1">
        <f t="shared" si="91"/>
        <v>0</v>
      </c>
      <c r="CZ65" s="1">
        <f t="shared" si="92"/>
        <v>0</v>
      </c>
      <c r="DA65" s="1">
        <f t="shared" si="93"/>
        <v>0</v>
      </c>
      <c r="DB65" s="1">
        <f t="shared" si="94"/>
        <v>0</v>
      </c>
      <c r="DC65" s="1">
        <f t="shared" si="95"/>
        <v>0</v>
      </c>
      <c r="DD65" s="1">
        <f t="shared" si="96"/>
        <v>0</v>
      </c>
    </row>
    <row r="66" spans="1:108" x14ac:dyDescent="0.55000000000000004">
      <c r="A66" s="1">
        <f>値貼り付け用シート!F74</f>
        <v>6</v>
      </c>
      <c r="B66" s="1">
        <f>値貼り付け用シート!G74</f>
        <v>3</v>
      </c>
      <c r="C66" s="1">
        <f>計算１!I1538</f>
        <v>24</v>
      </c>
      <c r="D66" s="1">
        <f>計算１!J1538</f>
        <v>24</v>
      </c>
      <c r="E66" s="1">
        <f>計算１!K1538</f>
        <v>0</v>
      </c>
      <c r="F66" s="1">
        <f>計算１!L1538</f>
        <v>50</v>
      </c>
      <c r="G66" s="1">
        <f>計算１!M1538</f>
        <v>1</v>
      </c>
      <c r="H66" s="1">
        <f>IF(計算１!I1538=0,"",計算１!N1538)</f>
        <v>57</v>
      </c>
      <c r="I66" s="1">
        <f>IF(ISERROR(計算１!O1538),"",計算１!O1538)</f>
        <v>57</v>
      </c>
      <c r="J66" s="1">
        <f>計算１!P1538</f>
        <v>0</v>
      </c>
      <c r="K66" s="1">
        <f t="shared" si="0"/>
        <v>50</v>
      </c>
      <c r="M66" s="1">
        <f t="shared" si="1"/>
        <v>0</v>
      </c>
      <c r="N66" s="1">
        <f t="shared" si="2"/>
        <v>0</v>
      </c>
      <c r="O66" s="1">
        <f t="shared" si="3"/>
        <v>0</v>
      </c>
      <c r="P66" s="1">
        <f t="shared" si="4"/>
        <v>0</v>
      </c>
      <c r="Q66" s="1">
        <f t="shared" si="5"/>
        <v>0</v>
      </c>
      <c r="R66" s="1">
        <f t="shared" si="6"/>
        <v>0</v>
      </c>
      <c r="S66" s="1">
        <f t="shared" si="7"/>
        <v>0</v>
      </c>
      <c r="T66" s="1">
        <f t="shared" si="8"/>
        <v>0</v>
      </c>
      <c r="U66" s="1">
        <f t="shared" si="9"/>
        <v>0</v>
      </c>
      <c r="V66" s="1">
        <f t="shared" si="10"/>
        <v>0</v>
      </c>
      <c r="W66" s="1">
        <f t="shared" si="11"/>
        <v>0</v>
      </c>
      <c r="X66" s="1">
        <f t="shared" si="12"/>
        <v>0</v>
      </c>
      <c r="Y66" s="1">
        <f t="shared" si="13"/>
        <v>0</v>
      </c>
      <c r="Z66" s="1">
        <f t="shared" si="14"/>
        <v>0</v>
      </c>
      <c r="AA66" s="1">
        <f t="shared" si="15"/>
        <v>0</v>
      </c>
      <c r="AB66" s="1">
        <f t="shared" si="16"/>
        <v>0</v>
      </c>
      <c r="AC66" s="1">
        <f t="shared" si="17"/>
        <v>1</v>
      </c>
      <c r="AD66" s="1">
        <f t="shared" si="18"/>
        <v>24</v>
      </c>
      <c r="AE66" s="1">
        <f t="shared" si="19"/>
        <v>50</v>
      </c>
      <c r="AF66" s="1">
        <f t="shared" si="20"/>
        <v>1</v>
      </c>
      <c r="AG66" s="1">
        <f t="shared" si="21"/>
        <v>50</v>
      </c>
      <c r="AH66" s="1">
        <f t="shared" si="22"/>
        <v>0</v>
      </c>
      <c r="AI66" s="1">
        <f t="shared" si="23"/>
        <v>0</v>
      </c>
      <c r="AJ66" s="1">
        <f t="shared" si="24"/>
        <v>57</v>
      </c>
      <c r="AK66" s="1">
        <f t="shared" si="25"/>
        <v>0</v>
      </c>
      <c r="AL66" s="1">
        <f t="shared" si="26"/>
        <v>0</v>
      </c>
      <c r="AM66" s="1">
        <f t="shared" si="27"/>
        <v>0</v>
      </c>
      <c r="AN66" s="1">
        <f t="shared" si="28"/>
        <v>0</v>
      </c>
      <c r="AO66" s="1">
        <f t="shared" si="29"/>
        <v>0</v>
      </c>
      <c r="AP66" s="1">
        <f t="shared" si="30"/>
        <v>0</v>
      </c>
      <c r="AQ66" s="1">
        <f t="shared" si="31"/>
        <v>0</v>
      </c>
      <c r="AR66" s="1">
        <f t="shared" si="32"/>
        <v>0</v>
      </c>
      <c r="AS66" s="1">
        <f t="shared" si="33"/>
        <v>0</v>
      </c>
      <c r="AT66" s="1">
        <f t="shared" si="34"/>
        <v>0</v>
      </c>
      <c r="AU66" s="1">
        <f t="shared" si="35"/>
        <v>0</v>
      </c>
      <c r="AV66" s="1">
        <f t="shared" si="36"/>
        <v>0</v>
      </c>
      <c r="AW66" s="1">
        <f t="shared" si="37"/>
        <v>0</v>
      </c>
      <c r="AX66" s="1">
        <f t="shared" si="38"/>
        <v>0</v>
      </c>
      <c r="AY66" s="1">
        <f t="shared" si="39"/>
        <v>0</v>
      </c>
      <c r="AZ66" s="1">
        <f t="shared" si="40"/>
        <v>0</v>
      </c>
      <c r="BA66" s="1">
        <f t="shared" si="41"/>
        <v>0</v>
      </c>
      <c r="BB66" s="1">
        <f t="shared" si="42"/>
        <v>0</v>
      </c>
      <c r="BC66" s="1">
        <f t="shared" si="43"/>
        <v>0</v>
      </c>
      <c r="BD66" s="1">
        <f t="shared" si="44"/>
        <v>0</v>
      </c>
      <c r="BE66" s="1">
        <f t="shared" si="45"/>
        <v>0</v>
      </c>
      <c r="BF66" s="1">
        <f t="shared" si="46"/>
        <v>0</v>
      </c>
      <c r="BG66" s="1">
        <f t="shared" si="47"/>
        <v>0</v>
      </c>
      <c r="BH66" s="1">
        <f t="shared" si="48"/>
        <v>0</v>
      </c>
      <c r="BI66" s="1">
        <f t="shared" si="49"/>
        <v>0</v>
      </c>
      <c r="BJ66" s="1">
        <f t="shared" si="50"/>
        <v>0</v>
      </c>
      <c r="BK66" s="1">
        <f t="shared" si="51"/>
        <v>0</v>
      </c>
      <c r="BL66" s="1">
        <f t="shared" si="52"/>
        <v>0</v>
      </c>
      <c r="BM66" s="1">
        <f t="shared" si="53"/>
        <v>0</v>
      </c>
      <c r="BN66" s="1">
        <f t="shared" si="54"/>
        <v>0</v>
      </c>
      <c r="BO66" s="1">
        <f t="shared" si="55"/>
        <v>0</v>
      </c>
      <c r="BP66" s="1">
        <f t="shared" si="56"/>
        <v>0</v>
      </c>
      <c r="BQ66" s="1">
        <f t="shared" si="57"/>
        <v>0</v>
      </c>
      <c r="BR66" s="1">
        <f t="shared" si="58"/>
        <v>0</v>
      </c>
      <c r="BS66" s="1">
        <f t="shared" si="59"/>
        <v>0</v>
      </c>
      <c r="BT66" s="1">
        <f t="shared" si="60"/>
        <v>0</v>
      </c>
      <c r="BU66" s="1">
        <f t="shared" si="61"/>
        <v>0</v>
      </c>
      <c r="BV66" s="1">
        <f t="shared" si="62"/>
        <v>0</v>
      </c>
      <c r="BW66" s="1">
        <f t="shared" si="63"/>
        <v>0</v>
      </c>
      <c r="BX66" s="1">
        <f t="shared" si="64"/>
        <v>0</v>
      </c>
      <c r="BY66" s="1">
        <f t="shared" si="65"/>
        <v>0</v>
      </c>
      <c r="BZ66" s="1">
        <f t="shared" si="66"/>
        <v>0</v>
      </c>
      <c r="CA66" s="1">
        <f t="shared" si="67"/>
        <v>0</v>
      </c>
      <c r="CB66" s="1">
        <f t="shared" si="68"/>
        <v>0</v>
      </c>
      <c r="CC66" s="1">
        <f t="shared" si="69"/>
        <v>0</v>
      </c>
      <c r="CD66" s="1">
        <f t="shared" si="70"/>
        <v>0</v>
      </c>
      <c r="CE66" s="1">
        <f t="shared" si="71"/>
        <v>0</v>
      </c>
      <c r="CF66" s="1">
        <f t="shared" si="72"/>
        <v>0</v>
      </c>
      <c r="CG66" s="1">
        <f t="shared" si="73"/>
        <v>0</v>
      </c>
      <c r="CH66" s="1">
        <f t="shared" si="74"/>
        <v>0</v>
      </c>
      <c r="CI66" s="1">
        <f t="shared" si="75"/>
        <v>0</v>
      </c>
      <c r="CJ66" s="1">
        <f t="shared" si="76"/>
        <v>0</v>
      </c>
      <c r="CK66" s="1">
        <f t="shared" si="77"/>
        <v>0</v>
      </c>
      <c r="CL66" s="1">
        <f t="shared" si="78"/>
        <v>0</v>
      </c>
      <c r="CM66" s="1">
        <f t="shared" si="79"/>
        <v>0</v>
      </c>
      <c r="CN66" s="1">
        <f t="shared" si="80"/>
        <v>0</v>
      </c>
      <c r="CO66" s="1">
        <f t="shared" si="81"/>
        <v>0</v>
      </c>
      <c r="CP66" s="1">
        <f t="shared" si="82"/>
        <v>0</v>
      </c>
      <c r="CQ66" s="1">
        <f t="shared" si="83"/>
        <v>0</v>
      </c>
      <c r="CR66" s="1">
        <f t="shared" si="84"/>
        <v>0</v>
      </c>
      <c r="CS66" s="1">
        <f t="shared" si="85"/>
        <v>0</v>
      </c>
      <c r="CT66" s="1">
        <f t="shared" si="86"/>
        <v>0</v>
      </c>
      <c r="CU66" s="1">
        <f t="shared" si="87"/>
        <v>0</v>
      </c>
      <c r="CV66" s="1">
        <f t="shared" si="88"/>
        <v>0</v>
      </c>
      <c r="CW66" s="1">
        <f t="shared" si="89"/>
        <v>0</v>
      </c>
      <c r="CX66" s="1">
        <f t="shared" si="90"/>
        <v>0</v>
      </c>
      <c r="CY66" s="1">
        <f t="shared" si="91"/>
        <v>0</v>
      </c>
      <c r="CZ66" s="1">
        <f t="shared" si="92"/>
        <v>0</v>
      </c>
      <c r="DA66" s="1">
        <f t="shared" si="93"/>
        <v>0</v>
      </c>
      <c r="DB66" s="1">
        <f t="shared" si="94"/>
        <v>0</v>
      </c>
      <c r="DC66" s="1">
        <f t="shared" si="95"/>
        <v>0</v>
      </c>
      <c r="DD66" s="1">
        <f t="shared" si="96"/>
        <v>0</v>
      </c>
    </row>
    <row r="67" spans="1:108" x14ac:dyDescent="0.55000000000000004">
      <c r="A67" s="1">
        <f>値貼り付け用シート!F75</f>
        <v>6</v>
      </c>
      <c r="B67" s="1">
        <f>値貼り付け用シート!G75</f>
        <v>4</v>
      </c>
      <c r="C67" s="1">
        <f>計算１!I1562</f>
        <v>24</v>
      </c>
      <c r="D67" s="1">
        <f>計算１!J1562</f>
        <v>24</v>
      </c>
      <c r="E67" s="1">
        <f>計算１!K1562</f>
        <v>0</v>
      </c>
      <c r="F67" s="1">
        <f>計算１!L1562</f>
        <v>52</v>
      </c>
      <c r="G67" s="1">
        <f>計算１!M1562</f>
        <v>1</v>
      </c>
      <c r="H67" s="1">
        <f>IF(計算１!I1562=0,"",計算１!N1562)</f>
        <v>57</v>
      </c>
      <c r="I67" s="1">
        <f>IF(ISERROR(計算１!O1562),"",計算１!O1562)</f>
        <v>57</v>
      </c>
      <c r="J67" s="1">
        <f>計算１!P1562</f>
        <v>0</v>
      </c>
      <c r="K67" s="1">
        <f t="shared" si="0"/>
        <v>52</v>
      </c>
      <c r="M67" s="1">
        <f t="shared" si="1"/>
        <v>0</v>
      </c>
      <c r="N67" s="1">
        <f t="shared" si="2"/>
        <v>0</v>
      </c>
      <c r="O67" s="1">
        <f t="shared" si="3"/>
        <v>0</v>
      </c>
      <c r="P67" s="1">
        <f t="shared" si="4"/>
        <v>0</v>
      </c>
      <c r="Q67" s="1">
        <f t="shared" si="5"/>
        <v>0</v>
      </c>
      <c r="R67" s="1">
        <f t="shared" si="6"/>
        <v>0</v>
      </c>
      <c r="S67" s="1">
        <f t="shared" si="7"/>
        <v>0</v>
      </c>
      <c r="T67" s="1">
        <f t="shared" si="8"/>
        <v>0</v>
      </c>
      <c r="U67" s="1">
        <f t="shared" si="9"/>
        <v>0</v>
      </c>
      <c r="V67" s="1">
        <f t="shared" si="10"/>
        <v>0</v>
      </c>
      <c r="W67" s="1">
        <f t="shared" si="11"/>
        <v>0</v>
      </c>
      <c r="X67" s="1">
        <f t="shared" si="12"/>
        <v>0</v>
      </c>
      <c r="Y67" s="1">
        <f t="shared" si="13"/>
        <v>0</v>
      </c>
      <c r="Z67" s="1">
        <f t="shared" si="14"/>
        <v>0</v>
      </c>
      <c r="AA67" s="1">
        <f t="shared" si="15"/>
        <v>0</v>
      </c>
      <c r="AB67" s="1">
        <f t="shared" si="16"/>
        <v>0</v>
      </c>
      <c r="AC67" s="1">
        <f t="shared" si="17"/>
        <v>1</v>
      </c>
      <c r="AD67" s="1">
        <f t="shared" si="18"/>
        <v>24</v>
      </c>
      <c r="AE67" s="1">
        <f t="shared" si="19"/>
        <v>52</v>
      </c>
      <c r="AF67" s="1">
        <f t="shared" si="20"/>
        <v>1</v>
      </c>
      <c r="AG67" s="1">
        <f t="shared" si="21"/>
        <v>52</v>
      </c>
      <c r="AH67" s="1">
        <f t="shared" si="22"/>
        <v>0</v>
      </c>
      <c r="AI67" s="1">
        <f t="shared" si="23"/>
        <v>0</v>
      </c>
      <c r="AJ67" s="1">
        <f t="shared" si="24"/>
        <v>57</v>
      </c>
      <c r="AK67" s="1">
        <f t="shared" si="25"/>
        <v>0</v>
      </c>
      <c r="AL67" s="1">
        <f t="shared" si="26"/>
        <v>0</v>
      </c>
      <c r="AM67" s="1">
        <f t="shared" si="27"/>
        <v>0</v>
      </c>
      <c r="AN67" s="1">
        <f t="shared" si="28"/>
        <v>0</v>
      </c>
      <c r="AO67" s="1">
        <f t="shared" si="29"/>
        <v>0</v>
      </c>
      <c r="AP67" s="1">
        <f t="shared" si="30"/>
        <v>0</v>
      </c>
      <c r="AQ67" s="1">
        <f t="shared" si="31"/>
        <v>0</v>
      </c>
      <c r="AR67" s="1">
        <f t="shared" si="32"/>
        <v>0</v>
      </c>
      <c r="AS67" s="1">
        <f t="shared" si="33"/>
        <v>0</v>
      </c>
      <c r="AT67" s="1">
        <f t="shared" si="34"/>
        <v>0</v>
      </c>
      <c r="AU67" s="1">
        <f t="shared" si="35"/>
        <v>0</v>
      </c>
      <c r="AV67" s="1">
        <f t="shared" si="36"/>
        <v>0</v>
      </c>
      <c r="AW67" s="1">
        <f t="shared" si="37"/>
        <v>0</v>
      </c>
      <c r="AX67" s="1">
        <f t="shared" si="38"/>
        <v>0</v>
      </c>
      <c r="AY67" s="1">
        <f t="shared" si="39"/>
        <v>0</v>
      </c>
      <c r="AZ67" s="1">
        <f t="shared" si="40"/>
        <v>0</v>
      </c>
      <c r="BA67" s="1">
        <f t="shared" si="41"/>
        <v>0</v>
      </c>
      <c r="BB67" s="1">
        <f t="shared" si="42"/>
        <v>0</v>
      </c>
      <c r="BC67" s="1">
        <f t="shared" si="43"/>
        <v>0</v>
      </c>
      <c r="BD67" s="1">
        <f t="shared" si="44"/>
        <v>0</v>
      </c>
      <c r="BE67" s="1">
        <f t="shared" si="45"/>
        <v>0</v>
      </c>
      <c r="BF67" s="1">
        <f t="shared" si="46"/>
        <v>0</v>
      </c>
      <c r="BG67" s="1">
        <f t="shared" si="47"/>
        <v>0</v>
      </c>
      <c r="BH67" s="1">
        <f t="shared" si="48"/>
        <v>0</v>
      </c>
      <c r="BI67" s="1">
        <f t="shared" si="49"/>
        <v>0</v>
      </c>
      <c r="BJ67" s="1">
        <f t="shared" si="50"/>
        <v>0</v>
      </c>
      <c r="BK67" s="1">
        <f t="shared" si="51"/>
        <v>0</v>
      </c>
      <c r="BL67" s="1">
        <f t="shared" si="52"/>
        <v>0</v>
      </c>
      <c r="BM67" s="1">
        <f t="shared" si="53"/>
        <v>0</v>
      </c>
      <c r="BN67" s="1">
        <f t="shared" si="54"/>
        <v>0</v>
      </c>
      <c r="BO67" s="1">
        <f t="shared" si="55"/>
        <v>0</v>
      </c>
      <c r="BP67" s="1">
        <f t="shared" si="56"/>
        <v>0</v>
      </c>
      <c r="BQ67" s="1">
        <f t="shared" si="57"/>
        <v>0</v>
      </c>
      <c r="BR67" s="1">
        <f t="shared" si="58"/>
        <v>0</v>
      </c>
      <c r="BS67" s="1">
        <f t="shared" si="59"/>
        <v>0</v>
      </c>
      <c r="BT67" s="1">
        <f t="shared" si="60"/>
        <v>0</v>
      </c>
      <c r="BU67" s="1">
        <f t="shared" si="61"/>
        <v>0</v>
      </c>
      <c r="BV67" s="1">
        <f t="shared" si="62"/>
        <v>0</v>
      </c>
      <c r="BW67" s="1">
        <f t="shared" si="63"/>
        <v>0</v>
      </c>
      <c r="BX67" s="1">
        <f t="shared" si="64"/>
        <v>0</v>
      </c>
      <c r="BY67" s="1">
        <f t="shared" si="65"/>
        <v>0</v>
      </c>
      <c r="BZ67" s="1">
        <f t="shared" si="66"/>
        <v>0</v>
      </c>
      <c r="CA67" s="1">
        <f t="shared" si="67"/>
        <v>0</v>
      </c>
      <c r="CB67" s="1">
        <f t="shared" si="68"/>
        <v>0</v>
      </c>
      <c r="CC67" s="1">
        <f t="shared" si="69"/>
        <v>0</v>
      </c>
      <c r="CD67" s="1">
        <f t="shared" si="70"/>
        <v>0</v>
      </c>
      <c r="CE67" s="1">
        <f t="shared" si="71"/>
        <v>0</v>
      </c>
      <c r="CF67" s="1">
        <f t="shared" si="72"/>
        <v>0</v>
      </c>
      <c r="CG67" s="1">
        <f t="shared" si="73"/>
        <v>0</v>
      </c>
      <c r="CH67" s="1">
        <f t="shared" si="74"/>
        <v>0</v>
      </c>
      <c r="CI67" s="1">
        <f t="shared" si="75"/>
        <v>0</v>
      </c>
      <c r="CJ67" s="1">
        <f t="shared" si="76"/>
        <v>0</v>
      </c>
      <c r="CK67" s="1">
        <f t="shared" si="77"/>
        <v>0</v>
      </c>
      <c r="CL67" s="1">
        <f t="shared" si="78"/>
        <v>0</v>
      </c>
      <c r="CM67" s="1">
        <f t="shared" si="79"/>
        <v>0</v>
      </c>
      <c r="CN67" s="1">
        <f t="shared" si="80"/>
        <v>0</v>
      </c>
      <c r="CO67" s="1">
        <f t="shared" si="81"/>
        <v>0</v>
      </c>
      <c r="CP67" s="1">
        <f t="shared" si="82"/>
        <v>0</v>
      </c>
      <c r="CQ67" s="1">
        <f t="shared" si="83"/>
        <v>0</v>
      </c>
      <c r="CR67" s="1">
        <f t="shared" si="84"/>
        <v>0</v>
      </c>
      <c r="CS67" s="1">
        <f t="shared" si="85"/>
        <v>0</v>
      </c>
      <c r="CT67" s="1">
        <f t="shared" si="86"/>
        <v>0</v>
      </c>
      <c r="CU67" s="1">
        <f t="shared" si="87"/>
        <v>0</v>
      </c>
      <c r="CV67" s="1">
        <f t="shared" si="88"/>
        <v>0</v>
      </c>
      <c r="CW67" s="1">
        <f t="shared" si="89"/>
        <v>0</v>
      </c>
      <c r="CX67" s="1">
        <f t="shared" si="90"/>
        <v>0</v>
      </c>
      <c r="CY67" s="1">
        <f t="shared" si="91"/>
        <v>0</v>
      </c>
      <c r="CZ67" s="1">
        <f t="shared" si="92"/>
        <v>0</v>
      </c>
      <c r="DA67" s="1">
        <f t="shared" si="93"/>
        <v>0</v>
      </c>
      <c r="DB67" s="1">
        <f t="shared" si="94"/>
        <v>0</v>
      </c>
      <c r="DC67" s="1">
        <f t="shared" si="95"/>
        <v>0</v>
      </c>
      <c r="DD67" s="1">
        <f t="shared" si="96"/>
        <v>0</v>
      </c>
    </row>
    <row r="68" spans="1:108" x14ac:dyDescent="0.55000000000000004">
      <c r="A68" s="1">
        <f>値貼り付け用シート!F76</f>
        <v>6</v>
      </c>
      <c r="B68" s="1">
        <f>値貼り付け用シート!G76</f>
        <v>5</v>
      </c>
      <c r="C68" s="1">
        <f>計算１!I1586</f>
        <v>23</v>
      </c>
      <c r="D68" s="1">
        <f>計算１!J1586</f>
        <v>24</v>
      </c>
      <c r="E68" s="1">
        <f>計算１!K1586</f>
        <v>0</v>
      </c>
      <c r="F68" s="1">
        <f>計算１!L1586</f>
        <v>62</v>
      </c>
      <c r="G68" s="1">
        <f>計算１!M1586</f>
        <v>1</v>
      </c>
      <c r="H68" s="1">
        <f>IF(計算１!I1586=0,"",計算１!N1586)</f>
        <v>76</v>
      </c>
      <c r="I68" s="1">
        <f>IF(ISERROR(計算１!O1586),"",計算１!O1586)</f>
        <v>76</v>
      </c>
      <c r="J68" s="1">
        <f>計算１!P1586</f>
        <v>0</v>
      </c>
      <c r="K68" s="1">
        <f t="shared" ref="K68:K131" si="97">IF(ISERROR(F68),"",F68)</f>
        <v>62</v>
      </c>
      <c r="M68" s="1">
        <f t="shared" ref="M68:M131" si="98">IF(AND(A68=4,E68=0),1,0)</f>
        <v>0</v>
      </c>
      <c r="N68" s="1">
        <f t="shared" ref="N68:N131" si="99">IF(A68=4,C68,0)</f>
        <v>0</v>
      </c>
      <c r="O68" s="1">
        <f t="shared" ref="O68:O131" si="100">IF(AND(A68=4,E68=0),F68,0)</f>
        <v>0</v>
      </c>
      <c r="P68" s="1">
        <f t="shared" ref="P68:P131" si="101">IF(AND(A68=4,E68=0),G68,0)</f>
        <v>0</v>
      </c>
      <c r="Q68" s="1">
        <f t="shared" ref="Q68:Q131" si="102">IF(AND(A68=4,E68=0),F68,0)</f>
        <v>0</v>
      </c>
      <c r="R68" s="1">
        <f t="shared" ref="R68:R131" si="103">IF(C68=0,0,IF(AND(A68=4,H68&gt;=120),1,0))</f>
        <v>0</v>
      </c>
      <c r="S68" s="1">
        <f t="shared" ref="S68:S131" si="104">IF(A68=4,J68,0)</f>
        <v>0</v>
      </c>
      <c r="T68" s="1">
        <f t="shared" ref="T68:T131" si="105">IF(A68=4,H68,0)</f>
        <v>0</v>
      </c>
      <c r="U68" s="1">
        <f t="shared" ref="U68:U131" si="106">IF(AND(A68=5,E68=0),1,0)</f>
        <v>0</v>
      </c>
      <c r="V68" s="1">
        <f t="shared" ref="V68:V131" si="107">IF(A68=5,C68,0)</f>
        <v>0</v>
      </c>
      <c r="W68" s="1">
        <f t="shared" ref="W68:W131" si="108">IF(AND(A68=5,E68=0),F68,0)</f>
        <v>0</v>
      </c>
      <c r="X68" s="1">
        <f t="shared" ref="X68:X131" si="109">IF(AND(A68=5,E68=0),G68,0)</f>
        <v>0</v>
      </c>
      <c r="Y68" s="1">
        <f t="shared" ref="Y68:Y131" si="110">IF(AND(A68=5,E68=0),F68,0)</f>
        <v>0</v>
      </c>
      <c r="Z68" s="1">
        <f t="shared" ref="Z68:Z131" si="111">IF(C68=0,0,IF(AND(A68=5,H68&gt;=120),1,0))</f>
        <v>0</v>
      </c>
      <c r="AA68" s="1">
        <f t="shared" ref="AA68:AA131" si="112">IF(A68=5,J68,0)</f>
        <v>0</v>
      </c>
      <c r="AB68" s="1">
        <f t="shared" ref="AB68:AB131" si="113">IF(A68=5,H68,0)</f>
        <v>0</v>
      </c>
      <c r="AC68" s="1">
        <f t="shared" ref="AC68:AC131" si="114">IF(AND(A68=6,E68=0),1,0)</f>
        <v>1</v>
      </c>
      <c r="AD68" s="1">
        <f t="shared" ref="AD68:AD131" si="115">IF(A68=6,C68,0)</f>
        <v>23</v>
      </c>
      <c r="AE68" s="1">
        <f t="shared" ref="AE68:AE131" si="116">IF(AND(A68=6,E68=0),F68,0)</f>
        <v>62</v>
      </c>
      <c r="AF68" s="1">
        <f t="shared" ref="AF68:AF131" si="117">IF(AND(A68=6,E68=0),G68,0)</f>
        <v>1</v>
      </c>
      <c r="AG68" s="1">
        <f t="shared" ref="AG68:AG131" si="118">IF(AND(A68=6,E68=0),F68,0)</f>
        <v>62</v>
      </c>
      <c r="AH68" s="1">
        <f t="shared" ref="AH68:AH131" si="119">IF(C68=0,0,IF(AND(A68=6,H68&gt;=120),1,0))</f>
        <v>0</v>
      </c>
      <c r="AI68" s="1">
        <f t="shared" ref="AI68:AI131" si="120">IF(A68=6,J68,0)</f>
        <v>0</v>
      </c>
      <c r="AJ68" s="1">
        <f t="shared" ref="AJ68:AJ131" si="121">IF(A68=6,H68,0)</f>
        <v>76</v>
      </c>
      <c r="AK68" s="1">
        <f t="shared" ref="AK68:AK131" si="122">IF(AND(A68=7,E68=0),1,0)</f>
        <v>0</v>
      </c>
      <c r="AL68" s="1">
        <f t="shared" ref="AL68:AL131" si="123">IF(A68=7,C68,0)</f>
        <v>0</v>
      </c>
      <c r="AM68" s="1">
        <f t="shared" ref="AM68:AM131" si="124">IF(AND(A68=7,E68=0),F68,0)</f>
        <v>0</v>
      </c>
      <c r="AN68" s="1">
        <f t="shared" ref="AN68:AN131" si="125">IF(AND(A68=7,E68=0),G68,0)</f>
        <v>0</v>
      </c>
      <c r="AO68" s="1">
        <f t="shared" ref="AO68:AO131" si="126">IF(AND(A68=7,E68=0),F68,0)</f>
        <v>0</v>
      </c>
      <c r="AP68" s="1">
        <f t="shared" ref="AP68:AP131" si="127">IF(C68=0,0,IF(AND(A68=7,H68&gt;=120),1,0))</f>
        <v>0</v>
      </c>
      <c r="AQ68" s="1">
        <f t="shared" ref="AQ68:AQ131" si="128">IF(A68=7,J68,0)</f>
        <v>0</v>
      </c>
      <c r="AR68" s="1">
        <f t="shared" ref="AR68:AR131" si="129">IF(A68=7,H68,0)</f>
        <v>0</v>
      </c>
      <c r="AS68" s="1">
        <f t="shared" ref="AS68:AS131" si="130">IF(AND(A68=8,E68=0),1,0)</f>
        <v>0</v>
      </c>
      <c r="AT68" s="1">
        <f t="shared" ref="AT68:AT131" si="131">IF(A68=8,C68,0)</f>
        <v>0</v>
      </c>
      <c r="AU68" s="1">
        <f t="shared" ref="AU68:AU131" si="132">IF(AND(A68=8,E68=0),F68,0)</f>
        <v>0</v>
      </c>
      <c r="AV68" s="1">
        <f t="shared" ref="AV68:AV131" si="133">IF(AND(A68=8,E68=0),G68,0)</f>
        <v>0</v>
      </c>
      <c r="AW68" s="1">
        <f t="shared" ref="AW68:AW131" si="134">IF(AND(A68=8,E68=0),F68,0)</f>
        <v>0</v>
      </c>
      <c r="AX68" s="1">
        <f t="shared" ref="AX68:AX131" si="135">IF(C68=0,0,IF(AND(A68=8,H68&gt;=120),1,0))</f>
        <v>0</v>
      </c>
      <c r="AY68" s="1">
        <f t="shared" ref="AY68:AY131" si="136">IF(A68=8,J68,0)</f>
        <v>0</v>
      </c>
      <c r="AZ68" s="1">
        <f t="shared" ref="AZ68:AZ131" si="137">IF(A68=8,H68,0)</f>
        <v>0</v>
      </c>
      <c r="BA68" s="1">
        <f t="shared" ref="BA68:BA131" si="138">IF(AND(A68=9,E68=0),1,0)</f>
        <v>0</v>
      </c>
      <c r="BB68" s="1">
        <f t="shared" ref="BB68:BB131" si="139">IF(A68=9,C68,0)</f>
        <v>0</v>
      </c>
      <c r="BC68" s="1">
        <f t="shared" ref="BC68:BC131" si="140">IF(AND(A68=9,E68=0),F68,0)</f>
        <v>0</v>
      </c>
      <c r="BD68" s="1">
        <f t="shared" ref="BD68:BD131" si="141">IF(AND(A68=9,E68=0),G68,0)</f>
        <v>0</v>
      </c>
      <c r="BE68" s="1">
        <f t="shared" ref="BE68:BE131" si="142">IF(AND(A68=9,E68=0),F68,0)</f>
        <v>0</v>
      </c>
      <c r="BF68" s="1">
        <f t="shared" ref="BF68:BF131" si="143">IF(C68=0,0,IF(AND(A68=9,H68&gt;=120),1,0))</f>
        <v>0</v>
      </c>
      <c r="BG68" s="1">
        <f t="shared" ref="BG68:BG131" si="144">IF(A68=9,J68,0)</f>
        <v>0</v>
      </c>
      <c r="BH68" s="1">
        <f t="shared" ref="BH68:BH131" si="145">IF(A68=9,H68,0)</f>
        <v>0</v>
      </c>
      <c r="BI68" s="1">
        <f t="shared" ref="BI68:BI131" si="146">IF(AND(A68=10,E68=0),1,0)</f>
        <v>0</v>
      </c>
      <c r="BJ68" s="1">
        <f t="shared" ref="BJ68:BJ131" si="147">IF(A68=10,C68,0)</f>
        <v>0</v>
      </c>
      <c r="BK68" s="1">
        <f t="shared" ref="BK68:BK131" si="148">IF(AND(A68=10,E68=0),F68,0)</f>
        <v>0</v>
      </c>
      <c r="BL68" s="1">
        <f t="shared" ref="BL68:BL131" si="149">IF(AND(A68=10,E68=0),G68,0)</f>
        <v>0</v>
      </c>
      <c r="BM68" s="1">
        <f t="shared" ref="BM68:BM131" si="150">IF(AND(A68=10,E68=0),F68,0)</f>
        <v>0</v>
      </c>
      <c r="BN68" s="1">
        <f t="shared" ref="BN68:BN131" si="151">IF(C68=0,0,IF(AND(A68=10,H68&gt;=120),1,0))</f>
        <v>0</v>
      </c>
      <c r="BO68" s="1">
        <f t="shared" ref="BO68:BO131" si="152">IF(A68=10,J68,0)</f>
        <v>0</v>
      </c>
      <c r="BP68" s="1">
        <f t="shared" ref="BP68:BP131" si="153">IF(A68=10,H68,0)</f>
        <v>0</v>
      </c>
      <c r="BQ68" s="1">
        <f t="shared" ref="BQ68:BQ131" si="154">IF(AND(A68=11,E68=0),1,0)</f>
        <v>0</v>
      </c>
      <c r="BR68" s="1">
        <f t="shared" ref="BR68:BR131" si="155">IF(A68=11,C68,0)</f>
        <v>0</v>
      </c>
      <c r="BS68" s="1">
        <f t="shared" ref="BS68:BS131" si="156">IF(AND(A68=11,E68=0),F68,0)</f>
        <v>0</v>
      </c>
      <c r="BT68" s="1">
        <f t="shared" ref="BT68:BT131" si="157">IF(AND(A68=11,E68=0),G68,0)</f>
        <v>0</v>
      </c>
      <c r="BU68" s="1">
        <f t="shared" ref="BU68:BU131" si="158">IF(AND(A68=11,E68=0),F68,0)</f>
        <v>0</v>
      </c>
      <c r="BV68" s="1">
        <f t="shared" ref="BV68:BV131" si="159">IF(C68=0,0,IF(AND(A68=11,H68&gt;=120),1,0))</f>
        <v>0</v>
      </c>
      <c r="BW68" s="1">
        <f t="shared" ref="BW68:BW131" si="160">IF(A68=11,J68,0)</f>
        <v>0</v>
      </c>
      <c r="BX68" s="1">
        <f t="shared" ref="BX68:BX131" si="161">IF(A68=11,H68,0)</f>
        <v>0</v>
      </c>
      <c r="BY68" s="1">
        <f t="shared" ref="BY68:BY131" si="162">IF(AND(A68=12,E68=0),1,0)</f>
        <v>0</v>
      </c>
      <c r="BZ68" s="1">
        <f t="shared" ref="BZ68:BZ131" si="163">IF(A68=12,C68,0)</f>
        <v>0</v>
      </c>
      <c r="CA68" s="1">
        <f t="shared" ref="CA68:CA131" si="164">IF(AND(A68=12,E68=0),F68,0)</f>
        <v>0</v>
      </c>
      <c r="CB68" s="1">
        <f t="shared" ref="CB68:CB131" si="165">IF(AND(A68=12,E68=0),G68,0)</f>
        <v>0</v>
      </c>
      <c r="CC68" s="1">
        <f t="shared" ref="CC68:CC131" si="166">IF(AND(A68=12,E68=0),F68,0)</f>
        <v>0</v>
      </c>
      <c r="CD68" s="1">
        <f t="shared" ref="CD68:CD131" si="167">IF(C68=0,0,IF(AND(A68=12,H68&gt;=120),1,0))</f>
        <v>0</v>
      </c>
      <c r="CE68" s="1">
        <f t="shared" ref="CE68:CE131" si="168">IF(A68=12,J68,0)</f>
        <v>0</v>
      </c>
      <c r="CF68" s="1">
        <f t="shared" ref="CF68:CF131" si="169">IF(A68=12,H68,0)</f>
        <v>0</v>
      </c>
      <c r="CG68" s="1">
        <f t="shared" ref="CG68:CG131" si="170">IF(AND(A68=1,E68=0),1,0)</f>
        <v>0</v>
      </c>
      <c r="CH68" s="1">
        <f t="shared" ref="CH68:CH131" si="171">IF(A68=1,C68,0)</f>
        <v>0</v>
      </c>
      <c r="CI68" s="1">
        <f t="shared" ref="CI68:CI131" si="172">IF(AND(A68=1,E68=0),F68,0)</f>
        <v>0</v>
      </c>
      <c r="CJ68" s="1">
        <f t="shared" ref="CJ68:CJ131" si="173">IF(AND(A68=1,E68=0),G68,0)</f>
        <v>0</v>
      </c>
      <c r="CK68" s="1">
        <f t="shared" ref="CK68:CK131" si="174">IF(AND(A68=1,E68=0),F68,0)</f>
        <v>0</v>
      </c>
      <c r="CL68" s="1">
        <f t="shared" ref="CL68:CL131" si="175">IF(C68=0,0,IF(AND(A68=1,H68&gt;=120),1,0))</f>
        <v>0</v>
      </c>
      <c r="CM68" s="1">
        <f t="shared" ref="CM68:CM131" si="176">IF(A68=1,J68,0)</f>
        <v>0</v>
      </c>
      <c r="CN68" s="1">
        <f t="shared" ref="CN68:CN131" si="177">IF(A68=1,H68,0)</f>
        <v>0</v>
      </c>
      <c r="CO68" s="1">
        <f t="shared" ref="CO68:CO131" si="178">IF(AND(A68=2,E68=0),1,0)</f>
        <v>0</v>
      </c>
      <c r="CP68" s="1">
        <f t="shared" ref="CP68:CP131" si="179">IF(A68=2,C68,0)</f>
        <v>0</v>
      </c>
      <c r="CQ68" s="1">
        <f t="shared" ref="CQ68:CQ131" si="180">IF(AND(A68=2,E68=0),F68,0)</f>
        <v>0</v>
      </c>
      <c r="CR68" s="1">
        <f t="shared" ref="CR68:CR131" si="181">IF(AND(A68=2,E68=0),G68,0)</f>
        <v>0</v>
      </c>
      <c r="CS68" s="1">
        <f t="shared" ref="CS68:CS131" si="182">IF(AND(A68=2,E68=0),F68,0)</f>
        <v>0</v>
      </c>
      <c r="CT68" s="1">
        <f t="shared" ref="CT68:CT131" si="183">IF(C68=0,0,IF(AND(A68=2,H68&gt;=120),1,0))</f>
        <v>0</v>
      </c>
      <c r="CU68" s="1">
        <f t="shared" ref="CU68:CU131" si="184">IF(A68=2,J68,0)</f>
        <v>0</v>
      </c>
      <c r="CV68" s="1">
        <f t="shared" ref="CV68:CV131" si="185">IF(A68=2,H68,0)</f>
        <v>0</v>
      </c>
      <c r="CW68" s="1">
        <f t="shared" ref="CW68:CW131" si="186">IF(AND(A68=3,E68=0),1,0)</f>
        <v>0</v>
      </c>
      <c r="CX68" s="1">
        <f t="shared" ref="CX68:CX131" si="187">IF(A68=3,C68,0)</f>
        <v>0</v>
      </c>
      <c r="CY68" s="1">
        <f t="shared" ref="CY68:CY131" si="188">IF(AND(A68=3,E68=0),F68,0)</f>
        <v>0</v>
      </c>
      <c r="CZ68" s="1">
        <f t="shared" ref="CZ68:CZ131" si="189">IF(AND(A68=3,E68=0),G68,0)</f>
        <v>0</v>
      </c>
      <c r="DA68" s="1">
        <f t="shared" ref="DA68:DA131" si="190">IF(AND(A68=3,E68=0),F68,0)</f>
        <v>0</v>
      </c>
      <c r="DB68" s="1">
        <f t="shared" ref="DB68:DB131" si="191">IF(C68=0,0,IF(AND(A68=3,H68&gt;=120),1,0))</f>
        <v>0</v>
      </c>
      <c r="DC68" s="1">
        <f t="shared" ref="DC68:DC131" si="192">IF(A68=3,J68,0)</f>
        <v>0</v>
      </c>
      <c r="DD68" s="1">
        <f t="shared" ref="DD68:DD131" si="193">IF(A68=3,H68,0)</f>
        <v>0</v>
      </c>
    </row>
    <row r="69" spans="1:108" x14ac:dyDescent="0.55000000000000004">
      <c r="A69" s="1">
        <f>値貼り付け用シート!F77</f>
        <v>6</v>
      </c>
      <c r="B69" s="1">
        <f>値貼り付け用シート!G77</f>
        <v>6</v>
      </c>
      <c r="C69" s="1">
        <f>計算１!I1610</f>
        <v>24</v>
      </c>
      <c r="D69" s="1">
        <f>計算１!J1610</f>
        <v>24</v>
      </c>
      <c r="E69" s="1">
        <f>計算１!K1610</f>
        <v>0</v>
      </c>
      <c r="F69" s="1">
        <f>計算１!L1610</f>
        <v>55</v>
      </c>
      <c r="G69" s="1">
        <f>計算１!M1610</f>
        <v>1</v>
      </c>
      <c r="H69" s="1">
        <f>IF(計算１!I1610=0,"",計算１!N1610)</f>
        <v>60</v>
      </c>
      <c r="I69" s="1">
        <f>IF(ISERROR(計算１!O1610),"",計算１!O1610)</f>
        <v>60</v>
      </c>
      <c r="J69" s="1">
        <f>計算１!P1610</f>
        <v>0</v>
      </c>
      <c r="K69" s="1">
        <f t="shared" si="97"/>
        <v>55</v>
      </c>
      <c r="M69" s="1">
        <f t="shared" si="98"/>
        <v>0</v>
      </c>
      <c r="N69" s="1">
        <f t="shared" si="99"/>
        <v>0</v>
      </c>
      <c r="O69" s="1">
        <f t="shared" si="100"/>
        <v>0</v>
      </c>
      <c r="P69" s="1">
        <f t="shared" si="101"/>
        <v>0</v>
      </c>
      <c r="Q69" s="1">
        <f t="shared" si="102"/>
        <v>0</v>
      </c>
      <c r="R69" s="1">
        <f t="shared" si="103"/>
        <v>0</v>
      </c>
      <c r="S69" s="1">
        <f t="shared" si="104"/>
        <v>0</v>
      </c>
      <c r="T69" s="1">
        <f t="shared" si="105"/>
        <v>0</v>
      </c>
      <c r="U69" s="1">
        <f t="shared" si="106"/>
        <v>0</v>
      </c>
      <c r="V69" s="1">
        <f t="shared" si="107"/>
        <v>0</v>
      </c>
      <c r="W69" s="1">
        <f t="shared" si="108"/>
        <v>0</v>
      </c>
      <c r="X69" s="1">
        <f t="shared" si="109"/>
        <v>0</v>
      </c>
      <c r="Y69" s="1">
        <f t="shared" si="110"/>
        <v>0</v>
      </c>
      <c r="Z69" s="1">
        <f t="shared" si="111"/>
        <v>0</v>
      </c>
      <c r="AA69" s="1">
        <f t="shared" si="112"/>
        <v>0</v>
      </c>
      <c r="AB69" s="1">
        <f t="shared" si="113"/>
        <v>0</v>
      </c>
      <c r="AC69" s="1">
        <f t="shared" si="114"/>
        <v>1</v>
      </c>
      <c r="AD69" s="1">
        <f t="shared" si="115"/>
        <v>24</v>
      </c>
      <c r="AE69" s="1">
        <f t="shared" si="116"/>
        <v>55</v>
      </c>
      <c r="AF69" s="1">
        <f t="shared" si="117"/>
        <v>1</v>
      </c>
      <c r="AG69" s="1">
        <f t="shared" si="118"/>
        <v>55</v>
      </c>
      <c r="AH69" s="1">
        <f t="shared" si="119"/>
        <v>0</v>
      </c>
      <c r="AI69" s="1">
        <f t="shared" si="120"/>
        <v>0</v>
      </c>
      <c r="AJ69" s="1">
        <f t="shared" si="121"/>
        <v>60</v>
      </c>
      <c r="AK69" s="1">
        <f t="shared" si="122"/>
        <v>0</v>
      </c>
      <c r="AL69" s="1">
        <f t="shared" si="123"/>
        <v>0</v>
      </c>
      <c r="AM69" s="1">
        <f t="shared" si="124"/>
        <v>0</v>
      </c>
      <c r="AN69" s="1">
        <f t="shared" si="125"/>
        <v>0</v>
      </c>
      <c r="AO69" s="1">
        <f t="shared" si="126"/>
        <v>0</v>
      </c>
      <c r="AP69" s="1">
        <f t="shared" si="127"/>
        <v>0</v>
      </c>
      <c r="AQ69" s="1">
        <f t="shared" si="128"/>
        <v>0</v>
      </c>
      <c r="AR69" s="1">
        <f t="shared" si="129"/>
        <v>0</v>
      </c>
      <c r="AS69" s="1">
        <f t="shared" si="130"/>
        <v>0</v>
      </c>
      <c r="AT69" s="1">
        <f t="shared" si="131"/>
        <v>0</v>
      </c>
      <c r="AU69" s="1">
        <f t="shared" si="132"/>
        <v>0</v>
      </c>
      <c r="AV69" s="1">
        <f t="shared" si="133"/>
        <v>0</v>
      </c>
      <c r="AW69" s="1">
        <f t="shared" si="134"/>
        <v>0</v>
      </c>
      <c r="AX69" s="1">
        <f t="shared" si="135"/>
        <v>0</v>
      </c>
      <c r="AY69" s="1">
        <f t="shared" si="136"/>
        <v>0</v>
      </c>
      <c r="AZ69" s="1">
        <f t="shared" si="137"/>
        <v>0</v>
      </c>
      <c r="BA69" s="1">
        <f t="shared" si="138"/>
        <v>0</v>
      </c>
      <c r="BB69" s="1">
        <f t="shared" si="139"/>
        <v>0</v>
      </c>
      <c r="BC69" s="1">
        <f t="shared" si="140"/>
        <v>0</v>
      </c>
      <c r="BD69" s="1">
        <f t="shared" si="141"/>
        <v>0</v>
      </c>
      <c r="BE69" s="1">
        <f t="shared" si="142"/>
        <v>0</v>
      </c>
      <c r="BF69" s="1">
        <f t="shared" si="143"/>
        <v>0</v>
      </c>
      <c r="BG69" s="1">
        <f t="shared" si="144"/>
        <v>0</v>
      </c>
      <c r="BH69" s="1">
        <f t="shared" si="145"/>
        <v>0</v>
      </c>
      <c r="BI69" s="1">
        <f t="shared" si="146"/>
        <v>0</v>
      </c>
      <c r="BJ69" s="1">
        <f t="shared" si="147"/>
        <v>0</v>
      </c>
      <c r="BK69" s="1">
        <f t="shared" si="148"/>
        <v>0</v>
      </c>
      <c r="BL69" s="1">
        <f t="shared" si="149"/>
        <v>0</v>
      </c>
      <c r="BM69" s="1">
        <f t="shared" si="150"/>
        <v>0</v>
      </c>
      <c r="BN69" s="1">
        <f t="shared" si="151"/>
        <v>0</v>
      </c>
      <c r="BO69" s="1">
        <f t="shared" si="152"/>
        <v>0</v>
      </c>
      <c r="BP69" s="1">
        <f t="shared" si="153"/>
        <v>0</v>
      </c>
      <c r="BQ69" s="1">
        <f t="shared" si="154"/>
        <v>0</v>
      </c>
      <c r="BR69" s="1">
        <f t="shared" si="155"/>
        <v>0</v>
      </c>
      <c r="BS69" s="1">
        <f t="shared" si="156"/>
        <v>0</v>
      </c>
      <c r="BT69" s="1">
        <f t="shared" si="157"/>
        <v>0</v>
      </c>
      <c r="BU69" s="1">
        <f t="shared" si="158"/>
        <v>0</v>
      </c>
      <c r="BV69" s="1">
        <f t="shared" si="159"/>
        <v>0</v>
      </c>
      <c r="BW69" s="1">
        <f t="shared" si="160"/>
        <v>0</v>
      </c>
      <c r="BX69" s="1">
        <f t="shared" si="161"/>
        <v>0</v>
      </c>
      <c r="BY69" s="1">
        <f t="shared" si="162"/>
        <v>0</v>
      </c>
      <c r="BZ69" s="1">
        <f t="shared" si="163"/>
        <v>0</v>
      </c>
      <c r="CA69" s="1">
        <f t="shared" si="164"/>
        <v>0</v>
      </c>
      <c r="CB69" s="1">
        <f t="shared" si="165"/>
        <v>0</v>
      </c>
      <c r="CC69" s="1">
        <f t="shared" si="166"/>
        <v>0</v>
      </c>
      <c r="CD69" s="1">
        <f t="shared" si="167"/>
        <v>0</v>
      </c>
      <c r="CE69" s="1">
        <f t="shared" si="168"/>
        <v>0</v>
      </c>
      <c r="CF69" s="1">
        <f t="shared" si="169"/>
        <v>0</v>
      </c>
      <c r="CG69" s="1">
        <f t="shared" si="170"/>
        <v>0</v>
      </c>
      <c r="CH69" s="1">
        <f t="shared" si="171"/>
        <v>0</v>
      </c>
      <c r="CI69" s="1">
        <f t="shared" si="172"/>
        <v>0</v>
      </c>
      <c r="CJ69" s="1">
        <f t="shared" si="173"/>
        <v>0</v>
      </c>
      <c r="CK69" s="1">
        <f t="shared" si="174"/>
        <v>0</v>
      </c>
      <c r="CL69" s="1">
        <f t="shared" si="175"/>
        <v>0</v>
      </c>
      <c r="CM69" s="1">
        <f t="shared" si="176"/>
        <v>0</v>
      </c>
      <c r="CN69" s="1">
        <f t="shared" si="177"/>
        <v>0</v>
      </c>
      <c r="CO69" s="1">
        <f t="shared" si="178"/>
        <v>0</v>
      </c>
      <c r="CP69" s="1">
        <f t="shared" si="179"/>
        <v>0</v>
      </c>
      <c r="CQ69" s="1">
        <f t="shared" si="180"/>
        <v>0</v>
      </c>
      <c r="CR69" s="1">
        <f t="shared" si="181"/>
        <v>0</v>
      </c>
      <c r="CS69" s="1">
        <f t="shared" si="182"/>
        <v>0</v>
      </c>
      <c r="CT69" s="1">
        <f t="shared" si="183"/>
        <v>0</v>
      </c>
      <c r="CU69" s="1">
        <f t="shared" si="184"/>
        <v>0</v>
      </c>
      <c r="CV69" s="1">
        <f t="shared" si="185"/>
        <v>0</v>
      </c>
      <c r="CW69" s="1">
        <f t="shared" si="186"/>
        <v>0</v>
      </c>
      <c r="CX69" s="1">
        <f t="shared" si="187"/>
        <v>0</v>
      </c>
      <c r="CY69" s="1">
        <f t="shared" si="188"/>
        <v>0</v>
      </c>
      <c r="CZ69" s="1">
        <f t="shared" si="189"/>
        <v>0</v>
      </c>
      <c r="DA69" s="1">
        <f t="shared" si="190"/>
        <v>0</v>
      </c>
      <c r="DB69" s="1">
        <f t="shared" si="191"/>
        <v>0</v>
      </c>
      <c r="DC69" s="1">
        <f t="shared" si="192"/>
        <v>0</v>
      </c>
      <c r="DD69" s="1">
        <f t="shared" si="193"/>
        <v>0</v>
      </c>
    </row>
    <row r="70" spans="1:108" x14ac:dyDescent="0.55000000000000004">
      <c r="A70" s="1">
        <f>値貼り付け用シート!F78</f>
        <v>6</v>
      </c>
      <c r="B70" s="1">
        <f>値貼り付け用シート!G78</f>
        <v>7</v>
      </c>
      <c r="C70" s="1">
        <f>計算１!I1634</f>
        <v>23</v>
      </c>
      <c r="D70" s="1">
        <f>計算１!J1634</f>
        <v>24</v>
      </c>
      <c r="E70" s="1">
        <f>計算１!K1634</f>
        <v>0</v>
      </c>
      <c r="F70" s="1">
        <f>計算１!L1634</f>
        <v>68</v>
      </c>
      <c r="G70" s="1">
        <f>計算１!M1634</f>
        <v>1</v>
      </c>
      <c r="H70" s="1">
        <f>IF(計算１!I1634=0,"",計算１!N1634)</f>
        <v>79</v>
      </c>
      <c r="I70" s="1">
        <f>IF(ISERROR(計算１!O1634),"",計算１!O1634)</f>
        <v>79</v>
      </c>
      <c r="J70" s="1">
        <f>計算１!P1634</f>
        <v>0</v>
      </c>
      <c r="K70" s="1">
        <f t="shared" si="97"/>
        <v>68</v>
      </c>
      <c r="M70" s="1">
        <f t="shared" si="98"/>
        <v>0</v>
      </c>
      <c r="N70" s="1">
        <f t="shared" si="99"/>
        <v>0</v>
      </c>
      <c r="O70" s="1">
        <f t="shared" si="100"/>
        <v>0</v>
      </c>
      <c r="P70" s="1">
        <f t="shared" si="101"/>
        <v>0</v>
      </c>
      <c r="Q70" s="1">
        <f t="shared" si="102"/>
        <v>0</v>
      </c>
      <c r="R70" s="1">
        <f t="shared" si="103"/>
        <v>0</v>
      </c>
      <c r="S70" s="1">
        <f t="shared" si="104"/>
        <v>0</v>
      </c>
      <c r="T70" s="1">
        <f t="shared" si="105"/>
        <v>0</v>
      </c>
      <c r="U70" s="1">
        <f t="shared" si="106"/>
        <v>0</v>
      </c>
      <c r="V70" s="1">
        <f t="shared" si="107"/>
        <v>0</v>
      </c>
      <c r="W70" s="1">
        <f t="shared" si="108"/>
        <v>0</v>
      </c>
      <c r="X70" s="1">
        <f t="shared" si="109"/>
        <v>0</v>
      </c>
      <c r="Y70" s="1">
        <f t="shared" si="110"/>
        <v>0</v>
      </c>
      <c r="Z70" s="1">
        <f t="shared" si="111"/>
        <v>0</v>
      </c>
      <c r="AA70" s="1">
        <f t="shared" si="112"/>
        <v>0</v>
      </c>
      <c r="AB70" s="1">
        <f t="shared" si="113"/>
        <v>0</v>
      </c>
      <c r="AC70" s="1">
        <f t="shared" si="114"/>
        <v>1</v>
      </c>
      <c r="AD70" s="1">
        <f t="shared" si="115"/>
        <v>23</v>
      </c>
      <c r="AE70" s="1">
        <f t="shared" si="116"/>
        <v>68</v>
      </c>
      <c r="AF70" s="1">
        <f t="shared" si="117"/>
        <v>1</v>
      </c>
      <c r="AG70" s="1">
        <f t="shared" si="118"/>
        <v>68</v>
      </c>
      <c r="AH70" s="1">
        <f t="shared" si="119"/>
        <v>0</v>
      </c>
      <c r="AI70" s="1">
        <f t="shared" si="120"/>
        <v>0</v>
      </c>
      <c r="AJ70" s="1">
        <f t="shared" si="121"/>
        <v>79</v>
      </c>
      <c r="AK70" s="1">
        <f t="shared" si="122"/>
        <v>0</v>
      </c>
      <c r="AL70" s="1">
        <f t="shared" si="123"/>
        <v>0</v>
      </c>
      <c r="AM70" s="1">
        <f t="shared" si="124"/>
        <v>0</v>
      </c>
      <c r="AN70" s="1">
        <f t="shared" si="125"/>
        <v>0</v>
      </c>
      <c r="AO70" s="1">
        <f t="shared" si="126"/>
        <v>0</v>
      </c>
      <c r="AP70" s="1">
        <f t="shared" si="127"/>
        <v>0</v>
      </c>
      <c r="AQ70" s="1">
        <f t="shared" si="128"/>
        <v>0</v>
      </c>
      <c r="AR70" s="1">
        <f t="shared" si="129"/>
        <v>0</v>
      </c>
      <c r="AS70" s="1">
        <f t="shared" si="130"/>
        <v>0</v>
      </c>
      <c r="AT70" s="1">
        <f t="shared" si="131"/>
        <v>0</v>
      </c>
      <c r="AU70" s="1">
        <f t="shared" si="132"/>
        <v>0</v>
      </c>
      <c r="AV70" s="1">
        <f t="shared" si="133"/>
        <v>0</v>
      </c>
      <c r="AW70" s="1">
        <f t="shared" si="134"/>
        <v>0</v>
      </c>
      <c r="AX70" s="1">
        <f t="shared" si="135"/>
        <v>0</v>
      </c>
      <c r="AY70" s="1">
        <f t="shared" si="136"/>
        <v>0</v>
      </c>
      <c r="AZ70" s="1">
        <f t="shared" si="137"/>
        <v>0</v>
      </c>
      <c r="BA70" s="1">
        <f t="shared" si="138"/>
        <v>0</v>
      </c>
      <c r="BB70" s="1">
        <f t="shared" si="139"/>
        <v>0</v>
      </c>
      <c r="BC70" s="1">
        <f t="shared" si="140"/>
        <v>0</v>
      </c>
      <c r="BD70" s="1">
        <f t="shared" si="141"/>
        <v>0</v>
      </c>
      <c r="BE70" s="1">
        <f t="shared" si="142"/>
        <v>0</v>
      </c>
      <c r="BF70" s="1">
        <f t="shared" si="143"/>
        <v>0</v>
      </c>
      <c r="BG70" s="1">
        <f t="shared" si="144"/>
        <v>0</v>
      </c>
      <c r="BH70" s="1">
        <f t="shared" si="145"/>
        <v>0</v>
      </c>
      <c r="BI70" s="1">
        <f t="shared" si="146"/>
        <v>0</v>
      </c>
      <c r="BJ70" s="1">
        <f t="shared" si="147"/>
        <v>0</v>
      </c>
      <c r="BK70" s="1">
        <f t="shared" si="148"/>
        <v>0</v>
      </c>
      <c r="BL70" s="1">
        <f t="shared" si="149"/>
        <v>0</v>
      </c>
      <c r="BM70" s="1">
        <f t="shared" si="150"/>
        <v>0</v>
      </c>
      <c r="BN70" s="1">
        <f t="shared" si="151"/>
        <v>0</v>
      </c>
      <c r="BO70" s="1">
        <f t="shared" si="152"/>
        <v>0</v>
      </c>
      <c r="BP70" s="1">
        <f t="shared" si="153"/>
        <v>0</v>
      </c>
      <c r="BQ70" s="1">
        <f t="shared" si="154"/>
        <v>0</v>
      </c>
      <c r="BR70" s="1">
        <f t="shared" si="155"/>
        <v>0</v>
      </c>
      <c r="BS70" s="1">
        <f t="shared" si="156"/>
        <v>0</v>
      </c>
      <c r="BT70" s="1">
        <f t="shared" si="157"/>
        <v>0</v>
      </c>
      <c r="BU70" s="1">
        <f t="shared" si="158"/>
        <v>0</v>
      </c>
      <c r="BV70" s="1">
        <f t="shared" si="159"/>
        <v>0</v>
      </c>
      <c r="BW70" s="1">
        <f t="shared" si="160"/>
        <v>0</v>
      </c>
      <c r="BX70" s="1">
        <f t="shared" si="161"/>
        <v>0</v>
      </c>
      <c r="BY70" s="1">
        <f t="shared" si="162"/>
        <v>0</v>
      </c>
      <c r="BZ70" s="1">
        <f t="shared" si="163"/>
        <v>0</v>
      </c>
      <c r="CA70" s="1">
        <f t="shared" si="164"/>
        <v>0</v>
      </c>
      <c r="CB70" s="1">
        <f t="shared" si="165"/>
        <v>0</v>
      </c>
      <c r="CC70" s="1">
        <f t="shared" si="166"/>
        <v>0</v>
      </c>
      <c r="CD70" s="1">
        <f t="shared" si="167"/>
        <v>0</v>
      </c>
      <c r="CE70" s="1">
        <f t="shared" si="168"/>
        <v>0</v>
      </c>
      <c r="CF70" s="1">
        <f t="shared" si="169"/>
        <v>0</v>
      </c>
      <c r="CG70" s="1">
        <f t="shared" si="170"/>
        <v>0</v>
      </c>
      <c r="CH70" s="1">
        <f t="shared" si="171"/>
        <v>0</v>
      </c>
      <c r="CI70" s="1">
        <f t="shared" si="172"/>
        <v>0</v>
      </c>
      <c r="CJ70" s="1">
        <f t="shared" si="173"/>
        <v>0</v>
      </c>
      <c r="CK70" s="1">
        <f t="shared" si="174"/>
        <v>0</v>
      </c>
      <c r="CL70" s="1">
        <f t="shared" si="175"/>
        <v>0</v>
      </c>
      <c r="CM70" s="1">
        <f t="shared" si="176"/>
        <v>0</v>
      </c>
      <c r="CN70" s="1">
        <f t="shared" si="177"/>
        <v>0</v>
      </c>
      <c r="CO70" s="1">
        <f t="shared" si="178"/>
        <v>0</v>
      </c>
      <c r="CP70" s="1">
        <f t="shared" si="179"/>
        <v>0</v>
      </c>
      <c r="CQ70" s="1">
        <f t="shared" si="180"/>
        <v>0</v>
      </c>
      <c r="CR70" s="1">
        <f t="shared" si="181"/>
        <v>0</v>
      </c>
      <c r="CS70" s="1">
        <f t="shared" si="182"/>
        <v>0</v>
      </c>
      <c r="CT70" s="1">
        <f t="shared" si="183"/>
        <v>0</v>
      </c>
      <c r="CU70" s="1">
        <f t="shared" si="184"/>
        <v>0</v>
      </c>
      <c r="CV70" s="1">
        <f t="shared" si="185"/>
        <v>0</v>
      </c>
      <c r="CW70" s="1">
        <f t="shared" si="186"/>
        <v>0</v>
      </c>
      <c r="CX70" s="1">
        <f t="shared" si="187"/>
        <v>0</v>
      </c>
      <c r="CY70" s="1">
        <f t="shared" si="188"/>
        <v>0</v>
      </c>
      <c r="CZ70" s="1">
        <f t="shared" si="189"/>
        <v>0</v>
      </c>
      <c r="DA70" s="1">
        <f t="shared" si="190"/>
        <v>0</v>
      </c>
      <c r="DB70" s="1">
        <f t="shared" si="191"/>
        <v>0</v>
      </c>
      <c r="DC70" s="1">
        <f t="shared" si="192"/>
        <v>0</v>
      </c>
      <c r="DD70" s="1">
        <f t="shared" si="193"/>
        <v>0</v>
      </c>
    </row>
    <row r="71" spans="1:108" x14ac:dyDescent="0.55000000000000004">
      <c r="A71" s="1">
        <f>値貼り付け用シート!F79</f>
        <v>6</v>
      </c>
      <c r="B71" s="1">
        <f>値貼り付け用シート!G79</f>
        <v>8</v>
      </c>
      <c r="C71" s="1">
        <f>計算１!I1658</f>
        <v>24</v>
      </c>
      <c r="D71" s="1">
        <f>計算１!J1658</f>
        <v>24</v>
      </c>
      <c r="E71" s="1">
        <f>計算１!K1658</f>
        <v>0</v>
      </c>
      <c r="F71" s="1">
        <f>計算１!L1658</f>
        <v>59</v>
      </c>
      <c r="G71" s="1">
        <f>計算１!M1658</f>
        <v>1</v>
      </c>
      <c r="H71" s="1">
        <f>IF(計算１!I1658=0,"",計算１!N1658)</f>
        <v>65</v>
      </c>
      <c r="I71" s="1">
        <f>IF(ISERROR(計算１!O1658),"",計算１!O1658)</f>
        <v>65</v>
      </c>
      <c r="J71" s="1">
        <f>計算１!P1658</f>
        <v>0</v>
      </c>
      <c r="K71" s="1">
        <f t="shared" si="97"/>
        <v>59</v>
      </c>
      <c r="M71" s="1">
        <f t="shared" si="98"/>
        <v>0</v>
      </c>
      <c r="N71" s="1">
        <f t="shared" si="99"/>
        <v>0</v>
      </c>
      <c r="O71" s="1">
        <f t="shared" si="100"/>
        <v>0</v>
      </c>
      <c r="P71" s="1">
        <f t="shared" si="101"/>
        <v>0</v>
      </c>
      <c r="Q71" s="1">
        <f t="shared" si="102"/>
        <v>0</v>
      </c>
      <c r="R71" s="1">
        <f t="shared" si="103"/>
        <v>0</v>
      </c>
      <c r="S71" s="1">
        <f t="shared" si="104"/>
        <v>0</v>
      </c>
      <c r="T71" s="1">
        <f t="shared" si="105"/>
        <v>0</v>
      </c>
      <c r="U71" s="1">
        <f t="shared" si="106"/>
        <v>0</v>
      </c>
      <c r="V71" s="1">
        <f t="shared" si="107"/>
        <v>0</v>
      </c>
      <c r="W71" s="1">
        <f t="shared" si="108"/>
        <v>0</v>
      </c>
      <c r="X71" s="1">
        <f t="shared" si="109"/>
        <v>0</v>
      </c>
      <c r="Y71" s="1">
        <f t="shared" si="110"/>
        <v>0</v>
      </c>
      <c r="Z71" s="1">
        <f t="shared" si="111"/>
        <v>0</v>
      </c>
      <c r="AA71" s="1">
        <f t="shared" si="112"/>
        <v>0</v>
      </c>
      <c r="AB71" s="1">
        <f t="shared" si="113"/>
        <v>0</v>
      </c>
      <c r="AC71" s="1">
        <f t="shared" si="114"/>
        <v>1</v>
      </c>
      <c r="AD71" s="1">
        <f t="shared" si="115"/>
        <v>24</v>
      </c>
      <c r="AE71" s="1">
        <f t="shared" si="116"/>
        <v>59</v>
      </c>
      <c r="AF71" s="1">
        <f t="shared" si="117"/>
        <v>1</v>
      </c>
      <c r="AG71" s="1">
        <f t="shared" si="118"/>
        <v>59</v>
      </c>
      <c r="AH71" s="1">
        <f t="shared" si="119"/>
        <v>0</v>
      </c>
      <c r="AI71" s="1">
        <f t="shared" si="120"/>
        <v>0</v>
      </c>
      <c r="AJ71" s="1">
        <f t="shared" si="121"/>
        <v>65</v>
      </c>
      <c r="AK71" s="1">
        <f t="shared" si="122"/>
        <v>0</v>
      </c>
      <c r="AL71" s="1">
        <f t="shared" si="123"/>
        <v>0</v>
      </c>
      <c r="AM71" s="1">
        <f t="shared" si="124"/>
        <v>0</v>
      </c>
      <c r="AN71" s="1">
        <f t="shared" si="125"/>
        <v>0</v>
      </c>
      <c r="AO71" s="1">
        <f t="shared" si="126"/>
        <v>0</v>
      </c>
      <c r="AP71" s="1">
        <f t="shared" si="127"/>
        <v>0</v>
      </c>
      <c r="AQ71" s="1">
        <f t="shared" si="128"/>
        <v>0</v>
      </c>
      <c r="AR71" s="1">
        <f t="shared" si="129"/>
        <v>0</v>
      </c>
      <c r="AS71" s="1">
        <f t="shared" si="130"/>
        <v>0</v>
      </c>
      <c r="AT71" s="1">
        <f t="shared" si="131"/>
        <v>0</v>
      </c>
      <c r="AU71" s="1">
        <f t="shared" si="132"/>
        <v>0</v>
      </c>
      <c r="AV71" s="1">
        <f t="shared" si="133"/>
        <v>0</v>
      </c>
      <c r="AW71" s="1">
        <f t="shared" si="134"/>
        <v>0</v>
      </c>
      <c r="AX71" s="1">
        <f t="shared" si="135"/>
        <v>0</v>
      </c>
      <c r="AY71" s="1">
        <f t="shared" si="136"/>
        <v>0</v>
      </c>
      <c r="AZ71" s="1">
        <f t="shared" si="137"/>
        <v>0</v>
      </c>
      <c r="BA71" s="1">
        <f t="shared" si="138"/>
        <v>0</v>
      </c>
      <c r="BB71" s="1">
        <f t="shared" si="139"/>
        <v>0</v>
      </c>
      <c r="BC71" s="1">
        <f t="shared" si="140"/>
        <v>0</v>
      </c>
      <c r="BD71" s="1">
        <f t="shared" si="141"/>
        <v>0</v>
      </c>
      <c r="BE71" s="1">
        <f t="shared" si="142"/>
        <v>0</v>
      </c>
      <c r="BF71" s="1">
        <f t="shared" si="143"/>
        <v>0</v>
      </c>
      <c r="BG71" s="1">
        <f t="shared" si="144"/>
        <v>0</v>
      </c>
      <c r="BH71" s="1">
        <f t="shared" si="145"/>
        <v>0</v>
      </c>
      <c r="BI71" s="1">
        <f t="shared" si="146"/>
        <v>0</v>
      </c>
      <c r="BJ71" s="1">
        <f t="shared" si="147"/>
        <v>0</v>
      </c>
      <c r="BK71" s="1">
        <f t="shared" si="148"/>
        <v>0</v>
      </c>
      <c r="BL71" s="1">
        <f t="shared" si="149"/>
        <v>0</v>
      </c>
      <c r="BM71" s="1">
        <f t="shared" si="150"/>
        <v>0</v>
      </c>
      <c r="BN71" s="1">
        <f t="shared" si="151"/>
        <v>0</v>
      </c>
      <c r="BO71" s="1">
        <f t="shared" si="152"/>
        <v>0</v>
      </c>
      <c r="BP71" s="1">
        <f t="shared" si="153"/>
        <v>0</v>
      </c>
      <c r="BQ71" s="1">
        <f t="shared" si="154"/>
        <v>0</v>
      </c>
      <c r="BR71" s="1">
        <f t="shared" si="155"/>
        <v>0</v>
      </c>
      <c r="BS71" s="1">
        <f t="shared" si="156"/>
        <v>0</v>
      </c>
      <c r="BT71" s="1">
        <f t="shared" si="157"/>
        <v>0</v>
      </c>
      <c r="BU71" s="1">
        <f t="shared" si="158"/>
        <v>0</v>
      </c>
      <c r="BV71" s="1">
        <f t="shared" si="159"/>
        <v>0</v>
      </c>
      <c r="BW71" s="1">
        <f t="shared" si="160"/>
        <v>0</v>
      </c>
      <c r="BX71" s="1">
        <f t="shared" si="161"/>
        <v>0</v>
      </c>
      <c r="BY71" s="1">
        <f t="shared" si="162"/>
        <v>0</v>
      </c>
      <c r="BZ71" s="1">
        <f t="shared" si="163"/>
        <v>0</v>
      </c>
      <c r="CA71" s="1">
        <f t="shared" si="164"/>
        <v>0</v>
      </c>
      <c r="CB71" s="1">
        <f t="shared" si="165"/>
        <v>0</v>
      </c>
      <c r="CC71" s="1">
        <f t="shared" si="166"/>
        <v>0</v>
      </c>
      <c r="CD71" s="1">
        <f t="shared" si="167"/>
        <v>0</v>
      </c>
      <c r="CE71" s="1">
        <f t="shared" si="168"/>
        <v>0</v>
      </c>
      <c r="CF71" s="1">
        <f t="shared" si="169"/>
        <v>0</v>
      </c>
      <c r="CG71" s="1">
        <f t="shared" si="170"/>
        <v>0</v>
      </c>
      <c r="CH71" s="1">
        <f t="shared" si="171"/>
        <v>0</v>
      </c>
      <c r="CI71" s="1">
        <f t="shared" si="172"/>
        <v>0</v>
      </c>
      <c r="CJ71" s="1">
        <f t="shared" si="173"/>
        <v>0</v>
      </c>
      <c r="CK71" s="1">
        <f t="shared" si="174"/>
        <v>0</v>
      </c>
      <c r="CL71" s="1">
        <f t="shared" si="175"/>
        <v>0</v>
      </c>
      <c r="CM71" s="1">
        <f t="shared" si="176"/>
        <v>0</v>
      </c>
      <c r="CN71" s="1">
        <f t="shared" si="177"/>
        <v>0</v>
      </c>
      <c r="CO71" s="1">
        <f t="shared" si="178"/>
        <v>0</v>
      </c>
      <c r="CP71" s="1">
        <f t="shared" si="179"/>
        <v>0</v>
      </c>
      <c r="CQ71" s="1">
        <f t="shared" si="180"/>
        <v>0</v>
      </c>
      <c r="CR71" s="1">
        <f t="shared" si="181"/>
        <v>0</v>
      </c>
      <c r="CS71" s="1">
        <f t="shared" si="182"/>
        <v>0</v>
      </c>
      <c r="CT71" s="1">
        <f t="shared" si="183"/>
        <v>0</v>
      </c>
      <c r="CU71" s="1">
        <f t="shared" si="184"/>
        <v>0</v>
      </c>
      <c r="CV71" s="1">
        <f t="shared" si="185"/>
        <v>0</v>
      </c>
      <c r="CW71" s="1">
        <f t="shared" si="186"/>
        <v>0</v>
      </c>
      <c r="CX71" s="1">
        <f t="shared" si="187"/>
        <v>0</v>
      </c>
      <c r="CY71" s="1">
        <f t="shared" si="188"/>
        <v>0</v>
      </c>
      <c r="CZ71" s="1">
        <f t="shared" si="189"/>
        <v>0</v>
      </c>
      <c r="DA71" s="1">
        <f t="shared" si="190"/>
        <v>0</v>
      </c>
      <c r="DB71" s="1">
        <f t="shared" si="191"/>
        <v>0</v>
      </c>
      <c r="DC71" s="1">
        <f t="shared" si="192"/>
        <v>0</v>
      </c>
      <c r="DD71" s="1">
        <f t="shared" si="193"/>
        <v>0</v>
      </c>
    </row>
    <row r="72" spans="1:108" x14ac:dyDescent="0.55000000000000004">
      <c r="A72" s="1">
        <f>値貼り付け用シート!F80</f>
        <v>6</v>
      </c>
      <c r="B72" s="1">
        <f>値貼り付け用シート!G80</f>
        <v>9</v>
      </c>
      <c r="C72" s="1">
        <f>計算１!I1682</f>
        <v>24</v>
      </c>
      <c r="D72" s="1">
        <f>計算１!J1682</f>
        <v>24</v>
      </c>
      <c r="E72" s="1">
        <f>計算１!K1682</f>
        <v>0</v>
      </c>
      <c r="F72" s="1">
        <f>計算１!L1682</f>
        <v>40</v>
      </c>
      <c r="G72" s="1">
        <f>計算１!M1682</f>
        <v>1</v>
      </c>
      <c r="H72" s="1">
        <f>IF(計算１!I1682=0,"",計算１!N1682)</f>
        <v>48</v>
      </c>
      <c r="I72" s="1">
        <f>IF(ISERROR(計算１!O1682),"",計算１!O1682)</f>
        <v>34</v>
      </c>
      <c r="J72" s="1">
        <f>計算１!P1682</f>
        <v>0</v>
      </c>
      <c r="K72" s="1">
        <f t="shared" si="97"/>
        <v>40</v>
      </c>
      <c r="M72" s="1">
        <f t="shared" si="98"/>
        <v>0</v>
      </c>
      <c r="N72" s="1">
        <f t="shared" si="99"/>
        <v>0</v>
      </c>
      <c r="O72" s="1">
        <f t="shared" si="100"/>
        <v>0</v>
      </c>
      <c r="P72" s="1">
        <f t="shared" si="101"/>
        <v>0</v>
      </c>
      <c r="Q72" s="1">
        <f t="shared" si="102"/>
        <v>0</v>
      </c>
      <c r="R72" s="1">
        <f t="shared" si="103"/>
        <v>0</v>
      </c>
      <c r="S72" s="1">
        <f t="shared" si="104"/>
        <v>0</v>
      </c>
      <c r="T72" s="1">
        <f t="shared" si="105"/>
        <v>0</v>
      </c>
      <c r="U72" s="1">
        <f t="shared" si="106"/>
        <v>0</v>
      </c>
      <c r="V72" s="1">
        <f t="shared" si="107"/>
        <v>0</v>
      </c>
      <c r="W72" s="1">
        <f t="shared" si="108"/>
        <v>0</v>
      </c>
      <c r="X72" s="1">
        <f t="shared" si="109"/>
        <v>0</v>
      </c>
      <c r="Y72" s="1">
        <f t="shared" si="110"/>
        <v>0</v>
      </c>
      <c r="Z72" s="1">
        <f t="shared" si="111"/>
        <v>0</v>
      </c>
      <c r="AA72" s="1">
        <f t="shared" si="112"/>
        <v>0</v>
      </c>
      <c r="AB72" s="1">
        <f t="shared" si="113"/>
        <v>0</v>
      </c>
      <c r="AC72" s="1">
        <f t="shared" si="114"/>
        <v>1</v>
      </c>
      <c r="AD72" s="1">
        <f t="shared" si="115"/>
        <v>24</v>
      </c>
      <c r="AE72" s="1">
        <f t="shared" si="116"/>
        <v>40</v>
      </c>
      <c r="AF72" s="1">
        <f t="shared" si="117"/>
        <v>1</v>
      </c>
      <c r="AG72" s="1">
        <f t="shared" si="118"/>
        <v>40</v>
      </c>
      <c r="AH72" s="1">
        <f t="shared" si="119"/>
        <v>0</v>
      </c>
      <c r="AI72" s="1">
        <f t="shared" si="120"/>
        <v>0</v>
      </c>
      <c r="AJ72" s="1">
        <f t="shared" si="121"/>
        <v>48</v>
      </c>
      <c r="AK72" s="1">
        <f t="shared" si="122"/>
        <v>0</v>
      </c>
      <c r="AL72" s="1">
        <f t="shared" si="123"/>
        <v>0</v>
      </c>
      <c r="AM72" s="1">
        <f t="shared" si="124"/>
        <v>0</v>
      </c>
      <c r="AN72" s="1">
        <f t="shared" si="125"/>
        <v>0</v>
      </c>
      <c r="AO72" s="1">
        <f t="shared" si="126"/>
        <v>0</v>
      </c>
      <c r="AP72" s="1">
        <f t="shared" si="127"/>
        <v>0</v>
      </c>
      <c r="AQ72" s="1">
        <f t="shared" si="128"/>
        <v>0</v>
      </c>
      <c r="AR72" s="1">
        <f t="shared" si="129"/>
        <v>0</v>
      </c>
      <c r="AS72" s="1">
        <f t="shared" si="130"/>
        <v>0</v>
      </c>
      <c r="AT72" s="1">
        <f t="shared" si="131"/>
        <v>0</v>
      </c>
      <c r="AU72" s="1">
        <f t="shared" si="132"/>
        <v>0</v>
      </c>
      <c r="AV72" s="1">
        <f t="shared" si="133"/>
        <v>0</v>
      </c>
      <c r="AW72" s="1">
        <f t="shared" si="134"/>
        <v>0</v>
      </c>
      <c r="AX72" s="1">
        <f t="shared" si="135"/>
        <v>0</v>
      </c>
      <c r="AY72" s="1">
        <f t="shared" si="136"/>
        <v>0</v>
      </c>
      <c r="AZ72" s="1">
        <f t="shared" si="137"/>
        <v>0</v>
      </c>
      <c r="BA72" s="1">
        <f t="shared" si="138"/>
        <v>0</v>
      </c>
      <c r="BB72" s="1">
        <f t="shared" si="139"/>
        <v>0</v>
      </c>
      <c r="BC72" s="1">
        <f t="shared" si="140"/>
        <v>0</v>
      </c>
      <c r="BD72" s="1">
        <f t="shared" si="141"/>
        <v>0</v>
      </c>
      <c r="BE72" s="1">
        <f t="shared" si="142"/>
        <v>0</v>
      </c>
      <c r="BF72" s="1">
        <f t="shared" si="143"/>
        <v>0</v>
      </c>
      <c r="BG72" s="1">
        <f t="shared" si="144"/>
        <v>0</v>
      </c>
      <c r="BH72" s="1">
        <f t="shared" si="145"/>
        <v>0</v>
      </c>
      <c r="BI72" s="1">
        <f t="shared" si="146"/>
        <v>0</v>
      </c>
      <c r="BJ72" s="1">
        <f t="shared" si="147"/>
        <v>0</v>
      </c>
      <c r="BK72" s="1">
        <f t="shared" si="148"/>
        <v>0</v>
      </c>
      <c r="BL72" s="1">
        <f t="shared" si="149"/>
        <v>0</v>
      </c>
      <c r="BM72" s="1">
        <f t="shared" si="150"/>
        <v>0</v>
      </c>
      <c r="BN72" s="1">
        <f t="shared" si="151"/>
        <v>0</v>
      </c>
      <c r="BO72" s="1">
        <f t="shared" si="152"/>
        <v>0</v>
      </c>
      <c r="BP72" s="1">
        <f t="shared" si="153"/>
        <v>0</v>
      </c>
      <c r="BQ72" s="1">
        <f t="shared" si="154"/>
        <v>0</v>
      </c>
      <c r="BR72" s="1">
        <f t="shared" si="155"/>
        <v>0</v>
      </c>
      <c r="BS72" s="1">
        <f t="shared" si="156"/>
        <v>0</v>
      </c>
      <c r="BT72" s="1">
        <f t="shared" si="157"/>
        <v>0</v>
      </c>
      <c r="BU72" s="1">
        <f t="shared" si="158"/>
        <v>0</v>
      </c>
      <c r="BV72" s="1">
        <f t="shared" si="159"/>
        <v>0</v>
      </c>
      <c r="BW72" s="1">
        <f t="shared" si="160"/>
        <v>0</v>
      </c>
      <c r="BX72" s="1">
        <f t="shared" si="161"/>
        <v>0</v>
      </c>
      <c r="BY72" s="1">
        <f t="shared" si="162"/>
        <v>0</v>
      </c>
      <c r="BZ72" s="1">
        <f t="shared" si="163"/>
        <v>0</v>
      </c>
      <c r="CA72" s="1">
        <f t="shared" si="164"/>
        <v>0</v>
      </c>
      <c r="CB72" s="1">
        <f t="shared" si="165"/>
        <v>0</v>
      </c>
      <c r="CC72" s="1">
        <f t="shared" si="166"/>
        <v>0</v>
      </c>
      <c r="CD72" s="1">
        <f t="shared" si="167"/>
        <v>0</v>
      </c>
      <c r="CE72" s="1">
        <f t="shared" si="168"/>
        <v>0</v>
      </c>
      <c r="CF72" s="1">
        <f t="shared" si="169"/>
        <v>0</v>
      </c>
      <c r="CG72" s="1">
        <f t="shared" si="170"/>
        <v>0</v>
      </c>
      <c r="CH72" s="1">
        <f t="shared" si="171"/>
        <v>0</v>
      </c>
      <c r="CI72" s="1">
        <f t="shared" si="172"/>
        <v>0</v>
      </c>
      <c r="CJ72" s="1">
        <f t="shared" si="173"/>
        <v>0</v>
      </c>
      <c r="CK72" s="1">
        <f t="shared" si="174"/>
        <v>0</v>
      </c>
      <c r="CL72" s="1">
        <f t="shared" si="175"/>
        <v>0</v>
      </c>
      <c r="CM72" s="1">
        <f t="shared" si="176"/>
        <v>0</v>
      </c>
      <c r="CN72" s="1">
        <f t="shared" si="177"/>
        <v>0</v>
      </c>
      <c r="CO72" s="1">
        <f t="shared" si="178"/>
        <v>0</v>
      </c>
      <c r="CP72" s="1">
        <f t="shared" si="179"/>
        <v>0</v>
      </c>
      <c r="CQ72" s="1">
        <f t="shared" si="180"/>
        <v>0</v>
      </c>
      <c r="CR72" s="1">
        <f t="shared" si="181"/>
        <v>0</v>
      </c>
      <c r="CS72" s="1">
        <f t="shared" si="182"/>
        <v>0</v>
      </c>
      <c r="CT72" s="1">
        <f t="shared" si="183"/>
        <v>0</v>
      </c>
      <c r="CU72" s="1">
        <f t="shared" si="184"/>
        <v>0</v>
      </c>
      <c r="CV72" s="1">
        <f t="shared" si="185"/>
        <v>0</v>
      </c>
      <c r="CW72" s="1">
        <f t="shared" si="186"/>
        <v>0</v>
      </c>
      <c r="CX72" s="1">
        <f t="shared" si="187"/>
        <v>0</v>
      </c>
      <c r="CY72" s="1">
        <f t="shared" si="188"/>
        <v>0</v>
      </c>
      <c r="CZ72" s="1">
        <f t="shared" si="189"/>
        <v>0</v>
      </c>
      <c r="DA72" s="1">
        <f t="shared" si="190"/>
        <v>0</v>
      </c>
      <c r="DB72" s="1">
        <f t="shared" si="191"/>
        <v>0</v>
      </c>
      <c r="DC72" s="1">
        <f t="shared" si="192"/>
        <v>0</v>
      </c>
      <c r="DD72" s="1">
        <f t="shared" si="193"/>
        <v>0</v>
      </c>
    </row>
    <row r="73" spans="1:108" x14ac:dyDescent="0.55000000000000004">
      <c r="A73" s="1">
        <f>値貼り付け用シート!F81</f>
        <v>6</v>
      </c>
      <c r="B73" s="1">
        <f>値貼り付け用シート!G81</f>
        <v>10</v>
      </c>
      <c r="C73" s="1">
        <f>計算１!I1706</f>
        <v>24</v>
      </c>
      <c r="D73" s="1">
        <f>計算１!J1706</f>
        <v>24</v>
      </c>
      <c r="E73" s="1">
        <f>計算１!K1706</f>
        <v>0</v>
      </c>
      <c r="F73" s="1">
        <f>計算１!L1706</f>
        <v>47</v>
      </c>
      <c r="G73" s="1">
        <f>計算１!M1706</f>
        <v>1</v>
      </c>
      <c r="H73" s="1">
        <f>IF(計算１!I1706=0,"",計算１!N1706)</f>
        <v>53</v>
      </c>
      <c r="I73" s="1">
        <f>IF(ISERROR(計算１!O1706),"",計算１!O1706)</f>
        <v>53</v>
      </c>
      <c r="J73" s="1">
        <f>計算１!P1706</f>
        <v>0</v>
      </c>
      <c r="K73" s="1">
        <f t="shared" si="97"/>
        <v>47</v>
      </c>
      <c r="M73" s="1">
        <f t="shared" si="98"/>
        <v>0</v>
      </c>
      <c r="N73" s="1">
        <f t="shared" si="99"/>
        <v>0</v>
      </c>
      <c r="O73" s="1">
        <f t="shared" si="100"/>
        <v>0</v>
      </c>
      <c r="P73" s="1">
        <f t="shared" si="101"/>
        <v>0</v>
      </c>
      <c r="Q73" s="1">
        <f t="shared" si="102"/>
        <v>0</v>
      </c>
      <c r="R73" s="1">
        <f t="shared" si="103"/>
        <v>0</v>
      </c>
      <c r="S73" s="1">
        <f t="shared" si="104"/>
        <v>0</v>
      </c>
      <c r="T73" s="1">
        <f t="shared" si="105"/>
        <v>0</v>
      </c>
      <c r="U73" s="1">
        <f t="shared" si="106"/>
        <v>0</v>
      </c>
      <c r="V73" s="1">
        <f t="shared" si="107"/>
        <v>0</v>
      </c>
      <c r="W73" s="1">
        <f t="shared" si="108"/>
        <v>0</v>
      </c>
      <c r="X73" s="1">
        <f t="shared" si="109"/>
        <v>0</v>
      </c>
      <c r="Y73" s="1">
        <f t="shared" si="110"/>
        <v>0</v>
      </c>
      <c r="Z73" s="1">
        <f t="shared" si="111"/>
        <v>0</v>
      </c>
      <c r="AA73" s="1">
        <f t="shared" si="112"/>
        <v>0</v>
      </c>
      <c r="AB73" s="1">
        <f t="shared" si="113"/>
        <v>0</v>
      </c>
      <c r="AC73" s="1">
        <f t="shared" si="114"/>
        <v>1</v>
      </c>
      <c r="AD73" s="1">
        <f t="shared" si="115"/>
        <v>24</v>
      </c>
      <c r="AE73" s="1">
        <f t="shared" si="116"/>
        <v>47</v>
      </c>
      <c r="AF73" s="1">
        <f t="shared" si="117"/>
        <v>1</v>
      </c>
      <c r="AG73" s="1">
        <f t="shared" si="118"/>
        <v>47</v>
      </c>
      <c r="AH73" s="1">
        <f t="shared" si="119"/>
        <v>0</v>
      </c>
      <c r="AI73" s="1">
        <f t="shared" si="120"/>
        <v>0</v>
      </c>
      <c r="AJ73" s="1">
        <f t="shared" si="121"/>
        <v>53</v>
      </c>
      <c r="AK73" s="1">
        <f t="shared" si="122"/>
        <v>0</v>
      </c>
      <c r="AL73" s="1">
        <f t="shared" si="123"/>
        <v>0</v>
      </c>
      <c r="AM73" s="1">
        <f t="shared" si="124"/>
        <v>0</v>
      </c>
      <c r="AN73" s="1">
        <f t="shared" si="125"/>
        <v>0</v>
      </c>
      <c r="AO73" s="1">
        <f t="shared" si="126"/>
        <v>0</v>
      </c>
      <c r="AP73" s="1">
        <f t="shared" si="127"/>
        <v>0</v>
      </c>
      <c r="AQ73" s="1">
        <f t="shared" si="128"/>
        <v>0</v>
      </c>
      <c r="AR73" s="1">
        <f t="shared" si="129"/>
        <v>0</v>
      </c>
      <c r="AS73" s="1">
        <f t="shared" si="130"/>
        <v>0</v>
      </c>
      <c r="AT73" s="1">
        <f t="shared" si="131"/>
        <v>0</v>
      </c>
      <c r="AU73" s="1">
        <f t="shared" si="132"/>
        <v>0</v>
      </c>
      <c r="AV73" s="1">
        <f t="shared" si="133"/>
        <v>0</v>
      </c>
      <c r="AW73" s="1">
        <f t="shared" si="134"/>
        <v>0</v>
      </c>
      <c r="AX73" s="1">
        <f t="shared" si="135"/>
        <v>0</v>
      </c>
      <c r="AY73" s="1">
        <f t="shared" si="136"/>
        <v>0</v>
      </c>
      <c r="AZ73" s="1">
        <f t="shared" si="137"/>
        <v>0</v>
      </c>
      <c r="BA73" s="1">
        <f t="shared" si="138"/>
        <v>0</v>
      </c>
      <c r="BB73" s="1">
        <f t="shared" si="139"/>
        <v>0</v>
      </c>
      <c r="BC73" s="1">
        <f t="shared" si="140"/>
        <v>0</v>
      </c>
      <c r="BD73" s="1">
        <f t="shared" si="141"/>
        <v>0</v>
      </c>
      <c r="BE73" s="1">
        <f t="shared" si="142"/>
        <v>0</v>
      </c>
      <c r="BF73" s="1">
        <f t="shared" si="143"/>
        <v>0</v>
      </c>
      <c r="BG73" s="1">
        <f t="shared" si="144"/>
        <v>0</v>
      </c>
      <c r="BH73" s="1">
        <f t="shared" si="145"/>
        <v>0</v>
      </c>
      <c r="BI73" s="1">
        <f t="shared" si="146"/>
        <v>0</v>
      </c>
      <c r="BJ73" s="1">
        <f t="shared" si="147"/>
        <v>0</v>
      </c>
      <c r="BK73" s="1">
        <f t="shared" si="148"/>
        <v>0</v>
      </c>
      <c r="BL73" s="1">
        <f t="shared" si="149"/>
        <v>0</v>
      </c>
      <c r="BM73" s="1">
        <f t="shared" si="150"/>
        <v>0</v>
      </c>
      <c r="BN73" s="1">
        <f t="shared" si="151"/>
        <v>0</v>
      </c>
      <c r="BO73" s="1">
        <f t="shared" si="152"/>
        <v>0</v>
      </c>
      <c r="BP73" s="1">
        <f t="shared" si="153"/>
        <v>0</v>
      </c>
      <c r="BQ73" s="1">
        <f t="shared" si="154"/>
        <v>0</v>
      </c>
      <c r="BR73" s="1">
        <f t="shared" si="155"/>
        <v>0</v>
      </c>
      <c r="BS73" s="1">
        <f t="shared" si="156"/>
        <v>0</v>
      </c>
      <c r="BT73" s="1">
        <f t="shared" si="157"/>
        <v>0</v>
      </c>
      <c r="BU73" s="1">
        <f t="shared" si="158"/>
        <v>0</v>
      </c>
      <c r="BV73" s="1">
        <f t="shared" si="159"/>
        <v>0</v>
      </c>
      <c r="BW73" s="1">
        <f t="shared" si="160"/>
        <v>0</v>
      </c>
      <c r="BX73" s="1">
        <f t="shared" si="161"/>
        <v>0</v>
      </c>
      <c r="BY73" s="1">
        <f t="shared" si="162"/>
        <v>0</v>
      </c>
      <c r="BZ73" s="1">
        <f t="shared" si="163"/>
        <v>0</v>
      </c>
      <c r="CA73" s="1">
        <f t="shared" si="164"/>
        <v>0</v>
      </c>
      <c r="CB73" s="1">
        <f t="shared" si="165"/>
        <v>0</v>
      </c>
      <c r="CC73" s="1">
        <f t="shared" si="166"/>
        <v>0</v>
      </c>
      <c r="CD73" s="1">
        <f t="shared" si="167"/>
        <v>0</v>
      </c>
      <c r="CE73" s="1">
        <f t="shared" si="168"/>
        <v>0</v>
      </c>
      <c r="CF73" s="1">
        <f t="shared" si="169"/>
        <v>0</v>
      </c>
      <c r="CG73" s="1">
        <f t="shared" si="170"/>
        <v>0</v>
      </c>
      <c r="CH73" s="1">
        <f t="shared" si="171"/>
        <v>0</v>
      </c>
      <c r="CI73" s="1">
        <f t="shared" si="172"/>
        <v>0</v>
      </c>
      <c r="CJ73" s="1">
        <f t="shared" si="173"/>
        <v>0</v>
      </c>
      <c r="CK73" s="1">
        <f t="shared" si="174"/>
        <v>0</v>
      </c>
      <c r="CL73" s="1">
        <f t="shared" si="175"/>
        <v>0</v>
      </c>
      <c r="CM73" s="1">
        <f t="shared" si="176"/>
        <v>0</v>
      </c>
      <c r="CN73" s="1">
        <f t="shared" si="177"/>
        <v>0</v>
      </c>
      <c r="CO73" s="1">
        <f t="shared" si="178"/>
        <v>0</v>
      </c>
      <c r="CP73" s="1">
        <f t="shared" si="179"/>
        <v>0</v>
      </c>
      <c r="CQ73" s="1">
        <f t="shared" si="180"/>
        <v>0</v>
      </c>
      <c r="CR73" s="1">
        <f t="shared" si="181"/>
        <v>0</v>
      </c>
      <c r="CS73" s="1">
        <f t="shared" si="182"/>
        <v>0</v>
      </c>
      <c r="CT73" s="1">
        <f t="shared" si="183"/>
        <v>0</v>
      </c>
      <c r="CU73" s="1">
        <f t="shared" si="184"/>
        <v>0</v>
      </c>
      <c r="CV73" s="1">
        <f t="shared" si="185"/>
        <v>0</v>
      </c>
      <c r="CW73" s="1">
        <f t="shared" si="186"/>
        <v>0</v>
      </c>
      <c r="CX73" s="1">
        <f t="shared" si="187"/>
        <v>0</v>
      </c>
      <c r="CY73" s="1">
        <f t="shared" si="188"/>
        <v>0</v>
      </c>
      <c r="CZ73" s="1">
        <f t="shared" si="189"/>
        <v>0</v>
      </c>
      <c r="DA73" s="1">
        <f t="shared" si="190"/>
        <v>0</v>
      </c>
      <c r="DB73" s="1">
        <f t="shared" si="191"/>
        <v>0</v>
      </c>
      <c r="DC73" s="1">
        <f t="shared" si="192"/>
        <v>0</v>
      </c>
      <c r="DD73" s="1">
        <f t="shared" si="193"/>
        <v>0</v>
      </c>
    </row>
    <row r="74" spans="1:108" x14ac:dyDescent="0.55000000000000004">
      <c r="A74" s="1">
        <f>値貼り付け用シート!F82</f>
        <v>6</v>
      </c>
      <c r="B74" s="1">
        <f>値貼り付け用シート!G82</f>
        <v>11</v>
      </c>
      <c r="C74" s="1">
        <f>計算１!I1730</f>
        <v>23</v>
      </c>
      <c r="D74" s="1">
        <f>計算１!J1730</f>
        <v>24</v>
      </c>
      <c r="E74" s="1">
        <f>計算１!K1730</f>
        <v>0</v>
      </c>
      <c r="F74" s="1">
        <f>計算１!L1730</f>
        <v>45</v>
      </c>
      <c r="G74" s="1">
        <f>計算１!M1730</f>
        <v>1</v>
      </c>
      <c r="H74" s="1">
        <f>IF(計算１!I1730=0,"",計算１!N1730)</f>
        <v>47</v>
      </c>
      <c r="I74" s="1">
        <f>IF(ISERROR(計算１!O1730),"",計算１!O1730)</f>
        <v>47</v>
      </c>
      <c r="J74" s="1">
        <f>計算１!P1730</f>
        <v>0</v>
      </c>
      <c r="K74" s="1">
        <f t="shared" si="97"/>
        <v>45</v>
      </c>
      <c r="M74" s="1">
        <f t="shared" si="98"/>
        <v>0</v>
      </c>
      <c r="N74" s="1">
        <f t="shared" si="99"/>
        <v>0</v>
      </c>
      <c r="O74" s="1">
        <f t="shared" si="100"/>
        <v>0</v>
      </c>
      <c r="P74" s="1">
        <f t="shared" si="101"/>
        <v>0</v>
      </c>
      <c r="Q74" s="1">
        <f t="shared" si="102"/>
        <v>0</v>
      </c>
      <c r="R74" s="1">
        <f t="shared" si="103"/>
        <v>0</v>
      </c>
      <c r="S74" s="1">
        <f t="shared" si="104"/>
        <v>0</v>
      </c>
      <c r="T74" s="1">
        <f t="shared" si="105"/>
        <v>0</v>
      </c>
      <c r="U74" s="1">
        <f t="shared" si="106"/>
        <v>0</v>
      </c>
      <c r="V74" s="1">
        <f t="shared" si="107"/>
        <v>0</v>
      </c>
      <c r="W74" s="1">
        <f t="shared" si="108"/>
        <v>0</v>
      </c>
      <c r="X74" s="1">
        <f t="shared" si="109"/>
        <v>0</v>
      </c>
      <c r="Y74" s="1">
        <f t="shared" si="110"/>
        <v>0</v>
      </c>
      <c r="Z74" s="1">
        <f t="shared" si="111"/>
        <v>0</v>
      </c>
      <c r="AA74" s="1">
        <f t="shared" si="112"/>
        <v>0</v>
      </c>
      <c r="AB74" s="1">
        <f t="shared" si="113"/>
        <v>0</v>
      </c>
      <c r="AC74" s="1">
        <f t="shared" si="114"/>
        <v>1</v>
      </c>
      <c r="AD74" s="1">
        <f t="shared" si="115"/>
        <v>23</v>
      </c>
      <c r="AE74" s="1">
        <f t="shared" si="116"/>
        <v>45</v>
      </c>
      <c r="AF74" s="1">
        <f t="shared" si="117"/>
        <v>1</v>
      </c>
      <c r="AG74" s="1">
        <f t="shared" si="118"/>
        <v>45</v>
      </c>
      <c r="AH74" s="1">
        <f t="shared" si="119"/>
        <v>0</v>
      </c>
      <c r="AI74" s="1">
        <f t="shared" si="120"/>
        <v>0</v>
      </c>
      <c r="AJ74" s="1">
        <f t="shared" si="121"/>
        <v>47</v>
      </c>
      <c r="AK74" s="1">
        <f t="shared" si="122"/>
        <v>0</v>
      </c>
      <c r="AL74" s="1">
        <f t="shared" si="123"/>
        <v>0</v>
      </c>
      <c r="AM74" s="1">
        <f t="shared" si="124"/>
        <v>0</v>
      </c>
      <c r="AN74" s="1">
        <f t="shared" si="125"/>
        <v>0</v>
      </c>
      <c r="AO74" s="1">
        <f t="shared" si="126"/>
        <v>0</v>
      </c>
      <c r="AP74" s="1">
        <f t="shared" si="127"/>
        <v>0</v>
      </c>
      <c r="AQ74" s="1">
        <f t="shared" si="128"/>
        <v>0</v>
      </c>
      <c r="AR74" s="1">
        <f t="shared" si="129"/>
        <v>0</v>
      </c>
      <c r="AS74" s="1">
        <f t="shared" si="130"/>
        <v>0</v>
      </c>
      <c r="AT74" s="1">
        <f t="shared" si="131"/>
        <v>0</v>
      </c>
      <c r="AU74" s="1">
        <f t="shared" si="132"/>
        <v>0</v>
      </c>
      <c r="AV74" s="1">
        <f t="shared" si="133"/>
        <v>0</v>
      </c>
      <c r="AW74" s="1">
        <f t="shared" si="134"/>
        <v>0</v>
      </c>
      <c r="AX74" s="1">
        <f t="shared" si="135"/>
        <v>0</v>
      </c>
      <c r="AY74" s="1">
        <f t="shared" si="136"/>
        <v>0</v>
      </c>
      <c r="AZ74" s="1">
        <f t="shared" si="137"/>
        <v>0</v>
      </c>
      <c r="BA74" s="1">
        <f t="shared" si="138"/>
        <v>0</v>
      </c>
      <c r="BB74" s="1">
        <f t="shared" si="139"/>
        <v>0</v>
      </c>
      <c r="BC74" s="1">
        <f t="shared" si="140"/>
        <v>0</v>
      </c>
      <c r="BD74" s="1">
        <f t="shared" si="141"/>
        <v>0</v>
      </c>
      <c r="BE74" s="1">
        <f t="shared" si="142"/>
        <v>0</v>
      </c>
      <c r="BF74" s="1">
        <f t="shared" si="143"/>
        <v>0</v>
      </c>
      <c r="BG74" s="1">
        <f t="shared" si="144"/>
        <v>0</v>
      </c>
      <c r="BH74" s="1">
        <f t="shared" si="145"/>
        <v>0</v>
      </c>
      <c r="BI74" s="1">
        <f t="shared" si="146"/>
        <v>0</v>
      </c>
      <c r="BJ74" s="1">
        <f t="shared" si="147"/>
        <v>0</v>
      </c>
      <c r="BK74" s="1">
        <f t="shared" si="148"/>
        <v>0</v>
      </c>
      <c r="BL74" s="1">
        <f t="shared" si="149"/>
        <v>0</v>
      </c>
      <c r="BM74" s="1">
        <f t="shared" si="150"/>
        <v>0</v>
      </c>
      <c r="BN74" s="1">
        <f t="shared" si="151"/>
        <v>0</v>
      </c>
      <c r="BO74" s="1">
        <f t="shared" si="152"/>
        <v>0</v>
      </c>
      <c r="BP74" s="1">
        <f t="shared" si="153"/>
        <v>0</v>
      </c>
      <c r="BQ74" s="1">
        <f t="shared" si="154"/>
        <v>0</v>
      </c>
      <c r="BR74" s="1">
        <f t="shared" si="155"/>
        <v>0</v>
      </c>
      <c r="BS74" s="1">
        <f t="shared" si="156"/>
        <v>0</v>
      </c>
      <c r="BT74" s="1">
        <f t="shared" si="157"/>
        <v>0</v>
      </c>
      <c r="BU74" s="1">
        <f t="shared" si="158"/>
        <v>0</v>
      </c>
      <c r="BV74" s="1">
        <f t="shared" si="159"/>
        <v>0</v>
      </c>
      <c r="BW74" s="1">
        <f t="shared" si="160"/>
        <v>0</v>
      </c>
      <c r="BX74" s="1">
        <f t="shared" si="161"/>
        <v>0</v>
      </c>
      <c r="BY74" s="1">
        <f t="shared" si="162"/>
        <v>0</v>
      </c>
      <c r="BZ74" s="1">
        <f t="shared" si="163"/>
        <v>0</v>
      </c>
      <c r="CA74" s="1">
        <f t="shared" si="164"/>
        <v>0</v>
      </c>
      <c r="CB74" s="1">
        <f t="shared" si="165"/>
        <v>0</v>
      </c>
      <c r="CC74" s="1">
        <f t="shared" si="166"/>
        <v>0</v>
      </c>
      <c r="CD74" s="1">
        <f t="shared" si="167"/>
        <v>0</v>
      </c>
      <c r="CE74" s="1">
        <f t="shared" si="168"/>
        <v>0</v>
      </c>
      <c r="CF74" s="1">
        <f t="shared" si="169"/>
        <v>0</v>
      </c>
      <c r="CG74" s="1">
        <f t="shared" si="170"/>
        <v>0</v>
      </c>
      <c r="CH74" s="1">
        <f t="shared" si="171"/>
        <v>0</v>
      </c>
      <c r="CI74" s="1">
        <f t="shared" si="172"/>
        <v>0</v>
      </c>
      <c r="CJ74" s="1">
        <f t="shared" si="173"/>
        <v>0</v>
      </c>
      <c r="CK74" s="1">
        <f t="shared" si="174"/>
        <v>0</v>
      </c>
      <c r="CL74" s="1">
        <f t="shared" si="175"/>
        <v>0</v>
      </c>
      <c r="CM74" s="1">
        <f t="shared" si="176"/>
        <v>0</v>
      </c>
      <c r="CN74" s="1">
        <f t="shared" si="177"/>
        <v>0</v>
      </c>
      <c r="CO74" s="1">
        <f t="shared" si="178"/>
        <v>0</v>
      </c>
      <c r="CP74" s="1">
        <f t="shared" si="179"/>
        <v>0</v>
      </c>
      <c r="CQ74" s="1">
        <f t="shared" si="180"/>
        <v>0</v>
      </c>
      <c r="CR74" s="1">
        <f t="shared" si="181"/>
        <v>0</v>
      </c>
      <c r="CS74" s="1">
        <f t="shared" si="182"/>
        <v>0</v>
      </c>
      <c r="CT74" s="1">
        <f t="shared" si="183"/>
        <v>0</v>
      </c>
      <c r="CU74" s="1">
        <f t="shared" si="184"/>
        <v>0</v>
      </c>
      <c r="CV74" s="1">
        <f t="shared" si="185"/>
        <v>0</v>
      </c>
      <c r="CW74" s="1">
        <f t="shared" si="186"/>
        <v>0</v>
      </c>
      <c r="CX74" s="1">
        <f t="shared" si="187"/>
        <v>0</v>
      </c>
      <c r="CY74" s="1">
        <f t="shared" si="188"/>
        <v>0</v>
      </c>
      <c r="CZ74" s="1">
        <f t="shared" si="189"/>
        <v>0</v>
      </c>
      <c r="DA74" s="1">
        <f t="shared" si="190"/>
        <v>0</v>
      </c>
      <c r="DB74" s="1">
        <f t="shared" si="191"/>
        <v>0</v>
      </c>
      <c r="DC74" s="1">
        <f t="shared" si="192"/>
        <v>0</v>
      </c>
      <c r="DD74" s="1">
        <f t="shared" si="193"/>
        <v>0</v>
      </c>
    </row>
    <row r="75" spans="1:108" x14ac:dyDescent="0.55000000000000004">
      <c r="A75" s="1">
        <f>値貼り付け用シート!F83</f>
        <v>6</v>
      </c>
      <c r="B75" s="1">
        <f>値貼り付け用シート!G83</f>
        <v>12</v>
      </c>
      <c r="C75" s="1">
        <f>計算１!I1754</f>
        <v>24</v>
      </c>
      <c r="D75" s="1">
        <f>計算１!J1754</f>
        <v>24</v>
      </c>
      <c r="E75" s="1">
        <f>計算１!K1754</f>
        <v>0</v>
      </c>
      <c r="F75" s="1">
        <f>計算１!L1754</f>
        <v>25</v>
      </c>
      <c r="G75" s="1">
        <f>計算１!M1754</f>
        <v>1</v>
      </c>
      <c r="H75" s="1">
        <f>IF(計算１!I1754=0,"",計算１!N1754)</f>
        <v>27</v>
      </c>
      <c r="I75" s="1">
        <f>IF(ISERROR(計算１!O1754),"",計算１!O1754)</f>
        <v>27</v>
      </c>
      <c r="J75" s="1">
        <f>計算１!P1754</f>
        <v>0</v>
      </c>
      <c r="K75" s="1">
        <f t="shared" si="97"/>
        <v>25</v>
      </c>
      <c r="M75" s="1">
        <f t="shared" si="98"/>
        <v>0</v>
      </c>
      <c r="N75" s="1">
        <f t="shared" si="99"/>
        <v>0</v>
      </c>
      <c r="O75" s="1">
        <f t="shared" si="100"/>
        <v>0</v>
      </c>
      <c r="P75" s="1">
        <f t="shared" si="101"/>
        <v>0</v>
      </c>
      <c r="Q75" s="1">
        <f t="shared" si="102"/>
        <v>0</v>
      </c>
      <c r="R75" s="1">
        <f t="shared" si="103"/>
        <v>0</v>
      </c>
      <c r="S75" s="1">
        <f t="shared" si="104"/>
        <v>0</v>
      </c>
      <c r="T75" s="1">
        <f t="shared" si="105"/>
        <v>0</v>
      </c>
      <c r="U75" s="1">
        <f t="shared" si="106"/>
        <v>0</v>
      </c>
      <c r="V75" s="1">
        <f t="shared" si="107"/>
        <v>0</v>
      </c>
      <c r="W75" s="1">
        <f t="shared" si="108"/>
        <v>0</v>
      </c>
      <c r="X75" s="1">
        <f t="shared" si="109"/>
        <v>0</v>
      </c>
      <c r="Y75" s="1">
        <f t="shared" si="110"/>
        <v>0</v>
      </c>
      <c r="Z75" s="1">
        <f t="shared" si="111"/>
        <v>0</v>
      </c>
      <c r="AA75" s="1">
        <f t="shared" si="112"/>
        <v>0</v>
      </c>
      <c r="AB75" s="1">
        <f t="shared" si="113"/>
        <v>0</v>
      </c>
      <c r="AC75" s="1">
        <f t="shared" si="114"/>
        <v>1</v>
      </c>
      <c r="AD75" s="1">
        <f t="shared" si="115"/>
        <v>24</v>
      </c>
      <c r="AE75" s="1">
        <f t="shared" si="116"/>
        <v>25</v>
      </c>
      <c r="AF75" s="1">
        <f t="shared" si="117"/>
        <v>1</v>
      </c>
      <c r="AG75" s="1">
        <f t="shared" si="118"/>
        <v>25</v>
      </c>
      <c r="AH75" s="1">
        <f t="shared" si="119"/>
        <v>0</v>
      </c>
      <c r="AI75" s="1">
        <f t="shared" si="120"/>
        <v>0</v>
      </c>
      <c r="AJ75" s="1">
        <f t="shared" si="121"/>
        <v>27</v>
      </c>
      <c r="AK75" s="1">
        <f t="shared" si="122"/>
        <v>0</v>
      </c>
      <c r="AL75" s="1">
        <f t="shared" si="123"/>
        <v>0</v>
      </c>
      <c r="AM75" s="1">
        <f t="shared" si="124"/>
        <v>0</v>
      </c>
      <c r="AN75" s="1">
        <f t="shared" si="125"/>
        <v>0</v>
      </c>
      <c r="AO75" s="1">
        <f t="shared" si="126"/>
        <v>0</v>
      </c>
      <c r="AP75" s="1">
        <f t="shared" si="127"/>
        <v>0</v>
      </c>
      <c r="AQ75" s="1">
        <f t="shared" si="128"/>
        <v>0</v>
      </c>
      <c r="AR75" s="1">
        <f t="shared" si="129"/>
        <v>0</v>
      </c>
      <c r="AS75" s="1">
        <f t="shared" si="130"/>
        <v>0</v>
      </c>
      <c r="AT75" s="1">
        <f t="shared" si="131"/>
        <v>0</v>
      </c>
      <c r="AU75" s="1">
        <f t="shared" si="132"/>
        <v>0</v>
      </c>
      <c r="AV75" s="1">
        <f t="shared" si="133"/>
        <v>0</v>
      </c>
      <c r="AW75" s="1">
        <f t="shared" si="134"/>
        <v>0</v>
      </c>
      <c r="AX75" s="1">
        <f t="shared" si="135"/>
        <v>0</v>
      </c>
      <c r="AY75" s="1">
        <f t="shared" si="136"/>
        <v>0</v>
      </c>
      <c r="AZ75" s="1">
        <f t="shared" si="137"/>
        <v>0</v>
      </c>
      <c r="BA75" s="1">
        <f t="shared" si="138"/>
        <v>0</v>
      </c>
      <c r="BB75" s="1">
        <f t="shared" si="139"/>
        <v>0</v>
      </c>
      <c r="BC75" s="1">
        <f t="shared" si="140"/>
        <v>0</v>
      </c>
      <c r="BD75" s="1">
        <f t="shared" si="141"/>
        <v>0</v>
      </c>
      <c r="BE75" s="1">
        <f t="shared" si="142"/>
        <v>0</v>
      </c>
      <c r="BF75" s="1">
        <f t="shared" si="143"/>
        <v>0</v>
      </c>
      <c r="BG75" s="1">
        <f t="shared" si="144"/>
        <v>0</v>
      </c>
      <c r="BH75" s="1">
        <f t="shared" si="145"/>
        <v>0</v>
      </c>
      <c r="BI75" s="1">
        <f t="shared" si="146"/>
        <v>0</v>
      </c>
      <c r="BJ75" s="1">
        <f t="shared" si="147"/>
        <v>0</v>
      </c>
      <c r="BK75" s="1">
        <f t="shared" si="148"/>
        <v>0</v>
      </c>
      <c r="BL75" s="1">
        <f t="shared" si="149"/>
        <v>0</v>
      </c>
      <c r="BM75" s="1">
        <f t="shared" si="150"/>
        <v>0</v>
      </c>
      <c r="BN75" s="1">
        <f t="shared" si="151"/>
        <v>0</v>
      </c>
      <c r="BO75" s="1">
        <f t="shared" si="152"/>
        <v>0</v>
      </c>
      <c r="BP75" s="1">
        <f t="shared" si="153"/>
        <v>0</v>
      </c>
      <c r="BQ75" s="1">
        <f t="shared" si="154"/>
        <v>0</v>
      </c>
      <c r="BR75" s="1">
        <f t="shared" si="155"/>
        <v>0</v>
      </c>
      <c r="BS75" s="1">
        <f t="shared" si="156"/>
        <v>0</v>
      </c>
      <c r="BT75" s="1">
        <f t="shared" si="157"/>
        <v>0</v>
      </c>
      <c r="BU75" s="1">
        <f t="shared" si="158"/>
        <v>0</v>
      </c>
      <c r="BV75" s="1">
        <f t="shared" si="159"/>
        <v>0</v>
      </c>
      <c r="BW75" s="1">
        <f t="shared" si="160"/>
        <v>0</v>
      </c>
      <c r="BX75" s="1">
        <f t="shared" si="161"/>
        <v>0</v>
      </c>
      <c r="BY75" s="1">
        <f t="shared" si="162"/>
        <v>0</v>
      </c>
      <c r="BZ75" s="1">
        <f t="shared" si="163"/>
        <v>0</v>
      </c>
      <c r="CA75" s="1">
        <f t="shared" si="164"/>
        <v>0</v>
      </c>
      <c r="CB75" s="1">
        <f t="shared" si="165"/>
        <v>0</v>
      </c>
      <c r="CC75" s="1">
        <f t="shared" si="166"/>
        <v>0</v>
      </c>
      <c r="CD75" s="1">
        <f t="shared" si="167"/>
        <v>0</v>
      </c>
      <c r="CE75" s="1">
        <f t="shared" si="168"/>
        <v>0</v>
      </c>
      <c r="CF75" s="1">
        <f t="shared" si="169"/>
        <v>0</v>
      </c>
      <c r="CG75" s="1">
        <f t="shared" si="170"/>
        <v>0</v>
      </c>
      <c r="CH75" s="1">
        <f t="shared" si="171"/>
        <v>0</v>
      </c>
      <c r="CI75" s="1">
        <f t="shared" si="172"/>
        <v>0</v>
      </c>
      <c r="CJ75" s="1">
        <f t="shared" si="173"/>
        <v>0</v>
      </c>
      <c r="CK75" s="1">
        <f t="shared" si="174"/>
        <v>0</v>
      </c>
      <c r="CL75" s="1">
        <f t="shared" si="175"/>
        <v>0</v>
      </c>
      <c r="CM75" s="1">
        <f t="shared" si="176"/>
        <v>0</v>
      </c>
      <c r="CN75" s="1">
        <f t="shared" si="177"/>
        <v>0</v>
      </c>
      <c r="CO75" s="1">
        <f t="shared" si="178"/>
        <v>0</v>
      </c>
      <c r="CP75" s="1">
        <f t="shared" si="179"/>
        <v>0</v>
      </c>
      <c r="CQ75" s="1">
        <f t="shared" si="180"/>
        <v>0</v>
      </c>
      <c r="CR75" s="1">
        <f t="shared" si="181"/>
        <v>0</v>
      </c>
      <c r="CS75" s="1">
        <f t="shared" si="182"/>
        <v>0</v>
      </c>
      <c r="CT75" s="1">
        <f t="shared" si="183"/>
        <v>0</v>
      </c>
      <c r="CU75" s="1">
        <f t="shared" si="184"/>
        <v>0</v>
      </c>
      <c r="CV75" s="1">
        <f t="shared" si="185"/>
        <v>0</v>
      </c>
      <c r="CW75" s="1">
        <f t="shared" si="186"/>
        <v>0</v>
      </c>
      <c r="CX75" s="1">
        <f t="shared" si="187"/>
        <v>0</v>
      </c>
      <c r="CY75" s="1">
        <f t="shared" si="188"/>
        <v>0</v>
      </c>
      <c r="CZ75" s="1">
        <f t="shared" si="189"/>
        <v>0</v>
      </c>
      <c r="DA75" s="1">
        <f t="shared" si="190"/>
        <v>0</v>
      </c>
      <c r="DB75" s="1">
        <f t="shared" si="191"/>
        <v>0</v>
      </c>
      <c r="DC75" s="1">
        <f t="shared" si="192"/>
        <v>0</v>
      </c>
      <c r="DD75" s="1">
        <f t="shared" si="193"/>
        <v>0</v>
      </c>
    </row>
    <row r="76" spans="1:108" x14ac:dyDescent="0.55000000000000004">
      <c r="A76" s="1">
        <f>値貼り付け用シート!F84</f>
        <v>6</v>
      </c>
      <c r="B76" s="1">
        <f>値貼り付け用シート!G84</f>
        <v>13</v>
      </c>
      <c r="C76" s="1">
        <f>計算１!I1778</f>
        <v>24</v>
      </c>
      <c r="D76" s="1">
        <f>計算１!J1778</f>
        <v>24</v>
      </c>
      <c r="E76" s="1">
        <f>計算１!K1778</f>
        <v>0</v>
      </c>
      <c r="F76" s="1">
        <f>計算１!L1778</f>
        <v>52</v>
      </c>
      <c r="G76" s="1">
        <f>計算１!M1778</f>
        <v>1</v>
      </c>
      <c r="H76" s="1">
        <f>IF(計算１!I1778=0,"",計算１!N1778)</f>
        <v>63</v>
      </c>
      <c r="I76" s="1">
        <f>IF(ISERROR(計算１!O1778),"",計算１!O1778)</f>
        <v>63</v>
      </c>
      <c r="J76" s="1">
        <f>計算１!P1778</f>
        <v>0</v>
      </c>
      <c r="K76" s="1">
        <f t="shared" si="97"/>
        <v>52</v>
      </c>
      <c r="M76" s="1">
        <f t="shared" si="98"/>
        <v>0</v>
      </c>
      <c r="N76" s="1">
        <f t="shared" si="99"/>
        <v>0</v>
      </c>
      <c r="O76" s="1">
        <f t="shared" si="100"/>
        <v>0</v>
      </c>
      <c r="P76" s="1">
        <f t="shared" si="101"/>
        <v>0</v>
      </c>
      <c r="Q76" s="1">
        <f t="shared" si="102"/>
        <v>0</v>
      </c>
      <c r="R76" s="1">
        <f t="shared" si="103"/>
        <v>0</v>
      </c>
      <c r="S76" s="1">
        <f t="shared" si="104"/>
        <v>0</v>
      </c>
      <c r="T76" s="1">
        <f t="shared" si="105"/>
        <v>0</v>
      </c>
      <c r="U76" s="1">
        <f t="shared" si="106"/>
        <v>0</v>
      </c>
      <c r="V76" s="1">
        <f t="shared" si="107"/>
        <v>0</v>
      </c>
      <c r="W76" s="1">
        <f t="shared" si="108"/>
        <v>0</v>
      </c>
      <c r="X76" s="1">
        <f t="shared" si="109"/>
        <v>0</v>
      </c>
      <c r="Y76" s="1">
        <f t="shared" si="110"/>
        <v>0</v>
      </c>
      <c r="Z76" s="1">
        <f t="shared" si="111"/>
        <v>0</v>
      </c>
      <c r="AA76" s="1">
        <f t="shared" si="112"/>
        <v>0</v>
      </c>
      <c r="AB76" s="1">
        <f t="shared" si="113"/>
        <v>0</v>
      </c>
      <c r="AC76" s="1">
        <f t="shared" si="114"/>
        <v>1</v>
      </c>
      <c r="AD76" s="1">
        <f t="shared" si="115"/>
        <v>24</v>
      </c>
      <c r="AE76" s="1">
        <f t="shared" si="116"/>
        <v>52</v>
      </c>
      <c r="AF76" s="1">
        <f t="shared" si="117"/>
        <v>1</v>
      </c>
      <c r="AG76" s="1">
        <f t="shared" si="118"/>
        <v>52</v>
      </c>
      <c r="AH76" s="1">
        <f t="shared" si="119"/>
        <v>0</v>
      </c>
      <c r="AI76" s="1">
        <f t="shared" si="120"/>
        <v>0</v>
      </c>
      <c r="AJ76" s="1">
        <f t="shared" si="121"/>
        <v>63</v>
      </c>
      <c r="AK76" s="1">
        <f t="shared" si="122"/>
        <v>0</v>
      </c>
      <c r="AL76" s="1">
        <f t="shared" si="123"/>
        <v>0</v>
      </c>
      <c r="AM76" s="1">
        <f t="shared" si="124"/>
        <v>0</v>
      </c>
      <c r="AN76" s="1">
        <f t="shared" si="125"/>
        <v>0</v>
      </c>
      <c r="AO76" s="1">
        <f t="shared" si="126"/>
        <v>0</v>
      </c>
      <c r="AP76" s="1">
        <f t="shared" si="127"/>
        <v>0</v>
      </c>
      <c r="AQ76" s="1">
        <f t="shared" si="128"/>
        <v>0</v>
      </c>
      <c r="AR76" s="1">
        <f t="shared" si="129"/>
        <v>0</v>
      </c>
      <c r="AS76" s="1">
        <f t="shared" si="130"/>
        <v>0</v>
      </c>
      <c r="AT76" s="1">
        <f t="shared" si="131"/>
        <v>0</v>
      </c>
      <c r="AU76" s="1">
        <f t="shared" si="132"/>
        <v>0</v>
      </c>
      <c r="AV76" s="1">
        <f t="shared" si="133"/>
        <v>0</v>
      </c>
      <c r="AW76" s="1">
        <f t="shared" si="134"/>
        <v>0</v>
      </c>
      <c r="AX76" s="1">
        <f t="shared" si="135"/>
        <v>0</v>
      </c>
      <c r="AY76" s="1">
        <f t="shared" si="136"/>
        <v>0</v>
      </c>
      <c r="AZ76" s="1">
        <f t="shared" si="137"/>
        <v>0</v>
      </c>
      <c r="BA76" s="1">
        <f t="shared" si="138"/>
        <v>0</v>
      </c>
      <c r="BB76" s="1">
        <f t="shared" si="139"/>
        <v>0</v>
      </c>
      <c r="BC76" s="1">
        <f t="shared" si="140"/>
        <v>0</v>
      </c>
      <c r="BD76" s="1">
        <f t="shared" si="141"/>
        <v>0</v>
      </c>
      <c r="BE76" s="1">
        <f t="shared" si="142"/>
        <v>0</v>
      </c>
      <c r="BF76" s="1">
        <f t="shared" si="143"/>
        <v>0</v>
      </c>
      <c r="BG76" s="1">
        <f t="shared" si="144"/>
        <v>0</v>
      </c>
      <c r="BH76" s="1">
        <f t="shared" si="145"/>
        <v>0</v>
      </c>
      <c r="BI76" s="1">
        <f t="shared" si="146"/>
        <v>0</v>
      </c>
      <c r="BJ76" s="1">
        <f t="shared" si="147"/>
        <v>0</v>
      </c>
      <c r="BK76" s="1">
        <f t="shared" si="148"/>
        <v>0</v>
      </c>
      <c r="BL76" s="1">
        <f t="shared" si="149"/>
        <v>0</v>
      </c>
      <c r="BM76" s="1">
        <f t="shared" si="150"/>
        <v>0</v>
      </c>
      <c r="BN76" s="1">
        <f t="shared" si="151"/>
        <v>0</v>
      </c>
      <c r="BO76" s="1">
        <f t="shared" si="152"/>
        <v>0</v>
      </c>
      <c r="BP76" s="1">
        <f t="shared" si="153"/>
        <v>0</v>
      </c>
      <c r="BQ76" s="1">
        <f t="shared" si="154"/>
        <v>0</v>
      </c>
      <c r="BR76" s="1">
        <f t="shared" si="155"/>
        <v>0</v>
      </c>
      <c r="BS76" s="1">
        <f t="shared" si="156"/>
        <v>0</v>
      </c>
      <c r="BT76" s="1">
        <f t="shared" si="157"/>
        <v>0</v>
      </c>
      <c r="BU76" s="1">
        <f t="shared" si="158"/>
        <v>0</v>
      </c>
      <c r="BV76" s="1">
        <f t="shared" si="159"/>
        <v>0</v>
      </c>
      <c r="BW76" s="1">
        <f t="shared" si="160"/>
        <v>0</v>
      </c>
      <c r="BX76" s="1">
        <f t="shared" si="161"/>
        <v>0</v>
      </c>
      <c r="BY76" s="1">
        <f t="shared" si="162"/>
        <v>0</v>
      </c>
      <c r="BZ76" s="1">
        <f t="shared" si="163"/>
        <v>0</v>
      </c>
      <c r="CA76" s="1">
        <f t="shared" si="164"/>
        <v>0</v>
      </c>
      <c r="CB76" s="1">
        <f t="shared" si="165"/>
        <v>0</v>
      </c>
      <c r="CC76" s="1">
        <f t="shared" si="166"/>
        <v>0</v>
      </c>
      <c r="CD76" s="1">
        <f t="shared" si="167"/>
        <v>0</v>
      </c>
      <c r="CE76" s="1">
        <f t="shared" si="168"/>
        <v>0</v>
      </c>
      <c r="CF76" s="1">
        <f t="shared" si="169"/>
        <v>0</v>
      </c>
      <c r="CG76" s="1">
        <f t="shared" si="170"/>
        <v>0</v>
      </c>
      <c r="CH76" s="1">
        <f t="shared" si="171"/>
        <v>0</v>
      </c>
      <c r="CI76" s="1">
        <f t="shared" si="172"/>
        <v>0</v>
      </c>
      <c r="CJ76" s="1">
        <f t="shared" si="173"/>
        <v>0</v>
      </c>
      <c r="CK76" s="1">
        <f t="shared" si="174"/>
        <v>0</v>
      </c>
      <c r="CL76" s="1">
        <f t="shared" si="175"/>
        <v>0</v>
      </c>
      <c r="CM76" s="1">
        <f t="shared" si="176"/>
        <v>0</v>
      </c>
      <c r="CN76" s="1">
        <f t="shared" si="177"/>
        <v>0</v>
      </c>
      <c r="CO76" s="1">
        <f t="shared" si="178"/>
        <v>0</v>
      </c>
      <c r="CP76" s="1">
        <f t="shared" si="179"/>
        <v>0</v>
      </c>
      <c r="CQ76" s="1">
        <f t="shared" si="180"/>
        <v>0</v>
      </c>
      <c r="CR76" s="1">
        <f t="shared" si="181"/>
        <v>0</v>
      </c>
      <c r="CS76" s="1">
        <f t="shared" si="182"/>
        <v>0</v>
      </c>
      <c r="CT76" s="1">
        <f t="shared" si="183"/>
        <v>0</v>
      </c>
      <c r="CU76" s="1">
        <f t="shared" si="184"/>
        <v>0</v>
      </c>
      <c r="CV76" s="1">
        <f t="shared" si="185"/>
        <v>0</v>
      </c>
      <c r="CW76" s="1">
        <f t="shared" si="186"/>
        <v>0</v>
      </c>
      <c r="CX76" s="1">
        <f t="shared" si="187"/>
        <v>0</v>
      </c>
      <c r="CY76" s="1">
        <f t="shared" si="188"/>
        <v>0</v>
      </c>
      <c r="CZ76" s="1">
        <f t="shared" si="189"/>
        <v>0</v>
      </c>
      <c r="DA76" s="1">
        <f t="shared" si="190"/>
        <v>0</v>
      </c>
      <c r="DB76" s="1">
        <f t="shared" si="191"/>
        <v>0</v>
      </c>
      <c r="DC76" s="1">
        <f t="shared" si="192"/>
        <v>0</v>
      </c>
      <c r="DD76" s="1">
        <f t="shared" si="193"/>
        <v>0</v>
      </c>
    </row>
    <row r="77" spans="1:108" x14ac:dyDescent="0.55000000000000004">
      <c r="A77" s="1">
        <f>値貼り付け用シート!F85</f>
        <v>6</v>
      </c>
      <c r="B77" s="1">
        <f>値貼り付け用シート!G85</f>
        <v>14</v>
      </c>
      <c r="C77" s="1">
        <f>計算１!I1802</f>
        <v>23</v>
      </c>
      <c r="D77" s="1">
        <f>計算１!J1802</f>
        <v>24</v>
      </c>
      <c r="E77" s="1">
        <f>計算１!K1802</f>
        <v>0</v>
      </c>
      <c r="F77" s="1">
        <f>計算１!L1802</f>
        <v>38</v>
      </c>
      <c r="G77" s="1">
        <f>計算１!M1802</f>
        <v>1</v>
      </c>
      <c r="H77" s="1">
        <f>IF(計算１!I1802=0,"",計算１!N1802)</f>
        <v>54</v>
      </c>
      <c r="I77" s="1">
        <f>IF(ISERROR(計算１!O1802),"",計算１!O1802)</f>
        <v>54</v>
      </c>
      <c r="J77" s="1">
        <f>計算１!P1802</f>
        <v>0</v>
      </c>
      <c r="K77" s="1">
        <f t="shared" si="97"/>
        <v>38</v>
      </c>
      <c r="M77" s="1">
        <f t="shared" si="98"/>
        <v>0</v>
      </c>
      <c r="N77" s="1">
        <f t="shared" si="99"/>
        <v>0</v>
      </c>
      <c r="O77" s="1">
        <f t="shared" si="100"/>
        <v>0</v>
      </c>
      <c r="P77" s="1">
        <f t="shared" si="101"/>
        <v>0</v>
      </c>
      <c r="Q77" s="1">
        <f t="shared" si="102"/>
        <v>0</v>
      </c>
      <c r="R77" s="1">
        <f t="shared" si="103"/>
        <v>0</v>
      </c>
      <c r="S77" s="1">
        <f t="shared" si="104"/>
        <v>0</v>
      </c>
      <c r="T77" s="1">
        <f t="shared" si="105"/>
        <v>0</v>
      </c>
      <c r="U77" s="1">
        <f t="shared" si="106"/>
        <v>0</v>
      </c>
      <c r="V77" s="1">
        <f t="shared" si="107"/>
        <v>0</v>
      </c>
      <c r="W77" s="1">
        <f t="shared" si="108"/>
        <v>0</v>
      </c>
      <c r="X77" s="1">
        <f t="shared" si="109"/>
        <v>0</v>
      </c>
      <c r="Y77" s="1">
        <f t="shared" si="110"/>
        <v>0</v>
      </c>
      <c r="Z77" s="1">
        <f t="shared" si="111"/>
        <v>0</v>
      </c>
      <c r="AA77" s="1">
        <f t="shared" si="112"/>
        <v>0</v>
      </c>
      <c r="AB77" s="1">
        <f t="shared" si="113"/>
        <v>0</v>
      </c>
      <c r="AC77" s="1">
        <f t="shared" si="114"/>
        <v>1</v>
      </c>
      <c r="AD77" s="1">
        <f t="shared" si="115"/>
        <v>23</v>
      </c>
      <c r="AE77" s="1">
        <f t="shared" si="116"/>
        <v>38</v>
      </c>
      <c r="AF77" s="1">
        <f t="shared" si="117"/>
        <v>1</v>
      </c>
      <c r="AG77" s="1">
        <f t="shared" si="118"/>
        <v>38</v>
      </c>
      <c r="AH77" s="1">
        <f t="shared" si="119"/>
        <v>0</v>
      </c>
      <c r="AI77" s="1">
        <f t="shared" si="120"/>
        <v>0</v>
      </c>
      <c r="AJ77" s="1">
        <f t="shared" si="121"/>
        <v>54</v>
      </c>
      <c r="AK77" s="1">
        <f t="shared" si="122"/>
        <v>0</v>
      </c>
      <c r="AL77" s="1">
        <f t="shared" si="123"/>
        <v>0</v>
      </c>
      <c r="AM77" s="1">
        <f t="shared" si="124"/>
        <v>0</v>
      </c>
      <c r="AN77" s="1">
        <f t="shared" si="125"/>
        <v>0</v>
      </c>
      <c r="AO77" s="1">
        <f t="shared" si="126"/>
        <v>0</v>
      </c>
      <c r="AP77" s="1">
        <f t="shared" si="127"/>
        <v>0</v>
      </c>
      <c r="AQ77" s="1">
        <f t="shared" si="128"/>
        <v>0</v>
      </c>
      <c r="AR77" s="1">
        <f t="shared" si="129"/>
        <v>0</v>
      </c>
      <c r="AS77" s="1">
        <f t="shared" si="130"/>
        <v>0</v>
      </c>
      <c r="AT77" s="1">
        <f t="shared" si="131"/>
        <v>0</v>
      </c>
      <c r="AU77" s="1">
        <f t="shared" si="132"/>
        <v>0</v>
      </c>
      <c r="AV77" s="1">
        <f t="shared" si="133"/>
        <v>0</v>
      </c>
      <c r="AW77" s="1">
        <f t="shared" si="134"/>
        <v>0</v>
      </c>
      <c r="AX77" s="1">
        <f t="shared" si="135"/>
        <v>0</v>
      </c>
      <c r="AY77" s="1">
        <f t="shared" si="136"/>
        <v>0</v>
      </c>
      <c r="AZ77" s="1">
        <f t="shared" si="137"/>
        <v>0</v>
      </c>
      <c r="BA77" s="1">
        <f t="shared" si="138"/>
        <v>0</v>
      </c>
      <c r="BB77" s="1">
        <f t="shared" si="139"/>
        <v>0</v>
      </c>
      <c r="BC77" s="1">
        <f t="shared" si="140"/>
        <v>0</v>
      </c>
      <c r="BD77" s="1">
        <f t="shared" si="141"/>
        <v>0</v>
      </c>
      <c r="BE77" s="1">
        <f t="shared" si="142"/>
        <v>0</v>
      </c>
      <c r="BF77" s="1">
        <f t="shared" si="143"/>
        <v>0</v>
      </c>
      <c r="BG77" s="1">
        <f t="shared" si="144"/>
        <v>0</v>
      </c>
      <c r="BH77" s="1">
        <f t="shared" si="145"/>
        <v>0</v>
      </c>
      <c r="BI77" s="1">
        <f t="shared" si="146"/>
        <v>0</v>
      </c>
      <c r="BJ77" s="1">
        <f t="shared" si="147"/>
        <v>0</v>
      </c>
      <c r="BK77" s="1">
        <f t="shared" si="148"/>
        <v>0</v>
      </c>
      <c r="BL77" s="1">
        <f t="shared" si="149"/>
        <v>0</v>
      </c>
      <c r="BM77" s="1">
        <f t="shared" si="150"/>
        <v>0</v>
      </c>
      <c r="BN77" s="1">
        <f t="shared" si="151"/>
        <v>0</v>
      </c>
      <c r="BO77" s="1">
        <f t="shared" si="152"/>
        <v>0</v>
      </c>
      <c r="BP77" s="1">
        <f t="shared" si="153"/>
        <v>0</v>
      </c>
      <c r="BQ77" s="1">
        <f t="shared" si="154"/>
        <v>0</v>
      </c>
      <c r="BR77" s="1">
        <f t="shared" si="155"/>
        <v>0</v>
      </c>
      <c r="BS77" s="1">
        <f t="shared" si="156"/>
        <v>0</v>
      </c>
      <c r="BT77" s="1">
        <f t="shared" si="157"/>
        <v>0</v>
      </c>
      <c r="BU77" s="1">
        <f t="shared" si="158"/>
        <v>0</v>
      </c>
      <c r="BV77" s="1">
        <f t="shared" si="159"/>
        <v>0</v>
      </c>
      <c r="BW77" s="1">
        <f t="shared" si="160"/>
        <v>0</v>
      </c>
      <c r="BX77" s="1">
        <f t="shared" si="161"/>
        <v>0</v>
      </c>
      <c r="BY77" s="1">
        <f t="shared" si="162"/>
        <v>0</v>
      </c>
      <c r="BZ77" s="1">
        <f t="shared" si="163"/>
        <v>0</v>
      </c>
      <c r="CA77" s="1">
        <f t="shared" si="164"/>
        <v>0</v>
      </c>
      <c r="CB77" s="1">
        <f t="shared" si="165"/>
        <v>0</v>
      </c>
      <c r="CC77" s="1">
        <f t="shared" si="166"/>
        <v>0</v>
      </c>
      <c r="CD77" s="1">
        <f t="shared" si="167"/>
        <v>0</v>
      </c>
      <c r="CE77" s="1">
        <f t="shared" si="168"/>
        <v>0</v>
      </c>
      <c r="CF77" s="1">
        <f t="shared" si="169"/>
        <v>0</v>
      </c>
      <c r="CG77" s="1">
        <f t="shared" si="170"/>
        <v>0</v>
      </c>
      <c r="CH77" s="1">
        <f t="shared" si="171"/>
        <v>0</v>
      </c>
      <c r="CI77" s="1">
        <f t="shared" si="172"/>
        <v>0</v>
      </c>
      <c r="CJ77" s="1">
        <f t="shared" si="173"/>
        <v>0</v>
      </c>
      <c r="CK77" s="1">
        <f t="shared" si="174"/>
        <v>0</v>
      </c>
      <c r="CL77" s="1">
        <f t="shared" si="175"/>
        <v>0</v>
      </c>
      <c r="CM77" s="1">
        <f t="shared" si="176"/>
        <v>0</v>
      </c>
      <c r="CN77" s="1">
        <f t="shared" si="177"/>
        <v>0</v>
      </c>
      <c r="CO77" s="1">
        <f t="shared" si="178"/>
        <v>0</v>
      </c>
      <c r="CP77" s="1">
        <f t="shared" si="179"/>
        <v>0</v>
      </c>
      <c r="CQ77" s="1">
        <f t="shared" si="180"/>
        <v>0</v>
      </c>
      <c r="CR77" s="1">
        <f t="shared" si="181"/>
        <v>0</v>
      </c>
      <c r="CS77" s="1">
        <f t="shared" si="182"/>
        <v>0</v>
      </c>
      <c r="CT77" s="1">
        <f t="shared" si="183"/>
        <v>0</v>
      </c>
      <c r="CU77" s="1">
        <f t="shared" si="184"/>
        <v>0</v>
      </c>
      <c r="CV77" s="1">
        <f t="shared" si="185"/>
        <v>0</v>
      </c>
      <c r="CW77" s="1">
        <f t="shared" si="186"/>
        <v>0</v>
      </c>
      <c r="CX77" s="1">
        <f t="shared" si="187"/>
        <v>0</v>
      </c>
      <c r="CY77" s="1">
        <f t="shared" si="188"/>
        <v>0</v>
      </c>
      <c r="CZ77" s="1">
        <f t="shared" si="189"/>
        <v>0</v>
      </c>
      <c r="DA77" s="1">
        <f t="shared" si="190"/>
        <v>0</v>
      </c>
      <c r="DB77" s="1">
        <f t="shared" si="191"/>
        <v>0</v>
      </c>
      <c r="DC77" s="1">
        <f t="shared" si="192"/>
        <v>0</v>
      </c>
      <c r="DD77" s="1">
        <f t="shared" si="193"/>
        <v>0</v>
      </c>
    </row>
    <row r="78" spans="1:108" x14ac:dyDescent="0.55000000000000004">
      <c r="A78" s="1">
        <f>値貼り付け用シート!F86</f>
        <v>6</v>
      </c>
      <c r="B78" s="1">
        <f>値貼り付け用シート!G86</f>
        <v>15</v>
      </c>
      <c r="C78" s="1">
        <f>計算１!I1826</f>
        <v>24</v>
      </c>
      <c r="D78" s="1">
        <f>計算１!J1826</f>
        <v>24</v>
      </c>
      <c r="E78" s="1">
        <f>計算１!K1826</f>
        <v>0</v>
      </c>
      <c r="F78" s="1">
        <f>計算１!L1826</f>
        <v>34</v>
      </c>
      <c r="G78" s="1">
        <f>計算１!M1826</f>
        <v>1</v>
      </c>
      <c r="H78" s="1">
        <f>IF(計算１!I1826=0,"",計算１!N1826)</f>
        <v>37</v>
      </c>
      <c r="I78" s="1">
        <f>IF(ISERROR(計算１!O1826),"",計算１!O1826)</f>
        <v>34</v>
      </c>
      <c r="J78" s="1">
        <f>計算１!P1826</f>
        <v>0</v>
      </c>
      <c r="K78" s="1">
        <f t="shared" si="97"/>
        <v>34</v>
      </c>
      <c r="M78" s="1">
        <f t="shared" si="98"/>
        <v>0</v>
      </c>
      <c r="N78" s="1">
        <f t="shared" si="99"/>
        <v>0</v>
      </c>
      <c r="O78" s="1">
        <f t="shared" si="100"/>
        <v>0</v>
      </c>
      <c r="P78" s="1">
        <f t="shared" si="101"/>
        <v>0</v>
      </c>
      <c r="Q78" s="1">
        <f t="shared" si="102"/>
        <v>0</v>
      </c>
      <c r="R78" s="1">
        <f t="shared" si="103"/>
        <v>0</v>
      </c>
      <c r="S78" s="1">
        <f t="shared" si="104"/>
        <v>0</v>
      </c>
      <c r="T78" s="1">
        <f t="shared" si="105"/>
        <v>0</v>
      </c>
      <c r="U78" s="1">
        <f t="shared" si="106"/>
        <v>0</v>
      </c>
      <c r="V78" s="1">
        <f t="shared" si="107"/>
        <v>0</v>
      </c>
      <c r="W78" s="1">
        <f t="shared" si="108"/>
        <v>0</v>
      </c>
      <c r="X78" s="1">
        <f t="shared" si="109"/>
        <v>0</v>
      </c>
      <c r="Y78" s="1">
        <f t="shared" si="110"/>
        <v>0</v>
      </c>
      <c r="Z78" s="1">
        <f t="shared" si="111"/>
        <v>0</v>
      </c>
      <c r="AA78" s="1">
        <f t="shared" si="112"/>
        <v>0</v>
      </c>
      <c r="AB78" s="1">
        <f t="shared" si="113"/>
        <v>0</v>
      </c>
      <c r="AC78" s="1">
        <f t="shared" si="114"/>
        <v>1</v>
      </c>
      <c r="AD78" s="1">
        <f t="shared" si="115"/>
        <v>24</v>
      </c>
      <c r="AE78" s="1">
        <f t="shared" si="116"/>
        <v>34</v>
      </c>
      <c r="AF78" s="1">
        <f t="shared" si="117"/>
        <v>1</v>
      </c>
      <c r="AG78" s="1">
        <f t="shared" si="118"/>
        <v>34</v>
      </c>
      <c r="AH78" s="1">
        <f t="shared" si="119"/>
        <v>0</v>
      </c>
      <c r="AI78" s="1">
        <f t="shared" si="120"/>
        <v>0</v>
      </c>
      <c r="AJ78" s="1">
        <f t="shared" si="121"/>
        <v>37</v>
      </c>
      <c r="AK78" s="1">
        <f t="shared" si="122"/>
        <v>0</v>
      </c>
      <c r="AL78" s="1">
        <f t="shared" si="123"/>
        <v>0</v>
      </c>
      <c r="AM78" s="1">
        <f t="shared" si="124"/>
        <v>0</v>
      </c>
      <c r="AN78" s="1">
        <f t="shared" si="125"/>
        <v>0</v>
      </c>
      <c r="AO78" s="1">
        <f t="shared" si="126"/>
        <v>0</v>
      </c>
      <c r="AP78" s="1">
        <f t="shared" si="127"/>
        <v>0</v>
      </c>
      <c r="AQ78" s="1">
        <f t="shared" si="128"/>
        <v>0</v>
      </c>
      <c r="AR78" s="1">
        <f t="shared" si="129"/>
        <v>0</v>
      </c>
      <c r="AS78" s="1">
        <f t="shared" si="130"/>
        <v>0</v>
      </c>
      <c r="AT78" s="1">
        <f t="shared" si="131"/>
        <v>0</v>
      </c>
      <c r="AU78" s="1">
        <f t="shared" si="132"/>
        <v>0</v>
      </c>
      <c r="AV78" s="1">
        <f t="shared" si="133"/>
        <v>0</v>
      </c>
      <c r="AW78" s="1">
        <f t="shared" si="134"/>
        <v>0</v>
      </c>
      <c r="AX78" s="1">
        <f t="shared" si="135"/>
        <v>0</v>
      </c>
      <c r="AY78" s="1">
        <f t="shared" si="136"/>
        <v>0</v>
      </c>
      <c r="AZ78" s="1">
        <f t="shared" si="137"/>
        <v>0</v>
      </c>
      <c r="BA78" s="1">
        <f t="shared" si="138"/>
        <v>0</v>
      </c>
      <c r="BB78" s="1">
        <f t="shared" si="139"/>
        <v>0</v>
      </c>
      <c r="BC78" s="1">
        <f t="shared" si="140"/>
        <v>0</v>
      </c>
      <c r="BD78" s="1">
        <f t="shared" si="141"/>
        <v>0</v>
      </c>
      <c r="BE78" s="1">
        <f t="shared" si="142"/>
        <v>0</v>
      </c>
      <c r="BF78" s="1">
        <f t="shared" si="143"/>
        <v>0</v>
      </c>
      <c r="BG78" s="1">
        <f t="shared" si="144"/>
        <v>0</v>
      </c>
      <c r="BH78" s="1">
        <f t="shared" si="145"/>
        <v>0</v>
      </c>
      <c r="BI78" s="1">
        <f t="shared" si="146"/>
        <v>0</v>
      </c>
      <c r="BJ78" s="1">
        <f t="shared" si="147"/>
        <v>0</v>
      </c>
      <c r="BK78" s="1">
        <f t="shared" si="148"/>
        <v>0</v>
      </c>
      <c r="BL78" s="1">
        <f t="shared" si="149"/>
        <v>0</v>
      </c>
      <c r="BM78" s="1">
        <f t="shared" si="150"/>
        <v>0</v>
      </c>
      <c r="BN78" s="1">
        <f t="shared" si="151"/>
        <v>0</v>
      </c>
      <c r="BO78" s="1">
        <f t="shared" si="152"/>
        <v>0</v>
      </c>
      <c r="BP78" s="1">
        <f t="shared" si="153"/>
        <v>0</v>
      </c>
      <c r="BQ78" s="1">
        <f t="shared" si="154"/>
        <v>0</v>
      </c>
      <c r="BR78" s="1">
        <f t="shared" si="155"/>
        <v>0</v>
      </c>
      <c r="BS78" s="1">
        <f t="shared" si="156"/>
        <v>0</v>
      </c>
      <c r="BT78" s="1">
        <f t="shared" si="157"/>
        <v>0</v>
      </c>
      <c r="BU78" s="1">
        <f t="shared" si="158"/>
        <v>0</v>
      </c>
      <c r="BV78" s="1">
        <f t="shared" si="159"/>
        <v>0</v>
      </c>
      <c r="BW78" s="1">
        <f t="shared" si="160"/>
        <v>0</v>
      </c>
      <c r="BX78" s="1">
        <f t="shared" si="161"/>
        <v>0</v>
      </c>
      <c r="BY78" s="1">
        <f t="shared" si="162"/>
        <v>0</v>
      </c>
      <c r="BZ78" s="1">
        <f t="shared" si="163"/>
        <v>0</v>
      </c>
      <c r="CA78" s="1">
        <f t="shared" si="164"/>
        <v>0</v>
      </c>
      <c r="CB78" s="1">
        <f t="shared" si="165"/>
        <v>0</v>
      </c>
      <c r="CC78" s="1">
        <f t="shared" si="166"/>
        <v>0</v>
      </c>
      <c r="CD78" s="1">
        <f t="shared" si="167"/>
        <v>0</v>
      </c>
      <c r="CE78" s="1">
        <f t="shared" si="168"/>
        <v>0</v>
      </c>
      <c r="CF78" s="1">
        <f t="shared" si="169"/>
        <v>0</v>
      </c>
      <c r="CG78" s="1">
        <f t="shared" si="170"/>
        <v>0</v>
      </c>
      <c r="CH78" s="1">
        <f t="shared" si="171"/>
        <v>0</v>
      </c>
      <c r="CI78" s="1">
        <f t="shared" si="172"/>
        <v>0</v>
      </c>
      <c r="CJ78" s="1">
        <f t="shared" si="173"/>
        <v>0</v>
      </c>
      <c r="CK78" s="1">
        <f t="shared" si="174"/>
        <v>0</v>
      </c>
      <c r="CL78" s="1">
        <f t="shared" si="175"/>
        <v>0</v>
      </c>
      <c r="CM78" s="1">
        <f t="shared" si="176"/>
        <v>0</v>
      </c>
      <c r="CN78" s="1">
        <f t="shared" si="177"/>
        <v>0</v>
      </c>
      <c r="CO78" s="1">
        <f t="shared" si="178"/>
        <v>0</v>
      </c>
      <c r="CP78" s="1">
        <f t="shared" si="179"/>
        <v>0</v>
      </c>
      <c r="CQ78" s="1">
        <f t="shared" si="180"/>
        <v>0</v>
      </c>
      <c r="CR78" s="1">
        <f t="shared" si="181"/>
        <v>0</v>
      </c>
      <c r="CS78" s="1">
        <f t="shared" si="182"/>
        <v>0</v>
      </c>
      <c r="CT78" s="1">
        <f t="shared" si="183"/>
        <v>0</v>
      </c>
      <c r="CU78" s="1">
        <f t="shared" si="184"/>
        <v>0</v>
      </c>
      <c r="CV78" s="1">
        <f t="shared" si="185"/>
        <v>0</v>
      </c>
      <c r="CW78" s="1">
        <f t="shared" si="186"/>
        <v>0</v>
      </c>
      <c r="CX78" s="1">
        <f t="shared" si="187"/>
        <v>0</v>
      </c>
      <c r="CY78" s="1">
        <f t="shared" si="188"/>
        <v>0</v>
      </c>
      <c r="CZ78" s="1">
        <f t="shared" si="189"/>
        <v>0</v>
      </c>
      <c r="DA78" s="1">
        <f t="shared" si="190"/>
        <v>0</v>
      </c>
      <c r="DB78" s="1">
        <f t="shared" si="191"/>
        <v>0</v>
      </c>
      <c r="DC78" s="1">
        <f t="shared" si="192"/>
        <v>0</v>
      </c>
      <c r="DD78" s="1">
        <f t="shared" si="193"/>
        <v>0</v>
      </c>
    </row>
    <row r="79" spans="1:108" x14ac:dyDescent="0.55000000000000004">
      <c r="A79" s="1">
        <f>値貼り付け用シート!F87</f>
        <v>6</v>
      </c>
      <c r="B79" s="1">
        <f>値貼り付け用シート!G87</f>
        <v>16</v>
      </c>
      <c r="C79" s="1">
        <f>計算１!I1850</f>
        <v>24</v>
      </c>
      <c r="D79" s="1">
        <f>計算１!J1850</f>
        <v>24</v>
      </c>
      <c r="E79" s="1">
        <f>計算１!K1850</f>
        <v>0</v>
      </c>
      <c r="F79" s="1">
        <f>計算１!L1850</f>
        <v>61</v>
      </c>
      <c r="G79" s="1">
        <f>計算１!M1850</f>
        <v>1</v>
      </c>
      <c r="H79" s="1">
        <f>IF(計算１!I1850=0,"",計算１!N1850)</f>
        <v>67</v>
      </c>
      <c r="I79" s="1">
        <f>IF(ISERROR(計算１!O1850),"",計算１!O1850)</f>
        <v>67</v>
      </c>
      <c r="J79" s="1">
        <f>計算１!P1850</f>
        <v>0</v>
      </c>
      <c r="K79" s="1">
        <f t="shared" si="97"/>
        <v>61</v>
      </c>
      <c r="M79" s="1">
        <f t="shared" si="98"/>
        <v>0</v>
      </c>
      <c r="N79" s="1">
        <f t="shared" si="99"/>
        <v>0</v>
      </c>
      <c r="O79" s="1">
        <f t="shared" si="100"/>
        <v>0</v>
      </c>
      <c r="P79" s="1">
        <f t="shared" si="101"/>
        <v>0</v>
      </c>
      <c r="Q79" s="1">
        <f t="shared" si="102"/>
        <v>0</v>
      </c>
      <c r="R79" s="1">
        <f t="shared" si="103"/>
        <v>0</v>
      </c>
      <c r="S79" s="1">
        <f t="shared" si="104"/>
        <v>0</v>
      </c>
      <c r="T79" s="1">
        <f t="shared" si="105"/>
        <v>0</v>
      </c>
      <c r="U79" s="1">
        <f t="shared" si="106"/>
        <v>0</v>
      </c>
      <c r="V79" s="1">
        <f t="shared" si="107"/>
        <v>0</v>
      </c>
      <c r="W79" s="1">
        <f t="shared" si="108"/>
        <v>0</v>
      </c>
      <c r="X79" s="1">
        <f t="shared" si="109"/>
        <v>0</v>
      </c>
      <c r="Y79" s="1">
        <f t="shared" si="110"/>
        <v>0</v>
      </c>
      <c r="Z79" s="1">
        <f t="shared" si="111"/>
        <v>0</v>
      </c>
      <c r="AA79" s="1">
        <f t="shared" si="112"/>
        <v>0</v>
      </c>
      <c r="AB79" s="1">
        <f t="shared" si="113"/>
        <v>0</v>
      </c>
      <c r="AC79" s="1">
        <f t="shared" si="114"/>
        <v>1</v>
      </c>
      <c r="AD79" s="1">
        <f t="shared" si="115"/>
        <v>24</v>
      </c>
      <c r="AE79" s="1">
        <f t="shared" si="116"/>
        <v>61</v>
      </c>
      <c r="AF79" s="1">
        <f t="shared" si="117"/>
        <v>1</v>
      </c>
      <c r="AG79" s="1">
        <f t="shared" si="118"/>
        <v>61</v>
      </c>
      <c r="AH79" s="1">
        <f t="shared" si="119"/>
        <v>0</v>
      </c>
      <c r="AI79" s="1">
        <f t="shared" si="120"/>
        <v>0</v>
      </c>
      <c r="AJ79" s="1">
        <f t="shared" si="121"/>
        <v>67</v>
      </c>
      <c r="AK79" s="1">
        <f t="shared" si="122"/>
        <v>0</v>
      </c>
      <c r="AL79" s="1">
        <f t="shared" si="123"/>
        <v>0</v>
      </c>
      <c r="AM79" s="1">
        <f t="shared" si="124"/>
        <v>0</v>
      </c>
      <c r="AN79" s="1">
        <f t="shared" si="125"/>
        <v>0</v>
      </c>
      <c r="AO79" s="1">
        <f t="shared" si="126"/>
        <v>0</v>
      </c>
      <c r="AP79" s="1">
        <f t="shared" si="127"/>
        <v>0</v>
      </c>
      <c r="AQ79" s="1">
        <f t="shared" si="128"/>
        <v>0</v>
      </c>
      <c r="AR79" s="1">
        <f t="shared" si="129"/>
        <v>0</v>
      </c>
      <c r="AS79" s="1">
        <f t="shared" si="130"/>
        <v>0</v>
      </c>
      <c r="AT79" s="1">
        <f t="shared" si="131"/>
        <v>0</v>
      </c>
      <c r="AU79" s="1">
        <f t="shared" si="132"/>
        <v>0</v>
      </c>
      <c r="AV79" s="1">
        <f t="shared" si="133"/>
        <v>0</v>
      </c>
      <c r="AW79" s="1">
        <f t="shared" si="134"/>
        <v>0</v>
      </c>
      <c r="AX79" s="1">
        <f t="shared" si="135"/>
        <v>0</v>
      </c>
      <c r="AY79" s="1">
        <f t="shared" si="136"/>
        <v>0</v>
      </c>
      <c r="AZ79" s="1">
        <f t="shared" si="137"/>
        <v>0</v>
      </c>
      <c r="BA79" s="1">
        <f t="shared" si="138"/>
        <v>0</v>
      </c>
      <c r="BB79" s="1">
        <f t="shared" si="139"/>
        <v>0</v>
      </c>
      <c r="BC79" s="1">
        <f t="shared" si="140"/>
        <v>0</v>
      </c>
      <c r="BD79" s="1">
        <f t="shared" si="141"/>
        <v>0</v>
      </c>
      <c r="BE79" s="1">
        <f t="shared" si="142"/>
        <v>0</v>
      </c>
      <c r="BF79" s="1">
        <f t="shared" si="143"/>
        <v>0</v>
      </c>
      <c r="BG79" s="1">
        <f t="shared" si="144"/>
        <v>0</v>
      </c>
      <c r="BH79" s="1">
        <f t="shared" si="145"/>
        <v>0</v>
      </c>
      <c r="BI79" s="1">
        <f t="shared" si="146"/>
        <v>0</v>
      </c>
      <c r="BJ79" s="1">
        <f t="shared" si="147"/>
        <v>0</v>
      </c>
      <c r="BK79" s="1">
        <f t="shared" si="148"/>
        <v>0</v>
      </c>
      <c r="BL79" s="1">
        <f t="shared" si="149"/>
        <v>0</v>
      </c>
      <c r="BM79" s="1">
        <f t="shared" si="150"/>
        <v>0</v>
      </c>
      <c r="BN79" s="1">
        <f t="shared" si="151"/>
        <v>0</v>
      </c>
      <c r="BO79" s="1">
        <f t="shared" si="152"/>
        <v>0</v>
      </c>
      <c r="BP79" s="1">
        <f t="shared" si="153"/>
        <v>0</v>
      </c>
      <c r="BQ79" s="1">
        <f t="shared" si="154"/>
        <v>0</v>
      </c>
      <c r="BR79" s="1">
        <f t="shared" si="155"/>
        <v>0</v>
      </c>
      <c r="BS79" s="1">
        <f t="shared" si="156"/>
        <v>0</v>
      </c>
      <c r="BT79" s="1">
        <f t="shared" si="157"/>
        <v>0</v>
      </c>
      <c r="BU79" s="1">
        <f t="shared" si="158"/>
        <v>0</v>
      </c>
      <c r="BV79" s="1">
        <f t="shared" si="159"/>
        <v>0</v>
      </c>
      <c r="BW79" s="1">
        <f t="shared" si="160"/>
        <v>0</v>
      </c>
      <c r="BX79" s="1">
        <f t="shared" si="161"/>
        <v>0</v>
      </c>
      <c r="BY79" s="1">
        <f t="shared" si="162"/>
        <v>0</v>
      </c>
      <c r="BZ79" s="1">
        <f t="shared" si="163"/>
        <v>0</v>
      </c>
      <c r="CA79" s="1">
        <f t="shared" si="164"/>
        <v>0</v>
      </c>
      <c r="CB79" s="1">
        <f t="shared" si="165"/>
        <v>0</v>
      </c>
      <c r="CC79" s="1">
        <f t="shared" si="166"/>
        <v>0</v>
      </c>
      <c r="CD79" s="1">
        <f t="shared" si="167"/>
        <v>0</v>
      </c>
      <c r="CE79" s="1">
        <f t="shared" si="168"/>
        <v>0</v>
      </c>
      <c r="CF79" s="1">
        <f t="shared" si="169"/>
        <v>0</v>
      </c>
      <c r="CG79" s="1">
        <f t="shared" si="170"/>
        <v>0</v>
      </c>
      <c r="CH79" s="1">
        <f t="shared" si="171"/>
        <v>0</v>
      </c>
      <c r="CI79" s="1">
        <f t="shared" si="172"/>
        <v>0</v>
      </c>
      <c r="CJ79" s="1">
        <f t="shared" si="173"/>
        <v>0</v>
      </c>
      <c r="CK79" s="1">
        <f t="shared" si="174"/>
        <v>0</v>
      </c>
      <c r="CL79" s="1">
        <f t="shared" si="175"/>
        <v>0</v>
      </c>
      <c r="CM79" s="1">
        <f t="shared" si="176"/>
        <v>0</v>
      </c>
      <c r="CN79" s="1">
        <f t="shared" si="177"/>
        <v>0</v>
      </c>
      <c r="CO79" s="1">
        <f t="shared" si="178"/>
        <v>0</v>
      </c>
      <c r="CP79" s="1">
        <f t="shared" si="179"/>
        <v>0</v>
      </c>
      <c r="CQ79" s="1">
        <f t="shared" si="180"/>
        <v>0</v>
      </c>
      <c r="CR79" s="1">
        <f t="shared" si="181"/>
        <v>0</v>
      </c>
      <c r="CS79" s="1">
        <f t="shared" si="182"/>
        <v>0</v>
      </c>
      <c r="CT79" s="1">
        <f t="shared" si="183"/>
        <v>0</v>
      </c>
      <c r="CU79" s="1">
        <f t="shared" si="184"/>
        <v>0</v>
      </c>
      <c r="CV79" s="1">
        <f t="shared" si="185"/>
        <v>0</v>
      </c>
      <c r="CW79" s="1">
        <f t="shared" si="186"/>
        <v>0</v>
      </c>
      <c r="CX79" s="1">
        <f t="shared" si="187"/>
        <v>0</v>
      </c>
      <c r="CY79" s="1">
        <f t="shared" si="188"/>
        <v>0</v>
      </c>
      <c r="CZ79" s="1">
        <f t="shared" si="189"/>
        <v>0</v>
      </c>
      <c r="DA79" s="1">
        <f t="shared" si="190"/>
        <v>0</v>
      </c>
      <c r="DB79" s="1">
        <f t="shared" si="191"/>
        <v>0</v>
      </c>
      <c r="DC79" s="1">
        <f t="shared" si="192"/>
        <v>0</v>
      </c>
      <c r="DD79" s="1">
        <f t="shared" si="193"/>
        <v>0</v>
      </c>
    </row>
    <row r="80" spans="1:108" x14ac:dyDescent="0.55000000000000004">
      <c r="A80" s="1">
        <f>値貼り付け用シート!F88</f>
        <v>6</v>
      </c>
      <c r="B80" s="1">
        <f>値貼り付け用シート!G88</f>
        <v>17</v>
      </c>
      <c r="C80" s="1">
        <f>計算１!I1874</f>
        <v>23</v>
      </c>
      <c r="D80" s="1">
        <f>計算１!J1874</f>
        <v>24</v>
      </c>
      <c r="E80" s="1">
        <f>計算１!K1874</f>
        <v>0</v>
      </c>
      <c r="F80" s="1">
        <f>計算１!L1874</f>
        <v>69</v>
      </c>
      <c r="G80" s="1">
        <f>計算１!M1874</f>
        <v>1</v>
      </c>
      <c r="H80" s="1">
        <f>IF(計算１!I1874=0,"",計算１!N1874)</f>
        <v>78</v>
      </c>
      <c r="I80" s="1">
        <f>IF(ISERROR(計算１!O1874),"",計算１!O1874)</f>
        <v>78</v>
      </c>
      <c r="J80" s="1">
        <f>計算１!P1874</f>
        <v>0</v>
      </c>
      <c r="K80" s="1">
        <f t="shared" si="97"/>
        <v>69</v>
      </c>
      <c r="M80" s="1">
        <f t="shared" si="98"/>
        <v>0</v>
      </c>
      <c r="N80" s="1">
        <f t="shared" si="99"/>
        <v>0</v>
      </c>
      <c r="O80" s="1">
        <f t="shared" si="100"/>
        <v>0</v>
      </c>
      <c r="P80" s="1">
        <f t="shared" si="101"/>
        <v>0</v>
      </c>
      <c r="Q80" s="1">
        <f t="shared" si="102"/>
        <v>0</v>
      </c>
      <c r="R80" s="1">
        <f t="shared" si="103"/>
        <v>0</v>
      </c>
      <c r="S80" s="1">
        <f t="shared" si="104"/>
        <v>0</v>
      </c>
      <c r="T80" s="1">
        <f t="shared" si="105"/>
        <v>0</v>
      </c>
      <c r="U80" s="1">
        <f t="shared" si="106"/>
        <v>0</v>
      </c>
      <c r="V80" s="1">
        <f t="shared" si="107"/>
        <v>0</v>
      </c>
      <c r="W80" s="1">
        <f t="shared" si="108"/>
        <v>0</v>
      </c>
      <c r="X80" s="1">
        <f t="shared" si="109"/>
        <v>0</v>
      </c>
      <c r="Y80" s="1">
        <f t="shared" si="110"/>
        <v>0</v>
      </c>
      <c r="Z80" s="1">
        <f t="shared" si="111"/>
        <v>0</v>
      </c>
      <c r="AA80" s="1">
        <f t="shared" si="112"/>
        <v>0</v>
      </c>
      <c r="AB80" s="1">
        <f t="shared" si="113"/>
        <v>0</v>
      </c>
      <c r="AC80" s="1">
        <f t="shared" si="114"/>
        <v>1</v>
      </c>
      <c r="AD80" s="1">
        <f t="shared" si="115"/>
        <v>23</v>
      </c>
      <c r="AE80" s="1">
        <f t="shared" si="116"/>
        <v>69</v>
      </c>
      <c r="AF80" s="1">
        <f t="shared" si="117"/>
        <v>1</v>
      </c>
      <c r="AG80" s="1">
        <f t="shared" si="118"/>
        <v>69</v>
      </c>
      <c r="AH80" s="1">
        <f t="shared" si="119"/>
        <v>0</v>
      </c>
      <c r="AI80" s="1">
        <f t="shared" si="120"/>
        <v>0</v>
      </c>
      <c r="AJ80" s="1">
        <f t="shared" si="121"/>
        <v>78</v>
      </c>
      <c r="AK80" s="1">
        <f t="shared" si="122"/>
        <v>0</v>
      </c>
      <c r="AL80" s="1">
        <f t="shared" si="123"/>
        <v>0</v>
      </c>
      <c r="AM80" s="1">
        <f t="shared" si="124"/>
        <v>0</v>
      </c>
      <c r="AN80" s="1">
        <f t="shared" si="125"/>
        <v>0</v>
      </c>
      <c r="AO80" s="1">
        <f t="shared" si="126"/>
        <v>0</v>
      </c>
      <c r="AP80" s="1">
        <f t="shared" si="127"/>
        <v>0</v>
      </c>
      <c r="AQ80" s="1">
        <f t="shared" si="128"/>
        <v>0</v>
      </c>
      <c r="AR80" s="1">
        <f t="shared" si="129"/>
        <v>0</v>
      </c>
      <c r="AS80" s="1">
        <f t="shared" si="130"/>
        <v>0</v>
      </c>
      <c r="AT80" s="1">
        <f t="shared" si="131"/>
        <v>0</v>
      </c>
      <c r="AU80" s="1">
        <f t="shared" si="132"/>
        <v>0</v>
      </c>
      <c r="AV80" s="1">
        <f t="shared" si="133"/>
        <v>0</v>
      </c>
      <c r="AW80" s="1">
        <f t="shared" si="134"/>
        <v>0</v>
      </c>
      <c r="AX80" s="1">
        <f t="shared" si="135"/>
        <v>0</v>
      </c>
      <c r="AY80" s="1">
        <f t="shared" si="136"/>
        <v>0</v>
      </c>
      <c r="AZ80" s="1">
        <f t="shared" si="137"/>
        <v>0</v>
      </c>
      <c r="BA80" s="1">
        <f t="shared" si="138"/>
        <v>0</v>
      </c>
      <c r="BB80" s="1">
        <f t="shared" si="139"/>
        <v>0</v>
      </c>
      <c r="BC80" s="1">
        <f t="shared" si="140"/>
        <v>0</v>
      </c>
      <c r="BD80" s="1">
        <f t="shared" si="141"/>
        <v>0</v>
      </c>
      <c r="BE80" s="1">
        <f t="shared" si="142"/>
        <v>0</v>
      </c>
      <c r="BF80" s="1">
        <f t="shared" si="143"/>
        <v>0</v>
      </c>
      <c r="BG80" s="1">
        <f t="shared" si="144"/>
        <v>0</v>
      </c>
      <c r="BH80" s="1">
        <f t="shared" si="145"/>
        <v>0</v>
      </c>
      <c r="BI80" s="1">
        <f t="shared" si="146"/>
        <v>0</v>
      </c>
      <c r="BJ80" s="1">
        <f t="shared" si="147"/>
        <v>0</v>
      </c>
      <c r="BK80" s="1">
        <f t="shared" si="148"/>
        <v>0</v>
      </c>
      <c r="BL80" s="1">
        <f t="shared" si="149"/>
        <v>0</v>
      </c>
      <c r="BM80" s="1">
        <f t="shared" si="150"/>
        <v>0</v>
      </c>
      <c r="BN80" s="1">
        <f t="shared" si="151"/>
        <v>0</v>
      </c>
      <c r="BO80" s="1">
        <f t="shared" si="152"/>
        <v>0</v>
      </c>
      <c r="BP80" s="1">
        <f t="shared" si="153"/>
        <v>0</v>
      </c>
      <c r="BQ80" s="1">
        <f t="shared" si="154"/>
        <v>0</v>
      </c>
      <c r="BR80" s="1">
        <f t="shared" si="155"/>
        <v>0</v>
      </c>
      <c r="BS80" s="1">
        <f t="shared" si="156"/>
        <v>0</v>
      </c>
      <c r="BT80" s="1">
        <f t="shared" si="157"/>
        <v>0</v>
      </c>
      <c r="BU80" s="1">
        <f t="shared" si="158"/>
        <v>0</v>
      </c>
      <c r="BV80" s="1">
        <f t="shared" si="159"/>
        <v>0</v>
      </c>
      <c r="BW80" s="1">
        <f t="shared" si="160"/>
        <v>0</v>
      </c>
      <c r="BX80" s="1">
        <f t="shared" si="161"/>
        <v>0</v>
      </c>
      <c r="BY80" s="1">
        <f t="shared" si="162"/>
        <v>0</v>
      </c>
      <c r="BZ80" s="1">
        <f t="shared" si="163"/>
        <v>0</v>
      </c>
      <c r="CA80" s="1">
        <f t="shared" si="164"/>
        <v>0</v>
      </c>
      <c r="CB80" s="1">
        <f t="shared" si="165"/>
        <v>0</v>
      </c>
      <c r="CC80" s="1">
        <f t="shared" si="166"/>
        <v>0</v>
      </c>
      <c r="CD80" s="1">
        <f t="shared" si="167"/>
        <v>0</v>
      </c>
      <c r="CE80" s="1">
        <f t="shared" si="168"/>
        <v>0</v>
      </c>
      <c r="CF80" s="1">
        <f t="shared" si="169"/>
        <v>0</v>
      </c>
      <c r="CG80" s="1">
        <f t="shared" si="170"/>
        <v>0</v>
      </c>
      <c r="CH80" s="1">
        <f t="shared" si="171"/>
        <v>0</v>
      </c>
      <c r="CI80" s="1">
        <f t="shared" si="172"/>
        <v>0</v>
      </c>
      <c r="CJ80" s="1">
        <f t="shared" si="173"/>
        <v>0</v>
      </c>
      <c r="CK80" s="1">
        <f t="shared" si="174"/>
        <v>0</v>
      </c>
      <c r="CL80" s="1">
        <f t="shared" si="175"/>
        <v>0</v>
      </c>
      <c r="CM80" s="1">
        <f t="shared" si="176"/>
        <v>0</v>
      </c>
      <c r="CN80" s="1">
        <f t="shared" si="177"/>
        <v>0</v>
      </c>
      <c r="CO80" s="1">
        <f t="shared" si="178"/>
        <v>0</v>
      </c>
      <c r="CP80" s="1">
        <f t="shared" si="179"/>
        <v>0</v>
      </c>
      <c r="CQ80" s="1">
        <f t="shared" si="180"/>
        <v>0</v>
      </c>
      <c r="CR80" s="1">
        <f t="shared" si="181"/>
        <v>0</v>
      </c>
      <c r="CS80" s="1">
        <f t="shared" si="182"/>
        <v>0</v>
      </c>
      <c r="CT80" s="1">
        <f t="shared" si="183"/>
        <v>0</v>
      </c>
      <c r="CU80" s="1">
        <f t="shared" si="184"/>
        <v>0</v>
      </c>
      <c r="CV80" s="1">
        <f t="shared" si="185"/>
        <v>0</v>
      </c>
      <c r="CW80" s="1">
        <f t="shared" si="186"/>
        <v>0</v>
      </c>
      <c r="CX80" s="1">
        <f t="shared" si="187"/>
        <v>0</v>
      </c>
      <c r="CY80" s="1">
        <f t="shared" si="188"/>
        <v>0</v>
      </c>
      <c r="CZ80" s="1">
        <f t="shared" si="189"/>
        <v>0</v>
      </c>
      <c r="DA80" s="1">
        <f t="shared" si="190"/>
        <v>0</v>
      </c>
      <c r="DB80" s="1">
        <f t="shared" si="191"/>
        <v>0</v>
      </c>
      <c r="DC80" s="1">
        <f t="shared" si="192"/>
        <v>0</v>
      </c>
      <c r="DD80" s="1">
        <f t="shared" si="193"/>
        <v>0</v>
      </c>
    </row>
    <row r="81" spans="1:108" x14ac:dyDescent="0.55000000000000004">
      <c r="A81" s="1">
        <f>値貼り付け用シート!F89</f>
        <v>6</v>
      </c>
      <c r="B81" s="1">
        <f>値貼り付け用シート!G89</f>
        <v>18</v>
      </c>
      <c r="C81" s="1">
        <f>計算１!I1898</f>
        <v>24</v>
      </c>
      <c r="D81" s="1">
        <f>計算１!J1898</f>
        <v>24</v>
      </c>
      <c r="E81" s="1">
        <f>計算１!K1898</f>
        <v>0</v>
      </c>
      <c r="F81" s="1">
        <f>計算１!L1898</f>
        <v>70</v>
      </c>
      <c r="G81" s="1">
        <f>計算１!M1898</f>
        <v>1</v>
      </c>
      <c r="H81" s="1">
        <f>IF(計算１!I1898=0,"",計算１!N1898)</f>
        <v>75</v>
      </c>
      <c r="I81" s="1">
        <f>IF(ISERROR(計算１!O1898),"",計算１!O1898)</f>
        <v>75</v>
      </c>
      <c r="J81" s="1">
        <f>計算１!P1898</f>
        <v>0</v>
      </c>
      <c r="K81" s="1">
        <f t="shared" si="97"/>
        <v>70</v>
      </c>
      <c r="M81" s="1">
        <f t="shared" si="98"/>
        <v>0</v>
      </c>
      <c r="N81" s="1">
        <f t="shared" si="99"/>
        <v>0</v>
      </c>
      <c r="O81" s="1">
        <f t="shared" si="100"/>
        <v>0</v>
      </c>
      <c r="P81" s="1">
        <f t="shared" si="101"/>
        <v>0</v>
      </c>
      <c r="Q81" s="1">
        <f t="shared" si="102"/>
        <v>0</v>
      </c>
      <c r="R81" s="1">
        <f t="shared" si="103"/>
        <v>0</v>
      </c>
      <c r="S81" s="1">
        <f t="shared" si="104"/>
        <v>0</v>
      </c>
      <c r="T81" s="1">
        <f t="shared" si="105"/>
        <v>0</v>
      </c>
      <c r="U81" s="1">
        <f t="shared" si="106"/>
        <v>0</v>
      </c>
      <c r="V81" s="1">
        <f t="shared" si="107"/>
        <v>0</v>
      </c>
      <c r="W81" s="1">
        <f t="shared" si="108"/>
        <v>0</v>
      </c>
      <c r="X81" s="1">
        <f t="shared" si="109"/>
        <v>0</v>
      </c>
      <c r="Y81" s="1">
        <f t="shared" si="110"/>
        <v>0</v>
      </c>
      <c r="Z81" s="1">
        <f t="shared" si="111"/>
        <v>0</v>
      </c>
      <c r="AA81" s="1">
        <f t="shared" si="112"/>
        <v>0</v>
      </c>
      <c r="AB81" s="1">
        <f t="shared" si="113"/>
        <v>0</v>
      </c>
      <c r="AC81" s="1">
        <f t="shared" si="114"/>
        <v>1</v>
      </c>
      <c r="AD81" s="1">
        <f t="shared" si="115"/>
        <v>24</v>
      </c>
      <c r="AE81" s="1">
        <f t="shared" si="116"/>
        <v>70</v>
      </c>
      <c r="AF81" s="1">
        <f t="shared" si="117"/>
        <v>1</v>
      </c>
      <c r="AG81" s="1">
        <f t="shared" si="118"/>
        <v>70</v>
      </c>
      <c r="AH81" s="1">
        <f t="shared" si="119"/>
        <v>0</v>
      </c>
      <c r="AI81" s="1">
        <f t="shared" si="120"/>
        <v>0</v>
      </c>
      <c r="AJ81" s="1">
        <f t="shared" si="121"/>
        <v>75</v>
      </c>
      <c r="AK81" s="1">
        <f t="shared" si="122"/>
        <v>0</v>
      </c>
      <c r="AL81" s="1">
        <f t="shared" si="123"/>
        <v>0</v>
      </c>
      <c r="AM81" s="1">
        <f t="shared" si="124"/>
        <v>0</v>
      </c>
      <c r="AN81" s="1">
        <f t="shared" si="125"/>
        <v>0</v>
      </c>
      <c r="AO81" s="1">
        <f t="shared" si="126"/>
        <v>0</v>
      </c>
      <c r="AP81" s="1">
        <f t="shared" si="127"/>
        <v>0</v>
      </c>
      <c r="AQ81" s="1">
        <f t="shared" si="128"/>
        <v>0</v>
      </c>
      <c r="AR81" s="1">
        <f t="shared" si="129"/>
        <v>0</v>
      </c>
      <c r="AS81" s="1">
        <f t="shared" si="130"/>
        <v>0</v>
      </c>
      <c r="AT81" s="1">
        <f t="shared" si="131"/>
        <v>0</v>
      </c>
      <c r="AU81" s="1">
        <f t="shared" si="132"/>
        <v>0</v>
      </c>
      <c r="AV81" s="1">
        <f t="shared" si="133"/>
        <v>0</v>
      </c>
      <c r="AW81" s="1">
        <f t="shared" si="134"/>
        <v>0</v>
      </c>
      <c r="AX81" s="1">
        <f t="shared" si="135"/>
        <v>0</v>
      </c>
      <c r="AY81" s="1">
        <f t="shared" si="136"/>
        <v>0</v>
      </c>
      <c r="AZ81" s="1">
        <f t="shared" si="137"/>
        <v>0</v>
      </c>
      <c r="BA81" s="1">
        <f t="shared" si="138"/>
        <v>0</v>
      </c>
      <c r="BB81" s="1">
        <f t="shared" si="139"/>
        <v>0</v>
      </c>
      <c r="BC81" s="1">
        <f t="shared" si="140"/>
        <v>0</v>
      </c>
      <c r="BD81" s="1">
        <f t="shared" si="141"/>
        <v>0</v>
      </c>
      <c r="BE81" s="1">
        <f t="shared" si="142"/>
        <v>0</v>
      </c>
      <c r="BF81" s="1">
        <f t="shared" si="143"/>
        <v>0</v>
      </c>
      <c r="BG81" s="1">
        <f t="shared" si="144"/>
        <v>0</v>
      </c>
      <c r="BH81" s="1">
        <f t="shared" si="145"/>
        <v>0</v>
      </c>
      <c r="BI81" s="1">
        <f t="shared" si="146"/>
        <v>0</v>
      </c>
      <c r="BJ81" s="1">
        <f t="shared" si="147"/>
        <v>0</v>
      </c>
      <c r="BK81" s="1">
        <f t="shared" si="148"/>
        <v>0</v>
      </c>
      <c r="BL81" s="1">
        <f t="shared" si="149"/>
        <v>0</v>
      </c>
      <c r="BM81" s="1">
        <f t="shared" si="150"/>
        <v>0</v>
      </c>
      <c r="BN81" s="1">
        <f t="shared" si="151"/>
        <v>0</v>
      </c>
      <c r="BO81" s="1">
        <f t="shared" si="152"/>
        <v>0</v>
      </c>
      <c r="BP81" s="1">
        <f t="shared" si="153"/>
        <v>0</v>
      </c>
      <c r="BQ81" s="1">
        <f t="shared" si="154"/>
        <v>0</v>
      </c>
      <c r="BR81" s="1">
        <f t="shared" si="155"/>
        <v>0</v>
      </c>
      <c r="BS81" s="1">
        <f t="shared" si="156"/>
        <v>0</v>
      </c>
      <c r="BT81" s="1">
        <f t="shared" si="157"/>
        <v>0</v>
      </c>
      <c r="BU81" s="1">
        <f t="shared" si="158"/>
        <v>0</v>
      </c>
      <c r="BV81" s="1">
        <f t="shared" si="159"/>
        <v>0</v>
      </c>
      <c r="BW81" s="1">
        <f t="shared" si="160"/>
        <v>0</v>
      </c>
      <c r="BX81" s="1">
        <f t="shared" si="161"/>
        <v>0</v>
      </c>
      <c r="BY81" s="1">
        <f t="shared" si="162"/>
        <v>0</v>
      </c>
      <c r="BZ81" s="1">
        <f t="shared" si="163"/>
        <v>0</v>
      </c>
      <c r="CA81" s="1">
        <f t="shared" si="164"/>
        <v>0</v>
      </c>
      <c r="CB81" s="1">
        <f t="shared" si="165"/>
        <v>0</v>
      </c>
      <c r="CC81" s="1">
        <f t="shared" si="166"/>
        <v>0</v>
      </c>
      <c r="CD81" s="1">
        <f t="shared" si="167"/>
        <v>0</v>
      </c>
      <c r="CE81" s="1">
        <f t="shared" si="168"/>
        <v>0</v>
      </c>
      <c r="CF81" s="1">
        <f t="shared" si="169"/>
        <v>0</v>
      </c>
      <c r="CG81" s="1">
        <f t="shared" si="170"/>
        <v>0</v>
      </c>
      <c r="CH81" s="1">
        <f t="shared" si="171"/>
        <v>0</v>
      </c>
      <c r="CI81" s="1">
        <f t="shared" si="172"/>
        <v>0</v>
      </c>
      <c r="CJ81" s="1">
        <f t="shared" si="173"/>
        <v>0</v>
      </c>
      <c r="CK81" s="1">
        <f t="shared" si="174"/>
        <v>0</v>
      </c>
      <c r="CL81" s="1">
        <f t="shared" si="175"/>
        <v>0</v>
      </c>
      <c r="CM81" s="1">
        <f t="shared" si="176"/>
        <v>0</v>
      </c>
      <c r="CN81" s="1">
        <f t="shared" si="177"/>
        <v>0</v>
      </c>
      <c r="CO81" s="1">
        <f t="shared" si="178"/>
        <v>0</v>
      </c>
      <c r="CP81" s="1">
        <f t="shared" si="179"/>
        <v>0</v>
      </c>
      <c r="CQ81" s="1">
        <f t="shared" si="180"/>
        <v>0</v>
      </c>
      <c r="CR81" s="1">
        <f t="shared" si="181"/>
        <v>0</v>
      </c>
      <c r="CS81" s="1">
        <f t="shared" si="182"/>
        <v>0</v>
      </c>
      <c r="CT81" s="1">
        <f t="shared" si="183"/>
        <v>0</v>
      </c>
      <c r="CU81" s="1">
        <f t="shared" si="184"/>
        <v>0</v>
      </c>
      <c r="CV81" s="1">
        <f t="shared" si="185"/>
        <v>0</v>
      </c>
      <c r="CW81" s="1">
        <f t="shared" si="186"/>
        <v>0</v>
      </c>
      <c r="CX81" s="1">
        <f t="shared" si="187"/>
        <v>0</v>
      </c>
      <c r="CY81" s="1">
        <f t="shared" si="188"/>
        <v>0</v>
      </c>
      <c r="CZ81" s="1">
        <f t="shared" si="189"/>
        <v>0</v>
      </c>
      <c r="DA81" s="1">
        <f t="shared" si="190"/>
        <v>0</v>
      </c>
      <c r="DB81" s="1">
        <f t="shared" si="191"/>
        <v>0</v>
      </c>
      <c r="DC81" s="1">
        <f t="shared" si="192"/>
        <v>0</v>
      </c>
      <c r="DD81" s="1">
        <f t="shared" si="193"/>
        <v>0</v>
      </c>
    </row>
    <row r="82" spans="1:108" x14ac:dyDescent="0.55000000000000004">
      <c r="A82" s="1">
        <f>値貼り付け用シート!F90</f>
        <v>6</v>
      </c>
      <c r="B82" s="1">
        <f>値貼り付け用シート!G90</f>
        <v>19</v>
      </c>
      <c r="C82" s="1">
        <f>計算１!I1922</f>
        <v>24</v>
      </c>
      <c r="D82" s="1">
        <f>計算１!J1922</f>
        <v>24</v>
      </c>
      <c r="E82" s="1">
        <f>計算１!K1922</f>
        <v>0</v>
      </c>
      <c r="F82" s="1">
        <f>計算１!L1922</f>
        <v>59</v>
      </c>
      <c r="G82" s="1">
        <f>計算１!M1922</f>
        <v>1</v>
      </c>
      <c r="H82" s="1">
        <f>IF(計算１!I1922=0,"",計算１!N1922)</f>
        <v>80</v>
      </c>
      <c r="I82" s="1">
        <f>IF(ISERROR(計算１!O1922),"",計算１!O1922)</f>
        <v>58</v>
      </c>
      <c r="J82" s="1">
        <f>計算１!P1922</f>
        <v>0</v>
      </c>
      <c r="K82" s="1">
        <f t="shared" si="97"/>
        <v>59</v>
      </c>
      <c r="M82" s="1">
        <f t="shared" si="98"/>
        <v>0</v>
      </c>
      <c r="N82" s="1">
        <f t="shared" si="99"/>
        <v>0</v>
      </c>
      <c r="O82" s="1">
        <f t="shared" si="100"/>
        <v>0</v>
      </c>
      <c r="P82" s="1">
        <f t="shared" si="101"/>
        <v>0</v>
      </c>
      <c r="Q82" s="1">
        <f t="shared" si="102"/>
        <v>0</v>
      </c>
      <c r="R82" s="1">
        <f t="shared" si="103"/>
        <v>0</v>
      </c>
      <c r="S82" s="1">
        <f t="shared" si="104"/>
        <v>0</v>
      </c>
      <c r="T82" s="1">
        <f t="shared" si="105"/>
        <v>0</v>
      </c>
      <c r="U82" s="1">
        <f t="shared" si="106"/>
        <v>0</v>
      </c>
      <c r="V82" s="1">
        <f t="shared" si="107"/>
        <v>0</v>
      </c>
      <c r="W82" s="1">
        <f t="shared" si="108"/>
        <v>0</v>
      </c>
      <c r="X82" s="1">
        <f t="shared" si="109"/>
        <v>0</v>
      </c>
      <c r="Y82" s="1">
        <f t="shared" si="110"/>
        <v>0</v>
      </c>
      <c r="Z82" s="1">
        <f t="shared" si="111"/>
        <v>0</v>
      </c>
      <c r="AA82" s="1">
        <f t="shared" si="112"/>
        <v>0</v>
      </c>
      <c r="AB82" s="1">
        <f t="shared" si="113"/>
        <v>0</v>
      </c>
      <c r="AC82" s="1">
        <f t="shared" si="114"/>
        <v>1</v>
      </c>
      <c r="AD82" s="1">
        <f t="shared" si="115"/>
        <v>24</v>
      </c>
      <c r="AE82" s="1">
        <f t="shared" si="116"/>
        <v>59</v>
      </c>
      <c r="AF82" s="1">
        <f t="shared" si="117"/>
        <v>1</v>
      </c>
      <c r="AG82" s="1">
        <f t="shared" si="118"/>
        <v>59</v>
      </c>
      <c r="AH82" s="1">
        <f t="shared" si="119"/>
        <v>0</v>
      </c>
      <c r="AI82" s="1">
        <f t="shared" si="120"/>
        <v>0</v>
      </c>
      <c r="AJ82" s="1">
        <f t="shared" si="121"/>
        <v>80</v>
      </c>
      <c r="AK82" s="1">
        <f t="shared" si="122"/>
        <v>0</v>
      </c>
      <c r="AL82" s="1">
        <f t="shared" si="123"/>
        <v>0</v>
      </c>
      <c r="AM82" s="1">
        <f t="shared" si="124"/>
        <v>0</v>
      </c>
      <c r="AN82" s="1">
        <f t="shared" si="125"/>
        <v>0</v>
      </c>
      <c r="AO82" s="1">
        <f t="shared" si="126"/>
        <v>0</v>
      </c>
      <c r="AP82" s="1">
        <f t="shared" si="127"/>
        <v>0</v>
      </c>
      <c r="AQ82" s="1">
        <f t="shared" si="128"/>
        <v>0</v>
      </c>
      <c r="AR82" s="1">
        <f t="shared" si="129"/>
        <v>0</v>
      </c>
      <c r="AS82" s="1">
        <f t="shared" si="130"/>
        <v>0</v>
      </c>
      <c r="AT82" s="1">
        <f t="shared" si="131"/>
        <v>0</v>
      </c>
      <c r="AU82" s="1">
        <f t="shared" si="132"/>
        <v>0</v>
      </c>
      <c r="AV82" s="1">
        <f t="shared" si="133"/>
        <v>0</v>
      </c>
      <c r="AW82" s="1">
        <f t="shared" si="134"/>
        <v>0</v>
      </c>
      <c r="AX82" s="1">
        <f t="shared" si="135"/>
        <v>0</v>
      </c>
      <c r="AY82" s="1">
        <f t="shared" si="136"/>
        <v>0</v>
      </c>
      <c r="AZ82" s="1">
        <f t="shared" si="137"/>
        <v>0</v>
      </c>
      <c r="BA82" s="1">
        <f t="shared" si="138"/>
        <v>0</v>
      </c>
      <c r="BB82" s="1">
        <f t="shared" si="139"/>
        <v>0</v>
      </c>
      <c r="BC82" s="1">
        <f t="shared" si="140"/>
        <v>0</v>
      </c>
      <c r="BD82" s="1">
        <f t="shared" si="141"/>
        <v>0</v>
      </c>
      <c r="BE82" s="1">
        <f t="shared" si="142"/>
        <v>0</v>
      </c>
      <c r="BF82" s="1">
        <f t="shared" si="143"/>
        <v>0</v>
      </c>
      <c r="BG82" s="1">
        <f t="shared" si="144"/>
        <v>0</v>
      </c>
      <c r="BH82" s="1">
        <f t="shared" si="145"/>
        <v>0</v>
      </c>
      <c r="BI82" s="1">
        <f t="shared" si="146"/>
        <v>0</v>
      </c>
      <c r="BJ82" s="1">
        <f t="shared" si="147"/>
        <v>0</v>
      </c>
      <c r="BK82" s="1">
        <f t="shared" si="148"/>
        <v>0</v>
      </c>
      <c r="BL82" s="1">
        <f t="shared" si="149"/>
        <v>0</v>
      </c>
      <c r="BM82" s="1">
        <f t="shared" si="150"/>
        <v>0</v>
      </c>
      <c r="BN82" s="1">
        <f t="shared" si="151"/>
        <v>0</v>
      </c>
      <c r="BO82" s="1">
        <f t="shared" si="152"/>
        <v>0</v>
      </c>
      <c r="BP82" s="1">
        <f t="shared" si="153"/>
        <v>0</v>
      </c>
      <c r="BQ82" s="1">
        <f t="shared" si="154"/>
        <v>0</v>
      </c>
      <c r="BR82" s="1">
        <f t="shared" si="155"/>
        <v>0</v>
      </c>
      <c r="BS82" s="1">
        <f t="shared" si="156"/>
        <v>0</v>
      </c>
      <c r="BT82" s="1">
        <f t="shared" si="157"/>
        <v>0</v>
      </c>
      <c r="BU82" s="1">
        <f t="shared" si="158"/>
        <v>0</v>
      </c>
      <c r="BV82" s="1">
        <f t="shared" si="159"/>
        <v>0</v>
      </c>
      <c r="BW82" s="1">
        <f t="shared" si="160"/>
        <v>0</v>
      </c>
      <c r="BX82" s="1">
        <f t="shared" si="161"/>
        <v>0</v>
      </c>
      <c r="BY82" s="1">
        <f t="shared" si="162"/>
        <v>0</v>
      </c>
      <c r="BZ82" s="1">
        <f t="shared" si="163"/>
        <v>0</v>
      </c>
      <c r="CA82" s="1">
        <f t="shared" si="164"/>
        <v>0</v>
      </c>
      <c r="CB82" s="1">
        <f t="shared" si="165"/>
        <v>0</v>
      </c>
      <c r="CC82" s="1">
        <f t="shared" si="166"/>
        <v>0</v>
      </c>
      <c r="CD82" s="1">
        <f t="shared" si="167"/>
        <v>0</v>
      </c>
      <c r="CE82" s="1">
        <f t="shared" si="168"/>
        <v>0</v>
      </c>
      <c r="CF82" s="1">
        <f t="shared" si="169"/>
        <v>0</v>
      </c>
      <c r="CG82" s="1">
        <f t="shared" si="170"/>
        <v>0</v>
      </c>
      <c r="CH82" s="1">
        <f t="shared" si="171"/>
        <v>0</v>
      </c>
      <c r="CI82" s="1">
        <f t="shared" si="172"/>
        <v>0</v>
      </c>
      <c r="CJ82" s="1">
        <f t="shared" si="173"/>
        <v>0</v>
      </c>
      <c r="CK82" s="1">
        <f t="shared" si="174"/>
        <v>0</v>
      </c>
      <c r="CL82" s="1">
        <f t="shared" si="175"/>
        <v>0</v>
      </c>
      <c r="CM82" s="1">
        <f t="shared" si="176"/>
        <v>0</v>
      </c>
      <c r="CN82" s="1">
        <f t="shared" si="177"/>
        <v>0</v>
      </c>
      <c r="CO82" s="1">
        <f t="shared" si="178"/>
        <v>0</v>
      </c>
      <c r="CP82" s="1">
        <f t="shared" si="179"/>
        <v>0</v>
      </c>
      <c r="CQ82" s="1">
        <f t="shared" si="180"/>
        <v>0</v>
      </c>
      <c r="CR82" s="1">
        <f t="shared" si="181"/>
        <v>0</v>
      </c>
      <c r="CS82" s="1">
        <f t="shared" si="182"/>
        <v>0</v>
      </c>
      <c r="CT82" s="1">
        <f t="shared" si="183"/>
        <v>0</v>
      </c>
      <c r="CU82" s="1">
        <f t="shared" si="184"/>
        <v>0</v>
      </c>
      <c r="CV82" s="1">
        <f t="shared" si="185"/>
        <v>0</v>
      </c>
      <c r="CW82" s="1">
        <f t="shared" si="186"/>
        <v>0</v>
      </c>
      <c r="CX82" s="1">
        <f t="shared" si="187"/>
        <v>0</v>
      </c>
      <c r="CY82" s="1">
        <f t="shared" si="188"/>
        <v>0</v>
      </c>
      <c r="CZ82" s="1">
        <f t="shared" si="189"/>
        <v>0</v>
      </c>
      <c r="DA82" s="1">
        <f t="shared" si="190"/>
        <v>0</v>
      </c>
      <c r="DB82" s="1">
        <f t="shared" si="191"/>
        <v>0</v>
      </c>
      <c r="DC82" s="1">
        <f t="shared" si="192"/>
        <v>0</v>
      </c>
      <c r="DD82" s="1">
        <f t="shared" si="193"/>
        <v>0</v>
      </c>
    </row>
    <row r="83" spans="1:108" x14ac:dyDescent="0.55000000000000004">
      <c r="A83" s="1">
        <f>値貼り付け用シート!F91</f>
        <v>6</v>
      </c>
      <c r="B83" s="1">
        <f>値貼り付け用シート!G91</f>
        <v>20</v>
      </c>
      <c r="C83" s="1">
        <f>計算１!I1946</f>
        <v>24</v>
      </c>
      <c r="D83" s="1">
        <f>計算１!J1946</f>
        <v>24</v>
      </c>
      <c r="E83" s="1">
        <f>計算１!K1946</f>
        <v>0</v>
      </c>
      <c r="F83" s="1">
        <f>計算１!L1946</f>
        <v>41</v>
      </c>
      <c r="G83" s="1">
        <f>計算１!M1946</f>
        <v>1</v>
      </c>
      <c r="H83" s="1">
        <f>IF(計算１!I1946=0,"",計算１!N1946)</f>
        <v>50</v>
      </c>
      <c r="I83" s="1">
        <f>IF(ISERROR(計算１!O1946),"",計算１!O1946)</f>
        <v>50</v>
      </c>
      <c r="J83" s="1">
        <f>計算１!P1946</f>
        <v>0</v>
      </c>
      <c r="K83" s="1">
        <f t="shared" si="97"/>
        <v>41</v>
      </c>
      <c r="M83" s="1">
        <f t="shared" si="98"/>
        <v>0</v>
      </c>
      <c r="N83" s="1">
        <f t="shared" si="99"/>
        <v>0</v>
      </c>
      <c r="O83" s="1">
        <f t="shared" si="100"/>
        <v>0</v>
      </c>
      <c r="P83" s="1">
        <f t="shared" si="101"/>
        <v>0</v>
      </c>
      <c r="Q83" s="1">
        <f t="shared" si="102"/>
        <v>0</v>
      </c>
      <c r="R83" s="1">
        <f t="shared" si="103"/>
        <v>0</v>
      </c>
      <c r="S83" s="1">
        <f t="shared" si="104"/>
        <v>0</v>
      </c>
      <c r="T83" s="1">
        <f t="shared" si="105"/>
        <v>0</v>
      </c>
      <c r="U83" s="1">
        <f t="shared" si="106"/>
        <v>0</v>
      </c>
      <c r="V83" s="1">
        <f t="shared" si="107"/>
        <v>0</v>
      </c>
      <c r="W83" s="1">
        <f t="shared" si="108"/>
        <v>0</v>
      </c>
      <c r="X83" s="1">
        <f t="shared" si="109"/>
        <v>0</v>
      </c>
      <c r="Y83" s="1">
        <f t="shared" si="110"/>
        <v>0</v>
      </c>
      <c r="Z83" s="1">
        <f t="shared" si="111"/>
        <v>0</v>
      </c>
      <c r="AA83" s="1">
        <f t="shared" si="112"/>
        <v>0</v>
      </c>
      <c r="AB83" s="1">
        <f t="shared" si="113"/>
        <v>0</v>
      </c>
      <c r="AC83" s="1">
        <f t="shared" si="114"/>
        <v>1</v>
      </c>
      <c r="AD83" s="1">
        <f t="shared" si="115"/>
        <v>24</v>
      </c>
      <c r="AE83" s="1">
        <f t="shared" si="116"/>
        <v>41</v>
      </c>
      <c r="AF83" s="1">
        <f t="shared" si="117"/>
        <v>1</v>
      </c>
      <c r="AG83" s="1">
        <f t="shared" si="118"/>
        <v>41</v>
      </c>
      <c r="AH83" s="1">
        <f t="shared" si="119"/>
        <v>0</v>
      </c>
      <c r="AI83" s="1">
        <f t="shared" si="120"/>
        <v>0</v>
      </c>
      <c r="AJ83" s="1">
        <f t="shared" si="121"/>
        <v>50</v>
      </c>
      <c r="AK83" s="1">
        <f t="shared" si="122"/>
        <v>0</v>
      </c>
      <c r="AL83" s="1">
        <f t="shared" si="123"/>
        <v>0</v>
      </c>
      <c r="AM83" s="1">
        <f t="shared" si="124"/>
        <v>0</v>
      </c>
      <c r="AN83" s="1">
        <f t="shared" si="125"/>
        <v>0</v>
      </c>
      <c r="AO83" s="1">
        <f t="shared" si="126"/>
        <v>0</v>
      </c>
      <c r="AP83" s="1">
        <f t="shared" si="127"/>
        <v>0</v>
      </c>
      <c r="AQ83" s="1">
        <f t="shared" si="128"/>
        <v>0</v>
      </c>
      <c r="AR83" s="1">
        <f t="shared" si="129"/>
        <v>0</v>
      </c>
      <c r="AS83" s="1">
        <f t="shared" si="130"/>
        <v>0</v>
      </c>
      <c r="AT83" s="1">
        <f t="shared" si="131"/>
        <v>0</v>
      </c>
      <c r="AU83" s="1">
        <f t="shared" si="132"/>
        <v>0</v>
      </c>
      <c r="AV83" s="1">
        <f t="shared" si="133"/>
        <v>0</v>
      </c>
      <c r="AW83" s="1">
        <f t="shared" si="134"/>
        <v>0</v>
      </c>
      <c r="AX83" s="1">
        <f t="shared" si="135"/>
        <v>0</v>
      </c>
      <c r="AY83" s="1">
        <f t="shared" si="136"/>
        <v>0</v>
      </c>
      <c r="AZ83" s="1">
        <f t="shared" si="137"/>
        <v>0</v>
      </c>
      <c r="BA83" s="1">
        <f t="shared" si="138"/>
        <v>0</v>
      </c>
      <c r="BB83" s="1">
        <f t="shared" si="139"/>
        <v>0</v>
      </c>
      <c r="BC83" s="1">
        <f t="shared" si="140"/>
        <v>0</v>
      </c>
      <c r="BD83" s="1">
        <f t="shared" si="141"/>
        <v>0</v>
      </c>
      <c r="BE83" s="1">
        <f t="shared" si="142"/>
        <v>0</v>
      </c>
      <c r="BF83" s="1">
        <f t="shared" si="143"/>
        <v>0</v>
      </c>
      <c r="BG83" s="1">
        <f t="shared" si="144"/>
        <v>0</v>
      </c>
      <c r="BH83" s="1">
        <f t="shared" si="145"/>
        <v>0</v>
      </c>
      <c r="BI83" s="1">
        <f t="shared" si="146"/>
        <v>0</v>
      </c>
      <c r="BJ83" s="1">
        <f t="shared" si="147"/>
        <v>0</v>
      </c>
      <c r="BK83" s="1">
        <f t="shared" si="148"/>
        <v>0</v>
      </c>
      <c r="BL83" s="1">
        <f t="shared" si="149"/>
        <v>0</v>
      </c>
      <c r="BM83" s="1">
        <f t="shared" si="150"/>
        <v>0</v>
      </c>
      <c r="BN83" s="1">
        <f t="shared" si="151"/>
        <v>0</v>
      </c>
      <c r="BO83" s="1">
        <f t="shared" si="152"/>
        <v>0</v>
      </c>
      <c r="BP83" s="1">
        <f t="shared" si="153"/>
        <v>0</v>
      </c>
      <c r="BQ83" s="1">
        <f t="shared" si="154"/>
        <v>0</v>
      </c>
      <c r="BR83" s="1">
        <f t="shared" si="155"/>
        <v>0</v>
      </c>
      <c r="BS83" s="1">
        <f t="shared" si="156"/>
        <v>0</v>
      </c>
      <c r="BT83" s="1">
        <f t="shared" si="157"/>
        <v>0</v>
      </c>
      <c r="BU83" s="1">
        <f t="shared" si="158"/>
        <v>0</v>
      </c>
      <c r="BV83" s="1">
        <f t="shared" si="159"/>
        <v>0</v>
      </c>
      <c r="BW83" s="1">
        <f t="shared" si="160"/>
        <v>0</v>
      </c>
      <c r="BX83" s="1">
        <f t="shared" si="161"/>
        <v>0</v>
      </c>
      <c r="BY83" s="1">
        <f t="shared" si="162"/>
        <v>0</v>
      </c>
      <c r="BZ83" s="1">
        <f t="shared" si="163"/>
        <v>0</v>
      </c>
      <c r="CA83" s="1">
        <f t="shared" si="164"/>
        <v>0</v>
      </c>
      <c r="CB83" s="1">
        <f t="shared" si="165"/>
        <v>0</v>
      </c>
      <c r="CC83" s="1">
        <f t="shared" si="166"/>
        <v>0</v>
      </c>
      <c r="CD83" s="1">
        <f t="shared" si="167"/>
        <v>0</v>
      </c>
      <c r="CE83" s="1">
        <f t="shared" si="168"/>
        <v>0</v>
      </c>
      <c r="CF83" s="1">
        <f t="shared" si="169"/>
        <v>0</v>
      </c>
      <c r="CG83" s="1">
        <f t="shared" si="170"/>
        <v>0</v>
      </c>
      <c r="CH83" s="1">
        <f t="shared" si="171"/>
        <v>0</v>
      </c>
      <c r="CI83" s="1">
        <f t="shared" si="172"/>
        <v>0</v>
      </c>
      <c r="CJ83" s="1">
        <f t="shared" si="173"/>
        <v>0</v>
      </c>
      <c r="CK83" s="1">
        <f t="shared" si="174"/>
        <v>0</v>
      </c>
      <c r="CL83" s="1">
        <f t="shared" si="175"/>
        <v>0</v>
      </c>
      <c r="CM83" s="1">
        <f t="shared" si="176"/>
        <v>0</v>
      </c>
      <c r="CN83" s="1">
        <f t="shared" si="177"/>
        <v>0</v>
      </c>
      <c r="CO83" s="1">
        <f t="shared" si="178"/>
        <v>0</v>
      </c>
      <c r="CP83" s="1">
        <f t="shared" si="179"/>
        <v>0</v>
      </c>
      <c r="CQ83" s="1">
        <f t="shared" si="180"/>
        <v>0</v>
      </c>
      <c r="CR83" s="1">
        <f t="shared" si="181"/>
        <v>0</v>
      </c>
      <c r="CS83" s="1">
        <f t="shared" si="182"/>
        <v>0</v>
      </c>
      <c r="CT83" s="1">
        <f t="shared" si="183"/>
        <v>0</v>
      </c>
      <c r="CU83" s="1">
        <f t="shared" si="184"/>
        <v>0</v>
      </c>
      <c r="CV83" s="1">
        <f t="shared" si="185"/>
        <v>0</v>
      </c>
      <c r="CW83" s="1">
        <f t="shared" si="186"/>
        <v>0</v>
      </c>
      <c r="CX83" s="1">
        <f t="shared" si="187"/>
        <v>0</v>
      </c>
      <c r="CY83" s="1">
        <f t="shared" si="188"/>
        <v>0</v>
      </c>
      <c r="CZ83" s="1">
        <f t="shared" si="189"/>
        <v>0</v>
      </c>
      <c r="DA83" s="1">
        <f t="shared" si="190"/>
        <v>0</v>
      </c>
      <c r="DB83" s="1">
        <f t="shared" si="191"/>
        <v>0</v>
      </c>
      <c r="DC83" s="1">
        <f t="shared" si="192"/>
        <v>0</v>
      </c>
      <c r="DD83" s="1">
        <f t="shared" si="193"/>
        <v>0</v>
      </c>
    </row>
    <row r="84" spans="1:108" x14ac:dyDescent="0.55000000000000004">
      <c r="A84" s="1">
        <f>値貼り付け用シート!F92</f>
        <v>6</v>
      </c>
      <c r="B84" s="1">
        <f>値貼り付け用シート!G92</f>
        <v>21</v>
      </c>
      <c r="C84" s="1">
        <f>計算１!I1970</f>
        <v>23</v>
      </c>
      <c r="D84" s="1">
        <f>計算１!J1970</f>
        <v>24</v>
      </c>
      <c r="E84" s="1">
        <f>計算１!K1970</f>
        <v>0</v>
      </c>
      <c r="F84" s="1">
        <f>計算１!L1970</f>
        <v>49</v>
      </c>
      <c r="G84" s="1">
        <f>計算１!M1970</f>
        <v>1</v>
      </c>
      <c r="H84" s="1">
        <f>IF(計算１!I1970=0,"",計算１!N1970)</f>
        <v>55</v>
      </c>
      <c r="I84" s="1">
        <f>IF(ISERROR(計算１!O1970),"",計算１!O1970)</f>
        <v>55</v>
      </c>
      <c r="J84" s="1">
        <f>計算１!P1970</f>
        <v>0</v>
      </c>
      <c r="K84" s="1">
        <f t="shared" si="97"/>
        <v>49</v>
      </c>
      <c r="M84" s="1">
        <f t="shared" si="98"/>
        <v>0</v>
      </c>
      <c r="N84" s="1">
        <f t="shared" si="99"/>
        <v>0</v>
      </c>
      <c r="O84" s="1">
        <f t="shared" si="100"/>
        <v>0</v>
      </c>
      <c r="P84" s="1">
        <f t="shared" si="101"/>
        <v>0</v>
      </c>
      <c r="Q84" s="1">
        <f t="shared" si="102"/>
        <v>0</v>
      </c>
      <c r="R84" s="1">
        <f t="shared" si="103"/>
        <v>0</v>
      </c>
      <c r="S84" s="1">
        <f t="shared" si="104"/>
        <v>0</v>
      </c>
      <c r="T84" s="1">
        <f t="shared" si="105"/>
        <v>0</v>
      </c>
      <c r="U84" s="1">
        <f t="shared" si="106"/>
        <v>0</v>
      </c>
      <c r="V84" s="1">
        <f t="shared" si="107"/>
        <v>0</v>
      </c>
      <c r="W84" s="1">
        <f t="shared" si="108"/>
        <v>0</v>
      </c>
      <c r="X84" s="1">
        <f t="shared" si="109"/>
        <v>0</v>
      </c>
      <c r="Y84" s="1">
        <f t="shared" si="110"/>
        <v>0</v>
      </c>
      <c r="Z84" s="1">
        <f t="shared" si="111"/>
        <v>0</v>
      </c>
      <c r="AA84" s="1">
        <f t="shared" si="112"/>
        <v>0</v>
      </c>
      <c r="AB84" s="1">
        <f t="shared" si="113"/>
        <v>0</v>
      </c>
      <c r="AC84" s="1">
        <f t="shared" si="114"/>
        <v>1</v>
      </c>
      <c r="AD84" s="1">
        <f t="shared" si="115"/>
        <v>23</v>
      </c>
      <c r="AE84" s="1">
        <f t="shared" si="116"/>
        <v>49</v>
      </c>
      <c r="AF84" s="1">
        <f t="shared" si="117"/>
        <v>1</v>
      </c>
      <c r="AG84" s="1">
        <f t="shared" si="118"/>
        <v>49</v>
      </c>
      <c r="AH84" s="1">
        <f t="shared" si="119"/>
        <v>0</v>
      </c>
      <c r="AI84" s="1">
        <f t="shared" si="120"/>
        <v>0</v>
      </c>
      <c r="AJ84" s="1">
        <f t="shared" si="121"/>
        <v>55</v>
      </c>
      <c r="AK84" s="1">
        <f t="shared" si="122"/>
        <v>0</v>
      </c>
      <c r="AL84" s="1">
        <f t="shared" si="123"/>
        <v>0</v>
      </c>
      <c r="AM84" s="1">
        <f t="shared" si="124"/>
        <v>0</v>
      </c>
      <c r="AN84" s="1">
        <f t="shared" si="125"/>
        <v>0</v>
      </c>
      <c r="AO84" s="1">
        <f t="shared" si="126"/>
        <v>0</v>
      </c>
      <c r="AP84" s="1">
        <f t="shared" si="127"/>
        <v>0</v>
      </c>
      <c r="AQ84" s="1">
        <f t="shared" si="128"/>
        <v>0</v>
      </c>
      <c r="AR84" s="1">
        <f t="shared" si="129"/>
        <v>0</v>
      </c>
      <c r="AS84" s="1">
        <f t="shared" si="130"/>
        <v>0</v>
      </c>
      <c r="AT84" s="1">
        <f t="shared" si="131"/>
        <v>0</v>
      </c>
      <c r="AU84" s="1">
        <f t="shared" si="132"/>
        <v>0</v>
      </c>
      <c r="AV84" s="1">
        <f t="shared" si="133"/>
        <v>0</v>
      </c>
      <c r="AW84" s="1">
        <f t="shared" si="134"/>
        <v>0</v>
      </c>
      <c r="AX84" s="1">
        <f t="shared" si="135"/>
        <v>0</v>
      </c>
      <c r="AY84" s="1">
        <f t="shared" si="136"/>
        <v>0</v>
      </c>
      <c r="AZ84" s="1">
        <f t="shared" si="137"/>
        <v>0</v>
      </c>
      <c r="BA84" s="1">
        <f t="shared" si="138"/>
        <v>0</v>
      </c>
      <c r="BB84" s="1">
        <f t="shared" si="139"/>
        <v>0</v>
      </c>
      <c r="BC84" s="1">
        <f t="shared" si="140"/>
        <v>0</v>
      </c>
      <c r="BD84" s="1">
        <f t="shared" si="141"/>
        <v>0</v>
      </c>
      <c r="BE84" s="1">
        <f t="shared" si="142"/>
        <v>0</v>
      </c>
      <c r="BF84" s="1">
        <f t="shared" si="143"/>
        <v>0</v>
      </c>
      <c r="BG84" s="1">
        <f t="shared" si="144"/>
        <v>0</v>
      </c>
      <c r="BH84" s="1">
        <f t="shared" si="145"/>
        <v>0</v>
      </c>
      <c r="BI84" s="1">
        <f t="shared" si="146"/>
        <v>0</v>
      </c>
      <c r="BJ84" s="1">
        <f t="shared" si="147"/>
        <v>0</v>
      </c>
      <c r="BK84" s="1">
        <f t="shared" si="148"/>
        <v>0</v>
      </c>
      <c r="BL84" s="1">
        <f t="shared" si="149"/>
        <v>0</v>
      </c>
      <c r="BM84" s="1">
        <f t="shared" si="150"/>
        <v>0</v>
      </c>
      <c r="BN84" s="1">
        <f t="shared" si="151"/>
        <v>0</v>
      </c>
      <c r="BO84" s="1">
        <f t="shared" si="152"/>
        <v>0</v>
      </c>
      <c r="BP84" s="1">
        <f t="shared" si="153"/>
        <v>0</v>
      </c>
      <c r="BQ84" s="1">
        <f t="shared" si="154"/>
        <v>0</v>
      </c>
      <c r="BR84" s="1">
        <f t="shared" si="155"/>
        <v>0</v>
      </c>
      <c r="BS84" s="1">
        <f t="shared" si="156"/>
        <v>0</v>
      </c>
      <c r="BT84" s="1">
        <f t="shared" si="157"/>
        <v>0</v>
      </c>
      <c r="BU84" s="1">
        <f t="shared" si="158"/>
        <v>0</v>
      </c>
      <c r="BV84" s="1">
        <f t="shared" si="159"/>
        <v>0</v>
      </c>
      <c r="BW84" s="1">
        <f t="shared" si="160"/>
        <v>0</v>
      </c>
      <c r="BX84" s="1">
        <f t="shared" si="161"/>
        <v>0</v>
      </c>
      <c r="BY84" s="1">
        <f t="shared" si="162"/>
        <v>0</v>
      </c>
      <c r="BZ84" s="1">
        <f t="shared" si="163"/>
        <v>0</v>
      </c>
      <c r="CA84" s="1">
        <f t="shared" si="164"/>
        <v>0</v>
      </c>
      <c r="CB84" s="1">
        <f t="shared" si="165"/>
        <v>0</v>
      </c>
      <c r="CC84" s="1">
        <f t="shared" si="166"/>
        <v>0</v>
      </c>
      <c r="CD84" s="1">
        <f t="shared" si="167"/>
        <v>0</v>
      </c>
      <c r="CE84" s="1">
        <f t="shared" si="168"/>
        <v>0</v>
      </c>
      <c r="CF84" s="1">
        <f t="shared" si="169"/>
        <v>0</v>
      </c>
      <c r="CG84" s="1">
        <f t="shared" si="170"/>
        <v>0</v>
      </c>
      <c r="CH84" s="1">
        <f t="shared" si="171"/>
        <v>0</v>
      </c>
      <c r="CI84" s="1">
        <f t="shared" si="172"/>
        <v>0</v>
      </c>
      <c r="CJ84" s="1">
        <f t="shared" si="173"/>
        <v>0</v>
      </c>
      <c r="CK84" s="1">
        <f t="shared" si="174"/>
        <v>0</v>
      </c>
      <c r="CL84" s="1">
        <f t="shared" si="175"/>
        <v>0</v>
      </c>
      <c r="CM84" s="1">
        <f t="shared" si="176"/>
        <v>0</v>
      </c>
      <c r="CN84" s="1">
        <f t="shared" si="177"/>
        <v>0</v>
      </c>
      <c r="CO84" s="1">
        <f t="shared" si="178"/>
        <v>0</v>
      </c>
      <c r="CP84" s="1">
        <f t="shared" si="179"/>
        <v>0</v>
      </c>
      <c r="CQ84" s="1">
        <f t="shared" si="180"/>
        <v>0</v>
      </c>
      <c r="CR84" s="1">
        <f t="shared" si="181"/>
        <v>0</v>
      </c>
      <c r="CS84" s="1">
        <f t="shared" si="182"/>
        <v>0</v>
      </c>
      <c r="CT84" s="1">
        <f t="shared" si="183"/>
        <v>0</v>
      </c>
      <c r="CU84" s="1">
        <f t="shared" si="184"/>
        <v>0</v>
      </c>
      <c r="CV84" s="1">
        <f t="shared" si="185"/>
        <v>0</v>
      </c>
      <c r="CW84" s="1">
        <f t="shared" si="186"/>
        <v>0</v>
      </c>
      <c r="CX84" s="1">
        <f t="shared" si="187"/>
        <v>0</v>
      </c>
      <c r="CY84" s="1">
        <f t="shared" si="188"/>
        <v>0</v>
      </c>
      <c r="CZ84" s="1">
        <f t="shared" si="189"/>
        <v>0</v>
      </c>
      <c r="DA84" s="1">
        <f t="shared" si="190"/>
        <v>0</v>
      </c>
      <c r="DB84" s="1">
        <f t="shared" si="191"/>
        <v>0</v>
      </c>
      <c r="DC84" s="1">
        <f t="shared" si="192"/>
        <v>0</v>
      </c>
      <c r="DD84" s="1">
        <f t="shared" si="193"/>
        <v>0</v>
      </c>
    </row>
    <row r="85" spans="1:108" x14ac:dyDescent="0.55000000000000004">
      <c r="A85" s="1">
        <f>値貼り付け用シート!F93</f>
        <v>6</v>
      </c>
      <c r="B85" s="1">
        <f>値貼り付け用シート!G93</f>
        <v>22</v>
      </c>
      <c r="C85" s="1">
        <f>計算１!I1994</f>
        <v>24</v>
      </c>
      <c r="D85" s="1">
        <f>計算１!J1994</f>
        <v>24</v>
      </c>
      <c r="E85" s="1">
        <f>計算１!K1994</f>
        <v>0</v>
      </c>
      <c r="F85" s="1">
        <f>計算１!L1994</f>
        <v>30</v>
      </c>
      <c r="G85" s="1">
        <f>計算１!M1994</f>
        <v>1</v>
      </c>
      <c r="H85" s="1">
        <f>IF(計算１!I1994=0,"",計算１!N1994)</f>
        <v>36</v>
      </c>
      <c r="I85" s="1">
        <f>IF(ISERROR(計算１!O1994),"",計算１!O1994)</f>
        <v>32</v>
      </c>
      <c r="J85" s="1">
        <f>計算１!P1994</f>
        <v>0</v>
      </c>
      <c r="K85" s="1">
        <f t="shared" si="97"/>
        <v>30</v>
      </c>
      <c r="M85" s="1">
        <f t="shared" si="98"/>
        <v>0</v>
      </c>
      <c r="N85" s="1">
        <f t="shared" si="99"/>
        <v>0</v>
      </c>
      <c r="O85" s="1">
        <f t="shared" si="100"/>
        <v>0</v>
      </c>
      <c r="P85" s="1">
        <f t="shared" si="101"/>
        <v>0</v>
      </c>
      <c r="Q85" s="1">
        <f t="shared" si="102"/>
        <v>0</v>
      </c>
      <c r="R85" s="1">
        <f t="shared" si="103"/>
        <v>0</v>
      </c>
      <c r="S85" s="1">
        <f t="shared" si="104"/>
        <v>0</v>
      </c>
      <c r="T85" s="1">
        <f t="shared" si="105"/>
        <v>0</v>
      </c>
      <c r="U85" s="1">
        <f t="shared" si="106"/>
        <v>0</v>
      </c>
      <c r="V85" s="1">
        <f t="shared" si="107"/>
        <v>0</v>
      </c>
      <c r="W85" s="1">
        <f t="shared" si="108"/>
        <v>0</v>
      </c>
      <c r="X85" s="1">
        <f t="shared" si="109"/>
        <v>0</v>
      </c>
      <c r="Y85" s="1">
        <f t="shared" si="110"/>
        <v>0</v>
      </c>
      <c r="Z85" s="1">
        <f t="shared" si="111"/>
        <v>0</v>
      </c>
      <c r="AA85" s="1">
        <f t="shared" si="112"/>
        <v>0</v>
      </c>
      <c r="AB85" s="1">
        <f t="shared" si="113"/>
        <v>0</v>
      </c>
      <c r="AC85" s="1">
        <f t="shared" si="114"/>
        <v>1</v>
      </c>
      <c r="AD85" s="1">
        <f t="shared" si="115"/>
        <v>24</v>
      </c>
      <c r="AE85" s="1">
        <f t="shared" si="116"/>
        <v>30</v>
      </c>
      <c r="AF85" s="1">
        <f t="shared" si="117"/>
        <v>1</v>
      </c>
      <c r="AG85" s="1">
        <f t="shared" si="118"/>
        <v>30</v>
      </c>
      <c r="AH85" s="1">
        <f t="shared" si="119"/>
        <v>0</v>
      </c>
      <c r="AI85" s="1">
        <f t="shared" si="120"/>
        <v>0</v>
      </c>
      <c r="AJ85" s="1">
        <f t="shared" si="121"/>
        <v>36</v>
      </c>
      <c r="AK85" s="1">
        <f t="shared" si="122"/>
        <v>0</v>
      </c>
      <c r="AL85" s="1">
        <f t="shared" si="123"/>
        <v>0</v>
      </c>
      <c r="AM85" s="1">
        <f t="shared" si="124"/>
        <v>0</v>
      </c>
      <c r="AN85" s="1">
        <f t="shared" si="125"/>
        <v>0</v>
      </c>
      <c r="AO85" s="1">
        <f t="shared" si="126"/>
        <v>0</v>
      </c>
      <c r="AP85" s="1">
        <f t="shared" si="127"/>
        <v>0</v>
      </c>
      <c r="AQ85" s="1">
        <f t="shared" si="128"/>
        <v>0</v>
      </c>
      <c r="AR85" s="1">
        <f t="shared" si="129"/>
        <v>0</v>
      </c>
      <c r="AS85" s="1">
        <f t="shared" si="130"/>
        <v>0</v>
      </c>
      <c r="AT85" s="1">
        <f t="shared" si="131"/>
        <v>0</v>
      </c>
      <c r="AU85" s="1">
        <f t="shared" si="132"/>
        <v>0</v>
      </c>
      <c r="AV85" s="1">
        <f t="shared" si="133"/>
        <v>0</v>
      </c>
      <c r="AW85" s="1">
        <f t="shared" si="134"/>
        <v>0</v>
      </c>
      <c r="AX85" s="1">
        <f t="shared" si="135"/>
        <v>0</v>
      </c>
      <c r="AY85" s="1">
        <f t="shared" si="136"/>
        <v>0</v>
      </c>
      <c r="AZ85" s="1">
        <f t="shared" si="137"/>
        <v>0</v>
      </c>
      <c r="BA85" s="1">
        <f t="shared" si="138"/>
        <v>0</v>
      </c>
      <c r="BB85" s="1">
        <f t="shared" si="139"/>
        <v>0</v>
      </c>
      <c r="BC85" s="1">
        <f t="shared" si="140"/>
        <v>0</v>
      </c>
      <c r="BD85" s="1">
        <f t="shared" si="141"/>
        <v>0</v>
      </c>
      <c r="BE85" s="1">
        <f t="shared" si="142"/>
        <v>0</v>
      </c>
      <c r="BF85" s="1">
        <f t="shared" si="143"/>
        <v>0</v>
      </c>
      <c r="BG85" s="1">
        <f t="shared" si="144"/>
        <v>0</v>
      </c>
      <c r="BH85" s="1">
        <f t="shared" si="145"/>
        <v>0</v>
      </c>
      <c r="BI85" s="1">
        <f t="shared" si="146"/>
        <v>0</v>
      </c>
      <c r="BJ85" s="1">
        <f t="shared" si="147"/>
        <v>0</v>
      </c>
      <c r="BK85" s="1">
        <f t="shared" si="148"/>
        <v>0</v>
      </c>
      <c r="BL85" s="1">
        <f t="shared" si="149"/>
        <v>0</v>
      </c>
      <c r="BM85" s="1">
        <f t="shared" si="150"/>
        <v>0</v>
      </c>
      <c r="BN85" s="1">
        <f t="shared" si="151"/>
        <v>0</v>
      </c>
      <c r="BO85" s="1">
        <f t="shared" si="152"/>
        <v>0</v>
      </c>
      <c r="BP85" s="1">
        <f t="shared" si="153"/>
        <v>0</v>
      </c>
      <c r="BQ85" s="1">
        <f t="shared" si="154"/>
        <v>0</v>
      </c>
      <c r="BR85" s="1">
        <f t="shared" si="155"/>
        <v>0</v>
      </c>
      <c r="BS85" s="1">
        <f t="shared" si="156"/>
        <v>0</v>
      </c>
      <c r="BT85" s="1">
        <f t="shared" si="157"/>
        <v>0</v>
      </c>
      <c r="BU85" s="1">
        <f t="shared" si="158"/>
        <v>0</v>
      </c>
      <c r="BV85" s="1">
        <f t="shared" si="159"/>
        <v>0</v>
      </c>
      <c r="BW85" s="1">
        <f t="shared" si="160"/>
        <v>0</v>
      </c>
      <c r="BX85" s="1">
        <f t="shared" si="161"/>
        <v>0</v>
      </c>
      <c r="BY85" s="1">
        <f t="shared" si="162"/>
        <v>0</v>
      </c>
      <c r="BZ85" s="1">
        <f t="shared" si="163"/>
        <v>0</v>
      </c>
      <c r="CA85" s="1">
        <f t="shared" si="164"/>
        <v>0</v>
      </c>
      <c r="CB85" s="1">
        <f t="shared" si="165"/>
        <v>0</v>
      </c>
      <c r="CC85" s="1">
        <f t="shared" si="166"/>
        <v>0</v>
      </c>
      <c r="CD85" s="1">
        <f t="shared" si="167"/>
        <v>0</v>
      </c>
      <c r="CE85" s="1">
        <f t="shared" si="168"/>
        <v>0</v>
      </c>
      <c r="CF85" s="1">
        <f t="shared" si="169"/>
        <v>0</v>
      </c>
      <c r="CG85" s="1">
        <f t="shared" si="170"/>
        <v>0</v>
      </c>
      <c r="CH85" s="1">
        <f t="shared" si="171"/>
        <v>0</v>
      </c>
      <c r="CI85" s="1">
        <f t="shared" si="172"/>
        <v>0</v>
      </c>
      <c r="CJ85" s="1">
        <f t="shared" si="173"/>
        <v>0</v>
      </c>
      <c r="CK85" s="1">
        <f t="shared" si="174"/>
        <v>0</v>
      </c>
      <c r="CL85" s="1">
        <f t="shared" si="175"/>
        <v>0</v>
      </c>
      <c r="CM85" s="1">
        <f t="shared" si="176"/>
        <v>0</v>
      </c>
      <c r="CN85" s="1">
        <f t="shared" si="177"/>
        <v>0</v>
      </c>
      <c r="CO85" s="1">
        <f t="shared" si="178"/>
        <v>0</v>
      </c>
      <c r="CP85" s="1">
        <f t="shared" si="179"/>
        <v>0</v>
      </c>
      <c r="CQ85" s="1">
        <f t="shared" si="180"/>
        <v>0</v>
      </c>
      <c r="CR85" s="1">
        <f t="shared" si="181"/>
        <v>0</v>
      </c>
      <c r="CS85" s="1">
        <f t="shared" si="182"/>
        <v>0</v>
      </c>
      <c r="CT85" s="1">
        <f t="shared" si="183"/>
        <v>0</v>
      </c>
      <c r="CU85" s="1">
        <f t="shared" si="184"/>
        <v>0</v>
      </c>
      <c r="CV85" s="1">
        <f t="shared" si="185"/>
        <v>0</v>
      </c>
      <c r="CW85" s="1">
        <f t="shared" si="186"/>
        <v>0</v>
      </c>
      <c r="CX85" s="1">
        <f t="shared" si="187"/>
        <v>0</v>
      </c>
      <c r="CY85" s="1">
        <f t="shared" si="188"/>
        <v>0</v>
      </c>
      <c r="CZ85" s="1">
        <f t="shared" si="189"/>
        <v>0</v>
      </c>
      <c r="DA85" s="1">
        <f t="shared" si="190"/>
        <v>0</v>
      </c>
      <c r="DB85" s="1">
        <f t="shared" si="191"/>
        <v>0</v>
      </c>
      <c r="DC85" s="1">
        <f t="shared" si="192"/>
        <v>0</v>
      </c>
      <c r="DD85" s="1">
        <f t="shared" si="193"/>
        <v>0</v>
      </c>
    </row>
    <row r="86" spans="1:108" x14ac:dyDescent="0.55000000000000004">
      <c r="A86" s="1">
        <f>値貼り付け用シート!F94</f>
        <v>6</v>
      </c>
      <c r="B86" s="1">
        <f>値貼り付け用シート!G94</f>
        <v>23</v>
      </c>
      <c r="C86" s="1">
        <f>計算１!I2018</f>
        <v>23</v>
      </c>
      <c r="D86" s="1">
        <f>計算１!J2018</f>
        <v>24</v>
      </c>
      <c r="E86" s="1">
        <f>計算１!K2018</f>
        <v>0</v>
      </c>
      <c r="F86" s="1">
        <f>計算１!L2018</f>
        <v>34</v>
      </c>
      <c r="G86" s="1">
        <f>計算１!M2018</f>
        <v>1</v>
      </c>
      <c r="H86" s="1">
        <f>IF(計算１!I2018=0,"",計算１!N2018)</f>
        <v>33</v>
      </c>
      <c r="I86" s="1">
        <f>IF(ISERROR(計算１!O2018),"",計算１!O2018)</f>
        <v>32</v>
      </c>
      <c r="J86" s="1">
        <f>計算１!P2018</f>
        <v>0</v>
      </c>
      <c r="K86" s="1">
        <f t="shared" si="97"/>
        <v>34</v>
      </c>
      <c r="M86" s="1">
        <f t="shared" si="98"/>
        <v>0</v>
      </c>
      <c r="N86" s="1">
        <f t="shared" si="99"/>
        <v>0</v>
      </c>
      <c r="O86" s="1">
        <f t="shared" si="100"/>
        <v>0</v>
      </c>
      <c r="P86" s="1">
        <f t="shared" si="101"/>
        <v>0</v>
      </c>
      <c r="Q86" s="1">
        <f t="shared" si="102"/>
        <v>0</v>
      </c>
      <c r="R86" s="1">
        <f t="shared" si="103"/>
        <v>0</v>
      </c>
      <c r="S86" s="1">
        <f t="shared" si="104"/>
        <v>0</v>
      </c>
      <c r="T86" s="1">
        <f t="shared" si="105"/>
        <v>0</v>
      </c>
      <c r="U86" s="1">
        <f t="shared" si="106"/>
        <v>0</v>
      </c>
      <c r="V86" s="1">
        <f t="shared" si="107"/>
        <v>0</v>
      </c>
      <c r="W86" s="1">
        <f t="shared" si="108"/>
        <v>0</v>
      </c>
      <c r="X86" s="1">
        <f t="shared" si="109"/>
        <v>0</v>
      </c>
      <c r="Y86" s="1">
        <f t="shared" si="110"/>
        <v>0</v>
      </c>
      <c r="Z86" s="1">
        <f t="shared" si="111"/>
        <v>0</v>
      </c>
      <c r="AA86" s="1">
        <f t="shared" si="112"/>
        <v>0</v>
      </c>
      <c r="AB86" s="1">
        <f t="shared" si="113"/>
        <v>0</v>
      </c>
      <c r="AC86" s="1">
        <f t="shared" si="114"/>
        <v>1</v>
      </c>
      <c r="AD86" s="1">
        <f t="shared" si="115"/>
        <v>23</v>
      </c>
      <c r="AE86" s="1">
        <f t="shared" si="116"/>
        <v>34</v>
      </c>
      <c r="AF86" s="1">
        <f t="shared" si="117"/>
        <v>1</v>
      </c>
      <c r="AG86" s="1">
        <f t="shared" si="118"/>
        <v>34</v>
      </c>
      <c r="AH86" s="1">
        <f t="shared" si="119"/>
        <v>0</v>
      </c>
      <c r="AI86" s="1">
        <f t="shared" si="120"/>
        <v>0</v>
      </c>
      <c r="AJ86" s="1">
        <f t="shared" si="121"/>
        <v>33</v>
      </c>
      <c r="AK86" s="1">
        <f t="shared" si="122"/>
        <v>0</v>
      </c>
      <c r="AL86" s="1">
        <f t="shared" si="123"/>
        <v>0</v>
      </c>
      <c r="AM86" s="1">
        <f t="shared" si="124"/>
        <v>0</v>
      </c>
      <c r="AN86" s="1">
        <f t="shared" si="125"/>
        <v>0</v>
      </c>
      <c r="AO86" s="1">
        <f t="shared" si="126"/>
        <v>0</v>
      </c>
      <c r="AP86" s="1">
        <f t="shared" si="127"/>
        <v>0</v>
      </c>
      <c r="AQ86" s="1">
        <f t="shared" si="128"/>
        <v>0</v>
      </c>
      <c r="AR86" s="1">
        <f t="shared" si="129"/>
        <v>0</v>
      </c>
      <c r="AS86" s="1">
        <f t="shared" si="130"/>
        <v>0</v>
      </c>
      <c r="AT86" s="1">
        <f t="shared" si="131"/>
        <v>0</v>
      </c>
      <c r="AU86" s="1">
        <f t="shared" si="132"/>
        <v>0</v>
      </c>
      <c r="AV86" s="1">
        <f t="shared" si="133"/>
        <v>0</v>
      </c>
      <c r="AW86" s="1">
        <f t="shared" si="134"/>
        <v>0</v>
      </c>
      <c r="AX86" s="1">
        <f t="shared" si="135"/>
        <v>0</v>
      </c>
      <c r="AY86" s="1">
        <f t="shared" si="136"/>
        <v>0</v>
      </c>
      <c r="AZ86" s="1">
        <f t="shared" si="137"/>
        <v>0</v>
      </c>
      <c r="BA86" s="1">
        <f t="shared" si="138"/>
        <v>0</v>
      </c>
      <c r="BB86" s="1">
        <f t="shared" si="139"/>
        <v>0</v>
      </c>
      <c r="BC86" s="1">
        <f t="shared" si="140"/>
        <v>0</v>
      </c>
      <c r="BD86" s="1">
        <f t="shared" si="141"/>
        <v>0</v>
      </c>
      <c r="BE86" s="1">
        <f t="shared" si="142"/>
        <v>0</v>
      </c>
      <c r="BF86" s="1">
        <f t="shared" si="143"/>
        <v>0</v>
      </c>
      <c r="BG86" s="1">
        <f t="shared" si="144"/>
        <v>0</v>
      </c>
      <c r="BH86" s="1">
        <f t="shared" si="145"/>
        <v>0</v>
      </c>
      <c r="BI86" s="1">
        <f t="shared" si="146"/>
        <v>0</v>
      </c>
      <c r="BJ86" s="1">
        <f t="shared" si="147"/>
        <v>0</v>
      </c>
      <c r="BK86" s="1">
        <f t="shared" si="148"/>
        <v>0</v>
      </c>
      <c r="BL86" s="1">
        <f t="shared" si="149"/>
        <v>0</v>
      </c>
      <c r="BM86" s="1">
        <f t="shared" si="150"/>
        <v>0</v>
      </c>
      <c r="BN86" s="1">
        <f t="shared" si="151"/>
        <v>0</v>
      </c>
      <c r="BO86" s="1">
        <f t="shared" si="152"/>
        <v>0</v>
      </c>
      <c r="BP86" s="1">
        <f t="shared" si="153"/>
        <v>0</v>
      </c>
      <c r="BQ86" s="1">
        <f t="shared" si="154"/>
        <v>0</v>
      </c>
      <c r="BR86" s="1">
        <f t="shared" si="155"/>
        <v>0</v>
      </c>
      <c r="BS86" s="1">
        <f t="shared" si="156"/>
        <v>0</v>
      </c>
      <c r="BT86" s="1">
        <f t="shared" si="157"/>
        <v>0</v>
      </c>
      <c r="BU86" s="1">
        <f t="shared" si="158"/>
        <v>0</v>
      </c>
      <c r="BV86" s="1">
        <f t="shared" si="159"/>
        <v>0</v>
      </c>
      <c r="BW86" s="1">
        <f t="shared" si="160"/>
        <v>0</v>
      </c>
      <c r="BX86" s="1">
        <f t="shared" si="161"/>
        <v>0</v>
      </c>
      <c r="BY86" s="1">
        <f t="shared" si="162"/>
        <v>0</v>
      </c>
      <c r="BZ86" s="1">
        <f t="shared" si="163"/>
        <v>0</v>
      </c>
      <c r="CA86" s="1">
        <f t="shared" si="164"/>
        <v>0</v>
      </c>
      <c r="CB86" s="1">
        <f t="shared" si="165"/>
        <v>0</v>
      </c>
      <c r="CC86" s="1">
        <f t="shared" si="166"/>
        <v>0</v>
      </c>
      <c r="CD86" s="1">
        <f t="shared" si="167"/>
        <v>0</v>
      </c>
      <c r="CE86" s="1">
        <f t="shared" si="168"/>
        <v>0</v>
      </c>
      <c r="CF86" s="1">
        <f t="shared" si="169"/>
        <v>0</v>
      </c>
      <c r="CG86" s="1">
        <f t="shared" si="170"/>
        <v>0</v>
      </c>
      <c r="CH86" s="1">
        <f t="shared" si="171"/>
        <v>0</v>
      </c>
      <c r="CI86" s="1">
        <f t="shared" si="172"/>
        <v>0</v>
      </c>
      <c r="CJ86" s="1">
        <f t="shared" si="173"/>
        <v>0</v>
      </c>
      <c r="CK86" s="1">
        <f t="shared" si="174"/>
        <v>0</v>
      </c>
      <c r="CL86" s="1">
        <f t="shared" si="175"/>
        <v>0</v>
      </c>
      <c r="CM86" s="1">
        <f t="shared" si="176"/>
        <v>0</v>
      </c>
      <c r="CN86" s="1">
        <f t="shared" si="177"/>
        <v>0</v>
      </c>
      <c r="CO86" s="1">
        <f t="shared" si="178"/>
        <v>0</v>
      </c>
      <c r="CP86" s="1">
        <f t="shared" si="179"/>
        <v>0</v>
      </c>
      <c r="CQ86" s="1">
        <f t="shared" si="180"/>
        <v>0</v>
      </c>
      <c r="CR86" s="1">
        <f t="shared" si="181"/>
        <v>0</v>
      </c>
      <c r="CS86" s="1">
        <f t="shared" si="182"/>
        <v>0</v>
      </c>
      <c r="CT86" s="1">
        <f t="shared" si="183"/>
        <v>0</v>
      </c>
      <c r="CU86" s="1">
        <f t="shared" si="184"/>
        <v>0</v>
      </c>
      <c r="CV86" s="1">
        <f t="shared" si="185"/>
        <v>0</v>
      </c>
      <c r="CW86" s="1">
        <f t="shared" si="186"/>
        <v>0</v>
      </c>
      <c r="CX86" s="1">
        <f t="shared" si="187"/>
        <v>0</v>
      </c>
      <c r="CY86" s="1">
        <f t="shared" si="188"/>
        <v>0</v>
      </c>
      <c r="CZ86" s="1">
        <f t="shared" si="189"/>
        <v>0</v>
      </c>
      <c r="DA86" s="1">
        <f t="shared" si="190"/>
        <v>0</v>
      </c>
      <c r="DB86" s="1">
        <f t="shared" si="191"/>
        <v>0</v>
      </c>
      <c r="DC86" s="1">
        <f t="shared" si="192"/>
        <v>0</v>
      </c>
      <c r="DD86" s="1">
        <f t="shared" si="193"/>
        <v>0</v>
      </c>
    </row>
    <row r="87" spans="1:108" x14ac:dyDescent="0.55000000000000004">
      <c r="A87" s="1">
        <f>値貼り付け用シート!F95</f>
        <v>6</v>
      </c>
      <c r="B87" s="1">
        <f>値貼り付け用シート!G95</f>
        <v>24</v>
      </c>
      <c r="C87" s="1">
        <f>計算１!I2042</f>
        <v>24</v>
      </c>
      <c r="D87" s="1">
        <f>計算１!J2042</f>
        <v>24</v>
      </c>
      <c r="E87" s="1">
        <f>計算１!K2042</f>
        <v>0</v>
      </c>
      <c r="F87" s="1">
        <f>計算１!L2042</f>
        <v>62</v>
      </c>
      <c r="G87" s="1">
        <f>計算１!M2042</f>
        <v>1</v>
      </c>
      <c r="H87" s="1">
        <f>IF(計算１!I2042=0,"",計算１!N2042)</f>
        <v>69</v>
      </c>
      <c r="I87" s="1">
        <f>IF(ISERROR(計算１!O2042),"",計算１!O2042)</f>
        <v>69</v>
      </c>
      <c r="J87" s="1">
        <f>計算１!P2042</f>
        <v>0</v>
      </c>
      <c r="K87" s="1">
        <f t="shared" si="97"/>
        <v>62</v>
      </c>
      <c r="M87" s="1">
        <f t="shared" si="98"/>
        <v>0</v>
      </c>
      <c r="N87" s="1">
        <f t="shared" si="99"/>
        <v>0</v>
      </c>
      <c r="O87" s="1">
        <f t="shared" si="100"/>
        <v>0</v>
      </c>
      <c r="P87" s="1">
        <f t="shared" si="101"/>
        <v>0</v>
      </c>
      <c r="Q87" s="1">
        <f t="shared" si="102"/>
        <v>0</v>
      </c>
      <c r="R87" s="1">
        <f t="shared" si="103"/>
        <v>0</v>
      </c>
      <c r="S87" s="1">
        <f t="shared" si="104"/>
        <v>0</v>
      </c>
      <c r="T87" s="1">
        <f t="shared" si="105"/>
        <v>0</v>
      </c>
      <c r="U87" s="1">
        <f t="shared" si="106"/>
        <v>0</v>
      </c>
      <c r="V87" s="1">
        <f t="shared" si="107"/>
        <v>0</v>
      </c>
      <c r="W87" s="1">
        <f t="shared" si="108"/>
        <v>0</v>
      </c>
      <c r="X87" s="1">
        <f t="shared" si="109"/>
        <v>0</v>
      </c>
      <c r="Y87" s="1">
        <f t="shared" si="110"/>
        <v>0</v>
      </c>
      <c r="Z87" s="1">
        <f t="shared" si="111"/>
        <v>0</v>
      </c>
      <c r="AA87" s="1">
        <f t="shared" si="112"/>
        <v>0</v>
      </c>
      <c r="AB87" s="1">
        <f t="shared" si="113"/>
        <v>0</v>
      </c>
      <c r="AC87" s="1">
        <f t="shared" si="114"/>
        <v>1</v>
      </c>
      <c r="AD87" s="1">
        <f t="shared" si="115"/>
        <v>24</v>
      </c>
      <c r="AE87" s="1">
        <f t="shared" si="116"/>
        <v>62</v>
      </c>
      <c r="AF87" s="1">
        <f t="shared" si="117"/>
        <v>1</v>
      </c>
      <c r="AG87" s="1">
        <f t="shared" si="118"/>
        <v>62</v>
      </c>
      <c r="AH87" s="1">
        <f t="shared" si="119"/>
        <v>0</v>
      </c>
      <c r="AI87" s="1">
        <f t="shared" si="120"/>
        <v>0</v>
      </c>
      <c r="AJ87" s="1">
        <f t="shared" si="121"/>
        <v>69</v>
      </c>
      <c r="AK87" s="1">
        <f t="shared" si="122"/>
        <v>0</v>
      </c>
      <c r="AL87" s="1">
        <f t="shared" si="123"/>
        <v>0</v>
      </c>
      <c r="AM87" s="1">
        <f t="shared" si="124"/>
        <v>0</v>
      </c>
      <c r="AN87" s="1">
        <f t="shared" si="125"/>
        <v>0</v>
      </c>
      <c r="AO87" s="1">
        <f t="shared" si="126"/>
        <v>0</v>
      </c>
      <c r="AP87" s="1">
        <f t="shared" si="127"/>
        <v>0</v>
      </c>
      <c r="AQ87" s="1">
        <f t="shared" si="128"/>
        <v>0</v>
      </c>
      <c r="AR87" s="1">
        <f t="shared" si="129"/>
        <v>0</v>
      </c>
      <c r="AS87" s="1">
        <f t="shared" si="130"/>
        <v>0</v>
      </c>
      <c r="AT87" s="1">
        <f t="shared" si="131"/>
        <v>0</v>
      </c>
      <c r="AU87" s="1">
        <f t="shared" si="132"/>
        <v>0</v>
      </c>
      <c r="AV87" s="1">
        <f t="shared" si="133"/>
        <v>0</v>
      </c>
      <c r="AW87" s="1">
        <f t="shared" si="134"/>
        <v>0</v>
      </c>
      <c r="AX87" s="1">
        <f t="shared" si="135"/>
        <v>0</v>
      </c>
      <c r="AY87" s="1">
        <f t="shared" si="136"/>
        <v>0</v>
      </c>
      <c r="AZ87" s="1">
        <f t="shared" si="137"/>
        <v>0</v>
      </c>
      <c r="BA87" s="1">
        <f t="shared" si="138"/>
        <v>0</v>
      </c>
      <c r="BB87" s="1">
        <f t="shared" si="139"/>
        <v>0</v>
      </c>
      <c r="BC87" s="1">
        <f t="shared" si="140"/>
        <v>0</v>
      </c>
      <c r="BD87" s="1">
        <f t="shared" si="141"/>
        <v>0</v>
      </c>
      <c r="BE87" s="1">
        <f t="shared" si="142"/>
        <v>0</v>
      </c>
      <c r="BF87" s="1">
        <f t="shared" si="143"/>
        <v>0</v>
      </c>
      <c r="BG87" s="1">
        <f t="shared" si="144"/>
        <v>0</v>
      </c>
      <c r="BH87" s="1">
        <f t="shared" si="145"/>
        <v>0</v>
      </c>
      <c r="BI87" s="1">
        <f t="shared" si="146"/>
        <v>0</v>
      </c>
      <c r="BJ87" s="1">
        <f t="shared" si="147"/>
        <v>0</v>
      </c>
      <c r="BK87" s="1">
        <f t="shared" si="148"/>
        <v>0</v>
      </c>
      <c r="BL87" s="1">
        <f t="shared" si="149"/>
        <v>0</v>
      </c>
      <c r="BM87" s="1">
        <f t="shared" si="150"/>
        <v>0</v>
      </c>
      <c r="BN87" s="1">
        <f t="shared" si="151"/>
        <v>0</v>
      </c>
      <c r="BO87" s="1">
        <f t="shared" si="152"/>
        <v>0</v>
      </c>
      <c r="BP87" s="1">
        <f t="shared" si="153"/>
        <v>0</v>
      </c>
      <c r="BQ87" s="1">
        <f t="shared" si="154"/>
        <v>0</v>
      </c>
      <c r="BR87" s="1">
        <f t="shared" si="155"/>
        <v>0</v>
      </c>
      <c r="BS87" s="1">
        <f t="shared" si="156"/>
        <v>0</v>
      </c>
      <c r="BT87" s="1">
        <f t="shared" si="157"/>
        <v>0</v>
      </c>
      <c r="BU87" s="1">
        <f t="shared" si="158"/>
        <v>0</v>
      </c>
      <c r="BV87" s="1">
        <f t="shared" si="159"/>
        <v>0</v>
      </c>
      <c r="BW87" s="1">
        <f t="shared" si="160"/>
        <v>0</v>
      </c>
      <c r="BX87" s="1">
        <f t="shared" si="161"/>
        <v>0</v>
      </c>
      <c r="BY87" s="1">
        <f t="shared" si="162"/>
        <v>0</v>
      </c>
      <c r="BZ87" s="1">
        <f t="shared" si="163"/>
        <v>0</v>
      </c>
      <c r="CA87" s="1">
        <f t="shared" si="164"/>
        <v>0</v>
      </c>
      <c r="CB87" s="1">
        <f t="shared" si="165"/>
        <v>0</v>
      </c>
      <c r="CC87" s="1">
        <f t="shared" si="166"/>
        <v>0</v>
      </c>
      <c r="CD87" s="1">
        <f t="shared" si="167"/>
        <v>0</v>
      </c>
      <c r="CE87" s="1">
        <f t="shared" si="168"/>
        <v>0</v>
      </c>
      <c r="CF87" s="1">
        <f t="shared" si="169"/>
        <v>0</v>
      </c>
      <c r="CG87" s="1">
        <f t="shared" si="170"/>
        <v>0</v>
      </c>
      <c r="CH87" s="1">
        <f t="shared" si="171"/>
        <v>0</v>
      </c>
      <c r="CI87" s="1">
        <f t="shared" si="172"/>
        <v>0</v>
      </c>
      <c r="CJ87" s="1">
        <f t="shared" si="173"/>
        <v>0</v>
      </c>
      <c r="CK87" s="1">
        <f t="shared" si="174"/>
        <v>0</v>
      </c>
      <c r="CL87" s="1">
        <f t="shared" si="175"/>
        <v>0</v>
      </c>
      <c r="CM87" s="1">
        <f t="shared" si="176"/>
        <v>0</v>
      </c>
      <c r="CN87" s="1">
        <f t="shared" si="177"/>
        <v>0</v>
      </c>
      <c r="CO87" s="1">
        <f t="shared" si="178"/>
        <v>0</v>
      </c>
      <c r="CP87" s="1">
        <f t="shared" si="179"/>
        <v>0</v>
      </c>
      <c r="CQ87" s="1">
        <f t="shared" si="180"/>
        <v>0</v>
      </c>
      <c r="CR87" s="1">
        <f t="shared" si="181"/>
        <v>0</v>
      </c>
      <c r="CS87" s="1">
        <f t="shared" si="182"/>
        <v>0</v>
      </c>
      <c r="CT87" s="1">
        <f t="shared" si="183"/>
        <v>0</v>
      </c>
      <c r="CU87" s="1">
        <f t="shared" si="184"/>
        <v>0</v>
      </c>
      <c r="CV87" s="1">
        <f t="shared" si="185"/>
        <v>0</v>
      </c>
      <c r="CW87" s="1">
        <f t="shared" si="186"/>
        <v>0</v>
      </c>
      <c r="CX87" s="1">
        <f t="shared" si="187"/>
        <v>0</v>
      </c>
      <c r="CY87" s="1">
        <f t="shared" si="188"/>
        <v>0</v>
      </c>
      <c r="CZ87" s="1">
        <f t="shared" si="189"/>
        <v>0</v>
      </c>
      <c r="DA87" s="1">
        <f t="shared" si="190"/>
        <v>0</v>
      </c>
      <c r="DB87" s="1">
        <f t="shared" si="191"/>
        <v>0</v>
      </c>
      <c r="DC87" s="1">
        <f t="shared" si="192"/>
        <v>0</v>
      </c>
      <c r="DD87" s="1">
        <f t="shared" si="193"/>
        <v>0</v>
      </c>
    </row>
    <row r="88" spans="1:108" x14ac:dyDescent="0.55000000000000004">
      <c r="A88" s="1">
        <f>値貼り付け用シート!F96</f>
        <v>6</v>
      </c>
      <c r="B88" s="1">
        <f>値貼り付け用シート!G96</f>
        <v>25</v>
      </c>
      <c r="C88" s="1">
        <f>計算１!I2066</f>
        <v>24</v>
      </c>
      <c r="D88" s="1">
        <f>計算１!J2066</f>
        <v>24</v>
      </c>
      <c r="E88" s="1">
        <f>計算１!K2066</f>
        <v>0</v>
      </c>
      <c r="F88" s="1">
        <f>計算１!L2066</f>
        <v>78</v>
      </c>
      <c r="G88" s="1">
        <f>計算１!M2066</f>
        <v>0</v>
      </c>
      <c r="H88" s="1">
        <f>IF(計算１!I2066=0,"",計算１!N2066)</f>
        <v>100</v>
      </c>
      <c r="I88" s="1">
        <f>IF(ISERROR(計算１!O2066),"",計算１!O2066)</f>
        <v>100</v>
      </c>
      <c r="J88" s="1">
        <f>計算１!P2066</f>
        <v>0</v>
      </c>
      <c r="K88" s="1">
        <f t="shared" si="97"/>
        <v>78</v>
      </c>
      <c r="M88" s="1">
        <f t="shared" si="98"/>
        <v>0</v>
      </c>
      <c r="N88" s="1">
        <f t="shared" si="99"/>
        <v>0</v>
      </c>
      <c r="O88" s="1">
        <f t="shared" si="100"/>
        <v>0</v>
      </c>
      <c r="P88" s="1">
        <f t="shared" si="101"/>
        <v>0</v>
      </c>
      <c r="Q88" s="1">
        <f t="shared" si="102"/>
        <v>0</v>
      </c>
      <c r="R88" s="1">
        <f t="shared" si="103"/>
        <v>0</v>
      </c>
      <c r="S88" s="1">
        <f t="shared" si="104"/>
        <v>0</v>
      </c>
      <c r="T88" s="1">
        <f t="shared" si="105"/>
        <v>0</v>
      </c>
      <c r="U88" s="1">
        <f t="shared" si="106"/>
        <v>0</v>
      </c>
      <c r="V88" s="1">
        <f t="shared" si="107"/>
        <v>0</v>
      </c>
      <c r="W88" s="1">
        <f t="shared" si="108"/>
        <v>0</v>
      </c>
      <c r="X88" s="1">
        <f t="shared" si="109"/>
        <v>0</v>
      </c>
      <c r="Y88" s="1">
        <f t="shared" si="110"/>
        <v>0</v>
      </c>
      <c r="Z88" s="1">
        <f t="shared" si="111"/>
        <v>0</v>
      </c>
      <c r="AA88" s="1">
        <f t="shared" si="112"/>
        <v>0</v>
      </c>
      <c r="AB88" s="1">
        <f t="shared" si="113"/>
        <v>0</v>
      </c>
      <c r="AC88" s="1">
        <f t="shared" si="114"/>
        <v>1</v>
      </c>
      <c r="AD88" s="1">
        <f t="shared" si="115"/>
        <v>24</v>
      </c>
      <c r="AE88" s="1">
        <f t="shared" si="116"/>
        <v>78</v>
      </c>
      <c r="AF88" s="1">
        <f t="shared" si="117"/>
        <v>0</v>
      </c>
      <c r="AG88" s="1">
        <f t="shared" si="118"/>
        <v>78</v>
      </c>
      <c r="AH88" s="1">
        <f t="shared" si="119"/>
        <v>0</v>
      </c>
      <c r="AI88" s="1">
        <f t="shared" si="120"/>
        <v>0</v>
      </c>
      <c r="AJ88" s="1">
        <f t="shared" si="121"/>
        <v>100</v>
      </c>
      <c r="AK88" s="1">
        <f t="shared" si="122"/>
        <v>0</v>
      </c>
      <c r="AL88" s="1">
        <f t="shared" si="123"/>
        <v>0</v>
      </c>
      <c r="AM88" s="1">
        <f t="shared" si="124"/>
        <v>0</v>
      </c>
      <c r="AN88" s="1">
        <f t="shared" si="125"/>
        <v>0</v>
      </c>
      <c r="AO88" s="1">
        <f t="shared" si="126"/>
        <v>0</v>
      </c>
      <c r="AP88" s="1">
        <f t="shared" si="127"/>
        <v>0</v>
      </c>
      <c r="AQ88" s="1">
        <f t="shared" si="128"/>
        <v>0</v>
      </c>
      <c r="AR88" s="1">
        <f t="shared" si="129"/>
        <v>0</v>
      </c>
      <c r="AS88" s="1">
        <f t="shared" si="130"/>
        <v>0</v>
      </c>
      <c r="AT88" s="1">
        <f t="shared" si="131"/>
        <v>0</v>
      </c>
      <c r="AU88" s="1">
        <f t="shared" si="132"/>
        <v>0</v>
      </c>
      <c r="AV88" s="1">
        <f t="shared" si="133"/>
        <v>0</v>
      </c>
      <c r="AW88" s="1">
        <f t="shared" si="134"/>
        <v>0</v>
      </c>
      <c r="AX88" s="1">
        <f t="shared" si="135"/>
        <v>0</v>
      </c>
      <c r="AY88" s="1">
        <f t="shared" si="136"/>
        <v>0</v>
      </c>
      <c r="AZ88" s="1">
        <f t="shared" si="137"/>
        <v>0</v>
      </c>
      <c r="BA88" s="1">
        <f t="shared" si="138"/>
        <v>0</v>
      </c>
      <c r="BB88" s="1">
        <f t="shared" si="139"/>
        <v>0</v>
      </c>
      <c r="BC88" s="1">
        <f t="shared" si="140"/>
        <v>0</v>
      </c>
      <c r="BD88" s="1">
        <f t="shared" si="141"/>
        <v>0</v>
      </c>
      <c r="BE88" s="1">
        <f t="shared" si="142"/>
        <v>0</v>
      </c>
      <c r="BF88" s="1">
        <f t="shared" si="143"/>
        <v>0</v>
      </c>
      <c r="BG88" s="1">
        <f t="shared" si="144"/>
        <v>0</v>
      </c>
      <c r="BH88" s="1">
        <f t="shared" si="145"/>
        <v>0</v>
      </c>
      <c r="BI88" s="1">
        <f t="shared" si="146"/>
        <v>0</v>
      </c>
      <c r="BJ88" s="1">
        <f t="shared" si="147"/>
        <v>0</v>
      </c>
      <c r="BK88" s="1">
        <f t="shared" si="148"/>
        <v>0</v>
      </c>
      <c r="BL88" s="1">
        <f t="shared" si="149"/>
        <v>0</v>
      </c>
      <c r="BM88" s="1">
        <f t="shared" si="150"/>
        <v>0</v>
      </c>
      <c r="BN88" s="1">
        <f t="shared" si="151"/>
        <v>0</v>
      </c>
      <c r="BO88" s="1">
        <f t="shared" si="152"/>
        <v>0</v>
      </c>
      <c r="BP88" s="1">
        <f t="shared" si="153"/>
        <v>0</v>
      </c>
      <c r="BQ88" s="1">
        <f t="shared" si="154"/>
        <v>0</v>
      </c>
      <c r="BR88" s="1">
        <f t="shared" si="155"/>
        <v>0</v>
      </c>
      <c r="BS88" s="1">
        <f t="shared" si="156"/>
        <v>0</v>
      </c>
      <c r="BT88" s="1">
        <f t="shared" si="157"/>
        <v>0</v>
      </c>
      <c r="BU88" s="1">
        <f t="shared" si="158"/>
        <v>0</v>
      </c>
      <c r="BV88" s="1">
        <f t="shared" si="159"/>
        <v>0</v>
      </c>
      <c r="BW88" s="1">
        <f t="shared" si="160"/>
        <v>0</v>
      </c>
      <c r="BX88" s="1">
        <f t="shared" si="161"/>
        <v>0</v>
      </c>
      <c r="BY88" s="1">
        <f t="shared" si="162"/>
        <v>0</v>
      </c>
      <c r="BZ88" s="1">
        <f t="shared" si="163"/>
        <v>0</v>
      </c>
      <c r="CA88" s="1">
        <f t="shared" si="164"/>
        <v>0</v>
      </c>
      <c r="CB88" s="1">
        <f t="shared" si="165"/>
        <v>0</v>
      </c>
      <c r="CC88" s="1">
        <f t="shared" si="166"/>
        <v>0</v>
      </c>
      <c r="CD88" s="1">
        <f t="shared" si="167"/>
        <v>0</v>
      </c>
      <c r="CE88" s="1">
        <f t="shared" si="168"/>
        <v>0</v>
      </c>
      <c r="CF88" s="1">
        <f t="shared" si="169"/>
        <v>0</v>
      </c>
      <c r="CG88" s="1">
        <f t="shared" si="170"/>
        <v>0</v>
      </c>
      <c r="CH88" s="1">
        <f t="shared" si="171"/>
        <v>0</v>
      </c>
      <c r="CI88" s="1">
        <f t="shared" si="172"/>
        <v>0</v>
      </c>
      <c r="CJ88" s="1">
        <f t="shared" si="173"/>
        <v>0</v>
      </c>
      <c r="CK88" s="1">
        <f t="shared" si="174"/>
        <v>0</v>
      </c>
      <c r="CL88" s="1">
        <f t="shared" si="175"/>
        <v>0</v>
      </c>
      <c r="CM88" s="1">
        <f t="shared" si="176"/>
        <v>0</v>
      </c>
      <c r="CN88" s="1">
        <f t="shared" si="177"/>
        <v>0</v>
      </c>
      <c r="CO88" s="1">
        <f t="shared" si="178"/>
        <v>0</v>
      </c>
      <c r="CP88" s="1">
        <f t="shared" si="179"/>
        <v>0</v>
      </c>
      <c r="CQ88" s="1">
        <f t="shared" si="180"/>
        <v>0</v>
      </c>
      <c r="CR88" s="1">
        <f t="shared" si="181"/>
        <v>0</v>
      </c>
      <c r="CS88" s="1">
        <f t="shared" si="182"/>
        <v>0</v>
      </c>
      <c r="CT88" s="1">
        <f t="shared" si="183"/>
        <v>0</v>
      </c>
      <c r="CU88" s="1">
        <f t="shared" si="184"/>
        <v>0</v>
      </c>
      <c r="CV88" s="1">
        <f t="shared" si="185"/>
        <v>0</v>
      </c>
      <c r="CW88" s="1">
        <f t="shared" si="186"/>
        <v>0</v>
      </c>
      <c r="CX88" s="1">
        <f t="shared" si="187"/>
        <v>0</v>
      </c>
      <c r="CY88" s="1">
        <f t="shared" si="188"/>
        <v>0</v>
      </c>
      <c r="CZ88" s="1">
        <f t="shared" si="189"/>
        <v>0</v>
      </c>
      <c r="DA88" s="1">
        <f t="shared" si="190"/>
        <v>0</v>
      </c>
      <c r="DB88" s="1">
        <f t="shared" si="191"/>
        <v>0</v>
      </c>
      <c r="DC88" s="1">
        <f t="shared" si="192"/>
        <v>0</v>
      </c>
      <c r="DD88" s="1">
        <f t="shared" si="193"/>
        <v>0</v>
      </c>
    </row>
    <row r="89" spans="1:108" x14ac:dyDescent="0.55000000000000004">
      <c r="A89" s="1">
        <f>値貼り付け用シート!F97</f>
        <v>6</v>
      </c>
      <c r="B89" s="1">
        <f>値貼り付け用シート!G97</f>
        <v>26</v>
      </c>
      <c r="C89" s="1">
        <f>計算１!I2090</f>
        <v>24</v>
      </c>
      <c r="D89" s="1">
        <f>計算１!J2090</f>
        <v>24</v>
      </c>
      <c r="E89" s="1">
        <f>計算１!K2090</f>
        <v>0</v>
      </c>
      <c r="F89" s="1">
        <f>計算１!L2090</f>
        <v>61</v>
      </c>
      <c r="G89" s="1">
        <f>計算１!M2090</f>
        <v>1</v>
      </c>
      <c r="H89" s="1">
        <f>IF(計算１!I2090=0,"",計算１!N2090)</f>
        <v>88</v>
      </c>
      <c r="I89" s="1">
        <f>IF(ISERROR(計算１!O2090),"",計算１!O2090)</f>
        <v>88</v>
      </c>
      <c r="J89" s="1">
        <f>計算１!P2090</f>
        <v>0</v>
      </c>
      <c r="K89" s="1">
        <f t="shared" si="97"/>
        <v>61</v>
      </c>
      <c r="M89" s="1">
        <f t="shared" si="98"/>
        <v>0</v>
      </c>
      <c r="N89" s="1">
        <f t="shared" si="99"/>
        <v>0</v>
      </c>
      <c r="O89" s="1">
        <f t="shared" si="100"/>
        <v>0</v>
      </c>
      <c r="P89" s="1">
        <f t="shared" si="101"/>
        <v>0</v>
      </c>
      <c r="Q89" s="1">
        <f t="shared" si="102"/>
        <v>0</v>
      </c>
      <c r="R89" s="1">
        <f t="shared" si="103"/>
        <v>0</v>
      </c>
      <c r="S89" s="1">
        <f t="shared" si="104"/>
        <v>0</v>
      </c>
      <c r="T89" s="1">
        <f t="shared" si="105"/>
        <v>0</v>
      </c>
      <c r="U89" s="1">
        <f t="shared" si="106"/>
        <v>0</v>
      </c>
      <c r="V89" s="1">
        <f t="shared" si="107"/>
        <v>0</v>
      </c>
      <c r="W89" s="1">
        <f t="shared" si="108"/>
        <v>0</v>
      </c>
      <c r="X89" s="1">
        <f t="shared" si="109"/>
        <v>0</v>
      </c>
      <c r="Y89" s="1">
        <f t="shared" si="110"/>
        <v>0</v>
      </c>
      <c r="Z89" s="1">
        <f t="shared" si="111"/>
        <v>0</v>
      </c>
      <c r="AA89" s="1">
        <f t="shared" si="112"/>
        <v>0</v>
      </c>
      <c r="AB89" s="1">
        <f t="shared" si="113"/>
        <v>0</v>
      </c>
      <c r="AC89" s="1">
        <f t="shared" si="114"/>
        <v>1</v>
      </c>
      <c r="AD89" s="1">
        <f t="shared" si="115"/>
        <v>24</v>
      </c>
      <c r="AE89" s="1">
        <f t="shared" si="116"/>
        <v>61</v>
      </c>
      <c r="AF89" s="1">
        <f t="shared" si="117"/>
        <v>1</v>
      </c>
      <c r="AG89" s="1">
        <f t="shared" si="118"/>
        <v>61</v>
      </c>
      <c r="AH89" s="1">
        <f t="shared" si="119"/>
        <v>0</v>
      </c>
      <c r="AI89" s="1">
        <f t="shared" si="120"/>
        <v>0</v>
      </c>
      <c r="AJ89" s="1">
        <f t="shared" si="121"/>
        <v>88</v>
      </c>
      <c r="AK89" s="1">
        <f t="shared" si="122"/>
        <v>0</v>
      </c>
      <c r="AL89" s="1">
        <f t="shared" si="123"/>
        <v>0</v>
      </c>
      <c r="AM89" s="1">
        <f t="shared" si="124"/>
        <v>0</v>
      </c>
      <c r="AN89" s="1">
        <f t="shared" si="125"/>
        <v>0</v>
      </c>
      <c r="AO89" s="1">
        <f t="shared" si="126"/>
        <v>0</v>
      </c>
      <c r="AP89" s="1">
        <f t="shared" si="127"/>
        <v>0</v>
      </c>
      <c r="AQ89" s="1">
        <f t="shared" si="128"/>
        <v>0</v>
      </c>
      <c r="AR89" s="1">
        <f t="shared" si="129"/>
        <v>0</v>
      </c>
      <c r="AS89" s="1">
        <f t="shared" si="130"/>
        <v>0</v>
      </c>
      <c r="AT89" s="1">
        <f t="shared" si="131"/>
        <v>0</v>
      </c>
      <c r="AU89" s="1">
        <f t="shared" si="132"/>
        <v>0</v>
      </c>
      <c r="AV89" s="1">
        <f t="shared" si="133"/>
        <v>0</v>
      </c>
      <c r="AW89" s="1">
        <f t="shared" si="134"/>
        <v>0</v>
      </c>
      <c r="AX89" s="1">
        <f t="shared" si="135"/>
        <v>0</v>
      </c>
      <c r="AY89" s="1">
        <f t="shared" si="136"/>
        <v>0</v>
      </c>
      <c r="AZ89" s="1">
        <f t="shared" si="137"/>
        <v>0</v>
      </c>
      <c r="BA89" s="1">
        <f t="shared" si="138"/>
        <v>0</v>
      </c>
      <c r="BB89" s="1">
        <f t="shared" si="139"/>
        <v>0</v>
      </c>
      <c r="BC89" s="1">
        <f t="shared" si="140"/>
        <v>0</v>
      </c>
      <c r="BD89" s="1">
        <f t="shared" si="141"/>
        <v>0</v>
      </c>
      <c r="BE89" s="1">
        <f t="shared" si="142"/>
        <v>0</v>
      </c>
      <c r="BF89" s="1">
        <f t="shared" si="143"/>
        <v>0</v>
      </c>
      <c r="BG89" s="1">
        <f t="shared" si="144"/>
        <v>0</v>
      </c>
      <c r="BH89" s="1">
        <f t="shared" si="145"/>
        <v>0</v>
      </c>
      <c r="BI89" s="1">
        <f t="shared" si="146"/>
        <v>0</v>
      </c>
      <c r="BJ89" s="1">
        <f t="shared" si="147"/>
        <v>0</v>
      </c>
      <c r="BK89" s="1">
        <f t="shared" si="148"/>
        <v>0</v>
      </c>
      <c r="BL89" s="1">
        <f t="shared" si="149"/>
        <v>0</v>
      </c>
      <c r="BM89" s="1">
        <f t="shared" si="150"/>
        <v>0</v>
      </c>
      <c r="BN89" s="1">
        <f t="shared" si="151"/>
        <v>0</v>
      </c>
      <c r="BO89" s="1">
        <f t="shared" si="152"/>
        <v>0</v>
      </c>
      <c r="BP89" s="1">
        <f t="shared" si="153"/>
        <v>0</v>
      </c>
      <c r="BQ89" s="1">
        <f t="shared" si="154"/>
        <v>0</v>
      </c>
      <c r="BR89" s="1">
        <f t="shared" si="155"/>
        <v>0</v>
      </c>
      <c r="BS89" s="1">
        <f t="shared" si="156"/>
        <v>0</v>
      </c>
      <c r="BT89" s="1">
        <f t="shared" si="157"/>
        <v>0</v>
      </c>
      <c r="BU89" s="1">
        <f t="shared" si="158"/>
        <v>0</v>
      </c>
      <c r="BV89" s="1">
        <f t="shared" si="159"/>
        <v>0</v>
      </c>
      <c r="BW89" s="1">
        <f t="shared" si="160"/>
        <v>0</v>
      </c>
      <c r="BX89" s="1">
        <f t="shared" si="161"/>
        <v>0</v>
      </c>
      <c r="BY89" s="1">
        <f t="shared" si="162"/>
        <v>0</v>
      </c>
      <c r="BZ89" s="1">
        <f t="shared" si="163"/>
        <v>0</v>
      </c>
      <c r="CA89" s="1">
        <f t="shared" si="164"/>
        <v>0</v>
      </c>
      <c r="CB89" s="1">
        <f t="shared" si="165"/>
        <v>0</v>
      </c>
      <c r="CC89" s="1">
        <f t="shared" si="166"/>
        <v>0</v>
      </c>
      <c r="CD89" s="1">
        <f t="shared" si="167"/>
        <v>0</v>
      </c>
      <c r="CE89" s="1">
        <f t="shared" si="168"/>
        <v>0</v>
      </c>
      <c r="CF89" s="1">
        <f t="shared" si="169"/>
        <v>0</v>
      </c>
      <c r="CG89" s="1">
        <f t="shared" si="170"/>
        <v>0</v>
      </c>
      <c r="CH89" s="1">
        <f t="shared" si="171"/>
        <v>0</v>
      </c>
      <c r="CI89" s="1">
        <f t="shared" si="172"/>
        <v>0</v>
      </c>
      <c r="CJ89" s="1">
        <f t="shared" si="173"/>
        <v>0</v>
      </c>
      <c r="CK89" s="1">
        <f t="shared" si="174"/>
        <v>0</v>
      </c>
      <c r="CL89" s="1">
        <f t="shared" si="175"/>
        <v>0</v>
      </c>
      <c r="CM89" s="1">
        <f t="shared" si="176"/>
        <v>0</v>
      </c>
      <c r="CN89" s="1">
        <f t="shared" si="177"/>
        <v>0</v>
      </c>
      <c r="CO89" s="1">
        <f t="shared" si="178"/>
        <v>0</v>
      </c>
      <c r="CP89" s="1">
        <f t="shared" si="179"/>
        <v>0</v>
      </c>
      <c r="CQ89" s="1">
        <f t="shared" si="180"/>
        <v>0</v>
      </c>
      <c r="CR89" s="1">
        <f t="shared" si="181"/>
        <v>0</v>
      </c>
      <c r="CS89" s="1">
        <f t="shared" si="182"/>
        <v>0</v>
      </c>
      <c r="CT89" s="1">
        <f t="shared" si="183"/>
        <v>0</v>
      </c>
      <c r="CU89" s="1">
        <f t="shared" si="184"/>
        <v>0</v>
      </c>
      <c r="CV89" s="1">
        <f t="shared" si="185"/>
        <v>0</v>
      </c>
      <c r="CW89" s="1">
        <f t="shared" si="186"/>
        <v>0</v>
      </c>
      <c r="CX89" s="1">
        <f t="shared" si="187"/>
        <v>0</v>
      </c>
      <c r="CY89" s="1">
        <f t="shared" si="188"/>
        <v>0</v>
      </c>
      <c r="CZ89" s="1">
        <f t="shared" si="189"/>
        <v>0</v>
      </c>
      <c r="DA89" s="1">
        <f t="shared" si="190"/>
        <v>0</v>
      </c>
      <c r="DB89" s="1">
        <f t="shared" si="191"/>
        <v>0</v>
      </c>
      <c r="DC89" s="1">
        <f t="shared" si="192"/>
        <v>0</v>
      </c>
      <c r="DD89" s="1">
        <f t="shared" si="193"/>
        <v>0</v>
      </c>
    </row>
    <row r="90" spans="1:108" x14ac:dyDescent="0.55000000000000004">
      <c r="A90" s="1">
        <f>値貼り付け用シート!F98</f>
        <v>6</v>
      </c>
      <c r="B90" s="1">
        <f>値貼り付け用シート!G98</f>
        <v>27</v>
      </c>
      <c r="C90" s="1">
        <f>計算１!I2114</f>
        <v>24</v>
      </c>
      <c r="D90" s="1">
        <f>計算１!J2114</f>
        <v>24</v>
      </c>
      <c r="E90" s="1">
        <f>計算１!K2114</f>
        <v>0</v>
      </c>
      <c r="F90" s="1">
        <f>計算１!L2114</f>
        <v>53</v>
      </c>
      <c r="G90" s="1">
        <f>計算１!M2114</f>
        <v>1</v>
      </c>
      <c r="H90" s="1">
        <f>IF(計算１!I2114=0,"",計算１!N2114)</f>
        <v>65</v>
      </c>
      <c r="I90" s="1">
        <f>IF(ISERROR(計算１!O2114),"",計算１!O2114)</f>
        <v>65</v>
      </c>
      <c r="J90" s="1">
        <f>計算１!P2114</f>
        <v>0</v>
      </c>
      <c r="K90" s="1">
        <f t="shared" si="97"/>
        <v>53</v>
      </c>
      <c r="M90" s="1">
        <f t="shared" si="98"/>
        <v>0</v>
      </c>
      <c r="N90" s="1">
        <f t="shared" si="99"/>
        <v>0</v>
      </c>
      <c r="O90" s="1">
        <f t="shared" si="100"/>
        <v>0</v>
      </c>
      <c r="P90" s="1">
        <f t="shared" si="101"/>
        <v>0</v>
      </c>
      <c r="Q90" s="1">
        <f t="shared" si="102"/>
        <v>0</v>
      </c>
      <c r="R90" s="1">
        <f t="shared" si="103"/>
        <v>0</v>
      </c>
      <c r="S90" s="1">
        <f t="shared" si="104"/>
        <v>0</v>
      </c>
      <c r="T90" s="1">
        <f t="shared" si="105"/>
        <v>0</v>
      </c>
      <c r="U90" s="1">
        <f t="shared" si="106"/>
        <v>0</v>
      </c>
      <c r="V90" s="1">
        <f t="shared" si="107"/>
        <v>0</v>
      </c>
      <c r="W90" s="1">
        <f t="shared" si="108"/>
        <v>0</v>
      </c>
      <c r="X90" s="1">
        <f t="shared" si="109"/>
        <v>0</v>
      </c>
      <c r="Y90" s="1">
        <f t="shared" si="110"/>
        <v>0</v>
      </c>
      <c r="Z90" s="1">
        <f t="shared" si="111"/>
        <v>0</v>
      </c>
      <c r="AA90" s="1">
        <f t="shared" si="112"/>
        <v>0</v>
      </c>
      <c r="AB90" s="1">
        <f t="shared" si="113"/>
        <v>0</v>
      </c>
      <c r="AC90" s="1">
        <f t="shared" si="114"/>
        <v>1</v>
      </c>
      <c r="AD90" s="1">
        <f t="shared" si="115"/>
        <v>24</v>
      </c>
      <c r="AE90" s="1">
        <f t="shared" si="116"/>
        <v>53</v>
      </c>
      <c r="AF90" s="1">
        <f t="shared" si="117"/>
        <v>1</v>
      </c>
      <c r="AG90" s="1">
        <f t="shared" si="118"/>
        <v>53</v>
      </c>
      <c r="AH90" s="1">
        <f t="shared" si="119"/>
        <v>0</v>
      </c>
      <c r="AI90" s="1">
        <f t="shared" si="120"/>
        <v>0</v>
      </c>
      <c r="AJ90" s="1">
        <f t="shared" si="121"/>
        <v>65</v>
      </c>
      <c r="AK90" s="1">
        <f t="shared" si="122"/>
        <v>0</v>
      </c>
      <c r="AL90" s="1">
        <f t="shared" si="123"/>
        <v>0</v>
      </c>
      <c r="AM90" s="1">
        <f t="shared" si="124"/>
        <v>0</v>
      </c>
      <c r="AN90" s="1">
        <f t="shared" si="125"/>
        <v>0</v>
      </c>
      <c r="AO90" s="1">
        <f t="shared" si="126"/>
        <v>0</v>
      </c>
      <c r="AP90" s="1">
        <f t="shared" si="127"/>
        <v>0</v>
      </c>
      <c r="AQ90" s="1">
        <f t="shared" si="128"/>
        <v>0</v>
      </c>
      <c r="AR90" s="1">
        <f t="shared" si="129"/>
        <v>0</v>
      </c>
      <c r="AS90" s="1">
        <f t="shared" si="130"/>
        <v>0</v>
      </c>
      <c r="AT90" s="1">
        <f t="shared" si="131"/>
        <v>0</v>
      </c>
      <c r="AU90" s="1">
        <f t="shared" si="132"/>
        <v>0</v>
      </c>
      <c r="AV90" s="1">
        <f t="shared" si="133"/>
        <v>0</v>
      </c>
      <c r="AW90" s="1">
        <f t="shared" si="134"/>
        <v>0</v>
      </c>
      <c r="AX90" s="1">
        <f t="shared" si="135"/>
        <v>0</v>
      </c>
      <c r="AY90" s="1">
        <f t="shared" si="136"/>
        <v>0</v>
      </c>
      <c r="AZ90" s="1">
        <f t="shared" si="137"/>
        <v>0</v>
      </c>
      <c r="BA90" s="1">
        <f t="shared" si="138"/>
        <v>0</v>
      </c>
      <c r="BB90" s="1">
        <f t="shared" si="139"/>
        <v>0</v>
      </c>
      <c r="BC90" s="1">
        <f t="shared" si="140"/>
        <v>0</v>
      </c>
      <c r="BD90" s="1">
        <f t="shared" si="141"/>
        <v>0</v>
      </c>
      <c r="BE90" s="1">
        <f t="shared" si="142"/>
        <v>0</v>
      </c>
      <c r="BF90" s="1">
        <f t="shared" si="143"/>
        <v>0</v>
      </c>
      <c r="BG90" s="1">
        <f t="shared" si="144"/>
        <v>0</v>
      </c>
      <c r="BH90" s="1">
        <f t="shared" si="145"/>
        <v>0</v>
      </c>
      <c r="BI90" s="1">
        <f t="shared" si="146"/>
        <v>0</v>
      </c>
      <c r="BJ90" s="1">
        <f t="shared" si="147"/>
        <v>0</v>
      </c>
      <c r="BK90" s="1">
        <f t="shared" si="148"/>
        <v>0</v>
      </c>
      <c r="BL90" s="1">
        <f t="shared" si="149"/>
        <v>0</v>
      </c>
      <c r="BM90" s="1">
        <f t="shared" si="150"/>
        <v>0</v>
      </c>
      <c r="BN90" s="1">
        <f t="shared" si="151"/>
        <v>0</v>
      </c>
      <c r="BO90" s="1">
        <f t="shared" si="152"/>
        <v>0</v>
      </c>
      <c r="BP90" s="1">
        <f t="shared" si="153"/>
        <v>0</v>
      </c>
      <c r="BQ90" s="1">
        <f t="shared" si="154"/>
        <v>0</v>
      </c>
      <c r="BR90" s="1">
        <f t="shared" si="155"/>
        <v>0</v>
      </c>
      <c r="BS90" s="1">
        <f t="shared" si="156"/>
        <v>0</v>
      </c>
      <c r="BT90" s="1">
        <f t="shared" si="157"/>
        <v>0</v>
      </c>
      <c r="BU90" s="1">
        <f t="shared" si="158"/>
        <v>0</v>
      </c>
      <c r="BV90" s="1">
        <f t="shared" si="159"/>
        <v>0</v>
      </c>
      <c r="BW90" s="1">
        <f t="shared" si="160"/>
        <v>0</v>
      </c>
      <c r="BX90" s="1">
        <f t="shared" si="161"/>
        <v>0</v>
      </c>
      <c r="BY90" s="1">
        <f t="shared" si="162"/>
        <v>0</v>
      </c>
      <c r="BZ90" s="1">
        <f t="shared" si="163"/>
        <v>0</v>
      </c>
      <c r="CA90" s="1">
        <f t="shared" si="164"/>
        <v>0</v>
      </c>
      <c r="CB90" s="1">
        <f t="shared" si="165"/>
        <v>0</v>
      </c>
      <c r="CC90" s="1">
        <f t="shared" si="166"/>
        <v>0</v>
      </c>
      <c r="CD90" s="1">
        <f t="shared" si="167"/>
        <v>0</v>
      </c>
      <c r="CE90" s="1">
        <f t="shared" si="168"/>
        <v>0</v>
      </c>
      <c r="CF90" s="1">
        <f t="shared" si="169"/>
        <v>0</v>
      </c>
      <c r="CG90" s="1">
        <f t="shared" si="170"/>
        <v>0</v>
      </c>
      <c r="CH90" s="1">
        <f t="shared" si="171"/>
        <v>0</v>
      </c>
      <c r="CI90" s="1">
        <f t="shared" si="172"/>
        <v>0</v>
      </c>
      <c r="CJ90" s="1">
        <f t="shared" si="173"/>
        <v>0</v>
      </c>
      <c r="CK90" s="1">
        <f t="shared" si="174"/>
        <v>0</v>
      </c>
      <c r="CL90" s="1">
        <f t="shared" si="175"/>
        <v>0</v>
      </c>
      <c r="CM90" s="1">
        <f t="shared" si="176"/>
        <v>0</v>
      </c>
      <c r="CN90" s="1">
        <f t="shared" si="177"/>
        <v>0</v>
      </c>
      <c r="CO90" s="1">
        <f t="shared" si="178"/>
        <v>0</v>
      </c>
      <c r="CP90" s="1">
        <f t="shared" si="179"/>
        <v>0</v>
      </c>
      <c r="CQ90" s="1">
        <f t="shared" si="180"/>
        <v>0</v>
      </c>
      <c r="CR90" s="1">
        <f t="shared" si="181"/>
        <v>0</v>
      </c>
      <c r="CS90" s="1">
        <f t="shared" si="182"/>
        <v>0</v>
      </c>
      <c r="CT90" s="1">
        <f t="shared" si="183"/>
        <v>0</v>
      </c>
      <c r="CU90" s="1">
        <f t="shared" si="184"/>
        <v>0</v>
      </c>
      <c r="CV90" s="1">
        <f t="shared" si="185"/>
        <v>0</v>
      </c>
      <c r="CW90" s="1">
        <f t="shared" si="186"/>
        <v>0</v>
      </c>
      <c r="CX90" s="1">
        <f t="shared" si="187"/>
        <v>0</v>
      </c>
      <c r="CY90" s="1">
        <f t="shared" si="188"/>
        <v>0</v>
      </c>
      <c r="CZ90" s="1">
        <f t="shared" si="189"/>
        <v>0</v>
      </c>
      <c r="DA90" s="1">
        <f t="shared" si="190"/>
        <v>0</v>
      </c>
      <c r="DB90" s="1">
        <f t="shared" si="191"/>
        <v>0</v>
      </c>
      <c r="DC90" s="1">
        <f t="shared" si="192"/>
        <v>0</v>
      </c>
      <c r="DD90" s="1">
        <f t="shared" si="193"/>
        <v>0</v>
      </c>
    </row>
    <row r="91" spans="1:108" x14ac:dyDescent="0.55000000000000004">
      <c r="A91" s="1">
        <f>値貼り付け用シート!F99</f>
        <v>6</v>
      </c>
      <c r="B91" s="1">
        <f>値貼り付け用シート!G99</f>
        <v>28</v>
      </c>
      <c r="C91" s="1">
        <f>計算１!I2138</f>
        <v>23</v>
      </c>
      <c r="D91" s="1">
        <f>計算１!J2138</f>
        <v>24</v>
      </c>
      <c r="E91" s="1">
        <f>計算１!K2138</f>
        <v>0</v>
      </c>
      <c r="F91" s="1">
        <f>計算１!L2138</f>
        <v>43</v>
      </c>
      <c r="G91" s="1">
        <f>計算１!M2138</f>
        <v>1</v>
      </c>
      <c r="H91" s="1">
        <f>IF(計算１!I2138=0,"",計算１!N2138)</f>
        <v>52</v>
      </c>
      <c r="I91" s="1">
        <f>IF(ISERROR(計算１!O2138),"",計算１!O2138)</f>
        <v>52</v>
      </c>
      <c r="J91" s="1">
        <f>計算１!P2138</f>
        <v>0</v>
      </c>
      <c r="K91" s="1">
        <f t="shared" si="97"/>
        <v>43</v>
      </c>
      <c r="M91" s="1">
        <f t="shared" si="98"/>
        <v>0</v>
      </c>
      <c r="N91" s="1">
        <f t="shared" si="99"/>
        <v>0</v>
      </c>
      <c r="O91" s="1">
        <f t="shared" si="100"/>
        <v>0</v>
      </c>
      <c r="P91" s="1">
        <f t="shared" si="101"/>
        <v>0</v>
      </c>
      <c r="Q91" s="1">
        <f t="shared" si="102"/>
        <v>0</v>
      </c>
      <c r="R91" s="1">
        <f t="shared" si="103"/>
        <v>0</v>
      </c>
      <c r="S91" s="1">
        <f t="shared" si="104"/>
        <v>0</v>
      </c>
      <c r="T91" s="1">
        <f t="shared" si="105"/>
        <v>0</v>
      </c>
      <c r="U91" s="1">
        <f t="shared" si="106"/>
        <v>0</v>
      </c>
      <c r="V91" s="1">
        <f t="shared" si="107"/>
        <v>0</v>
      </c>
      <c r="W91" s="1">
        <f t="shared" si="108"/>
        <v>0</v>
      </c>
      <c r="X91" s="1">
        <f t="shared" si="109"/>
        <v>0</v>
      </c>
      <c r="Y91" s="1">
        <f t="shared" si="110"/>
        <v>0</v>
      </c>
      <c r="Z91" s="1">
        <f t="shared" si="111"/>
        <v>0</v>
      </c>
      <c r="AA91" s="1">
        <f t="shared" si="112"/>
        <v>0</v>
      </c>
      <c r="AB91" s="1">
        <f t="shared" si="113"/>
        <v>0</v>
      </c>
      <c r="AC91" s="1">
        <f t="shared" si="114"/>
        <v>1</v>
      </c>
      <c r="AD91" s="1">
        <f t="shared" si="115"/>
        <v>23</v>
      </c>
      <c r="AE91" s="1">
        <f t="shared" si="116"/>
        <v>43</v>
      </c>
      <c r="AF91" s="1">
        <f t="shared" si="117"/>
        <v>1</v>
      </c>
      <c r="AG91" s="1">
        <f t="shared" si="118"/>
        <v>43</v>
      </c>
      <c r="AH91" s="1">
        <f t="shared" si="119"/>
        <v>0</v>
      </c>
      <c r="AI91" s="1">
        <f t="shared" si="120"/>
        <v>0</v>
      </c>
      <c r="AJ91" s="1">
        <f t="shared" si="121"/>
        <v>52</v>
      </c>
      <c r="AK91" s="1">
        <f t="shared" si="122"/>
        <v>0</v>
      </c>
      <c r="AL91" s="1">
        <f t="shared" si="123"/>
        <v>0</v>
      </c>
      <c r="AM91" s="1">
        <f t="shared" si="124"/>
        <v>0</v>
      </c>
      <c r="AN91" s="1">
        <f t="shared" si="125"/>
        <v>0</v>
      </c>
      <c r="AO91" s="1">
        <f t="shared" si="126"/>
        <v>0</v>
      </c>
      <c r="AP91" s="1">
        <f t="shared" si="127"/>
        <v>0</v>
      </c>
      <c r="AQ91" s="1">
        <f t="shared" si="128"/>
        <v>0</v>
      </c>
      <c r="AR91" s="1">
        <f t="shared" si="129"/>
        <v>0</v>
      </c>
      <c r="AS91" s="1">
        <f t="shared" si="130"/>
        <v>0</v>
      </c>
      <c r="AT91" s="1">
        <f t="shared" si="131"/>
        <v>0</v>
      </c>
      <c r="AU91" s="1">
        <f t="shared" si="132"/>
        <v>0</v>
      </c>
      <c r="AV91" s="1">
        <f t="shared" si="133"/>
        <v>0</v>
      </c>
      <c r="AW91" s="1">
        <f t="shared" si="134"/>
        <v>0</v>
      </c>
      <c r="AX91" s="1">
        <f t="shared" si="135"/>
        <v>0</v>
      </c>
      <c r="AY91" s="1">
        <f t="shared" si="136"/>
        <v>0</v>
      </c>
      <c r="AZ91" s="1">
        <f t="shared" si="137"/>
        <v>0</v>
      </c>
      <c r="BA91" s="1">
        <f t="shared" si="138"/>
        <v>0</v>
      </c>
      <c r="BB91" s="1">
        <f t="shared" si="139"/>
        <v>0</v>
      </c>
      <c r="BC91" s="1">
        <f t="shared" si="140"/>
        <v>0</v>
      </c>
      <c r="BD91" s="1">
        <f t="shared" si="141"/>
        <v>0</v>
      </c>
      <c r="BE91" s="1">
        <f t="shared" si="142"/>
        <v>0</v>
      </c>
      <c r="BF91" s="1">
        <f t="shared" si="143"/>
        <v>0</v>
      </c>
      <c r="BG91" s="1">
        <f t="shared" si="144"/>
        <v>0</v>
      </c>
      <c r="BH91" s="1">
        <f t="shared" si="145"/>
        <v>0</v>
      </c>
      <c r="BI91" s="1">
        <f t="shared" si="146"/>
        <v>0</v>
      </c>
      <c r="BJ91" s="1">
        <f t="shared" si="147"/>
        <v>0</v>
      </c>
      <c r="BK91" s="1">
        <f t="shared" si="148"/>
        <v>0</v>
      </c>
      <c r="BL91" s="1">
        <f t="shared" si="149"/>
        <v>0</v>
      </c>
      <c r="BM91" s="1">
        <f t="shared" si="150"/>
        <v>0</v>
      </c>
      <c r="BN91" s="1">
        <f t="shared" si="151"/>
        <v>0</v>
      </c>
      <c r="BO91" s="1">
        <f t="shared" si="152"/>
        <v>0</v>
      </c>
      <c r="BP91" s="1">
        <f t="shared" si="153"/>
        <v>0</v>
      </c>
      <c r="BQ91" s="1">
        <f t="shared" si="154"/>
        <v>0</v>
      </c>
      <c r="BR91" s="1">
        <f t="shared" si="155"/>
        <v>0</v>
      </c>
      <c r="BS91" s="1">
        <f t="shared" si="156"/>
        <v>0</v>
      </c>
      <c r="BT91" s="1">
        <f t="shared" si="157"/>
        <v>0</v>
      </c>
      <c r="BU91" s="1">
        <f t="shared" si="158"/>
        <v>0</v>
      </c>
      <c r="BV91" s="1">
        <f t="shared" si="159"/>
        <v>0</v>
      </c>
      <c r="BW91" s="1">
        <f t="shared" si="160"/>
        <v>0</v>
      </c>
      <c r="BX91" s="1">
        <f t="shared" si="161"/>
        <v>0</v>
      </c>
      <c r="BY91" s="1">
        <f t="shared" si="162"/>
        <v>0</v>
      </c>
      <c r="BZ91" s="1">
        <f t="shared" si="163"/>
        <v>0</v>
      </c>
      <c r="CA91" s="1">
        <f t="shared" si="164"/>
        <v>0</v>
      </c>
      <c r="CB91" s="1">
        <f t="shared" si="165"/>
        <v>0</v>
      </c>
      <c r="CC91" s="1">
        <f t="shared" si="166"/>
        <v>0</v>
      </c>
      <c r="CD91" s="1">
        <f t="shared" si="167"/>
        <v>0</v>
      </c>
      <c r="CE91" s="1">
        <f t="shared" si="168"/>
        <v>0</v>
      </c>
      <c r="CF91" s="1">
        <f t="shared" si="169"/>
        <v>0</v>
      </c>
      <c r="CG91" s="1">
        <f t="shared" si="170"/>
        <v>0</v>
      </c>
      <c r="CH91" s="1">
        <f t="shared" si="171"/>
        <v>0</v>
      </c>
      <c r="CI91" s="1">
        <f t="shared" si="172"/>
        <v>0</v>
      </c>
      <c r="CJ91" s="1">
        <f t="shared" si="173"/>
        <v>0</v>
      </c>
      <c r="CK91" s="1">
        <f t="shared" si="174"/>
        <v>0</v>
      </c>
      <c r="CL91" s="1">
        <f t="shared" si="175"/>
        <v>0</v>
      </c>
      <c r="CM91" s="1">
        <f t="shared" si="176"/>
        <v>0</v>
      </c>
      <c r="CN91" s="1">
        <f t="shared" si="177"/>
        <v>0</v>
      </c>
      <c r="CO91" s="1">
        <f t="shared" si="178"/>
        <v>0</v>
      </c>
      <c r="CP91" s="1">
        <f t="shared" si="179"/>
        <v>0</v>
      </c>
      <c r="CQ91" s="1">
        <f t="shared" si="180"/>
        <v>0</v>
      </c>
      <c r="CR91" s="1">
        <f t="shared" si="181"/>
        <v>0</v>
      </c>
      <c r="CS91" s="1">
        <f t="shared" si="182"/>
        <v>0</v>
      </c>
      <c r="CT91" s="1">
        <f t="shared" si="183"/>
        <v>0</v>
      </c>
      <c r="CU91" s="1">
        <f t="shared" si="184"/>
        <v>0</v>
      </c>
      <c r="CV91" s="1">
        <f t="shared" si="185"/>
        <v>0</v>
      </c>
      <c r="CW91" s="1">
        <f t="shared" si="186"/>
        <v>0</v>
      </c>
      <c r="CX91" s="1">
        <f t="shared" si="187"/>
        <v>0</v>
      </c>
      <c r="CY91" s="1">
        <f t="shared" si="188"/>
        <v>0</v>
      </c>
      <c r="CZ91" s="1">
        <f t="shared" si="189"/>
        <v>0</v>
      </c>
      <c r="DA91" s="1">
        <f t="shared" si="190"/>
        <v>0</v>
      </c>
      <c r="DB91" s="1">
        <f t="shared" si="191"/>
        <v>0</v>
      </c>
      <c r="DC91" s="1">
        <f t="shared" si="192"/>
        <v>0</v>
      </c>
      <c r="DD91" s="1">
        <f t="shared" si="193"/>
        <v>0</v>
      </c>
    </row>
    <row r="92" spans="1:108" x14ac:dyDescent="0.55000000000000004">
      <c r="A92" s="1">
        <f>値貼り付け用シート!F100</f>
        <v>6</v>
      </c>
      <c r="B92" s="1">
        <f>値貼り付け用シート!G100</f>
        <v>29</v>
      </c>
      <c r="C92" s="1">
        <f>計算１!I2162</f>
        <v>23</v>
      </c>
      <c r="D92" s="1">
        <f>計算１!J2162</f>
        <v>24</v>
      </c>
      <c r="E92" s="1">
        <f>計算１!K2162</f>
        <v>0</v>
      </c>
      <c r="F92" s="1">
        <f>計算１!L2162</f>
        <v>44</v>
      </c>
      <c r="G92" s="1">
        <f>計算１!M2162</f>
        <v>1</v>
      </c>
      <c r="H92" s="1">
        <f>IF(計算１!I2162=0,"",計算１!N2162)</f>
        <v>58</v>
      </c>
      <c r="I92" s="1">
        <f>IF(ISERROR(計算１!O2162),"",計算１!O2162)</f>
        <v>58</v>
      </c>
      <c r="J92" s="1">
        <f>計算１!P2162</f>
        <v>0</v>
      </c>
      <c r="K92" s="1">
        <f t="shared" si="97"/>
        <v>44</v>
      </c>
      <c r="M92" s="1">
        <f t="shared" si="98"/>
        <v>0</v>
      </c>
      <c r="N92" s="1">
        <f t="shared" si="99"/>
        <v>0</v>
      </c>
      <c r="O92" s="1">
        <f t="shared" si="100"/>
        <v>0</v>
      </c>
      <c r="P92" s="1">
        <f t="shared" si="101"/>
        <v>0</v>
      </c>
      <c r="Q92" s="1">
        <f t="shared" si="102"/>
        <v>0</v>
      </c>
      <c r="R92" s="1">
        <f t="shared" si="103"/>
        <v>0</v>
      </c>
      <c r="S92" s="1">
        <f t="shared" si="104"/>
        <v>0</v>
      </c>
      <c r="T92" s="1">
        <f t="shared" si="105"/>
        <v>0</v>
      </c>
      <c r="U92" s="1">
        <f t="shared" si="106"/>
        <v>0</v>
      </c>
      <c r="V92" s="1">
        <f t="shared" si="107"/>
        <v>0</v>
      </c>
      <c r="W92" s="1">
        <f t="shared" si="108"/>
        <v>0</v>
      </c>
      <c r="X92" s="1">
        <f t="shared" si="109"/>
        <v>0</v>
      </c>
      <c r="Y92" s="1">
        <f t="shared" si="110"/>
        <v>0</v>
      </c>
      <c r="Z92" s="1">
        <f t="shared" si="111"/>
        <v>0</v>
      </c>
      <c r="AA92" s="1">
        <f t="shared" si="112"/>
        <v>0</v>
      </c>
      <c r="AB92" s="1">
        <f t="shared" si="113"/>
        <v>0</v>
      </c>
      <c r="AC92" s="1">
        <f t="shared" si="114"/>
        <v>1</v>
      </c>
      <c r="AD92" s="1">
        <f t="shared" si="115"/>
        <v>23</v>
      </c>
      <c r="AE92" s="1">
        <f t="shared" si="116"/>
        <v>44</v>
      </c>
      <c r="AF92" s="1">
        <f t="shared" si="117"/>
        <v>1</v>
      </c>
      <c r="AG92" s="1">
        <f t="shared" si="118"/>
        <v>44</v>
      </c>
      <c r="AH92" s="1">
        <f t="shared" si="119"/>
        <v>0</v>
      </c>
      <c r="AI92" s="1">
        <f t="shared" si="120"/>
        <v>0</v>
      </c>
      <c r="AJ92" s="1">
        <f t="shared" si="121"/>
        <v>58</v>
      </c>
      <c r="AK92" s="1">
        <f t="shared" si="122"/>
        <v>0</v>
      </c>
      <c r="AL92" s="1">
        <f t="shared" si="123"/>
        <v>0</v>
      </c>
      <c r="AM92" s="1">
        <f t="shared" si="124"/>
        <v>0</v>
      </c>
      <c r="AN92" s="1">
        <f t="shared" si="125"/>
        <v>0</v>
      </c>
      <c r="AO92" s="1">
        <f t="shared" si="126"/>
        <v>0</v>
      </c>
      <c r="AP92" s="1">
        <f t="shared" si="127"/>
        <v>0</v>
      </c>
      <c r="AQ92" s="1">
        <f t="shared" si="128"/>
        <v>0</v>
      </c>
      <c r="AR92" s="1">
        <f t="shared" si="129"/>
        <v>0</v>
      </c>
      <c r="AS92" s="1">
        <f t="shared" si="130"/>
        <v>0</v>
      </c>
      <c r="AT92" s="1">
        <f t="shared" si="131"/>
        <v>0</v>
      </c>
      <c r="AU92" s="1">
        <f t="shared" si="132"/>
        <v>0</v>
      </c>
      <c r="AV92" s="1">
        <f t="shared" si="133"/>
        <v>0</v>
      </c>
      <c r="AW92" s="1">
        <f t="shared" si="134"/>
        <v>0</v>
      </c>
      <c r="AX92" s="1">
        <f t="shared" si="135"/>
        <v>0</v>
      </c>
      <c r="AY92" s="1">
        <f t="shared" si="136"/>
        <v>0</v>
      </c>
      <c r="AZ92" s="1">
        <f t="shared" si="137"/>
        <v>0</v>
      </c>
      <c r="BA92" s="1">
        <f t="shared" si="138"/>
        <v>0</v>
      </c>
      <c r="BB92" s="1">
        <f t="shared" si="139"/>
        <v>0</v>
      </c>
      <c r="BC92" s="1">
        <f t="shared" si="140"/>
        <v>0</v>
      </c>
      <c r="BD92" s="1">
        <f t="shared" si="141"/>
        <v>0</v>
      </c>
      <c r="BE92" s="1">
        <f t="shared" si="142"/>
        <v>0</v>
      </c>
      <c r="BF92" s="1">
        <f t="shared" si="143"/>
        <v>0</v>
      </c>
      <c r="BG92" s="1">
        <f t="shared" si="144"/>
        <v>0</v>
      </c>
      <c r="BH92" s="1">
        <f t="shared" si="145"/>
        <v>0</v>
      </c>
      <c r="BI92" s="1">
        <f t="shared" si="146"/>
        <v>0</v>
      </c>
      <c r="BJ92" s="1">
        <f t="shared" si="147"/>
        <v>0</v>
      </c>
      <c r="BK92" s="1">
        <f t="shared" si="148"/>
        <v>0</v>
      </c>
      <c r="BL92" s="1">
        <f t="shared" si="149"/>
        <v>0</v>
      </c>
      <c r="BM92" s="1">
        <f t="shared" si="150"/>
        <v>0</v>
      </c>
      <c r="BN92" s="1">
        <f t="shared" si="151"/>
        <v>0</v>
      </c>
      <c r="BO92" s="1">
        <f t="shared" si="152"/>
        <v>0</v>
      </c>
      <c r="BP92" s="1">
        <f t="shared" si="153"/>
        <v>0</v>
      </c>
      <c r="BQ92" s="1">
        <f t="shared" si="154"/>
        <v>0</v>
      </c>
      <c r="BR92" s="1">
        <f t="shared" si="155"/>
        <v>0</v>
      </c>
      <c r="BS92" s="1">
        <f t="shared" si="156"/>
        <v>0</v>
      </c>
      <c r="BT92" s="1">
        <f t="shared" si="157"/>
        <v>0</v>
      </c>
      <c r="BU92" s="1">
        <f t="shared" si="158"/>
        <v>0</v>
      </c>
      <c r="BV92" s="1">
        <f t="shared" si="159"/>
        <v>0</v>
      </c>
      <c r="BW92" s="1">
        <f t="shared" si="160"/>
        <v>0</v>
      </c>
      <c r="BX92" s="1">
        <f t="shared" si="161"/>
        <v>0</v>
      </c>
      <c r="BY92" s="1">
        <f t="shared" si="162"/>
        <v>0</v>
      </c>
      <c r="BZ92" s="1">
        <f t="shared" si="163"/>
        <v>0</v>
      </c>
      <c r="CA92" s="1">
        <f t="shared" si="164"/>
        <v>0</v>
      </c>
      <c r="CB92" s="1">
        <f t="shared" si="165"/>
        <v>0</v>
      </c>
      <c r="CC92" s="1">
        <f t="shared" si="166"/>
        <v>0</v>
      </c>
      <c r="CD92" s="1">
        <f t="shared" si="167"/>
        <v>0</v>
      </c>
      <c r="CE92" s="1">
        <f t="shared" si="168"/>
        <v>0</v>
      </c>
      <c r="CF92" s="1">
        <f t="shared" si="169"/>
        <v>0</v>
      </c>
      <c r="CG92" s="1">
        <f t="shared" si="170"/>
        <v>0</v>
      </c>
      <c r="CH92" s="1">
        <f t="shared" si="171"/>
        <v>0</v>
      </c>
      <c r="CI92" s="1">
        <f t="shared" si="172"/>
        <v>0</v>
      </c>
      <c r="CJ92" s="1">
        <f t="shared" si="173"/>
        <v>0</v>
      </c>
      <c r="CK92" s="1">
        <f t="shared" si="174"/>
        <v>0</v>
      </c>
      <c r="CL92" s="1">
        <f t="shared" si="175"/>
        <v>0</v>
      </c>
      <c r="CM92" s="1">
        <f t="shared" si="176"/>
        <v>0</v>
      </c>
      <c r="CN92" s="1">
        <f t="shared" si="177"/>
        <v>0</v>
      </c>
      <c r="CO92" s="1">
        <f t="shared" si="178"/>
        <v>0</v>
      </c>
      <c r="CP92" s="1">
        <f t="shared" si="179"/>
        <v>0</v>
      </c>
      <c r="CQ92" s="1">
        <f t="shared" si="180"/>
        <v>0</v>
      </c>
      <c r="CR92" s="1">
        <f t="shared" si="181"/>
        <v>0</v>
      </c>
      <c r="CS92" s="1">
        <f t="shared" si="182"/>
        <v>0</v>
      </c>
      <c r="CT92" s="1">
        <f t="shared" si="183"/>
        <v>0</v>
      </c>
      <c r="CU92" s="1">
        <f t="shared" si="184"/>
        <v>0</v>
      </c>
      <c r="CV92" s="1">
        <f t="shared" si="185"/>
        <v>0</v>
      </c>
      <c r="CW92" s="1">
        <f t="shared" si="186"/>
        <v>0</v>
      </c>
      <c r="CX92" s="1">
        <f t="shared" si="187"/>
        <v>0</v>
      </c>
      <c r="CY92" s="1">
        <f t="shared" si="188"/>
        <v>0</v>
      </c>
      <c r="CZ92" s="1">
        <f t="shared" si="189"/>
        <v>0</v>
      </c>
      <c r="DA92" s="1">
        <f t="shared" si="190"/>
        <v>0</v>
      </c>
      <c r="DB92" s="1">
        <f t="shared" si="191"/>
        <v>0</v>
      </c>
      <c r="DC92" s="1">
        <f t="shared" si="192"/>
        <v>0</v>
      </c>
      <c r="DD92" s="1">
        <f t="shared" si="193"/>
        <v>0</v>
      </c>
    </row>
    <row r="93" spans="1:108" x14ac:dyDescent="0.55000000000000004">
      <c r="A93" s="1">
        <f>値貼り付け用シート!F101</f>
        <v>6</v>
      </c>
      <c r="B93" s="1">
        <f>値貼り付け用シート!G101</f>
        <v>30</v>
      </c>
      <c r="C93" s="1">
        <f>計算１!I2186</f>
        <v>24</v>
      </c>
      <c r="D93" s="1">
        <f>計算１!J2186</f>
        <v>24</v>
      </c>
      <c r="E93" s="1">
        <f>計算１!K2186</f>
        <v>0</v>
      </c>
      <c r="F93" s="1">
        <f>計算１!L2186</f>
        <v>26</v>
      </c>
      <c r="G93" s="1">
        <f>計算１!M2186</f>
        <v>1</v>
      </c>
      <c r="H93" s="1">
        <f>IF(計算１!I2186=0,"",計算１!N2186)</f>
        <v>31</v>
      </c>
      <c r="I93" s="1">
        <f>IF(ISERROR(計算１!O2186),"",計算１!O2186)</f>
        <v>31</v>
      </c>
      <c r="J93" s="1">
        <f>計算１!P2186</f>
        <v>0</v>
      </c>
      <c r="K93" s="1">
        <f t="shared" si="97"/>
        <v>26</v>
      </c>
      <c r="M93" s="1">
        <f t="shared" si="98"/>
        <v>0</v>
      </c>
      <c r="N93" s="1">
        <f t="shared" si="99"/>
        <v>0</v>
      </c>
      <c r="O93" s="1">
        <f t="shared" si="100"/>
        <v>0</v>
      </c>
      <c r="P93" s="1">
        <f t="shared" si="101"/>
        <v>0</v>
      </c>
      <c r="Q93" s="1">
        <f t="shared" si="102"/>
        <v>0</v>
      </c>
      <c r="R93" s="1">
        <f t="shared" si="103"/>
        <v>0</v>
      </c>
      <c r="S93" s="1">
        <f t="shared" si="104"/>
        <v>0</v>
      </c>
      <c r="T93" s="1">
        <f t="shared" si="105"/>
        <v>0</v>
      </c>
      <c r="U93" s="1">
        <f t="shared" si="106"/>
        <v>0</v>
      </c>
      <c r="V93" s="1">
        <f t="shared" si="107"/>
        <v>0</v>
      </c>
      <c r="W93" s="1">
        <f t="shared" si="108"/>
        <v>0</v>
      </c>
      <c r="X93" s="1">
        <f t="shared" si="109"/>
        <v>0</v>
      </c>
      <c r="Y93" s="1">
        <f t="shared" si="110"/>
        <v>0</v>
      </c>
      <c r="Z93" s="1">
        <f t="shared" si="111"/>
        <v>0</v>
      </c>
      <c r="AA93" s="1">
        <f t="shared" si="112"/>
        <v>0</v>
      </c>
      <c r="AB93" s="1">
        <f t="shared" si="113"/>
        <v>0</v>
      </c>
      <c r="AC93" s="1">
        <f t="shared" si="114"/>
        <v>1</v>
      </c>
      <c r="AD93" s="1">
        <f t="shared" si="115"/>
        <v>24</v>
      </c>
      <c r="AE93" s="1">
        <f t="shared" si="116"/>
        <v>26</v>
      </c>
      <c r="AF93" s="1">
        <f t="shared" si="117"/>
        <v>1</v>
      </c>
      <c r="AG93" s="1">
        <f t="shared" si="118"/>
        <v>26</v>
      </c>
      <c r="AH93" s="1">
        <f t="shared" si="119"/>
        <v>0</v>
      </c>
      <c r="AI93" s="1">
        <f t="shared" si="120"/>
        <v>0</v>
      </c>
      <c r="AJ93" s="1">
        <f t="shared" si="121"/>
        <v>31</v>
      </c>
      <c r="AK93" s="1">
        <f t="shared" si="122"/>
        <v>0</v>
      </c>
      <c r="AL93" s="1">
        <f t="shared" si="123"/>
        <v>0</v>
      </c>
      <c r="AM93" s="1">
        <f t="shared" si="124"/>
        <v>0</v>
      </c>
      <c r="AN93" s="1">
        <f t="shared" si="125"/>
        <v>0</v>
      </c>
      <c r="AO93" s="1">
        <f t="shared" si="126"/>
        <v>0</v>
      </c>
      <c r="AP93" s="1">
        <f t="shared" si="127"/>
        <v>0</v>
      </c>
      <c r="AQ93" s="1">
        <f t="shared" si="128"/>
        <v>0</v>
      </c>
      <c r="AR93" s="1">
        <f t="shared" si="129"/>
        <v>0</v>
      </c>
      <c r="AS93" s="1">
        <f t="shared" si="130"/>
        <v>0</v>
      </c>
      <c r="AT93" s="1">
        <f t="shared" si="131"/>
        <v>0</v>
      </c>
      <c r="AU93" s="1">
        <f t="shared" si="132"/>
        <v>0</v>
      </c>
      <c r="AV93" s="1">
        <f t="shared" si="133"/>
        <v>0</v>
      </c>
      <c r="AW93" s="1">
        <f t="shared" si="134"/>
        <v>0</v>
      </c>
      <c r="AX93" s="1">
        <f t="shared" si="135"/>
        <v>0</v>
      </c>
      <c r="AY93" s="1">
        <f t="shared" si="136"/>
        <v>0</v>
      </c>
      <c r="AZ93" s="1">
        <f t="shared" si="137"/>
        <v>0</v>
      </c>
      <c r="BA93" s="1">
        <f t="shared" si="138"/>
        <v>0</v>
      </c>
      <c r="BB93" s="1">
        <f t="shared" si="139"/>
        <v>0</v>
      </c>
      <c r="BC93" s="1">
        <f t="shared" si="140"/>
        <v>0</v>
      </c>
      <c r="BD93" s="1">
        <f t="shared" si="141"/>
        <v>0</v>
      </c>
      <c r="BE93" s="1">
        <f t="shared" si="142"/>
        <v>0</v>
      </c>
      <c r="BF93" s="1">
        <f t="shared" si="143"/>
        <v>0</v>
      </c>
      <c r="BG93" s="1">
        <f t="shared" si="144"/>
        <v>0</v>
      </c>
      <c r="BH93" s="1">
        <f t="shared" si="145"/>
        <v>0</v>
      </c>
      <c r="BI93" s="1">
        <f t="shared" si="146"/>
        <v>0</v>
      </c>
      <c r="BJ93" s="1">
        <f t="shared" si="147"/>
        <v>0</v>
      </c>
      <c r="BK93" s="1">
        <f t="shared" si="148"/>
        <v>0</v>
      </c>
      <c r="BL93" s="1">
        <f t="shared" si="149"/>
        <v>0</v>
      </c>
      <c r="BM93" s="1">
        <f t="shared" si="150"/>
        <v>0</v>
      </c>
      <c r="BN93" s="1">
        <f t="shared" si="151"/>
        <v>0</v>
      </c>
      <c r="BO93" s="1">
        <f t="shared" si="152"/>
        <v>0</v>
      </c>
      <c r="BP93" s="1">
        <f t="shared" si="153"/>
        <v>0</v>
      </c>
      <c r="BQ93" s="1">
        <f t="shared" si="154"/>
        <v>0</v>
      </c>
      <c r="BR93" s="1">
        <f t="shared" si="155"/>
        <v>0</v>
      </c>
      <c r="BS93" s="1">
        <f t="shared" si="156"/>
        <v>0</v>
      </c>
      <c r="BT93" s="1">
        <f t="shared" si="157"/>
        <v>0</v>
      </c>
      <c r="BU93" s="1">
        <f t="shared" si="158"/>
        <v>0</v>
      </c>
      <c r="BV93" s="1">
        <f t="shared" si="159"/>
        <v>0</v>
      </c>
      <c r="BW93" s="1">
        <f t="shared" si="160"/>
        <v>0</v>
      </c>
      <c r="BX93" s="1">
        <f t="shared" si="161"/>
        <v>0</v>
      </c>
      <c r="BY93" s="1">
        <f t="shared" si="162"/>
        <v>0</v>
      </c>
      <c r="BZ93" s="1">
        <f t="shared" si="163"/>
        <v>0</v>
      </c>
      <c r="CA93" s="1">
        <f t="shared" si="164"/>
        <v>0</v>
      </c>
      <c r="CB93" s="1">
        <f t="shared" si="165"/>
        <v>0</v>
      </c>
      <c r="CC93" s="1">
        <f t="shared" si="166"/>
        <v>0</v>
      </c>
      <c r="CD93" s="1">
        <f t="shared" si="167"/>
        <v>0</v>
      </c>
      <c r="CE93" s="1">
        <f t="shared" si="168"/>
        <v>0</v>
      </c>
      <c r="CF93" s="1">
        <f t="shared" si="169"/>
        <v>0</v>
      </c>
      <c r="CG93" s="1">
        <f t="shared" si="170"/>
        <v>0</v>
      </c>
      <c r="CH93" s="1">
        <f t="shared" si="171"/>
        <v>0</v>
      </c>
      <c r="CI93" s="1">
        <f t="shared" si="172"/>
        <v>0</v>
      </c>
      <c r="CJ93" s="1">
        <f t="shared" si="173"/>
        <v>0</v>
      </c>
      <c r="CK93" s="1">
        <f t="shared" si="174"/>
        <v>0</v>
      </c>
      <c r="CL93" s="1">
        <f t="shared" si="175"/>
        <v>0</v>
      </c>
      <c r="CM93" s="1">
        <f t="shared" si="176"/>
        <v>0</v>
      </c>
      <c r="CN93" s="1">
        <f t="shared" si="177"/>
        <v>0</v>
      </c>
      <c r="CO93" s="1">
        <f t="shared" si="178"/>
        <v>0</v>
      </c>
      <c r="CP93" s="1">
        <f t="shared" si="179"/>
        <v>0</v>
      </c>
      <c r="CQ93" s="1">
        <f t="shared" si="180"/>
        <v>0</v>
      </c>
      <c r="CR93" s="1">
        <f t="shared" si="181"/>
        <v>0</v>
      </c>
      <c r="CS93" s="1">
        <f t="shared" si="182"/>
        <v>0</v>
      </c>
      <c r="CT93" s="1">
        <f t="shared" si="183"/>
        <v>0</v>
      </c>
      <c r="CU93" s="1">
        <f t="shared" si="184"/>
        <v>0</v>
      </c>
      <c r="CV93" s="1">
        <f t="shared" si="185"/>
        <v>0</v>
      </c>
      <c r="CW93" s="1">
        <f t="shared" si="186"/>
        <v>0</v>
      </c>
      <c r="CX93" s="1">
        <f t="shared" si="187"/>
        <v>0</v>
      </c>
      <c r="CY93" s="1">
        <f t="shared" si="188"/>
        <v>0</v>
      </c>
      <c r="CZ93" s="1">
        <f t="shared" si="189"/>
        <v>0</v>
      </c>
      <c r="DA93" s="1">
        <f t="shared" si="190"/>
        <v>0</v>
      </c>
      <c r="DB93" s="1">
        <f t="shared" si="191"/>
        <v>0</v>
      </c>
      <c r="DC93" s="1">
        <f t="shared" si="192"/>
        <v>0</v>
      </c>
      <c r="DD93" s="1">
        <f t="shared" si="193"/>
        <v>0</v>
      </c>
    </row>
    <row r="94" spans="1:108" x14ac:dyDescent="0.55000000000000004">
      <c r="A94" s="1">
        <f>値貼り付け用シート!F102</f>
        <v>7</v>
      </c>
      <c r="B94" s="1">
        <f>値貼り付け用シート!G102</f>
        <v>1</v>
      </c>
      <c r="C94" s="1">
        <f>計算１!I2210</f>
        <v>24</v>
      </c>
      <c r="D94" s="1">
        <f>計算１!J2210</f>
        <v>24</v>
      </c>
      <c r="E94" s="1">
        <f>計算１!K2210</f>
        <v>0</v>
      </c>
      <c r="F94" s="1">
        <f>計算１!L2210</f>
        <v>28</v>
      </c>
      <c r="G94" s="1">
        <f>計算１!M2210</f>
        <v>1</v>
      </c>
      <c r="H94" s="1">
        <f>IF(計算１!I2210=0,"",計算１!N2210)</f>
        <v>53</v>
      </c>
      <c r="I94" s="1">
        <f>IF(ISERROR(計算１!O2210),"",計算１!O2210)</f>
        <v>26</v>
      </c>
      <c r="J94" s="1">
        <f>計算１!P2210</f>
        <v>0</v>
      </c>
      <c r="K94" s="1">
        <f t="shared" si="97"/>
        <v>28</v>
      </c>
      <c r="M94" s="1">
        <f t="shared" si="98"/>
        <v>0</v>
      </c>
      <c r="N94" s="1">
        <f t="shared" si="99"/>
        <v>0</v>
      </c>
      <c r="O94" s="1">
        <f t="shared" si="100"/>
        <v>0</v>
      </c>
      <c r="P94" s="1">
        <f t="shared" si="101"/>
        <v>0</v>
      </c>
      <c r="Q94" s="1">
        <f t="shared" si="102"/>
        <v>0</v>
      </c>
      <c r="R94" s="1">
        <f t="shared" si="103"/>
        <v>0</v>
      </c>
      <c r="S94" s="1">
        <f t="shared" si="104"/>
        <v>0</v>
      </c>
      <c r="T94" s="1">
        <f t="shared" si="105"/>
        <v>0</v>
      </c>
      <c r="U94" s="1">
        <f t="shared" si="106"/>
        <v>0</v>
      </c>
      <c r="V94" s="1">
        <f t="shared" si="107"/>
        <v>0</v>
      </c>
      <c r="W94" s="1">
        <f t="shared" si="108"/>
        <v>0</v>
      </c>
      <c r="X94" s="1">
        <f t="shared" si="109"/>
        <v>0</v>
      </c>
      <c r="Y94" s="1">
        <f t="shared" si="110"/>
        <v>0</v>
      </c>
      <c r="Z94" s="1">
        <f t="shared" si="111"/>
        <v>0</v>
      </c>
      <c r="AA94" s="1">
        <f t="shared" si="112"/>
        <v>0</v>
      </c>
      <c r="AB94" s="1">
        <f t="shared" si="113"/>
        <v>0</v>
      </c>
      <c r="AC94" s="1">
        <f t="shared" si="114"/>
        <v>0</v>
      </c>
      <c r="AD94" s="1">
        <f t="shared" si="115"/>
        <v>0</v>
      </c>
      <c r="AE94" s="1">
        <f t="shared" si="116"/>
        <v>0</v>
      </c>
      <c r="AF94" s="1">
        <f t="shared" si="117"/>
        <v>0</v>
      </c>
      <c r="AG94" s="1">
        <f t="shared" si="118"/>
        <v>0</v>
      </c>
      <c r="AH94" s="1">
        <f t="shared" si="119"/>
        <v>0</v>
      </c>
      <c r="AI94" s="1">
        <f t="shared" si="120"/>
        <v>0</v>
      </c>
      <c r="AJ94" s="1">
        <f t="shared" si="121"/>
        <v>0</v>
      </c>
      <c r="AK94" s="1">
        <f t="shared" si="122"/>
        <v>1</v>
      </c>
      <c r="AL94" s="1">
        <f t="shared" si="123"/>
        <v>24</v>
      </c>
      <c r="AM94" s="1">
        <f t="shared" si="124"/>
        <v>28</v>
      </c>
      <c r="AN94" s="1">
        <f t="shared" si="125"/>
        <v>1</v>
      </c>
      <c r="AO94" s="1">
        <f t="shared" si="126"/>
        <v>28</v>
      </c>
      <c r="AP94" s="1">
        <f t="shared" si="127"/>
        <v>0</v>
      </c>
      <c r="AQ94" s="1">
        <f t="shared" si="128"/>
        <v>0</v>
      </c>
      <c r="AR94" s="1">
        <f t="shared" si="129"/>
        <v>53</v>
      </c>
      <c r="AS94" s="1">
        <f t="shared" si="130"/>
        <v>0</v>
      </c>
      <c r="AT94" s="1">
        <f t="shared" si="131"/>
        <v>0</v>
      </c>
      <c r="AU94" s="1">
        <f t="shared" si="132"/>
        <v>0</v>
      </c>
      <c r="AV94" s="1">
        <f t="shared" si="133"/>
        <v>0</v>
      </c>
      <c r="AW94" s="1">
        <f t="shared" si="134"/>
        <v>0</v>
      </c>
      <c r="AX94" s="1">
        <f t="shared" si="135"/>
        <v>0</v>
      </c>
      <c r="AY94" s="1">
        <f t="shared" si="136"/>
        <v>0</v>
      </c>
      <c r="AZ94" s="1">
        <f t="shared" si="137"/>
        <v>0</v>
      </c>
      <c r="BA94" s="1">
        <f t="shared" si="138"/>
        <v>0</v>
      </c>
      <c r="BB94" s="1">
        <f t="shared" si="139"/>
        <v>0</v>
      </c>
      <c r="BC94" s="1">
        <f t="shared" si="140"/>
        <v>0</v>
      </c>
      <c r="BD94" s="1">
        <f t="shared" si="141"/>
        <v>0</v>
      </c>
      <c r="BE94" s="1">
        <f t="shared" si="142"/>
        <v>0</v>
      </c>
      <c r="BF94" s="1">
        <f t="shared" si="143"/>
        <v>0</v>
      </c>
      <c r="BG94" s="1">
        <f t="shared" si="144"/>
        <v>0</v>
      </c>
      <c r="BH94" s="1">
        <f t="shared" si="145"/>
        <v>0</v>
      </c>
      <c r="BI94" s="1">
        <f t="shared" si="146"/>
        <v>0</v>
      </c>
      <c r="BJ94" s="1">
        <f t="shared" si="147"/>
        <v>0</v>
      </c>
      <c r="BK94" s="1">
        <f t="shared" si="148"/>
        <v>0</v>
      </c>
      <c r="BL94" s="1">
        <f t="shared" si="149"/>
        <v>0</v>
      </c>
      <c r="BM94" s="1">
        <f t="shared" si="150"/>
        <v>0</v>
      </c>
      <c r="BN94" s="1">
        <f t="shared" si="151"/>
        <v>0</v>
      </c>
      <c r="BO94" s="1">
        <f t="shared" si="152"/>
        <v>0</v>
      </c>
      <c r="BP94" s="1">
        <f t="shared" si="153"/>
        <v>0</v>
      </c>
      <c r="BQ94" s="1">
        <f t="shared" si="154"/>
        <v>0</v>
      </c>
      <c r="BR94" s="1">
        <f t="shared" si="155"/>
        <v>0</v>
      </c>
      <c r="BS94" s="1">
        <f t="shared" si="156"/>
        <v>0</v>
      </c>
      <c r="BT94" s="1">
        <f t="shared" si="157"/>
        <v>0</v>
      </c>
      <c r="BU94" s="1">
        <f t="shared" si="158"/>
        <v>0</v>
      </c>
      <c r="BV94" s="1">
        <f t="shared" si="159"/>
        <v>0</v>
      </c>
      <c r="BW94" s="1">
        <f t="shared" si="160"/>
        <v>0</v>
      </c>
      <c r="BX94" s="1">
        <f t="shared" si="161"/>
        <v>0</v>
      </c>
      <c r="BY94" s="1">
        <f t="shared" si="162"/>
        <v>0</v>
      </c>
      <c r="BZ94" s="1">
        <f t="shared" si="163"/>
        <v>0</v>
      </c>
      <c r="CA94" s="1">
        <f t="shared" si="164"/>
        <v>0</v>
      </c>
      <c r="CB94" s="1">
        <f t="shared" si="165"/>
        <v>0</v>
      </c>
      <c r="CC94" s="1">
        <f t="shared" si="166"/>
        <v>0</v>
      </c>
      <c r="CD94" s="1">
        <f t="shared" si="167"/>
        <v>0</v>
      </c>
      <c r="CE94" s="1">
        <f t="shared" si="168"/>
        <v>0</v>
      </c>
      <c r="CF94" s="1">
        <f t="shared" si="169"/>
        <v>0</v>
      </c>
      <c r="CG94" s="1">
        <f t="shared" si="170"/>
        <v>0</v>
      </c>
      <c r="CH94" s="1">
        <f t="shared" si="171"/>
        <v>0</v>
      </c>
      <c r="CI94" s="1">
        <f t="shared" si="172"/>
        <v>0</v>
      </c>
      <c r="CJ94" s="1">
        <f t="shared" si="173"/>
        <v>0</v>
      </c>
      <c r="CK94" s="1">
        <f t="shared" si="174"/>
        <v>0</v>
      </c>
      <c r="CL94" s="1">
        <f t="shared" si="175"/>
        <v>0</v>
      </c>
      <c r="CM94" s="1">
        <f t="shared" si="176"/>
        <v>0</v>
      </c>
      <c r="CN94" s="1">
        <f t="shared" si="177"/>
        <v>0</v>
      </c>
      <c r="CO94" s="1">
        <f t="shared" si="178"/>
        <v>0</v>
      </c>
      <c r="CP94" s="1">
        <f t="shared" si="179"/>
        <v>0</v>
      </c>
      <c r="CQ94" s="1">
        <f t="shared" si="180"/>
        <v>0</v>
      </c>
      <c r="CR94" s="1">
        <f t="shared" si="181"/>
        <v>0</v>
      </c>
      <c r="CS94" s="1">
        <f t="shared" si="182"/>
        <v>0</v>
      </c>
      <c r="CT94" s="1">
        <f t="shared" si="183"/>
        <v>0</v>
      </c>
      <c r="CU94" s="1">
        <f t="shared" si="184"/>
        <v>0</v>
      </c>
      <c r="CV94" s="1">
        <f t="shared" si="185"/>
        <v>0</v>
      </c>
      <c r="CW94" s="1">
        <f t="shared" si="186"/>
        <v>0</v>
      </c>
      <c r="CX94" s="1">
        <f t="shared" si="187"/>
        <v>0</v>
      </c>
      <c r="CY94" s="1">
        <f t="shared" si="188"/>
        <v>0</v>
      </c>
      <c r="CZ94" s="1">
        <f t="shared" si="189"/>
        <v>0</v>
      </c>
      <c r="DA94" s="1">
        <f t="shared" si="190"/>
        <v>0</v>
      </c>
      <c r="DB94" s="1">
        <f t="shared" si="191"/>
        <v>0</v>
      </c>
      <c r="DC94" s="1">
        <f t="shared" si="192"/>
        <v>0</v>
      </c>
      <c r="DD94" s="1">
        <f t="shared" si="193"/>
        <v>0</v>
      </c>
    </row>
    <row r="95" spans="1:108" x14ac:dyDescent="0.55000000000000004">
      <c r="A95" s="1">
        <f>値貼り付け用シート!F103</f>
        <v>7</v>
      </c>
      <c r="B95" s="1">
        <f>値貼り付け用シート!G103</f>
        <v>2</v>
      </c>
      <c r="C95" s="1">
        <f>計算１!I2234</f>
        <v>24</v>
      </c>
      <c r="D95" s="1">
        <f>計算１!J2234</f>
        <v>24</v>
      </c>
      <c r="E95" s="1">
        <f>計算１!K2234</f>
        <v>0</v>
      </c>
      <c r="F95" s="1">
        <f>計算１!L2234</f>
        <v>71</v>
      </c>
      <c r="G95" s="1">
        <f>計算１!M2234</f>
        <v>0</v>
      </c>
      <c r="H95" s="1">
        <f>IF(計算１!I2234=0,"",計算１!N2234)</f>
        <v>84</v>
      </c>
      <c r="I95" s="1">
        <f>IF(ISERROR(計算１!O2234),"",計算１!O2234)</f>
        <v>84</v>
      </c>
      <c r="J95" s="1">
        <f>計算１!P2234</f>
        <v>0</v>
      </c>
      <c r="K95" s="1">
        <f t="shared" si="97"/>
        <v>71</v>
      </c>
      <c r="M95" s="1">
        <f t="shared" si="98"/>
        <v>0</v>
      </c>
      <c r="N95" s="1">
        <f t="shared" si="99"/>
        <v>0</v>
      </c>
      <c r="O95" s="1">
        <f t="shared" si="100"/>
        <v>0</v>
      </c>
      <c r="P95" s="1">
        <f t="shared" si="101"/>
        <v>0</v>
      </c>
      <c r="Q95" s="1">
        <f t="shared" si="102"/>
        <v>0</v>
      </c>
      <c r="R95" s="1">
        <f t="shared" si="103"/>
        <v>0</v>
      </c>
      <c r="S95" s="1">
        <f t="shared" si="104"/>
        <v>0</v>
      </c>
      <c r="T95" s="1">
        <f t="shared" si="105"/>
        <v>0</v>
      </c>
      <c r="U95" s="1">
        <f t="shared" si="106"/>
        <v>0</v>
      </c>
      <c r="V95" s="1">
        <f t="shared" si="107"/>
        <v>0</v>
      </c>
      <c r="W95" s="1">
        <f t="shared" si="108"/>
        <v>0</v>
      </c>
      <c r="X95" s="1">
        <f t="shared" si="109"/>
        <v>0</v>
      </c>
      <c r="Y95" s="1">
        <f t="shared" si="110"/>
        <v>0</v>
      </c>
      <c r="Z95" s="1">
        <f t="shared" si="111"/>
        <v>0</v>
      </c>
      <c r="AA95" s="1">
        <f t="shared" si="112"/>
        <v>0</v>
      </c>
      <c r="AB95" s="1">
        <f t="shared" si="113"/>
        <v>0</v>
      </c>
      <c r="AC95" s="1">
        <f t="shared" si="114"/>
        <v>0</v>
      </c>
      <c r="AD95" s="1">
        <f t="shared" si="115"/>
        <v>0</v>
      </c>
      <c r="AE95" s="1">
        <f t="shared" si="116"/>
        <v>0</v>
      </c>
      <c r="AF95" s="1">
        <f t="shared" si="117"/>
        <v>0</v>
      </c>
      <c r="AG95" s="1">
        <f t="shared" si="118"/>
        <v>0</v>
      </c>
      <c r="AH95" s="1">
        <f t="shared" si="119"/>
        <v>0</v>
      </c>
      <c r="AI95" s="1">
        <f t="shared" si="120"/>
        <v>0</v>
      </c>
      <c r="AJ95" s="1">
        <f t="shared" si="121"/>
        <v>0</v>
      </c>
      <c r="AK95" s="1">
        <f t="shared" si="122"/>
        <v>1</v>
      </c>
      <c r="AL95" s="1">
        <f t="shared" si="123"/>
        <v>24</v>
      </c>
      <c r="AM95" s="1">
        <f t="shared" si="124"/>
        <v>71</v>
      </c>
      <c r="AN95" s="1">
        <f t="shared" si="125"/>
        <v>0</v>
      </c>
      <c r="AO95" s="1">
        <f t="shared" si="126"/>
        <v>71</v>
      </c>
      <c r="AP95" s="1">
        <f t="shared" si="127"/>
        <v>0</v>
      </c>
      <c r="AQ95" s="1">
        <f t="shared" si="128"/>
        <v>0</v>
      </c>
      <c r="AR95" s="1">
        <f t="shared" si="129"/>
        <v>84</v>
      </c>
      <c r="AS95" s="1">
        <f t="shared" si="130"/>
        <v>0</v>
      </c>
      <c r="AT95" s="1">
        <f t="shared" si="131"/>
        <v>0</v>
      </c>
      <c r="AU95" s="1">
        <f t="shared" si="132"/>
        <v>0</v>
      </c>
      <c r="AV95" s="1">
        <f t="shared" si="133"/>
        <v>0</v>
      </c>
      <c r="AW95" s="1">
        <f t="shared" si="134"/>
        <v>0</v>
      </c>
      <c r="AX95" s="1">
        <f t="shared" si="135"/>
        <v>0</v>
      </c>
      <c r="AY95" s="1">
        <f t="shared" si="136"/>
        <v>0</v>
      </c>
      <c r="AZ95" s="1">
        <f t="shared" si="137"/>
        <v>0</v>
      </c>
      <c r="BA95" s="1">
        <f t="shared" si="138"/>
        <v>0</v>
      </c>
      <c r="BB95" s="1">
        <f t="shared" si="139"/>
        <v>0</v>
      </c>
      <c r="BC95" s="1">
        <f t="shared" si="140"/>
        <v>0</v>
      </c>
      <c r="BD95" s="1">
        <f t="shared" si="141"/>
        <v>0</v>
      </c>
      <c r="BE95" s="1">
        <f t="shared" si="142"/>
        <v>0</v>
      </c>
      <c r="BF95" s="1">
        <f t="shared" si="143"/>
        <v>0</v>
      </c>
      <c r="BG95" s="1">
        <f t="shared" si="144"/>
        <v>0</v>
      </c>
      <c r="BH95" s="1">
        <f t="shared" si="145"/>
        <v>0</v>
      </c>
      <c r="BI95" s="1">
        <f t="shared" si="146"/>
        <v>0</v>
      </c>
      <c r="BJ95" s="1">
        <f t="shared" si="147"/>
        <v>0</v>
      </c>
      <c r="BK95" s="1">
        <f t="shared" si="148"/>
        <v>0</v>
      </c>
      <c r="BL95" s="1">
        <f t="shared" si="149"/>
        <v>0</v>
      </c>
      <c r="BM95" s="1">
        <f t="shared" si="150"/>
        <v>0</v>
      </c>
      <c r="BN95" s="1">
        <f t="shared" si="151"/>
        <v>0</v>
      </c>
      <c r="BO95" s="1">
        <f t="shared" si="152"/>
        <v>0</v>
      </c>
      <c r="BP95" s="1">
        <f t="shared" si="153"/>
        <v>0</v>
      </c>
      <c r="BQ95" s="1">
        <f t="shared" si="154"/>
        <v>0</v>
      </c>
      <c r="BR95" s="1">
        <f t="shared" si="155"/>
        <v>0</v>
      </c>
      <c r="BS95" s="1">
        <f t="shared" si="156"/>
        <v>0</v>
      </c>
      <c r="BT95" s="1">
        <f t="shared" si="157"/>
        <v>0</v>
      </c>
      <c r="BU95" s="1">
        <f t="shared" si="158"/>
        <v>0</v>
      </c>
      <c r="BV95" s="1">
        <f t="shared" si="159"/>
        <v>0</v>
      </c>
      <c r="BW95" s="1">
        <f t="shared" si="160"/>
        <v>0</v>
      </c>
      <c r="BX95" s="1">
        <f t="shared" si="161"/>
        <v>0</v>
      </c>
      <c r="BY95" s="1">
        <f t="shared" si="162"/>
        <v>0</v>
      </c>
      <c r="BZ95" s="1">
        <f t="shared" si="163"/>
        <v>0</v>
      </c>
      <c r="CA95" s="1">
        <f t="shared" si="164"/>
        <v>0</v>
      </c>
      <c r="CB95" s="1">
        <f t="shared" si="165"/>
        <v>0</v>
      </c>
      <c r="CC95" s="1">
        <f t="shared" si="166"/>
        <v>0</v>
      </c>
      <c r="CD95" s="1">
        <f t="shared" si="167"/>
        <v>0</v>
      </c>
      <c r="CE95" s="1">
        <f t="shared" si="168"/>
        <v>0</v>
      </c>
      <c r="CF95" s="1">
        <f t="shared" si="169"/>
        <v>0</v>
      </c>
      <c r="CG95" s="1">
        <f t="shared" si="170"/>
        <v>0</v>
      </c>
      <c r="CH95" s="1">
        <f t="shared" si="171"/>
        <v>0</v>
      </c>
      <c r="CI95" s="1">
        <f t="shared" si="172"/>
        <v>0</v>
      </c>
      <c r="CJ95" s="1">
        <f t="shared" si="173"/>
        <v>0</v>
      </c>
      <c r="CK95" s="1">
        <f t="shared" si="174"/>
        <v>0</v>
      </c>
      <c r="CL95" s="1">
        <f t="shared" si="175"/>
        <v>0</v>
      </c>
      <c r="CM95" s="1">
        <f t="shared" si="176"/>
        <v>0</v>
      </c>
      <c r="CN95" s="1">
        <f t="shared" si="177"/>
        <v>0</v>
      </c>
      <c r="CO95" s="1">
        <f t="shared" si="178"/>
        <v>0</v>
      </c>
      <c r="CP95" s="1">
        <f t="shared" si="179"/>
        <v>0</v>
      </c>
      <c r="CQ95" s="1">
        <f t="shared" si="180"/>
        <v>0</v>
      </c>
      <c r="CR95" s="1">
        <f t="shared" si="181"/>
        <v>0</v>
      </c>
      <c r="CS95" s="1">
        <f t="shared" si="182"/>
        <v>0</v>
      </c>
      <c r="CT95" s="1">
        <f t="shared" si="183"/>
        <v>0</v>
      </c>
      <c r="CU95" s="1">
        <f t="shared" si="184"/>
        <v>0</v>
      </c>
      <c r="CV95" s="1">
        <f t="shared" si="185"/>
        <v>0</v>
      </c>
      <c r="CW95" s="1">
        <f t="shared" si="186"/>
        <v>0</v>
      </c>
      <c r="CX95" s="1">
        <f t="shared" si="187"/>
        <v>0</v>
      </c>
      <c r="CY95" s="1">
        <f t="shared" si="188"/>
        <v>0</v>
      </c>
      <c r="CZ95" s="1">
        <f t="shared" si="189"/>
        <v>0</v>
      </c>
      <c r="DA95" s="1">
        <f t="shared" si="190"/>
        <v>0</v>
      </c>
      <c r="DB95" s="1">
        <f t="shared" si="191"/>
        <v>0</v>
      </c>
      <c r="DC95" s="1">
        <f t="shared" si="192"/>
        <v>0</v>
      </c>
      <c r="DD95" s="1">
        <f t="shared" si="193"/>
        <v>0</v>
      </c>
    </row>
    <row r="96" spans="1:108" x14ac:dyDescent="0.55000000000000004">
      <c r="A96" s="1">
        <f>値貼り付け用シート!F104</f>
        <v>7</v>
      </c>
      <c r="B96" s="1">
        <f>値貼り付け用シート!G104</f>
        <v>3</v>
      </c>
      <c r="C96" s="1">
        <f>計算１!I2258</f>
        <v>24</v>
      </c>
      <c r="D96" s="1">
        <f>計算１!J2258</f>
        <v>24</v>
      </c>
      <c r="E96" s="1">
        <f>計算１!K2258</f>
        <v>0</v>
      </c>
      <c r="F96" s="1">
        <f>計算１!L2258</f>
        <v>71</v>
      </c>
      <c r="G96" s="1">
        <f>計算１!M2258</f>
        <v>0</v>
      </c>
      <c r="H96" s="1">
        <f>IF(計算１!I2258=0,"",計算１!N2258)</f>
        <v>90</v>
      </c>
      <c r="I96" s="1">
        <f>IF(ISERROR(計算１!O2258),"",計算１!O2258)</f>
        <v>90</v>
      </c>
      <c r="J96" s="1">
        <f>計算１!P2258</f>
        <v>0</v>
      </c>
      <c r="K96" s="1">
        <f t="shared" si="97"/>
        <v>71</v>
      </c>
      <c r="M96" s="1">
        <f t="shared" si="98"/>
        <v>0</v>
      </c>
      <c r="N96" s="1">
        <f t="shared" si="99"/>
        <v>0</v>
      </c>
      <c r="O96" s="1">
        <f t="shared" si="100"/>
        <v>0</v>
      </c>
      <c r="P96" s="1">
        <f t="shared" si="101"/>
        <v>0</v>
      </c>
      <c r="Q96" s="1">
        <f t="shared" si="102"/>
        <v>0</v>
      </c>
      <c r="R96" s="1">
        <f t="shared" si="103"/>
        <v>0</v>
      </c>
      <c r="S96" s="1">
        <f t="shared" si="104"/>
        <v>0</v>
      </c>
      <c r="T96" s="1">
        <f t="shared" si="105"/>
        <v>0</v>
      </c>
      <c r="U96" s="1">
        <f t="shared" si="106"/>
        <v>0</v>
      </c>
      <c r="V96" s="1">
        <f t="shared" si="107"/>
        <v>0</v>
      </c>
      <c r="W96" s="1">
        <f t="shared" si="108"/>
        <v>0</v>
      </c>
      <c r="X96" s="1">
        <f t="shared" si="109"/>
        <v>0</v>
      </c>
      <c r="Y96" s="1">
        <f t="shared" si="110"/>
        <v>0</v>
      </c>
      <c r="Z96" s="1">
        <f t="shared" si="111"/>
        <v>0</v>
      </c>
      <c r="AA96" s="1">
        <f t="shared" si="112"/>
        <v>0</v>
      </c>
      <c r="AB96" s="1">
        <f t="shared" si="113"/>
        <v>0</v>
      </c>
      <c r="AC96" s="1">
        <f t="shared" si="114"/>
        <v>0</v>
      </c>
      <c r="AD96" s="1">
        <f t="shared" si="115"/>
        <v>0</v>
      </c>
      <c r="AE96" s="1">
        <f t="shared" si="116"/>
        <v>0</v>
      </c>
      <c r="AF96" s="1">
        <f t="shared" si="117"/>
        <v>0</v>
      </c>
      <c r="AG96" s="1">
        <f t="shared" si="118"/>
        <v>0</v>
      </c>
      <c r="AH96" s="1">
        <f t="shared" si="119"/>
        <v>0</v>
      </c>
      <c r="AI96" s="1">
        <f t="shared" si="120"/>
        <v>0</v>
      </c>
      <c r="AJ96" s="1">
        <f t="shared" si="121"/>
        <v>0</v>
      </c>
      <c r="AK96" s="1">
        <f t="shared" si="122"/>
        <v>1</v>
      </c>
      <c r="AL96" s="1">
        <f t="shared" si="123"/>
        <v>24</v>
      </c>
      <c r="AM96" s="1">
        <f t="shared" si="124"/>
        <v>71</v>
      </c>
      <c r="AN96" s="1">
        <f t="shared" si="125"/>
        <v>0</v>
      </c>
      <c r="AO96" s="1">
        <f t="shared" si="126"/>
        <v>71</v>
      </c>
      <c r="AP96" s="1">
        <f t="shared" si="127"/>
        <v>0</v>
      </c>
      <c r="AQ96" s="1">
        <f t="shared" si="128"/>
        <v>0</v>
      </c>
      <c r="AR96" s="1">
        <f t="shared" si="129"/>
        <v>90</v>
      </c>
      <c r="AS96" s="1">
        <f t="shared" si="130"/>
        <v>0</v>
      </c>
      <c r="AT96" s="1">
        <f t="shared" si="131"/>
        <v>0</v>
      </c>
      <c r="AU96" s="1">
        <f t="shared" si="132"/>
        <v>0</v>
      </c>
      <c r="AV96" s="1">
        <f t="shared" si="133"/>
        <v>0</v>
      </c>
      <c r="AW96" s="1">
        <f t="shared" si="134"/>
        <v>0</v>
      </c>
      <c r="AX96" s="1">
        <f t="shared" si="135"/>
        <v>0</v>
      </c>
      <c r="AY96" s="1">
        <f t="shared" si="136"/>
        <v>0</v>
      </c>
      <c r="AZ96" s="1">
        <f t="shared" si="137"/>
        <v>0</v>
      </c>
      <c r="BA96" s="1">
        <f t="shared" si="138"/>
        <v>0</v>
      </c>
      <c r="BB96" s="1">
        <f t="shared" si="139"/>
        <v>0</v>
      </c>
      <c r="BC96" s="1">
        <f t="shared" si="140"/>
        <v>0</v>
      </c>
      <c r="BD96" s="1">
        <f t="shared" si="141"/>
        <v>0</v>
      </c>
      <c r="BE96" s="1">
        <f t="shared" si="142"/>
        <v>0</v>
      </c>
      <c r="BF96" s="1">
        <f t="shared" si="143"/>
        <v>0</v>
      </c>
      <c r="BG96" s="1">
        <f t="shared" si="144"/>
        <v>0</v>
      </c>
      <c r="BH96" s="1">
        <f t="shared" si="145"/>
        <v>0</v>
      </c>
      <c r="BI96" s="1">
        <f t="shared" si="146"/>
        <v>0</v>
      </c>
      <c r="BJ96" s="1">
        <f t="shared" si="147"/>
        <v>0</v>
      </c>
      <c r="BK96" s="1">
        <f t="shared" si="148"/>
        <v>0</v>
      </c>
      <c r="BL96" s="1">
        <f t="shared" si="149"/>
        <v>0</v>
      </c>
      <c r="BM96" s="1">
        <f t="shared" si="150"/>
        <v>0</v>
      </c>
      <c r="BN96" s="1">
        <f t="shared" si="151"/>
        <v>0</v>
      </c>
      <c r="BO96" s="1">
        <f t="shared" si="152"/>
        <v>0</v>
      </c>
      <c r="BP96" s="1">
        <f t="shared" si="153"/>
        <v>0</v>
      </c>
      <c r="BQ96" s="1">
        <f t="shared" si="154"/>
        <v>0</v>
      </c>
      <c r="BR96" s="1">
        <f t="shared" si="155"/>
        <v>0</v>
      </c>
      <c r="BS96" s="1">
        <f t="shared" si="156"/>
        <v>0</v>
      </c>
      <c r="BT96" s="1">
        <f t="shared" si="157"/>
        <v>0</v>
      </c>
      <c r="BU96" s="1">
        <f t="shared" si="158"/>
        <v>0</v>
      </c>
      <c r="BV96" s="1">
        <f t="shared" si="159"/>
        <v>0</v>
      </c>
      <c r="BW96" s="1">
        <f t="shared" si="160"/>
        <v>0</v>
      </c>
      <c r="BX96" s="1">
        <f t="shared" si="161"/>
        <v>0</v>
      </c>
      <c r="BY96" s="1">
        <f t="shared" si="162"/>
        <v>0</v>
      </c>
      <c r="BZ96" s="1">
        <f t="shared" si="163"/>
        <v>0</v>
      </c>
      <c r="CA96" s="1">
        <f t="shared" si="164"/>
        <v>0</v>
      </c>
      <c r="CB96" s="1">
        <f t="shared" si="165"/>
        <v>0</v>
      </c>
      <c r="CC96" s="1">
        <f t="shared" si="166"/>
        <v>0</v>
      </c>
      <c r="CD96" s="1">
        <f t="shared" si="167"/>
        <v>0</v>
      </c>
      <c r="CE96" s="1">
        <f t="shared" si="168"/>
        <v>0</v>
      </c>
      <c r="CF96" s="1">
        <f t="shared" si="169"/>
        <v>0</v>
      </c>
      <c r="CG96" s="1">
        <f t="shared" si="170"/>
        <v>0</v>
      </c>
      <c r="CH96" s="1">
        <f t="shared" si="171"/>
        <v>0</v>
      </c>
      <c r="CI96" s="1">
        <f t="shared" si="172"/>
        <v>0</v>
      </c>
      <c r="CJ96" s="1">
        <f t="shared" si="173"/>
        <v>0</v>
      </c>
      <c r="CK96" s="1">
        <f t="shared" si="174"/>
        <v>0</v>
      </c>
      <c r="CL96" s="1">
        <f t="shared" si="175"/>
        <v>0</v>
      </c>
      <c r="CM96" s="1">
        <f t="shared" si="176"/>
        <v>0</v>
      </c>
      <c r="CN96" s="1">
        <f t="shared" si="177"/>
        <v>0</v>
      </c>
      <c r="CO96" s="1">
        <f t="shared" si="178"/>
        <v>0</v>
      </c>
      <c r="CP96" s="1">
        <f t="shared" si="179"/>
        <v>0</v>
      </c>
      <c r="CQ96" s="1">
        <f t="shared" si="180"/>
        <v>0</v>
      </c>
      <c r="CR96" s="1">
        <f t="shared" si="181"/>
        <v>0</v>
      </c>
      <c r="CS96" s="1">
        <f t="shared" si="182"/>
        <v>0</v>
      </c>
      <c r="CT96" s="1">
        <f t="shared" si="183"/>
        <v>0</v>
      </c>
      <c r="CU96" s="1">
        <f t="shared" si="184"/>
        <v>0</v>
      </c>
      <c r="CV96" s="1">
        <f t="shared" si="185"/>
        <v>0</v>
      </c>
      <c r="CW96" s="1">
        <f t="shared" si="186"/>
        <v>0</v>
      </c>
      <c r="CX96" s="1">
        <f t="shared" si="187"/>
        <v>0</v>
      </c>
      <c r="CY96" s="1">
        <f t="shared" si="188"/>
        <v>0</v>
      </c>
      <c r="CZ96" s="1">
        <f t="shared" si="189"/>
        <v>0</v>
      </c>
      <c r="DA96" s="1">
        <f t="shared" si="190"/>
        <v>0</v>
      </c>
      <c r="DB96" s="1">
        <f t="shared" si="191"/>
        <v>0</v>
      </c>
      <c r="DC96" s="1">
        <f t="shared" si="192"/>
        <v>0</v>
      </c>
      <c r="DD96" s="1">
        <f t="shared" si="193"/>
        <v>0</v>
      </c>
    </row>
    <row r="97" spans="1:108" x14ac:dyDescent="0.55000000000000004">
      <c r="A97" s="1">
        <f>値貼り付け用シート!F105</f>
        <v>7</v>
      </c>
      <c r="B97" s="1">
        <f>値貼り付け用シート!G105</f>
        <v>4</v>
      </c>
      <c r="C97" s="1">
        <f>計算１!I2282</f>
        <v>11</v>
      </c>
      <c r="D97" s="1">
        <f>計算１!J2282</f>
        <v>8</v>
      </c>
      <c r="E97" s="1">
        <f>計算１!K2282</f>
        <v>1</v>
      </c>
      <c r="F97" s="1" t="e">
        <f>計算１!L2282</f>
        <v>#N/A</v>
      </c>
      <c r="G97" s="1" t="e">
        <f>計算１!M2282</f>
        <v>#N/A</v>
      </c>
      <c r="H97" s="1">
        <f>IF(計算１!I2282=0,"",計算１!N2282)</f>
        <v>60</v>
      </c>
      <c r="I97" s="1">
        <f>IF(ISERROR(計算１!O2282),"",計算１!O2282)</f>
        <v>49</v>
      </c>
      <c r="J97" s="1">
        <f>計算１!P2282</f>
        <v>0</v>
      </c>
      <c r="K97" s="1" t="str">
        <f t="shared" si="97"/>
        <v/>
      </c>
      <c r="M97" s="1">
        <f t="shared" si="98"/>
        <v>0</v>
      </c>
      <c r="N97" s="1">
        <f t="shared" si="99"/>
        <v>0</v>
      </c>
      <c r="O97" s="1">
        <f t="shared" si="100"/>
        <v>0</v>
      </c>
      <c r="P97" s="1">
        <f t="shared" si="101"/>
        <v>0</v>
      </c>
      <c r="Q97" s="1">
        <f t="shared" si="102"/>
        <v>0</v>
      </c>
      <c r="R97" s="1">
        <f t="shared" si="103"/>
        <v>0</v>
      </c>
      <c r="S97" s="1">
        <f t="shared" si="104"/>
        <v>0</v>
      </c>
      <c r="T97" s="1">
        <f t="shared" si="105"/>
        <v>0</v>
      </c>
      <c r="U97" s="1">
        <f t="shared" si="106"/>
        <v>0</v>
      </c>
      <c r="V97" s="1">
        <f t="shared" si="107"/>
        <v>0</v>
      </c>
      <c r="W97" s="1">
        <f t="shared" si="108"/>
        <v>0</v>
      </c>
      <c r="X97" s="1">
        <f t="shared" si="109"/>
        <v>0</v>
      </c>
      <c r="Y97" s="1">
        <f t="shared" si="110"/>
        <v>0</v>
      </c>
      <c r="Z97" s="1">
        <f t="shared" si="111"/>
        <v>0</v>
      </c>
      <c r="AA97" s="1">
        <f t="shared" si="112"/>
        <v>0</v>
      </c>
      <c r="AB97" s="1">
        <f t="shared" si="113"/>
        <v>0</v>
      </c>
      <c r="AC97" s="1">
        <f t="shared" si="114"/>
        <v>0</v>
      </c>
      <c r="AD97" s="1">
        <f t="shared" si="115"/>
        <v>0</v>
      </c>
      <c r="AE97" s="1">
        <f t="shared" si="116"/>
        <v>0</v>
      </c>
      <c r="AF97" s="1">
        <f t="shared" si="117"/>
        <v>0</v>
      </c>
      <c r="AG97" s="1">
        <f t="shared" si="118"/>
        <v>0</v>
      </c>
      <c r="AH97" s="1">
        <f t="shared" si="119"/>
        <v>0</v>
      </c>
      <c r="AI97" s="1">
        <f t="shared" si="120"/>
        <v>0</v>
      </c>
      <c r="AJ97" s="1">
        <f t="shared" si="121"/>
        <v>0</v>
      </c>
      <c r="AK97" s="1">
        <f t="shared" si="122"/>
        <v>0</v>
      </c>
      <c r="AL97" s="1">
        <f t="shared" si="123"/>
        <v>11</v>
      </c>
      <c r="AM97" s="1">
        <f t="shared" si="124"/>
        <v>0</v>
      </c>
      <c r="AN97" s="1">
        <f t="shared" si="125"/>
        <v>0</v>
      </c>
      <c r="AO97" s="1">
        <f t="shared" si="126"/>
        <v>0</v>
      </c>
      <c r="AP97" s="1">
        <f t="shared" si="127"/>
        <v>0</v>
      </c>
      <c r="AQ97" s="1">
        <f t="shared" si="128"/>
        <v>0</v>
      </c>
      <c r="AR97" s="1">
        <f t="shared" si="129"/>
        <v>60</v>
      </c>
      <c r="AS97" s="1">
        <f t="shared" si="130"/>
        <v>0</v>
      </c>
      <c r="AT97" s="1">
        <f t="shared" si="131"/>
        <v>0</v>
      </c>
      <c r="AU97" s="1">
        <f t="shared" si="132"/>
        <v>0</v>
      </c>
      <c r="AV97" s="1">
        <f t="shared" si="133"/>
        <v>0</v>
      </c>
      <c r="AW97" s="1">
        <f t="shared" si="134"/>
        <v>0</v>
      </c>
      <c r="AX97" s="1">
        <f t="shared" si="135"/>
        <v>0</v>
      </c>
      <c r="AY97" s="1">
        <f t="shared" si="136"/>
        <v>0</v>
      </c>
      <c r="AZ97" s="1">
        <f t="shared" si="137"/>
        <v>0</v>
      </c>
      <c r="BA97" s="1">
        <f t="shared" si="138"/>
        <v>0</v>
      </c>
      <c r="BB97" s="1">
        <f t="shared" si="139"/>
        <v>0</v>
      </c>
      <c r="BC97" s="1">
        <f t="shared" si="140"/>
        <v>0</v>
      </c>
      <c r="BD97" s="1">
        <f t="shared" si="141"/>
        <v>0</v>
      </c>
      <c r="BE97" s="1">
        <f t="shared" si="142"/>
        <v>0</v>
      </c>
      <c r="BF97" s="1">
        <f t="shared" si="143"/>
        <v>0</v>
      </c>
      <c r="BG97" s="1">
        <f t="shared" si="144"/>
        <v>0</v>
      </c>
      <c r="BH97" s="1">
        <f t="shared" si="145"/>
        <v>0</v>
      </c>
      <c r="BI97" s="1">
        <f t="shared" si="146"/>
        <v>0</v>
      </c>
      <c r="BJ97" s="1">
        <f t="shared" si="147"/>
        <v>0</v>
      </c>
      <c r="BK97" s="1">
        <f t="shared" si="148"/>
        <v>0</v>
      </c>
      <c r="BL97" s="1">
        <f t="shared" si="149"/>
        <v>0</v>
      </c>
      <c r="BM97" s="1">
        <f t="shared" si="150"/>
        <v>0</v>
      </c>
      <c r="BN97" s="1">
        <f t="shared" si="151"/>
        <v>0</v>
      </c>
      <c r="BO97" s="1">
        <f t="shared" si="152"/>
        <v>0</v>
      </c>
      <c r="BP97" s="1">
        <f t="shared" si="153"/>
        <v>0</v>
      </c>
      <c r="BQ97" s="1">
        <f t="shared" si="154"/>
        <v>0</v>
      </c>
      <c r="BR97" s="1">
        <f t="shared" si="155"/>
        <v>0</v>
      </c>
      <c r="BS97" s="1">
        <f t="shared" si="156"/>
        <v>0</v>
      </c>
      <c r="BT97" s="1">
        <f t="shared" si="157"/>
        <v>0</v>
      </c>
      <c r="BU97" s="1">
        <f t="shared" si="158"/>
        <v>0</v>
      </c>
      <c r="BV97" s="1">
        <f t="shared" si="159"/>
        <v>0</v>
      </c>
      <c r="BW97" s="1">
        <f t="shared" si="160"/>
        <v>0</v>
      </c>
      <c r="BX97" s="1">
        <f t="shared" si="161"/>
        <v>0</v>
      </c>
      <c r="BY97" s="1">
        <f t="shared" si="162"/>
        <v>0</v>
      </c>
      <c r="BZ97" s="1">
        <f t="shared" si="163"/>
        <v>0</v>
      </c>
      <c r="CA97" s="1">
        <f t="shared" si="164"/>
        <v>0</v>
      </c>
      <c r="CB97" s="1">
        <f t="shared" si="165"/>
        <v>0</v>
      </c>
      <c r="CC97" s="1">
        <f t="shared" si="166"/>
        <v>0</v>
      </c>
      <c r="CD97" s="1">
        <f t="shared" si="167"/>
        <v>0</v>
      </c>
      <c r="CE97" s="1">
        <f t="shared" si="168"/>
        <v>0</v>
      </c>
      <c r="CF97" s="1">
        <f t="shared" si="169"/>
        <v>0</v>
      </c>
      <c r="CG97" s="1">
        <f t="shared" si="170"/>
        <v>0</v>
      </c>
      <c r="CH97" s="1">
        <f t="shared" si="171"/>
        <v>0</v>
      </c>
      <c r="CI97" s="1">
        <f t="shared" si="172"/>
        <v>0</v>
      </c>
      <c r="CJ97" s="1">
        <f t="shared" si="173"/>
        <v>0</v>
      </c>
      <c r="CK97" s="1">
        <f t="shared" si="174"/>
        <v>0</v>
      </c>
      <c r="CL97" s="1">
        <f t="shared" si="175"/>
        <v>0</v>
      </c>
      <c r="CM97" s="1">
        <f t="shared" si="176"/>
        <v>0</v>
      </c>
      <c r="CN97" s="1">
        <f t="shared" si="177"/>
        <v>0</v>
      </c>
      <c r="CO97" s="1">
        <f t="shared" si="178"/>
        <v>0</v>
      </c>
      <c r="CP97" s="1">
        <f t="shared" si="179"/>
        <v>0</v>
      </c>
      <c r="CQ97" s="1">
        <f t="shared" si="180"/>
        <v>0</v>
      </c>
      <c r="CR97" s="1">
        <f t="shared" si="181"/>
        <v>0</v>
      </c>
      <c r="CS97" s="1">
        <f t="shared" si="182"/>
        <v>0</v>
      </c>
      <c r="CT97" s="1">
        <f t="shared" si="183"/>
        <v>0</v>
      </c>
      <c r="CU97" s="1">
        <f t="shared" si="184"/>
        <v>0</v>
      </c>
      <c r="CV97" s="1">
        <f t="shared" si="185"/>
        <v>0</v>
      </c>
      <c r="CW97" s="1">
        <f t="shared" si="186"/>
        <v>0</v>
      </c>
      <c r="CX97" s="1">
        <f t="shared" si="187"/>
        <v>0</v>
      </c>
      <c r="CY97" s="1">
        <f t="shared" si="188"/>
        <v>0</v>
      </c>
      <c r="CZ97" s="1">
        <f t="shared" si="189"/>
        <v>0</v>
      </c>
      <c r="DA97" s="1">
        <f t="shared" si="190"/>
        <v>0</v>
      </c>
      <c r="DB97" s="1">
        <f t="shared" si="191"/>
        <v>0</v>
      </c>
      <c r="DC97" s="1">
        <f t="shared" si="192"/>
        <v>0</v>
      </c>
      <c r="DD97" s="1">
        <f t="shared" si="193"/>
        <v>0</v>
      </c>
    </row>
    <row r="98" spans="1:108" x14ac:dyDescent="0.55000000000000004">
      <c r="A98" s="1">
        <f>値貼り付け用シート!F106</f>
        <v>7</v>
      </c>
      <c r="B98" s="1">
        <f>値貼り付け用シート!G106</f>
        <v>5</v>
      </c>
      <c r="C98" s="1">
        <f>計算１!I2306</f>
        <v>22</v>
      </c>
      <c r="D98" s="1">
        <f>計算１!J2306</f>
        <v>24</v>
      </c>
      <c r="E98" s="1">
        <f>計算１!K2306</f>
        <v>0</v>
      </c>
      <c r="F98" s="1">
        <f>計算１!L2306</f>
        <v>46</v>
      </c>
      <c r="G98" s="1">
        <f>計算１!M2306</f>
        <v>1</v>
      </c>
      <c r="H98" s="1">
        <f>IF(計算１!I2306=0,"",計算１!N2306)</f>
        <v>48</v>
      </c>
      <c r="I98" s="1">
        <f>IF(ISERROR(計算１!O2306),"",計算１!O2306)</f>
        <v>48</v>
      </c>
      <c r="J98" s="1">
        <f>計算１!P2306</f>
        <v>0</v>
      </c>
      <c r="K98" s="1">
        <f t="shared" si="97"/>
        <v>46</v>
      </c>
      <c r="M98" s="1">
        <f t="shared" si="98"/>
        <v>0</v>
      </c>
      <c r="N98" s="1">
        <f t="shared" si="99"/>
        <v>0</v>
      </c>
      <c r="O98" s="1">
        <f t="shared" si="100"/>
        <v>0</v>
      </c>
      <c r="P98" s="1">
        <f t="shared" si="101"/>
        <v>0</v>
      </c>
      <c r="Q98" s="1">
        <f t="shared" si="102"/>
        <v>0</v>
      </c>
      <c r="R98" s="1">
        <f t="shared" si="103"/>
        <v>0</v>
      </c>
      <c r="S98" s="1">
        <f t="shared" si="104"/>
        <v>0</v>
      </c>
      <c r="T98" s="1">
        <f t="shared" si="105"/>
        <v>0</v>
      </c>
      <c r="U98" s="1">
        <f t="shared" si="106"/>
        <v>0</v>
      </c>
      <c r="V98" s="1">
        <f t="shared" si="107"/>
        <v>0</v>
      </c>
      <c r="W98" s="1">
        <f t="shared" si="108"/>
        <v>0</v>
      </c>
      <c r="X98" s="1">
        <f t="shared" si="109"/>
        <v>0</v>
      </c>
      <c r="Y98" s="1">
        <f t="shared" si="110"/>
        <v>0</v>
      </c>
      <c r="Z98" s="1">
        <f t="shared" si="111"/>
        <v>0</v>
      </c>
      <c r="AA98" s="1">
        <f t="shared" si="112"/>
        <v>0</v>
      </c>
      <c r="AB98" s="1">
        <f t="shared" si="113"/>
        <v>0</v>
      </c>
      <c r="AC98" s="1">
        <f t="shared" si="114"/>
        <v>0</v>
      </c>
      <c r="AD98" s="1">
        <f t="shared" si="115"/>
        <v>0</v>
      </c>
      <c r="AE98" s="1">
        <f t="shared" si="116"/>
        <v>0</v>
      </c>
      <c r="AF98" s="1">
        <f t="shared" si="117"/>
        <v>0</v>
      </c>
      <c r="AG98" s="1">
        <f t="shared" si="118"/>
        <v>0</v>
      </c>
      <c r="AH98" s="1">
        <f t="shared" si="119"/>
        <v>0</v>
      </c>
      <c r="AI98" s="1">
        <f t="shared" si="120"/>
        <v>0</v>
      </c>
      <c r="AJ98" s="1">
        <f t="shared" si="121"/>
        <v>0</v>
      </c>
      <c r="AK98" s="1">
        <f t="shared" si="122"/>
        <v>1</v>
      </c>
      <c r="AL98" s="1">
        <f t="shared" si="123"/>
        <v>22</v>
      </c>
      <c r="AM98" s="1">
        <f t="shared" si="124"/>
        <v>46</v>
      </c>
      <c r="AN98" s="1">
        <f t="shared" si="125"/>
        <v>1</v>
      </c>
      <c r="AO98" s="1">
        <f t="shared" si="126"/>
        <v>46</v>
      </c>
      <c r="AP98" s="1">
        <f t="shared" si="127"/>
        <v>0</v>
      </c>
      <c r="AQ98" s="1">
        <f t="shared" si="128"/>
        <v>0</v>
      </c>
      <c r="AR98" s="1">
        <f t="shared" si="129"/>
        <v>48</v>
      </c>
      <c r="AS98" s="1">
        <f t="shared" si="130"/>
        <v>0</v>
      </c>
      <c r="AT98" s="1">
        <f t="shared" si="131"/>
        <v>0</v>
      </c>
      <c r="AU98" s="1">
        <f t="shared" si="132"/>
        <v>0</v>
      </c>
      <c r="AV98" s="1">
        <f t="shared" si="133"/>
        <v>0</v>
      </c>
      <c r="AW98" s="1">
        <f t="shared" si="134"/>
        <v>0</v>
      </c>
      <c r="AX98" s="1">
        <f t="shared" si="135"/>
        <v>0</v>
      </c>
      <c r="AY98" s="1">
        <f t="shared" si="136"/>
        <v>0</v>
      </c>
      <c r="AZ98" s="1">
        <f t="shared" si="137"/>
        <v>0</v>
      </c>
      <c r="BA98" s="1">
        <f t="shared" si="138"/>
        <v>0</v>
      </c>
      <c r="BB98" s="1">
        <f t="shared" si="139"/>
        <v>0</v>
      </c>
      <c r="BC98" s="1">
        <f t="shared" si="140"/>
        <v>0</v>
      </c>
      <c r="BD98" s="1">
        <f t="shared" si="141"/>
        <v>0</v>
      </c>
      <c r="BE98" s="1">
        <f t="shared" si="142"/>
        <v>0</v>
      </c>
      <c r="BF98" s="1">
        <f t="shared" si="143"/>
        <v>0</v>
      </c>
      <c r="BG98" s="1">
        <f t="shared" si="144"/>
        <v>0</v>
      </c>
      <c r="BH98" s="1">
        <f t="shared" si="145"/>
        <v>0</v>
      </c>
      <c r="BI98" s="1">
        <f t="shared" si="146"/>
        <v>0</v>
      </c>
      <c r="BJ98" s="1">
        <f t="shared" si="147"/>
        <v>0</v>
      </c>
      <c r="BK98" s="1">
        <f t="shared" si="148"/>
        <v>0</v>
      </c>
      <c r="BL98" s="1">
        <f t="shared" si="149"/>
        <v>0</v>
      </c>
      <c r="BM98" s="1">
        <f t="shared" si="150"/>
        <v>0</v>
      </c>
      <c r="BN98" s="1">
        <f t="shared" si="151"/>
        <v>0</v>
      </c>
      <c r="BO98" s="1">
        <f t="shared" si="152"/>
        <v>0</v>
      </c>
      <c r="BP98" s="1">
        <f t="shared" si="153"/>
        <v>0</v>
      </c>
      <c r="BQ98" s="1">
        <f t="shared" si="154"/>
        <v>0</v>
      </c>
      <c r="BR98" s="1">
        <f t="shared" si="155"/>
        <v>0</v>
      </c>
      <c r="BS98" s="1">
        <f t="shared" si="156"/>
        <v>0</v>
      </c>
      <c r="BT98" s="1">
        <f t="shared" si="157"/>
        <v>0</v>
      </c>
      <c r="BU98" s="1">
        <f t="shared" si="158"/>
        <v>0</v>
      </c>
      <c r="BV98" s="1">
        <f t="shared" si="159"/>
        <v>0</v>
      </c>
      <c r="BW98" s="1">
        <f t="shared" si="160"/>
        <v>0</v>
      </c>
      <c r="BX98" s="1">
        <f t="shared" si="161"/>
        <v>0</v>
      </c>
      <c r="BY98" s="1">
        <f t="shared" si="162"/>
        <v>0</v>
      </c>
      <c r="BZ98" s="1">
        <f t="shared" si="163"/>
        <v>0</v>
      </c>
      <c r="CA98" s="1">
        <f t="shared" si="164"/>
        <v>0</v>
      </c>
      <c r="CB98" s="1">
        <f t="shared" si="165"/>
        <v>0</v>
      </c>
      <c r="CC98" s="1">
        <f t="shared" si="166"/>
        <v>0</v>
      </c>
      <c r="CD98" s="1">
        <f t="shared" si="167"/>
        <v>0</v>
      </c>
      <c r="CE98" s="1">
        <f t="shared" si="168"/>
        <v>0</v>
      </c>
      <c r="CF98" s="1">
        <f t="shared" si="169"/>
        <v>0</v>
      </c>
      <c r="CG98" s="1">
        <f t="shared" si="170"/>
        <v>0</v>
      </c>
      <c r="CH98" s="1">
        <f t="shared" si="171"/>
        <v>0</v>
      </c>
      <c r="CI98" s="1">
        <f t="shared" si="172"/>
        <v>0</v>
      </c>
      <c r="CJ98" s="1">
        <f t="shared" si="173"/>
        <v>0</v>
      </c>
      <c r="CK98" s="1">
        <f t="shared" si="174"/>
        <v>0</v>
      </c>
      <c r="CL98" s="1">
        <f t="shared" si="175"/>
        <v>0</v>
      </c>
      <c r="CM98" s="1">
        <f t="shared" si="176"/>
        <v>0</v>
      </c>
      <c r="CN98" s="1">
        <f t="shared" si="177"/>
        <v>0</v>
      </c>
      <c r="CO98" s="1">
        <f t="shared" si="178"/>
        <v>0</v>
      </c>
      <c r="CP98" s="1">
        <f t="shared" si="179"/>
        <v>0</v>
      </c>
      <c r="CQ98" s="1">
        <f t="shared" si="180"/>
        <v>0</v>
      </c>
      <c r="CR98" s="1">
        <f t="shared" si="181"/>
        <v>0</v>
      </c>
      <c r="CS98" s="1">
        <f t="shared" si="182"/>
        <v>0</v>
      </c>
      <c r="CT98" s="1">
        <f t="shared" si="183"/>
        <v>0</v>
      </c>
      <c r="CU98" s="1">
        <f t="shared" si="184"/>
        <v>0</v>
      </c>
      <c r="CV98" s="1">
        <f t="shared" si="185"/>
        <v>0</v>
      </c>
      <c r="CW98" s="1">
        <f t="shared" si="186"/>
        <v>0</v>
      </c>
      <c r="CX98" s="1">
        <f t="shared" si="187"/>
        <v>0</v>
      </c>
      <c r="CY98" s="1">
        <f t="shared" si="188"/>
        <v>0</v>
      </c>
      <c r="CZ98" s="1">
        <f t="shared" si="189"/>
        <v>0</v>
      </c>
      <c r="DA98" s="1">
        <f t="shared" si="190"/>
        <v>0</v>
      </c>
      <c r="DB98" s="1">
        <f t="shared" si="191"/>
        <v>0</v>
      </c>
      <c r="DC98" s="1">
        <f t="shared" si="192"/>
        <v>0</v>
      </c>
      <c r="DD98" s="1">
        <f t="shared" si="193"/>
        <v>0</v>
      </c>
    </row>
    <row r="99" spans="1:108" x14ac:dyDescent="0.55000000000000004">
      <c r="A99" s="1">
        <f>値貼り付け用シート!F107</f>
        <v>7</v>
      </c>
      <c r="B99" s="1">
        <f>値貼り付け用シート!G107</f>
        <v>6</v>
      </c>
      <c r="C99" s="1">
        <f>計算１!I2330</f>
        <v>24</v>
      </c>
      <c r="D99" s="1">
        <f>計算１!J2330</f>
        <v>24</v>
      </c>
      <c r="E99" s="1">
        <f>計算１!K2330</f>
        <v>0</v>
      </c>
      <c r="F99" s="1">
        <f>計算１!L2330</f>
        <v>56</v>
      </c>
      <c r="G99" s="1">
        <f>計算１!M2330</f>
        <v>1</v>
      </c>
      <c r="H99" s="1">
        <f>IF(計算１!I2330=0,"",計算１!N2330)</f>
        <v>75</v>
      </c>
      <c r="I99" s="1">
        <f>IF(ISERROR(計算１!O2330),"",計算１!O2330)</f>
        <v>75</v>
      </c>
      <c r="J99" s="1">
        <f>計算１!P2330</f>
        <v>0</v>
      </c>
      <c r="K99" s="1">
        <f t="shared" si="97"/>
        <v>56</v>
      </c>
      <c r="M99" s="1">
        <f t="shared" si="98"/>
        <v>0</v>
      </c>
      <c r="N99" s="1">
        <f t="shared" si="99"/>
        <v>0</v>
      </c>
      <c r="O99" s="1">
        <f t="shared" si="100"/>
        <v>0</v>
      </c>
      <c r="P99" s="1">
        <f t="shared" si="101"/>
        <v>0</v>
      </c>
      <c r="Q99" s="1">
        <f t="shared" si="102"/>
        <v>0</v>
      </c>
      <c r="R99" s="1">
        <f t="shared" si="103"/>
        <v>0</v>
      </c>
      <c r="S99" s="1">
        <f t="shared" si="104"/>
        <v>0</v>
      </c>
      <c r="T99" s="1">
        <f t="shared" si="105"/>
        <v>0</v>
      </c>
      <c r="U99" s="1">
        <f t="shared" si="106"/>
        <v>0</v>
      </c>
      <c r="V99" s="1">
        <f t="shared" si="107"/>
        <v>0</v>
      </c>
      <c r="W99" s="1">
        <f t="shared" si="108"/>
        <v>0</v>
      </c>
      <c r="X99" s="1">
        <f t="shared" si="109"/>
        <v>0</v>
      </c>
      <c r="Y99" s="1">
        <f t="shared" si="110"/>
        <v>0</v>
      </c>
      <c r="Z99" s="1">
        <f t="shared" si="111"/>
        <v>0</v>
      </c>
      <c r="AA99" s="1">
        <f t="shared" si="112"/>
        <v>0</v>
      </c>
      <c r="AB99" s="1">
        <f t="shared" si="113"/>
        <v>0</v>
      </c>
      <c r="AC99" s="1">
        <f t="shared" si="114"/>
        <v>0</v>
      </c>
      <c r="AD99" s="1">
        <f t="shared" si="115"/>
        <v>0</v>
      </c>
      <c r="AE99" s="1">
        <f t="shared" si="116"/>
        <v>0</v>
      </c>
      <c r="AF99" s="1">
        <f t="shared" si="117"/>
        <v>0</v>
      </c>
      <c r="AG99" s="1">
        <f t="shared" si="118"/>
        <v>0</v>
      </c>
      <c r="AH99" s="1">
        <f t="shared" si="119"/>
        <v>0</v>
      </c>
      <c r="AI99" s="1">
        <f t="shared" si="120"/>
        <v>0</v>
      </c>
      <c r="AJ99" s="1">
        <f t="shared" si="121"/>
        <v>0</v>
      </c>
      <c r="AK99" s="1">
        <f t="shared" si="122"/>
        <v>1</v>
      </c>
      <c r="AL99" s="1">
        <f t="shared" si="123"/>
        <v>24</v>
      </c>
      <c r="AM99" s="1">
        <f t="shared" si="124"/>
        <v>56</v>
      </c>
      <c r="AN99" s="1">
        <f t="shared" si="125"/>
        <v>1</v>
      </c>
      <c r="AO99" s="1">
        <f t="shared" si="126"/>
        <v>56</v>
      </c>
      <c r="AP99" s="1">
        <f t="shared" si="127"/>
        <v>0</v>
      </c>
      <c r="AQ99" s="1">
        <f t="shared" si="128"/>
        <v>0</v>
      </c>
      <c r="AR99" s="1">
        <f t="shared" si="129"/>
        <v>75</v>
      </c>
      <c r="AS99" s="1">
        <f t="shared" si="130"/>
        <v>0</v>
      </c>
      <c r="AT99" s="1">
        <f t="shared" si="131"/>
        <v>0</v>
      </c>
      <c r="AU99" s="1">
        <f t="shared" si="132"/>
        <v>0</v>
      </c>
      <c r="AV99" s="1">
        <f t="shared" si="133"/>
        <v>0</v>
      </c>
      <c r="AW99" s="1">
        <f t="shared" si="134"/>
        <v>0</v>
      </c>
      <c r="AX99" s="1">
        <f t="shared" si="135"/>
        <v>0</v>
      </c>
      <c r="AY99" s="1">
        <f t="shared" si="136"/>
        <v>0</v>
      </c>
      <c r="AZ99" s="1">
        <f t="shared" si="137"/>
        <v>0</v>
      </c>
      <c r="BA99" s="1">
        <f t="shared" si="138"/>
        <v>0</v>
      </c>
      <c r="BB99" s="1">
        <f t="shared" si="139"/>
        <v>0</v>
      </c>
      <c r="BC99" s="1">
        <f t="shared" si="140"/>
        <v>0</v>
      </c>
      <c r="BD99" s="1">
        <f t="shared" si="141"/>
        <v>0</v>
      </c>
      <c r="BE99" s="1">
        <f t="shared" si="142"/>
        <v>0</v>
      </c>
      <c r="BF99" s="1">
        <f t="shared" si="143"/>
        <v>0</v>
      </c>
      <c r="BG99" s="1">
        <f t="shared" si="144"/>
        <v>0</v>
      </c>
      <c r="BH99" s="1">
        <f t="shared" si="145"/>
        <v>0</v>
      </c>
      <c r="BI99" s="1">
        <f t="shared" si="146"/>
        <v>0</v>
      </c>
      <c r="BJ99" s="1">
        <f t="shared" si="147"/>
        <v>0</v>
      </c>
      <c r="BK99" s="1">
        <f t="shared" si="148"/>
        <v>0</v>
      </c>
      <c r="BL99" s="1">
        <f t="shared" si="149"/>
        <v>0</v>
      </c>
      <c r="BM99" s="1">
        <f t="shared" si="150"/>
        <v>0</v>
      </c>
      <c r="BN99" s="1">
        <f t="shared" si="151"/>
        <v>0</v>
      </c>
      <c r="BO99" s="1">
        <f t="shared" si="152"/>
        <v>0</v>
      </c>
      <c r="BP99" s="1">
        <f t="shared" si="153"/>
        <v>0</v>
      </c>
      <c r="BQ99" s="1">
        <f t="shared" si="154"/>
        <v>0</v>
      </c>
      <c r="BR99" s="1">
        <f t="shared" si="155"/>
        <v>0</v>
      </c>
      <c r="BS99" s="1">
        <f t="shared" si="156"/>
        <v>0</v>
      </c>
      <c r="BT99" s="1">
        <f t="shared" si="157"/>
        <v>0</v>
      </c>
      <c r="BU99" s="1">
        <f t="shared" si="158"/>
        <v>0</v>
      </c>
      <c r="BV99" s="1">
        <f t="shared" si="159"/>
        <v>0</v>
      </c>
      <c r="BW99" s="1">
        <f t="shared" si="160"/>
        <v>0</v>
      </c>
      <c r="BX99" s="1">
        <f t="shared" si="161"/>
        <v>0</v>
      </c>
      <c r="BY99" s="1">
        <f t="shared" si="162"/>
        <v>0</v>
      </c>
      <c r="BZ99" s="1">
        <f t="shared" si="163"/>
        <v>0</v>
      </c>
      <c r="CA99" s="1">
        <f t="shared" si="164"/>
        <v>0</v>
      </c>
      <c r="CB99" s="1">
        <f t="shared" si="165"/>
        <v>0</v>
      </c>
      <c r="CC99" s="1">
        <f t="shared" si="166"/>
        <v>0</v>
      </c>
      <c r="CD99" s="1">
        <f t="shared" si="167"/>
        <v>0</v>
      </c>
      <c r="CE99" s="1">
        <f t="shared" si="168"/>
        <v>0</v>
      </c>
      <c r="CF99" s="1">
        <f t="shared" si="169"/>
        <v>0</v>
      </c>
      <c r="CG99" s="1">
        <f t="shared" si="170"/>
        <v>0</v>
      </c>
      <c r="CH99" s="1">
        <f t="shared" si="171"/>
        <v>0</v>
      </c>
      <c r="CI99" s="1">
        <f t="shared" si="172"/>
        <v>0</v>
      </c>
      <c r="CJ99" s="1">
        <f t="shared" si="173"/>
        <v>0</v>
      </c>
      <c r="CK99" s="1">
        <f t="shared" si="174"/>
        <v>0</v>
      </c>
      <c r="CL99" s="1">
        <f t="shared" si="175"/>
        <v>0</v>
      </c>
      <c r="CM99" s="1">
        <f t="shared" si="176"/>
        <v>0</v>
      </c>
      <c r="CN99" s="1">
        <f t="shared" si="177"/>
        <v>0</v>
      </c>
      <c r="CO99" s="1">
        <f t="shared" si="178"/>
        <v>0</v>
      </c>
      <c r="CP99" s="1">
        <f t="shared" si="179"/>
        <v>0</v>
      </c>
      <c r="CQ99" s="1">
        <f t="shared" si="180"/>
        <v>0</v>
      </c>
      <c r="CR99" s="1">
        <f t="shared" si="181"/>
        <v>0</v>
      </c>
      <c r="CS99" s="1">
        <f t="shared" si="182"/>
        <v>0</v>
      </c>
      <c r="CT99" s="1">
        <f t="shared" si="183"/>
        <v>0</v>
      </c>
      <c r="CU99" s="1">
        <f t="shared" si="184"/>
        <v>0</v>
      </c>
      <c r="CV99" s="1">
        <f t="shared" si="185"/>
        <v>0</v>
      </c>
      <c r="CW99" s="1">
        <f t="shared" si="186"/>
        <v>0</v>
      </c>
      <c r="CX99" s="1">
        <f t="shared" si="187"/>
        <v>0</v>
      </c>
      <c r="CY99" s="1">
        <f t="shared" si="188"/>
        <v>0</v>
      </c>
      <c r="CZ99" s="1">
        <f t="shared" si="189"/>
        <v>0</v>
      </c>
      <c r="DA99" s="1">
        <f t="shared" si="190"/>
        <v>0</v>
      </c>
      <c r="DB99" s="1">
        <f t="shared" si="191"/>
        <v>0</v>
      </c>
      <c r="DC99" s="1">
        <f t="shared" si="192"/>
        <v>0</v>
      </c>
      <c r="DD99" s="1">
        <f t="shared" si="193"/>
        <v>0</v>
      </c>
    </row>
    <row r="100" spans="1:108" x14ac:dyDescent="0.55000000000000004">
      <c r="A100" s="1">
        <f>値貼り付け用シート!F108</f>
        <v>7</v>
      </c>
      <c r="B100" s="1">
        <f>値貼り付け用シート!G108</f>
        <v>7</v>
      </c>
      <c r="C100" s="1">
        <f>計算１!I2354</f>
        <v>24</v>
      </c>
      <c r="D100" s="1">
        <f>計算１!J2354</f>
        <v>24</v>
      </c>
      <c r="E100" s="1">
        <f>計算１!K2354</f>
        <v>0</v>
      </c>
      <c r="F100" s="1">
        <f>計算１!L2354</f>
        <v>64</v>
      </c>
      <c r="G100" s="1">
        <f>計算１!M2354</f>
        <v>1</v>
      </c>
      <c r="H100" s="1">
        <f>IF(計算１!I2354=0,"",計算１!N2354)</f>
        <v>74</v>
      </c>
      <c r="I100" s="1">
        <f>IF(ISERROR(計算１!O2354),"",計算１!O2354)</f>
        <v>74</v>
      </c>
      <c r="J100" s="1">
        <f>計算１!P2354</f>
        <v>0</v>
      </c>
      <c r="K100" s="1">
        <f t="shared" si="97"/>
        <v>64</v>
      </c>
      <c r="M100" s="1">
        <f t="shared" si="98"/>
        <v>0</v>
      </c>
      <c r="N100" s="1">
        <f t="shared" si="99"/>
        <v>0</v>
      </c>
      <c r="O100" s="1">
        <f t="shared" si="100"/>
        <v>0</v>
      </c>
      <c r="P100" s="1">
        <f t="shared" si="101"/>
        <v>0</v>
      </c>
      <c r="Q100" s="1">
        <f t="shared" si="102"/>
        <v>0</v>
      </c>
      <c r="R100" s="1">
        <f t="shared" si="103"/>
        <v>0</v>
      </c>
      <c r="S100" s="1">
        <f t="shared" si="104"/>
        <v>0</v>
      </c>
      <c r="T100" s="1">
        <f t="shared" si="105"/>
        <v>0</v>
      </c>
      <c r="U100" s="1">
        <f t="shared" si="106"/>
        <v>0</v>
      </c>
      <c r="V100" s="1">
        <f t="shared" si="107"/>
        <v>0</v>
      </c>
      <c r="W100" s="1">
        <f t="shared" si="108"/>
        <v>0</v>
      </c>
      <c r="X100" s="1">
        <f t="shared" si="109"/>
        <v>0</v>
      </c>
      <c r="Y100" s="1">
        <f t="shared" si="110"/>
        <v>0</v>
      </c>
      <c r="Z100" s="1">
        <f t="shared" si="111"/>
        <v>0</v>
      </c>
      <c r="AA100" s="1">
        <f t="shared" si="112"/>
        <v>0</v>
      </c>
      <c r="AB100" s="1">
        <f t="shared" si="113"/>
        <v>0</v>
      </c>
      <c r="AC100" s="1">
        <f t="shared" si="114"/>
        <v>0</v>
      </c>
      <c r="AD100" s="1">
        <f t="shared" si="115"/>
        <v>0</v>
      </c>
      <c r="AE100" s="1">
        <f t="shared" si="116"/>
        <v>0</v>
      </c>
      <c r="AF100" s="1">
        <f t="shared" si="117"/>
        <v>0</v>
      </c>
      <c r="AG100" s="1">
        <f t="shared" si="118"/>
        <v>0</v>
      </c>
      <c r="AH100" s="1">
        <f t="shared" si="119"/>
        <v>0</v>
      </c>
      <c r="AI100" s="1">
        <f t="shared" si="120"/>
        <v>0</v>
      </c>
      <c r="AJ100" s="1">
        <f t="shared" si="121"/>
        <v>0</v>
      </c>
      <c r="AK100" s="1">
        <f t="shared" si="122"/>
        <v>1</v>
      </c>
      <c r="AL100" s="1">
        <f t="shared" si="123"/>
        <v>24</v>
      </c>
      <c r="AM100" s="1">
        <f t="shared" si="124"/>
        <v>64</v>
      </c>
      <c r="AN100" s="1">
        <f t="shared" si="125"/>
        <v>1</v>
      </c>
      <c r="AO100" s="1">
        <f t="shared" si="126"/>
        <v>64</v>
      </c>
      <c r="AP100" s="1">
        <f t="shared" si="127"/>
        <v>0</v>
      </c>
      <c r="AQ100" s="1">
        <f t="shared" si="128"/>
        <v>0</v>
      </c>
      <c r="AR100" s="1">
        <f t="shared" si="129"/>
        <v>74</v>
      </c>
      <c r="AS100" s="1">
        <f t="shared" si="130"/>
        <v>0</v>
      </c>
      <c r="AT100" s="1">
        <f t="shared" si="131"/>
        <v>0</v>
      </c>
      <c r="AU100" s="1">
        <f t="shared" si="132"/>
        <v>0</v>
      </c>
      <c r="AV100" s="1">
        <f t="shared" si="133"/>
        <v>0</v>
      </c>
      <c r="AW100" s="1">
        <f t="shared" si="134"/>
        <v>0</v>
      </c>
      <c r="AX100" s="1">
        <f t="shared" si="135"/>
        <v>0</v>
      </c>
      <c r="AY100" s="1">
        <f t="shared" si="136"/>
        <v>0</v>
      </c>
      <c r="AZ100" s="1">
        <f t="shared" si="137"/>
        <v>0</v>
      </c>
      <c r="BA100" s="1">
        <f t="shared" si="138"/>
        <v>0</v>
      </c>
      <c r="BB100" s="1">
        <f t="shared" si="139"/>
        <v>0</v>
      </c>
      <c r="BC100" s="1">
        <f t="shared" si="140"/>
        <v>0</v>
      </c>
      <c r="BD100" s="1">
        <f t="shared" si="141"/>
        <v>0</v>
      </c>
      <c r="BE100" s="1">
        <f t="shared" si="142"/>
        <v>0</v>
      </c>
      <c r="BF100" s="1">
        <f t="shared" si="143"/>
        <v>0</v>
      </c>
      <c r="BG100" s="1">
        <f t="shared" si="144"/>
        <v>0</v>
      </c>
      <c r="BH100" s="1">
        <f t="shared" si="145"/>
        <v>0</v>
      </c>
      <c r="BI100" s="1">
        <f t="shared" si="146"/>
        <v>0</v>
      </c>
      <c r="BJ100" s="1">
        <f t="shared" si="147"/>
        <v>0</v>
      </c>
      <c r="BK100" s="1">
        <f t="shared" si="148"/>
        <v>0</v>
      </c>
      <c r="BL100" s="1">
        <f t="shared" si="149"/>
        <v>0</v>
      </c>
      <c r="BM100" s="1">
        <f t="shared" si="150"/>
        <v>0</v>
      </c>
      <c r="BN100" s="1">
        <f t="shared" si="151"/>
        <v>0</v>
      </c>
      <c r="BO100" s="1">
        <f t="shared" si="152"/>
        <v>0</v>
      </c>
      <c r="BP100" s="1">
        <f t="shared" si="153"/>
        <v>0</v>
      </c>
      <c r="BQ100" s="1">
        <f t="shared" si="154"/>
        <v>0</v>
      </c>
      <c r="BR100" s="1">
        <f t="shared" si="155"/>
        <v>0</v>
      </c>
      <c r="BS100" s="1">
        <f t="shared" si="156"/>
        <v>0</v>
      </c>
      <c r="BT100" s="1">
        <f t="shared" si="157"/>
        <v>0</v>
      </c>
      <c r="BU100" s="1">
        <f t="shared" si="158"/>
        <v>0</v>
      </c>
      <c r="BV100" s="1">
        <f t="shared" si="159"/>
        <v>0</v>
      </c>
      <c r="BW100" s="1">
        <f t="shared" si="160"/>
        <v>0</v>
      </c>
      <c r="BX100" s="1">
        <f t="shared" si="161"/>
        <v>0</v>
      </c>
      <c r="BY100" s="1">
        <f t="shared" si="162"/>
        <v>0</v>
      </c>
      <c r="BZ100" s="1">
        <f t="shared" si="163"/>
        <v>0</v>
      </c>
      <c r="CA100" s="1">
        <f t="shared" si="164"/>
        <v>0</v>
      </c>
      <c r="CB100" s="1">
        <f t="shared" si="165"/>
        <v>0</v>
      </c>
      <c r="CC100" s="1">
        <f t="shared" si="166"/>
        <v>0</v>
      </c>
      <c r="CD100" s="1">
        <f t="shared" si="167"/>
        <v>0</v>
      </c>
      <c r="CE100" s="1">
        <f t="shared" si="168"/>
        <v>0</v>
      </c>
      <c r="CF100" s="1">
        <f t="shared" si="169"/>
        <v>0</v>
      </c>
      <c r="CG100" s="1">
        <f t="shared" si="170"/>
        <v>0</v>
      </c>
      <c r="CH100" s="1">
        <f t="shared" si="171"/>
        <v>0</v>
      </c>
      <c r="CI100" s="1">
        <f t="shared" si="172"/>
        <v>0</v>
      </c>
      <c r="CJ100" s="1">
        <f t="shared" si="173"/>
        <v>0</v>
      </c>
      <c r="CK100" s="1">
        <f t="shared" si="174"/>
        <v>0</v>
      </c>
      <c r="CL100" s="1">
        <f t="shared" si="175"/>
        <v>0</v>
      </c>
      <c r="CM100" s="1">
        <f t="shared" si="176"/>
        <v>0</v>
      </c>
      <c r="CN100" s="1">
        <f t="shared" si="177"/>
        <v>0</v>
      </c>
      <c r="CO100" s="1">
        <f t="shared" si="178"/>
        <v>0</v>
      </c>
      <c r="CP100" s="1">
        <f t="shared" si="179"/>
        <v>0</v>
      </c>
      <c r="CQ100" s="1">
        <f t="shared" si="180"/>
        <v>0</v>
      </c>
      <c r="CR100" s="1">
        <f t="shared" si="181"/>
        <v>0</v>
      </c>
      <c r="CS100" s="1">
        <f t="shared" si="182"/>
        <v>0</v>
      </c>
      <c r="CT100" s="1">
        <f t="shared" si="183"/>
        <v>0</v>
      </c>
      <c r="CU100" s="1">
        <f t="shared" si="184"/>
        <v>0</v>
      </c>
      <c r="CV100" s="1">
        <f t="shared" si="185"/>
        <v>0</v>
      </c>
      <c r="CW100" s="1">
        <f t="shared" si="186"/>
        <v>0</v>
      </c>
      <c r="CX100" s="1">
        <f t="shared" si="187"/>
        <v>0</v>
      </c>
      <c r="CY100" s="1">
        <f t="shared" si="188"/>
        <v>0</v>
      </c>
      <c r="CZ100" s="1">
        <f t="shared" si="189"/>
        <v>0</v>
      </c>
      <c r="DA100" s="1">
        <f t="shared" si="190"/>
        <v>0</v>
      </c>
      <c r="DB100" s="1">
        <f t="shared" si="191"/>
        <v>0</v>
      </c>
      <c r="DC100" s="1">
        <f t="shared" si="192"/>
        <v>0</v>
      </c>
      <c r="DD100" s="1">
        <f t="shared" si="193"/>
        <v>0</v>
      </c>
    </row>
    <row r="101" spans="1:108" x14ac:dyDescent="0.55000000000000004">
      <c r="A101" s="1">
        <f>値貼り付け用シート!F109</f>
        <v>7</v>
      </c>
      <c r="B101" s="1">
        <f>値貼り付け用シート!G109</f>
        <v>8</v>
      </c>
      <c r="C101" s="1">
        <f>計算１!I2378</f>
        <v>24</v>
      </c>
      <c r="D101" s="1">
        <f>計算１!J2378</f>
        <v>24</v>
      </c>
      <c r="E101" s="1">
        <f>計算１!K2378</f>
        <v>0</v>
      </c>
      <c r="F101" s="1">
        <f>計算１!L2378</f>
        <v>44</v>
      </c>
      <c r="G101" s="1">
        <f>計算１!M2378</f>
        <v>1</v>
      </c>
      <c r="H101" s="1">
        <f>IF(計算１!I2378=0,"",計算１!N2378)</f>
        <v>46</v>
      </c>
      <c r="I101" s="1">
        <f>IF(ISERROR(計算１!O2378),"",計算１!O2378)</f>
        <v>36</v>
      </c>
      <c r="J101" s="1">
        <f>計算１!P2378</f>
        <v>0</v>
      </c>
      <c r="K101" s="1">
        <f t="shared" si="97"/>
        <v>44</v>
      </c>
      <c r="M101" s="1">
        <f t="shared" si="98"/>
        <v>0</v>
      </c>
      <c r="N101" s="1">
        <f t="shared" si="99"/>
        <v>0</v>
      </c>
      <c r="O101" s="1">
        <f t="shared" si="100"/>
        <v>0</v>
      </c>
      <c r="P101" s="1">
        <f t="shared" si="101"/>
        <v>0</v>
      </c>
      <c r="Q101" s="1">
        <f t="shared" si="102"/>
        <v>0</v>
      </c>
      <c r="R101" s="1">
        <f t="shared" si="103"/>
        <v>0</v>
      </c>
      <c r="S101" s="1">
        <f t="shared" si="104"/>
        <v>0</v>
      </c>
      <c r="T101" s="1">
        <f t="shared" si="105"/>
        <v>0</v>
      </c>
      <c r="U101" s="1">
        <f t="shared" si="106"/>
        <v>0</v>
      </c>
      <c r="V101" s="1">
        <f t="shared" si="107"/>
        <v>0</v>
      </c>
      <c r="W101" s="1">
        <f t="shared" si="108"/>
        <v>0</v>
      </c>
      <c r="X101" s="1">
        <f t="shared" si="109"/>
        <v>0</v>
      </c>
      <c r="Y101" s="1">
        <f t="shared" si="110"/>
        <v>0</v>
      </c>
      <c r="Z101" s="1">
        <f t="shared" si="111"/>
        <v>0</v>
      </c>
      <c r="AA101" s="1">
        <f t="shared" si="112"/>
        <v>0</v>
      </c>
      <c r="AB101" s="1">
        <f t="shared" si="113"/>
        <v>0</v>
      </c>
      <c r="AC101" s="1">
        <f t="shared" si="114"/>
        <v>0</v>
      </c>
      <c r="AD101" s="1">
        <f t="shared" si="115"/>
        <v>0</v>
      </c>
      <c r="AE101" s="1">
        <f t="shared" si="116"/>
        <v>0</v>
      </c>
      <c r="AF101" s="1">
        <f t="shared" si="117"/>
        <v>0</v>
      </c>
      <c r="AG101" s="1">
        <f t="shared" si="118"/>
        <v>0</v>
      </c>
      <c r="AH101" s="1">
        <f t="shared" si="119"/>
        <v>0</v>
      </c>
      <c r="AI101" s="1">
        <f t="shared" si="120"/>
        <v>0</v>
      </c>
      <c r="AJ101" s="1">
        <f t="shared" si="121"/>
        <v>0</v>
      </c>
      <c r="AK101" s="1">
        <f t="shared" si="122"/>
        <v>1</v>
      </c>
      <c r="AL101" s="1">
        <f t="shared" si="123"/>
        <v>24</v>
      </c>
      <c r="AM101" s="1">
        <f t="shared" si="124"/>
        <v>44</v>
      </c>
      <c r="AN101" s="1">
        <f t="shared" si="125"/>
        <v>1</v>
      </c>
      <c r="AO101" s="1">
        <f t="shared" si="126"/>
        <v>44</v>
      </c>
      <c r="AP101" s="1">
        <f t="shared" si="127"/>
        <v>0</v>
      </c>
      <c r="AQ101" s="1">
        <f t="shared" si="128"/>
        <v>0</v>
      </c>
      <c r="AR101" s="1">
        <f t="shared" si="129"/>
        <v>46</v>
      </c>
      <c r="AS101" s="1">
        <f t="shared" si="130"/>
        <v>0</v>
      </c>
      <c r="AT101" s="1">
        <f t="shared" si="131"/>
        <v>0</v>
      </c>
      <c r="AU101" s="1">
        <f t="shared" si="132"/>
        <v>0</v>
      </c>
      <c r="AV101" s="1">
        <f t="shared" si="133"/>
        <v>0</v>
      </c>
      <c r="AW101" s="1">
        <f t="shared" si="134"/>
        <v>0</v>
      </c>
      <c r="AX101" s="1">
        <f t="shared" si="135"/>
        <v>0</v>
      </c>
      <c r="AY101" s="1">
        <f t="shared" si="136"/>
        <v>0</v>
      </c>
      <c r="AZ101" s="1">
        <f t="shared" si="137"/>
        <v>0</v>
      </c>
      <c r="BA101" s="1">
        <f t="shared" si="138"/>
        <v>0</v>
      </c>
      <c r="BB101" s="1">
        <f t="shared" si="139"/>
        <v>0</v>
      </c>
      <c r="BC101" s="1">
        <f t="shared" si="140"/>
        <v>0</v>
      </c>
      <c r="BD101" s="1">
        <f t="shared" si="141"/>
        <v>0</v>
      </c>
      <c r="BE101" s="1">
        <f t="shared" si="142"/>
        <v>0</v>
      </c>
      <c r="BF101" s="1">
        <f t="shared" si="143"/>
        <v>0</v>
      </c>
      <c r="BG101" s="1">
        <f t="shared" si="144"/>
        <v>0</v>
      </c>
      <c r="BH101" s="1">
        <f t="shared" si="145"/>
        <v>0</v>
      </c>
      <c r="BI101" s="1">
        <f t="shared" si="146"/>
        <v>0</v>
      </c>
      <c r="BJ101" s="1">
        <f t="shared" si="147"/>
        <v>0</v>
      </c>
      <c r="BK101" s="1">
        <f t="shared" si="148"/>
        <v>0</v>
      </c>
      <c r="BL101" s="1">
        <f t="shared" si="149"/>
        <v>0</v>
      </c>
      <c r="BM101" s="1">
        <f t="shared" si="150"/>
        <v>0</v>
      </c>
      <c r="BN101" s="1">
        <f t="shared" si="151"/>
        <v>0</v>
      </c>
      <c r="BO101" s="1">
        <f t="shared" si="152"/>
        <v>0</v>
      </c>
      <c r="BP101" s="1">
        <f t="shared" si="153"/>
        <v>0</v>
      </c>
      <c r="BQ101" s="1">
        <f t="shared" si="154"/>
        <v>0</v>
      </c>
      <c r="BR101" s="1">
        <f t="shared" si="155"/>
        <v>0</v>
      </c>
      <c r="BS101" s="1">
        <f t="shared" si="156"/>
        <v>0</v>
      </c>
      <c r="BT101" s="1">
        <f t="shared" si="157"/>
        <v>0</v>
      </c>
      <c r="BU101" s="1">
        <f t="shared" si="158"/>
        <v>0</v>
      </c>
      <c r="BV101" s="1">
        <f t="shared" si="159"/>
        <v>0</v>
      </c>
      <c r="BW101" s="1">
        <f t="shared" si="160"/>
        <v>0</v>
      </c>
      <c r="BX101" s="1">
        <f t="shared" si="161"/>
        <v>0</v>
      </c>
      <c r="BY101" s="1">
        <f t="shared" si="162"/>
        <v>0</v>
      </c>
      <c r="BZ101" s="1">
        <f t="shared" si="163"/>
        <v>0</v>
      </c>
      <c r="CA101" s="1">
        <f t="shared" si="164"/>
        <v>0</v>
      </c>
      <c r="CB101" s="1">
        <f t="shared" si="165"/>
        <v>0</v>
      </c>
      <c r="CC101" s="1">
        <f t="shared" si="166"/>
        <v>0</v>
      </c>
      <c r="CD101" s="1">
        <f t="shared" si="167"/>
        <v>0</v>
      </c>
      <c r="CE101" s="1">
        <f t="shared" si="168"/>
        <v>0</v>
      </c>
      <c r="CF101" s="1">
        <f t="shared" si="169"/>
        <v>0</v>
      </c>
      <c r="CG101" s="1">
        <f t="shared" si="170"/>
        <v>0</v>
      </c>
      <c r="CH101" s="1">
        <f t="shared" si="171"/>
        <v>0</v>
      </c>
      <c r="CI101" s="1">
        <f t="shared" si="172"/>
        <v>0</v>
      </c>
      <c r="CJ101" s="1">
        <f t="shared" si="173"/>
        <v>0</v>
      </c>
      <c r="CK101" s="1">
        <f t="shared" si="174"/>
        <v>0</v>
      </c>
      <c r="CL101" s="1">
        <f t="shared" si="175"/>
        <v>0</v>
      </c>
      <c r="CM101" s="1">
        <f t="shared" si="176"/>
        <v>0</v>
      </c>
      <c r="CN101" s="1">
        <f t="shared" si="177"/>
        <v>0</v>
      </c>
      <c r="CO101" s="1">
        <f t="shared" si="178"/>
        <v>0</v>
      </c>
      <c r="CP101" s="1">
        <f t="shared" si="179"/>
        <v>0</v>
      </c>
      <c r="CQ101" s="1">
        <f t="shared" si="180"/>
        <v>0</v>
      </c>
      <c r="CR101" s="1">
        <f t="shared" si="181"/>
        <v>0</v>
      </c>
      <c r="CS101" s="1">
        <f t="shared" si="182"/>
        <v>0</v>
      </c>
      <c r="CT101" s="1">
        <f t="shared" si="183"/>
        <v>0</v>
      </c>
      <c r="CU101" s="1">
        <f t="shared" si="184"/>
        <v>0</v>
      </c>
      <c r="CV101" s="1">
        <f t="shared" si="185"/>
        <v>0</v>
      </c>
      <c r="CW101" s="1">
        <f t="shared" si="186"/>
        <v>0</v>
      </c>
      <c r="CX101" s="1">
        <f t="shared" si="187"/>
        <v>0</v>
      </c>
      <c r="CY101" s="1">
        <f t="shared" si="188"/>
        <v>0</v>
      </c>
      <c r="CZ101" s="1">
        <f t="shared" si="189"/>
        <v>0</v>
      </c>
      <c r="DA101" s="1">
        <f t="shared" si="190"/>
        <v>0</v>
      </c>
      <c r="DB101" s="1">
        <f t="shared" si="191"/>
        <v>0</v>
      </c>
      <c r="DC101" s="1">
        <f t="shared" si="192"/>
        <v>0</v>
      </c>
      <c r="DD101" s="1">
        <f t="shared" si="193"/>
        <v>0</v>
      </c>
    </row>
    <row r="102" spans="1:108" x14ac:dyDescent="0.55000000000000004">
      <c r="A102" s="1">
        <f>値貼り付け用シート!F110</f>
        <v>7</v>
      </c>
      <c r="B102" s="1">
        <f>値貼り付け用シート!G110</f>
        <v>9</v>
      </c>
      <c r="C102" s="1">
        <f>計算１!I2402</f>
        <v>24</v>
      </c>
      <c r="D102" s="1">
        <f>計算１!J2402</f>
        <v>24</v>
      </c>
      <c r="E102" s="1">
        <f>計算１!K2402</f>
        <v>0</v>
      </c>
      <c r="F102" s="1">
        <f>計算１!L2402</f>
        <v>23</v>
      </c>
      <c r="G102" s="1">
        <f>計算１!M2402</f>
        <v>1</v>
      </c>
      <c r="H102" s="1">
        <f>IF(計算１!I2402=0,"",計算１!N2402)</f>
        <v>25</v>
      </c>
      <c r="I102" s="1">
        <f>IF(ISERROR(計算１!O2402),"",計算１!O2402)</f>
        <v>25</v>
      </c>
      <c r="J102" s="1">
        <f>計算１!P2402</f>
        <v>0</v>
      </c>
      <c r="K102" s="1">
        <f t="shared" si="97"/>
        <v>23</v>
      </c>
      <c r="M102" s="1">
        <f t="shared" si="98"/>
        <v>0</v>
      </c>
      <c r="N102" s="1">
        <f t="shared" si="99"/>
        <v>0</v>
      </c>
      <c r="O102" s="1">
        <f t="shared" si="100"/>
        <v>0</v>
      </c>
      <c r="P102" s="1">
        <f t="shared" si="101"/>
        <v>0</v>
      </c>
      <c r="Q102" s="1">
        <f t="shared" si="102"/>
        <v>0</v>
      </c>
      <c r="R102" s="1">
        <f t="shared" si="103"/>
        <v>0</v>
      </c>
      <c r="S102" s="1">
        <f t="shared" si="104"/>
        <v>0</v>
      </c>
      <c r="T102" s="1">
        <f t="shared" si="105"/>
        <v>0</v>
      </c>
      <c r="U102" s="1">
        <f t="shared" si="106"/>
        <v>0</v>
      </c>
      <c r="V102" s="1">
        <f t="shared" si="107"/>
        <v>0</v>
      </c>
      <c r="W102" s="1">
        <f t="shared" si="108"/>
        <v>0</v>
      </c>
      <c r="X102" s="1">
        <f t="shared" si="109"/>
        <v>0</v>
      </c>
      <c r="Y102" s="1">
        <f t="shared" si="110"/>
        <v>0</v>
      </c>
      <c r="Z102" s="1">
        <f t="shared" si="111"/>
        <v>0</v>
      </c>
      <c r="AA102" s="1">
        <f t="shared" si="112"/>
        <v>0</v>
      </c>
      <c r="AB102" s="1">
        <f t="shared" si="113"/>
        <v>0</v>
      </c>
      <c r="AC102" s="1">
        <f t="shared" si="114"/>
        <v>0</v>
      </c>
      <c r="AD102" s="1">
        <f t="shared" si="115"/>
        <v>0</v>
      </c>
      <c r="AE102" s="1">
        <f t="shared" si="116"/>
        <v>0</v>
      </c>
      <c r="AF102" s="1">
        <f t="shared" si="117"/>
        <v>0</v>
      </c>
      <c r="AG102" s="1">
        <f t="shared" si="118"/>
        <v>0</v>
      </c>
      <c r="AH102" s="1">
        <f t="shared" si="119"/>
        <v>0</v>
      </c>
      <c r="AI102" s="1">
        <f t="shared" si="120"/>
        <v>0</v>
      </c>
      <c r="AJ102" s="1">
        <f t="shared" si="121"/>
        <v>0</v>
      </c>
      <c r="AK102" s="1">
        <f t="shared" si="122"/>
        <v>1</v>
      </c>
      <c r="AL102" s="1">
        <f t="shared" si="123"/>
        <v>24</v>
      </c>
      <c r="AM102" s="1">
        <f t="shared" si="124"/>
        <v>23</v>
      </c>
      <c r="AN102" s="1">
        <f t="shared" si="125"/>
        <v>1</v>
      </c>
      <c r="AO102" s="1">
        <f t="shared" si="126"/>
        <v>23</v>
      </c>
      <c r="AP102" s="1">
        <f t="shared" si="127"/>
        <v>0</v>
      </c>
      <c r="AQ102" s="1">
        <f t="shared" si="128"/>
        <v>0</v>
      </c>
      <c r="AR102" s="1">
        <f t="shared" si="129"/>
        <v>25</v>
      </c>
      <c r="AS102" s="1">
        <f t="shared" si="130"/>
        <v>0</v>
      </c>
      <c r="AT102" s="1">
        <f t="shared" si="131"/>
        <v>0</v>
      </c>
      <c r="AU102" s="1">
        <f t="shared" si="132"/>
        <v>0</v>
      </c>
      <c r="AV102" s="1">
        <f t="shared" si="133"/>
        <v>0</v>
      </c>
      <c r="AW102" s="1">
        <f t="shared" si="134"/>
        <v>0</v>
      </c>
      <c r="AX102" s="1">
        <f t="shared" si="135"/>
        <v>0</v>
      </c>
      <c r="AY102" s="1">
        <f t="shared" si="136"/>
        <v>0</v>
      </c>
      <c r="AZ102" s="1">
        <f t="shared" si="137"/>
        <v>0</v>
      </c>
      <c r="BA102" s="1">
        <f t="shared" si="138"/>
        <v>0</v>
      </c>
      <c r="BB102" s="1">
        <f t="shared" si="139"/>
        <v>0</v>
      </c>
      <c r="BC102" s="1">
        <f t="shared" si="140"/>
        <v>0</v>
      </c>
      <c r="BD102" s="1">
        <f t="shared" si="141"/>
        <v>0</v>
      </c>
      <c r="BE102" s="1">
        <f t="shared" si="142"/>
        <v>0</v>
      </c>
      <c r="BF102" s="1">
        <f t="shared" si="143"/>
        <v>0</v>
      </c>
      <c r="BG102" s="1">
        <f t="shared" si="144"/>
        <v>0</v>
      </c>
      <c r="BH102" s="1">
        <f t="shared" si="145"/>
        <v>0</v>
      </c>
      <c r="BI102" s="1">
        <f t="shared" si="146"/>
        <v>0</v>
      </c>
      <c r="BJ102" s="1">
        <f t="shared" si="147"/>
        <v>0</v>
      </c>
      <c r="BK102" s="1">
        <f t="shared" si="148"/>
        <v>0</v>
      </c>
      <c r="BL102" s="1">
        <f t="shared" si="149"/>
        <v>0</v>
      </c>
      <c r="BM102" s="1">
        <f t="shared" si="150"/>
        <v>0</v>
      </c>
      <c r="BN102" s="1">
        <f t="shared" si="151"/>
        <v>0</v>
      </c>
      <c r="BO102" s="1">
        <f t="shared" si="152"/>
        <v>0</v>
      </c>
      <c r="BP102" s="1">
        <f t="shared" si="153"/>
        <v>0</v>
      </c>
      <c r="BQ102" s="1">
        <f t="shared" si="154"/>
        <v>0</v>
      </c>
      <c r="BR102" s="1">
        <f t="shared" si="155"/>
        <v>0</v>
      </c>
      <c r="BS102" s="1">
        <f t="shared" si="156"/>
        <v>0</v>
      </c>
      <c r="BT102" s="1">
        <f t="shared" si="157"/>
        <v>0</v>
      </c>
      <c r="BU102" s="1">
        <f t="shared" si="158"/>
        <v>0</v>
      </c>
      <c r="BV102" s="1">
        <f t="shared" si="159"/>
        <v>0</v>
      </c>
      <c r="BW102" s="1">
        <f t="shared" si="160"/>
        <v>0</v>
      </c>
      <c r="BX102" s="1">
        <f t="shared" si="161"/>
        <v>0</v>
      </c>
      <c r="BY102" s="1">
        <f t="shared" si="162"/>
        <v>0</v>
      </c>
      <c r="BZ102" s="1">
        <f t="shared" si="163"/>
        <v>0</v>
      </c>
      <c r="CA102" s="1">
        <f t="shared" si="164"/>
        <v>0</v>
      </c>
      <c r="CB102" s="1">
        <f t="shared" si="165"/>
        <v>0</v>
      </c>
      <c r="CC102" s="1">
        <f t="shared" si="166"/>
        <v>0</v>
      </c>
      <c r="CD102" s="1">
        <f t="shared" si="167"/>
        <v>0</v>
      </c>
      <c r="CE102" s="1">
        <f t="shared" si="168"/>
        <v>0</v>
      </c>
      <c r="CF102" s="1">
        <f t="shared" si="169"/>
        <v>0</v>
      </c>
      <c r="CG102" s="1">
        <f t="shared" si="170"/>
        <v>0</v>
      </c>
      <c r="CH102" s="1">
        <f t="shared" si="171"/>
        <v>0</v>
      </c>
      <c r="CI102" s="1">
        <f t="shared" si="172"/>
        <v>0</v>
      </c>
      <c r="CJ102" s="1">
        <f t="shared" si="173"/>
        <v>0</v>
      </c>
      <c r="CK102" s="1">
        <f t="shared" si="174"/>
        <v>0</v>
      </c>
      <c r="CL102" s="1">
        <f t="shared" si="175"/>
        <v>0</v>
      </c>
      <c r="CM102" s="1">
        <f t="shared" si="176"/>
        <v>0</v>
      </c>
      <c r="CN102" s="1">
        <f t="shared" si="177"/>
        <v>0</v>
      </c>
      <c r="CO102" s="1">
        <f t="shared" si="178"/>
        <v>0</v>
      </c>
      <c r="CP102" s="1">
        <f t="shared" si="179"/>
        <v>0</v>
      </c>
      <c r="CQ102" s="1">
        <f t="shared" si="180"/>
        <v>0</v>
      </c>
      <c r="CR102" s="1">
        <f t="shared" si="181"/>
        <v>0</v>
      </c>
      <c r="CS102" s="1">
        <f t="shared" si="182"/>
        <v>0</v>
      </c>
      <c r="CT102" s="1">
        <f t="shared" si="183"/>
        <v>0</v>
      </c>
      <c r="CU102" s="1">
        <f t="shared" si="184"/>
        <v>0</v>
      </c>
      <c r="CV102" s="1">
        <f t="shared" si="185"/>
        <v>0</v>
      </c>
      <c r="CW102" s="1">
        <f t="shared" si="186"/>
        <v>0</v>
      </c>
      <c r="CX102" s="1">
        <f t="shared" si="187"/>
        <v>0</v>
      </c>
      <c r="CY102" s="1">
        <f t="shared" si="188"/>
        <v>0</v>
      </c>
      <c r="CZ102" s="1">
        <f t="shared" si="189"/>
        <v>0</v>
      </c>
      <c r="DA102" s="1">
        <f t="shared" si="190"/>
        <v>0</v>
      </c>
      <c r="DB102" s="1">
        <f t="shared" si="191"/>
        <v>0</v>
      </c>
      <c r="DC102" s="1">
        <f t="shared" si="192"/>
        <v>0</v>
      </c>
      <c r="DD102" s="1">
        <f t="shared" si="193"/>
        <v>0</v>
      </c>
    </row>
    <row r="103" spans="1:108" x14ac:dyDescent="0.55000000000000004">
      <c r="A103" s="1">
        <f>値貼り付け用シート!F111</f>
        <v>7</v>
      </c>
      <c r="B103" s="1">
        <f>値貼り付け用シート!G111</f>
        <v>10</v>
      </c>
      <c r="C103" s="1">
        <f>計算１!I2426</f>
        <v>24</v>
      </c>
      <c r="D103" s="1">
        <f>計算１!J2426</f>
        <v>24</v>
      </c>
      <c r="E103" s="1">
        <f>計算１!K2426</f>
        <v>0</v>
      </c>
      <c r="F103" s="1">
        <f>計算１!L2426</f>
        <v>50</v>
      </c>
      <c r="G103" s="1">
        <f>計算１!M2426</f>
        <v>1</v>
      </c>
      <c r="H103" s="1">
        <f>IF(計算１!I2426=0,"",計算１!N2426)</f>
        <v>74</v>
      </c>
      <c r="I103" s="1">
        <f>IF(ISERROR(計算１!O2426),"",計算１!O2426)</f>
        <v>74</v>
      </c>
      <c r="J103" s="1">
        <f>計算１!P2426</f>
        <v>0</v>
      </c>
      <c r="K103" s="1">
        <f t="shared" si="97"/>
        <v>50</v>
      </c>
      <c r="M103" s="1">
        <f t="shared" si="98"/>
        <v>0</v>
      </c>
      <c r="N103" s="1">
        <f t="shared" si="99"/>
        <v>0</v>
      </c>
      <c r="O103" s="1">
        <f t="shared" si="100"/>
        <v>0</v>
      </c>
      <c r="P103" s="1">
        <f t="shared" si="101"/>
        <v>0</v>
      </c>
      <c r="Q103" s="1">
        <f t="shared" si="102"/>
        <v>0</v>
      </c>
      <c r="R103" s="1">
        <f t="shared" si="103"/>
        <v>0</v>
      </c>
      <c r="S103" s="1">
        <f t="shared" si="104"/>
        <v>0</v>
      </c>
      <c r="T103" s="1">
        <f t="shared" si="105"/>
        <v>0</v>
      </c>
      <c r="U103" s="1">
        <f t="shared" si="106"/>
        <v>0</v>
      </c>
      <c r="V103" s="1">
        <f t="shared" si="107"/>
        <v>0</v>
      </c>
      <c r="W103" s="1">
        <f t="shared" si="108"/>
        <v>0</v>
      </c>
      <c r="X103" s="1">
        <f t="shared" si="109"/>
        <v>0</v>
      </c>
      <c r="Y103" s="1">
        <f t="shared" si="110"/>
        <v>0</v>
      </c>
      <c r="Z103" s="1">
        <f t="shared" si="111"/>
        <v>0</v>
      </c>
      <c r="AA103" s="1">
        <f t="shared" si="112"/>
        <v>0</v>
      </c>
      <c r="AB103" s="1">
        <f t="shared" si="113"/>
        <v>0</v>
      </c>
      <c r="AC103" s="1">
        <f t="shared" si="114"/>
        <v>0</v>
      </c>
      <c r="AD103" s="1">
        <f t="shared" si="115"/>
        <v>0</v>
      </c>
      <c r="AE103" s="1">
        <f t="shared" si="116"/>
        <v>0</v>
      </c>
      <c r="AF103" s="1">
        <f t="shared" si="117"/>
        <v>0</v>
      </c>
      <c r="AG103" s="1">
        <f t="shared" si="118"/>
        <v>0</v>
      </c>
      <c r="AH103" s="1">
        <f t="shared" si="119"/>
        <v>0</v>
      </c>
      <c r="AI103" s="1">
        <f t="shared" si="120"/>
        <v>0</v>
      </c>
      <c r="AJ103" s="1">
        <f t="shared" si="121"/>
        <v>0</v>
      </c>
      <c r="AK103" s="1">
        <f t="shared" si="122"/>
        <v>1</v>
      </c>
      <c r="AL103" s="1">
        <f t="shared" si="123"/>
        <v>24</v>
      </c>
      <c r="AM103" s="1">
        <f t="shared" si="124"/>
        <v>50</v>
      </c>
      <c r="AN103" s="1">
        <f t="shared" si="125"/>
        <v>1</v>
      </c>
      <c r="AO103" s="1">
        <f t="shared" si="126"/>
        <v>50</v>
      </c>
      <c r="AP103" s="1">
        <f t="shared" si="127"/>
        <v>0</v>
      </c>
      <c r="AQ103" s="1">
        <f t="shared" si="128"/>
        <v>0</v>
      </c>
      <c r="AR103" s="1">
        <f t="shared" si="129"/>
        <v>74</v>
      </c>
      <c r="AS103" s="1">
        <f t="shared" si="130"/>
        <v>0</v>
      </c>
      <c r="AT103" s="1">
        <f t="shared" si="131"/>
        <v>0</v>
      </c>
      <c r="AU103" s="1">
        <f t="shared" si="132"/>
        <v>0</v>
      </c>
      <c r="AV103" s="1">
        <f t="shared" si="133"/>
        <v>0</v>
      </c>
      <c r="AW103" s="1">
        <f t="shared" si="134"/>
        <v>0</v>
      </c>
      <c r="AX103" s="1">
        <f t="shared" si="135"/>
        <v>0</v>
      </c>
      <c r="AY103" s="1">
        <f t="shared" si="136"/>
        <v>0</v>
      </c>
      <c r="AZ103" s="1">
        <f t="shared" si="137"/>
        <v>0</v>
      </c>
      <c r="BA103" s="1">
        <f t="shared" si="138"/>
        <v>0</v>
      </c>
      <c r="BB103" s="1">
        <f t="shared" si="139"/>
        <v>0</v>
      </c>
      <c r="BC103" s="1">
        <f t="shared" si="140"/>
        <v>0</v>
      </c>
      <c r="BD103" s="1">
        <f t="shared" si="141"/>
        <v>0</v>
      </c>
      <c r="BE103" s="1">
        <f t="shared" si="142"/>
        <v>0</v>
      </c>
      <c r="BF103" s="1">
        <f t="shared" si="143"/>
        <v>0</v>
      </c>
      <c r="BG103" s="1">
        <f t="shared" si="144"/>
        <v>0</v>
      </c>
      <c r="BH103" s="1">
        <f t="shared" si="145"/>
        <v>0</v>
      </c>
      <c r="BI103" s="1">
        <f t="shared" si="146"/>
        <v>0</v>
      </c>
      <c r="BJ103" s="1">
        <f t="shared" si="147"/>
        <v>0</v>
      </c>
      <c r="BK103" s="1">
        <f t="shared" si="148"/>
        <v>0</v>
      </c>
      <c r="BL103" s="1">
        <f t="shared" si="149"/>
        <v>0</v>
      </c>
      <c r="BM103" s="1">
        <f t="shared" si="150"/>
        <v>0</v>
      </c>
      <c r="BN103" s="1">
        <f t="shared" si="151"/>
        <v>0</v>
      </c>
      <c r="BO103" s="1">
        <f t="shared" si="152"/>
        <v>0</v>
      </c>
      <c r="BP103" s="1">
        <f t="shared" si="153"/>
        <v>0</v>
      </c>
      <c r="BQ103" s="1">
        <f t="shared" si="154"/>
        <v>0</v>
      </c>
      <c r="BR103" s="1">
        <f t="shared" si="155"/>
        <v>0</v>
      </c>
      <c r="BS103" s="1">
        <f t="shared" si="156"/>
        <v>0</v>
      </c>
      <c r="BT103" s="1">
        <f t="shared" si="157"/>
        <v>0</v>
      </c>
      <c r="BU103" s="1">
        <f t="shared" si="158"/>
        <v>0</v>
      </c>
      <c r="BV103" s="1">
        <f t="shared" si="159"/>
        <v>0</v>
      </c>
      <c r="BW103" s="1">
        <f t="shared" si="160"/>
        <v>0</v>
      </c>
      <c r="BX103" s="1">
        <f t="shared" si="161"/>
        <v>0</v>
      </c>
      <c r="BY103" s="1">
        <f t="shared" si="162"/>
        <v>0</v>
      </c>
      <c r="BZ103" s="1">
        <f t="shared" si="163"/>
        <v>0</v>
      </c>
      <c r="CA103" s="1">
        <f t="shared" si="164"/>
        <v>0</v>
      </c>
      <c r="CB103" s="1">
        <f t="shared" si="165"/>
        <v>0</v>
      </c>
      <c r="CC103" s="1">
        <f t="shared" si="166"/>
        <v>0</v>
      </c>
      <c r="CD103" s="1">
        <f t="shared" si="167"/>
        <v>0</v>
      </c>
      <c r="CE103" s="1">
        <f t="shared" si="168"/>
        <v>0</v>
      </c>
      <c r="CF103" s="1">
        <f t="shared" si="169"/>
        <v>0</v>
      </c>
      <c r="CG103" s="1">
        <f t="shared" si="170"/>
        <v>0</v>
      </c>
      <c r="CH103" s="1">
        <f t="shared" si="171"/>
        <v>0</v>
      </c>
      <c r="CI103" s="1">
        <f t="shared" si="172"/>
        <v>0</v>
      </c>
      <c r="CJ103" s="1">
        <f t="shared" si="173"/>
        <v>0</v>
      </c>
      <c r="CK103" s="1">
        <f t="shared" si="174"/>
        <v>0</v>
      </c>
      <c r="CL103" s="1">
        <f t="shared" si="175"/>
        <v>0</v>
      </c>
      <c r="CM103" s="1">
        <f t="shared" si="176"/>
        <v>0</v>
      </c>
      <c r="CN103" s="1">
        <f t="shared" si="177"/>
        <v>0</v>
      </c>
      <c r="CO103" s="1">
        <f t="shared" si="178"/>
        <v>0</v>
      </c>
      <c r="CP103" s="1">
        <f t="shared" si="179"/>
        <v>0</v>
      </c>
      <c r="CQ103" s="1">
        <f t="shared" si="180"/>
        <v>0</v>
      </c>
      <c r="CR103" s="1">
        <f t="shared" si="181"/>
        <v>0</v>
      </c>
      <c r="CS103" s="1">
        <f t="shared" si="182"/>
        <v>0</v>
      </c>
      <c r="CT103" s="1">
        <f t="shared" si="183"/>
        <v>0</v>
      </c>
      <c r="CU103" s="1">
        <f t="shared" si="184"/>
        <v>0</v>
      </c>
      <c r="CV103" s="1">
        <f t="shared" si="185"/>
        <v>0</v>
      </c>
      <c r="CW103" s="1">
        <f t="shared" si="186"/>
        <v>0</v>
      </c>
      <c r="CX103" s="1">
        <f t="shared" si="187"/>
        <v>0</v>
      </c>
      <c r="CY103" s="1">
        <f t="shared" si="188"/>
        <v>0</v>
      </c>
      <c r="CZ103" s="1">
        <f t="shared" si="189"/>
        <v>0</v>
      </c>
      <c r="DA103" s="1">
        <f t="shared" si="190"/>
        <v>0</v>
      </c>
      <c r="DB103" s="1">
        <f t="shared" si="191"/>
        <v>0</v>
      </c>
      <c r="DC103" s="1">
        <f t="shared" si="192"/>
        <v>0</v>
      </c>
      <c r="DD103" s="1">
        <f t="shared" si="193"/>
        <v>0</v>
      </c>
    </row>
    <row r="104" spans="1:108" x14ac:dyDescent="0.55000000000000004">
      <c r="A104" s="1">
        <f>値貼り付け用シート!F112</f>
        <v>7</v>
      </c>
      <c r="B104" s="1">
        <f>値貼り付け用シート!G112</f>
        <v>11</v>
      </c>
      <c r="C104" s="1">
        <f>計算１!I2450</f>
        <v>23</v>
      </c>
      <c r="D104" s="1">
        <f>計算１!J2450</f>
        <v>24</v>
      </c>
      <c r="E104" s="1">
        <f>計算１!K2450</f>
        <v>0</v>
      </c>
      <c r="F104" s="1">
        <f>計算１!L2450</f>
        <v>60</v>
      </c>
      <c r="G104" s="1">
        <f>計算１!M2450</f>
        <v>1</v>
      </c>
      <c r="H104" s="1">
        <f>IF(計算１!I2450=0,"",計算１!N2450)</f>
        <v>79</v>
      </c>
      <c r="I104" s="1">
        <f>IF(ISERROR(計算１!O2450),"",計算１!O2450)</f>
        <v>79</v>
      </c>
      <c r="J104" s="1">
        <f>計算１!P2450</f>
        <v>0</v>
      </c>
      <c r="K104" s="1">
        <f t="shared" si="97"/>
        <v>60</v>
      </c>
      <c r="M104" s="1">
        <f t="shared" si="98"/>
        <v>0</v>
      </c>
      <c r="N104" s="1">
        <f t="shared" si="99"/>
        <v>0</v>
      </c>
      <c r="O104" s="1">
        <f t="shared" si="100"/>
        <v>0</v>
      </c>
      <c r="P104" s="1">
        <f t="shared" si="101"/>
        <v>0</v>
      </c>
      <c r="Q104" s="1">
        <f t="shared" si="102"/>
        <v>0</v>
      </c>
      <c r="R104" s="1">
        <f t="shared" si="103"/>
        <v>0</v>
      </c>
      <c r="S104" s="1">
        <f t="shared" si="104"/>
        <v>0</v>
      </c>
      <c r="T104" s="1">
        <f t="shared" si="105"/>
        <v>0</v>
      </c>
      <c r="U104" s="1">
        <f t="shared" si="106"/>
        <v>0</v>
      </c>
      <c r="V104" s="1">
        <f t="shared" si="107"/>
        <v>0</v>
      </c>
      <c r="W104" s="1">
        <f t="shared" si="108"/>
        <v>0</v>
      </c>
      <c r="X104" s="1">
        <f t="shared" si="109"/>
        <v>0</v>
      </c>
      <c r="Y104" s="1">
        <f t="shared" si="110"/>
        <v>0</v>
      </c>
      <c r="Z104" s="1">
        <f t="shared" si="111"/>
        <v>0</v>
      </c>
      <c r="AA104" s="1">
        <f t="shared" si="112"/>
        <v>0</v>
      </c>
      <c r="AB104" s="1">
        <f t="shared" si="113"/>
        <v>0</v>
      </c>
      <c r="AC104" s="1">
        <f t="shared" si="114"/>
        <v>0</v>
      </c>
      <c r="AD104" s="1">
        <f t="shared" si="115"/>
        <v>0</v>
      </c>
      <c r="AE104" s="1">
        <f t="shared" si="116"/>
        <v>0</v>
      </c>
      <c r="AF104" s="1">
        <f t="shared" si="117"/>
        <v>0</v>
      </c>
      <c r="AG104" s="1">
        <f t="shared" si="118"/>
        <v>0</v>
      </c>
      <c r="AH104" s="1">
        <f t="shared" si="119"/>
        <v>0</v>
      </c>
      <c r="AI104" s="1">
        <f t="shared" si="120"/>
        <v>0</v>
      </c>
      <c r="AJ104" s="1">
        <f t="shared" si="121"/>
        <v>0</v>
      </c>
      <c r="AK104" s="1">
        <f t="shared" si="122"/>
        <v>1</v>
      </c>
      <c r="AL104" s="1">
        <f t="shared" si="123"/>
        <v>23</v>
      </c>
      <c r="AM104" s="1">
        <f t="shared" si="124"/>
        <v>60</v>
      </c>
      <c r="AN104" s="1">
        <f t="shared" si="125"/>
        <v>1</v>
      </c>
      <c r="AO104" s="1">
        <f t="shared" si="126"/>
        <v>60</v>
      </c>
      <c r="AP104" s="1">
        <f t="shared" si="127"/>
        <v>0</v>
      </c>
      <c r="AQ104" s="1">
        <f t="shared" si="128"/>
        <v>0</v>
      </c>
      <c r="AR104" s="1">
        <f t="shared" si="129"/>
        <v>79</v>
      </c>
      <c r="AS104" s="1">
        <f t="shared" si="130"/>
        <v>0</v>
      </c>
      <c r="AT104" s="1">
        <f t="shared" si="131"/>
        <v>0</v>
      </c>
      <c r="AU104" s="1">
        <f t="shared" si="132"/>
        <v>0</v>
      </c>
      <c r="AV104" s="1">
        <f t="shared" si="133"/>
        <v>0</v>
      </c>
      <c r="AW104" s="1">
        <f t="shared" si="134"/>
        <v>0</v>
      </c>
      <c r="AX104" s="1">
        <f t="shared" si="135"/>
        <v>0</v>
      </c>
      <c r="AY104" s="1">
        <f t="shared" si="136"/>
        <v>0</v>
      </c>
      <c r="AZ104" s="1">
        <f t="shared" si="137"/>
        <v>0</v>
      </c>
      <c r="BA104" s="1">
        <f t="shared" si="138"/>
        <v>0</v>
      </c>
      <c r="BB104" s="1">
        <f t="shared" si="139"/>
        <v>0</v>
      </c>
      <c r="BC104" s="1">
        <f t="shared" si="140"/>
        <v>0</v>
      </c>
      <c r="BD104" s="1">
        <f t="shared" si="141"/>
        <v>0</v>
      </c>
      <c r="BE104" s="1">
        <f t="shared" si="142"/>
        <v>0</v>
      </c>
      <c r="BF104" s="1">
        <f t="shared" si="143"/>
        <v>0</v>
      </c>
      <c r="BG104" s="1">
        <f t="shared" si="144"/>
        <v>0</v>
      </c>
      <c r="BH104" s="1">
        <f t="shared" si="145"/>
        <v>0</v>
      </c>
      <c r="BI104" s="1">
        <f t="shared" si="146"/>
        <v>0</v>
      </c>
      <c r="BJ104" s="1">
        <f t="shared" si="147"/>
        <v>0</v>
      </c>
      <c r="BK104" s="1">
        <f t="shared" si="148"/>
        <v>0</v>
      </c>
      <c r="BL104" s="1">
        <f t="shared" si="149"/>
        <v>0</v>
      </c>
      <c r="BM104" s="1">
        <f t="shared" si="150"/>
        <v>0</v>
      </c>
      <c r="BN104" s="1">
        <f t="shared" si="151"/>
        <v>0</v>
      </c>
      <c r="BO104" s="1">
        <f t="shared" si="152"/>
        <v>0</v>
      </c>
      <c r="BP104" s="1">
        <f t="shared" si="153"/>
        <v>0</v>
      </c>
      <c r="BQ104" s="1">
        <f t="shared" si="154"/>
        <v>0</v>
      </c>
      <c r="BR104" s="1">
        <f t="shared" si="155"/>
        <v>0</v>
      </c>
      <c r="BS104" s="1">
        <f t="shared" si="156"/>
        <v>0</v>
      </c>
      <c r="BT104" s="1">
        <f t="shared" si="157"/>
        <v>0</v>
      </c>
      <c r="BU104" s="1">
        <f t="shared" si="158"/>
        <v>0</v>
      </c>
      <c r="BV104" s="1">
        <f t="shared" si="159"/>
        <v>0</v>
      </c>
      <c r="BW104" s="1">
        <f t="shared" si="160"/>
        <v>0</v>
      </c>
      <c r="BX104" s="1">
        <f t="shared" si="161"/>
        <v>0</v>
      </c>
      <c r="BY104" s="1">
        <f t="shared" si="162"/>
        <v>0</v>
      </c>
      <c r="BZ104" s="1">
        <f t="shared" si="163"/>
        <v>0</v>
      </c>
      <c r="CA104" s="1">
        <f t="shared" si="164"/>
        <v>0</v>
      </c>
      <c r="CB104" s="1">
        <f t="shared" si="165"/>
        <v>0</v>
      </c>
      <c r="CC104" s="1">
        <f t="shared" si="166"/>
        <v>0</v>
      </c>
      <c r="CD104" s="1">
        <f t="shared" si="167"/>
        <v>0</v>
      </c>
      <c r="CE104" s="1">
        <f t="shared" si="168"/>
        <v>0</v>
      </c>
      <c r="CF104" s="1">
        <f t="shared" si="169"/>
        <v>0</v>
      </c>
      <c r="CG104" s="1">
        <f t="shared" si="170"/>
        <v>0</v>
      </c>
      <c r="CH104" s="1">
        <f t="shared" si="171"/>
        <v>0</v>
      </c>
      <c r="CI104" s="1">
        <f t="shared" si="172"/>
        <v>0</v>
      </c>
      <c r="CJ104" s="1">
        <f t="shared" si="173"/>
        <v>0</v>
      </c>
      <c r="CK104" s="1">
        <f t="shared" si="174"/>
        <v>0</v>
      </c>
      <c r="CL104" s="1">
        <f t="shared" si="175"/>
        <v>0</v>
      </c>
      <c r="CM104" s="1">
        <f t="shared" si="176"/>
        <v>0</v>
      </c>
      <c r="CN104" s="1">
        <f t="shared" si="177"/>
        <v>0</v>
      </c>
      <c r="CO104" s="1">
        <f t="shared" si="178"/>
        <v>0</v>
      </c>
      <c r="CP104" s="1">
        <f t="shared" si="179"/>
        <v>0</v>
      </c>
      <c r="CQ104" s="1">
        <f t="shared" si="180"/>
        <v>0</v>
      </c>
      <c r="CR104" s="1">
        <f t="shared" si="181"/>
        <v>0</v>
      </c>
      <c r="CS104" s="1">
        <f t="shared" si="182"/>
        <v>0</v>
      </c>
      <c r="CT104" s="1">
        <f t="shared" si="183"/>
        <v>0</v>
      </c>
      <c r="CU104" s="1">
        <f t="shared" si="184"/>
        <v>0</v>
      </c>
      <c r="CV104" s="1">
        <f t="shared" si="185"/>
        <v>0</v>
      </c>
      <c r="CW104" s="1">
        <f t="shared" si="186"/>
        <v>0</v>
      </c>
      <c r="CX104" s="1">
        <f t="shared" si="187"/>
        <v>0</v>
      </c>
      <c r="CY104" s="1">
        <f t="shared" si="188"/>
        <v>0</v>
      </c>
      <c r="CZ104" s="1">
        <f t="shared" si="189"/>
        <v>0</v>
      </c>
      <c r="DA104" s="1">
        <f t="shared" si="190"/>
        <v>0</v>
      </c>
      <c r="DB104" s="1">
        <f t="shared" si="191"/>
        <v>0</v>
      </c>
      <c r="DC104" s="1">
        <f t="shared" si="192"/>
        <v>0</v>
      </c>
      <c r="DD104" s="1">
        <f t="shared" si="193"/>
        <v>0</v>
      </c>
    </row>
    <row r="105" spans="1:108" x14ac:dyDescent="0.55000000000000004">
      <c r="A105" s="1">
        <f>値貼り付け用シート!F113</f>
        <v>7</v>
      </c>
      <c r="B105" s="1">
        <f>値貼り付け用シート!G113</f>
        <v>12</v>
      </c>
      <c r="C105" s="1">
        <f>計算１!I2474</f>
        <v>23</v>
      </c>
      <c r="D105" s="1">
        <f>計算１!J2474</f>
        <v>24</v>
      </c>
      <c r="E105" s="1">
        <f>計算１!K2474</f>
        <v>0</v>
      </c>
      <c r="F105" s="1">
        <f>計算１!L2474</f>
        <v>47</v>
      </c>
      <c r="G105" s="1">
        <f>計算１!M2474</f>
        <v>1</v>
      </c>
      <c r="H105" s="1">
        <f>IF(計算１!I2474=0,"",計算１!N2474)</f>
        <v>51</v>
      </c>
      <c r="I105" s="1">
        <f>IF(ISERROR(計算１!O2474),"",計算１!O2474)</f>
        <v>51</v>
      </c>
      <c r="J105" s="1">
        <f>計算１!P2474</f>
        <v>0</v>
      </c>
      <c r="K105" s="1">
        <f t="shared" si="97"/>
        <v>47</v>
      </c>
      <c r="M105" s="1">
        <f t="shared" si="98"/>
        <v>0</v>
      </c>
      <c r="N105" s="1">
        <f t="shared" si="99"/>
        <v>0</v>
      </c>
      <c r="O105" s="1">
        <f t="shared" si="100"/>
        <v>0</v>
      </c>
      <c r="P105" s="1">
        <f t="shared" si="101"/>
        <v>0</v>
      </c>
      <c r="Q105" s="1">
        <f t="shared" si="102"/>
        <v>0</v>
      </c>
      <c r="R105" s="1">
        <f t="shared" si="103"/>
        <v>0</v>
      </c>
      <c r="S105" s="1">
        <f t="shared" si="104"/>
        <v>0</v>
      </c>
      <c r="T105" s="1">
        <f t="shared" si="105"/>
        <v>0</v>
      </c>
      <c r="U105" s="1">
        <f t="shared" si="106"/>
        <v>0</v>
      </c>
      <c r="V105" s="1">
        <f t="shared" si="107"/>
        <v>0</v>
      </c>
      <c r="W105" s="1">
        <f t="shared" si="108"/>
        <v>0</v>
      </c>
      <c r="X105" s="1">
        <f t="shared" si="109"/>
        <v>0</v>
      </c>
      <c r="Y105" s="1">
        <f t="shared" si="110"/>
        <v>0</v>
      </c>
      <c r="Z105" s="1">
        <f t="shared" si="111"/>
        <v>0</v>
      </c>
      <c r="AA105" s="1">
        <f t="shared" si="112"/>
        <v>0</v>
      </c>
      <c r="AB105" s="1">
        <f t="shared" si="113"/>
        <v>0</v>
      </c>
      <c r="AC105" s="1">
        <f t="shared" si="114"/>
        <v>0</v>
      </c>
      <c r="AD105" s="1">
        <f t="shared" si="115"/>
        <v>0</v>
      </c>
      <c r="AE105" s="1">
        <f t="shared" si="116"/>
        <v>0</v>
      </c>
      <c r="AF105" s="1">
        <f t="shared" si="117"/>
        <v>0</v>
      </c>
      <c r="AG105" s="1">
        <f t="shared" si="118"/>
        <v>0</v>
      </c>
      <c r="AH105" s="1">
        <f t="shared" si="119"/>
        <v>0</v>
      </c>
      <c r="AI105" s="1">
        <f t="shared" si="120"/>
        <v>0</v>
      </c>
      <c r="AJ105" s="1">
        <f t="shared" si="121"/>
        <v>0</v>
      </c>
      <c r="AK105" s="1">
        <f t="shared" si="122"/>
        <v>1</v>
      </c>
      <c r="AL105" s="1">
        <f t="shared" si="123"/>
        <v>23</v>
      </c>
      <c r="AM105" s="1">
        <f t="shared" si="124"/>
        <v>47</v>
      </c>
      <c r="AN105" s="1">
        <f t="shared" si="125"/>
        <v>1</v>
      </c>
      <c r="AO105" s="1">
        <f t="shared" si="126"/>
        <v>47</v>
      </c>
      <c r="AP105" s="1">
        <f t="shared" si="127"/>
        <v>0</v>
      </c>
      <c r="AQ105" s="1">
        <f t="shared" si="128"/>
        <v>0</v>
      </c>
      <c r="AR105" s="1">
        <f t="shared" si="129"/>
        <v>51</v>
      </c>
      <c r="AS105" s="1">
        <f t="shared" si="130"/>
        <v>0</v>
      </c>
      <c r="AT105" s="1">
        <f t="shared" si="131"/>
        <v>0</v>
      </c>
      <c r="AU105" s="1">
        <f t="shared" si="132"/>
        <v>0</v>
      </c>
      <c r="AV105" s="1">
        <f t="shared" si="133"/>
        <v>0</v>
      </c>
      <c r="AW105" s="1">
        <f t="shared" si="134"/>
        <v>0</v>
      </c>
      <c r="AX105" s="1">
        <f t="shared" si="135"/>
        <v>0</v>
      </c>
      <c r="AY105" s="1">
        <f t="shared" si="136"/>
        <v>0</v>
      </c>
      <c r="AZ105" s="1">
        <f t="shared" si="137"/>
        <v>0</v>
      </c>
      <c r="BA105" s="1">
        <f t="shared" si="138"/>
        <v>0</v>
      </c>
      <c r="BB105" s="1">
        <f t="shared" si="139"/>
        <v>0</v>
      </c>
      <c r="BC105" s="1">
        <f t="shared" si="140"/>
        <v>0</v>
      </c>
      <c r="BD105" s="1">
        <f t="shared" si="141"/>
        <v>0</v>
      </c>
      <c r="BE105" s="1">
        <f t="shared" si="142"/>
        <v>0</v>
      </c>
      <c r="BF105" s="1">
        <f t="shared" si="143"/>
        <v>0</v>
      </c>
      <c r="BG105" s="1">
        <f t="shared" si="144"/>
        <v>0</v>
      </c>
      <c r="BH105" s="1">
        <f t="shared" si="145"/>
        <v>0</v>
      </c>
      <c r="BI105" s="1">
        <f t="shared" si="146"/>
        <v>0</v>
      </c>
      <c r="BJ105" s="1">
        <f t="shared" si="147"/>
        <v>0</v>
      </c>
      <c r="BK105" s="1">
        <f t="shared" si="148"/>
        <v>0</v>
      </c>
      <c r="BL105" s="1">
        <f t="shared" si="149"/>
        <v>0</v>
      </c>
      <c r="BM105" s="1">
        <f t="shared" si="150"/>
        <v>0</v>
      </c>
      <c r="BN105" s="1">
        <f t="shared" si="151"/>
        <v>0</v>
      </c>
      <c r="BO105" s="1">
        <f t="shared" si="152"/>
        <v>0</v>
      </c>
      <c r="BP105" s="1">
        <f t="shared" si="153"/>
        <v>0</v>
      </c>
      <c r="BQ105" s="1">
        <f t="shared" si="154"/>
        <v>0</v>
      </c>
      <c r="BR105" s="1">
        <f t="shared" si="155"/>
        <v>0</v>
      </c>
      <c r="BS105" s="1">
        <f t="shared" si="156"/>
        <v>0</v>
      </c>
      <c r="BT105" s="1">
        <f t="shared" si="157"/>
        <v>0</v>
      </c>
      <c r="BU105" s="1">
        <f t="shared" si="158"/>
        <v>0</v>
      </c>
      <c r="BV105" s="1">
        <f t="shared" si="159"/>
        <v>0</v>
      </c>
      <c r="BW105" s="1">
        <f t="shared" si="160"/>
        <v>0</v>
      </c>
      <c r="BX105" s="1">
        <f t="shared" si="161"/>
        <v>0</v>
      </c>
      <c r="BY105" s="1">
        <f t="shared" si="162"/>
        <v>0</v>
      </c>
      <c r="BZ105" s="1">
        <f t="shared" si="163"/>
        <v>0</v>
      </c>
      <c r="CA105" s="1">
        <f t="shared" si="164"/>
        <v>0</v>
      </c>
      <c r="CB105" s="1">
        <f t="shared" si="165"/>
        <v>0</v>
      </c>
      <c r="CC105" s="1">
        <f t="shared" si="166"/>
        <v>0</v>
      </c>
      <c r="CD105" s="1">
        <f t="shared" si="167"/>
        <v>0</v>
      </c>
      <c r="CE105" s="1">
        <f t="shared" si="168"/>
        <v>0</v>
      </c>
      <c r="CF105" s="1">
        <f t="shared" si="169"/>
        <v>0</v>
      </c>
      <c r="CG105" s="1">
        <f t="shared" si="170"/>
        <v>0</v>
      </c>
      <c r="CH105" s="1">
        <f t="shared" si="171"/>
        <v>0</v>
      </c>
      <c r="CI105" s="1">
        <f t="shared" si="172"/>
        <v>0</v>
      </c>
      <c r="CJ105" s="1">
        <f t="shared" si="173"/>
        <v>0</v>
      </c>
      <c r="CK105" s="1">
        <f t="shared" si="174"/>
        <v>0</v>
      </c>
      <c r="CL105" s="1">
        <f t="shared" si="175"/>
        <v>0</v>
      </c>
      <c r="CM105" s="1">
        <f t="shared" si="176"/>
        <v>0</v>
      </c>
      <c r="CN105" s="1">
        <f t="shared" si="177"/>
        <v>0</v>
      </c>
      <c r="CO105" s="1">
        <f t="shared" si="178"/>
        <v>0</v>
      </c>
      <c r="CP105" s="1">
        <f t="shared" si="179"/>
        <v>0</v>
      </c>
      <c r="CQ105" s="1">
        <f t="shared" si="180"/>
        <v>0</v>
      </c>
      <c r="CR105" s="1">
        <f t="shared" si="181"/>
        <v>0</v>
      </c>
      <c r="CS105" s="1">
        <f t="shared" si="182"/>
        <v>0</v>
      </c>
      <c r="CT105" s="1">
        <f t="shared" si="183"/>
        <v>0</v>
      </c>
      <c r="CU105" s="1">
        <f t="shared" si="184"/>
        <v>0</v>
      </c>
      <c r="CV105" s="1">
        <f t="shared" si="185"/>
        <v>0</v>
      </c>
      <c r="CW105" s="1">
        <f t="shared" si="186"/>
        <v>0</v>
      </c>
      <c r="CX105" s="1">
        <f t="shared" si="187"/>
        <v>0</v>
      </c>
      <c r="CY105" s="1">
        <f t="shared" si="188"/>
        <v>0</v>
      </c>
      <c r="CZ105" s="1">
        <f t="shared" si="189"/>
        <v>0</v>
      </c>
      <c r="DA105" s="1">
        <f t="shared" si="190"/>
        <v>0</v>
      </c>
      <c r="DB105" s="1">
        <f t="shared" si="191"/>
        <v>0</v>
      </c>
      <c r="DC105" s="1">
        <f t="shared" si="192"/>
        <v>0</v>
      </c>
      <c r="DD105" s="1">
        <f t="shared" si="193"/>
        <v>0</v>
      </c>
    </row>
    <row r="106" spans="1:108" x14ac:dyDescent="0.55000000000000004">
      <c r="A106" s="1">
        <f>値貼り付け用シート!F114</f>
        <v>7</v>
      </c>
      <c r="B106" s="1">
        <f>値貼り付け用シート!G114</f>
        <v>13</v>
      </c>
      <c r="C106" s="1">
        <f>計算１!I2498</f>
        <v>24</v>
      </c>
      <c r="D106" s="1">
        <f>計算１!J2498</f>
        <v>24</v>
      </c>
      <c r="E106" s="1">
        <f>計算１!K2498</f>
        <v>0</v>
      </c>
      <c r="F106" s="1">
        <f>計算１!L2498</f>
        <v>33</v>
      </c>
      <c r="G106" s="1">
        <f>計算１!M2498</f>
        <v>1</v>
      </c>
      <c r="H106" s="1">
        <f>IF(計算１!I2498=0,"",計算１!N2498)</f>
        <v>52</v>
      </c>
      <c r="I106" s="1">
        <f>IF(ISERROR(計算１!O2498),"",計算１!O2498)</f>
        <v>43</v>
      </c>
      <c r="J106" s="1">
        <f>計算１!P2498</f>
        <v>0</v>
      </c>
      <c r="K106" s="1">
        <f t="shared" si="97"/>
        <v>33</v>
      </c>
      <c r="M106" s="1">
        <f t="shared" si="98"/>
        <v>0</v>
      </c>
      <c r="N106" s="1">
        <f t="shared" si="99"/>
        <v>0</v>
      </c>
      <c r="O106" s="1">
        <f t="shared" si="100"/>
        <v>0</v>
      </c>
      <c r="P106" s="1">
        <f t="shared" si="101"/>
        <v>0</v>
      </c>
      <c r="Q106" s="1">
        <f t="shared" si="102"/>
        <v>0</v>
      </c>
      <c r="R106" s="1">
        <f t="shared" si="103"/>
        <v>0</v>
      </c>
      <c r="S106" s="1">
        <f t="shared" si="104"/>
        <v>0</v>
      </c>
      <c r="T106" s="1">
        <f t="shared" si="105"/>
        <v>0</v>
      </c>
      <c r="U106" s="1">
        <f t="shared" si="106"/>
        <v>0</v>
      </c>
      <c r="V106" s="1">
        <f t="shared" si="107"/>
        <v>0</v>
      </c>
      <c r="W106" s="1">
        <f t="shared" si="108"/>
        <v>0</v>
      </c>
      <c r="X106" s="1">
        <f t="shared" si="109"/>
        <v>0</v>
      </c>
      <c r="Y106" s="1">
        <f t="shared" si="110"/>
        <v>0</v>
      </c>
      <c r="Z106" s="1">
        <f t="shared" si="111"/>
        <v>0</v>
      </c>
      <c r="AA106" s="1">
        <f t="shared" si="112"/>
        <v>0</v>
      </c>
      <c r="AB106" s="1">
        <f t="shared" si="113"/>
        <v>0</v>
      </c>
      <c r="AC106" s="1">
        <f t="shared" si="114"/>
        <v>0</v>
      </c>
      <c r="AD106" s="1">
        <f t="shared" si="115"/>
        <v>0</v>
      </c>
      <c r="AE106" s="1">
        <f t="shared" si="116"/>
        <v>0</v>
      </c>
      <c r="AF106" s="1">
        <f t="shared" si="117"/>
        <v>0</v>
      </c>
      <c r="AG106" s="1">
        <f t="shared" si="118"/>
        <v>0</v>
      </c>
      <c r="AH106" s="1">
        <f t="shared" si="119"/>
        <v>0</v>
      </c>
      <c r="AI106" s="1">
        <f t="shared" si="120"/>
        <v>0</v>
      </c>
      <c r="AJ106" s="1">
        <f t="shared" si="121"/>
        <v>0</v>
      </c>
      <c r="AK106" s="1">
        <f t="shared" si="122"/>
        <v>1</v>
      </c>
      <c r="AL106" s="1">
        <f t="shared" si="123"/>
        <v>24</v>
      </c>
      <c r="AM106" s="1">
        <f t="shared" si="124"/>
        <v>33</v>
      </c>
      <c r="AN106" s="1">
        <f t="shared" si="125"/>
        <v>1</v>
      </c>
      <c r="AO106" s="1">
        <f t="shared" si="126"/>
        <v>33</v>
      </c>
      <c r="AP106" s="1">
        <f t="shared" si="127"/>
        <v>0</v>
      </c>
      <c r="AQ106" s="1">
        <f t="shared" si="128"/>
        <v>0</v>
      </c>
      <c r="AR106" s="1">
        <f t="shared" si="129"/>
        <v>52</v>
      </c>
      <c r="AS106" s="1">
        <f t="shared" si="130"/>
        <v>0</v>
      </c>
      <c r="AT106" s="1">
        <f t="shared" si="131"/>
        <v>0</v>
      </c>
      <c r="AU106" s="1">
        <f t="shared" si="132"/>
        <v>0</v>
      </c>
      <c r="AV106" s="1">
        <f t="shared" si="133"/>
        <v>0</v>
      </c>
      <c r="AW106" s="1">
        <f t="shared" si="134"/>
        <v>0</v>
      </c>
      <c r="AX106" s="1">
        <f t="shared" si="135"/>
        <v>0</v>
      </c>
      <c r="AY106" s="1">
        <f t="shared" si="136"/>
        <v>0</v>
      </c>
      <c r="AZ106" s="1">
        <f t="shared" si="137"/>
        <v>0</v>
      </c>
      <c r="BA106" s="1">
        <f t="shared" si="138"/>
        <v>0</v>
      </c>
      <c r="BB106" s="1">
        <f t="shared" si="139"/>
        <v>0</v>
      </c>
      <c r="BC106" s="1">
        <f t="shared" si="140"/>
        <v>0</v>
      </c>
      <c r="BD106" s="1">
        <f t="shared" si="141"/>
        <v>0</v>
      </c>
      <c r="BE106" s="1">
        <f t="shared" si="142"/>
        <v>0</v>
      </c>
      <c r="BF106" s="1">
        <f t="shared" si="143"/>
        <v>0</v>
      </c>
      <c r="BG106" s="1">
        <f t="shared" si="144"/>
        <v>0</v>
      </c>
      <c r="BH106" s="1">
        <f t="shared" si="145"/>
        <v>0</v>
      </c>
      <c r="BI106" s="1">
        <f t="shared" si="146"/>
        <v>0</v>
      </c>
      <c r="BJ106" s="1">
        <f t="shared" si="147"/>
        <v>0</v>
      </c>
      <c r="BK106" s="1">
        <f t="shared" si="148"/>
        <v>0</v>
      </c>
      <c r="BL106" s="1">
        <f t="shared" si="149"/>
        <v>0</v>
      </c>
      <c r="BM106" s="1">
        <f t="shared" si="150"/>
        <v>0</v>
      </c>
      <c r="BN106" s="1">
        <f t="shared" si="151"/>
        <v>0</v>
      </c>
      <c r="BO106" s="1">
        <f t="shared" si="152"/>
        <v>0</v>
      </c>
      <c r="BP106" s="1">
        <f t="shared" si="153"/>
        <v>0</v>
      </c>
      <c r="BQ106" s="1">
        <f t="shared" si="154"/>
        <v>0</v>
      </c>
      <c r="BR106" s="1">
        <f t="shared" si="155"/>
        <v>0</v>
      </c>
      <c r="BS106" s="1">
        <f t="shared" si="156"/>
        <v>0</v>
      </c>
      <c r="BT106" s="1">
        <f t="shared" si="157"/>
        <v>0</v>
      </c>
      <c r="BU106" s="1">
        <f t="shared" si="158"/>
        <v>0</v>
      </c>
      <c r="BV106" s="1">
        <f t="shared" si="159"/>
        <v>0</v>
      </c>
      <c r="BW106" s="1">
        <f t="shared" si="160"/>
        <v>0</v>
      </c>
      <c r="BX106" s="1">
        <f t="shared" si="161"/>
        <v>0</v>
      </c>
      <c r="BY106" s="1">
        <f t="shared" si="162"/>
        <v>0</v>
      </c>
      <c r="BZ106" s="1">
        <f t="shared" si="163"/>
        <v>0</v>
      </c>
      <c r="CA106" s="1">
        <f t="shared" si="164"/>
        <v>0</v>
      </c>
      <c r="CB106" s="1">
        <f t="shared" si="165"/>
        <v>0</v>
      </c>
      <c r="CC106" s="1">
        <f t="shared" si="166"/>
        <v>0</v>
      </c>
      <c r="CD106" s="1">
        <f t="shared" si="167"/>
        <v>0</v>
      </c>
      <c r="CE106" s="1">
        <f t="shared" si="168"/>
        <v>0</v>
      </c>
      <c r="CF106" s="1">
        <f t="shared" si="169"/>
        <v>0</v>
      </c>
      <c r="CG106" s="1">
        <f t="shared" si="170"/>
        <v>0</v>
      </c>
      <c r="CH106" s="1">
        <f t="shared" si="171"/>
        <v>0</v>
      </c>
      <c r="CI106" s="1">
        <f t="shared" si="172"/>
        <v>0</v>
      </c>
      <c r="CJ106" s="1">
        <f t="shared" si="173"/>
        <v>0</v>
      </c>
      <c r="CK106" s="1">
        <f t="shared" si="174"/>
        <v>0</v>
      </c>
      <c r="CL106" s="1">
        <f t="shared" si="175"/>
        <v>0</v>
      </c>
      <c r="CM106" s="1">
        <f t="shared" si="176"/>
        <v>0</v>
      </c>
      <c r="CN106" s="1">
        <f t="shared" si="177"/>
        <v>0</v>
      </c>
      <c r="CO106" s="1">
        <f t="shared" si="178"/>
        <v>0</v>
      </c>
      <c r="CP106" s="1">
        <f t="shared" si="179"/>
        <v>0</v>
      </c>
      <c r="CQ106" s="1">
        <f t="shared" si="180"/>
        <v>0</v>
      </c>
      <c r="CR106" s="1">
        <f t="shared" si="181"/>
        <v>0</v>
      </c>
      <c r="CS106" s="1">
        <f t="shared" si="182"/>
        <v>0</v>
      </c>
      <c r="CT106" s="1">
        <f t="shared" si="183"/>
        <v>0</v>
      </c>
      <c r="CU106" s="1">
        <f t="shared" si="184"/>
        <v>0</v>
      </c>
      <c r="CV106" s="1">
        <f t="shared" si="185"/>
        <v>0</v>
      </c>
      <c r="CW106" s="1">
        <f t="shared" si="186"/>
        <v>0</v>
      </c>
      <c r="CX106" s="1">
        <f t="shared" si="187"/>
        <v>0</v>
      </c>
      <c r="CY106" s="1">
        <f t="shared" si="188"/>
        <v>0</v>
      </c>
      <c r="CZ106" s="1">
        <f t="shared" si="189"/>
        <v>0</v>
      </c>
      <c r="DA106" s="1">
        <f t="shared" si="190"/>
        <v>0</v>
      </c>
      <c r="DB106" s="1">
        <f t="shared" si="191"/>
        <v>0</v>
      </c>
      <c r="DC106" s="1">
        <f t="shared" si="192"/>
        <v>0</v>
      </c>
      <c r="DD106" s="1">
        <f t="shared" si="193"/>
        <v>0</v>
      </c>
    </row>
    <row r="107" spans="1:108" x14ac:dyDescent="0.55000000000000004">
      <c r="A107" s="1">
        <f>値貼り付け用シート!F115</f>
        <v>7</v>
      </c>
      <c r="B107" s="1">
        <f>値貼り付け用シート!G115</f>
        <v>14</v>
      </c>
      <c r="C107" s="1">
        <f>計算１!I2522</f>
        <v>24</v>
      </c>
      <c r="D107" s="1">
        <f>計算１!J2522</f>
        <v>24</v>
      </c>
      <c r="E107" s="1">
        <f>計算１!K2522</f>
        <v>0</v>
      </c>
      <c r="F107" s="1">
        <f>計算１!L2522</f>
        <v>46</v>
      </c>
      <c r="G107" s="1">
        <f>計算１!M2522</f>
        <v>1</v>
      </c>
      <c r="H107" s="1">
        <f>IF(計算１!I2522=0,"",計算１!N2522)</f>
        <v>79</v>
      </c>
      <c r="I107" s="1">
        <f>IF(ISERROR(計算１!O2522),"",計算１!O2522)</f>
        <v>79</v>
      </c>
      <c r="J107" s="1">
        <f>計算１!P2522</f>
        <v>0</v>
      </c>
      <c r="K107" s="1">
        <f t="shared" si="97"/>
        <v>46</v>
      </c>
      <c r="M107" s="1">
        <f t="shared" si="98"/>
        <v>0</v>
      </c>
      <c r="N107" s="1">
        <f t="shared" si="99"/>
        <v>0</v>
      </c>
      <c r="O107" s="1">
        <f t="shared" si="100"/>
        <v>0</v>
      </c>
      <c r="P107" s="1">
        <f t="shared" si="101"/>
        <v>0</v>
      </c>
      <c r="Q107" s="1">
        <f t="shared" si="102"/>
        <v>0</v>
      </c>
      <c r="R107" s="1">
        <f t="shared" si="103"/>
        <v>0</v>
      </c>
      <c r="S107" s="1">
        <f t="shared" si="104"/>
        <v>0</v>
      </c>
      <c r="T107" s="1">
        <f t="shared" si="105"/>
        <v>0</v>
      </c>
      <c r="U107" s="1">
        <f t="shared" si="106"/>
        <v>0</v>
      </c>
      <c r="V107" s="1">
        <f t="shared" si="107"/>
        <v>0</v>
      </c>
      <c r="W107" s="1">
        <f t="shared" si="108"/>
        <v>0</v>
      </c>
      <c r="X107" s="1">
        <f t="shared" si="109"/>
        <v>0</v>
      </c>
      <c r="Y107" s="1">
        <f t="shared" si="110"/>
        <v>0</v>
      </c>
      <c r="Z107" s="1">
        <f t="shared" si="111"/>
        <v>0</v>
      </c>
      <c r="AA107" s="1">
        <f t="shared" si="112"/>
        <v>0</v>
      </c>
      <c r="AB107" s="1">
        <f t="shared" si="113"/>
        <v>0</v>
      </c>
      <c r="AC107" s="1">
        <f t="shared" si="114"/>
        <v>0</v>
      </c>
      <c r="AD107" s="1">
        <f t="shared" si="115"/>
        <v>0</v>
      </c>
      <c r="AE107" s="1">
        <f t="shared" si="116"/>
        <v>0</v>
      </c>
      <c r="AF107" s="1">
        <f t="shared" si="117"/>
        <v>0</v>
      </c>
      <c r="AG107" s="1">
        <f t="shared" si="118"/>
        <v>0</v>
      </c>
      <c r="AH107" s="1">
        <f t="shared" si="119"/>
        <v>0</v>
      </c>
      <c r="AI107" s="1">
        <f t="shared" si="120"/>
        <v>0</v>
      </c>
      <c r="AJ107" s="1">
        <f t="shared" si="121"/>
        <v>0</v>
      </c>
      <c r="AK107" s="1">
        <f t="shared" si="122"/>
        <v>1</v>
      </c>
      <c r="AL107" s="1">
        <f t="shared" si="123"/>
        <v>24</v>
      </c>
      <c r="AM107" s="1">
        <f t="shared" si="124"/>
        <v>46</v>
      </c>
      <c r="AN107" s="1">
        <f t="shared" si="125"/>
        <v>1</v>
      </c>
      <c r="AO107" s="1">
        <f t="shared" si="126"/>
        <v>46</v>
      </c>
      <c r="AP107" s="1">
        <f t="shared" si="127"/>
        <v>0</v>
      </c>
      <c r="AQ107" s="1">
        <f t="shared" si="128"/>
        <v>0</v>
      </c>
      <c r="AR107" s="1">
        <f t="shared" si="129"/>
        <v>79</v>
      </c>
      <c r="AS107" s="1">
        <f t="shared" si="130"/>
        <v>0</v>
      </c>
      <c r="AT107" s="1">
        <f t="shared" si="131"/>
        <v>0</v>
      </c>
      <c r="AU107" s="1">
        <f t="shared" si="132"/>
        <v>0</v>
      </c>
      <c r="AV107" s="1">
        <f t="shared" si="133"/>
        <v>0</v>
      </c>
      <c r="AW107" s="1">
        <f t="shared" si="134"/>
        <v>0</v>
      </c>
      <c r="AX107" s="1">
        <f t="shared" si="135"/>
        <v>0</v>
      </c>
      <c r="AY107" s="1">
        <f t="shared" si="136"/>
        <v>0</v>
      </c>
      <c r="AZ107" s="1">
        <f t="shared" si="137"/>
        <v>0</v>
      </c>
      <c r="BA107" s="1">
        <f t="shared" si="138"/>
        <v>0</v>
      </c>
      <c r="BB107" s="1">
        <f t="shared" si="139"/>
        <v>0</v>
      </c>
      <c r="BC107" s="1">
        <f t="shared" si="140"/>
        <v>0</v>
      </c>
      <c r="BD107" s="1">
        <f t="shared" si="141"/>
        <v>0</v>
      </c>
      <c r="BE107" s="1">
        <f t="shared" si="142"/>
        <v>0</v>
      </c>
      <c r="BF107" s="1">
        <f t="shared" si="143"/>
        <v>0</v>
      </c>
      <c r="BG107" s="1">
        <f t="shared" si="144"/>
        <v>0</v>
      </c>
      <c r="BH107" s="1">
        <f t="shared" si="145"/>
        <v>0</v>
      </c>
      <c r="BI107" s="1">
        <f t="shared" si="146"/>
        <v>0</v>
      </c>
      <c r="BJ107" s="1">
        <f t="shared" si="147"/>
        <v>0</v>
      </c>
      <c r="BK107" s="1">
        <f t="shared" si="148"/>
        <v>0</v>
      </c>
      <c r="BL107" s="1">
        <f t="shared" si="149"/>
        <v>0</v>
      </c>
      <c r="BM107" s="1">
        <f t="shared" si="150"/>
        <v>0</v>
      </c>
      <c r="BN107" s="1">
        <f t="shared" si="151"/>
        <v>0</v>
      </c>
      <c r="BO107" s="1">
        <f t="shared" si="152"/>
        <v>0</v>
      </c>
      <c r="BP107" s="1">
        <f t="shared" si="153"/>
        <v>0</v>
      </c>
      <c r="BQ107" s="1">
        <f t="shared" si="154"/>
        <v>0</v>
      </c>
      <c r="BR107" s="1">
        <f t="shared" si="155"/>
        <v>0</v>
      </c>
      <c r="BS107" s="1">
        <f t="shared" si="156"/>
        <v>0</v>
      </c>
      <c r="BT107" s="1">
        <f t="shared" si="157"/>
        <v>0</v>
      </c>
      <c r="BU107" s="1">
        <f t="shared" si="158"/>
        <v>0</v>
      </c>
      <c r="BV107" s="1">
        <f t="shared" si="159"/>
        <v>0</v>
      </c>
      <c r="BW107" s="1">
        <f t="shared" si="160"/>
        <v>0</v>
      </c>
      <c r="BX107" s="1">
        <f t="shared" si="161"/>
        <v>0</v>
      </c>
      <c r="BY107" s="1">
        <f t="shared" si="162"/>
        <v>0</v>
      </c>
      <c r="BZ107" s="1">
        <f t="shared" si="163"/>
        <v>0</v>
      </c>
      <c r="CA107" s="1">
        <f t="shared" si="164"/>
        <v>0</v>
      </c>
      <c r="CB107" s="1">
        <f t="shared" si="165"/>
        <v>0</v>
      </c>
      <c r="CC107" s="1">
        <f t="shared" si="166"/>
        <v>0</v>
      </c>
      <c r="CD107" s="1">
        <f t="shared" si="167"/>
        <v>0</v>
      </c>
      <c r="CE107" s="1">
        <f t="shared" si="168"/>
        <v>0</v>
      </c>
      <c r="CF107" s="1">
        <f t="shared" si="169"/>
        <v>0</v>
      </c>
      <c r="CG107" s="1">
        <f t="shared" si="170"/>
        <v>0</v>
      </c>
      <c r="CH107" s="1">
        <f t="shared" si="171"/>
        <v>0</v>
      </c>
      <c r="CI107" s="1">
        <f t="shared" si="172"/>
        <v>0</v>
      </c>
      <c r="CJ107" s="1">
        <f t="shared" si="173"/>
        <v>0</v>
      </c>
      <c r="CK107" s="1">
        <f t="shared" si="174"/>
        <v>0</v>
      </c>
      <c r="CL107" s="1">
        <f t="shared" si="175"/>
        <v>0</v>
      </c>
      <c r="CM107" s="1">
        <f t="shared" si="176"/>
        <v>0</v>
      </c>
      <c r="CN107" s="1">
        <f t="shared" si="177"/>
        <v>0</v>
      </c>
      <c r="CO107" s="1">
        <f t="shared" si="178"/>
        <v>0</v>
      </c>
      <c r="CP107" s="1">
        <f t="shared" si="179"/>
        <v>0</v>
      </c>
      <c r="CQ107" s="1">
        <f t="shared" si="180"/>
        <v>0</v>
      </c>
      <c r="CR107" s="1">
        <f t="shared" si="181"/>
        <v>0</v>
      </c>
      <c r="CS107" s="1">
        <f t="shared" si="182"/>
        <v>0</v>
      </c>
      <c r="CT107" s="1">
        <f t="shared" si="183"/>
        <v>0</v>
      </c>
      <c r="CU107" s="1">
        <f t="shared" si="184"/>
        <v>0</v>
      </c>
      <c r="CV107" s="1">
        <f t="shared" si="185"/>
        <v>0</v>
      </c>
      <c r="CW107" s="1">
        <f t="shared" si="186"/>
        <v>0</v>
      </c>
      <c r="CX107" s="1">
        <f t="shared" si="187"/>
        <v>0</v>
      </c>
      <c r="CY107" s="1">
        <f t="shared" si="188"/>
        <v>0</v>
      </c>
      <c r="CZ107" s="1">
        <f t="shared" si="189"/>
        <v>0</v>
      </c>
      <c r="DA107" s="1">
        <f t="shared" si="190"/>
        <v>0</v>
      </c>
      <c r="DB107" s="1">
        <f t="shared" si="191"/>
        <v>0</v>
      </c>
      <c r="DC107" s="1">
        <f t="shared" si="192"/>
        <v>0</v>
      </c>
      <c r="DD107" s="1">
        <f t="shared" si="193"/>
        <v>0</v>
      </c>
    </row>
    <row r="108" spans="1:108" x14ac:dyDescent="0.55000000000000004">
      <c r="A108" s="1">
        <f>値貼り付け用シート!F116</f>
        <v>7</v>
      </c>
      <c r="B108" s="1">
        <f>値貼り付け用シート!G116</f>
        <v>15</v>
      </c>
      <c r="C108" s="1">
        <f>計算１!I2546</f>
        <v>24</v>
      </c>
      <c r="D108" s="1">
        <f>計算１!J2546</f>
        <v>24</v>
      </c>
      <c r="E108" s="1">
        <f>計算１!K2546</f>
        <v>0</v>
      </c>
      <c r="F108" s="1">
        <f>計算１!L2546</f>
        <v>22</v>
      </c>
      <c r="G108" s="1">
        <f>計算１!M2546</f>
        <v>1</v>
      </c>
      <c r="H108" s="1">
        <f>IF(計算１!I2546=0,"",計算１!N2546)</f>
        <v>26</v>
      </c>
      <c r="I108" s="1">
        <f>IF(ISERROR(計算１!O2546),"",計算１!O2546)</f>
        <v>26</v>
      </c>
      <c r="J108" s="1">
        <f>計算１!P2546</f>
        <v>0</v>
      </c>
      <c r="K108" s="1">
        <f t="shared" si="97"/>
        <v>22</v>
      </c>
      <c r="M108" s="1">
        <f t="shared" si="98"/>
        <v>0</v>
      </c>
      <c r="N108" s="1">
        <f t="shared" si="99"/>
        <v>0</v>
      </c>
      <c r="O108" s="1">
        <f t="shared" si="100"/>
        <v>0</v>
      </c>
      <c r="P108" s="1">
        <f t="shared" si="101"/>
        <v>0</v>
      </c>
      <c r="Q108" s="1">
        <f t="shared" si="102"/>
        <v>0</v>
      </c>
      <c r="R108" s="1">
        <f t="shared" si="103"/>
        <v>0</v>
      </c>
      <c r="S108" s="1">
        <f t="shared" si="104"/>
        <v>0</v>
      </c>
      <c r="T108" s="1">
        <f t="shared" si="105"/>
        <v>0</v>
      </c>
      <c r="U108" s="1">
        <f t="shared" si="106"/>
        <v>0</v>
      </c>
      <c r="V108" s="1">
        <f t="shared" si="107"/>
        <v>0</v>
      </c>
      <c r="W108" s="1">
        <f t="shared" si="108"/>
        <v>0</v>
      </c>
      <c r="X108" s="1">
        <f t="shared" si="109"/>
        <v>0</v>
      </c>
      <c r="Y108" s="1">
        <f t="shared" si="110"/>
        <v>0</v>
      </c>
      <c r="Z108" s="1">
        <f t="shared" si="111"/>
        <v>0</v>
      </c>
      <c r="AA108" s="1">
        <f t="shared" si="112"/>
        <v>0</v>
      </c>
      <c r="AB108" s="1">
        <f t="shared" si="113"/>
        <v>0</v>
      </c>
      <c r="AC108" s="1">
        <f t="shared" si="114"/>
        <v>0</v>
      </c>
      <c r="AD108" s="1">
        <f t="shared" si="115"/>
        <v>0</v>
      </c>
      <c r="AE108" s="1">
        <f t="shared" si="116"/>
        <v>0</v>
      </c>
      <c r="AF108" s="1">
        <f t="shared" si="117"/>
        <v>0</v>
      </c>
      <c r="AG108" s="1">
        <f t="shared" si="118"/>
        <v>0</v>
      </c>
      <c r="AH108" s="1">
        <f t="shared" si="119"/>
        <v>0</v>
      </c>
      <c r="AI108" s="1">
        <f t="shared" si="120"/>
        <v>0</v>
      </c>
      <c r="AJ108" s="1">
        <f t="shared" si="121"/>
        <v>0</v>
      </c>
      <c r="AK108" s="1">
        <f t="shared" si="122"/>
        <v>1</v>
      </c>
      <c r="AL108" s="1">
        <f t="shared" si="123"/>
        <v>24</v>
      </c>
      <c r="AM108" s="1">
        <f t="shared" si="124"/>
        <v>22</v>
      </c>
      <c r="AN108" s="1">
        <f t="shared" si="125"/>
        <v>1</v>
      </c>
      <c r="AO108" s="1">
        <f t="shared" si="126"/>
        <v>22</v>
      </c>
      <c r="AP108" s="1">
        <f t="shared" si="127"/>
        <v>0</v>
      </c>
      <c r="AQ108" s="1">
        <f t="shared" si="128"/>
        <v>0</v>
      </c>
      <c r="AR108" s="1">
        <f t="shared" si="129"/>
        <v>26</v>
      </c>
      <c r="AS108" s="1">
        <f t="shared" si="130"/>
        <v>0</v>
      </c>
      <c r="AT108" s="1">
        <f t="shared" si="131"/>
        <v>0</v>
      </c>
      <c r="AU108" s="1">
        <f t="shared" si="132"/>
        <v>0</v>
      </c>
      <c r="AV108" s="1">
        <f t="shared" si="133"/>
        <v>0</v>
      </c>
      <c r="AW108" s="1">
        <f t="shared" si="134"/>
        <v>0</v>
      </c>
      <c r="AX108" s="1">
        <f t="shared" si="135"/>
        <v>0</v>
      </c>
      <c r="AY108" s="1">
        <f t="shared" si="136"/>
        <v>0</v>
      </c>
      <c r="AZ108" s="1">
        <f t="shared" si="137"/>
        <v>0</v>
      </c>
      <c r="BA108" s="1">
        <f t="shared" si="138"/>
        <v>0</v>
      </c>
      <c r="BB108" s="1">
        <f t="shared" si="139"/>
        <v>0</v>
      </c>
      <c r="BC108" s="1">
        <f t="shared" si="140"/>
        <v>0</v>
      </c>
      <c r="BD108" s="1">
        <f t="shared" si="141"/>
        <v>0</v>
      </c>
      <c r="BE108" s="1">
        <f t="shared" si="142"/>
        <v>0</v>
      </c>
      <c r="BF108" s="1">
        <f t="shared" si="143"/>
        <v>0</v>
      </c>
      <c r="BG108" s="1">
        <f t="shared" si="144"/>
        <v>0</v>
      </c>
      <c r="BH108" s="1">
        <f t="shared" si="145"/>
        <v>0</v>
      </c>
      <c r="BI108" s="1">
        <f t="shared" si="146"/>
        <v>0</v>
      </c>
      <c r="BJ108" s="1">
        <f t="shared" si="147"/>
        <v>0</v>
      </c>
      <c r="BK108" s="1">
        <f t="shared" si="148"/>
        <v>0</v>
      </c>
      <c r="BL108" s="1">
        <f t="shared" si="149"/>
        <v>0</v>
      </c>
      <c r="BM108" s="1">
        <f t="shared" si="150"/>
        <v>0</v>
      </c>
      <c r="BN108" s="1">
        <f t="shared" si="151"/>
        <v>0</v>
      </c>
      <c r="BO108" s="1">
        <f t="shared" si="152"/>
        <v>0</v>
      </c>
      <c r="BP108" s="1">
        <f t="shared" si="153"/>
        <v>0</v>
      </c>
      <c r="BQ108" s="1">
        <f t="shared" si="154"/>
        <v>0</v>
      </c>
      <c r="BR108" s="1">
        <f t="shared" si="155"/>
        <v>0</v>
      </c>
      <c r="BS108" s="1">
        <f t="shared" si="156"/>
        <v>0</v>
      </c>
      <c r="BT108" s="1">
        <f t="shared" si="157"/>
        <v>0</v>
      </c>
      <c r="BU108" s="1">
        <f t="shared" si="158"/>
        <v>0</v>
      </c>
      <c r="BV108" s="1">
        <f t="shared" si="159"/>
        <v>0</v>
      </c>
      <c r="BW108" s="1">
        <f t="shared" si="160"/>
        <v>0</v>
      </c>
      <c r="BX108" s="1">
        <f t="shared" si="161"/>
        <v>0</v>
      </c>
      <c r="BY108" s="1">
        <f t="shared" si="162"/>
        <v>0</v>
      </c>
      <c r="BZ108" s="1">
        <f t="shared" si="163"/>
        <v>0</v>
      </c>
      <c r="CA108" s="1">
        <f t="shared" si="164"/>
        <v>0</v>
      </c>
      <c r="CB108" s="1">
        <f t="shared" si="165"/>
        <v>0</v>
      </c>
      <c r="CC108" s="1">
        <f t="shared" si="166"/>
        <v>0</v>
      </c>
      <c r="CD108" s="1">
        <f t="shared" si="167"/>
        <v>0</v>
      </c>
      <c r="CE108" s="1">
        <f t="shared" si="168"/>
        <v>0</v>
      </c>
      <c r="CF108" s="1">
        <f t="shared" si="169"/>
        <v>0</v>
      </c>
      <c r="CG108" s="1">
        <f t="shared" si="170"/>
        <v>0</v>
      </c>
      <c r="CH108" s="1">
        <f t="shared" si="171"/>
        <v>0</v>
      </c>
      <c r="CI108" s="1">
        <f t="shared" si="172"/>
        <v>0</v>
      </c>
      <c r="CJ108" s="1">
        <f t="shared" si="173"/>
        <v>0</v>
      </c>
      <c r="CK108" s="1">
        <f t="shared" si="174"/>
        <v>0</v>
      </c>
      <c r="CL108" s="1">
        <f t="shared" si="175"/>
        <v>0</v>
      </c>
      <c r="CM108" s="1">
        <f t="shared" si="176"/>
        <v>0</v>
      </c>
      <c r="CN108" s="1">
        <f t="shared" si="177"/>
        <v>0</v>
      </c>
      <c r="CO108" s="1">
        <f t="shared" si="178"/>
        <v>0</v>
      </c>
      <c r="CP108" s="1">
        <f t="shared" si="179"/>
        <v>0</v>
      </c>
      <c r="CQ108" s="1">
        <f t="shared" si="180"/>
        <v>0</v>
      </c>
      <c r="CR108" s="1">
        <f t="shared" si="181"/>
        <v>0</v>
      </c>
      <c r="CS108" s="1">
        <f t="shared" si="182"/>
        <v>0</v>
      </c>
      <c r="CT108" s="1">
        <f t="shared" si="183"/>
        <v>0</v>
      </c>
      <c r="CU108" s="1">
        <f t="shared" si="184"/>
        <v>0</v>
      </c>
      <c r="CV108" s="1">
        <f t="shared" si="185"/>
        <v>0</v>
      </c>
      <c r="CW108" s="1">
        <f t="shared" si="186"/>
        <v>0</v>
      </c>
      <c r="CX108" s="1">
        <f t="shared" si="187"/>
        <v>0</v>
      </c>
      <c r="CY108" s="1">
        <f t="shared" si="188"/>
        <v>0</v>
      </c>
      <c r="CZ108" s="1">
        <f t="shared" si="189"/>
        <v>0</v>
      </c>
      <c r="DA108" s="1">
        <f t="shared" si="190"/>
        <v>0</v>
      </c>
      <c r="DB108" s="1">
        <f t="shared" si="191"/>
        <v>0</v>
      </c>
      <c r="DC108" s="1">
        <f t="shared" si="192"/>
        <v>0</v>
      </c>
      <c r="DD108" s="1">
        <f t="shared" si="193"/>
        <v>0</v>
      </c>
    </row>
    <row r="109" spans="1:108" x14ac:dyDescent="0.55000000000000004">
      <c r="A109" s="1">
        <f>値貼り付け用シート!F117</f>
        <v>7</v>
      </c>
      <c r="B109" s="1">
        <f>値貼り付け用シート!G117</f>
        <v>16</v>
      </c>
      <c r="C109" s="1">
        <f>計算１!I2570</f>
        <v>24</v>
      </c>
      <c r="D109" s="1">
        <f>計算１!J2570</f>
        <v>24</v>
      </c>
      <c r="E109" s="1">
        <f>計算１!K2570</f>
        <v>0</v>
      </c>
      <c r="F109" s="1">
        <f>計算１!L2570</f>
        <v>49</v>
      </c>
      <c r="G109" s="1">
        <f>計算１!M2570</f>
        <v>1</v>
      </c>
      <c r="H109" s="1">
        <f>IF(計算１!I2570=0,"",計算１!N2570)</f>
        <v>67</v>
      </c>
      <c r="I109" s="1">
        <f>IF(ISERROR(計算１!O2570),"",計算１!O2570)</f>
        <v>67</v>
      </c>
      <c r="J109" s="1">
        <f>計算１!P2570</f>
        <v>0</v>
      </c>
      <c r="K109" s="1">
        <f t="shared" si="97"/>
        <v>49</v>
      </c>
      <c r="M109" s="1">
        <f t="shared" si="98"/>
        <v>0</v>
      </c>
      <c r="N109" s="1">
        <f t="shared" si="99"/>
        <v>0</v>
      </c>
      <c r="O109" s="1">
        <f t="shared" si="100"/>
        <v>0</v>
      </c>
      <c r="P109" s="1">
        <f t="shared" si="101"/>
        <v>0</v>
      </c>
      <c r="Q109" s="1">
        <f t="shared" si="102"/>
        <v>0</v>
      </c>
      <c r="R109" s="1">
        <f t="shared" si="103"/>
        <v>0</v>
      </c>
      <c r="S109" s="1">
        <f t="shared" si="104"/>
        <v>0</v>
      </c>
      <c r="T109" s="1">
        <f t="shared" si="105"/>
        <v>0</v>
      </c>
      <c r="U109" s="1">
        <f t="shared" si="106"/>
        <v>0</v>
      </c>
      <c r="V109" s="1">
        <f t="shared" si="107"/>
        <v>0</v>
      </c>
      <c r="W109" s="1">
        <f t="shared" si="108"/>
        <v>0</v>
      </c>
      <c r="X109" s="1">
        <f t="shared" si="109"/>
        <v>0</v>
      </c>
      <c r="Y109" s="1">
        <f t="shared" si="110"/>
        <v>0</v>
      </c>
      <c r="Z109" s="1">
        <f t="shared" si="111"/>
        <v>0</v>
      </c>
      <c r="AA109" s="1">
        <f t="shared" si="112"/>
        <v>0</v>
      </c>
      <c r="AB109" s="1">
        <f t="shared" si="113"/>
        <v>0</v>
      </c>
      <c r="AC109" s="1">
        <f t="shared" si="114"/>
        <v>0</v>
      </c>
      <c r="AD109" s="1">
        <f t="shared" si="115"/>
        <v>0</v>
      </c>
      <c r="AE109" s="1">
        <f t="shared" si="116"/>
        <v>0</v>
      </c>
      <c r="AF109" s="1">
        <f t="shared" si="117"/>
        <v>0</v>
      </c>
      <c r="AG109" s="1">
        <f t="shared" si="118"/>
        <v>0</v>
      </c>
      <c r="AH109" s="1">
        <f t="shared" si="119"/>
        <v>0</v>
      </c>
      <c r="AI109" s="1">
        <f t="shared" si="120"/>
        <v>0</v>
      </c>
      <c r="AJ109" s="1">
        <f t="shared" si="121"/>
        <v>0</v>
      </c>
      <c r="AK109" s="1">
        <f t="shared" si="122"/>
        <v>1</v>
      </c>
      <c r="AL109" s="1">
        <f t="shared" si="123"/>
        <v>24</v>
      </c>
      <c r="AM109" s="1">
        <f t="shared" si="124"/>
        <v>49</v>
      </c>
      <c r="AN109" s="1">
        <f t="shared" si="125"/>
        <v>1</v>
      </c>
      <c r="AO109" s="1">
        <f t="shared" si="126"/>
        <v>49</v>
      </c>
      <c r="AP109" s="1">
        <f t="shared" si="127"/>
        <v>0</v>
      </c>
      <c r="AQ109" s="1">
        <f t="shared" si="128"/>
        <v>0</v>
      </c>
      <c r="AR109" s="1">
        <f t="shared" si="129"/>
        <v>67</v>
      </c>
      <c r="AS109" s="1">
        <f t="shared" si="130"/>
        <v>0</v>
      </c>
      <c r="AT109" s="1">
        <f t="shared" si="131"/>
        <v>0</v>
      </c>
      <c r="AU109" s="1">
        <f t="shared" si="132"/>
        <v>0</v>
      </c>
      <c r="AV109" s="1">
        <f t="shared" si="133"/>
        <v>0</v>
      </c>
      <c r="AW109" s="1">
        <f t="shared" si="134"/>
        <v>0</v>
      </c>
      <c r="AX109" s="1">
        <f t="shared" si="135"/>
        <v>0</v>
      </c>
      <c r="AY109" s="1">
        <f t="shared" si="136"/>
        <v>0</v>
      </c>
      <c r="AZ109" s="1">
        <f t="shared" si="137"/>
        <v>0</v>
      </c>
      <c r="BA109" s="1">
        <f t="shared" si="138"/>
        <v>0</v>
      </c>
      <c r="BB109" s="1">
        <f t="shared" si="139"/>
        <v>0</v>
      </c>
      <c r="BC109" s="1">
        <f t="shared" si="140"/>
        <v>0</v>
      </c>
      <c r="BD109" s="1">
        <f t="shared" si="141"/>
        <v>0</v>
      </c>
      <c r="BE109" s="1">
        <f t="shared" si="142"/>
        <v>0</v>
      </c>
      <c r="BF109" s="1">
        <f t="shared" si="143"/>
        <v>0</v>
      </c>
      <c r="BG109" s="1">
        <f t="shared" si="144"/>
        <v>0</v>
      </c>
      <c r="BH109" s="1">
        <f t="shared" si="145"/>
        <v>0</v>
      </c>
      <c r="BI109" s="1">
        <f t="shared" si="146"/>
        <v>0</v>
      </c>
      <c r="BJ109" s="1">
        <f t="shared" si="147"/>
        <v>0</v>
      </c>
      <c r="BK109" s="1">
        <f t="shared" si="148"/>
        <v>0</v>
      </c>
      <c r="BL109" s="1">
        <f t="shared" si="149"/>
        <v>0</v>
      </c>
      <c r="BM109" s="1">
        <f t="shared" si="150"/>
        <v>0</v>
      </c>
      <c r="BN109" s="1">
        <f t="shared" si="151"/>
        <v>0</v>
      </c>
      <c r="BO109" s="1">
        <f t="shared" si="152"/>
        <v>0</v>
      </c>
      <c r="BP109" s="1">
        <f t="shared" si="153"/>
        <v>0</v>
      </c>
      <c r="BQ109" s="1">
        <f t="shared" si="154"/>
        <v>0</v>
      </c>
      <c r="BR109" s="1">
        <f t="shared" si="155"/>
        <v>0</v>
      </c>
      <c r="BS109" s="1">
        <f t="shared" si="156"/>
        <v>0</v>
      </c>
      <c r="BT109" s="1">
        <f t="shared" si="157"/>
        <v>0</v>
      </c>
      <c r="BU109" s="1">
        <f t="shared" si="158"/>
        <v>0</v>
      </c>
      <c r="BV109" s="1">
        <f t="shared" si="159"/>
        <v>0</v>
      </c>
      <c r="BW109" s="1">
        <f t="shared" si="160"/>
        <v>0</v>
      </c>
      <c r="BX109" s="1">
        <f t="shared" si="161"/>
        <v>0</v>
      </c>
      <c r="BY109" s="1">
        <f t="shared" si="162"/>
        <v>0</v>
      </c>
      <c r="BZ109" s="1">
        <f t="shared" si="163"/>
        <v>0</v>
      </c>
      <c r="CA109" s="1">
        <f t="shared" si="164"/>
        <v>0</v>
      </c>
      <c r="CB109" s="1">
        <f t="shared" si="165"/>
        <v>0</v>
      </c>
      <c r="CC109" s="1">
        <f t="shared" si="166"/>
        <v>0</v>
      </c>
      <c r="CD109" s="1">
        <f t="shared" si="167"/>
        <v>0</v>
      </c>
      <c r="CE109" s="1">
        <f t="shared" si="168"/>
        <v>0</v>
      </c>
      <c r="CF109" s="1">
        <f t="shared" si="169"/>
        <v>0</v>
      </c>
      <c r="CG109" s="1">
        <f t="shared" si="170"/>
        <v>0</v>
      </c>
      <c r="CH109" s="1">
        <f t="shared" si="171"/>
        <v>0</v>
      </c>
      <c r="CI109" s="1">
        <f t="shared" si="172"/>
        <v>0</v>
      </c>
      <c r="CJ109" s="1">
        <f t="shared" si="173"/>
        <v>0</v>
      </c>
      <c r="CK109" s="1">
        <f t="shared" si="174"/>
        <v>0</v>
      </c>
      <c r="CL109" s="1">
        <f t="shared" si="175"/>
        <v>0</v>
      </c>
      <c r="CM109" s="1">
        <f t="shared" si="176"/>
        <v>0</v>
      </c>
      <c r="CN109" s="1">
        <f t="shared" si="177"/>
        <v>0</v>
      </c>
      <c r="CO109" s="1">
        <f t="shared" si="178"/>
        <v>0</v>
      </c>
      <c r="CP109" s="1">
        <f t="shared" si="179"/>
        <v>0</v>
      </c>
      <c r="CQ109" s="1">
        <f t="shared" si="180"/>
        <v>0</v>
      </c>
      <c r="CR109" s="1">
        <f t="shared" si="181"/>
        <v>0</v>
      </c>
      <c r="CS109" s="1">
        <f t="shared" si="182"/>
        <v>0</v>
      </c>
      <c r="CT109" s="1">
        <f t="shared" si="183"/>
        <v>0</v>
      </c>
      <c r="CU109" s="1">
        <f t="shared" si="184"/>
        <v>0</v>
      </c>
      <c r="CV109" s="1">
        <f t="shared" si="185"/>
        <v>0</v>
      </c>
      <c r="CW109" s="1">
        <f t="shared" si="186"/>
        <v>0</v>
      </c>
      <c r="CX109" s="1">
        <f t="shared" si="187"/>
        <v>0</v>
      </c>
      <c r="CY109" s="1">
        <f t="shared" si="188"/>
        <v>0</v>
      </c>
      <c r="CZ109" s="1">
        <f t="shared" si="189"/>
        <v>0</v>
      </c>
      <c r="DA109" s="1">
        <f t="shared" si="190"/>
        <v>0</v>
      </c>
      <c r="DB109" s="1">
        <f t="shared" si="191"/>
        <v>0</v>
      </c>
      <c r="DC109" s="1">
        <f t="shared" si="192"/>
        <v>0</v>
      </c>
      <c r="DD109" s="1">
        <f t="shared" si="193"/>
        <v>0</v>
      </c>
    </row>
    <row r="110" spans="1:108" x14ac:dyDescent="0.55000000000000004">
      <c r="A110" s="1">
        <f>値貼り付け用シート!F118</f>
        <v>7</v>
      </c>
      <c r="B110" s="1">
        <f>値貼り付け用シート!G118</f>
        <v>17</v>
      </c>
      <c r="C110" s="1">
        <f>計算１!I2594</f>
        <v>23</v>
      </c>
      <c r="D110" s="1">
        <f>計算１!J2594</f>
        <v>24</v>
      </c>
      <c r="E110" s="1">
        <f>計算１!K2594</f>
        <v>0</v>
      </c>
      <c r="F110" s="1">
        <f>計算１!L2594</f>
        <v>45</v>
      </c>
      <c r="G110" s="1">
        <f>計算１!M2594</f>
        <v>1</v>
      </c>
      <c r="H110" s="1">
        <f>IF(計算１!I2594=0,"",計算１!N2594)</f>
        <v>57</v>
      </c>
      <c r="I110" s="1">
        <f>IF(ISERROR(計算１!O2594),"",計算１!O2594)</f>
        <v>57</v>
      </c>
      <c r="J110" s="1">
        <f>計算１!P2594</f>
        <v>0</v>
      </c>
      <c r="K110" s="1">
        <f t="shared" si="97"/>
        <v>45</v>
      </c>
      <c r="M110" s="1">
        <f t="shared" si="98"/>
        <v>0</v>
      </c>
      <c r="N110" s="1">
        <f t="shared" si="99"/>
        <v>0</v>
      </c>
      <c r="O110" s="1">
        <f t="shared" si="100"/>
        <v>0</v>
      </c>
      <c r="P110" s="1">
        <f t="shared" si="101"/>
        <v>0</v>
      </c>
      <c r="Q110" s="1">
        <f t="shared" si="102"/>
        <v>0</v>
      </c>
      <c r="R110" s="1">
        <f t="shared" si="103"/>
        <v>0</v>
      </c>
      <c r="S110" s="1">
        <f t="shared" si="104"/>
        <v>0</v>
      </c>
      <c r="T110" s="1">
        <f t="shared" si="105"/>
        <v>0</v>
      </c>
      <c r="U110" s="1">
        <f t="shared" si="106"/>
        <v>0</v>
      </c>
      <c r="V110" s="1">
        <f t="shared" si="107"/>
        <v>0</v>
      </c>
      <c r="W110" s="1">
        <f t="shared" si="108"/>
        <v>0</v>
      </c>
      <c r="X110" s="1">
        <f t="shared" si="109"/>
        <v>0</v>
      </c>
      <c r="Y110" s="1">
        <f t="shared" si="110"/>
        <v>0</v>
      </c>
      <c r="Z110" s="1">
        <f t="shared" si="111"/>
        <v>0</v>
      </c>
      <c r="AA110" s="1">
        <f t="shared" si="112"/>
        <v>0</v>
      </c>
      <c r="AB110" s="1">
        <f t="shared" si="113"/>
        <v>0</v>
      </c>
      <c r="AC110" s="1">
        <f t="shared" si="114"/>
        <v>0</v>
      </c>
      <c r="AD110" s="1">
        <f t="shared" si="115"/>
        <v>0</v>
      </c>
      <c r="AE110" s="1">
        <f t="shared" si="116"/>
        <v>0</v>
      </c>
      <c r="AF110" s="1">
        <f t="shared" si="117"/>
        <v>0</v>
      </c>
      <c r="AG110" s="1">
        <f t="shared" si="118"/>
        <v>0</v>
      </c>
      <c r="AH110" s="1">
        <f t="shared" si="119"/>
        <v>0</v>
      </c>
      <c r="AI110" s="1">
        <f t="shared" si="120"/>
        <v>0</v>
      </c>
      <c r="AJ110" s="1">
        <f t="shared" si="121"/>
        <v>0</v>
      </c>
      <c r="AK110" s="1">
        <f t="shared" si="122"/>
        <v>1</v>
      </c>
      <c r="AL110" s="1">
        <f t="shared" si="123"/>
        <v>23</v>
      </c>
      <c r="AM110" s="1">
        <f t="shared" si="124"/>
        <v>45</v>
      </c>
      <c r="AN110" s="1">
        <f t="shared" si="125"/>
        <v>1</v>
      </c>
      <c r="AO110" s="1">
        <f t="shared" si="126"/>
        <v>45</v>
      </c>
      <c r="AP110" s="1">
        <f t="shared" si="127"/>
        <v>0</v>
      </c>
      <c r="AQ110" s="1">
        <f t="shared" si="128"/>
        <v>0</v>
      </c>
      <c r="AR110" s="1">
        <f t="shared" si="129"/>
        <v>57</v>
      </c>
      <c r="AS110" s="1">
        <f t="shared" si="130"/>
        <v>0</v>
      </c>
      <c r="AT110" s="1">
        <f t="shared" si="131"/>
        <v>0</v>
      </c>
      <c r="AU110" s="1">
        <f t="shared" si="132"/>
        <v>0</v>
      </c>
      <c r="AV110" s="1">
        <f t="shared" si="133"/>
        <v>0</v>
      </c>
      <c r="AW110" s="1">
        <f t="shared" si="134"/>
        <v>0</v>
      </c>
      <c r="AX110" s="1">
        <f t="shared" si="135"/>
        <v>0</v>
      </c>
      <c r="AY110" s="1">
        <f t="shared" si="136"/>
        <v>0</v>
      </c>
      <c r="AZ110" s="1">
        <f t="shared" si="137"/>
        <v>0</v>
      </c>
      <c r="BA110" s="1">
        <f t="shared" si="138"/>
        <v>0</v>
      </c>
      <c r="BB110" s="1">
        <f t="shared" si="139"/>
        <v>0</v>
      </c>
      <c r="BC110" s="1">
        <f t="shared" si="140"/>
        <v>0</v>
      </c>
      <c r="BD110" s="1">
        <f t="shared" si="141"/>
        <v>0</v>
      </c>
      <c r="BE110" s="1">
        <f t="shared" si="142"/>
        <v>0</v>
      </c>
      <c r="BF110" s="1">
        <f t="shared" si="143"/>
        <v>0</v>
      </c>
      <c r="BG110" s="1">
        <f t="shared" si="144"/>
        <v>0</v>
      </c>
      <c r="BH110" s="1">
        <f t="shared" si="145"/>
        <v>0</v>
      </c>
      <c r="BI110" s="1">
        <f t="shared" si="146"/>
        <v>0</v>
      </c>
      <c r="BJ110" s="1">
        <f t="shared" si="147"/>
        <v>0</v>
      </c>
      <c r="BK110" s="1">
        <f t="shared" si="148"/>
        <v>0</v>
      </c>
      <c r="BL110" s="1">
        <f t="shared" si="149"/>
        <v>0</v>
      </c>
      <c r="BM110" s="1">
        <f t="shared" si="150"/>
        <v>0</v>
      </c>
      <c r="BN110" s="1">
        <f t="shared" si="151"/>
        <v>0</v>
      </c>
      <c r="BO110" s="1">
        <f t="shared" si="152"/>
        <v>0</v>
      </c>
      <c r="BP110" s="1">
        <f t="shared" si="153"/>
        <v>0</v>
      </c>
      <c r="BQ110" s="1">
        <f t="shared" si="154"/>
        <v>0</v>
      </c>
      <c r="BR110" s="1">
        <f t="shared" si="155"/>
        <v>0</v>
      </c>
      <c r="BS110" s="1">
        <f t="shared" si="156"/>
        <v>0</v>
      </c>
      <c r="BT110" s="1">
        <f t="shared" si="157"/>
        <v>0</v>
      </c>
      <c r="BU110" s="1">
        <f t="shared" si="158"/>
        <v>0</v>
      </c>
      <c r="BV110" s="1">
        <f t="shared" si="159"/>
        <v>0</v>
      </c>
      <c r="BW110" s="1">
        <f t="shared" si="160"/>
        <v>0</v>
      </c>
      <c r="BX110" s="1">
        <f t="shared" si="161"/>
        <v>0</v>
      </c>
      <c r="BY110" s="1">
        <f t="shared" si="162"/>
        <v>0</v>
      </c>
      <c r="BZ110" s="1">
        <f t="shared" si="163"/>
        <v>0</v>
      </c>
      <c r="CA110" s="1">
        <f t="shared" si="164"/>
        <v>0</v>
      </c>
      <c r="CB110" s="1">
        <f t="shared" si="165"/>
        <v>0</v>
      </c>
      <c r="CC110" s="1">
        <f t="shared" si="166"/>
        <v>0</v>
      </c>
      <c r="CD110" s="1">
        <f t="shared" si="167"/>
        <v>0</v>
      </c>
      <c r="CE110" s="1">
        <f t="shared" si="168"/>
        <v>0</v>
      </c>
      <c r="CF110" s="1">
        <f t="shared" si="169"/>
        <v>0</v>
      </c>
      <c r="CG110" s="1">
        <f t="shared" si="170"/>
        <v>0</v>
      </c>
      <c r="CH110" s="1">
        <f t="shared" si="171"/>
        <v>0</v>
      </c>
      <c r="CI110" s="1">
        <f t="shared" si="172"/>
        <v>0</v>
      </c>
      <c r="CJ110" s="1">
        <f t="shared" si="173"/>
        <v>0</v>
      </c>
      <c r="CK110" s="1">
        <f t="shared" si="174"/>
        <v>0</v>
      </c>
      <c r="CL110" s="1">
        <f t="shared" si="175"/>
        <v>0</v>
      </c>
      <c r="CM110" s="1">
        <f t="shared" si="176"/>
        <v>0</v>
      </c>
      <c r="CN110" s="1">
        <f t="shared" si="177"/>
        <v>0</v>
      </c>
      <c r="CO110" s="1">
        <f t="shared" si="178"/>
        <v>0</v>
      </c>
      <c r="CP110" s="1">
        <f t="shared" si="179"/>
        <v>0</v>
      </c>
      <c r="CQ110" s="1">
        <f t="shared" si="180"/>
        <v>0</v>
      </c>
      <c r="CR110" s="1">
        <f t="shared" si="181"/>
        <v>0</v>
      </c>
      <c r="CS110" s="1">
        <f t="shared" si="182"/>
        <v>0</v>
      </c>
      <c r="CT110" s="1">
        <f t="shared" si="183"/>
        <v>0</v>
      </c>
      <c r="CU110" s="1">
        <f t="shared" si="184"/>
        <v>0</v>
      </c>
      <c r="CV110" s="1">
        <f t="shared" si="185"/>
        <v>0</v>
      </c>
      <c r="CW110" s="1">
        <f t="shared" si="186"/>
        <v>0</v>
      </c>
      <c r="CX110" s="1">
        <f t="shared" si="187"/>
        <v>0</v>
      </c>
      <c r="CY110" s="1">
        <f t="shared" si="188"/>
        <v>0</v>
      </c>
      <c r="CZ110" s="1">
        <f t="shared" si="189"/>
        <v>0</v>
      </c>
      <c r="DA110" s="1">
        <f t="shared" si="190"/>
        <v>0</v>
      </c>
      <c r="DB110" s="1">
        <f t="shared" si="191"/>
        <v>0</v>
      </c>
      <c r="DC110" s="1">
        <f t="shared" si="192"/>
        <v>0</v>
      </c>
      <c r="DD110" s="1">
        <f t="shared" si="193"/>
        <v>0</v>
      </c>
    </row>
    <row r="111" spans="1:108" x14ac:dyDescent="0.55000000000000004">
      <c r="A111" s="1">
        <f>値貼り付け用シート!F119</f>
        <v>7</v>
      </c>
      <c r="B111" s="1">
        <f>値貼り付け用シート!G119</f>
        <v>18</v>
      </c>
      <c r="C111" s="1">
        <f>計算１!I2618</f>
        <v>24</v>
      </c>
      <c r="D111" s="1">
        <f>計算１!J2618</f>
        <v>24</v>
      </c>
      <c r="E111" s="1">
        <f>計算１!K2618</f>
        <v>0</v>
      </c>
      <c r="F111" s="1">
        <f>計算１!L2618</f>
        <v>87</v>
      </c>
      <c r="G111" s="1">
        <f>計算１!M2618</f>
        <v>0</v>
      </c>
      <c r="H111" s="1">
        <f>IF(計算１!I2618=0,"",計算１!N2618)</f>
        <v>101</v>
      </c>
      <c r="I111" s="1">
        <f>IF(ISERROR(計算１!O2618),"",計算１!O2618)</f>
        <v>101</v>
      </c>
      <c r="J111" s="1">
        <f>計算１!P2618</f>
        <v>0</v>
      </c>
      <c r="K111" s="1">
        <f t="shared" si="97"/>
        <v>87</v>
      </c>
      <c r="M111" s="1">
        <f t="shared" si="98"/>
        <v>0</v>
      </c>
      <c r="N111" s="1">
        <f t="shared" si="99"/>
        <v>0</v>
      </c>
      <c r="O111" s="1">
        <f t="shared" si="100"/>
        <v>0</v>
      </c>
      <c r="P111" s="1">
        <f t="shared" si="101"/>
        <v>0</v>
      </c>
      <c r="Q111" s="1">
        <f t="shared" si="102"/>
        <v>0</v>
      </c>
      <c r="R111" s="1">
        <f t="shared" si="103"/>
        <v>0</v>
      </c>
      <c r="S111" s="1">
        <f t="shared" si="104"/>
        <v>0</v>
      </c>
      <c r="T111" s="1">
        <f t="shared" si="105"/>
        <v>0</v>
      </c>
      <c r="U111" s="1">
        <f t="shared" si="106"/>
        <v>0</v>
      </c>
      <c r="V111" s="1">
        <f t="shared" si="107"/>
        <v>0</v>
      </c>
      <c r="W111" s="1">
        <f t="shared" si="108"/>
        <v>0</v>
      </c>
      <c r="X111" s="1">
        <f t="shared" si="109"/>
        <v>0</v>
      </c>
      <c r="Y111" s="1">
        <f t="shared" si="110"/>
        <v>0</v>
      </c>
      <c r="Z111" s="1">
        <f t="shared" si="111"/>
        <v>0</v>
      </c>
      <c r="AA111" s="1">
        <f t="shared" si="112"/>
        <v>0</v>
      </c>
      <c r="AB111" s="1">
        <f t="shared" si="113"/>
        <v>0</v>
      </c>
      <c r="AC111" s="1">
        <f t="shared" si="114"/>
        <v>0</v>
      </c>
      <c r="AD111" s="1">
        <f t="shared" si="115"/>
        <v>0</v>
      </c>
      <c r="AE111" s="1">
        <f t="shared" si="116"/>
        <v>0</v>
      </c>
      <c r="AF111" s="1">
        <f t="shared" si="117"/>
        <v>0</v>
      </c>
      <c r="AG111" s="1">
        <f t="shared" si="118"/>
        <v>0</v>
      </c>
      <c r="AH111" s="1">
        <f t="shared" si="119"/>
        <v>0</v>
      </c>
      <c r="AI111" s="1">
        <f t="shared" si="120"/>
        <v>0</v>
      </c>
      <c r="AJ111" s="1">
        <f t="shared" si="121"/>
        <v>0</v>
      </c>
      <c r="AK111" s="1">
        <f t="shared" si="122"/>
        <v>1</v>
      </c>
      <c r="AL111" s="1">
        <f t="shared" si="123"/>
        <v>24</v>
      </c>
      <c r="AM111" s="1">
        <f t="shared" si="124"/>
        <v>87</v>
      </c>
      <c r="AN111" s="1">
        <f t="shared" si="125"/>
        <v>0</v>
      </c>
      <c r="AO111" s="1">
        <f t="shared" si="126"/>
        <v>87</v>
      </c>
      <c r="AP111" s="1">
        <f t="shared" si="127"/>
        <v>0</v>
      </c>
      <c r="AQ111" s="1">
        <f t="shared" si="128"/>
        <v>0</v>
      </c>
      <c r="AR111" s="1">
        <f t="shared" si="129"/>
        <v>101</v>
      </c>
      <c r="AS111" s="1">
        <f t="shared" si="130"/>
        <v>0</v>
      </c>
      <c r="AT111" s="1">
        <f t="shared" si="131"/>
        <v>0</v>
      </c>
      <c r="AU111" s="1">
        <f t="shared" si="132"/>
        <v>0</v>
      </c>
      <c r="AV111" s="1">
        <f t="shared" si="133"/>
        <v>0</v>
      </c>
      <c r="AW111" s="1">
        <f t="shared" si="134"/>
        <v>0</v>
      </c>
      <c r="AX111" s="1">
        <f t="shared" si="135"/>
        <v>0</v>
      </c>
      <c r="AY111" s="1">
        <f t="shared" si="136"/>
        <v>0</v>
      </c>
      <c r="AZ111" s="1">
        <f t="shared" si="137"/>
        <v>0</v>
      </c>
      <c r="BA111" s="1">
        <f t="shared" si="138"/>
        <v>0</v>
      </c>
      <c r="BB111" s="1">
        <f t="shared" si="139"/>
        <v>0</v>
      </c>
      <c r="BC111" s="1">
        <f t="shared" si="140"/>
        <v>0</v>
      </c>
      <c r="BD111" s="1">
        <f t="shared" si="141"/>
        <v>0</v>
      </c>
      <c r="BE111" s="1">
        <f t="shared" si="142"/>
        <v>0</v>
      </c>
      <c r="BF111" s="1">
        <f t="shared" si="143"/>
        <v>0</v>
      </c>
      <c r="BG111" s="1">
        <f t="shared" si="144"/>
        <v>0</v>
      </c>
      <c r="BH111" s="1">
        <f t="shared" si="145"/>
        <v>0</v>
      </c>
      <c r="BI111" s="1">
        <f t="shared" si="146"/>
        <v>0</v>
      </c>
      <c r="BJ111" s="1">
        <f t="shared" si="147"/>
        <v>0</v>
      </c>
      <c r="BK111" s="1">
        <f t="shared" si="148"/>
        <v>0</v>
      </c>
      <c r="BL111" s="1">
        <f t="shared" si="149"/>
        <v>0</v>
      </c>
      <c r="BM111" s="1">
        <f t="shared" si="150"/>
        <v>0</v>
      </c>
      <c r="BN111" s="1">
        <f t="shared" si="151"/>
        <v>0</v>
      </c>
      <c r="BO111" s="1">
        <f t="shared" si="152"/>
        <v>0</v>
      </c>
      <c r="BP111" s="1">
        <f t="shared" si="153"/>
        <v>0</v>
      </c>
      <c r="BQ111" s="1">
        <f t="shared" si="154"/>
        <v>0</v>
      </c>
      <c r="BR111" s="1">
        <f t="shared" si="155"/>
        <v>0</v>
      </c>
      <c r="BS111" s="1">
        <f t="shared" si="156"/>
        <v>0</v>
      </c>
      <c r="BT111" s="1">
        <f t="shared" si="157"/>
        <v>0</v>
      </c>
      <c r="BU111" s="1">
        <f t="shared" si="158"/>
        <v>0</v>
      </c>
      <c r="BV111" s="1">
        <f t="shared" si="159"/>
        <v>0</v>
      </c>
      <c r="BW111" s="1">
        <f t="shared" si="160"/>
        <v>0</v>
      </c>
      <c r="BX111" s="1">
        <f t="shared" si="161"/>
        <v>0</v>
      </c>
      <c r="BY111" s="1">
        <f t="shared" si="162"/>
        <v>0</v>
      </c>
      <c r="BZ111" s="1">
        <f t="shared" si="163"/>
        <v>0</v>
      </c>
      <c r="CA111" s="1">
        <f t="shared" si="164"/>
        <v>0</v>
      </c>
      <c r="CB111" s="1">
        <f t="shared" si="165"/>
        <v>0</v>
      </c>
      <c r="CC111" s="1">
        <f t="shared" si="166"/>
        <v>0</v>
      </c>
      <c r="CD111" s="1">
        <f t="shared" si="167"/>
        <v>0</v>
      </c>
      <c r="CE111" s="1">
        <f t="shared" si="168"/>
        <v>0</v>
      </c>
      <c r="CF111" s="1">
        <f t="shared" si="169"/>
        <v>0</v>
      </c>
      <c r="CG111" s="1">
        <f t="shared" si="170"/>
        <v>0</v>
      </c>
      <c r="CH111" s="1">
        <f t="shared" si="171"/>
        <v>0</v>
      </c>
      <c r="CI111" s="1">
        <f t="shared" si="172"/>
        <v>0</v>
      </c>
      <c r="CJ111" s="1">
        <f t="shared" si="173"/>
        <v>0</v>
      </c>
      <c r="CK111" s="1">
        <f t="shared" si="174"/>
        <v>0</v>
      </c>
      <c r="CL111" s="1">
        <f t="shared" si="175"/>
        <v>0</v>
      </c>
      <c r="CM111" s="1">
        <f t="shared" si="176"/>
        <v>0</v>
      </c>
      <c r="CN111" s="1">
        <f t="shared" si="177"/>
        <v>0</v>
      </c>
      <c r="CO111" s="1">
        <f t="shared" si="178"/>
        <v>0</v>
      </c>
      <c r="CP111" s="1">
        <f t="shared" si="179"/>
        <v>0</v>
      </c>
      <c r="CQ111" s="1">
        <f t="shared" si="180"/>
        <v>0</v>
      </c>
      <c r="CR111" s="1">
        <f t="shared" si="181"/>
        <v>0</v>
      </c>
      <c r="CS111" s="1">
        <f t="shared" si="182"/>
        <v>0</v>
      </c>
      <c r="CT111" s="1">
        <f t="shared" si="183"/>
        <v>0</v>
      </c>
      <c r="CU111" s="1">
        <f t="shared" si="184"/>
        <v>0</v>
      </c>
      <c r="CV111" s="1">
        <f t="shared" si="185"/>
        <v>0</v>
      </c>
      <c r="CW111" s="1">
        <f t="shared" si="186"/>
        <v>0</v>
      </c>
      <c r="CX111" s="1">
        <f t="shared" si="187"/>
        <v>0</v>
      </c>
      <c r="CY111" s="1">
        <f t="shared" si="188"/>
        <v>0</v>
      </c>
      <c r="CZ111" s="1">
        <f t="shared" si="189"/>
        <v>0</v>
      </c>
      <c r="DA111" s="1">
        <f t="shared" si="190"/>
        <v>0</v>
      </c>
      <c r="DB111" s="1">
        <f t="shared" si="191"/>
        <v>0</v>
      </c>
      <c r="DC111" s="1">
        <f t="shared" si="192"/>
        <v>0</v>
      </c>
      <c r="DD111" s="1">
        <f t="shared" si="193"/>
        <v>0</v>
      </c>
    </row>
    <row r="112" spans="1:108" x14ac:dyDescent="0.55000000000000004">
      <c r="A112" s="1">
        <f>値貼り付け用シート!F120</f>
        <v>7</v>
      </c>
      <c r="B112" s="1">
        <f>値貼り付け用シート!G120</f>
        <v>19</v>
      </c>
      <c r="C112" s="1">
        <f>計算１!I2642</f>
        <v>23</v>
      </c>
      <c r="D112" s="1">
        <f>計算１!J2642</f>
        <v>24</v>
      </c>
      <c r="E112" s="1">
        <f>計算１!K2642</f>
        <v>0</v>
      </c>
      <c r="F112" s="1">
        <f>計算１!L2642</f>
        <v>51</v>
      </c>
      <c r="G112" s="1">
        <f>計算１!M2642</f>
        <v>1</v>
      </c>
      <c r="H112" s="1">
        <f>IF(計算１!I2642=0,"",計算１!N2642)</f>
        <v>79</v>
      </c>
      <c r="I112" s="1">
        <f>IF(ISERROR(計算１!O2642),"",計算１!O2642)</f>
        <v>79</v>
      </c>
      <c r="J112" s="1">
        <f>計算１!P2642</f>
        <v>0</v>
      </c>
      <c r="K112" s="1">
        <f t="shared" si="97"/>
        <v>51</v>
      </c>
      <c r="M112" s="1">
        <f t="shared" si="98"/>
        <v>0</v>
      </c>
      <c r="N112" s="1">
        <f t="shared" si="99"/>
        <v>0</v>
      </c>
      <c r="O112" s="1">
        <f t="shared" si="100"/>
        <v>0</v>
      </c>
      <c r="P112" s="1">
        <f t="shared" si="101"/>
        <v>0</v>
      </c>
      <c r="Q112" s="1">
        <f t="shared" si="102"/>
        <v>0</v>
      </c>
      <c r="R112" s="1">
        <f t="shared" si="103"/>
        <v>0</v>
      </c>
      <c r="S112" s="1">
        <f t="shared" si="104"/>
        <v>0</v>
      </c>
      <c r="T112" s="1">
        <f t="shared" si="105"/>
        <v>0</v>
      </c>
      <c r="U112" s="1">
        <f t="shared" si="106"/>
        <v>0</v>
      </c>
      <c r="V112" s="1">
        <f t="shared" si="107"/>
        <v>0</v>
      </c>
      <c r="W112" s="1">
        <f t="shared" si="108"/>
        <v>0</v>
      </c>
      <c r="X112" s="1">
        <f t="shared" si="109"/>
        <v>0</v>
      </c>
      <c r="Y112" s="1">
        <f t="shared" si="110"/>
        <v>0</v>
      </c>
      <c r="Z112" s="1">
        <f t="shared" si="111"/>
        <v>0</v>
      </c>
      <c r="AA112" s="1">
        <f t="shared" si="112"/>
        <v>0</v>
      </c>
      <c r="AB112" s="1">
        <f t="shared" si="113"/>
        <v>0</v>
      </c>
      <c r="AC112" s="1">
        <f t="shared" si="114"/>
        <v>0</v>
      </c>
      <c r="AD112" s="1">
        <f t="shared" si="115"/>
        <v>0</v>
      </c>
      <c r="AE112" s="1">
        <f t="shared" si="116"/>
        <v>0</v>
      </c>
      <c r="AF112" s="1">
        <f t="shared" si="117"/>
        <v>0</v>
      </c>
      <c r="AG112" s="1">
        <f t="shared" si="118"/>
        <v>0</v>
      </c>
      <c r="AH112" s="1">
        <f t="shared" si="119"/>
        <v>0</v>
      </c>
      <c r="AI112" s="1">
        <f t="shared" si="120"/>
        <v>0</v>
      </c>
      <c r="AJ112" s="1">
        <f t="shared" si="121"/>
        <v>0</v>
      </c>
      <c r="AK112" s="1">
        <f t="shared" si="122"/>
        <v>1</v>
      </c>
      <c r="AL112" s="1">
        <f t="shared" si="123"/>
        <v>23</v>
      </c>
      <c r="AM112" s="1">
        <f t="shared" si="124"/>
        <v>51</v>
      </c>
      <c r="AN112" s="1">
        <f t="shared" si="125"/>
        <v>1</v>
      </c>
      <c r="AO112" s="1">
        <f t="shared" si="126"/>
        <v>51</v>
      </c>
      <c r="AP112" s="1">
        <f t="shared" si="127"/>
        <v>0</v>
      </c>
      <c r="AQ112" s="1">
        <f t="shared" si="128"/>
        <v>0</v>
      </c>
      <c r="AR112" s="1">
        <f t="shared" si="129"/>
        <v>79</v>
      </c>
      <c r="AS112" s="1">
        <f t="shared" si="130"/>
        <v>0</v>
      </c>
      <c r="AT112" s="1">
        <f t="shared" si="131"/>
        <v>0</v>
      </c>
      <c r="AU112" s="1">
        <f t="shared" si="132"/>
        <v>0</v>
      </c>
      <c r="AV112" s="1">
        <f t="shared" si="133"/>
        <v>0</v>
      </c>
      <c r="AW112" s="1">
        <f t="shared" si="134"/>
        <v>0</v>
      </c>
      <c r="AX112" s="1">
        <f t="shared" si="135"/>
        <v>0</v>
      </c>
      <c r="AY112" s="1">
        <f t="shared" si="136"/>
        <v>0</v>
      </c>
      <c r="AZ112" s="1">
        <f t="shared" si="137"/>
        <v>0</v>
      </c>
      <c r="BA112" s="1">
        <f t="shared" si="138"/>
        <v>0</v>
      </c>
      <c r="BB112" s="1">
        <f t="shared" si="139"/>
        <v>0</v>
      </c>
      <c r="BC112" s="1">
        <f t="shared" si="140"/>
        <v>0</v>
      </c>
      <c r="BD112" s="1">
        <f t="shared" si="141"/>
        <v>0</v>
      </c>
      <c r="BE112" s="1">
        <f t="shared" si="142"/>
        <v>0</v>
      </c>
      <c r="BF112" s="1">
        <f t="shared" si="143"/>
        <v>0</v>
      </c>
      <c r="BG112" s="1">
        <f t="shared" si="144"/>
        <v>0</v>
      </c>
      <c r="BH112" s="1">
        <f t="shared" si="145"/>
        <v>0</v>
      </c>
      <c r="BI112" s="1">
        <f t="shared" si="146"/>
        <v>0</v>
      </c>
      <c r="BJ112" s="1">
        <f t="shared" si="147"/>
        <v>0</v>
      </c>
      <c r="BK112" s="1">
        <f t="shared" si="148"/>
        <v>0</v>
      </c>
      <c r="BL112" s="1">
        <f t="shared" si="149"/>
        <v>0</v>
      </c>
      <c r="BM112" s="1">
        <f t="shared" si="150"/>
        <v>0</v>
      </c>
      <c r="BN112" s="1">
        <f t="shared" si="151"/>
        <v>0</v>
      </c>
      <c r="BO112" s="1">
        <f t="shared" si="152"/>
        <v>0</v>
      </c>
      <c r="BP112" s="1">
        <f t="shared" si="153"/>
        <v>0</v>
      </c>
      <c r="BQ112" s="1">
        <f t="shared" si="154"/>
        <v>0</v>
      </c>
      <c r="BR112" s="1">
        <f t="shared" si="155"/>
        <v>0</v>
      </c>
      <c r="BS112" s="1">
        <f t="shared" si="156"/>
        <v>0</v>
      </c>
      <c r="BT112" s="1">
        <f t="shared" si="157"/>
        <v>0</v>
      </c>
      <c r="BU112" s="1">
        <f t="shared" si="158"/>
        <v>0</v>
      </c>
      <c r="BV112" s="1">
        <f t="shared" si="159"/>
        <v>0</v>
      </c>
      <c r="BW112" s="1">
        <f t="shared" si="160"/>
        <v>0</v>
      </c>
      <c r="BX112" s="1">
        <f t="shared" si="161"/>
        <v>0</v>
      </c>
      <c r="BY112" s="1">
        <f t="shared" si="162"/>
        <v>0</v>
      </c>
      <c r="BZ112" s="1">
        <f t="shared" si="163"/>
        <v>0</v>
      </c>
      <c r="CA112" s="1">
        <f t="shared" si="164"/>
        <v>0</v>
      </c>
      <c r="CB112" s="1">
        <f t="shared" si="165"/>
        <v>0</v>
      </c>
      <c r="CC112" s="1">
        <f t="shared" si="166"/>
        <v>0</v>
      </c>
      <c r="CD112" s="1">
        <f t="shared" si="167"/>
        <v>0</v>
      </c>
      <c r="CE112" s="1">
        <f t="shared" si="168"/>
        <v>0</v>
      </c>
      <c r="CF112" s="1">
        <f t="shared" si="169"/>
        <v>0</v>
      </c>
      <c r="CG112" s="1">
        <f t="shared" si="170"/>
        <v>0</v>
      </c>
      <c r="CH112" s="1">
        <f t="shared" si="171"/>
        <v>0</v>
      </c>
      <c r="CI112" s="1">
        <f t="shared" si="172"/>
        <v>0</v>
      </c>
      <c r="CJ112" s="1">
        <f t="shared" si="173"/>
        <v>0</v>
      </c>
      <c r="CK112" s="1">
        <f t="shared" si="174"/>
        <v>0</v>
      </c>
      <c r="CL112" s="1">
        <f t="shared" si="175"/>
        <v>0</v>
      </c>
      <c r="CM112" s="1">
        <f t="shared" si="176"/>
        <v>0</v>
      </c>
      <c r="CN112" s="1">
        <f t="shared" si="177"/>
        <v>0</v>
      </c>
      <c r="CO112" s="1">
        <f t="shared" si="178"/>
        <v>0</v>
      </c>
      <c r="CP112" s="1">
        <f t="shared" si="179"/>
        <v>0</v>
      </c>
      <c r="CQ112" s="1">
        <f t="shared" si="180"/>
        <v>0</v>
      </c>
      <c r="CR112" s="1">
        <f t="shared" si="181"/>
        <v>0</v>
      </c>
      <c r="CS112" s="1">
        <f t="shared" si="182"/>
        <v>0</v>
      </c>
      <c r="CT112" s="1">
        <f t="shared" si="183"/>
        <v>0</v>
      </c>
      <c r="CU112" s="1">
        <f t="shared" si="184"/>
        <v>0</v>
      </c>
      <c r="CV112" s="1">
        <f t="shared" si="185"/>
        <v>0</v>
      </c>
      <c r="CW112" s="1">
        <f t="shared" si="186"/>
        <v>0</v>
      </c>
      <c r="CX112" s="1">
        <f t="shared" si="187"/>
        <v>0</v>
      </c>
      <c r="CY112" s="1">
        <f t="shared" si="188"/>
        <v>0</v>
      </c>
      <c r="CZ112" s="1">
        <f t="shared" si="189"/>
        <v>0</v>
      </c>
      <c r="DA112" s="1">
        <f t="shared" si="190"/>
        <v>0</v>
      </c>
      <c r="DB112" s="1">
        <f t="shared" si="191"/>
        <v>0</v>
      </c>
      <c r="DC112" s="1">
        <f t="shared" si="192"/>
        <v>0</v>
      </c>
      <c r="DD112" s="1">
        <f t="shared" si="193"/>
        <v>0</v>
      </c>
    </row>
    <row r="113" spans="1:108" x14ac:dyDescent="0.55000000000000004">
      <c r="A113" s="1">
        <f>値貼り付け用シート!F121</f>
        <v>7</v>
      </c>
      <c r="B113" s="1">
        <f>値貼り付け用シート!G121</f>
        <v>20</v>
      </c>
      <c r="C113" s="1">
        <f>計算１!I2666</f>
        <v>24</v>
      </c>
      <c r="D113" s="1">
        <f>計算１!J2666</f>
        <v>24</v>
      </c>
      <c r="E113" s="1">
        <f>計算１!K2666</f>
        <v>0</v>
      </c>
      <c r="F113" s="1">
        <f>計算１!L2666</f>
        <v>38</v>
      </c>
      <c r="G113" s="1">
        <f>計算１!M2666</f>
        <v>1</v>
      </c>
      <c r="H113" s="1">
        <f>IF(計算１!I2666=0,"",計算１!N2666)</f>
        <v>44</v>
      </c>
      <c r="I113" s="1">
        <f>IF(ISERROR(計算１!O2666),"",計算１!O2666)</f>
        <v>44</v>
      </c>
      <c r="J113" s="1">
        <f>計算１!P2666</f>
        <v>0</v>
      </c>
      <c r="K113" s="1">
        <f t="shared" si="97"/>
        <v>38</v>
      </c>
      <c r="M113" s="1">
        <f t="shared" si="98"/>
        <v>0</v>
      </c>
      <c r="N113" s="1">
        <f t="shared" si="99"/>
        <v>0</v>
      </c>
      <c r="O113" s="1">
        <f t="shared" si="100"/>
        <v>0</v>
      </c>
      <c r="P113" s="1">
        <f t="shared" si="101"/>
        <v>0</v>
      </c>
      <c r="Q113" s="1">
        <f t="shared" si="102"/>
        <v>0</v>
      </c>
      <c r="R113" s="1">
        <f t="shared" si="103"/>
        <v>0</v>
      </c>
      <c r="S113" s="1">
        <f t="shared" si="104"/>
        <v>0</v>
      </c>
      <c r="T113" s="1">
        <f t="shared" si="105"/>
        <v>0</v>
      </c>
      <c r="U113" s="1">
        <f t="shared" si="106"/>
        <v>0</v>
      </c>
      <c r="V113" s="1">
        <f t="shared" si="107"/>
        <v>0</v>
      </c>
      <c r="W113" s="1">
        <f t="shared" si="108"/>
        <v>0</v>
      </c>
      <c r="X113" s="1">
        <f t="shared" si="109"/>
        <v>0</v>
      </c>
      <c r="Y113" s="1">
        <f t="shared" si="110"/>
        <v>0</v>
      </c>
      <c r="Z113" s="1">
        <f t="shared" si="111"/>
        <v>0</v>
      </c>
      <c r="AA113" s="1">
        <f t="shared" si="112"/>
        <v>0</v>
      </c>
      <c r="AB113" s="1">
        <f t="shared" si="113"/>
        <v>0</v>
      </c>
      <c r="AC113" s="1">
        <f t="shared" si="114"/>
        <v>0</v>
      </c>
      <c r="AD113" s="1">
        <f t="shared" si="115"/>
        <v>0</v>
      </c>
      <c r="AE113" s="1">
        <f t="shared" si="116"/>
        <v>0</v>
      </c>
      <c r="AF113" s="1">
        <f t="shared" si="117"/>
        <v>0</v>
      </c>
      <c r="AG113" s="1">
        <f t="shared" si="118"/>
        <v>0</v>
      </c>
      <c r="AH113" s="1">
        <f t="shared" si="119"/>
        <v>0</v>
      </c>
      <c r="AI113" s="1">
        <f t="shared" si="120"/>
        <v>0</v>
      </c>
      <c r="AJ113" s="1">
        <f t="shared" si="121"/>
        <v>0</v>
      </c>
      <c r="AK113" s="1">
        <f t="shared" si="122"/>
        <v>1</v>
      </c>
      <c r="AL113" s="1">
        <f t="shared" si="123"/>
        <v>24</v>
      </c>
      <c r="AM113" s="1">
        <f t="shared" si="124"/>
        <v>38</v>
      </c>
      <c r="AN113" s="1">
        <f t="shared" si="125"/>
        <v>1</v>
      </c>
      <c r="AO113" s="1">
        <f t="shared" si="126"/>
        <v>38</v>
      </c>
      <c r="AP113" s="1">
        <f t="shared" si="127"/>
        <v>0</v>
      </c>
      <c r="AQ113" s="1">
        <f t="shared" si="128"/>
        <v>0</v>
      </c>
      <c r="AR113" s="1">
        <f t="shared" si="129"/>
        <v>44</v>
      </c>
      <c r="AS113" s="1">
        <f t="shared" si="130"/>
        <v>0</v>
      </c>
      <c r="AT113" s="1">
        <f t="shared" si="131"/>
        <v>0</v>
      </c>
      <c r="AU113" s="1">
        <f t="shared" si="132"/>
        <v>0</v>
      </c>
      <c r="AV113" s="1">
        <f t="shared" si="133"/>
        <v>0</v>
      </c>
      <c r="AW113" s="1">
        <f t="shared" si="134"/>
        <v>0</v>
      </c>
      <c r="AX113" s="1">
        <f t="shared" si="135"/>
        <v>0</v>
      </c>
      <c r="AY113" s="1">
        <f t="shared" si="136"/>
        <v>0</v>
      </c>
      <c r="AZ113" s="1">
        <f t="shared" si="137"/>
        <v>0</v>
      </c>
      <c r="BA113" s="1">
        <f t="shared" si="138"/>
        <v>0</v>
      </c>
      <c r="BB113" s="1">
        <f t="shared" si="139"/>
        <v>0</v>
      </c>
      <c r="BC113" s="1">
        <f t="shared" si="140"/>
        <v>0</v>
      </c>
      <c r="BD113" s="1">
        <f t="shared" si="141"/>
        <v>0</v>
      </c>
      <c r="BE113" s="1">
        <f t="shared" si="142"/>
        <v>0</v>
      </c>
      <c r="BF113" s="1">
        <f t="shared" si="143"/>
        <v>0</v>
      </c>
      <c r="BG113" s="1">
        <f t="shared" si="144"/>
        <v>0</v>
      </c>
      <c r="BH113" s="1">
        <f t="shared" si="145"/>
        <v>0</v>
      </c>
      <c r="BI113" s="1">
        <f t="shared" si="146"/>
        <v>0</v>
      </c>
      <c r="BJ113" s="1">
        <f t="shared" si="147"/>
        <v>0</v>
      </c>
      <c r="BK113" s="1">
        <f t="shared" si="148"/>
        <v>0</v>
      </c>
      <c r="BL113" s="1">
        <f t="shared" si="149"/>
        <v>0</v>
      </c>
      <c r="BM113" s="1">
        <f t="shared" si="150"/>
        <v>0</v>
      </c>
      <c r="BN113" s="1">
        <f t="shared" si="151"/>
        <v>0</v>
      </c>
      <c r="BO113" s="1">
        <f t="shared" si="152"/>
        <v>0</v>
      </c>
      <c r="BP113" s="1">
        <f t="shared" si="153"/>
        <v>0</v>
      </c>
      <c r="BQ113" s="1">
        <f t="shared" si="154"/>
        <v>0</v>
      </c>
      <c r="BR113" s="1">
        <f t="shared" si="155"/>
        <v>0</v>
      </c>
      <c r="BS113" s="1">
        <f t="shared" si="156"/>
        <v>0</v>
      </c>
      <c r="BT113" s="1">
        <f t="shared" si="157"/>
        <v>0</v>
      </c>
      <c r="BU113" s="1">
        <f t="shared" si="158"/>
        <v>0</v>
      </c>
      <c r="BV113" s="1">
        <f t="shared" si="159"/>
        <v>0</v>
      </c>
      <c r="BW113" s="1">
        <f t="shared" si="160"/>
        <v>0</v>
      </c>
      <c r="BX113" s="1">
        <f t="shared" si="161"/>
        <v>0</v>
      </c>
      <c r="BY113" s="1">
        <f t="shared" si="162"/>
        <v>0</v>
      </c>
      <c r="BZ113" s="1">
        <f t="shared" si="163"/>
        <v>0</v>
      </c>
      <c r="CA113" s="1">
        <f t="shared" si="164"/>
        <v>0</v>
      </c>
      <c r="CB113" s="1">
        <f t="shared" si="165"/>
        <v>0</v>
      </c>
      <c r="CC113" s="1">
        <f t="shared" si="166"/>
        <v>0</v>
      </c>
      <c r="CD113" s="1">
        <f t="shared" si="167"/>
        <v>0</v>
      </c>
      <c r="CE113" s="1">
        <f t="shared" si="168"/>
        <v>0</v>
      </c>
      <c r="CF113" s="1">
        <f t="shared" si="169"/>
        <v>0</v>
      </c>
      <c r="CG113" s="1">
        <f t="shared" si="170"/>
        <v>0</v>
      </c>
      <c r="CH113" s="1">
        <f t="shared" si="171"/>
        <v>0</v>
      </c>
      <c r="CI113" s="1">
        <f t="shared" si="172"/>
        <v>0</v>
      </c>
      <c r="CJ113" s="1">
        <f t="shared" si="173"/>
        <v>0</v>
      </c>
      <c r="CK113" s="1">
        <f t="shared" si="174"/>
        <v>0</v>
      </c>
      <c r="CL113" s="1">
        <f t="shared" si="175"/>
        <v>0</v>
      </c>
      <c r="CM113" s="1">
        <f t="shared" si="176"/>
        <v>0</v>
      </c>
      <c r="CN113" s="1">
        <f t="shared" si="177"/>
        <v>0</v>
      </c>
      <c r="CO113" s="1">
        <f t="shared" si="178"/>
        <v>0</v>
      </c>
      <c r="CP113" s="1">
        <f t="shared" si="179"/>
        <v>0</v>
      </c>
      <c r="CQ113" s="1">
        <f t="shared" si="180"/>
        <v>0</v>
      </c>
      <c r="CR113" s="1">
        <f t="shared" si="181"/>
        <v>0</v>
      </c>
      <c r="CS113" s="1">
        <f t="shared" si="182"/>
        <v>0</v>
      </c>
      <c r="CT113" s="1">
        <f t="shared" si="183"/>
        <v>0</v>
      </c>
      <c r="CU113" s="1">
        <f t="shared" si="184"/>
        <v>0</v>
      </c>
      <c r="CV113" s="1">
        <f t="shared" si="185"/>
        <v>0</v>
      </c>
      <c r="CW113" s="1">
        <f t="shared" si="186"/>
        <v>0</v>
      </c>
      <c r="CX113" s="1">
        <f t="shared" si="187"/>
        <v>0</v>
      </c>
      <c r="CY113" s="1">
        <f t="shared" si="188"/>
        <v>0</v>
      </c>
      <c r="CZ113" s="1">
        <f t="shared" si="189"/>
        <v>0</v>
      </c>
      <c r="DA113" s="1">
        <f t="shared" si="190"/>
        <v>0</v>
      </c>
      <c r="DB113" s="1">
        <f t="shared" si="191"/>
        <v>0</v>
      </c>
      <c r="DC113" s="1">
        <f t="shared" si="192"/>
        <v>0</v>
      </c>
      <c r="DD113" s="1">
        <f t="shared" si="193"/>
        <v>0</v>
      </c>
    </row>
    <row r="114" spans="1:108" x14ac:dyDescent="0.55000000000000004">
      <c r="A114" s="1">
        <f>値貼り付け用シート!F122</f>
        <v>7</v>
      </c>
      <c r="B114" s="1">
        <f>値貼り付け用シート!G122</f>
        <v>21</v>
      </c>
      <c r="C114" s="1">
        <f>計算１!I2690</f>
        <v>24</v>
      </c>
      <c r="D114" s="1">
        <f>計算１!J2690</f>
        <v>24</v>
      </c>
      <c r="E114" s="1">
        <f>計算１!K2690</f>
        <v>0</v>
      </c>
      <c r="F114" s="1">
        <f>計算１!L2690</f>
        <v>44</v>
      </c>
      <c r="G114" s="1">
        <f>計算１!M2690</f>
        <v>1</v>
      </c>
      <c r="H114" s="1">
        <f>IF(計算１!I2690=0,"",計算１!N2690)</f>
        <v>47</v>
      </c>
      <c r="I114" s="1">
        <f>IF(ISERROR(計算１!O2690),"",計算１!O2690)</f>
        <v>47</v>
      </c>
      <c r="J114" s="1">
        <f>計算１!P2690</f>
        <v>0</v>
      </c>
      <c r="K114" s="1">
        <f t="shared" si="97"/>
        <v>44</v>
      </c>
      <c r="M114" s="1">
        <f t="shared" si="98"/>
        <v>0</v>
      </c>
      <c r="N114" s="1">
        <f t="shared" si="99"/>
        <v>0</v>
      </c>
      <c r="O114" s="1">
        <f t="shared" si="100"/>
        <v>0</v>
      </c>
      <c r="P114" s="1">
        <f t="shared" si="101"/>
        <v>0</v>
      </c>
      <c r="Q114" s="1">
        <f t="shared" si="102"/>
        <v>0</v>
      </c>
      <c r="R114" s="1">
        <f t="shared" si="103"/>
        <v>0</v>
      </c>
      <c r="S114" s="1">
        <f t="shared" si="104"/>
        <v>0</v>
      </c>
      <c r="T114" s="1">
        <f t="shared" si="105"/>
        <v>0</v>
      </c>
      <c r="U114" s="1">
        <f t="shared" si="106"/>
        <v>0</v>
      </c>
      <c r="V114" s="1">
        <f t="shared" si="107"/>
        <v>0</v>
      </c>
      <c r="W114" s="1">
        <f t="shared" si="108"/>
        <v>0</v>
      </c>
      <c r="X114" s="1">
        <f t="shared" si="109"/>
        <v>0</v>
      </c>
      <c r="Y114" s="1">
        <f t="shared" si="110"/>
        <v>0</v>
      </c>
      <c r="Z114" s="1">
        <f t="shared" si="111"/>
        <v>0</v>
      </c>
      <c r="AA114" s="1">
        <f t="shared" si="112"/>
        <v>0</v>
      </c>
      <c r="AB114" s="1">
        <f t="shared" si="113"/>
        <v>0</v>
      </c>
      <c r="AC114" s="1">
        <f t="shared" si="114"/>
        <v>0</v>
      </c>
      <c r="AD114" s="1">
        <f t="shared" si="115"/>
        <v>0</v>
      </c>
      <c r="AE114" s="1">
        <f t="shared" si="116"/>
        <v>0</v>
      </c>
      <c r="AF114" s="1">
        <f t="shared" si="117"/>
        <v>0</v>
      </c>
      <c r="AG114" s="1">
        <f t="shared" si="118"/>
        <v>0</v>
      </c>
      <c r="AH114" s="1">
        <f t="shared" si="119"/>
        <v>0</v>
      </c>
      <c r="AI114" s="1">
        <f t="shared" si="120"/>
        <v>0</v>
      </c>
      <c r="AJ114" s="1">
        <f t="shared" si="121"/>
        <v>0</v>
      </c>
      <c r="AK114" s="1">
        <f t="shared" si="122"/>
        <v>1</v>
      </c>
      <c r="AL114" s="1">
        <f t="shared" si="123"/>
        <v>24</v>
      </c>
      <c r="AM114" s="1">
        <f t="shared" si="124"/>
        <v>44</v>
      </c>
      <c r="AN114" s="1">
        <f t="shared" si="125"/>
        <v>1</v>
      </c>
      <c r="AO114" s="1">
        <f t="shared" si="126"/>
        <v>44</v>
      </c>
      <c r="AP114" s="1">
        <f t="shared" si="127"/>
        <v>0</v>
      </c>
      <c r="AQ114" s="1">
        <f t="shared" si="128"/>
        <v>0</v>
      </c>
      <c r="AR114" s="1">
        <f t="shared" si="129"/>
        <v>47</v>
      </c>
      <c r="AS114" s="1">
        <f t="shared" si="130"/>
        <v>0</v>
      </c>
      <c r="AT114" s="1">
        <f t="shared" si="131"/>
        <v>0</v>
      </c>
      <c r="AU114" s="1">
        <f t="shared" si="132"/>
        <v>0</v>
      </c>
      <c r="AV114" s="1">
        <f t="shared" si="133"/>
        <v>0</v>
      </c>
      <c r="AW114" s="1">
        <f t="shared" si="134"/>
        <v>0</v>
      </c>
      <c r="AX114" s="1">
        <f t="shared" si="135"/>
        <v>0</v>
      </c>
      <c r="AY114" s="1">
        <f t="shared" si="136"/>
        <v>0</v>
      </c>
      <c r="AZ114" s="1">
        <f t="shared" si="137"/>
        <v>0</v>
      </c>
      <c r="BA114" s="1">
        <f t="shared" si="138"/>
        <v>0</v>
      </c>
      <c r="BB114" s="1">
        <f t="shared" si="139"/>
        <v>0</v>
      </c>
      <c r="BC114" s="1">
        <f t="shared" si="140"/>
        <v>0</v>
      </c>
      <c r="BD114" s="1">
        <f t="shared" si="141"/>
        <v>0</v>
      </c>
      <c r="BE114" s="1">
        <f t="shared" si="142"/>
        <v>0</v>
      </c>
      <c r="BF114" s="1">
        <f t="shared" si="143"/>
        <v>0</v>
      </c>
      <c r="BG114" s="1">
        <f t="shared" si="144"/>
        <v>0</v>
      </c>
      <c r="BH114" s="1">
        <f t="shared" si="145"/>
        <v>0</v>
      </c>
      <c r="BI114" s="1">
        <f t="shared" si="146"/>
        <v>0</v>
      </c>
      <c r="BJ114" s="1">
        <f t="shared" si="147"/>
        <v>0</v>
      </c>
      <c r="BK114" s="1">
        <f t="shared" si="148"/>
        <v>0</v>
      </c>
      <c r="BL114" s="1">
        <f t="shared" si="149"/>
        <v>0</v>
      </c>
      <c r="BM114" s="1">
        <f t="shared" si="150"/>
        <v>0</v>
      </c>
      <c r="BN114" s="1">
        <f t="shared" si="151"/>
        <v>0</v>
      </c>
      <c r="BO114" s="1">
        <f t="shared" si="152"/>
        <v>0</v>
      </c>
      <c r="BP114" s="1">
        <f t="shared" si="153"/>
        <v>0</v>
      </c>
      <c r="BQ114" s="1">
        <f t="shared" si="154"/>
        <v>0</v>
      </c>
      <c r="BR114" s="1">
        <f t="shared" si="155"/>
        <v>0</v>
      </c>
      <c r="BS114" s="1">
        <f t="shared" si="156"/>
        <v>0</v>
      </c>
      <c r="BT114" s="1">
        <f t="shared" si="157"/>
        <v>0</v>
      </c>
      <c r="BU114" s="1">
        <f t="shared" si="158"/>
        <v>0</v>
      </c>
      <c r="BV114" s="1">
        <f t="shared" si="159"/>
        <v>0</v>
      </c>
      <c r="BW114" s="1">
        <f t="shared" si="160"/>
        <v>0</v>
      </c>
      <c r="BX114" s="1">
        <f t="shared" si="161"/>
        <v>0</v>
      </c>
      <c r="BY114" s="1">
        <f t="shared" si="162"/>
        <v>0</v>
      </c>
      <c r="BZ114" s="1">
        <f t="shared" si="163"/>
        <v>0</v>
      </c>
      <c r="CA114" s="1">
        <f t="shared" si="164"/>
        <v>0</v>
      </c>
      <c r="CB114" s="1">
        <f t="shared" si="165"/>
        <v>0</v>
      </c>
      <c r="CC114" s="1">
        <f t="shared" si="166"/>
        <v>0</v>
      </c>
      <c r="CD114" s="1">
        <f t="shared" si="167"/>
        <v>0</v>
      </c>
      <c r="CE114" s="1">
        <f t="shared" si="168"/>
        <v>0</v>
      </c>
      <c r="CF114" s="1">
        <f t="shared" si="169"/>
        <v>0</v>
      </c>
      <c r="CG114" s="1">
        <f t="shared" si="170"/>
        <v>0</v>
      </c>
      <c r="CH114" s="1">
        <f t="shared" si="171"/>
        <v>0</v>
      </c>
      <c r="CI114" s="1">
        <f t="shared" si="172"/>
        <v>0</v>
      </c>
      <c r="CJ114" s="1">
        <f t="shared" si="173"/>
        <v>0</v>
      </c>
      <c r="CK114" s="1">
        <f t="shared" si="174"/>
        <v>0</v>
      </c>
      <c r="CL114" s="1">
        <f t="shared" si="175"/>
        <v>0</v>
      </c>
      <c r="CM114" s="1">
        <f t="shared" si="176"/>
        <v>0</v>
      </c>
      <c r="CN114" s="1">
        <f t="shared" si="177"/>
        <v>0</v>
      </c>
      <c r="CO114" s="1">
        <f t="shared" si="178"/>
        <v>0</v>
      </c>
      <c r="CP114" s="1">
        <f t="shared" si="179"/>
        <v>0</v>
      </c>
      <c r="CQ114" s="1">
        <f t="shared" si="180"/>
        <v>0</v>
      </c>
      <c r="CR114" s="1">
        <f t="shared" si="181"/>
        <v>0</v>
      </c>
      <c r="CS114" s="1">
        <f t="shared" si="182"/>
        <v>0</v>
      </c>
      <c r="CT114" s="1">
        <f t="shared" si="183"/>
        <v>0</v>
      </c>
      <c r="CU114" s="1">
        <f t="shared" si="184"/>
        <v>0</v>
      </c>
      <c r="CV114" s="1">
        <f t="shared" si="185"/>
        <v>0</v>
      </c>
      <c r="CW114" s="1">
        <f t="shared" si="186"/>
        <v>0</v>
      </c>
      <c r="CX114" s="1">
        <f t="shared" si="187"/>
        <v>0</v>
      </c>
      <c r="CY114" s="1">
        <f t="shared" si="188"/>
        <v>0</v>
      </c>
      <c r="CZ114" s="1">
        <f t="shared" si="189"/>
        <v>0</v>
      </c>
      <c r="DA114" s="1">
        <f t="shared" si="190"/>
        <v>0</v>
      </c>
      <c r="DB114" s="1">
        <f t="shared" si="191"/>
        <v>0</v>
      </c>
      <c r="DC114" s="1">
        <f t="shared" si="192"/>
        <v>0</v>
      </c>
      <c r="DD114" s="1">
        <f t="shared" si="193"/>
        <v>0</v>
      </c>
    </row>
    <row r="115" spans="1:108" x14ac:dyDescent="0.55000000000000004">
      <c r="A115" s="1">
        <f>値貼り付け用シート!F123</f>
        <v>7</v>
      </c>
      <c r="B115" s="1">
        <f>値貼り付け用シート!G123</f>
        <v>22</v>
      </c>
      <c r="C115" s="1">
        <f>計算１!I2714</f>
        <v>24</v>
      </c>
      <c r="D115" s="1">
        <f>計算１!J2714</f>
        <v>24</v>
      </c>
      <c r="E115" s="1">
        <f>計算１!K2714</f>
        <v>0</v>
      </c>
      <c r="F115" s="1">
        <f>計算１!L2714</f>
        <v>45</v>
      </c>
      <c r="G115" s="1">
        <f>計算１!M2714</f>
        <v>1</v>
      </c>
      <c r="H115" s="1">
        <f>IF(計算１!I2714=0,"",計算１!N2714)</f>
        <v>49</v>
      </c>
      <c r="I115" s="1">
        <f>IF(ISERROR(計算１!O2714),"",計算１!O2714)</f>
        <v>49</v>
      </c>
      <c r="J115" s="1">
        <f>計算１!P2714</f>
        <v>0</v>
      </c>
      <c r="K115" s="1">
        <f t="shared" si="97"/>
        <v>45</v>
      </c>
      <c r="M115" s="1">
        <f t="shared" si="98"/>
        <v>0</v>
      </c>
      <c r="N115" s="1">
        <f t="shared" si="99"/>
        <v>0</v>
      </c>
      <c r="O115" s="1">
        <f t="shared" si="100"/>
        <v>0</v>
      </c>
      <c r="P115" s="1">
        <f t="shared" si="101"/>
        <v>0</v>
      </c>
      <c r="Q115" s="1">
        <f t="shared" si="102"/>
        <v>0</v>
      </c>
      <c r="R115" s="1">
        <f t="shared" si="103"/>
        <v>0</v>
      </c>
      <c r="S115" s="1">
        <f t="shared" si="104"/>
        <v>0</v>
      </c>
      <c r="T115" s="1">
        <f t="shared" si="105"/>
        <v>0</v>
      </c>
      <c r="U115" s="1">
        <f t="shared" si="106"/>
        <v>0</v>
      </c>
      <c r="V115" s="1">
        <f t="shared" si="107"/>
        <v>0</v>
      </c>
      <c r="W115" s="1">
        <f t="shared" si="108"/>
        <v>0</v>
      </c>
      <c r="X115" s="1">
        <f t="shared" si="109"/>
        <v>0</v>
      </c>
      <c r="Y115" s="1">
        <f t="shared" si="110"/>
        <v>0</v>
      </c>
      <c r="Z115" s="1">
        <f t="shared" si="111"/>
        <v>0</v>
      </c>
      <c r="AA115" s="1">
        <f t="shared" si="112"/>
        <v>0</v>
      </c>
      <c r="AB115" s="1">
        <f t="shared" si="113"/>
        <v>0</v>
      </c>
      <c r="AC115" s="1">
        <f t="shared" si="114"/>
        <v>0</v>
      </c>
      <c r="AD115" s="1">
        <f t="shared" si="115"/>
        <v>0</v>
      </c>
      <c r="AE115" s="1">
        <f t="shared" si="116"/>
        <v>0</v>
      </c>
      <c r="AF115" s="1">
        <f t="shared" si="117"/>
        <v>0</v>
      </c>
      <c r="AG115" s="1">
        <f t="shared" si="118"/>
        <v>0</v>
      </c>
      <c r="AH115" s="1">
        <f t="shared" si="119"/>
        <v>0</v>
      </c>
      <c r="AI115" s="1">
        <f t="shared" si="120"/>
        <v>0</v>
      </c>
      <c r="AJ115" s="1">
        <f t="shared" si="121"/>
        <v>0</v>
      </c>
      <c r="AK115" s="1">
        <f t="shared" si="122"/>
        <v>1</v>
      </c>
      <c r="AL115" s="1">
        <f t="shared" si="123"/>
        <v>24</v>
      </c>
      <c r="AM115" s="1">
        <f t="shared" si="124"/>
        <v>45</v>
      </c>
      <c r="AN115" s="1">
        <f t="shared" si="125"/>
        <v>1</v>
      </c>
      <c r="AO115" s="1">
        <f t="shared" si="126"/>
        <v>45</v>
      </c>
      <c r="AP115" s="1">
        <f t="shared" si="127"/>
        <v>0</v>
      </c>
      <c r="AQ115" s="1">
        <f t="shared" si="128"/>
        <v>0</v>
      </c>
      <c r="AR115" s="1">
        <f t="shared" si="129"/>
        <v>49</v>
      </c>
      <c r="AS115" s="1">
        <f t="shared" si="130"/>
        <v>0</v>
      </c>
      <c r="AT115" s="1">
        <f t="shared" si="131"/>
        <v>0</v>
      </c>
      <c r="AU115" s="1">
        <f t="shared" si="132"/>
        <v>0</v>
      </c>
      <c r="AV115" s="1">
        <f t="shared" si="133"/>
        <v>0</v>
      </c>
      <c r="AW115" s="1">
        <f t="shared" si="134"/>
        <v>0</v>
      </c>
      <c r="AX115" s="1">
        <f t="shared" si="135"/>
        <v>0</v>
      </c>
      <c r="AY115" s="1">
        <f t="shared" si="136"/>
        <v>0</v>
      </c>
      <c r="AZ115" s="1">
        <f t="shared" si="137"/>
        <v>0</v>
      </c>
      <c r="BA115" s="1">
        <f t="shared" si="138"/>
        <v>0</v>
      </c>
      <c r="BB115" s="1">
        <f t="shared" si="139"/>
        <v>0</v>
      </c>
      <c r="BC115" s="1">
        <f t="shared" si="140"/>
        <v>0</v>
      </c>
      <c r="BD115" s="1">
        <f t="shared" si="141"/>
        <v>0</v>
      </c>
      <c r="BE115" s="1">
        <f t="shared" si="142"/>
        <v>0</v>
      </c>
      <c r="BF115" s="1">
        <f t="shared" si="143"/>
        <v>0</v>
      </c>
      <c r="BG115" s="1">
        <f t="shared" si="144"/>
        <v>0</v>
      </c>
      <c r="BH115" s="1">
        <f t="shared" si="145"/>
        <v>0</v>
      </c>
      <c r="BI115" s="1">
        <f t="shared" si="146"/>
        <v>0</v>
      </c>
      <c r="BJ115" s="1">
        <f t="shared" si="147"/>
        <v>0</v>
      </c>
      <c r="BK115" s="1">
        <f t="shared" si="148"/>
        <v>0</v>
      </c>
      <c r="BL115" s="1">
        <f t="shared" si="149"/>
        <v>0</v>
      </c>
      <c r="BM115" s="1">
        <f t="shared" si="150"/>
        <v>0</v>
      </c>
      <c r="BN115" s="1">
        <f t="shared" si="151"/>
        <v>0</v>
      </c>
      <c r="BO115" s="1">
        <f t="shared" si="152"/>
        <v>0</v>
      </c>
      <c r="BP115" s="1">
        <f t="shared" si="153"/>
        <v>0</v>
      </c>
      <c r="BQ115" s="1">
        <f t="shared" si="154"/>
        <v>0</v>
      </c>
      <c r="BR115" s="1">
        <f t="shared" si="155"/>
        <v>0</v>
      </c>
      <c r="BS115" s="1">
        <f t="shared" si="156"/>
        <v>0</v>
      </c>
      <c r="BT115" s="1">
        <f t="shared" si="157"/>
        <v>0</v>
      </c>
      <c r="BU115" s="1">
        <f t="shared" si="158"/>
        <v>0</v>
      </c>
      <c r="BV115" s="1">
        <f t="shared" si="159"/>
        <v>0</v>
      </c>
      <c r="BW115" s="1">
        <f t="shared" si="160"/>
        <v>0</v>
      </c>
      <c r="BX115" s="1">
        <f t="shared" si="161"/>
        <v>0</v>
      </c>
      <c r="BY115" s="1">
        <f t="shared" si="162"/>
        <v>0</v>
      </c>
      <c r="BZ115" s="1">
        <f t="shared" si="163"/>
        <v>0</v>
      </c>
      <c r="CA115" s="1">
        <f t="shared" si="164"/>
        <v>0</v>
      </c>
      <c r="CB115" s="1">
        <f t="shared" si="165"/>
        <v>0</v>
      </c>
      <c r="CC115" s="1">
        <f t="shared" si="166"/>
        <v>0</v>
      </c>
      <c r="CD115" s="1">
        <f t="shared" si="167"/>
        <v>0</v>
      </c>
      <c r="CE115" s="1">
        <f t="shared" si="168"/>
        <v>0</v>
      </c>
      <c r="CF115" s="1">
        <f t="shared" si="169"/>
        <v>0</v>
      </c>
      <c r="CG115" s="1">
        <f t="shared" si="170"/>
        <v>0</v>
      </c>
      <c r="CH115" s="1">
        <f t="shared" si="171"/>
        <v>0</v>
      </c>
      <c r="CI115" s="1">
        <f t="shared" si="172"/>
        <v>0</v>
      </c>
      <c r="CJ115" s="1">
        <f t="shared" si="173"/>
        <v>0</v>
      </c>
      <c r="CK115" s="1">
        <f t="shared" si="174"/>
        <v>0</v>
      </c>
      <c r="CL115" s="1">
        <f t="shared" si="175"/>
        <v>0</v>
      </c>
      <c r="CM115" s="1">
        <f t="shared" si="176"/>
        <v>0</v>
      </c>
      <c r="CN115" s="1">
        <f t="shared" si="177"/>
        <v>0</v>
      </c>
      <c r="CO115" s="1">
        <f t="shared" si="178"/>
        <v>0</v>
      </c>
      <c r="CP115" s="1">
        <f t="shared" si="179"/>
        <v>0</v>
      </c>
      <c r="CQ115" s="1">
        <f t="shared" si="180"/>
        <v>0</v>
      </c>
      <c r="CR115" s="1">
        <f t="shared" si="181"/>
        <v>0</v>
      </c>
      <c r="CS115" s="1">
        <f t="shared" si="182"/>
        <v>0</v>
      </c>
      <c r="CT115" s="1">
        <f t="shared" si="183"/>
        <v>0</v>
      </c>
      <c r="CU115" s="1">
        <f t="shared" si="184"/>
        <v>0</v>
      </c>
      <c r="CV115" s="1">
        <f t="shared" si="185"/>
        <v>0</v>
      </c>
      <c r="CW115" s="1">
        <f t="shared" si="186"/>
        <v>0</v>
      </c>
      <c r="CX115" s="1">
        <f t="shared" si="187"/>
        <v>0</v>
      </c>
      <c r="CY115" s="1">
        <f t="shared" si="188"/>
        <v>0</v>
      </c>
      <c r="CZ115" s="1">
        <f t="shared" si="189"/>
        <v>0</v>
      </c>
      <c r="DA115" s="1">
        <f t="shared" si="190"/>
        <v>0</v>
      </c>
      <c r="DB115" s="1">
        <f t="shared" si="191"/>
        <v>0</v>
      </c>
      <c r="DC115" s="1">
        <f t="shared" si="192"/>
        <v>0</v>
      </c>
      <c r="DD115" s="1">
        <f t="shared" si="193"/>
        <v>0</v>
      </c>
    </row>
    <row r="116" spans="1:108" x14ac:dyDescent="0.55000000000000004">
      <c r="A116" s="1">
        <f>値貼り付け用シート!F124</f>
        <v>7</v>
      </c>
      <c r="B116" s="1">
        <f>値貼り付け用シート!G124</f>
        <v>23</v>
      </c>
      <c r="C116" s="1">
        <f>計算１!I2738</f>
        <v>23</v>
      </c>
      <c r="D116" s="1">
        <f>計算１!J2738</f>
        <v>24</v>
      </c>
      <c r="E116" s="1">
        <f>計算１!K2738</f>
        <v>0</v>
      </c>
      <c r="F116" s="1">
        <f>計算１!L2738</f>
        <v>63</v>
      </c>
      <c r="G116" s="1">
        <f>計算１!M2738</f>
        <v>1</v>
      </c>
      <c r="H116" s="1">
        <f>IF(計算１!I2738=0,"",計算１!N2738)</f>
        <v>72</v>
      </c>
      <c r="I116" s="1">
        <f>IF(ISERROR(計算１!O2738),"",計算１!O2738)</f>
        <v>72</v>
      </c>
      <c r="J116" s="1">
        <f>計算１!P2738</f>
        <v>0</v>
      </c>
      <c r="K116" s="1">
        <f t="shared" si="97"/>
        <v>63</v>
      </c>
      <c r="M116" s="1">
        <f t="shared" si="98"/>
        <v>0</v>
      </c>
      <c r="N116" s="1">
        <f t="shared" si="99"/>
        <v>0</v>
      </c>
      <c r="O116" s="1">
        <f t="shared" si="100"/>
        <v>0</v>
      </c>
      <c r="P116" s="1">
        <f t="shared" si="101"/>
        <v>0</v>
      </c>
      <c r="Q116" s="1">
        <f t="shared" si="102"/>
        <v>0</v>
      </c>
      <c r="R116" s="1">
        <f t="shared" si="103"/>
        <v>0</v>
      </c>
      <c r="S116" s="1">
        <f t="shared" si="104"/>
        <v>0</v>
      </c>
      <c r="T116" s="1">
        <f t="shared" si="105"/>
        <v>0</v>
      </c>
      <c r="U116" s="1">
        <f t="shared" si="106"/>
        <v>0</v>
      </c>
      <c r="V116" s="1">
        <f t="shared" si="107"/>
        <v>0</v>
      </c>
      <c r="W116" s="1">
        <f t="shared" si="108"/>
        <v>0</v>
      </c>
      <c r="X116" s="1">
        <f t="shared" si="109"/>
        <v>0</v>
      </c>
      <c r="Y116" s="1">
        <f t="shared" si="110"/>
        <v>0</v>
      </c>
      <c r="Z116" s="1">
        <f t="shared" si="111"/>
        <v>0</v>
      </c>
      <c r="AA116" s="1">
        <f t="shared" si="112"/>
        <v>0</v>
      </c>
      <c r="AB116" s="1">
        <f t="shared" si="113"/>
        <v>0</v>
      </c>
      <c r="AC116" s="1">
        <f t="shared" si="114"/>
        <v>0</v>
      </c>
      <c r="AD116" s="1">
        <f t="shared" si="115"/>
        <v>0</v>
      </c>
      <c r="AE116" s="1">
        <f t="shared" si="116"/>
        <v>0</v>
      </c>
      <c r="AF116" s="1">
        <f t="shared" si="117"/>
        <v>0</v>
      </c>
      <c r="AG116" s="1">
        <f t="shared" si="118"/>
        <v>0</v>
      </c>
      <c r="AH116" s="1">
        <f t="shared" si="119"/>
        <v>0</v>
      </c>
      <c r="AI116" s="1">
        <f t="shared" si="120"/>
        <v>0</v>
      </c>
      <c r="AJ116" s="1">
        <f t="shared" si="121"/>
        <v>0</v>
      </c>
      <c r="AK116" s="1">
        <f t="shared" si="122"/>
        <v>1</v>
      </c>
      <c r="AL116" s="1">
        <f t="shared" si="123"/>
        <v>23</v>
      </c>
      <c r="AM116" s="1">
        <f t="shared" si="124"/>
        <v>63</v>
      </c>
      <c r="AN116" s="1">
        <f t="shared" si="125"/>
        <v>1</v>
      </c>
      <c r="AO116" s="1">
        <f t="shared" si="126"/>
        <v>63</v>
      </c>
      <c r="AP116" s="1">
        <f t="shared" si="127"/>
        <v>0</v>
      </c>
      <c r="AQ116" s="1">
        <f t="shared" si="128"/>
        <v>0</v>
      </c>
      <c r="AR116" s="1">
        <f t="shared" si="129"/>
        <v>72</v>
      </c>
      <c r="AS116" s="1">
        <f t="shared" si="130"/>
        <v>0</v>
      </c>
      <c r="AT116" s="1">
        <f t="shared" si="131"/>
        <v>0</v>
      </c>
      <c r="AU116" s="1">
        <f t="shared" si="132"/>
        <v>0</v>
      </c>
      <c r="AV116" s="1">
        <f t="shared" si="133"/>
        <v>0</v>
      </c>
      <c r="AW116" s="1">
        <f t="shared" si="134"/>
        <v>0</v>
      </c>
      <c r="AX116" s="1">
        <f t="shared" si="135"/>
        <v>0</v>
      </c>
      <c r="AY116" s="1">
        <f t="shared" si="136"/>
        <v>0</v>
      </c>
      <c r="AZ116" s="1">
        <f t="shared" si="137"/>
        <v>0</v>
      </c>
      <c r="BA116" s="1">
        <f t="shared" si="138"/>
        <v>0</v>
      </c>
      <c r="BB116" s="1">
        <f t="shared" si="139"/>
        <v>0</v>
      </c>
      <c r="BC116" s="1">
        <f t="shared" si="140"/>
        <v>0</v>
      </c>
      <c r="BD116" s="1">
        <f t="shared" si="141"/>
        <v>0</v>
      </c>
      <c r="BE116" s="1">
        <f t="shared" si="142"/>
        <v>0</v>
      </c>
      <c r="BF116" s="1">
        <f t="shared" si="143"/>
        <v>0</v>
      </c>
      <c r="BG116" s="1">
        <f t="shared" si="144"/>
        <v>0</v>
      </c>
      <c r="BH116" s="1">
        <f t="shared" si="145"/>
        <v>0</v>
      </c>
      <c r="BI116" s="1">
        <f t="shared" si="146"/>
        <v>0</v>
      </c>
      <c r="BJ116" s="1">
        <f t="shared" si="147"/>
        <v>0</v>
      </c>
      <c r="BK116" s="1">
        <f t="shared" si="148"/>
        <v>0</v>
      </c>
      <c r="BL116" s="1">
        <f t="shared" si="149"/>
        <v>0</v>
      </c>
      <c r="BM116" s="1">
        <f t="shared" si="150"/>
        <v>0</v>
      </c>
      <c r="BN116" s="1">
        <f t="shared" si="151"/>
        <v>0</v>
      </c>
      <c r="BO116" s="1">
        <f t="shared" si="152"/>
        <v>0</v>
      </c>
      <c r="BP116" s="1">
        <f t="shared" si="153"/>
        <v>0</v>
      </c>
      <c r="BQ116" s="1">
        <f t="shared" si="154"/>
        <v>0</v>
      </c>
      <c r="BR116" s="1">
        <f t="shared" si="155"/>
        <v>0</v>
      </c>
      <c r="BS116" s="1">
        <f t="shared" si="156"/>
        <v>0</v>
      </c>
      <c r="BT116" s="1">
        <f t="shared" si="157"/>
        <v>0</v>
      </c>
      <c r="BU116" s="1">
        <f t="shared" si="158"/>
        <v>0</v>
      </c>
      <c r="BV116" s="1">
        <f t="shared" si="159"/>
        <v>0</v>
      </c>
      <c r="BW116" s="1">
        <f t="shared" si="160"/>
        <v>0</v>
      </c>
      <c r="BX116" s="1">
        <f t="shared" si="161"/>
        <v>0</v>
      </c>
      <c r="BY116" s="1">
        <f t="shared" si="162"/>
        <v>0</v>
      </c>
      <c r="BZ116" s="1">
        <f t="shared" si="163"/>
        <v>0</v>
      </c>
      <c r="CA116" s="1">
        <f t="shared" si="164"/>
        <v>0</v>
      </c>
      <c r="CB116" s="1">
        <f t="shared" si="165"/>
        <v>0</v>
      </c>
      <c r="CC116" s="1">
        <f t="shared" si="166"/>
        <v>0</v>
      </c>
      <c r="CD116" s="1">
        <f t="shared" si="167"/>
        <v>0</v>
      </c>
      <c r="CE116" s="1">
        <f t="shared" si="168"/>
        <v>0</v>
      </c>
      <c r="CF116" s="1">
        <f t="shared" si="169"/>
        <v>0</v>
      </c>
      <c r="CG116" s="1">
        <f t="shared" si="170"/>
        <v>0</v>
      </c>
      <c r="CH116" s="1">
        <f t="shared" si="171"/>
        <v>0</v>
      </c>
      <c r="CI116" s="1">
        <f t="shared" si="172"/>
        <v>0</v>
      </c>
      <c r="CJ116" s="1">
        <f t="shared" si="173"/>
        <v>0</v>
      </c>
      <c r="CK116" s="1">
        <f t="shared" si="174"/>
        <v>0</v>
      </c>
      <c r="CL116" s="1">
        <f t="shared" si="175"/>
        <v>0</v>
      </c>
      <c r="CM116" s="1">
        <f t="shared" si="176"/>
        <v>0</v>
      </c>
      <c r="CN116" s="1">
        <f t="shared" si="177"/>
        <v>0</v>
      </c>
      <c r="CO116" s="1">
        <f t="shared" si="178"/>
        <v>0</v>
      </c>
      <c r="CP116" s="1">
        <f t="shared" si="179"/>
        <v>0</v>
      </c>
      <c r="CQ116" s="1">
        <f t="shared" si="180"/>
        <v>0</v>
      </c>
      <c r="CR116" s="1">
        <f t="shared" si="181"/>
        <v>0</v>
      </c>
      <c r="CS116" s="1">
        <f t="shared" si="182"/>
        <v>0</v>
      </c>
      <c r="CT116" s="1">
        <f t="shared" si="183"/>
        <v>0</v>
      </c>
      <c r="CU116" s="1">
        <f t="shared" si="184"/>
        <v>0</v>
      </c>
      <c r="CV116" s="1">
        <f t="shared" si="185"/>
        <v>0</v>
      </c>
      <c r="CW116" s="1">
        <f t="shared" si="186"/>
        <v>0</v>
      </c>
      <c r="CX116" s="1">
        <f t="shared" si="187"/>
        <v>0</v>
      </c>
      <c r="CY116" s="1">
        <f t="shared" si="188"/>
        <v>0</v>
      </c>
      <c r="CZ116" s="1">
        <f t="shared" si="189"/>
        <v>0</v>
      </c>
      <c r="DA116" s="1">
        <f t="shared" si="190"/>
        <v>0</v>
      </c>
      <c r="DB116" s="1">
        <f t="shared" si="191"/>
        <v>0</v>
      </c>
      <c r="DC116" s="1">
        <f t="shared" si="192"/>
        <v>0</v>
      </c>
      <c r="DD116" s="1">
        <f t="shared" si="193"/>
        <v>0</v>
      </c>
    </row>
    <row r="117" spans="1:108" x14ac:dyDescent="0.55000000000000004">
      <c r="A117" s="1">
        <f>値貼り付け用シート!F125</f>
        <v>7</v>
      </c>
      <c r="B117" s="1">
        <f>値貼り付け用シート!G125</f>
        <v>24</v>
      </c>
      <c r="C117" s="1">
        <f>計算１!I2762</f>
        <v>24</v>
      </c>
      <c r="D117" s="1">
        <f>計算１!J2762</f>
        <v>24</v>
      </c>
      <c r="E117" s="1">
        <f>計算１!K2762</f>
        <v>0</v>
      </c>
      <c r="F117" s="1">
        <f>計算１!L2762</f>
        <v>42</v>
      </c>
      <c r="G117" s="1">
        <f>計算１!M2762</f>
        <v>1</v>
      </c>
      <c r="H117" s="1">
        <f>IF(計算１!I2762=0,"",計算１!N2762)</f>
        <v>50</v>
      </c>
      <c r="I117" s="1">
        <f>IF(ISERROR(計算１!O2762),"",計算１!O2762)</f>
        <v>50</v>
      </c>
      <c r="J117" s="1">
        <f>計算１!P2762</f>
        <v>0</v>
      </c>
      <c r="K117" s="1">
        <f t="shared" si="97"/>
        <v>42</v>
      </c>
      <c r="M117" s="1">
        <f t="shared" si="98"/>
        <v>0</v>
      </c>
      <c r="N117" s="1">
        <f t="shared" si="99"/>
        <v>0</v>
      </c>
      <c r="O117" s="1">
        <f t="shared" si="100"/>
        <v>0</v>
      </c>
      <c r="P117" s="1">
        <f t="shared" si="101"/>
        <v>0</v>
      </c>
      <c r="Q117" s="1">
        <f t="shared" si="102"/>
        <v>0</v>
      </c>
      <c r="R117" s="1">
        <f t="shared" si="103"/>
        <v>0</v>
      </c>
      <c r="S117" s="1">
        <f t="shared" si="104"/>
        <v>0</v>
      </c>
      <c r="T117" s="1">
        <f t="shared" si="105"/>
        <v>0</v>
      </c>
      <c r="U117" s="1">
        <f t="shared" si="106"/>
        <v>0</v>
      </c>
      <c r="V117" s="1">
        <f t="shared" si="107"/>
        <v>0</v>
      </c>
      <c r="W117" s="1">
        <f t="shared" si="108"/>
        <v>0</v>
      </c>
      <c r="X117" s="1">
        <f t="shared" si="109"/>
        <v>0</v>
      </c>
      <c r="Y117" s="1">
        <f t="shared" si="110"/>
        <v>0</v>
      </c>
      <c r="Z117" s="1">
        <f t="shared" si="111"/>
        <v>0</v>
      </c>
      <c r="AA117" s="1">
        <f t="shared" si="112"/>
        <v>0</v>
      </c>
      <c r="AB117" s="1">
        <f t="shared" si="113"/>
        <v>0</v>
      </c>
      <c r="AC117" s="1">
        <f t="shared" si="114"/>
        <v>0</v>
      </c>
      <c r="AD117" s="1">
        <f t="shared" si="115"/>
        <v>0</v>
      </c>
      <c r="AE117" s="1">
        <f t="shared" si="116"/>
        <v>0</v>
      </c>
      <c r="AF117" s="1">
        <f t="shared" si="117"/>
        <v>0</v>
      </c>
      <c r="AG117" s="1">
        <f t="shared" si="118"/>
        <v>0</v>
      </c>
      <c r="AH117" s="1">
        <f t="shared" si="119"/>
        <v>0</v>
      </c>
      <c r="AI117" s="1">
        <f t="shared" si="120"/>
        <v>0</v>
      </c>
      <c r="AJ117" s="1">
        <f t="shared" si="121"/>
        <v>0</v>
      </c>
      <c r="AK117" s="1">
        <f t="shared" si="122"/>
        <v>1</v>
      </c>
      <c r="AL117" s="1">
        <f t="shared" si="123"/>
        <v>24</v>
      </c>
      <c r="AM117" s="1">
        <f t="shared" si="124"/>
        <v>42</v>
      </c>
      <c r="AN117" s="1">
        <f t="shared" si="125"/>
        <v>1</v>
      </c>
      <c r="AO117" s="1">
        <f t="shared" si="126"/>
        <v>42</v>
      </c>
      <c r="AP117" s="1">
        <f t="shared" si="127"/>
        <v>0</v>
      </c>
      <c r="AQ117" s="1">
        <f t="shared" si="128"/>
        <v>0</v>
      </c>
      <c r="AR117" s="1">
        <f t="shared" si="129"/>
        <v>50</v>
      </c>
      <c r="AS117" s="1">
        <f t="shared" si="130"/>
        <v>0</v>
      </c>
      <c r="AT117" s="1">
        <f t="shared" si="131"/>
        <v>0</v>
      </c>
      <c r="AU117" s="1">
        <f t="shared" si="132"/>
        <v>0</v>
      </c>
      <c r="AV117" s="1">
        <f t="shared" si="133"/>
        <v>0</v>
      </c>
      <c r="AW117" s="1">
        <f t="shared" si="134"/>
        <v>0</v>
      </c>
      <c r="AX117" s="1">
        <f t="shared" si="135"/>
        <v>0</v>
      </c>
      <c r="AY117" s="1">
        <f t="shared" si="136"/>
        <v>0</v>
      </c>
      <c r="AZ117" s="1">
        <f t="shared" si="137"/>
        <v>0</v>
      </c>
      <c r="BA117" s="1">
        <f t="shared" si="138"/>
        <v>0</v>
      </c>
      <c r="BB117" s="1">
        <f t="shared" si="139"/>
        <v>0</v>
      </c>
      <c r="BC117" s="1">
        <f t="shared" si="140"/>
        <v>0</v>
      </c>
      <c r="BD117" s="1">
        <f t="shared" si="141"/>
        <v>0</v>
      </c>
      <c r="BE117" s="1">
        <f t="shared" si="142"/>
        <v>0</v>
      </c>
      <c r="BF117" s="1">
        <f t="shared" si="143"/>
        <v>0</v>
      </c>
      <c r="BG117" s="1">
        <f t="shared" si="144"/>
        <v>0</v>
      </c>
      <c r="BH117" s="1">
        <f t="shared" si="145"/>
        <v>0</v>
      </c>
      <c r="BI117" s="1">
        <f t="shared" si="146"/>
        <v>0</v>
      </c>
      <c r="BJ117" s="1">
        <f t="shared" si="147"/>
        <v>0</v>
      </c>
      <c r="BK117" s="1">
        <f t="shared" si="148"/>
        <v>0</v>
      </c>
      <c r="BL117" s="1">
        <f t="shared" si="149"/>
        <v>0</v>
      </c>
      <c r="BM117" s="1">
        <f t="shared" si="150"/>
        <v>0</v>
      </c>
      <c r="BN117" s="1">
        <f t="shared" si="151"/>
        <v>0</v>
      </c>
      <c r="BO117" s="1">
        <f t="shared" si="152"/>
        <v>0</v>
      </c>
      <c r="BP117" s="1">
        <f t="shared" si="153"/>
        <v>0</v>
      </c>
      <c r="BQ117" s="1">
        <f t="shared" si="154"/>
        <v>0</v>
      </c>
      <c r="BR117" s="1">
        <f t="shared" si="155"/>
        <v>0</v>
      </c>
      <c r="BS117" s="1">
        <f t="shared" si="156"/>
        <v>0</v>
      </c>
      <c r="BT117" s="1">
        <f t="shared" si="157"/>
        <v>0</v>
      </c>
      <c r="BU117" s="1">
        <f t="shared" si="158"/>
        <v>0</v>
      </c>
      <c r="BV117" s="1">
        <f t="shared" si="159"/>
        <v>0</v>
      </c>
      <c r="BW117" s="1">
        <f t="shared" si="160"/>
        <v>0</v>
      </c>
      <c r="BX117" s="1">
        <f t="shared" si="161"/>
        <v>0</v>
      </c>
      <c r="BY117" s="1">
        <f t="shared" si="162"/>
        <v>0</v>
      </c>
      <c r="BZ117" s="1">
        <f t="shared" si="163"/>
        <v>0</v>
      </c>
      <c r="CA117" s="1">
        <f t="shared" si="164"/>
        <v>0</v>
      </c>
      <c r="CB117" s="1">
        <f t="shared" si="165"/>
        <v>0</v>
      </c>
      <c r="CC117" s="1">
        <f t="shared" si="166"/>
        <v>0</v>
      </c>
      <c r="CD117" s="1">
        <f t="shared" si="167"/>
        <v>0</v>
      </c>
      <c r="CE117" s="1">
        <f t="shared" si="168"/>
        <v>0</v>
      </c>
      <c r="CF117" s="1">
        <f t="shared" si="169"/>
        <v>0</v>
      </c>
      <c r="CG117" s="1">
        <f t="shared" si="170"/>
        <v>0</v>
      </c>
      <c r="CH117" s="1">
        <f t="shared" si="171"/>
        <v>0</v>
      </c>
      <c r="CI117" s="1">
        <f t="shared" si="172"/>
        <v>0</v>
      </c>
      <c r="CJ117" s="1">
        <f t="shared" si="173"/>
        <v>0</v>
      </c>
      <c r="CK117" s="1">
        <f t="shared" si="174"/>
        <v>0</v>
      </c>
      <c r="CL117" s="1">
        <f t="shared" si="175"/>
        <v>0</v>
      </c>
      <c r="CM117" s="1">
        <f t="shared" si="176"/>
        <v>0</v>
      </c>
      <c r="CN117" s="1">
        <f t="shared" si="177"/>
        <v>0</v>
      </c>
      <c r="CO117" s="1">
        <f t="shared" si="178"/>
        <v>0</v>
      </c>
      <c r="CP117" s="1">
        <f t="shared" si="179"/>
        <v>0</v>
      </c>
      <c r="CQ117" s="1">
        <f t="shared" si="180"/>
        <v>0</v>
      </c>
      <c r="CR117" s="1">
        <f t="shared" si="181"/>
        <v>0</v>
      </c>
      <c r="CS117" s="1">
        <f t="shared" si="182"/>
        <v>0</v>
      </c>
      <c r="CT117" s="1">
        <f t="shared" si="183"/>
        <v>0</v>
      </c>
      <c r="CU117" s="1">
        <f t="shared" si="184"/>
        <v>0</v>
      </c>
      <c r="CV117" s="1">
        <f t="shared" si="185"/>
        <v>0</v>
      </c>
      <c r="CW117" s="1">
        <f t="shared" si="186"/>
        <v>0</v>
      </c>
      <c r="CX117" s="1">
        <f t="shared" si="187"/>
        <v>0</v>
      </c>
      <c r="CY117" s="1">
        <f t="shared" si="188"/>
        <v>0</v>
      </c>
      <c r="CZ117" s="1">
        <f t="shared" si="189"/>
        <v>0</v>
      </c>
      <c r="DA117" s="1">
        <f t="shared" si="190"/>
        <v>0</v>
      </c>
      <c r="DB117" s="1">
        <f t="shared" si="191"/>
        <v>0</v>
      </c>
      <c r="DC117" s="1">
        <f t="shared" si="192"/>
        <v>0</v>
      </c>
      <c r="DD117" s="1">
        <f t="shared" si="193"/>
        <v>0</v>
      </c>
    </row>
    <row r="118" spans="1:108" x14ac:dyDescent="0.55000000000000004">
      <c r="A118" s="1">
        <f>値貼り付け用シート!F126</f>
        <v>7</v>
      </c>
      <c r="B118" s="1">
        <f>値貼り付け用シート!G126</f>
        <v>25</v>
      </c>
      <c r="C118" s="1">
        <f>計算１!I2786</f>
        <v>24</v>
      </c>
      <c r="D118" s="1">
        <f>計算１!J2786</f>
        <v>24</v>
      </c>
      <c r="E118" s="1">
        <f>計算１!K2786</f>
        <v>0</v>
      </c>
      <c r="F118" s="1">
        <f>計算１!L2786</f>
        <v>79</v>
      </c>
      <c r="G118" s="1">
        <f>計算１!M2786</f>
        <v>0</v>
      </c>
      <c r="H118" s="1">
        <f>IF(計算１!I2786=0,"",計算１!N2786)</f>
        <v>106</v>
      </c>
      <c r="I118" s="1">
        <f>IF(ISERROR(計算１!O2786),"",計算１!O2786)</f>
        <v>106</v>
      </c>
      <c r="J118" s="1">
        <f>計算１!P2786</f>
        <v>0</v>
      </c>
      <c r="K118" s="1">
        <f t="shared" si="97"/>
        <v>79</v>
      </c>
      <c r="M118" s="1">
        <f t="shared" si="98"/>
        <v>0</v>
      </c>
      <c r="N118" s="1">
        <f t="shared" si="99"/>
        <v>0</v>
      </c>
      <c r="O118" s="1">
        <f t="shared" si="100"/>
        <v>0</v>
      </c>
      <c r="P118" s="1">
        <f t="shared" si="101"/>
        <v>0</v>
      </c>
      <c r="Q118" s="1">
        <f t="shared" si="102"/>
        <v>0</v>
      </c>
      <c r="R118" s="1">
        <f t="shared" si="103"/>
        <v>0</v>
      </c>
      <c r="S118" s="1">
        <f t="shared" si="104"/>
        <v>0</v>
      </c>
      <c r="T118" s="1">
        <f t="shared" si="105"/>
        <v>0</v>
      </c>
      <c r="U118" s="1">
        <f t="shared" si="106"/>
        <v>0</v>
      </c>
      <c r="V118" s="1">
        <f t="shared" si="107"/>
        <v>0</v>
      </c>
      <c r="W118" s="1">
        <f t="shared" si="108"/>
        <v>0</v>
      </c>
      <c r="X118" s="1">
        <f t="shared" si="109"/>
        <v>0</v>
      </c>
      <c r="Y118" s="1">
        <f t="shared" si="110"/>
        <v>0</v>
      </c>
      <c r="Z118" s="1">
        <f t="shared" si="111"/>
        <v>0</v>
      </c>
      <c r="AA118" s="1">
        <f t="shared" si="112"/>
        <v>0</v>
      </c>
      <c r="AB118" s="1">
        <f t="shared" si="113"/>
        <v>0</v>
      </c>
      <c r="AC118" s="1">
        <f t="shared" si="114"/>
        <v>0</v>
      </c>
      <c r="AD118" s="1">
        <f t="shared" si="115"/>
        <v>0</v>
      </c>
      <c r="AE118" s="1">
        <f t="shared" si="116"/>
        <v>0</v>
      </c>
      <c r="AF118" s="1">
        <f t="shared" si="117"/>
        <v>0</v>
      </c>
      <c r="AG118" s="1">
        <f t="shared" si="118"/>
        <v>0</v>
      </c>
      <c r="AH118" s="1">
        <f t="shared" si="119"/>
        <v>0</v>
      </c>
      <c r="AI118" s="1">
        <f t="shared" si="120"/>
        <v>0</v>
      </c>
      <c r="AJ118" s="1">
        <f t="shared" si="121"/>
        <v>0</v>
      </c>
      <c r="AK118" s="1">
        <f t="shared" si="122"/>
        <v>1</v>
      </c>
      <c r="AL118" s="1">
        <f t="shared" si="123"/>
        <v>24</v>
      </c>
      <c r="AM118" s="1">
        <f t="shared" si="124"/>
        <v>79</v>
      </c>
      <c r="AN118" s="1">
        <f t="shared" si="125"/>
        <v>0</v>
      </c>
      <c r="AO118" s="1">
        <f t="shared" si="126"/>
        <v>79</v>
      </c>
      <c r="AP118" s="1">
        <f t="shared" si="127"/>
        <v>0</v>
      </c>
      <c r="AQ118" s="1">
        <f t="shared" si="128"/>
        <v>0</v>
      </c>
      <c r="AR118" s="1">
        <f t="shared" si="129"/>
        <v>106</v>
      </c>
      <c r="AS118" s="1">
        <f t="shared" si="130"/>
        <v>0</v>
      </c>
      <c r="AT118" s="1">
        <f t="shared" si="131"/>
        <v>0</v>
      </c>
      <c r="AU118" s="1">
        <f t="shared" si="132"/>
        <v>0</v>
      </c>
      <c r="AV118" s="1">
        <f t="shared" si="133"/>
        <v>0</v>
      </c>
      <c r="AW118" s="1">
        <f t="shared" si="134"/>
        <v>0</v>
      </c>
      <c r="AX118" s="1">
        <f t="shared" si="135"/>
        <v>0</v>
      </c>
      <c r="AY118" s="1">
        <f t="shared" si="136"/>
        <v>0</v>
      </c>
      <c r="AZ118" s="1">
        <f t="shared" si="137"/>
        <v>0</v>
      </c>
      <c r="BA118" s="1">
        <f t="shared" si="138"/>
        <v>0</v>
      </c>
      <c r="BB118" s="1">
        <f t="shared" si="139"/>
        <v>0</v>
      </c>
      <c r="BC118" s="1">
        <f t="shared" si="140"/>
        <v>0</v>
      </c>
      <c r="BD118" s="1">
        <f t="shared" si="141"/>
        <v>0</v>
      </c>
      <c r="BE118" s="1">
        <f t="shared" si="142"/>
        <v>0</v>
      </c>
      <c r="BF118" s="1">
        <f t="shared" si="143"/>
        <v>0</v>
      </c>
      <c r="BG118" s="1">
        <f t="shared" si="144"/>
        <v>0</v>
      </c>
      <c r="BH118" s="1">
        <f t="shared" si="145"/>
        <v>0</v>
      </c>
      <c r="BI118" s="1">
        <f t="shared" si="146"/>
        <v>0</v>
      </c>
      <c r="BJ118" s="1">
        <f t="shared" si="147"/>
        <v>0</v>
      </c>
      <c r="BK118" s="1">
        <f t="shared" si="148"/>
        <v>0</v>
      </c>
      <c r="BL118" s="1">
        <f t="shared" si="149"/>
        <v>0</v>
      </c>
      <c r="BM118" s="1">
        <f t="shared" si="150"/>
        <v>0</v>
      </c>
      <c r="BN118" s="1">
        <f t="shared" si="151"/>
        <v>0</v>
      </c>
      <c r="BO118" s="1">
        <f t="shared" si="152"/>
        <v>0</v>
      </c>
      <c r="BP118" s="1">
        <f t="shared" si="153"/>
        <v>0</v>
      </c>
      <c r="BQ118" s="1">
        <f t="shared" si="154"/>
        <v>0</v>
      </c>
      <c r="BR118" s="1">
        <f t="shared" si="155"/>
        <v>0</v>
      </c>
      <c r="BS118" s="1">
        <f t="shared" si="156"/>
        <v>0</v>
      </c>
      <c r="BT118" s="1">
        <f t="shared" si="157"/>
        <v>0</v>
      </c>
      <c r="BU118" s="1">
        <f t="shared" si="158"/>
        <v>0</v>
      </c>
      <c r="BV118" s="1">
        <f t="shared" si="159"/>
        <v>0</v>
      </c>
      <c r="BW118" s="1">
        <f t="shared" si="160"/>
        <v>0</v>
      </c>
      <c r="BX118" s="1">
        <f t="shared" si="161"/>
        <v>0</v>
      </c>
      <c r="BY118" s="1">
        <f t="shared" si="162"/>
        <v>0</v>
      </c>
      <c r="BZ118" s="1">
        <f t="shared" si="163"/>
        <v>0</v>
      </c>
      <c r="CA118" s="1">
        <f t="shared" si="164"/>
        <v>0</v>
      </c>
      <c r="CB118" s="1">
        <f t="shared" si="165"/>
        <v>0</v>
      </c>
      <c r="CC118" s="1">
        <f t="shared" si="166"/>
        <v>0</v>
      </c>
      <c r="CD118" s="1">
        <f t="shared" si="167"/>
        <v>0</v>
      </c>
      <c r="CE118" s="1">
        <f t="shared" si="168"/>
        <v>0</v>
      </c>
      <c r="CF118" s="1">
        <f t="shared" si="169"/>
        <v>0</v>
      </c>
      <c r="CG118" s="1">
        <f t="shared" si="170"/>
        <v>0</v>
      </c>
      <c r="CH118" s="1">
        <f t="shared" si="171"/>
        <v>0</v>
      </c>
      <c r="CI118" s="1">
        <f t="shared" si="172"/>
        <v>0</v>
      </c>
      <c r="CJ118" s="1">
        <f t="shared" si="173"/>
        <v>0</v>
      </c>
      <c r="CK118" s="1">
        <f t="shared" si="174"/>
        <v>0</v>
      </c>
      <c r="CL118" s="1">
        <f t="shared" si="175"/>
        <v>0</v>
      </c>
      <c r="CM118" s="1">
        <f t="shared" si="176"/>
        <v>0</v>
      </c>
      <c r="CN118" s="1">
        <f t="shared" si="177"/>
        <v>0</v>
      </c>
      <c r="CO118" s="1">
        <f t="shared" si="178"/>
        <v>0</v>
      </c>
      <c r="CP118" s="1">
        <f t="shared" si="179"/>
        <v>0</v>
      </c>
      <c r="CQ118" s="1">
        <f t="shared" si="180"/>
        <v>0</v>
      </c>
      <c r="CR118" s="1">
        <f t="shared" si="181"/>
        <v>0</v>
      </c>
      <c r="CS118" s="1">
        <f t="shared" si="182"/>
        <v>0</v>
      </c>
      <c r="CT118" s="1">
        <f t="shared" si="183"/>
        <v>0</v>
      </c>
      <c r="CU118" s="1">
        <f t="shared" si="184"/>
        <v>0</v>
      </c>
      <c r="CV118" s="1">
        <f t="shared" si="185"/>
        <v>0</v>
      </c>
      <c r="CW118" s="1">
        <f t="shared" si="186"/>
        <v>0</v>
      </c>
      <c r="CX118" s="1">
        <f t="shared" si="187"/>
        <v>0</v>
      </c>
      <c r="CY118" s="1">
        <f t="shared" si="188"/>
        <v>0</v>
      </c>
      <c r="CZ118" s="1">
        <f t="shared" si="189"/>
        <v>0</v>
      </c>
      <c r="DA118" s="1">
        <f t="shared" si="190"/>
        <v>0</v>
      </c>
      <c r="DB118" s="1">
        <f t="shared" si="191"/>
        <v>0</v>
      </c>
      <c r="DC118" s="1">
        <f t="shared" si="192"/>
        <v>0</v>
      </c>
      <c r="DD118" s="1">
        <f t="shared" si="193"/>
        <v>0</v>
      </c>
    </row>
    <row r="119" spans="1:108" x14ac:dyDescent="0.55000000000000004">
      <c r="A119" s="1">
        <f>値貼り付け用シート!F127</f>
        <v>7</v>
      </c>
      <c r="B119" s="1">
        <f>値貼り付け用シート!G127</f>
        <v>26</v>
      </c>
      <c r="C119" s="1">
        <f>計算１!I2810</f>
        <v>23</v>
      </c>
      <c r="D119" s="1">
        <f>計算１!J2810</f>
        <v>24</v>
      </c>
      <c r="E119" s="1">
        <f>計算１!K2810</f>
        <v>0</v>
      </c>
      <c r="F119" s="1">
        <f>計算１!L2810</f>
        <v>76</v>
      </c>
      <c r="G119" s="1">
        <f>計算１!M2810</f>
        <v>0</v>
      </c>
      <c r="H119" s="1">
        <f>IF(計算１!I2810=0,"",計算１!N2810)</f>
        <v>93</v>
      </c>
      <c r="I119" s="1">
        <f>IF(ISERROR(計算１!O2810),"",計算１!O2810)</f>
        <v>93</v>
      </c>
      <c r="J119" s="1">
        <f>計算１!P2810</f>
        <v>0</v>
      </c>
      <c r="K119" s="1">
        <f t="shared" si="97"/>
        <v>76</v>
      </c>
      <c r="M119" s="1">
        <f t="shared" si="98"/>
        <v>0</v>
      </c>
      <c r="N119" s="1">
        <f t="shared" si="99"/>
        <v>0</v>
      </c>
      <c r="O119" s="1">
        <f t="shared" si="100"/>
        <v>0</v>
      </c>
      <c r="P119" s="1">
        <f t="shared" si="101"/>
        <v>0</v>
      </c>
      <c r="Q119" s="1">
        <f t="shared" si="102"/>
        <v>0</v>
      </c>
      <c r="R119" s="1">
        <f t="shared" si="103"/>
        <v>0</v>
      </c>
      <c r="S119" s="1">
        <f t="shared" si="104"/>
        <v>0</v>
      </c>
      <c r="T119" s="1">
        <f t="shared" si="105"/>
        <v>0</v>
      </c>
      <c r="U119" s="1">
        <f t="shared" si="106"/>
        <v>0</v>
      </c>
      <c r="V119" s="1">
        <f t="shared" si="107"/>
        <v>0</v>
      </c>
      <c r="W119" s="1">
        <f t="shared" si="108"/>
        <v>0</v>
      </c>
      <c r="X119" s="1">
        <f t="shared" si="109"/>
        <v>0</v>
      </c>
      <c r="Y119" s="1">
        <f t="shared" si="110"/>
        <v>0</v>
      </c>
      <c r="Z119" s="1">
        <f t="shared" si="111"/>
        <v>0</v>
      </c>
      <c r="AA119" s="1">
        <f t="shared" si="112"/>
        <v>0</v>
      </c>
      <c r="AB119" s="1">
        <f t="shared" si="113"/>
        <v>0</v>
      </c>
      <c r="AC119" s="1">
        <f t="shared" si="114"/>
        <v>0</v>
      </c>
      <c r="AD119" s="1">
        <f t="shared" si="115"/>
        <v>0</v>
      </c>
      <c r="AE119" s="1">
        <f t="shared" si="116"/>
        <v>0</v>
      </c>
      <c r="AF119" s="1">
        <f t="shared" si="117"/>
        <v>0</v>
      </c>
      <c r="AG119" s="1">
        <f t="shared" si="118"/>
        <v>0</v>
      </c>
      <c r="AH119" s="1">
        <f t="shared" si="119"/>
        <v>0</v>
      </c>
      <c r="AI119" s="1">
        <f t="shared" si="120"/>
        <v>0</v>
      </c>
      <c r="AJ119" s="1">
        <f t="shared" si="121"/>
        <v>0</v>
      </c>
      <c r="AK119" s="1">
        <f t="shared" si="122"/>
        <v>1</v>
      </c>
      <c r="AL119" s="1">
        <f t="shared" si="123"/>
        <v>23</v>
      </c>
      <c r="AM119" s="1">
        <f t="shared" si="124"/>
        <v>76</v>
      </c>
      <c r="AN119" s="1">
        <f t="shared" si="125"/>
        <v>0</v>
      </c>
      <c r="AO119" s="1">
        <f t="shared" si="126"/>
        <v>76</v>
      </c>
      <c r="AP119" s="1">
        <f t="shared" si="127"/>
        <v>0</v>
      </c>
      <c r="AQ119" s="1">
        <f t="shared" si="128"/>
        <v>0</v>
      </c>
      <c r="AR119" s="1">
        <f t="shared" si="129"/>
        <v>93</v>
      </c>
      <c r="AS119" s="1">
        <f t="shared" si="130"/>
        <v>0</v>
      </c>
      <c r="AT119" s="1">
        <f t="shared" si="131"/>
        <v>0</v>
      </c>
      <c r="AU119" s="1">
        <f t="shared" si="132"/>
        <v>0</v>
      </c>
      <c r="AV119" s="1">
        <f t="shared" si="133"/>
        <v>0</v>
      </c>
      <c r="AW119" s="1">
        <f t="shared" si="134"/>
        <v>0</v>
      </c>
      <c r="AX119" s="1">
        <f t="shared" si="135"/>
        <v>0</v>
      </c>
      <c r="AY119" s="1">
        <f t="shared" si="136"/>
        <v>0</v>
      </c>
      <c r="AZ119" s="1">
        <f t="shared" si="137"/>
        <v>0</v>
      </c>
      <c r="BA119" s="1">
        <f t="shared" si="138"/>
        <v>0</v>
      </c>
      <c r="BB119" s="1">
        <f t="shared" si="139"/>
        <v>0</v>
      </c>
      <c r="BC119" s="1">
        <f t="shared" si="140"/>
        <v>0</v>
      </c>
      <c r="BD119" s="1">
        <f t="shared" si="141"/>
        <v>0</v>
      </c>
      <c r="BE119" s="1">
        <f t="shared" si="142"/>
        <v>0</v>
      </c>
      <c r="BF119" s="1">
        <f t="shared" si="143"/>
        <v>0</v>
      </c>
      <c r="BG119" s="1">
        <f t="shared" si="144"/>
        <v>0</v>
      </c>
      <c r="BH119" s="1">
        <f t="shared" si="145"/>
        <v>0</v>
      </c>
      <c r="BI119" s="1">
        <f t="shared" si="146"/>
        <v>0</v>
      </c>
      <c r="BJ119" s="1">
        <f t="shared" si="147"/>
        <v>0</v>
      </c>
      <c r="BK119" s="1">
        <f t="shared" si="148"/>
        <v>0</v>
      </c>
      <c r="BL119" s="1">
        <f t="shared" si="149"/>
        <v>0</v>
      </c>
      <c r="BM119" s="1">
        <f t="shared" si="150"/>
        <v>0</v>
      </c>
      <c r="BN119" s="1">
        <f t="shared" si="151"/>
        <v>0</v>
      </c>
      <c r="BO119" s="1">
        <f t="shared" si="152"/>
        <v>0</v>
      </c>
      <c r="BP119" s="1">
        <f t="shared" si="153"/>
        <v>0</v>
      </c>
      <c r="BQ119" s="1">
        <f t="shared" si="154"/>
        <v>0</v>
      </c>
      <c r="BR119" s="1">
        <f t="shared" si="155"/>
        <v>0</v>
      </c>
      <c r="BS119" s="1">
        <f t="shared" si="156"/>
        <v>0</v>
      </c>
      <c r="BT119" s="1">
        <f t="shared" si="157"/>
        <v>0</v>
      </c>
      <c r="BU119" s="1">
        <f t="shared" si="158"/>
        <v>0</v>
      </c>
      <c r="BV119" s="1">
        <f t="shared" si="159"/>
        <v>0</v>
      </c>
      <c r="BW119" s="1">
        <f t="shared" si="160"/>
        <v>0</v>
      </c>
      <c r="BX119" s="1">
        <f t="shared" si="161"/>
        <v>0</v>
      </c>
      <c r="BY119" s="1">
        <f t="shared" si="162"/>
        <v>0</v>
      </c>
      <c r="BZ119" s="1">
        <f t="shared" si="163"/>
        <v>0</v>
      </c>
      <c r="CA119" s="1">
        <f t="shared" si="164"/>
        <v>0</v>
      </c>
      <c r="CB119" s="1">
        <f t="shared" si="165"/>
        <v>0</v>
      </c>
      <c r="CC119" s="1">
        <f t="shared" si="166"/>
        <v>0</v>
      </c>
      <c r="CD119" s="1">
        <f t="shared" si="167"/>
        <v>0</v>
      </c>
      <c r="CE119" s="1">
        <f t="shared" si="168"/>
        <v>0</v>
      </c>
      <c r="CF119" s="1">
        <f t="shared" si="169"/>
        <v>0</v>
      </c>
      <c r="CG119" s="1">
        <f t="shared" si="170"/>
        <v>0</v>
      </c>
      <c r="CH119" s="1">
        <f t="shared" si="171"/>
        <v>0</v>
      </c>
      <c r="CI119" s="1">
        <f t="shared" si="172"/>
        <v>0</v>
      </c>
      <c r="CJ119" s="1">
        <f t="shared" si="173"/>
        <v>0</v>
      </c>
      <c r="CK119" s="1">
        <f t="shared" si="174"/>
        <v>0</v>
      </c>
      <c r="CL119" s="1">
        <f t="shared" si="175"/>
        <v>0</v>
      </c>
      <c r="CM119" s="1">
        <f t="shared" si="176"/>
        <v>0</v>
      </c>
      <c r="CN119" s="1">
        <f t="shared" si="177"/>
        <v>0</v>
      </c>
      <c r="CO119" s="1">
        <f t="shared" si="178"/>
        <v>0</v>
      </c>
      <c r="CP119" s="1">
        <f t="shared" si="179"/>
        <v>0</v>
      </c>
      <c r="CQ119" s="1">
        <f t="shared" si="180"/>
        <v>0</v>
      </c>
      <c r="CR119" s="1">
        <f t="shared" si="181"/>
        <v>0</v>
      </c>
      <c r="CS119" s="1">
        <f t="shared" si="182"/>
        <v>0</v>
      </c>
      <c r="CT119" s="1">
        <f t="shared" si="183"/>
        <v>0</v>
      </c>
      <c r="CU119" s="1">
        <f t="shared" si="184"/>
        <v>0</v>
      </c>
      <c r="CV119" s="1">
        <f t="shared" si="185"/>
        <v>0</v>
      </c>
      <c r="CW119" s="1">
        <f t="shared" si="186"/>
        <v>0</v>
      </c>
      <c r="CX119" s="1">
        <f t="shared" si="187"/>
        <v>0</v>
      </c>
      <c r="CY119" s="1">
        <f t="shared" si="188"/>
        <v>0</v>
      </c>
      <c r="CZ119" s="1">
        <f t="shared" si="189"/>
        <v>0</v>
      </c>
      <c r="DA119" s="1">
        <f t="shared" si="190"/>
        <v>0</v>
      </c>
      <c r="DB119" s="1">
        <f t="shared" si="191"/>
        <v>0</v>
      </c>
      <c r="DC119" s="1">
        <f t="shared" si="192"/>
        <v>0</v>
      </c>
      <c r="DD119" s="1">
        <f t="shared" si="193"/>
        <v>0</v>
      </c>
    </row>
    <row r="120" spans="1:108" x14ac:dyDescent="0.55000000000000004">
      <c r="A120" s="1">
        <f>値貼り付け用シート!F128</f>
        <v>7</v>
      </c>
      <c r="B120" s="1">
        <f>値貼り付け用シート!G128</f>
        <v>27</v>
      </c>
      <c r="C120" s="1">
        <f>計算１!I2834</f>
        <v>24</v>
      </c>
      <c r="D120" s="1">
        <f>計算１!J2834</f>
        <v>24</v>
      </c>
      <c r="E120" s="1">
        <f>計算１!K2834</f>
        <v>0</v>
      </c>
      <c r="F120" s="1">
        <f>計算１!L2834</f>
        <v>59</v>
      </c>
      <c r="G120" s="1">
        <f>計算１!M2834</f>
        <v>1</v>
      </c>
      <c r="H120" s="1">
        <f>IF(計算１!I2834=0,"",計算１!N2834)</f>
        <v>100</v>
      </c>
      <c r="I120" s="1">
        <f>IF(ISERROR(計算１!O2834),"",計算１!O2834)</f>
        <v>100</v>
      </c>
      <c r="J120" s="1">
        <f>計算１!P2834</f>
        <v>0</v>
      </c>
      <c r="K120" s="1">
        <f t="shared" si="97"/>
        <v>59</v>
      </c>
      <c r="M120" s="1">
        <f t="shared" si="98"/>
        <v>0</v>
      </c>
      <c r="N120" s="1">
        <f t="shared" si="99"/>
        <v>0</v>
      </c>
      <c r="O120" s="1">
        <f t="shared" si="100"/>
        <v>0</v>
      </c>
      <c r="P120" s="1">
        <f t="shared" si="101"/>
        <v>0</v>
      </c>
      <c r="Q120" s="1">
        <f t="shared" si="102"/>
        <v>0</v>
      </c>
      <c r="R120" s="1">
        <f t="shared" si="103"/>
        <v>0</v>
      </c>
      <c r="S120" s="1">
        <f t="shared" si="104"/>
        <v>0</v>
      </c>
      <c r="T120" s="1">
        <f t="shared" si="105"/>
        <v>0</v>
      </c>
      <c r="U120" s="1">
        <f t="shared" si="106"/>
        <v>0</v>
      </c>
      <c r="V120" s="1">
        <f t="shared" si="107"/>
        <v>0</v>
      </c>
      <c r="W120" s="1">
        <f t="shared" si="108"/>
        <v>0</v>
      </c>
      <c r="X120" s="1">
        <f t="shared" si="109"/>
        <v>0</v>
      </c>
      <c r="Y120" s="1">
        <f t="shared" si="110"/>
        <v>0</v>
      </c>
      <c r="Z120" s="1">
        <f t="shared" si="111"/>
        <v>0</v>
      </c>
      <c r="AA120" s="1">
        <f t="shared" si="112"/>
        <v>0</v>
      </c>
      <c r="AB120" s="1">
        <f t="shared" si="113"/>
        <v>0</v>
      </c>
      <c r="AC120" s="1">
        <f t="shared" si="114"/>
        <v>0</v>
      </c>
      <c r="AD120" s="1">
        <f t="shared" si="115"/>
        <v>0</v>
      </c>
      <c r="AE120" s="1">
        <f t="shared" si="116"/>
        <v>0</v>
      </c>
      <c r="AF120" s="1">
        <f t="shared" si="117"/>
        <v>0</v>
      </c>
      <c r="AG120" s="1">
        <f t="shared" si="118"/>
        <v>0</v>
      </c>
      <c r="AH120" s="1">
        <f t="shared" si="119"/>
        <v>0</v>
      </c>
      <c r="AI120" s="1">
        <f t="shared" si="120"/>
        <v>0</v>
      </c>
      <c r="AJ120" s="1">
        <f t="shared" si="121"/>
        <v>0</v>
      </c>
      <c r="AK120" s="1">
        <f t="shared" si="122"/>
        <v>1</v>
      </c>
      <c r="AL120" s="1">
        <f t="shared" si="123"/>
        <v>24</v>
      </c>
      <c r="AM120" s="1">
        <f t="shared" si="124"/>
        <v>59</v>
      </c>
      <c r="AN120" s="1">
        <f t="shared" si="125"/>
        <v>1</v>
      </c>
      <c r="AO120" s="1">
        <f t="shared" si="126"/>
        <v>59</v>
      </c>
      <c r="AP120" s="1">
        <f t="shared" si="127"/>
        <v>0</v>
      </c>
      <c r="AQ120" s="1">
        <f t="shared" si="128"/>
        <v>0</v>
      </c>
      <c r="AR120" s="1">
        <f t="shared" si="129"/>
        <v>100</v>
      </c>
      <c r="AS120" s="1">
        <f t="shared" si="130"/>
        <v>0</v>
      </c>
      <c r="AT120" s="1">
        <f t="shared" si="131"/>
        <v>0</v>
      </c>
      <c r="AU120" s="1">
        <f t="shared" si="132"/>
        <v>0</v>
      </c>
      <c r="AV120" s="1">
        <f t="shared" si="133"/>
        <v>0</v>
      </c>
      <c r="AW120" s="1">
        <f t="shared" si="134"/>
        <v>0</v>
      </c>
      <c r="AX120" s="1">
        <f t="shared" si="135"/>
        <v>0</v>
      </c>
      <c r="AY120" s="1">
        <f t="shared" si="136"/>
        <v>0</v>
      </c>
      <c r="AZ120" s="1">
        <f t="shared" si="137"/>
        <v>0</v>
      </c>
      <c r="BA120" s="1">
        <f t="shared" si="138"/>
        <v>0</v>
      </c>
      <c r="BB120" s="1">
        <f t="shared" si="139"/>
        <v>0</v>
      </c>
      <c r="BC120" s="1">
        <f t="shared" si="140"/>
        <v>0</v>
      </c>
      <c r="BD120" s="1">
        <f t="shared" si="141"/>
        <v>0</v>
      </c>
      <c r="BE120" s="1">
        <f t="shared" si="142"/>
        <v>0</v>
      </c>
      <c r="BF120" s="1">
        <f t="shared" si="143"/>
        <v>0</v>
      </c>
      <c r="BG120" s="1">
        <f t="shared" si="144"/>
        <v>0</v>
      </c>
      <c r="BH120" s="1">
        <f t="shared" si="145"/>
        <v>0</v>
      </c>
      <c r="BI120" s="1">
        <f t="shared" si="146"/>
        <v>0</v>
      </c>
      <c r="BJ120" s="1">
        <f t="shared" si="147"/>
        <v>0</v>
      </c>
      <c r="BK120" s="1">
        <f t="shared" si="148"/>
        <v>0</v>
      </c>
      <c r="BL120" s="1">
        <f t="shared" si="149"/>
        <v>0</v>
      </c>
      <c r="BM120" s="1">
        <f t="shared" si="150"/>
        <v>0</v>
      </c>
      <c r="BN120" s="1">
        <f t="shared" si="151"/>
        <v>0</v>
      </c>
      <c r="BO120" s="1">
        <f t="shared" si="152"/>
        <v>0</v>
      </c>
      <c r="BP120" s="1">
        <f t="shared" si="153"/>
        <v>0</v>
      </c>
      <c r="BQ120" s="1">
        <f t="shared" si="154"/>
        <v>0</v>
      </c>
      <c r="BR120" s="1">
        <f t="shared" si="155"/>
        <v>0</v>
      </c>
      <c r="BS120" s="1">
        <f t="shared" si="156"/>
        <v>0</v>
      </c>
      <c r="BT120" s="1">
        <f t="shared" si="157"/>
        <v>0</v>
      </c>
      <c r="BU120" s="1">
        <f t="shared" si="158"/>
        <v>0</v>
      </c>
      <c r="BV120" s="1">
        <f t="shared" si="159"/>
        <v>0</v>
      </c>
      <c r="BW120" s="1">
        <f t="shared" si="160"/>
        <v>0</v>
      </c>
      <c r="BX120" s="1">
        <f t="shared" si="161"/>
        <v>0</v>
      </c>
      <c r="BY120" s="1">
        <f t="shared" si="162"/>
        <v>0</v>
      </c>
      <c r="BZ120" s="1">
        <f t="shared" si="163"/>
        <v>0</v>
      </c>
      <c r="CA120" s="1">
        <f t="shared" si="164"/>
        <v>0</v>
      </c>
      <c r="CB120" s="1">
        <f t="shared" si="165"/>
        <v>0</v>
      </c>
      <c r="CC120" s="1">
        <f t="shared" si="166"/>
        <v>0</v>
      </c>
      <c r="CD120" s="1">
        <f t="shared" si="167"/>
        <v>0</v>
      </c>
      <c r="CE120" s="1">
        <f t="shared" si="168"/>
        <v>0</v>
      </c>
      <c r="CF120" s="1">
        <f t="shared" si="169"/>
        <v>0</v>
      </c>
      <c r="CG120" s="1">
        <f t="shared" si="170"/>
        <v>0</v>
      </c>
      <c r="CH120" s="1">
        <f t="shared" si="171"/>
        <v>0</v>
      </c>
      <c r="CI120" s="1">
        <f t="shared" si="172"/>
        <v>0</v>
      </c>
      <c r="CJ120" s="1">
        <f t="shared" si="173"/>
        <v>0</v>
      </c>
      <c r="CK120" s="1">
        <f t="shared" si="174"/>
        <v>0</v>
      </c>
      <c r="CL120" s="1">
        <f t="shared" si="175"/>
        <v>0</v>
      </c>
      <c r="CM120" s="1">
        <f t="shared" si="176"/>
        <v>0</v>
      </c>
      <c r="CN120" s="1">
        <f t="shared" si="177"/>
        <v>0</v>
      </c>
      <c r="CO120" s="1">
        <f t="shared" si="178"/>
        <v>0</v>
      </c>
      <c r="CP120" s="1">
        <f t="shared" si="179"/>
        <v>0</v>
      </c>
      <c r="CQ120" s="1">
        <f t="shared" si="180"/>
        <v>0</v>
      </c>
      <c r="CR120" s="1">
        <f t="shared" si="181"/>
        <v>0</v>
      </c>
      <c r="CS120" s="1">
        <f t="shared" si="182"/>
        <v>0</v>
      </c>
      <c r="CT120" s="1">
        <f t="shared" si="183"/>
        <v>0</v>
      </c>
      <c r="CU120" s="1">
        <f t="shared" si="184"/>
        <v>0</v>
      </c>
      <c r="CV120" s="1">
        <f t="shared" si="185"/>
        <v>0</v>
      </c>
      <c r="CW120" s="1">
        <f t="shared" si="186"/>
        <v>0</v>
      </c>
      <c r="CX120" s="1">
        <f t="shared" si="187"/>
        <v>0</v>
      </c>
      <c r="CY120" s="1">
        <f t="shared" si="188"/>
        <v>0</v>
      </c>
      <c r="CZ120" s="1">
        <f t="shared" si="189"/>
        <v>0</v>
      </c>
      <c r="DA120" s="1">
        <f t="shared" si="190"/>
        <v>0</v>
      </c>
      <c r="DB120" s="1">
        <f t="shared" si="191"/>
        <v>0</v>
      </c>
      <c r="DC120" s="1">
        <f t="shared" si="192"/>
        <v>0</v>
      </c>
      <c r="DD120" s="1">
        <f t="shared" si="193"/>
        <v>0</v>
      </c>
    </row>
    <row r="121" spans="1:108" x14ac:dyDescent="0.55000000000000004">
      <c r="A121" s="1">
        <f>値貼り付け用シート!F129</f>
        <v>7</v>
      </c>
      <c r="B121" s="1">
        <f>値貼り付け用シート!G129</f>
        <v>28</v>
      </c>
      <c r="C121" s="1">
        <f>計算１!I2858</f>
        <v>24</v>
      </c>
      <c r="D121" s="1">
        <f>計算１!J2858</f>
        <v>24</v>
      </c>
      <c r="E121" s="1">
        <f>計算１!K2858</f>
        <v>0</v>
      </c>
      <c r="F121" s="1">
        <f>計算１!L2858</f>
        <v>42</v>
      </c>
      <c r="G121" s="1">
        <f>計算１!M2858</f>
        <v>1</v>
      </c>
      <c r="H121" s="1">
        <f>IF(計算１!I2858=0,"",計算１!N2858)</f>
        <v>59</v>
      </c>
      <c r="I121" s="1">
        <f>IF(ISERROR(計算１!O2858),"",計算１!O2858)</f>
        <v>59</v>
      </c>
      <c r="J121" s="1">
        <f>計算１!P2858</f>
        <v>0</v>
      </c>
      <c r="K121" s="1">
        <f t="shared" si="97"/>
        <v>42</v>
      </c>
      <c r="M121" s="1">
        <f t="shared" si="98"/>
        <v>0</v>
      </c>
      <c r="N121" s="1">
        <f t="shared" si="99"/>
        <v>0</v>
      </c>
      <c r="O121" s="1">
        <f t="shared" si="100"/>
        <v>0</v>
      </c>
      <c r="P121" s="1">
        <f t="shared" si="101"/>
        <v>0</v>
      </c>
      <c r="Q121" s="1">
        <f t="shared" si="102"/>
        <v>0</v>
      </c>
      <c r="R121" s="1">
        <f t="shared" si="103"/>
        <v>0</v>
      </c>
      <c r="S121" s="1">
        <f t="shared" si="104"/>
        <v>0</v>
      </c>
      <c r="T121" s="1">
        <f t="shared" si="105"/>
        <v>0</v>
      </c>
      <c r="U121" s="1">
        <f t="shared" si="106"/>
        <v>0</v>
      </c>
      <c r="V121" s="1">
        <f t="shared" si="107"/>
        <v>0</v>
      </c>
      <c r="W121" s="1">
        <f t="shared" si="108"/>
        <v>0</v>
      </c>
      <c r="X121" s="1">
        <f t="shared" si="109"/>
        <v>0</v>
      </c>
      <c r="Y121" s="1">
        <f t="shared" si="110"/>
        <v>0</v>
      </c>
      <c r="Z121" s="1">
        <f t="shared" si="111"/>
        <v>0</v>
      </c>
      <c r="AA121" s="1">
        <f t="shared" si="112"/>
        <v>0</v>
      </c>
      <c r="AB121" s="1">
        <f t="shared" si="113"/>
        <v>0</v>
      </c>
      <c r="AC121" s="1">
        <f t="shared" si="114"/>
        <v>0</v>
      </c>
      <c r="AD121" s="1">
        <f t="shared" si="115"/>
        <v>0</v>
      </c>
      <c r="AE121" s="1">
        <f t="shared" si="116"/>
        <v>0</v>
      </c>
      <c r="AF121" s="1">
        <f t="shared" si="117"/>
        <v>0</v>
      </c>
      <c r="AG121" s="1">
        <f t="shared" si="118"/>
        <v>0</v>
      </c>
      <c r="AH121" s="1">
        <f t="shared" si="119"/>
        <v>0</v>
      </c>
      <c r="AI121" s="1">
        <f t="shared" si="120"/>
        <v>0</v>
      </c>
      <c r="AJ121" s="1">
        <f t="shared" si="121"/>
        <v>0</v>
      </c>
      <c r="AK121" s="1">
        <f t="shared" si="122"/>
        <v>1</v>
      </c>
      <c r="AL121" s="1">
        <f t="shared" si="123"/>
        <v>24</v>
      </c>
      <c r="AM121" s="1">
        <f t="shared" si="124"/>
        <v>42</v>
      </c>
      <c r="AN121" s="1">
        <f t="shared" si="125"/>
        <v>1</v>
      </c>
      <c r="AO121" s="1">
        <f t="shared" si="126"/>
        <v>42</v>
      </c>
      <c r="AP121" s="1">
        <f t="shared" si="127"/>
        <v>0</v>
      </c>
      <c r="AQ121" s="1">
        <f t="shared" si="128"/>
        <v>0</v>
      </c>
      <c r="AR121" s="1">
        <f t="shared" si="129"/>
        <v>59</v>
      </c>
      <c r="AS121" s="1">
        <f t="shared" si="130"/>
        <v>0</v>
      </c>
      <c r="AT121" s="1">
        <f t="shared" si="131"/>
        <v>0</v>
      </c>
      <c r="AU121" s="1">
        <f t="shared" si="132"/>
        <v>0</v>
      </c>
      <c r="AV121" s="1">
        <f t="shared" si="133"/>
        <v>0</v>
      </c>
      <c r="AW121" s="1">
        <f t="shared" si="134"/>
        <v>0</v>
      </c>
      <c r="AX121" s="1">
        <f t="shared" si="135"/>
        <v>0</v>
      </c>
      <c r="AY121" s="1">
        <f t="shared" si="136"/>
        <v>0</v>
      </c>
      <c r="AZ121" s="1">
        <f t="shared" si="137"/>
        <v>0</v>
      </c>
      <c r="BA121" s="1">
        <f t="shared" si="138"/>
        <v>0</v>
      </c>
      <c r="BB121" s="1">
        <f t="shared" si="139"/>
        <v>0</v>
      </c>
      <c r="BC121" s="1">
        <f t="shared" si="140"/>
        <v>0</v>
      </c>
      <c r="BD121" s="1">
        <f t="shared" si="141"/>
        <v>0</v>
      </c>
      <c r="BE121" s="1">
        <f t="shared" si="142"/>
        <v>0</v>
      </c>
      <c r="BF121" s="1">
        <f t="shared" si="143"/>
        <v>0</v>
      </c>
      <c r="BG121" s="1">
        <f t="shared" si="144"/>
        <v>0</v>
      </c>
      <c r="BH121" s="1">
        <f t="shared" si="145"/>
        <v>0</v>
      </c>
      <c r="BI121" s="1">
        <f t="shared" si="146"/>
        <v>0</v>
      </c>
      <c r="BJ121" s="1">
        <f t="shared" si="147"/>
        <v>0</v>
      </c>
      <c r="BK121" s="1">
        <f t="shared" si="148"/>
        <v>0</v>
      </c>
      <c r="BL121" s="1">
        <f t="shared" si="149"/>
        <v>0</v>
      </c>
      <c r="BM121" s="1">
        <f t="shared" si="150"/>
        <v>0</v>
      </c>
      <c r="BN121" s="1">
        <f t="shared" si="151"/>
        <v>0</v>
      </c>
      <c r="BO121" s="1">
        <f t="shared" si="152"/>
        <v>0</v>
      </c>
      <c r="BP121" s="1">
        <f t="shared" si="153"/>
        <v>0</v>
      </c>
      <c r="BQ121" s="1">
        <f t="shared" si="154"/>
        <v>0</v>
      </c>
      <c r="BR121" s="1">
        <f t="shared" si="155"/>
        <v>0</v>
      </c>
      <c r="BS121" s="1">
        <f t="shared" si="156"/>
        <v>0</v>
      </c>
      <c r="BT121" s="1">
        <f t="shared" si="157"/>
        <v>0</v>
      </c>
      <c r="BU121" s="1">
        <f t="shared" si="158"/>
        <v>0</v>
      </c>
      <c r="BV121" s="1">
        <f t="shared" si="159"/>
        <v>0</v>
      </c>
      <c r="BW121" s="1">
        <f t="shared" si="160"/>
        <v>0</v>
      </c>
      <c r="BX121" s="1">
        <f t="shared" si="161"/>
        <v>0</v>
      </c>
      <c r="BY121" s="1">
        <f t="shared" si="162"/>
        <v>0</v>
      </c>
      <c r="BZ121" s="1">
        <f t="shared" si="163"/>
        <v>0</v>
      </c>
      <c r="CA121" s="1">
        <f t="shared" si="164"/>
        <v>0</v>
      </c>
      <c r="CB121" s="1">
        <f t="shared" si="165"/>
        <v>0</v>
      </c>
      <c r="CC121" s="1">
        <f t="shared" si="166"/>
        <v>0</v>
      </c>
      <c r="CD121" s="1">
        <f t="shared" si="167"/>
        <v>0</v>
      </c>
      <c r="CE121" s="1">
        <f t="shared" si="168"/>
        <v>0</v>
      </c>
      <c r="CF121" s="1">
        <f t="shared" si="169"/>
        <v>0</v>
      </c>
      <c r="CG121" s="1">
        <f t="shared" si="170"/>
        <v>0</v>
      </c>
      <c r="CH121" s="1">
        <f t="shared" si="171"/>
        <v>0</v>
      </c>
      <c r="CI121" s="1">
        <f t="shared" si="172"/>
        <v>0</v>
      </c>
      <c r="CJ121" s="1">
        <f t="shared" si="173"/>
        <v>0</v>
      </c>
      <c r="CK121" s="1">
        <f t="shared" si="174"/>
        <v>0</v>
      </c>
      <c r="CL121" s="1">
        <f t="shared" si="175"/>
        <v>0</v>
      </c>
      <c r="CM121" s="1">
        <f t="shared" si="176"/>
        <v>0</v>
      </c>
      <c r="CN121" s="1">
        <f t="shared" si="177"/>
        <v>0</v>
      </c>
      <c r="CO121" s="1">
        <f t="shared" si="178"/>
        <v>0</v>
      </c>
      <c r="CP121" s="1">
        <f t="shared" si="179"/>
        <v>0</v>
      </c>
      <c r="CQ121" s="1">
        <f t="shared" si="180"/>
        <v>0</v>
      </c>
      <c r="CR121" s="1">
        <f t="shared" si="181"/>
        <v>0</v>
      </c>
      <c r="CS121" s="1">
        <f t="shared" si="182"/>
        <v>0</v>
      </c>
      <c r="CT121" s="1">
        <f t="shared" si="183"/>
        <v>0</v>
      </c>
      <c r="CU121" s="1">
        <f t="shared" si="184"/>
        <v>0</v>
      </c>
      <c r="CV121" s="1">
        <f t="shared" si="185"/>
        <v>0</v>
      </c>
      <c r="CW121" s="1">
        <f t="shared" si="186"/>
        <v>0</v>
      </c>
      <c r="CX121" s="1">
        <f t="shared" si="187"/>
        <v>0</v>
      </c>
      <c r="CY121" s="1">
        <f t="shared" si="188"/>
        <v>0</v>
      </c>
      <c r="CZ121" s="1">
        <f t="shared" si="189"/>
        <v>0</v>
      </c>
      <c r="DA121" s="1">
        <f t="shared" si="190"/>
        <v>0</v>
      </c>
      <c r="DB121" s="1">
        <f t="shared" si="191"/>
        <v>0</v>
      </c>
      <c r="DC121" s="1">
        <f t="shared" si="192"/>
        <v>0</v>
      </c>
      <c r="DD121" s="1">
        <f t="shared" si="193"/>
        <v>0</v>
      </c>
    </row>
    <row r="122" spans="1:108" x14ac:dyDescent="0.55000000000000004">
      <c r="A122" s="1">
        <f>値貼り付け用シート!F130</f>
        <v>7</v>
      </c>
      <c r="B122" s="1">
        <f>値貼り付け用シート!G130</f>
        <v>29</v>
      </c>
      <c r="C122" s="1">
        <f>計算１!I2882</f>
        <v>23</v>
      </c>
      <c r="D122" s="1">
        <f>計算１!J2882</f>
        <v>24</v>
      </c>
      <c r="E122" s="1">
        <f>計算１!K2882</f>
        <v>0</v>
      </c>
      <c r="F122" s="1">
        <f>計算１!L2882</f>
        <v>43</v>
      </c>
      <c r="G122" s="1">
        <f>計算１!M2882</f>
        <v>1</v>
      </c>
      <c r="H122" s="1">
        <f>IF(計算１!I2882=0,"",計算１!N2882)</f>
        <v>47</v>
      </c>
      <c r="I122" s="1">
        <f>IF(ISERROR(計算１!O2882),"",計算１!O2882)</f>
        <v>47</v>
      </c>
      <c r="J122" s="1">
        <f>計算１!P2882</f>
        <v>0</v>
      </c>
      <c r="K122" s="1">
        <f t="shared" si="97"/>
        <v>43</v>
      </c>
      <c r="M122" s="1">
        <f t="shared" si="98"/>
        <v>0</v>
      </c>
      <c r="N122" s="1">
        <f t="shared" si="99"/>
        <v>0</v>
      </c>
      <c r="O122" s="1">
        <f t="shared" si="100"/>
        <v>0</v>
      </c>
      <c r="P122" s="1">
        <f t="shared" si="101"/>
        <v>0</v>
      </c>
      <c r="Q122" s="1">
        <f t="shared" si="102"/>
        <v>0</v>
      </c>
      <c r="R122" s="1">
        <f t="shared" si="103"/>
        <v>0</v>
      </c>
      <c r="S122" s="1">
        <f t="shared" si="104"/>
        <v>0</v>
      </c>
      <c r="T122" s="1">
        <f t="shared" si="105"/>
        <v>0</v>
      </c>
      <c r="U122" s="1">
        <f t="shared" si="106"/>
        <v>0</v>
      </c>
      <c r="V122" s="1">
        <f t="shared" si="107"/>
        <v>0</v>
      </c>
      <c r="W122" s="1">
        <f t="shared" si="108"/>
        <v>0</v>
      </c>
      <c r="X122" s="1">
        <f t="shared" si="109"/>
        <v>0</v>
      </c>
      <c r="Y122" s="1">
        <f t="shared" si="110"/>
        <v>0</v>
      </c>
      <c r="Z122" s="1">
        <f t="shared" si="111"/>
        <v>0</v>
      </c>
      <c r="AA122" s="1">
        <f t="shared" si="112"/>
        <v>0</v>
      </c>
      <c r="AB122" s="1">
        <f t="shared" si="113"/>
        <v>0</v>
      </c>
      <c r="AC122" s="1">
        <f t="shared" si="114"/>
        <v>0</v>
      </c>
      <c r="AD122" s="1">
        <f t="shared" si="115"/>
        <v>0</v>
      </c>
      <c r="AE122" s="1">
        <f t="shared" si="116"/>
        <v>0</v>
      </c>
      <c r="AF122" s="1">
        <f t="shared" si="117"/>
        <v>0</v>
      </c>
      <c r="AG122" s="1">
        <f t="shared" si="118"/>
        <v>0</v>
      </c>
      <c r="AH122" s="1">
        <f t="shared" si="119"/>
        <v>0</v>
      </c>
      <c r="AI122" s="1">
        <f t="shared" si="120"/>
        <v>0</v>
      </c>
      <c r="AJ122" s="1">
        <f t="shared" si="121"/>
        <v>0</v>
      </c>
      <c r="AK122" s="1">
        <f t="shared" si="122"/>
        <v>1</v>
      </c>
      <c r="AL122" s="1">
        <f t="shared" si="123"/>
        <v>23</v>
      </c>
      <c r="AM122" s="1">
        <f t="shared" si="124"/>
        <v>43</v>
      </c>
      <c r="AN122" s="1">
        <f t="shared" si="125"/>
        <v>1</v>
      </c>
      <c r="AO122" s="1">
        <f t="shared" si="126"/>
        <v>43</v>
      </c>
      <c r="AP122" s="1">
        <f t="shared" si="127"/>
        <v>0</v>
      </c>
      <c r="AQ122" s="1">
        <f t="shared" si="128"/>
        <v>0</v>
      </c>
      <c r="AR122" s="1">
        <f t="shared" si="129"/>
        <v>47</v>
      </c>
      <c r="AS122" s="1">
        <f t="shared" si="130"/>
        <v>0</v>
      </c>
      <c r="AT122" s="1">
        <f t="shared" si="131"/>
        <v>0</v>
      </c>
      <c r="AU122" s="1">
        <f t="shared" si="132"/>
        <v>0</v>
      </c>
      <c r="AV122" s="1">
        <f t="shared" si="133"/>
        <v>0</v>
      </c>
      <c r="AW122" s="1">
        <f t="shared" si="134"/>
        <v>0</v>
      </c>
      <c r="AX122" s="1">
        <f t="shared" si="135"/>
        <v>0</v>
      </c>
      <c r="AY122" s="1">
        <f t="shared" si="136"/>
        <v>0</v>
      </c>
      <c r="AZ122" s="1">
        <f t="shared" si="137"/>
        <v>0</v>
      </c>
      <c r="BA122" s="1">
        <f t="shared" si="138"/>
        <v>0</v>
      </c>
      <c r="BB122" s="1">
        <f t="shared" si="139"/>
        <v>0</v>
      </c>
      <c r="BC122" s="1">
        <f t="shared" si="140"/>
        <v>0</v>
      </c>
      <c r="BD122" s="1">
        <f t="shared" si="141"/>
        <v>0</v>
      </c>
      <c r="BE122" s="1">
        <f t="shared" si="142"/>
        <v>0</v>
      </c>
      <c r="BF122" s="1">
        <f t="shared" si="143"/>
        <v>0</v>
      </c>
      <c r="BG122" s="1">
        <f t="shared" si="144"/>
        <v>0</v>
      </c>
      <c r="BH122" s="1">
        <f t="shared" si="145"/>
        <v>0</v>
      </c>
      <c r="BI122" s="1">
        <f t="shared" si="146"/>
        <v>0</v>
      </c>
      <c r="BJ122" s="1">
        <f t="shared" si="147"/>
        <v>0</v>
      </c>
      <c r="BK122" s="1">
        <f t="shared" si="148"/>
        <v>0</v>
      </c>
      <c r="BL122" s="1">
        <f t="shared" si="149"/>
        <v>0</v>
      </c>
      <c r="BM122" s="1">
        <f t="shared" si="150"/>
        <v>0</v>
      </c>
      <c r="BN122" s="1">
        <f t="shared" si="151"/>
        <v>0</v>
      </c>
      <c r="BO122" s="1">
        <f t="shared" si="152"/>
        <v>0</v>
      </c>
      <c r="BP122" s="1">
        <f t="shared" si="153"/>
        <v>0</v>
      </c>
      <c r="BQ122" s="1">
        <f t="shared" si="154"/>
        <v>0</v>
      </c>
      <c r="BR122" s="1">
        <f t="shared" si="155"/>
        <v>0</v>
      </c>
      <c r="BS122" s="1">
        <f t="shared" si="156"/>
        <v>0</v>
      </c>
      <c r="BT122" s="1">
        <f t="shared" si="157"/>
        <v>0</v>
      </c>
      <c r="BU122" s="1">
        <f t="shared" si="158"/>
        <v>0</v>
      </c>
      <c r="BV122" s="1">
        <f t="shared" si="159"/>
        <v>0</v>
      </c>
      <c r="BW122" s="1">
        <f t="shared" si="160"/>
        <v>0</v>
      </c>
      <c r="BX122" s="1">
        <f t="shared" si="161"/>
        <v>0</v>
      </c>
      <c r="BY122" s="1">
        <f t="shared" si="162"/>
        <v>0</v>
      </c>
      <c r="BZ122" s="1">
        <f t="shared" si="163"/>
        <v>0</v>
      </c>
      <c r="CA122" s="1">
        <f t="shared" si="164"/>
        <v>0</v>
      </c>
      <c r="CB122" s="1">
        <f t="shared" si="165"/>
        <v>0</v>
      </c>
      <c r="CC122" s="1">
        <f t="shared" si="166"/>
        <v>0</v>
      </c>
      <c r="CD122" s="1">
        <f t="shared" si="167"/>
        <v>0</v>
      </c>
      <c r="CE122" s="1">
        <f t="shared" si="168"/>
        <v>0</v>
      </c>
      <c r="CF122" s="1">
        <f t="shared" si="169"/>
        <v>0</v>
      </c>
      <c r="CG122" s="1">
        <f t="shared" si="170"/>
        <v>0</v>
      </c>
      <c r="CH122" s="1">
        <f t="shared" si="171"/>
        <v>0</v>
      </c>
      <c r="CI122" s="1">
        <f t="shared" si="172"/>
        <v>0</v>
      </c>
      <c r="CJ122" s="1">
        <f t="shared" si="173"/>
        <v>0</v>
      </c>
      <c r="CK122" s="1">
        <f t="shared" si="174"/>
        <v>0</v>
      </c>
      <c r="CL122" s="1">
        <f t="shared" si="175"/>
        <v>0</v>
      </c>
      <c r="CM122" s="1">
        <f t="shared" si="176"/>
        <v>0</v>
      </c>
      <c r="CN122" s="1">
        <f t="shared" si="177"/>
        <v>0</v>
      </c>
      <c r="CO122" s="1">
        <f t="shared" si="178"/>
        <v>0</v>
      </c>
      <c r="CP122" s="1">
        <f t="shared" si="179"/>
        <v>0</v>
      </c>
      <c r="CQ122" s="1">
        <f t="shared" si="180"/>
        <v>0</v>
      </c>
      <c r="CR122" s="1">
        <f t="shared" si="181"/>
        <v>0</v>
      </c>
      <c r="CS122" s="1">
        <f t="shared" si="182"/>
        <v>0</v>
      </c>
      <c r="CT122" s="1">
        <f t="shared" si="183"/>
        <v>0</v>
      </c>
      <c r="CU122" s="1">
        <f t="shared" si="184"/>
        <v>0</v>
      </c>
      <c r="CV122" s="1">
        <f t="shared" si="185"/>
        <v>0</v>
      </c>
      <c r="CW122" s="1">
        <f t="shared" si="186"/>
        <v>0</v>
      </c>
      <c r="CX122" s="1">
        <f t="shared" si="187"/>
        <v>0</v>
      </c>
      <c r="CY122" s="1">
        <f t="shared" si="188"/>
        <v>0</v>
      </c>
      <c r="CZ122" s="1">
        <f t="shared" si="189"/>
        <v>0</v>
      </c>
      <c r="DA122" s="1">
        <f t="shared" si="190"/>
        <v>0</v>
      </c>
      <c r="DB122" s="1">
        <f t="shared" si="191"/>
        <v>0</v>
      </c>
      <c r="DC122" s="1">
        <f t="shared" si="192"/>
        <v>0</v>
      </c>
      <c r="DD122" s="1">
        <f t="shared" si="193"/>
        <v>0</v>
      </c>
    </row>
    <row r="123" spans="1:108" x14ac:dyDescent="0.55000000000000004">
      <c r="A123" s="1">
        <f>値貼り付け用シート!F131</f>
        <v>7</v>
      </c>
      <c r="B123" s="1">
        <f>値貼り付け用シート!G131</f>
        <v>30</v>
      </c>
      <c r="C123" s="1">
        <f>計算１!I2906</f>
        <v>24</v>
      </c>
      <c r="D123" s="1">
        <f>計算１!J2906</f>
        <v>24</v>
      </c>
      <c r="E123" s="1">
        <f>計算１!K2906</f>
        <v>0</v>
      </c>
      <c r="F123" s="1">
        <f>計算１!L2906</f>
        <v>40</v>
      </c>
      <c r="G123" s="1">
        <f>計算１!M2906</f>
        <v>1</v>
      </c>
      <c r="H123" s="1">
        <f>IF(計算１!I2906=0,"",計算１!N2906)</f>
        <v>52</v>
      </c>
      <c r="I123" s="1">
        <f>IF(ISERROR(計算１!O2906),"",計算１!O2906)</f>
        <v>52</v>
      </c>
      <c r="J123" s="1">
        <f>計算１!P2906</f>
        <v>0</v>
      </c>
      <c r="K123" s="1">
        <f t="shared" si="97"/>
        <v>40</v>
      </c>
      <c r="M123" s="1">
        <f t="shared" si="98"/>
        <v>0</v>
      </c>
      <c r="N123" s="1">
        <f t="shared" si="99"/>
        <v>0</v>
      </c>
      <c r="O123" s="1">
        <f t="shared" si="100"/>
        <v>0</v>
      </c>
      <c r="P123" s="1">
        <f t="shared" si="101"/>
        <v>0</v>
      </c>
      <c r="Q123" s="1">
        <f t="shared" si="102"/>
        <v>0</v>
      </c>
      <c r="R123" s="1">
        <f t="shared" si="103"/>
        <v>0</v>
      </c>
      <c r="S123" s="1">
        <f t="shared" si="104"/>
        <v>0</v>
      </c>
      <c r="T123" s="1">
        <f t="shared" si="105"/>
        <v>0</v>
      </c>
      <c r="U123" s="1">
        <f t="shared" si="106"/>
        <v>0</v>
      </c>
      <c r="V123" s="1">
        <f t="shared" si="107"/>
        <v>0</v>
      </c>
      <c r="W123" s="1">
        <f t="shared" si="108"/>
        <v>0</v>
      </c>
      <c r="X123" s="1">
        <f t="shared" si="109"/>
        <v>0</v>
      </c>
      <c r="Y123" s="1">
        <f t="shared" si="110"/>
        <v>0</v>
      </c>
      <c r="Z123" s="1">
        <f t="shared" si="111"/>
        <v>0</v>
      </c>
      <c r="AA123" s="1">
        <f t="shared" si="112"/>
        <v>0</v>
      </c>
      <c r="AB123" s="1">
        <f t="shared" si="113"/>
        <v>0</v>
      </c>
      <c r="AC123" s="1">
        <f t="shared" si="114"/>
        <v>0</v>
      </c>
      <c r="AD123" s="1">
        <f t="shared" si="115"/>
        <v>0</v>
      </c>
      <c r="AE123" s="1">
        <f t="shared" si="116"/>
        <v>0</v>
      </c>
      <c r="AF123" s="1">
        <f t="shared" si="117"/>
        <v>0</v>
      </c>
      <c r="AG123" s="1">
        <f t="shared" si="118"/>
        <v>0</v>
      </c>
      <c r="AH123" s="1">
        <f t="shared" si="119"/>
        <v>0</v>
      </c>
      <c r="AI123" s="1">
        <f t="shared" si="120"/>
        <v>0</v>
      </c>
      <c r="AJ123" s="1">
        <f t="shared" si="121"/>
        <v>0</v>
      </c>
      <c r="AK123" s="1">
        <f t="shared" si="122"/>
        <v>1</v>
      </c>
      <c r="AL123" s="1">
        <f t="shared" si="123"/>
        <v>24</v>
      </c>
      <c r="AM123" s="1">
        <f t="shared" si="124"/>
        <v>40</v>
      </c>
      <c r="AN123" s="1">
        <f t="shared" si="125"/>
        <v>1</v>
      </c>
      <c r="AO123" s="1">
        <f t="shared" si="126"/>
        <v>40</v>
      </c>
      <c r="AP123" s="1">
        <f t="shared" si="127"/>
        <v>0</v>
      </c>
      <c r="AQ123" s="1">
        <f t="shared" si="128"/>
        <v>0</v>
      </c>
      <c r="AR123" s="1">
        <f t="shared" si="129"/>
        <v>52</v>
      </c>
      <c r="AS123" s="1">
        <f t="shared" si="130"/>
        <v>0</v>
      </c>
      <c r="AT123" s="1">
        <f t="shared" si="131"/>
        <v>0</v>
      </c>
      <c r="AU123" s="1">
        <f t="shared" si="132"/>
        <v>0</v>
      </c>
      <c r="AV123" s="1">
        <f t="shared" si="133"/>
        <v>0</v>
      </c>
      <c r="AW123" s="1">
        <f t="shared" si="134"/>
        <v>0</v>
      </c>
      <c r="AX123" s="1">
        <f t="shared" si="135"/>
        <v>0</v>
      </c>
      <c r="AY123" s="1">
        <f t="shared" si="136"/>
        <v>0</v>
      </c>
      <c r="AZ123" s="1">
        <f t="shared" si="137"/>
        <v>0</v>
      </c>
      <c r="BA123" s="1">
        <f t="shared" si="138"/>
        <v>0</v>
      </c>
      <c r="BB123" s="1">
        <f t="shared" si="139"/>
        <v>0</v>
      </c>
      <c r="BC123" s="1">
        <f t="shared" si="140"/>
        <v>0</v>
      </c>
      <c r="BD123" s="1">
        <f t="shared" si="141"/>
        <v>0</v>
      </c>
      <c r="BE123" s="1">
        <f t="shared" si="142"/>
        <v>0</v>
      </c>
      <c r="BF123" s="1">
        <f t="shared" si="143"/>
        <v>0</v>
      </c>
      <c r="BG123" s="1">
        <f t="shared" si="144"/>
        <v>0</v>
      </c>
      <c r="BH123" s="1">
        <f t="shared" si="145"/>
        <v>0</v>
      </c>
      <c r="BI123" s="1">
        <f t="shared" si="146"/>
        <v>0</v>
      </c>
      <c r="BJ123" s="1">
        <f t="shared" si="147"/>
        <v>0</v>
      </c>
      <c r="BK123" s="1">
        <f t="shared" si="148"/>
        <v>0</v>
      </c>
      <c r="BL123" s="1">
        <f t="shared" si="149"/>
        <v>0</v>
      </c>
      <c r="BM123" s="1">
        <f t="shared" si="150"/>
        <v>0</v>
      </c>
      <c r="BN123" s="1">
        <f t="shared" si="151"/>
        <v>0</v>
      </c>
      <c r="BO123" s="1">
        <f t="shared" si="152"/>
        <v>0</v>
      </c>
      <c r="BP123" s="1">
        <f t="shared" si="153"/>
        <v>0</v>
      </c>
      <c r="BQ123" s="1">
        <f t="shared" si="154"/>
        <v>0</v>
      </c>
      <c r="BR123" s="1">
        <f t="shared" si="155"/>
        <v>0</v>
      </c>
      <c r="BS123" s="1">
        <f t="shared" si="156"/>
        <v>0</v>
      </c>
      <c r="BT123" s="1">
        <f t="shared" si="157"/>
        <v>0</v>
      </c>
      <c r="BU123" s="1">
        <f t="shared" si="158"/>
        <v>0</v>
      </c>
      <c r="BV123" s="1">
        <f t="shared" si="159"/>
        <v>0</v>
      </c>
      <c r="BW123" s="1">
        <f t="shared" si="160"/>
        <v>0</v>
      </c>
      <c r="BX123" s="1">
        <f t="shared" si="161"/>
        <v>0</v>
      </c>
      <c r="BY123" s="1">
        <f t="shared" si="162"/>
        <v>0</v>
      </c>
      <c r="BZ123" s="1">
        <f t="shared" si="163"/>
        <v>0</v>
      </c>
      <c r="CA123" s="1">
        <f t="shared" si="164"/>
        <v>0</v>
      </c>
      <c r="CB123" s="1">
        <f t="shared" si="165"/>
        <v>0</v>
      </c>
      <c r="CC123" s="1">
        <f t="shared" si="166"/>
        <v>0</v>
      </c>
      <c r="CD123" s="1">
        <f t="shared" si="167"/>
        <v>0</v>
      </c>
      <c r="CE123" s="1">
        <f t="shared" si="168"/>
        <v>0</v>
      </c>
      <c r="CF123" s="1">
        <f t="shared" si="169"/>
        <v>0</v>
      </c>
      <c r="CG123" s="1">
        <f t="shared" si="170"/>
        <v>0</v>
      </c>
      <c r="CH123" s="1">
        <f t="shared" si="171"/>
        <v>0</v>
      </c>
      <c r="CI123" s="1">
        <f t="shared" si="172"/>
        <v>0</v>
      </c>
      <c r="CJ123" s="1">
        <f t="shared" si="173"/>
        <v>0</v>
      </c>
      <c r="CK123" s="1">
        <f t="shared" si="174"/>
        <v>0</v>
      </c>
      <c r="CL123" s="1">
        <f t="shared" si="175"/>
        <v>0</v>
      </c>
      <c r="CM123" s="1">
        <f t="shared" si="176"/>
        <v>0</v>
      </c>
      <c r="CN123" s="1">
        <f t="shared" si="177"/>
        <v>0</v>
      </c>
      <c r="CO123" s="1">
        <f t="shared" si="178"/>
        <v>0</v>
      </c>
      <c r="CP123" s="1">
        <f t="shared" si="179"/>
        <v>0</v>
      </c>
      <c r="CQ123" s="1">
        <f t="shared" si="180"/>
        <v>0</v>
      </c>
      <c r="CR123" s="1">
        <f t="shared" si="181"/>
        <v>0</v>
      </c>
      <c r="CS123" s="1">
        <f t="shared" si="182"/>
        <v>0</v>
      </c>
      <c r="CT123" s="1">
        <f t="shared" si="183"/>
        <v>0</v>
      </c>
      <c r="CU123" s="1">
        <f t="shared" si="184"/>
        <v>0</v>
      </c>
      <c r="CV123" s="1">
        <f t="shared" si="185"/>
        <v>0</v>
      </c>
      <c r="CW123" s="1">
        <f t="shared" si="186"/>
        <v>0</v>
      </c>
      <c r="CX123" s="1">
        <f t="shared" si="187"/>
        <v>0</v>
      </c>
      <c r="CY123" s="1">
        <f t="shared" si="188"/>
        <v>0</v>
      </c>
      <c r="CZ123" s="1">
        <f t="shared" si="189"/>
        <v>0</v>
      </c>
      <c r="DA123" s="1">
        <f t="shared" si="190"/>
        <v>0</v>
      </c>
      <c r="DB123" s="1">
        <f t="shared" si="191"/>
        <v>0</v>
      </c>
      <c r="DC123" s="1">
        <f t="shared" si="192"/>
        <v>0</v>
      </c>
      <c r="DD123" s="1">
        <f t="shared" si="193"/>
        <v>0</v>
      </c>
    </row>
    <row r="124" spans="1:108" x14ac:dyDescent="0.55000000000000004">
      <c r="A124" s="1">
        <f>値貼り付け用シート!F132</f>
        <v>7</v>
      </c>
      <c r="B124" s="1">
        <f>値貼り付け用シート!G132</f>
        <v>31</v>
      </c>
      <c r="C124" s="1">
        <f>計算１!I2930</f>
        <v>24</v>
      </c>
      <c r="D124" s="1">
        <f>計算１!J2930</f>
        <v>24</v>
      </c>
      <c r="E124" s="1">
        <f>計算１!K2930</f>
        <v>0</v>
      </c>
      <c r="F124" s="1">
        <f>計算１!L2930</f>
        <v>27</v>
      </c>
      <c r="G124" s="1">
        <f>計算１!M2930</f>
        <v>1</v>
      </c>
      <c r="H124" s="1">
        <f>IF(計算１!I2930=0,"",計算１!N2930)</f>
        <v>32</v>
      </c>
      <c r="I124" s="1">
        <f>IF(ISERROR(計算１!O2930),"",計算１!O2930)</f>
        <v>32</v>
      </c>
      <c r="J124" s="1">
        <f>計算１!P2930</f>
        <v>0</v>
      </c>
      <c r="K124" s="1">
        <f t="shared" si="97"/>
        <v>27</v>
      </c>
      <c r="M124" s="1">
        <f t="shared" si="98"/>
        <v>0</v>
      </c>
      <c r="N124" s="1">
        <f t="shared" si="99"/>
        <v>0</v>
      </c>
      <c r="O124" s="1">
        <f t="shared" si="100"/>
        <v>0</v>
      </c>
      <c r="P124" s="1">
        <f t="shared" si="101"/>
        <v>0</v>
      </c>
      <c r="Q124" s="1">
        <f t="shared" si="102"/>
        <v>0</v>
      </c>
      <c r="R124" s="1">
        <f t="shared" si="103"/>
        <v>0</v>
      </c>
      <c r="S124" s="1">
        <f t="shared" si="104"/>
        <v>0</v>
      </c>
      <c r="T124" s="1">
        <f t="shared" si="105"/>
        <v>0</v>
      </c>
      <c r="U124" s="1">
        <f t="shared" si="106"/>
        <v>0</v>
      </c>
      <c r="V124" s="1">
        <f t="shared" si="107"/>
        <v>0</v>
      </c>
      <c r="W124" s="1">
        <f t="shared" si="108"/>
        <v>0</v>
      </c>
      <c r="X124" s="1">
        <f t="shared" si="109"/>
        <v>0</v>
      </c>
      <c r="Y124" s="1">
        <f t="shared" si="110"/>
        <v>0</v>
      </c>
      <c r="Z124" s="1">
        <f t="shared" si="111"/>
        <v>0</v>
      </c>
      <c r="AA124" s="1">
        <f t="shared" si="112"/>
        <v>0</v>
      </c>
      <c r="AB124" s="1">
        <f t="shared" si="113"/>
        <v>0</v>
      </c>
      <c r="AC124" s="1">
        <f t="shared" si="114"/>
        <v>0</v>
      </c>
      <c r="AD124" s="1">
        <f t="shared" si="115"/>
        <v>0</v>
      </c>
      <c r="AE124" s="1">
        <f t="shared" si="116"/>
        <v>0</v>
      </c>
      <c r="AF124" s="1">
        <f t="shared" si="117"/>
        <v>0</v>
      </c>
      <c r="AG124" s="1">
        <f t="shared" si="118"/>
        <v>0</v>
      </c>
      <c r="AH124" s="1">
        <f t="shared" si="119"/>
        <v>0</v>
      </c>
      <c r="AI124" s="1">
        <f t="shared" si="120"/>
        <v>0</v>
      </c>
      <c r="AJ124" s="1">
        <f t="shared" si="121"/>
        <v>0</v>
      </c>
      <c r="AK124" s="1">
        <f t="shared" si="122"/>
        <v>1</v>
      </c>
      <c r="AL124" s="1">
        <f t="shared" si="123"/>
        <v>24</v>
      </c>
      <c r="AM124" s="1">
        <f t="shared" si="124"/>
        <v>27</v>
      </c>
      <c r="AN124" s="1">
        <f t="shared" si="125"/>
        <v>1</v>
      </c>
      <c r="AO124" s="1">
        <f t="shared" si="126"/>
        <v>27</v>
      </c>
      <c r="AP124" s="1">
        <f t="shared" si="127"/>
        <v>0</v>
      </c>
      <c r="AQ124" s="1">
        <f t="shared" si="128"/>
        <v>0</v>
      </c>
      <c r="AR124" s="1">
        <f t="shared" si="129"/>
        <v>32</v>
      </c>
      <c r="AS124" s="1">
        <f t="shared" si="130"/>
        <v>0</v>
      </c>
      <c r="AT124" s="1">
        <f t="shared" si="131"/>
        <v>0</v>
      </c>
      <c r="AU124" s="1">
        <f t="shared" si="132"/>
        <v>0</v>
      </c>
      <c r="AV124" s="1">
        <f t="shared" si="133"/>
        <v>0</v>
      </c>
      <c r="AW124" s="1">
        <f t="shared" si="134"/>
        <v>0</v>
      </c>
      <c r="AX124" s="1">
        <f t="shared" si="135"/>
        <v>0</v>
      </c>
      <c r="AY124" s="1">
        <f t="shared" si="136"/>
        <v>0</v>
      </c>
      <c r="AZ124" s="1">
        <f t="shared" si="137"/>
        <v>0</v>
      </c>
      <c r="BA124" s="1">
        <f t="shared" si="138"/>
        <v>0</v>
      </c>
      <c r="BB124" s="1">
        <f t="shared" si="139"/>
        <v>0</v>
      </c>
      <c r="BC124" s="1">
        <f t="shared" si="140"/>
        <v>0</v>
      </c>
      <c r="BD124" s="1">
        <f t="shared" si="141"/>
        <v>0</v>
      </c>
      <c r="BE124" s="1">
        <f t="shared" si="142"/>
        <v>0</v>
      </c>
      <c r="BF124" s="1">
        <f t="shared" si="143"/>
        <v>0</v>
      </c>
      <c r="BG124" s="1">
        <f t="shared" si="144"/>
        <v>0</v>
      </c>
      <c r="BH124" s="1">
        <f t="shared" si="145"/>
        <v>0</v>
      </c>
      <c r="BI124" s="1">
        <f t="shared" si="146"/>
        <v>0</v>
      </c>
      <c r="BJ124" s="1">
        <f t="shared" si="147"/>
        <v>0</v>
      </c>
      <c r="BK124" s="1">
        <f t="shared" si="148"/>
        <v>0</v>
      </c>
      <c r="BL124" s="1">
        <f t="shared" si="149"/>
        <v>0</v>
      </c>
      <c r="BM124" s="1">
        <f t="shared" si="150"/>
        <v>0</v>
      </c>
      <c r="BN124" s="1">
        <f t="shared" si="151"/>
        <v>0</v>
      </c>
      <c r="BO124" s="1">
        <f t="shared" si="152"/>
        <v>0</v>
      </c>
      <c r="BP124" s="1">
        <f t="shared" si="153"/>
        <v>0</v>
      </c>
      <c r="BQ124" s="1">
        <f t="shared" si="154"/>
        <v>0</v>
      </c>
      <c r="BR124" s="1">
        <f t="shared" si="155"/>
        <v>0</v>
      </c>
      <c r="BS124" s="1">
        <f t="shared" si="156"/>
        <v>0</v>
      </c>
      <c r="BT124" s="1">
        <f t="shared" si="157"/>
        <v>0</v>
      </c>
      <c r="BU124" s="1">
        <f t="shared" si="158"/>
        <v>0</v>
      </c>
      <c r="BV124" s="1">
        <f t="shared" si="159"/>
        <v>0</v>
      </c>
      <c r="BW124" s="1">
        <f t="shared" si="160"/>
        <v>0</v>
      </c>
      <c r="BX124" s="1">
        <f t="shared" si="161"/>
        <v>0</v>
      </c>
      <c r="BY124" s="1">
        <f t="shared" si="162"/>
        <v>0</v>
      </c>
      <c r="BZ124" s="1">
        <f t="shared" si="163"/>
        <v>0</v>
      </c>
      <c r="CA124" s="1">
        <f t="shared" si="164"/>
        <v>0</v>
      </c>
      <c r="CB124" s="1">
        <f t="shared" si="165"/>
        <v>0</v>
      </c>
      <c r="CC124" s="1">
        <f t="shared" si="166"/>
        <v>0</v>
      </c>
      <c r="CD124" s="1">
        <f t="shared" si="167"/>
        <v>0</v>
      </c>
      <c r="CE124" s="1">
        <f t="shared" si="168"/>
        <v>0</v>
      </c>
      <c r="CF124" s="1">
        <f t="shared" si="169"/>
        <v>0</v>
      </c>
      <c r="CG124" s="1">
        <f t="shared" si="170"/>
        <v>0</v>
      </c>
      <c r="CH124" s="1">
        <f t="shared" si="171"/>
        <v>0</v>
      </c>
      <c r="CI124" s="1">
        <f t="shared" si="172"/>
        <v>0</v>
      </c>
      <c r="CJ124" s="1">
        <f t="shared" si="173"/>
        <v>0</v>
      </c>
      <c r="CK124" s="1">
        <f t="shared" si="174"/>
        <v>0</v>
      </c>
      <c r="CL124" s="1">
        <f t="shared" si="175"/>
        <v>0</v>
      </c>
      <c r="CM124" s="1">
        <f t="shared" si="176"/>
        <v>0</v>
      </c>
      <c r="CN124" s="1">
        <f t="shared" si="177"/>
        <v>0</v>
      </c>
      <c r="CO124" s="1">
        <f t="shared" si="178"/>
        <v>0</v>
      </c>
      <c r="CP124" s="1">
        <f t="shared" si="179"/>
        <v>0</v>
      </c>
      <c r="CQ124" s="1">
        <f t="shared" si="180"/>
        <v>0</v>
      </c>
      <c r="CR124" s="1">
        <f t="shared" si="181"/>
        <v>0</v>
      </c>
      <c r="CS124" s="1">
        <f t="shared" si="182"/>
        <v>0</v>
      </c>
      <c r="CT124" s="1">
        <f t="shared" si="183"/>
        <v>0</v>
      </c>
      <c r="CU124" s="1">
        <f t="shared" si="184"/>
        <v>0</v>
      </c>
      <c r="CV124" s="1">
        <f t="shared" si="185"/>
        <v>0</v>
      </c>
      <c r="CW124" s="1">
        <f t="shared" si="186"/>
        <v>0</v>
      </c>
      <c r="CX124" s="1">
        <f t="shared" si="187"/>
        <v>0</v>
      </c>
      <c r="CY124" s="1">
        <f t="shared" si="188"/>
        <v>0</v>
      </c>
      <c r="CZ124" s="1">
        <f t="shared" si="189"/>
        <v>0</v>
      </c>
      <c r="DA124" s="1">
        <f t="shared" si="190"/>
        <v>0</v>
      </c>
      <c r="DB124" s="1">
        <f t="shared" si="191"/>
        <v>0</v>
      </c>
      <c r="DC124" s="1">
        <f t="shared" si="192"/>
        <v>0</v>
      </c>
      <c r="DD124" s="1">
        <f t="shared" si="193"/>
        <v>0</v>
      </c>
    </row>
    <row r="125" spans="1:108" x14ac:dyDescent="0.55000000000000004">
      <c r="A125" s="1">
        <f>値貼り付け用シート!F133</f>
        <v>8</v>
      </c>
      <c r="B125" s="1">
        <f>値貼り付け用シート!G133</f>
        <v>1</v>
      </c>
      <c r="C125" s="1">
        <f>計算１!I2954</f>
        <v>24</v>
      </c>
      <c r="D125" s="1">
        <f>計算１!J2954</f>
        <v>24</v>
      </c>
      <c r="E125" s="1">
        <f>計算１!K2954</f>
        <v>0</v>
      </c>
      <c r="F125" s="1">
        <f>計算１!L2954</f>
        <v>25</v>
      </c>
      <c r="G125" s="1">
        <f>計算１!M2954</f>
        <v>1</v>
      </c>
      <c r="H125" s="1">
        <f>IF(計算１!I2954=0,"",計算１!N2954)</f>
        <v>35</v>
      </c>
      <c r="I125" s="1">
        <f>IF(ISERROR(計算１!O2954),"",計算１!O2954)</f>
        <v>35</v>
      </c>
      <c r="J125" s="1">
        <f>計算１!P2954</f>
        <v>0</v>
      </c>
      <c r="K125" s="1">
        <f t="shared" si="97"/>
        <v>25</v>
      </c>
      <c r="M125" s="1">
        <f t="shared" si="98"/>
        <v>0</v>
      </c>
      <c r="N125" s="1">
        <f t="shared" si="99"/>
        <v>0</v>
      </c>
      <c r="O125" s="1">
        <f t="shared" si="100"/>
        <v>0</v>
      </c>
      <c r="P125" s="1">
        <f t="shared" si="101"/>
        <v>0</v>
      </c>
      <c r="Q125" s="1">
        <f t="shared" si="102"/>
        <v>0</v>
      </c>
      <c r="R125" s="1">
        <f t="shared" si="103"/>
        <v>0</v>
      </c>
      <c r="S125" s="1">
        <f t="shared" si="104"/>
        <v>0</v>
      </c>
      <c r="T125" s="1">
        <f t="shared" si="105"/>
        <v>0</v>
      </c>
      <c r="U125" s="1">
        <f t="shared" si="106"/>
        <v>0</v>
      </c>
      <c r="V125" s="1">
        <f t="shared" si="107"/>
        <v>0</v>
      </c>
      <c r="W125" s="1">
        <f t="shared" si="108"/>
        <v>0</v>
      </c>
      <c r="X125" s="1">
        <f t="shared" si="109"/>
        <v>0</v>
      </c>
      <c r="Y125" s="1">
        <f t="shared" si="110"/>
        <v>0</v>
      </c>
      <c r="Z125" s="1">
        <f t="shared" si="111"/>
        <v>0</v>
      </c>
      <c r="AA125" s="1">
        <f t="shared" si="112"/>
        <v>0</v>
      </c>
      <c r="AB125" s="1">
        <f t="shared" si="113"/>
        <v>0</v>
      </c>
      <c r="AC125" s="1">
        <f t="shared" si="114"/>
        <v>0</v>
      </c>
      <c r="AD125" s="1">
        <f t="shared" si="115"/>
        <v>0</v>
      </c>
      <c r="AE125" s="1">
        <f t="shared" si="116"/>
        <v>0</v>
      </c>
      <c r="AF125" s="1">
        <f t="shared" si="117"/>
        <v>0</v>
      </c>
      <c r="AG125" s="1">
        <f t="shared" si="118"/>
        <v>0</v>
      </c>
      <c r="AH125" s="1">
        <f t="shared" si="119"/>
        <v>0</v>
      </c>
      <c r="AI125" s="1">
        <f t="shared" si="120"/>
        <v>0</v>
      </c>
      <c r="AJ125" s="1">
        <f t="shared" si="121"/>
        <v>0</v>
      </c>
      <c r="AK125" s="1">
        <f t="shared" si="122"/>
        <v>0</v>
      </c>
      <c r="AL125" s="1">
        <f t="shared" si="123"/>
        <v>0</v>
      </c>
      <c r="AM125" s="1">
        <f t="shared" si="124"/>
        <v>0</v>
      </c>
      <c r="AN125" s="1">
        <f t="shared" si="125"/>
        <v>0</v>
      </c>
      <c r="AO125" s="1">
        <f t="shared" si="126"/>
        <v>0</v>
      </c>
      <c r="AP125" s="1">
        <f t="shared" si="127"/>
        <v>0</v>
      </c>
      <c r="AQ125" s="1">
        <f t="shared" si="128"/>
        <v>0</v>
      </c>
      <c r="AR125" s="1">
        <f t="shared" si="129"/>
        <v>0</v>
      </c>
      <c r="AS125" s="1">
        <f t="shared" si="130"/>
        <v>1</v>
      </c>
      <c r="AT125" s="1">
        <f t="shared" si="131"/>
        <v>24</v>
      </c>
      <c r="AU125" s="1">
        <f t="shared" si="132"/>
        <v>25</v>
      </c>
      <c r="AV125" s="1">
        <f t="shared" si="133"/>
        <v>1</v>
      </c>
      <c r="AW125" s="1">
        <f t="shared" si="134"/>
        <v>25</v>
      </c>
      <c r="AX125" s="1">
        <f t="shared" si="135"/>
        <v>0</v>
      </c>
      <c r="AY125" s="1">
        <f t="shared" si="136"/>
        <v>0</v>
      </c>
      <c r="AZ125" s="1">
        <f t="shared" si="137"/>
        <v>35</v>
      </c>
      <c r="BA125" s="1">
        <f t="shared" si="138"/>
        <v>0</v>
      </c>
      <c r="BB125" s="1">
        <f t="shared" si="139"/>
        <v>0</v>
      </c>
      <c r="BC125" s="1">
        <f t="shared" si="140"/>
        <v>0</v>
      </c>
      <c r="BD125" s="1">
        <f t="shared" si="141"/>
        <v>0</v>
      </c>
      <c r="BE125" s="1">
        <f t="shared" si="142"/>
        <v>0</v>
      </c>
      <c r="BF125" s="1">
        <f t="shared" si="143"/>
        <v>0</v>
      </c>
      <c r="BG125" s="1">
        <f t="shared" si="144"/>
        <v>0</v>
      </c>
      <c r="BH125" s="1">
        <f t="shared" si="145"/>
        <v>0</v>
      </c>
      <c r="BI125" s="1">
        <f t="shared" si="146"/>
        <v>0</v>
      </c>
      <c r="BJ125" s="1">
        <f t="shared" si="147"/>
        <v>0</v>
      </c>
      <c r="BK125" s="1">
        <f t="shared" si="148"/>
        <v>0</v>
      </c>
      <c r="BL125" s="1">
        <f t="shared" si="149"/>
        <v>0</v>
      </c>
      <c r="BM125" s="1">
        <f t="shared" si="150"/>
        <v>0</v>
      </c>
      <c r="BN125" s="1">
        <f t="shared" si="151"/>
        <v>0</v>
      </c>
      <c r="BO125" s="1">
        <f t="shared" si="152"/>
        <v>0</v>
      </c>
      <c r="BP125" s="1">
        <f t="shared" si="153"/>
        <v>0</v>
      </c>
      <c r="BQ125" s="1">
        <f t="shared" si="154"/>
        <v>0</v>
      </c>
      <c r="BR125" s="1">
        <f t="shared" si="155"/>
        <v>0</v>
      </c>
      <c r="BS125" s="1">
        <f t="shared" si="156"/>
        <v>0</v>
      </c>
      <c r="BT125" s="1">
        <f t="shared" si="157"/>
        <v>0</v>
      </c>
      <c r="BU125" s="1">
        <f t="shared" si="158"/>
        <v>0</v>
      </c>
      <c r="BV125" s="1">
        <f t="shared" si="159"/>
        <v>0</v>
      </c>
      <c r="BW125" s="1">
        <f t="shared" si="160"/>
        <v>0</v>
      </c>
      <c r="BX125" s="1">
        <f t="shared" si="161"/>
        <v>0</v>
      </c>
      <c r="BY125" s="1">
        <f t="shared" si="162"/>
        <v>0</v>
      </c>
      <c r="BZ125" s="1">
        <f t="shared" si="163"/>
        <v>0</v>
      </c>
      <c r="CA125" s="1">
        <f t="shared" si="164"/>
        <v>0</v>
      </c>
      <c r="CB125" s="1">
        <f t="shared" si="165"/>
        <v>0</v>
      </c>
      <c r="CC125" s="1">
        <f t="shared" si="166"/>
        <v>0</v>
      </c>
      <c r="CD125" s="1">
        <f t="shared" si="167"/>
        <v>0</v>
      </c>
      <c r="CE125" s="1">
        <f t="shared" si="168"/>
        <v>0</v>
      </c>
      <c r="CF125" s="1">
        <f t="shared" si="169"/>
        <v>0</v>
      </c>
      <c r="CG125" s="1">
        <f t="shared" si="170"/>
        <v>0</v>
      </c>
      <c r="CH125" s="1">
        <f t="shared" si="171"/>
        <v>0</v>
      </c>
      <c r="CI125" s="1">
        <f t="shared" si="172"/>
        <v>0</v>
      </c>
      <c r="CJ125" s="1">
        <f t="shared" si="173"/>
        <v>0</v>
      </c>
      <c r="CK125" s="1">
        <f t="shared" si="174"/>
        <v>0</v>
      </c>
      <c r="CL125" s="1">
        <f t="shared" si="175"/>
        <v>0</v>
      </c>
      <c r="CM125" s="1">
        <f t="shared" si="176"/>
        <v>0</v>
      </c>
      <c r="CN125" s="1">
        <f t="shared" si="177"/>
        <v>0</v>
      </c>
      <c r="CO125" s="1">
        <f t="shared" si="178"/>
        <v>0</v>
      </c>
      <c r="CP125" s="1">
        <f t="shared" si="179"/>
        <v>0</v>
      </c>
      <c r="CQ125" s="1">
        <f t="shared" si="180"/>
        <v>0</v>
      </c>
      <c r="CR125" s="1">
        <f t="shared" si="181"/>
        <v>0</v>
      </c>
      <c r="CS125" s="1">
        <f t="shared" si="182"/>
        <v>0</v>
      </c>
      <c r="CT125" s="1">
        <f t="shared" si="183"/>
        <v>0</v>
      </c>
      <c r="CU125" s="1">
        <f t="shared" si="184"/>
        <v>0</v>
      </c>
      <c r="CV125" s="1">
        <f t="shared" si="185"/>
        <v>0</v>
      </c>
      <c r="CW125" s="1">
        <f t="shared" si="186"/>
        <v>0</v>
      </c>
      <c r="CX125" s="1">
        <f t="shared" si="187"/>
        <v>0</v>
      </c>
      <c r="CY125" s="1">
        <f t="shared" si="188"/>
        <v>0</v>
      </c>
      <c r="CZ125" s="1">
        <f t="shared" si="189"/>
        <v>0</v>
      </c>
      <c r="DA125" s="1">
        <f t="shared" si="190"/>
        <v>0</v>
      </c>
      <c r="DB125" s="1">
        <f t="shared" si="191"/>
        <v>0</v>
      </c>
      <c r="DC125" s="1">
        <f t="shared" si="192"/>
        <v>0</v>
      </c>
      <c r="DD125" s="1">
        <f t="shared" si="193"/>
        <v>0</v>
      </c>
    </row>
    <row r="126" spans="1:108" x14ac:dyDescent="0.55000000000000004">
      <c r="A126" s="1">
        <f>値貼り付け用シート!F134</f>
        <v>8</v>
      </c>
      <c r="B126" s="1">
        <f>値貼り付け用シート!G134</f>
        <v>2</v>
      </c>
      <c r="C126" s="1">
        <f>計算１!I2978</f>
        <v>23</v>
      </c>
      <c r="D126" s="1">
        <f>計算１!J2978</f>
        <v>24</v>
      </c>
      <c r="E126" s="1">
        <f>計算１!K2978</f>
        <v>0</v>
      </c>
      <c r="F126" s="1">
        <f>計算１!L2978</f>
        <v>24</v>
      </c>
      <c r="G126" s="1">
        <f>計算１!M2978</f>
        <v>1</v>
      </c>
      <c r="H126" s="1">
        <f>IF(計算１!I2978=0,"",計算１!N2978)</f>
        <v>27</v>
      </c>
      <c r="I126" s="1">
        <f>IF(ISERROR(計算１!O2978),"",計算１!O2978)</f>
        <v>27</v>
      </c>
      <c r="J126" s="1">
        <f>計算１!P2978</f>
        <v>0</v>
      </c>
      <c r="K126" s="1">
        <f t="shared" si="97"/>
        <v>24</v>
      </c>
      <c r="M126" s="1">
        <f t="shared" si="98"/>
        <v>0</v>
      </c>
      <c r="N126" s="1">
        <f t="shared" si="99"/>
        <v>0</v>
      </c>
      <c r="O126" s="1">
        <f t="shared" si="100"/>
        <v>0</v>
      </c>
      <c r="P126" s="1">
        <f t="shared" si="101"/>
        <v>0</v>
      </c>
      <c r="Q126" s="1">
        <f t="shared" si="102"/>
        <v>0</v>
      </c>
      <c r="R126" s="1">
        <f t="shared" si="103"/>
        <v>0</v>
      </c>
      <c r="S126" s="1">
        <f t="shared" si="104"/>
        <v>0</v>
      </c>
      <c r="T126" s="1">
        <f t="shared" si="105"/>
        <v>0</v>
      </c>
      <c r="U126" s="1">
        <f t="shared" si="106"/>
        <v>0</v>
      </c>
      <c r="V126" s="1">
        <f t="shared" si="107"/>
        <v>0</v>
      </c>
      <c r="W126" s="1">
        <f t="shared" si="108"/>
        <v>0</v>
      </c>
      <c r="X126" s="1">
        <f t="shared" si="109"/>
        <v>0</v>
      </c>
      <c r="Y126" s="1">
        <f t="shared" si="110"/>
        <v>0</v>
      </c>
      <c r="Z126" s="1">
        <f t="shared" si="111"/>
        <v>0</v>
      </c>
      <c r="AA126" s="1">
        <f t="shared" si="112"/>
        <v>0</v>
      </c>
      <c r="AB126" s="1">
        <f t="shared" si="113"/>
        <v>0</v>
      </c>
      <c r="AC126" s="1">
        <f t="shared" si="114"/>
        <v>0</v>
      </c>
      <c r="AD126" s="1">
        <f t="shared" si="115"/>
        <v>0</v>
      </c>
      <c r="AE126" s="1">
        <f t="shared" si="116"/>
        <v>0</v>
      </c>
      <c r="AF126" s="1">
        <f t="shared" si="117"/>
        <v>0</v>
      </c>
      <c r="AG126" s="1">
        <f t="shared" si="118"/>
        <v>0</v>
      </c>
      <c r="AH126" s="1">
        <f t="shared" si="119"/>
        <v>0</v>
      </c>
      <c r="AI126" s="1">
        <f t="shared" si="120"/>
        <v>0</v>
      </c>
      <c r="AJ126" s="1">
        <f t="shared" si="121"/>
        <v>0</v>
      </c>
      <c r="AK126" s="1">
        <f t="shared" si="122"/>
        <v>0</v>
      </c>
      <c r="AL126" s="1">
        <f t="shared" si="123"/>
        <v>0</v>
      </c>
      <c r="AM126" s="1">
        <f t="shared" si="124"/>
        <v>0</v>
      </c>
      <c r="AN126" s="1">
        <f t="shared" si="125"/>
        <v>0</v>
      </c>
      <c r="AO126" s="1">
        <f t="shared" si="126"/>
        <v>0</v>
      </c>
      <c r="AP126" s="1">
        <f t="shared" si="127"/>
        <v>0</v>
      </c>
      <c r="AQ126" s="1">
        <f t="shared" si="128"/>
        <v>0</v>
      </c>
      <c r="AR126" s="1">
        <f t="shared" si="129"/>
        <v>0</v>
      </c>
      <c r="AS126" s="1">
        <f t="shared" si="130"/>
        <v>1</v>
      </c>
      <c r="AT126" s="1">
        <f t="shared" si="131"/>
        <v>23</v>
      </c>
      <c r="AU126" s="1">
        <f t="shared" si="132"/>
        <v>24</v>
      </c>
      <c r="AV126" s="1">
        <f t="shared" si="133"/>
        <v>1</v>
      </c>
      <c r="AW126" s="1">
        <f t="shared" si="134"/>
        <v>24</v>
      </c>
      <c r="AX126" s="1">
        <f t="shared" si="135"/>
        <v>0</v>
      </c>
      <c r="AY126" s="1">
        <f t="shared" si="136"/>
        <v>0</v>
      </c>
      <c r="AZ126" s="1">
        <f t="shared" si="137"/>
        <v>27</v>
      </c>
      <c r="BA126" s="1">
        <f t="shared" si="138"/>
        <v>0</v>
      </c>
      <c r="BB126" s="1">
        <f t="shared" si="139"/>
        <v>0</v>
      </c>
      <c r="BC126" s="1">
        <f t="shared" si="140"/>
        <v>0</v>
      </c>
      <c r="BD126" s="1">
        <f t="shared" si="141"/>
        <v>0</v>
      </c>
      <c r="BE126" s="1">
        <f t="shared" si="142"/>
        <v>0</v>
      </c>
      <c r="BF126" s="1">
        <f t="shared" si="143"/>
        <v>0</v>
      </c>
      <c r="BG126" s="1">
        <f t="shared" si="144"/>
        <v>0</v>
      </c>
      <c r="BH126" s="1">
        <f t="shared" si="145"/>
        <v>0</v>
      </c>
      <c r="BI126" s="1">
        <f t="shared" si="146"/>
        <v>0</v>
      </c>
      <c r="BJ126" s="1">
        <f t="shared" si="147"/>
        <v>0</v>
      </c>
      <c r="BK126" s="1">
        <f t="shared" si="148"/>
        <v>0</v>
      </c>
      <c r="BL126" s="1">
        <f t="shared" si="149"/>
        <v>0</v>
      </c>
      <c r="BM126" s="1">
        <f t="shared" si="150"/>
        <v>0</v>
      </c>
      <c r="BN126" s="1">
        <f t="shared" si="151"/>
        <v>0</v>
      </c>
      <c r="BO126" s="1">
        <f t="shared" si="152"/>
        <v>0</v>
      </c>
      <c r="BP126" s="1">
        <f t="shared" si="153"/>
        <v>0</v>
      </c>
      <c r="BQ126" s="1">
        <f t="shared" si="154"/>
        <v>0</v>
      </c>
      <c r="BR126" s="1">
        <f t="shared" si="155"/>
        <v>0</v>
      </c>
      <c r="BS126" s="1">
        <f t="shared" si="156"/>
        <v>0</v>
      </c>
      <c r="BT126" s="1">
        <f t="shared" si="157"/>
        <v>0</v>
      </c>
      <c r="BU126" s="1">
        <f t="shared" si="158"/>
        <v>0</v>
      </c>
      <c r="BV126" s="1">
        <f t="shared" si="159"/>
        <v>0</v>
      </c>
      <c r="BW126" s="1">
        <f t="shared" si="160"/>
        <v>0</v>
      </c>
      <c r="BX126" s="1">
        <f t="shared" si="161"/>
        <v>0</v>
      </c>
      <c r="BY126" s="1">
        <f t="shared" si="162"/>
        <v>0</v>
      </c>
      <c r="BZ126" s="1">
        <f t="shared" si="163"/>
        <v>0</v>
      </c>
      <c r="CA126" s="1">
        <f t="shared" si="164"/>
        <v>0</v>
      </c>
      <c r="CB126" s="1">
        <f t="shared" si="165"/>
        <v>0</v>
      </c>
      <c r="CC126" s="1">
        <f t="shared" si="166"/>
        <v>0</v>
      </c>
      <c r="CD126" s="1">
        <f t="shared" si="167"/>
        <v>0</v>
      </c>
      <c r="CE126" s="1">
        <f t="shared" si="168"/>
        <v>0</v>
      </c>
      <c r="CF126" s="1">
        <f t="shared" si="169"/>
        <v>0</v>
      </c>
      <c r="CG126" s="1">
        <f t="shared" si="170"/>
        <v>0</v>
      </c>
      <c r="CH126" s="1">
        <f t="shared" si="171"/>
        <v>0</v>
      </c>
      <c r="CI126" s="1">
        <f t="shared" si="172"/>
        <v>0</v>
      </c>
      <c r="CJ126" s="1">
        <f t="shared" si="173"/>
        <v>0</v>
      </c>
      <c r="CK126" s="1">
        <f t="shared" si="174"/>
        <v>0</v>
      </c>
      <c r="CL126" s="1">
        <f t="shared" si="175"/>
        <v>0</v>
      </c>
      <c r="CM126" s="1">
        <f t="shared" si="176"/>
        <v>0</v>
      </c>
      <c r="CN126" s="1">
        <f t="shared" si="177"/>
        <v>0</v>
      </c>
      <c r="CO126" s="1">
        <f t="shared" si="178"/>
        <v>0</v>
      </c>
      <c r="CP126" s="1">
        <f t="shared" si="179"/>
        <v>0</v>
      </c>
      <c r="CQ126" s="1">
        <f t="shared" si="180"/>
        <v>0</v>
      </c>
      <c r="CR126" s="1">
        <f t="shared" si="181"/>
        <v>0</v>
      </c>
      <c r="CS126" s="1">
        <f t="shared" si="182"/>
        <v>0</v>
      </c>
      <c r="CT126" s="1">
        <f t="shared" si="183"/>
        <v>0</v>
      </c>
      <c r="CU126" s="1">
        <f t="shared" si="184"/>
        <v>0</v>
      </c>
      <c r="CV126" s="1">
        <f t="shared" si="185"/>
        <v>0</v>
      </c>
      <c r="CW126" s="1">
        <f t="shared" si="186"/>
        <v>0</v>
      </c>
      <c r="CX126" s="1">
        <f t="shared" si="187"/>
        <v>0</v>
      </c>
      <c r="CY126" s="1">
        <f t="shared" si="188"/>
        <v>0</v>
      </c>
      <c r="CZ126" s="1">
        <f t="shared" si="189"/>
        <v>0</v>
      </c>
      <c r="DA126" s="1">
        <f t="shared" si="190"/>
        <v>0</v>
      </c>
      <c r="DB126" s="1">
        <f t="shared" si="191"/>
        <v>0</v>
      </c>
      <c r="DC126" s="1">
        <f t="shared" si="192"/>
        <v>0</v>
      </c>
      <c r="DD126" s="1">
        <f t="shared" si="193"/>
        <v>0</v>
      </c>
    </row>
    <row r="127" spans="1:108" x14ac:dyDescent="0.55000000000000004">
      <c r="A127" s="1">
        <f>値貼り付け用シート!F135</f>
        <v>8</v>
      </c>
      <c r="B127" s="1">
        <f>値貼り付け用シート!G135</f>
        <v>3</v>
      </c>
      <c r="C127" s="1">
        <f>計算１!I3002</f>
        <v>24</v>
      </c>
      <c r="D127" s="1">
        <f>計算１!J3002</f>
        <v>24</v>
      </c>
      <c r="E127" s="1">
        <f>計算１!K3002</f>
        <v>0</v>
      </c>
      <c r="F127" s="1">
        <f>計算１!L3002</f>
        <v>19</v>
      </c>
      <c r="G127" s="1">
        <f>計算１!M3002</f>
        <v>1</v>
      </c>
      <c r="H127" s="1">
        <f>IF(計算１!I3002=0,"",計算１!N3002)</f>
        <v>27</v>
      </c>
      <c r="I127" s="1">
        <f>IF(ISERROR(計算１!O3002),"",計算１!O3002)</f>
        <v>27</v>
      </c>
      <c r="J127" s="1">
        <f>計算１!P3002</f>
        <v>0</v>
      </c>
      <c r="K127" s="1">
        <f t="shared" si="97"/>
        <v>19</v>
      </c>
      <c r="M127" s="1">
        <f t="shared" si="98"/>
        <v>0</v>
      </c>
      <c r="N127" s="1">
        <f t="shared" si="99"/>
        <v>0</v>
      </c>
      <c r="O127" s="1">
        <f t="shared" si="100"/>
        <v>0</v>
      </c>
      <c r="P127" s="1">
        <f t="shared" si="101"/>
        <v>0</v>
      </c>
      <c r="Q127" s="1">
        <f t="shared" si="102"/>
        <v>0</v>
      </c>
      <c r="R127" s="1">
        <f t="shared" si="103"/>
        <v>0</v>
      </c>
      <c r="S127" s="1">
        <f t="shared" si="104"/>
        <v>0</v>
      </c>
      <c r="T127" s="1">
        <f t="shared" si="105"/>
        <v>0</v>
      </c>
      <c r="U127" s="1">
        <f t="shared" si="106"/>
        <v>0</v>
      </c>
      <c r="V127" s="1">
        <f t="shared" si="107"/>
        <v>0</v>
      </c>
      <c r="W127" s="1">
        <f t="shared" si="108"/>
        <v>0</v>
      </c>
      <c r="X127" s="1">
        <f t="shared" si="109"/>
        <v>0</v>
      </c>
      <c r="Y127" s="1">
        <f t="shared" si="110"/>
        <v>0</v>
      </c>
      <c r="Z127" s="1">
        <f t="shared" si="111"/>
        <v>0</v>
      </c>
      <c r="AA127" s="1">
        <f t="shared" si="112"/>
        <v>0</v>
      </c>
      <c r="AB127" s="1">
        <f t="shared" si="113"/>
        <v>0</v>
      </c>
      <c r="AC127" s="1">
        <f t="shared" si="114"/>
        <v>0</v>
      </c>
      <c r="AD127" s="1">
        <f t="shared" si="115"/>
        <v>0</v>
      </c>
      <c r="AE127" s="1">
        <f t="shared" si="116"/>
        <v>0</v>
      </c>
      <c r="AF127" s="1">
        <f t="shared" si="117"/>
        <v>0</v>
      </c>
      <c r="AG127" s="1">
        <f t="shared" si="118"/>
        <v>0</v>
      </c>
      <c r="AH127" s="1">
        <f t="shared" si="119"/>
        <v>0</v>
      </c>
      <c r="AI127" s="1">
        <f t="shared" si="120"/>
        <v>0</v>
      </c>
      <c r="AJ127" s="1">
        <f t="shared" si="121"/>
        <v>0</v>
      </c>
      <c r="AK127" s="1">
        <f t="shared" si="122"/>
        <v>0</v>
      </c>
      <c r="AL127" s="1">
        <f t="shared" si="123"/>
        <v>0</v>
      </c>
      <c r="AM127" s="1">
        <f t="shared" si="124"/>
        <v>0</v>
      </c>
      <c r="AN127" s="1">
        <f t="shared" si="125"/>
        <v>0</v>
      </c>
      <c r="AO127" s="1">
        <f t="shared" si="126"/>
        <v>0</v>
      </c>
      <c r="AP127" s="1">
        <f t="shared" si="127"/>
        <v>0</v>
      </c>
      <c r="AQ127" s="1">
        <f t="shared" si="128"/>
        <v>0</v>
      </c>
      <c r="AR127" s="1">
        <f t="shared" si="129"/>
        <v>0</v>
      </c>
      <c r="AS127" s="1">
        <f t="shared" si="130"/>
        <v>1</v>
      </c>
      <c r="AT127" s="1">
        <f t="shared" si="131"/>
        <v>24</v>
      </c>
      <c r="AU127" s="1">
        <f t="shared" si="132"/>
        <v>19</v>
      </c>
      <c r="AV127" s="1">
        <f t="shared" si="133"/>
        <v>1</v>
      </c>
      <c r="AW127" s="1">
        <f t="shared" si="134"/>
        <v>19</v>
      </c>
      <c r="AX127" s="1">
        <f t="shared" si="135"/>
        <v>0</v>
      </c>
      <c r="AY127" s="1">
        <f t="shared" si="136"/>
        <v>0</v>
      </c>
      <c r="AZ127" s="1">
        <f t="shared" si="137"/>
        <v>27</v>
      </c>
      <c r="BA127" s="1">
        <f t="shared" si="138"/>
        <v>0</v>
      </c>
      <c r="BB127" s="1">
        <f t="shared" si="139"/>
        <v>0</v>
      </c>
      <c r="BC127" s="1">
        <f t="shared" si="140"/>
        <v>0</v>
      </c>
      <c r="BD127" s="1">
        <f t="shared" si="141"/>
        <v>0</v>
      </c>
      <c r="BE127" s="1">
        <f t="shared" si="142"/>
        <v>0</v>
      </c>
      <c r="BF127" s="1">
        <f t="shared" si="143"/>
        <v>0</v>
      </c>
      <c r="BG127" s="1">
        <f t="shared" si="144"/>
        <v>0</v>
      </c>
      <c r="BH127" s="1">
        <f t="shared" si="145"/>
        <v>0</v>
      </c>
      <c r="BI127" s="1">
        <f t="shared" si="146"/>
        <v>0</v>
      </c>
      <c r="BJ127" s="1">
        <f t="shared" si="147"/>
        <v>0</v>
      </c>
      <c r="BK127" s="1">
        <f t="shared" si="148"/>
        <v>0</v>
      </c>
      <c r="BL127" s="1">
        <f t="shared" si="149"/>
        <v>0</v>
      </c>
      <c r="BM127" s="1">
        <f t="shared" si="150"/>
        <v>0</v>
      </c>
      <c r="BN127" s="1">
        <f t="shared" si="151"/>
        <v>0</v>
      </c>
      <c r="BO127" s="1">
        <f t="shared" si="152"/>
        <v>0</v>
      </c>
      <c r="BP127" s="1">
        <f t="shared" si="153"/>
        <v>0</v>
      </c>
      <c r="BQ127" s="1">
        <f t="shared" si="154"/>
        <v>0</v>
      </c>
      <c r="BR127" s="1">
        <f t="shared" si="155"/>
        <v>0</v>
      </c>
      <c r="BS127" s="1">
        <f t="shared" si="156"/>
        <v>0</v>
      </c>
      <c r="BT127" s="1">
        <f t="shared" si="157"/>
        <v>0</v>
      </c>
      <c r="BU127" s="1">
        <f t="shared" si="158"/>
        <v>0</v>
      </c>
      <c r="BV127" s="1">
        <f t="shared" si="159"/>
        <v>0</v>
      </c>
      <c r="BW127" s="1">
        <f t="shared" si="160"/>
        <v>0</v>
      </c>
      <c r="BX127" s="1">
        <f t="shared" si="161"/>
        <v>0</v>
      </c>
      <c r="BY127" s="1">
        <f t="shared" si="162"/>
        <v>0</v>
      </c>
      <c r="BZ127" s="1">
        <f t="shared" si="163"/>
        <v>0</v>
      </c>
      <c r="CA127" s="1">
        <f t="shared" si="164"/>
        <v>0</v>
      </c>
      <c r="CB127" s="1">
        <f t="shared" si="165"/>
        <v>0</v>
      </c>
      <c r="CC127" s="1">
        <f t="shared" si="166"/>
        <v>0</v>
      </c>
      <c r="CD127" s="1">
        <f t="shared" si="167"/>
        <v>0</v>
      </c>
      <c r="CE127" s="1">
        <f t="shared" si="168"/>
        <v>0</v>
      </c>
      <c r="CF127" s="1">
        <f t="shared" si="169"/>
        <v>0</v>
      </c>
      <c r="CG127" s="1">
        <f t="shared" si="170"/>
        <v>0</v>
      </c>
      <c r="CH127" s="1">
        <f t="shared" si="171"/>
        <v>0</v>
      </c>
      <c r="CI127" s="1">
        <f t="shared" si="172"/>
        <v>0</v>
      </c>
      <c r="CJ127" s="1">
        <f t="shared" si="173"/>
        <v>0</v>
      </c>
      <c r="CK127" s="1">
        <f t="shared" si="174"/>
        <v>0</v>
      </c>
      <c r="CL127" s="1">
        <f t="shared" si="175"/>
        <v>0</v>
      </c>
      <c r="CM127" s="1">
        <f t="shared" si="176"/>
        <v>0</v>
      </c>
      <c r="CN127" s="1">
        <f t="shared" si="177"/>
        <v>0</v>
      </c>
      <c r="CO127" s="1">
        <f t="shared" si="178"/>
        <v>0</v>
      </c>
      <c r="CP127" s="1">
        <f t="shared" si="179"/>
        <v>0</v>
      </c>
      <c r="CQ127" s="1">
        <f t="shared" si="180"/>
        <v>0</v>
      </c>
      <c r="CR127" s="1">
        <f t="shared" si="181"/>
        <v>0</v>
      </c>
      <c r="CS127" s="1">
        <f t="shared" si="182"/>
        <v>0</v>
      </c>
      <c r="CT127" s="1">
        <f t="shared" si="183"/>
        <v>0</v>
      </c>
      <c r="CU127" s="1">
        <f t="shared" si="184"/>
        <v>0</v>
      </c>
      <c r="CV127" s="1">
        <f t="shared" si="185"/>
        <v>0</v>
      </c>
      <c r="CW127" s="1">
        <f t="shared" si="186"/>
        <v>0</v>
      </c>
      <c r="CX127" s="1">
        <f t="shared" si="187"/>
        <v>0</v>
      </c>
      <c r="CY127" s="1">
        <f t="shared" si="188"/>
        <v>0</v>
      </c>
      <c r="CZ127" s="1">
        <f t="shared" si="189"/>
        <v>0</v>
      </c>
      <c r="DA127" s="1">
        <f t="shared" si="190"/>
        <v>0</v>
      </c>
      <c r="DB127" s="1">
        <f t="shared" si="191"/>
        <v>0</v>
      </c>
      <c r="DC127" s="1">
        <f t="shared" si="192"/>
        <v>0</v>
      </c>
      <c r="DD127" s="1">
        <f t="shared" si="193"/>
        <v>0</v>
      </c>
    </row>
    <row r="128" spans="1:108" x14ac:dyDescent="0.55000000000000004">
      <c r="A128" s="1">
        <f>値貼り付け用シート!F136</f>
        <v>8</v>
      </c>
      <c r="B128" s="1">
        <f>値貼り付け用シート!G136</f>
        <v>4</v>
      </c>
      <c r="C128" s="1">
        <f>計算１!I3026</f>
        <v>23</v>
      </c>
      <c r="D128" s="1">
        <f>計算１!J3026</f>
        <v>24</v>
      </c>
      <c r="E128" s="1">
        <f>計算１!K3026</f>
        <v>0</v>
      </c>
      <c r="F128" s="1">
        <f>計算１!L3026</f>
        <v>47</v>
      </c>
      <c r="G128" s="1">
        <f>計算１!M3026</f>
        <v>1</v>
      </c>
      <c r="H128" s="1">
        <f>IF(計算１!I3026=0,"",計算１!N3026)</f>
        <v>59</v>
      </c>
      <c r="I128" s="1">
        <f>IF(ISERROR(計算１!O3026),"",計算１!O3026)</f>
        <v>59</v>
      </c>
      <c r="J128" s="1">
        <f>計算１!P3026</f>
        <v>0</v>
      </c>
      <c r="K128" s="1">
        <f t="shared" si="97"/>
        <v>47</v>
      </c>
      <c r="M128" s="1">
        <f t="shared" si="98"/>
        <v>0</v>
      </c>
      <c r="N128" s="1">
        <f t="shared" si="99"/>
        <v>0</v>
      </c>
      <c r="O128" s="1">
        <f t="shared" si="100"/>
        <v>0</v>
      </c>
      <c r="P128" s="1">
        <f t="shared" si="101"/>
        <v>0</v>
      </c>
      <c r="Q128" s="1">
        <f t="shared" si="102"/>
        <v>0</v>
      </c>
      <c r="R128" s="1">
        <f t="shared" si="103"/>
        <v>0</v>
      </c>
      <c r="S128" s="1">
        <f t="shared" si="104"/>
        <v>0</v>
      </c>
      <c r="T128" s="1">
        <f t="shared" si="105"/>
        <v>0</v>
      </c>
      <c r="U128" s="1">
        <f t="shared" si="106"/>
        <v>0</v>
      </c>
      <c r="V128" s="1">
        <f t="shared" si="107"/>
        <v>0</v>
      </c>
      <c r="W128" s="1">
        <f t="shared" si="108"/>
        <v>0</v>
      </c>
      <c r="X128" s="1">
        <f t="shared" si="109"/>
        <v>0</v>
      </c>
      <c r="Y128" s="1">
        <f t="shared" si="110"/>
        <v>0</v>
      </c>
      <c r="Z128" s="1">
        <f t="shared" si="111"/>
        <v>0</v>
      </c>
      <c r="AA128" s="1">
        <f t="shared" si="112"/>
        <v>0</v>
      </c>
      <c r="AB128" s="1">
        <f t="shared" si="113"/>
        <v>0</v>
      </c>
      <c r="AC128" s="1">
        <f t="shared" si="114"/>
        <v>0</v>
      </c>
      <c r="AD128" s="1">
        <f t="shared" si="115"/>
        <v>0</v>
      </c>
      <c r="AE128" s="1">
        <f t="shared" si="116"/>
        <v>0</v>
      </c>
      <c r="AF128" s="1">
        <f t="shared" si="117"/>
        <v>0</v>
      </c>
      <c r="AG128" s="1">
        <f t="shared" si="118"/>
        <v>0</v>
      </c>
      <c r="AH128" s="1">
        <f t="shared" si="119"/>
        <v>0</v>
      </c>
      <c r="AI128" s="1">
        <f t="shared" si="120"/>
        <v>0</v>
      </c>
      <c r="AJ128" s="1">
        <f t="shared" si="121"/>
        <v>0</v>
      </c>
      <c r="AK128" s="1">
        <f t="shared" si="122"/>
        <v>0</v>
      </c>
      <c r="AL128" s="1">
        <f t="shared" si="123"/>
        <v>0</v>
      </c>
      <c r="AM128" s="1">
        <f t="shared" si="124"/>
        <v>0</v>
      </c>
      <c r="AN128" s="1">
        <f t="shared" si="125"/>
        <v>0</v>
      </c>
      <c r="AO128" s="1">
        <f t="shared" si="126"/>
        <v>0</v>
      </c>
      <c r="AP128" s="1">
        <f t="shared" si="127"/>
        <v>0</v>
      </c>
      <c r="AQ128" s="1">
        <f t="shared" si="128"/>
        <v>0</v>
      </c>
      <c r="AR128" s="1">
        <f t="shared" si="129"/>
        <v>0</v>
      </c>
      <c r="AS128" s="1">
        <f t="shared" si="130"/>
        <v>1</v>
      </c>
      <c r="AT128" s="1">
        <f t="shared" si="131"/>
        <v>23</v>
      </c>
      <c r="AU128" s="1">
        <f t="shared" si="132"/>
        <v>47</v>
      </c>
      <c r="AV128" s="1">
        <f t="shared" si="133"/>
        <v>1</v>
      </c>
      <c r="AW128" s="1">
        <f t="shared" si="134"/>
        <v>47</v>
      </c>
      <c r="AX128" s="1">
        <f t="shared" si="135"/>
        <v>0</v>
      </c>
      <c r="AY128" s="1">
        <f t="shared" si="136"/>
        <v>0</v>
      </c>
      <c r="AZ128" s="1">
        <f t="shared" si="137"/>
        <v>59</v>
      </c>
      <c r="BA128" s="1">
        <f t="shared" si="138"/>
        <v>0</v>
      </c>
      <c r="BB128" s="1">
        <f t="shared" si="139"/>
        <v>0</v>
      </c>
      <c r="BC128" s="1">
        <f t="shared" si="140"/>
        <v>0</v>
      </c>
      <c r="BD128" s="1">
        <f t="shared" si="141"/>
        <v>0</v>
      </c>
      <c r="BE128" s="1">
        <f t="shared" si="142"/>
        <v>0</v>
      </c>
      <c r="BF128" s="1">
        <f t="shared" si="143"/>
        <v>0</v>
      </c>
      <c r="BG128" s="1">
        <f t="shared" si="144"/>
        <v>0</v>
      </c>
      <c r="BH128" s="1">
        <f t="shared" si="145"/>
        <v>0</v>
      </c>
      <c r="BI128" s="1">
        <f t="shared" si="146"/>
        <v>0</v>
      </c>
      <c r="BJ128" s="1">
        <f t="shared" si="147"/>
        <v>0</v>
      </c>
      <c r="BK128" s="1">
        <f t="shared" si="148"/>
        <v>0</v>
      </c>
      <c r="BL128" s="1">
        <f t="shared" si="149"/>
        <v>0</v>
      </c>
      <c r="BM128" s="1">
        <f t="shared" si="150"/>
        <v>0</v>
      </c>
      <c r="BN128" s="1">
        <f t="shared" si="151"/>
        <v>0</v>
      </c>
      <c r="BO128" s="1">
        <f t="shared" si="152"/>
        <v>0</v>
      </c>
      <c r="BP128" s="1">
        <f t="shared" si="153"/>
        <v>0</v>
      </c>
      <c r="BQ128" s="1">
        <f t="shared" si="154"/>
        <v>0</v>
      </c>
      <c r="BR128" s="1">
        <f t="shared" si="155"/>
        <v>0</v>
      </c>
      <c r="BS128" s="1">
        <f t="shared" si="156"/>
        <v>0</v>
      </c>
      <c r="BT128" s="1">
        <f t="shared" si="157"/>
        <v>0</v>
      </c>
      <c r="BU128" s="1">
        <f t="shared" si="158"/>
        <v>0</v>
      </c>
      <c r="BV128" s="1">
        <f t="shared" si="159"/>
        <v>0</v>
      </c>
      <c r="BW128" s="1">
        <f t="shared" si="160"/>
        <v>0</v>
      </c>
      <c r="BX128" s="1">
        <f t="shared" si="161"/>
        <v>0</v>
      </c>
      <c r="BY128" s="1">
        <f t="shared" si="162"/>
        <v>0</v>
      </c>
      <c r="BZ128" s="1">
        <f t="shared" si="163"/>
        <v>0</v>
      </c>
      <c r="CA128" s="1">
        <f t="shared" si="164"/>
        <v>0</v>
      </c>
      <c r="CB128" s="1">
        <f t="shared" si="165"/>
        <v>0</v>
      </c>
      <c r="CC128" s="1">
        <f t="shared" si="166"/>
        <v>0</v>
      </c>
      <c r="CD128" s="1">
        <f t="shared" si="167"/>
        <v>0</v>
      </c>
      <c r="CE128" s="1">
        <f t="shared" si="168"/>
        <v>0</v>
      </c>
      <c r="CF128" s="1">
        <f t="shared" si="169"/>
        <v>0</v>
      </c>
      <c r="CG128" s="1">
        <f t="shared" si="170"/>
        <v>0</v>
      </c>
      <c r="CH128" s="1">
        <f t="shared" si="171"/>
        <v>0</v>
      </c>
      <c r="CI128" s="1">
        <f t="shared" si="172"/>
        <v>0</v>
      </c>
      <c r="CJ128" s="1">
        <f t="shared" si="173"/>
        <v>0</v>
      </c>
      <c r="CK128" s="1">
        <f t="shared" si="174"/>
        <v>0</v>
      </c>
      <c r="CL128" s="1">
        <f t="shared" si="175"/>
        <v>0</v>
      </c>
      <c r="CM128" s="1">
        <f t="shared" si="176"/>
        <v>0</v>
      </c>
      <c r="CN128" s="1">
        <f t="shared" si="177"/>
        <v>0</v>
      </c>
      <c r="CO128" s="1">
        <f t="shared" si="178"/>
        <v>0</v>
      </c>
      <c r="CP128" s="1">
        <f t="shared" si="179"/>
        <v>0</v>
      </c>
      <c r="CQ128" s="1">
        <f t="shared" si="180"/>
        <v>0</v>
      </c>
      <c r="CR128" s="1">
        <f t="shared" si="181"/>
        <v>0</v>
      </c>
      <c r="CS128" s="1">
        <f t="shared" si="182"/>
        <v>0</v>
      </c>
      <c r="CT128" s="1">
        <f t="shared" si="183"/>
        <v>0</v>
      </c>
      <c r="CU128" s="1">
        <f t="shared" si="184"/>
        <v>0</v>
      </c>
      <c r="CV128" s="1">
        <f t="shared" si="185"/>
        <v>0</v>
      </c>
      <c r="CW128" s="1">
        <f t="shared" si="186"/>
        <v>0</v>
      </c>
      <c r="CX128" s="1">
        <f t="shared" si="187"/>
        <v>0</v>
      </c>
      <c r="CY128" s="1">
        <f t="shared" si="188"/>
        <v>0</v>
      </c>
      <c r="CZ128" s="1">
        <f t="shared" si="189"/>
        <v>0</v>
      </c>
      <c r="DA128" s="1">
        <f t="shared" si="190"/>
        <v>0</v>
      </c>
      <c r="DB128" s="1">
        <f t="shared" si="191"/>
        <v>0</v>
      </c>
      <c r="DC128" s="1">
        <f t="shared" si="192"/>
        <v>0</v>
      </c>
      <c r="DD128" s="1">
        <f t="shared" si="193"/>
        <v>0</v>
      </c>
    </row>
    <row r="129" spans="1:108" x14ac:dyDescent="0.55000000000000004">
      <c r="A129" s="1">
        <f>値貼り付け用シート!F137</f>
        <v>8</v>
      </c>
      <c r="B129" s="1">
        <f>値貼り付け用シート!G137</f>
        <v>5</v>
      </c>
      <c r="C129" s="1">
        <f>計算１!I3050</f>
        <v>24</v>
      </c>
      <c r="D129" s="1">
        <f>計算１!J3050</f>
        <v>24</v>
      </c>
      <c r="E129" s="1">
        <f>計算１!K3050</f>
        <v>0</v>
      </c>
      <c r="F129" s="1">
        <f>計算１!L3050</f>
        <v>26</v>
      </c>
      <c r="G129" s="1">
        <f>計算１!M3050</f>
        <v>1</v>
      </c>
      <c r="H129" s="1">
        <f>IF(計算１!I3050=0,"",計算１!N3050)</f>
        <v>31</v>
      </c>
      <c r="I129" s="1">
        <f>IF(ISERROR(計算１!O3050),"",計算１!O3050)</f>
        <v>31</v>
      </c>
      <c r="J129" s="1">
        <f>計算１!P3050</f>
        <v>0</v>
      </c>
      <c r="K129" s="1">
        <f t="shared" si="97"/>
        <v>26</v>
      </c>
      <c r="M129" s="1">
        <f t="shared" si="98"/>
        <v>0</v>
      </c>
      <c r="N129" s="1">
        <f t="shared" si="99"/>
        <v>0</v>
      </c>
      <c r="O129" s="1">
        <f t="shared" si="100"/>
        <v>0</v>
      </c>
      <c r="P129" s="1">
        <f t="shared" si="101"/>
        <v>0</v>
      </c>
      <c r="Q129" s="1">
        <f t="shared" si="102"/>
        <v>0</v>
      </c>
      <c r="R129" s="1">
        <f t="shared" si="103"/>
        <v>0</v>
      </c>
      <c r="S129" s="1">
        <f t="shared" si="104"/>
        <v>0</v>
      </c>
      <c r="T129" s="1">
        <f t="shared" si="105"/>
        <v>0</v>
      </c>
      <c r="U129" s="1">
        <f t="shared" si="106"/>
        <v>0</v>
      </c>
      <c r="V129" s="1">
        <f t="shared" si="107"/>
        <v>0</v>
      </c>
      <c r="W129" s="1">
        <f t="shared" si="108"/>
        <v>0</v>
      </c>
      <c r="X129" s="1">
        <f t="shared" si="109"/>
        <v>0</v>
      </c>
      <c r="Y129" s="1">
        <f t="shared" si="110"/>
        <v>0</v>
      </c>
      <c r="Z129" s="1">
        <f t="shared" si="111"/>
        <v>0</v>
      </c>
      <c r="AA129" s="1">
        <f t="shared" si="112"/>
        <v>0</v>
      </c>
      <c r="AB129" s="1">
        <f t="shared" si="113"/>
        <v>0</v>
      </c>
      <c r="AC129" s="1">
        <f t="shared" si="114"/>
        <v>0</v>
      </c>
      <c r="AD129" s="1">
        <f t="shared" si="115"/>
        <v>0</v>
      </c>
      <c r="AE129" s="1">
        <f t="shared" si="116"/>
        <v>0</v>
      </c>
      <c r="AF129" s="1">
        <f t="shared" si="117"/>
        <v>0</v>
      </c>
      <c r="AG129" s="1">
        <f t="shared" si="118"/>
        <v>0</v>
      </c>
      <c r="AH129" s="1">
        <f t="shared" si="119"/>
        <v>0</v>
      </c>
      <c r="AI129" s="1">
        <f t="shared" si="120"/>
        <v>0</v>
      </c>
      <c r="AJ129" s="1">
        <f t="shared" si="121"/>
        <v>0</v>
      </c>
      <c r="AK129" s="1">
        <f t="shared" si="122"/>
        <v>0</v>
      </c>
      <c r="AL129" s="1">
        <f t="shared" si="123"/>
        <v>0</v>
      </c>
      <c r="AM129" s="1">
        <f t="shared" si="124"/>
        <v>0</v>
      </c>
      <c r="AN129" s="1">
        <f t="shared" si="125"/>
        <v>0</v>
      </c>
      <c r="AO129" s="1">
        <f t="shared" si="126"/>
        <v>0</v>
      </c>
      <c r="AP129" s="1">
        <f t="shared" si="127"/>
        <v>0</v>
      </c>
      <c r="AQ129" s="1">
        <f t="shared" si="128"/>
        <v>0</v>
      </c>
      <c r="AR129" s="1">
        <f t="shared" si="129"/>
        <v>0</v>
      </c>
      <c r="AS129" s="1">
        <f t="shared" si="130"/>
        <v>1</v>
      </c>
      <c r="AT129" s="1">
        <f t="shared" si="131"/>
        <v>24</v>
      </c>
      <c r="AU129" s="1">
        <f t="shared" si="132"/>
        <v>26</v>
      </c>
      <c r="AV129" s="1">
        <f t="shared" si="133"/>
        <v>1</v>
      </c>
      <c r="AW129" s="1">
        <f t="shared" si="134"/>
        <v>26</v>
      </c>
      <c r="AX129" s="1">
        <f t="shared" si="135"/>
        <v>0</v>
      </c>
      <c r="AY129" s="1">
        <f t="shared" si="136"/>
        <v>0</v>
      </c>
      <c r="AZ129" s="1">
        <f t="shared" si="137"/>
        <v>31</v>
      </c>
      <c r="BA129" s="1">
        <f t="shared" si="138"/>
        <v>0</v>
      </c>
      <c r="BB129" s="1">
        <f t="shared" si="139"/>
        <v>0</v>
      </c>
      <c r="BC129" s="1">
        <f t="shared" si="140"/>
        <v>0</v>
      </c>
      <c r="BD129" s="1">
        <f t="shared" si="141"/>
        <v>0</v>
      </c>
      <c r="BE129" s="1">
        <f t="shared" si="142"/>
        <v>0</v>
      </c>
      <c r="BF129" s="1">
        <f t="shared" si="143"/>
        <v>0</v>
      </c>
      <c r="BG129" s="1">
        <f t="shared" si="144"/>
        <v>0</v>
      </c>
      <c r="BH129" s="1">
        <f t="shared" si="145"/>
        <v>0</v>
      </c>
      <c r="BI129" s="1">
        <f t="shared" si="146"/>
        <v>0</v>
      </c>
      <c r="BJ129" s="1">
        <f t="shared" si="147"/>
        <v>0</v>
      </c>
      <c r="BK129" s="1">
        <f t="shared" si="148"/>
        <v>0</v>
      </c>
      <c r="BL129" s="1">
        <f t="shared" si="149"/>
        <v>0</v>
      </c>
      <c r="BM129" s="1">
        <f t="shared" si="150"/>
        <v>0</v>
      </c>
      <c r="BN129" s="1">
        <f t="shared" si="151"/>
        <v>0</v>
      </c>
      <c r="BO129" s="1">
        <f t="shared" si="152"/>
        <v>0</v>
      </c>
      <c r="BP129" s="1">
        <f t="shared" si="153"/>
        <v>0</v>
      </c>
      <c r="BQ129" s="1">
        <f t="shared" si="154"/>
        <v>0</v>
      </c>
      <c r="BR129" s="1">
        <f t="shared" si="155"/>
        <v>0</v>
      </c>
      <c r="BS129" s="1">
        <f t="shared" si="156"/>
        <v>0</v>
      </c>
      <c r="BT129" s="1">
        <f t="shared" si="157"/>
        <v>0</v>
      </c>
      <c r="BU129" s="1">
        <f t="shared" si="158"/>
        <v>0</v>
      </c>
      <c r="BV129" s="1">
        <f t="shared" si="159"/>
        <v>0</v>
      </c>
      <c r="BW129" s="1">
        <f t="shared" si="160"/>
        <v>0</v>
      </c>
      <c r="BX129" s="1">
        <f t="shared" si="161"/>
        <v>0</v>
      </c>
      <c r="BY129" s="1">
        <f t="shared" si="162"/>
        <v>0</v>
      </c>
      <c r="BZ129" s="1">
        <f t="shared" si="163"/>
        <v>0</v>
      </c>
      <c r="CA129" s="1">
        <f t="shared" si="164"/>
        <v>0</v>
      </c>
      <c r="CB129" s="1">
        <f t="shared" si="165"/>
        <v>0</v>
      </c>
      <c r="CC129" s="1">
        <f t="shared" si="166"/>
        <v>0</v>
      </c>
      <c r="CD129" s="1">
        <f t="shared" si="167"/>
        <v>0</v>
      </c>
      <c r="CE129" s="1">
        <f t="shared" si="168"/>
        <v>0</v>
      </c>
      <c r="CF129" s="1">
        <f t="shared" si="169"/>
        <v>0</v>
      </c>
      <c r="CG129" s="1">
        <f t="shared" si="170"/>
        <v>0</v>
      </c>
      <c r="CH129" s="1">
        <f t="shared" si="171"/>
        <v>0</v>
      </c>
      <c r="CI129" s="1">
        <f t="shared" si="172"/>
        <v>0</v>
      </c>
      <c r="CJ129" s="1">
        <f t="shared" si="173"/>
        <v>0</v>
      </c>
      <c r="CK129" s="1">
        <f t="shared" si="174"/>
        <v>0</v>
      </c>
      <c r="CL129" s="1">
        <f t="shared" si="175"/>
        <v>0</v>
      </c>
      <c r="CM129" s="1">
        <f t="shared" si="176"/>
        <v>0</v>
      </c>
      <c r="CN129" s="1">
        <f t="shared" si="177"/>
        <v>0</v>
      </c>
      <c r="CO129" s="1">
        <f t="shared" si="178"/>
        <v>0</v>
      </c>
      <c r="CP129" s="1">
        <f t="shared" si="179"/>
        <v>0</v>
      </c>
      <c r="CQ129" s="1">
        <f t="shared" si="180"/>
        <v>0</v>
      </c>
      <c r="CR129" s="1">
        <f t="shared" si="181"/>
        <v>0</v>
      </c>
      <c r="CS129" s="1">
        <f t="shared" si="182"/>
        <v>0</v>
      </c>
      <c r="CT129" s="1">
        <f t="shared" si="183"/>
        <v>0</v>
      </c>
      <c r="CU129" s="1">
        <f t="shared" si="184"/>
        <v>0</v>
      </c>
      <c r="CV129" s="1">
        <f t="shared" si="185"/>
        <v>0</v>
      </c>
      <c r="CW129" s="1">
        <f t="shared" si="186"/>
        <v>0</v>
      </c>
      <c r="CX129" s="1">
        <f t="shared" si="187"/>
        <v>0</v>
      </c>
      <c r="CY129" s="1">
        <f t="shared" si="188"/>
        <v>0</v>
      </c>
      <c r="CZ129" s="1">
        <f t="shared" si="189"/>
        <v>0</v>
      </c>
      <c r="DA129" s="1">
        <f t="shared" si="190"/>
        <v>0</v>
      </c>
      <c r="DB129" s="1">
        <f t="shared" si="191"/>
        <v>0</v>
      </c>
      <c r="DC129" s="1">
        <f t="shared" si="192"/>
        <v>0</v>
      </c>
      <c r="DD129" s="1">
        <f t="shared" si="193"/>
        <v>0</v>
      </c>
    </row>
    <row r="130" spans="1:108" x14ac:dyDescent="0.55000000000000004">
      <c r="A130" s="1">
        <f>値貼り付け用シート!F138</f>
        <v>8</v>
      </c>
      <c r="B130" s="1">
        <f>値貼り付け用シート!G138</f>
        <v>6</v>
      </c>
      <c r="C130" s="1">
        <f>計算１!I3074</f>
        <v>24</v>
      </c>
      <c r="D130" s="1">
        <f>計算１!J3074</f>
        <v>24</v>
      </c>
      <c r="E130" s="1">
        <f>計算１!K3074</f>
        <v>0</v>
      </c>
      <c r="F130" s="1">
        <f>計算１!L3074</f>
        <v>15</v>
      </c>
      <c r="G130" s="1">
        <f>計算１!M3074</f>
        <v>1</v>
      </c>
      <c r="H130" s="1">
        <f>IF(計算１!I3074=0,"",計算１!N3074)</f>
        <v>22</v>
      </c>
      <c r="I130" s="1">
        <f>IF(ISERROR(計算１!O3074),"",計算１!O3074)</f>
        <v>22</v>
      </c>
      <c r="J130" s="1">
        <f>計算１!P3074</f>
        <v>0</v>
      </c>
      <c r="K130" s="1">
        <f t="shared" si="97"/>
        <v>15</v>
      </c>
      <c r="M130" s="1">
        <f t="shared" si="98"/>
        <v>0</v>
      </c>
      <c r="N130" s="1">
        <f t="shared" si="99"/>
        <v>0</v>
      </c>
      <c r="O130" s="1">
        <f t="shared" si="100"/>
        <v>0</v>
      </c>
      <c r="P130" s="1">
        <f t="shared" si="101"/>
        <v>0</v>
      </c>
      <c r="Q130" s="1">
        <f t="shared" si="102"/>
        <v>0</v>
      </c>
      <c r="R130" s="1">
        <f t="shared" si="103"/>
        <v>0</v>
      </c>
      <c r="S130" s="1">
        <f t="shared" si="104"/>
        <v>0</v>
      </c>
      <c r="T130" s="1">
        <f t="shared" si="105"/>
        <v>0</v>
      </c>
      <c r="U130" s="1">
        <f t="shared" si="106"/>
        <v>0</v>
      </c>
      <c r="V130" s="1">
        <f t="shared" si="107"/>
        <v>0</v>
      </c>
      <c r="W130" s="1">
        <f t="shared" si="108"/>
        <v>0</v>
      </c>
      <c r="X130" s="1">
        <f t="shared" si="109"/>
        <v>0</v>
      </c>
      <c r="Y130" s="1">
        <f t="shared" si="110"/>
        <v>0</v>
      </c>
      <c r="Z130" s="1">
        <f t="shared" si="111"/>
        <v>0</v>
      </c>
      <c r="AA130" s="1">
        <f t="shared" si="112"/>
        <v>0</v>
      </c>
      <c r="AB130" s="1">
        <f t="shared" si="113"/>
        <v>0</v>
      </c>
      <c r="AC130" s="1">
        <f t="shared" si="114"/>
        <v>0</v>
      </c>
      <c r="AD130" s="1">
        <f t="shared" si="115"/>
        <v>0</v>
      </c>
      <c r="AE130" s="1">
        <f t="shared" si="116"/>
        <v>0</v>
      </c>
      <c r="AF130" s="1">
        <f t="shared" si="117"/>
        <v>0</v>
      </c>
      <c r="AG130" s="1">
        <f t="shared" si="118"/>
        <v>0</v>
      </c>
      <c r="AH130" s="1">
        <f t="shared" si="119"/>
        <v>0</v>
      </c>
      <c r="AI130" s="1">
        <f t="shared" si="120"/>
        <v>0</v>
      </c>
      <c r="AJ130" s="1">
        <f t="shared" si="121"/>
        <v>0</v>
      </c>
      <c r="AK130" s="1">
        <f t="shared" si="122"/>
        <v>0</v>
      </c>
      <c r="AL130" s="1">
        <f t="shared" si="123"/>
        <v>0</v>
      </c>
      <c r="AM130" s="1">
        <f t="shared" si="124"/>
        <v>0</v>
      </c>
      <c r="AN130" s="1">
        <f t="shared" si="125"/>
        <v>0</v>
      </c>
      <c r="AO130" s="1">
        <f t="shared" si="126"/>
        <v>0</v>
      </c>
      <c r="AP130" s="1">
        <f t="shared" si="127"/>
        <v>0</v>
      </c>
      <c r="AQ130" s="1">
        <f t="shared" si="128"/>
        <v>0</v>
      </c>
      <c r="AR130" s="1">
        <f t="shared" si="129"/>
        <v>0</v>
      </c>
      <c r="AS130" s="1">
        <f t="shared" si="130"/>
        <v>1</v>
      </c>
      <c r="AT130" s="1">
        <f t="shared" si="131"/>
        <v>24</v>
      </c>
      <c r="AU130" s="1">
        <f t="shared" si="132"/>
        <v>15</v>
      </c>
      <c r="AV130" s="1">
        <f t="shared" si="133"/>
        <v>1</v>
      </c>
      <c r="AW130" s="1">
        <f t="shared" si="134"/>
        <v>15</v>
      </c>
      <c r="AX130" s="1">
        <f t="shared" si="135"/>
        <v>0</v>
      </c>
      <c r="AY130" s="1">
        <f t="shared" si="136"/>
        <v>0</v>
      </c>
      <c r="AZ130" s="1">
        <f t="shared" si="137"/>
        <v>22</v>
      </c>
      <c r="BA130" s="1">
        <f t="shared" si="138"/>
        <v>0</v>
      </c>
      <c r="BB130" s="1">
        <f t="shared" si="139"/>
        <v>0</v>
      </c>
      <c r="BC130" s="1">
        <f t="shared" si="140"/>
        <v>0</v>
      </c>
      <c r="BD130" s="1">
        <f t="shared" si="141"/>
        <v>0</v>
      </c>
      <c r="BE130" s="1">
        <f t="shared" si="142"/>
        <v>0</v>
      </c>
      <c r="BF130" s="1">
        <f t="shared" si="143"/>
        <v>0</v>
      </c>
      <c r="BG130" s="1">
        <f t="shared" si="144"/>
        <v>0</v>
      </c>
      <c r="BH130" s="1">
        <f t="shared" si="145"/>
        <v>0</v>
      </c>
      <c r="BI130" s="1">
        <f t="shared" si="146"/>
        <v>0</v>
      </c>
      <c r="BJ130" s="1">
        <f t="shared" si="147"/>
        <v>0</v>
      </c>
      <c r="BK130" s="1">
        <f t="shared" si="148"/>
        <v>0</v>
      </c>
      <c r="BL130" s="1">
        <f t="shared" si="149"/>
        <v>0</v>
      </c>
      <c r="BM130" s="1">
        <f t="shared" si="150"/>
        <v>0</v>
      </c>
      <c r="BN130" s="1">
        <f t="shared" si="151"/>
        <v>0</v>
      </c>
      <c r="BO130" s="1">
        <f t="shared" si="152"/>
        <v>0</v>
      </c>
      <c r="BP130" s="1">
        <f t="shared" si="153"/>
        <v>0</v>
      </c>
      <c r="BQ130" s="1">
        <f t="shared" si="154"/>
        <v>0</v>
      </c>
      <c r="BR130" s="1">
        <f t="shared" si="155"/>
        <v>0</v>
      </c>
      <c r="BS130" s="1">
        <f t="shared" si="156"/>
        <v>0</v>
      </c>
      <c r="BT130" s="1">
        <f t="shared" si="157"/>
        <v>0</v>
      </c>
      <c r="BU130" s="1">
        <f t="shared" si="158"/>
        <v>0</v>
      </c>
      <c r="BV130" s="1">
        <f t="shared" si="159"/>
        <v>0</v>
      </c>
      <c r="BW130" s="1">
        <f t="shared" si="160"/>
        <v>0</v>
      </c>
      <c r="BX130" s="1">
        <f t="shared" si="161"/>
        <v>0</v>
      </c>
      <c r="BY130" s="1">
        <f t="shared" si="162"/>
        <v>0</v>
      </c>
      <c r="BZ130" s="1">
        <f t="shared" si="163"/>
        <v>0</v>
      </c>
      <c r="CA130" s="1">
        <f t="shared" si="164"/>
        <v>0</v>
      </c>
      <c r="CB130" s="1">
        <f t="shared" si="165"/>
        <v>0</v>
      </c>
      <c r="CC130" s="1">
        <f t="shared" si="166"/>
        <v>0</v>
      </c>
      <c r="CD130" s="1">
        <f t="shared" si="167"/>
        <v>0</v>
      </c>
      <c r="CE130" s="1">
        <f t="shared" si="168"/>
        <v>0</v>
      </c>
      <c r="CF130" s="1">
        <f t="shared" si="169"/>
        <v>0</v>
      </c>
      <c r="CG130" s="1">
        <f t="shared" si="170"/>
        <v>0</v>
      </c>
      <c r="CH130" s="1">
        <f t="shared" si="171"/>
        <v>0</v>
      </c>
      <c r="CI130" s="1">
        <f t="shared" si="172"/>
        <v>0</v>
      </c>
      <c r="CJ130" s="1">
        <f t="shared" si="173"/>
        <v>0</v>
      </c>
      <c r="CK130" s="1">
        <f t="shared" si="174"/>
        <v>0</v>
      </c>
      <c r="CL130" s="1">
        <f t="shared" si="175"/>
        <v>0</v>
      </c>
      <c r="CM130" s="1">
        <f t="shared" si="176"/>
        <v>0</v>
      </c>
      <c r="CN130" s="1">
        <f t="shared" si="177"/>
        <v>0</v>
      </c>
      <c r="CO130" s="1">
        <f t="shared" si="178"/>
        <v>0</v>
      </c>
      <c r="CP130" s="1">
        <f t="shared" si="179"/>
        <v>0</v>
      </c>
      <c r="CQ130" s="1">
        <f t="shared" si="180"/>
        <v>0</v>
      </c>
      <c r="CR130" s="1">
        <f t="shared" si="181"/>
        <v>0</v>
      </c>
      <c r="CS130" s="1">
        <f t="shared" si="182"/>
        <v>0</v>
      </c>
      <c r="CT130" s="1">
        <f t="shared" si="183"/>
        <v>0</v>
      </c>
      <c r="CU130" s="1">
        <f t="shared" si="184"/>
        <v>0</v>
      </c>
      <c r="CV130" s="1">
        <f t="shared" si="185"/>
        <v>0</v>
      </c>
      <c r="CW130" s="1">
        <f t="shared" si="186"/>
        <v>0</v>
      </c>
      <c r="CX130" s="1">
        <f t="shared" si="187"/>
        <v>0</v>
      </c>
      <c r="CY130" s="1">
        <f t="shared" si="188"/>
        <v>0</v>
      </c>
      <c r="CZ130" s="1">
        <f t="shared" si="189"/>
        <v>0</v>
      </c>
      <c r="DA130" s="1">
        <f t="shared" si="190"/>
        <v>0</v>
      </c>
      <c r="DB130" s="1">
        <f t="shared" si="191"/>
        <v>0</v>
      </c>
      <c r="DC130" s="1">
        <f t="shared" si="192"/>
        <v>0</v>
      </c>
      <c r="DD130" s="1">
        <f t="shared" si="193"/>
        <v>0</v>
      </c>
    </row>
    <row r="131" spans="1:108" x14ac:dyDescent="0.55000000000000004">
      <c r="A131" s="1">
        <f>値貼り付け用シート!F139</f>
        <v>8</v>
      </c>
      <c r="B131" s="1">
        <f>値貼り付け用シート!G139</f>
        <v>7</v>
      </c>
      <c r="C131" s="1">
        <f>計算１!I3098</f>
        <v>24</v>
      </c>
      <c r="D131" s="1">
        <f>計算１!J3098</f>
        <v>24</v>
      </c>
      <c r="E131" s="1">
        <f>計算１!K3098</f>
        <v>0</v>
      </c>
      <c r="F131" s="1">
        <f>計算１!L3098</f>
        <v>18</v>
      </c>
      <c r="G131" s="1">
        <f>計算１!M3098</f>
        <v>1</v>
      </c>
      <c r="H131" s="1">
        <f>IF(計算１!I3098=0,"",計算１!N3098)</f>
        <v>27</v>
      </c>
      <c r="I131" s="1">
        <f>IF(ISERROR(計算１!O3098),"",計算１!O3098)</f>
        <v>27</v>
      </c>
      <c r="J131" s="1">
        <f>計算１!P3098</f>
        <v>0</v>
      </c>
      <c r="K131" s="1">
        <f t="shared" si="97"/>
        <v>18</v>
      </c>
      <c r="M131" s="1">
        <f t="shared" si="98"/>
        <v>0</v>
      </c>
      <c r="N131" s="1">
        <f t="shared" si="99"/>
        <v>0</v>
      </c>
      <c r="O131" s="1">
        <f t="shared" si="100"/>
        <v>0</v>
      </c>
      <c r="P131" s="1">
        <f t="shared" si="101"/>
        <v>0</v>
      </c>
      <c r="Q131" s="1">
        <f t="shared" si="102"/>
        <v>0</v>
      </c>
      <c r="R131" s="1">
        <f t="shared" si="103"/>
        <v>0</v>
      </c>
      <c r="S131" s="1">
        <f t="shared" si="104"/>
        <v>0</v>
      </c>
      <c r="T131" s="1">
        <f t="shared" si="105"/>
        <v>0</v>
      </c>
      <c r="U131" s="1">
        <f t="shared" si="106"/>
        <v>0</v>
      </c>
      <c r="V131" s="1">
        <f t="shared" si="107"/>
        <v>0</v>
      </c>
      <c r="W131" s="1">
        <f t="shared" si="108"/>
        <v>0</v>
      </c>
      <c r="X131" s="1">
        <f t="shared" si="109"/>
        <v>0</v>
      </c>
      <c r="Y131" s="1">
        <f t="shared" si="110"/>
        <v>0</v>
      </c>
      <c r="Z131" s="1">
        <f t="shared" si="111"/>
        <v>0</v>
      </c>
      <c r="AA131" s="1">
        <f t="shared" si="112"/>
        <v>0</v>
      </c>
      <c r="AB131" s="1">
        <f t="shared" si="113"/>
        <v>0</v>
      </c>
      <c r="AC131" s="1">
        <f t="shared" si="114"/>
        <v>0</v>
      </c>
      <c r="AD131" s="1">
        <f t="shared" si="115"/>
        <v>0</v>
      </c>
      <c r="AE131" s="1">
        <f t="shared" si="116"/>
        <v>0</v>
      </c>
      <c r="AF131" s="1">
        <f t="shared" si="117"/>
        <v>0</v>
      </c>
      <c r="AG131" s="1">
        <f t="shared" si="118"/>
        <v>0</v>
      </c>
      <c r="AH131" s="1">
        <f t="shared" si="119"/>
        <v>0</v>
      </c>
      <c r="AI131" s="1">
        <f t="shared" si="120"/>
        <v>0</v>
      </c>
      <c r="AJ131" s="1">
        <f t="shared" si="121"/>
        <v>0</v>
      </c>
      <c r="AK131" s="1">
        <f t="shared" si="122"/>
        <v>0</v>
      </c>
      <c r="AL131" s="1">
        <f t="shared" si="123"/>
        <v>0</v>
      </c>
      <c r="AM131" s="1">
        <f t="shared" si="124"/>
        <v>0</v>
      </c>
      <c r="AN131" s="1">
        <f t="shared" si="125"/>
        <v>0</v>
      </c>
      <c r="AO131" s="1">
        <f t="shared" si="126"/>
        <v>0</v>
      </c>
      <c r="AP131" s="1">
        <f t="shared" si="127"/>
        <v>0</v>
      </c>
      <c r="AQ131" s="1">
        <f t="shared" si="128"/>
        <v>0</v>
      </c>
      <c r="AR131" s="1">
        <f t="shared" si="129"/>
        <v>0</v>
      </c>
      <c r="AS131" s="1">
        <f t="shared" si="130"/>
        <v>1</v>
      </c>
      <c r="AT131" s="1">
        <f t="shared" si="131"/>
        <v>24</v>
      </c>
      <c r="AU131" s="1">
        <f t="shared" si="132"/>
        <v>18</v>
      </c>
      <c r="AV131" s="1">
        <f t="shared" si="133"/>
        <v>1</v>
      </c>
      <c r="AW131" s="1">
        <f t="shared" si="134"/>
        <v>18</v>
      </c>
      <c r="AX131" s="1">
        <f t="shared" si="135"/>
        <v>0</v>
      </c>
      <c r="AY131" s="1">
        <f t="shared" si="136"/>
        <v>0</v>
      </c>
      <c r="AZ131" s="1">
        <f t="shared" si="137"/>
        <v>27</v>
      </c>
      <c r="BA131" s="1">
        <f t="shared" si="138"/>
        <v>0</v>
      </c>
      <c r="BB131" s="1">
        <f t="shared" si="139"/>
        <v>0</v>
      </c>
      <c r="BC131" s="1">
        <f t="shared" si="140"/>
        <v>0</v>
      </c>
      <c r="BD131" s="1">
        <f t="shared" si="141"/>
        <v>0</v>
      </c>
      <c r="BE131" s="1">
        <f t="shared" si="142"/>
        <v>0</v>
      </c>
      <c r="BF131" s="1">
        <f t="shared" si="143"/>
        <v>0</v>
      </c>
      <c r="BG131" s="1">
        <f t="shared" si="144"/>
        <v>0</v>
      </c>
      <c r="BH131" s="1">
        <f t="shared" si="145"/>
        <v>0</v>
      </c>
      <c r="BI131" s="1">
        <f t="shared" si="146"/>
        <v>0</v>
      </c>
      <c r="BJ131" s="1">
        <f t="shared" si="147"/>
        <v>0</v>
      </c>
      <c r="BK131" s="1">
        <f t="shared" si="148"/>
        <v>0</v>
      </c>
      <c r="BL131" s="1">
        <f t="shared" si="149"/>
        <v>0</v>
      </c>
      <c r="BM131" s="1">
        <f t="shared" si="150"/>
        <v>0</v>
      </c>
      <c r="BN131" s="1">
        <f t="shared" si="151"/>
        <v>0</v>
      </c>
      <c r="BO131" s="1">
        <f t="shared" si="152"/>
        <v>0</v>
      </c>
      <c r="BP131" s="1">
        <f t="shared" si="153"/>
        <v>0</v>
      </c>
      <c r="BQ131" s="1">
        <f t="shared" si="154"/>
        <v>0</v>
      </c>
      <c r="BR131" s="1">
        <f t="shared" si="155"/>
        <v>0</v>
      </c>
      <c r="BS131" s="1">
        <f t="shared" si="156"/>
        <v>0</v>
      </c>
      <c r="BT131" s="1">
        <f t="shared" si="157"/>
        <v>0</v>
      </c>
      <c r="BU131" s="1">
        <f t="shared" si="158"/>
        <v>0</v>
      </c>
      <c r="BV131" s="1">
        <f t="shared" si="159"/>
        <v>0</v>
      </c>
      <c r="BW131" s="1">
        <f t="shared" si="160"/>
        <v>0</v>
      </c>
      <c r="BX131" s="1">
        <f t="shared" si="161"/>
        <v>0</v>
      </c>
      <c r="BY131" s="1">
        <f t="shared" si="162"/>
        <v>0</v>
      </c>
      <c r="BZ131" s="1">
        <f t="shared" si="163"/>
        <v>0</v>
      </c>
      <c r="CA131" s="1">
        <f t="shared" si="164"/>
        <v>0</v>
      </c>
      <c r="CB131" s="1">
        <f t="shared" si="165"/>
        <v>0</v>
      </c>
      <c r="CC131" s="1">
        <f t="shared" si="166"/>
        <v>0</v>
      </c>
      <c r="CD131" s="1">
        <f t="shared" si="167"/>
        <v>0</v>
      </c>
      <c r="CE131" s="1">
        <f t="shared" si="168"/>
        <v>0</v>
      </c>
      <c r="CF131" s="1">
        <f t="shared" si="169"/>
        <v>0</v>
      </c>
      <c r="CG131" s="1">
        <f t="shared" si="170"/>
        <v>0</v>
      </c>
      <c r="CH131" s="1">
        <f t="shared" si="171"/>
        <v>0</v>
      </c>
      <c r="CI131" s="1">
        <f t="shared" si="172"/>
        <v>0</v>
      </c>
      <c r="CJ131" s="1">
        <f t="shared" si="173"/>
        <v>0</v>
      </c>
      <c r="CK131" s="1">
        <f t="shared" si="174"/>
        <v>0</v>
      </c>
      <c r="CL131" s="1">
        <f t="shared" si="175"/>
        <v>0</v>
      </c>
      <c r="CM131" s="1">
        <f t="shared" si="176"/>
        <v>0</v>
      </c>
      <c r="CN131" s="1">
        <f t="shared" si="177"/>
        <v>0</v>
      </c>
      <c r="CO131" s="1">
        <f t="shared" si="178"/>
        <v>0</v>
      </c>
      <c r="CP131" s="1">
        <f t="shared" si="179"/>
        <v>0</v>
      </c>
      <c r="CQ131" s="1">
        <f t="shared" si="180"/>
        <v>0</v>
      </c>
      <c r="CR131" s="1">
        <f t="shared" si="181"/>
        <v>0</v>
      </c>
      <c r="CS131" s="1">
        <f t="shared" si="182"/>
        <v>0</v>
      </c>
      <c r="CT131" s="1">
        <f t="shared" si="183"/>
        <v>0</v>
      </c>
      <c r="CU131" s="1">
        <f t="shared" si="184"/>
        <v>0</v>
      </c>
      <c r="CV131" s="1">
        <f t="shared" si="185"/>
        <v>0</v>
      </c>
      <c r="CW131" s="1">
        <f t="shared" si="186"/>
        <v>0</v>
      </c>
      <c r="CX131" s="1">
        <f t="shared" si="187"/>
        <v>0</v>
      </c>
      <c r="CY131" s="1">
        <f t="shared" si="188"/>
        <v>0</v>
      </c>
      <c r="CZ131" s="1">
        <f t="shared" si="189"/>
        <v>0</v>
      </c>
      <c r="DA131" s="1">
        <f t="shared" si="190"/>
        <v>0</v>
      </c>
      <c r="DB131" s="1">
        <f t="shared" si="191"/>
        <v>0</v>
      </c>
      <c r="DC131" s="1">
        <f t="shared" si="192"/>
        <v>0</v>
      </c>
      <c r="DD131" s="1">
        <f t="shared" si="193"/>
        <v>0</v>
      </c>
    </row>
    <row r="132" spans="1:108" x14ac:dyDescent="0.55000000000000004">
      <c r="A132" s="1">
        <f>値貼り付け用シート!F140</f>
        <v>8</v>
      </c>
      <c r="B132" s="1">
        <f>値貼り付け用シート!G140</f>
        <v>8</v>
      </c>
      <c r="C132" s="1">
        <f>計算１!I3122</f>
        <v>24</v>
      </c>
      <c r="D132" s="1">
        <f>計算１!J3122</f>
        <v>24</v>
      </c>
      <c r="E132" s="1">
        <f>計算１!K3122</f>
        <v>0</v>
      </c>
      <c r="F132" s="1">
        <f>計算１!L3122</f>
        <v>26</v>
      </c>
      <c r="G132" s="1">
        <f>計算１!M3122</f>
        <v>1</v>
      </c>
      <c r="H132" s="1">
        <f>IF(計算１!I3122=0,"",計算１!N3122)</f>
        <v>37</v>
      </c>
      <c r="I132" s="1">
        <f>IF(ISERROR(計算１!O3122),"",計算１!O3122)</f>
        <v>37</v>
      </c>
      <c r="J132" s="1">
        <f>計算１!P3122</f>
        <v>0</v>
      </c>
      <c r="K132" s="1">
        <f t="shared" ref="K132:K195" si="194">IF(ISERROR(F132),"",F132)</f>
        <v>26</v>
      </c>
      <c r="M132" s="1">
        <f t="shared" ref="M132:M195" si="195">IF(AND(A132=4,E132=0),1,0)</f>
        <v>0</v>
      </c>
      <c r="N132" s="1">
        <f t="shared" ref="N132:N195" si="196">IF(A132=4,C132,0)</f>
        <v>0</v>
      </c>
      <c r="O132" s="1">
        <f t="shared" ref="O132:O195" si="197">IF(AND(A132=4,E132=0),F132,0)</f>
        <v>0</v>
      </c>
      <c r="P132" s="1">
        <f t="shared" ref="P132:P195" si="198">IF(AND(A132=4,E132=0),G132,0)</f>
        <v>0</v>
      </c>
      <c r="Q132" s="1">
        <f t="shared" ref="Q132:Q195" si="199">IF(AND(A132=4,E132=0),F132,0)</f>
        <v>0</v>
      </c>
      <c r="R132" s="1">
        <f t="shared" ref="R132:R195" si="200">IF(C132=0,0,IF(AND(A132=4,H132&gt;=120),1,0))</f>
        <v>0</v>
      </c>
      <c r="S132" s="1">
        <f t="shared" ref="S132:S195" si="201">IF(A132=4,J132,0)</f>
        <v>0</v>
      </c>
      <c r="T132" s="1">
        <f t="shared" ref="T132:T195" si="202">IF(A132=4,H132,0)</f>
        <v>0</v>
      </c>
      <c r="U132" s="1">
        <f t="shared" ref="U132:U195" si="203">IF(AND(A132=5,E132=0),1,0)</f>
        <v>0</v>
      </c>
      <c r="V132" s="1">
        <f t="shared" ref="V132:V195" si="204">IF(A132=5,C132,0)</f>
        <v>0</v>
      </c>
      <c r="W132" s="1">
        <f t="shared" ref="W132:W195" si="205">IF(AND(A132=5,E132=0),F132,0)</f>
        <v>0</v>
      </c>
      <c r="X132" s="1">
        <f t="shared" ref="X132:X195" si="206">IF(AND(A132=5,E132=0),G132,0)</f>
        <v>0</v>
      </c>
      <c r="Y132" s="1">
        <f t="shared" ref="Y132:Y195" si="207">IF(AND(A132=5,E132=0),F132,0)</f>
        <v>0</v>
      </c>
      <c r="Z132" s="1">
        <f t="shared" ref="Z132:Z195" si="208">IF(C132=0,0,IF(AND(A132=5,H132&gt;=120),1,0))</f>
        <v>0</v>
      </c>
      <c r="AA132" s="1">
        <f t="shared" ref="AA132:AA195" si="209">IF(A132=5,J132,0)</f>
        <v>0</v>
      </c>
      <c r="AB132" s="1">
        <f t="shared" ref="AB132:AB195" si="210">IF(A132=5,H132,0)</f>
        <v>0</v>
      </c>
      <c r="AC132" s="1">
        <f t="shared" ref="AC132:AC195" si="211">IF(AND(A132=6,E132=0),1,0)</f>
        <v>0</v>
      </c>
      <c r="AD132" s="1">
        <f t="shared" ref="AD132:AD195" si="212">IF(A132=6,C132,0)</f>
        <v>0</v>
      </c>
      <c r="AE132" s="1">
        <f t="shared" ref="AE132:AE195" si="213">IF(AND(A132=6,E132=0),F132,0)</f>
        <v>0</v>
      </c>
      <c r="AF132" s="1">
        <f t="shared" ref="AF132:AF195" si="214">IF(AND(A132=6,E132=0),G132,0)</f>
        <v>0</v>
      </c>
      <c r="AG132" s="1">
        <f t="shared" ref="AG132:AG195" si="215">IF(AND(A132=6,E132=0),F132,0)</f>
        <v>0</v>
      </c>
      <c r="AH132" s="1">
        <f t="shared" ref="AH132:AH195" si="216">IF(C132=0,0,IF(AND(A132=6,H132&gt;=120),1,0))</f>
        <v>0</v>
      </c>
      <c r="AI132" s="1">
        <f t="shared" ref="AI132:AI195" si="217">IF(A132=6,J132,0)</f>
        <v>0</v>
      </c>
      <c r="AJ132" s="1">
        <f t="shared" ref="AJ132:AJ195" si="218">IF(A132=6,H132,0)</f>
        <v>0</v>
      </c>
      <c r="AK132" s="1">
        <f t="shared" ref="AK132:AK195" si="219">IF(AND(A132=7,E132=0),1,0)</f>
        <v>0</v>
      </c>
      <c r="AL132" s="1">
        <f t="shared" ref="AL132:AL195" si="220">IF(A132=7,C132,0)</f>
        <v>0</v>
      </c>
      <c r="AM132" s="1">
        <f t="shared" ref="AM132:AM195" si="221">IF(AND(A132=7,E132=0),F132,0)</f>
        <v>0</v>
      </c>
      <c r="AN132" s="1">
        <f t="shared" ref="AN132:AN195" si="222">IF(AND(A132=7,E132=0),G132,0)</f>
        <v>0</v>
      </c>
      <c r="AO132" s="1">
        <f t="shared" ref="AO132:AO195" si="223">IF(AND(A132=7,E132=0),F132,0)</f>
        <v>0</v>
      </c>
      <c r="AP132" s="1">
        <f t="shared" ref="AP132:AP195" si="224">IF(C132=0,0,IF(AND(A132=7,H132&gt;=120),1,0))</f>
        <v>0</v>
      </c>
      <c r="AQ132" s="1">
        <f t="shared" ref="AQ132:AQ195" si="225">IF(A132=7,J132,0)</f>
        <v>0</v>
      </c>
      <c r="AR132" s="1">
        <f t="shared" ref="AR132:AR195" si="226">IF(A132=7,H132,0)</f>
        <v>0</v>
      </c>
      <c r="AS132" s="1">
        <f t="shared" ref="AS132:AS195" si="227">IF(AND(A132=8,E132=0),1,0)</f>
        <v>1</v>
      </c>
      <c r="AT132" s="1">
        <f t="shared" ref="AT132:AT195" si="228">IF(A132=8,C132,0)</f>
        <v>24</v>
      </c>
      <c r="AU132" s="1">
        <f t="shared" ref="AU132:AU195" si="229">IF(AND(A132=8,E132=0),F132,0)</f>
        <v>26</v>
      </c>
      <c r="AV132" s="1">
        <f t="shared" ref="AV132:AV195" si="230">IF(AND(A132=8,E132=0),G132,0)</f>
        <v>1</v>
      </c>
      <c r="AW132" s="1">
        <f t="shared" ref="AW132:AW195" si="231">IF(AND(A132=8,E132=0),F132,0)</f>
        <v>26</v>
      </c>
      <c r="AX132" s="1">
        <f t="shared" ref="AX132:AX195" si="232">IF(C132=0,0,IF(AND(A132=8,H132&gt;=120),1,0))</f>
        <v>0</v>
      </c>
      <c r="AY132" s="1">
        <f t="shared" ref="AY132:AY195" si="233">IF(A132=8,J132,0)</f>
        <v>0</v>
      </c>
      <c r="AZ132" s="1">
        <f t="shared" ref="AZ132:AZ195" si="234">IF(A132=8,H132,0)</f>
        <v>37</v>
      </c>
      <c r="BA132" s="1">
        <f t="shared" ref="BA132:BA195" si="235">IF(AND(A132=9,E132=0),1,0)</f>
        <v>0</v>
      </c>
      <c r="BB132" s="1">
        <f t="shared" ref="BB132:BB195" si="236">IF(A132=9,C132,0)</f>
        <v>0</v>
      </c>
      <c r="BC132" s="1">
        <f t="shared" ref="BC132:BC195" si="237">IF(AND(A132=9,E132=0),F132,0)</f>
        <v>0</v>
      </c>
      <c r="BD132" s="1">
        <f t="shared" ref="BD132:BD195" si="238">IF(AND(A132=9,E132=0),G132,0)</f>
        <v>0</v>
      </c>
      <c r="BE132" s="1">
        <f t="shared" ref="BE132:BE195" si="239">IF(AND(A132=9,E132=0),F132,0)</f>
        <v>0</v>
      </c>
      <c r="BF132" s="1">
        <f t="shared" ref="BF132:BF195" si="240">IF(C132=0,0,IF(AND(A132=9,H132&gt;=120),1,0))</f>
        <v>0</v>
      </c>
      <c r="BG132" s="1">
        <f t="shared" ref="BG132:BG195" si="241">IF(A132=9,J132,0)</f>
        <v>0</v>
      </c>
      <c r="BH132" s="1">
        <f t="shared" ref="BH132:BH195" si="242">IF(A132=9,H132,0)</f>
        <v>0</v>
      </c>
      <c r="BI132" s="1">
        <f t="shared" ref="BI132:BI195" si="243">IF(AND(A132=10,E132=0),1,0)</f>
        <v>0</v>
      </c>
      <c r="BJ132" s="1">
        <f t="shared" ref="BJ132:BJ195" si="244">IF(A132=10,C132,0)</f>
        <v>0</v>
      </c>
      <c r="BK132" s="1">
        <f t="shared" ref="BK132:BK195" si="245">IF(AND(A132=10,E132=0),F132,0)</f>
        <v>0</v>
      </c>
      <c r="BL132" s="1">
        <f t="shared" ref="BL132:BL195" si="246">IF(AND(A132=10,E132=0),G132,0)</f>
        <v>0</v>
      </c>
      <c r="BM132" s="1">
        <f t="shared" ref="BM132:BM195" si="247">IF(AND(A132=10,E132=0),F132,0)</f>
        <v>0</v>
      </c>
      <c r="BN132" s="1">
        <f t="shared" ref="BN132:BN195" si="248">IF(C132=0,0,IF(AND(A132=10,H132&gt;=120),1,0))</f>
        <v>0</v>
      </c>
      <c r="BO132" s="1">
        <f t="shared" ref="BO132:BO195" si="249">IF(A132=10,J132,0)</f>
        <v>0</v>
      </c>
      <c r="BP132" s="1">
        <f t="shared" ref="BP132:BP195" si="250">IF(A132=10,H132,0)</f>
        <v>0</v>
      </c>
      <c r="BQ132" s="1">
        <f t="shared" ref="BQ132:BQ195" si="251">IF(AND(A132=11,E132=0),1,0)</f>
        <v>0</v>
      </c>
      <c r="BR132" s="1">
        <f t="shared" ref="BR132:BR195" si="252">IF(A132=11,C132,0)</f>
        <v>0</v>
      </c>
      <c r="BS132" s="1">
        <f t="shared" ref="BS132:BS195" si="253">IF(AND(A132=11,E132=0),F132,0)</f>
        <v>0</v>
      </c>
      <c r="BT132" s="1">
        <f t="shared" ref="BT132:BT195" si="254">IF(AND(A132=11,E132=0),G132,0)</f>
        <v>0</v>
      </c>
      <c r="BU132" s="1">
        <f t="shared" ref="BU132:BU195" si="255">IF(AND(A132=11,E132=0),F132,0)</f>
        <v>0</v>
      </c>
      <c r="BV132" s="1">
        <f t="shared" ref="BV132:BV195" si="256">IF(C132=0,0,IF(AND(A132=11,H132&gt;=120),1,0))</f>
        <v>0</v>
      </c>
      <c r="BW132" s="1">
        <f t="shared" ref="BW132:BW195" si="257">IF(A132=11,J132,0)</f>
        <v>0</v>
      </c>
      <c r="BX132" s="1">
        <f t="shared" ref="BX132:BX195" si="258">IF(A132=11,H132,0)</f>
        <v>0</v>
      </c>
      <c r="BY132" s="1">
        <f t="shared" ref="BY132:BY195" si="259">IF(AND(A132=12,E132=0),1,0)</f>
        <v>0</v>
      </c>
      <c r="BZ132" s="1">
        <f t="shared" ref="BZ132:BZ195" si="260">IF(A132=12,C132,0)</f>
        <v>0</v>
      </c>
      <c r="CA132" s="1">
        <f t="shared" ref="CA132:CA195" si="261">IF(AND(A132=12,E132=0),F132,0)</f>
        <v>0</v>
      </c>
      <c r="CB132" s="1">
        <f t="shared" ref="CB132:CB195" si="262">IF(AND(A132=12,E132=0),G132,0)</f>
        <v>0</v>
      </c>
      <c r="CC132" s="1">
        <f t="shared" ref="CC132:CC195" si="263">IF(AND(A132=12,E132=0),F132,0)</f>
        <v>0</v>
      </c>
      <c r="CD132" s="1">
        <f t="shared" ref="CD132:CD195" si="264">IF(C132=0,0,IF(AND(A132=12,H132&gt;=120),1,0))</f>
        <v>0</v>
      </c>
      <c r="CE132" s="1">
        <f t="shared" ref="CE132:CE195" si="265">IF(A132=12,J132,0)</f>
        <v>0</v>
      </c>
      <c r="CF132" s="1">
        <f t="shared" ref="CF132:CF195" si="266">IF(A132=12,H132,0)</f>
        <v>0</v>
      </c>
      <c r="CG132" s="1">
        <f t="shared" ref="CG132:CG195" si="267">IF(AND(A132=1,E132=0),1,0)</f>
        <v>0</v>
      </c>
      <c r="CH132" s="1">
        <f t="shared" ref="CH132:CH195" si="268">IF(A132=1,C132,0)</f>
        <v>0</v>
      </c>
      <c r="CI132" s="1">
        <f t="shared" ref="CI132:CI195" si="269">IF(AND(A132=1,E132=0),F132,0)</f>
        <v>0</v>
      </c>
      <c r="CJ132" s="1">
        <f t="shared" ref="CJ132:CJ195" si="270">IF(AND(A132=1,E132=0),G132,0)</f>
        <v>0</v>
      </c>
      <c r="CK132" s="1">
        <f t="shared" ref="CK132:CK195" si="271">IF(AND(A132=1,E132=0),F132,0)</f>
        <v>0</v>
      </c>
      <c r="CL132" s="1">
        <f t="shared" ref="CL132:CL195" si="272">IF(C132=0,0,IF(AND(A132=1,H132&gt;=120),1,0))</f>
        <v>0</v>
      </c>
      <c r="CM132" s="1">
        <f t="shared" ref="CM132:CM195" si="273">IF(A132=1,J132,0)</f>
        <v>0</v>
      </c>
      <c r="CN132" s="1">
        <f t="shared" ref="CN132:CN195" si="274">IF(A132=1,H132,0)</f>
        <v>0</v>
      </c>
      <c r="CO132" s="1">
        <f t="shared" ref="CO132:CO195" si="275">IF(AND(A132=2,E132=0),1,0)</f>
        <v>0</v>
      </c>
      <c r="CP132" s="1">
        <f t="shared" ref="CP132:CP195" si="276">IF(A132=2,C132,0)</f>
        <v>0</v>
      </c>
      <c r="CQ132" s="1">
        <f t="shared" ref="CQ132:CQ195" si="277">IF(AND(A132=2,E132=0),F132,0)</f>
        <v>0</v>
      </c>
      <c r="CR132" s="1">
        <f t="shared" ref="CR132:CR195" si="278">IF(AND(A132=2,E132=0),G132,0)</f>
        <v>0</v>
      </c>
      <c r="CS132" s="1">
        <f t="shared" ref="CS132:CS195" si="279">IF(AND(A132=2,E132=0),F132,0)</f>
        <v>0</v>
      </c>
      <c r="CT132" s="1">
        <f t="shared" ref="CT132:CT195" si="280">IF(C132=0,0,IF(AND(A132=2,H132&gt;=120),1,0))</f>
        <v>0</v>
      </c>
      <c r="CU132" s="1">
        <f t="shared" ref="CU132:CU195" si="281">IF(A132=2,J132,0)</f>
        <v>0</v>
      </c>
      <c r="CV132" s="1">
        <f t="shared" ref="CV132:CV195" si="282">IF(A132=2,H132,0)</f>
        <v>0</v>
      </c>
      <c r="CW132" s="1">
        <f t="shared" ref="CW132:CW195" si="283">IF(AND(A132=3,E132=0),1,0)</f>
        <v>0</v>
      </c>
      <c r="CX132" s="1">
        <f t="shared" ref="CX132:CX195" si="284">IF(A132=3,C132,0)</f>
        <v>0</v>
      </c>
      <c r="CY132" s="1">
        <f t="shared" ref="CY132:CY195" si="285">IF(AND(A132=3,E132=0),F132,0)</f>
        <v>0</v>
      </c>
      <c r="CZ132" s="1">
        <f t="shared" ref="CZ132:CZ195" si="286">IF(AND(A132=3,E132=0),G132,0)</f>
        <v>0</v>
      </c>
      <c r="DA132" s="1">
        <f t="shared" ref="DA132:DA195" si="287">IF(AND(A132=3,E132=0),F132,0)</f>
        <v>0</v>
      </c>
      <c r="DB132" s="1">
        <f t="shared" ref="DB132:DB195" si="288">IF(C132=0,0,IF(AND(A132=3,H132&gt;=120),1,0))</f>
        <v>0</v>
      </c>
      <c r="DC132" s="1">
        <f t="shared" ref="DC132:DC195" si="289">IF(A132=3,J132,0)</f>
        <v>0</v>
      </c>
      <c r="DD132" s="1">
        <f t="shared" ref="DD132:DD195" si="290">IF(A132=3,H132,0)</f>
        <v>0</v>
      </c>
    </row>
    <row r="133" spans="1:108" x14ac:dyDescent="0.55000000000000004">
      <c r="A133" s="1">
        <f>値貼り付け用シート!F141</f>
        <v>8</v>
      </c>
      <c r="B133" s="1">
        <f>値貼り付け用シート!G141</f>
        <v>9</v>
      </c>
      <c r="C133" s="1">
        <f>計算１!I3146</f>
        <v>23</v>
      </c>
      <c r="D133" s="1">
        <f>計算１!J3146</f>
        <v>24</v>
      </c>
      <c r="E133" s="1">
        <f>計算１!K3146</f>
        <v>0</v>
      </c>
      <c r="F133" s="1">
        <f>計算１!L3146</f>
        <v>7</v>
      </c>
      <c r="G133" s="1">
        <f>計算１!M3146</f>
        <v>1</v>
      </c>
      <c r="H133" s="1">
        <f>IF(計算１!I3146=0,"",計算１!N3146)</f>
        <v>10</v>
      </c>
      <c r="I133" s="1">
        <f>IF(ISERROR(計算１!O3146),"",計算１!O3146)</f>
        <v>10</v>
      </c>
      <c r="J133" s="1">
        <f>計算１!P3146</f>
        <v>0</v>
      </c>
      <c r="K133" s="1">
        <f t="shared" si="194"/>
        <v>7</v>
      </c>
      <c r="M133" s="1">
        <f t="shared" si="195"/>
        <v>0</v>
      </c>
      <c r="N133" s="1">
        <f t="shared" si="196"/>
        <v>0</v>
      </c>
      <c r="O133" s="1">
        <f t="shared" si="197"/>
        <v>0</v>
      </c>
      <c r="P133" s="1">
        <f t="shared" si="198"/>
        <v>0</v>
      </c>
      <c r="Q133" s="1">
        <f t="shared" si="199"/>
        <v>0</v>
      </c>
      <c r="R133" s="1">
        <f t="shared" si="200"/>
        <v>0</v>
      </c>
      <c r="S133" s="1">
        <f t="shared" si="201"/>
        <v>0</v>
      </c>
      <c r="T133" s="1">
        <f t="shared" si="202"/>
        <v>0</v>
      </c>
      <c r="U133" s="1">
        <f t="shared" si="203"/>
        <v>0</v>
      </c>
      <c r="V133" s="1">
        <f t="shared" si="204"/>
        <v>0</v>
      </c>
      <c r="W133" s="1">
        <f t="shared" si="205"/>
        <v>0</v>
      </c>
      <c r="X133" s="1">
        <f t="shared" si="206"/>
        <v>0</v>
      </c>
      <c r="Y133" s="1">
        <f t="shared" si="207"/>
        <v>0</v>
      </c>
      <c r="Z133" s="1">
        <f t="shared" si="208"/>
        <v>0</v>
      </c>
      <c r="AA133" s="1">
        <f t="shared" si="209"/>
        <v>0</v>
      </c>
      <c r="AB133" s="1">
        <f t="shared" si="210"/>
        <v>0</v>
      </c>
      <c r="AC133" s="1">
        <f t="shared" si="211"/>
        <v>0</v>
      </c>
      <c r="AD133" s="1">
        <f t="shared" si="212"/>
        <v>0</v>
      </c>
      <c r="AE133" s="1">
        <f t="shared" si="213"/>
        <v>0</v>
      </c>
      <c r="AF133" s="1">
        <f t="shared" si="214"/>
        <v>0</v>
      </c>
      <c r="AG133" s="1">
        <f t="shared" si="215"/>
        <v>0</v>
      </c>
      <c r="AH133" s="1">
        <f t="shared" si="216"/>
        <v>0</v>
      </c>
      <c r="AI133" s="1">
        <f t="shared" si="217"/>
        <v>0</v>
      </c>
      <c r="AJ133" s="1">
        <f t="shared" si="218"/>
        <v>0</v>
      </c>
      <c r="AK133" s="1">
        <f t="shared" si="219"/>
        <v>0</v>
      </c>
      <c r="AL133" s="1">
        <f t="shared" si="220"/>
        <v>0</v>
      </c>
      <c r="AM133" s="1">
        <f t="shared" si="221"/>
        <v>0</v>
      </c>
      <c r="AN133" s="1">
        <f t="shared" si="222"/>
        <v>0</v>
      </c>
      <c r="AO133" s="1">
        <f t="shared" si="223"/>
        <v>0</v>
      </c>
      <c r="AP133" s="1">
        <f t="shared" si="224"/>
        <v>0</v>
      </c>
      <c r="AQ133" s="1">
        <f t="shared" si="225"/>
        <v>0</v>
      </c>
      <c r="AR133" s="1">
        <f t="shared" si="226"/>
        <v>0</v>
      </c>
      <c r="AS133" s="1">
        <f t="shared" si="227"/>
        <v>1</v>
      </c>
      <c r="AT133" s="1">
        <f t="shared" si="228"/>
        <v>23</v>
      </c>
      <c r="AU133" s="1">
        <f t="shared" si="229"/>
        <v>7</v>
      </c>
      <c r="AV133" s="1">
        <f t="shared" si="230"/>
        <v>1</v>
      </c>
      <c r="AW133" s="1">
        <f t="shared" si="231"/>
        <v>7</v>
      </c>
      <c r="AX133" s="1">
        <f t="shared" si="232"/>
        <v>0</v>
      </c>
      <c r="AY133" s="1">
        <f t="shared" si="233"/>
        <v>0</v>
      </c>
      <c r="AZ133" s="1">
        <f t="shared" si="234"/>
        <v>10</v>
      </c>
      <c r="BA133" s="1">
        <f t="shared" si="235"/>
        <v>0</v>
      </c>
      <c r="BB133" s="1">
        <f t="shared" si="236"/>
        <v>0</v>
      </c>
      <c r="BC133" s="1">
        <f t="shared" si="237"/>
        <v>0</v>
      </c>
      <c r="BD133" s="1">
        <f t="shared" si="238"/>
        <v>0</v>
      </c>
      <c r="BE133" s="1">
        <f t="shared" si="239"/>
        <v>0</v>
      </c>
      <c r="BF133" s="1">
        <f t="shared" si="240"/>
        <v>0</v>
      </c>
      <c r="BG133" s="1">
        <f t="shared" si="241"/>
        <v>0</v>
      </c>
      <c r="BH133" s="1">
        <f t="shared" si="242"/>
        <v>0</v>
      </c>
      <c r="BI133" s="1">
        <f t="shared" si="243"/>
        <v>0</v>
      </c>
      <c r="BJ133" s="1">
        <f t="shared" si="244"/>
        <v>0</v>
      </c>
      <c r="BK133" s="1">
        <f t="shared" si="245"/>
        <v>0</v>
      </c>
      <c r="BL133" s="1">
        <f t="shared" si="246"/>
        <v>0</v>
      </c>
      <c r="BM133" s="1">
        <f t="shared" si="247"/>
        <v>0</v>
      </c>
      <c r="BN133" s="1">
        <f t="shared" si="248"/>
        <v>0</v>
      </c>
      <c r="BO133" s="1">
        <f t="shared" si="249"/>
        <v>0</v>
      </c>
      <c r="BP133" s="1">
        <f t="shared" si="250"/>
        <v>0</v>
      </c>
      <c r="BQ133" s="1">
        <f t="shared" si="251"/>
        <v>0</v>
      </c>
      <c r="BR133" s="1">
        <f t="shared" si="252"/>
        <v>0</v>
      </c>
      <c r="BS133" s="1">
        <f t="shared" si="253"/>
        <v>0</v>
      </c>
      <c r="BT133" s="1">
        <f t="shared" si="254"/>
        <v>0</v>
      </c>
      <c r="BU133" s="1">
        <f t="shared" si="255"/>
        <v>0</v>
      </c>
      <c r="BV133" s="1">
        <f t="shared" si="256"/>
        <v>0</v>
      </c>
      <c r="BW133" s="1">
        <f t="shared" si="257"/>
        <v>0</v>
      </c>
      <c r="BX133" s="1">
        <f t="shared" si="258"/>
        <v>0</v>
      </c>
      <c r="BY133" s="1">
        <f t="shared" si="259"/>
        <v>0</v>
      </c>
      <c r="BZ133" s="1">
        <f t="shared" si="260"/>
        <v>0</v>
      </c>
      <c r="CA133" s="1">
        <f t="shared" si="261"/>
        <v>0</v>
      </c>
      <c r="CB133" s="1">
        <f t="shared" si="262"/>
        <v>0</v>
      </c>
      <c r="CC133" s="1">
        <f t="shared" si="263"/>
        <v>0</v>
      </c>
      <c r="CD133" s="1">
        <f t="shared" si="264"/>
        <v>0</v>
      </c>
      <c r="CE133" s="1">
        <f t="shared" si="265"/>
        <v>0</v>
      </c>
      <c r="CF133" s="1">
        <f t="shared" si="266"/>
        <v>0</v>
      </c>
      <c r="CG133" s="1">
        <f t="shared" si="267"/>
        <v>0</v>
      </c>
      <c r="CH133" s="1">
        <f t="shared" si="268"/>
        <v>0</v>
      </c>
      <c r="CI133" s="1">
        <f t="shared" si="269"/>
        <v>0</v>
      </c>
      <c r="CJ133" s="1">
        <f t="shared" si="270"/>
        <v>0</v>
      </c>
      <c r="CK133" s="1">
        <f t="shared" si="271"/>
        <v>0</v>
      </c>
      <c r="CL133" s="1">
        <f t="shared" si="272"/>
        <v>0</v>
      </c>
      <c r="CM133" s="1">
        <f t="shared" si="273"/>
        <v>0</v>
      </c>
      <c r="CN133" s="1">
        <f t="shared" si="274"/>
        <v>0</v>
      </c>
      <c r="CO133" s="1">
        <f t="shared" si="275"/>
        <v>0</v>
      </c>
      <c r="CP133" s="1">
        <f t="shared" si="276"/>
        <v>0</v>
      </c>
      <c r="CQ133" s="1">
        <f t="shared" si="277"/>
        <v>0</v>
      </c>
      <c r="CR133" s="1">
        <f t="shared" si="278"/>
        <v>0</v>
      </c>
      <c r="CS133" s="1">
        <f t="shared" si="279"/>
        <v>0</v>
      </c>
      <c r="CT133" s="1">
        <f t="shared" si="280"/>
        <v>0</v>
      </c>
      <c r="CU133" s="1">
        <f t="shared" si="281"/>
        <v>0</v>
      </c>
      <c r="CV133" s="1">
        <f t="shared" si="282"/>
        <v>0</v>
      </c>
      <c r="CW133" s="1">
        <f t="shared" si="283"/>
        <v>0</v>
      </c>
      <c r="CX133" s="1">
        <f t="shared" si="284"/>
        <v>0</v>
      </c>
      <c r="CY133" s="1">
        <f t="shared" si="285"/>
        <v>0</v>
      </c>
      <c r="CZ133" s="1">
        <f t="shared" si="286"/>
        <v>0</v>
      </c>
      <c r="DA133" s="1">
        <f t="shared" si="287"/>
        <v>0</v>
      </c>
      <c r="DB133" s="1">
        <f t="shared" si="288"/>
        <v>0</v>
      </c>
      <c r="DC133" s="1">
        <f t="shared" si="289"/>
        <v>0</v>
      </c>
      <c r="DD133" s="1">
        <f t="shared" si="290"/>
        <v>0</v>
      </c>
    </row>
    <row r="134" spans="1:108" x14ac:dyDescent="0.55000000000000004">
      <c r="A134" s="1">
        <f>値貼り付け用シート!F142</f>
        <v>8</v>
      </c>
      <c r="B134" s="1">
        <f>値貼り付け用シート!G142</f>
        <v>10</v>
      </c>
      <c r="C134" s="1">
        <f>計算１!I3170</f>
        <v>23</v>
      </c>
      <c r="D134" s="1">
        <f>計算１!J3170</f>
        <v>24</v>
      </c>
      <c r="E134" s="1">
        <f>計算１!K3170</f>
        <v>0</v>
      </c>
      <c r="F134" s="1">
        <f>計算１!L3170</f>
        <v>29</v>
      </c>
      <c r="G134" s="1">
        <f>計算１!M3170</f>
        <v>1</v>
      </c>
      <c r="H134" s="1">
        <f>IF(計算１!I3170=0,"",計算１!N3170)</f>
        <v>34</v>
      </c>
      <c r="I134" s="1">
        <f>IF(ISERROR(計算１!O3170),"",計算１!O3170)</f>
        <v>34</v>
      </c>
      <c r="J134" s="1">
        <f>計算１!P3170</f>
        <v>0</v>
      </c>
      <c r="K134" s="1">
        <f t="shared" si="194"/>
        <v>29</v>
      </c>
      <c r="M134" s="1">
        <f t="shared" si="195"/>
        <v>0</v>
      </c>
      <c r="N134" s="1">
        <f t="shared" si="196"/>
        <v>0</v>
      </c>
      <c r="O134" s="1">
        <f t="shared" si="197"/>
        <v>0</v>
      </c>
      <c r="P134" s="1">
        <f t="shared" si="198"/>
        <v>0</v>
      </c>
      <c r="Q134" s="1">
        <f t="shared" si="199"/>
        <v>0</v>
      </c>
      <c r="R134" s="1">
        <f t="shared" si="200"/>
        <v>0</v>
      </c>
      <c r="S134" s="1">
        <f t="shared" si="201"/>
        <v>0</v>
      </c>
      <c r="T134" s="1">
        <f t="shared" si="202"/>
        <v>0</v>
      </c>
      <c r="U134" s="1">
        <f t="shared" si="203"/>
        <v>0</v>
      </c>
      <c r="V134" s="1">
        <f t="shared" si="204"/>
        <v>0</v>
      </c>
      <c r="W134" s="1">
        <f t="shared" si="205"/>
        <v>0</v>
      </c>
      <c r="X134" s="1">
        <f t="shared" si="206"/>
        <v>0</v>
      </c>
      <c r="Y134" s="1">
        <f t="shared" si="207"/>
        <v>0</v>
      </c>
      <c r="Z134" s="1">
        <f t="shared" si="208"/>
        <v>0</v>
      </c>
      <c r="AA134" s="1">
        <f t="shared" si="209"/>
        <v>0</v>
      </c>
      <c r="AB134" s="1">
        <f t="shared" si="210"/>
        <v>0</v>
      </c>
      <c r="AC134" s="1">
        <f t="shared" si="211"/>
        <v>0</v>
      </c>
      <c r="AD134" s="1">
        <f t="shared" si="212"/>
        <v>0</v>
      </c>
      <c r="AE134" s="1">
        <f t="shared" si="213"/>
        <v>0</v>
      </c>
      <c r="AF134" s="1">
        <f t="shared" si="214"/>
        <v>0</v>
      </c>
      <c r="AG134" s="1">
        <f t="shared" si="215"/>
        <v>0</v>
      </c>
      <c r="AH134" s="1">
        <f t="shared" si="216"/>
        <v>0</v>
      </c>
      <c r="AI134" s="1">
        <f t="shared" si="217"/>
        <v>0</v>
      </c>
      <c r="AJ134" s="1">
        <f t="shared" si="218"/>
        <v>0</v>
      </c>
      <c r="AK134" s="1">
        <f t="shared" si="219"/>
        <v>0</v>
      </c>
      <c r="AL134" s="1">
        <f t="shared" si="220"/>
        <v>0</v>
      </c>
      <c r="AM134" s="1">
        <f t="shared" si="221"/>
        <v>0</v>
      </c>
      <c r="AN134" s="1">
        <f t="shared" si="222"/>
        <v>0</v>
      </c>
      <c r="AO134" s="1">
        <f t="shared" si="223"/>
        <v>0</v>
      </c>
      <c r="AP134" s="1">
        <f t="shared" si="224"/>
        <v>0</v>
      </c>
      <c r="AQ134" s="1">
        <f t="shared" si="225"/>
        <v>0</v>
      </c>
      <c r="AR134" s="1">
        <f t="shared" si="226"/>
        <v>0</v>
      </c>
      <c r="AS134" s="1">
        <f t="shared" si="227"/>
        <v>1</v>
      </c>
      <c r="AT134" s="1">
        <f t="shared" si="228"/>
        <v>23</v>
      </c>
      <c r="AU134" s="1">
        <f t="shared" si="229"/>
        <v>29</v>
      </c>
      <c r="AV134" s="1">
        <f t="shared" si="230"/>
        <v>1</v>
      </c>
      <c r="AW134" s="1">
        <f t="shared" si="231"/>
        <v>29</v>
      </c>
      <c r="AX134" s="1">
        <f t="shared" si="232"/>
        <v>0</v>
      </c>
      <c r="AY134" s="1">
        <f t="shared" si="233"/>
        <v>0</v>
      </c>
      <c r="AZ134" s="1">
        <f t="shared" si="234"/>
        <v>34</v>
      </c>
      <c r="BA134" s="1">
        <f t="shared" si="235"/>
        <v>0</v>
      </c>
      <c r="BB134" s="1">
        <f t="shared" si="236"/>
        <v>0</v>
      </c>
      <c r="BC134" s="1">
        <f t="shared" si="237"/>
        <v>0</v>
      </c>
      <c r="BD134" s="1">
        <f t="shared" si="238"/>
        <v>0</v>
      </c>
      <c r="BE134" s="1">
        <f t="shared" si="239"/>
        <v>0</v>
      </c>
      <c r="BF134" s="1">
        <f t="shared" si="240"/>
        <v>0</v>
      </c>
      <c r="BG134" s="1">
        <f t="shared" si="241"/>
        <v>0</v>
      </c>
      <c r="BH134" s="1">
        <f t="shared" si="242"/>
        <v>0</v>
      </c>
      <c r="BI134" s="1">
        <f t="shared" si="243"/>
        <v>0</v>
      </c>
      <c r="BJ134" s="1">
        <f t="shared" si="244"/>
        <v>0</v>
      </c>
      <c r="BK134" s="1">
        <f t="shared" si="245"/>
        <v>0</v>
      </c>
      <c r="BL134" s="1">
        <f t="shared" si="246"/>
        <v>0</v>
      </c>
      <c r="BM134" s="1">
        <f t="shared" si="247"/>
        <v>0</v>
      </c>
      <c r="BN134" s="1">
        <f t="shared" si="248"/>
        <v>0</v>
      </c>
      <c r="BO134" s="1">
        <f t="shared" si="249"/>
        <v>0</v>
      </c>
      <c r="BP134" s="1">
        <f t="shared" si="250"/>
        <v>0</v>
      </c>
      <c r="BQ134" s="1">
        <f t="shared" si="251"/>
        <v>0</v>
      </c>
      <c r="BR134" s="1">
        <f t="shared" si="252"/>
        <v>0</v>
      </c>
      <c r="BS134" s="1">
        <f t="shared" si="253"/>
        <v>0</v>
      </c>
      <c r="BT134" s="1">
        <f t="shared" si="254"/>
        <v>0</v>
      </c>
      <c r="BU134" s="1">
        <f t="shared" si="255"/>
        <v>0</v>
      </c>
      <c r="BV134" s="1">
        <f t="shared" si="256"/>
        <v>0</v>
      </c>
      <c r="BW134" s="1">
        <f t="shared" si="257"/>
        <v>0</v>
      </c>
      <c r="BX134" s="1">
        <f t="shared" si="258"/>
        <v>0</v>
      </c>
      <c r="BY134" s="1">
        <f t="shared" si="259"/>
        <v>0</v>
      </c>
      <c r="BZ134" s="1">
        <f t="shared" si="260"/>
        <v>0</v>
      </c>
      <c r="CA134" s="1">
        <f t="shared" si="261"/>
        <v>0</v>
      </c>
      <c r="CB134" s="1">
        <f t="shared" si="262"/>
        <v>0</v>
      </c>
      <c r="CC134" s="1">
        <f t="shared" si="263"/>
        <v>0</v>
      </c>
      <c r="CD134" s="1">
        <f t="shared" si="264"/>
        <v>0</v>
      </c>
      <c r="CE134" s="1">
        <f t="shared" si="265"/>
        <v>0</v>
      </c>
      <c r="CF134" s="1">
        <f t="shared" si="266"/>
        <v>0</v>
      </c>
      <c r="CG134" s="1">
        <f t="shared" si="267"/>
        <v>0</v>
      </c>
      <c r="CH134" s="1">
        <f t="shared" si="268"/>
        <v>0</v>
      </c>
      <c r="CI134" s="1">
        <f t="shared" si="269"/>
        <v>0</v>
      </c>
      <c r="CJ134" s="1">
        <f t="shared" si="270"/>
        <v>0</v>
      </c>
      <c r="CK134" s="1">
        <f t="shared" si="271"/>
        <v>0</v>
      </c>
      <c r="CL134" s="1">
        <f t="shared" si="272"/>
        <v>0</v>
      </c>
      <c r="CM134" s="1">
        <f t="shared" si="273"/>
        <v>0</v>
      </c>
      <c r="CN134" s="1">
        <f t="shared" si="274"/>
        <v>0</v>
      </c>
      <c r="CO134" s="1">
        <f t="shared" si="275"/>
        <v>0</v>
      </c>
      <c r="CP134" s="1">
        <f t="shared" si="276"/>
        <v>0</v>
      </c>
      <c r="CQ134" s="1">
        <f t="shared" si="277"/>
        <v>0</v>
      </c>
      <c r="CR134" s="1">
        <f t="shared" si="278"/>
        <v>0</v>
      </c>
      <c r="CS134" s="1">
        <f t="shared" si="279"/>
        <v>0</v>
      </c>
      <c r="CT134" s="1">
        <f t="shared" si="280"/>
        <v>0</v>
      </c>
      <c r="CU134" s="1">
        <f t="shared" si="281"/>
        <v>0</v>
      </c>
      <c r="CV134" s="1">
        <f t="shared" si="282"/>
        <v>0</v>
      </c>
      <c r="CW134" s="1">
        <f t="shared" si="283"/>
        <v>0</v>
      </c>
      <c r="CX134" s="1">
        <f t="shared" si="284"/>
        <v>0</v>
      </c>
      <c r="CY134" s="1">
        <f t="shared" si="285"/>
        <v>0</v>
      </c>
      <c r="CZ134" s="1">
        <f t="shared" si="286"/>
        <v>0</v>
      </c>
      <c r="DA134" s="1">
        <f t="shared" si="287"/>
        <v>0</v>
      </c>
      <c r="DB134" s="1">
        <f t="shared" si="288"/>
        <v>0</v>
      </c>
      <c r="DC134" s="1">
        <f t="shared" si="289"/>
        <v>0</v>
      </c>
      <c r="DD134" s="1">
        <f t="shared" si="290"/>
        <v>0</v>
      </c>
    </row>
    <row r="135" spans="1:108" x14ac:dyDescent="0.55000000000000004">
      <c r="A135" s="1">
        <f>値貼り付け用シート!F143</f>
        <v>8</v>
      </c>
      <c r="B135" s="1">
        <f>値貼り付け用シート!G143</f>
        <v>11</v>
      </c>
      <c r="C135" s="1">
        <f>計算１!I3194</f>
        <v>24</v>
      </c>
      <c r="D135" s="1">
        <f>計算１!J3194</f>
        <v>24</v>
      </c>
      <c r="E135" s="1">
        <f>計算１!K3194</f>
        <v>0</v>
      </c>
      <c r="F135" s="1">
        <f>計算１!L3194</f>
        <v>26</v>
      </c>
      <c r="G135" s="1">
        <f>計算１!M3194</f>
        <v>1</v>
      </c>
      <c r="H135" s="1">
        <f>IF(計算１!I3194=0,"",計算１!N3194)</f>
        <v>30</v>
      </c>
      <c r="I135" s="1">
        <f>IF(ISERROR(計算１!O3194),"",計算１!O3194)</f>
        <v>30</v>
      </c>
      <c r="J135" s="1">
        <f>計算１!P3194</f>
        <v>0</v>
      </c>
      <c r="K135" s="1">
        <f t="shared" si="194"/>
        <v>26</v>
      </c>
      <c r="M135" s="1">
        <f t="shared" si="195"/>
        <v>0</v>
      </c>
      <c r="N135" s="1">
        <f t="shared" si="196"/>
        <v>0</v>
      </c>
      <c r="O135" s="1">
        <f t="shared" si="197"/>
        <v>0</v>
      </c>
      <c r="P135" s="1">
        <f t="shared" si="198"/>
        <v>0</v>
      </c>
      <c r="Q135" s="1">
        <f t="shared" si="199"/>
        <v>0</v>
      </c>
      <c r="R135" s="1">
        <f t="shared" si="200"/>
        <v>0</v>
      </c>
      <c r="S135" s="1">
        <f t="shared" si="201"/>
        <v>0</v>
      </c>
      <c r="T135" s="1">
        <f t="shared" si="202"/>
        <v>0</v>
      </c>
      <c r="U135" s="1">
        <f t="shared" si="203"/>
        <v>0</v>
      </c>
      <c r="V135" s="1">
        <f t="shared" si="204"/>
        <v>0</v>
      </c>
      <c r="W135" s="1">
        <f t="shared" si="205"/>
        <v>0</v>
      </c>
      <c r="X135" s="1">
        <f t="shared" si="206"/>
        <v>0</v>
      </c>
      <c r="Y135" s="1">
        <f t="shared" si="207"/>
        <v>0</v>
      </c>
      <c r="Z135" s="1">
        <f t="shared" si="208"/>
        <v>0</v>
      </c>
      <c r="AA135" s="1">
        <f t="shared" si="209"/>
        <v>0</v>
      </c>
      <c r="AB135" s="1">
        <f t="shared" si="210"/>
        <v>0</v>
      </c>
      <c r="AC135" s="1">
        <f t="shared" si="211"/>
        <v>0</v>
      </c>
      <c r="AD135" s="1">
        <f t="shared" si="212"/>
        <v>0</v>
      </c>
      <c r="AE135" s="1">
        <f t="shared" si="213"/>
        <v>0</v>
      </c>
      <c r="AF135" s="1">
        <f t="shared" si="214"/>
        <v>0</v>
      </c>
      <c r="AG135" s="1">
        <f t="shared" si="215"/>
        <v>0</v>
      </c>
      <c r="AH135" s="1">
        <f t="shared" si="216"/>
        <v>0</v>
      </c>
      <c r="AI135" s="1">
        <f t="shared" si="217"/>
        <v>0</v>
      </c>
      <c r="AJ135" s="1">
        <f t="shared" si="218"/>
        <v>0</v>
      </c>
      <c r="AK135" s="1">
        <f t="shared" si="219"/>
        <v>0</v>
      </c>
      <c r="AL135" s="1">
        <f t="shared" si="220"/>
        <v>0</v>
      </c>
      <c r="AM135" s="1">
        <f t="shared" si="221"/>
        <v>0</v>
      </c>
      <c r="AN135" s="1">
        <f t="shared" si="222"/>
        <v>0</v>
      </c>
      <c r="AO135" s="1">
        <f t="shared" si="223"/>
        <v>0</v>
      </c>
      <c r="AP135" s="1">
        <f t="shared" si="224"/>
        <v>0</v>
      </c>
      <c r="AQ135" s="1">
        <f t="shared" si="225"/>
        <v>0</v>
      </c>
      <c r="AR135" s="1">
        <f t="shared" si="226"/>
        <v>0</v>
      </c>
      <c r="AS135" s="1">
        <f t="shared" si="227"/>
        <v>1</v>
      </c>
      <c r="AT135" s="1">
        <f t="shared" si="228"/>
        <v>24</v>
      </c>
      <c r="AU135" s="1">
        <f t="shared" si="229"/>
        <v>26</v>
      </c>
      <c r="AV135" s="1">
        <f t="shared" si="230"/>
        <v>1</v>
      </c>
      <c r="AW135" s="1">
        <f t="shared" si="231"/>
        <v>26</v>
      </c>
      <c r="AX135" s="1">
        <f t="shared" si="232"/>
        <v>0</v>
      </c>
      <c r="AY135" s="1">
        <f t="shared" si="233"/>
        <v>0</v>
      </c>
      <c r="AZ135" s="1">
        <f t="shared" si="234"/>
        <v>30</v>
      </c>
      <c r="BA135" s="1">
        <f t="shared" si="235"/>
        <v>0</v>
      </c>
      <c r="BB135" s="1">
        <f t="shared" si="236"/>
        <v>0</v>
      </c>
      <c r="BC135" s="1">
        <f t="shared" si="237"/>
        <v>0</v>
      </c>
      <c r="BD135" s="1">
        <f t="shared" si="238"/>
        <v>0</v>
      </c>
      <c r="BE135" s="1">
        <f t="shared" si="239"/>
        <v>0</v>
      </c>
      <c r="BF135" s="1">
        <f t="shared" si="240"/>
        <v>0</v>
      </c>
      <c r="BG135" s="1">
        <f t="shared" si="241"/>
        <v>0</v>
      </c>
      <c r="BH135" s="1">
        <f t="shared" si="242"/>
        <v>0</v>
      </c>
      <c r="BI135" s="1">
        <f t="shared" si="243"/>
        <v>0</v>
      </c>
      <c r="BJ135" s="1">
        <f t="shared" si="244"/>
        <v>0</v>
      </c>
      <c r="BK135" s="1">
        <f t="shared" si="245"/>
        <v>0</v>
      </c>
      <c r="BL135" s="1">
        <f t="shared" si="246"/>
        <v>0</v>
      </c>
      <c r="BM135" s="1">
        <f t="shared" si="247"/>
        <v>0</v>
      </c>
      <c r="BN135" s="1">
        <f t="shared" si="248"/>
        <v>0</v>
      </c>
      <c r="BO135" s="1">
        <f t="shared" si="249"/>
        <v>0</v>
      </c>
      <c r="BP135" s="1">
        <f t="shared" si="250"/>
        <v>0</v>
      </c>
      <c r="BQ135" s="1">
        <f t="shared" si="251"/>
        <v>0</v>
      </c>
      <c r="BR135" s="1">
        <f t="shared" si="252"/>
        <v>0</v>
      </c>
      <c r="BS135" s="1">
        <f t="shared" si="253"/>
        <v>0</v>
      </c>
      <c r="BT135" s="1">
        <f t="shared" si="254"/>
        <v>0</v>
      </c>
      <c r="BU135" s="1">
        <f t="shared" si="255"/>
        <v>0</v>
      </c>
      <c r="BV135" s="1">
        <f t="shared" si="256"/>
        <v>0</v>
      </c>
      <c r="BW135" s="1">
        <f t="shared" si="257"/>
        <v>0</v>
      </c>
      <c r="BX135" s="1">
        <f t="shared" si="258"/>
        <v>0</v>
      </c>
      <c r="BY135" s="1">
        <f t="shared" si="259"/>
        <v>0</v>
      </c>
      <c r="BZ135" s="1">
        <f t="shared" si="260"/>
        <v>0</v>
      </c>
      <c r="CA135" s="1">
        <f t="shared" si="261"/>
        <v>0</v>
      </c>
      <c r="CB135" s="1">
        <f t="shared" si="262"/>
        <v>0</v>
      </c>
      <c r="CC135" s="1">
        <f t="shared" si="263"/>
        <v>0</v>
      </c>
      <c r="CD135" s="1">
        <f t="shared" si="264"/>
        <v>0</v>
      </c>
      <c r="CE135" s="1">
        <f t="shared" si="265"/>
        <v>0</v>
      </c>
      <c r="CF135" s="1">
        <f t="shared" si="266"/>
        <v>0</v>
      </c>
      <c r="CG135" s="1">
        <f t="shared" si="267"/>
        <v>0</v>
      </c>
      <c r="CH135" s="1">
        <f t="shared" si="268"/>
        <v>0</v>
      </c>
      <c r="CI135" s="1">
        <f t="shared" si="269"/>
        <v>0</v>
      </c>
      <c r="CJ135" s="1">
        <f t="shared" si="270"/>
        <v>0</v>
      </c>
      <c r="CK135" s="1">
        <f t="shared" si="271"/>
        <v>0</v>
      </c>
      <c r="CL135" s="1">
        <f t="shared" si="272"/>
        <v>0</v>
      </c>
      <c r="CM135" s="1">
        <f t="shared" si="273"/>
        <v>0</v>
      </c>
      <c r="CN135" s="1">
        <f t="shared" si="274"/>
        <v>0</v>
      </c>
      <c r="CO135" s="1">
        <f t="shared" si="275"/>
        <v>0</v>
      </c>
      <c r="CP135" s="1">
        <f t="shared" si="276"/>
        <v>0</v>
      </c>
      <c r="CQ135" s="1">
        <f t="shared" si="277"/>
        <v>0</v>
      </c>
      <c r="CR135" s="1">
        <f t="shared" si="278"/>
        <v>0</v>
      </c>
      <c r="CS135" s="1">
        <f t="shared" si="279"/>
        <v>0</v>
      </c>
      <c r="CT135" s="1">
        <f t="shared" si="280"/>
        <v>0</v>
      </c>
      <c r="CU135" s="1">
        <f t="shared" si="281"/>
        <v>0</v>
      </c>
      <c r="CV135" s="1">
        <f t="shared" si="282"/>
        <v>0</v>
      </c>
      <c r="CW135" s="1">
        <f t="shared" si="283"/>
        <v>0</v>
      </c>
      <c r="CX135" s="1">
        <f t="shared" si="284"/>
        <v>0</v>
      </c>
      <c r="CY135" s="1">
        <f t="shared" si="285"/>
        <v>0</v>
      </c>
      <c r="CZ135" s="1">
        <f t="shared" si="286"/>
        <v>0</v>
      </c>
      <c r="DA135" s="1">
        <f t="shared" si="287"/>
        <v>0</v>
      </c>
      <c r="DB135" s="1">
        <f t="shared" si="288"/>
        <v>0</v>
      </c>
      <c r="DC135" s="1">
        <f t="shared" si="289"/>
        <v>0</v>
      </c>
      <c r="DD135" s="1">
        <f t="shared" si="290"/>
        <v>0</v>
      </c>
    </row>
    <row r="136" spans="1:108" x14ac:dyDescent="0.55000000000000004">
      <c r="A136" s="1">
        <f>値貼り付け用シート!F144</f>
        <v>8</v>
      </c>
      <c r="B136" s="1">
        <f>値貼り付け用シート!G144</f>
        <v>12</v>
      </c>
      <c r="C136" s="1">
        <f>計算１!I3218</f>
        <v>24</v>
      </c>
      <c r="D136" s="1">
        <f>計算１!J3218</f>
        <v>24</v>
      </c>
      <c r="E136" s="1">
        <f>計算１!K3218</f>
        <v>0</v>
      </c>
      <c r="F136" s="1">
        <f>計算１!L3218</f>
        <v>43</v>
      </c>
      <c r="G136" s="1">
        <f>計算１!M3218</f>
        <v>1</v>
      </c>
      <c r="H136" s="1">
        <f>IF(計算１!I3218=0,"",計算１!N3218)</f>
        <v>54</v>
      </c>
      <c r="I136" s="1">
        <f>IF(ISERROR(計算１!O3218),"",計算１!O3218)</f>
        <v>54</v>
      </c>
      <c r="J136" s="1">
        <f>計算１!P3218</f>
        <v>0</v>
      </c>
      <c r="K136" s="1">
        <f t="shared" si="194"/>
        <v>43</v>
      </c>
      <c r="M136" s="1">
        <f t="shared" si="195"/>
        <v>0</v>
      </c>
      <c r="N136" s="1">
        <f t="shared" si="196"/>
        <v>0</v>
      </c>
      <c r="O136" s="1">
        <f t="shared" si="197"/>
        <v>0</v>
      </c>
      <c r="P136" s="1">
        <f t="shared" si="198"/>
        <v>0</v>
      </c>
      <c r="Q136" s="1">
        <f t="shared" si="199"/>
        <v>0</v>
      </c>
      <c r="R136" s="1">
        <f t="shared" si="200"/>
        <v>0</v>
      </c>
      <c r="S136" s="1">
        <f t="shared" si="201"/>
        <v>0</v>
      </c>
      <c r="T136" s="1">
        <f t="shared" si="202"/>
        <v>0</v>
      </c>
      <c r="U136" s="1">
        <f t="shared" si="203"/>
        <v>0</v>
      </c>
      <c r="V136" s="1">
        <f t="shared" si="204"/>
        <v>0</v>
      </c>
      <c r="W136" s="1">
        <f t="shared" si="205"/>
        <v>0</v>
      </c>
      <c r="X136" s="1">
        <f t="shared" si="206"/>
        <v>0</v>
      </c>
      <c r="Y136" s="1">
        <f t="shared" si="207"/>
        <v>0</v>
      </c>
      <c r="Z136" s="1">
        <f t="shared" si="208"/>
        <v>0</v>
      </c>
      <c r="AA136" s="1">
        <f t="shared" si="209"/>
        <v>0</v>
      </c>
      <c r="AB136" s="1">
        <f t="shared" si="210"/>
        <v>0</v>
      </c>
      <c r="AC136" s="1">
        <f t="shared" si="211"/>
        <v>0</v>
      </c>
      <c r="AD136" s="1">
        <f t="shared" si="212"/>
        <v>0</v>
      </c>
      <c r="AE136" s="1">
        <f t="shared" si="213"/>
        <v>0</v>
      </c>
      <c r="AF136" s="1">
        <f t="shared" si="214"/>
        <v>0</v>
      </c>
      <c r="AG136" s="1">
        <f t="shared" si="215"/>
        <v>0</v>
      </c>
      <c r="AH136" s="1">
        <f t="shared" si="216"/>
        <v>0</v>
      </c>
      <c r="AI136" s="1">
        <f t="shared" si="217"/>
        <v>0</v>
      </c>
      <c r="AJ136" s="1">
        <f t="shared" si="218"/>
        <v>0</v>
      </c>
      <c r="AK136" s="1">
        <f t="shared" si="219"/>
        <v>0</v>
      </c>
      <c r="AL136" s="1">
        <f t="shared" si="220"/>
        <v>0</v>
      </c>
      <c r="AM136" s="1">
        <f t="shared" si="221"/>
        <v>0</v>
      </c>
      <c r="AN136" s="1">
        <f t="shared" si="222"/>
        <v>0</v>
      </c>
      <c r="AO136" s="1">
        <f t="shared" si="223"/>
        <v>0</v>
      </c>
      <c r="AP136" s="1">
        <f t="shared" si="224"/>
        <v>0</v>
      </c>
      <c r="AQ136" s="1">
        <f t="shared" si="225"/>
        <v>0</v>
      </c>
      <c r="AR136" s="1">
        <f t="shared" si="226"/>
        <v>0</v>
      </c>
      <c r="AS136" s="1">
        <f t="shared" si="227"/>
        <v>1</v>
      </c>
      <c r="AT136" s="1">
        <f t="shared" si="228"/>
        <v>24</v>
      </c>
      <c r="AU136" s="1">
        <f t="shared" si="229"/>
        <v>43</v>
      </c>
      <c r="AV136" s="1">
        <f t="shared" si="230"/>
        <v>1</v>
      </c>
      <c r="AW136" s="1">
        <f t="shared" si="231"/>
        <v>43</v>
      </c>
      <c r="AX136" s="1">
        <f t="shared" si="232"/>
        <v>0</v>
      </c>
      <c r="AY136" s="1">
        <f t="shared" si="233"/>
        <v>0</v>
      </c>
      <c r="AZ136" s="1">
        <f t="shared" si="234"/>
        <v>54</v>
      </c>
      <c r="BA136" s="1">
        <f t="shared" si="235"/>
        <v>0</v>
      </c>
      <c r="BB136" s="1">
        <f t="shared" si="236"/>
        <v>0</v>
      </c>
      <c r="BC136" s="1">
        <f t="shared" si="237"/>
        <v>0</v>
      </c>
      <c r="BD136" s="1">
        <f t="shared" si="238"/>
        <v>0</v>
      </c>
      <c r="BE136" s="1">
        <f t="shared" si="239"/>
        <v>0</v>
      </c>
      <c r="BF136" s="1">
        <f t="shared" si="240"/>
        <v>0</v>
      </c>
      <c r="BG136" s="1">
        <f t="shared" si="241"/>
        <v>0</v>
      </c>
      <c r="BH136" s="1">
        <f t="shared" si="242"/>
        <v>0</v>
      </c>
      <c r="BI136" s="1">
        <f t="shared" si="243"/>
        <v>0</v>
      </c>
      <c r="BJ136" s="1">
        <f t="shared" si="244"/>
        <v>0</v>
      </c>
      <c r="BK136" s="1">
        <f t="shared" si="245"/>
        <v>0</v>
      </c>
      <c r="BL136" s="1">
        <f t="shared" si="246"/>
        <v>0</v>
      </c>
      <c r="BM136" s="1">
        <f t="shared" si="247"/>
        <v>0</v>
      </c>
      <c r="BN136" s="1">
        <f t="shared" si="248"/>
        <v>0</v>
      </c>
      <c r="BO136" s="1">
        <f t="shared" si="249"/>
        <v>0</v>
      </c>
      <c r="BP136" s="1">
        <f t="shared" si="250"/>
        <v>0</v>
      </c>
      <c r="BQ136" s="1">
        <f t="shared" si="251"/>
        <v>0</v>
      </c>
      <c r="BR136" s="1">
        <f t="shared" si="252"/>
        <v>0</v>
      </c>
      <c r="BS136" s="1">
        <f t="shared" si="253"/>
        <v>0</v>
      </c>
      <c r="BT136" s="1">
        <f t="shared" si="254"/>
        <v>0</v>
      </c>
      <c r="BU136" s="1">
        <f t="shared" si="255"/>
        <v>0</v>
      </c>
      <c r="BV136" s="1">
        <f t="shared" si="256"/>
        <v>0</v>
      </c>
      <c r="BW136" s="1">
        <f t="shared" si="257"/>
        <v>0</v>
      </c>
      <c r="BX136" s="1">
        <f t="shared" si="258"/>
        <v>0</v>
      </c>
      <c r="BY136" s="1">
        <f t="shared" si="259"/>
        <v>0</v>
      </c>
      <c r="BZ136" s="1">
        <f t="shared" si="260"/>
        <v>0</v>
      </c>
      <c r="CA136" s="1">
        <f t="shared" si="261"/>
        <v>0</v>
      </c>
      <c r="CB136" s="1">
        <f t="shared" si="262"/>
        <v>0</v>
      </c>
      <c r="CC136" s="1">
        <f t="shared" si="263"/>
        <v>0</v>
      </c>
      <c r="CD136" s="1">
        <f t="shared" si="264"/>
        <v>0</v>
      </c>
      <c r="CE136" s="1">
        <f t="shared" si="265"/>
        <v>0</v>
      </c>
      <c r="CF136" s="1">
        <f t="shared" si="266"/>
        <v>0</v>
      </c>
      <c r="CG136" s="1">
        <f t="shared" si="267"/>
        <v>0</v>
      </c>
      <c r="CH136" s="1">
        <f t="shared" si="268"/>
        <v>0</v>
      </c>
      <c r="CI136" s="1">
        <f t="shared" si="269"/>
        <v>0</v>
      </c>
      <c r="CJ136" s="1">
        <f t="shared" si="270"/>
        <v>0</v>
      </c>
      <c r="CK136" s="1">
        <f t="shared" si="271"/>
        <v>0</v>
      </c>
      <c r="CL136" s="1">
        <f t="shared" si="272"/>
        <v>0</v>
      </c>
      <c r="CM136" s="1">
        <f t="shared" si="273"/>
        <v>0</v>
      </c>
      <c r="CN136" s="1">
        <f t="shared" si="274"/>
        <v>0</v>
      </c>
      <c r="CO136" s="1">
        <f t="shared" si="275"/>
        <v>0</v>
      </c>
      <c r="CP136" s="1">
        <f t="shared" si="276"/>
        <v>0</v>
      </c>
      <c r="CQ136" s="1">
        <f t="shared" si="277"/>
        <v>0</v>
      </c>
      <c r="CR136" s="1">
        <f t="shared" si="278"/>
        <v>0</v>
      </c>
      <c r="CS136" s="1">
        <f t="shared" si="279"/>
        <v>0</v>
      </c>
      <c r="CT136" s="1">
        <f t="shared" si="280"/>
        <v>0</v>
      </c>
      <c r="CU136" s="1">
        <f t="shared" si="281"/>
        <v>0</v>
      </c>
      <c r="CV136" s="1">
        <f t="shared" si="282"/>
        <v>0</v>
      </c>
      <c r="CW136" s="1">
        <f t="shared" si="283"/>
        <v>0</v>
      </c>
      <c r="CX136" s="1">
        <f t="shared" si="284"/>
        <v>0</v>
      </c>
      <c r="CY136" s="1">
        <f t="shared" si="285"/>
        <v>0</v>
      </c>
      <c r="CZ136" s="1">
        <f t="shared" si="286"/>
        <v>0</v>
      </c>
      <c r="DA136" s="1">
        <f t="shared" si="287"/>
        <v>0</v>
      </c>
      <c r="DB136" s="1">
        <f t="shared" si="288"/>
        <v>0</v>
      </c>
      <c r="DC136" s="1">
        <f t="shared" si="289"/>
        <v>0</v>
      </c>
      <c r="DD136" s="1">
        <f t="shared" si="290"/>
        <v>0</v>
      </c>
    </row>
    <row r="137" spans="1:108" x14ac:dyDescent="0.55000000000000004">
      <c r="A137" s="1">
        <f>値貼り付け用シート!F145</f>
        <v>8</v>
      </c>
      <c r="B137" s="1">
        <f>値貼り付け用シート!G145</f>
        <v>13</v>
      </c>
      <c r="C137" s="1">
        <f>計算１!I3242</f>
        <v>24</v>
      </c>
      <c r="D137" s="1">
        <f>計算１!J3242</f>
        <v>24</v>
      </c>
      <c r="E137" s="1">
        <f>計算１!K3242</f>
        <v>0</v>
      </c>
      <c r="F137" s="1">
        <f>計算１!L3242</f>
        <v>15</v>
      </c>
      <c r="G137" s="1">
        <f>計算１!M3242</f>
        <v>1</v>
      </c>
      <c r="H137" s="1">
        <f>IF(計算１!I3242=0,"",計算１!N3242)</f>
        <v>21</v>
      </c>
      <c r="I137" s="1">
        <f>IF(ISERROR(計算１!O3242),"",計算１!O3242)</f>
        <v>21</v>
      </c>
      <c r="J137" s="1">
        <f>計算１!P3242</f>
        <v>0</v>
      </c>
      <c r="K137" s="1">
        <f t="shared" si="194"/>
        <v>15</v>
      </c>
      <c r="M137" s="1">
        <f t="shared" si="195"/>
        <v>0</v>
      </c>
      <c r="N137" s="1">
        <f t="shared" si="196"/>
        <v>0</v>
      </c>
      <c r="O137" s="1">
        <f t="shared" si="197"/>
        <v>0</v>
      </c>
      <c r="P137" s="1">
        <f t="shared" si="198"/>
        <v>0</v>
      </c>
      <c r="Q137" s="1">
        <f t="shared" si="199"/>
        <v>0</v>
      </c>
      <c r="R137" s="1">
        <f t="shared" si="200"/>
        <v>0</v>
      </c>
      <c r="S137" s="1">
        <f t="shared" si="201"/>
        <v>0</v>
      </c>
      <c r="T137" s="1">
        <f t="shared" si="202"/>
        <v>0</v>
      </c>
      <c r="U137" s="1">
        <f t="shared" si="203"/>
        <v>0</v>
      </c>
      <c r="V137" s="1">
        <f t="shared" si="204"/>
        <v>0</v>
      </c>
      <c r="W137" s="1">
        <f t="shared" si="205"/>
        <v>0</v>
      </c>
      <c r="X137" s="1">
        <f t="shared" si="206"/>
        <v>0</v>
      </c>
      <c r="Y137" s="1">
        <f t="shared" si="207"/>
        <v>0</v>
      </c>
      <c r="Z137" s="1">
        <f t="shared" si="208"/>
        <v>0</v>
      </c>
      <c r="AA137" s="1">
        <f t="shared" si="209"/>
        <v>0</v>
      </c>
      <c r="AB137" s="1">
        <f t="shared" si="210"/>
        <v>0</v>
      </c>
      <c r="AC137" s="1">
        <f t="shared" si="211"/>
        <v>0</v>
      </c>
      <c r="AD137" s="1">
        <f t="shared" si="212"/>
        <v>0</v>
      </c>
      <c r="AE137" s="1">
        <f t="shared" si="213"/>
        <v>0</v>
      </c>
      <c r="AF137" s="1">
        <f t="shared" si="214"/>
        <v>0</v>
      </c>
      <c r="AG137" s="1">
        <f t="shared" si="215"/>
        <v>0</v>
      </c>
      <c r="AH137" s="1">
        <f t="shared" si="216"/>
        <v>0</v>
      </c>
      <c r="AI137" s="1">
        <f t="shared" si="217"/>
        <v>0</v>
      </c>
      <c r="AJ137" s="1">
        <f t="shared" si="218"/>
        <v>0</v>
      </c>
      <c r="AK137" s="1">
        <f t="shared" si="219"/>
        <v>0</v>
      </c>
      <c r="AL137" s="1">
        <f t="shared" si="220"/>
        <v>0</v>
      </c>
      <c r="AM137" s="1">
        <f t="shared" si="221"/>
        <v>0</v>
      </c>
      <c r="AN137" s="1">
        <f t="shared" si="222"/>
        <v>0</v>
      </c>
      <c r="AO137" s="1">
        <f t="shared" si="223"/>
        <v>0</v>
      </c>
      <c r="AP137" s="1">
        <f t="shared" si="224"/>
        <v>0</v>
      </c>
      <c r="AQ137" s="1">
        <f t="shared" si="225"/>
        <v>0</v>
      </c>
      <c r="AR137" s="1">
        <f t="shared" si="226"/>
        <v>0</v>
      </c>
      <c r="AS137" s="1">
        <f t="shared" si="227"/>
        <v>1</v>
      </c>
      <c r="AT137" s="1">
        <f t="shared" si="228"/>
        <v>24</v>
      </c>
      <c r="AU137" s="1">
        <f t="shared" si="229"/>
        <v>15</v>
      </c>
      <c r="AV137" s="1">
        <f t="shared" si="230"/>
        <v>1</v>
      </c>
      <c r="AW137" s="1">
        <f t="shared" si="231"/>
        <v>15</v>
      </c>
      <c r="AX137" s="1">
        <f t="shared" si="232"/>
        <v>0</v>
      </c>
      <c r="AY137" s="1">
        <f t="shared" si="233"/>
        <v>0</v>
      </c>
      <c r="AZ137" s="1">
        <f t="shared" si="234"/>
        <v>21</v>
      </c>
      <c r="BA137" s="1">
        <f t="shared" si="235"/>
        <v>0</v>
      </c>
      <c r="BB137" s="1">
        <f t="shared" si="236"/>
        <v>0</v>
      </c>
      <c r="BC137" s="1">
        <f t="shared" si="237"/>
        <v>0</v>
      </c>
      <c r="BD137" s="1">
        <f t="shared" si="238"/>
        <v>0</v>
      </c>
      <c r="BE137" s="1">
        <f t="shared" si="239"/>
        <v>0</v>
      </c>
      <c r="BF137" s="1">
        <f t="shared" si="240"/>
        <v>0</v>
      </c>
      <c r="BG137" s="1">
        <f t="shared" si="241"/>
        <v>0</v>
      </c>
      <c r="BH137" s="1">
        <f t="shared" si="242"/>
        <v>0</v>
      </c>
      <c r="BI137" s="1">
        <f t="shared" si="243"/>
        <v>0</v>
      </c>
      <c r="BJ137" s="1">
        <f t="shared" si="244"/>
        <v>0</v>
      </c>
      <c r="BK137" s="1">
        <f t="shared" si="245"/>
        <v>0</v>
      </c>
      <c r="BL137" s="1">
        <f t="shared" si="246"/>
        <v>0</v>
      </c>
      <c r="BM137" s="1">
        <f t="shared" si="247"/>
        <v>0</v>
      </c>
      <c r="BN137" s="1">
        <f t="shared" si="248"/>
        <v>0</v>
      </c>
      <c r="BO137" s="1">
        <f t="shared" si="249"/>
        <v>0</v>
      </c>
      <c r="BP137" s="1">
        <f t="shared" si="250"/>
        <v>0</v>
      </c>
      <c r="BQ137" s="1">
        <f t="shared" si="251"/>
        <v>0</v>
      </c>
      <c r="BR137" s="1">
        <f t="shared" si="252"/>
        <v>0</v>
      </c>
      <c r="BS137" s="1">
        <f t="shared" si="253"/>
        <v>0</v>
      </c>
      <c r="BT137" s="1">
        <f t="shared" si="254"/>
        <v>0</v>
      </c>
      <c r="BU137" s="1">
        <f t="shared" si="255"/>
        <v>0</v>
      </c>
      <c r="BV137" s="1">
        <f t="shared" si="256"/>
        <v>0</v>
      </c>
      <c r="BW137" s="1">
        <f t="shared" si="257"/>
        <v>0</v>
      </c>
      <c r="BX137" s="1">
        <f t="shared" si="258"/>
        <v>0</v>
      </c>
      <c r="BY137" s="1">
        <f t="shared" si="259"/>
        <v>0</v>
      </c>
      <c r="BZ137" s="1">
        <f t="shared" si="260"/>
        <v>0</v>
      </c>
      <c r="CA137" s="1">
        <f t="shared" si="261"/>
        <v>0</v>
      </c>
      <c r="CB137" s="1">
        <f t="shared" si="262"/>
        <v>0</v>
      </c>
      <c r="CC137" s="1">
        <f t="shared" si="263"/>
        <v>0</v>
      </c>
      <c r="CD137" s="1">
        <f t="shared" si="264"/>
        <v>0</v>
      </c>
      <c r="CE137" s="1">
        <f t="shared" si="265"/>
        <v>0</v>
      </c>
      <c r="CF137" s="1">
        <f t="shared" si="266"/>
        <v>0</v>
      </c>
      <c r="CG137" s="1">
        <f t="shared" si="267"/>
        <v>0</v>
      </c>
      <c r="CH137" s="1">
        <f t="shared" si="268"/>
        <v>0</v>
      </c>
      <c r="CI137" s="1">
        <f t="shared" si="269"/>
        <v>0</v>
      </c>
      <c r="CJ137" s="1">
        <f t="shared" si="270"/>
        <v>0</v>
      </c>
      <c r="CK137" s="1">
        <f t="shared" si="271"/>
        <v>0</v>
      </c>
      <c r="CL137" s="1">
        <f t="shared" si="272"/>
        <v>0</v>
      </c>
      <c r="CM137" s="1">
        <f t="shared" si="273"/>
        <v>0</v>
      </c>
      <c r="CN137" s="1">
        <f t="shared" si="274"/>
        <v>0</v>
      </c>
      <c r="CO137" s="1">
        <f t="shared" si="275"/>
        <v>0</v>
      </c>
      <c r="CP137" s="1">
        <f t="shared" si="276"/>
        <v>0</v>
      </c>
      <c r="CQ137" s="1">
        <f t="shared" si="277"/>
        <v>0</v>
      </c>
      <c r="CR137" s="1">
        <f t="shared" si="278"/>
        <v>0</v>
      </c>
      <c r="CS137" s="1">
        <f t="shared" si="279"/>
        <v>0</v>
      </c>
      <c r="CT137" s="1">
        <f t="shared" si="280"/>
        <v>0</v>
      </c>
      <c r="CU137" s="1">
        <f t="shared" si="281"/>
        <v>0</v>
      </c>
      <c r="CV137" s="1">
        <f t="shared" si="282"/>
        <v>0</v>
      </c>
      <c r="CW137" s="1">
        <f t="shared" si="283"/>
        <v>0</v>
      </c>
      <c r="CX137" s="1">
        <f t="shared" si="284"/>
        <v>0</v>
      </c>
      <c r="CY137" s="1">
        <f t="shared" si="285"/>
        <v>0</v>
      </c>
      <c r="CZ137" s="1">
        <f t="shared" si="286"/>
        <v>0</v>
      </c>
      <c r="DA137" s="1">
        <f t="shared" si="287"/>
        <v>0</v>
      </c>
      <c r="DB137" s="1">
        <f t="shared" si="288"/>
        <v>0</v>
      </c>
      <c r="DC137" s="1">
        <f t="shared" si="289"/>
        <v>0</v>
      </c>
      <c r="DD137" s="1">
        <f t="shared" si="290"/>
        <v>0</v>
      </c>
    </row>
    <row r="138" spans="1:108" x14ac:dyDescent="0.55000000000000004">
      <c r="A138" s="1">
        <f>値貼り付け用シート!F146</f>
        <v>8</v>
      </c>
      <c r="B138" s="1">
        <f>値貼り付け用シート!G146</f>
        <v>14</v>
      </c>
      <c r="C138" s="1">
        <f>計算１!I3266</f>
        <v>24</v>
      </c>
      <c r="D138" s="1">
        <f>計算１!J3266</f>
        <v>24</v>
      </c>
      <c r="E138" s="1">
        <f>計算１!K3266</f>
        <v>0</v>
      </c>
      <c r="F138" s="1">
        <f>計算１!L3266</f>
        <v>13</v>
      </c>
      <c r="G138" s="1">
        <f>計算１!M3266</f>
        <v>1</v>
      </c>
      <c r="H138" s="1">
        <f>IF(計算１!I3266=0,"",計算１!N3266)</f>
        <v>18</v>
      </c>
      <c r="I138" s="1">
        <f>IF(ISERROR(計算１!O3266),"",計算１!O3266)</f>
        <v>18</v>
      </c>
      <c r="J138" s="1">
        <f>計算１!P3266</f>
        <v>0</v>
      </c>
      <c r="K138" s="1">
        <f t="shared" si="194"/>
        <v>13</v>
      </c>
      <c r="M138" s="1">
        <f t="shared" si="195"/>
        <v>0</v>
      </c>
      <c r="N138" s="1">
        <f t="shared" si="196"/>
        <v>0</v>
      </c>
      <c r="O138" s="1">
        <f t="shared" si="197"/>
        <v>0</v>
      </c>
      <c r="P138" s="1">
        <f t="shared" si="198"/>
        <v>0</v>
      </c>
      <c r="Q138" s="1">
        <f t="shared" si="199"/>
        <v>0</v>
      </c>
      <c r="R138" s="1">
        <f t="shared" si="200"/>
        <v>0</v>
      </c>
      <c r="S138" s="1">
        <f t="shared" si="201"/>
        <v>0</v>
      </c>
      <c r="T138" s="1">
        <f t="shared" si="202"/>
        <v>0</v>
      </c>
      <c r="U138" s="1">
        <f t="shared" si="203"/>
        <v>0</v>
      </c>
      <c r="V138" s="1">
        <f t="shared" si="204"/>
        <v>0</v>
      </c>
      <c r="W138" s="1">
        <f t="shared" si="205"/>
        <v>0</v>
      </c>
      <c r="X138" s="1">
        <f t="shared" si="206"/>
        <v>0</v>
      </c>
      <c r="Y138" s="1">
        <f t="shared" si="207"/>
        <v>0</v>
      </c>
      <c r="Z138" s="1">
        <f t="shared" si="208"/>
        <v>0</v>
      </c>
      <c r="AA138" s="1">
        <f t="shared" si="209"/>
        <v>0</v>
      </c>
      <c r="AB138" s="1">
        <f t="shared" si="210"/>
        <v>0</v>
      </c>
      <c r="AC138" s="1">
        <f t="shared" si="211"/>
        <v>0</v>
      </c>
      <c r="AD138" s="1">
        <f t="shared" si="212"/>
        <v>0</v>
      </c>
      <c r="AE138" s="1">
        <f t="shared" si="213"/>
        <v>0</v>
      </c>
      <c r="AF138" s="1">
        <f t="shared" si="214"/>
        <v>0</v>
      </c>
      <c r="AG138" s="1">
        <f t="shared" si="215"/>
        <v>0</v>
      </c>
      <c r="AH138" s="1">
        <f t="shared" si="216"/>
        <v>0</v>
      </c>
      <c r="AI138" s="1">
        <f t="shared" si="217"/>
        <v>0</v>
      </c>
      <c r="AJ138" s="1">
        <f t="shared" si="218"/>
        <v>0</v>
      </c>
      <c r="AK138" s="1">
        <f t="shared" si="219"/>
        <v>0</v>
      </c>
      <c r="AL138" s="1">
        <f t="shared" si="220"/>
        <v>0</v>
      </c>
      <c r="AM138" s="1">
        <f t="shared" si="221"/>
        <v>0</v>
      </c>
      <c r="AN138" s="1">
        <f t="shared" si="222"/>
        <v>0</v>
      </c>
      <c r="AO138" s="1">
        <f t="shared" si="223"/>
        <v>0</v>
      </c>
      <c r="AP138" s="1">
        <f t="shared" si="224"/>
        <v>0</v>
      </c>
      <c r="AQ138" s="1">
        <f t="shared" si="225"/>
        <v>0</v>
      </c>
      <c r="AR138" s="1">
        <f t="shared" si="226"/>
        <v>0</v>
      </c>
      <c r="AS138" s="1">
        <f t="shared" si="227"/>
        <v>1</v>
      </c>
      <c r="AT138" s="1">
        <f t="shared" si="228"/>
        <v>24</v>
      </c>
      <c r="AU138" s="1">
        <f t="shared" si="229"/>
        <v>13</v>
      </c>
      <c r="AV138" s="1">
        <f t="shared" si="230"/>
        <v>1</v>
      </c>
      <c r="AW138" s="1">
        <f t="shared" si="231"/>
        <v>13</v>
      </c>
      <c r="AX138" s="1">
        <f t="shared" si="232"/>
        <v>0</v>
      </c>
      <c r="AY138" s="1">
        <f t="shared" si="233"/>
        <v>0</v>
      </c>
      <c r="AZ138" s="1">
        <f t="shared" si="234"/>
        <v>18</v>
      </c>
      <c r="BA138" s="1">
        <f t="shared" si="235"/>
        <v>0</v>
      </c>
      <c r="BB138" s="1">
        <f t="shared" si="236"/>
        <v>0</v>
      </c>
      <c r="BC138" s="1">
        <f t="shared" si="237"/>
        <v>0</v>
      </c>
      <c r="BD138" s="1">
        <f t="shared" si="238"/>
        <v>0</v>
      </c>
      <c r="BE138" s="1">
        <f t="shared" si="239"/>
        <v>0</v>
      </c>
      <c r="BF138" s="1">
        <f t="shared" si="240"/>
        <v>0</v>
      </c>
      <c r="BG138" s="1">
        <f t="shared" si="241"/>
        <v>0</v>
      </c>
      <c r="BH138" s="1">
        <f t="shared" si="242"/>
        <v>0</v>
      </c>
      <c r="BI138" s="1">
        <f t="shared" si="243"/>
        <v>0</v>
      </c>
      <c r="BJ138" s="1">
        <f t="shared" si="244"/>
        <v>0</v>
      </c>
      <c r="BK138" s="1">
        <f t="shared" si="245"/>
        <v>0</v>
      </c>
      <c r="BL138" s="1">
        <f t="shared" si="246"/>
        <v>0</v>
      </c>
      <c r="BM138" s="1">
        <f t="shared" si="247"/>
        <v>0</v>
      </c>
      <c r="BN138" s="1">
        <f t="shared" si="248"/>
        <v>0</v>
      </c>
      <c r="BO138" s="1">
        <f t="shared" si="249"/>
        <v>0</v>
      </c>
      <c r="BP138" s="1">
        <f t="shared" si="250"/>
        <v>0</v>
      </c>
      <c r="BQ138" s="1">
        <f t="shared" si="251"/>
        <v>0</v>
      </c>
      <c r="BR138" s="1">
        <f t="shared" si="252"/>
        <v>0</v>
      </c>
      <c r="BS138" s="1">
        <f t="shared" si="253"/>
        <v>0</v>
      </c>
      <c r="BT138" s="1">
        <f t="shared" si="254"/>
        <v>0</v>
      </c>
      <c r="BU138" s="1">
        <f t="shared" si="255"/>
        <v>0</v>
      </c>
      <c r="BV138" s="1">
        <f t="shared" si="256"/>
        <v>0</v>
      </c>
      <c r="BW138" s="1">
        <f t="shared" si="257"/>
        <v>0</v>
      </c>
      <c r="BX138" s="1">
        <f t="shared" si="258"/>
        <v>0</v>
      </c>
      <c r="BY138" s="1">
        <f t="shared" si="259"/>
        <v>0</v>
      </c>
      <c r="BZ138" s="1">
        <f t="shared" si="260"/>
        <v>0</v>
      </c>
      <c r="CA138" s="1">
        <f t="shared" si="261"/>
        <v>0</v>
      </c>
      <c r="CB138" s="1">
        <f t="shared" si="262"/>
        <v>0</v>
      </c>
      <c r="CC138" s="1">
        <f t="shared" si="263"/>
        <v>0</v>
      </c>
      <c r="CD138" s="1">
        <f t="shared" si="264"/>
        <v>0</v>
      </c>
      <c r="CE138" s="1">
        <f t="shared" si="265"/>
        <v>0</v>
      </c>
      <c r="CF138" s="1">
        <f t="shared" si="266"/>
        <v>0</v>
      </c>
      <c r="CG138" s="1">
        <f t="shared" si="267"/>
        <v>0</v>
      </c>
      <c r="CH138" s="1">
        <f t="shared" si="268"/>
        <v>0</v>
      </c>
      <c r="CI138" s="1">
        <f t="shared" si="269"/>
        <v>0</v>
      </c>
      <c r="CJ138" s="1">
        <f t="shared" si="270"/>
        <v>0</v>
      </c>
      <c r="CK138" s="1">
        <f t="shared" si="271"/>
        <v>0</v>
      </c>
      <c r="CL138" s="1">
        <f t="shared" si="272"/>
        <v>0</v>
      </c>
      <c r="CM138" s="1">
        <f t="shared" si="273"/>
        <v>0</v>
      </c>
      <c r="CN138" s="1">
        <f t="shared" si="274"/>
        <v>0</v>
      </c>
      <c r="CO138" s="1">
        <f t="shared" si="275"/>
        <v>0</v>
      </c>
      <c r="CP138" s="1">
        <f t="shared" si="276"/>
        <v>0</v>
      </c>
      <c r="CQ138" s="1">
        <f t="shared" si="277"/>
        <v>0</v>
      </c>
      <c r="CR138" s="1">
        <f t="shared" si="278"/>
        <v>0</v>
      </c>
      <c r="CS138" s="1">
        <f t="shared" si="279"/>
        <v>0</v>
      </c>
      <c r="CT138" s="1">
        <f t="shared" si="280"/>
        <v>0</v>
      </c>
      <c r="CU138" s="1">
        <f t="shared" si="281"/>
        <v>0</v>
      </c>
      <c r="CV138" s="1">
        <f t="shared" si="282"/>
        <v>0</v>
      </c>
      <c r="CW138" s="1">
        <f t="shared" si="283"/>
        <v>0</v>
      </c>
      <c r="CX138" s="1">
        <f t="shared" si="284"/>
        <v>0</v>
      </c>
      <c r="CY138" s="1">
        <f t="shared" si="285"/>
        <v>0</v>
      </c>
      <c r="CZ138" s="1">
        <f t="shared" si="286"/>
        <v>0</v>
      </c>
      <c r="DA138" s="1">
        <f t="shared" si="287"/>
        <v>0</v>
      </c>
      <c r="DB138" s="1">
        <f t="shared" si="288"/>
        <v>0</v>
      </c>
      <c r="DC138" s="1">
        <f t="shared" si="289"/>
        <v>0</v>
      </c>
      <c r="DD138" s="1">
        <f t="shared" si="290"/>
        <v>0</v>
      </c>
    </row>
    <row r="139" spans="1:108" x14ac:dyDescent="0.55000000000000004">
      <c r="A139" s="1">
        <f>値貼り付け用シート!F147</f>
        <v>8</v>
      </c>
      <c r="B139" s="1">
        <f>値貼り付け用シート!G147</f>
        <v>15</v>
      </c>
      <c r="C139" s="1">
        <f>計算１!I3290</f>
        <v>23</v>
      </c>
      <c r="D139" s="1">
        <f>計算１!J3290</f>
        <v>24</v>
      </c>
      <c r="E139" s="1">
        <f>計算１!K3290</f>
        <v>0</v>
      </c>
      <c r="F139" s="1">
        <f>計算１!L3290</f>
        <v>26</v>
      </c>
      <c r="G139" s="1">
        <f>計算１!M3290</f>
        <v>1</v>
      </c>
      <c r="H139" s="1">
        <f>IF(計算１!I3290=0,"",計算１!N3290)</f>
        <v>31</v>
      </c>
      <c r="I139" s="1">
        <f>IF(ISERROR(計算１!O3290),"",計算１!O3290)</f>
        <v>31</v>
      </c>
      <c r="J139" s="1">
        <f>計算１!P3290</f>
        <v>0</v>
      </c>
      <c r="K139" s="1">
        <f t="shared" si="194"/>
        <v>26</v>
      </c>
      <c r="M139" s="1">
        <f t="shared" si="195"/>
        <v>0</v>
      </c>
      <c r="N139" s="1">
        <f t="shared" si="196"/>
        <v>0</v>
      </c>
      <c r="O139" s="1">
        <f t="shared" si="197"/>
        <v>0</v>
      </c>
      <c r="P139" s="1">
        <f t="shared" si="198"/>
        <v>0</v>
      </c>
      <c r="Q139" s="1">
        <f t="shared" si="199"/>
        <v>0</v>
      </c>
      <c r="R139" s="1">
        <f t="shared" si="200"/>
        <v>0</v>
      </c>
      <c r="S139" s="1">
        <f t="shared" si="201"/>
        <v>0</v>
      </c>
      <c r="T139" s="1">
        <f t="shared" si="202"/>
        <v>0</v>
      </c>
      <c r="U139" s="1">
        <f t="shared" si="203"/>
        <v>0</v>
      </c>
      <c r="V139" s="1">
        <f t="shared" si="204"/>
        <v>0</v>
      </c>
      <c r="W139" s="1">
        <f t="shared" si="205"/>
        <v>0</v>
      </c>
      <c r="X139" s="1">
        <f t="shared" si="206"/>
        <v>0</v>
      </c>
      <c r="Y139" s="1">
        <f t="shared" si="207"/>
        <v>0</v>
      </c>
      <c r="Z139" s="1">
        <f t="shared" si="208"/>
        <v>0</v>
      </c>
      <c r="AA139" s="1">
        <f t="shared" si="209"/>
        <v>0</v>
      </c>
      <c r="AB139" s="1">
        <f t="shared" si="210"/>
        <v>0</v>
      </c>
      <c r="AC139" s="1">
        <f t="shared" si="211"/>
        <v>0</v>
      </c>
      <c r="AD139" s="1">
        <f t="shared" si="212"/>
        <v>0</v>
      </c>
      <c r="AE139" s="1">
        <f t="shared" si="213"/>
        <v>0</v>
      </c>
      <c r="AF139" s="1">
        <f t="shared" si="214"/>
        <v>0</v>
      </c>
      <c r="AG139" s="1">
        <f t="shared" si="215"/>
        <v>0</v>
      </c>
      <c r="AH139" s="1">
        <f t="shared" si="216"/>
        <v>0</v>
      </c>
      <c r="AI139" s="1">
        <f t="shared" si="217"/>
        <v>0</v>
      </c>
      <c r="AJ139" s="1">
        <f t="shared" si="218"/>
        <v>0</v>
      </c>
      <c r="AK139" s="1">
        <f t="shared" si="219"/>
        <v>0</v>
      </c>
      <c r="AL139" s="1">
        <f t="shared" si="220"/>
        <v>0</v>
      </c>
      <c r="AM139" s="1">
        <f t="shared" si="221"/>
        <v>0</v>
      </c>
      <c r="AN139" s="1">
        <f t="shared" si="222"/>
        <v>0</v>
      </c>
      <c r="AO139" s="1">
        <f t="shared" si="223"/>
        <v>0</v>
      </c>
      <c r="AP139" s="1">
        <f t="shared" si="224"/>
        <v>0</v>
      </c>
      <c r="AQ139" s="1">
        <f t="shared" si="225"/>
        <v>0</v>
      </c>
      <c r="AR139" s="1">
        <f t="shared" si="226"/>
        <v>0</v>
      </c>
      <c r="AS139" s="1">
        <f t="shared" si="227"/>
        <v>1</v>
      </c>
      <c r="AT139" s="1">
        <f t="shared" si="228"/>
        <v>23</v>
      </c>
      <c r="AU139" s="1">
        <f t="shared" si="229"/>
        <v>26</v>
      </c>
      <c r="AV139" s="1">
        <f t="shared" si="230"/>
        <v>1</v>
      </c>
      <c r="AW139" s="1">
        <f t="shared" si="231"/>
        <v>26</v>
      </c>
      <c r="AX139" s="1">
        <f t="shared" si="232"/>
        <v>0</v>
      </c>
      <c r="AY139" s="1">
        <f t="shared" si="233"/>
        <v>0</v>
      </c>
      <c r="AZ139" s="1">
        <f t="shared" si="234"/>
        <v>31</v>
      </c>
      <c r="BA139" s="1">
        <f t="shared" si="235"/>
        <v>0</v>
      </c>
      <c r="BB139" s="1">
        <f t="shared" si="236"/>
        <v>0</v>
      </c>
      <c r="BC139" s="1">
        <f t="shared" si="237"/>
        <v>0</v>
      </c>
      <c r="BD139" s="1">
        <f t="shared" si="238"/>
        <v>0</v>
      </c>
      <c r="BE139" s="1">
        <f t="shared" si="239"/>
        <v>0</v>
      </c>
      <c r="BF139" s="1">
        <f t="shared" si="240"/>
        <v>0</v>
      </c>
      <c r="BG139" s="1">
        <f t="shared" si="241"/>
        <v>0</v>
      </c>
      <c r="BH139" s="1">
        <f t="shared" si="242"/>
        <v>0</v>
      </c>
      <c r="BI139" s="1">
        <f t="shared" si="243"/>
        <v>0</v>
      </c>
      <c r="BJ139" s="1">
        <f t="shared" si="244"/>
        <v>0</v>
      </c>
      <c r="BK139" s="1">
        <f t="shared" si="245"/>
        <v>0</v>
      </c>
      <c r="BL139" s="1">
        <f t="shared" si="246"/>
        <v>0</v>
      </c>
      <c r="BM139" s="1">
        <f t="shared" si="247"/>
        <v>0</v>
      </c>
      <c r="BN139" s="1">
        <f t="shared" si="248"/>
        <v>0</v>
      </c>
      <c r="BO139" s="1">
        <f t="shared" si="249"/>
        <v>0</v>
      </c>
      <c r="BP139" s="1">
        <f t="shared" si="250"/>
        <v>0</v>
      </c>
      <c r="BQ139" s="1">
        <f t="shared" si="251"/>
        <v>0</v>
      </c>
      <c r="BR139" s="1">
        <f t="shared" si="252"/>
        <v>0</v>
      </c>
      <c r="BS139" s="1">
        <f t="shared" si="253"/>
        <v>0</v>
      </c>
      <c r="BT139" s="1">
        <f t="shared" si="254"/>
        <v>0</v>
      </c>
      <c r="BU139" s="1">
        <f t="shared" si="255"/>
        <v>0</v>
      </c>
      <c r="BV139" s="1">
        <f t="shared" si="256"/>
        <v>0</v>
      </c>
      <c r="BW139" s="1">
        <f t="shared" si="257"/>
        <v>0</v>
      </c>
      <c r="BX139" s="1">
        <f t="shared" si="258"/>
        <v>0</v>
      </c>
      <c r="BY139" s="1">
        <f t="shared" si="259"/>
        <v>0</v>
      </c>
      <c r="BZ139" s="1">
        <f t="shared" si="260"/>
        <v>0</v>
      </c>
      <c r="CA139" s="1">
        <f t="shared" si="261"/>
        <v>0</v>
      </c>
      <c r="CB139" s="1">
        <f t="shared" si="262"/>
        <v>0</v>
      </c>
      <c r="CC139" s="1">
        <f t="shared" si="263"/>
        <v>0</v>
      </c>
      <c r="CD139" s="1">
        <f t="shared" si="264"/>
        <v>0</v>
      </c>
      <c r="CE139" s="1">
        <f t="shared" si="265"/>
        <v>0</v>
      </c>
      <c r="CF139" s="1">
        <f t="shared" si="266"/>
        <v>0</v>
      </c>
      <c r="CG139" s="1">
        <f t="shared" si="267"/>
        <v>0</v>
      </c>
      <c r="CH139" s="1">
        <f t="shared" si="268"/>
        <v>0</v>
      </c>
      <c r="CI139" s="1">
        <f t="shared" si="269"/>
        <v>0</v>
      </c>
      <c r="CJ139" s="1">
        <f t="shared" si="270"/>
        <v>0</v>
      </c>
      <c r="CK139" s="1">
        <f t="shared" si="271"/>
        <v>0</v>
      </c>
      <c r="CL139" s="1">
        <f t="shared" si="272"/>
        <v>0</v>
      </c>
      <c r="CM139" s="1">
        <f t="shared" si="273"/>
        <v>0</v>
      </c>
      <c r="CN139" s="1">
        <f t="shared" si="274"/>
        <v>0</v>
      </c>
      <c r="CO139" s="1">
        <f t="shared" si="275"/>
        <v>0</v>
      </c>
      <c r="CP139" s="1">
        <f t="shared" si="276"/>
        <v>0</v>
      </c>
      <c r="CQ139" s="1">
        <f t="shared" si="277"/>
        <v>0</v>
      </c>
      <c r="CR139" s="1">
        <f t="shared" si="278"/>
        <v>0</v>
      </c>
      <c r="CS139" s="1">
        <f t="shared" si="279"/>
        <v>0</v>
      </c>
      <c r="CT139" s="1">
        <f t="shared" si="280"/>
        <v>0</v>
      </c>
      <c r="CU139" s="1">
        <f t="shared" si="281"/>
        <v>0</v>
      </c>
      <c r="CV139" s="1">
        <f t="shared" si="282"/>
        <v>0</v>
      </c>
      <c r="CW139" s="1">
        <f t="shared" si="283"/>
        <v>0</v>
      </c>
      <c r="CX139" s="1">
        <f t="shared" si="284"/>
        <v>0</v>
      </c>
      <c r="CY139" s="1">
        <f t="shared" si="285"/>
        <v>0</v>
      </c>
      <c r="CZ139" s="1">
        <f t="shared" si="286"/>
        <v>0</v>
      </c>
      <c r="DA139" s="1">
        <f t="shared" si="287"/>
        <v>0</v>
      </c>
      <c r="DB139" s="1">
        <f t="shared" si="288"/>
        <v>0</v>
      </c>
      <c r="DC139" s="1">
        <f t="shared" si="289"/>
        <v>0</v>
      </c>
      <c r="DD139" s="1">
        <f t="shared" si="290"/>
        <v>0</v>
      </c>
    </row>
    <row r="140" spans="1:108" x14ac:dyDescent="0.55000000000000004">
      <c r="A140" s="1">
        <f>値貼り付け用シート!F148</f>
        <v>8</v>
      </c>
      <c r="B140" s="1">
        <f>値貼り付け用シート!G148</f>
        <v>16</v>
      </c>
      <c r="C140" s="1">
        <f>計算１!I3314</f>
        <v>23</v>
      </c>
      <c r="D140" s="1">
        <f>計算１!J3314</f>
        <v>24</v>
      </c>
      <c r="E140" s="1">
        <f>計算１!K3314</f>
        <v>0</v>
      </c>
      <c r="F140" s="1">
        <f>計算１!L3314</f>
        <v>23</v>
      </c>
      <c r="G140" s="1">
        <f>計算１!M3314</f>
        <v>1</v>
      </c>
      <c r="H140" s="1">
        <f>IF(計算１!I3314=0,"",計算１!N3314)</f>
        <v>28</v>
      </c>
      <c r="I140" s="1">
        <f>IF(ISERROR(計算１!O3314),"",計算１!O3314)</f>
        <v>28</v>
      </c>
      <c r="J140" s="1">
        <f>計算１!P3314</f>
        <v>0</v>
      </c>
      <c r="K140" s="1">
        <f t="shared" si="194"/>
        <v>23</v>
      </c>
      <c r="M140" s="1">
        <f t="shared" si="195"/>
        <v>0</v>
      </c>
      <c r="N140" s="1">
        <f t="shared" si="196"/>
        <v>0</v>
      </c>
      <c r="O140" s="1">
        <f t="shared" si="197"/>
        <v>0</v>
      </c>
      <c r="P140" s="1">
        <f t="shared" si="198"/>
        <v>0</v>
      </c>
      <c r="Q140" s="1">
        <f t="shared" si="199"/>
        <v>0</v>
      </c>
      <c r="R140" s="1">
        <f t="shared" si="200"/>
        <v>0</v>
      </c>
      <c r="S140" s="1">
        <f t="shared" si="201"/>
        <v>0</v>
      </c>
      <c r="T140" s="1">
        <f t="shared" si="202"/>
        <v>0</v>
      </c>
      <c r="U140" s="1">
        <f t="shared" si="203"/>
        <v>0</v>
      </c>
      <c r="V140" s="1">
        <f t="shared" si="204"/>
        <v>0</v>
      </c>
      <c r="W140" s="1">
        <f t="shared" si="205"/>
        <v>0</v>
      </c>
      <c r="X140" s="1">
        <f t="shared" si="206"/>
        <v>0</v>
      </c>
      <c r="Y140" s="1">
        <f t="shared" si="207"/>
        <v>0</v>
      </c>
      <c r="Z140" s="1">
        <f t="shared" si="208"/>
        <v>0</v>
      </c>
      <c r="AA140" s="1">
        <f t="shared" si="209"/>
        <v>0</v>
      </c>
      <c r="AB140" s="1">
        <f t="shared" si="210"/>
        <v>0</v>
      </c>
      <c r="AC140" s="1">
        <f t="shared" si="211"/>
        <v>0</v>
      </c>
      <c r="AD140" s="1">
        <f t="shared" si="212"/>
        <v>0</v>
      </c>
      <c r="AE140" s="1">
        <f t="shared" si="213"/>
        <v>0</v>
      </c>
      <c r="AF140" s="1">
        <f t="shared" si="214"/>
        <v>0</v>
      </c>
      <c r="AG140" s="1">
        <f t="shared" si="215"/>
        <v>0</v>
      </c>
      <c r="AH140" s="1">
        <f t="shared" si="216"/>
        <v>0</v>
      </c>
      <c r="AI140" s="1">
        <f t="shared" si="217"/>
        <v>0</v>
      </c>
      <c r="AJ140" s="1">
        <f t="shared" si="218"/>
        <v>0</v>
      </c>
      <c r="AK140" s="1">
        <f t="shared" si="219"/>
        <v>0</v>
      </c>
      <c r="AL140" s="1">
        <f t="shared" si="220"/>
        <v>0</v>
      </c>
      <c r="AM140" s="1">
        <f t="shared" si="221"/>
        <v>0</v>
      </c>
      <c r="AN140" s="1">
        <f t="shared" si="222"/>
        <v>0</v>
      </c>
      <c r="AO140" s="1">
        <f t="shared" si="223"/>
        <v>0</v>
      </c>
      <c r="AP140" s="1">
        <f t="shared" si="224"/>
        <v>0</v>
      </c>
      <c r="AQ140" s="1">
        <f t="shared" si="225"/>
        <v>0</v>
      </c>
      <c r="AR140" s="1">
        <f t="shared" si="226"/>
        <v>0</v>
      </c>
      <c r="AS140" s="1">
        <f t="shared" si="227"/>
        <v>1</v>
      </c>
      <c r="AT140" s="1">
        <f t="shared" si="228"/>
        <v>23</v>
      </c>
      <c r="AU140" s="1">
        <f t="shared" si="229"/>
        <v>23</v>
      </c>
      <c r="AV140" s="1">
        <f t="shared" si="230"/>
        <v>1</v>
      </c>
      <c r="AW140" s="1">
        <f t="shared" si="231"/>
        <v>23</v>
      </c>
      <c r="AX140" s="1">
        <f t="shared" si="232"/>
        <v>0</v>
      </c>
      <c r="AY140" s="1">
        <f t="shared" si="233"/>
        <v>0</v>
      </c>
      <c r="AZ140" s="1">
        <f t="shared" si="234"/>
        <v>28</v>
      </c>
      <c r="BA140" s="1">
        <f t="shared" si="235"/>
        <v>0</v>
      </c>
      <c r="BB140" s="1">
        <f t="shared" si="236"/>
        <v>0</v>
      </c>
      <c r="BC140" s="1">
        <f t="shared" si="237"/>
        <v>0</v>
      </c>
      <c r="BD140" s="1">
        <f t="shared" si="238"/>
        <v>0</v>
      </c>
      <c r="BE140" s="1">
        <f t="shared" si="239"/>
        <v>0</v>
      </c>
      <c r="BF140" s="1">
        <f t="shared" si="240"/>
        <v>0</v>
      </c>
      <c r="BG140" s="1">
        <f t="shared" si="241"/>
        <v>0</v>
      </c>
      <c r="BH140" s="1">
        <f t="shared" si="242"/>
        <v>0</v>
      </c>
      <c r="BI140" s="1">
        <f t="shared" si="243"/>
        <v>0</v>
      </c>
      <c r="BJ140" s="1">
        <f t="shared" si="244"/>
        <v>0</v>
      </c>
      <c r="BK140" s="1">
        <f t="shared" si="245"/>
        <v>0</v>
      </c>
      <c r="BL140" s="1">
        <f t="shared" si="246"/>
        <v>0</v>
      </c>
      <c r="BM140" s="1">
        <f t="shared" si="247"/>
        <v>0</v>
      </c>
      <c r="BN140" s="1">
        <f t="shared" si="248"/>
        <v>0</v>
      </c>
      <c r="BO140" s="1">
        <f t="shared" si="249"/>
        <v>0</v>
      </c>
      <c r="BP140" s="1">
        <f t="shared" si="250"/>
        <v>0</v>
      </c>
      <c r="BQ140" s="1">
        <f t="shared" si="251"/>
        <v>0</v>
      </c>
      <c r="BR140" s="1">
        <f t="shared" si="252"/>
        <v>0</v>
      </c>
      <c r="BS140" s="1">
        <f t="shared" si="253"/>
        <v>0</v>
      </c>
      <c r="BT140" s="1">
        <f t="shared" si="254"/>
        <v>0</v>
      </c>
      <c r="BU140" s="1">
        <f t="shared" si="255"/>
        <v>0</v>
      </c>
      <c r="BV140" s="1">
        <f t="shared" si="256"/>
        <v>0</v>
      </c>
      <c r="BW140" s="1">
        <f t="shared" si="257"/>
        <v>0</v>
      </c>
      <c r="BX140" s="1">
        <f t="shared" si="258"/>
        <v>0</v>
      </c>
      <c r="BY140" s="1">
        <f t="shared" si="259"/>
        <v>0</v>
      </c>
      <c r="BZ140" s="1">
        <f t="shared" si="260"/>
        <v>0</v>
      </c>
      <c r="CA140" s="1">
        <f t="shared" si="261"/>
        <v>0</v>
      </c>
      <c r="CB140" s="1">
        <f t="shared" si="262"/>
        <v>0</v>
      </c>
      <c r="CC140" s="1">
        <f t="shared" si="263"/>
        <v>0</v>
      </c>
      <c r="CD140" s="1">
        <f t="shared" si="264"/>
        <v>0</v>
      </c>
      <c r="CE140" s="1">
        <f t="shared" si="265"/>
        <v>0</v>
      </c>
      <c r="CF140" s="1">
        <f t="shared" si="266"/>
        <v>0</v>
      </c>
      <c r="CG140" s="1">
        <f t="shared" si="267"/>
        <v>0</v>
      </c>
      <c r="CH140" s="1">
        <f t="shared" si="268"/>
        <v>0</v>
      </c>
      <c r="CI140" s="1">
        <f t="shared" si="269"/>
        <v>0</v>
      </c>
      <c r="CJ140" s="1">
        <f t="shared" si="270"/>
        <v>0</v>
      </c>
      <c r="CK140" s="1">
        <f t="shared" si="271"/>
        <v>0</v>
      </c>
      <c r="CL140" s="1">
        <f t="shared" si="272"/>
        <v>0</v>
      </c>
      <c r="CM140" s="1">
        <f t="shared" si="273"/>
        <v>0</v>
      </c>
      <c r="CN140" s="1">
        <f t="shared" si="274"/>
        <v>0</v>
      </c>
      <c r="CO140" s="1">
        <f t="shared" si="275"/>
        <v>0</v>
      </c>
      <c r="CP140" s="1">
        <f t="shared" si="276"/>
        <v>0</v>
      </c>
      <c r="CQ140" s="1">
        <f t="shared" si="277"/>
        <v>0</v>
      </c>
      <c r="CR140" s="1">
        <f t="shared" si="278"/>
        <v>0</v>
      </c>
      <c r="CS140" s="1">
        <f t="shared" si="279"/>
        <v>0</v>
      </c>
      <c r="CT140" s="1">
        <f t="shared" si="280"/>
        <v>0</v>
      </c>
      <c r="CU140" s="1">
        <f t="shared" si="281"/>
        <v>0</v>
      </c>
      <c r="CV140" s="1">
        <f t="shared" si="282"/>
        <v>0</v>
      </c>
      <c r="CW140" s="1">
        <f t="shared" si="283"/>
        <v>0</v>
      </c>
      <c r="CX140" s="1">
        <f t="shared" si="284"/>
        <v>0</v>
      </c>
      <c r="CY140" s="1">
        <f t="shared" si="285"/>
        <v>0</v>
      </c>
      <c r="CZ140" s="1">
        <f t="shared" si="286"/>
        <v>0</v>
      </c>
      <c r="DA140" s="1">
        <f t="shared" si="287"/>
        <v>0</v>
      </c>
      <c r="DB140" s="1">
        <f t="shared" si="288"/>
        <v>0</v>
      </c>
      <c r="DC140" s="1">
        <f t="shared" si="289"/>
        <v>0</v>
      </c>
      <c r="DD140" s="1">
        <f t="shared" si="290"/>
        <v>0</v>
      </c>
    </row>
    <row r="141" spans="1:108" x14ac:dyDescent="0.55000000000000004">
      <c r="A141" s="1">
        <f>値貼り付け用シート!F149</f>
        <v>8</v>
      </c>
      <c r="B141" s="1">
        <f>値貼り付け用シート!G149</f>
        <v>17</v>
      </c>
      <c r="C141" s="1">
        <f>計算１!I3338</f>
        <v>24</v>
      </c>
      <c r="D141" s="1">
        <f>計算１!J3338</f>
        <v>24</v>
      </c>
      <c r="E141" s="1">
        <f>計算１!K3338</f>
        <v>0</v>
      </c>
      <c r="F141" s="1">
        <f>計算１!L3338</f>
        <v>27</v>
      </c>
      <c r="G141" s="1">
        <f>計算１!M3338</f>
        <v>1</v>
      </c>
      <c r="H141" s="1">
        <f>IF(計算１!I3338=0,"",計算１!N3338)</f>
        <v>33</v>
      </c>
      <c r="I141" s="1">
        <f>IF(ISERROR(計算１!O3338),"",計算１!O3338)</f>
        <v>33</v>
      </c>
      <c r="J141" s="1">
        <f>計算１!P3338</f>
        <v>0</v>
      </c>
      <c r="K141" s="1">
        <f t="shared" si="194"/>
        <v>27</v>
      </c>
      <c r="M141" s="1">
        <f t="shared" si="195"/>
        <v>0</v>
      </c>
      <c r="N141" s="1">
        <f t="shared" si="196"/>
        <v>0</v>
      </c>
      <c r="O141" s="1">
        <f t="shared" si="197"/>
        <v>0</v>
      </c>
      <c r="P141" s="1">
        <f t="shared" si="198"/>
        <v>0</v>
      </c>
      <c r="Q141" s="1">
        <f t="shared" si="199"/>
        <v>0</v>
      </c>
      <c r="R141" s="1">
        <f t="shared" si="200"/>
        <v>0</v>
      </c>
      <c r="S141" s="1">
        <f t="shared" si="201"/>
        <v>0</v>
      </c>
      <c r="T141" s="1">
        <f t="shared" si="202"/>
        <v>0</v>
      </c>
      <c r="U141" s="1">
        <f t="shared" si="203"/>
        <v>0</v>
      </c>
      <c r="V141" s="1">
        <f t="shared" si="204"/>
        <v>0</v>
      </c>
      <c r="W141" s="1">
        <f t="shared" si="205"/>
        <v>0</v>
      </c>
      <c r="X141" s="1">
        <f t="shared" si="206"/>
        <v>0</v>
      </c>
      <c r="Y141" s="1">
        <f t="shared" si="207"/>
        <v>0</v>
      </c>
      <c r="Z141" s="1">
        <f t="shared" si="208"/>
        <v>0</v>
      </c>
      <c r="AA141" s="1">
        <f t="shared" si="209"/>
        <v>0</v>
      </c>
      <c r="AB141" s="1">
        <f t="shared" si="210"/>
        <v>0</v>
      </c>
      <c r="AC141" s="1">
        <f t="shared" si="211"/>
        <v>0</v>
      </c>
      <c r="AD141" s="1">
        <f t="shared" si="212"/>
        <v>0</v>
      </c>
      <c r="AE141" s="1">
        <f t="shared" si="213"/>
        <v>0</v>
      </c>
      <c r="AF141" s="1">
        <f t="shared" si="214"/>
        <v>0</v>
      </c>
      <c r="AG141" s="1">
        <f t="shared" si="215"/>
        <v>0</v>
      </c>
      <c r="AH141" s="1">
        <f t="shared" si="216"/>
        <v>0</v>
      </c>
      <c r="AI141" s="1">
        <f t="shared" si="217"/>
        <v>0</v>
      </c>
      <c r="AJ141" s="1">
        <f t="shared" si="218"/>
        <v>0</v>
      </c>
      <c r="AK141" s="1">
        <f t="shared" si="219"/>
        <v>0</v>
      </c>
      <c r="AL141" s="1">
        <f t="shared" si="220"/>
        <v>0</v>
      </c>
      <c r="AM141" s="1">
        <f t="shared" si="221"/>
        <v>0</v>
      </c>
      <c r="AN141" s="1">
        <f t="shared" si="222"/>
        <v>0</v>
      </c>
      <c r="AO141" s="1">
        <f t="shared" si="223"/>
        <v>0</v>
      </c>
      <c r="AP141" s="1">
        <f t="shared" si="224"/>
        <v>0</v>
      </c>
      <c r="AQ141" s="1">
        <f t="shared" si="225"/>
        <v>0</v>
      </c>
      <c r="AR141" s="1">
        <f t="shared" si="226"/>
        <v>0</v>
      </c>
      <c r="AS141" s="1">
        <f t="shared" si="227"/>
        <v>1</v>
      </c>
      <c r="AT141" s="1">
        <f t="shared" si="228"/>
        <v>24</v>
      </c>
      <c r="AU141" s="1">
        <f t="shared" si="229"/>
        <v>27</v>
      </c>
      <c r="AV141" s="1">
        <f t="shared" si="230"/>
        <v>1</v>
      </c>
      <c r="AW141" s="1">
        <f t="shared" si="231"/>
        <v>27</v>
      </c>
      <c r="AX141" s="1">
        <f t="shared" si="232"/>
        <v>0</v>
      </c>
      <c r="AY141" s="1">
        <f t="shared" si="233"/>
        <v>0</v>
      </c>
      <c r="AZ141" s="1">
        <f t="shared" si="234"/>
        <v>33</v>
      </c>
      <c r="BA141" s="1">
        <f t="shared" si="235"/>
        <v>0</v>
      </c>
      <c r="BB141" s="1">
        <f t="shared" si="236"/>
        <v>0</v>
      </c>
      <c r="BC141" s="1">
        <f t="shared" si="237"/>
        <v>0</v>
      </c>
      <c r="BD141" s="1">
        <f t="shared" si="238"/>
        <v>0</v>
      </c>
      <c r="BE141" s="1">
        <f t="shared" si="239"/>
        <v>0</v>
      </c>
      <c r="BF141" s="1">
        <f t="shared" si="240"/>
        <v>0</v>
      </c>
      <c r="BG141" s="1">
        <f t="shared" si="241"/>
        <v>0</v>
      </c>
      <c r="BH141" s="1">
        <f t="shared" si="242"/>
        <v>0</v>
      </c>
      <c r="BI141" s="1">
        <f t="shared" si="243"/>
        <v>0</v>
      </c>
      <c r="BJ141" s="1">
        <f t="shared" si="244"/>
        <v>0</v>
      </c>
      <c r="BK141" s="1">
        <f t="shared" si="245"/>
        <v>0</v>
      </c>
      <c r="BL141" s="1">
        <f t="shared" si="246"/>
        <v>0</v>
      </c>
      <c r="BM141" s="1">
        <f t="shared" si="247"/>
        <v>0</v>
      </c>
      <c r="BN141" s="1">
        <f t="shared" si="248"/>
        <v>0</v>
      </c>
      <c r="BO141" s="1">
        <f t="shared" si="249"/>
        <v>0</v>
      </c>
      <c r="BP141" s="1">
        <f t="shared" si="250"/>
        <v>0</v>
      </c>
      <c r="BQ141" s="1">
        <f t="shared" si="251"/>
        <v>0</v>
      </c>
      <c r="BR141" s="1">
        <f t="shared" si="252"/>
        <v>0</v>
      </c>
      <c r="BS141" s="1">
        <f t="shared" si="253"/>
        <v>0</v>
      </c>
      <c r="BT141" s="1">
        <f t="shared" si="254"/>
        <v>0</v>
      </c>
      <c r="BU141" s="1">
        <f t="shared" si="255"/>
        <v>0</v>
      </c>
      <c r="BV141" s="1">
        <f t="shared" si="256"/>
        <v>0</v>
      </c>
      <c r="BW141" s="1">
        <f t="shared" si="257"/>
        <v>0</v>
      </c>
      <c r="BX141" s="1">
        <f t="shared" si="258"/>
        <v>0</v>
      </c>
      <c r="BY141" s="1">
        <f t="shared" si="259"/>
        <v>0</v>
      </c>
      <c r="BZ141" s="1">
        <f t="shared" si="260"/>
        <v>0</v>
      </c>
      <c r="CA141" s="1">
        <f t="shared" si="261"/>
        <v>0</v>
      </c>
      <c r="CB141" s="1">
        <f t="shared" si="262"/>
        <v>0</v>
      </c>
      <c r="CC141" s="1">
        <f t="shared" si="263"/>
        <v>0</v>
      </c>
      <c r="CD141" s="1">
        <f t="shared" si="264"/>
        <v>0</v>
      </c>
      <c r="CE141" s="1">
        <f t="shared" si="265"/>
        <v>0</v>
      </c>
      <c r="CF141" s="1">
        <f t="shared" si="266"/>
        <v>0</v>
      </c>
      <c r="CG141" s="1">
        <f t="shared" si="267"/>
        <v>0</v>
      </c>
      <c r="CH141" s="1">
        <f t="shared" si="268"/>
        <v>0</v>
      </c>
      <c r="CI141" s="1">
        <f t="shared" si="269"/>
        <v>0</v>
      </c>
      <c r="CJ141" s="1">
        <f t="shared" si="270"/>
        <v>0</v>
      </c>
      <c r="CK141" s="1">
        <f t="shared" si="271"/>
        <v>0</v>
      </c>
      <c r="CL141" s="1">
        <f t="shared" si="272"/>
        <v>0</v>
      </c>
      <c r="CM141" s="1">
        <f t="shared" si="273"/>
        <v>0</v>
      </c>
      <c r="CN141" s="1">
        <f t="shared" si="274"/>
        <v>0</v>
      </c>
      <c r="CO141" s="1">
        <f t="shared" si="275"/>
        <v>0</v>
      </c>
      <c r="CP141" s="1">
        <f t="shared" si="276"/>
        <v>0</v>
      </c>
      <c r="CQ141" s="1">
        <f t="shared" si="277"/>
        <v>0</v>
      </c>
      <c r="CR141" s="1">
        <f t="shared" si="278"/>
        <v>0</v>
      </c>
      <c r="CS141" s="1">
        <f t="shared" si="279"/>
        <v>0</v>
      </c>
      <c r="CT141" s="1">
        <f t="shared" si="280"/>
        <v>0</v>
      </c>
      <c r="CU141" s="1">
        <f t="shared" si="281"/>
        <v>0</v>
      </c>
      <c r="CV141" s="1">
        <f t="shared" si="282"/>
        <v>0</v>
      </c>
      <c r="CW141" s="1">
        <f t="shared" si="283"/>
        <v>0</v>
      </c>
      <c r="CX141" s="1">
        <f t="shared" si="284"/>
        <v>0</v>
      </c>
      <c r="CY141" s="1">
        <f t="shared" si="285"/>
        <v>0</v>
      </c>
      <c r="CZ141" s="1">
        <f t="shared" si="286"/>
        <v>0</v>
      </c>
      <c r="DA141" s="1">
        <f t="shared" si="287"/>
        <v>0</v>
      </c>
      <c r="DB141" s="1">
        <f t="shared" si="288"/>
        <v>0</v>
      </c>
      <c r="DC141" s="1">
        <f t="shared" si="289"/>
        <v>0</v>
      </c>
      <c r="DD141" s="1">
        <f t="shared" si="290"/>
        <v>0</v>
      </c>
    </row>
    <row r="142" spans="1:108" x14ac:dyDescent="0.55000000000000004">
      <c r="A142" s="1">
        <f>値貼り付け用シート!F150</f>
        <v>8</v>
      </c>
      <c r="B142" s="1">
        <f>値貼り付け用シート!G150</f>
        <v>18</v>
      </c>
      <c r="C142" s="1">
        <f>計算１!I3362</f>
        <v>24</v>
      </c>
      <c r="D142" s="1">
        <f>計算１!J3362</f>
        <v>24</v>
      </c>
      <c r="E142" s="1">
        <f>計算１!K3362</f>
        <v>0</v>
      </c>
      <c r="F142" s="1">
        <f>計算１!L3362</f>
        <v>27</v>
      </c>
      <c r="G142" s="1">
        <f>計算１!M3362</f>
        <v>1</v>
      </c>
      <c r="H142" s="1">
        <f>IF(計算１!I3362=0,"",計算１!N3362)</f>
        <v>36</v>
      </c>
      <c r="I142" s="1">
        <f>IF(ISERROR(計算１!O3362),"",計算１!O3362)</f>
        <v>36</v>
      </c>
      <c r="J142" s="1">
        <f>計算１!P3362</f>
        <v>0</v>
      </c>
      <c r="K142" s="1">
        <f t="shared" si="194"/>
        <v>27</v>
      </c>
      <c r="M142" s="1">
        <f t="shared" si="195"/>
        <v>0</v>
      </c>
      <c r="N142" s="1">
        <f t="shared" si="196"/>
        <v>0</v>
      </c>
      <c r="O142" s="1">
        <f t="shared" si="197"/>
        <v>0</v>
      </c>
      <c r="P142" s="1">
        <f t="shared" si="198"/>
        <v>0</v>
      </c>
      <c r="Q142" s="1">
        <f t="shared" si="199"/>
        <v>0</v>
      </c>
      <c r="R142" s="1">
        <f t="shared" si="200"/>
        <v>0</v>
      </c>
      <c r="S142" s="1">
        <f t="shared" si="201"/>
        <v>0</v>
      </c>
      <c r="T142" s="1">
        <f t="shared" si="202"/>
        <v>0</v>
      </c>
      <c r="U142" s="1">
        <f t="shared" si="203"/>
        <v>0</v>
      </c>
      <c r="V142" s="1">
        <f t="shared" si="204"/>
        <v>0</v>
      </c>
      <c r="W142" s="1">
        <f t="shared" si="205"/>
        <v>0</v>
      </c>
      <c r="X142" s="1">
        <f t="shared" si="206"/>
        <v>0</v>
      </c>
      <c r="Y142" s="1">
        <f t="shared" si="207"/>
        <v>0</v>
      </c>
      <c r="Z142" s="1">
        <f t="shared" si="208"/>
        <v>0</v>
      </c>
      <c r="AA142" s="1">
        <f t="shared" si="209"/>
        <v>0</v>
      </c>
      <c r="AB142" s="1">
        <f t="shared" si="210"/>
        <v>0</v>
      </c>
      <c r="AC142" s="1">
        <f t="shared" si="211"/>
        <v>0</v>
      </c>
      <c r="AD142" s="1">
        <f t="shared" si="212"/>
        <v>0</v>
      </c>
      <c r="AE142" s="1">
        <f t="shared" si="213"/>
        <v>0</v>
      </c>
      <c r="AF142" s="1">
        <f t="shared" si="214"/>
        <v>0</v>
      </c>
      <c r="AG142" s="1">
        <f t="shared" si="215"/>
        <v>0</v>
      </c>
      <c r="AH142" s="1">
        <f t="shared" si="216"/>
        <v>0</v>
      </c>
      <c r="AI142" s="1">
        <f t="shared" si="217"/>
        <v>0</v>
      </c>
      <c r="AJ142" s="1">
        <f t="shared" si="218"/>
        <v>0</v>
      </c>
      <c r="AK142" s="1">
        <f t="shared" si="219"/>
        <v>0</v>
      </c>
      <c r="AL142" s="1">
        <f t="shared" si="220"/>
        <v>0</v>
      </c>
      <c r="AM142" s="1">
        <f t="shared" si="221"/>
        <v>0</v>
      </c>
      <c r="AN142" s="1">
        <f t="shared" si="222"/>
        <v>0</v>
      </c>
      <c r="AO142" s="1">
        <f t="shared" si="223"/>
        <v>0</v>
      </c>
      <c r="AP142" s="1">
        <f t="shared" si="224"/>
        <v>0</v>
      </c>
      <c r="AQ142" s="1">
        <f t="shared" si="225"/>
        <v>0</v>
      </c>
      <c r="AR142" s="1">
        <f t="shared" si="226"/>
        <v>0</v>
      </c>
      <c r="AS142" s="1">
        <f t="shared" si="227"/>
        <v>1</v>
      </c>
      <c r="AT142" s="1">
        <f t="shared" si="228"/>
        <v>24</v>
      </c>
      <c r="AU142" s="1">
        <f t="shared" si="229"/>
        <v>27</v>
      </c>
      <c r="AV142" s="1">
        <f t="shared" si="230"/>
        <v>1</v>
      </c>
      <c r="AW142" s="1">
        <f t="shared" si="231"/>
        <v>27</v>
      </c>
      <c r="AX142" s="1">
        <f t="shared" si="232"/>
        <v>0</v>
      </c>
      <c r="AY142" s="1">
        <f t="shared" si="233"/>
        <v>0</v>
      </c>
      <c r="AZ142" s="1">
        <f t="shared" si="234"/>
        <v>36</v>
      </c>
      <c r="BA142" s="1">
        <f t="shared" si="235"/>
        <v>0</v>
      </c>
      <c r="BB142" s="1">
        <f t="shared" si="236"/>
        <v>0</v>
      </c>
      <c r="BC142" s="1">
        <f t="shared" si="237"/>
        <v>0</v>
      </c>
      <c r="BD142" s="1">
        <f t="shared" si="238"/>
        <v>0</v>
      </c>
      <c r="BE142" s="1">
        <f t="shared" si="239"/>
        <v>0</v>
      </c>
      <c r="BF142" s="1">
        <f t="shared" si="240"/>
        <v>0</v>
      </c>
      <c r="BG142" s="1">
        <f t="shared" si="241"/>
        <v>0</v>
      </c>
      <c r="BH142" s="1">
        <f t="shared" si="242"/>
        <v>0</v>
      </c>
      <c r="BI142" s="1">
        <f t="shared" si="243"/>
        <v>0</v>
      </c>
      <c r="BJ142" s="1">
        <f t="shared" si="244"/>
        <v>0</v>
      </c>
      <c r="BK142" s="1">
        <f t="shared" si="245"/>
        <v>0</v>
      </c>
      <c r="BL142" s="1">
        <f t="shared" si="246"/>
        <v>0</v>
      </c>
      <c r="BM142" s="1">
        <f t="shared" si="247"/>
        <v>0</v>
      </c>
      <c r="BN142" s="1">
        <f t="shared" si="248"/>
        <v>0</v>
      </c>
      <c r="BO142" s="1">
        <f t="shared" si="249"/>
        <v>0</v>
      </c>
      <c r="BP142" s="1">
        <f t="shared" si="250"/>
        <v>0</v>
      </c>
      <c r="BQ142" s="1">
        <f t="shared" si="251"/>
        <v>0</v>
      </c>
      <c r="BR142" s="1">
        <f t="shared" si="252"/>
        <v>0</v>
      </c>
      <c r="BS142" s="1">
        <f t="shared" si="253"/>
        <v>0</v>
      </c>
      <c r="BT142" s="1">
        <f t="shared" si="254"/>
        <v>0</v>
      </c>
      <c r="BU142" s="1">
        <f t="shared" si="255"/>
        <v>0</v>
      </c>
      <c r="BV142" s="1">
        <f t="shared" si="256"/>
        <v>0</v>
      </c>
      <c r="BW142" s="1">
        <f t="shared" si="257"/>
        <v>0</v>
      </c>
      <c r="BX142" s="1">
        <f t="shared" si="258"/>
        <v>0</v>
      </c>
      <c r="BY142" s="1">
        <f t="shared" si="259"/>
        <v>0</v>
      </c>
      <c r="BZ142" s="1">
        <f t="shared" si="260"/>
        <v>0</v>
      </c>
      <c r="CA142" s="1">
        <f t="shared" si="261"/>
        <v>0</v>
      </c>
      <c r="CB142" s="1">
        <f t="shared" si="262"/>
        <v>0</v>
      </c>
      <c r="CC142" s="1">
        <f t="shared" si="263"/>
        <v>0</v>
      </c>
      <c r="CD142" s="1">
        <f t="shared" si="264"/>
        <v>0</v>
      </c>
      <c r="CE142" s="1">
        <f t="shared" si="265"/>
        <v>0</v>
      </c>
      <c r="CF142" s="1">
        <f t="shared" si="266"/>
        <v>0</v>
      </c>
      <c r="CG142" s="1">
        <f t="shared" si="267"/>
        <v>0</v>
      </c>
      <c r="CH142" s="1">
        <f t="shared" si="268"/>
        <v>0</v>
      </c>
      <c r="CI142" s="1">
        <f t="shared" si="269"/>
        <v>0</v>
      </c>
      <c r="CJ142" s="1">
        <f t="shared" si="270"/>
        <v>0</v>
      </c>
      <c r="CK142" s="1">
        <f t="shared" si="271"/>
        <v>0</v>
      </c>
      <c r="CL142" s="1">
        <f t="shared" si="272"/>
        <v>0</v>
      </c>
      <c r="CM142" s="1">
        <f t="shared" si="273"/>
        <v>0</v>
      </c>
      <c r="CN142" s="1">
        <f t="shared" si="274"/>
        <v>0</v>
      </c>
      <c r="CO142" s="1">
        <f t="shared" si="275"/>
        <v>0</v>
      </c>
      <c r="CP142" s="1">
        <f t="shared" si="276"/>
        <v>0</v>
      </c>
      <c r="CQ142" s="1">
        <f t="shared" si="277"/>
        <v>0</v>
      </c>
      <c r="CR142" s="1">
        <f t="shared" si="278"/>
        <v>0</v>
      </c>
      <c r="CS142" s="1">
        <f t="shared" si="279"/>
        <v>0</v>
      </c>
      <c r="CT142" s="1">
        <f t="shared" si="280"/>
        <v>0</v>
      </c>
      <c r="CU142" s="1">
        <f t="shared" si="281"/>
        <v>0</v>
      </c>
      <c r="CV142" s="1">
        <f t="shared" si="282"/>
        <v>0</v>
      </c>
      <c r="CW142" s="1">
        <f t="shared" si="283"/>
        <v>0</v>
      </c>
      <c r="CX142" s="1">
        <f t="shared" si="284"/>
        <v>0</v>
      </c>
      <c r="CY142" s="1">
        <f t="shared" si="285"/>
        <v>0</v>
      </c>
      <c r="CZ142" s="1">
        <f t="shared" si="286"/>
        <v>0</v>
      </c>
      <c r="DA142" s="1">
        <f t="shared" si="287"/>
        <v>0</v>
      </c>
      <c r="DB142" s="1">
        <f t="shared" si="288"/>
        <v>0</v>
      </c>
      <c r="DC142" s="1">
        <f t="shared" si="289"/>
        <v>0</v>
      </c>
      <c r="DD142" s="1">
        <f t="shared" si="290"/>
        <v>0</v>
      </c>
    </row>
    <row r="143" spans="1:108" x14ac:dyDescent="0.55000000000000004">
      <c r="A143" s="1">
        <f>値貼り付け用シート!F151</f>
        <v>8</v>
      </c>
      <c r="B143" s="1">
        <f>値貼り付け用シート!G151</f>
        <v>19</v>
      </c>
      <c r="C143" s="1">
        <f>計算１!I3386</f>
        <v>24</v>
      </c>
      <c r="D143" s="1">
        <f>計算１!J3386</f>
        <v>24</v>
      </c>
      <c r="E143" s="1">
        <f>計算１!K3386</f>
        <v>0</v>
      </c>
      <c r="F143" s="1">
        <f>計算１!L3386</f>
        <v>63</v>
      </c>
      <c r="G143" s="1">
        <f>計算１!M3386</f>
        <v>1</v>
      </c>
      <c r="H143" s="1">
        <f>IF(計算１!I3386=0,"",計算１!N3386)</f>
        <v>76</v>
      </c>
      <c r="I143" s="1">
        <f>IF(ISERROR(計算１!O3386),"",計算１!O3386)</f>
        <v>76</v>
      </c>
      <c r="J143" s="1">
        <f>計算１!P3386</f>
        <v>0</v>
      </c>
      <c r="K143" s="1">
        <f t="shared" si="194"/>
        <v>63</v>
      </c>
      <c r="M143" s="1">
        <f t="shared" si="195"/>
        <v>0</v>
      </c>
      <c r="N143" s="1">
        <f t="shared" si="196"/>
        <v>0</v>
      </c>
      <c r="O143" s="1">
        <f t="shared" si="197"/>
        <v>0</v>
      </c>
      <c r="P143" s="1">
        <f t="shared" si="198"/>
        <v>0</v>
      </c>
      <c r="Q143" s="1">
        <f t="shared" si="199"/>
        <v>0</v>
      </c>
      <c r="R143" s="1">
        <f t="shared" si="200"/>
        <v>0</v>
      </c>
      <c r="S143" s="1">
        <f t="shared" si="201"/>
        <v>0</v>
      </c>
      <c r="T143" s="1">
        <f t="shared" si="202"/>
        <v>0</v>
      </c>
      <c r="U143" s="1">
        <f t="shared" si="203"/>
        <v>0</v>
      </c>
      <c r="V143" s="1">
        <f t="shared" si="204"/>
        <v>0</v>
      </c>
      <c r="W143" s="1">
        <f t="shared" si="205"/>
        <v>0</v>
      </c>
      <c r="X143" s="1">
        <f t="shared" si="206"/>
        <v>0</v>
      </c>
      <c r="Y143" s="1">
        <f t="shared" si="207"/>
        <v>0</v>
      </c>
      <c r="Z143" s="1">
        <f t="shared" si="208"/>
        <v>0</v>
      </c>
      <c r="AA143" s="1">
        <f t="shared" si="209"/>
        <v>0</v>
      </c>
      <c r="AB143" s="1">
        <f t="shared" si="210"/>
        <v>0</v>
      </c>
      <c r="AC143" s="1">
        <f t="shared" si="211"/>
        <v>0</v>
      </c>
      <c r="AD143" s="1">
        <f t="shared" si="212"/>
        <v>0</v>
      </c>
      <c r="AE143" s="1">
        <f t="shared" si="213"/>
        <v>0</v>
      </c>
      <c r="AF143" s="1">
        <f t="shared" si="214"/>
        <v>0</v>
      </c>
      <c r="AG143" s="1">
        <f t="shared" si="215"/>
        <v>0</v>
      </c>
      <c r="AH143" s="1">
        <f t="shared" si="216"/>
        <v>0</v>
      </c>
      <c r="AI143" s="1">
        <f t="shared" si="217"/>
        <v>0</v>
      </c>
      <c r="AJ143" s="1">
        <f t="shared" si="218"/>
        <v>0</v>
      </c>
      <c r="AK143" s="1">
        <f t="shared" si="219"/>
        <v>0</v>
      </c>
      <c r="AL143" s="1">
        <f t="shared" si="220"/>
        <v>0</v>
      </c>
      <c r="AM143" s="1">
        <f t="shared" si="221"/>
        <v>0</v>
      </c>
      <c r="AN143" s="1">
        <f t="shared" si="222"/>
        <v>0</v>
      </c>
      <c r="AO143" s="1">
        <f t="shared" si="223"/>
        <v>0</v>
      </c>
      <c r="AP143" s="1">
        <f t="shared" si="224"/>
        <v>0</v>
      </c>
      <c r="AQ143" s="1">
        <f t="shared" si="225"/>
        <v>0</v>
      </c>
      <c r="AR143" s="1">
        <f t="shared" si="226"/>
        <v>0</v>
      </c>
      <c r="AS143" s="1">
        <f t="shared" si="227"/>
        <v>1</v>
      </c>
      <c r="AT143" s="1">
        <f t="shared" si="228"/>
        <v>24</v>
      </c>
      <c r="AU143" s="1">
        <f t="shared" si="229"/>
        <v>63</v>
      </c>
      <c r="AV143" s="1">
        <f t="shared" si="230"/>
        <v>1</v>
      </c>
      <c r="AW143" s="1">
        <f t="shared" si="231"/>
        <v>63</v>
      </c>
      <c r="AX143" s="1">
        <f t="shared" si="232"/>
        <v>0</v>
      </c>
      <c r="AY143" s="1">
        <f t="shared" si="233"/>
        <v>0</v>
      </c>
      <c r="AZ143" s="1">
        <f t="shared" si="234"/>
        <v>76</v>
      </c>
      <c r="BA143" s="1">
        <f t="shared" si="235"/>
        <v>0</v>
      </c>
      <c r="BB143" s="1">
        <f t="shared" si="236"/>
        <v>0</v>
      </c>
      <c r="BC143" s="1">
        <f t="shared" si="237"/>
        <v>0</v>
      </c>
      <c r="BD143" s="1">
        <f t="shared" si="238"/>
        <v>0</v>
      </c>
      <c r="BE143" s="1">
        <f t="shared" si="239"/>
        <v>0</v>
      </c>
      <c r="BF143" s="1">
        <f t="shared" si="240"/>
        <v>0</v>
      </c>
      <c r="BG143" s="1">
        <f t="shared" si="241"/>
        <v>0</v>
      </c>
      <c r="BH143" s="1">
        <f t="shared" si="242"/>
        <v>0</v>
      </c>
      <c r="BI143" s="1">
        <f t="shared" si="243"/>
        <v>0</v>
      </c>
      <c r="BJ143" s="1">
        <f t="shared" si="244"/>
        <v>0</v>
      </c>
      <c r="BK143" s="1">
        <f t="shared" si="245"/>
        <v>0</v>
      </c>
      <c r="BL143" s="1">
        <f t="shared" si="246"/>
        <v>0</v>
      </c>
      <c r="BM143" s="1">
        <f t="shared" si="247"/>
        <v>0</v>
      </c>
      <c r="BN143" s="1">
        <f t="shared" si="248"/>
        <v>0</v>
      </c>
      <c r="BO143" s="1">
        <f t="shared" si="249"/>
        <v>0</v>
      </c>
      <c r="BP143" s="1">
        <f t="shared" si="250"/>
        <v>0</v>
      </c>
      <c r="BQ143" s="1">
        <f t="shared" si="251"/>
        <v>0</v>
      </c>
      <c r="BR143" s="1">
        <f t="shared" si="252"/>
        <v>0</v>
      </c>
      <c r="BS143" s="1">
        <f t="shared" si="253"/>
        <v>0</v>
      </c>
      <c r="BT143" s="1">
        <f t="shared" si="254"/>
        <v>0</v>
      </c>
      <c r="BU143" s="1">
        <f t="shared" si="255"/>
        <v>0</v>
      </c>
      <c r="BV143" s="1">
        <f t="shared" si="256"/>
        <v>0</v>
      </c>
      <c r="BW143" s="1">
        <f t="shared" si="257"/>
        <v>0</v>
      </c>
      <c r="BX143" s="1">
        <f t="shared" si="258"/>
        <v>0</v>
      </c>
      <c r="BY143" s="1">
        <f t="shared" si="259"/>
        <v>0</v>
      </c>
      <c r="BZ143" s="1">
        <f t="shared" si="260"/>
        <v>0</v>
      </c>
      <c r="CA143" s="1">
        <f t="shared" si="261"/>
        <v>0</v>
      </c>
      <c r="CB143" s="1">
        <f t="shared" si="262"/>
        <v>0</v>
      </c>
      <c r="CC143" s="1">
        <f t="shared" si="263"/>
        <v>0</v>
      </c>
      <c r="CD143" s="1">
        <f t="shared" si="264"/>
        <v>0</v>
      </c>
      <c r="CE143" s="1">
        <f t="shared" si="265"/>
        <v>0</v>
      </c>
      <c r="CF143" s="1">
        <f t="shared" si="266"/>
        <v>0</v>
      </c>
      <c r="CG143" s="1">
        <f t="shared" si="267"/>
        <v>0</v>
      </c>
      <c r="CH143" s="1">
        <f t="shared" si="268"/>
        <v>0</v>
      </c>
      <c r="CI143" s="1">
        <f t="shared" si="269"/>
        <v>0</v>
      </c>
      <c r="CJ143" s="1">
        <f t="shared" si="270"/>
        <v>0</v>
      </c>
      <c r="CK143" s="1">
        <f t="shared" si="271"/>
        <v>0</v>
      </c>
      <c r="CL143" s="1">
        <f t="shared" si="272"/>
        <v>0</v>
      </c>
      <c r="CM143" s="1">
        <f t="shared" si="273"/>
        <v>0</v>
      </c>
      <c r="CN143" s="1">
        <f t="shared" si="274"/>
        <v>0</v>
      </c>
      <c r="CO143" s="1">
        <f t="shared" si="275"/>
        <v>0</v>
      </c>
      <c r="CP143" s="1">
        <f t="shared" si="276"/>
        <v>0</v>
      </c>
      <c r="CQ143" s="1">
        <f t="shared" si="277"/>
        <v>0</v>
      </c>
      <c r="CR143" s="1">
        <f t="shared" si="278"/>
        <v>0</v>
      </c>
      <c r="CS143" s="1">
        <f t="shared" si="279"/>
        <v>0</v>
      </c>
      <c r="CT143" s="1">
        <f t="shared" si="280"/>
        <v>0</v>
      </c>
      <c r="CU143" s="1">
        <f t="shared" si="281"/>
        <v>0</v>
      </c>
      <c r="CV143" s="1">
        <f t="shared" si="282"/>
        <v>0</v>
      </c>
      <c r="CW143" s="1">
        <f t="shared" si="283"/>
        <v>0</v>
      </c>
      <c r="CX143" s="1">
        <f t="shared" si="284"/>
        <v>0</v>
      </c>
      <c r="CY143" s="1">
        <f t="shared" si="285"/>
        <v>0</v>
      </c>
      <c r="CZ143" s="1">
        <f t="shared" si="286"/>
        <v>0</v>
      </c>
      <c r="DA143" s="1">
        <f t="shared" si="287"/>
        <v>0</v>
      </c>
      <c r="DB143" s="1">
        <f t="shared" si="288"/>
        <v>0</v>
      </c>
      <c r="DC143" s="1">
        <f t="shared" si="289"/>
        <v>0</v>
      </c>
      <c r="DD143" s="1">
        <f t="shared" si="290"/>
        <v>0</v>
      </c>
    </row>
    <row r="144" spans="1:108" x14ac:dyDescent="0.55000000000000004">
      <c r="A144" s="1">
        <f>値貼り付け用シート!F152</f>
        <v>8</v>
      </c>
      <c r="B144" s="1">
        <f>値貼り付け用シート!G152</f>
        <v>20</v>
      </c>
      <c r="C144" s="1">
        <f>計算１!I3410</f>
        <v>24</v>
      </c>
      <c r="D144" s="1">
        <f>計算１!J3410</f>
        <v>24</v>
      </c>
      <c r="E144" s="1">
        <f>計算１!K3410</f>
        <v>0</v>
      </c>
      <c r="F144" s="1">
        <f>計算１!L3410</f>
        <v>62</v>
      </c>
      <c r="G144" s="1">
        <f>計算１!M3410</f>
        <v>1</v>
      </c>
      <c r="H144" s="1">
        <f>IF(計算１!I3410=0,"",計算１!N3410)</f>
        <v>79</v>
      </c>
      <c r="I144" s="1">
        <f>IF(ISERROR(計算１!O3410),"",計算１!O3410)</f>
        <v>79</v>
      </c>
      <c r="J144" s="1">
        <f>計算１!P3410</f>
        <v>0</v>
      </c>
      <c r="K144" s="1">
        <f t="shared" si="194"/>
        <v>62</v>
      </c>
      <c r="M144" s="1">
        <f t="shared" si="195"/>
        <v>0</v>
      </c>
      <c r="N144" s="1">
        <f t="shared" si="196"/>
        <v>0</v>
      </c>
      <c r="O144" s="1">
        <f t="shared" si="197"/>
        <v>0</v>
      </c>
      <c r="P144" s="1">
        <f t="shared" si="198"/>
        <v>0</v>
      </c>
      <c r="Q144" s="1">
        <f t="shared" si="199"/>
        <v>0</v>
      </c>
      <c r="R144" s="1">
        <f t="shared" si="200"/>
        <v>0</v>
      </c>
      <c r="S144" s="1">
        <f t="shared" si="201"/>
        <v>0</v>
      </c>
      <c r="T144" s="1">
        <f t="shared" si="202"/>
        <v>0</v>
      </c>
      <c r="U144" s="1">
        <f t="shared" si="203"/>
        <v>0</v>
      </c>
      <c r="V144" s="1">
        <f t="shared" si="204"/>
        <v>0</v>
      </c>
      <c r="W144" s="1">
        <f t="shared" si="205"/>
        <v>0</v>
      </c>
      <c r="X144" s="1">
        <f t="shared" si="206"/>
        <v>0</v>
      </c>
      <c r="Y144" s="1">
        <f t="shared" si="207"/>
        <v>0</v>
      </c>
      <c r="Z144" s="1">
        <f t="shared" si="208"/>
        <v>0</v>
      </c>
      <c r="AA144" s="1">
        <f t="shared" si="209"/>
        <v>0</v>
      </c>
      <c r="AB144" s="1">
        <f t="shared" si="210"/>
        <v>0</v>
      </c>
      <c r="AC144" s="1">
        <f t="shared" si="211"/>
        <v>0</v>
      </c>
      <c r="AD144" s="1">
        <f t="shared" si="212"/>
        <v>0</v>
      </c>
      <c r="AE144" s="1">
        <f t="shared" si="213"/>
        <v>0</v>
      </c>
      <c r="AF144" s="1">
        <f t="shared" si="214"/>
        <v>0</v>
      </c>
      <c r="AG144" s="1">
        <f t="shared" si="215"/>
        <v>0</v>
      </c>
      <c r="AH144" s="1">
        <f t="shared" si="216"/>
        <v>0</v>
      </c>
      <c r="AI144" s="1">
        <f t="shared" si="217"/>
        <v>0</v>
      </c>
      <c r="AJ144" s="1">
        <f t="shared" si="218"/>
        <v>0</v>
      </c>
      <c r="AK144" s="1">
        <f t="shared" si="219"/>
        <v>0</v>
      </c>
      <c r="AL144" s="1">
        <f t="shared" si="220"/>
        <v>0</v>
      </c>
      <c r="AM144" s="1">
        <f t="shared" si="221"/>
        <v>0</v>
      </c>
      <c r="AN144" s="1">
        <f t="shared" si="222"/>
        <v>0</v>
      </c>
      <c r="AO144" s="1">
        <f t="shared" si="223"/>
        <v>0</v>
      </c>
      <c r="AP144" s="1">
        <f t="shared" si="224"/>
        <v>0</v>
      </c>
      <c r="AQ144" s="1">
        <f t="shared" si="225"/>
        <v>0</v>
      </c>
      <c r="AR144" s="1">
        <f t="shared" si="226"/>
        <v>0</v>
      </c>
      <c r="AS144" s="1">
        <f t="shared" si="227"/>
        <v>1</v>
      </c>
      <c r="AT144" s="1">
        <f t="shared" si="228"/>
        <v>24</v>
      </c>
      <c r="AU144" s="1">
        <f t="shared" si="229"/>
        <v>62</v>
      </c>
      <c r="AV144" s="1">
        <f t="shared" si="230"/>
        <v>1</v>
      </c>
      <c r="AW144" s="1">
        <f t="shared" si="231"/>
        <v>62</v>
      </c>
      <c r="AX144" s="1">
        <f t="shared" si="232"/>
        <v>0</v>
      </c>
      <c r="AY144" s="1">
        <f t="shared" si="233"/>
        <v>0</v>
      </c>
      <c r="AZ144" s="1">
        <f t="shared" si="234"/>
        <v>79</v>
      </c>
      <c r="BA144" s="1">
        <f t="shared" si="235"/>
        <v>0</v>
      </c>
      <c r="BB144" s="1">
        <f t="shared" si="236"/>
        <v>0</v>
      </c>
      <c r="BC144" s="1">
        <f t="shared" si="237"/>
        <v>0</v>
      </c>
      <c r="BD144" s="1">
        <f t="shared" si="238"/>
        <v>0</v>
      </c>
      <c r="BE144" s="1">
        <f t="shared" si="239"/>
        <v>0</v>
      </c>
      <c r="BF144" s="1">
        <f t="shared" si="240"/>
        <v>0</v>
      </c>
      <c r="BG144" s="1">
        <f t="shared" si="241"/>
        <v>0</v>
      </c>
      <c r="BH144" s="1">
        <f t="shared" si="242"/>
        <v>0</v>
      </c>
      <c r="BI144" s="1">
        <f t="shared" si="243"/>
        <v>0</v>
      </c>
      <c r="BJ144" s="1">
        <f t="shared" si="244"/>
        <v>0</v>
      </c>
      <c r="BK144" s="1">
        <f t="shared" si="245"/>
        <v>0</v>
      </c>
      <c r="BL144" s="1">
        <f t="shared" si="246"/>
        <v>0</v>
      </c>
      <c r="BM144" s="1">
        <f t="shared" si="247"/>
        <v>0</v>
      </c>
      <c r="BN144" s="1">
        <f t="shared" si="248"/>
        <v>0</v>
      </c>
      <c r="BO144" s="1">
        <f t="shared" si="249"/>
        <v>0</v>
      </c>
      <c r="BP144" s="1">
        <f t="shared" si="250"/>
        <v>0</v>
      </c>
      <c r="BQ144" s="1">
        <f t="shared" si="251"/>
        <v>0</v>
      </c>
      <c r="BR144" s="1">
        <f t="shared" si="252"/>
        <v>0</v>
      </c>
      <c r="BS144" s="1">
        <f t="shared" si="253"/>
        <v>0</v>
      </c>
      <c r="BT144" s="1">
        <f t="shared" si="254"/>
        <v>0</v>
      </c>
      <c r="BU144" s="1">
        <f t="shared" si="255"/>
        <v>0</v>
      </c>
      <c r="BV144" s="1">
        <f t="shared" si="256"/>
        <v>0</v>
      </c>
      <c r="BW144" s="1">
        <f t="shared" si="257"/>
        <v>0</v>
      </c>
      <c r="BX144" s="1">
        <f t="shared" si="258"/>
        <v>0</v>
      </c>
      <c r="BY144" s="1">
        <f t="shared" si="259"/>
        <v>0</v>
      </c>
      <c r="BZ144" s="1">
        <f t="shared" si="260"/>
        <v>0</v>
      </c>
      <c r="CA144" s="1">
        <f t="shared" si="261"/>
        <v>0</v>
      </c>
      <c r="CB144" s="1">
        <f t="shared" si="262"/>
        <v>0</v>
      </c>
      <c r="CC144" s="1">
        <f t="shared" si="263"/>
        <v>0</v>
      </c>
      <c r="CD144" s="1">
        <f t="shared" si="264"/>
        <v>0</v>
      </c>
      <c r="CE144" s="1">
        <f t="shared" si="265"/>
        <v>0</v>
      </c>
      <c r="CF144" s="1">
        <f t="shared" si="266"/>
        <v>0</v>
      </c>
      <c r="CG144" s="1">
        <f t="shared" si="267"/>
        <v>0</v>
      </c>
      <c r="CH144" s="1">
        <f t="shared" si="268"/>
        <v>0</v>
      </c>
      <c r="CI144" s="1">
        <f t="shared" si="269"/>
        <v>0</v>
      </c>
      <c r="CJ144" s="1">
        <f t="shared" si="270"/>
        <v>0</v>
      </c>
      <c r="CK144" s="1">
        <f t="shared" si="271"/>
        <v>0</v>
      </c>
      <c r="CL144" s="1">
        <f t="shared" si="272"/>
        <v>0</v>
      </c>
      <c r="CM144" s="1">
        <f t="shared" si="273"/>
        <v>0</v>
      </c>
      <c r="CN144" s="1">
        <f t="shared" si="274"/>
        <v>0</v>
      </c>
      <c r="CO144" s="1">
        <f t="shared" si="275"/>
        <v>0</v>
      </c>
      <c r="CP144" s="1">
        <f t="shared" si="276"/>
        <v>0</v>
      </c>
      <c r="CQ144" s="1">
        <f t="shared" si="277"/>
        <v>0</v>
      </c>
      <c r="CR144" s="1">
        <f t="shared" si="278"/>
        <v>0</v>
      </c>
      <c r="CS144" s="1">
        <f t="shared" si="279"/>
        <v>0</v>
      </c>
      <c r="CT144" s="1">
        <f t="shared" si="280"/>
        <v>0</v>
      </c>
      <c r="CU144" s="1">
        <f t="shared" si="281"/>
        <v>0</v>
      </c>
      <c r="CV144" s="1">
        <f t="shared" si="282"/>
        <v>0</v>
      </c>
      <c r="CW144" s="1">
        <f t="shared" si="283"/>
        <v>0</v>
      </c>
      <c r="CX144" s="1">
        <f t="shared" si="284"/>
        <v>0</v>
      </c>
      <c r="CY144" s="1">
        <f t="shared" si="285"/>
        <v>0</v>
      </c>
      <c r="CZ144" s="1">
        <f t="shared" si="286"/>
        <v>0</v>
      </c>
      <c r="DA144" s="1">
        <f t="shared" si="287"/>
        <v>0</v>
      </c>
      <c r="DB144" s="1">
        <f t="shared" si="288"/>
        <v>0</v>
      </c>
      <c r="DC144" s="1">
        <f t="shared" si="289"/>
        <v>0</v>
      </c>
      <c r="DD144" s="1">
        <f t="shared" si="290"/>
        <v>0</v>
      </c>
    </row>
    <row r="145" spans="1:108" x14ac:dyDescent="0.55000000000000004">
      <c r="A145" s="1">
        <f>値貼り付け用シート!F153</f>
        <v>8</v>
      </c>
      <c r="B145" s="1">
        <f>値貼り付け用シート!G153</f>
        <v>21</v>
      </c>
      <c r="C145" s="1">
        <f>計算１!I3434</f>
        <v>24</v>
      </c>
      <c r="D145" s="1">
        <f>計算１!J3434</f>
        <v>24</v>
      </c>
      <c r="E145" s="1">
        <f>計算１!K3434</f>
        <v>0</v>
      </c>
      <c r="F145" s="1">
        <f>計算１!L3434</f>
        <v>28</v>
      </c>
      <c r="G145" s="1">
        <f>計算１!M3434</f>
        <v>1</v>
      </c>
      <c r="H145" s="1">
        <f>IF(計算１!I3434=0,"",計算１!N3434)</f>
        <v>44</v>
      </c>
      <c r="I145" s="1">
        <f>IF(ISERROR(計算１!O3434),"",計算１!O3434)</f>
        <v>44</v>
      </c>
      <c r="J145" s="1">
        <f>計算１!P3434</f>
        <v>0</v>
      </c>
      <c r="K145" s="1">
        <f t="shared" si="194"/>
        <v>28</v>
      </c>
      <c r="M145" s="1">
        <f t="shared" si="195"/>
        <v>0</v>
      </c>
      <c r="N145" s="1">
        <f t="shared" si="196"/>
        <v>0</v>
      </c>
      <c r="O145" s="1">
        <f t="shared" si="197"/>
        <v>0</v>
      </c>
      <c r="P145" s="1">
        <f t="shared" si="198"/>
        <v>0</v>
      </c>
      <c r="Q145" s="1">
        <f t="shared" si="199"/>
        <v>0</v>
      </c>
      <c r="R145" s="1">
        <f t="shared" si="200"/>
        <v>0</v>
      </c>
      <c r="S145" s="1">
        <f t="shared" si="201"/>
        <v>0</v>
      </c>
      <c r="T145" s="1">
        <f t="shared" si="202"/>
        <v>0</v>
      </c>
      <c r="U145" s="1">
        <f t="shared" si="203"/>
        <v>0</v>
      </c>
      <c r="V145" s="1">
        <f t="shared" si="204"/>
        <v>0</v>
      </c>
      <c r="W145" s="1">
        <f t="shared" si="205"/>
        <v>0</v>
      </c>
      <c r="X145" s="1">
        <f t="shared" si="206"/>
        <v>0</v>
      </c>
      <c r="Y145" s="1">
        <f t="shared" si="207"/>
        <v>0</v>
      </c>
      <c r="Z145" s="1">
        <f t="shared" si="208"/>
        <v>0</v>
      </c>
      <c r="AA145" s="1">
        <f t="shared" si="209"/>
        <v>0</v>
      </c>
      <c r="AB145" s="1">
        <f t="shared" si="210"/>
        <v>0</v>
      </c>
      <c r="AC145" s="1">
        <f t="shared" si="211"/>
        <v>0</v>
      </c>
      <c r="AD145" s="1">
        <f t="shared" si="212"/>
        <v>0</v>
      </c>
      <c r="AE145" s="1">
        <f t="shared" si="213"/>
        <v>0</v>
      </c>
      <c r="AF145" s="1">
        <f t="shared" si="214"/>
        <v>0</v>
      </c>
      <c r="AG145" s="1">
        <f t="shared" si="215"/>
        <v>0</v>
      </c>
      <c r="AH145" s="1">
        <f t="shared" si="216"/>
        <v>0</v>
      </c>
      <c r="AI145" s="1">
        <f t="shared" si="217"/>
        <v>0</v>
      </c>
      <c r="AJ145" s="1">
        <f t="shared" si="218"/>
        <v>0</v>
      </c>
      <c r="AK145" s="1">
        <f t="shared" si="219"/>
        <v>0</v>
      </c>
      <c r="AL145" s="1">
        <f t="shared" si="220"/>
        <v>0</v>
      </c>
      <c r="AM145" s="1">
        <f t="shared" si="221"/>
        <v>0</v>
      </c>
      <c r="AN145" s="1">
        <f t="shared" si="222"/>
        <v>0</v>
      </c>
      <c r="AO145" s="1">
        <f t="shared" si="223"/>
        <v>0</v>
      </c>
      <c r="AP145" s="1">
        <f t="shared" si="224"/>
        <v>0</v>
      </c>
      <c r="AQ145" s="1">
        <f t="shared" si="225"/>
        <v>0</v>
      </c>
      <c r="AR145" s="1">
        <f t="shared" si="226"/>
        <v>0</v>
      </c>
      <c r="AS145" s="1">
        <f t="shared" si="227"/>
        <v>1</v>
      </c>
      <c r="AT145" s="1">
        <f t="shared" si="228"/>
        <v>24</v>
      </c>
      <c r="AU145" s="1">
        <f t="shared" si="229"/>
        <v>28</v>
      </c>
      <c r="AV145" s="1">
        <f t="shared" si="230"/>
        <v>1</v>
      </c>
      <c r="AW145" s="1">
        <f t="shared" si="231"/>
        <v>28</v>
      </c>
      <c r="AX145" s="1">
        <f t="shared" si="232"/>
        <v>0</v>
      </c>
      <c r="AY145" s="1">
        <f t="shared" si="233"/>
        <v>0</v>
      </c>
      <c r="AZ145" s="1">
        <f t="shared" si="234"/>
        <v>44</v>
      </c>
      <c r="BA145" s="1">
        <f t="shared" si="235"/>
        <v>0</v>
      </c>
      <c r="BB145" s="1">
        <f t="shared" si="236"/>
        <v>0</v>
      </c>
      <c r="BC145" s="1">
        <f t="shared" si="237"/>
        <v>0</v>
      </c>
      <c r="BD145" s="1">
        <f t="shared" si="238"/>
        <v>0</v>
      </c>
      <c r="BE145" s="1">
        <f t="shared" si="239"/>
        <v>0</v>
      </c>
      <c r="BF145" s="1">
        <f t="shared" si="240"/>
        <v>0</v>
      </c>
      <c r="BG145" s="1">
        <f t="shared" si="241"/>
        <v>0</v>
      </c>
      <c r="BH145" s="1">
        <f t="shared" si="242"/>
        <v>0</v>
      </c>
      <c r="BI145" s="1">
        <f t="shared" si="243"/>
        <v>0</v>
      </c>
      <c r="BJ145" s="1">
        <f t="shared" si="244"/>
        <v>0</v>
      </c>
      <c r="BK145" s="1">
        <f t="shared" si="245"/>
        <v>0</v>
      </c>
      <c r="BL145" s="1">
        <f t="shared" si="246"/>
        <v>0</v>
      </c>
      <c r="BM145" s="1">
        <f t="shared" si="247"/>
        <v>0</v>
      </c>
      <c r="BN145" s="1">
        <f t="shared" si="248"/>
        <v>0</v>
      </c>
      <c r="BO145" s="1">
        <f t="shared" si="249"/>
        <v>0</v>
      </c>
      <c r="BP145" s="1">
        <f t="shared" si="250"/>
        <v>0</v>
      </c>
      <c r="BQ145" s="1">
        <f t="shared" si="251"/>
        <v>0</v>
      </c>
      <c r="BR145" s="1">
        <f t="shared" si="252"/>
        <v>0</v>
      </c>
      <c r="BS145" s="1">
        <f t="shared" si="253"/>
        <v>0</v>
      </c>
      <c r="BT145" s="1">
        <f t="shared" si="254"/>
        <v>0</v>
      </c>
      <c r="BU145" s="1">
        <f t="shared" si="255"/>
        <v>0</v>
      </c>
      <c r="BV145" s="1">
        <f t="shared" si="256"/>
        <v>0</v>
      </c>
      <c r="BW145" s="1">
        <f t="shared" si="257"/>
        <v>0</v>
      </c>
      <c r="BX145" s="1">
        <f t="shared" si="258"/>
        <v>0</v>
      </c>
      <c r="BY145" s="1">
        <f t="shared" si="259"/>
        <v>0</v>
      </c>
      <c r="BZ145" s="1">
        <f t="shared" si="260"/>
        <v>0</v>
      </c>
      <c r="CA145" s="1">
        <f t="shared" si="261"/>
        <v>0</v>
      </c>
      <c r="CB145" s="1">
        <f t="shared" si="262"/>
        <v>0</v>
      </c>
      <c r="CC145" s="1">
        <f t="shared" si="263"/>
        <v>0</v>
      </c>
      <c r="CD145" s="1">
        <f t="shared" si="264"/>
        <v>0</v>
      </c>
      <c r="CE145" s="1">
        <f t="shared" si="265"/>
        <v>0</v>
      </c>
      <c r="CF145" s="1">
        <f t="shared" si="266"/>
        <v>0</v>
      </c>
      <c r="CG145" s="1">
        <f t="shared" si="267"/>
        <v>0</v>
      </c>
      <c r="CH145" s="1">
        <f t="shared" si="268"/>
        <v>0</v>
      </c>
      <c r="CI145" s="1">
        <f t="shared" si="269"/>
        <v>0</v>
      </c>
      <c r="CJ145" s="1">
        <f t="shared" si="270"/>
        <v>0</v>
      </c>
      <c r="CK145" s="1">
        <f t="shared" si="271"/>
        <v>0</v>
      </c>
      <c r="CL145" s="1">
        <f t="shared" si="272"/>
        <v>0</v>
      </c>
      <c r="CM145" s="1">
        <f t="shared" si="273"/>
        <v>0</v>
      </c>
      <c r="CN145" s="1">
        <f t="shared" si="274"/>
        <v>0</v>
      </c>
      <c r="CO145" s="1">
        <f t="shared" si="275"/>
        <v>0</v>
      </c>
      <c r="CP145" s="1">
        <f t="shared" si="276"/>
        <v>0</v>
      </c>
      <c r="CQ145" s="1">
        <f t="shared" si="277"/>
        <v>0</v>
      </c>
      <c r="CR145" s="1">
        <f t="shared" si="278"/>
        <v>0</v>
      </c>
      <c r="CS145" s="1">
        <f t="shared" si="279"/>
        <v>0</v>
      </c>
      <c r="CT145" s="1">
        <f t="shared" si="280"/>
        <v>0</v>
      </c>
      <c r="CU145" s="1">
        <f t="shared" si="281"/>
        <v>0</v>
      </c>
      <c r="CV145" s="1">
        <f t="shared" si="282"/>
        <v>0</v>
      </c>
      <c r="CW145" s="1">
        <f t="shared" si="283"/>
        <v>0</v>
      </c>
      <c r="CX145" s="1">
        <f t="shared" si="284"/>
        <v>0</v>
      </c>
      <c r="CY145" s="1">
        <f t="shared" si="285"/>
        <v>0</v>
      </c>
      <c r="CZ145" s="1">
        <f t="shared" si="286"/>
        <v>0</v>
      </c>
      <c r="DA145" s="1">
        <f t="shared" si="287"/>
        <v>0</v>
      </c>
      <c r="DB145" s="1">
        <f t="shared" si="288"/>
        <v>0</v>
      </c>
      <c r="DC145" s="1">
        <f t="shared" si="289"/>
        <v>0</v>
      </c>
      <c r="DD145" s="1">
        <f t="shared" si="290"/>
        <v>0</v>
      </c>
    </row>
    <row r="146" spans="1:108" x14ac:dyDescent="0.55000000000000004">
      <c r="A146" s="1">
        <f>値貼り付け用シート!F154</f>
        <v>8</v>
      </c>
      <c r="B146" s="1">
        <f>値貼り付け用シート!G154</f>
        <v>22</v>
      </c>
      <c r="C146" s="1">
        <f>計算１!I3458</f>
        <v>23</v>
      </c>
      <c r="D146" s="1">
        <f>計算１!J3458</f>
        <v>24</v>
      </c>
      <c r="E146" s="1">
        <f>計算１!K3458</f>
        <v>0</v>
      </c>
      <c r="F146" s="1">
        <f>計算１!L3458</f>
        <v>9</v>
      </c>
      <c r="G146" s="1">
        <f>計算１!M3458</f>
        <v>1</v>
      </c>
      <c r="H146" s="1">
        <f>IF(計算１!I3458=0,"",計算１!N3458)</f>
        <v>14</v>
      </c>
      <c r="I146" s="1">
        <f>IF(ISERROR(計算１!O3458),"",計算１!O3458)</f>
        <v>14</v>
      </c>
      <c r="J146" s="1">
        <f>計算１!P3458</f>
        <v>0</v>
      </c>
      <c r="K146" s="1">
        <f t="shared" si="194"/>
        <v>9</v>
      </c>
      <c r="M146" s="1">
        <f t="shared" si="195"/>
        <v>0</v>
      </c>
      <c r="N146" s="1">
        <f t="shared" si="196"/>
        <v>0</v>
      </c>
      <c r="O146" s="1">
        <f t="shared" si="197"/>
        <v>0</v>
      </c>
      <c r="P146" s="1">
        <f t="shared" si="198"/>
        <v>0</v>
      </c>
      <c r="Q146" s="1">
        <f t="shared" si="199"/>
        <v>0</v>
      </c>
      <c r="R146" s="1">
        <f t="shared" si="200"/>
        <v>0</v>
      </c>
      <c r="S146" s="1">
        <f t="shared" si="201"/>
        <v>0</v>
      </c>
      <c r="T146" s="1">
        <f t="shared" si="202"/>
        <v>0</v>
      </c>
      <c r="U146" s="1">
        <f t="shared" si="203"/>
        <v>0</v>
      </c>
      <c r="V146" s="1">
        <f t="shared" si="204"/>
        <v>0</v>
      </c>
      <c r="W146" s="1">
        <f t="shared" si="205"/>
        <v>0</v>
      </c>
      <c r="X146" s="1">
        <f t="shared" si="206"/>
        <v>0</v>
      </c>
      <c r="Y146" s="1">
        <f t="shared" si="207"/>
        <v>0</v>
      </c>
      <c r="Z146" s="1">
        <f t="shared" si="208"/>
        <v>0</v>
      </c>
      <c r="AA146" s="1">
        <f t="shared" si="209"/>
        <v>0</v>
      </c>
      <c r="AB146" s="1">
        <f t="shared" si="210"/>
        <v>0</v>
      </c>
      <c r="AC146" s="1">
        <f t="shared" si="211"/>
        <v>0</v>
      </c>
      <c r="AD146" s="1">
        <f t="shared" si="212"/>
        <v>0</v>
      </c>
      <c r="AE146" s="1">
        <f t="shared" si="213"/>
        <v>0</v>
      </c>
      <c r="AF146" s="1">
        <f t="shared" si="214"/>
        <v>0</v>
      </c>
      <c r="AG146" s="1">
        <f t="shared" si="215"/>
        <v>0</v>
      </c>
      <c r="AH146" s="1">
        <f t="shared" si="216"/>
        <v>0</v>
      </c>
      <c r="AI146" s="1">
        <f t="shared" si="217"/>
        <v>0</v>
      </c>
      <c r="AJ146" s="1">
        <f t="shared" si="218"/>
        <v>0</v>
      </c>
      <c r="AK146" s="1">
        <f t="shared" si="219"/>
        <v>0</v>
      </c>
      <c r="AL146" s="1">
        <f t="shared" si="220"/>
        <v>0</v>
      </c>
      <c r="AM146" s="1">
        <f t="shared" si="221"/>
        <v>0</v>
      </c>
      <c r="AN146" s="1">
        <f t="shared" si="222"/>
        <v>0</v>
      </c>
      <c r="AO146" s="1">
        <f t="shared" si="223"/>
        <v>0</v>
      </c>
      <c r="AP146" s="1">
        <f t="shared" si="224"/>
        <v>0</v>
      </c>
      <c r="AQ146" s="1">
        <f t="shared" si="225"/>
        <v>0</v>
      </c>
      <c r="AR146" s="1">
        <f t="shared" si="226"/>
        <v>0</v>
      </c>
      <c r="AS146" s="1">
        <f t="shared" si="227"/>
        <v>1</v>
      </c>
      <c r="AT146" s="1">
        <f t="shared" si="228"/>
        <v>23</v>
      </c>
      <c r="AU146" s="1">
        <f t="shared" si="229"/>
        <v>9</v>
      </c>
      <c r="AV146" s="1">
        <f t="shared" si="230"/>
        <v>1</v>
      </c>
      <c r="AW146" s="1">
        <f t="shared" si="231"/>
        <v>9</v>
      </c>
      <c r="AX146" s="1">
        <f t="shared" si="232"/>
        <v>0</v>
      </c>
      <c r="AY146" s="1">
        <f t="shared" si="233"/>
        <v>0</v>
      </c>
      <c r="AZ146" s="1">
        <f t="shared" si="234"/>
        <v>14</v>
      </c>
      <c r="BA146" s="1">
        <f t="shared" si="235"/>
        <v>0</v>
      </c>
      <c r="BB146" s="1">
        <f t="shared" si="236"/>
        <v>0</v>
      </c>
      <c r="BC146" s="1">
        <f t="shared" si="237"/>
        <v>0</v>
      </c>
      <c r="BD146" s="1">
        <f t="shared" si="238"/>
        <v>0</v>
      </c>
      <c r="BE146" s="1">
        <f t="shared" si="239"/>
        <v>0</v>
      </c>
      <c r="BF146" s="1">
        <f t="shared" si="240"/>
        <v>0</v>
      </c>
      <c r="BG146" s="1">
        <f t="shared" si="241"/>
        <v>0</v>
      </c>
      <c r="BH146" s="1">
        <f t="shared" si="242"/>
        <v>0</v>
      </c>
      <c r="BI146" s="1">
        <f t="shared" si="243"/>
        <v>0</v>
      </c>
      <c r="BJ146" s="1">
        <f t="shared" si="244"/>
        <v>0</v>
      </c>
      <c r="BK146" s="1">
        <f t="shared" si="245"/>
        <v>0</v>
      </c>
      <c r="BL146" s="1">
        <f t="shared" si="246"/>
        <v>0</v>
      </c>
      <c r="BM146" s="1">
        <f t="shared" si="247"/>
        <v>0</v>
      </c>
      <c r="BN146" s="1">
        <f t="shared" si="248"/>
        <v>0</v>
      </c>
      <c r="BO146" s="1">
        <f t="shared" si="249"/>
        <v>0</v>
      </c>
      <c r="BP146" s="1">
        <f t="shared" si="250"/>
        <v>0</v>
      </c>
      <c r="BQ146" s="1">
        <f t="shared" si="251"/>
        <v>0</v>
      </c>
      <c r="BR146" s="1">
        <f t="shared" si="252"/>
        <v>0</v>
      </c>
      <c r="BS146" s="1">
        <f t="shared" si="253"/>
        <v>0</v>
      </c>
      <c r="BT146" s="1">
        <f t="shared" si="254"/>
        <v>0</v>
      </c>
      <c r="BU146" s="1">
        <f t="shared" si="255"/>
        <v>0</v>
      </c>
      <c r="BV146" s="1">
        <f t="shared" si="256"/>
        <v>0</v>
      </c>
      <c r="BW146" s="1">
        <f t="shared" si="257"/>
        <v>0</v>
      </c>
      <c r="BX146" s="1">
        <f t="shared" si="258"/>
        <v>0</v>
      </c>
      <c r="BY146" s="1">
        <f t="shared" si="259"/>
        <v>0</v>
      </c>
      <c r="BZ146" s="1">
        <f t="shared" si="260"/>
        <v>0</v>
      </c>
      <c r="CA146" s="1">
        <f t="shared" si="261"/>
        <v>0</v>
      </c>
      <c r="CB146" s="1">
        <f t="shared" si="262"/>
        <v>0</v>
      </c>
      <c r="CC146" s="1">
        <f t="shared" si="263"/>
        <v>0</v>
      </c>
      <c r="CD146" s="1">
        <f t="shared" si="264"/>
        <v>0</v>
      </c>
      <c r="CE146" s="1">
        <f t="shared" si="265"/>
        <v>0</v>
      </c>
      <c r="CF146" s="1">
        <f t="shared" si="266"/>
        <v>0</v>
      </c>
      <c r="CG146" s="1">
        <f t="shared" si="267"/>
        <v>0</v>
      </c>
      <c r="CH146" s="1">
        <f t="shared" si="268"/>
        <v>0</v>
      </c>
      <c r="CI146" s="1">
        <f t="shared" si="269"/>
        <v>0</v>
      </c>
      <c r="CJ146" s="1">
        <f t="shared" si="270"/>
        <v>0</v>
      </c>
      <c r="CK146" s="1">
        <f t="shared" si="271"/>
        <v>0</v>
      </c>
      <c r="CL146" s="1">
        <f t="shared" si="272"/>
        <v>0</v>
      </c>
      <c r="CM146" s="1">
        <f t="shared" si="273"/>
        <v>0</v>
      </c>
      <c r="CN146" s="1">
        <f t="shared" si="274"/>
        <v>0</v>
      </c>
      <c r="CO146" s="1">
        <f t="shared" si="275"/>
        <v>0</v>
      </c>
      <c r="CP146" s="1">
        <f t="shared" si="276"/>
        <v>0</v>
      </c>
      <c r="CQ146" s="1">
        <f t="shared" si="277"/>
        <v>0</v>
      </c>
      <c r="CR146" s="1">
        <f t="shared" si="278"/>
        <v>0</v>
      </c>
      <c r="CS146" s="1">
        <f t="shared" si="279"/>
        <v>0</v>
      </c>
      <c r="CT146" s="1">
        <f t="shared" si="280"/>
        <v>0</v>
      </c>
      <c r="CU146" s="1">
        <f t="shared" si="281"/>
        <v>0</v>
      </c>
      <c r="CV146" s="1">
        <f t="shared" si="282"/>
        <v>0</v>
      </c>
      <c r="CW146" s="1">
        <f t="shared" si="283"/>
        <v>0</v>
      </c>
      <c r="CX146" s="1">
        <f t="shared" si="284"/>
        <v>0</v>
      </c>
      <c r="CY146" s="1">
        <f t="shared" si="285"/>
        <v>0</v>
      </c>
      <c r="CZ146" s="1">
        <f t="shared" si="286"/>
        <v>0</v>
      </c>
      <c r="DA146" s="1">
        <f t="shared" si="287"/>
        <v>0</v>
      </c>
      <c r="DB146" s="1">
        <f t="shared" si="288"/>
        <v>0</v>
      </c>
      <c r="DC146" s="1">
        <f t="shared" si="289"/>
        <v>0</v>
      </c>
      <c r="DD146" s="1">
        <f t="shared" si="290"/>
        <v>0</v>
      </c>
    </row>
    <row r="147" spans="1:108" x14ac:dyDescent="0.55000000000000004">
      <c r="A147" s="1">
        <f>値貼り付け用シート!F155</f>
        <v>8</v>
      </c>
      <c r="B147" s="1">
        <f>値貼り付け用シート!G155</f>
        <v>23</v>
      </c>
      <c r="C147" s="1">
        <f>計算１!I3482</f>
        <v>23</v>
      </c>
      <c r="D147" s="1">
        <f>計算１!J3482</f>
        <v>24</v>
      </c>
      <c r="E147" s="1">
        <f>計算１!K3482</f>
        <v>0</v>
      </c>
      <c r="F147" s="1">
        <f>計算１!L3482</f>
        <v>11</v>
      </c>
      <c r="G147" s="1">
        <f>計算１!M3482</f>
        <v>1</v>
      </c>
      <c r="H147" s="1">
        <f>IF(計算１!I3482=0,"",計算１!N3482)</f>
        <v>13</v>
      </c>
      <c r="I147" s="1">
        <f>IF(ISERROR(計算１!O3482),"",計算１!O3482)</f>
        <v>13</v>
      </c>
      <c r="J147" s="1">
        <f>計算１!P3482</f>
        <v>0</v>
      </c>
      <c r="K147" s="1">
        <f t="shared" si="194"/>
        <v>11</v>
      </c>
      <c r="M147" s="1">
        <f t="shared" si="195"/>
        <v>0</v>
      </c>
      <c r="N147" s="1">
        <f t="shared" si="196"/>
        <v>0</v>
      </c>
      <c r="O147" s="1">
        <f t="shared" si="197"/>
        <v>0</v>
      </c>
      <c r="P147" s="1">
        <f t="shared" si="198"/>
        <v>0</v>
      </c>
      <c r="Q147" s="1">
        <f t="shared" si="199"/>
        <v>0</v>
      </c>
      <c r="R147" s="1">
        <f t="shared" si="200"/>
        <v>0</v>
      </c>
      <c r="S147" s="1">
        <f t="shared" si="201"/>
        <v>0</v>
      </c>
      <c r="T147" s="1">
        <f t="shared" si="202"/>
        <v>0</v>
      </c>
      <c r="U147" s="1">
        <f t="shared" si="203"/>
        <v>0</v>
      </c>
      <c r="V147" s="1">
        <f t="shared" si="204"/>
        <v>0</v>
      </c>
      <c r="W147" s="1">
        <f t="shared" si="205"/>
        <v>0</v>
      </c>
      <c r="X147" s="1">
        <f t="shared" si="206"/>
        <v>0</v>
      </c>
      <c r="Y147" s="1">
        <f t="shared" si="207"/>
        <v>0</v>
      </c>
      <c r="Z147" s="1">
        <f t="shared" si="208"/>
        <v>0</v>
      </c>
      <c r="AA147" s="1">
        <f t="shared" si="209"/>
        <v>0</v>
      </c>
      <c r="AB147" s="1">
        <f t="shared" si="210"/>
        <v>0</v>
      </c>
      <c r="AC147" s="1">
        <f t="shared" si="211"/>
        <v>0</v>
      </c>
      <c r="AD147" s="1">
        <f t="shared" si="212"/>
        <v>0</v>
      </c>
      <c r="AE147" s="1">
        <f t="shared" si="213"/>
        <v>0</v>
      </c>
      <c r="AF147" s="1">
        <f t="shared" si="214"/>
        <v>0</v>
      </c>
      <c r="AG147" s="1">
        <f t="shared" si="215"/>
        <v>0</v>
      </c>
      <c r="AH147" s="1">
        <f t="shared" si="216"/>
        <v>0</v>
      </c>
      <c r="AI147" s="1">
        <f t="shared" si="217"/>
        <v>0</v>
      </c>
      <c r="AJ147" s="1">
        <f t="shared" si="218"/>
        <v>0</v>
      </c>
      <c r="AK147" s="1">
        <f t="shared" si="219"/>
        <v>0</v>
      </c>
      <c r="AL147" s="1">
        <f t="shared" si="220"/>
        <v>0</v>
      </c>
      <c r="AM147" s="1">
        <f t="shared" si="221"/>
        <v>0</v>
      </c>
      <c r="AN147" s="1">
        <f t="shared" si="222"/>
        <v>0</v>
      </c>
      <c r="AO147" s="1">
        <f t="shared" si="223"/>
        <v>0</v>
      </c>
      <c r="AP147" s="1">
        <f t="shared" si="224"/>
        <v>0</v>
      </c>
      <c r="AQ147" s="1">
        <f t="shared" si="225"/>
        <v>0</v>
      </c>
      <c r="AR147" s="1">
        <f t="shared" si="226"/>
        <v>0</v>
      </c>
      <c r="AS147" s="1">
        <f t="shared" si="227"/>
        <v>1</v>
      </c>
      <c r="AT147" s="1">
        <f t="shared" si="228"/>
        <v>23</v>
      </c>
      <c r="AU147" s="1">
        <f t="shared" si="229"/>
        <v>11</v>
      </c>
      <c r="AV147" s="1">
        <f t="shared" si="230"/>
        <v>1</v>
      </c>
      <c r="AW147" s="1">
        <f t="shared" si="231"/>
        <v>11</v>
      </c>
      <c r="AX147" s="1">
        <f t="shared" si="232"/>
        <v>0</v>
      </c>
      <c r="AY147" s="1">
        <f t="shared" si="233"/>
        <v>0</v>
      </c>
      <c r="AZ147" s="1">
        <f t="shared" si="234"/>
        <v>13</v>
      </c>
      <c r="BA147" s="1">
        <f t="shared" si="235"/>
        <v>0</v>
      </c>
      <c r="BB147" s="1">
        <f t="shared" si="236"/>
        <v>0</v>
      </c>
      <c r="BC147" s="1">
        <f t="shared" si="237"/>
        <v>0</v>
      </c>
      <c r="BD147" s="1">
        <f t="shared" si="238"/>
        <v>0</v>
      </c>
      <c r="BE147" s="1">
        <f t="shared" si="239"/>
        <v>0</v>
      </c>
      <c r="BF147" s="1">
        <f t="shared" si="240"/>
        <v>0</v>
      </c>
      <c r="BG147" s="1">
        <f t="shared" si="241"/>
        <v>0</v>
      </c>
      <c r="BH147" s="1">
        <f t="shared" si="242"/>
        <v>0</v>
      </c>
      <c r="BI147" s="1">
        <f t="shared" si="243"/>
        <v>0</v>
      </c>
      <c r="BJ147" s="1">
        <f t="shared" si="244"/>
        <v>0</v>
      </c>
      <c r="BK147" s="1">
        <f t="shared" si="245"/>
        <v>0</v>
      </c>
      <c r="BL147" s="1">
        <f t="shared" si="246"/>
        <v>0</v>
      </c>
      <c r="BM147" s="1">
        <f t="shared" si="247"/>
        <v>0</v>
      </c>
      <c r="BN147" s="1">
        <f t="shared" si="248"/>
        <v>0</v>
      </c>
      <c r="BO147" s="1">
        <f t="shared" si="249"/>
        <v>0</v>
      </c>
      <c r="BP147" s="1">
        <f t="shared" si="250"/>
        <v>0</v>
      </c>
      <c r="BQ147" s="1">
        <f t="shared" si="251"/>
        <v>0</v>
      </c>
      <c r="BR147" s="1">
        <f t="shared" si="252"/>
        <v>0</v>
      </c>
      <c r="BS147" s="1">
        <f t="shared" si="253"/>
        <v>0</v>
      </c>
      <c r="BT147" s="1">
        <f t="shared" si="254"/>
        <v>0</v>
      </c>
      <c r="BU147" s="1">
        <f t="shared" si="255"/>
        <v>0</v>
      </c>
      <c r="BV147" s="1">
        <f t="shared" si="256"/>
        <v>0</v>
      </c>
      <c r="BW147" s="1">
        <f t="shared" si="257"/>
        <v>0</v>
      </c>
      <c r="BX147" s="1">
        <f t="shared" si="258"/>
        <v>0</v>
      </c>
      <c r="BY147" s="1">
        <f t="shared" si="259"/>
        <v>0</v>
      </c>
      <c r="BZ147" s="1">
        <f t="shared" si="260"/>
        <v>0</v>
      </c>
      <c r="CA147" s="1">
        <f t="shared" si="261"/>
        <v>0</v>
      </c>
      <c r="CB147" s="1">
        <f t="shared" si="262"/>
        <v>0</v>
      </c>
      <c r="CC147" s="1">
        <f t="shared" si="263"/>
        <v>0</v>
      </c>
      <c r="CD147" s="1">
        <f t="shared" si="264"/>
        <v>0</v>
      </c>
      <c r="CE147" s="1">
        <f t="shared" si="265"/>
        <v>0</v>
      </c>
      <c r="CF147" s="1">
        <f t="shared" si="266"/>
        <v>0</v>
      </c>
      <c r="CG147" s="1">
        <f t="shared" si="267"/>
        <v>0</v>
      </c>
      <c r="CH147" s="1">
        <f t="shared" si="268"/>
        <v>0</v>
      </c>
      <c r="CI147" s="1">
        <f t="shared" si="269"/>
        <v>0</v>
      </c>
      <c r="CJ147" s="1">
        <f t="shared" si="270"/>
        <v>0</v>
      </c>
      <c r="CK147" s="1">
        <f t="shared" si="271"/>
        <v>0</v>
      </c>
      <c r="CL147" s="1">
        <f t="shared" si="272"/>
        <v>0</v>
      </c>
      <c r="CM147" s="1">
        <f t="shared" si="273"/>
        <v>0</v>
      </c>
      <c r="CN147" s="1">
        <f t="shared" si="274"/>
        <v>0</v>
      </c>
      <c r="CO147" s="1">
        <f t="shared" si="275"/>
        <v>0</v>
      </c>
      <c r="CP147" s="1">
        <f t="shared" si="276"/>
        <v>0</v>
      </c>
      <c r="CQ147" s="1">
        <f t="shared" si="277"/>
        <v>0</v>
      </c>
      <c r="CR147" s="1">
        <f t="shared" si="278"/>
        <v>0</v>
      </c>
      <c r="CS147" s="1">
        <f t="shared" si="279"/>
        <v>0</v>
      </c>
      <c r="CT147" s="1">
        <f t="shared" si="280"/>
        <v>0</v>
      </c>
      <c r="CU147" s="1">
        <f t="shared" si="281"/>
        <v>0</v>
      </c>
      <c r="CV147" s="1">
        <f t="shared" si="282"/>
        <v>0</v>
      </c>
      <c r="CW147" s="1">
        <f t="shared" si="283"/>
        <v>0</v>
      </c>
      <c r="CX147" s="1">
        <f t="shared" si="284"/>
        <v>0</v>
      </c>
      <c r="CY147" s="1">
        <f t="shared" si="285"/>
        <v>0</v>
      </c>
      <c r="CZ147" s="1">
        <f t="shared" si="286"/>
        <v>0</v>
      </c>
      <c r="DA147" s="1">
        <f t="shared" si="287"/>
        <v>0</v>
      </c>
      <c r="DB147" s="1">
        <f t="shared" si="288"/>
        <v>0</v>
      </c>
      <c r="DC147" s="1">
        <f t="shared" si="289"/>
        <v>0</v>
      </c>
      <c r="DD147" s="1">
        <f t="shared" si="290"/>
        <v>0</v>
      </c>
    </row>
    <row r="148" spans="1:108" x14ac:dyDescent="0.55000000000000004">
      <c r="A148" s="1">
        <f>値貼り付け用シート!F156</f>
        <v>8</v>
      </c>
      <c r="B148" s="1">
        <f>値貼り付け用シート!G156</f>
        <v>24</v>
      </c>
      <c r="C148" s="1">
        <f>計算１!I3506</f>
        <v>24</v>
      </c>
      <c r="D148" s="1">
        <f>計算１!J3506</f>
        <v>24</v>
      </c>
      <c r="E148" s="1">
        <f>計算１!K3506</f>
        <v>0</v>
      </c>
      <c r="F148" s="1">
        <f>計算１!L3506</f>
        <v>15</v>
      </c>
      <c r="G148" s="1">
        <f>計算１!M3506</f>
        <v>1</v>
      </c>
      <c r="H148" s="1">
        <f>IF(計算１!I3506=0,"",計算１!N3506)</f>
        <v>18</v>
      </c>
      <c r="I148" s="1">
        <f>IF(ISERROR(計算１!O3506),"",計算１!O3506)</f>
        <v>18</v>
      </c>
      <c r="J148" s="1">
        <f>計算１!P3506</f>
        <v>0</v>
      </c>
      <c r="K148" s="1">
        <f t="shared" si="194"/>
        <v>15</v>
      </c>
      <c r="M148" s="1">
        <f t="shared" si="195"/>
        <v>0</v>
      </c>
      <c r="N148" s="1">
        <f t="shared" si="196"/>
        <v>0</v>
      </c>
      <c r="O148" s="1">
        <f t="shared" si="197"/>
        <v>0</v>
      </c>
      <c r="P148" s="1">
        <f t="shared" si="198"/>
        <v>0</v>
      </c>
      <c r="Q148" s="1">
        <f t="shared" si="199"/>
        <v>0</v>
      </c>
      <c r="R148" s="1">
        <f t="shared" si="200"/>
        <v>0</v>
      </c>
      <c r="S148" s="1">
        <f t="shared" si="201"/>
        <v>0</v>
      </c>
      <c r="T148" s="1">
        <f t="shared" si="202"/>
        <v>0</v>
      </c>
      <c r="U148" s="1">
        <f t="shared" si="203"/>
        <v>0</v>
      </c>
      <c r="V148" s="1">
        <f t="shared" si="204"/>
        <v>0</v>
      </c>
      <c r="W148" s="1">
        <f t="shared" si="205"/>
        <v>0</v>
      </c>
      <c r="X148" s="1">
        <f t="shared" si="206"/>
        <v>0</v>
      </c>
      <c r="Y148" s="1">
        <f t="shared" si="207"/>
        <v>0</v>
      </c>
      <c r="Z148" s="1">
        <f t="shared" si="208"/>
        <v>0</v>
      </c>
      <c r="AA148" s="1">
        <f t="shared" si="209"/>
        <v>0</v>
      </c>
      <c r="AB148" s="1">
        <f t="shared" si="210"/>
        <v>0</v>
      </c>
      <c r="AC148" s="1">
        <f t="shared" si="211"/>
        <v>0</v>
      </c>
      <c r="AD148" s="1">
        <f t="shared" si="212"/>
        <v>0</v>
      </c>
      <c r="AE148" s="1">
        <f t="shared" si="213"/>
        <v>0</v>
      </c>
      <c r="AF148" s="1">
        <f t="shared" si="214"/>
        <v>0</v>
      </c>
      <c r="AG148" s="1">
        <f t="shared" si="215"/>
        <v>0</v>
      </c>
      <c r="AH148" s="1">
        <f t="shared" si="216"/>
        <v>0</v>
      </c>
      <c r="AI148" s="1">
        <f t="shared" si="217"/>
        <v>0</v>
      </c>
      <c r="AJ148" s="1">
        <f t="shared" si="218"/>
        <v>0</v>
      </c>
      <c r="AK148" s="1">
        <f t="shared" si="219"/>
        <v>0</v>
      </c>
      <c r="AL148" s="1">
        <f t="shared" si="220"/>
        <v>0</v>
      </c>
      <c r="AM148" s="1">
        <f t="shared" si="221"/>
        <v>0</v>
      </c>
      <c r="AN148" s="1">
        <f t="shared" si="222"/>
        <v>0</v>
      </c>
      <c r="AO148" s="1">
        <f t="shared" si="223"/>
        <v>0</v>
      </c>
      <c r="AP148" s="1">
        <f t="shared" si="224"/>
        <v>0</v>
      </c>
      <c r="AQ148" s="1">
        <f t="shared" si="225"/>
        <v>0</v>
      </c>
      <c r="AR148" s="1">
        <f t="shared" si="226"/>
        <v>0</v>
      </c>
      <c r="AS148" s="1">
        <f t="shared" si="227"/>
        <v>1</v>
      </c>
      <c r="AT148" s="1">
        <f t="shared" si="228"/>
        <v>24</v>
      </c>
      <c r="AU148" s="1">
        <f t="shared" si="229"/>
        <v>15</v>
      </c>
      <c r="AV148" s="1">
        <f t="shared" si="230"/>
        <v>1</v>
      </c>
      <c r="AW148" s="1">
        <f t="shared" si="231"/>
        <v>15</v>
      </c>
      <c r="AX148" s="1">
        <f t="shared" si="232"/>
        <v>0</v>
      </c>
      <c r="AY148" s="1">
        <f t="shared" si="233"/>
        <v>0</v>
      </c>
      <c r="AZ148" s="1">
        <f t="shared" si="234"/>
        <v>18</v>
      </c>
      <c r="BA148" s="1">
        <f t="shared" si="235"/>
        <v>0</v>
      </c>
      <c r="BB148" s="1">
        <f t="shared" si="236"/>
        <v>0</v>
      </c>
      <c r="BC148" s="1">
        <f t="shared" si="237"/>
        <v>0</v>
      </c>
      <c r="BD148" s="1">
        <f t="shared" si="238"/>
        <v>0</v>
      </c>
      <c r="BE148" s="1">
        <f t="shared" si="239"/>
        <v>0</v>
      </c>
      <c r="BF148" s="1">
        <f t="shared" si="240"/>
        <v>0</v>
      </c>
      <c r="BG148" s="1">
        <f t="shared" si="241"/>
        <v>0</v>
      </c>
      <c r="BH148" s="1">
        <f t="shared" si="242"/>
        <v>0</v>
      </c>
      <c r="BI148" s="1">
        <f t="shared" si="243"/>
        <v>0</v>
      </c>
      <c r="BJ148" s="1">
        <f t="shared" si="244"/>
        <v>0</v>
      </c>
      <c r="BK148" s="1">
        <f t="shared" si="245"/>
        <v>0</v>
      </c>
      <c r="BL148" s="1">
        <f t="shared" si="246"/>
        <v>0</v>
      </c>
      <c r="BM148" s="1">
        <f t="shared" si="247"/>
        <v>0</v>
      </c>
      <c r="BN148" s="1">
        <f t="shared" si="248"/>
        <v>0</v>
      </c>
      <c r="BO148" s="1">
        <f t="shared" si="249"/>
        <v>0</v>
      </c>
      <c r="BP148" s="1">
        <f t="shared" si="250"/>
        <v>0</v>
      </c>
      <c r="BQ148" s="1">
        <f t="shared" si="251"/>
        <v>0</v>
      </c>
      <c r="BR148" s="1">
        <f t="shared" si="252"/>
        <v>0</v>
      </c>
      <c r="BS148" s="1">
        <f t="shared" si="253"/>
        <v>0</v>
      </c>
      <c r="BT148" s="1">
        <f t="shared" si="254"/>
        <v>0</v>
      </c>
      <c r="BU148" s="1">
        <f t="shared" si="255"/>
        <v>0</v>
      </c>
      <c r="BV148" s="1">
        <f t="shared" si="256"/>
        <v>0</v>
      </c>
      <c r="BW148" s="1">
        <f t="shared" si="257"/>
        <v>0</v>
      </c>
      <c r="BX148" s="1">
        <f t="shared" si="258"/>
        <v>0</v>
      </c>
      <c r="BY148" s="1">
        <f t="shared" si="259"/>
        <v>0</v>
      </c>
      <c r="BZ148" s="1">
        <f t="shared" si="260"/>
        <v>0</v>
      </c>
      <c r="CA148" s="1">
        <f t="shared" si="261"/>
        <v>0</v>
      </c>
      <c r="CB148" s="1">
        <f t="shared" si="262"/>
        <v>0</v>
      </c>
      <c r="CC148" s="1">
        <f t="shared" si="263"/>
        <v>0</v>
      </c>
      <c r="CD148" s="1">
        <f t="shared" si="264"/>
        <v>0</v>
      </c>
      <c r="CE148" s="1">
        <f t="shared" si="265"/>
        <v>0</v>
      </c>
      <c r="CF148" s="1">
        <f t="shared" si="266"/>
        <v>0</v>
      </c>
      <c r="CG148" s="1">
        <f t="shared" si="267"/>
        <v>0</v>
      </c>
      <c r="CH148" s="1">
        <f t="shared" si="268"/>
        <v>0</v>
      </c>
      <c r="CI148" s="1">
        <f t="shared" si="269"/>
        <v>0</v>
      </c>
      <c r="CJ148" s="1">
        <f t="shared" si="270"/>
        <v>0</v>
      </c>
      <c r="CK148" s="1">
        <f t="shared" si="271"/>
        <v>0</v>
      </c>
      <c r="CL148" s="1">
        <f t="shared" si="272"/>
        <v>0</v>
      </c>
      <c r="CM148" s="1">
        <f t="shared" si="273"/>
        <v>0</v>
      </c>
      <c r="CN148" s="1">
        <f t="shared" si="274"/>
        <v>0</v>
      </c>
      <c r="CO148" s="1">
        <f t="shared" si="275"/>
        <v>0</v>
      </c>
      <c r="CP148" s="1">
        <f t="shared" si="276"/>
        <v>0</v>
      </c>
      <c r="CQ148" s="1">
        <f t="shared" si="277"/>
        <v>0</v>
      </c>
      <c r="CR148" s="1">
        <f t="shared" si="278"/>
        <v>0</v>
      </c>
      <c r="CS148" s="1">
        <f t="shared" si="279"/>
        <v>0</v>
      </c>
      <c r="CT148" s="1">
        <f t="shared" si="280"/>
        <v>0</v>
      </c>
      <c r="CU148" s="1">
        <f t="shared" si="281"/>
        <v>0</v>
      </c>
      <c r="CV148" s="1">
        <f t="shared" si="282"/>
        <v>0</v>
      </c>
      <c r="CW148" s="1">
        <f t="shared" si="283"/>
        <v>0</v>
      </c>
      <c r="CX148" s="1">
        <f t="shared" si="284"/>
        <v>0</v>
      </c>
      <c r="CY148" s="1">
        <f t="shared" si="285"/>
        <v>0</v>
      </c>
      <c r="CZ148" s="1">
        <f t="shared" si="286"/>
        <v>0</v>
      </c>
      <c r="DA148" s="1">
        <f t="shared" si="287"/>
        <v>0</v>
      </c>
      <c r="DB148" s="1">
        <f t="shared" si="288"/>
        <v>0</v>
      </c>
      <c r="DC148" s="1">
        <f t="shared" si="289"/>
        <v>0</v>
      </c>
      <c r="DD148" s="1">
        <f t="shared" si="290"/>
        <v>0</v>
      </c>
    </row>
    <row r="149" spans="1:108" x14ac:dyDescent="0.55000000000000004">
      <c r="A149" s="1">
        <f>値貼り付け用シート!F157</f>
        <v>8</v>
      </c>
      <c r="B149" s="1">
        <f>値貼り付け用シート!G157</f>
        <v>25</v>
      </c>
      <c r="C149" s="1">
        <f>計算１!I3530</f>
        <v>24</v>
      </c>
      <c r="D149" s="1">
        <f>計算１!J3530</f>
        <v>24</v>
      </c>
      <c r="E149" s="1">
        <f>計算１!K3530</f>
        <v>0</v>
      </c>
      <c r="F149" s="1">
        <f>計算１!L3530</f>
        <v>13</v>
      </c>
      <c r="G149" s="1">
        <f>計算１!M3530</f>
        <v>1</v>
      </c>
      <c r="H149" s="1">
        <f>IF(計算１!I3530=0,"",計算１!N3530)</f>
        <v>17</v>
      </c>
      <c r="I149" s="1">
        <f>IF(ISERROR(計算１!O3530),"",計算１!O3530)</f>
        <v>17</v>
      </c>
      <c r="J149" s="1">
        <f>計算１!P3530</f>
        <v>0</v>
      </c>
      <c r="K149" s="1">
        <f t="shared" si="194"/>
        <v>13</v>
      </c>
      <c r="M149" s="1">
        <f t="shared" si="195"/>
        <v>0</v>
      </c>
      <c r="N149" s="1">
        <f t="shared" si="196"/>
        <v>0</v>
      </c>
      <c r="O149" s="1">
        <f t="shared" si="197"/>
        <v>0</v>
      </c>
      <c r="P149" s="1">
        <f t="shared" si="198"/>
        <v>0</v>
      </c>
      <c r="Q149" s="1">
        <f t="shared" si="199"/>
        <v>0</v>
      </c>
      <c r="R149" s="1">
        <f t="shared" si="200"/>
        <v>0</v>
      </c>
      <c r="S149" s="1">
        <f t="shared" si="201"/>
        <v>0</v>
      </c>
      <c r="T149" s="1">
        <f t="shared" si="202"/>
        <v>0</v>
      </c>
      <c r="U149" s="1">
        <f t="shared" si="203"/>
        <v>0</v>
      </c>
      <c r="V149" s="1">
        <f t="shared" si="204"/>
        <v>0</v>
      </c>
      <c r="W149" s="1">
        <f t="shared" si="205"/>
        <v>0</v>
      </c>
      <c r="X149" s="1">
        <f t="shared" si="206"/>
        <v>0</v>
      </c>
      <c r="Y149" s="1">
        <f t="shared" si="207"/>
        <v>0</v>
      </c>
      <c r="Z149" s="1">
        <f t="shared" si="208"/>
        <v>0</v>
      </c>
      <c r="AA149" s="1">
        <f t="shared" si="209"/>
        <v>0</v>
      </c>
      <c r="AB149" s="1">
        <f t="shared" si="210"/>
        <v>0</v>
      </c>
      <c r="AC149" s="1">
        <f t="shared" si="211"/>
        <v>0</v>
      </c>
      <c r="AD149" s="1">
        <f t="shared" si="212"/>
        <v>0</v>
      </c>
      <c r="AE149" s="1">
        <f t="shared" si="213"/>
        <v>0</v>
      </c>
      <c r="AF149" s="1">
        <f t="shared" si="214"/>
        <v>0</v>
      </c>
      <c r="AG149" s="1">
        <f t="shared" si="215"/>
        <v>0</v>
      </c>
      <c r="AH149" s="1">
        <f t="shared" si="216"/>
        <v>0</v>
      </c>
      <c r="AI149" s="1">
        <f t="shared" si="217"/>
        <v>0</v>
      </c>
      <c r="AJ149" s="1">
        <f t="shared" si="218"/>
        <v>0</v>
      </c>
      <c r="AK149" s="1">
        <f t="shared" si="219"/>
        <v>0</v>
      </c>
      <c r="AL149" s="1">
        <f t="shared" si="220"/>
        <v>0</v>
      </c>
      <c r="AM149" s="1">
        <f t="shared" si="221"/>
        <v>0</v>
      </c>
      <c r="AN149" s="1">
        <f t="shared" si="222"/>
        <v>0</v>
      </c>
      <c r="AO149" s="1">
        <f t="shared" si="223"/>
        <v>0</v>
      </c>
      <c r="AP149" s="1">
        <f t="shared" si="224"/>
        <v>0</v>
      </c>
      <c r="AQ149" s="1">
        <f t="shared" si="225"/>
        <v>0</v>
      </c>
      <c r="AR149" s="1">
        <f t="shared" si="226"/>
        <v>0</v>
      </c>
      <c r="AS149" s="1">
        <f t="shared" si="227"/>
        <v>1</v>
      </c>
      <c r="AT149" s="1">
        <f t="shared" si="228"/>
        <v>24</v>
      </c>
      <c r="AU149" s="1">
        <f t="shared" si="229"/>
        <v>13</v>
      </c>
      <c r="AV149" s="1">
        <f t="shared" si="230"/>
        <v>1</v>
      </c>
      <c r="AW149" s="1">
        <f t="shared" si="231"/>
        <v>13</v>
      </c>
      <c r="AX149" s="1">
        <f t="shared" si="232"/>
        <v>0</v>
      </c>
      <c r="AY149" s="1">
        <f t="shared" si="233"/>
        <v>0</v>
      </c>
      <c r="AZ149" s="1">
        <f t="shared" si="234"/>
        <v>17</v>
      </c>
      <c r="BA149" s="1">
        <f t="shared" si="235"/>
        <v>0</v>
      </c>
      <c r="BB149" s="1">
        <f t="shared" si="236"/>
        <v>0</v>
      </c>
      <c r="BC149" s="1">
        <f t="shared" si="237"/>
        <v>0</v>
      </c>
      <c r="BD149" s="1">
        <f t="shared" si="238"/>
        <v>0</v>
      </c>
      <c r="BE149" s="1">
        <f t="shared" si="239"/>
        <v>0</v>
      </c>
      <c r="BF149" s="1">
        <f t="shared" si="240"/>
        <v>0</v>
      </c>
      <c r="BG149" s="1">
        <f t="shared" si="241"/>
        <v>0</v>
      </c>
      <c r="BH149" s="1">
        <f t="shared" si="242"/>
        <v>0</v>
      </c>
      <c r="BI149" s="1">
        <f t="shared" si="243"/>
        <v>0</v>
      </c>
      <c r="BJ149" s="1">
        <f t="shared" si="244"/>
        <v>0</v>
      </c>
      <c r="BK149" s="1">
        <f t="shared" si="245"/>
        <v>0</v>
      </c>
      <c r="BL149" s="1">
        <f t="shared" si="246"/>
        <v>0</v>
      </c>
      <c r="BM149" s="1">
        <f t="shared" si="247"/>
        <v>0</v>
      </c>
      <c r="BN149" s="1">
        <f t="shared" si="248"/>
        <v>0</v>
      </c>
      <c r="BO149" s="1">
        <f t="shared" si="249"/>
        <v>0</v>
      </c>
      <c r="BP149" s="1">
        <f t="shared" si="250"/>
        <v>0</v>
      </c>
      <c r="BQ149" s="1">
        <f t="shared" si="251"/>
        <v>0</v>
      </c>
      <c r="BR149" s="1">
        <f t="shared" si="252"/>
        <v>0</v>
      </c>
      <c r="BS149" s="1">
        <f t="shared" si="253"/>
        <v>0</v>
      </c>
      <c r="BT149" s="1">
        <f t="shared" si="254"/>
        <v>0</v>
      </c>
      <c r="BU149" s="1">
        <f t="shared" si="255"/>
        <v>0</v>
      </c>
      <c r="BV149" s="1">
        <f t="shared" si="256"/>
        <v>0</v>
      </c>
      <c r="BW149" s="1">
        <f t="shared" si="257"/>
        <v>0</v>
      </c>
      <c r="BX149" s="1">
        <f t="shared" si="258"/>
        <v>0</v>
      </c>
      <c r="BY149" s="1">
        <f t="shared" si="259"/>
        <v>0</v>
      </c>
      <c r="BZ149" s="1">
        <f t="shared" si="260"/>
        <v>0</v>
      </c>
      <c r="CA149" s="1">
        <f t="shared" si="261"/>
        <v>0</v>
      </c>
      <c r="CB149" s="1">
        <f t="shared" si="262"/>
        <v>0</v>
      </c>
      <c r="CC149" s="1">
        <f t="shared" si="263"/>
        <v>0</v>
      </c>
      <c r="CD149" s="1">
        <f t="shared" si="264"/>
        <v>0</v>
      </c>
      <c r="CE149" s="1">
        <f t="shared" si="265"/>
        <v>0</v>
      </c>
      <c r="CF149" s="1">
        <f t="shared" si="266"/>
        <v>0</v>
      </c>
      <c r="CG149" s="1">
        <f t="shared" si="267"/>
        <v>0</v>
      </c>
      <c r="CH149" s="1">
        <f t="shared" si="268"/>
        <v>0</v>
      </c>
      <c r="CI149" s="1">
        <f t="shared" si="269"/>
        <v>0</v>
      </c>
      <c r="CJ149" s="1">
        <f t="shared" si="270"/>
        <v>0</v>
      </c>
      <c r="CK149" s="1">
        <f t="shared" si="271"/>
        <v>0</v>
      </c>
      <c r="CL149" s="1">
        <f t="shared" si="272"/>
        <v>0</v>
      </c>
      <c r="CM149" s="1">
        <f t="shared" si="273"/>
        <v>0</v>
      </c>
      <c r="CN149" s="1">
        <f t="shared" si="274"/>
        <v>0</v>
      </c>
      <c r="CO149" s="1">
        <f t="shared" si="275"/>
        <v>0</v>
      </c>
      <c r="CP149" s="1">
        <f t="shared" si="276"/>
        <v>0</v>
      </c>
      <c r="CQ149" s="1">
        <f t="shared" si="277"/>
        <v>0</v>
      </c>
      <c r="CR149" s="1">
        <f t="shared" si="278"/>
        <v>0</v>
      </c>
      <c r="CS149" s="1">
        <f t="shared" si="279"/>
        <v>0</v>
      </c>
      <c r="CT149" s="1">
        <f t="shared" si="280"/>
        <v>0</v>
      </c>
      <c r="CU149" s="1">
        <f t="shared" si="281"/>
        <v>0</v>
      </c>
      <c r="CV149" s="1">
        <f t="shared" si="282"/>
        <v>0</v>
      </c>
      <c r="CW149" s="1">
        <f t="shared" si="283"/>
        <v>0</v>
      </c>
      <c r="CX149" s="1">
        <f t="shared" si="284"/>
        <v>0</v>
      </c>
      <c r="CY149" s="1">
        <f t="shared" si="285"/>
        <v>0</v>
      </c>
      <c r="CZ149" s="1">
        <f t="shared" si="286"/>
        <v>0</v>
      </c>
      <c r="DA149" s="1">
        <f t="shared" si="287"/>
        <v>0</v>
      </c>
      <c r="DB149" s="1">
        <f t="shared" si="288"/>
        <v>0</v>
      </c>
      <c r="DC149" s="1">
        <f t="shared" si="289"/>
        <v>0</v>
      </c>
      <c r="DD149" s="1">
        <f t="shared" si="290"/>
        <v>0</v>
      </c>
    </row>
    <row r="150" spans="1:108" x14ac:dyDescent="0.55000000000000004">
      <c r="A150" s="1">
        <f>値貼り付け用シート!F158</f>
        <v>8</v>
      </c>
      <c r="B150" s="1">
        <f>値貼り付け用シート!G158</f>
        <v>26</v>
      </c>
      <c r="C150" s="1">
        <f>計算１!I3554</f>
        <v>24</v>
      </c>
      <c r="D150" s="1">
        <f>計算１!J3554</f>
        <v>24</v>
      </c>
      <c r="E150" s="1">
        <f>計算１!K3554</f>
        <v>0</v>
      </c>
      <c r="F150" s="1">
        <f>計算１!L3554</f>
        <v>17</v>
      </c>
      <c r="G150" s="1">
        <f>計算１!M3554</f>
        <v>1</v>
      </c>
      <c r="H150" s="1">
        <f>IF(計算１!I3554=0,"",計算１!N3554)</f>
        <v>31</v>
      </c>
      <c r="I150" s="1">
        <f>IF(ISERROR(計算１!O3554),"",計算１!O3554)</f>
        <v>31</v>
      </c>
      <c r="J150" s="1">
        <f>計算１!P3554</f>
        <v>0</v>
      </c>
      <c r="K150" s="1">
        <f t="shared" si="194"/>
        <v>17</v>
      </c>
      <c r="M150" s="1">
        <f t="shared" si="195"/>
        <v>0</v>
      </c>
      <c r="N150" s="1">
        <f t="shared" si="196"/>
        <v>0</v>
      </c>
      <c r="O150" s="1">
        <f t="shared" si="197"/>
        <v>0</v>
      </c>
      <c r="P150" s="1">
        <f t="shared" si="198"/>
        <v>0</v>
      </c>
      <c r="Q150" s="1">
        <f t="shared" si="199"/>
        <v>0</v>
      </c>
      <c r="R150" s="1">
        <f t="shared" si="200"/>
        <v>0</v>
      </c>
      <c r="S150" s="1">
        <f t="shared" si="201"/>
        <v>0</v>
      </c>
      <c r="T150" s="1">
        <f t="shared" si="202"/>
        <v>0</v>
      </c>
      <c r="U150" s="1">
        <f t="shared" si="203"/>
        <v>0</v>
      </c>
      <c r="V150" s="1">
        <f t="shared" si="204"/>
        <v>0</v>
      </c>
      <c r="W150" s="1">
        <f t="shared" si="205"/>
        <v>0</v>
      </c>
      <c r="X150" s="1">
        <f t="shared" si="206"/>
        <v>0</v>
      </c>
      <c r="Y150" s="1">
        <f t="shared" si="207"/>
        <v>0</v>
      </c>
      <c r="Z150" s="1">
        <f t="shared" si="208"/>
        <v>0</v>
      </c>
      <c r="AA150" s="1">
        <f t="shared" si="209"/>
        <v>0</v>
      </c>
      <c r="AB150" s="1">
        <f t="shared" si="210"/>
        <v>0</v>
      </c>
      <c r="AC150" s="1">
        <f t="shared" si="211"/>
        <v>0</v>
      </c>
      <c r="AD150" s="1">
        <f t="shared" si="212"/>
        <v>0</v>
      </c>
      <c r="AE150" s="1">
        <f t="shared" si="213"/>
        <v>0</v>
      </c>
      <c r="AF150" s="1">
        <f t="shared" si="214"/>
        <v>0</v>
      </c>
      <c r="AG150" s="1">
        <f t="shared" si="215"/>
        <v>0</v>
      </c>
      <c r="AH150" s="1">
        <f t="shared" si="216"/>
        <v>0</v>
      </c>
      <c r="AI150" s="1">
        <f t="shared" si="217"/>
        <v>0</v>
      </c>
      <c r="AJ150" s="1">
        <f t="shared" si="218"/>
        <v>0</v>
      </c>
      <c r="AK150" s="1">
        <f t="shared" si="219"/>
        <v>0</v>
      </c>
      <c r="AL150" s="1">
        <f t="shared" si="220"/>
        <v>0</v>
      </c>
      <c r="AM150" s="1">
        <f t="shared" si="221"/>
        <v>0</v>
      </c>
      <c r="AN150" s="1">
        <f t="shared" si="222"/>
        <v>0</v>
      </c>
      <c r="AO150" s="1">
        <f t="shared" si="223"/>
        <v>0</v>
      </c>
      <c r="AP150" s="1">
        <f t="shared" si="224"/>
        <v>0</v>
      </c>
      <c r="AQ150" s="1">
        <f t="shared" si="225"/>
        <v>0</v>
      </c>
      <c r="AR150" s="1">
        <f t="shared" si="226"/>
        <v>0</v>
      </c>
      <c r="AS150" s="1">
        <f t="shared" si="227"/>
        <v>1</v>
      </c>
      <c r="AT150" s="1">
        <f t="shared" si="228"/>
        <v>24</v>
      </c>
      <c r="AU150" s="1">
        <f t="shared" si="229"/>
        <v>17</v>
      </c>
      <c r="AV150" s="1">
        <f t="shared" si="230"/>
        <v>1</v>
      </c>
      <c r="AW150" s="1">
        <f t="shared" si="231"/>
        <v>17</v>
      </c>
      <c r="AX150" s="1">
        <f t="shared" si="232"/>
        <v>0</v>
      </c>
      <c r="AY150" s="1">
        <f t="shared" si="233"/>
        <v>0</v>
      </c>
      <c r="AZ150" s="1">
        <f t="shared" si="234"/>
        <v>31</v>
      </c>
      <c r="BA150" s="1">
        <f t="shared" si="235"/>
        <v>0</v>
      </c>
      <c r="BB150" s="1">
        <f t="shared" si="236"/>
        <v>0</v>
      </c>
      <c r="BC150" s="1">
        <f t="shared" si="237"/>
        <v>0</v>
      </c>
      <c r="BD150" s="1">
        <f t="shared" si="238"/>
        <v>0</v>
      </c>
      <c r="BE150" s="1">
        <f t="shared" si="239"/>
        <v>0</v>
      </c>
      <c r="BF150" s="1">
        <f t="shared" si="240"/>
        <v>0</v>
      </c>
      <c r="BG150" s="1">
        <f t="shared" si="241"/>
        <v>0</v>
      </c>
      <c r="BH150" s="1">
        <f t="shared" si="242"/>
        <v>0</v>
      </c>
      <c r="BI150" s="1">
        <f t="shared" si="243"/>
        <v>0</v>
      </c>
      <c r="BJ150" s="1">
        <f t="shared" si="244"/>
        <v>0</v>
      </c>
      <c r="BK150" s="1">
        <f t="shared" si="245"/>
        <v>0</v>
      </c>
      <c r="BL150" s="1">
        <f t="shared" si="246"/>
        <v>0</v>
      </c>
      <c r="BM150" s="1">
        <f t="shared" si="247"/>
        <v>0</v>
      </c>
      <c r="BN150" s="1">
        <f t="shared" si="248"/>
        <v>0</v>
      </c>
      <c r="BO150" s="1">
        <f t="shared" si="249"/>
        <v>0</v>
      </c>
      <c r="BP150" s="1">
        <f t="shared" si="250"/>
        <v>0</v>
      </c>
      <c r="BQ150" s="1">
        <f t="shared" si="251"/>
        <v>0</v>
      </c>
      <c r="BR150" s="1">
        <f t="shared" si="252"/>
        <v>0</v>
      </c>
      <c r="BS150" s="1">
        <f t="shared" si="253"/>
        <v>0</v>
      </c>
      <c r="BT150" s="1">
        <f t="shared" si="254"/>
        <v>0</v>
      </c>
      <c r="BU150" s="1">
        <f t="shared" si="255"/>
        <v>0</v>
      </c>
      <c r="BV150" s="1">
        <f t="shared" si="256"/>
        <v>0</v>
      </c>
      <c r="BW150" s="1">
        <f t="shared" si="257"/>
        <v>0</v>
      </c>
      <c r="BX150" s="1">
        <f t="shared" si="258"/>
        <v>0</v>
      </c>
      <c r="BY150" s="1">
        <f t="shared" si="259"/>
        <v>0</v>
      </c>
      <c r="BZ150" s="1">
        <f t="shared" si="260"/>
        <v>0</v>
      </c>
      <c r="CA150" s="1">
        <f t="shared" si="261"/>
        <v>0</v>
      </c>
      <c r="CB150" s="1">
        <f t="shared" si="262"/>
        <v>0</v>
      </c>
      <c r="CC150" s="1">
        <f t="shared" si="263"/>
        <v>0</v>
      </c>
      <c r="CD150" s="1">
        <f t="shared" si="264"/>
        <v>0</v>
      </c>
      <c r="CE150" s="1">
        <f t="shared" si="265"/>
        <v>0</v>
      </c>
      <c r="CF150" s="1">
        <f t="shared" si="266"/>
        <v>0</v>
      </c>
      <c r="CG150" s="1">
        <f t="shared" si="267"/>
        <v>0</v>
      </c>
      <c r="CH150" s="1">
        <f t="shared" si="268"/>
        <v>0</v>
      </c>
      <c r="CI150" s="1">
        <f t="shared" si="269"/>
        <v>0</v>
      </c>
      <c r="CJ150" s="1">
        <f t="shared" si="270"/>
        <v>0</v>
      </c>
      <c r="CK150" s="1">
        <f t="shared" si="271"/>
        <v>0</v>
      </c>
      <c r="CL150" s="1">
        <f t="shared" si="272"/>
        <v>0</v>
      </c>
      <c r="CM150" s="1">
        <f t="shared" si="273"/>
        <v>0</v>
      </c>
      <c r="CN150" s="1">
        <f t="shared" si="274"/>
        <v>0</v>
      </c>
      <c r="CO150" s="1">
        <f t="shared" si="275"/>
        <v>0</v>
      </c>
      <c r="CP150" s="1">
        <f t="shared" si="276"/>
        <v>0</v>
      </c>
      <c r="CQ150" s="1">
        <f t="shared" si="277"/>
        <v>0</v>
      </c>
      <c r="CR150" s="1">
        <f t="shared" si="278"/>
        <v>0</v>
      </c>
      <c r="CS150" s="1">
        <f t="shared" si="279"/>
        <v>0</v>
      </c>
      <c r="CT150" s="1">
        <f t="shared" si="280"/>
        <v>0</v>
      </c>
      <c r="CU150" s="1">
        <f t="shared" si="281"/>
        <v>0</v>
      </c>
      <c r="CV150" s="1">
        <f t="shared" si="282"/>
        <v>0</v>
      </c>
      <c r="CW150" s="1">
        <f t="shared" si="283"/>
        <v>0</v>
      </c>
      <c r="CX150" s="1">
        <f t="shared" si="284"/>
        <v>0</v>
      </c>
      <c r="CY150" s="1">
        <f t="shared" si="285"/>
        <v>0</v>
      </c>
      <c r="CZ150" s="1">
        <f t="shared" si="286"/>
        <v>0</v>
      </c>
      <c r="DA150" s="1">
        <f t="shared" si="287"/>
        <v>0</v>
      </c>
      <c r="DB150" s="1">
        <f t="shared" si="288"/>
        <v>0</v>
      </c>
      <c r="DC150" s="1">
        <f t="shared" si="289"/>
        <v>0</v>
      </c>
      <c r="DD150" s="1">
        <f t="shared" si="290"/>
        <v>0</v>
      </c>
    </row>
    <row r="151" spans="1:108" x14ac:dyDescent="0.55000000000000004">
      <c r="A151" s="1">
        <f>値貼り付け用シート!F159</f>
        <v>8</v>
      </c>
      <c r="B151" s="1">
        <f>値貼り付け用シート!G159</f>
        <v>27</v>
      </c>
      <c r="C151" s="1">
        <f>計算１!I3578</f>
        <v>24</v>
      </c>
      <c r="D151" s="1">
        <f>計算１!J3578</f>
        <v>24</v>
      </c>
      <c r="E151" s="1">
        <f>計算１!K3578</f>
        <v>0</v>
      </c>
      <c r="F151" s="1">
        <f>計算１!L3578</f>
        <v>27</v>
      </c>
      <c r="G151" s="1">
        <f>計算１!M3578</f>
        <v>1</v>
      </c>
      <c r="H151" s="1">
        <f>IF(計算１!I3578=0,"",計算１!N3578)</f>
        <v>32</v>
      </c>
      <c r="I151" s="1">
        <f>IF(ISERROR(計算１!O3578),"",計算１!O3578)</f>
        <v>32</v>
      </c>
      <c r="J151" s="1">
        <f>計算１!P3578</f>
        <v>0</v>
      </c>
      <c r="K151" s="1">
        <f t="shared" si="194"/>
        <v>27</v>
      </c>
      <c r="M151" s="1">
        <f t="shared" si="195"/>
        <v>0</v>
      </c>
      <c r="N151" s="1">
        <f t="shared" si="196"/>
        <v>0</v>
      </c>
      <c r="O151" s="1">
        <f t="shared" si="197"/>
        <v>0</v>
      </c>
      <c r="P151" s="1">
        <f t="shared" si="198"/>
        <v>0</v>
      </c>
      <c r="Q151" s="1">
        <f t="shared" si="199"/>
        <v>0</v>
      </c>
      <c r="R151" s="1">
        <f t="shared" si="200"/>
        <v>0</v>
      </c>
      <c r="S151" s="1">
        <f t="shared" si="201"/>
        <v>0</v>
      </c>
      <c r="T151" s="1">
        <f t="shared" si="202"/>
        <v>0</v>
      </c>
      <c r="U151" s="1">
        <f t="shared" si="203"/>
        <v>0</v>
      </c>
      <c r="V151" s="1">
        <f t="shared" si="204"/>
        <v>0</v>
      </c>
      <c r="W151" s="1">
        <f t="shared" si="205"/>
        <v>0</v>
      </c>
      <c r="X151" s="1">
        <f t="shared" si="206"/>
        <v>0</v>
      </c>
      <c r="Y151" s="1">
        <f t="shared" si="207"/>
        <v>0</v>
      </c>
      <c r="Z151" s="1">
        <f t="shared" si="208"/>
        <v>0</v>
      </c>
      <c r="AA151" s="1">
        <f t="shared" si="209"/>
        <v>0</v>
      </c>
      <c r="AB151" s="1">
        <f t="shared" si="210"/>
        <v>0</v>
      </c>
      <c r="AC151" s="1">
        <f t="shared" si="211"/>
        <v>0</v>
      </c>
      <c r="AD151" s="1">
        <f t="shared" si="212"/>
        <v>0</v>
      </c>
      <c r="AE151" s="1">
        <f t="shared" si="213"/>
        <v>0</v>
      </c>
      <c r="AF151" s="1">
        <f t="shared" si="214"/>
        <v>0</v>
      </c>
      <c r="AG151" s="1">
        <f t="shared" si="215"/>
        <v>0</v>
      </c>
      <c r="AH151" s="1">
        <f t="shared" si="216"/>
        <v>0</v>
      </c>
      <c r="AI151" s="1">
        <f t="shared" si="217"/>
        <v>0</v>
      </c>
      <c r="AJ151" s="1">
        <f t="shared" si="218"/>
        <v>0</v>
      </c>
      <c r="AK151" s="1">
        <f t="shared" si="219"/>
        <v>0</v>
      </c>
      <c r="AL151" s="1">
        <f t="shared" si="220"/>
        <v>0</v>
      </c>
      <c r="AM151" s="1">
        <f t="shared" si="221"/>
        <v>0</v>
      </c>
      <c r="AN151" s="1">
        <f t="shared" si="222"/>
        <v>0</v>
      </c>
      <c r="AO151" s="1">
        <f t="shared" si="223"/>
        <v>0</v>
      </c>
      <c r="AP151" s="1">
        <f t="shared" si="224"/>
        <v>0</v>
      </c>
      <c r="AQ151" s="1">
        <f t="shared" si="225"/>
        <v>0</v>
      </c>
      <c r="AR151" s="1">
        <f t="shared" si="226"/>
        <v>0</v>
      </c>
      <c r="AS151" s="1">
        <f t="shared" si="227"/>
        <v>1</v>
      </c>
      <c r="AT151" s="1">
        <f t="shared" si="228"/>
        <v>24</v>
      </c>
      <c r="AU151" s="1">
        <f t="shared" si="229"/>
        <v>27</v>
      </c>
      <c r="AV151" s="1">
        <f t="shared" si="230"/>
        <v>1</v>
      </c>
      <c r="AW151" s="1">
        <f t="shared" si="231"/>
        <v>27</v>
      </c>
      <c r="AX151" s="1">
        <f t="shared" si="232"/>
        <v>0</v>
      </c>
      <c r="AY151" s="1">
        <f t="shared" si="233"/>
        <v>0</v>
      </c>
      <c r="AZ151" s="1">
        <f t="shared" si="234"/>
        <v>32</v>
      </c>
      <c r="BA151" s="1">
        <f t="shared" si="235"/>
        <v>0</v>
      </c>
      <c r="BB151" s="1">
        <f t="shared" si="236"/>
        <v>0</v>
      </c>
      <c r="BC151" s="1">
        <f t="shared" si="237"/>
        <v>0</v>
      </c>
      <c r="BD151" s="1">
        <f t="shared" si="238"/>
        <v>0</v>
      </c>
      <c r="BE151" s="1">
        <f t="shared" si="239"/>
        <v>0</v>
      </c>
      <c r="BF151" s="1">
        <f t="shared" si="240"/>
        <v>0</v>
      </c>
      <c r="BG151" s="1">
        <f t="shared" si="241"/>
        <v>0</v>
      </c>
      <c r="BH151" s="1">
        <f t="shared" si="242"/>
        <v>0</v>
      </c>
      <c r="BI151" s="1">
        <f t="shared" si="243"/>
        <v>0</v>
      </c>
      <c r="BJ151" s="1">
        <f t="shared" si="244"/>
        <v>0</v>
      </c>
      <c r="BK151" s="1">
        <f t="shared" si="245"/>
        <v>0</v>
      </c>
      <c r="BL151" s="1">
        <f t="shared" si="246"/>
        <v>0</v>
      </c>
      <c r="BM151" s="1">
        <f t="shared" si="247"/>
        <v>0</v>
      </c>
      <c r="BN151" s="1">
        <f t="shared" si="248"/>
        <v>0</v>
      </c>
      <c r="BO151" s="1">
        <f t="shared" si="249"/>
        <v>0</v>
      </c>
      <c r="BP151" s="1">
        <f t="shared" si="250"/>
        <v>0</v>
      </c>
      <c r="BQ151" s="1">
        <f t="shared" si="251"/>
        <v>0</v>
      </c>
      <c r="BR151" s="1">
        <f t="shared" si="252"/>
        <v>0</v>
      </c>
      <c r="BS151" s="1">
        <f t="shared" si="253"/>
        <v>0</v>
      </c>
      <c r="BT151" s="1">
        <f t="shared" si="254"/>
        <v>0</v>
      </c>
      <c r="BU151" s="1">
        <f t="shared" si="255"/>
        <v>0</v>
      </c>
      <c r="BV151" s="1">
        <f t="shared" si="256"/>
        <v>0</v>
      </c>
      <c r="BW151" s="1">
        <f t="shared" si="257"/>
        <v>0</v>
      </c>
      <c r="BX151" s="1">
        <f t="shared" si="258"/>
        <v>0</v>
      </c>
      <c r="BY151" s="1">
        <f t="shared" si="259"/>
        <v>0</v>
      </c>
      <c r="BZ151" s="1">
        <f t="shared" si="260"/>
        <v>0</v>
      </c>
      <c r="CA151" s="1">
        <f t="shared" si="261"/>
        <v>0</v>
      </c>
      <c r="CB151" s="1">
        <f t="shared" si="262"/>
        <v>0</v>
      </c>
      <c r="CC151" s="1">
        <f t="shared" si="263"/>
        <v>0</v>
      </c>
      <c r="CD151" s="1">
        <f t="shared" si="264"/>
        <v>0</v>
      </c>
      <c r="CE151" s="1">
        <f t="shared" si="265"/>
        <v>0</v>
      </c>
      <c r="CF151" s="1">
        <f t="shared" si="266"/>
        <v>0</v>
      </c>
      <c r="CG151" s="1">
        <f t="shared" si="267"/>
        <v>0</v>
      </c>
      <c r="CH151" s="1">
        <f t="shared" si="268"/>
        <v>0</v>
      </c>
      <c r="CI151" s="1">
        <f t="shared" si="269"/>
        <v>0</v>
      </c>
      <c r="CJ151" s="1">
        <f t="shared" si="270"/>
        <v>0</v>
      </c>
      <c r="CK151" s="1">
        <f t="shared" si="271"/>
        <v>0</v>
      </c>
      <c r="CL151" s="1">
        <f t="shared" si="272"/>
        <v>0</v>
      </c>
      <c r="CM151" s="1">
        <f t="shared" si="273"/>
        <v>0</v>
      </c>
      <c r="CN151" s="1">
        <f t="shared" si="274"/>
        <v>0</v>
      </c>
      <c r="CO151" s="1">
        <f t="shared" si="275"/>
        <v>0</v>
      </c>
      <c r="CP151" s="1">
        <f t="shared" si="276"/>
        <v>0</v>
      </c>
      <c r="CQ151" s="1">
        <f t="shared" si="277"/>
        <v>0</v>
      </c>
      <c r="CR151" s="1">
        <f t="shared" si="278"/>
        <v>0</v>
      </c>
      <c r="CS151" s="1">
        <f t="shared" si="279"/>
        <v>0</v>
      </c>
      <c r="CT151" s="1">
        <f t="shared" si="280"/>
        <v>0</v>
      </c>
      <c r="CU151" s="1">
        <f t="shared" si="281"/>
        <v>0</v>
      </c>
      <c r="CV151" s="1">
        <f t="shared" si="282"/>
        <v>0</v>
      </c>
      <c r="CW151" s="1">
        <f t="shared" si="283"/>
        <v>0</v>
      </c>
      <c r="CX151" s="1">
        <f t="shared" si="284"/>
        <v>0</v>
      </c>
      <c r="CY151" s="1">
        <f t="shared" si="285"/>
        <v>0</v>
      </c>
      <c r="CZ151" s="1">
        <f t="shared" si="286"/>
        <v>0</v>
      </c>
      <c r="DA151" s="1">
        <f t="shared" si="287"/>
        <v>0</v>
      </c>
      <c r="DB151" s="1">
        <f t="shared" si="288"/>
        <v>0</v>
      </c>
      <c r="DC151" s="1">
        <f t="shared" si="289"/>
        <v>0</v>
      </c>
      <c r="DD151" s="1">
        <f t="shared" si="290"/>
        <v>0</v>
      </c>
    </row>
    <row r="152" spans="1:108" x14ac:dyDescent="0.55000000000000004">
      <c r="A152" s="1">
        <f>値貼り付け用シート!F160</f>
        <v>8</v>
      </c>
      <c r="B152" s="1">
        <f>値貼り付け用シート!G160</f>
        <v>28</v>
      </c>
      <c r="C152" s="1">
        <f>計算１!I3602</f>
        <v>23</v>
      </c>
      <c r="D152" s="1">
        <f>計算１!J3602</f>
        <v>24</v>
      </c>
      <c r="E152" s="1">
        <f>計算１!K3602</f>
        <v>0</v>
      </c>
      <c r="F152" s="1">
        <f>計算１!L3602</f>
        <v>41</v>
      </c>
      <c r="G152" s="1">
        <f>計算１!M3602</f>
        <v>1</v>
      </c>
      <c r="H152" s="1">
        <f>IF(計算１!I3602=0,"",計算１!N3602)</f>
        <v>49</v>
      </c>
      <c r="I152" s="1">
        <f>IF(ISERROR(計算１!O3602),"",計算１!O3602)</f>
        <v>49</v>
      </c>
      <c r="J152" s="1">
        <f>計算１!P3602</f>
        <v>0</v>
      </c>
      <c r="K152" s="1">
        <f t="shared" si="194"/>
        <v>41</v>
      </c>
      <c r="M152" s="1">
        <f t="shared" si="195"/>
        <v>0</v>
      </c>
      <c r="N152" s="1">
        <f t="shared" si="196"/>
        <v>0</v>
      </c>
      <c r="O152" s="1">
        <f t="shared" si="197"/>
        <v>0</v>
      </c>
      <c r="P152" s="1">
        <f t="shared" si="198"/>
        <v>0</v>
      </c>
      <c r="Q152" s="1">
        <f t="shared" si="199"/>
        <v>0</v>
      </c>
      <c r="R152" s="1">
        <f t="shared" si="200"/>
        <v>0</v>
      </c>
      <c r="S152" s="1">
        <f t="shared" si="201"/>
        <v>0</v>
      </c>
      <c r="T152" s="1">
        <f t="shared" si="202"/>
        <v>0</v>
      </c>
      <c r="U152" s="1">
        <f t="shared" si="203"/>
        <v>0</v>
      </c>
      <c r="V152" s="1">
        <f t="shared" si="204"/>
        <v>0</v>
      </c>
      <c r="W152" s="1">
        <f t="shared" si="205"/>
        <v>0</v>
      </c>
      <c r="X152" s="1">
        <f t="shared" si="206"/>
        <v>0</v>
      </c>
      <c r="Y152" s="1">
        <f t="shared" si="207"/>
        <v>0</v>
      </c>
      <c r="Z152" s="1">
        <f t="shared" si="208"/>
        <v>0</v>
      </c>
      <c r="AA152" s="1">
        <f t="shared" si="209"/>
        <v>0</v>
      </c>
      <c r="AB152" s="1">
        <f t="shared" si="210"/>
        <v>0</v>
      </c>
      <c r="AC152" s="1">
        <f t="shared" si="211"/>
        <v>0</v>
      </c>
      <c r="AD152" s="1">
        <f t="shared" si="212"/>
        <v>0</v>
      </c>
      <c r="AE152" s="1">
        <f t="shared" si="213"/>
        <v>0</v>
      </c>
      <c r="AF152" s="1">
        <f t="shared" si="214"/>
        <v>0</v>
      </c>
      <c r="AG152" s="1">
        <f t="shared" si="215"/>
        <v>0</v>
      </c>
      <c r="AH152" s="1">
        <f t="shared" si="216"/>
        <v>0</v>
      </c>
      <c r="AI152" s="1">
        <f t="shared" si="217"/>
        <v>0</v>
      </c>
      <c r="AJ152" s="1">
        <f t="shared" si="218"/>
        <v>0</v>
      </c>
      <c r="AK152" s="1">
        <f t="shared" si="219"/>
        <v>0</v>
      </c>
      <c r="AL152" s="1">
        <f t="shared" si="220"/>
        <v>0</v>
      </c>
      <c r="AM152" s="1">
        <f t="shared" si="221"/>
        <v>0</v>
      </c>
      <c r="AN152" s="1">
        <f t="shared" si="222"/>
        <v>0</v>
      </c>
      <c r="AO152" s="1">
        <f t="shared" si="223"/>
        <v>0</v>
      </c>
      <c r="AP152" s="1">
        <f t="shared" si="224"/>
        <v>0</v>
      </c>
      <c r="AQ152" s="1">
        <f t="shared" si="225"/>
        <v>0</v>
      </c>
      <c r="AR152" s="1">
        <f t="shared" si="226"/>
        <v>0</v>
      </c>
      <c r="AS152" s="1">
        <f t="shared" si="227"/>
        <v>1</v>
      </c>
      <c r="AT152" s="1">
        <f t="shared" si="228"/>
        <v>23</v>
      </c>
      <c r="AU152" s="1">
        <f t="shared" si="229"/>
        <v>41</v>
      </c>
      <c r="AV152" s="1">
        <f t="shared" si="230"/>
        <v>1</v>
      </c>
      <c r="AW152" s="1">
        <f t="shared" si="231"/>
        <v>41</v>
      </c>
      <c r="AX152" s="1">
        <f t="shared" si="232"/>
        <v>0</v>
      </c>
      <c r="AY152" s="1">
        <f t="shared" si="233"/>
        <v>0</v>
      </c>
      <c r="AZ152" s="1">
        <f t="shared" si="234"/>
        <v>49</v>
      </c>
      <c r="BA152" s="1">
        <f t="shared" si="235"/>
        <v>0</v>
      </c>
      <c r="BB152" s="1">
        <f t="shared" si="236"/>
        <v>0</v>
      </c>
      <c r="BC152" s="1">
        <f t="shared" si="237"/>
        <v>0</v>
      </c>
      <c r="BD152" s="1">
        <f t="shared" si="238"/>
        <v>0</v>
      </c>
      <c r="BE152" s="1">
        <f t="shared" si="239"/>
        <v>0</v>
      </c>
      <c r="BF152" s="1">
        <f t="shared" si="240"/>
        <v>0</v>
      </c>
      <c r="BG152" s="1">
        <f t="shared" si="241"/>
        <v>0</v>
      </c>
      <c r="BH152" s="1">
        <f t="shared" si="242"/>
        <v>0</v>
      </c>
      <c r="BI152" s="1">
        <f t="shared" si="243"/>
        <v>0</v>
      </c>
      <c r="BJ152" s="1">
        <f t="shared" si="244"/>
        <v>0</v>
      </c>
      <c r="BK152" s="1">
        <f t="shared" si="245"/>
        <v>0</v>
      </c>
      <c r="BL152" s="1">
        <f t="shared" si="246"/>
        <v>0</v>
      </c>
      <c r="BM152" s="1">
        <f t="shared" si="247"/>
        <v>0</v>
      </c>
      <c r="BN152" s="1">
        <f t="shared" si="248"/>
        <v>0</v>
      </c>
      <c r="BO152" s="1">
        <f t="shared" si="249"/>
        <v>0</v>
      </c>
      <c r="BP152" s="1">
        <f t="shared" si="250"/>
        <v>0</v>
      </c>
      <c r="BQ152" s="1">
        <f t="shared" si="251"/>
        <v>0</v>
      </c>
      <c r="BR152" s="1">
        <f t="shared" si="252"/>
        <v>0</v>
      </c>
      <c r="BS152" s="1">
        <f t="shared" si="253"/>
        <v>0</v>
      </c>
      <c r="BT152" s="1">
        <f t="shared" si="254"/>
        <v>0</v>
      </c>
      <c r="BU152" s="1">
        <f t="shared" si="255"/>
        <v>0</v>
      </c>
      <c r="BV152" s="1">
        <f t="shared" si="256"/>
        <v>0</v>
      </c>
      <c r="BW152" s="1">
        <f t="shared" si="257"/>
        <v>0</v>
      </c>
      <c r="BX152" s="1">
        <f t="shared" si="258"/>
        <v>0</v>
      </c>
      <c r="BY152" s="1">
        <f t="shared" si="259"/>
        <v>0</v>
      </c>
      <c r="BZ152" s="1">
        <f t="shared" si="260"/>
        <v>0</v>
      </c>
      <c r="CA152" s="1">
        <f t="shared" si="261"/>
        <v>0</v>
      </c>
      <c r="CB152" s="1">
        <f t="shared" si="262"/>
        <v>0</v>
      </c>
      <c r="CC152" s="1">
        <f t="shared" si="263"/>
        <v>0</v>
      </c>
      <c r="CD152" s="1">
        <f t="shared" si="264"/>
        <v>0</v>
      </c>
      <c r="CE152" s="1">
        <f t="shared" si="265"/>
        <v>0</v>
      </c>
      <c r="CF152" s="1">
        <f t="shared" si="266"/>
        <v>0</v>
      </c>
      <c r="CG152" s="1">
        <f t="shared" si="267"/>
        <v>0</v>
      </c>
      <c r="CH152" s="1">
        <f t="shared" si="268"/>
        <v>0</v>
      </c>
      <c r="CI152" s="1">
        <f t="shared" si="269"/>
        <v>0</v>
      </c>
      <c r="CJ152" s="1">
        <f t="shared" si="270"/>
        <v>0</v>
      </c>
      <c r="CK152" s="1">
        <f t="shared" si="271"/>
        <v>0</v>
      </c>
      <c r="CL152" s="1">
        <f t="shared" si="272"/>
        <v>0</v>
      </c>
      <c r="CM152" s="1">
        <f t="shared" si="273"/>
        <v>0</v>
      </c>
      <c r="CN152" s="1">
        <f t="shared" si="274"/>
        <v>0</v>
      </c>
      <c r="CO152" s="1">
        <f t="shared" si="275"/>
        <v>0</v>
      </c>
      <c r="CP152" s="1">
        <f t="shared" si="276"/>
        <v>0</v>
      </c>
      <c r="CQ152" s="1">
        <f t="shared" si="277"/>
        <v>0</v>
      </c>
      <c r="CR152" s="1">
        <f t="shared" si="278"/>
        <v>0</v>
      </c>
      <c r="CS152" s="1">
        <f t="shared" si="279"/>
        <v>0</v>
      </c>
      <c r="CT152" s="1">
        <f t="shared" si="280"/>
        <v>0</v>
      </c>
      <c r="CU152" s="1">
        <f t="shared" si="281"/>
        <v>0</v>
      </c>
      <c r="CV152" s="1">
        <f t="shared" si="282"/>
        <v>0</v>
      </c>
      <c r="CW152" s="1">
        <f t="shared" si="283"/>
        <v>0</v>
      </c>
      <c r="CX152" s="1">
        <f t="shared" si="284"/>
        <v>0</v>
      </c>
      <c r="CY152" s="1">
        <f t="shared" si="285"/>
        <v>0</v>
      </c>
      <c r="CZ152" s="1">
        <f t="shared" si="286"/>
        <v>0</v>
      </c>
      <c r="DA152" s="1">
        <f t="shared" si="287"/>
        <v>0</v>
      </c>
      <c r="DB152" s="1">
        <f t="shared" si="288"/>
        <v>0</v>
      </c>
      <c r="DC152" s="1">
        <f t="shared" si="289"/>
        <v>0</v>
      </c>
      <c r="DD152" s="1">
        <f t="shared" si="290"/>
        <v>0</v>
      </c>
    </row>
    <row r="153" spans="1:108" x14ac:dyDescent="0.55000000000000004">
      <c r="A153" s="1">
        <f>値貼り付け用シート!F161</f>
        <v>8</v>
      </c>
      <c r="B153" s="1">
        <f>値貼り付け用シート!G161</f>
        <v>29</v>
      </c>
      <c r="C153" s="1">
        <f>計算１!I3626</f>
        <v>24</v>
      </c>
      <c r="D153" s="1">
        <f>計算１!J3626</f>
        <v>24</v>
      </c>
      <c r="E153" s="1">
        <f>計算１!K3626</f>
        <v>0</v>
      </c>
      <c r="F153" s="1">
        <f>計算１!L3626</f>
        <v>43</v>
      </c>
      <c r="G153" s="1">
        <f>計算１!M3626</f>
        <v>1</v>
      </c>
      <c r="H153" s="1">
        <f>IF(計算１!I3626=0,"",計算１!N3626)</f>
        <v>63</v>
      </c>
      <c r="I153" s="1">
        <f>IF(ISERROR(計算１!O3626),"",計算１!O3626)</f>
        <v>63</v>
      </c>
      <c r="J153" s="1">
        <f>計算１!P3626</f>
        <v>0</v>
      </c>
      <c r="K153" s="1">
        <f t="shared" si="194"/>
        <v>43</v>
      </c>
      <c r="M153" s="1">
        <f t="shared" si="195"/>
        <v>0</v>
      </c>
      <c r="N153" s="1">
        <f t="shared" si="196"/>
        <v>0</v>
      </c>
      <c r="O153" s="1">
        <f t="shared" si="197"/>
        <v>0</v>
      </c>
      <c r="P153" s="1">
        <f t="shared" si="198"/>
        <v>0</v>
      </c>
      <c r="Q153" s="1">
        <f t="shared" si="199"/>
        <v>0</v>
      </c>
      <c r="R153" s="1">
        <f t="shared" si="200"/>
        <v>0</v>
      </c>
      <c r="S153" s="1">
        <f t="shared" si="201"/>
        <v>0</v>
      </c>
      <c r="T153" s="1">
        <f t="shared" si="202"/>
        <v>0</v>
      </c>
      <c r="U153" s="1">
        <f t="shared" si="203"/>
        <v>0</v>
      </c>
      <c r="V153" s="1">
        <f t="shared" si="204"/>
        <v>0</v>
      </c>
      <c r="W153" s="1">
        <f t="shared" si="205"/>
        <v>0</v>
      </c>
      <c r="X153" s="1">
        <f t="shared" si="206"/>
        <v>0</v>
      </c>
      <c r="Y153" s="1">
        <f t="shared" si="207"/>
        <v>0</v>
      </c>
      <c r="Z153" s="1">
        <f t="shared" si="208"/>
        <v>0</v>
      </c>
      <c r="AA153" s="1">
        <f t="shared" si="209"/>
        <v>0</v>
      </c>
      <c r="AB153" s="1">
        <f t="shared" si="210"/>
        <v>0</v>
      </c>
      <c r="AC153" s="1">
        <f t="shared" si="211"/>
        <v>0</v>
      </c>
      <c r="AD153" s="1">
        <f t="shared" si="212"/>
        <v>0</v>
      </c>
      <c r="AE153" s="1">
        <f t="shared" si="213"/>
        <v>0</v>
      </c>
      <c r="AF153" s="1">
        <f t="shared" si="214"/>
        <v>0</v>
      </c>
      <c r="AG153" s="1">
        <f t="shared" si="215"/>
        <v>0</v>
      </c>
      <c r="AH153" s="1">
        <f t="shared" si="216"/>
        <v>0</v>
      </c>
      <c r="AI153" s="1">
        <f t="shared" si="217"/>
        <v>0</v>
      </c>
      <c r="AJ153" s="1">
        <f t="shared" si="218"/>
        <v>0</v>
      </c>
      <c r="AK153" s="1">
        <f t="shared" si="219"/>
        <v>0</v>
      </c>
      <c r="AL153" s="1">
        <f t="shared" si="220"/>
        <v>0</v>
      </c>
      <c r="AM153" s="1">
        <f t="shared" si="221"/>
        <v>0</v>
      </c>
      <c r="AN153" s="1">
        <f t="shared" si="222"/>
        <v>0</v>
      </c>
      <c r="AO153" s="1">
        <f t="shared" si="223"/>
        <v>0</v>
      </c>
      <c r="AP153" s="1">
        <f t="shared" si="224"/>
        <v>0</v>
      </c>
      <c r="AQ153" s="1">
        <f t="shared" si="225"/>
        <v>0</v>
      </c>
      <c r="AR153" s="1">
        <f t="shared" si="226"/>
        <v>0</v>
      </c>
      <c r="AS153" s="1">
        <f t="shared" si="227"/>
        <v>1</v>
      </c>
      <c r="AT153" s="1">
        <f t="shared" si="228"/>
        <v>24</v>
      </c>
      <c r="AU153" s="1">
        <f t="shared" si="229"/>
        <v>43</v>
      </c>
      <c r="AV153" s="1">
        <f t="shared" si="230"/>
        <v>1</v>
      </c>
      <c r="AW153" s="1">
        <f t="shared" si="231"/>
        <v>43</v>
      </c>
      <c r="AX153" s="1">
        <f t="shared" si="232"/>
        <v>0</v>
      </c>
      <c r="AY153" s="1">
        <f t="shared" si="233"/>
        <v>0</v>
      </c>
      <c r="AZ153" s="1">
        <f t="shared" si="234"/>
        <v>63</v>
      </c>
      <c r="BA153" s="1">
        <f t="shared" si="235"/>
        <v>0</v>
      </c>
      <c r="BB153" s="1">
        <f t="shared" si="236"/>
        <v>0</v>
      </c>
      <c r="BC153" s="1">
        <f t="shared" si="237"/>
        <v>0</v>
      </c>
      <c r="BD153" s="1">
        <f t="shared" si="238"/>
        <v>0</v>
      </c>
      <c r="BE153" s="1">
        <f t="shared" si="239"/>
        <v>0</v>
      </c>
      <c r="BF153" s="1">
        <f t="shared" si="240"/>
        <v>0</v>
      </c>
      <c r="BG153" s="1">
        <f t="shared" si="241"/>
        <v>0</v>
      </c>
      <c r="BH153" s="1">
        <f t="shared" si="242"/>
        <v>0</v>
      </c>
      <c r="BI153" s="1">
        <f t="shared" si="243"/>
        <v>0</v>
      </c>
      <c r="BJ153" s="1">
        <f t="shared" si="244"/>
        <v>0</v>
      </c>
      <c r="BK153" s="1">
        <f t="shared" si="245"/>
        <v>0</v>
      </c>
      <c r="BL153" s="1">
        <f t="shared" si="246"/>
        <v>0</v>
      </c>
      <c r="BM153" s="1">
        <f t="shared" si="247"/>
        <v>0</v>
      </c>
      <c r="BN153" s="1">
        <f t="shared" si="248"/>
        <v>0</v>
      </c>
      <c r="BO153" s="1">
        <f t="shared" si="249"/>
        <v>0</v>
      </c>
      <c r="BP153" s="1">
        <f t="shared" si="250"/>
        <v>0</v>
      </c>
      <c r="BQ153" s="1">
        <f t="shared" si="251"/>
        <v>0</v>
      </c>
      <c r="BR153" s="1">
        <f t="shared" si="252"/>
        <v>0</v>
      </c>
      <c r="BS153" s="1">
        <f t="shared" si="253"/>
        <v>0</v>
      </c>
      <c r="BT153" s="1">
        <f t="shared" si="254"/>
        <v>0</v>
      </c>
      <c r="BU153" s="1">
        <f t="shared" si="255"/>
        <v>0</v>
      </c>
      <c r="BV153" s="1">
        <f t="shared" si="256"/>
        <v>0</v>
      </c>
      <c r="BW153" s="1">
        <f t="shared" si="257"/>
        <v>0</v>
      </c>
      <c r="BX153" s="1">
        <f t="shared" si="258"/>
        <v>0</v>
      </c>
      <c r="BY153" s="1">
        <f t="shared" si="259"/>
        <v>0</v>
      </c>
      <c r="BZ153" s="1">
        <f t="shared" si="260"/>
        <v>0</v>
      </c>
      <c r="CA153" s="1">
        <f t="shared" si="261"/>
        <v>0</v>
      </c>
      <c r="CB153" s="1">
        <f t="shared" si="262"/>
        <v>0</v>
      </c>
      <c r="CC153" s="1">
        <f t="shared" si="263"/>
        <v>0</v>
      </c>
      <c r="CD153" s="1">
        <f t="shared" si="264"/>
        <v>0</v>
      </c>
      <c r="CE153" s="1">
        <f t="shared" si="265"/>
        <v>0</v>
      </c>
      <c r="CF153" s="1">
        <f t="shared" si="266"/>
        <v>0</v>
      </c>
      <c r="CG153" s="1">
        <f t="shared" si="267"/>
        <v>0</v>
      </c>
      <c r="CH153" s="1">
        <f t="shared" si="268"/>
        <v>0</v>
      </c>
      <c r="CI153" s="1">
        <f t="shared" si="269"/>
        <v>0</v>
      </c>
      <c r="CJ153" s="1">
        <f t="shared" si="270"/>
        <v>0</v>
      </c>
      <c r="CK153" s="1">
        <f t="shared" si="271"/>
        <v>0</v>
      </c>
      <c r="CL153" s="1">
        <f t="shared" si="272"/>
        <v>0</v>
      </c>
      <c r="CM153" s="1">
        <f t="shared" si="273"/>
        <v>0</v>
      </c>
      <c r="CN153" s="1">
        <f t="shared" si="274"/>
        <v>0</v>
      </c>
      <c r="CO153" s="1">
        <f t="shared" si="275"/>
        <v>0</v>
      </c>
      <c r="CP153" s="1">
        <f t="shared" si="276"/>
        <v>0</v>
      </c>
      <c r="CQ153" s="1">
        <f t="shared" si="277"/>
        <v>0</v>
      </c>
      <c r="CR153" s="1">
        <f t="shared" si="278"/>
        <v>0</v>
      </c>
      <c r="CS153" s="1">
        <f t="shared" si="279"/>
        <v>0</v>
      </c>
      <c r="CT153" s="1">
        <f t="shared" si="280"/>
        <v>0</v>
      </c>
      <c r="CU153" s="1">
        <f t="shared" si="281"/>
        <v>0</v>
      </c>
      <c r="CV153" s="1">
        <f t="shared" si="282"/>
        <v>0</v>
      </c>
      <c r="CW153" s="1">
        <f t="shared" si="283"/>
        <v>0</v>
      </c>
      <c r="CX153" s="1">
        <f t="shared" si="284"/>
        <v>0</v>
      </c>
      <c r="CY153" s="1">
        <f t="shared" si="285"/>
        <v>0</v>
      </c>
      <c r="CZ153" s="1">
        <f t="shared" si="286"/>
        <v>0</v>
      </c>
      <c r="DA153" s="1">
        <f t="shared" si="287"/>
        <v>0</v>
      </c>
      <c r="DB153" s="1">
        <f t="shared" si="288"/>
        <v>0</v>
      </c>
      <c r="DC153" s="1">
        <f t="shared" si="289"/>
        <v>0</v>
      </c>
      <c r="DD153" s="1">
        <f t="shared" si="290"/>
        <v>0</v>
      </c>
    </row>
    <row r="154" spans="1:108" x14ac:dyDescent="0.55000000000000004">
      <c r="A154" s="1">
        <f>値貼り付け用シート!F162</f>
        <v>8</v>
      </c>
      <c r="B154" s="1">
        <f>値貼り付け用シート!G162</f>
        <v>30</v>
      </c>
      <c r="C154" s="1">
        <f>計算１!I3650</f>
        <v>23</v>
      </c>
      <c r="D154" s="1">
        <f>計算１!J3650</f>
        <v>24</v>
      </c>
      <c r="E154" s="1">
        <f>計算１!K3650</f>
        <v>0</v>
      </c>
      <c r="F154" s="1">
        <f>計算１!L3650</f>
        <v>19</v>
      </c>
      <c r="G154" s="1">
        <f>計算１!M3650</f>
        <v>1</v>
      </c>
      <c r="H154" s="1">
        <f>IF(計算１!I3650=0,"",計算１!N3650)</f>
        <v>25</v>
      </c>
      <c r="I154" s="1">
        <f>IF(ISERROR(計算１!O3650),"",計算１!O3650)</f>
        <v>25</v>
      </c>
      <c r="J154" s="1">
        <f>計算１!P3650</f>
        <v>0</v>
      </c>
      <c r="K154" s="1">
        <f t="shared" si="194"/>
        <v>19</v>
      </c>
      <c r="M154" s="1">
        <f t="shared" si="195"/>
        <v>0</v>
      </c>
      <c r="N154" s="1">
        <f t="shared" si="196"/>
        <v>0</v>
      </c>
      <c r="O154" s="1">
        <f t="shared" si="197"/>
        <v>0</v>
      </c>
      <c r="P154" s="1">
        <f t="shared" si="198"/>
        <v>0</v>
      </c>
      <c r="Q154" s="1">
        <f t="shared" si="199"/>
        <v>0</v>
      </c>
      <c r="R154" s="1">
        <f t="shared" si="200"/>
        <v>0</v>
      </c>
      <c r="S154" s="1">
        <f t="shared" si="201"/>
        <v>0</v>
      </c>
      <c r="T154" s="1">
        <f t="shared" si="202"/>
        <v>0</v>
      </c>
      <c r="U154" s="1">
        <f t="shared" si="203"/>
        <v>0</v>
      </c>
      <c r="V154" s="1">
        <f t="shared" si="204"/>
        <v>0</v>
      </c>
      <c r="W154" s="1">
        <f t="shared" si="205"/>
        <v>0</v>
      </c>
      <c r="X154" s="1">
        <f t="shared" si="206"/>
        <v>0</v>
      </c>
      <c r="Y154" s="1">
        <f t="shared" si="207"/>
        <v>0</v>
      </c>
      <c r="Z154" s="1">
        <f t="shared" si="208"/>
        <v>0</v>
      </c>
      <c r="AA154" s="1">
        <f t="shared" si="209"/>
        <v>0</v>
      </c>
      <c r="AB154" s="1">
        <f t="shared" si="210"/>
        <v>0</v>
      </c>
      <c r="AC154" s="1">
        <f t="shared" si="211"/>
        <v>0</v>
      </c>
      <c r="AD154" s="1">
        <f t="shared" si="212"/>
        <v>0</v>
      </c>
      <c r="AE154" s="1">
        <f t="shared" si="213"/>
        <v>0</v>
      </c>
      <c r="AF154" s="1">
        <f t="shared" si="214"/>
        <v>0</v>
      </c>
      <c r="AG154" s="1">
        <f t="shared" si="215"/>
        <v>0</v>
      </c>
      <c r="AH154" s="1">
        <f t="shared" si="216"/>
        <v>0</v>
      </c>
      <c r="AI154" s="1">
        <f t="shared" si="217"/>
        <v>0</v>
      </c>
      <c r="AJ154" s="1">
        <f t="shared" si="218"/>
        <v>0</v>
      </c>
      <c r="AK154" s="1">
        <f t="shared" si="219"/>
        <v>0</v>
      </c>
      <c r="AL154" s="1">
        <f t="shared" si="220"/>
        <v>0</v>
      </c>
      <c r="AM154" s="1">
        <f t="shared" si="221"/>
        <v>0</v>
      </c>
      <c r="AN154" s="1">
        <f t="shared" si="222"/>
        <v>0</v>
      </c>
      <c r="AO154" s="1">
        <f t="shared" si="223"/>
        <v>0</v>
      </c>
      <c r="AP154" s="1">
        <f t="shared" si="224"/>
        <v>0</v>
      </c>
      <c r="AQ154" s="1">
        <f t="shared" si="225"/>
        <v>0</v>
      </c>
      <c r="AR154" s="1">
        <f t="shared" si="226"/>
        <v>0</v>
      </c>
      <c r="AS154" s="1">
        <f t="shared" si="227"/>
        <v>1</v>
      </c>
      <c r="AT154" s="1">
        <f t="shared" si="228"/>
        <v>23</v>
      </c>
      <c r="AU154" s="1">
        <f t="shared" si="229"/>
        <v>19</v>
      </c>
      <c r="AV154" s="1">
        <f t="shared" si="230"/>
        <v>1</v>
      </c>
      <c r="AW154" s="1">
        <f t="shared" si="231"/>
        <v>19</v>
      </c>
      <c r="AX154" s="1">
        <f t="shared" si="232"/>
        <v>0</v>
      </c>
      <c r="AY154" s="1">
        <f t="shared" si="233"/>
        <v>0</v>
      </c>
      <c r="AZ154" s="1">
        <f t="shared" si="234"/>
        <v>25</v>
      </c>
      <c r="BA154" s="1">
        <f t="shared" si="235"/>
        <v>0</v>
      </c>
      <c r="BB154" s="1">
        <f t="shared" si="236"/>
        <v>0</v>
      </c>
      <c r="BC154" s="1">
        <f t="shared" si="237"/>
        <v>0</v>
      </c>
      <c r="BD154" s="1">
        <f t="shared" si="238"/>
        <v>0</v>
      </c>
      <c r="BE154" s="1">
        <f t="shared" si="239"/>
        <v>0</v>
      </c>
      <c r="BF154" s="1">
        <f t="shared" si="240"/>
        <v>0</v>
      </c>
      <c r="BG154" s="1">
        <f t="shared" si="241"/>
        <v>0</v>
      </c>
      <c r="BH154" s="1">
        <f t="shared" si="242"/>
        <v>0</v>
      </c>
      <c r="BI154" s="1">
        <f t="shared" si="243"/>
        <v>0</v>
      </c>
      <c r="BJ154" s="1">
        <f t="shared" si="244"/>
        <v>0</v>
      </c>
      <c r="BK154" s="1">
        <f t="shared" si="245"/>
        <v>0</v>
      </c>
      <c r="BL154" s="1">
        <f t="shared" si="246"/>
        <v>0</v>
      </c>
      <c r="BM154" s="1">
        <f t="shared" si="247"/>
        <v>0</v>
      </c>
      <c r="BN154" s="1">
        <f t="shared" si="248"/>
        <v>0</v>
      </c>
      <c r="BO154" s="1">
        <f t="shared" si="249"/>
        <v>0</v>
      </c>
      <c r="BP154" s="1">
        <f t="shared" si="250"/>
        <v>0</v>
      </c>
      <c r="BQ154" s="1">
        <f t="shared" si="251"/>
        <v>0</v>
      </c>
      <c r="BR154" s="1">
        <f t="shared" si="252"/>
        <v>0</v>
      </c>
      <c r="BS154" s="1">
        <f t="shared" si="253"/>
        <v>0</v>
      </c>
      <c r="BT154" s="1">
        <f t="shared" si="254"/>
        <v>0</v>
      </c>
      <c r="BU154" s="1">
        <f t="shared" si="255"/>
        <v>0</v>
      </c>
      <c r="BV154" s="1">
        <f t="shared" si="256"/>
        <v>0</v>
      </c>
      <c r="BW154" s="1">
        <f t="shared" si="257"/>
        <v>0</v>
      </c>
      <c r="BX154" s="1">
        <f t="shared" si="258"/>
        <v>0</v>
      </c>
      <c r="BY154" s="1">
        <f t="shared" si="259"/>
        <v>0</v>
      </c>
      <c r="BZ154" s="1">
        <f t="shared" si="260"/>
        <v>0</v>
      </c>
      <c r="CA154" s="1">
        <f t="shared" si="261"/>
        <v>0</v>
      </c>
      <c r="CB154" s="1">
        <f t="shared" si="262"/>
        <v>0</v>
      </c>
      <c r="CC154" s="1">
        <f t="shared" si="263"/>
        <v>0</v>
      </c>
      <c r="CD154" s="1">
        <f t="shared" si="264"/>
        <v>0</v>
      </c>
      <c r="CE154" s="1">
        <f t="shared" si="265"/>
        <v>0</v>
      </c>
      <c r="CF154" s="1">
        <f t="shared" si="266"/>
        <v>0</v>
      </c>
      <c r="CG154" s="1">
        <f t="shared" si="267"/>
        <v>0</v>
      </c>
      <c r="CH154" s="1">
        <f t="shared" si="268"/>
        <v>0</v>
      </c>
      <c r="CI154" s="1">
        <f t="shared" si="269"/>
        <v>0</v>
      </c>
      <c r="CJ154" s="1">
        <f t="shared" si="270"/>
        <v>0</v>
      </c>
      <c r="CK154" s="1">
        <f t="shared" si="271"/>
        <v>0</v>
      </c>
      <c r="CL154" s="1">
        <f t="shared" si="272"/>
        <v>0</v>
      </c>
      <c r="CM154" s="1">
        <f t="shared" si="273"/>
        <v>0</v>
      </c>
      <c r="CN154" s="1">
        <f t="shared" si="274"/>
        <v>0</v>
      </c>
      <c r="CO154" s="1">
        <f t="shared" si="275"/>
        <v>0</v>
      </c>
      <c r="CP154" s="1">
        <f t="shared" si="276"/>
        <v>0</v>
      </c>
      <c r="CQ154" s="1">
        <f t="shared" si="277"/>
        <v>0</v>
      </c>
      <c r="CR154" s="1">
        <f t="shared" si="278"/>
        <v>0</v>
      </c>
      <c r="CS154" s="1">
        <f t="shared" si="279"/>
        <v>0</v>
      </c>
      <c r="CT154" s="1">
        <f t="shared" si="280"/>
        <v>0</v>
      </c>
      <c r="CU154" s="1">
        <f t="shared" si="281"/>
        <v>0</v>
      </c>
      <c r="CV154" s="1">
        <f t="shared" si="282"/>
        <v>0</v>
      </c>
      <c r="CW154" s="1">
        <f t="shared" si="283"/>
        <v>0</v>
      </c>
      <c r="CX154" s="1">
        <f t="shared" si="284"/>
        <v>0</v>
      </c>
      <c r="CY154" s="1">
        <f t="shared" si="285"/>
        <v>0</v>
      </c>
      <c r="CZ154" s="1">
        <f t="shared" si="286"/>
        <v>0</v>
      </c>
      <c r="DA154" s="1">
        <f t="shared" si="287"/>
        <v>0</v>
      </c>
      <c r="DB154" s="1">
        <f t="shared" si="288"/>
        <v>0</v>
      </c>
      <c r="DC154" s="1">
        <f t="shared" si="289"/>
        <v>0</v>
      </c>
      <c r="DD154" s="1">
        <f t="shared" si="290"/>
        <v>0</v>
      </c>
    </row>
    <row r="155" spans="1:108" x14ac:dyDescent="0.55000000000000004">
      <c r="A155" s="1">
        <f>値貼り付け用シート!F163</f>
        <v>8</v>
      </c>
      <c r="B155" s="1">
        <f>値貼り付け用シート!G163</f>
        <v>31</v>
      </c>
      <c r="C155" s="1">
        <f>計算１!I3674</f>
        <v>24</v>
      </c>
      <c r="D155" s="1">
        <f>計算１!J3674</f>
        <v>24</v>
      </c>
      <c r="E155" s="1">
        <f>計算１!K3674</f>
        <v>0</v>
      </c>
      <c r="F155" s="1">
        <f>計算１!L3674</f>
        <v>17</v>
      </c>
      <c r="G155" s="1">
        <f>計算１!M3674</f>
        <v>1</v>
      </c>
      <c r="H155" s="1">
        <f>IF(計算１!I3674=0,"",計算１!N3674)</f>
        <v>21</v>
      </c>
      <c r="I155" s="1">
        <f>IF(ISERROR(計算１!O3674),"",計算１!O3674)</f>
        <v>21</v>
      </c>
      <c r="J155" s="1">
        <f>計算１!P3674</f>
        <v>0</v>
      </c>
      <c r="K155" s="1">
        <f t="shared" si="194"/>
        <v>17</v>
      </c>
      <c r="M155" s="1">
        <f t="shared" si="195"/>
        <v>0</v>
      </c>
      <c r="N155" s="1">
        <f t="shared" si="196"/>
        <v>0</v>
      </c>
      <c r="O155" s="1">
        <f t="shared" si="197"/>
        <v>0</v>
      </c>
      <c r="P155" s="1">
        <f t="shared" si="198"/>
        <v>0</v>
      </c>
      <c r="Q155" s="1">
        <f t="shared" si="199"/>
        <v>0</v>
      </c>
      <c r="R155" s="1">
        <f t="shared" si="200"/>
        <v>0</v>
      </c>
      <c r="S155" s="1">
        <f t="shared" si="201"/>
        <v>0</v>
      </c>
      <c r="T155" s="1">
        <f t="shared" si="202"/>
        <v>0</v>
      </c>
      <c r="U155" s="1">
        <f t="shared" si="203"/>
        <v>0</v>
      </c>
      <c r="V155" s="1">
        <f t="shared" si="204"/>
        <v>0</v>
      </c>
      <c r="W155" s="1">
        <f t="shared" si="205"/>
        <v>0</v>
      </c>
      <c r="X155" s="1">
        <f t="shared" si="206"/>
        <v>0</v>
      </c>
      <c r="Y155" s="1">
        <f t="shared" si="207"/>
        <v>0</v>
      </c>
      <c r="Z155" s="1">
        <f t="shared" si="208"/>
        <v>0</v>
      </c>
      <c r="AA155" s="1">
        <f t="shared" si="209"/>
        <v>0</v>
      </c>
      <c r="AB155" s="1">
        <f t="shared" si="210"/>
        <v>0</v>
      </c>
      <c r="AC155" s="1">
        <f t="shared" si="211"/>
        <v>0</v>
      </c>
      <c r="AD155" s="1">
        <f t="shared" si="212"/>
        <v>0</v>
      </c>
      <c r="AE155" s="1">
        <f t="shared" si="213"/>
        <v>0</v>
      </c>
      <c r="AF155" s="1">
        <f t="shared" si="214"/>
        <v>0</v>
      </c>
      <c r="AG155" s="1">
        <f t="shared" si="215"/>
        <v>0</v>
      </c>
      <c r="AH155" s="1">
        <f t="shared" si="216"/>
        <v>0</v>
      </c>
      <c r="AI155" s="1">
        <f t="shared" si="217"/>
        <v>0</v>
      </c>
      <c r="AJ155" s="1">
        <f t="shared" si="218"/>
        <v>0</v>
      </c>
      <c r="AK155" s="1">
        <f t="shared" si="219"/>
        <v>0</v>
      </c>
      <c r="AL155" s="1">
        <f t="shared" si="220"/>
        <v>0</v>
      </c>
      <c r="AM155" s="1">
        <f t="shared" si="221"/>
        <v>0</v>
      </c>
      <c r="AN155" s="1">
        <f t="shared" si="222"/>
        <v>0</v>
      </c>
      <c r="AO155" s="1">
        <f t="shared" si="223"/>
        <v>0</v>
      </c>
      <c r="AP155" s="1">
        <f t="shared" si="224"/>
        <v>0</v>
      </c>
      <c r="AQ155" s="1">
        <f t="shared" si="225"/>
        <v>0</v>
      </c>
      <c r="AR155" s="1">
        <f t="shared" si="226"/>
        <v>0</v>
      </c>
      <c r="AS155" s="1">
        <f t="shared" si="227"/>
        <v>1</v>
      </c>
      <c r="AT155" s="1">
        <f t="shared" si="228"/>
        <v>24</v>
      </c>
      <c r="AU155" s="1">
        <f t="shared" si="229"/>
        <v>17</v>
      </c>
      <c r="AV155" s="1">
        <f t="shared" si="230"/>
        <v>1</v>
      </c>
      <c r="AW155" s="1">
        <f t="shared" si="231"/>
        <v>17</v>
      </c>
      <c r="AX155" s="1">
        <f t="shared" si="232"/>
        <v>0</v>
      </c>
      <c r="AY155" s="1">
        <f t="shared" si="233"/>
        <v>0</v>
      </c>
      <c r="AZ155" s="1">
        <f t="shared" si="234"/>
        <v>21</v>
      </c>
      <c r="BA155" s="1">
        <f t="shared" si="235"/>
        <v>0</v>
      </c>
      <c r="BB155" s="1">
        <f t="shared" si="236"/>
        <v>0</v>
      </c>
      <c r="BC155" s="1">
        <f t="shared" si="237"/>
        <v>0</v>
      </c>
      <c r="BD155" s="1">
        <f t="shared" si="238"/>
        <v>0</v>
      </c>
      <c r="BE155" s="1">
        <f t="shared" si="239"/>
        <v>0</v>
      </c>
      <c r="BF155" s="1">
        <f t="shared" si="240"/>
        <v>0</v>
      </c>
      <c r="BG155" s="1">
        <f t="shared" si="241"/>
        <v>0</v>
      </c>
      <c r="BH155" s="1">
        <f t="shared" si="242"/>
        <v>0</v>
      </c>
      <c r="BI155" s="1">
        <f t="shared" si="243"/>
        <v>0</v>
      </c>
      <c r="BJ155" s="1">
        <f t="shared" si="244"/>
        <v>0</v>
      </c>
      <c r="BK155" s="1">
        <f t="shared" si="245"/>
        <v>0</v>
      </c>
      <c r="BL155" s="1">
        <f t="shared" si="246"/>
        <v>0</v>
      </c>
      <c r="BM155" s="1">
        <f t="shared" si="247"/>
        <v>0</v>
      </c>
      <c r="BN155" s="1">
        <f t="shared" si="248"/>
        <v>0</v>
      </c>
      <c r="BO155" s="1">
        <f t="shared" si="249"/>
        <v>0</v>
      </c>
      <c r="BP155" s="1">
        <f t="shared" si="250"/>
        <v>0</v>
      </c>
      <c r="BQ155" s="1">
        <f t="shared" si="251"/>
        <v>0</v>
      </c>
      <c r="BR155" s="1">
        <f t="shared" si="252"/>
        <v>0</v>
      </c>
      <c r="BS155" s="1">
        <f t="shared" si="253"/>
        <v>0</v>
      </c>
      <c r="BT155" s="1">
        <f t="shared" si="254"/>
        <v>0</v>
      </c>
      <c r="BU155" s="1">
        <f t="shared" si="255"/>
        <v>0</v>
      </c>
      <c r="BV155" s="1">
        <f t="shared" si="256"/>
        <v>0</v>
      </c>
      <c r="BW155" s="1">
        <f t="shared" si="257"/>
        <v>0</v>
      </c>
      <c r="BX155" s="1">
        <f t="shared" si="258"/>
        <v>0</v>
      </c>
      <c r="BY155" s="1">
        <f t="shared" si="259"/>
        <v>0</v>
      </c>
      <c r="BZ155" s="1">
        <f t="shared" si="260"/>
        <v>0</v>
      </c>
      <c r="CA155" s="1">
        <f t="shared" si="261"/>
        <v>0</v>
      </c>
      <c r="CB155" s="1">
        <f t="shared" si="262"/>
        <v>0</v>
      </c>
      <c r="CC155" s="1">
        <f t="shared" si="263"/>
        <v>0</v>
      </c>
      <c r="CD155" s="1">
        <f t="shared" si="264"/>
        <v>0</v>
      </c>
      <c r="CE155" s="1">
        <f t="shared" si="265"/>
        <v>0</v>
      </c>
      <c r="CF155" s="1">
        <f t="shared" si="266"/>
        <v>0</v>
      </c>
      <c r="CG155" s="1">
        <f t="shared" si="267"/>
        <v>0</v>
      </c>
      <c r="CH155" s="1">
        <f t="shared" si="268"/>
        <v>0</v>
      </c>
      <c r="CI155" s="1">
        <f t="shared" si="269"/>
        <v>0</v>
      </c>
      <c r="CJ155" s="1">
        <f t="shared" si="270"/>
        <v>0</v>
      </c>
      <c r="CK155" s="1">
        <f t="shared" si="271"/>
        <v>0</v>
      </c>
      <c r="CL155" s="1">
        <f t="shared" si="272"/>
        <v>0</v>
      </c>
      <c r="CM155" s="1">
        <f t="shared" si="273"/>
        <v>0</v>
      </c>
      <c r="CN155" s="1">
        <f t="shared" si="274"/>
        <v>0</v>
      </c>
      <c r="CO155" s="1">
        <f t="shared" si="275"/>
        <v>0</v>
      </c>
      <c r="CP155" s="1">
        <f t="shared" si="276"/>
        <v>0</v>
      </c>
      <c r="CQ155" s="1">
        <f t="shared" si="277"/>
        <v>0</v>
      </c>
      <c r="CR155" s="1">
        <f t="shared" si="278"/>
        <v>0</v>
      </c>
      <c r="CS155" s="1">
        <f t="shared" si="279"/>
        <v>0</v>
      </c>
      <c r="CT155" s="1">
        <f t="shared" si="280"/>
        <v>0</v>
      </c>
      <c r="CU155" s="1">
        <f t="shared" si="281"/>
        <v>0</v>
      </c>
      <c r="CV155" s="1">
        <f t="shared" si="282"/>
        <v>0</v>
      </c>
      <c r="CW155" s="1">
        <f t="shared" si="283"/>
        <v>0</v>
      </c>
      <c r="CX155" s="1">
        <f t="shared" si="284"/>
        <v>0</v>
      </c>
      <c r="CY155" s="1">
        <f t="shared" si="285"/>
        <v>0</v>
      </c>
      <c r="CZ155" s="1">
        <f t="shared" si="286"/>
        <v>0</v>
      </c>
      <c r="DA155" s="1">
        <f t="shared" si="287"/>
        <v>0</v>
      </c>
      <c r="DB155" s="1">
        <f t="shared" si="288"/>
        <v>0</v>
      </c>
      <c r="DC155" s="1">
        <f t="shared" si="289"/>
        <v>0</v>
      </c>
      <c r="DD155" s="1">
        <f t="shared" si="290"/>
        <v>0</v>
      </c>
    </row>
    <row r="156" spans="1:108" x14ac:dyDescent="0.55000000000000004">
      <c r="A156" s="1">
        <f>値貼り付け用シート!F164</f>
        <v>9</v>
      </c>
      <c r="B156" s="1">
        <f>値貼り付け用シート!G164</f>
        <v>1</v>
      </c>
      <c r="C156" s="1">
        <f>計算１!I3698</f>
        <v>24</v>
      </c>
      <c r="D156" s="1">
        <f>計算１!J3698</f>
        <v>24</v>
      </c>
      <c r="E156" s="1">
        <f>計算１!K3698</f>
        <v>0</v>
      </c>
      <c r="F156" s="1">
        <f>計算１!L3698</f>
        <v>20</v>
      </c>
      <c r="G156" s="1">
        <f>計算１!M3698</f>
        <v>1</v>
      </c>
      <c r="H156" s="1">
        <f>IF(計算１!I3698=0,"",計算１!N3698)</f>
        <v>25</v>
      </c>
      <c r="I156" s="1">
        <f>IF(ISERROR(計算１!O3698),"",計算１!O3698)</f>
        <v>25</v>
      </c>
      <c r="J156" s="1">
        <f>計算１!P3698</f>
        <v>0</v>
      </c>
      <c r="K156" s="1">
        <f t="shared" si="194"/>
        <v>20</v>
      </c>
      <c r="M156" s="1">
        <f t="shared" si="195"/>
        <v>0</v>
      </c>
      <c r="N156" s="1">
        <f t="shared" si="196"/>
        <v>0</v>
      </c>
      <c r="O156" s="1">
        <f t="shared" si="197"/>
        <v>0</v>
      </c>
      <c r="P156" s="1">
        <f t="shared" si="198"/>
        <v>0</v>
      </c>
      <c r="Q156" s="1">
        <f t="shared" si="199"/>
        <v>0</v>
      </c>
      <c r="R156" s="1">
        <f t="shared" si="200"/>
        <v>0</v>
      </c>
      <c r="S156" s="1">
        <f t="shared" si="201"/>
        <v>0</v>
      </c>
      <c r="T156" s="1">
        <f t="shared" si="202"/>
        <v>0</v>
      </c>
      <c r="U156" s="1">
        <f t="shared" si="203"/>
        <v>0</v>
      </c>
      <c r="V156" s="1">
        <f t="shared" si="204"/>
        <v>0</v>
      </c>
      <c r="W156" s="1">
        <f t="shared" si="205"/>
        <v>0</v>
      </c>
      <c r="X156" s="1">
        <f t="shared" si="206"/>
        <v>0</v>
      </c>
      <c r="Y156" s="1">
        <f t="shared" si="207"/>
        <v>0</v>
      </c>
      <c r="Z156" s="1">
        <f t="shared" si="208"/>
        <v>0</v>
      </c>
      <c r="AA156" s="1">
        <f t="shared" si="209"/>
        <v>0</v>
      </c>
      <c r="AB156" s="1">
        <f t="shared" si="210"/>
        <v>0</v>
      </c>
      <c r="AC156" s="1">
        <f t="shared" si="211"/>
        <v>0</v>
      </c>
      <c r="AD156" s="1">
        <f t="shared" si="212"/>
        <v>0</v>
      </c>
      <c r="AE156" s="1">
        <f t="shared" si="213"/>
        <v>0</v>
      </c>
      <c r="AF156" s="1">
        <f t="shared" si="214"/>
        <v>0</v>
      </c>
      <c r="AG156" s="1">
        <f t="shared" si="215"/>
        <v>0</v>
      </c>
      <c r="AH156" s="1">
        <f t="shared" si="216"/>
        <v>0</v>
      </c>
      <c r="AI156" s="1">
        <f t="shared" si="217"/>
        <v>0</v>
      </c>
      <c r="AJ156" s="1">
        <f t="shared" si="218"/>
        <v>0</v>
      </c>
      <c r="AK156" s="1">
        <f t="shared" si="219"/>
        <v>0</v>
      </c>
      <c r="AL156" s="1">
        <f t="shared" si="220"/>
        <v>0</v>
      </c>
      <c r="AM156" s="1">
        <f t="shared" si="221"/>
        <v>0</v>
      </c>
      <c r="AN156" s="1">
        <f t="shared" si="222"/>
        <v>0</v>
      </c>
      <c r="AO156" s="1">
        <f t="shared" si="223"/>
        <v>0</v>
      </c>
      <c r="AP156" s="1">
        <f t="shared" si="224"/>
        <v>0</v>
      </c>
      <c r="AQ156" s="1">
        <f t="shared" si="225"/>
        <v>0</v>
      </c>
      <c r="AR156" s="1">
        <f t="shared" si="226"/>
        <v>0</v>
      </c>
      <c r="AS156" s="1">
        <f t="shared" si="227"/>
        <v>0</v>
      </c>
      <c r="AT156" s="1">
        <f t="shared" si="228"/>
        <v>0</v>
      </c>
      <c r="AU156" s="1">
        <f t="shared" si="229"/>
        <v>0</v>
      </c>
      <c r="AV156" s="1">
        <f t="shared" si="230"/>
        <v>0</v>
      </c>
      <c r="AW156" s="1">
        <f t="shared" si="231"/>
        <v>0</v>
      </c>
      <c r="AX156" s="1">
        <f t="shared" si="232"/>
        <v>0</v>
      </c>
      <c r="AY156" s="1">
        <f t="shared" si="233"/>
        <v>0</v>
      </c>
      <c r="AZ156" s="1">
        <f t="shared" si="234"/>
        <v>0</v>
      </c>
      <c r="BA156" s="1">
        <f t="shared" si="235"/>
        <v>1</v>
      </c>
      <c r="BB156" s="1">
        <f t="shared" si="236"/>
        <v>24</v>
      </c>
      <c r="BC156" s="1">
        <f t="shared" si="237"/>
        <v>20</v>
      </c>
      <c r="BD156" s="1">
        <f t="shared" si="238"/>
        <v>1</v>
      </c>
      <c r="BE156" s="1">
        <f t="shared" si="239"/>
        <v>20</v>
      </c>
      <c r="BF156" s="1">
        <f t="shared" si="240"/>
        <v>0</v>
      </c>
      <c r="BG156" s="1">
        <f t="shared" si="241"/>
        <v>0</v>
      </c>
      <c r="BH156" s="1">
        <f t="shared" si="242"/>
        <v>25</v>
      </c>
      <c r="BI156" s="1">
        <f t="shared" si="243"/>
        <v>0</v>
      </c>
      <c r="BJ156" s="1">
        <f t="shared" si="244"/>
        <v>0</v>
      </c>
      <c r="BK156" s="1">
        <f t="shared" si="245"/>
        <v>0</v>
      </c>
      <c r="BL156" s="1">
        <f t="shared" si="246"/>
        <v>0</v>
      </c>
      <c r="BM156" s="1">
        <f t="shared" si="247"/>
        <v>0</v>
      </c>
      <c r="BN156" s="1">
        <f t="shared" si="248"/>
        <v>0</v>
      </c>
      <c r="BO156" s="1">
        <f t="shared" si="249"/>
        <v>0</v>
      </c>
      <c r="BP156" s="1">
        <f t="shared" si="250"/>
        <v>0</v>
      </c>
      <c r="BQ156" s="1">
        <f t="shared" si="251"/>
        <v>0</v>
      </c>
      <c r="BR156" s="1">
        <f t="shared" si="252"/>
        <v>0</v>
      </c>
      <c r="BS156" s="1">
        <f t="shared" si="253"/>
        <v>0</v>
      </c>
      <c r="BT156" s="1">
        <f t="shared" si="254"/>
        <v>0</v>
      </c>
      <c r="BU156" s="1">
        <f t="shared" si="255"/>
        <v>0</v>
      </c>
      <c r="BV156" s="1">
        <f t="shared" si="256"/>
        <v>0</v>
      </c>
      <c r="BW156" s="1">
        <f t="shared" si="257"/>
        <v>0</v>
      </c>
      <c r="BX156" s="1">
        <f t="shared" si="258"/>
        <v>0</v>
      </c>
      <c r="BY156" s="1">
        <f t="shared" si="259"/>
        <v>0</v>
      </c>
      <c r="BZ156" s="1">
        <f t="shared" si="260"/>
        <v>0</v>
      </c>
      <c r="CA156" s="1">
        <f t="shared" si="261"/>
        <v>0</v>
      </c>
      <c r="CB156" s="1">
        <f t="shared" si="262"/>
        <v>0</v>
      </c>
      <c r="CC156" s="1">
        <f t="shared" si="263"/>
        <v>0</v>
      </c>
      <c r="CD156" s="1">
        <f t="shared" si="264"/>
        <v>0</v>
      </c>
      <c r="CE156" s="1">
        <f t="shared" si="265"/>
        <v>0</v>
      </c>
      <c r="CF156" s="1">
        <f t="shared" si="266"/>
        <v>0</v>
      </c>
      <c r="CG156" s="1">
        <f t="shared" si="267"/>
        <v>0</v>
      </c>
      <c r="CH156" s="1">
        <f t="shared" si="268"/>
        <v>0</v>
      </c>
      <c r="CI156" s="1">
        <f t="shared" si="269"/>
        <v>0</v>
      </c>
      <c r="CJ156" s="1">
        <f t="shared" si="270"/>
        <v>0</v>
      </c>
      <c r="CK156" s="1">
        <f t="shared" si="271"/>
        <v>0</v>
      </c>
      <c r="CL156" s="1">
        <f t="shared" si="272"/>
        <v>0</v>
      </c>
      <c r="CM156" s="1">
        <f t="shared" si="273"/>
        <v>0</v>
      </c>
      <c r="CN156" s="1">
        <f t="shared" si="274"/>
        <v>0</v>
      </c>
      <c r="CO156" s="1">
        <f t="shared" si="275"/>
        <v>0</v>
      </c>
      <c r="CP156" s="1">
        <f t="shared" si="276"/>
        <v>0</v>
      </c>
      <c r="CQ156" s="1">
        <f t="shared" si="277"/>
        <v>0</v>
      </c>
      <c r="CR156" s="1">
        <f t="shared" si="278"/>
        <v>0</v>
      </c>
      <c r="CS156" s="1">
        <f t="shared" si="279"/>
        <v>0</v>
      </c>
      <c r="CT156" s="1">
        <f t="shared" si="280"/>
        <v>0</v>
      </c>
      <c r="CU156" s="1">
        <f t="shared" si="281"/>
        <v>0</v>
      </c>
      <c r="CV156" s="1">
        <f t="shared" si="282"/>
        <v>0</v>
      </c>
      <c r="CW156" s="1">
        <f t="shared" si="283"/>
        <v>0</v>
      </c>
      <c r="CX156" s="1">
        <f t="shared" si="284"/>
        <v>0</v>
      </c>
      <c r="CY156" s="1">
        <f t="shared" si="285"/>
        <v>0</v>
      </c>
      <c r="CZ156" s="1">
        <f t="shared" si="286"/>
        <v>0</v>
      </c>
      <c r="DA156" s="1">
        <f t="shared" si="287"/>
        <v>0</v>
      </c>
      <c r="DB156" s="1">
        <f t="shared" si="288"/>
        <v>0</v>
      </c>
      <c r="DC156" s="1">
        <f t="shared" si="289"/>
        <v>0</v>
      </c>
      <c r="DD156" s="1">
        <f t="shared" si="290"/>
        <v>0</v>
      </c>
    </row>
    <row r="157" spans="1:108" x14ac:dyDescent="0.55000000000000004">
      <c r="A157" s="1">
        <f>値貼り付け用シート!F165</f>
        <v>9</v>
      </c>
      <c r="B157" s="1">
        <f>値貼り付け用シート!G165</f>
        <v>2</v>
      </c>
      <c r="C157" s="1">
        <f>計算１!I3722</f>
        <v>24</v>
      </c>
      <c r="D157" s="1">
        <f>計算１!J3722</f>
        <v>24</v>
      </c>
      <c r="E157" s="1">
        <f>計算１!K3722</f>
        <v>0</v>
      </c>
      <c r="F157" s="1">
        <f>計算１!L3722</f>
        <v>27</v>
      </c>
      <c r="G157" s="1">
        <f>計算１!M3722</f>
        <v>1</v>
      </c>
      <c r="H157" s="1">
        <f>IF(計算１!I3722=0,"",計算１!N3722)</f>
        <v>36</v>
      </c>
      <c r="I157" s="1">
        <f>IF(ISERROR(計算１!O3722),"",計算１!O3722)</f>
        <v>36</v>
      </c>
      <c r="J157" s="1">
        <f>計算１!P3722</f>
        <v>0</v>
      </c>
      <c r="K157" s="1">
        <f t="shared" si="194"/>
        <v>27</v>
      </c>
      <c r="M157" s="1">
        <f t="shared" si="195"/>
        <v>0</v>
      </c>
      <c r="N157" s="1">
        <f t="shared" si="196"/>
        <v>0</v>
      </c>
      <c r="O157" s="1">
        <f t="shared" si="197"/>
        <v>0</v>
      </c>
      <c r="P157" s="1">
        <f t="shared" si="198"/>
        <v>0</v>
      </c>
      <c r="Q157" s="1">
        <f t="shared" si="199"/>
        <v>0</v>
      </c>
      <c r="R157" s="1">
        <f t="shared" si="200"/>
        <v>0</v>
      </c>
      <c r="S157" s="1">
        <f t="shared" si="201"/>
        <v>0</v>
      </c>
      <c r="T157" s="1">
        <f t="shared" si="202"/>
        <v>0</v>
      </c>
      <c r="U157" s="1">
        <f t="shared" si="203"/>
        <v>0</v>
      </c>
      <c r="V157" s="1">
        <f t="shared" si="204"/>
        <v>0</v>
      </c>
      <c r="W157" s="1">
        <f t="shared" si="205"/>
        <v>0</v>
      </c>
      <c r="X157" s="1">
        <f t="shared" si="206"/>
        <v>0</v>
      </c>
      <c r="Y157" s="1">
        <f t="shared" si="207"/>
        <v>0</v>
      </c>
      <c r="Z157" s="1">
        <f t="shared" si="208"/>
        <v>0</v>
      </c>
      <c r="AA157" s="1">
        <f t="shared" si="209"/>
        <v>0</v>
      </c>
      <c r="AB157" s="1">
        <f t="shared" si="210"/>
        <v>0</v>
      </c>
      <c r="AC157" s="1">
        <f t="shared" si="211"/>
        <v>0</v>
      </c>
      <c r="AD157" s="1">
        <f t="shared" si="212"/>
        <v>0</v>
      </c>
      <c r="AE157" s="1">
        <f t="shared" si="213"/>
        <v>0</v>
      </c>
      <c r="AF157" s="1">
        <f t="shared" si="214"/>
        <v>0</v>
      </c>
      <c r="AG157" s="1">
        <f t="shared" si="215"/>
        <v>0</v>
      </c>
      <c r="AH157" s="1">
        <f t="shared" si="216"/>
        <v>0</v>
      </c>
      <c r="AI157" s="1">
        <f t="shared" si="217"/>
        <v>0</v>
      </c>
      <c r="AJ157" s="1">
        <f t="shared" si="218"/>
        <v>0</v>
      </c>
      <c r="AK157" s="1">
        <f t="shared" si="219"/>
        <v>0</v>
      </c>
      <c r="AL157" s="1">
        <f t="shared" si="220"/>
        <v>0</v>
      </c>
      <c r="AM157" s="1">
        <f t="shared" si="221"/>
        <v>0</v>
      </c>
      <c r="AN157" s="1">
        <f t="shared" si="222"/>
        <v>0</v>
      </c>
      <c r="AO157" s="1">
        <f t="shared" si="223"/>
        <v>0</v>
      </c>
      <c r="AP157" s="1">
        <f t="shared" si="224"/>
        <v>0</v>
      </c>
      <c r="AQ157" s="1">
        <f t="shared" si="225"/>
        <v>0</v>
      </c>
      <c r="AR157" s="1">
        <f t="shared" si="226"/>
        <v>0</v>
      </c>
      <c r="AS157" s="1">
        <f t="shared" si="227"/>
        <v>0</v>
      </c>
      <c r="AT157" s="1">
        <f t="shared" si="228"/>
        <v>0</v>
      </c>
      <c r="AU157" s="1">
        <f t="shared" si="229"/>
        <v>0</v>
      </c>
      <c r="AV157" s="1">
        <f t="shared" si="230"/>
        <v>0</v>
      </c>
      <c r="AW157" s="1">
        <f t="shared" si="231"/>
        <v>0</v>
      </c>
      <c r="AX157" s="1">
        <f t="shared" si="232"/>
        <v>0</v>
      </c>
      <c r="AY157" s="1">
        <f t="shared" si="233"/>
        <v>0</v>
      </c>
      <c r="AZ157" s="1">
        <f t="shared" si="234"/>
        <v>0</v>
      </c>
      <c r="BA157" s="1">
        <f t="shared" si="235"/>
        <v>1</v>
      </c>
      <c r="BB157" s="1">
        <f t="shared" si="236"/>
        <v>24</v>
      </c>
      <c r="BC157" s="1">
        <f t="shared" si="237"/>
        <v>27</v>
      </c>
      <c r="BD157" s="1">
        <f t="shared" si="238"/>
        <v>1</v>
      </c>
      <c r="BE157" s="1">
        <f t="shared" si="239"/>
        <v>27</v>
      </c>
      <c r="BF157" s="1">
        <f t="shared" si="240"/>
        <v>0</v>
      </c>
      <c r="BG157" s="1">
        <f t="shared" si="241"/>
        <v>0</v>
      </c>
      <c r="BH157" s="1">
        <f t="shared" si="242"/>
        <v>36</v>
      </c>
      <c r="BI157" s="1">
        <f t="shared" si="243"/>
        <v>0</v>
      </c>
      <c r="BJ157" s="1">
        <f t="shared" si="244"/>
        <v>0</v>
      </c>
      <c r="BK157" s="1">
        <f t="shared" si="245"/>
        <v>0</v>
      </c>
      <c r="BL157" s="1">
        <f t="shared" si="246"/>
        <v>0</v>
      </c>
      <c r="BM157" s="1">
        <f t="shared" si="247"/>
        <v>0</v>
      </c>
      <c r="BN157" s="1">
        <f t="shared" si="248"/>
        <v>0</v>
      </c>
      <c r="BO157" s="1">
        <f t="shared" si="249"/>
        <v>0</v>
      </c>
      <c r="BP157" s="1">
        <f t="shared" si="250"/>
        <v>0</v>
      </c>
      <c r="BQ157" s="1">
        <f t="shared" si="251"/>
        <v>0</v>
      </c>
      <c r="BR157" s="1">
        <f t="shared" si="252"/>
        <v>0</v>
      </c>
      <c r="BS157" s="1">
        <f t="shared" si="253"/>
        <v>0</v>
      </c>
      <c r="BT157" s="1">
        <f t="shared" si="254"/>
        <v>0</v>
      </c>
      <c r="BU157" s="1">
        <f t="shared" si="255"/>
        <v>0</v>
      </c>
      <c r="BV157" s="1">
        <f t="shared" si="256"/>
        <v>0</v>
      </c>
      <c r="BW157" s="1">
        <f t="shared" si="257"/>
        <v>0</v>
      </c>
      <c r="BX157" s="1">
        <f t="shared" si="258"/>
        <v>0</v>
      </c>
      <c r="BY157" s="1">
        <f t="shared" si="259"/>
        <v>0</v>
      </c>
      <c r="BZ157" s="1">
        <f t="shared" si="260"/>
        <v>0</v>
      </c>
      <c r="CA157" s="1">
        <f t="shared" si="261"/>
        <v>0</v>
      </c>
      <c r="CB157" s="1">
        <f t="shared" si="262"/>
        <v>0</v>
      </c>
      <c r="CC157" s="1">
        <f t="shared" si="263"/>
        <v>0</v>
      </c>
      <c r="CD157" s="1">
        <f t="shared" si="264"/>
        <v>0</v>
      </c>
      <c r="CE157" s="1">
        <f t="shared" si="265"/>
        <v>0</v>
      </c>
      <c r="CF157" s="1">
        <f t="shared" si="266"/>
        <v>0</v>
      </c>
      <c r="CG157" s="1">
        <f t="shared" si="267"/>
        <v>0</v>
      </c>
      <c r="CH157" s="1">
        <f t="shared" si="268"/>
        <v>0</v>
      </c>
      <c r="CI157" s="1">
        <f t="shared" si="269"/>
        <v>0</v>
      </c>
      <c r="CJ157" s="1">
        <f t="shared" si="270"/>
        <v>0</v>
      </c>
      <c r="CK157" s="1">
        <f t="shared" si="271"/>
        <v>0</v>
      </c>
      <c r="CL157" s="1">
        <f t="shared" si="272"/>
        <v>0</v>
      </c>
      <c r="CM157" s="1">
        <f t="shared" si="273"/>
        <v>0</v>
      </c>
      <c r="CN157" s="1">
        <f t="shared" si="274"/>
        <v>0</v>
      </c>
      <c r="CO157" s="1">
        <f t="shared" si="275"/>
        <v>0</v>
      </c>
      <c r="CP157" s="1">
        <f t="shared" si="276"/>
        <v>0</v>
      </c>
      <c r="CQ157" s="1">
        <f t="shared" si="277"/>
        <v>0</v>
      </c>
      <c r="CR157" s="1">
        <f t="shared" si="278"/>
        <v>0</v>
      </c>
      <c r="CS157" s="1">
        <f t="shared" si="279"/>
        <v>0</v>
      </c>
      <c r="CT157" s="1">
        <f t="shared" si="280"/>
        <v>0</v>
      </c>
      <c r="CU157" s="1">
        <f t="shared" si="281"/>
        <v>0</v>
      </c>
      <c r="CV157" s="1">
        <f t="shared" si="282"/>
        <v>0</v>
      </c>
      <c r="CW157" s="1">
        <f t="shared" si="283"/>
        <v>0</v>
      </c>
      <c r="CX157" s="1">
        <f t="shared" si="284"/>
        <v>0</v>
      </c>
      <c r="CY157" s="1">
        <f t="shared" si="285"/>
        <v>0</v>
      </c>
      <c r="CZ157" s="1">
        <f t="shared" si="286"/>
        <v>0</v>
      </c>
      <c r="DA157" s="1">
        <f t="shared" si="287"/>
        <v>0</v>
      </c>
      <c r="DB157" s="1">
        <f t="shared" si="288"/>
        <v>0</v>
      </c>
      <c r="DC157" s="1">
        <f t="shared" si="289"/>
        <v>0</v>
      </c>
      <c r="DD157" s="1">
        <f t="shared" si="290"/>
        <v>0</v>
      </c>
    </row>
    <row r="158" spans="1:108" x14ac:dyDescent="0.55000000000000004">
      <c r="A158" s="1">
        <f>値貼り付け用シート!F166</f>
        <v>9</v>
      </c>
      <c r="B158" s="1">
        <f>値貼り付け用シート!G166</f>
        <v>3</v>
      </c>
      <c r="C158" s="1">
        <f>計算１!I3746</f>
        <v>23</v>
      </c>
      <c r="D158" s="1">
        <f>計算１!J3746</f>
        <v>24</v>
      </c>
      <c r="E158" s="1">
        <f>計算１!K3746</f>
        <v>0</v>
      </c>
      <c r="F158" s="1">
        <f>計算１!L3746</f>
        <v>32</v>
      </c>
      <c r="G158" s="1">
        <f>計算１!M3746</f>
        <v>1</v>
      </c>
      <c r="H158" s="1">
        <f>IF(計算１!I3746=0,"",計算１!N3746)</f>
        <v>39</v>
      </c>
      <c r="I158" s="1">
        <f>IF(ISERROR(計算１!O3746),"",計算１!O3746)</f>
        <v>39</v>
      </c>
      <c r="J158" s="1">
        <f>計算１!P3746</f>
        <v>0</v>
      </c>
      <c r="K158" s="1">
        <f t="shared" si="194"/>
        <v>32</v>
      </c>
      <c r="M158" s="1">
        <f t="shared" si="195"/>
        <v>0</v>
      </c>
      <c r="N158" s="1">
        <f t="shared" si="196"/>
        <v>0</v>
      </c>
      <c r="O158" s="1">
        <f t="shared" si="197"/>
        <v>0</v>
      </c>
      <c r="P158" s="1">
        <f t="shared" si="198"/>
        <v>0</v>
      </c>
      <c r="Q158" s="1">
        <f t="shared" si="199"/>
        <v>0</v>
      </c>
      <c r="R158" s="1">
        <f t="shared" si="200"/>
        <v>0</v>
      </c>
      <c r="S158" s="1">
        <f t="shared" si="201"/>
        <v>0</v>
      </c>
      <c r="T158" s="1">
        <f t="shared" si="202"/>
        <v>0</v>
      </c>
      <c r="U158" s="1">
        <f t="shared" si="203"/>
        <v>0</v>
      </c>
      <c r="V158" s="1">
        <f t="shared" si="204"/>
        <v>0</v>
      </c>
      <c r="W158" s="1">
        <f t="shared" si="205"/>
        <v>0</v>
      </c>
      <c r="X158" s="1">
        <f t="shared" si="206"/>
        <v>0</v>
      </c>
      <c r="Y158" s="1">
        <f t="shared" si="207"/>
        <v>0</v>
      </c>
      <c r="Z158" s="1">
        <f t="shared" si="208"/>
        <v>0</v>
      </c>
      <c r="AA158" s="1">
        <f t="shared" si="209"/>
        <v>0</v>
      </c>
      <c r="AB158" s="1">
        <f t="shared" si="210"/>
        <v>0</v>
      </c>
      <c r="AC158" s="1">
        <f t="shared" si="211"/>
        <v>0</v>
      </c>
      <c r="AD158" s="1">
        <f t="shared" si="212"/>
        <v>0</v>
      </c>
      <c r="AE158" s="1">
        <f t="shared" si="213"/>
        <v>0</v>
      </c>
      <c r="AF158" s="1">
        <f t="shared" si="214"/>
        <v>0</v>
      </c>
      <c r="AG158" s="1">
        <f t="shared" si="215"/>
        <v>0</v>
      </c>
      <c r="AH158" s="1">
        <f t="shared" si="216"/>
        <v>0</v>
      </c>
      <c r="AI158" s="1">
        <f t="shared" si="217"/>
        <v>0</v>
      </c>
      <c r="AJ158" s="1">
        <f t="shared" si="218"/>
        <v>0</v>
      </c>
      <c r="AK158" s="1">
        <f t="shared" si="219"/>
        <v>0</v>
      </c>
      <c r="AL158" s="1">
        <f t="shared" si="220"/>
        <v>0</v>
      </c>
      <c r="AM158" s="1">
        <f t="shared" si="221"/>
        <v>0</v>
      </c>
      <c r="AN158" s="1">
        <f t="shared" si="222"/>
        <v>0</v>
      </c>
      <c r="AO158" s="1">
        <f t="shared" si="223"/>
        <v>0</v>
      </c>
      <c r="AP158" s="1">
        <f t="shared" si="224"/>
        <v>0</v>
      </c>
      <c r="AQ158" s="1">
        <f t="shared" si="225"/>
        <v>0</v>
      </c>
      <c r="AR158" s="1">
        <f t="shared" si="226"/>
        <v>0</v>
      </c>
      <c r="AS158" s="1">
        <f t="shared" si="227"/>
        <v>0</v>
      </c>
      <c r="AT158" s="1">
        <f t="shared" si="228"/>
        <v>0</v>
      </c>
      <c r="AU158" s="1">
        <f t="shared" si="229"/>
        <v>0</v>
      </c>
      <c r="AV158" s="1">
        <f t="shared" si="230"/>
        <v>0</v>
      </c>
      <c r="AW158" s="1">
        <f t="shared" si="231"/>
        <v>0</v>
      </c>
      <c r="AX158" s="1">
        <f t="shared" si="232"/>
        <v>0</v>
      </c>
      <c r="AY158" s="1">
        <f t="shared" si="233"/>
        <v>0</v>
      </c>
      <c r="AZ158" s="1">
        <f t="shared" si="234"/>
        <v>0</v>
      </c>
      <c r="BA158" s="1">
        <f t="shared" si="235"/>
        <v>1</v>
      </c>
      <c r="BB158" s="1">
        <f t="shared" si="236"/>
        <v>23</v>
      </c>
      <c r="BC158" s="1">
        <f t="shared" si="237"/>
        <v>32</v>
      </c>
      <c r="BD158" s="1">
        <f t="shared" si="238"/>
        <v>1</v>
      </c>
      <c r="BE158" s="1">
        <f t="shared" si="239"/>
        <v>32</v>
      </c>
      <c r="BF158" s="1">
        <f t="shared" si="240"/>
        <v>0</v>
      </c>
      <c r="BG158" s="1">
        <f t="shared" si="241"/>
        <v>0</v>
      </c>
      <c r="BH158" s="1">
        <f t="shared" si="242"/>
        <v>39</v>
      </c>
      <c r="BI158" s="1">
        <f t="shared" si="243"/>
        <v>0</v>
      </c>
      <c r="BJ158" s="1">
        <f t="shared" si="244"/>
        <v>0</v>
      </c>
      <c r="BK158" s="1">
        <f t="shared" si="245"/>
        <v>0</v>
      </c>
      <c r="BL158" s="1">
        <f t="shared" si="246"/>
        <v>0</v>
      </c>
      <c r="BM158" s="1">
        <f t="shared" si="247"/>
        <v>0</v>
      </c>
      <c r="BN158" s="1">
        <f t="shared" si="248"/>
        <v>0</v>
      </c>
      <c r="BO158" s="1">
        <f t="shared" si="249"/>
        <v>0</v>
      </c>
      <c r="BP158" s="1">
        <f t="shared" si="250"/>
        <v>0</v>
      </c>
      <c r="BQ158" s="1">
        <f t="shared" si="251"/>
        <v>0</v>
      </c>
      <c r="BR158" s="1">
        <f t="shared" si="252"/>
        <v>0</v>
      </c>
      <c r="BS158" s="1">
        <f t="shared" si="253"/>
        <v>0</v>
      </c>
      <c r="BT158" s="1">
        <f t="shared" si="254"/>
        <v>0</v>
      </c>
      <c r="BU158" s="1">
        <f t="shared" si="255"/>
        <v>0</v>
      </c>
      <c r="BV158" s="1">
        <f t="shared" si="256"/>
        <v>0</v>
      </c>
      <c r="BW158" s="1">
        <f t="shared" si="257"/>
        <v>0</v>
      </c>
      <c r="BX158" s="1">
        <f t="shared" si="258"/>
        <v>0</v>
      </c>
      <c r="BY158" s="1">
        <f t="shared" si="259"/>
        <v>0</v>
      </c>
      <c r="BZ158" s="1">
        <f t="shared" si="260"/>
        <v>0</v>
      </c>
      <c r="CA158" s="1">
        <f t="shared" si="261"/>
        <v>0</v>
      </c>
      <c r="CB158" s="1">
        <f t="shared" si="262"/>
        <v>0</v>
      </c>
      <c r="CC158" s="1">
        <f t="shared" si="263"/>
        <v>0</v>
      </c>
      <c r="CD158" s="1">
        <f t="shared" si="264"/>
        <v>0</v>
      </c>
      <c r="CE158" s="1">
        <f t="shared" si="265"/>
        <v>0</v>
      </c>
      <c r="CF158" s="1">
        <f t="shared" si="266"/>
        <v>0</v>
      </c>
      <c r="CG158" s="1">
        <f t="shared" si="267"/>
        <v>0</v>
      </c>
      <c r="CH158" s="1">
        <f t="shared" si="268"/>
        <v>0</v>
      </c>
      <c r="CI158" s="1">
        <f t="shared" si="269"/>
        <v>0</v>
      </c>
      <c r="CJ158" s="1">
        <f t="shared" si="270"/>
        <v>0</v>
      </c>
      <c r="CK158" s="1">
        <f t="shared" si="271"/>
        <v>0</v>
      </c>
      <c r="CL158" s="1">
        <f t="shared" si="272"/>
        <v>0</v>
      </c>
      <c r="CM158" s="1">
        <f t="shared" si="273"/>
        <v>0</v>
      </c>
      <c r="CN158" s="1">
        <f t="shared" si="274"/>
        <v>0</v>
      </c>
      <c r="CO158" s="1">
        <f t="shared" si="275"/>
        <v>0</v>
      </c>
      <c r="CP158" s="1">
        <f t="shared" si="276"/>
        <v>0</v>
      </c>
      <c r="CQ158" s="1">
        <f t="shared" si="277"/>
        <v>0</v>
      </c>
      <c r="CR158" s="1">
        <f t="shared" si="278"/>
        <v>0</v>
      </c>
      <c r="CS158" s="1">
        <f t="shared" si="279"/>
        <v>0</v>
      </c>
      <c r="CT158" s="1">
        <f t="shared" si="280"/>
        <v>0</v>
      </c>
      <c r="CU158" s="1">
        <f t="shared" si="281"/>
        <v>0</v>
      </c>
      <c r="CV158" s="1">
        <f t="shared" si="282"/>
        <v>0</v>
      </c>
      <c r="CW158" s="1">
        <f t="shared" si="283"/>
        <v>0</v>
      </c>
      <c r="CX158" s="1">
        <f t="shared" si="284"/>
        <v>0</v>
      </c>
      <c r="CY158" s="1">
        <f t="shared" si="285"/>
        <v>0</v>
      </c>
      <c r="CZ158" s="1">
        <f t="shared" si="286"/>
        <v>0</v>
      </c>
      <c r="DA158" s="1">
        <f t="shared" si="287"/>
        <v>0</v>
      </c>
      <c r="DB158" s="1">
        <f t="shared" si="288"/>
        <v>0</v>
      </c>
      <c r="DC158" s="1">
        <f t="shared" si="289"/>
        <v>0</v>
      </c>
      <c r="DD158" s="1">
        <f t="shared" si="290"/>
        <v>0</v>
      </c>
    </row>
    <row r="159" spans="1:108" x14ac:dyDescent="0.55000000000000004">
      <c r="A159" s="1">
        <f>値貼り付け用シート!F167</f>
        <v>9</v>
      </c>
      <c r="B159" s="1">
        <f>値貼り付け用シート!G167</f>
        <v>4</v>
      </c>
      <c r="C159" s="1">
        <f>計算１!I3770</f>
        <v>24</v>
      </c>
      <c r="D159" s="1">
        <f>計算１!J3770</f>
        <v>24</v>
      </c>
      <c r="E159" s="1">
        <f>計算１!K3770</f>
        <v>0</v>
      </c>
      <c r="F159" s="1">
        <f>計算１!L3770</f>
        <v>13</v>
      </c>
      <c r="G159" s="1">
        <f>計算１!M3770</f>
        <v>1</v>
      </c>
      <c r="H159" s="1">
        <f>IF(計算１!I3770=0,"",計算１!N3770)</f>
        <v>18</v>
      </c>
      <c r="I159" s="1">
        <f>IF(ISERROR(計算１!O3770),"",計算１!O3770)</f>
        <v>18</v>
      </c>
      <c r="J159" s="1">
        <f>計算１!P3770</f>
        <v>0</v>
      </c>
      <c r="K159" s="1">
        <f t="shared" si="194"/>
        <v>13</v>
      </c>
      <c r="M159" s="1">
        <f t="shared" si="195"/>
        <v>0</v>
      </c>
      <c r="N159" s="1">
        <f t="shared" si="196"/>
        <v>0</v>
      </c>
      <c r="O159" s="1">
        <f t="shared" si="197"/>
        <v>0</v>
      </c>
      <c r="P159" s="1">
        <f t="shared" si="198"/>
        <v>0</v>
      </c>
      <c r="Q159" s="1">
        <f t="shared" si="199"/>
        <v>0</v>
      </c>
      <c r="R159" s="1">
        <f t="shared" si="200"/>
        <v>0</v>
      </c>
      <c r="S159" s="1">
        <f t="shared" si="201"/>
        <v>0</v>
      </c>
      <c r="T159" s="1">
        <f t="shared" si="202"/>
        <v>0</v>
      </c>
      <c r="U159" s="1">
        <f t="shared" si="203"/>
        <v>0</v>
      </c>
      <c r="V159" s="1">
        <f t="shared" si="204"/>
        <v>0</v>
      </c>
      <c r="W159" s="1">
        <f t="shared" si="205"/>
        <v>0</v>
      </c>
      <c r="X159" s="1">
        <f t="shared" si="206"/>
        <v>0</v>
      </c>
      <c r="Y159" s="1">
        <f t="shared" si="207"/>
        <v>0</v>
      </c>
      <c r="Z159" s="1">
        <f t="shared" si="208"/>
        <v>0</v>
      </c>
      <c r="AA159" s="1">
        <f t="shared" si="209"/>
        <v>0</v>
      </c>
      <c r="AB159" s="1">
        <f t="shared" si="210"/>
        <v>0</v>
      </c>
      <c r="AC159" s="1">
        <f t="shared" si="211"/>
        <v>0</v>
      </c>
      <c r="AD159" s="1">
        <f t="shared" si="212"/>
        <v>0</v>
      </c>
      <c r="AE159" s="1">
        <f t="shared" si="213"/>
        <v>0</v>
      </c>
      <c r="AF159" s="1">
        <f t="shared" si="214"/>
        <v>0</v>
      </c>
      <c r="AG159" s="1">
        <f t="shared" si="215"/>
        <v>0</v>
      </c>
      <c r="AH159" s="1">
        <f t="shared" si="216"/>
        <v>0</v>
      </c>
      <c r="AI159" s="1">
        <f t="shared" si="217"/>
        <v>0</v>
      </c>
      <c r="AJ159" s="1">
        <f t="shared" si="218"/>
        <v>0</v>
      </c>
      <c r="AK159" s="1">
        <f t="shared" si="219"/>
        <v>0</v>
      </c>
      <c r="AL159" s="1">
        <f t="shared" si="220"/>
        <v>0</v>
      </c>
      <c r="AM159" s="1">
        <f t="shared" si="221"/>
        <v>0</v>
      </c>
      <c r="AN159" s="1">
        <f t="shared" si="222"/>
        <v>0</v>
      </c>
      <c r="AO159" s="1">
        <f t="shared" si="223"/>
        <v>0</v>
      </c>
      <c r="AP159" s="1">
        <f t="shared" si="224"/>
        <v>0</v>
      </c>
      <c r="AQ159" s="1">
        <f t="shared" si="225"/>
        <v>0</v>
      </c>
      <c r="AR159" s="1">
        <f t="shared" si="226"/>
        <v>0</v>
      </c>
      <c r="AS159" s="1">
        <f t="shared" si="227"/>
        <v>0</v>
      </c>
      <c r="AT159" s="1">
        <f t="shared" si="228"/>
        <v>0</v>
      </c>
      <c r="AU159" s="1">
        <f t="shared" si="229"/>
        <v>0</v>
      </c>
      <c r="AV159" s="1">
        <f t="shared" si="230"/>
        <v>0</v>
      </c>
      <c r="AW159" s="1">
        <f t="shared" si="231"/>
        <v>0</v>
      </c>
      <c r="AX159" s="1">
        <f t="shared" si="232"/>
        <v>0</v>
      </c>
      <c r="AY159" s="1">
        <f t="shared" si="233"/>
        <v>0</v>
      </c>
      <c r="AZ159" s="1">
        <f t="shared" si="234"/>
        <v>0</v>
      </c>
      <c r="BA159" s="1">
        <f t="shared" si="235"/>
        <v>1</v>
      </c>
      <c r="BB159" s="1">
        <f t="shared" si="236"/>
        <v>24</v>
      </c>
      <c r="BC159" s="1">
        <f t="shared" si="237"/>
        <v>13</v>
      </c>
      <c r="BD159" s="1">
        <f t="shared" si="238"/>
        <v>1</v>
      </c>
      <c r="BE159" s="1">
        <f t="shared" si="239"/>
        <v>13</v>
      </c>
      <c r="BF159" s="1">
        <f t="shared" si="240"/>
        <v>0</v>
      </c>
      <c r="BG159" s="1">
        <f t="shared" si="241"/>
        <v>0</v>
      </c>
      <c r="BH159" s="1">
        <f t="shared" si="242"/>
        <v>18</v>
      </c>
      <c r="BI159" s="1">
        <f t="shared" si="243"/>
        <v>0</v>
      </c>
      <c r="BJ159" s="1">
        <f t="shared" si="244"/>
        <v>0</v>
      </c>
      <c r="BK159" s="1">
        <f t="shared" si="245"/>
        <v>0</v>
      </c>
      <c r="BL159" s="1">
        <f t="shared" si="246"/>
        <v>0</v>
      </c>
      <c r="BM159" s="1">
        <f t="shared" si="247"/>
        <v>0</v>
      </c>
      <c r="BN159" s="1">
        <f t="shared" si="248"/>
        <v>0</v>
      </c>
      <c r="BO159" s="1">
        <f t="shared" si="249"/>
        <v>0</v>
      </c>
      <c r="BP159" s="1">
        <f t="shared" si="250"/>
        <v>0</v>
      </c>
      <c r="BQ159" s="1">
        <f t="shared" si="251"/>
        <v>0</v>
      </c>
      <c r="BR159" s="1">
        <f t="shared" si="252"/>
        <v>0</v>
      </c>
      <c r="BS159" s="1">
        <f t="shared" si="253"/>
        <v>0</v>
      </c>
      <c r="BT159" s="1">
        <f t="shared" si="254"/>
        <v>0</v>
      </c>
      <c r="BU159" s="1">
        <f t="shared" si="255"/>
        <v>0</v>
      </c>
      <c r="BV159" s="1">
        <f t="shared" si="256"/>
        <v>0</v>
      </c>
      <c r="BW159" s="1">
        <f t="shared" si="257"/>
        <v>0</v>
      </c>
      <c r="BX159" s="1">
        <f t="shared" si="258"/>
        <v>0</v>
      </c>
      <c r="BY159" s="1">
        <f t="shared" si="259"/>
        <v>0</v>
      </c>
      <c r="BZ159" s="1">
        <f t="shared" si="260"/>
        <v>0</v>
      </c>
      <c r="CA159" s="1">
        <f t="shared" si="261"/>
        <v>0</v>
      </c>
      <c r="CB159" s="1">
        <f t="shared" si="262"/>
        <v>0</v>
      </c>
      <c r="CC159" s="1">
        <f t="shared" si="263"/>
        <v>0</v>
      </c>
      <c r="CD159" s="1">
        <f t="shared" si="264"/>
        <v>0</v>
      </c>
      <c r="CE159" s="1">
        <f t="shared" si="265"/>
        <v>0</v>
      </c>
      <c r="CF159" s="1">
        <f t="shared" si="266"/>
        <v>0</v>
      </c>
      <c r="CG159" s="1">
        <f t="shared" si="267"/>
        <v>0</v>
      </c>
      <c r="CH159" s="1">
        <f t="shared" si="268"/>
        <v>0</v>
      </c>
      <c r="CI159" s="1">
        <f t="shared" si="269"/>
        <v>0</v>
      </c>
      <c r="CJ159" s="1">
        <f t="shared" si="270"/>
        <v>0</v>
      </c>
      <c r="CK159" s="1">
        <f t="shared" si="271"/>
        <v>0</v>
      </c>
      <c r="CL159" s="1">
        <f t="shared" si="272"/>
        <v>0</v>
      </c>
      <c r="CM159" s="1">
        <f t="shared" si="273"/>
        <v>0</v>
      </c>
      <c r="CN159" s="1">
        <f t="shared" si="274"/>
        <v>0</v>
      </c>
      <c r="CO159" s="1">
        <f t="shared" si="275"/>
        <v>0</v>
      </c>
      <c r="CP159" s="1">
        <f t="shared" si="276"/>
        <v>0</v>
      </c>
      <c r="CQ159" s="1">
        <f t="shared" si="277"/>
        <v>0</v>
      </c>
      <c r="CR159" s="1">
        <f t="shared" si="278"/>
        <v>0</v>
      </c>
      <c r="CS159" s="1">
        <f t="shared" si="279"/>
        <v>0</v>
      </c>
      <c r="CT159" s="1">
        <f t="shared" si="280"/>
        <v>0</v>
      </c>
      <c r="CU159" s="1">
        <f t="shared" si="281"/>
        <v>0</v>
      </c>
      <c r="CV159" s="1">
        <f t="shared" si="282"/>
        <v>0</v>
      </c>
      <c r="CW159" s="1">
        <f t="shared" si="283"/>
        <v>0</v>
      </c>
      <c r="CX159" s="1">
        <f t="shared" si="284"/>
        <v>0</v>
      </c>
      <c r="CY159" s="1">
        <f t="shared" si="285"/>
        <v>0</v>
      </c>
      <c r="CZ159" s="1">
        <f t="shared" si="286"/>
        <v>0</v>
      </c>
      <c r="DA159" s="1">
        <f t="shared" si="287"/>
        <v>0</v>
      </c>
      <c r="DB159" s="1">
        <f t="shared" si="288"/>
        <v>0</v>
      </c>
      <c r="DC159" s="1">
        <f t="shared" si="289"/>
        <v>0</v>
      </c>
      <c r="DD159" s="1">
        <f t="shared" si="290"/>
        <v>0</v>
      </c>
    </row>
    <row r="160" spans="1:108" x14ac:dyDescent="0.55000000000000004">
      <c r="A160" s="1">
        <f>値貼り付け用シート!F168</f>
        <v>9</v>
      </c>
      <c r="B160" s="1">
        <f>値貼り付け用シート!G168</f>
        <v>5</v>
      </c>
      <c r="C160" s="1">
        <f>計算１!I3794</f>
        <v>24</v>
      </c>
      <c r="D160" s="1">
        <f>計算１!J3794</f>
        <v>24</v>
      </c>
      <c r="E160" s="1">
        <f>計算１!K3794</f>
        <v>0</v>
      </c>
      <c r="F160" s="1">
        <f>計算１!L3794</f>
        <v>21</v>
      </c>
      <c r="G160" s="1">
        <f>計算１!M3794</f>
        <v>1</v>
      </c>
      <c r="H160" s="1">
        <f>IF(計算１!I3794=0,"",計算１!N3794)</f>
        <v>26</v>
      </c>
      <c r="I160" s="1">
        <f>IF(ISERROR(計算１!O3794),"",計算１!O3794)</f>
        <v>24</v>
      </c>
      <c r="J160" s="1">
        <f>計算１!P3794</f>
        <v>0</v>
      </c>
      <c r="K160" s="1">
        <f t="shared" si="194"/>
        <v>21</v>
      </c>
      <c r="M160" s="1">
        <f t="shared" si="195"/>
        <v>0</v>
      </c>
      <c r="N160" s="1">
        <f t="shared" si="196"/>
        <v>0</v>
      </c>
      <c r="O160" s="1">
        <f t="shared" si="197"/>
        <v>0</v>
      </c>
      <c r="P160" s="1">
        <f t="shared" si="198"/>
        <v>0</v>
      </c>
      <c r="Q160" s="1">
        <f t="shared" si="199"/>
        <v>0</v>
      </c>
      <c r="R160" s="1">
        <f t="shared" si="200"/>
        <v>0</v>
      </c>
      <c r="S160" s="1">
        <f t="shared" si="201"/>
        <v>0</v>
      </c>
      <c r="T160" s="1">
        <f t="shared" si="202"/>
        <v>0</v>
      </c>
      <c r="U160" s="1">
        <f t="shared" si="203"/>
        <v>0</v>
      </c>
      <c r="V160" s="1">
        <f t="shared" si="204"/>
        <v>0</v>
      </c>
      <c r="W160" s="1">
        <f t="shared" si="205"/>
        <v>0</v>
      </c>
      <c r="X160" s="1">
        <f t="shared" si="206"/>
        <v>0</v>
      </c>
      <c r="Y160" s="1">
        <f t="shared" si="207"/>
        <v>0</v>
      </c>
      <c r="Z160" s="1">
        <f t="shared" si="208"/>
        <v>0</v>
      </c>
      <c r="AA160" s="1">
        <f t="shared" si="209"/>
        <v>0</v>
      </c>
      <c r="AB160" s="1">
        <f t="shared" si="210"/>
        <v>0</v>
      </c>
      <c r="AC160" s="1">
        <f t="shared" si="211"/>
        <v>0</v>
      </c>
      <c r="AD160" s="1">
        <f t="shared" si="212"/>
        <v>0</v>
      </c>
      <c r="AE160" s="1">
        <f t="shared" si="213"/>
        <v>0</v>
      </c>
      <c r="AF160" s="1">
        <f t="shared" si="214"/>
        <v>0</v>
      </c>
      <c r="AG160" s="1">
        <f t="shared" si="215"/>
        <v>0</v>
      </c>
      <c r="AH160" s="1">
        <f t="shared" si="216"/>
        <v>0</v>
      </c>
      <c r="AI160" s="1">
        <f t="shared" si="217"/>
        <v>0</v>
      </c>
      <c r="AJ160" s="1">
        <f t="shared" si="218"/>
        <v>0</v>
      </c>
      <c r="AK160" s="1">
        <f t="shared" si="219"/>
        <v>0</v>
      </c>
      <c r="AL160" s="1">
        <f t="shared" si="220"/>
        <v>0</v>
      </c>
      <c r="AM160" s="1">
        <f t="shared" si="221"/>
        <v>0</v>
      </c>
      <c r="AN160" s="1">
        <f t="shared" si="222"/>
        <v>0</v>
      </c>
      <c r="AO160" s="1">
        <f t="shared" si="223"/>
        <v>0</v>
      </c>
      <c r="AP160" s="1">
        <f t="shared" si="224"/>
        <v>0</v>
      </c>
      <c r="AQ160" s="1">
        <f t="shared" si="225"/>
        <v>0</v>
      </c>
      <c r="AR160" s="1">
        <f t="shared" si="226"/>
        <v>0</v>
      </c>
      <c r="AS160" s="1">
        <f t="shared" si="227"/>
        <v>0</v>
      </c>
      <c r="AT160" s="1">
        <f t="shared" si="228"/>
        <v>0</v>
      </c>
      <c r="AU160" s="1">
        <f t="shared" si="229"/>
        <v>0</v>
      </c>
      <c r="AV160" s="1">
        <f t="shared" si="230"/>
        <v>0</v>
      </c>
      <c r="AW160" s="1">
        <f t="shared" si="231"/>
        <v>0</v>
      </c>
      <c r="AX160" s="1">
        <f t="shared" si="232"/>
        <v>0</v>
      </c>
      <c r="AY160" s="1">
        <f t="shared" si="233"/>
        <v>0</v>
      </c>
      <c r="AZ160" s="1">
        <f t="shared" si="234"/>
        <v>0</v>
      </c>
      <c r="BA160" s="1">
        <f t="shared" si="235"/>
        <v>1</v>
      </c>
      <c r="BB160" s="1">
        <f t="shared" si="236"/>
        <v>24</v>
      </c>
      <c r="BC160" s="1">
        <f t="shared" si="237"/>
        <v>21</v>
      </c>
      <c r="BD160" s="1">
        <f t="shared" si="238"/>
        <v>1</v>
      </c>
      <c r="BE160" s="1">
        <f t="shared" si="239"/>
        <v>21</v>
      </c>
      <c r="BF160" s="1">
        <f t="shared" si="240"/>
        <v>0</v>
      </c>
      <c r="BG160" s="1">
        <f t="shared" si="241"/>
        <v>0</v>
      </c>
      <c r="BH160" s="1">
        <f t="shared" si="242"/>
        <v>26</v>
      </c>
      <c r="BI160" s="1">
        <f t="shared" si="243"/>
        <v>0</v>
      </c>
      <c r="BJ160" s="1">
        <f t="shared" si="244"/>
        <v>0</v>
      </c>
      <c r="BK160" s="1">
        <f t="shared" si="245"/>
        <v>0</v>
      </c>
      <c r="BL160" s="1">
        <f t="shared" si="246"/>
        <v>0</v>
      </c>
      <c r="BM160" s="1">
        <f t="shared" si="247"/>
        <v>0</v>
      </c>
      <c r="BN160" s="1">
        <f t="shared" si="248"/>
        <v>0</v>
      </c>
      <c r="BO160" s="1">
        <f t="shared" si="249"/>
        <v>0</v>
      </c>
      <c r="BP160" s="1">
        <f t="shared" si="250"/>
        <v>0</v>
      </c>
      <c r="BQ160" s="1">
        <f t="shared" si="251"/>
        <v>0</v>
      </c>
      <c r="BR160" s="1">
        <f t="shared" si="252"/>
        <v>0</v>
      </c>
      <c r="BS160" s="1">
        <f t="shared" si="253"/>
        <v>0</v>
      </c>
      <c r="BT160" s="1">
        <f t="shared" si="254"/>
        <v>0</v>
      </c>
      <c r="BU160" s="1">
        <f t="shared" si="255"/>
        <v>0</v>
      </c>
      <c r="BV160" s="1">
        <f t="shared" si="256"/>
        <v>0</v>
      </c>
      <c r="BW160" s="1">
        <f t="shared" si="257"/>
        <v>0</v>
      </c>
      <c r="BX160" s="1">
        <f t="shared" si="258"/>
        <v>0</v>
      </c>
      <c r="BY160" s="1">
        <f t="shared" si="259"/>
        <v>0</v>
      </c>
      <c r="BZ160" s="1">
        <f t="shared" si="260"/>
        <v>0</v>
      </c>
      <c r="CA160" s="1">
        <f t="shared" si="261"/>
        <v>0</v>
      </c>
      <c r="CB160" s="1">
        <f t="shared" si="262"/>
        <v>0</v>
      </c>
      <c r="CC160" s="1">
        <f t="shared" si="263"/>
        <v>0</v>
      </c>
      <c r="CD160" s="1">
        <f t="shared" si="264"/>
        <v>0</v>
      </c>
      <c r="CE160" s="1">
        <f t="shared" si="265"/>
        <v>0</v>
      </c>
      <c r="CF160" s="1">
        <f t="shared" si="266"/>
        <v>0</v>
      </c>
      <c r="CG160" s="1">
        <f t="shared" si="267"/>
        <v>0</v>
      </c>
      <c r="CH160" s="1">
        <f t="shared" si="268"/>
        <v>0</v>
      </c>
      <c r="CI160" s="1">
        <f t="shared" si="269"/>
        <v>0</v>
      </c>
      <c r="CJ160" s="1">
        <f t="shared" si="270"/>
        <v>0</v>
      </c>
      <c r="CK160" s="1">
        <f t="shared" si="271"/>
        <v>0</v>
      </c>
      <c r="CL160" s="1">
        <f t="shared" si="272"/>
        <v>0</v>
      </c>
      <c r="CM160" s="1">
        <f t="shared" si="273"/>
        <v>0</v>
      </c>
      <c r="CN160" s="1">
        <f t="shared" si="274"/>
        <v>0</v>
      </c>
      <c r="CO160" s="1">
        <f t="shared" si="275"/>
        <v>0</v>
      </c>
      <c r="CP160" s="1">
        <f t="shared" si="276"/>
        <v>0</v>
      </c>
      <c r="CQ160" s="1">
        <f t="shared" si="277"/>
        <v>0</v>
      </c>
      <c r="CR160" s="1">
        <f t="shared" si="278"/>
        <v>0</v>
      </c>
      <c r="CS160" s="1">
        <f t="shared" si="279"/>
        <v>0</v>
      </c>
      <c r="CT160" s="1">
        <f t="shared" si="280"/>
        <v>0</v>
      </c>
      <c r="CU160" s="1">
        <f t="shared" si="281"/>
        <v>0</v>
      </c>
      <c r="CV160" s="1">
        <f t="shared" si="282"/>
        <v>0</v>
      </c>
      <c r="CW160" s="1">
        <f t="shared" si="283"/>
        <v>0</v>
      </c>
      <c r="CX160" s="1">
        <f t="shared" si="284"/>
        <v>0</v>
      </c>
      <c r="CY160" s="1">
        <f t="shared" si="285"/>
        <v>0</v>
      </c>
      <c r="CZ160" s="1">
        <f t="shared" si="286"/>
        <v>0</v>
      </c>
      <c r="DA160" s="1">
        <f t="shared" si="287"/>
        <v>0</v>
      </c>
      <c r="DB160" s="1">
        <f t="shared" si="288"/>
        <v>0</v>
      </c>
      <c r="DC160" s="1">
        <f t="shared" si="289"/>
        <v>0</v>
      </c>
      <c r="DD160" s="1">
        <f t="shared" si="290"/>
        <v>0</v>
      </c>
    </row>
    <row r="161" spans="1:108" x14ac:dyDescent="0.55000000000000004">
      <c r="A161" s="1">
        <f>値貼り付け用シート!F169</f>
        <v>9</v>
      </c>
      <c r="B161" s="1">
        <f>値貼り付け用シート!G169</f>
        <v>6</v>
      </c>
      <c r="C161" s="1">
        <f>計算１!I3818</f>
        <v>23</v>
      </c>
      <c r="D161" s="1">
        <f>計算１!J3818</f>
        <v>24</v>
      </c>
      <c r="E161" s="1">
        <f>計算１!K3818</f>
        <v>0</v>
      </c>
      <c r="F161" s="1">
        <f>計算１!L3818</f>
        <v>22</v>
      </c>
      <c r="G161" s="1">
        <f>計算１!M3818</f>
        <v>1</v>
      </c>
      <c r="H161" s="1">
        <f>IF(計算１!I3818=0,"",計算１!N3818)</f>
        <v>24</v>
      </c>
      <c r="I161" s="1">
        <f>IF(ISERROR(計算１!O3818),"",計算１!O3818)</f>
        <v>23</v>
      </c>
      <c r="J161" s="1">
        <f>計算１!P3818</f>
        <v>0</v>
      </c>
      <c r="K161" s="1">
        <f t="shared" si="194"/>
        <v>22</v>
      </c>
      <c r="M161" s="1">
        <f t="shared" si="195"/>
        <v>0</v>
      </c>
      <c r="N161" s="1">
        <f t="shared" si="196"/>
        <v>0</v>
      </c>
      <c r="O161" s="1">
        <f t="shared" si="197"/>
        <v>0</v>
      </c>
      <c r="P161" s="1">
        <f t="shared" si="198"/>
        <v>0</v>
      </c>
      <c r="Q161" s="1">
        <f t="shared" si="199"/>
        <v>0</v>
      </c>
      <c r="R161" s="1">
        <f t="shared" si="200"/>
        <v>0</v>
      </c>
      <c r="S161" s="1">
        <f t="shared" si="201"/>
        <v>0</v>
      </c>
      <c r="T161" s="1">
        <f t="shared" si="202"/>
        <v>0</v>
      </c>
      <c r="U161" s="1">
        <f t="shared" si="203"/>
        <v>0</v>
      </c>
      <c r="V161" s="1">
        <f t="shared" si="204"/>
        <v>0</v>
      </c>
      <c r="W161" s="1">
        <f t="shared" si="205"/>
        <v>0</v>
      </c>
      <c r="X161" s="1">
        <f t="shared" si="206"/>
        <v>0</v>
      </c>
      <c r="Y161" s="1">
        <f t="shared" si="207"/>
        <v>0</v>
      </c>
      <c r="Z161" s="1">
        <f t="shared" si="208"/>
        <v>0</v>
      </c>
      <c r="AA161" s="1">
        <f t="shared" si="209"/>
        <v>0</v>
      </c>
      <c r="AB161" s="1">
        <f t="shared" si="210"/>
        <v>0</v>
      </c>
      <c r="AC161" s="1">
        <f t="shared" si="211"/>
        <v>0</v>
      </c>
      <c r="AD161" s="1">
        <f t="shared" si="212"/>
        <v>0</v>
      </c>
      <c r="AE161" s="1">
        <f t="shared" si="213"/>
        <v>0</v>
      </c>
      <c r="AF161" s="1">
        <f t="shared" si="214"/>
        <v>0</v>
      </c>
      <c r="AG161" s="1">
        <f t="shared" si="215"/>
        <v>0</v>
      </c>
      <c r="AH161" s="1">
        <f t="shared" si="216"/>
        <v>0</v>
      </c>
      <c r="AI161" s="1">
        <f t="shared" si="217"/>
        <v>0</v>
      </c>
      <c r="AJ161" s="1">
        <f t="shared" si="218"/>
        <v>0</v>
      </c>
      <c r="AK161" s="1">
        <f t="shared" si="219"/>
        <v>0</v>
      </c>
      <c r="AL161" s="1">
        <f t="shared" si="220"/>
        <v>0</v>
      </c>
      <c r="AM161" s="1">
        <f t="shared" si="221"/>
        <v>0</v>
      </c>
      <c r="AN161" s="1">
        <f t="shared" si="222"/>
        <v>0</v>
      </c>
      <c r="AO161" s="1">
        <f t="shared" si="223"/>
        <v>0</v>
      </c>
      <c r="AP161" s="1">
        <f t="shared" si="224"/>
        <v>0</v>
      </c>
      <c r="AQ161" s="1">
        <f t="shared" si="225"/>
        <v>0</v>
      </c>
      <c r="AR161" s="1">
        <f t="shared" si="226"/>
        <v>0</v>
      </c>
      <c r="AS161" s="1">
        <f t="shared" si="227"/>
        <v>0</v>
      </c>
      <c r="AT161" s="1">
        <f t="shared" si="228"/>
        <v>0</v>
      </c>
      <c r="AU161" s="1">
        <f t="shared" si="229"/>
        <v>0</v>
      </c>
      <c r="AV161" s="1">
        <f t="shared" si="230"/>
        <v>0</v>
      </c>
      <c r="AW161" s="1">
        <f t="shared" si="231"/>
        <v>0</v>
      </c>
      <c r="AX161" s="1">
        <f t="shared" si="232"/>
        <v>0</v>
      </c>
      <c r="AY161" s="1">
        <f t="shared" si="233"/>
        <v>0</v>
      </c>
      <c r="AZ161" s="1">
        <f t="shared" si="234"/>
        <v>0</v>
      </c>
      <c r="BA161" s="1">
        <f t="shared" si="235"/>
        <v>1</v>
      </c>
      <c r="BB161" s="1">
        <f t="shared" si="236"/>
        <v>23</v>
      </c>
      <c r="BC161" s="1">
        <f t="shared" si="237"/>
        <v>22</v>
      </c>
      <c r="BD161" s="1">
        <f t="shared" si="238"/>
        <v>1</v>
      </c>
      <c r="BE161" s="1">
        <f t="shared" si="239"/>
        <v>22</v>
      </c>
      <c r="BF161" s="1">
        <f t="shared" si="240"/>
        <v>0</v>
      </c>
      <c r="BG161" s="1">
        <f t="shared" si="241"/>
        <v>0</v>
      </c>
      <c r="BH161" s="1">
        <f t="shared" si="242"/>
        <v>24</v>
      </c>
      <c r="BI161" s="1">
        <f t="shared" si="243"/>
        <v>0</v>
      </c>
      <c r="BJ161" s="1">
        <f t="shared" si="244"/>
        <v>0</v>
      </c>
      <c r="BK161" s="1">
        <f t="shared" si="245"/>
        <v>0</v>
      </c>
      <c r="BL161" s="1">
        <f t="shared" si="246"/>
        <v>0</v>
      </c>
      <c r="BM161" s="1">
        <f t="shared" si="247"/>
        <v>0</v>
      </c>
      <c r="BN161" s="1">
        <f t="shared" si="248"/>
        <v>0</v>
      </c>
      <c r="BO161" s="1">
        <f t="shared" si="249"/>
        <v>0</v>
      </c>
      <c r="BP161" s="1">
        <f t="shared" si="250"/>
        <v>0</v>
      </c>
      <c r="BQ161" s="1">
        <f t="shared" si="251"/>
        <v>0</v>
      </c>
      <c r="BR161" s="1">
        <f t="shared" si="252"/>
        <v>0</v>
      </c>
      <c r="BS161" s="1">
        <f t="shared" si="253"/>
        <v>0</v>
      </c>
      <c r="BT161" s="1">
        <f t="shared" si="254"/>
        <v>0</v>
      </c>
      <c r="BU161" s="1">
        <f t="shared" si="255"/>
        <v>0</v>
      </c>
      <c r="BV161" s="1">
        <f t="shared" si="256"/>
        <v>0</v>
      </c>
      <c r="BW161" s="1">
        <f t="shared" si="257"/>
        <v>0</v>
      </c>
      <c r="BX161" s="1">
        <f t="shared" si="258"/>
        <v>0</v>
      </c>
      <c r="BY161" s="1">
        <f t="shared" si="259"/>
        <v>0</v>
      </c>
      <c r="BZ161" s="1">
        <f t="shared" si="260"/>
        <v>0</v>
      </c>
      <c r="CA161" s="1">
        <f t="shared" si="261"/>
        <v>0</v>
      </c>
      <c r="CB161" s="1">
        <f t="shared" si="262"/>
        <v>0</v>
      </c>
      <c r="CC161" s="1">
        <f t="shared" si="263"/>
        <v>0</v>
      </c>
      <c r="CD161" s="1">
        <f t="shared" si="264"/>
        <v>0</v>
      </c>
      <c r="CE161" s="1">
        <f t="shared" si="265"/>
        <v>0</v>
      </c>
      <c r="CF161" s="1">
        <f t="shared" si="266"/>
        <v>0</v>
      </c>
      <c r="CG161" s="1">
        <f t="shared" si="267"/>
        <v>0</v>
      </c>
      <c r="CH161" s="1">
        <f t="shared" si="268"/>
        <v>0</v>
      </c>
      <c r="CI161" s="1">
        <f t="shared" si="269"/>
        <v>0</v>
      </c>
      <c r="CJ161" s="1">
        <f t="shared" si="270"/>
        <v>0</v>
      </c>
      <c r="CK161" s="1">
        <f t="shared" si="271"/>
        <v>0</v>
      </c>
      <c r="CL161" s="1">
        <f t="shared" si="272"/>
        <v>0</v>
      </c>
      <c r="CM161" s="1">
        <f t="shared" si="273"/>
        <v>0</v>
      </c>
      <c r="CN161" s="1">
        <f t="shared" si="274"/>
        <v>0</v>
      </c>
      <c r="CO161" s="1">
        <f t="shared" si="275"/>
        <v>0</v>
      </c>
      <c r="CP161" s="1">
        <f t="shared" si="276"/>
        <v>0</v>
      </c>
      <c r="CQ161" s="1">
        <f t="shared" si="277"/>
        <v>0</v>
      </c>
      <c r="CR161" s="1">
        <f t="shared" si="278"/>
        <v>0</v>
      </c>
      <c r="CS161" s="1">
        <f t="shared" si="279"/>
        <v>0</v>
      </c>
      <c r="CT161" s="1">
        <f t="shared" si="280"/>
        <v>0</v>
      </c>
      <c r="CU161" s="1">
        <f t="shared" si="281"/>
        <v>0</v>
      </c>
      <c r="CV161" s="1">
        <f t="shared" si="282"/>
        <v>0</v>
      </c>
      <c r="CW161" s="1">
        <f t="shared" si="283"/>
        <v>0</v>
      </c>
      <c r="CX161" s="1">
        <f t="shared" si="284"/>
        <v>0</v>
      </c>
      <c r="CY161" s="1">
        <f t="shared" si="285"/>
        <v>0</v>
      </c>
      <c r="CZ161" s="1">
        <f t="shared" si="286"/>
        <v>0</v>
      </c>
      <c r="DA161" s="1">
        <f t="shared" si="287"/>
        <v>0</v>
      </c>
      <c r="DB161" s="1">
        <f t="shared" si="288"/>
        <v>0</v>
      </c>
      <c r="DC161" s="1">
        <f t="shared" si="289"/>
        <v>0</v>
      </c>
      <c r="DD161" s="1">
        <f t="shared" si="290"/>
        <v>0</v>
      </c>
    </row>
    <row r="162" spans="1:108" x14ac:dyDescent="0.55000000000000004">
      <c r="A162" s="1">
        <f>値貼り付け用シート!F170</f>
        <v>9</v>
      </c>
      <c r="B162" s="1">
        <f>値貼り付け用シート!G170</f>
        <v>7</v>
      </c>
      <c r="C162" s="1">
        <f>計算１!I3842</f>
        <v>24</v>
      </c>
      <c r="D162" s="1">
        <f>計算１!J3842</f>
        <v>24</v>
      </c>
      <c r="E162" s="1">
        <f>計算１!K3842</f>
        <v>0</v>
      </c>
      <c r="F162" s="1">
        <f>計算１!L3842</f>
        <v>38</v>
      </c>
      <c r="G162" s="1">
        <f>計算１!M3842</f>
        <v>1</v>
      </c>
      <c r="H162" s="1">
        <f>IF(計算１!I3842=0,"",計算１!N3842)</f>
        <v>47</v>
      </c>
      <c r="I162" s="1">
        <f>IF(ISERROR(計算１!O3842),"",計算１!O3842)</f>
        <v>47</v>
      </c>
      <c r="J162" s="1">
        <f>計算１!P3842</f>
        <v>0</v>
      </c>
      <c r="K162" s="1">
        <f t="shared" si="194"/>
        <v>38</v>
      </c>
      <c r="M162" s="1">
        <f t="shared" si="195"/>
        <v>0</v>
      </c>
      <c r="N162" s="1">
        <f t="shared" si="196"/>
        <v>0</v>
      </c>
      <c r="O162" s="1">
        <f t="shared" si="197"/>
        <v>0</v>
      </c>
      <c r="P162" s="1">
        <f t="shared" si="198"/>
        <v>0</v>
      </c>
      <c r="Q162" s="1">
        <f t="shared" si="199"/>
        <v>0</v>
      </c>
      <c r="R162" s="1">
        <f t="shared" si="200"/>
        <v>0</v>
      </c>
      <c r="S162" s="1">
        <f t="shared" si="201"/>
        <v>0</v>
      </c>
      <c r="T162" s="1">
        <f t="shared" si="202"/>
        <v>0</v>
      </c>
      <c r="U162" s="1">
        <f t="shared" si="203"/>
        <v>0</v>
      </c>
      <c r="V162" s="1">
        <f t="shared" si="204"/>
        <v>0</v>
      </c>
      <c r="W162" s="1">
        <f t="shared" si="205"/>
        <v>0</v>
      </c>
      <c r="X162" s="1">
        <f t="shared" si="206"/>
        <v>0</v>
      </c>
      <c r="Y162" s="1">
        <f t="shared" si="207"/>
        <v>0</v>
      </c>
      <c r="Z162" s="1">
        <f t="shared" si="208"/>
        <v>0</v>
      </c>
      <c r="AA162" s="1">
        <f t="shared" si="209"/>
        <v>0</v>
      </c>
      <c r="AB162" s="1">
        <f t="shared" si="210"/>
        <v>0</v>
      </c>
      <c r="AC162" s="1">
        <f t="shared" si="211"/>
        <v>0</v>
      </c>
      <c r="AD162" s="1">
        <f t="shared" si="212"/>
        <v>0</v>
      </c>
      <c r="AE162" s="1">
        <f t="shared" si="213"/>
        <v>0</v>
      </c>
      <c r="AF162" s="1">
        <f t="shared" si="214"/>
        <v>0</v>
      </c>
      <c r="AG162" s="1">
        <f t="shared" si="215"/>
        <v>0</v>
      </c>
      <c r="AH162" s="1">
        <f t="shared" si="216"/>
        <v>0</v>
      </c>
      <c r="AI162" s="1">
        <f t="shared" si="217"/>
        <v>0</v>
      </c>
      <c r="AJ162" s="1">
        <f t="shared" si="218"/>
        <v>0</v>
      </c>
      <c r="AK162" s="1">
        <f t="shared" si="219"/>
        <v>0</v>
      </c>
      <c r="AL162" s="1">
        <f t="shared" si="220"/>
        <v>0</v>
      </c>
      <c r="AM162" s="1">
        <f t="shared" si="221"/>
        <v>0</v>
      </c>
      <c r="AN162" s="1">
        <f t="shared" si="222"/>
        <v>0</v>
      </c>
      <c r="AO162" s="1">
        <f t="shared" si="223"/>
        <v>0</v>
      </c>
      <c r="AP162" s="1">
        <f t="shared" si="224"/>
        <v>0</v>
      </c>
      <c r="AQ162" s="1">
        <f t="shared" si="225"/>
        <v>0</v>
      </c>
      <c r="AR162" s="1">
        <f t="shared" si="226"/>
        <v>0</v>
      </c>
      <c r="AS162" s="1">
        <f t="shared" si="227"/>
        <v>0</v>
      </c>
      <c r="AT162" s="1">
        <f t="shared" si="228"/>
        <v>0</v>
      </c>
      <c r="AU162" s="1">
        <f t="shared" si="229"/>
        <v>0</v>
      </c>
      <c r="AV162" s="1">
        <f t="shared" si="230"/>
        <v>0</v>
      </c>
      <c r="AW162" s="1">
        <f t="shared" si="231"/>
        <v>0</v>
      </c>
      <c r="AX162" s="1">
        <f t="shared" si="232"/>
        <v>0</v>
      </c>
      <c r="AY162" s="1">
        <f t="shared" si="233"/>
        <v>0</v>
      </c>
      <c r="AZ162" s="1">
        <f t="shared" si="234"/>
        <v>0</v>
      </c>
      <c r="BA162" s="1">
        <f t="shared" si="235"/>
        <v>1</v>
      </c>
      <c r="BB162" s="1">
        <f t="shared" si="236"/>
        <v>24</v>
      </c>
      <c r="BC162" s="1">
        <f t="shared" si="237"/>
        <v>38</v>
      </c>
      <c r="BD162" s="1">
        <f t="shared" si="238"/>
        <v>1</v>
      </c>
      <c r="BE162" s="1">
        <f t="shared" si="239"/>
        <v>38</v>
      </c>
      <c r="BF162" s="1">
        <f t="shared" si="240"/>
        <v>0</v>
      </c>
      <c r="BG162" s="1">
        <f t="shared" si="241"/>
        <v>0</v>
      </c>
      <c r="BH162" s="1">
        <f t="shared" si="242"/>
        <v>47</v>
      </c>
      <c r="BI162" s="1">
        <f t="shared" si="243"/>
        <v>0</v>
      </c>
      <c r="BJ162" s="1">
        <f t="shared" si="244"/>
        <v>0</v>
      </c>
      <c r="BK162" s="1">
        <f t="shared" si="245"/>
        <v>0</v>
      </c>
      <c r="BL162" s="1">
        <f t="shared" si="246"/>
        <v>0</v>
      </c>
      <c r="BM162" s="1">
        <f t="shared" si="247"/>
        <v>0</v>
      </c>
      <c r="BN162" s="1">
        <f t="shared" si="248"/>
        <v>0</v>
      </c>
      <c r="BO162" s="1">
        <f t="shared" si="249"/>
        <v>0</v>
      </c>
      <c r="BP162" s="1">
        <f t="shared" si="250"/>
        <v>0</v>
      </c>
      <c r="BQ162" s="1">
        <f t="shared" si="251"/>
        <v>0</v>
      </c>
      <c r="BR162" s="1">
        <f t="shared" si="252"/>
        <v>0</v>
      </c>
      <c r="BS162" s="1">
        <f t="shared" si="253"/>
        <v>0</v>
      </c>
      <c r="BT162" s="1">
        <f t="shared" si="254"/>
        <v>0</v>
      </c>
      <c r="BU162" s="1">
        <f t="shared" si="255"/>
        <v>0</v>
      </c>
      <c r="BV162" s="1">
        <f t="shared" si="256"/>
        <v>0</v>
      </c>
      <c r="BW162" s="1">
        <f t="shared" si="257"/>
        <v>0</v>
      </c>
      <c r="BX162" s="1">
        <f t="shared" si="258"/>
        <v>0</v>
      </c>
      <c r="BY162" s="1">
        <f t="shared" si="259"/>
        <v>0</v>
      </c>
      <c r="BZ162" s="1">
        <f t="shared" si="260"/>
        <v>0</v>
      </c>
      <c r="CA162" s="1">
        <f t="shared" si="261"/>
        <v>0</v>
      </c>
      <c r="CB162" s="1">
        <f t="shared" si="262"/>
        <v>0</v>
      </c>
      <c r="CC162" s="1">
        <f t="shared" si="263"/>
        <v>0</v>
      </c>
      <c r="CD162" s="1">
        <f t="shared" si="264"/>
        <v>0</v>
      </c>
      <c r="CE162" s="1">
        <f t="shared" si="265"/>
        <v>0</v>
      </c>
      <c r="CF162" s="1">
        <f t="shared" si="266"/>
        <v>0</v>
      </c>
      <c r="CG162" s="1">
        <f t="shared" si="267"/>
        <v>0</v>
      </c>
      <c r="CH162" s="1">
        <f t="shared" si="268"/>
        <v>0</v>
      </c>
      <c r="CI162" s="1">
        <f t="shared" si="269"/>
        <v>0</v>
      </c>
      <c r="CJ162" s="1">
        <f t="shared" si="270"/>
        <v>0</v>
      </c>
      <c r="CK162" s="1">
        <f t="shared" si="271"/>
        <v>0</v>
      </c>
      <c r="CL162" s="1">
        <f t="shared" si="272"/>
        <v>0</v>
      </c>
      <c r="CM162" s="1">
        <f t="shared" si="273"/>
        <v>0</v>
      </c>
      <c r="CN162" s="1">
        <f t="shared" si="274"/>
        <v>0</v>
      </c>
      <c r="CO162" s="1">
        <f t="shared" si="275"/>
        <v>0</v>
      </c>
      <c r="CP162" s="1">
        <f t="shared" si="276"/>
        <v>0</v>
      </c>
      <c r="CQ162" s="1">
        <f t="shared" si="277"/>
        <v>0</v>
      </c>
      <c r="CR162" s="1">
        <f t="shared" si="278"/>
        <v>0</v>
      </c>
      <c r="CS162" s="1">
        <f t="shared" si="279"/>
        <v>0</v>
      </c>
      <c r="CT162" s="1">
        <f t="shared" si="280"/>
        <v>0</v>
      </c>
      <c r="CU162" s="1">
        <f t="shared" si="281"/>
        <v>0</v>
      </c>
      <c r="CV162" s="1">
        <f t="shared" si="282"/>
        <v>0</v>
      </c>
      <c r="CW162" s="1">
        <f t="shared" si="283"/>
        <v>0</v>
      </c>
      <c r="CX162" s="1">
        <f t="shared" si="284"/>
        <v>0</v>
      </c>
      <c r="CY162" s="1">
        <f t="shared" si="285"/>
        <v>0</v>
      </c>
      <c r="CZ162" s="1">
        <f t="shared" si="286"/>
        <v>0</v>
      </c>
      <c r="DA162" s="1">
        <f t="shared" si="287"/>
        <v>0</v>
      </c>
      <c r="DB162" s="1">
        <f t="shared" si="288"/>
        <v>0</v>
      </c>
      <c r="DC162" s="1">
        <f t="shared" si="289"/>
        <v>0</v>
      </c>
      <c r="DD162" s="1">
        <f t="shared" si="290"/>
        <v>0</v>
      </c>
    </row>
    <row r="163" spans="1:108" x14ac:dyDescent="0.55000000000000004">
      <c r="A163" s="1">
        <f>値貼り付け用シート!F171</f>
        <v>9</v>
      </c>
      <c r="B163" s="1">
        <f>値貼り付け用シート!G171</f>
        <v>8</v>
      </c>
      <c r="C163" s="1">
        <f>計算１!I3866</f>
        <v>24</v>
      </c>
      <c r="D163" s="1">
        <f>計算１!J3866</f>
        <v>24</v>
      </c>
      <c r="E163" s="1">
        <f>計算１!K3866</f>
        <v>0</v>
      </c>
      <c r="F163" s="1">
        <f>計算１!L3866</f>
        <v>33</v>
      </c>
      <c r="G163" s="1">
        <f>計算１!M3866</f>
        <v>1</v>
      </c>
      <c r="H163" s="1">
        <f>IF(計算１!I3866=0,"",計算１!N3866)</f>
        <v>36</v>
      </c>
      <c r="I163" s="1">
        <f>IF(ISERROR(計算１!O3866),"",計算１!O3866)</f>
        <v>36</v>
      </c>
      <c r="J163" s="1">
        <f>計算１!P3866</f>
        <v>0</v>
      </c>
      <c r="K163" s="1">
        <f t="shared" si="194"/>
        <v>33</v>
      </c>
      <c r="M163" s="1">
        <f t="shared" si="195"/>
        <v>0</v>
      </c>
      <c r="N163" s="1">
        <f t="shared" si="196"/>
        <v>0</v>
      </c>
      <c r="O163" s="1">
        <f t="shared" si="197"/>
        <v>0</v>
      </c>
      <c r="P163" s="1">
        <f t="shared" si="198"/>
        <v>0</v>
      </c>
      <c r="Q163" s="1">
        <f t="shared" si="199"/>
        <v>0</v>
      </c>
      <c r="R163" s="1">
        <f t="shared" si="200"/>
        <v>0</v>
      </c>
      <c r="S163" s="1">
        <f t="shared" si="201"/>
        <v>0</v>
      </c>
      <c r="T163" s="1">
        <f t="shared" si="202"/>
        <v>0</v>
      </c>
      <c r="U163" s="1">
        <f t="shared" si="203"/>
        <v>0</v>
      </c>
      <c r="V163" s="1">
        <f t="shared" si="204"/>
        <v>0</v>
      </c>
      <c r="W163" s="1">
        <f t="shared" si="205"/>
        <v>0</v>
      </c>
      <c r="X163" s="1">
        <f t="shared" si="206"/>
        <v>0</v>
      </c>
      <c r="Y163" s="1">
        <f t="shared" si="207"/>
        <v>0</v>
      </c>
      <c r="Z163" s="1">
        <f t="shared" si="208"/>
        <v>0</v>
      </c>
      <c r="AA163" s="1">
        <f t="shared" si="209"/>
        <v>0</v>
      </c>
      <c r="AB163" s="1">
        <f t="shared" si="210"/>
        <v>0</v>
      </c>
      <c r="AC163" s="1">
        <f t="shared" si="211"/>
        <v>0</v>
      </c>
      <c r="AD163" s="1">
        <f t="shared" si="212"/>
        <v>0</v>
      </c>
      <c r="AE163" s="1">
        <f t="shared" si="213"/>
        <v>0</v>
      </c>
      <c r="AF163" s="1">
        <f t="shared" si="214"/>
        <v>0</v>
      </c>
      <c r="AG163" s="1">
        <f t="shared" si="215"/>
        <v>0</v>
      </c>
      <c r="AH163" s="1">
        <f t="shared" si="216"/>
        <v>0</v>
      </c>
      <c r="AI163" s="1">
        <f t="shared" si="217"/>
        <v>0</v>
      </c>
      <c r="AJ163" s="1">
        <f t="shared" si="218"/>
        <v>0</v>
      </c>
      <c r="AK163" s="1">
        <f t="shared" si="219"/>
        <v>0</v>
      </c>
      <c r="AL163" s="1">
        <f t="shared" si="220"/>
        <v>0</v>
      </c>
      <c r="AM163" s="1">
        <f t="shared" si="221"/>
        <v>0</v>
      </c>
      <c r="AN163" s="1">
        <f t="shared" si="222"/>
        <v>0</v>
      </c>
      <c r="AO163" s="1">
        <f t="shared" si="223"/>
        <v>0</v>
      </c>
      <c r="AP163" s="1">
        <f t="shared" si="224"/>
        <v>0</v>
      </c>
      <c r="AQ163" s="1">
        <f t="shared" si="225"/>
        <v>0</v>
      </c>
      <c r="AR163" s="1">
        <f t="shared" si="226"/>
        <v>0</v>
      </c>
      <c r="AS163" s="1">
        <f t="shared" si="227"/>
        <v>0</v>
      </c>
      <c r="AT163" s="1">
        <f t="shared" si="228"/>
        <v>0</v>
      </c>
      <c r="AU163" s="1">
        <f t="shared" si="229"/>
        <v>0</v>
      </c>
      <c r="AV163" s="1">
        <f t="shared" si="230"/>
        <v>0</v>
      </c>
      <c r="AW163" s="1">
        <f t="shared" si="231"/>
        <v>0</v>
      </c>
      <c r="AX163" s="1">
        <f t="shared" si="232"/>
        <v>0</v>
      </c>
      <c r="AY163" s="1">
        <f t="shared" si="233"/>
        <v>0</v>
      </c>
      <c r="AZ163" s="1">
        <f t="shared" si="234"/>
        <v>0</v>
      </c>
      <c r="BA163" s="1">
        <f t="shared" si="235"/>
        <v>1</v>
      </c>
      <c r="BB163" s="1">
        <f t="shared" si="236"/>
        <v>24</v>
      </c>
      <c r="BC163" s="1">
        <f t="shared" si="237"/>
        <v>33</v>
      </c>
      <c r="BD163" s="1">
        <f t="shared" si="238"/>
        <v>1</v>
      </c>
      <c r="BE163" s="1">
        <f t="shared" si="239"/>
        <v>33</v>
      </c>
      <c r="BF163" s="1">
        <f t="shared" si="240"/>
        <v>0</v>
      </c>
      <c r="BG163" s="1">
        <f t="shared" si="241"/>
        <v>0</v>
      </c>
      <c r="BH163" s="1">
        <f t="shared" si="242"/>
        <v>36</v>
      </c>
      <c r="BI163" s="1">
        <f t="shared" si="243"/>
        <v>0</v>
      </c>
      <c r="BJ163" s="1">
        <f t="shared" si="244"/>
        <v>0</v>
      </c>
      <c r="BK163" s="1">
        <f t="shared" si="245"/>
        <v>0</v>
      </c>
      <c r="BL163" s="1">
        <f t="shared" si="246"/>
        <v>0</v>
      </c>
      <c r="BM163" s="1">
        <f t="shared" si="247"/>
        <v>0</v>
      </c>
      <c r="BN163" s="1">
        <f t="shared" si="248"/>
        <v>0</v>
      </c>
      <c r="BO163" s="1">
        <f t="shared" si="249"/>
        <v>0</v>
      </c>
      <c r="BP163" s="1">
        <f t="shared" si="250"/>
        <v>0</v>
      </c>
      <c r="BQ163" s="1">
        <f t="shared" si="251"/>
        <v>0</v>
      </c>
      <c r="BR163" s="1">
        <f t="shared" si="252"/>
        <v>0</v>
      </c>
      <c r="BS163" s="1">
        <f t="shared" si="253"/>
        <v>0</v>
      </c>
      <c r="BT163" s="1">
        <f t="shared" si="254"/>
        <v>0</v>
      </c>
      <c r="BU163" s="1">
        <f t="shared" si="255"/>
        <v>0</v>
      </c>
      <c r="BV163" s="1">
        <f t="shared" si="256"/>
        <v>0</v>
      </c>
      <c r="BW163" s="1">
        <f t="shared" si="257"/>
        <v>0</v>
      </c>
      <c r="BX163" s="1">
        <f t="shared" si="258"/>
        <v>0</v>
      </c>
      <c r="BY163" s="1">
        <f t="shared" si="259"/>
        <v>0</v>
      </c>
      <c r="BZ163" s="1">
        <f t="shared" si="260"/>
        <v>0</v>
      </c>
      <c r="CA163" s="1">
        <f t="shared" si="261"/>
        <v>0</v>
      </c>
      <c r="CB163" s="1">
        <f t="shared" si="262"/>
        <v>0</v>
      </c>
      <c r="CC163" s="1">
        <f t="shared" si="263"/>
        <v>0</v>
      </c>
      <c r="CD163" s="1">
        <f t="shared" si="264"/>
        <v>0</v>
      </c>
      <c r="CE163" s="1">
        <f t="shared" si="265"/>
        <v>0</v>
      </c>
      <c r="CF163" s="1">
        <f t="shared" si="266"/>
        <v>0</v>
      </c>
      <c r="CG163" s="1">
        <f t="shared" si="267"/>
        <v>0</v>
      </c>
      <c r="CH163" s="1">
        <f t="shared" si="268"/>
        <v>0</v>
      </c>
      <c r="CI163" s="1">
        <f t="shared" si="269"/>
        <v>0</v>
      </c>
      <c r="CJ163" s="1">
        <f t="shared" si="270"/>
        <v>0</v>
      </c>
      <c r="CK163" s="1">
        <f t="shared" si="271"/>
        <v>0</v>
      </c>
      <c r="CL163" s="1">
        <f t="shared" si="272"/>
        <v>0</v>
      </c>
      <c r="CM163" s="1">
        <f t="shared" si="273"/>
        <v>0</v>
      </c>
      <c r="CN163" s="1">
        <f t="shared" si="274"/>
        <v>0</v>
      </c>
      <c r="CO163" s="1">
        <f t="shared" si="275"/>
        <v>0</v>
      </c>
      <c r="CP163" s="1">
        <f t="shared" si="276"/>
        <v>0</v>
      </c>
      <c r="CQ163" s="1">
        <f t="shared" si="277"/>
        <v>0</v>
      </c>
      <c r="CR163" s="1">
        <f t="shared" si="278"/>
        <v>0</v>
      </c>
      <c r="CS163" s="1">
        <f t="shared" si="279"/>
        <v>0</v>
      </c>
      <c r="CT163" s="1">
        <f t="shared" si="280"/>
        <v>0</v>
      </c>
      <c r="CU163" s="1">
        <f t="shared" si="281"/>
        <v>0</v>
      </c>
      <c r="CV163" s="1">
        <f t="shared" si="282"/>
        <v>0</v>
      </c>
      <c r="CW163" s="1">
        <f t="shared" si="283"/>
        <v>0</v>
      </c>
      <c r="CX163" s="1">
        <f t="shared" si="284"/>
        <v>0</v>
      </c>
      <c r="CY163" s="1">
        <f t="shared" si="285"/>
        <v>0</v>
      </c>
      <c r="CZ163" s="1">
        <f t="shared" si="286"/>
        <v>0</v>
      </c>
      <c r="DA163" s="1">
        <f t="shared" si="287"/>
        <v>0</v>
      </c>
      <c r="DB163" s="1">
        <f t="shared" si="288"/>
        <v>0</v>
      </c>
      <c r="DC163" s="1">
        <f t="shared" si="289"/>
        <v>0</v>
      </c>
      <c r="DD163" s="1">
        <f t="shared" si="290"/>
        <v>0</v>
      </c>
    </row>
    <row r="164" spans="1:108" x14ac:dyDescent="0.55000000000000004">
      <c r="A164" s="1">
        <f>値貼り付け用シート!F172</f>
        <v>9</v>
      </c>
      <c r="B164" s="1">
        <f>値貼り付け用シート!G172</f>
        <v>9</v>
      </c>
      <c r="C164" s="1">
        <f>計算１!I3890</f>
        <v>23</v>
      </c>
      <c r="D164" s="1">
        <f>計算１!J3890</f>
        <v>24</v>
      </c>
      <c r="E164" s="1">
        <f>計算１!K3890</f>
        <v>0</v>
      </c>
      <c r="F164" s="1">
        <f>計算１!L3890</f>
        <v>35</v>
      </c>
      <c r="G164" s="1">
        <f>計算１!M3890</f>
        <v>1</v>
      </c>
      <c r="H164" s="1">
        <f>IF(計算１!I3890=0,"",計算１!N3890)</f>
        <v>41</v>
      </c>
      <c r="I164" s="1">
        <f>IF(ISERROR(計算１!O3890),"",計算１!O3890)</f>
        <v>41</v>
      </c>
      <c r="J164" s="1">
        <f>計算１!P3890</f>
        <v>0</v>
      </c>
      <c r="K164" s="1">
        <f t="shared" si="194"/>
        <v>35</v>
      </c>
      <c r="M164" s="1">
        <f t="shared" si="195"/>
        <v>0</v>
      </c>
      <c r="N164" s="1">
        <f t="shared" si="196"/>
        <v>0</v>
      </c>
      <c r="O164" s="1">
        <f t="shared" si="197"/>
        <v>0</v>
      </c>
      <c r="P164" s="1">
        <f t="shared" si="198"/>
        <v>0</v>
      </c>
      <c r="Q164" s="1">
        <f t="shared" si="199"/>
        <v>0</v>
      </c>
      <c r="R164" s="1">
        <f t="shared" si="200"/>
        <v>0</v>
      </c>
      <c r="S164" s="1">
        <f t="shared" si="201"/>
        <v>0</v>
      </c>
      <c r="T164" s="1">
        <f t="shared" si="202"/>
        <v>0</v>
      </c>
      <c r="U164" s="1">
        <f t="shared" si="203"/>
        <v>0</v>
      </c>
      <c r="V164" s="1">
        <f t="shared" si="204"/>
        <v>0</v>
      </c>
      <c r="W164" s="1">
        <f t="shared" si="205"/>
        <v>0</v>
      </c>
      <c r="X164" s="1">
        <f t="shared" si="206"/>
        <v>0</v>
      </c>
      <c r="Y164" s="1">
        <f t="shared" si="207"/>
        <v>0</v>
      </c>
      <c r="Z164" s="1">
        <f t="shared" si="208"/>
        <v>0</v>
      </c>
      <c r="AA164" s="1">
        <f t="shared" si="209"/>
        <v>0</v>
      </c>
      <c r="AB164" s="1">
        <f t="shared" si="210"/>
        <v>0</v>
      </c>
      <c r="AC164" s="1">
        <f t="shared" si="211"/>
        <v>0</v>
      </c>
      <c r="AD164" s="1">
        <f t="shared" si="212"/>
        <v>0</v>
      </c>
      <c r="AE164" s="1">
        <f t="shared" si="213"/>
        <v>0</v>
      </c>
      <c r="AF164" s="1">
        <f t="shared" si="214"/>
        <v>0</v>
      </c>
      <c r="AG164" s="1">
        <f t="shared" si="215"/>
        <v>0</v>
      </c>
      <c r="AH164" s="1">
        <f t="shared" si="216"/>
        <v>0</v>
      </c>
      <c r="AI164" s="1">
        <f t="shared" si="217"/>
        <v>0</v>
      </c>
      <c r="AJ164" s="1">
        <f t="shared" si="218"/>
        <v>0</v>
      </c>
      <c r="AK164" s="1">
        <f t="shared" si="219"/>
        <v>0</v>
      </c>
      <c r="AL164" s="1">
        <f t="shared" si="220"/>
        <v>0</v>
      </c>
      <c r="AM164" s="1">
        <f t="shared" si="221"/>
        <v>0</v>
      </c>
      <c r="AN164" s="1">
        <f t="shared" si="222"/>
        <v>0</v>
      </c>
      <c r="AO164" s="1">
        <f t="shared" si="223"/>
        <v>0</v>
      </c>
      <c r="AP164" s="1">
        <f t="shared" si="224"/>
        <v>0</v>
      </c>
      <c r="AQ164" s="1">
        <f t="shared" si="225"/>
        <v>0</v>
      </c>
      <c r="AR164" s="1">
        <f t="shared" si="226"/>
        <v>0</v>
      </c>
      <c r="AS164" s="1">
        <f t="shared" si="227"/>
        <v>0</v>
      </c>
      <c r="AT164" s="1">
        <f t="shared" si="228"/>
        <v>0</v>
      </c>
      <c r="AU164" s="1">
        <f t="shared" si="229"/>
        <v>0</v>
      </c>
      <c r="AV164" s="1">
        <f t="shared" si="230"/>
        <v>0</v>
      </c>
      <c r="AW164" s="1">
        <f t="shared" si="231"/>
        <v>0</v>
      </c>
      <c r="AX164" s="1">
        <f t="shared" si="232"/>
        <v>0</v>
      </c>
      <c r="AY164" s="1">
        <f t="shared" si="233"/>
        <v>0</v>
      </c>
      <c r="AZ164" s="1">
        <f t="shared" si="234"/>
        <v>0</v>
      </c>
      <c r="BA164" s="1">
        <f t="shared" si="235"/>
        <v>1</v>
      </c>
      <c r="BB164" s="1">
        <f t="shared" si="236"/>
        <v>23</v>
      </c>
      <c r="BC164" s="1">
        <f t="shared" si="237"/>
        <v>35</v>
      </c>
      <c r="BD164" s="1">
        <f t="shared" si="238"/>
        <v>1</v>
      </c>
      <c r="BE164" s="1">
        <f t="shared" si="239"/>
        <v>35</v>
      </c>
      <c r="BF164" s="1">
        <f t="shared" si="240"/>
        <v>0</v>
      </c>
      <c r="BG164" s="1">
        <f t="shared" si="241"/>
        <v>0</v>
      </c>
      <c r="BH164" s="1">
        <f t="shared" si="242"/>
        <v>41</v>
      </c>
      <c r="BI164" s="1">
        <f t="shared" si="243"/>
        <v>0</v>
      </c>
      <c r="BJ164" s="1">
        <f t="shared" si="244"/>
        <v>0</v>
      </c>
      <c r="BK164" s="1">
        <f t="shared" si="245"/>
        <v>0</v>
      </c>
      <c r="BL164" s="1">
        <f t="shared" si="246"/>
        <v>0</v>
      </c>
      <c r="BM164" s="1">
        <f t="shared" si="247"/>
        <v>0</v>
      </c>
      <c r="BN164" s="1">
        <f t="shared" si="248"/>
        <v>0</v>
      </c>
      <c r="BO164" s="1">
        <f t="shared" si="249"/>
        <v>0</v>
      </c>
      <c r="BP164" s="1">
        <f t="shared" si="250"/>
        <v>0</v>
      </c>
      <c r="BQ164" s="1">
        <f t="shared" si="251"/>
        <v>0</v>
      </c>
      <c r="BR164" s="1">
        <f t="shared" si="252"/>
        <v>0</v>
      </c>
      <c r="BS164" s="1">
        <f t="shared" si="253"/>
        <v>0</v>
      </c>
      <c r="BT164" s="1">
        <f t="shared" si="254"/>
        <v>0</v>
      </c>
      <c r="BU164" s="1">
        <f t="shared" si="255"/>
        <v>0</v>
      </c>
      <c r="BV164" s="1">
        <f t="shared" si="256"/>
        <v>0</v>
      </c>
      <c r="BW164" s="1">
        <f t="shared" si="257"/>
        <v>0</v>
      </c>
      <c r="BX164" s="1">
        <f t="shared" si="258"/>
        <v>0</v>
      </c>
      <c r="BY164" s="1">
        <f t="shared" si="259"/>
        <v>0</v>
      </c>
      <c r="BZ164" s="1">
        <f t="shared" si="260"/>
        <v>0</v>
      </c>
      <c r="CA164" s="1">
        <f t="shared" si="261"/>
        <v>0</v>
      </c>
      <c r="CB164" s="1">
        <f t="shared" si="262"/>
        <v>0</v>
      </c>
      <c r="CC164" s="1">
        <f t="shared" si="263"/>
        <v>0</v>
      </c>
      <c r="CD164" s="1">
        <f t="shared" si="264"/>
        <v>0</v>
      </c>
      <c r="CE164" s="1">
        <f t="shared" si="265"/>
        <v>0</v>
      </c>
      <c r="CF164" s="1">
        <f t="shared" si="266"/>
        <v>0</v>
      </c>
      <c r="CG164" s="1">
        <f t="shared" si="267"/>
        <v>0</v>
      </c>
      <c r="CH164" s="1">
        <f t="shared" si="268"/>
        <v>0</v>
      </c>
      <c r="CI164" s="1">
        <f t="shared" si="269"/>
        <v>0</v>
      </c>
      <c r="CJ164" s="1">
        <f t="shared" si="270"/>
        <v>0</v>
      </c>
      <c r="CK164" s="1">
        <f t="shared" si="271"/>
        <v>0</v>
      </c>
      <c r="CL164" s="1">
        <f t="shared" si="272"/>
        <v>0</v>
      </c>
      <c r="CM164" s="1">
        <f t="shared" si="273"/>
        <v>0</v>
      </c>
      <c r="CN164" s="1">
        <f t="shared" si="274"/>
        <v>0</v>
      </c>
      <c r="CO164" s="1">
        <f t="shared" si="275"/>
        <v>0</v>
      </c>
      <c r="CP164" s="1">
        <f t="shared" si="276"/>
        <v>0</v>
      </c>
      <c r="CQ164" s="1">
        <f t="shared" si="277"/>
        <v>0</v>
      </c>
      <c r="CR164" s="1">
        <f t="shared" si="278"/>
        <v>0</v>
      </c>
      <c r="CS164" s="1">
        <f t="shared" si="279"/>
        <v>0</v>
      </c>
      <c r="CT164" s="1">
        <f t="shared" si="280"/>
        <v>0</v>
      </c>
      <c r="CU164" s="1">
        <f t="shared" si="281"/>
        <v>0</v>
      </c>
      <c r="CV164" s="1">
        <f t="shared" si="282"/>
        <v>0</v>
      </c>
      <c r="CW164" s="1">
        <f t="shared" si="283"/>
        <v>0</v>
      </c>
      <c r="CX164" s="1">
        <f t="shared" si="284"/>
        <v>0</v>
      </c>
      <c r="CY164" s="1">
        <f t="shared" si="285"/>
        <v>0</v>
      </c>
      <c r="CZ164" s="1">
        <f t="shared" si="286"/>
        <v>0</v>
      </c>
      <c r="DA164" s="1">
        <f t="shared" si="287"/>
        <v>0</v>
      </c>
      <c r="DB164" s="1">
        <f t="shared" si="288"/>
        <v>0</v>
      </c>
      <c r="DC164" s="1">
        <f t="shared" si="289"/>
        <v>0</v>
      </c>
      <c r="DD164" s="1">
        <f t="shared" si="290"/>
        <v>0</v>
      </c>
    </row>
    <row r="165" spans="1:108" x14ac:dyDescent="0.55000000000000004">
      <c r="A165" s="1">
        <f>値貼り付け用シート!F173</f>
        <v>9</v>
      </c>
      <c r="B165" s="1">
        <f>値貼り付け用シート!G173</f>
        <v>10</v>
      </c>
      <c r="C165" s="1">
        <f>計算１!I3914</f>
        <v>24</v>
      </c>
      <c r="D165" s="1">
        <f>計算１!J3914</f>
        <v>24</v>
      </c>
      <c r="E165" s="1">
        <f>計算１!K3914</f>
        <v>0</v>
      </c>
      <c r="F165" s="1">
        <f>計算１!L3914</f>
        <v>30</v>
      </c>
      <c r="G165" s="1">
        <f>計算１!M3914</f>
        <v>1</v>
      </c>
      <c r="H165" s="1">
        <f>IF(計算１!I3914=0,"",計算１!N3914)</f>
        <v>37</v>
      </c>
      <c r="I165" s="1">
        <f>IF(ISERROR(計算１!O3914),"",計算１!O3914)</f>
        <v>37</v>
      </c>
      <c r="J165" s="1">
        <f>計算１!P3914</f>
        <v>0</v>
      </c>
      <c r="K165" s="1">
        <f t="shared" si="194"/>
        <v>30</v>
      </c>
      <c r="M165" s="1">
        <f t="shared" si="195"/>
        <v>0</v>
      </c>
      <c r="N165" s="1">
        <f t="shared" si="196"/>
        <v>0</v>
      </c>
      <c r="O165" s="1">
        <f t="shared" si="197"/>
        <v>0</v>
      </c>
      <c r="P165" s="1">
        <f t="shared" si="198"/>
        <v>0</v>
      </c>
      <c r="Q165" s="1">
        <f t="shared" si="199"/>
        <v>0</v>
      </c>
      <c r="R165" s="1">
        <f t="shared" si="200"/>
        <v>0</v>
      </c>
      <c r="S165" s="1">
        <f t="shared" si="201"/>
        <v>0</v>
      </c>
      <c r="T165" s="1">
        <f t="shared" si="202"/>
        <v>0</v>
      </c>
      <c r="U165" s="1">
        <f t="shared" si="203"/>
        <v>0</v>
      </c>
      <c r="V165" s="1">
        <f t="shared" si="204"/>
        <v>0</v>
      </c>
      <c r="W165" s="1">
        <f t="shared" si="205"/>
        <v>0</v>
      </c>
      <c r="X165" s="1">
        <f t="shared" si="206"/>
        <v>0</v>
      </c>
      <c r="Y165" s="1">
        <f t="shared" si="207"/>
        <v>0</v>
      </c>
      <c r="Z165" s="1">
        <f t="shared" si="208"/>
        <v>0</v>
      </c>
      <c r="AA165" s="1">
        <f t="shared" si="209"/>
        <v>0</v>
      </c>
      <c r="AB165" s="1">
        <f t="shared" si="210"/>
        <v>0</v>
      </c>
      <c r="AC165" s="1">
        <f t="shared" si="211"/>
        <v>0</v>
      </c>
      <c r="AD165" s="1">
        <f t="shared" si="212"/>
        <v>0</v>
      </c>
      <c r="AE165" s="1">
        <f t="shared" si="213"/>
        <v>0</v>
      </c>
      <c r="AF165" s="1">
        <f t="shared" si="214"/>
        <v>0</v>
      </c>
      <c r="AG165" s="1">
        <f t="shared" si="215"/>
        <v>0</v>
      </c>
      <c r="AH165" s="1">
        <f t="shared" si="216"/>
        <v>0</v>
      </c>
      <c r="AI165" s="1">
        <f t="shared" si="217"/>
        <v>0</v>
      </c>
      <c r="AJ165" s="1">
        <f t="shared" si="218"/>
        <v>0</v>
      </c>
      <c r="AK165" s="1">
        <f t="shared" si="219"/>
        <v>0</v>
      </c>
      <c r="AL165" s="1">
        <f t="shared" si="220"/>
        <v>0</v>
      </c>
      <c r="AM165" s="1">
        <f t="shared" si="221"/>
        <v>0</v>
      </c>
      <c r="AN165" s="1">
        <f t="shared" si="222"/>
        <v>0</v>
      </c>
      <c r="AO165" s="1">
        <f t="shared" si="223"/>
        <v>0</v>
      </c>
      <c r="AP165" s="1">
        <f t="shared" si="224"/>
        <v>0</v>
      </c>
      <c r="AQ165" s="1">
        <f t="shared" si="225"/>
        <v>0</v>
      </c>
      <c r="AR165" s="1">
        <f t="shared" si="226"/>
        <v>0</v>
      </c>
      <c r="AS165" s="1">
        <f t="shared" si="227"/>
        <v>0</v>
      </c>
      <c r="AT165" s="1">
        <f t="shared" si="228"/>
        <v>0</v>
      </c>
      <c r="AU165" s="1">
        <f t="shared" si="229"/>
        <v>0</v>
      </c>
      <c r="AV165" s="1">
        <f t="shared" si="230"/>
        <v>0</v>
      </c>
      <c r="AW165" s="1">
        <f t="shared" si="231"/>
        <v>0</v>
      </c>
      <c r="AX165" s="1">
        <f t="shared" si="232"/>
        <v>0</v>
      </c>
      <c r="AY165" s="1">
        <f t="shared" si="233"/>
        <v>0</v>
      </c>
      <c r="AZ165" s="1">
        <f t="shared" si="234"/>
        <v>0</v>
      </c>
      <c r="BA165" s="1">
        <f t="shared" si="235"/>
        <v>1</v>
      </c>
      <c r="BB165" s="1">
        <f t="shared" si="236"/>
        <v>24</v>
      </c>
      <c r="BC165" s="1">
        <f t="shared" si="237"/>
        <v>30</v>
      </c>
      <c r="BD165" s="1">
        <f t="shared" si="238"/>
        <v>1</v>
      </c>
      <c r="BE165" s="1">
        <f t="shared" si="239"/>
        <v>30</v>
      </c>
      <c r="BF165" s="1">
        <f t="shared" si="240"/>
        <v>0</v>
      </c>
      <c r="BG165" s="1">
        <f t="shared" si="241"/>
        <v>0</v>
      </c>
      <c r="BH165" s="1">
        <f t="shared" si="242"/>
        <v>37</v>
      </c>
      <c r="BI165" s="1">
        <f t="shared" si="243"/>
        <v>0</v>
      </c>
      <c r="BJ165" s="1">
        <f t="shared" si="244"/>
        <v>0</v>
      </c>
      <c r="BK165" s="1">
        <f t="shared" si="245"/>
        <v>0</v>
      </c>
      <c r="BL165" s="1">
        <f t="shared" si="246"/>
        <v>0</v>
      </c>
      <c r="BM165" s="1">
        <f t="shared" si="247"/>
        <v>0</v>
      </c>
      <c r="BN165" s="1">
        <f t="shared" si="248"/>
        <v>0</v>
      </c>
      <c r="BO165" s="1">
        <f t="shared" si="249"/>
        <v>0</v>
      </c>
      <c r="BP165" s="1">
        <f t="shared" si="250"/>
        <v>0</v>
      </c>
      <c r="BQ165" s="1">
        <f t="shared" si="251"/>
        <v>0</v>
      </c>
      <c r="BR165" s="1">
        <f t="shared" si="252"/>
        <v>0</v>
      </c>
      <c r="BS165" s="1">
        <f t="shared" si="253"/>
        <v>0</v>
      </c>
      <c r="BT165" s="1">
        <f t="shared" si="254"/>
        <v>0</v>
      </c>
      <c r="BU165" s="1">
        <f t="shared" si="255"/>
        <v>0</v>
      </c>
      <c r="BV165" s="1">
        <f t="shared" si="256"/>
        <v>0</v>
      </c>
      <c r="BW165" s="1">
        <f t="shared" si="257"/>
        <v>0</v>
      </c>
      <c r="BX165" s="1">
        <f t="shared" si="258"/>
        <v>0</v>
      </c>
      <c r="BY165" s="1">
        <f t="shared" si="259"/>
        <v>0</v>
      </c>
      <c r="BZ165" s="1">
        <f t="shared" si="260"/>
        <v>0</v>
      </c>
      <c r="CA165" s="1">
        <f t="shared" si="261"/>
        <v>0</v>
      </c>
      <c r="CB165" s="1">
        <f t="shared" si="262"/>
        <v>0</v>
      </c>
      <c r="CC165" s="1">
        <f t="shared" si="263"/>
        <v>0</v>
      </c>
      <c r="CD165" s="1">
        <f t="shared" si="264"/>
        <v>0</v>
      </c>
      <c r="CE165" s="1">
        <f t="shared" si="265"/>
        <v>0</v>
      </c>
      <c r="CF165" s="1">
        <f t="shared" si="266"/>
        <v>0</v>
      </c>
      <c r="CG165" s="1">
        <f t="shared" si="267"/>
        <v>0</v>
      </c>
      <c r="CH165" s="1">
        <f t="shared" si="268"/>
        <v>0</v>
      </c>
      <c r="CI165" s="1">
        <f t="shared" si="269"/>
        <v>0</v>
      </c>
      <c r="CJ165" s="1">
        <f t="shared" si="270"/>
        <v>0</v>
      </c>
      <c r="CK165" s="1">
        <f t="shared" si="271"/>
        <v>0</v>
      </c>
      <c r="CL165" s="1">
        <f t="shared" si="272"/>
        <v>0</v>
      </c>
      <c r="CM165" s="1">
        <f t="shared" si="273"/>
        <v>0</v>
      </c>
      <c r="CN165" s="1">
        <f t="shared" si="274"/>
        <v>0</v>
      </c>
      <c r="CO165" s="1">
        <f t="shared" si="275"/>
        <v>0</v>
      </c>
      <c r="CP165" s="1">
        <f t="shared" si="276"/>
        <v>0</v>
      </c>
      <c r="CQ165" s="1">
        <f t="shared" si="277"/>
        <v>0</v>
      </c>
      <c r="CR165" s="1">
        <f t="shared" si="278"/>
        <v>0</v>
      </c>
      <c r="CS165" s="1">
        <f t="shared" si="279"/>
        <v>0</v>
      </c>
      <c r="CT165" s="1">
        <f t="shared" si="280"/>
        <v>0</v>
      </c>
      <c r="CU165" s="1">
        <f t="shared" si="281"/>
        <v>0</v>
      </c>
      <c r="CV165" s="1">
        <f t="shared" si="282"/>
        <v>0</v>
      </c>
      <c r="CW165" s="1">
        <f t="shared" si="283"/>
        <v>0</v>
      </c>
      <c r="CX165" s="1">
        <f t="shared" si="284"/>
        <v>0</v>
      </c>
      <c r="CY165" s="1">
        <f t="shared" si="285"/>
        <v>0</v>
      </c>
      <c r="CZ165" s="1">
        <f t="shared" si="286"/>
        <v>0</v>
      </c>
      <c r="DA165" s="1">
        <f t="shared" si="287"/>
        <v>0</v>
      </c>
      <c r="DB165" s="1">
        <f t="shared" si="288"/>
        <v>0</v>
      </c>
      <c r="DC165" s="1">
        <f t="shared" si="289"/>
        <v>0</v>
      </c>
      <c r="DD165" s="1">
        <f t="shared" si="290"/>
        <v>0</v>
      </c>
    </row>
    <row r="166" spans="1:108" x14ac:dyDescent="0.55000000000000004">
      <c r="A166" s="1">
        <f>値貼り付け用シート!F174</f>
        <v>9</v>
      </c>
      <c r="B166" s="1">
        <f>値貼り付け用シート!G174</f>
        <v>11</v>
      </c>
      <c r="C166" s="1">
        <f>計算１!I3938</f>
        <v>24</v>
      </c>
      <c r="D166" s="1">
        <f>計算１!J3938</f>
        <v>24</v>
      </c>
      <c r="E166" s="1">
        <f>計算１!K3938</f>
        <v>0</v>
      </c>
      <c r="F166" s="1">
        <f>計算１!L3938</f>
        <v>14</v>
      </c>
      <c r="G166" s="1">
        <f>計算１!M3938</f>
        <v>1</v>
      </c>
      <c r="H166" s="1">
        <f>IF(計算１!I3938=0,"",計算１!N3938)</f>
        <v>17</v>
      </c>
      <c r="I166" s="1">
        <f>IF(ISERROR(計算１!O3938),"",計算１!O3938)</f>
        <v>17</v>
      </c>
      <c r="J166" s="1">
        <f>計算１!P3938</f>
        <v>0</v>
      </c>
      <c r="K166" s="1">
        <f t="shared" si="194"/>
        <v>14</v>
      </c>
      <c r="M166" s="1">
        <f t="shared" si="195"/>
        <v>0</v>
      </c>
      <c r="N166" s="1">
        <f t="shared" si="196"/>
        <v>0</v>
      </c>
      <c r="O166" s="1">
        <f t="shared" si="197"/>
        <v>0</v>
      </c>
      <c r="P166" s="1">
        <f t="shared" si="198"/>
        <v>0</v>
      </c>
      <c r="Q166" s="1">
        <f t="shared" si="199"/>
        <v>0</v>
      </c>
      <c r="R166" s="1">
        <f t="shared" si="200"/>
        <v>0</v>
      </c>
      <c r="S166" s="1">
        <f t="shared" si="201"/>
        <v>0</v>
      </c>
      <c r="T166" s="1">
        <f t="shared" si="202"/>
        <v>0</v>
      </c>
      <c r="U166" s="1">
        <f t="shared" si="203"/>
        <v>0</v>
      </c>
      <c r="V166" s="1">
        <f t="shared" si="204"/>
        <v>0</v>
      </c>
      <c r="W166" s="1">
        <f t="shared" si="205"/>
        <v>0</v>
      </c>
      <c r="X166" s="1">
        <f t="shared" si="206"/>
        <v>0</v>
      </c>
      <c r="Y166" s="1">
        <f t="shared" si="207"/>
        <v>0</v>
      </c>
      <c r="Z166" s="1">
        <f t="shared" si="208"/>
        <v>0</v>
      </c>
      <c r="AA166" s="1">
        <f t="shared" si="209"/>
        <v>0</v>
      </c>
      <c r="AB166" s="1">
        <f t="shared" si="210"/>
        <v>0</v>
      </c>
      <c r="AC166" s="1">
        <f t="shared" si="211"/>
        <v>0</v>
      </c>
      <c r="AD166" s="1">
        <f t="shared" si="212"/>
        <v>0</v>
      </c>
      <c r="AE166" s="1">
        <f t="shared" si="213"/>
        <v>0</v>
      </c>
      <c r="AF166" s="1">
        <f t="shared" si="214"/>
        <v>0</v>
      </c>
      <c r="AG166" s="1">
        <f t="shared" si="215"/>
        <v>0</v>
      </c>
      <c r="AH166" s="1">
        <f t="shared" si="216"/>
        <v>0</v>
      </c>
      <c r="AI166" s="1">
        <f t="shared" si="217"/>
        <v>0</v>
      </c>
      <c r="AJ166" s="1">
        <f t="shared" si="218"/>
        <v>0</v>
      </c>
      <c r="AK166" s="1">
        <f t="shared" si="219"/>
        <v>0</v>
      </c>
      <c r="AL166" s="1">
        <f t="shared" si="220"/>
        <v>0</v>
      </c>
      <c r="AM166" s="1">
        <f t="shared" si="221"/>
        <v>0</v>
      </c>
      <c r="AN166" s="1">
        <f t="shared" si="222"/>
        <v>0</v>
      </c>
      <c r="AO166" s="1">
        <f t="shared" si="223"/>
        <v>0</v>
      </c>
      <c r="AP166" s="1">
        <f t="shared" si="224"/>
        <v>0</v>
      </c>
      <c r="AQ166" s="1">
        <f t="shared" si="225"/>
        <v>0</v>
      </c>
      <c r="AR166" s="1">
        <f t="shared" si="226"/>
        <v>0</v>
      </c>
      <c r="AS166" s="1">
        <f t="shared" si="227"/>
        <v>0</v>
      </c>
      <c r="AT166" s="1">
        <f t="shared" si="228"/>
        <v>0</v>
      </c>
      <c r="AU166" s="1">
        <f t="shared" si="229"/>
        <v>0</v>
      </c>
      <c r="AV166" s="1">
        <f t="shared" si="230"/>
        <v>0</v>
      </c>
      <c r="AW166" s="1">
        <f t="shared" si="231"/>
        <v>0</v>
      </c>
      <c r="AX166" s="1">
        <f t="shared" si="232"/>
        <v>0</v>
      </c>
      <c r="AY166" s="1">
        <f t="shared" si="233"/>
        <v>0</v>
      </c>
      <c r="AZ166" s="1">
        <f t="shared" si="234"/>
        <v>0</v>
      </c>
      <c r="BA166" s="1">
        <f t="shared" si="235"/>
        <v>1</v>
      </c>
      <c r="BB166" s="1">
        <f t="shared" si="236"/>
        <v>24</v>
      </c>
      <c r="BC166" s="1">
        <f t="shared" si="237"/>
        <v>14</v>
      </c>
      <c r="BD166" s="1">
        <f t="shared" si="238"/>
        <v>1</v>
      </c>
      <c r="BE166" s="1">
        <f t="shared" si="239"/>
        <v>14</v>
      </c>
      <c r="BF166" s="1">
        <f t="shared" si="240"/>
        <v>0</v>
      </c>
      <c r="BG166" s="1">
        <f t="shared" si="241"/>
        <v>0</v>
      </c>
      <c r="BH166" s="1">
        <f t="shared" si="242"/>
        <v>17</v>
      </c>
      <c r="BI166" s="1">
        <f t="shared" si="243"/>
        <v>0</v>
      </c>
      <c r="BJ166" s="1">
        <f t="shared" si="244"/>
        <v>0</v>
      </c>
      <c r="BK166" s="1">
        <f t="shared" si="245"/>
        <v>0</v>
      </c>
      <c r="BL166" s="1">
        <f t="shared" si="246"/>
        <v>0</v>
      </c>
      <c r="BM166" s="1">
        <f t="shared" si="247"/>
        <v>0</v>
      </c>
      <c r="BN166" s="1">
        <f t="shared" si="248"/>
        <v>0</v>
      </c>
      <c r="BO166" s="1">
        <f t="shared" si="249"/>
        <v>0</v>
      </c>
      <c r="BP166" s="1">
        <f t="shared" si="250"/>
        <v>0</v>
      </c>
      <c r="BQ166" s="1">
        <f t="shared" si="251"/>
        <v>0</v>
      </c>
      <c r="BR166" s="1">
        <f t="shared" si="252"/>
        <v>0</v>
      </c>
      <c r="BS166" s="1">
        <f t="shared" si="253"/>
        <v>0</v>
      </c>
      <c r="BT166" s="1">
        <f t="shared" si="254"/>
        <v>0</v>
      </c>
      <c r="BU166" s="1">
        <f t="shared" si="255"/>
        <v>0</v>
      </c>
      <c r="BV166" s="1">
        <f t="shared" si="256"/>
        <v>0</v>
      </c>
      <c r="BW166" s="1">
        <f t="shared" si="257"/>
        <v>0</v>
      </c>
      <c r="BX166" s="1">
        <f t="shared" si="258"/>
        <v>0</v>
      </c>
      <c r="BY166" s="1">
        <f t="shared" si="259"/>
        <v>0</v>
      </c>
      <c r="BZ166" s="1">
        <f t="shared" si="260"/>
        <v>0</v>
      </c>
      <c r="CA166" s="1">
        <f t="shared" si="261"/>
        <v>0</v>
      </c>
      <c r="CB166" s="1">
        <f t="shared" si="262"/>
        <v>0</v>
      </c>
      <c r="CC166" s="1">
        <f t="shared" si="263"/>
        <v>0</v>
      </c>
      <c r="CD166" s="1">
        <f t="shared" si="264"/>
        <v>0</v>
      </c>
      <c r="CE166" s="1">
        <f t="shared" si="265"/>
        <v>0</v>
      </c>
      <c r="CF166" s="1">
        <f t="shared" si="266"/>
        <v>0</v>
      </c>
      <c r="CG166" s="1">
        <f t="shared" si="267"/>
        <v>0</v>
      </c>
      <c r="CH166" s="1">
        <f t="shared" si="268"/>
        <v>0</v>
      </c>
      <c r="CI166" s="1">
        <f t="shared" si="269"/>
        <v>0</v>
      </c>
      <c r="CJ166" s="1">
        <f t="shared" si="270"/>
        <v>0</v>
      </c>
      <c r="CK166" s="1">
        <f t="shared" si="271"/>
        <v>0</v>
      </c>
      <c r="CL166" s="1">
        <f t="shared" si="272"/>
        <v>0</v>
      </c>
      <c r="CM166" s="1">
        <f t="shared" si="273"/>
        <v>0</v>
      </c>
      <c r="CN166" s="1">
        <f t="shared" si="274"/>
        <v>0</v>
      </c>
      <c r="CO166" s="1">
        <f t="shared" si="275"/>
        <v>0</v>
      </c>
      <c r="CP166" s="1">
        <f t="shared" si="276"/>
        <v>0</v>
      </c>
      <c r="CQ166" s="1">
        <f t="shared" si="277"/>
        <v>0</v>
      </c>
      <c r="CR166" s="1">
        <f t="shared" si="278"/>
        <v>0</v>
      </c>
      <c r="CS166" s="1">
        <f t="shared" si="279"/>
        <v>0</v>
      </c>
      <c r="CT166" s="1">
        <f t="shared" si="280"/>
        <v>0</v>
      </c>
      <c r="CU166" s="1">
        <f t="shared" si="281"/>
        <v>0</v>
      </c>
      <c r="CV166" s="1">
        <f t="shared" si="282"/>
        <v>0</v>
      </c>
      <c r="CW166" s="1">
        <f t="shared" si="283"/>
        <v>0</v>
      </c>
      <c r="CX166" s="1">
        <f t="shared" si="284"/>
        <v>0</v>
      </c>
      <c r="CY166" s="1">
        <f t="shared" si="285"/>
        <v>0</v>
      </c>
      <c r="CZ166" s="1">
        <f t="shared" si="286"/>
        <v>0</v>
      </c>
      <c r="DA166" s="1">
        <f t="shared" si="287"/>
        <v>0</v>
      </c>
      <c r="DB166" s="1">
        <f t="shared" si="288"/>
        <v>0</v>
      </c>
      <c r="DC166" s="1">
        <f t="shared" si="289"/>
        <v>0</v>
      </c>
      <c r="DD166" s="1">
        <f t="shared" si="290"/>
        <v>0</v>
      </c>
    </row>
    <row r="167" spans="1:108" x14ac:dyDescent="0.55000000000000004">
      <c r="A167" s="1">
        <f>値貼り付け用シート!F175</f>
        <v>9</v>
      </c>
      <c r="B167" s="1">
        <f>値貼り付け用シート!G175</f>
        <v>12</v>
      </c>
      <c r="C167" s="1">
        <f>計算１!I3962</f>
        <v>24</v>
      </c>
      <c r="D167" s="1">
        <f>計算１!J3962</f>
        <v>24</v>
      </c>
      <c r="E167" s="1">
        <f>計算１!K3962</f>
        <v>0</v>
      </c>
      <c r="F167" s="1">
        <f>計算１!L3962</f>
        <v>33</v>
      </c>
      <c r="G167" s="1">
        <f>計算１!M3962</f>
        <v>1</v>
      </c>
      <c r="H167" s="1">
        <f>IF(計算１!I3962=0,"",計算１!N3962)</f>
        <v>43</v>
      </c>
      <c r="I167" s="1">
        <f>IF(ISERROR(計算１!O3962),"",計算１!O3962)</f>
        <v>43</v>
      </c>
      <c r="J167" s="1">
        <f>計算１!P3962</f>
        <v>0</v>
      </c>
      <c r="K167" s="1">
        <f t="shared" si="194"/>
        <v>33</v>
      </c>
      <c r="M167" s="1">
        <f t="shared" si="195"/>
        <v>0</v>
      </c>
      <c r="N167" s="1">
        <f t="shared" si="196"/>
        <v>0</v>
      </c>
      <c r="O167" s="1">
        <f t="shared" si="197"/>
        <v>0</v>
      </c>
      <c r="P167" s="1">
        <f t="shared" si="198"/>
        <v>0</v>
      </c>
      <c r="Q167" s="1">
        <f t="shared" si="199"/>
        <v>0</v>
      </c>
      <c r="R167" s="1">
        <f t="shared" si="200"/>
        <v>0</v>
      </c>
      <c r="S167" s="1">
        <f t="shared" si="201"/>
        <v>0</v>
      </c>
      <c r="T167" s="1">
        <f t="shared" si="202"/>
        <v>0</v>
      </c>
      <c r="U167" s="1">
        <f t="shared" si="203"/>
        <v>0</v>
      </c>
      <c r="V167" s="1">
        <f t="shared" si="204"/>
        <v>0</v>
      </c>
      <c r="W167" s="1">
        <f t="shared" si="205"/>
        <v>0</v>
      </c>
      <c r="X167" s="1">
        <f t="shared" si="206"/>
        <v>0</v>
      </c>
      <c r="Y167" s="1">
        <f t="shared" si="207"/>
        <v>0</v>
      </c>
      <c r="Z167" s="1">
        <f t="shared" si="208"/>
        <v>0</v>
      </c>
      <c r="AA167" s="1">
        <f t="shared" si="209"/>
        <v>0</v>
      </c>
      <c r="AB167" s="1">
        <f t="shared" si="210"/>
        <v>0</v>
      </c>
      <c r="AC167" s="1">
        <f t="shared" si="211"/>
        <v>0</v>
      </c>
      <c r="AD167" s="1">
        <f t="shared" si="212"/>
        <v>0</v>
      </c>
      <c r="AE167" s="1">
        <f t="shared" si="213"/>
        <v>0</v>
      </c>
      <c r="AF167" s="1">
        <f t="shared" si="214"/>
        <v>0</v>
      </c>
      <c r="AG167" s="1">
        <f t="shared" si="215"/>
        <v>0</v>
      </c>
      <c r="AH167" s="1">
        <f t="shared" si="216"/>
        <v>0</v>
      </c>
      <c r="AI167" s="1">
        <f t="shared" si="217"/>
        <v>0</v>
      </c>
      <c r="AJ167" s="1">
        <f t="shared" si="218"/>
        <v>0</v>
      </c>
      <c r="AK167" s="1">
        <f t="shared" si="219"/>
        <v>0</v>
      </c>
      <c r="AL167" s="1">
        <f t="shared" si="220"/>
        <v>0</v>
      </c>
      <c r="AM167" s="1">
        <f t="shared" si="221"/>
        <v>0</v>
      </c>
      <c r="AN167" s="1">
        <f t="shared" si="222"/>
        <v>0</v>
      </c>
      <c r="AO167" s="1">
        <f t="shared" si="223"/>
        <v>0</v>
      </c>
      <c r="AP167" s="1">
        <f t="shared" si="224"/>
        <v>0</v>
      </c>
      <c r="AQ167" s="1">
        <f t="shared" si="225"/>
        <v>0</v>
      </c>
      <c r="AR167" s="1">
        <f t="shared" si="226"/>
        <v>0</v>
      </c>
      <c r="AS167" s="1">
        <f t="shared" si="227"/>
        <v>0</v>
      </c>
      <c r="AT167" s="1">
        <f t="shared" si="228"/>
        <v>0</v>
      </c>
      <c r="AU167" s="1">
        <f t="shared" si="229"/>
        <v>0</v>
      </c>
      <c r="AV167" s="1">
        <f t="shared" si="230"/>
        <v>0</v>
      </c>
      <c r="AW167" s="1">
        <f t="shared" si="231"/>
        <v>0</v>
      </c>
      <c r="AX167" s="1">
        <f t="shared" si="232"/>
        <v>0</v>
      </c>
      <c r="AY167" s="1">
        <f t="shared" si="233"/>
        <v>0</v>
      </c>
      <c r="AZ167" s="1">
        <f t="shared" si="234"/>
        <v>0</v>
      </c>
      <c r="BA167" s="1">
        <f t="shared" si="235"/>
        <v>1</v>
      </c>
      <c r="BB167" s="1">
        <f t="shared" si="236"/>
        <v>24</v>
      </c>
      <c r="BC167" s="1">
        <f t="shared" si="237"/>
        <v>33</v>
      </c>
      <c r="BD167" s="1">
        <f t="shared" si="238"/>
        <v>1</v>
      </c>
      <c r="BE167" s="1">
        <f t="shared" si="239"/>
        <v>33</v>
      </c>
      <c r="BF167" s="1">
        <f t="shared" si="240"/>
        <v>0</v>
      </c>
      <c r="BG167" s="1">
        <f t="shared" si="241"/>
        <v>0</v>
      </c>
      <c r="BH167" s="1">
        <f t="shared" si="242"/>
        <v>43</v>
      </c>
      <c r="BI167" s="1">
        <f t="shared" si="243"/>
        <v>0</v>
      </c>
      <c r="BJ167" s="1">
        <f t="shared" si="244"/>
        <v>0</v>
      </c>
      <c r="BK167" s="1">
        <f t="shared" si="245"/>
        <v>0</v>
      </c>
      <c r="BL167" s="1">
        <f t="shared" si="246"/>
        <v>0</v>
      </c>
      <c r="BM167" s="1">
        <f t="shared" si="247"/>
        <v>0</v>
      </c>
      <c r="BN167" s="1">
        <f t="shared" si="248"/>
        <v>0</v>
      </c>
      <c r="BO167" s="1">
        <f t="shared" si="249"/>
        <v>0</v>
      </c>
      <c r="BP167" s="1">
        <f t="shared" si="250"/>
        <v>0</v>
      </c>
      <c r="BQ167" s="1">
        <f t="shared" si="251"/>
        <v>0</v>
      </c>
      <c r="BR167" s="1">
        <f t="shared" si="252"/>
        <v>0</v>
      </c>
      <c r="BS167" s="1">
        <f t="shared" si="253"/>
        <v>0</v>
      </c>
      <c r="BT167" s="1">
        <f t="shared" si="254"/>
        <v>0</v>
      </c>
      <c r="BU167" s="1">
        <f t="shared" si="255"/>
        <v>0</v>
      </c>
      <c r="BV167" s="1">
        <f t="shared" si="256"/>
        <v>0</v>
      </c>
      <c r="BW167" s="1">
        <f t="shared" si="257"/>
        <v>0</v>
      </c>
      <c r="BX167" s="1">
        <f t="shared" si="258"/>
        <v>0</v>
      </c>
      <c r="BY167" s="1">
        <f t="shared" si="259"/>
        <v>0</v>
      </c>
      <c r="BZ167" s="1">
        <f t="shared" si="260"/>
        <v>0</v>
      </c>
      <c r="CA167" s="1">
        <f t="shared" si="261"/>
        <v>0</v>
      </c>
      <c r="CB167" s="1">
        <f t="shared" si="262"/>
        <v>0</v>
      </c>
      <c r="CC167" s="1">
        <f t="shared" si="263"/>
        <v>0</v>
      </c>
      <c r="CD167" s="1">
        <f t="shared" si="264"/>
        <v>0</v>
      </c>
      <c r="CE167" s="1">
        <f t="shared" si="265"/>
        <v>0</v>
      </c>
      <c r="CF167" s="1">
        <f t="shared" si="266"/>
        <v>0</v>
      </c>
      <c r="CG167" s="1">
        <f t="shared" si="267"/>
        <v>0</v>
      </c>
      <c r="CH167" s="1">
        <f t="shared" si="268"/>
        <v>0</v>
      </c>
      <c r="CI167" s="1">
        <f t="shared" si="269"/>
        <v>0</v>
      </c>
      <c r="CJ167" s="1">
        <f t="shared" si="270"/>
        <v>0</v>
      </c>
      <c r="CK167" s="1">
        <f t="shared" si="271"/>
        <v>0</v>
      </c>
      <c r="CL167" s="1">
        <f t="shared" si="272"/>
        <v>0</v>
      </c>
      <c r="CM167" s="1">
        <f t="shared" si="273"/>
        <v>0</v>
      </c>
      <c r="CN167" s="1">
        <f t="shared" si="274"/>
        <v>0</v>
      </c>
      <c r="CO167" s="1">
        <f t="shared" si="275"/>
        <v>0</v>
      </c>
      <c r="CP167" s="1">
        <f t="shared" si="276"/>
        <v>0</v>
      </c>
      <c r="CQ167" s="1">
        <f t="shared" si="277"/>
        <v>0</v>
      </c>
      <c r="CR167" s="1">
        <f t="shared" si="278"/>
        <v>0</v>
      </c>
      <c r="CS167" s="1">
        <f t="shared" si="279"/>
        <v>0</v>
      </c>
      <c r="CT167" s="1">
        <f t="shared" si="280"/>
        <v>0</v>
      </c>
      <c r="CU167" s="1">
        <f t="shared" si="281"/>
        <v>0</v>
      </c>
      <c r="CV167" s="1">
        <f t="shared" si="282"/>
        <v>0</v>
      </c>
      <c r="CW167" s="1">
        <f t="shared" si="283"/>
        <v>0</v>
      </c>
      <c r="CX167" s="1">
        <f t="shared" si="284"/>
        <v>0</v>
      </c>
      <c r="CY167" s="1">
        <f t="shared" si="285"/>
        <v>0</v>
      </c>
      <c r="CZ167" s="1">
        <f t="shared" si="286"/>
        <v>0</v>
      </c>
      <c r="DA167" s="1">
        <f t="shared" si="287"/>
        <v>0</v>
      </c>
      <c r="DB167" s="1">
        <f t="shared" si="288"/>
        <v>0</v>
      </c>
      <c r="DC167" s="1">
        <f t="shared" si="289"/>
        <v>0</v>
      </c>
      <c r="DD167" s="1">
        <f t="shared" si="290"/>
        <v>0</v>
      </c>
    </row>
    <row r="168" spans="1:108" x14ac:dyDescent="0.55000000000000004">
      <c r="A168" s="1">
        <f>値貼り付け用シート!F176</f>
        <v>9</v>
      </c>
      <c r="B168" s="1">
        <f>値貼り付け用シート!G176</f>
        <v>13</v>
      </c>
      <c r="C168" s="1">
        <f>計算１!I3986</f>
        <v>23</v>
      </c>
      <c r="D168" s="1">
        <f>計算１!J3986</f>
        <v>24</v>
      </c>
      <c r="E168" s="1">
        <f>計算１!K3986</f>
        <v>0</v>
      </c>
      <c r="F168" s="1">
        <f>計算１!L3986</f>
        <v>59</v>
      </c>
      <c r="G168" s="1">
        <f>計算１!M3986</f>
        <v>1</v>
      </c>
      <c r="H168" s="1">
        <f>IF(計算１!I3986=0,"",計算１!N3986)</f>
        <v>71</v>
      </c>
      <c r="I168" s="1">
        <f>IF(ISERROR(計算１!O3986),"",計算１!O3986)</f>
        <v>71</v>
      </c>
      <c r="J168" s="1">
        <f>計算１!P3986</f>
        <v>0</v>
      </c>
      <c r="K168" s="1">
        <f t="shared" si="194"/>
        <v>59</v>
      </c>
      <c r="M168" s="1">
        <f t="shared" si="195"/>
        <v>0</v>
      </c>
      <c r="N168" s="1">
        <f t="shared" si="196"/>
        <v>0</v>
      </c>
      <c r="O168" s="1">
        <f t="shared" si="197"/>
        <v>0</v>
      </c>
      <c r="P168" s="1">
        <f t="shared" si="198"/>
        <v>0</v>
      </c>
      <c r="Q168" s="1">
        <f t="shared" si="199"/>
        <v>0</v>
      </c>
      <c r="R168" s="1">
        <f t="shared" si="200"/>
        <v>0</v>
      </c>
      <c r="S168" s="1">
        <f t="shared" si="201"/>
        <v>0</v>
      </c>
      <c r="T168" s="1">
        <f t="shared" si="202"/>
        <v>0</v>
      </c>
      <c r="U168" s="1">
        <f t="shared" si="203"/>
        <v>0</v>
      </c>
      <c r="V168" s="1">
        <f t="shared" si="204"/>
        <v>0</v>
      </c>
      <c r="W168" s="1">
        <f t="shared" si="205"/>
        <v>0</v>
      </c>
      <c r="X168" s="1">
        <f t="shared" si="206"/>
        <v>0</v>
      </c>
      <c r="Y168" s="1">
        <f t="shared" si="207"/>
        <v>0</v>
      </c>
      <c r="Z168" s="1">
        <f t="shared" si="208"/>
        <v>0</v>
      </c>
      <c r="AA168" s="1">
        <f t="shared" si="209"/>
        <v>0</v>
      </c>
      <c r="AB168" s="1">
        <f t="shared" si="210"/>
        <v>0</v>
      </c>
      <c r="AC168" s="1">
        <f t="shared" si="211"/>
        <v>0</v>
      </c>
      <c r="AD168" s="1">
        <f t="shared" si="212"/>
        <v>0</v>
      </c>
      <c r="AE168" s="1">
        <f t="shared" si="213"/>
        <v>0</v>
      </c>
      <c r="AF168" s="1">
        <f t="shared" si="214"/>
        <v>0</v>
      </c>
      <c r="AG168" s="1">
        <f t="shared" si="215"/>
        <v>0</v>
      </c>
      <c r="AH168" s="1">
        <f t="shared" si="216"/>
        <v>0</v>
      </c>
      <c r="AI168" s="1">
        <f t="shared" si="217"/>
        <v>0</v>
      </c>
      <c r="AJ168" s="1">
        <f t="shared" si="218"/>
        <v>0</v>
      </c>
      <c r="AK168" s="1">
        <f t="shared" si="219"/>
        <v>0</v>
      </c>
      <c r="AL168" s="1">
        <f t="shared" si="220"/>
        <v>0</v>
      </c>
      <c r="AM168" s="1">
        <f t="shared" si="221"/>
        <v>0</v>
      </c>
      <c r="AN168" s="1">
        <f t="shared" si="222"/>
        <v>0</v>
      </c>
      <c r="AO168" s="1">
        <f t="shared" si="223"/>
        <v>0</v>
      </c>
      <c r="AP168" s="1">
        <f t="shared" si="224"/>
        <v>0</v>
      </c>
      <c r="AQ168" s="1">
        <f t="shared" si="225"/>
        <v>0</v>
      </c>
      <c r="AR168" s="1">
        <f t="shared" si="226"/>
        <v>0</v>
      </c>
      <c r="AS168" s="1">
        <f t="shared" si="227"/>
        <v>0</v>
      </c>
      <c r="AT168" s="1">
        <f t="shared" si="228"/>
        <v>0</v>
      </c>
      <c r="AU168" s="1">
        <f t="shared" si="229"/>
        <v>0</v>
      </c>
      <c r="AV168" s="1">
        <f t="shared" si="230"/>
        <v>0</v>
      </c>
      <c r="AW168" s="1">
        <f t="shared" si="231"/>
        <v>0</v>
      </c>
      <c r="AX168" s="1">
        <f t="shared" si="232"/>
        <v>0</v>
      </c>
      <c r="AY168" s="1">
        <f t="shared" si="233"/>
        <v>0</v>
      </c>
      <c r="AZ168" s="1">
        <f t="shared" si="234"/>
        <v>0</v>
      </c>
      <c r="BA168" s="1">
        <f t="shared" si="235"/>
        <v>1</v>
      </c>
      <c r="BB168" s="1">
        <f t="shared" si="236"/>
        <v>23</v>
      </c>
      <c r="BC168" s="1">
        <f t="shared" si="237"/>
        <v>59</v>
      </c>
      <c r="BD168" s="1">
        <f t="shared" si="238"/>
        <v>1</v>
      </c>
      <c r="BE168" s="1">
        <f t="shared" si="239"/>
        <v>59</v>
      </c>
      <c r="BF168" s="1">
        <f t="shared" si="240"/>
        <v>0</v>
      </c>
      <c r="BG168" s="1">
        <f t="shared" si="241"/>
        <v>0</v>
      </c>
      <c r="BH168" s="1">
        <f t="shared" si="242"/>
        <v>71</v>
      </c>
      <c r="BI168" s="1">
        <f t="shared" si="243"/>
        <v>0</v>
      </c>
      <c r="BJ168" s="1">
        <f t="shared" si="244"/>
        <v>0</v>
      </c>
      <c r="BK168" s="1">
        <f t="shared" si="245"/>
        <v>0</v>
      </c>
      <c r="BL168" s="1">
        <f t="shared" si="246"/>
        <v>0</v>
      </c>
      <c r="BM168" s="1">
        <f t="shared" si="247"/>
        <v>0</v>
      </c>
      <c r="BN168" s="1">
        <f t="shared" si="248"/>
        <v>0</v>
      </c>
      <c r="BO168" s="1">
        <f t="shared" si="249"/>
        <v>0</v>
      </c>
      <c r="BP168" s="1">
        <f t="shared" si="250"/>
        <v>0</v>
      </c>
      <c r="BQ168" s="1">
        <f t="shared" si="251"/>
        <v>0</v>
      </c>
      <c r="BR168" s="1">
        <f t="shared" si="252"/>
        <v>0</v>
      </c>
      <c r="BS168" s="1">
        <f t="shared" si="253"/>
        <v>0</v>
      </c>
      <c r="BT168" s="1">
        <f t="shared" si="254"/>
        <v>0</v>
      </c>
      <c r="BU168" s="1">
        <f t="shared" si="255"/>
        <v>0</v>
      </c>
      <c r="BV168" s="1">
        <f t="shared" si="256"/>
        <v>0</v>
      </c>
      <c r="BW168" s="1">
        <f t="shared" si="257"/>
        <v>0</v>
      </c>
      <c r="BX168" s="1">
        <f t="shared" si="258"/>
        <v>0</v>
      </c>
      <c r="BY168" s="1">
        <f t="shared" si="259"/>
        <v>0</v>
      </c>
      <c r="BZ168" s="1">
        <f t="shared" si="260"/>
        <v>0</v>
      </c>
      <c r="CA168" s="1">
        <f t="shared" si="261"/>
        <v>0</v>
      </c>
      <c r="CB168" s="1">
        <f t="shared" si="262"/>
        <v>0</v>
      </c>
      <c r="CC168" s="1">
        <f t="shared" si="263"/>
        <v>0</v>
      </c>
      <c r="CD168" s="1">
        <f t="shared" si="264"/>
        <v>0</v>
      </c>
      <c r="CE168" s="1">
        <f t="shared" si="265"/>
        <v>0</v>
      </c>
      <c r="CF168" s="1">
        <f t="shared" si="266"/>
        <v>0</v>
      </c>
      <c r="CG168" s="1">
        <f t="shared" si="267"/>
        <v>0</v>
      </c>
      <c r="CH168" s="1">
        <f t="shared" si="268"/>
        <v>0</v>
      </c>
      <c r="CI168" s="1">
        <f t="shared" si="269"/>
        <v>0</v>
      </c>
      <c r="CJ168" s="1">
        <f t="shared" si="270"/>
        <v>0</v>
      </c>
      <c r="CK168" s="1">
        <f t="shared" si="271"/>
        <v>0</v>
      </c>
      <c r="CL168" s="1">
        <f t="shared" si="272"/>
        <v>0</v>
      </c>
      <c r="CM168" s="1">
        <f t="shared" si="273"/>
        <v>0</v>
      </c>
      <c r="CN168" s="1">
        <f t="shared" si="274"/>
        <v>0</v>
      </c>
      <c r="CO168" s="1">
        <f t="shared" si="275"/>
        <v>0</v>
      </c>
      <c r="CP168" s="1">
        <f t="shared" si="276"/>
        <v>0</v>
      </c>
      <c r="CQ168" s="1">
        <f t="shared" si="277"/>
        <v>0</v>
      </c>
      <c r="CR168" s="1">
        <f t="shared" si="278"/>
        <v>0</v>
      </c>
      <c r="CS168" s="1">
        <f t="shared" si="279"/>
        <v>0</v>
      </c>
      <c r="CT168" s="1">
        <f t="shared" si="280"/>
        <v>0</v>
      </c>
      <c r="CU168" s="1">
        <f t="shared" si="281"/>
        <v>0</v>
      </c>
      <c r="CV168" s="1">
        <f t="shared" si="282"/>
        <v>0</v>
      </c>
      <c r="CW168" s="1">
        <f t="shared" si="283"/>
        <v>0</v>
      </c>
      <c r="CX168" s="1">
        <f t="shared" si="284"/>
        <v>0</v>
      </c>
      <c r="CY168" s="1">
        <f t="shared" si="285"/>
        <v>0</v>
      </c>
      <c r="CZ168" s="1">
        <f t="shared" si="286"/>
        <v>0</v>
      </c>
      <c r="DA168" s="1">
        <f t="shared" si="287"/>
        <v>0</v>
      </c>
      <c r="DB168" s="1">
        <f t="shared" si="288"/>
        <v>0</v>
      </c>
      <c r="DC168" s="1">
        <f t="shared" si="289"/>
        <v>0</v>
      </c>
      <c r="DD168" s="1">
        <f t="shared" si="290"/>
        <v>0</v>
      </c>
    </row>
    <row r="169" spans="1:108" x14ac:dyDescent="0.55000000000000004">
      <c r="A169" s="1">
        <f>値貼り付け用シート!F177</f>
        <v>9</v>
      </c>
      <c r="B169" s="1">
        <f>値貼り付け用シート!G177</f>
        <v>14</v>
      </c>
      <c r="C169" s="1">
        <f>計算１!I4010</f>
        <v>24</v>
      </c>
      <c r="D169" s="1">
        <f>計算１!J4010</f>
        <v>24</v>
      </c>
      <c r="E169" s="1">
        <f>計算１!K4010</f>
        <v>0</v>
      </c>
      <c r="F169" s="1">
        <f>計算１!L4010</f>
        <v>26</v>
      </c>
      <c r="G169" s="1">
        <f>計算１!M4010</f>
        <v>1</v>
      </c>
      <c r="H169" s="1">
        <f>IF(計算１!I4010=0,"",計算１!N4010)</f>
        <v>26</v>
      </c>
      <c r="I169" s="1">
        <f>IF(ISERROR(計算１!O4010),"",計算１!O4010)</f>
        <v>26</v>
      </c>
      <c r="J169" s="1">
        <f>計算１!P4010</f>
        <v>0</v>
      </c>
      <c r="K169" s="1">
        <f t="shared" si="194"/>
        <v>26</v>
      </c>
      <c r="M169" s="1">
        <f t="shared" si="195"/>
        <v>0</v>
      </c>
      <c r="N169" s="1">
        <f t="shared" si="196"/>
        <v>0</v>
      </c>
      <c r="O169" s="1">
        <f t="shared" si="197"/>
        <v>0</v>
      </c>
      <c r="P169" s="1">
        <f t="shared" si="198"/>
        <v>0</v>
      </c>
      <c r="Q169" s="1">
        <f t="shared" si="199"/>
        <v>0</v>
      </c>
      <c r="R169" s="1">
        <f t="shared" si="200"/>
        <v>0</v>
      </c>
      <c r="S169" s="1">
        <f t="shared" si="201"/>
        <v>0</v>
      </c>
      <c r="T169" s="1">
        <f t="shared" si="202"/>
        <v>0</v>
      </c>
      <c r="U169" s="1">
        <f t="shared" si="203"/>
        <v>0</v>
      </c>
      <c r="V169" s="1">
        <f t="shared" si="204"/>
        <v>0</v>
      </c>
      <c r="W169" s="1">
        <f t="shared" si="205"/>
        <v>0</v>
      </c>
      <c r="X169" s="1">
        <f t="shared" si="206"/>
        <v>0</v>
      </c>
      <c r="Y169" s="1">
        <f t="shared" si="207"/>
        <v>0</v>
      </c>
      <c r="Z169" s="1">
        <f t="shared" si="208"/>
        <v>0</v>
      </c>
      <c r="AA169" s="1">
        <f t="shared" si="209"/>
        <v>0</v>
      </c>
      <c r="AB169" s="1">
        <f t="shared" si="210"/>
        <v>0</v>
      </c>
      <c r="AC169" s="1">
        <f t="shared" si="211"/>
        <v>0</v>
      </c>
      <c r="AD169" s="1">
        <f t="shared" si="212"/>
        <v>0</v>
      </c>
      <c r="AE169" s="1">
        <f t="shared" si="213"/>
        <v>0</v>
      </c>
      <c r="AF169" s="1">
        <f t="shared" si="214"/>
        <v>0</v>
      </c>
      <c r="AG169" s="1">
        <f t="shared" si="215"/>
        <v>0</v>
      </c>
      <c r="AH169" s="1">
        <f t="shared" si="216"/>
        <v>0</v>
      </c>
      <c r="AI169" s="1">
        <f t="shared" si="217"/>
        <v>0</v>
      </c>
      <c r="AJ169" s="1">
        <f t="shared" si="218"/>
        <v>0</v>
      </c>
      <c r="AK169" s="1">
        <f t="shared" si="219"/>
        <v>0</v>
      </c>
      <c r="AL169" s="1">
        <f t="shared" si="220"/>
        <v>0</v>
      </c>
      <c r="AM169" s="1">
        <f t="shared" si="221"/>
        <v>0</v>
      </c>
      <c r="AN169" s="1">
        <f t="shared" si="222"/>
        <v>0</v>
      </c>
      <c r="AO169" s="1">
        <f t="shared" si="223"/>
        <v>0</v>
      </c>
      <c r="AP169" s="1">
        <f t="shared" si="224"/>
        <v>0</v>
      </c>
      <c r="AQ169" s="1">
        <f t="shared" si="225"/>
        <v>0</v>
      </c>
      <c r="AR169" s="1">
        <f t="shared" si="226"/>
        <v>0</v>
      </c>
      <c r="AS169" s="1">
        <f t="shared" si="227"/>
        <v>0</v>
      </c>
      <c r="AT169" s="1">
        <f t="shared" si="228"/>
        <v>0</v>
      </c>
      <c r="AU169" s="1">
        <f t="shared" si="229"/>
        <v>0</v>
      </c>
      <c r="AV169" s="1">
        <f t="shared" si="230"/>
        <v>0</v>
      </c>
      <c r="AW169" s="1">
        <f t="shared" si="231"/>
        <v>0</v>
      </c>
      <c r="AX169" s="1">
        <f t="shared" si="232"/>
        <v>0</v>
      </c>
      <c r="AY169" s="1">
        <f t="shared" si="233"/>
        <v>0</v>
      </c>
      <c r="AZ169" s="1">
        <f t="shared" si="234"/>
        <v>0</v>
      </c>
      <c r="BA169" s="1">
        <f t="shared" si="235"/>
        <v>1</v>
      </c>
      <c r="BB169" s="1">
        <f t="shared" si="236"/>
        <v>24</v>
      </c>
      <c r="BC169" s="1">
        <f t="shared" si="237"/>
        <v>26</v>
      </c>
      <c r="BD169" s="1">
        <f t="shared" si="238"/>
        <v>1</v>
      </c>
      <c r="BE169" s="1">
        <f t="shared" si="239"/>
        <v>26</v>
      </c>
      <c r="BF169" s="1">
        <f t="shared" si="240"/>
        <v>0</v>
      </c>
      <c r="BG169" s="1">
        <f t="shared" si="241"/>
        <v>0</v>
      </c>
      <c r="BH169" s="1">
        <f t="shared" si="242"/>
        <v>26</v>
      </c>
      <c r="BI169" s="1">
        <f t="shared" si="243"/>
        <v>0</v>
      </c>
      <c r="BJ169" s="1">
        <f t="shared" si="244"/>
        <v>0</v>
      </c>
      <c r="BK169" s="1">
        <f t="shared" si="245"/>
        <v>0</v>
      </c>
      <c r="BL169" s="1">
        <f t="shared" si="246"/>
        <v>0</v>
      </c>
      <c r="BM169" s="1">
        <f t="shared" si="247"/>
        <v>0</v>
      </c>
      <c r="BN169" s="1">
        <f t="shared" si="248"/>
        <v>0</v>
      </c>
      <c r="BO169" s="1">
        <f t="shared" si="249"/>
        <v>0</v>
      </c>
      <c r="BP169" s="1">
        <f t="shared" si="250"/>
        <v>0</v>
      </c>
      <c r="BQ169" s="1">
        <f t="shared" si="251"/>
        <v>0</v>
      </c>
      <c r="BR169" s="1">
        <f t="shared" si="252"/>
        <v>0</v>
      </c>
      <c r="BS169" s="1">
        <f t="shared" si="253"/>
        <v>0</v>
      </c>
      <c r="BT169" s="1">
        <f t="shared" si="254"/>
        <v>0</v>
      </c>
      <c r="BU169" s="1">
        <f t="shared" si="255"/>
        <v>0</v>
      </c>
      <c r="BV169" s="1">
        <f t="shared" si="256"/>
        <v>0</v>
      </c>
      <c r="BW169" s="1">
        <f t="shared" si="257"/>
        <v>0</v>
      </c>
      <c r="BX169" s="1">
        <f t="shared" si="258"/>
        <v>0</v>
      </c>
      <c r="BY169" s="1">
        <f t="shared" si="259"/>
        <v>0</v>
      </c>
      <c r="BZ169" s="1">
        <f t="shared" si="260"/>
        <v>0</v>
      </c>
      <c r="CA169" s="1">
        <f t="shared" si="261"/>
        <v>0</v>
      </c>
      <c r="CB169" s="1">
        <f t="shared" si="262"/>
        <v>0</v>
      </c>
      <c r="CC169" s="1">
        <f t="shared" si="263"/>
        <v>0</v>
      </c>
      <c r="CD169" s="1">
        <f t="shared" si="264"/>
        <v>0</v>
      </c>
      <c r="CE169" s="1">
        <f t="shared" si="265"/>
        <v>0</v>
      </c>
      <c r="CF169" s="1">
        <f t="shared" si="266"/>
        <v>0</v>
      </c>
      <c r="CG169" s="1">
        <f t="shared" si="267"/>
        <v>0</v>
      </c>
      <c r="CH169" s="1">
        <f t="shared" si="268"/>
        <v>0</v>
      </c>
      <c r="CI169" s="1">
        <f t="shared" si="269"/>
        <v>0</v>
      </c>
      <c r="CJ169" s="1">
        <f t="shared" si="270"/>
        <v>0</v>
      </c>
      <c r="CK169" s="1">
        <f t="shared" si="271"/>
        <v>0</v>
      </c>
      <c r="CL169" s="1">
        <f t="shared" si="272"/>
        <v>0</v>
      </c>
      <c r="CM169" s="1">
        <f t="shared" si="273"/>
        <v>0</v>
      </c>
      <c r="CN169" s="1">
        <f t="shared" si="274"/>
        <v>0</v>
      </c>
      <c r="CO169" s="1">
        <f t="shared" si="275"/>
        <v>0</v>
      </c>
      <c r="CP169" s="1">
        <f t="shared" si="276"/>
        <v>0</v>
      </c>
      <c r="CQ169" s="1">
        <f t="shared" si="277"/>
        <v>0</v>
      </c>
      <c r="CR169" s="1">
        <f t="shared" si="278"/>
        <v>0</v>
      </c>
      <c r="CS169" s="1">
        <f t="shared" si="279"/>
        <v>0</v>
      </c>
      <c r="CT169" s="1">
        <f t="shared" si="280"/>
        <v>0</v>
      </c>
      <c r="CU169" s="1">
        <f t="shared" si="281"/>
        <v>0</v>
      </c>
      <c r="CV169" s="1">
        <f t="shared" si="282"/>
        <v>0</v>
      </c>
      <c r="CW169" s="1">
        <f t="shared" si="283"/>
        <v>0</v>
      </c>
      <c r="CX169" s="1">
        <f t="shared" si="284"/>
        <v>0</v>
      </c>
      <c r="CY169" s="1">
        <f t="shared" si="285"/>
        <v>0</v>
      </c>
      <c r="CZ169" s="1">
        <f t="shared" si="286"/>
        <v>0</v>
      </c>
      <c r="DA169" s="1">
        <f t="shared" si="287"/>
        <v>0</v>
      </c>
      <c r="DB169" s="1">
        <f t="shared" si="288"/>
        <v>0</v>
      </c>
      <c r="DC169" s="1">
        <f t="shared" si="289"/>
        <v>0</v>
      </c>
      <c r="DD169" s="1">
        <f t="shared" si="290"/>
        <v>0</v>
      </c>
    </row>
    <row r="170" spans="1:108" x14ac:dyDescent="0.55000000000000004">
      <c r="A170" s="1">
        <f>値貼り付け用シート!F178</f>
        <v>9</v>
      </c>
      <c r="B170" s="1">
        <f>値貼り付け用シート!G178</f>
        <v>15</v>
      </c>
      <c r="C170" s="1">
        <f>計算１!I4034</f>
        <v>23</v>
      </c>
      <c r="D170" s="1">
        <f>計算１!J4034</f>
        <v>24</v>
      </c>
      <c r="E170" s="1">
        <f>計算１!K4034</f>
        <v>0</v>
      </c>
      <c r="F170" s="1">
        <f>計算１!L4034</f>
        <v>41</v>
      </c>
      <c r="G170" s="1">
        <f>計算１!M4034</f>
        <v>1</v>
      </c>
      <c r="H170" s="1">
        <f>IF(計算１!I4034=0,"",計算１!N4034)</f>
        <v>58</v>
      </c>
      <c r="I170" s="1">
        <f>IF(ISERROR(計算１!O4034),"",計算１!O4034)</f>
        <v>58</v>
      </c>
      <c r="J170" s="1">
        <f>計算１!P4034</f>
        <v>0</v>
      </c>
      <c r="K170" s="1">
        <f t="shared" si="194"/>
        <v>41</v>
      </c>
      <c r="M170" s="1">
        <f t="shared" si="195"/>
        <v>0</v>
      </c>
      <c r="N170" s="1">
        <f t="shared" si="196"/>
        <v>0</v>
      </c>
      <c r="O170" s="1">
        <f t="shared" si="197"/>
        <v>0</v>
      </c>
      <c r="P170" s="1">
        <f t="shared" si="198"/>
        <v>0</v>
      </c>
      <c r="Q170" s="1">
        <f t="shared" si="199"/>
        <v>0</v>
      </c>
      <c r="R170" s="1">
        <f t="shared" si="200"/>
        <v>0</v>
      </c>
      <c r="S170" s="1">
        <f t="shared" si="201"/>
        <v>0</v>
      </c>
      <c r="T170" s="1">
        <f t="shared" si="202"/>
        <v>0</v>
      </c>
      <c r="U170" s="1">
        <f t="shared" si="203"/>
        <v>0</v>
      </c>
      <c r="V170" s="1">
        <f t="shared" si="204"/>
        <v>0</v>
      </c>
      <c r="W170" s="1">
        <f t="shared" si="205"/>
        <v>0</v>
      </c>
      <c r="X170" s="1">
        <f t="shared" si="206"/>
        <v>0</v>
      </c>
      <c r="Y170" s="1">
        <f t="shared" si="207"/>
        <v>0</v>
      </c>
      <c r="Z170" s="1">
        <f t="shared" si="208"/>
        <v>0</v>
      </c>
      <c r="AA170" s="1">
        <f t="shared" si="209"/>
        <v>0</v>
      </c>
      <c r="AB170" s="1">
        <f t="shared" si="210"/>
        <v>0</v>
      </c>
      <c r="AC170" s="1">
        <f t="shared" si="211"/>
        <v>0</v>
      </c>
      <c r="AD170" s="1">
        <f t="shared" si="212"/>
        <v>0</v>
      </c>
      <c r="AE170" s="1">
        <f t="shared" si="213"/>
        <v>0</v>
      </c>
      <c r="AF170" s="1">
        <f t="shared" si="214"/>
        <v>0</v>
      </c>
      <c r="AG170" s="1">
        <f t="shared" si="215"/>
        <v>0</v>
      </c>
      <c r="AH170" s="1">
        <f t="shared" si="216"/>
        <v>0</v>
      </c>
      <c r="AI170" s="1">
        <f t="shared" si="217"/>
        <v>0</v>
      </c>
      <c r="AJ170" s="1">
        <f t="shared" si="218"/>
        <v>0</v>
      </c>
      <c r="AK170" s="1">
        <f t="shared" si="219"/>
        <v>0</v>
      </c>
      <c r="AL170" s="1">
        <f t="shared" si="220"/>
        <v>0</v>
      </c>
      <c r="AM170" s="1">
        <f t="shared" si="221"/>
        <v>0</v>
      </c>
      <c r="AN170" s="1">
        <f t="shared" si="222"/>
        <v>0</v>
      </c>
      <c r="AO170" s="1">
        <f t="shared" si="223"/>
        <v>0</v>
      </c>
      <c r="AP170" s="1">
        <f t="shared" si="224"/>
        <v>0</v>
      </c>
      <c r="AQ170" s="1">
        <f t="shared" si="225"/>
        <v>0</v>
      </c>
      <c r="AR170" s="1">
        <f t="shared" si="226"/>
        <v>0</v>
      </c>
      <c r="AS170" s="1">
        <f t="shared" si="227"/>
        <v>0</v>
      </c>
      <c r="AT170" s="1">
        <f t="shared" si="228"/>
        <v>0</v>
      </c>
      <c r="AU170" s="1">
        <f t="shared" si="229"/>
        <v>0</v>
      </c>
      <c r="AV170" s="1">
        <f t="shared" si="230"/>
        <v>0</v>
      </c>
      <c r="AW170" s="1">
        <f t="shared" si="231"/>
        <v>0</v>
      </c>
      <c r="AX170" s="1">
        <f t="shared" si="232"/>
        <v>0</v>
      </c>
      <c r="AY170" s="1">
        <f t="shared" si="233"/>
        <v>0</v>
      </c>
      <c r="AZ170" s="1">
        <f t="shared" si="234"/>
        <v>0</v>
      </c>
      <c r="BA170" s="1">
        <f t="shared" si="235"/>
        <v>1</v>
      </c>
      <c r="BB170" s="1">
        <f t="shared" si="236"/>
        <v>23</v>
      </c>
      <c r="BC170" s="1">
        <f t="shared" si="237"/>
        <v>41</v>
      </c>
      <c r="BD170" s="1">
        <f t="shared" si="238"/>
        <v>1</v>
      </c>
      <c r="BE170" s="1">
        <f t="shared" si="239"/>
        <v>41</v>
      </c>
      <c r="BF170" s="1">
        <f t="shared" si="240"/>
        <v>0</v>
      </c>
      <c r="BG170" s="1">
        <f t="shared" si="241"/>
        <v>0</v>
      </c>
      <c r="BH170" s="1">
        <f t="shared" si="242"/>
        <v>58</v>
      </c>
      <c r="BI170" s="1">
        <f t="shared" si="243"/>
        <v>0</v>
      </c>
      <c r="BJ170" s="1">
        <f t="shared" si="244"/>
        <v>0</v>
      </c>
      <c r="BK170" s="1">
        <f t="shared" si="245"/>
        <v>0</v>
      </c>
      <c r="BL170" s="1">
        <f t="shared" si="246"/>
        <v>0</v>
      </c>
      <c r="BM170" s="1">
        <f t="shared" si="247"/>
        <v>0</v>
      </c>
      <c r="BN170" s="1">
        <f t="shared" si="248"/>
        <v>0</v>
      </c>
      <c r="BO170" s="1">
        <f t="shared" si="249"/>
        <v>0</v>
      </c>
      <c r="BP170" s="1">
        <f t="shared" si="250"/>
        <v>0</v>
      </c>
      <c r="BQ170" s="1">
        <f t="shared" si="251"/>
        <v>0</v>
      </c>
      <c r="BR170" s="1">
        <f t="shared" si="252"/>
        <v>0</v>
      </c>
      <c r="BS170" s="1">
        <f t="shared" si="253"/>
        <v>0</v>
      </c>
      <c r="BT170" s="1">
        <f t="shared" si="254"/>
        <v>0</v>
      </c>
      <c r="BU170" s="1">
        <f t="shared" si="255"/>
        <v>0</v>
      </c>
      <c r="BV170" s="1">
        <f t="shared" si="256"/>
        <v>0</v>
      </c>
      <c r="BW170" s="1">
        <f t="shared" si="257"/>
        <v>0</v>
      </c>
      <c r="BX170" s="1">
        <f t="shared" si="258"/>
        <v>0</v>
      </c>
      <c r="BY170" s="1">
        <f t="shared" si="259"/>
        <v>0</v>
      </c>
      <c r="BZ170" s="1">
        <f t="shared" si="260"/>
        <v>0</v>
      </c>
      <c r="CA170" s="1">
        <f t="shared" si="261"/>
        <v>0</v>
      </c>
      <c r="CB170" s="1">
        <f t="shared" si="262"/>
        <v>0</v>
      </c>
      <c r="CC170" s="1">
        <f t="shared" si="263"/>
        <v>0</v>
      </c>
      <c r="CD170" s="1">
        <f t="shared" si="264"/>
        <v>0</v>
      </c>
      <c r="CE170" s="1">
        <f t="shared" si="265"/>
        <v>0</v>
      </c>
      <c r="CF170" s="1">
        <f t="shared" si="266"/>
        <v>0</v>
      </c>
      <c r="CG170" s="1">
        <f t="shared" si="267"/>
        <v>0</v>
      </c>
      <c r="CH170" s="1">
        <f t="shared" si="268"/>
        <v>0</v>
      </c>
      <c r="CI170" s="1">
        <f t="shared" si="269"/>
        <v>0</v>
      </c>
      <c r="CJ170" s="1">
        <f t="shared" si="270"/>
        <v>0</v>
      </c>
      <c r="CK170" s="1">
        <f t="shared" si="271"/>
        <v>0</v>
      </c>
      <c r="CL170" s="1">
        <f t="shared" si="272"/>
        <v>0</v>
      </c>
      <c r="CM170" s="1">
        <f t="shared" si="273"/>
        <v>0</v>
      </c>
      <c r="CN170" s="1">
        <f t="shared" si="274"/>
        <v>0</v>
      </c>
      <c r="CO170" s="1">
        <f t="shared" si="275"/>
        <v>0</v>
      </c>
      <c r="CP170" s="1">
        <f t="shared" si="276"/>
        <v>0</v>
      </c>
      <c r="CQ170" s="1">
        <f t="shared" si="277"/>
        <v>0</v>
      </c>
      <c r="CR170" s="1">
        <f t="shared" si="278"/>
        <v>0</v>
      </c>
      <c r="CS170" s="1">
        <f t="shared" si="279"/>
        <v>0</v>
      </c>
      <c r="CT170" s="1">
        <f t="shared" si="280"/>
        <v>0</v>
      </c>
      <c r="CU170" s="1">
        <f t="shared" si="281"/>
        <v>0</v>
      </c>
      <c r="CV170" s="1">
        <f t="shared" si="282"/>
        <v>0</v>
      </c>
      <c r="CW170" s="1">
        <f t="shared" si="283"/>
        <v>0</v>
      </c>
      <c r="CX170" s="1">
        <f t="shared" si="284"/>
        <v>0</v>
      </c>
      <c r="CY170" s="1">
        <f t="shared" si="285"/>
        <v>0</v>
      </c>
      <c r="CZ170" s="1">
        <f t="shared" si="286"/>
        <v>0</v>
      </c>
      <c r="DA170" s="1">
        <f t="shared" si="287"/>
        <v>0</v>
      </c>
      <c r="DB170" s="1">
        <f t="shared" si="288"/>
        <v>0</v>
      </c>
      <c r="DC170" s="1">
        <f t="shared" si="289"/>
        <v>0</v>
      </c>
      <c r="DD170" s="1">
        <f t="shared" si="290"/>
        <v>0</v>
      </c>
    </row>
    <row r="171" spans="1:108" x14ac:dyDescent="0.55000000000000004">
      <c r="A171" s="1">
        <f>値貼り付け用シート!F179</f>
        <v>9</v>
      </c>
      <c r="B171" s="1">
        <f>値貼り付け用シート!G179</f>
        <v>16</v>
      </c>
      <c r="C171" s="1">
        <f>計算１!I4058</f>
        <v>24</v>
      </c>
      <c r="D171" s="1">
        <f>計算１!J4058</f>
        <v>24</v>
      </c>
      <c r="E171" s="1">
        <f>計算１!K4058</f>
        <v>0</v>
      </c>
      <c r="F171" s="1">
        <f>計算１!L4058</f>
        <v>44</v>
      </c>
      <c r="G171" s="1">
        <f>計算１!M4058</f>
        <v>1</v>
      </c>
      <c r="H171" s="1">
        <f>IF(計算１!I4058=0,"",計算１!N4058)</f>
        <v>67</v>
      </c>
      <c r="I171" s="1">
        <f>IF(ISERROR(計算１!O4058),"",計算１!O4058)</f>
        <v>67</v>
      </c>
      <c r="J171" s="1">
        <f>計算１!P4058</f>
        <v>0</v>
      </c>
      <c r="K171" s="1">
        <f t="shared" si="194"/>
        <v>44</v>
      </c>
      <c r="M171" s="1">
        <f t="shared" si="195"/>
        <v>0</v>
      </c>
      <c r="N171" s="1">
        <f t="shared" si="196"/>
        <v>0</v>
      </c>
      <c r="O171" s="1">
        <f t="shared" si="197"/>
        <v>0</v>
      </c>
      <c r="P171" s="1">
        <f t="shared" si="198"/>
        <v>0</v>
      </c>
      <c r="Q171" s="1">
        <f t="shared" si="199"/>
        <v>0</v>
      </c>
      <c r="R171" s="1">
        <f t="shared" si="200"/>
        <v>0</v>
      </c>
      <c r="S171" s="1">
        <f t="shared" si="201"/>
        <v>0</v>
      </c>
      <c r="T171" s="1">
        <f t="shared" si="202"/>
        <v>0</v>
      </c>
      <c r="U171" s="1">
        <f t="shared" si="203"/>
        <v>0</v>
      </c>
      <c r="V171" s="1">
        <f t="shared" si="204"/>
        <v>0</v>
      </c>
      <c r="W171" s="1">
        <f t="shared" si="205"/>
        <v>0</v>
      </c>
      <c r="X171" s="1">
        <f t="shared" si="206"/>
        <v>0</v>
      </c>
      <c r="Y171" s="1">
        <f t="shared" si="207"/>
        <v>0</v>
      </c>
      <c r="Z171" s="1">
        <f t="shared" si="208"/>
        <v>0</v>
      </c>
      <c r="AA171" s="1">
        <f t="shared" si="209"/>
        <v>0</v>
      </c>
      <c r="AB171" s="1">
        <f t="shared" si="210"/>
        <v>0</v>
      </c>
      <c r="AC171" s="1">
        <f t="shared" si="211"/>
        <v>0</v>
      </c>
      <c r="AD171" s="1">
        <f t="shared" si="212"/>
        <v>0</v>
      </c>
      <c r="AE171" s="1">
        <f t="shared" si="213"/>
        <v>0</v>
      </c>
      <c r="AF171" s="1">
        <f t="shared" si="214"/>
        <v>0</v>
      </c>
      <c r="AG171" s="1">
        <f t="shared" si="215"/>
        <v>0</v>
      </c>
      <c r="AH171" s="1">
        <f t="shared" si="216"/>
        <v>0</v>
      </c>
      <c r="AI171" s="1">
        <f t="shared" si="217"/>
        <v>0</v>
      </c>
      <c r="AJ171" s="1">
        <f t="shared" si="218"/>
        <v>0</v>
      </c>
      <c r="AK171" s="1">
        <f t="shared" si="219"/>
        <v>0</v>
      </c>
      <c r="AL171" s="1">
        <f t="shared" si="220"/>
        <v>0</v>
      </c>
      <c r="AM171" s="1">
        <f t="shared" si="221"/>
        <v>0</v>
      </c>
      <c r="AN171" s="1">
        <f t="shared" si="222"/>
        <v>0</v>
      </c>
      <c r="AO171" s="1">
        <f t="shared" si="223"/>
        <v>0</v>
      </c>
      <c r="AP171" s="1">
        <f t="shared" si="224"/>
        <v>0</v>
      </c>
      <c r="AQ171" s="1">
        <f t="shared" si="225"/>
        <v>0</v>
      </c>
      <c r="AR171" s="1">
        <f t="shared" si="226"/>
        <v>0</v>
      </c>
      <c r="AS171" s="1">
        <f t="shared" si="227"/>
        <v>0</v>
      </c>
      <c r="AT171" s="1">
        <f t="shared" si="228"/>
        <v>0</v>
      </c>
      <c r="AU171" s="1">
        <f t="shared" si="229"/>
        <v>0</v>
      </c>
      <c r="AV171" s="1">
        <f t="shared" si="230"/>
        <v>0</v>
      </c>
      <c r="AW171" s="1">
        <f t="shared" si="231"/>
        <v>0</v>
      </c>
      <c r="AX171" s="1">
        <f t="shared" si="232"/>
        <v>0</v>
      </c>
      <c r="AY171" s="1">
        <f t="shared" si="233"/>
        <v>0</v>
      </c>
      <c r="AZ171" s="1">
        <f t="shared" si="234"/>
        <v>0</v>
      </c>
      <c r="BA171" s="1">
        <f t="shared" si="235"/>
        <v>1</v>
      </c>
      <c r="BB171" s="1">
        <f t="shared" si="236"/>
        <v>24</v>
      </c>
      <c r="BC171" s="1">
        <f t="shared" si="237"/>
        <v>44</v>
      </c>
      <c r="BD171" s="1">
        <f t="shared" si="238"/>
        <v>1</v>
      </c>
      <c r="BE171" s="1">
        <f t="shared" si="239"/>
        <v>44</v>
      </c>
      <c r="BF171" s="1">
        <f t="shared" si="240"/>
        <v>0</v>
      </c>
      <c r="BG171" s="1">
        <f t="shared" si="241"/>
        <v>0</v>
      </c>
      <c r="BH171" s="1">
        <f t="shared" si="242"/>
        <v>67</v>
      </c>
      <c r="BI171" s="1">
        <f t="shared" si="243"/>
        <v>0</v>
      </c>
      <c r="BJ171" s="1">
        <f t="shared" si="244"/>
        <v>0</v>
      </c>
      <c r="BK171" s="1">
        <f t="shared" si="245"/>
        <v>0</v>
      </c>
      <c r="BL171" s="1">
        <f t="shared" si="246"/>
        <v>0</v>
      </c>
      <c r="BM171" s="1">
        <f t="shared" si="247"/>
        <v>0</v>
      </c>
      <c r="BN171" s="1">
        <f t="shared" si="248"/>
        <v>0</v>
      </c>
      <c r="BO171" s="1">
        <f t="shared" si="249"/>
        <v>0</v>
      </c>
      <c r="BP171" s="1">
        <f t="shared" si="250"/>
        <v>0</v>
      </c>
      <c r="BQ171" s="1">
        <f t="shared" si="251"/>
        <v>0</v>
      </c>
      <c r="BR171" s="1">
        <f t="shared" si="252"/>
        <v>0</v>
      </c>
      <c r="BS171" s="1">
        <f t="shared" si="253"/>
        <v>0</v>
      </c>
      <c r="BT171" s="1">
        <f t="shared" si="254"/>
        <v>0</v>
      </c>
      <c r="BU171" s="1">
        <f t="shared" si="255"/>
        <v>0</v>
      </c>
      <c r="BV171" s="1">
        <f t="shared" si="256"/>
        <v>0</v>
      </c>
      <c r="BW171" s="1">
        <f t="shared" si="257"/>
        <v>0</v>
      </c>
      <c r="BX171" s="1">
        <f t="shared" si="258"/>
        <v>0</v>
      </c>
      <c r="BY171" s="1">
        <f t="shared" si="259"/>
        <v>0</v>
      </c>
      <c r="BZ171" s="1">
        <f t="shared" si="260"/>
        <v>0</v>
      </c>
      <c r="CA171" s="1">
        <f t="shared" si="261"/>
        <v>0</v>
      </c>
      <c r="CB171" s="1">
        <f t="shared" si="262"/>
        <v>0</v>
      </c>
      <c r="CC171" s="1">
        <f t="shared" si="263"/>
        <v>0</v>
      </c>
      <c r="CD171" s="1">
        <f t="shared" si="264"/>
        <v>0</v>
      </c>
      <c r="CE171" s="1">
        <f t="shared" si="265"/>
        <v>0</v>
      </c>
      <c r="CF171" s="1">
        <f t="shared" si="266"/>
        <v>0</v>
      </c>
      <c r="CG171" s="1">
        <f t="shared" si="267"/>
        <v>0</v>
      </c>
      <c r="CH171" s="1">
        <f t="shared" si="268"/>
        <v>0</v>
      </c>
      <c r="CI171" s="1">
        <f t="shared" si="269"/>
        <v>0</v>
      </c>
      <c r="CJ171" s="1">
        <f t="shared" si="270"/>
        <v>0</v>
      </c>
      <c r="CK171" s="1">
        <f t="shared" si="271"/>
        <v>0</v>
      </c>
      <c r="CL171" s="1">
        <f t="shared" si="272"/>
        <v>0</v>
      </c>
      <c r="CM171" s="1">
        <f t="shared" si="273"/>
        <v>0</v>
      </c>
      <c r="CN171" s="1">
        <f t="shared" si="274"/>
        <v>0</v>
      </c>
      <c r="CO171" s="1">
        <f t="shared" si="275"/>
        <v>0</v>
      </c>
      <c r="CP171" s="1">
        <f t="shared" si="276"/>
        <v>0</v>
      </c>
      <c r="CQ171" s="1">
        <f t="shared" si="277"/>
        <v>0</v>
      </c>
      <c r="CR171" s="1">
        <f t="shared" si="278"/>
        <v>0</v>
      </c>
      <c r="CS171" s="1">
        <f t="shared" si="279"/>
        <v>0</v>
      </c>
      <c r="CT171" s="1">
        <f t="shared" si="280"/>
        <v>0</v>
      </c>
      <c r="CU171" s="1">
        <f t="shared" si="281"/>
        <v>0</v>
      </c>
      <c r="CV171" s="1">
        <f t="shared" si="282"/>
        <v>0</v>
      </c>
      <c r="CW171" s="1">
        <f t="shared" si="283"/>
        <v>0</v>
      </c>
      <c r="CX171" s="1">
        <f t="shared" si="284"/>
        <v>0</v>
      </c>
      <c r="CY171" s="1">
        <f t="shared" si="285"/>
        <v>0</v>
      </c>
      <c r="CZ171" s="1">
        <f t="shared" si="286"/>
        <v>0</v>
      </c>
      <c r="DA171" s="1">
        <f t="shared" si="287"/>
        <v>0</v>
      </c>
      <c r="DB171" s="1">
        <f t="shared" si="288"/>
        <v>0</v>
      </c>
      <c r="DC171" s="1">
        <f t="shared" si="289"/>
        <v>0</v>
      </c>
      <c r="DD171" s="1">
        <f t="shared" si="290"/>
        <v>0</v>
      </c>
    </row>
    <row r="172" spans="1:108" x14ac:dyDescent="0.55000000000000004">
      <c r="A172" s="1">
        <f>値貼り付け用シート!F180</f>
        <v>9</v>
      </c>
      <c r="B172" s="1">
        <f>値貼り付け用シート!G180</f>
        <v>17</v>
      </c>
      <c r="C172" s="1">
        <f>計算１!I4082</f>
        <v>24</v>
      </c>
      <c r="D172" s="1">
        <f>計算１!J4082</f>
        <v>24</v>
      </c>
      <c r="E172" s="1">
        <f>計算１!K4082</f>
        <v>0</v>
      </c>
      <c r="F172" s="1">
        <f>計算１!L4082</f>
        <v>34</v>
      </c>
      <c r="G172" s="1">
        <f>計算１!M4082</f>
        <v>1</v>
      </c>
      <c r="H172" s="1">
        <f>IF(計算１!I4082=0,"",計算１!N4082)</f>
        <v>48</v>
      </c>
      <c r="I172" s="1">
        <f>IF(ISERROR(計算１!O4082),"",計算１!O4082)</f>
        <v>48</v>
      </c>
      <c r="J172" s="1">
        <f>計算１!P4082</f>
        <v>0</v>
      </c>
      <c r="K172" s="1">
        <f t="shared" si="194"/>
        <v>34</v>
      </c>
      <c r="M172" s="1">
        <f t="shared" si="195"/>
        <v>0</v>
      </c>
      <c r="N172" s="1">
        <f t="shared" si="196"/>
        <v>0</v>
      </c>
      <c r="O172" s="1">
        <f t="shared" si="197"/>
        <v>0</v>
      </c>
      <c r="P172" s="1">
        <f t="shared" si="198"/>
        <v>0</v>
      </c>
      <c r="Q172" s="1">
        <f t="shared" si="199"/>
        <v>0</v>
      </c>
      <c r="R172" s="1">
        <f t="shared" si="200"/>
        <v>0</v>
      </c>
      <c r="S172" s="1">
        <f t="shared" si="201"/>
        <v>0</v>
      </c>
      <c r="T172" s="1">
        <f t="shared" si="202"/>
        <v>0</v>
      </c>
      <c r="U172" s="1">
        <f t="shared" si="203"/>
        <v>0</v>
      </c>
      <c r="V172" s="1">
        <f t="shared" si="204"/>
        <v>0</v>
      </c>
      <c r="W172" s="1">
        <f t="shared" si="205"/>
        <v>0</v>
      </c>
      <c r="X172" s="1">
        <f t="shared" si="206"/>
        <v>0</v>
      </c>
      <c r="Y172" s="1">
        <f t="shared" si="207"/>
        <v>0</v>
      </c>
      <c r="Z172" s="1">
        <f t="shared" si="208"/>
        <v>0</v>
      </c>
      <c r="AA172" s="1">
        <f t="shared" si="209"/>
        <v>0</v>
      </c>
      <c r="AB172" s="1">
        <f t="shared" si="210"/>
        <v>0</v>
      </c>
      <c r="AC172" s="1">
        <f t="shared" si="211"/>
        <v>0</v>
      </c>
      <c r="AD172" s="1">
        <f t="shared" si="212"/>
        <v>0</v>
      </c>
      <c r="AE172" s="1">
        <f t="shared" si="213"/>
        <v>0</v>
      </c>
      <c r="AF172" s="1">
        <f t="shared" si="214"/>
        <v>0</v>
      </c>
      <c r="AG172" s="1">
        <f t="shared" si="215"/>
        <v>0</v>
      </c>
      <c r="AH172" s="1">
        <f t="shared" si="216"/>
        <v>0</v>
      </c>
      <c r="AI172" s="1">
        <f t="shared" si="217"/>
        <v>0</v>
      </c>
      <c r="AJ172" s="1">
        <f t="shared" si="218"/>
        <v>0</v>
      </c>
      <c r="AK172" s="1">
        <f t="shared" si="219"/>
        <v>0</v>
      </c>
      <c r="AL172" s="1">
        <f t="shared" si="220"/>
        <v>0</v>
      </c>
      <c r="AM172" s="1">
        <f t="shared" si="221"/>
        <v>0</v>
      </c>
      <c r="AN172" s="1">
        <f t="shared" si="222"/>
        <v>0</v>
      </c>
      <c r="AO172" s="1">
        <f t="shared" si="223"/>
        <v>0</v>
      </c>
      <c r="AP172" s="1">
        <f t="shared" si="224"/>
        <v>0</v>
      </c>
      <c r="AQ172" s="1">
        <f t="shared" si="225"/>
        <v>0</v>
      </c>
      <c r="AR172" s="1">
        <f t="shared" si="226"/>
        <v>0</v>
      </c>
      <c r="AS172" s="1">
        <f t="shared" si="227"/>
        <v>0</v>
      </c>
      <c r="AT172" s="1">
        <f t="shared" si="228"/>
        <v>0</v>
      </c>
      <c r="AU172" s="1">
        <f t="shared" si="229"/>
        <v>0</v>
      </c>
      <c r="AV172" s="1">
        <f t="shared" si="230"/>
        <v>0</v>
      </c>
      <c r="AW172" s="1">
        <f t="shared" si="231"/>
        <v>0</v>
      </c>
      <c r="AX172" s="1">
        <f t="shared" si="232"/>
        <v>0</v>
      </c>
      <c r="AY172" s="1">
        <f t="shared" si="233"/>
        <v>0</v>
      </c>
      <c r="AZ172" s="1">
        <f t="shared" si="234"/>
        <v>0</v>
      </c>
      <c r="BA172" s="1">
        <f t="shared" si="235"/>
        <v>1</v>
      </c>
      <c r="BB172" s="1">
        <f t="shared" si="236"/>
        <v>24</v>
      </c>
      <c r="BC172" s="1">
        <f t="shared" si="237"/>
        <v>34</v>
      </c>
      <c r="BD172" s="1">
        <f t="shared" si="238"/>
        <v>1</v>
      </c>
      <c r="BE172" s="1">
        <f t="shared" si="239"/>
        <v>34</v>
      </c>
      <c r="BF172" s="1">
        <f t="shared" si="240"/>
        <v>0</v>
      </c>
      <c r="BG172" s="1">
        <f t="shared" si="241"/>
        <v>0</v>
      </c>
      <c r="BH172" s="1">
        <f t="shared" si="242"/>
        <v>48</v>
      </c>
      <c r="BI172" s="1">
        <f t="shared" si="243"/>
        <v>0</v>
      </c>
      <c r="BJ172" s="1">
        <f t="shared" si="244"/>
        <v>0</v>
      </c>
      <c r="BK172" s="1">
        <f t="shared" si="245"/>
        <v>0</v>
      </c>
      <c r="BL172" s="1">
        <f t="shared" si="246"/>
        <v>0</v>
      </c>
      <c r="BM172" s="1">
        <f t="shared" si="247"/>
        <v>0</v>
      </c>
      <c r="BN172" s="1">
        <f t="shared" si="248"/>
        <v>0</v>
      </c>
      <c r="BO172" s="1">
        <f t="shared" si="249"/>
        <v>0</v>
      </c>
      <c r="BP172" s="1">
        <f t="shared" si="250"/>
        <v>0</v>
      </c>
      <c r="BQ172" s="1">
        <f t="shared" si="251"/>
        <v>0</v>
      </c>
      <c r="BR172" s="1">
        <f t="shared" si="252"/>
        <v>0</v>
      </c>
      <c r="BS172" s="1">
        <f t="shared" si="253"/>
        <v>0</v>
      </c>
      <c r="BT172" s="1">
        <f t="shared" si="254"/>
        <v>0</v>
      </c>
      <c r="BU172" s="1">
        <f t="shared" si="255"/>
        <v>0</v>
      </c>
      <c r="BV172" s="1">
        <f t="shared" si="256"/>
        <v>0</v>
      </c>
      <c r="BW172" s="1">
        <f t="shared" si="257"/>
        <v>0</v>
      </c>
      <c r="BX172" s="1">
        <f t="shared" si="258"/>
        <v>0</v>
      </c>
      <c r="BY172" s="1">
        <f t="shared" si="259"/>
        <v>0</v>
      </c>
      <c r="BZ172" s="1">
        <f t="shared" si="260"/>
        <v>0</v>
      </c>
      <c r="CA172" s="1">
        <f t="shared" si="261"/>
        <v>0</v>
      </c>
      <c r="CB172" s="1">
        <f t="shared" si="262"/>
        <v>0</v>
      </c>
      <c r="CC172" s="1">
        <f t="shared" si="263"/>
        <v>0</v>
      </c>
      <c r="CD172" s="1">
        <f t="shared" si="264"/>
        <v>0</v>
      </c>
      <c r="CE172" s="1">
        <f t="shared" si="265"/>
        <v>0</v>
      </c>
      <c r="CF172" s="1">
        <f t="shared" si="266"/>
        <v>0</v>
      </c>
      <c r="CG172" s="1">
        <f t="shared" si="267"/>
        <v>0</v>
      </c>
      <c r="CH172" s="1">
        <f t="shared" si="268"/>
        <v>0</v>
      </c>
      <c r="CI172" s="1">
        <f t="shared" si="269"/>
        <v>0</v>
      </c>
      <c r="CJ172" s="1">
        <f t="shared" si="270"/>
        <v>0</v>
      </c>
      <c r="CK172" s="1">
        <f t="shared" si="271"/>
        <v>0</v>
      </c>
      <c r="CL172" s="1">
        <f t="shared" si="272"/>
        <v>0</v>
      </c>
      <c r="CM172" s="1">
        <f t="shared" si="273"/>
        <v>0</v>
      </c>
      <c r="CN172" s="1">
        <f t="shared" si="274"/>
        <v>0</v>
      </c>
      <c r="CO172" s="1">
        <f t="shared" si="275"/>
        <v>0</v>
      </c>
      <c r="CP172" s="1">
        <f t="shared" si="276"/>
        <v>0</v>
      </c>
      <c r="CQ172" s="1">
        <f t="shared" si="277"/>
        <v>0</v>
      </c>
      <c r="CR172" s="1">
        <f t="shared" si="278"/>
        <v>0</v>
      </c>
      <c r="CS172" s="1">
        <f t="shared" si="279"/>
        <v>0</v>
      </c>
      <c r="CT172" s="1">
        <f t="shared" si="280"/>
        <v>0</v>
      </c>
      <c r="CU172" s="1">
        <f t="shared" si="281"/>
        <v>0</v>
      </c>
      <c r="CV172" s="1">
        <f t="shared" si="282"/>
        <v>0</v>
      </c>
      <c r="CW172" s="1">
        <f t="shared" si="283"/>
        <v>0</v>
      </c>
      <c r="CX172" s="1">
        <f t="shared" si="284"/>
        <v>0</v>
      </c>
      <c r="CY172" s="1">
        <f t="shared" si="285"/>
        <v>0</v>
      </c>
      <c r="CZ172" s="1">
        <f t="shared" si="286"/>
        <v>0</v>
      </c>
      <c r="DA172" s="1">
        <f t="shared" si="287"/>
        <v>0</v>
      </c>
      <c r="DB172" s="1">
        <f t="shared" si="288"/>
        <v>0</v>
      </c>
      <c r="DC172" s="1">
        <f t="shared" si="289"/>
        <v>0</v>
      </c>
      <c r="DD172" s="1">
        <f t="shared" si="290"/>
        <v>0</v>
      </c>
    </row>
    <row r="173" spans="1:108" x14ac:dyDescent="0.55000000000000004">
      <c r="A173" s="1">
        <f>値貼り付け用シート!F181</f>
        <v>9</v>
      </c>
      <c r="B173" s="1">
        <f>値貼り付け用シート!G181</f>
        <v>18</v>
      </c>
      <c r="C173" s="1">
        <f>計算１!I4106</f>
        <v>24</v>
      </c>
      <c r="D173" s="1">
        <f>計算１!J4106</f>
        <v>24</v>
      </c>
      <c r="E173" s="1">
        <f>計算１!K4106</f>
        <v>0</v>
      </c>
      <c r="F173" s="1">
        <f>計算１!L4106</f>
        <v>21</v>
      </c>
      <c r="G173" s="1">
        <f>計算１!M4106</f>
        <v>1</v>
      </c>
      <c r="H173" s="1">
        <f>IF(計算１!I4106=0,"",計算１!N4106)</f>
        <v>25</v>
      </c>
      <c r="I173" s="1">
        <f>IF(ISERROR(計算１!O4106),"",計算１!O4106)</f>
        <v>25</v>
      </c>
      <c r="J173" s="1">
        <f>計算１!P4106</f>
        <v>0</v>
      </c>
      <c r="K173" s="1">
        <f t="shared" si="194"/>
        <v>21</v>
      </c>
      <c r="M173" s="1">
        <f t="shared" si="195"/>
        <v>0</v>
      </c>
      <c r="N173" s="1">
        <f t="shared" si="196"/>
        <v>0</v>
      </c>
      <c r="O173" s="1">
        <f t="shared" si="197"/>
        <v>0</v>
      </c>
      <c r="P173" s="1">
        <f t="shared" si="198"/>
        <v>0</v>
      </c>
      <c r="Q173" s="1">
        <f t="shared" si="199"/>
        <v>0</v>
      </c>
      <c r="R173" s="1">
        <f t="shared" si="200"/>
        <v>0</v>
      </c>
      <c r="S173" s="1">
        <f t="shared" si="201"/>
        <v>0</v>
      </c>
      <c r="T173" s="1">
        <f t="shared" si="202"/>
        <v>0</v>
      </c>
      <c r="U173" s="1">
        <f t="shared" si="203"/>
        <v>0</v>
      </c>
      <c r="V173" s="1">
        <f t="shared" si="204"/>
        <v>0</v>
      </c>
      <c r="W173" s="1">
        <f t="shared" si="205"/>
        <v>0</v>
      </c>
      <c r="X173" s="1">
        <f t="shared" si="206"/>
        <v>0</v>
      </c>
      <c r="Y173" s="1">
        <f t="shared" si="207"/>
        <v>0</v>
      </c>
      <c r="Z173" s="1">
        <f t="shared" si="208"/>
        <v>0</v>
      </c>
      <c r="AA173" s="1">
        <f t="shared" si="209"/>
        <v>0</v>
      </c>
      <c r="AB173" s="1">
        <f t="shared" si="210"/>
        <v>0</v>
      </c>
      <c r="AC173" s="1">
        <f t="shared" si="211"/>
        <v>0</v>
      </c>
      <c r="AD173" s="1">
        <f t="shared" si="212"/>
        <v>0</v>
      </c>
      <c r="AE173" s="1">
        <f t="shared" si="213"/>
        <v>0</v>
      </c>
      <c r="AF173" s="1">
        <f t="shared" si="214"/>
        <v>0</v>
      </c>
      <c r="AG173" s="1">
        <f t="shared" si="215"/>
        <v>0</v>
      </c>
      <c r="AH173" s="1">
        <f t="shared" si="216"/>
        <v>0</v>
      </c>
      <c r="AI173" s="1">
        <f t="shared" si="217"/>
        <v>0</v>
      </c>
      <c r="AJ173" s="1">
        <f t="shared" si="218"/>
        <v>0</v>
      </c>
      <c r="AK173" s="1">
        <f t="shared" si="219"/>
        <v>0</v>
      </c>
      <c r="AL173" s="1">
        <f t="shared" si="220"/>
        <v>0</v>
      </c>
      <c r="AM173" s="1">
        <f t="shared" si="221"/>
        <v>0</v>
      </c>
      <c r="AN173" s="1">
        <f t="shared" si="222"/>
        <v>0</v>
      </c>
      <c r="AO173" s="1">
        <f t="shared" si="223"/>
        <v>0</v>
      </c>
      <c r="AP173" s="1">
        <f t="shared" si="224"/>
        <v>0</v>
      </c>
      <c r="AQ173" s="1">
        <f t="shared" si="225"/>
        <v>0</v>
      </c>
      <c r="AR173" s="1">
        <f t="shared" si="226"/>
        <v>0</v>
      </c>
      <c r="AS173" s="1">
        <f t="shared" si="227"/>
        <v>0</v>
      </c>
      <c r="AT173" s="1">
        <f t="shared" si="228"/>
        <v>0</v>
      </c>
      <c r="AU173" s="1">
        <f t="shared" si="229"/>
        <v>0</v>
      </c>
      <c r="AV173" s="1">
        <f t="shared" si="230"/>
        <v>0</v>
      </c>
      <c r="AW173" s="1">
        <f t="shared" si="231"/>
        <v>0</v>
      </c>
      <c r="AX173" s="1">
        <f t="shared" si="232"/>
        <v>0</v>
      </c>
      <c r="AY173" s="1">
        <f t="shared" si="233"/>
        <v>0</v>
      </c>
      <c r="AZ173" s="1">
        <f t="shared" si="234"/>
        <v>0</v>
      </c>
      <c r="BA173" s="1">
        <f t="shared" si="235"/>
        <v>1</v>
      </c>
      <c r="BB173" s="1">
        <f t="shared" si="236"/>
        <v>24</v>
      </c>
      <c r="BC173" s="1">
        <f t="shared" si="237"/>
        <v>21</v>
      </c>
      <c r="BD173" s="1">
        <f t="shared" si="238"/>
        <v>1</v>
      </c>
      <c r="BE173" s="1">
        <f t="shared" si="239"/>
        <v>21</v>
      </c>
      <c r="BF173" s="1">
        <f t="shared" si="240"/>
        <v>0</v>
      </c>
      <c r="BG173" s="1">
        <f t="shared" si="241"/>
        <v>0</v>
      </c>
      <c r="BH173" s="1">
        <f t="shared" si="242"/>
        <v>25</v>
      </c>
      <c r="BI173" s="1">
        <f t="shared" si="243"/>
        <v>0</v>
      </c>
      <c r="BJ173" s="1">
        <f t="shared" si="244"/>
        <v>0</v>
      </c>
      <c r="BK173" s="1">
        <f t="shared" si="245"/>
        <v>0</v>
      </c>
      <c r="BL173" s="1">
        <f t="shared" si="246"/>
        <v>0</v>
      </c>
      <c r="BM173" s="1">
        <f t="shared" si="247"/>
        <v>0</v>
      </c>
      <c r="BN173" s="1">
        <f t="shared" si="248"/>
        <v>0</v>
      </c>
      <c r="BO173" s="1">
        <f t="shared" si="249"/>
        <v>0</v>
      </c>
      <c r="BP173" s="1">
        <f t="shared" si="250"/>
        <v>0</v>
      </c>
      <c r="BQ173" s="1">
        <f t="shared" si="251"/>
        <v>0</v>
      </c>
      <c r="BR173" s="1">
        <f t="shared" si="252"/>
        <v>0</v>
      </c>
      <c r="BS173" s="1">
        <f t="shared" si="253"/>
        <v>0</v>
      </c>
      <c r="BT173" s="1">
        <f t="shared" si="254"/>
        <v>0</v>
      </c>
      <c r="BU173" s="1">
        <f t="shared" si="255"/>
        <v>0</v>
      </c>
      <c r="BV173" s="1">
        <f t="shared" si="256"/>
        <v>0</v>
      </c>
      <c r="BW173" s="1">
        <f t="shared" si="257"/>
        <v>0</v>
      </c>
      <c r="BX173" s="1">
        <f t="shared" si="258"/>
        <v>0</v>
      </c>
      <c r="BY173" s="1">
        <f t="shared" si="259"/>
        <v>0</v>
      </c>
      <c r="BZ173" s="1">
        <f t="shared" si="260"/>
        <v>0</v>
      </c>
      <c r="CA173" s="1">
        <f t="shared" si="261"/>
        <v>0</v>
      </c>
      <c r="CB173" s="1">
        <f t="shared" si="262"/>
        <v>0</v>
      </c>
      <c r="CC173" s="1">
        <f t="shared" si="263"/>
        <v>0</v>
      </c>
      <c r="CD173" s="1">
        <f t="shared" si="264"/>
        <v>0</v>
      </c>
      <c r="CE173" s="1">
        <f t="shared" si="265"/>
        <v>0</v>
      </c>
      <c r="CF173" s="1">
        <f t="shared" si="266"/>
        <v>0</v>
      </c>
      <c r="CG173" s="1">
        <f t="shared" si="267"/>
        <v>0</v>
      </c>
      <c r="CH173" s="1">
        <f t="shared" si="268"/>
        <v>0</v>
      </c>
      <c r="CI173" s="1">
        <f t="shared" si="269"/>
        <v>0</v>
      </c>
      <c r="CJ173" s="1">
        <f t="shared" si="270"/>
        <v>0</v>
      </c>
      <c r="CK173" s="1">
        <f t="shared" si="271"/>
        <v>0</v>
      </c>
      <c r="CL173" s="1">
        <f t="shared" si="272"/>
        <v>0</v>
      </c>
      <c r="CM173" s="1">
        <f t="shared" si="273"/>
        <v>0</v>
      </c>
      <c r="CN173" s="1">
        <f t="shared" si="274"/>
        <v>0</v>
      </c>
      <c r="CO173" s="1">
        <f t="shared" si="275"/>
        <v>0</v>
      </c>
      <c r="CP173" s="1">
        <f t="shared" si="276"/>
        <v>0</v>
      </c>
      <c r="CQ173" s="1">
        <f t="shared" si="277"/>
        <v>0</v>
      </c>
      <c r="CR173" s="1">
        <f t="shared" si="278"/>
        <v>0</v>
      </c>
      <c r="CS173" s="1">
        <f t="shared" si="279"/>
        <v>0</v>
      </c>
      <c r="CT173" s="1">
        <f t="shared" si="280"/>
        <v>0</v>
      </c>
      <c r="CU173" s="1">
        <f t="shared" si="281"/>
        <v>0</v>
      </c>
      <c r="CV173" s="1">
        <f t="shared" si="282"/>
        <v>0</v>
      </c>
      <c r="CW173" s="1">
        <f t="shared" si="283"/>
        <v>0</v>
      </c>
      <c r="CX173" s="1">
        <f t="shared" si="284"/>
        <v>0</v>
      </c>
      <c r="CY173" s="1">
        <f t="shared" si="285"/>
        <v>0</v>
      </c>
      <c r="CZ173" s="1">
        <f t="shared" si="286"/>
        <v>0</v>
      </c>
      <c r="DA173" s="1">
        <f t="shared" si="287"/>
        <v>0</v>
      </c>
      <c r="DB173" s="1">
        <f t="shared" si="288"/>
        <v>0</v>
      </c>
      <c r="DC173" s="1">
        <f t="shared" si="289"/>
        <v>0</v>
      </c>
      <c r="DD173" s="1">
        <f t="shared" si="290"/>
        <v>0</v>
      </c>
    </row>
    <row r="174" spans="1:108" x14ac:dyDescent="0.55000000000000004">
      <c r="A174" s="1">
        <f>値貼り付け用シート!F182</f>
        <v>9</v>
      </c>
      <c r="B174" s="1">
        <f>値貼り付け用シート!G182</f>
        <v>19</v>
      </c>
      <c r="C174" s="1">
        <f>計算１!I4130</f>
        <v>24</v>
      </c>
      <c r="D174" s="1">
        <f>計算１!J4130</f>
        <v>24</v>
      </c>
      <c r="E174" s="1">
        <f>計算１!K4130</f>
        <v>0</v>
      </c>
      <c r="F174" s="1">
        <f>計算１!L4130</f>
        <v>24</v>
      </c>
      <c r="G174" s="1">
        <f>計算１!M4130</f>
        <v>1</v>
      </c>
      <c r="H174" s="1">
        <f>IF(計算１!I4130=0,"",計算１!N4130)</f>
        <v>27</v>
      </c>
      <c r="I174" s="1">
        <f>IF(ISERROR(計算１!O4130),"",計算１!O4130)</f>
        <v>27</v>
      </c>
      <c r="J174" s="1">
        <f>計算１!P4130</f>
        <v>0</v>
      </c>
      <c r="K174" s="1">
        <f t="shared" si="194"/>
        <v>24</v>
      </c>
      <c r="M174" s="1">
        <f t="shared" si="195"/>
        <v>0</v>
      </c>
      <c r="N174" s="1">
        <f t="shared" si="196"/>
        <v>0</v>
      </c>
      <c r="O174" s="1">
        <f t="shared" si="197"/>
        <v>0</v>
      </c>
      <c r="P174" s="1">
        <f t="shared" si="198"/>
        <v>0</v>
      </c>
      <c r="Q174" s="1">
        <f t="shared" si="199"/>
        <v>0</v>
      </c>
      <c r="R174" s="1">
        <f t="shared" si="200"/>
        <v>0</v>
      </c>
      <c r="S174" s="1">
        <f t="shared" si="201"/>
        <v>0</v>
      </c>
      <c r="T174" s="1">
        <f t="shared" si="202"/>
        <v>0</v>
      </c>
      <c r="U174" s="1">
        <f t="shared" si="203"/>
        <v>0</v>
      </c>
      <c r="V174" s="1">
        <f t="shared" si="204"/>
        <v>0</v>
      </c>
      <c r="W174" s="1">
        <f t="shared" si="205"/>
        <v>0</v>
      </c>
      <c r="X174" s="1">
        <f t="shared" si="206"/>
        <v>0</v>
      </c>
      <c r="Y174" s="1">
        <f t="shared" si="207"/>
        <v>0</v>
      </c>
      <c r="Z174" s="1">
        <f t="shared" si="208"/>
        <v>0</v>
      </c>
      <c r="AA174" s="1">
        <f t="shared" si="209"/>
        <v>0</v>
      </c>
      <c r="AB174" s="1">
        <f t="shared" si="210"/>
        <v>0</v>
      </c>
      <c r="AC174" s="1">
        <f t="shared" si="211"/>
        <v>0</v>
      </c>
      <c r="AD174" s="1">
        <f t="shared" si="212"/>
        <v>0</v>
      </c>
      <c r="AE174" s="1">
        <f t="shared" si="213"/>
        <v>0</v>
      </c>
      <c r="AF174" s="1">
        <f t="shared" si="214"/>
        <v>0</v>
      </c>
      <c r="AG174" s="1">
        <f t="shared" si="215"/>
        <v>0</v>
      </c>
      <c r="AH174" s="1">
        <f t="shared" si="216"/>
        <v>0</v>
      </c>
      <c r="AI174" s="1">
        <f t="shared" si="217"/>
        <v>0</v>
      </c>
      <c r="AJ174" s="1">
        <f t="shared" si="218"/>
        <v>0</v>
      </c>
      <c r="AK174" s="1">
        <f t="shared" si="219"/>
        <v>0</v>
      </c>
      <c r="AL174" s="1">
        <f t="shared" si="220"/>
        <v>0</v>
      </c>
      <c r="AM174" s="1">
        <f t="shared" si="221"/>
        <v>0</v>
      </c>
      <c r="AN174" s="1">
        <f t="shared" si="222"/>
        <v>0</v>
      </c>
      <c r="AO174" s="1">
        <f t="shared" si="223"/>
        <v>0</v>
      </c>
      <c r="AP174" s="1">
        <f t="shared" si="224"/>
        <v>0</v>
      </c>
      <c r="AQ174" s="1">
        <f t="shared" si="225"/>
        <v>0</v>
      </c>
      <c r="AR174" s="1">
        <f t="shared" si="226"/>
        <v>0</v>
      </c>
      <c r="AS174" s="1">
        <f t="shared" si="227"/>
        <v>0</v>
      </c>
      <c r="AT174" s="1">
        <f t="shared" si="228"/>
        <v>0</v>
      </c>
      <c r="AU174" s="1">
        <f t="shared" si="229"/>
        <v>0</v>
      </c>
      <c r="AV174" s="1">
        <f t="shared" si="230"/>
        <v>0</v>
      </c>
      <c r="AW174" s="1">
        <f t="shared" si="231"/>
        <v>0</v>
      </c>
      <c r="AX174" s="1">
        <f t="shared" si="232"/>
        <v>0</v>
      </c>
      <c r="AY174" s="1">
        <f t="shared" si="233"/>
        <v>0</v>
      </c>
      <c r="AZ174" s="1">
        <f t="shared" si="234"/>
        <v>0</v>
      </c>
      <c r="BA174" s="1">
        <f t="shared" si="235"/>
        <v>1</v>
      </c>
      <c r="BB174" s="1">
        <f t="shared" si="236"/>
        <v>24</v>
      </c>
      <c r="BC174" s="1">
        <f t="shared" si="237"/>
        <v>24</v>
      </c>
      <c r="BD174" s="1">
        <f t="shared" si="238"/>
        <v>1</v>
      </c>
      <c r="BE174" s="1">
        <f t="shared" si="239"/>
        <v>24</v>
      </c>
      <c r="BF174" s="1">
        <f t="shared" si="240"/>
        <v>0</v>
      </c>
      <c r="BG174" s="1">
        <f t="shared" si="241"/>
        <v>0</v>
      </c>
      <c r="BH174" s="1">
        <f t="shared" si="242"/>
        <v>27</v>
      </c>
      <c r="BI174" s="1">
        <f t="shared" si="243"/>
        <v>0</v>
      </c>
      <c r="BJ174" s="1">
        <f t="shared" si="244"/>
        <v>0</v>
      </c>
      <c r="BK174" s="1">
        <f t="shared" si="245"/>
        <v>0</v>
      </c>
      <c r="BL174" s="1">
        <f t="shared" si="246"/>
        <v>0</v>
      </c>
      <c r="BM174" s="1">
        <f t="shared" si="247"/>
        <v>0</v>
      </c>
      <c r="BN174" s="1">
        <f t="shared" si="248"/>
        <v>0</v>
      </c>
      <c r="BO174" s="1">
        <f t="shared" si="249"/>
        <v>0</v>
      </c>
      <c r="BP174" s="1">
        <f t="shared" si="250"/>
        <v>0</v>
      </c>
      <c r="BQ174" s="1">
        <f t="shared" si="251"/>
        <v>0</v>
      </c>
      <c r="BR174" s="1">
        <f t="shared" si="252"/>
        <v>0</v>
      </c>
      <c r="BS174" s="1">
        <f t="shared" si="253"/>
        <v>0</v>
      </c>
      <c r="BT174" s="1">
        <f t="shared" si="254"/>
        <v>0</v>
      </c>
      <c r="BU174" s="1">
        <f t="shared" si="255"/>
        <v>0</v>
      </c>
      <c r="BV174" s="1">
        <f t="shared" si="256"/>
        <v>0</v>
      </c>
      <c r="BW174" s="1">
        <f t="shared" si="257"/>
        <v>0</v>
      </c>
      <c r="BX174" s="1">
        <f t="shared" si="258"/>
        <v>0</v>
      </c>
      <c r="BY174" s="1">
        <f t="shared" si="259"/>
        <v>0</v>
      </c>
      <c r="BZ174" s="1">
        <f t="shared" si="260"/>
        <v>0</v>
      </c>
      <c r="CA174" s="1">
        <f t="shared" si="261"/>
        <v>0</v>
      </c>
      <c r="CB174" s="1">
        <f t="shared" si="262"/>
        <v>0</v>
      </c>
      <c r="CC174" s="1">
        <f t="shared" si="263"/>
        <v>0</v>
      </c>
      <c r="CD174" s="1">
        <f t="shared" si="264"/>
        <v>0</v>
      </c>
      <c r="CE174" s="1">
        <f t="shared" si="265"/>
        <v>0</v>
      </c>
      <c r="CF174" s="1">
        <f t="shared" si="266"/>
        <v>0</v>
      </c>
      <c r="CG174" s="1">
        <f t="shared" si="267"/>
        <v>0</v>
      </c>
      <c r="CH174" s="1">
        <f t="shared" si="268"/>
        <v>0</v>
      </c>
      <c r="CI174" s="1">
        <f t="shared" si="269"/>
        <v>0</v>
      </c>
      <c r="CJ174" s="1">
        <f t="shared" si="270"/>
        <v>0</v>
      </c>
      <c r="CK174" s="1">
        <f t="shared" si="271"/>
        <v>0</v>
      </c>
      <c r="CL174" s="1">
        <f t="shared" si="272"/>
        <v>0</v>
      </c>
      <c r="CM174" s="1">
        <f t="shared" si="273"/>
        <v>0</v>
      </c>
      <c r="CN174" s="1">
        <f t="shared" si="274"/>
        <v>0</v>
      </c>
      <c r="CO174" s="1">
        <f t="shared" si="275"/>
        <v>0</v>
      </c>
      <c r="CP174" s="1">
        <f t="shared" si="276"/>
        <v>0</v>
      </c>
      <c r="CQ174" s="1">
        <f t="shared" si="277"/>
        <v>0</v>
      </c>
      <c r="CR174" s="1">
        <f t="shared" si="278"/>
        <v>0</v>
      </c>
      <c r="CS174" s="1">
        <f t="shared" si="279"/>
        <v>0</v>
      </c>
      <c r="CT174" s="1">
        <f t="shared" si="280"/>
        <v>0</v>
      </c>
      <c r="CU174" s="1">
        <f t="shared" si="281"/>
        <v>0</v>
      </c>
      <c r="CV174" s="1">
        <f t="shared" si="282"/>
        <v>0</v>
      </c>
      <c r="CW174" s="1">
        <f t="shared" si="283"/>
        <v>0</v>
      </c>
      <c r="CX174" s="1">
        <f t="shared" si="284"/>
        <v>0</v>
      </c>
      <c r="CY174" s="1">
        <f t="shared" si="285"/>
        <v>0</v>
      </c>
      <c r="CZ174" s="1">
        <f t="shared" si="286"/>
        <v>0</v>
      </c>
      <c r="DA174" s="1">
        <f t="shared" si="287"/>
        <v>0</v>
      </c>
      <c r="DB174" s="1">
        <f t="shared" si="288"/>
        <v>0</v>
      </c>
      <c r="DC174" s="1">
        <f t="shared" si="289"/>
        <v>0</v>
      </c>
      <c r="DD174" s="1">
        <f t="shared" si="290"/>
        <v>0</v>
      </c>
    </row>
    <row r="175" spans="1:108" x14ac:dyDescent="0.55000000000000004">
      <c r="A175" s="1">
        <f>値貼り付け用シート!F183</f>
        <v>9</v>
      </c>
      <c r="B175" s="1">
        <f>値貼り付け用シート!G183</f>
        <v>20</v>
      </c>
      <c r="C175" s="1">
        <f>計算１!I4154</f>
        <v>23</v>
      </c>
      <c r="D175" s="1">
        <f>計算１!J4154</f>
        <v>24</v>
      </c>
      <c r="E175" s="1">
        <f>計算１!K4154</f>
        <v>0</v>
      </c>
      <c r="F175" s="1">
        <f>計算１!L4154</f>
        <v>54</v>
      </c>
      <c r="G175" s="1">
        <f>計算１!M4154</f>
        <v>1</v>
      </c>
      <c r="H175" s="1">
        <f>IF(計算１!I4154=0,"",計算１!N4154)</f>
        <v>61</v>
      </c>
      <c r="I175" s="1">
        <f>IF(ISERROR(計算１!O4154),"",計算１!O4154)</f>
        <v>61</v>
      </c>
      <c r="J175" s="1">
        <f>計算１!P4154</f>
        <v>0</v>
      </c>
      <c r="K175" s="1">
        <f t="shared" si="194"/>
        <v>54</v>
      </c>
      <c r="M175" s="1">
        <f t="shared" si="195"/>
        <v>0</v>
      </c>
      <c r="N175" s="1">
        <f t="shared" si="196"/>
        <v>0</v>
      </c>
      <c r="O175" s="1">
        <f t="shared" si="197"/>
        <v>0</v>
      </c>
      <c r="P175" s="1">
        <f t="shared" si="198"/>
        <v>0</v>
      </c>
      <c r="Q175" s="1">
        <f t="shared" si="199"/>
        <v>0</v>
      </c>
      <c r="R175" s="1">
        <f t="shared" si="200"/>
        <v>0</v>
      </c>
      <c r="S175" s="1">
        <f t="shared" si="201"/>
        <v>0</v>
      </c>
      <c r="T175" s="1">
        <f t="shared" si="202"/>
        <v>0</v>
      </c>
      <c r="U175" s="1">
        <f t="shared" si="203"/>
        <v>0</v>
      </c>
      <c r="V175" s="1">
        <f t="shared" si="204"/>
        <v>0</v>
      </c>
      <c r="W175" s="1">
        <f t="shared" si="205"/>
        <v>0</v>
      </c>
      <c r="X175" s="1">
        <f t="shared" si="206"/>
        <v>0</v>
      </c>
      <c r="Y175" s="1">
        <f t="shared" si="207"/>
        <v>0</v>
      </c>
      <c r="Z175" s="1">
        <f t="shared" si="208"/>
        <v>0</v>
      </c>
      <c r="AA175" s="1">
        <f t="shared" si="209"/>
        <v>0</v>
      </c>
      <c r="AB175" s="1">
        <f t="shared" si="210"/>
        <v>0</v>
      </c>
      <c r="AC175" s="1">
        <f t="shared" si="211"/>
        <v>0</v>
      </c>
      <c r="AD175" s="1">
        <f t="shared" si="212"/>
        <v>0</v>
      </c>
      <c r="AE175" s="1">
        <f t="shared" si="213"/>
        <v>0</v>
      </c>
      <c r="AF175" s="1">
        <f t="shared" si="214"/>
        <v>0</v>
      </c>
      <c r="AG175" s="1">
        <f t="shared" si="215"/>
        <v>0</v>
      </c>
      <c r="AH175" s="1">
        <f t="shared" si="216"/>
        <v>0</v>
      </c>
      <c r="AI175" s="1">
        <f t="shared" si="217"/>
        <v>0</v>
      </c>
      <c r="AJ175" s="1">
        <f t="shared" si="218"/>
        <v>0</v>
      </c>
      <c r="AK175" s="1">
        <f t="shared" si="219"/>
        <v>0</v>
      </c>
      <c r="AL175" s="1">
        <f t="shared" si="220"/>
        <v>0</v>
      </c>
      <c r="AM175" s="1">
        <f t="shared" si="221"/>
        <v>0</v>
      </c>
      <c r="AN175" s="1">
        <f t="shared" si="222"/>
        <v>0</v>
      </c>
      <c r="AO175" s="1">
        <f t="shared" si="223"/>
        <v>0</v>
      </c>
      <c r="AP175" s="1">
        <f t="shared" si="224"/>
        <v>0</v>
      </c>
      <c r="AQ175" s="1">
        <f t="shared" si="225"/>
        <v>0</v>
      </c>
      <c r="AR175" s="1">
        <f t="shared" si="226"/>
        <v>0</v>
      </c>
      <c r="AS175" s="1">
        <f t="shared" si="227"/>
        <v>0</v>
      </c>
      <c r="AT175" s="1">
        <f t="shared" si="228"/>
        <v>0</v>
      </c>
      <c r="AU175" s="1">
        <f t="shared" si="229"/>
        <v>0</v>
      </c>
      <c r="AV175" s="1">
        <f t="shared" si="230"/>
        <v>0</v>
      </c>
      <c r="AW175" s="1">
        <f t="shared" si="231"/>
        <v>0</v>
      </c>
      <c r="AX175" s="1">
        <f t="shared" si="232"/>
        <v>0</v>
      </c>
      <c r="AY175" s="1">
        <f t="shared" si="233"/>
        <v>0</v>
      </c>
      <c r="AZ175" s="1">
        <f t="shared" si="234"/>
        <v>0</v>
      </c>
      <c r="BA175" s="1">
        <f t="shared" si="235"/>
        <v>1</v>
      </c>
      <c r="BB175" s="1">
        <f t="shared" si="236"/>
        <v>23</v>
      </c>
      <c r="BC175" s="1">
        <f t="shared" si="237"/>
        <v>54</v>
      </c>
      <c r="BD175" s="1">
        <f t="shared" si="238"/>
        <v>1</v>
      </c>
      <c r="BE175" s="1">
        <f t="shared" si="239"/>
        <v>54</v>
      </c>
      <c r="BF175" s="1">
        <f t="shared" si="240"/>
        <v>0</v>
      </c>
      <c r="BG175" s="1">
        <f t="shared" si="241"/>
        <v>0</v>
      </c>
      <c r="BH175" s="1">
        <f t="shared" si="242"/>
        <v>61</v>
      </c>
      <c r="BI175" s="1">
        <f t="shared" si="243"/>
        <v>0</v>
      </c>
      <c r="BJ175" s="1">
        <f t="shared" si="244"/>
        <v>0</v>
      </c>
      <c r="BK175" s="1">
        <f t="shared" si="245"/>
        <v>0</v>
      </c>
      <c r="BL175" s="1">
        <f t="shared" si="246"/>
        <v>0</v>
      </c>
      <c r="BM175" s="1">
        <f t="shared" si="247"/>
        <v>0</v>
      </c>
      <c r="BN175" s="1">
        <f t="shared" si="248"/>
        <v>0</v>
      </c>
      <c r="BO175" s="1">
        <f t="shared" si="249"/>
        <v>0</v>
      </c>
      <c r="BP175" s="1">
        <f t="shared" si="250"/>
        <v>0</v>
      </c>
      <c r="BQ175" s="1">
        <f t="shared" si="251"/>
        <v>0</v>
      </c>
      <c r="BR175" s="1">
        <f t="shared" si="252"/>
        <v>0</v>
      </c>
      <c r="BS175" s="1">
        <f t="shared" si="253"/>
        <v>0</v>
      </c>
      <c r="BT175" s="1">
        <f t="shared" si="254"/>
        <v>0</v>
      </c>
      <c r="BU175" s="1">
        <f t="shared" si="255"/>
        <v>0</v>
      </c>
      <c r="BV175" s="1">
        <f t="shared" si="256"/>
        <v>0</v>
      </c>
      <c r="BW175" s="1">
        <f t="shared" si="257"/>
        <v>0</v>
      </c>
      <c r="BX175" s="1">
        <f t="shared" si="258"/>
        <v>0</v>
      </c>
      <c r="BY175" s="1">
        <f t="shared" si="259"/>
        <v>0</v>
      </c>
      <c r="BZ175" s="1">
        <f t="shared" si="260"/>
        <v>0</v>
      </c>
      <c r="CA175" s="1">
        <f t="shared" si="261"/>
        <v>0</v>
      </c>
      <c r="CB175" s="1">
        <f t="shared" si="262"/>
        <v>0</v>
      </c>
      <c r="CC175" s="1">
        <f t="shared" si="263"/>
        <v>0</v>
      </c>
      <c r="CD175" s="1">
        <f t="shared" si="264"/>
        <v>0</v>
      </c>
      <c r="CE175" s="1">
        <f t="shared" si="265"/>
        <v>0</v>
      </c>
      <c r="CF175" s="1">
        <f t="shared" si="266"/>
        <v>0</v>
      </c>
      <c r="CG175" s="1">
        <f t="shared" si="267"/>
        <v>0</v>
      </c>
      <c r="CH175" s="1">
        <f t="shared" si="268"/>
        <v>0</v>
      </c>
      <c r="CI175" s="1">
        <f t="shared" si="269"/>
        <v>0</v>
      </c>
      <c r="CJ175" s="1">
        <f t="shared" si="270"/>
        <v>0</v>
      </c>
      <c r="CK175" s="1">
        <f t="shared" si="271"/>
        <v>0</v>
      </c>
      <c r="CL175" s="1">
        <f t="shared" si="272"/>
        <v>0</v>
      </c>
      <c r="CM175" s="1">
        <f t="shared" si="273"/>
        <v>0</v>
      </c>
      <c r="CN175" s="1">
        <f t="shared" si="274"/>
        <v>0</v>
      </c>
      <c r="CO175" s="1">
        <f t="shared" si="275"/>
        <v>0</v>
      </c>
      <c r="CP175" s="1">
        <f t="shared" si="276"/>
        <v>0</v>
      </c>
      <c r="CQ175" s="1">
        <f t="shared" si="277"/>
        <v>0</v>
      </c>
      <c r="CR175" s="1">
        <f t="shared" si="278"/>
        <v>0</v>
      </c>
      <c r="CS175" s="1">
        <f t="shared" si="279"/>
        <v>0</v>
      </c>
      <c r="CT175" s="1">
        <f t="shared" si="280"/>
        <v>0</v>
      </c>
      <c r="CU175" s="1">
        <f t="shared" si="281"/>
        <v>0</v>
      </c>
      <c r="CV175" s="1">
        <f t="shared" si="282"/>
        <v>0</v>
      </c>
      <c r="CW175" s="1">
        <f t="shared" si="283"/>
        <v>0</v>
      </c>
      <c r="CX175" s="1">
        <f t="shared" si="284"/>
        <v>0</v>
      </c>
      <c r="CY175" s="1">
        <f t="shared" si="285"/>
        <v>0</v>
      </c>
      <c r="CZ175" s="1">
        <f t="shared" si="286"/>
        <v>0</v>
      </c>
      <c r="DA175" s="1">
        <f t="shared" si="287"/>
        <v>0</v>
      </c>
      <c r="DB175" s="1">
        <f t="shared" si="288"/>
        <v>0</v>
      </c>
      <c r="DC175" s="1">
        <f t="shared" si="289"/>
        <v>0</v>
      </c>
      <c r="DD175" s="1">
        <f t="shared" si="290"/>
        <v>0</v>
      </c>
    </row>
    <row r="176" spans="1:108" x14ac:dyDescent="0.55000000000000004">
      <c r="A176" s="1">
        <f>値貼り付け用シート!F184</f>
        <v>9</v>
      </c>
      <c r="B176" s="1">
        <f>値貼り付け用シート!G184</f>
        <v>21</v>
      </c>
      <c r="C176" s="1">
        <f>計算１!I4178</f>
        <v>23</v>
      </c>
      <c r="D176" s="1">
        <f>計算１!J4178</f>
        <v>24</v>
      </c>
      <c r="E176" s="1">
        <f>計算１!K4178</f>
        <v>0</v>
      </c>
      <c r="F176" s="1">
        <f>計算１!L4178</f>
        <v>29</v>
      </c>
      <c r="G176" s="1">
        <f>計算１!M4178</f>
        <v>1</v>
      </c>
      <c r="H176" s="1">
        <f>IF(計算１!I4178=0,"",計算１!N4178)</f>
        <v>23</v>
      </c>
      <c r="I176" s="1">
        <f>IF(ISERROR(計算１!O4178),"",計算１!O4178)</f>
        <v>13</v>
      </c>
      <c r="J176" s="1">
        <f>計算１!P4178</f>
        <v>0</v>
      </c>
      <c r="K176" s="1">
        <f t="shared" si="194"/>
        <v>29</v>
      </c>
      <c r="M176" s="1">
        <f t="shared" si="195"/>
        <v>0</v>
      </c>
      <c r="N176" s="1">
        <f t="shared" si="196"/>
        <v>0</v>
      </c>
      <c r="O176" s="1">
        <f t="shared" si="197"/>
        <v>0</v>
      </c>
      <c r="P176" s="1">
        <f t="shared" si="198"/>
        <v>0</v>
      </c>
      <c r="Q176" s="1">
        <f t="shared" si="199"/>
        <v>0</v>
      </c>
      <c r="R176" s="1">
        <f t="shared" si="200"/>
        <v>0</v>
      </c>
      <c r="S176" s="1">
        <f t="shared" si="201"/>
        <v>0</v>
      </c>
      <c r="T176" s="1">
        <f t="shared" si="202"/>
        <v>0</v>
      </c>
      <c r="U176" s="1">
        <f t="shared" si="203"/>
        <v>0</v>
      </c>
      <c r="V176" s="1">
        <f t="shared" si="204"/>
        <v>0</v>
      </c>
      <c r="W176" s="1">
        <f t="shared" si="205"/>
        <v>0</v>
      </c>
      <c r="X176" s="1">
        <f t="shared" si="206"/>
        <v>0</v>
      </c>
      <c r="Y176" s="1">
        <f t="shared" si="207"/>
        <v>0</v>
      </c>
      <c r="Z176" s="1">
        <f t="shared" si="208"/>
        <v>0</v>
      </c>
      <c r="AA176" s="1">
        <f t="shared" si="209"/>
        <v>0</v>
      </c>
      <c r="AB176" s="1">
        <f t="shared" si="210"/>
        <v>0</v>
      </c>
      <c r="AC176" s="1">
        <f t="shared" si="211"/>
        <v>0</v>
      </c>
      <c r="AD176" s="1">
        <f t="shared" si="212"/>
        <v>0</v>
      </c>
      <c r="AE176" s="1">
        <f t="shared" si="213"/>
        <v>0</v>
      </c>
      <c r="AF176" s="1">
        <f t="shared" si="214"/>
        <v>0</v>
      </c>
      <c r="AG176" s="1">
        <f t="shared" si="215"/>
        <v>0</v>
      </c>
      <c r="AH176" s="1">
        <f t="shared" si="216"/>
        <v>0</v>
      </c>
      <c r="AI176" s="1">
        <f t="shared" si="217"/>
        <v>0</v>
      </c>
      <c r="AJ176" s="1">
        <f t="shared" si="218"/>
        <v>0</v>
      </c>
      <c r="AK176" s="1">
        <f t="shared" si="219"/>
        <v>0</v>
      </c>
      <c r="AL176" s="1">
        <f t="shared" si="220"/>
        <v>0</v>
      </c>
      <c r="AM176" s="1">
        <f t="shared" si="221"/>
        <v>0</v>
      </c>
      <c r="AN176" s="1">
        <f t="shared" si="222"/>
        <v>0</v>
      </c>
      <c r="AO176" s="1">
        <f t="shared" si="223"/>
        <v>0</v>
      </c>
      <c r="AP176" s="1">
        <f t="shared" si="224"/>
        <v>0</v>
      </c>
      <c r="AQ176" s="1">
        <f t="shared" si="225"/>
        <v>0</v>
      </c>
      <c r="AR176" s="1">
        <f t="shared" si="226"/>
        <v>0</v>
      </c>
      <c r="AS176" s="1">
        <f t="shared" si="227"/>
        <v>0</v>
      </c>
      <c r="AT176" s="1">
        <f t="shared" si="228"/>
        <v>0</v>
      </c>
      <c r="AU176" s="1">
        <f t="shared" si="229"/>
        <v>0</v>
      </c>
      <c r="AV176" s="1">
        <f t="shared" si="230"/>
        <v>0</v>
      </c>
      <c r="AW176" s="1">
        <f t="shared" si="231"/>
        <v>0</v>
      </c>
      <c r="AX176" s="1">
        <f t="shared" si="232"/>
        <v>0</v>
      </c>
      <c r="AY176" s="1">
        <f t="shared" si="233"/>
        <v>0</v>
      </c>
      <c r="AZ176" s="1">
        <f t="shared" si="234"/>
        <v>0</v>
      </c>
      <c r="BA176" s="1">
        <f t="shared" si="235"/>
        <v>1</v>
      </c>
      <c r="BB176" s="1">
        <f t="shared" si="236"/>
        <v>23</v>
      </c>
      <c r="BC176" s="1">
        <f t="shared" si="237"/>
        <v>29</v>
      </c>
      <c r="BD176" s="1">
        <f t="shared" si="238"/>
        <v>1</v>
      </c>
      <c r="BE176" s="1">
        <f t="shared" si="239"/>
        <v>29</v>
      </c>
      <c r="BF176" s="1">
        <f t="shared" si="240"/>
        <v>0</v>
      </c>
      <c r="BG176" s="1">
        <f t="shared" si="241"/>
        <v>0</v>
      </c>
      <c r="BH176" s="1">
        <f t="shared" si="242"/>
        <v>23</v>
      </c>
      <c r="BI176" s="1">
        <f t="shared" si="243"/>
        <v>0</v>
      </c>
      <c r="BJ176" s="1">
        <f t="shared" si="244"/>
        <v>0</v>
      </c>
      <c r="BK176" s="1">
        <f t="shared" si="245"/>
        <v>0</v>
      </c>
      <c r="BL176" s="1">
        <f t="shared" si="246"/>
        <v>0</v>
      </c>
      <c r="BM176" s="1">
        <f t="shared" si="247"/>
        <v>0</v>
      </c>
      <c r="BN176" s="1">
        <f t="shared" si="248"/>
        <v>0</v>
      </c>
      <c r="BO176" s="1">
        <f t="shared" si="249"/>
        <v>0</v>
      </c>
      <c r="BP176" s="1">
        <f t="shared" si="250"/>
        <v>0</v>
      </c>
      <c r="BQ176" s="1">
        <f t="shared" si="251"/>
        <v>0</v>
      </c>
      <c r="BR176" s="1">
        <f t="shared" si="252"/>
        <v>0</v>
      </c>
      <c r="BS176" s="1">
        <f t="shared" si="253"/>
        <v>0</v>
      </c>
      <c r="BT176" s="1">
        <f t="shared" si="254"/>
        <v>0</v>
      </c>
      <c r="BU176" s="1">
        <f t="shared" si="255"/>
        <v>0</v>
      </c>
      <c r="BV176" s="1">
        <f t="shared" si="256"/>
        <v>0</v>
      </c>
      <c r="BW176" s="1">
        <f t="shared" si="257"/>
        <v>0</v>
      </c>
      <c r="BX176" s="1">
        <f t="shared" si="258"/>
        <v>0</v>
      </c>
      <c r="BY176" s="1">
        <f t="shared" si="259"/>
        <v>0</v>
      </c>
      <c r="BZ176" s="1">
        <f t="shared" si="260"/>
        <v>0</v>
      </c>
      <c r="CA176" s="1">
        <f t="shared" si="261"/>
        <v>0</v>
      </c>
      <c r="CB176" s="1">
        <f t="shared" si="262"/>
        <v>0</v>
      </c>
      <c r="CC176" s="1">
        <f t="shared" si="263"/>
        <v>0</v>
      </c>
      <c r="CD176" s="1">
        <f t="shared" si="264"/>
        <v>0</v>
      </c>
      <c r="CE176" s="1">
        <f t="shared" si="265"/>
        <v>0</v>
      </c>
      <c r="CF176" s="1">
        <f t="shared" si="266"/>
        <v>0</v>
      </c>
      <c r="CG176" s="1">
        <f t="shared" si="267"/>
        <v>0</v>
      </c>
      <c r="CH176" s="1">
        <f t="shared" si="268"/>
        <v>0</v>
      </c>
      <c r="CI176" s="1">
        <f t="shared" si="269"/>
        <v>0</v>
      </c>
      <c r="CJ176" s="1">
        <f t="shared" si="270"/>
        <v>0</v>
      </c>
      <c r="CK176" s="1">
        <f t="shared" si="271"/>
        <v>0</v>
      </c>
      <c r="CL176" s="1">
        <f t="shared" si="272"/>
        <v>0</v>
      </c>
      <c r="CM176" s="1">
        <f t="shared" si="273"/>
        <v>0</v>
      </c>
      <c r="CN176" s="1">
        <f t="shared" si="274"/>
        <v>0</v>
      </c>
      <c r="CO176" s="1">
        <f t="shared" si="275"/>
        <v>0</v>
      </c>
      <c r="CP176" s="1">
        <f t="shared" si="276"/>
        <v>0</v>
      </c>
      <c r="CQ176" s="1">
        <f t="shared" si="277"/>
        <v>0</v>
      </c>
      <c r="CR176" s="1">
        <f t="shared" si="278"/>
        <v>0</v>
      </c>
      <c r="CS176" s="1">
        <f t="shared" si="279"/>
        <v>0</v>
      </c>
      <c r="CT176" s="1">
        <f t="shared" si="280"/>
        <v>0</v>
      </c>
      <c r="CU176" s="1">
        <f t="shared" si="281"/>
        <v>0</v>
      </c>
      <c r="CV176" s="1">
        <f t="shared" si="282"/>
        <v>0</v>
      </c>
      <c r="CW176" s="1">
        <f t="shared" si="283"/>
        <v>0</v>
      </c>
      <c r="CX176" s="1">
        <f t="shared" si="284"/>
        <v>0</v>
      </c>
      <c r="CY176" s="1">
        <f t="shared" si="285"/>
        <v>0</v>
      </c>
      <c r="CZ176" s="1">
        <f t="shared" si="286"/>
        <v>0</v>
      </c>
      <c r="DA176" s="1">
        <f t="shared" si="287"/>
        <v>0</v>
      </c>
      <c r="DB176" s="1">
        <f t="shared" si="288"/>
        <v>0</v>
      </c>
      <c r="DC176" s="1">
        <f t="shared" si="289"/>
        <v>0</v>
      </c>
      <c r="DD176" s="1">
        <f t="shared" si="290"/>
        <v>0</v>
      </c>
    </row>
    <row r="177" spans="1:108" x14ac:dyDescent="0.55000000000000004">
      <c r="A177" s="1">
        <f>値貼り付け用シート!F185</f>
        <v>9</v>
      </c>
      <c r="B177" s="1">
        <f>値貼り付け用シート!G185</f>
        <v>22</v>
      </c>
      <c r="C177" s="1">
        <f>計算１!I4202</f>
        <v>24</v>
      </c>
      <c r="D177" s="1">
        <f>計算１!J4202</f>
        <v>24</v>
      </c>
      <c r="E177" s="1">
        <f>計算１!K4202</f>
        <v>0</v>
      </c>
      <c r="F177" s="1">
        <f>計算１!L4202</f>
        <v>29</v>
      </c>
      <c r="G177" s="1">
        <f>計算１!M4202</f>
        <v>1</v>
      </c>
      <c r="H177" s="1">
        <f>IF(計算１!I4202=0,"",計算１!N4202)</f>
        <v>34</v>
      </c>
      <c r="I177" s="1">
        <f>IF(ISERROR(計算１!O4202),"",計算１!O4202)</f>
        <v>33</v>
      </c>
      <c r="J177" s="1">
        <f>計算１!P4202</f>
        <v>0</v>
      </c>
      <c r="K177" s="1">
        <f t="shared" si="194"/>
        <v>29</v>
      </c>
      <c r="M177" s="1">
        <f t="shared" si="195"/>
        <v>0</v>
      </c>
      <c r="N177" s="1">
        <f t="shared" si="196"/>
        <v>0</v>
      </c>
      <c r="O177" s="1">
        <f t="shared" si="197"/>
        <v>0</v>
      </c>
      <c r="P177" s="1">
        <f t="shared" si="198"/>
        <v>0</v>
      </c>
      <c r="Q177" s="1">
        <f t="shared" si="199"/>
        <v>0</v>
      </c>
      <c r="R177" s="1">
        <f t="shared" si="200"/>
        <v>0</v>
      </c>
      <c r="S177" s="1">
        <f t="shared" si="201"/>
        <v>0</v>
      </c>
      <c r="T177" s="1">
        <f t="shared" si="202"/>
        <v>0</v>
      </c>
      <c r="U177" s="1">
        <f t="shared" si="203"/>
        <v>0</v>
      </c>
      <c r="V177" s="1">
        <f t="shared" si="204"/>
        <v>0</v>
      </c>
      <c r="W177" s="1">
        <f t="shared" si="205"/>
        <v>0</v>
      </c>
      <c r="X177" s="1">
        <f t="shared" si="206"/>
        <v>0</v>
      </c>
      <c r="Y177" s="1">
        <f t="shared" si="207"/>
        <v>0</v>
      </c>
      <c r="Z177" s="1">
        <f t="shared" si="208"/>
        <v>0</v>
      </c>
      <c r="AA177" s="1">
        <f t="shared" si="209"/>
        <v>0</v>
      </c>
      <c r="AB177" s="1">
        <f t="shared" si="210"/>
        <v>0</v>
      </c>
      <c r="AC177" s="1">
        <f t="shared" si="211"/>
        <v>0</v>
      </c>
      <c r="AD177" s="1">
        <f t="shared" si="212"/>
        <v>0</v>
      </c>
      <c r="AE177" s="1">
        <f t="shared" si="213"/>
        <v>0</v>
      </c>
      <c r="AF177" s="1">
        <f t="shared" si="214"/>
        <v>0</v>
      </c>
      <c r="AG177" s="1">
        <f t="shared" si="215"/>
        <v>0</v>
      </c>
      <c r="AH177" s="1">
        <f t="shared" si="216"/>
        <v>0</v>
      </c>
      <c r="AI177" s="1">
        <f t="shared" si="217"/>
        <v>0</v>
      </c>
      <c r="AJ177" s="1">
        <f t="shared" si="218"/>
        <v>0</v>
      </c>
      <c r="AK177" s="1">
        <f t="shared" si="219"/>
        <v>0</v>
      </c>
      <c r="AL177" s="1">
        <f t="shared" si="220"/>
        <v>0</v>
      </c>
      <c r="AM177" s="1">
        <f t="shared" si="221"/>
        <v>0</v>
      </c>
      <c r="AN177" s="1">
        <f t="shared" si="222"/>
        <v>0</v>
      </c>
      <c r="AO177" s="1">
        <f t="shared" si="223"/>
        <v>0</v>
      </c>
      <c r="AP177" s="1">
        <f t="shared" si="224"/>
        <v>0</v>
      </c>
      <c r="AQ177" s="1">
        <f t="shared" si="225"/>
        <v>0</v>
      </c>
      <c r="AR177" s="1">
        <f t="shared" si="226"/>
        <v>0</v>
      </c>
      <c r="AS177" s="1">
        <f t="shared" si="227"/>
        <v>0</v>
      </c>
      <c r="AT177" s="1">
        <f t="shared" si="228"/>
        <v>0</v>
      </c>
      <c r="AU177" s="1">
        <f t="shared" si="229"/>
        <v>0</v>
      </c>
      <c r="AV177" s="1">
        <f t="shared" si="230"/>
        <v>0</v>
      </c>
      <c r="AW177" s="1">
        <f t="shared" si="231"/>
        <v>0</v>
      </c>
      <c r="AX177" s="1">
        <f t="shared" si="232"/>
        <v>0</v>
      </c>
      <c r="AY177" s="1">
        <f t="shared" si="233"/>
        <v>0</v>
      </c>
      <c r="AZ177" s="1">
        <f t="shared" si="234"/>
        <v>0</v>
      </c>
      <c r="BA177" s="1">
        <f t="shared" si="235"/>
        <v>1</v>
      </c>
      <c r="BB177" s="1">
        <f t="shared" si="236"/>
        <v>24</v>
      </c>
      <c r="BC177" s="1">
        <f t="shared" si="237"/>
        <v>29</v>
      </c>
      <c r="BD177" s="1">
        <f t="shared" si="238"/>
        <v>1</v>
      </c>
      <c r="BE177" s="1">
        <f t="shared" si="239"/>
        <v>29</v>
      </c>
      <c r="BF177" s="1">
        <f t="shared" si="240"/>
        <v>0</v>
      </c>
      <c r="BG177" s="1">
        <f t="shared" si="241"/>
        <v>0</v>
      </c>
      <c r="BH177" s="1">
        <f t="shared" si="242"/>
        <v>34</v>
      </c>
      <c r="BI177" s="1">
        <f t="shared" si="243"/>
        <v>0</v>
      </c>
      <c r="BJ177" s="1">
        <f t="shared" si="244"/>
        <v>0</v>
      </c>
      <c r="BK177" s="1">
        <f t="shared" si="245"/>
        <v>0</v>
      </c>
      <c r="BL177" s="1">
        <f t="shared" si="246"/>
        <v>0</v>
      </c>
      <c r="BM177" s="1">
        <f t="shared" si="247"/>
        <v>0</v>
      </c>
      <c r="BN177" s="1">
        <f t="shared" si="248"/>
        <v>0</v>
      </c>
      <c r="BO177" s="1">
        <f t="shared" si="249"/>
        <v>0</v>
      </c>
      <c r="BP177" s="1">
        <f t="shared" si="250"/>
        <v>0</v>
      </c>
      <c r="BQ177" s="1">
        <f t="shared" si="251"/>
        <v>0</v>
      </c>
      <c r="BR177" s="1">
        <f t="shared" si="252"/>
        <v>0</v>
      </c>
      <c r="BS177" s="1">
        <f t="shared" si="253"/>
        <v>0</v>
      </c>
      <c r="BT177" s="1">
        <f t="shared" si="254"/>
        <v>0</v>
      </c>
      <c r="BU177" s="1">
        <f t="shared" si="255"/>
        <v>0</v>
      </c>
      <c r="BV177" s="1">
        <f t="shared" si="256"/>
        <v>0</v>
      </c>
      <c r="BW177" s="1">
        <f t="shared" si="257"/>
        <v>0</v>
      </c>
      <c r="BX177" s="1">
        <f t="shared" si="258"/>
        <v>0</v>
      </c>
      <c r="BY177" s="1">
        <f t="shared" si="259"/>
        <v>0</v>
      </c>
      <c r="BZ177" s="1">
        <f t="shared" si="260"/>
        <v>0</v>
      </c>
      <c r="CA177" s="1">
        <f t="shared" si="261"/>
        <v>0</v>
      </c>
      <c r="CB177" s="1">
        <f t="shared" si="262"/>
        <v>0</v>
      </c>
      <c r="CC177" s="1">
        <f t="shared" si="263"/>
        <v>0</v>
      </c>
      <c r="CD177" s="1">
        <f t="shared" si="264"/>
        <v>0</v>
      </c>
      <c r="CE177" s="1">
        <f t="shared" si="265"/>
        <v>0</v>
      </c>
      <c r="CF177" s="1">
        <f t="shared" si="266"/>
        <v>0</v>
      </c>
      <c r="CG177" s="1">
        <f t="shared" si="267"/>
        <v>0</v>
      </c>
      <c r="CH177" s="1">
        <f t="shared" si="268"/>
        <v>0</v>
      </c>
      <c r="CI177" s="1">
        <f t="shared" si="269"/>
        <v>0</v>
      </c>
      <c r="CJ177" s="1">
        <f t="shared" si="270"/>
        <v>0</v>
      </c>
      <c r="CK177" s="1">
        <f t="shared" si="271"/>
        <v>0</v>
      </c>
      <c r="CL177" s="1">
        <f t="shared" si="272"/>
        <v>0</v>
      </c>
      <c r="CM177" s="1">
        <f t="shared" si="273"/>
        <v>0</v>
      </c>
      <c r="CN177" s="1">
        <f t="shared" si="274"/>
        <v>0</v>
      </c>
      <c r="CO177" s="1">
        <f t="shared" si="275"/>
        <v>0</v>
      </c>
      <c r="CP177" s="1">
        <f t="shared" si="276"/>
        <v>0</v>
      </c>
      <c r="CQ177" s="1">
        <f t="shared" si="277"/>
        <v>0</v>
      </c>
      <c r="CR177" s="1">
        <f t="shared" si="278"/>
        <v>0</v>
      </c>
      <c r="CS177" s="1">
        <f t="shared" si="279"/>
        <v>0</v>
      </c>
      <c r="CT177" s="1">
        <f t="shared" si="280"/>
        <v>0</v>
      </c>
      <c r="CU177" s="1">
        <f t="shared" si="281"/>
        <v>0</v>
      </c>
      <c r="CV177" s="1">
        <f t="shared" si="282"/>
        <v>0</v>
      </c>
      <c r="CW177" s="1">
        <f t="shared" si="283"/>
        <v>0</v>
      </c>
      <c r="CX177" s="1">
        <f t="shared" si="284"/>
        <v>0</v>
      </c>
      <c r="CY177" s="1">
        <f t="shared" si="285"/>
        <v>0</v>
      </c>
      <c r="CZ177" s="1">
        <f t="shared" si="286"/>
        <v>0</v>
      </c>
      <c r="DA177" s="1">
        <f t="shared" si="287"/>
        <v>0</v>
      </c>
      <c r="DB177" s="1">
        <f t="shared" si="288"/>
        <v>0</v>
      </c>
      <c r="DC177" s="1">
        <f t="shared" si="289"/>
        <v>0</v>
      </c>
      <c r="DD177" s="1">
        <f t="shared" si="290"/>
        <v>0</v>
      </c>
    </row>
    <row r="178" spans="1:108" x14ac:dyDescent="0.55000000000000004">
      <c r="A178" s="1">
        <f>値貼り付け用シート!F186</f>
        <v>9</v>
      </c>
      <c r="B178" s="1">
        <f>値貼り付け用シート!G186</f>
        <v>23</v>
      </c>
      <c r="C178" s="1">
        <f>計算１!I4226</f>
        <v>24</v>
      </c>
      <c r="D178" s="1">
        <f>計算１!J4226</f>
        <v>24</v>
      </c>
      <c r="E178" s="1">
        <f>計算１!K4226</f>
        <v>0</v>
      </c>
      <c r="F178" s="1">
        <f>計算１!L4226</f>
        <v>35</v>
      </c>
      <c r="G178" s="1">
        <f>計算１!M4226</f>
        <v>1</v>
      </c>
      <c r="H178" s="1">
        <f>IF(計算１!I4226=0,"",計算１!N4226)</f>
        <v>37</v>
      </c>
      <c r="I178" s="1">
        <f>IF(ISERROR(計算１!O4226),"",計算１!O4226)</f>
        <v>37</v>
      </c>
      <c r="J178" s="1">
        <f>計算１!P4226</f>
        <v>0</v>
      </c>
      <c r="K178" s="1">
        <f t="shared" si="194"/>
        <v>35</v>
      </c>
      <c r="M178" s="1">
        <f t="shared" si="195"/>
        <v>0</v>
      </c>
      <c r="N178" s="1">
        <f t="shared" si="196"/>
        <v>0</v>
      </c>
      <c r="O178" s="1">
        <f t="shared" si="197"/>
        <v>0</v>
      </c>
      <c r="P178" s="1">
        <f t="shared" si="198"/>
        <v>0</v>
      </c>
      <c r="Q178" s="1">
        <f t="shared" si="199"/>
        <v>0</v>
      </c>
      <c r="R178" s="1">
        <f t="shared" si="200"/>
        <v>0</v>
      </c>
      <c r="S178" s="1">
        <f t="shared" si="201"/>
        <v>0</v>
      </c>
      <c r="T178" s="1">
        <f t="shared" si="202"/>
        <v>0</v>
      </c>
      <c r="U178" s="1">
        <f t="shared" si="203"/>
        <v>0</v>
      </c>
      <c r="V178" s="1">
        <f t="shared" si="204"/>
        <v>0</v>
      </c>
      <c r="W178" s="1">
        <f t="shared" si="205"/>
        <v>0</v>
      </c>
      <c r="X178" s="1">
        <f t="shared" si="206"/>
        <v>0</v>
      </c>
      <c r="Y178" s="1">
        <f t="shared" si="207"/>
        <v>0</v>
      </c>
      <c r="Z178" s="1">
        <f t="shared" si="208"/>
        <v>0</v>
      </c>
      <c r="AA178" s="1">
        <f t="shared" si="209"/>
        <v>0</v>
      </c>
      <c r="AB178" s="1">
        <f t="shared" si="210"/>
        <v>0</v>
      </c>
      <c r="AC178" s="1">
        <f t="shared" si="211"/>
        <v>0</v>
      </c>
      <c r="AD178" s="1">
        <f t="shared" si="212"/>
        <v>0</v>
      </c>
      <c r="AE178" s="1">
        <f t="shared" si="213"/>
        <v>0</v>
      </c>
      <c r="AF178" s="1">
        <f t="shared" si="214"/>
        <v>0</v>
      </c>
      <c r="AG178" s="1">
        <f t="shared" si="215"/>
        <v>0</v>
      </c>
      <c r="AH178" s="1">
        <f t="shared" si="216"/>
        <v>0</v>
      </c>
      <c r="AI178" s="1">
        <f t="shared" si="217"/>
        <v>0</v>
      </c>
      <c r="AJ178" s="1">
        <f t="shared" si="218"/>
        <v>0</v>
      </c>
      <c r="AK178" s="1">
        <f t="shared" si="219"/>
        <v>0</v>
      </c>
      <c r="AL178" s="1">
        <f t="shared" si="220"/>
        <v>0</v>
      </c>
      <c r="AM178" s="1">
        <f t="shared" si="221"/>
        <v>0</v>
      </c>
      <c r="AN178" s="1">
        <f t="shared" si="222"/>
        <v>0</v>
      </c>
      <c r="AO178" s="1">
        <f t="shared" si="223"/>
        <v>0</v>
      </c>
      <c r="AP178" s="1">
        <f t="shared" si="224"/>
        <v>0</v>
      </c>
      <c r="AQ178" s="1">
        <f t="shared" si="225"/>
        <v>0</v>
      </c>
      <c r="AR178" s="1">
        <f t="shared" si="226"/>
        <v>0</v>
      </c>
      <c r="AS178" s="1">
        <f t="shared" si="227"/>
        <v>0</v>
      </c>
      <c r="AT178" s="1">
        <f t="shared" si="228"/>
        <v>0</v>
      </c>
      <c r="AU178" s="1">
        <f t="shared" si="229"/>
        <v>0</v>
      </c>
      <c r="AV178" s="1">
        <f t="shared" si="230"/>
        <v>0</v>
      </c>
      <c r="AW178" s="1">
        <f t="shared" si="231"/>
        <v>0</v>
      </c>
      <c r="AX178" s="1">
        <f t="shared" si="232"/>
        <v>0</v>
      </c>
      <c r="AY178" s="1">
        <f t="shared" si="233"/>
        <v>0</v>
      </c>
      <c r="AZ178" s="1">
        <f t="shared" si="234"/>
        <v>0</v>
      </c>
      <c r="BA178" s="1">
        <f t="shared" si="235"/>
        <v>1</v>
      </c>
      <c r="BB178" s="1">
        <f t="shared" si="236"/>
        <v>24</v>
      </c>
      <c r="BC178" s="1">
        <f t="shared" si="237"/>
        <v>35</v>
      </c>
      <c r="BD178" s="1">
        <f t="shared" si="238"/>
        <v>1</v>
      </c>
      <c r="BE178" s="1">
        <f t="shared" si="239"/>
        <v>35</v>
      </c>
      <c r="BF178" s="1">
        <f t="shared" si="240"/>
        <v>0</v>
      </c>
      <c r="BG178" s="1">
        <f t="shared" si="241"/>
        <v>0</v>
      </c>
      <c r="BH178" s="1">
        <f t="shared" si="242"/>
        <v>37</v>
      </c>
      <c r="BI178" s="1">
        <f t="shared" si="243"/>
        <v>0</v>
      </c>
      <c r="BJ178" s="1">
        <f t="shared" si="244"/>
        <v>0</v>
      </c>
      <c r="BK178" s="1">
        <f t="shared" si="245"/>
        <v>0</v>
      </c>
      <c r="BL178" s="1">
        <f t="shared" si="246"/>
        <v>0</v>
      </c>
      <c r="BM178" s="1">
        <f t="shared" si="247"/>
        <v>0</v>
      </c>
      <c r="BN178" s="1">
        <f t="shared" si="248"/>
        <v>0</v>
      </c>
      <c r="BO178" s="1">
        <f t="shared" si="249"/>
        <v>0</v>
      </c>
      <c r="BP178" s="1">
        <f t="shared" si="250"/>
        <v>0</v>
      </c>
      <c r="BQ178" s="1">
        <f t="shared" si="251"/>
        <v>0</v>
      </c>
      <c r="BR178" s="1">
        <f t="shared" si="252"/>
        <v>0</v>
      </c>
      <c r="BS178" s="1">
        <f t="shared" si="253"/>
        <v>0</v>
      </c>
      <c r="BT178" s="1">
        <f t="shared" si="254"/>
        <v>0</v>
      </c>
      <c r="BU178" s="1">
        <f t="shared" si="255"/>
        <v>0</v>
      </c>
      <c r="BV178" s="1">
        <f t="shared" si="256"/>
        <v>0</v>
      </c>
      <c r="BW178" s="1">
        <f t="shared" si="257"/>
        <v>0</v>
      </c>
      <c r="BX178" s="1">
        <f t="shared" si="258"/>
        <v>0</v>
      </c>
      <c r="BY178" s="1">
        <f t="shared" si="259"/>
        <v>0</v>
      </c>
      <c r="BZ178" s="1">
        <f t="shared" si="260"/>
        <v>0</v>
      </c>
      <c r="CA178" s="1">
        <f t="shared" si="261"/>
        <v>0</v>
      </c>
      <c r="CB178" s="1">
        <f t="shared" si="262"/>
        <v>0</v>
      </c>
      <c r="CC178" s="1">
        <f t="shared" si="263"/>
        <v>0</v>
      </c>
      <c r="CD178" s="1">
        <f t="shared" si="264"/>
        <v>0</v>
      </c>
      <c r="CE178" s="1">
        <f t="shared" si="265"/>
        <v>0</v>
      </c>
      <c r="CF178" s="1">
        <f t="shared" si="266"/>
        <v>0</v>
      </c>
      <c r="CG178" s="1">
        <f t="shared" si="267"/>
        <v>0</v>
      </c>
      <c r="CH178" s="1">
        <f t="shared" si="268"/>
        <v>0</v>
      </c>
      <c r="CI178" s="1">
        <f t="shared" si="269"/>
        <v>0</v>
      </c>
      <c r="CJ178" s="1">
        <f t="shared" si="270"/>
        <v>0</v>
      </c>
      <c r="CK178" s="1">
        <f t="shared" si="271"/>
        <v>0</v>
      </c>
      <c r="CL178" s="1">
        <f t="shared" si="272"/>
        <v>0</v>
      </c>
      <c r="CM178" s="1">
        <f t="shared" si="273"/>
        <v>0</v>
      </c>
      <c r="CN178" s="1">
        <f t="shared" si="274"/>
        <v>0</v>
      </c>
      <c r="CO178" s="1">
        <f t="shared" si="275"/>
        <v>0</v>
      </c>
      <c r="CP178" s="1">
        <f t="shared" si="276"/>
        <v>0</v>
      </c>
      <c r="CQ178" s="1">
        <f t="shared" si="277"/>
        <v>0</v>
      </c>
      <c r="CR178" s="1">
        <f t="shared" si="278"/>
        <v>0</v>
      </c>
      <c r="CS178" s="1">
        <f t="shared" si="279"/>
        <v>0</v>
      </c>
      <c r="CT178" s="1">
        <f t="shared" si="280"/>
        <v>0</v>
      </c>
      <c r="CU178" s="1">
        <f t="shared" si="281"/>
        <v>0</v>
      </c>
      <c r="CV178" s="1">
        <f t="shared" si="282"/>
        <v>0</v>
      </c>
      <c r="CW178" s="1">
        <f t="shared" si="283"/>
        <v>0</v>
      </c>
      <c r="CX178" s="1">
        <f t="shared" si="284"/>
        <v>0</v>
      </c>
      <c r="CY178" s="1">
        <f t="shared" si="285"/>
        <v>0</v>
      </c>
      <c r="CZ178" s="1">
        <f t="shared" si="286"/>
        <v>0</v>
      </c>
      <c r="DA178" s="1">
        <f t="shared" si="287"/>
        <v>0</v>
      </c>
      <c r="DB178" s="1">
        <f t="shared" si="288"/>
        <v>0</v>
      </c>
      <c r="DC178" s="1">
        <f t="shared" si="289"/>
        <v>0</v>
      </c>
      <c r="DD178" s="1">
        <f t="shared" si="290"/>
        <v>0</v>
      </c>
    </row>
    <row r="179" spans="1:108" x14ac:dyDescent="0.55000000000000004">
      <c r="A179" s="1">
        <f>値貼り付け用シート!F187</f>
        <v>9</v>
      </c>
      <c r="B179" s="1">
        <f>値貼り付け用シート!G187</f>
        <v>24</v>
      </c>
      <c r="C179" s="1">
        <f>計算１!I4250</f>
        <v>24</v>
      </c>
      <c r="D179" s="1">
        <f>計算１!J4250</f>
        <v>24</v>
      </c>
      <c r="E179" s="1">
        <f>計算１!K4250</f>
        <v>0</v>
      </c>
      <c r="F179" s="1">
        <f>計算１!L4250</f>
        <v>43</v>
      </c>
      <c r="G179" s="1">
        <f>計算１!M4250</f>
        <v>1</v>
      </c>
      <c r="H179" s="1">
        <f>IF(計算１!I4250=0,"",計算１!N4250)</f>
        <v>44</v>
      </c>
      <c r="I179" s="1">
        <f>IF(ISERROR(計算１!O4250),"",計算１!O4250)</f>
        <v>44</v>
      </c>
      <c r="J179" s="1">
        <f>計算１!P4250</f>
        <v>0</v>
      </c>
      <c r="K179" s="1">
        <f t="shared" si="194"/>
        <v>43</v>
      </c>
      <c r="M179" s="1">
        <f t="shared" si="195"/>
        <v>0</v>
      </c>
      <c r="N179" s="1">
        <f t="shared" si="196"/>
        <v>0</v>
      </c>
      <c r="O179" s="1">
        <f t="shared" si="197"/>
        <v>0</v>
      </c>
      <c r="P179" s="1">
        <f t="shared" si="198"/>
        <v>0</v>
      </c>
      <c r="Q179" s="1">
        <f t="shared" si="199"/>
        <v>0</v>
      </c>
      <c r="R179" s="1">
        <f t="shared" si="200"/>
        <v>0</v>
      </c>
      <c r="S179" s="1">
        <f t="shared" si="201"/>
        <v>0</v>
      </c>
      <c r="T179" s="1">
        <f t="shared" si="202"/>
        <v>0</v>
      </c>
      <c r="U179" s="1">
        <f t="shared" si="203"/>
        <v>0</v>
      </c>
      <c r="V179" s="1">
        <f t="shared" si="204"/>
        <v>0</v>
      </c>
      <c r="W179" s="1">
        <f t="shared" si="205"/>
        <v>0</v>
      </c>
      <c r="X179" s="1">
        <f t="shared" si="206"/>
        <v>0</v>
      </c>
      <c r="Y179" s="1">
        <f t="shared" si="207"/>
        <v>0</v>
      </c>
      <c r="Z179" s="1">
        <f t="shared" si="208"/>
        <v>0</v>
      </c>
      <c r="AA179" s="1">
        <f t="shared" si="209"/>
        <v>0</v>
      </c>
      <c r="AB179" s="1">
        <f t="shared" si="210"/>
        <v>0</v>
      </c>
      <c r="AC179" s="1">
        <f t="shared" si="211"/>
        <v>0</v>
      </c>
      <c r="AD179" s="1">
        <f t="shared" si="212"/>
        <v>0</v>
      </c>
      <c r="AE179" s="1">
        <f t="shared" si="213"/>
        <v>0</v>
      </c>
      <c r="AF179" s="1">
        <f t="shared" si="214"/>
        <v>0</v>
      </c>
      <c r="AG179" s="1">
        <f t="shared" si="215"/>
        <v>0</v>
      </c>
      <c r="AH179" s="1">
        <f t="shared" si="216"/>
        <v>0</v>
      </c>
      <c r="AI179" s="1">
        <f t="shared" si="217"/>
        <v>0</v>
      </c>
      <c r="AJ179" s="1">
        <f t="shared" si="218"/>
        <v>0</v>
      </c>
      <c r="AK179" s="1">
        <f t="shared" si="219"/>
        <v>0</v>
      </c>
      <c r="AL179" s="1">
        <f t="shared" si="220"/>
        <v>0</v>
      </c>
      <c r="AM179" s="1">
        <f t="shared" si="221"/>
        <v>0</v>
      </c>
      <c r="AN179" s="1">
        <f t="shared" si="222"/>
        <v>0</v>
      </c>
      <c r="AO179" s="1">
        <f t="shared" si="223"/>
        <v>0</v>
      </c>
      <c r="AP179" s="1">
        <f t="shared" si="224"/>
        <v>0</v>
      </c>
      <c r="AQ179" s="1">
        <f t="shared" si="225"/>
        <v>0</v>
      </c>
      <c r="AR179" s="1">
        <f t="shared" si="226"/>
        <v>0</v>
      </c>
      <c r="AS179" s="1">
        <f t="shared" si="227"/>
        <v>0</v>
      </c>
      <c r="AT179" s="1">
        <f t="shared" si="228"/>
        <v>0</v>
      </c>
      <c r="AU179" s="1">
        <f t="shared" si="229"/>
        <v>0</v>
      </c>
      <c r="AV179" s="1">
        <f t="shared" si="230"/>
        <v>0</v>
      </c>
      <c r="AW179" s="1">
        <f t="shared" si="231"/>
        <v>0</v>
      </c>
      <c r="AX179" s="1">
        <f t="shared" si="232"/>
        <v>0</v>
      </c>
      <c r="AY179" s="1">
        <f t="shared" si="233"/>
        <v>0</v>
      </c>
      <c r="AZ179" s="1">
        <f t="shared" si="234"/>
        <v>0</v>
      </c>
      <c r="BA179" s="1">
        <f t="shared" si="235"/>
        <v>1</v>
      </c>
      <c r="BB179" s="1">
        <f t="shared" si="236"/>
        <v>24</v>
      </c>
      <c r="BC179" s="1">
        <f t="shared" si="237"/>
        <v>43</v>
      </c>
      <c r="BD179" s="1">
        <f t="shared" si="238"/>
        <v>1</v>
      </c>
      <c r="BE179" s="1">
        <f t="shared" si="239"/>
        <v>43</v>
      </c>
      <c r="BF179" s="1">
        <f t="shared" si="240"/>
        <v>0</v>
      </c>
      <c r="BG179" s="1">
        <f t="shared" si="241"/>
        <v>0</v>
      </c>
      <c r="BH179" s="1">
        <f t="shared" si="242"/>
        <v>44</v>
      </c>
      <c r="BI179" s="1">
        <f t="shared" si="243"/>
        <v>0</v>
      </c>
      <c r="BJ179" s="1">
        <f t="shared" si="244"/>
        <v>0</v>
      </c>
      <c r="BK179" s="1">
        <f t="shared" si="245"/>
        <v>0</v>
      </c>
      <c r="BL179" s="1">
        <f t="shared" si="246"/>
        <v>0</v>
      </c>
      <c r="BM179" s="1">
        <f t="shared" si="247"/>
        <v>0</v>
      </c>
      <c r="BN179" s="1">
        <f t="shared" si="248"/>
        <v>0</v>
      </c>
      <c r="BO179" s="1">
        <f t="shared" si="249"/>
        <v>0</v>
      </c>
      <c r="BP179" s="1">
        <f t="shared" si="250"/>
        <v>0</v>
      </c>
      <c r="BQ179" s="1">
        <f t="shared" si="251"/>
        <v>0</v>
      </c>
      <c r="BR179" s="1">
        <f t="shared" si="252"/>
        <v>0</v>
      </c>
      <c r="BS179" s="1">
        <f t="shared" si="253"/>
        <v>0</v>
      </c>
      <c r="BT179" s="1">
        <f t="shared" si="254"/>
        <v>0</v>
      </c>
      <c r="BU179" s="1">
        <f t="shared" si="255"/>
        <v>0</v>
      </c>
      <c r="BV179" s="1">
        <f t="shared" si="256"/>
        <v>0</v>
      </c>
      <c r="BW179" s="1">
        <f t="shared" si="257"/>
        <v>0</v>
      </c>
      <c r="BX179" s="1">
        <f t="shared" si="258"/>
        <v>0</v>
      </c>
      <c r="BY179" s="1">
        <f t="shared" si="259"/>
        <v>0</v>
      </c>
      <c r="BZ179" s="1">
        <f t="shared" si="260"/>
        <v>0</v>
      </c>
      <c r="CA179" s="1">
        <f t="shared" si="261"/>
        <v>0</v>
      </c>
      <c r="CB179" s="1">
        <f t="shared" si="262"/>
        <v>0</v>
      </c>
      <c r="CC179" s="1">
        <f t="shared" si="263"/>
        <v>0</v>
      </c>
      <c r="CD179" s="1">
        <f t="shared" si="264"/>
        <v>0</v>
      </c>
      <c r="CE179" s="1">
        <f t="shared" si="265"/>
        <v>0</v>
      </c>
      <c r="CF179" s="1">
        <f t="shared" si="266"/>
        <v>0</v>
      </c>
      <c r="CG179" s="1">
        <f t="shared" si="267"/>
        <v>0</v>
      </c>
      <c r="CH179" s="1">
        <f t="shared" si="268"/>
        <v>0</v>
      </c>
      <c r="CI179" s="1">
        <f t="shared" si="269"/>
        <v>0</v>
      </c>
      <c r="CJ179" s="1">
        <f t="shared" si="270"/>
        <v>0</v>
      </c>
      <c r="CK179" s="1">
        <f t="shared" si="271"/>
        <v>0</v>
      </c>
      <c r="CL179" s="1">
        <f t="shared" si="272"/>
        <v>0</v>
      </c>
      <c r="CM179" s="1">
        <f t="shared" si="273"/>
        <v>0</v>
      </c>
      <c r="CN179" s="1">
        <f t="shared" si="274"/>
        <v>0</v>
      </c>
      <c r="CO179" s="1">
        <f t="shared" si="275"/>
        <v>0</v>
      </c>
      <c r="CP179" s="1">
        <f t="shared" si="276"/>
        <v>0</v>
      </c>
      <c r="CQ179" s="1">
        <f t="shared" si="277"/>
        <v>0</v>
      </c>
      <c r="CR179" s="1">
        <f t="shared" si="278"/>
        <v>0</v>
      </c>
      <c r="CS179" s="1">
        <f t="shared" si="279"/>
        <v>0</v>
      </c>
      <c r="CT179" s="1">
        <f t="shared" si="280"/>
        <v>0</v>
      </c>
      <c r="CU179" s="1">
        <f t="shared" si="281"/>
        <v>0</v>
      </c>
      <c r="CV179" s="1">
        <f t="shared" si="282"/>
        <v>0</v>
      </c>
      <c r="CW179" s="1">
        <f t="shared" si="283"/>
        <v>0</v>
      </c>
      <c r="CX179" s="1">
        <f t="shared" si="284"/>
        <v>0</v>
      </c>
      <c r="CY179" s="1">
        <f t="shared" si="285"/>
        <v>0</v>
      </c>
      <c r="CZ179" s="1">
        <f t="shared" si="286"/>
        <v>0</v>
      </c>
      <c r="DA179" s="1">
        <f t="shared" si="287"/>
        <v>0</v>
      </c>
      <c r="DB179" s="1">
        <f t="shared" si="288"/>
        <v>0</v>
      </c>
      <c r="DC179" s="1">
        <f t="shared" si="289"/>
        <v>0</v>
      </c>
      <c r="DD179" s="1">
        <f t="shared" si="290"/>
        <v>0</v>
      </c>
    </row>
    <row r="180" spans="1:108" x14ac:dyDescent="0.55000000000000004">
      <c r="A180" s="1">
        <f>値貼り付け用シート!F188</f>
        <v>9</v>
      </c>
      <c r="B180" s="1">
        <f>値貼り付け用シート!G188</f>
        <v>25</v>
      </c>
      <c r="C180" s="1">
        <f>計算１!I4274</f>
        <v>24</v>
      </c>
      <c r="D180" s="1">
        <f>計算１!J4274</f>
        <v>24</v>
      </c>
      <c r="E180" s="1">
        <f>計算１!K4274</f>
        <v>0</v>
      </c>
      <c r="F180" s="1">
        <f>計算１!L4274</f>
        <v>44</v>
      </c>
      <c r="G180" s="1">
        <f>計算１!M4274</f>
        <v>1</v>
      </c>
      <c r="H180" s="1">
        <f>IF(計算１!I4274=0,"",計算１!N4274)</f>
        <v>50</v>
      </c>
      <c r="I180" s="1">
        <f>IF(ISERROR(計算１!O4274),"",計算１!O4274)</f>
        <v>50</v>
      </c>
      <c r="J180" s="1">
        <f>計算１!P4274</f>
        <v>0</v>
      </c>
      <c r="K180" s="1">
        <f t="shared" si="194"/>
        <v>44</v>
      </c>
      <c r="M180" s="1">
        <f t="shared" si="195"/>
        <v>0</v>
      </c>
      <c r="N180" s="1">
        <f t="shared" si="196"/>
        <v>0</v>
      </c>
      <c r="O180" s="1">
        <f t="shared" si="197"/>
        <v>0</v>
      </c>
      <c r="P180" s="1">
        <f t="shared" si="198"/>
        <v>0</v>
      </c>
      <c r="Q180" s="1">
        <f t="shared" si="199"/>
        <v>0</v>
      </c>
      <c r="R180" s="1">
        <f t="shared" si="200"/>
        <v>0</v>
      </c>
      <c r="S180" s="1">
        <f t="shared" si="201"/>
        <v>0</v>
      </c>
      <c r="T180" s="1">
        <f t="shared" si="202"/>
        <v>0</v>
      </c>
      <c r="U180" s="1">
        <f t="shared" si="203"/>
        <v>0</v>
      </c>
      <c r="V180" s="1">
        <f t="shared" si="204"/>
        <v>0</v>
      </c>
      <c r="W180" s="1">
        <f t="shared" si="205"/>
        <v>0</v>
      </c>
      <c r="X180" s="1">
        <f t="shared" si="206"/>
        <v>0</v>
      </c>
      <c r="Y180" s="1">
        <f t="shared" si="207"/>
        <v>0</v>
      </c>
      <c r="Z180" s="1">
        <f t="shared" si="208"/>
        <v>0</v>
      </c>
      <c r="AA180" s="1">
        <f t="shared" si="209"/>
        <v>0</v>
      </c>
      <c r="AB180" s="1">
        <f t="shared" si="210"/>
        <v>0</v>
      </c>
      <c r="AC180" s="1">
        <f t="shared" si="211"/>
        <v>0</v>
      </c>
      <c r="AD180" s="1">
        <f t="shared" si="212"/>
        <v>0</v>
      </c>
      <c r="AE180" s="1">
        <f t="shared" si="213"/>
        <v>0</v>
      </c>
      <c r="AF180" s="1">
        <f t="shared" si="214"/>
        <v>0</v>
      </c>
      <c r="AG180" s="1">
        <f t="shared" si="215"/>
        <v>0</v>
      </c>
      <c r="AH180" s="1">
        <f t="shared" si="216"/>
        <v>0</v>
      </c>
      <c r="AI180" s="1">
        <f t="shared" si="217"/>
        <v>0</v>
      </c>
      <c r="AJ180" s="1">
        <f t="shared" si="218"/>
        <v>0</v>
      </c>
      <c r="AK180" s="1">
        <f t="shared" si="219"/>
        <v>0</v>
      </c>
      <c r="AL180" s="1">
        <f t="shared" si="220"/>
        <v>0</v>
      </c>
      <c r="AM180" s="1">
        <f t="shared" si="221"/>
        <v>0</v>
      </c>
      <c r="AN180" s="1">
        <f t="shared" si="222"/>
        <v>0</v>
      </c>
      <c r="AO180" s="1">
        <f t="shared" si="223"/>
        <v>0</v>
      </c>
      <c r="AP180" s="1">
        <f t="shared" si="224"/>
        <v>0</v>
      </c>
      <c r="AQ180" s="1">
        <f t="shared" si="225"/>
        <v>0</v>
      </c>
      <c r="AR180" s="1">
        <f t="shared" si="226"/>
        <v>0</v>
      </c>
      <c r="AS180" s="1">
        <f t="shared" si="227"/>
        <v>0</v>
      </c>
      <c r="AT180" s="1">
        <f t="shared" si="228"/>
        <v>0</v>
      </c>
      <c r="AU180" s="1">
        <f t="shared" si="229"/>
        <v>0</v>
      </c>
      <c r="AV180" s="1">
        <f t="shared" si="230"/>
        <v>0</v>
      </c>
      <c r="AW180" s="1">
        <f t="shared" si="231"/>
        <v>0</v>
      </c>
      <c r="AX180" s="1">
        <f t="shared" si="232"/>
        <v>0</v>
      </c>
      <c r="AY180" s="1">
        <f t="shared" si="233"/>
        <v>0</v>
      </c>
      <c r="AZ180" s="1">
        <f t="shared" si="234"/>
        <v>0</v>
      </c>
      <c r="BA180" s="1">
        <f t="shared" si="235"/>
        <v>1</v>
      </c>
      <c r="BB180" s="1">
        <f t="shared" si="236"/>
        <v>24</v>
      </c>
      <c r="BC180" s="1">
        <f t="shared" si="237"/>
        <v>44</v>
      </c>
      <c r="BD180" s="1">
        <f t="shared" si="238"/>
        <v>1</v>
      </c>
      <c r="BE180" s="1">
        <f t="shared" si="239"/>
        <v>44</v>
      </c>
      <c r="BF180" s="1">
        <f t="shared" si="240"/>
        <v>0</v>
      </c>
      <c r="BG180" s="1">
        <f t="shared" si="241"/>
        <v>0</v>
      </c>
      <c r="BH180" s="1">
        <f t="shared" si="242"/>
        <v>50</v>
      </c>
      <c r="BI180" s="1">
        <f t="shared" si="243"/>
        <v>0</v>
      </c>
      <c r="BJ180" s="1">
        <f t="shared" si="244"/>
        <v>0</v>
      </c>
      <c r="BK180" s="1">
        <f t="shared" si="245"/>
        <v>0</v>
      </c>
      <c r="BL180" s="1">
        <f t="shared" si="246"/>
        <v>0</v>
      </c>
      <c r="BM180" s="1">
        <f t="shared" si="247"/>
        <v>0</v>
      </c>
      <c r="BN180" s="1">
        <f t="shared" si="248"/>
        <v>0</v>
      </c>
      <c r="BO180" s="1">
        <f t="shared" si="249"/>
        <v>0</v>
      </c>
      <c r="BP180" s="1">
        <f t="shared" si="250"/>
        <v>0</v>
      </c>
      <c r="BQ180" s="1">
        <f t="shared" si="251"/>
        <v>0</v>
      </c>
      <c r="BR180" s="1">
        <f t="shared" si="252"/>
        <v>0</v>
      </c>
      <c r="BS180" s="1">
        <f t="shared" si="253"/>
        <v>0</v>
      </c>
      <c r="BT180" s="1">
        <f t="shared" si="254"/>
        <v>0</v>
      </c>
      <c r="BU180" s="1">
        <f t="shared" si="255"/>
        <v>0</v>
      </c>
      <c r="BV180" s="1">
        <f t="shared" si="256"/>
        <v>0</v>
      </c>
      <c r="BW180" s="1">
        <f t="shared" si="257"/>
        <v>0</v>
      </c>
      <c r="BX180" s="1">
        <f t="shared" si="258"/>
        <v>0</v>
      </c>
      <c r="BY180" s="1">
        <f t="shared" si="259"/>
        <v>0</v>
      </c>
      <c r="BZ180" s="1">
        <f t="shared" si="260"/>
        <v>0</v>
      </c>
      <c r="CA180" s="1">
        <f t="shared" si="261"/>
        <v>0</v>
      </c>
      <c r="CB180" s="1">
        <f t="shared" si="262"/>
        <v>0</v>
      </c>
      <c r="CC180" s="1">
        <f t="shared" si="263"/>
        <v>0</v>
      </c>
      <c r="CD180" s="1">
        <f t="shared" si="264"/>
        <v>0</v>
      </c>
      <c r="CE180" s="1">
        <f t="shared" si="265"/>
        <v>0</v>
      </c>
      <c r="CF180" s="1">
        <f t="shared" si="266"/>
        <v>0</v>
      </c>
      <c r="CG180" s="1">
        <f t="shared" si="267"/>
        <v>0</v>
      </c>
      <c r="CH180" s="1">
        <f t="shared" si="268"/>
        <v>0</v>
      </c>
      <c r="CI180" s="1">
        <f t="shared" si="269"/>
        <v>0</v>
      </c>
      <c r="CJ180" s="1">
        <f t="shared" si="270"/>
        <v>0</v>
      </c>
      <c r="CK180" s="1">
        <f t="shared" si="271"/>
        <v>0</v>
      </c>
      <c r="CL180" s="1">
        <f t="shared" si="272"/>
        <v>0</v>
      </c>
      <c r="CM180" s="1">
        <f t="shared" si="273"/>
        <v>0</v>
      </c>
      <c r="CN180" s="1">
        <f t="shared" si="274"/>
        <v>0</v>
      </c>
      <c r="CO180" s="1">
        <f t="shared" si="275"/>
        <v>0</v>
      </c>
      <c r="CP180" s="1">
        <f t="shared" si="276"/>
        <v>0</v>
      </c>
      <c r="CQ180" s="1">
        <f t="shared" si="277"/>
        <v>0</v>
      </c>
      <c r="CR180" s="1">
        <f t="shared" si="278"/>
        <v>0</v>
      </c>
      <c r="CS180" s="1">
        <f t="shared" si="279"/>
        <v>0</v>
      </c>
      <c r="CT180" s="1">
        <f t="shared" si="280"/>
        <v>0</v>
      </c>
      <c r="CU180" s="1">
        <f t="shared" si="281"/>
        <v>0</v>
      </c>
      <c r="CV180" s="1">
        <f t="shared" si="282"/>
        <v>0</v>
      </c>
      <c r="CW180" s="1">
        <f t="shared" si="283"/>
        <v>0</v>
      </c>
      <c r="CX180" s="1">
        <f t="shared" si="284"/>
        <v>0</v>
      </c>
      <c r="CY180" s="1">
        <f t="shared" si="285"/>
        <v>0</v>
      </c>
      <c r="CZ180" s="1">
        <f t="shared" si="286"/>
        <v>0</v>
      </c>
      <c r="DA180" s="1">
        <f t="shared" si="287"/>
        <v>0</v>
      </c>
      <c r="DB180" s="1">
        <f t="shared" si="288"/>
        <v>0</v>
      </c>
      <c r="DC180" s="1">
        <f t="shared" si="289"/>
        <v>0</v>
      </c>
      <c r="DD180" s="1">
        <f t="shared" si="290"/>
        <v>0</v>
      </c>
    </row>
    <row r="181" spans="1:108" x14ac:dyDescent="0.55000000000000004">
      <c r="A181" s="1">
        <f>値貼り付け用シート!F189</f>
        <v>9</v>
      </c>
      <c r="B181" s="1">
        <f>値貼り付け用シート!G189</f>
        <v>26</v>
      </c>
      <c r="C181" s="1">
        <f>計算１!I4298</f>
        <v>24</v>
      </c>
      <c r="D181" s="1">
        <f>計算１!J4298</f>
        <v>24</v>
      </c>
      <c r="E181" s="1">
        <f>計算１!K4298</f>
        <v>0</v>
      </c>
      <c r="F181" s="1">
        <f>計算１!L4298</f>
        <v>59</v>
      </c>
      <c r="G181" s="1">
        <f>計算１!M4298</f>
        <v>1</v>
      </c>
      <c r="H181" s="1">
        <f>IF(計算１!I4298=0,"",計算１!N4298)</f>
        <v>71</v>
      </c>
      <c r="I181" s="1">
        <f>IF(ISERROR(計算１!O4298),"",計算１!O4298)</f>
        <v>71</v>
      </c>
      <c r="J181" s="1">
        <f>計算１!P4298</f>
        <v>0</v>
      </c>
      <c r="K181" s="1">
        <f t="shared" si="194"/>
        <v>59</v>
      </c>
      <c r="M181" s="1">
        <f t="shared" si="195"/>
        <v>0</v>
      </c>
      <c r="N181" s="1">
        <f t="shared" si="196"/>
        <v>0</v>
      </c>
      <c r="O181" s="1">
        <f t="shared" si="197"/>
        <v>0</v>
      </c>
      <c r="P181" s="1">
        <f t="shared" si="198"/>
        <v>0</v>
      </c>
      <c r="Q181" s="1">
        <f t="shared" si="199"/>
        <v>0</v>
      </c>
      <c r="R181" s="1">
        <f t="shared" si="200"/>
        <v>0</v>
      </c>
      <c r="S181" s="1">
        <f t="shared" si="201"/>
        <v>0</v>
      </c>
      <c r="T181" s="1">
        <f t="shared" si="202"/>
        <v>0</v>
      </c>
      <c r="U181" s="1">
        <f t="shared" si="203"/>
        <v>0</v>
      </c>
      <c r="V181" s="1">
        <f t="shared" si="204"/>
        <v>0</v>
      </c>
      <c r="W181" s="1">
        <f t="shared" si="205"/>
        <v>0</v>
      </c>
      <c r="X181" s="1">
        <f t="shared" si="206"/>
        <v>0</v>
      </c>
      <c r="Y181" s="1">
        <f t="shared" si="207"/>
        <v>0</v>
      </c>
      <c r="Z181" s="1">
        <f t="shared" si="208"/>
        <v>0</v>
      </c>
      <c r="AA181" s="1">
        <f t="shared" si="209"/>
        <v>0</v>
      </c>
      <c r="AB181" s="1">
        <f t="shared" si="210"/>
        <v>0</v>
      </c>
      <c r="AC181" s="1">
        <f t="shared" si="211"/>
        <v>0</v>
      </c>
      <c r="AD181" s="1">
        <f t="shared" si="212"/>
        <v>0</v>
      </c>
      <c r="AE181" s="1">
        <f t="shared" si="213"/>
        <v>0</v>
      </c>
      <c r="AF181" s="1">
        <f t="shared" si="214"/>
        <v>0</v>
      </c>
      <c r="AG181" s="1">
        <f t="shared" si="215"/>
        <v>0</v>
      </c>
      <c r="AH181" s="1">
        <f t="shared" si="216"/>
        <v>0</v>
      </c>
      <c r="AI181" s="1">
        <f t="shared" si="217"/>
        <v>0</v>
      </c>
      <c r="AJ181" s="1">
        <f t="shared" si="218"/>
        <v>0</v>
      </c>
      <c r="AK181" s="1">
        <f t="shared" si="219"/>
        <v>0</v>
      </c>
      <c r="AL181" s="1">
        <f t="shared" si="220"/>
        <v>0</v>
      </c>
      <c r="AM181" s="1">
        <f t="shared" si="221"/>
        <v>0</v>
      </c>
      <c r="AN181" s="1">
        <f t="shared" si="222"/>
        <v>0</v>
      </c>
      <c r="AO181" s="1">
        <f t="shared" si="223"/>
        <v>0</v>
      </c>
      <c r="AP181" s="1">
        <f t="shared" si="224"/>
        <v>0</v>
      </c>
      <c r="AQ181" s="1">
        <f t="shared" si="225"/>
        <v>0</v>
      </c>
      <c r="AR181" s="1">
        <f t="shared" si="226"/>
        <v>0</v>
      </c>
      <c r="AS181" s="1">
        <f t="shared" si="227"/>
        <v>0</v>
      </c>
      <c r="AT181" s="1">
        <f t="shared" si="228"/>
        <v>0</v>
      </c>
      <c r="AU181" s="1">
        <f t="shared" si="229"/>
        <v>0</v>
      </c>
      <c r="AV181" s="1">
        <f t="shared" si="230"/>
        <v>0</v>
      </c>
      <c r="AW181" s="1">
        <f t="shared" si="231"/>
        <v>0</v>
      </c>
      <c r="AX181" s="1">
        <f t="shared" si="232"/>
        <v>0</v>
      </c>
      <c r="AY181" s="1">
        <f t="shared" si="233"/>
        <v>0</v>
      </c>
      <c r="AZ181" s="1">
        <f t="shared" si="234"/>
        <v>0</v>
      </c>
      <c r="BA181" s="1">
        <f t="shared" si="235"/>
        <v>1</v>
      </c>
      <c r="BB181" s="1">
        <f t="shared" si="236"/>
        <v>24</v>
      </c>
      <c r="BC181" s="1">
        <f t="shared" si="237"/>
        <v>59</v>
      </c>
      <c r="BD181" s="1">
        <f t="shared" si="238"/>
        <v>1</v>
      </c>
      <c r="BE181" s="1">
        <f t="shared" si="239"/>
        <v>59</v>
      </c>
      <c r="BF181" s="1">
        <f t="shared" si="240"/>
        <v>0</v>
      </c>
      <c r="BG181" s="1">
        <f t="shared" si="241"/>
        <v>0</v>
      </c>
      <c r="BH181" s="1">
        <f t="shared" si="242"/>
        <v>71</v>
      </c>
      <c r="BI181" s="1">
        <f t="shared" si="243"/>
        <v>0</v>
      </c>
      <c r="BJ181" s="1">
        <f t="shared" si="244"/>
        <v>0</v>
      </c>
      <c r="BK181" s="1">
        <f t="shared" si="245"/>
        <v>0</v>
      </c>
      <c r="BL181" s="1">
        <f t="shared" si="246"/>
        <v>0</v>
      </c>
      <c r="BM181" s="1">
        <f t="shared" si="247"/>
        <v>0</v>
      </c>
      <c r="BN181" s="1">
        <f t="shared" si="248"/>
        <v>0</v>
      </c>
      <c r="BO181" s="1">
        <f t="shared" si="249"/>
        <v>0</v>
      </c>
      <c r="BP181" s="1">
        <f t="shared" si="250"/>
        <v>0</v>
      </c>
      <c r="BQ181" s="1">
        <f t="shared" si="251"/>
        <v>0</v>
      </c>
      <c r="BR181" s="1">
        <f t="shared" si="252"/>
        <v>0</v>
      </c>
      <c r="BS181" s="1">
        <f t="shared" si="253"/>
        <v>0</v>
      </c>
      <c r="BT181" s="1">
        <f t="shared" si="254"/>
        <v>0</v>
      </c>
      <c r="BU181" s="1">
        <f t="shared" si="255"/>
        <v>0</v>
      </c>
      <c r="BV181" s="1">
        <f t="shared" si="256"/>
        <v>0</v>
      </c>
      <c r="BW181" s="1">
        <f t="shared" si="257"/>
        <v>0</v>
      </c>
      <c r="BX181" s="1">
        <f t="shared" si="258"/>
        <v>0</v>
      </c>
      <c r="BY181" s="1">
        <f t="shared" si="259"/>
        <v>0</v>
      </c>
      <c r="BZ181" s="1">
        <f t="shared" si="260"/>
        <v>0</v>
      </c>
      <c r="CA181" s="1">
        <f t="shared" si="261"/>
        <v>0</v>
      </c>
      <c r="CB181" s="1">
        <f t="shared" si="262"/>
        <v>0</v>
      </c>
      <c r="CC181" s="1">
        <f t="shared" si="263"/>
        <v>0</v>
      </c>
      <c r="CD181" s="1">
        <f t="shared" si="264"/>
        <v>0</v>
      </c>
      <c r="CE181" s="1">
        <f t="shared" si="265"/>
        <v>0</v>
      </c>
      <c r="CF181" s="1">
        <f t="shared" si="266"/>
        <v>0</v>
      </c>
      <c r="CG181" s="1">
        <f t="shared" si="267"/>
        <v>0</v>
      </c>
      <c r="CH181" s="1">
        <f t="shared" si="268"/>
        <v>0</v>
      </c>
      <c r="CI181" s="1">
        <f t="shared" si="269"/>
        <v>0</v>
      </c>
      <c r="CJ181" s="1">
        <f t="shared" si="270"/>
        <v>0</v>
      </c>
      <c r="CK181" s="1">
        <f t="shared" si="271"/>
        <v>0</v>
      </c>
      <c r="CL181" s="1">
        <f t="shared" si="272"/>
        <v>0</v>
      </c>
      <c r="CM181" s="1">
        <f t="shared" si="273"/>
        <v>0</v>
      </c>
      <c r="CN181" s="1">
        <f t="shared" si="274"/>
        <v>0</v>
      </c>
      <c r="CO181" s="1">
        <f t="shared" si="275"/>
        <v>0</v>
      </c>
      <c r="CP181" s="1">
        <f t="shared" si="276"/>
        <v>0</v>
      </c>
      <c r="CQ181" s="1">
        <f t="shared" si="277"/>
        <v>0</v>
      </c>
      <c r="CR181" s="1">
        <f t="shared" si="278"/>
        <v>0</v>
      </c>
      <c r="CS181" s="1">
        <f t="shared" si="279"/>
        <v>0</v>
      </c>
      <c r="CT181" s="1">
        <f t="shared" si="280"/>
        <v>0</v>
      </c>
      <c r="CU181" s="1">
        <f t="shared" si="281"/>
        <v>0</v>
      </c>
      <c r="CV181" s="1">
        <f t="shared" si="282"/>
        <v>0</v>
      </c>
      <c r="CW181" s="1">
        <f t="shared" si="283"/>
        <v>0</v>
      </c>
      <c r="CX181" s="1">
        <f t="shared" si="284"/>
        <v>0</v>
      </c>
      <c r="CY181" s="1">
        <f t="shared" si="285"/>
        <v>0</v>
      </c>
      <c r="CZ181" s="1">
        <f t="shared" si="286"/>
        <v>0</v>
      </c>
      <c r="DA181" s="1">
        <f t="shared" si="287"/>
        <v>0</v>
      </c>
      <c r="DB181" s="1">
        <f t="shared" si="288"/>
        <v>0</v>
      </c>
      <c r="DC181" s="1">
        <f t="shared" si="289"/>
        <v>0</v>
      </c>
      <c r="DD181" s="1">
        <f t="shared" si="290"/>
        <v>0</v>
      </c>
    </row>
    <row r="182" spans="1:108" x14ac:dyDescent="0.55000000000000004">
      <c r="A182" s="1">
        <f>値貼り付け用シート!F190</f>
        <v>9</v>
      </c>
      <c r="B182" s="1">
        <f>値貼り付け用シート!G190</f>
        <v>27</v>
      </c>
      <c r="C182" s="1">
        <f>計算１!I4322</f>
        <v>22</v>
      </c>
      <c r="D182" s="1">
        <f>計算１!J4322</f>
        <v>24</v>
      </c>
      <c r="E182" s="1">
        <f>計算１!K4322</f>
        <v>0</v>
      </c>
      <c r="F182" s="1">
        <f>計算１!L4322</f>
        <v>48</v>
      </c>
      <c r="G182" s="1">
        <f>計算１!M4322</f>
        <v>1</v>
      </c>
      <c r="H182" s="1">
        <f>IF(計算１!I4322=0,"",計算１!N4322)</f>
        <v>64</v>
      </c>
      <c r="I182" s="1">
        <f>IF(ISERROR(計算１!O4322),"",計算１!O4322)</f>
        <v>64</v>
      </c>
      <c r="J182" s="1">
        <f>計算１!P4322</f>
        <v>0</v>
      </c>
      <c r="K182" s="1">
        <f t="shared" si="194"/>
        <v>48</v>
      </c>
      <c r="M182" s="1">
        <f t="shared" si="195"/>
        <v>0</v>
      </c>
      <c r="N182" s="1">
        <f t="shared" si="196"/>
        <v>0</v>
      </c>
      <c r="O182" s="1">
        <f t="shared" si="197"/>
        <v>0</v>
      </c>
      <c r="P182" s="1">
        <f t="shared" si="198"/>
        <v>0</v>
      </c>
      <c r="Q182" s="1">
        <f t="shared" si="199"/>
        <v>0</v>
      </c>
      <c r="R182" s="1">
        <f t="shared" si="200"/>
        <v>0</v>
      </c>
      <c r="S182" s="1">
        <f t="shared" si="201"/>
        <v>0</v>
      </c>
      <c r="T182" s="1">
        <f t="shared" si="202"/>
        <v>0</v>
      </c>
      <c r="U182" s="1">
        <f t="shared" si="203"/>
        <v>0</v>
      </c>
      <c r="V182" s="1">
        <f t="shared" si="204"/>
        <v>0</v>
      </c>
      <c r="W182" s="1">
        <f t="shared" si="205"/>
        <v>0</v>
      </c>
      <c r="X182" s="1">
        <f t="shared" si="206"/>
        <v>0</v>
      </c>
      <c r="Y182" s="1">
        <f t="shared" si="207"/>
        <v>0</v>
      </c>
      <c r="Z182" s="1">
        <f t="shared" si="208"/>
        <v>0</v>
      </c>
      <c r="AA182" s="1">
        <f t="shared" si="209"/>
        <v>0</v>
      </c>
      <c r="AB182" s="1">
        <f t="shared" si="210"/>
        <v>0</v>
      </c>
      <c r="AC182" s="1">
        <f t="shared" si="211"/>
        <v>0</v>
      </c>
      <c r="AD182" s="1">
        <f t="shared" si="212"/>
        <v>0</v>
      </c>
      <c r="AE182" s="1">
        <f t="shared" si="213"/>
        <v>0</v>
      </c>
      <c r="AF182" s="1">
        <f t="shared" si="214"/>
        <v>0</v>
      </c>
      <c r="AG182" s="1">
        <f t="shared" si="215"/>
        <v>0</v>
      </c>
      <c r="AH182" s="1">
        <f t="shared" si="216"/>
        <v>0</v>
      </c>
      <c r="AI182" s="1">
        <f t="shared" si="217"/>
        <v>0</v>
      </c>
      <c r="AJ182" s="1">
        <f t="shared" si="218"/>
        <v>0</v>
      </c>
      <c r="AK182" s="1">
        <f t="shared" si="219"/>
        <v>0</v>
      </c>
      <c r="AL182" s="1">
        <f t="shared" si="220"/>
        <v>0</v>
      </c>
      <c r="AM182" s="1">
        <f t="shared" si="221"/>
        <v>0</v>
      </c>
      <c r="AN182" s="1">
        <f t="shared" si="222"/>
        <v>0</v>
      </c>
      <c r="AO182" s="1">
        <f t="shared" si="223"/>
        <v>0</v>
      </c>
      <c r="AP182" s="1">
        <f t="shared" si="224"/>
        <v>0</v>
      </c>
      <c r="AQ182" s="1">
        <f t="shared" si="225"/>
        <v>0</v>
      </c>
      <c r="AR182" s="1">
        <f t="shared" si="226"/>
        <v>0</v>
      </c>
      <c r="AS182" s="1">
        <f t="shared" si="227"/>
        <v>0</v>
      </c>
      <c r="AT182" s="1">
        <f t="shared" si="228"/>
        <v>0</v>
      </c>
      <c r="AU182" s="1">
        <f t="shared" si="229"/>
        <v>0</v>
      </c>
      <c r="AV182" s="1">
        <f t="shared" si="230"/>
        <v>0</v>
      </c>
      <c r="AW182" s="1">
        <f t="shared" si="231"/>
        <v>0</v>
      </c>
      <c r="AX182" s="1">
        <f t="shared" si="232"/>
        <v>0</v>
      </c>
      <c r="AY182" s="1">
        <f t="shared" si="233"/>
        <v>0</v>
      </c>
      <c r="AZ182" s="1">
        <f t="shared" si="234"/>
        <v>0</v>
      </c>
      <c r="BA182" s="1">
        <f t="shared" si="235"/>
        <v>1</v>
      </c>
      <c r="BB182" s="1">
        <f t="shared" si="236"/>
        <v>22</v>
      </c>
      <c r="BC182" s="1">
        <f t="shared" si="237"/>
        <v>48</v>
      </c>
      <c r="BD182" s="1">
        <f t="shared" si="238"/>
        <v>1</v>
      </c>
      <c r="BE182" s="1">
        <f t="shared" si="239"/>
        <v>48</v>
      </c>
      <c r="BF182" s="1">
        <f t="shared" si="240"/>
        <v>0</v>
      </c>
      <c r="BG182" s="1">
        <f t="shared" si="241"/>
        <v>0</v>
      </c>
      <c r="BH182" s="1">
        <f t="shared" si="242"/>
        <v>64</v>
      </c>
      <c r="BI182" s="1">
        <f t="shared" si="243"/>
        <v>0</v>
      </c>
      <c r="BJ182" s="1">
        <f t="shared" si="244"/>
        <v>0</v>
      </c>
      <c r="BK182" s="1">
        <f t="shared" si="245"/>
        <v>0</v>
      </c>
      <c r="BL182" s="1">
        <f t="shared" si="246"/>
        <v>0</v>
      </c>
      <c r="BM182" s="1">
        <f t="shared" si="247"/>
        <v>0</v>
      </c>
      <c r="BN182" s="1">
        <f t="shared" si="248"/>
        <v>0</v>
      </c>
      <c r="BO182" s="1">
        <f t="shared" si="249"/>
        <v>0</v>
      </c>
      <c r="BP182" s="1">
        <f t="shared" si="250"/>
        <v>0</v>
      </c>
      <c r="BQ182" s="1">
        <f t="shared" si="251"/>
        <v>0</v>
      </c>
      <c r="BR182" s="1">
        <f t="shared" si="252"/>
        <v>0</v>
      </c>
      <c r="BS182" s="1">
        <f t="shared" si="253"/>
        <v>0</v>
      </c>
      <c r="BT182" s="1">
        <f t="shared" si="254"/>
        <v>0</v>
      </c>
      <c r="BU182" s="1">
        <f t="shared" si="255"/>
        <v>0</v>
      </c>
      <c r="BV182" s="1">
        <f t="shared" si="256"/>
        <v>0</v>
      </c>
      <c r="BW182" s="1">
        <f t="shared" si="257"/>
        <v>0</v>
      </c>
      <c r="BX182" s="1">
        <f t="shared" si="258"/>
        <v>0</v>
      </c>
      <c r="BY182" s="1">
        <f t="shared" si="259"/>
        <v>0</v>
      </c>
      <c r="BZ182" s="1">
        <f t="shared" si="260"/>
        <v>0</v>
      </c>
      <c r="CA182" s="1">
        <f t="shared" si="261"/>
        <v>0</v>
      </c>
      <c r="CB182" s="1">
        <f t="shared" si="262"/>
        <v>0</v>
      </c>
      <c r="CC182" s="1">
        <f t="shared" si="263"/>
        <v>0</v>
      </c>
      <c r="CD182" s="1">
        <f t="shared" si="264"/>
        <v>0</v>
      </c>
      <c r="CE182" s="1">
        <f t="shared" si="265"/>
        <v>0</v>
      </c>
      <c r="CF182" s="1">
        <f t="shared" si="266"/>
        <v>0</v>
      </c>
      <c r="CG182" s="1">
        <f t="shared" si="267"/>
        <v>0</v>
      </c>
      <c r="CH182" s="1">
        <f t="shared" si="268"/>
        <v>0</v>
      </c>
      <c r="CI182" s="1">
        <f t="shared" si="269"/>
        <v>0</v>
      </c>
      <c r="CJ182" s="1">
        <f t="shared" si="270"/>
        <v>0</v>
      </c>
      <c r="CK182" s="1">
        <f t="shared" si="271"/>
        <v>0</v>
      </c>
      <c r="CL182" s="1">
        <f t="shared" si="272"/>
        <v>0</v>
      </c>
      <c r="CM182" s="1">
        <f t="shared" si="273"/>
        <v>0</v>
      </c>
      <c r="CN182" s="1">
        <f t="shared" si="274"/>
        <v>0</v>
      </c>
      <c r="CO182" s="1">
        <f t="shared" si="275"/>
        <v>0</v>
      </c>
      <c r="CP182" s="1">
        <f t="shared" si="276"/>
        <v>0</v>
      </c>
      <c r="CQ182" s="1">
        <f t="shared" si="277"/>
        <v>0</v>
      </c>
      <c r="CR182" s="1">
        <f t="shared" si="278"/>
        <v>0</v>
      </c>
      <c r="CS182" s="1">
        <f t="shared" si="279"/>
        <v>0</v>
      </c>
      <c r="CT182" s="1">
        <f t="shared" si="280"/>
        <v>0</v>
      </c>
      <c r="CU182" s="1">
        <f t="shared" si="281"/>
        <v>0</v>
      </c>
      <c r="CV182" s="1">
        <f t="shared" si="282"/>
        <v>0</v>
      </c>
      <c r="CW182" s="1">
        <f t="shared" si="283"/>
        <v>0</v>
      </c>
      <c r="CX182" s="1">
        <f t="shared" si="284"/>
        <v>0</v>
      </c>
      <c r="CY182" s="1">
        <f t="shared" si="285"/>
        <v>0</v>
      </c>
      <c r="CZ182" s="1">
        <f t="shared" si="286"/>
        <v>0</v>
      </c>
      <c r="DA182" s="1">
        <f t="shared" si="287"/>
        <v>0</v>
      </c>
      <c r="DB182" s="1">
        <f t="shared" si="288"/>
        <v>0</v>
      </c>
      <c r="DC182" s="1">
        <f t="shared" si="289"/>
        <v>0</v>
      </c>
      <c r="DD182" s="1">
        <f t="shared" si="290"/>
        <v>0</v>
      </c>
    </row>
    <row r="183" spans="1:108" x14ac:dyDescent="0.55000000000000004">
      <c r="A183" s="1">
        <f>値貼り付け用シート!F191</f>
        <v>9</v>
      </c>
      <c r="B183" s="1">
        <f>値貼り付け用シート!G191</f>
        <v>28</v>
      </c>
      <c r="C183" s="1">
        <f>計算１!I4346</f>
        <v>24</v>
      </c>
      <c r="D183" s="1">
        <f>計算１!J4346</f>
        <v>24</v>
      </c>
      <c r="E183" s="1">
        <f>計算１!K4346</f>
        <v>0</v>
      </c>
      <c r="F183" s="1">
        <f>計算１!L4346</f>
        <v>58</v>
      </c>
      <c r="G183" s="1">
        <f>計算１!M4346</f>
        <v>1</v>
      </c>
      <c r="H183" s="1">
        <f>IF(計算１!I4346=0,"",計算１!N4346)</f>
        <v>74</v>
      </c>
      <c r="I183" s="1">
        <f>IF(ISERROR(計算１!O4346),"",計算１!O4346)</f>
        <v>74</v>
      </c>
      <c r="J183" s="1">
        <f>計算１!P4346</f>
        <v>0</v>
      </c>
      <c r="K183" s="1">
        <f t="shared" si="194"/>
        <v>58</v>
      </c>
      <c r="M183" s="1">
        <f t="shared" si="195"/>
        <v>0</v>
      </c>
      <c r="N183" s="1">
        <f t="shared" si="196"/>
        <v>0</v>
      </c>
      <c r="O183" s="1">
        <f t="shared" si="197"/>
        <v>0</v>
      </c>
      <c r="P183" s="1">
        <f t="shared" si="198"/>
        <v>0</v>
      </c>
      <c r="Q183" s="1">
        <f t="shared" si="199"/>
        <v>0</v>
      </c>
      <c r="R183" s="1">
        <f t="shared" si="200"/>
        <v>0</v>
      </c>
      <c r="S183" s="1">
        <f t="shared" si="201"/>
        <v>0</v>
      </c>
      <c r="T183" s="1">
        <f t="shared" si="202"/>
        <v>0</v>
      </c>
      <c r="U183" s="1">
        <f t="shared" si="203"/>
        <v>0</v>
      </c>
      <c r="V183" s="1">
        <f t="shared" si="204"/>
        <v>0</v>
      </c>
      <c r="W183" s="1">
        <f t="shared" si="205"/>
        <v>0</v>
      </c>
      <c r="X183" s="1">
        <f t="shared" si="206"/>
        <v>0</v>
      </c>
      <c r="Y183" s="1">
        <f t="shared" si="207"/>
        <v>0</v>
      </c>
      <c r="Z183" s="1">
        <f t="shared" si="208"/>
        <v>0</v>
      </c>
      <c r="AA183" s="1">
        <f t="shared" si="209"/>
        <v>0</v>
      </c>
      <c r="AB183" s="1">
        <f t="shared" si="210"/>
        <v>0</v>
      </c>
      <c r="AC183" s="1">
        <f t="shared" si="211"/>
        <v>0</v>
      </c>
      <c r="AD183" s="1">
        <f t="shared" si="212"/>
        <v>0</v>
      </c>
      <c r="AE183" s="1">
        <f t="shared" si="213"/>
        <v>0</v>
      </c>
      <c r="AF183" s="1">
        <f t="shared" si="214"/>
        <v>0</v>
      </c>
      <c r="AG183" s="1">
        <f t="shared" si="215"/>
        <v>0</v>
      </c>
      <c r="AH183" s="1">
        <f t="shared" si="216"/>
        <v>0</v>
      </c>
      <c r="AI183" s="1">
        <f t="shared" si="217"/>
        <v>0</v>
      </c>
      <c r="AJ183" s="1">
        <f t="shared" si="218"/>
        <v>0</v>
      </c>
      <c r="AK183" s="1">
        <f t="shared" si="219"/>
        <v>0</v>
      </c>
      <c r="AL183" s="1">
        <f t="shared" si="220"/>
        <v>0</v>
      </c>
      <c r="AM183" s="1">
        <f t="shared" si="221"/>
        <v>0</v>
      </c>
      <c r="AN183" s="1">
        <f t="shared" si="222"/>
        <v>0</v>
      </c>
      <c r="AO183" s="1">
        <f t="shared" si="223"/>
        <v>0</v>
      </c>
      <c r="AP183" s="1">
        <f t="shared" si="224"/>
        <v>0</v>
      </c>
      <c r="AQ183" s="1">
        <f t="shared" si="225"/>
        <v>0</v>
      </c>
      <c r="AR183" s="1">
        <f t="shared" si="226"/>
        <v>0</v>
      </c>
      <c r="AS183" s="1">
        <f t="shared" si="227"/>
        <v>0</v>
      </c>
      <c r="AT183" s="1">
        <f t="shared" si="228"/>
        <v>0</v>
      </c>
      <c r="AU183" s="1">
        <f t="shared" si="229"/>
        <v>0</v>
      </c>
      <c r="AV183" s="1">
        <f t="shared" si="230"/>
        <v>0</v>
      </c>
      <c r="AW183" s="1">
        <f t="shared" si="231"/>
        <v>0</v>
      </c>
      <c r="AX183" s="1">
        <f t="shared" si="232"/>
        <v>0</v>
      </c>
      <c r="AY183" s="1">
        <f t="shared" si="233"/>
        <v>0</v>
      </c>
      <c r="AZ183" s="1">
        <f t="shared" si="234"/>
        <v>0</v>
      </c>
      <c r="BA183" s="1">
        <f t="shared" si="235"/>
        <v>1</v>
      </c>
      <c r="BB183" s="1">
        <f t="shared" si="236"/>
        <v>24</v>
      </c>
      <c r="BC183" s="1">
        <f t="shared" si="237"/>
        <v>58</v>
      </c>
      <c r="BD183" s="1">
        <f t="shared" si="238"/>
        <v>1</v>
      </c>
      <c r="BE183" s="1">
        <f t="shared" si="239"/>
        <v>58</v>
      </c>
      <c r="BF183" s="1">
        <f t="shared" si="240"/>
        <v>0</v>
      </c>
      <c r="BG183" s="1">
        <f t="shared" si="241"/>
        <v>0</v>
      </c>
      <c r="BH183" s="1">
        <f t="shared" si="242"/>
        <v>74</v>
      </c>
      <c r="BI183" s="1">
        <f t="shared" si="243"/>
        <v>0</v>
      </c>
      <c r="BJ183" s="1">
        <f t="shared" si="244"/>
        <v>0</v>
      </c>
      <c r="BK183" s="1">
        <f t="shared" si="245"/>
        <v>0</v>
      </c>
      <c r="BL183" s="1">
        <f t="shared" si="246"/>
        <v>0</v>
      </c>
      <c r="BM183" s="1">
        <f t="shared" si="247"/>
        <v>0</v>
      </c>
      <c r="BN183" s="1">
        <f t="shared" si="248"/>
        <v>0</v>
      </c>
      <c r="BO183" s="1">
        <f t="shared" si="249"/>
        <v>0</v>
      </c>
      <c r="BP183" s="1">
        <f t="shared" si="250"/>
        <v>0</v>
      </c>
      <c r="BQ183" s="1">
        <f t="shared" si="251"/>
        <v>0</v>
      </c>
      <c r="BR183" s="1">
        <f t="shared" si="252"/>
        <v>0</v>
      </c>
      <c r="BS183" s="1">
        <f t="shared" si="253"/>
        <v>0</v>
      </c>
      <c r="BT183" s="1">
        <f t="shared" si="254"/>
        <v>0</v>
      </c>
      <c r="BU183" s="1">
        <f t="shared" si="255"/>
        <v>0</v>
      </c>
      <c r="BV183" s="1">
        <f t="shared" si="256"/>
        <v>0</v>
      </c>
      <c r="BW183" s="1">
        <f t="shared" si="257"/>
        <v>0</v>
      </c>
      <c r="BX183" s="1">
        <f t="shared" si="258"/>
        <v>0</v>
      </c>
      <c r="BY183" s="1">
        <f t="shared" si="259"/>
        <v>0</v>
      </c>
      <c r="BZ183" s="1">
        <f t="shared" si="260"/>
        <v>0</v>
      </c>
      <c r="CA183" s="1">
        <f t="shared" si="261"/>
        <v>0</v>
      </c>
      <c r="CB183" s="1">
        <f t="shared" si="262"/>
        <v>0</v>
      </c>
      <c r="CC183" s="1">
        <f t="shared" si="263"/>
        <v>0</v>
      </c>
      <c r="CD183" s="1">
        <f t="shared" si="264"/>
        <v>0</v>
      </c>
      <c r="CE183" s="1">
        <f t="shared" si="265"/>
        <v>0</v>
      </c>
      <c r="CF183" s="1">
        <f t="shared" si="266"/>
        <v>0</v>
      </c>
      <c r="CG183" s="1">
        <f t="shared" si="267"/>
        <v>0</v>
      </c>
      <c r="CH183" s="1">
        <f t="shared" si="268"/>
        <v>0</v>
      </c>
      <c r="CI183" s="1">
        <f t="shared" si="269"/>
        <v>0</v>
      </c>
      <c r="CJ183" s="1">
        <f t="shared" si="270"/>
        <v>0</v>
      </c>
      <c r="CK183" s="1">
        <f t="shared" si="271"/>
        <v>0</v>
      </c>
      <c r="CL183" s="1">
        <f t="shared" si="272"/>
        <v>0</v>
      </c>
      <c r="CM183" s="1">
        <f t="shared" si="273"/>
        <v>0</v>
      </c>
      <c r="CN183" s="1">
        <f t="shared" si="274"/>
        <v>0</v>
      </c>
      <c r="CO183" s="1">
        <f t="shared" si="275"/>
        <v>0</v>
      </c>
      <c r="CP183" s="1">
        <f t="shared" si="276"/>
        <v>0</v>
      </c>
      <c r="CQ183" s="1">
        <f t="shared" si="277"/>
        <v>0</v>
      </c>
      <c r="CR183" s="1">
        <f t="shared" si="278"/>
        <v>0</v>
      </c>
      <c r="CS183" s="1">
        <f t="shared" si="279"/>
        <v>0</v>
      </c>
      <c r="CT183" s="1">
        <f t="shared" si="280"/>
        <v>0</v>
      </c>
      <c r="CU183" s="1">
        <f t="shared" si="281"/>
        <v>0</v>
      </c>
      <c r="CV183" s="1">
        <f t="shared" si="282"/>
        <v>0</v>
      </c>
      <c r="CW183" s="1">
        <f t="shared" si="283"/>
        <v>0</v>
      </c>
      <c r="CX183" s="1">
        <f t="shared" si="284"/>
        <v>0</v>
      </c>
      <c r="CY183" s="1">
        <f t="shared" si="285"/>
        <v>0</v>
      </c>
      <c r="CZ183" s="1">
        <f t="shared" si="286"/>
        <v>0</v>
      </c>
      <c r="DA183" s="1">
        <f t="shared" si="287"/>
        <v>0</v>
      </c>
      <c r="DB183" s="1">
        <f t="shared" si="288"/>
        <v>0</v>
      </c>
      <c r="DC183" s="1">
        <f t="shared" si="289"/>
        <v>0</v>
      </c>
      <c r="DD183" s="1">
        <f t="shared" si="290"/>
        <v>0</v>
      </c>
    </row>
    <row r="184" spans="1:108" x14ac:dyDescent="0.55000000000000004">
      <c r="A184" s="1">
        <f>値貼り付け用シート!F192</f>
        <v>9</v>
      </c>
      <c r="B184" s="1">
        <f>値貼り付け用シート!G192</f>
        <v>29</v>
      </c>
      <c r="C184" s="1">
        <f>計算１!I4370</f>
        <v>24</v>
      </c>
      <c r="D184" s="1">
        <f>計算１!J4370</f>
        <v>24</v>
      </c>
      <c r="E184" s="1">
        <f>計算１!K4370</f>
        <v>0</v>
      </c>
      <c r="F184" s="1">
        <f>計算１!L4370</f>
        <v>45</v>
      </c>
      <c r="G184" s="1">
        <f>計算１!M4370</f>
        <v>1</v>
      </c>
      <c r="H184" s="1">
        <f>IF(計算１!I4370=0,"",計算１!N4370)</f>
        <v>52</v>
      </c>
      <c r="I184" s="1">
        <f>IF(ISERROR(計算１!O4370),"",計算１!O4370)</f>
        <v>45</v>
      </c>
      <c r="J184" s="1">
        <f>計算１!P4370</f>
        <v>0</v>
      </c>
      <c r="K184" s="1">
        <f t="shared" si="194"/>
        <v>45</v>
      </c>
      <c r="M184" s="1">
        <f t="shared" si="195"/>
        <v>0</v>
      </c>
      <c r="N184" s="1">
        <f t="shared" si="196"/>
        <v>0</v>
      </c>
      <c r="O184" s="1">
        <f t="shared" si="197"/>
        <v>0</v>
      </c>
      <c r="P184" s="1">
        <f t="shared" si="198"/>
        <v>0</v>
      </c>
      <c r="Q184" s="1">
        <f t="shared" si="199"/>
        <v>0</v>
      </c>
      <c r="R184" s="1">
        <f t="shared" si="200"/>
        <v>0</v>
      </c>
      <c r="S184" s="1">
        <f t="shared" si="201"/>
        <v>0</v>
      </c>
      <c r="T184" s="1">
        <f t="shared" si="202"/>
        <v>0</v>
      </c>
      <c r="U184" s="1">
        <f t="shared" si="203"/>
        <v>0</v>
      </c>
      <c r="V184" s="1">
        <f t="shared" si="204"/>
        <v>0</v>
      </c>
      <c r="W184" s="1">
        <f t="shared" si="205"/>
        <v>0</v>
      </c>
      <c r="X184" s="1">
        <f t="shared" si="206"/>
        <v>0</v>
      </c>
      <c r="Y184" s="1">
        <f t="shared" si="207"/>
        <v>0</v>
      </c>
      <c r="Z184" s="1">
        <f t="shared" si="208"/>
        <v>0</v>
      </c>
      <c r="AA184" s="1">
        <f t="shared" si="209"/>
        <v>0</v>
      </c>
      <c r="AB184" s="1">
        <f t="shared" si="210"/>
        <v>0</v>
      </c>
      <c r="AC184" s="1">
        <f t="shared" si="211"/>
        <v>0</v>
      </c>
      <c r="AD184" s="1">
        <f t="shared" si="212"/>
        <v>0</v>
      </c>
      <c r="AE184" s="1">
        <f t="shared" si="213"/>
        <v>0</v>
      </c>
      <c r="AF184" s="1">
        <f t="shared" si="214"/>
        <v>0</v>
      </c>
      <c r="AG184" s="1">
        <f t="shared" si="215"/>
        <v>0</v>
      </c>
      <c r="AH184" s="1">
        <f t="shared" si="216"/>
        <v>0</v>
      </c>
      <c r="AI184" s="1">
        <f t="shared" si="217"/>
        <v>0</v>
      </c>
      <c r="AJ184" s="1">
        <f t="shared" si="218"/>
        <v>0</v>
      </c>
      <c r="AK184" s="1">
        <f t="shared" si="219"/>
        <v>0</v>
      </c>
      <c r="AL184" s="1">
        <f t="shared" si="220"/>
        <v>0</v>
      </c>
      <c r="AM184" s="1">
        <f t="shared" si="221"/>
        <v>0</v>
      </c>
      <c r="AN184" s="1">
        <f t="shared" si="222"/>
        <v>0</v>
      </c>
      <c r="AO184" s="1">
        <f t="shared" si="223"/>
        <v>0</v>
      </c>
      <c r="AP184" s="1">
        <f t="shared" si="224"/>
        <v>0</v>
      </c>
      <c r="AQ184" s="1">
        <f t="shared" si="225"/>
        <v>0</v>
      </c>
      <c r="AR184" s="1">
        <f t="shared" si="226"/>
        <v>0</v>
      </c>
      <c r="AS184" s="1">
        <f t="shared" si="227"/>
        <v>0</v>
      </c>
      <c r="AT184" s="1">
        <f t="shared" si="228"/>
        <v>0</v>
      </c>
      <c r="AU184" s="1">
        <f t="shared" si="229"/>
        <v>0</v>
      </c>
      <c r="AV184" s="1">
        <f t="shared" si="230"/>
        <v>0</v>
      </c>
      <c r="AW184" s="1">
        <f t="shared" si="231"/>
        <v>0</v>
      </c>
      <c r="AX184" s="1">
        <f t="shared" si="232"/>
        <v>0</v>
      </c>
      <c r="AY184" s="1">
        <f t="shared" si="233"/>
        <v>0</v>
      </c>
      <c r="AZ184" s="1">
        <f t="shared" si="234"/>
        <v>0</v>
      </c>
      <c r="BA184" s="1">
        <f t="shared" si="235"/>
        <v>1</v>
      </c>
      <c r="BB184" s="1">
        <f t="shared" si="236"/>
        <v>24</v>
      </c>
      <c r="BC184" s="1">
        <f t="shared" si="237"/>
        <v>45</v>
      </c>
      <c r="BD184" s="1">
        <f t="shared" si="238"/>
        <v>1</v>
      </c>
      <c r="BE184" s="1">
        <f t="shared" si="239"/>
        <v>45</v>
      </c>
      <c r="BF184" s="1">
        <f t="shared" si="240"/>
        <v>0</v>
      </c>
      <c r="BG184" s="1">
        <f t="shared" si="241"/>
        <v>0</v>
      </c>
      <c r="BH184" s="1">
        <f t="shared" si="242"/>
        <v>52</v>
      </c>
      <c r="BI184" s="1">
        <f t="shared" si="243"/>
        <v>0</v>
      </c>
      <c r="BJ184" s="1">
        <f t="shared" si="244"/>
        <v>0</v>
      </c>
      <c r="BK184" s="1">
        <f t="shared" si="245"/>
        <v>0</v>
      </c>
      <c r="BL184" s="1">
        <f t="shared" si="246"/>
        <v>0</v>
      </c>
      <c r="BM184" s="1">
        <f t="shared" si="247"/>
        <v>0</v>
      </c>
      <c r="BN184" s="1">
        <f t="shared" si="248"/>
        <v>0</v>
      </c>
      <c r="BO184" s="1">
        <f t="shared" si="249"/>
        <v>0</v>
      </c>
      <c r="BP184" s="1">
        <f t="shared" si="250"/>
        <v>0</v>
      </c>
      <c r="BQ184" s="1">
        <f t="shared" si="251"/>
        <v>0</v>
      </c>
      <c r="BR184" s="1">
        <f t="shared" si="252"/>
        <v>0</v>
      </c>
      <c r="BS184" s="1">
        <f t="shared" si="253"/>
        <v>0</v>
      </c>
      <c r="BT184" s="1">
        <f t="shared" si="254"/>
        <v>0</v>
      </c>
      <c r="BU184" s="1">
        <f t="shared" si="255"/>
        <v>0</v>
      </c>
      <c r="BV184" s="1">
        <f t="shared" si="256"/>
        <v>0</v>
      </c>
      <c r="BW184" s="1">
        <f t="shared" si="257"/>
        <v>0</v>
      </c>
      <c r="BX184" s="1">
        <f t="shared" si="258"/>
        <v>0</v>
      </c>
      <c r="BY184" s="1">
        <f t="shared" si="259"/>
        <v>0</v>
      </c>
      <c r="BZ184" s="1">
        <f t="shared" si="260"/>
        <v>0</v>
      </c>
      <c r="CA184" s="1">
        <f t="shared" si="261"/>
        <v>0</v>
      </c>
      <c r="CB184" s="1">
        <f t="shared" si="262"/>
        <v>0</v>
      </c>
      <c r="CC184" s="1">
        <f t="shared" si="263"/>
        <v>0</v>
      </c>
      <c r="CD184" s="1">
        <f t="shared" si="264"/>
        <v>0</v>
      </c>
      <c r="CE184" s="1">
        <f t="shared" si="265"/>
        <v>0</v>
      </c>
      <c r="CF184" s="1">
        <f t="shared" si="266"/>
        <v>0</v>
      </c>
      <c r="CG184" s="1">
        <f t="shared" si="267"/>
        <v>0</v>
      </c>
      <c r="CH184" s="1">
        <f t="shared" si="268"/>
        <v>0</v>
      </c>
      <c r="CI184" s="1">
        <f t="shared" si="269"/>
        <v>0</v>
      </c>
      <c r="CJ184" s="1">
        <f t="shared" si="270"/>
        <v>0</v>
      </c>
      <c r="CK184" s="1">
        <f t="shared" si="271"/>
        <v>0</v>
      </c>
      <c r="CL184" s="1">
        <f t="shared" si="272"/>
        <v>0</v>
      </c>
      <c r="CM184" s="1">
        <f t="shared" si="273"/>
        <v>0</v>
      </c>
      <c r="CN184" s="1">
        <f t="shared" si="274"/>
        <v>0</v>
      </c>
      <c r="CO184" s="1">
        <f t="shared" si="275"/>
        <v>0</v>
      </c>
      <c r="CP184" s="1">
        <f t="shared" si="276"/>
        <v>0</v>
      </c>
      <c r="CQ184" s="1">
        <f t="shared" si="277"/>
        <v>0</v>
      </c>
      <c r="CR184" s="1">
        <f t="shared" si="278"/>
        <v>0</v>
      </c>
      <c r="CS184" s="1">
        <f t="shared" si="279"/>
        <v>0</v>
      </c>
      <c r="CT184" s="1">
        <f t="shared" si="280"/>
        <v>0</v>
      </c>
      <c r="CU184" s="1">
        <f t="shared" si="281"/>
        <v>0</v>
      </c>
      <c r="CV184" s="1">
        <f t="shared" si="282"/>
        <v>0</v>
      </c>
      <c r="CW184" s="1">
        <f t="shared" si="283"/>
        <v>0</v>
      </c>
      <c r="CX184" s="1">
        <f t="shared" si="284"/>
        <v>0</v>
      </c>
      <c r="CY184" s="1">
        <f t="shared" si="285"/>
        <v>0</v>
      </c>
      <c r="CZ184" s="1">
        <f t="shared" si="286"/>
        <v>0</v>
      </c>
      <c r="DA184" s="1">
        <f t="shared" si="287"/>
        <v>0</v>
      </c>
      <c r="DB184" s="1">
        <f t="shared" si="288"/>
        <v>0</v>
      </c>
      <c r="DC184" s="1">
        <f t="shared" si="289"/>
        <v>0</v>
      </c>
      <c r="DD184" s="1">
        <f t="shared" si="290"/>
        <v>0</v>
      </c>
    </row>
    <row r="185" spans="1:108" x14ac:dyDescent="0.55000000000000004">
      <c r="A185" s="1">
        <f>値貼り付け用シート!F193</f>
        <v>9</v>
      </c>
      <c r="B185" s="1">
        <f>値貼り付け用シート!G193</f>
        <v>30</v>
      </c>
      <c r="C185" s="1">
        <f>計算１!I4394</f>
        <v>24</v>
      </c>
      <c r="D185" s="1">
        <f>計算１!J4394</f>
        <v>24</v>
      </c>
      <c r="E185" s="1">
        <f>計算１!K4394</f>
        <v>0</v>
      </c>
      <c r="F185" s="1">
        <f>計算１!L4394</f>
        <v>45</v>
      </c>
      <c r="G185" s="1">
        <f>計算１!M4394</f>
        <v>1</v>
      </c>
      <c r="H185" s="1">
        <f>IF(計算１!I4394=0,"",計算１!N4394)</f>
        <v>49</v>
      </c>
      <c r="I185" s="1">
        <f>IF(ISERROR(計算１!O4394),"",計算１!O4394)</f>
        <v>49</v>
      </c>
      <c r="J185" s="1">
        <f>計算１!P4394</f>
        <v>0</v>
      </c>
      <c r="K185" s="1">
        <f t="shared" si="194"/>
        <v>45</v>
      </c>
      <c r="M185" s="1">
        <f t="shared" si="195"/>
        <v>0</v>
      </c>
      <c r="N185" s="1">
        <f t="shared" si="196"/>
        <v>0</v>
      </c>
      <c r="O185" s="1">
        <f t="shared" si="197"/>
        <v>0</v>
      </c>
      <c r="P185" s="1">
        <f t="shared" si="198"/>
        <v>0</v>
      </c>
      <c r="Q185" s="1">
        <f t="shared" si="199"/>
        <v>0</v>
      </c>
      <c r="R185" s="1">
        <f t="shared" si="200"/>
        <v>0</v>
      </c>
      <c r="S185" s="1">
        <f t="shared" si="201"/>
        <v>0</v>
      </c>
      <c r="T185" s="1">
        <f t="shared" si="202"/>
        <v>0</v>
      </c>
      <c r="U185" s="1">
        <f t="shared" si="203"/>
        <v>0</v>
      </c>
      <c r="V185" s="1">
        <f t="shared" si="204"/>
        <v>0</v>
      </c>
      <c r="W185" s="1">
        <f t="shared" si="205"/>
        <v>0</v>
      </c>
      <c r="X185" s="1">
        <f t="shared" si="206"/>
        <v>0</v>
      </c>
      <c r="Y185" s="1">
        <f t="shared" si="207"/>
        <v>0</v>
      </c>
      <c r="Z185" s="1">
        <f t="shared" si="208"/>
        <v>0</v>
      </c>
      <c r="AA185" s="1">
        <f t="shared" si="209"/>
        <v>0</v>
      </c>
      <c r="AB185" s="1">
        <f t="shared" si="210"/>
        <v>0</v>
      </c>
      <c r="AC185" s="1">
        <f t="shared" si="211"/>
        <v>0</v>
      </c>
      <c r="AD185" s="1">
        <f t="shared" si="212"/>
        <v>0</v>
      </c>
      <c r="AE185" s="1">
        <f t="shared" si="213"/>
        <v>0</v>
      </c>
      <c r="AF185" s="1">
        <f t="shared" si="214"/>
        <v>0</v>
      </c>
      <c r="AG185" s="1">
        <f t="shared" si="215"/>
        <v>0</v>
      </c>
      <c r="AH185" s="1">
        <f t="shared" si="216"/>
        <v>0</v>
      </c>
      <c r="AI185" s="1">
        <f t="shared" si="217"/>
        <v>0</v>
      </c>
      <c r="AJ185" s="1">
        <f t="shared" si="218"/>
        <v>0</v>
      </c>
      <c r="AK185" s="1">
        <f t="shared" si="219"/>
        <v>0</v>
      </c>
      <c r="AL185" s="1">
        <f t="shared" si="220"/>
        <v>0</v>
      </c>
      <c r="AM185" s="1">
        <f t="shared" si="221"/>
        <v>0</v>
      </c>
      <c r="AN185" s="1">
        <f t="shared" si="222"/>
        <v>0</v>
      </c>
      <c r="AO185" s="1">
        <f t="shared" si="223"/>
        <v>0</v>
      </c>
      <c r="AP185" s="1">
        <f t="shared" si="224"/>
        <v>0</v>
      </c>
      <c r="AQ185" s="1">
        <f t="shared" si="225"/>
        <v>0</v>
      </c>
      <c r="AR185" s="1">
        <f t="shared" si="226"/>
        <v>0</v>
      </c>
      <c r="AS185" s="1">
        <f t="shared" si="227"/>
        <v>0</v>
      </c>
      <c r="AT185" s="1">
        <f t="shared" si="228"/>
        <v>0</v>
      </c>
      <c r="AU185" s="1">
        <f t="shared" si="229"/>
        <v>0</v>
      </c>
      <c r="AV185" s="1">
        <f t="shared" si="230"/>
        <v>0</v>
      </c>
      <c r="AW185" s="1">
        <f t="shared" si="231"/>
        <v>0</v>
      </c>
      <c r="AX185" s="1">
        <f t="shared" si="232"/>
        <v>0</v>
      </c>
      <c r="AY185" s="1">
        <f t="shared" si="233"/>
        <v>0</v>
      </c>
      <c r="AZ185" s="1">
        <f t="shared" si="234"/>
        <v>0</v>
      </c>
      <c r="BA185" s="1">
        <f t="shared" si="235"/>
        <v>1</v>
      </c>
      <c r="BB185" s="1">
        <f t="shared" si="236"/>
        <v>24</v>
      </c>
      <c r="BC185" s="1">
        <f t="shared" si="237"/>
        <v>45</v>
      </c>
      <c r="BD185" s="1">
        <f t="shared" si="238"/>
        <v>1</v>
      </c>
      <c r="BE185" s="1">
        <f t="shared" si="239"/>
        <v>45</v>
      </c>
      <c r="BF185" s="1">
        <f t="shared" si="240"/>
        <v>0</v>
      </c>
      <c r="BG185" s="1">
        <f t="shared" si="241"/>
        <v>0</v>
      </c>
      <c r="BH185" s="1">
        <f t="shared" si="242"/>
        <v>49</v>
      </c>
      <c r="BI185" s="1">
        <f t="shared" si="243"/>
        <v>0</v>
      </c>
      <c r="BJ185" s="1">
        <f t="shared" si="244"/>
        <v>0</v>
      </c>
      <c r="BK185" s="1">
        <f t="shared" si="245"/>
        <v>0</v>
      </c>
      <c r="BL185" s="1">
        <f t="shared" si="246"/>
        <v>0</v>
      </c>
      <c r="BM185" s="1">
        <f t="shared" si="247"/>
        <v>0</v>
      </c>
      <c r="BN185" s="1">
        <f t="shared" si="248"/>
        <v>0</v>
      </c>
      <c r="BO185" s="1">
        <f t="shared" si="249"/>
        <v>0</v>
      </c>
      <c r="BP185" s="1">
        <f t="shared" si="250"/>
        <v>0</v>
      </c>
      <c r="BQ185" s="1">
        <f t="shared" si="251"/>
        <v>0</v>
      </c>
      <c r="BR185" s="1">
        <f t="shared" si="252"/>
        <v>0</v>
      </c>
      <c r="BS185" s="1">
        <f t="shared" si="253"/>
        <v>0</v>
      </c>
      <c r="BT185" s="1">
        <f t="shared" si="254"/>
        <v>0</v>
      </c>
      <c r="BU185" s="1">
        <f t="shared" si="255"/>
        <v>0</v>
      </c>
      <c r="BV185" s="1">
        <f t="shared" si="256"/>
        <v>0</v>
      </c>
      <c r="BW185" s="1">
        <f t="shared" si="257"/>
        <v>0</v>
      </c>
      <c r="BX185" s="1">
        <f t="shared" si="258"/>
        <v>0</v>
      </c>
      <c r="BY185" s="1">
        <f t="shared" si="259"/>
        <v>0</v>
      </c>
      <c r="BZ185" s="1">
        <f t="shared" si="260"/>
        <v>0</v>
      </c>
      <c r="CA185" s="1">
        <f t="shared" si="261"/>
        <v>0</v>
      </c>
      <c r="CB185" s="1">
        <f t="shared" si="262"/>
        <v>0</v>
      </c>
      <c r="CC185" s="1">
        <f t="shared" si="263"/>
        <v>0</v>
      </c>
      <c r="CD185" s="1">
        <f t="shared" si="264"/>
        <v>0</v>
      </c>
      <c r="CE185" s="1">
        <f t="shared" si="265"/>
        <v>0</v>
      </c>
      <c r="CF185" s="1">
        <f t="shared" si="266"/>
        <v>0</v>
      </c>
      <c r="CG185" s="1">
        <f t="shared" si="267"/>
        <v>0</v>
      </c>
      <c r="CH185" s="1">
        <f t="shared" si="268"/>
        <v>0</v>
      </c>
      <c r="CI185" s="1">
        <f t="shared" si="269"/>
        <v>0</v>
      </c>
      <c r="CJ185" s="1">
        <f t="shared" si="270"/>
        <v>0</v>
      </c>
      <c r="CK185" s="1">
        <f t="shared" si="271"/>
        <v>0</v>
      </c>
      <c r="CL185" s="1">
        <f t="shared" si="272"/>
        <v>0</v>
      </c>
      <c r="CM185" s="1">
        <f t="shared" si="273"/>
        <v>0</v>
      </c>
      <c r="CN185" s="1">
        <f t="shared" si="274"/>
        <v>0</v>
      </c>
      <c r="CO185" s="1">
        <f t="shared" si="275"/>
        <v>0</v>
      </c>
      <c r="CP185" s="1">
        <f t="shared" si="276"/>
        <v>0</v>
      </c>
      <c r="CQ185" s="1">
        <f t="shared" si="277"/>
        <v>0</v>
      </c>
      <c r="CR185" s="1">
        <f t="shared" si="278"/>
        <v>0</v>
      </c>
      <c r="CS185" s="1">
        <f t="shared" si="279"/>
        <v>0</v>
      </c>
      <c r="CT185" s="1">
        <f t="shared" si="280"/>
        <v>0</v>
      </c>
      <c r="CU185" s="1">
        <f t="shared" si="281"/>
        <v>0</v>
      </c>
      <c r="CV185" s="1">
        <f t="shared" si="282"/>
        <v>0</v>
      </c>
      <c r="CW185" s="1">
        <f t="shared" si="283"/>
        <v>0</v>
      </c>
      <c r="CX185" s="1">
        <f t="shared" si="284"/>
        <v>0</v>
      </c>
      <c r="CY185" s="1">
        <f t="shared" si="285"/>
        <v>0</v>
      </c>
      <c r="CZ185" s="1">
        <f t="shared" si="286"/>
        <v>0</v>
      </c>
      <c r="DA185" s="1">
        <f t="shared" si="287"/>
        <v>0</v>
      </c>
      <c r="DB185" s="1">
        <f t="shared" si="288"/>
        <v>0</v>
      </c>
      <c r="DC185" s="1">
        <f t="shared" si="289"/>
        <v>0</v>
      </c>
      <c r="DD185" s="1">
        <f t="shared" si="290"/>
        <v>0</v>
      </c>
    </row>
    <row r="186" spans="1:108" x14ac:dyDescent="0.55000000000000004">
      <c r="A186" s="1">
        <f>値貼り付け用シート!F194</f>
        <v>10</v>
      </c>
      <c r="B186" s="1">
        <f>値貼り付け用シート!G194</f>
        <v>1</v>
      </c>
      <c r="C186" s="1">
        <f>計算１!I4418</f>
        <v>24</v>
      </c>
      <c r="D186" s="1">
        <f>計算１!J4418</f>
        <v>24</v>
      </c>
      <c r="E186" s="1">
        <f>計算１!K4418</f>
        <v>0</v>
      </c>
      <c r="F186" s="1">
        <f>計算１!L4418</f>
        <v>44</v>
      </c>
      <c r="G186" s="1">
        <f>計算１!M4418</f>
        <v>1</v>
      </c>
      <c r="H186" s="1">
        <f>IF(計算１!I4418=0,"",計算１!N4418)</f>
        <v>43</v>
      </c>
      <c r="I186" s="1">
        <f>IF(ISERROR(計算１!O4418),"",計算１!O4418)</f>
        <v>43</v>
      </c>
      <c r="J186" s="1">
        <f>計算１!P4418</f>
        <v>0</v>
      </c>
      <c r="K186" s="1">
        <f t="shared" si="194"/>
        <v>44</v>
      </c>
      <c r="M186" s="1">
        <f t="shared" si="195"/>
        <v>0</v>
      </c>
      <c r="N186" s="1">
        <f t="shared" si="196"/>
        <v>0</v>
      </c>
      <c r="O186" s="1">
        <f t="shared" si="197"/>
        <v>0</v>
      </c>
      <c r="P186" s="1">
        <f t="shared" si="198"/>
        <v>0</v>
      </c>
      <c r="Q186" s="1">
        <f t="shared" si="199"/>
        <v>0</v>
      </c>
      <c r="R186" s="1">
        <f t="shared" si="200"/>
        <v>0</v>
      </c>
      <c r="S186" s="1">
        <f t="shared" si="201"/>
        <v>0</v>
      </c>
      <c r="T186" s="1">
        <f t="shared" si="202"/>
        <v>0</v>
      </c>
      <c r="U186" s="1">
        <f t="shared" si="203"/>
        <v>0</v>
      </c>
      <c r="V186" s="1">
        <f t="shared" si="204"/>
        <v>0</v>
      </c>
      <c r="W186" s="1">
        <f t="shared" si="205"/>
        <v>0</v>
      </c>
      <c r="X186" s="1">
        <f t="shared" si="206"/>
        <v>0</v>
      </c>
      <c r="Y186" s="1">
        <f t="shared" si="207"/>
        <v>0</v>
      </c>
      <c r="Z186" s="1">
        <f t="shared" si="208"/>
        <v>0</v>
      </c>
      <c r="AA186" s="1">
        <f t="shared" si="209"/>
        <v>0</v>
      </c>
      <c r="AB186" s="1">
        <f t="shared" si="210"/>
        <v>0</v>
      </c>
      <c r="AC186" s="1">
        <f t="shared" si="211"/>
        <v>0</v>
      </c>
      <c r="AD186" s="1">
        <f t="shared" si="212"/>
        <v>0</v>
      </c>
      <c r="AE186" s="1">
        <f t="shared" si="213"/>
        <v>0</v>
      </c>
      <c r="AF186" s="1">
        <f t="shared" si="214"/>
        <v>0</v>
      </c>
      <c r="AG186" s="1">
        <f t="shared" si="215"/>
        <v>0</v>
      </c>
      <c r="AH186" s="1">
        <f t="shared" si="216"/>
        <v>0</v>
      </c>
      <c r="AI186" s="1">
        <f t="shared" si="217"/>
        <v>0</v>
      </c>
      <c r="AJ186" s="1">
        <f t="shared" si="218"/>
        <v>0</v>
      </c>
      <c r="AK186" s="1">
        <f t="shared" si="219"/>
        <v>0</v>
      </c>
      <c r="AL186" s="1">
        <f t="shared" si="220"/>
        <v>0</v>
      </c>
      <c r="AM186" s="1">
        <f t="shared" si="221"/>
        <v>0</v>
      </c>
      <c r="AN186" s="1">
        <f t="shared" si="222"/>
        <v>0</v>
      </c>
      <c r="AO186" s="1">
        <f t="shared" si="223"/>
        <v>0</v>
      </c>
      <c r="AP186" s="1">
        <f t="shared" si="224"/>
        <v>0</v>
      </c>
      <c r="AQ186" s="1">
        <f t="shared" si="225"/>
        <v>0</v>
      </c>
      <c r="AR186" s="1">
        <f t="shared" si="226"/>
        <v>0</v>
      </c>
      <c r="AS186" s="1">
        <f t="shared" si="227"/>
        <v>0</v>
      </c>
      <c r="AT186" s="1">
        <f t="shared" si="228"/>
        <v>0</v>
      </c>
      <c r="AU186" s="1">
        <f t="shared" si="229"/>
        <v>0</v>
      </c>
      <c r="AV186" s="1">
        <f t="shared" si="230"/>
        <v>0</v>
      </c>
      <c r="AW186" s="1">
        <f t="shared" si="231"/>
        <v>0</v>
      </c>
      <c r="AX186" s="1">
        <f t="shared" si="232"/>
        <v>0</v>
      </c>
      <c r="AY186" s="1">
        <f t="shared" si="233"/>
        <v>0</v>
      </c>
      <c r="AZ186" s="1">
        <f t="shared" si="234"/>
        <v>0</v>
      </c>
      <c r="BA186" s="1">
        <f t="shared" si="235"/>
        <v>0</v>
      </c>
      <c r="BB186" s="1">
        <f t="shared" si="236"/>
        <v>0</v>
      </c>
      <c r="BC186" s="1">
        <f t="shared" si="237"/>
        <v>0</v>
      </c>
      <c r="BD186" s="1">
        <f t="shared" si="238"/>
        <v>0</v>
      </c>
      <c r="BE186" s="1">
        <f t="shared" si="239"/>
        <v>0</v>
      </c>
      <c r="BF186" s="1">
        <f t="shared" si="240"/>
        <v>0</v>
      </c>
      <c r="BG186" s="1">
        <f t="shared" si="241"/>
        <v>0</v>
      </c>
      <c r="BH186" s="1">
        <f t="shared" si="242"/>
        <v>0</v>
      </c>
      <c r="BI186" s="1">
        <f t="shared" si="243"/>
        <v>1</v>
      </c>
      <c r="BJ186" s="1">
        <f t="shared" si="244"/>
        <v>24</v>
      </c>
      <c r="BK186" s="1">
        <f t="shared" si="245"/>
        <v>44</v>
      </c>
      <c r="BL186" s="1">
        <f t="shared" si="246"/>
        <v>1</v>
      </c>
      <c r="BM186" s="1">
        <f t="shared" si="247"/>
        <v>44</v>
      </c>
      <c r="BN186" s="1">
        <f t="shared" si="248"/>
        <v>0</v>
      </c>
      <c r="BO186" s="1">
        <f t="shared" si="249"/>
        <v>0</v>
      </c>
      <c r="BP186" s="1">
        <f t="shared" si="250"/>
        <v>43</v>
      </c>
      <c r="BQ186" s="1">
        <f t="shared" si="251"/>
        <v>0</v>
      </c>
      <c r="BR186" s="1">
        <f t="shared" si="252"/>
        <v>0</v>
      </c>
      <c r="BS186" s="1">
        <f t="shared" si="253"/>
        <v>0</v>
      </c>
      <c r="BT186" s="1">
        <f t="shared" si="254"/>
        <v>0</v>
      </c>
      <c r="BU186" s="1">
        <f t="shared" si="255"/>
        <v>0</v>
      </c>
      <c r="BV186" s="1">
        <f t="shared" si="256"/>
        <v>0</v>
      </c>
      <c r="BW186" s="1">
        <f t="shared" si="257"/>
        <v>0</v>
      </c>
      <c r="BX186" s="1">
        <f t="shared" si="258"/>
        <v>0</v>
      </c>
      <c r="BY186" s="1">
        <f t="shared" si="259"/>
        <v>0</v>
      </c>
      <c r="BZ186" s="1">
        <f t="shared" si="260"/>
        <v>0</v>
      </c>
      <c r="CA186" s="1">
        <f t="shared" si="261"/>
        <v>0</v>
      </c>
      <c r="CB186" s="1">
        <f t="shared" si="262"/>
        <v>0</v>
      </c>
      <c r="CC186" s="1">
        <f t="shared" si="263"/>
        <v>0</v>
      </c>
      <c r="CD186" s="1">
        <f t="shared" si="264"/>
        <v>0</v>
      </c>
      <c r="CE186" s="1">
        <f t="shared" si="265"/>
        <v>0</v>
      </c>
      <c r="CF186" s="1">
        <f t="shared" si="266"/>
        <v>0</v>
      </c>
      <c r="CG186" s="1">
        <f t="shared" si="267"/>
        <v>0</v>
      </c>
      <c r="CH186" s="1">
        <f t="shared" si="268"/>
        <v>0</v>
      </c>
      <c r="CI186" s="1">
        <f t="shared" si="269"/>
        <v>0</v>
      </c>
      <c r="CJ186" s="1">
        <f t="shared" si="270"/>
        <v>0</v>
      </c>
      <c r="CK186" s="1">
        <f t="shared" si="271"/>
        <v>0</v>
      </c>
      <c r="CL186" s="1">
        <f t="shared" si="272"/>
        <v>0</v>
      </c>
      <c r="CM186" s="1">
        <f t="shared" si="273"/>
        <v>0</v>
      </c>
      <c r="CN186" s="1">
        <f t="shared" si="274"/>
        <v>0</v>
      </c>
      <c r="CO186" s="1">
        <f t="shared" si="275"/>
        <v>0</v>
      </c>
      <c r="CP186" s="1">
        <f t="shared" si="276"/>
        <v>0</v>
      </c>
      <c r="CQ186" s="1">
        <f t="shared" si="277"/>
        <v>0</v>
      </c>
      <c r="CR186" s="1">
        <f t="shared" si="278"/>
        <v>0</v>
      </c>
      <c r="CS186" s="1">
        <f t="shared" si="279"/>
        <v>0</v>
      </c>
      <c r="CT186" s="1">
        <f t="shared" si="280"/>
        <v>0</v>
      </c>
      <c r="CU186" s="1">
        <f t="shared" si="281"/>
        <v>0</v>
      </c>
      <c r="CV186" s="1">
        <f t="shared" si="282"/>
        <v>0</v>
      </c>
      <c r="CW186" s="1">
        <f t="shared" si="283"/>
        <v>0</v>
      </c>
      <c r="CX186" s="1">
        <f t="shared" si="284"/>
        <v>0</v>
      </c>
      <c r="CY186" s="1">
        <f t="shared" si="285"/>
        <v>0</v>
      </c>
      <c r="CZ186" s="1">
        <f t="shared" si="286"/>
        <v>0</v>
      </c>
      <c r="DA186" s="1">
        <f t="shared" si="287"/>
        <v>0</v>
      </c>
      <c r="DB186" s="1">
        <f t="shared" si="288"/>
        <v>0</v>
      </c>
      <c r="DC186" s="1">
        <f t="shared" si="289"/>
        <v>0</v>
      </c>
      <c r="DD186" s="1">
        <f t="shared" si="290"/>
        <v>0</v>
      </c>
    </row>
    <row r="187" spans="1:108" x14ac:dyDescent="0.55000000000000004">
      <c r="A187" s="1">
        <f>値貼り付け用シート!F195</f>
        <v>10</v>
      </c>
      <c r="B187" s="1">
        <f>値貼り付け用シート!G195</f>
        <v>2</v>
      </c>
      <c r="C187" s="1">
        <f>計算１!I4442</f>
        <v>24</v>
      </c>
      <c r="D187" s="1">
        <f>計算１!J4442</f>
        <v>24</v>
      </c>
      <c r="E187" s="1">
        <f>計算１!K4442</f>
        <v>0</v>
      </c>
      <c r="F187" s="1">
        <f>計算１!L4442</f>
        <v>42</v>
      </c>
      <c r="G187" s="1">
        <f>計算１!M4442</f>
        <v>1</v>
      </c>
      <c r="H187" s="1">
        <f>IF(計算１!I4442=0,"",計算１!N4442)</f>
        <v>45</v>
      </c>
      <c r="I187" s="1">
        <f>IF(ISERROR(計算１!O4442),"",計算１!O4442)</f>
        <v>45</v>
      </c>
      <c r="J187" s="1">
        <f>計算１!P4442</f>
        <v>0</v>
      </c>
      <c r="K187" s="1">
        <f t="shared" si="194"/>
        <v>42</v>
      </c>
      <c r="M187" s="1">
        <f t="shared" si="195"/>
        <v>0</v>
      </c>
      <c r="N187" s="1">
        <f t="shared" si="196"/>
        <v>0</v>
      </c>
      <c r="O187" s="1">
        <f t="shared" si="197"/>
        <v>0</v>
      </c>
      <c r="P187" s="1">
        <f t="shared" si="198"/>
        <v>0</v>
      </c>
      <c r="Q187" s="1">
        <f t="shared" si="199"/>
        <v>0</v>
      </c>
      <c r="R187" s="1">
        <f t="shared" si="200"/>
        <v>0</v>
      </c>
      <c r="S187" s="1">
        <f t="shared" si="201"/>
        <v>0</v>
      </c>
      <c r="T187" s="1">
        <f t="shared" si="202"/>
        <v>0</v>
      </c>
      <c r="U187" s="1">
        <f t="shared" si="203"/>
        <v>0</v>
      </c>
      <c r="V187" s="1">
        <f t="shared" si="204"/>
        <v>0</v>
      </c>
      <c r="W187" s="1">
        <f t="shared" si="205"/>
        <v>0</v>
      </c>
      <c r="X187" s="1">
        <f t="shared" si="206"/>
        <v>0</v>
      </c>
      <c r="Y187" s="1">
        <f t="shared" si="207"/>
        <v>0</v>
      </c>
      <c r="Z187" s="1">
        <f t="shared" si="208"/>
        <v>0</v>
      </c>
      <c r="AA187" s="1">
        <f t="shared" si="209"/>
        <v>0</v>
      </c>
      <c r="AB187" s="1">
        <f t="shared" si="210"/>
        <v>0</v>
      </c>
      <c r="AC187" s="1">
        <f t="shared" si="211"/>
        <v>0</v>
      </c>
      <c r="AD187" s="1">
        <f t="shared" si="212"/>
        <v>0</v>
      </c>
      <c r="AE187" s="1">
        <f t="shared" si="213"/>
        <v>0</v>
      </c>
      <c r="AF187" s="1">
        <f t="shared" si="214"/>
        <v>0</v>
      </c>
      <c r="AG187" s="1">
        <f t="shared" si="215"/>
        <v>0</v>
      </c>
      <c r="AH187" s="1">
        <f t="shared" si="216"/>
        <v>0</v>
      </c>
      <c r="AI187" s="1">
        <f t="shared" si="217"/>
        <v>0</v>
      </c>
      <c r="AJ187" s="1">
        <f t="shared" si="218"/>
        <v>0</v>
      </c>
      <c r="AK187" s="1">
        <f t="shared" si="219"/>
        <v>0</v>
      </c>
      <c r="AL187" s="1">
        <f t="shared" si="220"/>
        <v>0</v>
      </c>
      <c r="AM187" s="1">
        <f t="shared" si="221"/>
        <v>0</v>
      </c>
      <c r="AN187" s="1">
        <f t="shared" si="222"/>
        <v>0</v>
      </c>
      <c r="AO187" s="1">
        <f t="shared" si="223"/>
        <v>0</v>
      </c>
      <c r="AP187" s="1">
        <f t="shared" si="224"/>
        <v>0</v>
      </c>
      <c r="AQ187" s="1">
        <f t="shared" si="225"/>
        <v>0</v>
      </c>
      <c r="AR187" s="1">
        <f t="shared" si="226"/>
        <v>0</v>
      </c>
      <c r="AS187" s="1">
        <f t="shared" si="227"/>
        <v>0</v>
      </c>
      <c r="AT187" s="1">
        <f t="shared" si="228"/>
        <v>0</v>
      </c>
      <c r="AU187" s="1">
        <f t="shared" si="229"/>
        <v>0</v>
      </c>
      <c r="AV187" s="1">
        <f t="shared" si="230"/>
        <v>0</v>
      </c>
      <c r="AW187" s="1">
        <f t="shared" si="231"/>
        <v>0</v>
      </c>
      <c r="AX187" s="1">
        <f t="shared" si="232"/>
        <v>0</v>
      </c>
      <c r="AY187" s="1">
        <f t="shared" si="233"/>
        <v>0</v>
      </c>
      <c r="AZ187" s="1">
        <f t="shared" si="234"/>
        <v>0</v>
      </c>
      <c r="BA187" s="1">
        <f t="shared" si="235"/>
        <v>0</v>
      </c>
      <c r="BB187" s="1">
        <f t="shared" si="236"/>
        <v>0</v>
      </c>
      <c r="BC187" s="1">
        <f t="shared" si="237"/>
        <v>0</v>
      </c>
      <c r="BD187" s="1">
        <f t="shared" si="238"/>
        <v>0</v>
      </c>
      <c r="BE187" s="1">
        <f t="shared" si="239"/>
        <v>0</v>
      </c>
      <c r="BF187" s="1">
        <f t="shared" si="240"/>
        <v>0</v>
      </c>
      <c r="BG187" s="1">
        <f t="shared" si="241"/>
        <v>0</v>
      </c>
      <c r="BH187" s="1">
        <f t="shared" si="242"/>
        <v>0</v>
      </c>
      <c r="BI187" s="1">
        <f t="shared" si="243"/>
        <v>1</v>
      </c>
      <c r="BJ187" s="1">
        <f t="shared" si="244"/>
        <v>24</v>
      </c>
      <c r="BK187" s="1">
        <f t="shared" si="245"/>
        <v>42</v>
      </c>
      <c r="BL187" s="1">
        <f t="shared" si="246"/>
        <v>1</v>
      </c>
      <c r="BM187" s="1">
        <f t="shared" si="247"/>
        <v>42</v>
      </c>
      <c r="BN187" s="1">
        <f t="shared" si="248"/>
        <v>0</v>
      </c>
      <c r="BO187" s="1">
        <f t="shared" si="249"/>
        <v>0</v>
      </c>
      <c r="BP187" s="1">
        <f t="shared" si="250"/>
        <v>45</v>
      </c>
      <c r="BQ187" s="1">
        <f t="shared" si="251"/>
        <v>0</v>
      </c>
      <c r="BR187" s="1">
        <f t="shared" si="252"/>
        <v>0</v>
      </c>
      <c r="BS187" s="1">
        <f t="shared" si="253"/>
        <v>0</v>
      </c>
      <c r="BT187" s="1">
        <f t="shared" si="254"/>
        <v>0</v>
      </c>
      <c r="BU187" s="1">
        <f t="shared" si="255"/>
        <v>0</v>
      </c>
      <c r="BV187" s="1">
        <f t="shared" si="256"/>
        <v>0</v>
      </c>
      <c r="BW187" s="1">
        <f t="shared" si="257"/>
        <v>0</v>
      </c>
      <c r="BX187" s="1">
        <f t="shared" si="258"/>
        <v>0</v>
      </c>
      <c r="BY187" s="1">
        <f t="shared" si="259"/>
        <v>0</v>
      </c>
      <c r="BZ187" s="1">
        <f t="shared" si="260"/>
        <v>0</v>
      </c>
      <c r="CA187" s="1">
        <f t="shared" si="261"/>
        <v>0</v>
      </c>
      <c r="CB187" s="1">
        <f t="shared" si="262"/>
        <v>0</v>
      </c>
      <c r="CC187" s="1">
        <f t="shared" si="263"/>
        <v>0</v>
      </c>
      <c r="CD187" s="1">
        <f t="shared" si="264"/>
        <v>0</v>
      </c>
      <c r="CE187" s="1">
        <f t="shared" si="265"/>
        <v>0</v>
      </c>
      <c r="CF187" s="1">
        <f t="shared" si="266"/>
        <v>0</v>
      </c>
      <c r="CG187" s="1">
        <f t="shared" si="267"/>
        <v>0</v>
      </c>
      <c r="CH187" s="1">
        <f t="shared" si="268"/>
        <v>0</v>
      </c>
      <c r="CI187" s="1">
        <f t="shared" si="269"/>
        <v>0</v>
      </c>
      <c r="CJ187" s="1">
        <f t="shared" si="270"/>
        <v>0</v>
      </c>
      <c r="CK187" s="1">
        <f t="shared" si="271"/>
        <v>0</v>
      </c>
      <c r="CL187" s="1">
        <f t="shared" si="272"/>
        <v>0</v>
      </c>
      <c r="CM187" s="1">
        <f t="shared" si="273"/>
        <v>0</v>
      </c>
      <c r="CN187" s="1">
        <f t="shared" si="274"/>
        <v>0</v>
      </c>
      <c r="CO187" s="1">
        <f t="shared" si="275"/>
        <v>0</v>
      </c>
      <c r="CP187" s="1">
        <f t="shared" si="276"/>
        <v>0</v>
      </c>
      <c r="CQ187" s="1">
        <f t="shared" si="277"/>
        <v>0</v>
      </c>
      <c r="CR187" s="1">
        <f t="shared" si="278"/>
        <v>0</v>
      </c>
      <c r="CS187" s="1">
        <f t="shared" si="279"/>
        <v>0</v>
      </c>
      <c r="CT187" s="1">
        <f t="shared" si="280"/>
        <v>0</v>
      </c>
      <c r="CU187" s="1">
        <f t="shared" si="281"/>
        <v>0</v>
      </c>
      <c r="CV187" s="1">
        <f t="shared" si="282"/>
        <v>0</v>
      </c>
      <c r="CW187" s="1">
        <f t="shared" si="283"/>
        <v>0</v>
      </c>
      <c r="CX187" s="1">
        <f t="shared" si="284"/>
        <v>0</v>
      </c>
      <c r="CY187" s="1">
        <f t="shared" si="285"/>
        <v>0</v>
      </c>
      <c r="CZ187" s="1">
        <f t="shared" si="286"/>
        <v>0</v>
      </c>
      <c r="DA187" s="1">
        <f t="shared" si="287"/>
        <v>0</v>
      </c>
      <c r="DB187" s="1">
        <f t="shared" si="288"/>
        <v>0</v>
      </c>
      <c r="DC187" s="1">
        <f t="shared" si="289"/>
        <v>0</v>
      </c>
      <c r="DD187" s="1">
        <f t="shared" si="290"/>
        <v>0</v>
      </c>
    </row>
    <row r="188" spans="1:108" x14ac:dyDescent="0.55000000000000004">
      <c r="A188" s="1">
        <f>値貼り付け用シート!F196</f>
        <v>10</v>
      </c>
      <c r="B188" s="1">
        <f>値貼り付け用シート!G196</f>
        <v>3</v>
      </c>
      <c r="C188" s="1">
        <f>計算１!I4466</f>
        <v>23</v>
      </c>
      <c r="D188" s="1">
        <f>計算１!J4466</f>
        <v>24</v>
      </c>
      <c r="E188" s="1">
        <f>計算１!K4466</f>
        <v>0</v>
      </c>
      <c r="F188" s="1">
        <f>計算１!L4466</f>
        <v>48</v>
      </c>
      <c r="G188" s="1">
        <f>計算１!M4466</f>
        <v>1</v>
      </c>
      <c r="H188" s="1">
        <f>IF(計算１!I4466=0,"",計算１!N4466)</f>
        <v>52</v>
      </c>
      <c r="I188" s="1">
        <f>IF(ISERROR(計算１!O4466),"",計算１!O4466)</f>
        <v>52</v>
      </c>
      <c r="J188" s="1">
        <f>計算１!P4466</f>
        <v>0</v>
      </c>
      <c r="K188" s="1">
        <f t="shared" si="194"/>
        <v>48</v>
      </c>
      <c r="M188" s="1">
        <f t="shared" si="195"/>
        <v>0</v>
      </c>
      <c r="N188" s="1">
        <f t="shared" si="196"/>
        <v>0</v>
      </c>
      <c r="O188" s="1">
        <f t="shared" si="197"/>
        <v>0</v>
      </c>
      <c r="P188" s="1">
        <f t="shared" si="198"/>
        <v>0</v>
      </c>
      <c r="Q188" s="1">
        <f t="shared" si="199"/>
        <v>0</v>
      </c>
      <c r="R188" s="1">
        <f t="shared" si="200"/>
        <v>0</v>
      </c>
      <c r="S188" s="1">
        <f t="shared" si="201"/>
        <v>0</v>
      </c>
      <c r="T188" s="1">
        <f t="shared" si="202"/>
        <v>0</v>
      </c>
      <c r="U188" s="1">
        <f t="shared" si="203"/>
        <v>0</v>
      </c>
      <c r="V188" s="1">
        <f t="shared" si="204"/>
        <v>0</v>
      </c>
      <c r="W188" s="1">
        <f t="shared" si="205"/>
        <v>0</v>
      </c>
      <c r="X188" s="1">
        <f t="shared" si="206"/>
        <v>0</v>
      </c>
      <c r="Y188" s="1">
        <f t="shared" si="207"/>
        <v>0</v>
      </c>
      <c r="Z188" s="1">
        <f t="shared" si="208"/>
        <v>0</v>
      </c>
      <c r="AA188" s="1">
        <f t="shared" si="209"/>
        <v>0</v>
      </c>
      <c r="AB188" s="1">
        <f t="shared" si="210"/>
        <v>0</v>
      </c>
      <c r="AC188" s="1">
        <f t="shared" si="211"/>
        <v>0</v>
      </c>
      <c r="AD188" s="1">
        <f t="shared" si="212"/>
        <v>0</v>
      </c>
      <c r="AE188" s="1">
        <f t="shared" si="213"/>
        <v>0</v>
      </c>
      <c r="AF188" s="1">
        <f t="shared" si="214"/>
        <v>0</v>
      </c>
      <c r="AG188" s="1">
        <f t="shared" si="215"/>
        <v>0</v>
      </c>
      <c r="AH188" s="1">
        <f t="shared" si="216"/>
        <v>0</v>
      </c>
      <c r="AI188" s="1">
        <f t="shared" si="217"/>
        <v>0</v>
      </c>
      <c r="AJ188" s="1">
        <f t="shared" si="218"/>
        <v>0</v>
      </c>
      <c r="AK188" s="1">
        <f t="shared" si="219"/>
        <v>0</v>
      </c>
      <c r="AL188" s="1">
        <f t="shared" si="220"/>
        <v>0</v>
      </c>
      <c r="AM188" s="1">
        <f t="shared" si="221"/>
        <v>0</v>
      </c>
      <c r="AN188" s="1">
        <f t="shared" si="222"/>
        <v>0</v>
      </c>
      <c r="AO188" s="1">
        <f t="shared" si="223"/>
        <v>0</v>
      </c>
      <c r="AP188" s="1">
        <f t="shared" si="224"/>
        <v>0</v>
      </c>
      <c r="AQ188" s="1">
        <f t="shared" si="225"/>
        <v>0</v>
      </c>
      <c r="AR188" s="1">
        <f t="shared" si="226"/>
        <v>0</v>
      </c>
      <c r="AS188" s="1">
        <f t="shared" si="227"/>
        <v>0</v>
      </c>
      <c r="AT188" s="1">
        <f t="shared" si="228"/>
        <v>0</v>
      </c>
      <c r="AU188" s="1">
        <f t="shared" si="229"/>
        <v>0</v>
      </c>
      <c r="AV188" s="1">
        <f t="shared" si="230"/>
        <v>0</v>
      </c>
      <c r="AW188" s="1">
        <f t="shared" si="231"/>
        <v>0</v>
      </c>
      <c r="AX188" s="1">
        <f t="shared" si="232"/>
        <v>0</v>
      </c>
      <c r="AY188" s="1">
        <f t="shared" si="233"/>
        <v>0</v>
      </c>
      <c r="AZ188" s="1">
        <f t="shared" si="234"/>
        <v>0</v>
      </c>
      <c r="BA188" s="1">
        <f t="shared" si="235"/>
        <v>0</v>
      </c>
      <c r="BB188" s="1">
        <f t="shared" si="236"/>
        <v>0</v>
      </c>
      <c r="BC188" s="1">
        <f t="shared" si="237"/>
        <v>0</v>
      </c>
      <c r="BD188" s="1">
        <f t="shared" si="238"/>
        <v>0</v>
      </c>
      <c r="BE188" s="1">
        <f t="shared" si="239"/>
        <v>0</v>
      </c>
      <c r="BF188" s="1">
        <f t="shared" si="240"/>
        <v>0</v>
      </c>
      <c r="BG188" s="1">
        <f t="shared" si="241"/>
        <v>0</v>
      </c>
      <c r="BH188" s="1">
        <f t="shared" si="242"/>
        <v>0</v>
      </c>
      <c r="BI188" s="1">
        <f t="shared" si="243"/>
        <v>1</v>
      </c>
      <c r="BJ188" s="1">
        <f t="shared" si="244"/>
        <v>23</v>
      </c>
      <c r="BK188" s="1">
        <f t="shared" si="245"/>
        <v>48</v>
      </c>
      <c r="BL188" s="1">
        <f t="shared" si="246"/>
        <v>1</v>
      </c>
      <c r="BM188" s="1">
        <f t="shared" si="247"/>
        <v>48</v>
      </c>
      <c r="BN188" s="1">
        <f t="shared" si="248"/>
        <v>0</v>
      </c>
      <c r="BO188" s="1">
        <f t="shared" si="249"/>
        <v>0</v>
      </c>
      <c r="BP188" s="1">
        <f t="shared" si="250"/>
        <v>52</v>
      </c>
      <c r="BQ188" s="1">
        <f t="shared" si="251"/>
        <v>0</v>
      </c>
      <c r="BR188" s="1">
        <f t="shared" si="252"/>
        <v>0</v>
      </c>
      <c r="BS188" s="1">
        <f t="shared" si="253"/>
        <v>0</v>
      </c>
      <c r="BT188" s="1">
        <f t="shared" si="254"/>
        <v>0</v>
      </c>
      <c r="BU188" s="1">
        <f t="shared" si="255"/>
        <v>0</v>
      </c>
      <c r="BV188" s="1">
        <f t="shared" si="256"/>
        <v>0</v>
      </c>
      <c r="BW188" s="1">
        <f t="shared" si="257"/>
        <v>0</v>
      </c>
      <c r="BX188" s="1">
        <f t="shared" si="258"/>
        <v>0</v>
      </c>
      <c r="BY188" s="1">
        <f t="shared" si="259"/>
        <v>0</v>
      </c>
      <c r="BZ188" s="1">
        <f t="shared" si="260"/>
        <v>0</v>
      </c>
      <c r="CA188" s="1">
        <f t="shared" si="261"/>
        <v>0</v>
      </c>
      <c r="CB188" s="1">
        <f t="shared" si="262"/>
        <v>0</v>
      </c>
      <c r="CC188" s="1">
        <f t="shared" si="263"/>
        <v>0</v>
      </c>
      <c r="CD188" s="1">
        <f t="shared" si="264"/>
        <v>0</v>
      </c>
      <c r="CE188" s="1">
        <f t="shared" si="265"/>
        <v>0</v>
      </c>
      <c r="CF188" s="1">
        <f t="shared" si="266"/>
        <v>0</v>
      </c>
      <c r="CG188" s="1">
        <f t="shared" si="267"/>
        <v>0</v>
      </c>
      <c r="CH188" s="1">
        <f t="shared" si="268"/>
        <v>0</v>
      </c>
      <c r="CI188" s="1">
        <f t="shared" si="269"/>
        <v>0</v>
      </c>
      <c r="CJ188" s="1">
        <f t="shared" si="270"/>
        <v>0</v>
      </c>
      <c r="CK188" s="1">
        <f t="shared" si="271"/>
        <v>0</v>
      </c>
      <c r="CL188" s="1">
        <f t="shared" si="272"/>
        <v>0</v>
      </c>
      <c r="CM188" s="1">
        <f t="shared" si="273"/>
        <v>0</v>
      </c>
      <c r="CN188" s="1">
        <f t="shared" si="274"/>
        <v>0</v>
      </c>
      <c r="CO188" s="1">
        <f t="shared" si="275"/>
        <v>0</v>
      </c>
      <c r="CP188" s="1">
        <f t="shared" si="276"/>
        <v>0</v>
      </c>
      <c r="CQ188" s="1">
        <f t="shared" si="277"/>
        <v>0</v>
      </c>
      <c r="CR188" s="1">
        <f t="shared" si="278"/>
        <v>0</v>
      </c>
      <c r="CS188" s="1">
        <f t="shared" si="279"/>
        <v>0</v>
      </c>
      <c r="CT188" s="1">
        <f t="shared" si="280"/>
        <v>0</v>
      </c>
      <c r="CU188" s="1">
        <f t="shared" si="281"/>
        <v>0</v>
      </c>
      <c r="CV188" s="1">
        <f t="shared" si="282"/>
        <v>0</v>
      </c>
      <c r="CW188" s="1">
        <f t="shared" si="283"/>
        <v>0</v>
      </c>
      <c r="CX188" s="1">
        <f t="shared" si="284"/>
        <v>0</v>
      </c>
      <c r="CY188" s="1">
        <f t="shared" si="285"/>
        <v>0</v>
      </c>
      <c r="CZ188" s="1">
        <f t="shared" si="286"/>
        <v>0</v>
      </c>
      <c r="DA188" s="1">
        <f t="shared" si="287"/>
        <v>0</v>
      </c>
      <c r="DB188" s="1">
        <f t="shared" si="288"/>
        <v>0</v>
      </c>
      <c r="DC188" s="1">
        <f t="shared" si="289"/>
        <v>0</v>
      </c>
      <c r="DD188" s="1">
        <f t="shared" si="290"/>
        <v>0</v>
      </c>
    </row>
    <row r="189" spans="1:108" x14ac:dyDescent="0.55000000000000004">
      <c r="A189" s="1">
        <f>値貼り付け用シート!F197</f>
        <v>10</v>
      </c>
      <c r="B189" s="1">
        <f>値貼り付け用シート!G197</f>
        <v>4</v>
      </c>
      <c r="C189" s="1">
        <f>計算１!I4490</f>
        <v>22</v>
      </c>
      <c r="D189" s="1">
        <f>計算１!J4490</f>
        <v>24</v>
      </c>
      <c r="E189" s="1">
        <f>計算１!K4490</f>
        <v>0</v>
      </c>
      <c r="F189" s="1">
        <f>計算１!L4490</f>
        <v>39</v>
      </c>
      <c r="G189" s="1">
        <f>計算１!M4490</f>
        <v>1</v>
      </c>
      <c r="H189" s="1">
        <f>IF(計算１!I4490=0,"",計算１!N4490)</f>
        <v>33</v>
      </c>
      <c r="I189" s="1">
        <f>IF(ISERROR(計算１!O4490),"",計算１!O4490)</f>
        <v>32</v>
      </c>
      <c r="J189" s="1">
        <f>計算１!P4490</f>
        <v>0</v>
      </c>
      <c r="K189" s="1">
        <f t="shared" si="194"/>
        <v>39</v>
      </c>
      <c r="M189" s="1">
        <f t="shared" si="195"/>
        <v>0</v>
      </c>
      <c r="N189" s="1">
        <f t="shared" si="196"/>
        <v>0</v>
      </c>
      <c r="O189" s="1">
        <f t="shared" si="197"/>
        <v>0</v>
      </c>
      <c r="P189" s="1">
        <f t="shared" si="198"/>
        <v>0</v>
      </c>
      <c r="Q189" s="1">
        <f t="shared" si="199"/>
        <v>0</v>
      </c>
      <c r="R189" s="1">
        <f t="shared" si="200"/>
        <v>0</v>
      </c>
      <c r="S189" s="1">
        <f t="shared" si="201"/>
        <v>0</v>
      </c>
      <c r="T189" s="1">
        <f t="shared" si="202"/>
        <v>0</v>
      </c>
      <c r="U189" s="1">
        <f t="shared" si="203"/>
        <v>0</v>
      </c>
      <c r="V189" s="1">
        <f t="shared" si="204"/>
        <v>0</v>
      </c>
      <c r="W189" s="1">
        <f t="shared" si="205"/>
        <v>0</v>
      </c>
      <c r="X189" s="1">
        <f t="shared" si="206"/>
        <v>0</v>
      </c>
      <c r="Y189" s="1">
        <f t="shared" si="207"/>
        <v>0</v>
      </c>
      <c r="Z189" s="1">
        <f t="shared" si="208"/>
        <v>0</v>
      </c>
      <c r="AA189" s="1">
        <f t="shared" si="209"/>
        <v>0</v>
      </c>
      <c r="AB189" s="1">
        <f t="shared" si="210"/>
        <v>0</v>
      </c>
      <c r="AC189" s="1">
        <f t="shared" si="211"/>
        <v>0</v>
      </c>
      <c r="AD189" s="1">
        <f t="shared" si="212"/>
        <v>0</v>
      </c>
      <c r="AE189" s="1">
        <f t="shared" si="213"/>
        <v>0</v>
      </c>
      <c r="AF189" s="1">
        <f t="shared" si="214"/>
        <v>0</v>
      </c>
      <c r="AG189" s="1">
        <f t="shared" si="215"/>
        <v>0</v>
      </c>
      <c r="AH189" s="1">
        <f t="shared" si="216"/>
        <v>0</v>
      </c>
      <c r="AI189" s="1">
        <f t="shared" si="217"/>
        <v>0</v>
      </c>
      <c r="AJ189" s="1">
        <f t="shared" si="218"/>
        <v>0</v>
      </c>
      <c r="AK189" s="1">
        <f t="shared" si="219"/>
        <v>0</v>
      </c>
      <c r="AL189" s="1">
        <f t="shared" si="220"/>
        <v>0</v>
      </c>
      <c r="AM189" s="1">
        <f t="shared" si="221"/>
        <v>0</v>
      </c>
      <c r="AN189" s="1">
        <f t="shared" si="222"/>
        <v>0</v>
      </c>
      <c r="AO189" s="1">
        <f t="shared" si="223"/>
        <v>0</v>
      </c>
      <c r="AP189" s="1">
        <f t="shared" si="224"/>
        <v>0</v>
      </c>
      <c r="AQ189" s="1">
        <f t="shared" si="225"/>
        <v>0</v>
      </c>
      <c r="AR189" s="1">
        <f t="shared" si="226"/>
        <v>0</v>
      </c>
      <c r="AS189" s="1">
        <f t="shared" si="227"/>
        <v>0</v>
      </c>
      <c r="AT189" s="1">
        <f t="shared" si="228"/>
        <v>0</v>
      </c>
      <c r="AU189" s="1">
        <f t="shared" si="229"/>
        <v>0</v>
      </c>
      <c r="AV189" s="1">
        <f t="shared" si="230"/>
        <v>0</v>
      </c>
      <c r="AW189" s="1">
        <f t="shared" si="231"/>
        <v>0</v>
      </c>
      <c r="AX189" s="1">
        <f t="shared" si="232"/>
        <v>0</v>
      </c>
      <c r="AY189" s="1">
        <f t="shared" si="233"/>
        <v>0</v>
      </c>
      <c r="AZ189" s="1">
        <f t="shared" si="234"/>
        <v>0</v>
      </c>
      <c r="BA189" s="1">
        <f t="shared" si="235"/>
        <v>0</v>
      </c>
      <c r="BB189" s="1">
        <f t="shared" si="236"/>
        <v>0</v>
      </c>
      <c r="BC189" s="1">
        <f t="shared" si="237"/>
        <v>0</v>
      </c>
      <c r="BD189" s="1">
        <f t="shared" si="238"/>
        <v>0</v>
      </c>
      <c r="BE189" s="1">
        <f t="shared" si="239"/>
        <v>0</v>
      </c>
      <c r="BF189" s="1">
        <f t="shared" si="240"/>
        <v>0</v>
      </c>
      <c r="BG189" s="1">
        <f t="shared" si="241"/>
        <v>0</v>
      </c>
      <c r="BH189" s="1">
        <f t="shared" si="242"/>
        <v>0</v>
      </c>
      <c r="BI189" s="1">
        <f t="shared" si="243"/>
        <v>1</v>
      </c>
      <c r="BJ189" s="1">
        <f t="shared" si="244"/>
        <v>22</v>
      </c>
      <c r="BK189" s="1">
        <f t="shared" si="245"/>
        <v>39</v>
      </c>
      <c r="BL189" s="1">
        <f t="shared" si="246"/>
        <v>1</v>
      </c>
      <c r="BM189" s="1">
        <f t="shared" si="247"/>
        <v>39</v>
      </c>
      <c r="BN189" s="1">
        <f t="shared" si="248"/>
        <v>0</v>
      </c>
      <c r="BO189" s="1">
        <f t="shared" si="249"/>
        <v>0</v>
      </c>
      <c r="BP189" s="1">
        <f t="shared" si="250"/>
        <v>33</v>
      </c>
      <c r="BQ189" s="1">
        <f t="shared" si="251"/>
        <v>0</v>
      </c>
      <c r="BR189" s="1">
        <f t="shared" si="252"/>
        <v>0</v>
      </c>
      <c r="BS189" s="1">
        <f t="shared" si="253"/>
        <v>0</v>
      </c>
      <c r="BT189" s="1">
        <f t="shared" si="254"/>
        <v>0</v>
      </c>
      <c r="BU189" s="1">
        <f t="shared" si="255"/>
        <v>0</v>
      </c>
      <c r="BV189" s="1">
        <f t="shared" si="256"/>
        <v>0</v>
      </c>
      <c r="BW189" s="1">
        <f t="shared" si="257"/>
        <v>0</v>
      </c>
      <c r="BX189" s="1">
        <f t="shared" si="258"/>
        <v>0</v>
      </c>
      <c r="BY189" s="1">
        <f t="shared" si="259"/>
        <v>0</v>
      </c>
      <c r="BZ189" s="1">
        <f t="shared" si="260"/>
        <v>0</v>
      </c>
      <c r="CA189" s="1">
        <f t="shared" si="261"/>
        <v>0</v>
      </c>
      <c r="CB189" s="1">
        <f t="shared" si="262"/>
        <v>0</v>
      </c>
      <c r="CC189" s="1">
        <f t="shared" si="263"/>
        <v>0</v>
      </c>
      <c r="CD189" s="1">
        <f t="shared" si="264"/>
        <v>0</v>
      </c>
      <c r="CE189" s="1">
        <f t="shared" si="265"/>
        <v>0</v>
      </c>
      <c r="CF189" s="1">
        <f t="shared" si="266"/>
        <v>0</v>
      </c>
      <c r="CG189" s="1">
        <f t="shared" si="267"/>
        <v>0</v>
      </c>
      <c r="CH189" s="1">
        <f t="shared" si="268"/>
        <v>0</v>
      </c>
      <c r="CI189" s="1">
        <f t="shared" si="269"/>
        <v>0</v>
      </c>
      <c r="CJ189" s="1">
        <f t="shared" si="270"/>
        <v>0</v>
      </c>
      <c r="CK189" s="1">
        <f t="shared" si="271"/>
        <v>0</v>
      </c>
      <c r="CL189" s="1">
        <f t="shared" si="272"/>
        <v>0</v>
      </c>
      <c r="CM189" s="1">
        <f t="shared" si="273"/>
        <v>0</v>
      </c>
      <c r="CN189" s="1">
        <f t="shared" si="274"/>
        <v>0</v>
      </c>
      <c r="CO189" s="1">
        <f t="shared" si="275"/>
        <v>0</v>
      </c>
      <c r="CP189" s="1">
        <f t="shared" si="276"/>
        <v>0</v>
      </c>
      <c r="CQ189" s="1">
        <f t="shared" si="277"/>
        <v>0</v>
      </c>
      <c r="CR189" s="1">
        <f t="shared" si="278"/>
        <v>0</v>
      </c>
      <c r="CS189" s="1">
        <f t="shared" si="279"/>
        <v>0</v>
      </c>
      <c r="CT189" s="1">
        <f t="shared" si="280"/>
        <v>0</v>
      </c>
      <c r="CU189" s="1">
        <f t="shared" si="281"/>
        <v>0</v>
      </c>
      <c r="CV189" s="1">
        <f t="shared" si="282"/>
        <v>0</v>
      </c>
      <c r="CW189" s="1">
        <f t="shared" si="283"/>
        <v>0</v>
      </c>
      <c r="CX189" s="1">
        <f t="shared" si="284"/>
        <v>0</v>
      </c>
      <c r="CY189" s="1">
        <f t="shared" si="285"/>
        <v>0</v>
      </c>
      <c r="CZ189" s="1">
        <f t="shared" si="286"/>
        <v>0</v>
      </c>
      <c r="DA189" s="1">
        <f t="shared" si="287"/>
        <v>0</v>
      </c>
      <c r="DB189" s="1">
        <f t="shared" si="288"/>
        <v>0</v>
      </c>
      <c r="DC189" s="1">
        <f t="shared" si="289"/>
        <v>0</v>
      </c>
      <c r="DD189" s="1">
        <f t="shared" si="290"/>
        <v>0</v>
      </c>
    </row>
    <row r="190" spans="1:108" x14ac:dyDescent="0.55000000000000004">
      <c r="A190" s="1">
        <f>値貼り付け用シート!F198</f>
        <v>10</v>
      </c>
      <c r="B190" s="1">
        <f>値貼り付け用シート!G198</f>
        <v>5</v>
      </c>
      <c r="C190" s="1">
        <f>計算１!I4514</f>
        <v>24</v>
      </c>
      <c r="D190" s="1">
        <f>計算１!J4514</f>
        <v>24</v>
      </c>
      <c r="E190" s="1">
        <f>計算１!K4514</f>
        <v>0</v>
      </c>
      <c r="F190" s="1">
        <f>計算１!L4514</f>
        <v>39</v>
      </c>
      <c r="G190" s="1">
        <f>計算１!M4514</f>
        <v>1</v>
      </c>
      <c r="H190" s="1">
        <f>IF(計算１!I4514=0,"",計算１!N4514)</f>
        <v>44</v>
      </c>
      <c r="I190" s="1">
        <f>IF(ISERROR(計算１!O4514),"",計算１!O4514)</f>
        <v>44</v>
      </c>
      <c r="J190" s="1">
        <f>計算１!P4514</f>
        <v>0</v>
      </c>
      <c r="K190" s="1">
        <f t="shared" si="194"/>
        <v>39</v>
      </c>
      <c r="M190" s="1">
        <f t="shared" si="195"/>
        <v>0</v>
      </c>
      <c r="N190" s="1">
        <f t="shared" si="196"/>
        <v>0</v>
      </c>
      <c r="O190" s="1">
        <f t="shared" si="197"/>
        <v>0</v>
      </c>
      <c r="P190" s="1">
        <f t="shared" si="198"/>
        <v>0</v>
      </c>
      <c r="Q190" s="1">
        <f t="shared" si="199"/>
        <v>0</v>
      </c>
      <c r="R190" s="1">
        <f t="shared" si="200"/>
        <v>0</v>
      </c>
      <c r="S190" s="1">
        <f t="shared" si="201"/>
        <v>0</v>
      </c>
      <c r="T190" s="1">
        <f t="shared" si="202"/>
        <v>0</v>
      </c>
      <c r="U190" s="1">
        <f t="shared" si="203"/>
        <v>0</v>
      </c>
      <c r="V190" s="1">
        <f t="shared" si="204"/>
        <v>0</v>
      </c>
      <c r="W190" s="1">
        <f t="shared" si="205"/>
        <v>0</v>
      </c>
      <c r="X190" s="1">
        <f t="shared" si="206"/>
        <v>0</v>
      </c>
      <c r="Y190" s="1">
        <f t="shared" si="207"/>
        <v>0</v>
      </c>
      <c r="Z190" s="1">
        <f t="shared" si="208"/>
        <v>0</v>
      </c>
      <c r="AA190" s="1">
        <f t="shared" si="209"/>
        <v>0</v>
      </c>
      <c r="AB190" s="1">
        <f t="shared" si="210"/>
        <v>0</v>
      </c>
      <c r="AC190" s="1">
        <f t="shared" si="211"/>
        <v>0</v>
      </c>
      <c r="AD190" s="1">
        <f t="shared" si="212"/>
        <v>0</v>
      </c>
      <c r="AE190" s="1">
        <f t="shared" si="213"/>
        <v>0</v>
      </c>
      <c r="AF190" s="1">
        <f t="shared" si="214"/>
        <v>0</v>
      </c>
      <c r="AG190" s="1">
        <f t="shared" si="215"/>
        <v>0</v>
      </c>
      <c r="AH190" s="1">
        <f t="shared" si="216"/>
        <v>0</v>
      </c>
      <c r="AI190" s="1">
        <f t="shared" si="217"/>
        <v>0</v>
      </c>
      <c r="AJ190" s="1">
        <f t="shared" si="218"/>
        <v>0</v>
      </c>
      <c r="AK190" s="1">
        <f t="shared" si="219"/>
        <v>0</v>
      </c>
      <c r="AL190" s="1">
        <f t="shared" si="220"/>
        <v>0</v>
      </c>
      <c r="AM190" s="1">
        <f t="shared" si="221"/>
        <v>0</v>
      </c>
      <c r="AN190" s="1">
        <f t="shared" si="222"/>
        <v>0</v>
      </c>
      <c r="AO190" s="1">
        <f t="shared" si="223"/>
        <v>0</v>
      </c>
      <c r="AP190" s="1">
        <f t="shared" si="224"/>
        <v>0</v>
      </c>
      <c r="AQ190" s="1">
        <f t="shared" si="225"/>
        <v>0</v>
      </c>
      <c r="AR190" s="1">
        <f t="shared" si="226"/>
        <v>0</v>
      </c>
      <c r="AS190" s="1">
        <f t="shared" si="227"/>
        <v>0</v>
      </c>
      <c r="AT190" s="1">
        <f t="shared" si="228"/>
        <v>0</v>
      </c>
      <c r="AU190" s="1">
        <f t="shared" si="229"/>
        <v>0</v>
      </c>
      <c r="AV190" s="1">
        <f t="shared" si="230"/>
        <v>0</v>
      </c>
      <c r="AW190" s="1">
        <f t="shared" si="231"/>
        <v>0</v>
      </c>
      <c r="AX190" s="1">
        <f t="shared" si="232"/>
        <v>0</v>
      </c>
      <c r="AY190" s="1">
        <f t="shared" si="233"/>
        <v>0</v>
      </c>
      <c r="AZ190" s="1">
        <f t="shared" si="234"/>
        <v>0</v>
      </c>
      <c r="BA190" s="1">
        <f t="shared" si="235"/>
        <v>0</v>
      </c>
      <c r="BB190" s="1">
        <f t="shared" si="236"/>
        <v>0</v>
      </c>
      <c r="BC190" s="1">
        <f t="shared" si="237"/>
        <v>0</v>
      </c>
      <c r="BD190" s="1">
        <f t="shared" si="238"/>
        <v>0</v>
      </c>
      <c r="BE190" s="1">
        <f t="shared" si="239"/>
        <v>0</v>
      </c>
      <c r="BF190" s="1">
        <f t="shared" si="240"/>
        <v>0</v>
      </c>
      <c r="BG190" s="1">
        <f t="shared" si="241"/>
        <v>0</v>
      </c>
      <c r="BH190" s="1">
        <f t="shared" si="242"/>
        <v>0</v>
      </c>
      <c r="BI190" s="1">
        <f t="shared" si="243"/>
        <v>1</v>
      </c>
      <c r="BJ190" s="1">
        <f t="shared" si="244"/>
        <v>24</v>
      </c>
      <c r="BK190" s="1">
        <f t="shared" si="245"/>
        <v>39</v>
      </c>
      <c r="BL190" s="1">
        <f t="shared" si="246"/>
        <v>1</v>
      </c>
      <c r="BM190" s="1">
        <f t="shared" si="247"/>
        <v>39</v>
      </c>
      <c r="BN190" s="1">
        <f t="shared" si="248"/>
        <v>0</v>
      </c>
      <c r="BO190" s="1">
        <f t="shared" si="249"/>
        <v>0</v>
      </c>
      <c r="BP190" s="1">
        <f t="shared" si="250"/>
        <v>44</v>
      </c>
      <c r="BQ190" s="1">
        <f t="shared" si="251"/>
        <v>0</v>
      </c>
      <c r="BR190" s="1">
        <f t="shared" si="252"/>
        <v>0</v>
      </c>
      <c r="BS190" s="1">
        <f t="shared" si="253"/>
        <v>0</v>
      </c>
      <c r="BT190" s="1">
        <f t="shared" si="254"/>
        <v>0</v>
      </c>
      <c r="BU190" s="1">
        <f t="shared" si="255"/>
        <v>0</v>
      </c>
      <c r="BV190" s="1">
        <f t="shared" si="256"/>
        <v>0</v>
      </c>
      <c r="BW190" s="1">
        <f t="shared" si="257"/>
        <v>0</v>
      </c>
      <c r="BX190" s="1">
        <f t="shared" si="258"/>
        <v>0</v>
      </c>
      <c r="BY190" s="1">
        <f t="shared" si="259"/>
        <v>0</v>
      </c>
      <c r="BZ190" s="1">
        <f t="shared" si="260"/>
        <v>0</v>
      </c>
      <c r="CA190" s="1">
        <f t="shared" si="261"/>
        <v>0</v>
      </c>
      <c r="CB190" s="1">
        <f t="shared" si="262"/>
        <v>0</v>
      </c>
      <c r="CC190" s="1">
        <f t="shared" si="263"/>
        <v>0</v>
      </c>
      <c r="CD190" s="1">
        <f t="shared" si="264"/>
        <v>0</v>
      </c>
      <c r="CE190" s="1">
        <f t="shared" si="265"/>
        <v>0</v>
      </c>
      <c r="CF190" s="1">
        <f t="shared" si="266"/>
        <v>0</v>
      </c>
      <c r="CG190" s="1">
        <f t="shared" si="267"/>
        <v>0</v>
      </c>
      <c r="CH190" s="1">
        <f t="shared" si="268"/>
        <v>0</v>
      </c>
      <c r="CI190" s="1">
        <f t="shared" si="269"/>
        <v>0</v>
      </c>
      <c r="CJ190" s="1">
        <f t="shared" si="270"/>
        <v>0</v>
      </c>
      <c r="CK190" s="1">
        <f t="shared" si="271"/>
        <v>0</v>
      </c>
      <c r="CL190" s="1">
        <f t="shared" si="272"/>
        <v>0</v>
      </c>
      <c r="CM190" s="1">
        <f t="shared" si="273"/>
        <v>0</v>
      </c>
      <c r="CN190" s="1">
        <f t="shared" si="274"/>
        <v>0</v>
      </c>
      <c r="CO190" s="1">
        <f t="shared" si="275"/>
        <v>0</v>
      </c>
      <c r="CP190" s="1">
        <f t="shared" si="276"/>
        <v>0</v>
      </c>
      <c r="CQ190" s="1">
        <f t="shared" si="277"/>
        <v>0</v>
      </c>
      <c r="CR190" s="1">
        <f t="shared" si="278"/>
        <v>0</v>
      </c>
      <c r="CS190" s="1">
        <f t="shared" si="279"/>
        <v>0</v>
      </c>
      <c r="CT190" s="1">
        <f t="shared" si="280"/>
        <v>0</v>
      </c>
      <c r="CU190" s="1">
        <f t="shared" si="281"/>
        <v>0</v>
      </c>
      <c r="CV190" s="1">
        <f t="shared" si="282"/>
        <v>0</v>
      </c>
      <c r="CW190" s="1">
        <f t="shared" si="283"/>
        <v>0</v>
      </c>
      <c r="CX190" s="1">
        <f t="shared" si="284"/>
        <v>0</v>
      </c>
      <c r="CY190" s="1">
        <f t="shared" si="285"/>
        <v>0</v>
      </c>
      <c r="CZ190" s="1">
        <f t="shared" si="286"/>
        <v>0</v>
      </c>
      <c r="DA190" s="1">
        <f t="shared" si="287"/>
        <v>0</v>
      </c>
      <c r="DB190" s="1">
        <f t="shared" si="288"/>
        <v>0</v>
      </c>
      <c r="DC190" s="1">
        <f t="shared" si="289"/>
        <v>0</v>
      </c>
      <c r="DD190" s="1">
        <f t="shared" si="290"/>
        <v>0</v>
      </c>
    </row>
    <row r="191" spans="1:108" x14ac:dyDescent="0.55000000000000004">
      <c r="A191" s="1">
        <f>値貼り付け用シート!F199</f>
        <v>10</v>
      </c>
      <c r="B191" s="1">
        <f>値貼り付け用シート!G199</f>
        <v>6</v>
      </c>
      <c r="C191" s="1">
        <f>計算１!I4538</f>
        <v>24</v>
      </c>
      <c r="D191" s="1">
        <f>計算１!J4538</f>
        <v>24</v>
      </c>
      <c r="E191" s="1">
        <f>計算１!K4538</f>
        <v>0</v>
      </c>
      <c r="F191" s="1">
        <f>計算１!L4538</f>
        <v>38</v>
      </c>
      <c r="G191" s="1">
        <f>計算１!M4538</f>
        <v>1</v>
      </c>
      <c r="H191" s="1">
        <f>IF(計算１!I4538=0,"",計算１!N4538)</f>
        <v>40</v>
      </c>
      <c r="I191" s="1">
        <f>IF(ISERROR(計算１!O4538),"",計算１!O4538)</f>
        <v>40</v>
      </c>
      <c r="J191" s="1">
        <f>計算１!P4538</f>
        <v>0</v>
      </c>
      <c r="K191" s="1">
        <f t="shared" si="194"/>
        <v>38</v>
      </c>
      <c r="M191" s="1">
        <f t="shared" si="195"/>
        <v>0</v>
      </c>
      <c r="N191" s="1">
        <f t="shared" si="196"/>
        <v>0</v>
      </c>
      <c r="O191" s="1">
        <f t="shared" si="197"/>
        <v>0</v>
      </c>
      <c r="P191" s="1">
        <f t="shared" si="198"/>
        <v>0</v>
      </c>
      <c r="Q191" s="1">
        <f t="shared" si="199"/>
        <v>0</v>
      </c>
      <c r="R191" s="1">
        <f t="shared" si="200"/>
        <v>0</v>
      </c>
      <c r="S191" s="1">
        <f t="shared" si="201"/>
        <v>0</v>
      </c>
      <c r="T191" s="1">
        <f t="shared" si="202"/>
        <v>0</v>
      </c>
      <c r="U191" s="1">
        <f t="shared" si="203"/>
        <v>0</v>
      </c>
      <c r="V191" s="1">
        <f t="shared" si="204"/>
        <v>0</v>
      </c>
      <c r="W191" s="1">
        <f t="shared" si="205"/>
        <v>0</v>
      </c>
      <c r="X191" s="1">
        <f t="shared" si="206"/>
        <v>0</v>
      </c>
      <c r="Y191" s="1">
        <f t="shared" si="207"/>
        <v>0</v>
      </c>
      <c r="Z191" s="1">
        <f t="shared" si="208"/>
        <v>0</v>
      </c>
      <c r="AA191" s="1">
        <f t="shared" si="209"/>
        <v>0</v>
      </c>
      <c r="AB191" s="1">
        <f t="shared" si="210"/>
        <v>0</v>
      </c>
      <c r="AC191" s="1">
        <f t="shared" si="211"/>
        <v>0</v>
      </c>
      <c r="AD191" s="1">
        <f t="shared" si="212"/>
        <v>0</v>
      </c>
      <c r="AE191" s="1">
        <f t="shared" si="213"/>
        <v>0</v>
      </c>
      <c r="AF191" s="1">
        <f t="shared" si="214"/>
        <v>0</v>
      </c>
      <c r="AG191" s="1">
        <f t="shared" si="215"/>
        <v>0</v>
      </c>
      <c r="AH191" s="1">
        <f t="shared" si="216"/>
        <v>0</v>
      </c>
      <c r="AI191" s="1">
        <f t="shared" si="217"/>
        <v>0</v>
      </c>
      <c r="AJ191" s="1">
        <f t="shared" si="218"/>
        <v>0</v>
      </c>
      <c r="AK191" s="1">
        <f t="shared" si="219"/>
        <v>0</v>
      </c>
      <c r="AL191" s="1">
        <f t="shared" si="220"/>
        <v>0</v>
      </c>
      <c r="AM191" s="1">
        <f t="shared" si="221"/>
        <v>0</v>
      </c>
      <c r="AN191" s="1">
        <f t="shared" si="222"/>
        <v>0</v>
      </c>
      <c r="AO191" s="1">
        <f t="shared" si="223"/>
        <v>0</v>
      </c>
      <c r="AP191" s="1">
        <f t="shared" si="224"/>
        <v>0</v>
      </c>
      <c r="AQ191" s="1">
        <f t="shared" si="225"/>
        <v>0</v>
      </c>
      <c r="AR191" s="1">
        <f t="shared" si="226"/>
        <v>0</v>
      </c>
      <c r="AS191" s="1">
        <f t="shared" si="227"/>
        <v>0</v>
      </c>
      <c r="AT191" s="1">
        <f t="shared" si="228"/>
        <v>0</v>
      </c>
      <c r="AU191" s="1">
        <f t="shared" si="229"/>
        <v>0</v>
      </c>
      <c r="AV191" s="1">
        <f t="shared" si="230"/>
        <v>0</v>
      </c>
      <c r="AW191" s="1">
        <f t="shared" si="231"/>
        <v>0</v>
      </c>
      <c r="AX191" s="1">
        <f t="shared" si="232"/>
        <v>0</v>
      </c>
      <c r="AY191" s="1">
        <f t="shared" si="233"/>
        <v>0</v>
      </c>
      <c r="AZ191" s="1">
        <f t="shared" si="234"/>
        <v>0</v>
      </c>
      <c r="BA191" s="1">
        <f t="shared" si="235"/>
        <v>0</v>
      </c>
      <c r="BB191" s="1">
        <f t="shared" si="236"/>
        <v>0</v>
      </c>
      <c r="BC191" s="1">
        <f t="shared" si="237"/>
        <v>0</v>
      </c>
      <c r="BD191" s="1">
        <f t="shared" si="238"/>
        <v>0</v>
      </c>
      <c r="BE191" s="1">
        <f t="shared" si="239"/>
        <v>0</v>
      </c>
      <c r="BF191" s="1">
        <f t="shared" si="240"/>
        <v>0</v>
      </c>
      <c r="BG191" s="1">
        <f t="shared" si="241"/>
        <v>0</v>
      </c>
      <c r="BH191" s="1">
        <f t="shared" si="242"/>
        <v>0</v>
      </c>
      <c r="BI191" s="1">
        <f t="shared" si="243"/>
        <v>1</v>
      </c>
      <c r="BJ191" s="1">
        <f t="shared" si="244"/>
        <v>24</v>
      </c>
      <c r="BK191" s="1">
        <f t="shared" si="245"/>
        <v>38</v>
      </c>
      <c r="BL191" s="1">
        <f t="shared" si="246"/>
        <v>1</v>
      </c>
      <c r="BM191" s="1">
        <f t="shared" si="247"/>
        <v>38</v>
      </c>
      <c r="BN191" s="1">
        <f t="shared" si="248"/>
        <v>0</v>
      </c>
      <c r="BO191" s="1">
        <f t="shared" si="249"/>
        <v>0</v>
      </c>
      <c r="BP191" s="1">
        <f t="shared" si="250"/>
        <v>40</v>
      </c>
      <c r="BQ191" s="1">
        <f t="shared" si="251"/>
        <v>0</v>
      </c>
      <c r="BR191" s="1">
        <f t="shared" si="252"/>
        <v>0</v>
      </c>
      <c r="BS191" s="1">
        <f t="shared" si="253"/>
        <v>0</v>
      </c>
      <c r="BT191" s="1">
        <f t="shared" si="254"/>
        <v>0</v>
      </c>
      <c r="BU191" s="1">
        <f t="shared" si="255"/>
        <v>0</v>
      </c>
      <c r="BV191" s="1">
        <f t="shared" si="256"/>
        <v>0</v>
      </c>
      <c r="BW191" s="1">
        <f t="shared" si="257"/>
        <v>0</v>
      </c>
      <c r="BX191" s="1">
        <f t="shared" si="258"/>
        <v>0</v>
      </c>
      <c r="BY191" s="1">
        <f t="shared" si="259"/>
        <v>0</v>
      </c>
      <c r="BZ191" s="1">
        <f t="shared" si="260"/>
        <v>0</v>
      </c>
      <c r="CA191" s="1">
        <f t="shared" si="261"/>
        <v>0</v>
      </c>
      <c r="CB191" s="1">
        <f t="shared" si="262"/>
        <v>0</v>
      </c>
      <c r="CC191" s="1">
        <f t="shared" si="263"/>
        <v>0</v>
      </c>
      <c r="CD191" s="1">
        <f t="shared" si="264"/>
        <v>0</v>
      </c>
      <c r="CE191" s="1">
        <f t="shared" si="265"/>
        <v>0</v>
      </c>
      <c r="CF191" s="1">
        <f t="shared" si="266"/>
        <v>0</v>
      </c>
      <c r="CG191" s="1">
        <f t="shared" si="267"/>
        <v>0</v>
      </c>
      <c r="CH191" s="1">
        <f t="shared" si="268"/>
        <v>0</v>
      </c>
      <c r="CI191" s="1">
        <f t="shared" si="269"/>
        <v>0</v>
      </c>
      <c r="CJ191" s="1">
        <f t="shared" si="270"/>
        <v>0</v>
      </c>
      <c r="CK191" s="1">
        <f t="shared" si="271"/>
        <v>0</v>
      </c>
      <c r="CL191" s="1">
        <f t="shared" si="272"/>
        <v>0</v>
      </c>
      <c r="CM191" s="1">
        <f t="shared" si="273"/>
        <v>0</v>
      </c>
      <c r="CN191" s="1">
        <f t="shared" si="274"/>
        <v>0</v>
      </c>
      <c r="CO191" s="1">
        <f t="shared" si="275"/>
        <v>0</v>
      </c>
      <c r="CP191" s="1">
        <f t="shared" si="276"/>
        <v>0</v>
      </c>
      <c r="CQ191" s="1">
        <f t="shared" si="277"/>
        <v>0</v>
      </c>
      <c r="CR191" s="1">
        <f t="shared" si="278"/>
        <v>0</v>
      </c>
      <c r="CS191" s="1">
        <f t="shared" si="279"/>
        <v>0</v>
      </c>
      <c r="CT191" s="1">
        <f t="shared" si="280"/>
        <v>0</v>
      </c>
      <c r="CU191" s="1">
        <f t="shared" si="281"/>
        <v>0</v>
      </c>
      <c r="CV191" s="1">
        <f t="shared" si="282"/>
        <v>0</v>
      </c>
      <c r="CW191" s="1">
        <f t="shared" si="283"/>
        <v>0</v>
      </c>
      <c r="CX191" s="1">
        <f t="shared" si="284"/>
        <v>0</v>
      </c>
      <c r="CY191" s="1">
        <f t="shared" si="285"/>
        <v>0</v>
      </c>
      <c r="CZ191" s="1">
        <f t="shared" si="286"/>
        <v>0</v>
      </c>
      <c r="DA191" s="1">
        <f t="shared" si="287"/>
        <v>0</v>
      </c>
      <c r="DB191" s="1">
        <f t="shared" si="288"/>
        <v>0</v>
      </c>
      <c r="DC191" s="1">
        <f t="shared" si="289"/>
        <v>0</v>
      </c>
      <c r="DD191" s="1">
        <f t="shared" si="290"/>
        <v>0</v>
      </c>
    </row>
    <row r="192" spans="1:108" x14ac:dyDescent="0.55000000000000004">
      <c r="A192" s="1">
        <f>値貼り付け用シート!F200</f>
        <v>10</v>
      </c>
      <c r="B192" s="1">
        <f>値貼り付け用シート!G200</f>
        <v>7</v>
      </c>
      <c r="C192" s="1">
        <f>計算１!I4562</f>
        <v>24</v>
      </c>
      <c r="D192" s="1">
        <f>計算１!J4562</f>
        <v>24</v>
      </c>
      <c r="E192" s="1">
        <f>計算１!K4562</f>
        <v>0</v>
      </c>
      <c r="F192" s="1">
        <f>計算１!L4562</f>
        <v>40</v>
      </c>
      <c r="G192" s="1">
        <f>計算１!M4562</f>
        <v>1</v>
      </c>
      <c r="H192" s="1">
        <f>IF(計算１!I4562=0,"",計算１!N4562)</f>
        <v>43</v>
      </c>
      <c r="I192" s="1">
        <f>IF(ISERROR(計算１!O4562),"",計算１!O4562)</f>
        <v>43</v>
      </c>
      <c r="J192" s="1">
        <f>計算１!P4562</f>
        <v>0</v>
      </c>
      <c r="K192" s="1">
        <f t="shared" si="194"/>
        <v>40</v>
      </c>
      <c r="M192" s="1">
        <f t="shared" si="195"/>
        <v>0</v>
      </c>
      <c r="N192" s="1">
        <f t="shared" si="196"/>
        <v>0</v>
      </c>
      <c r="O192" s="1">
        <f t="shared" si="197"/>
        <v>0</v>
      </c>
      <c r="P192" s="1">
        <f t="shared" si="198"/>
        <v>0</v>
      </c>
      <c r="Q192" s="1">
        <f t="shared" si="199"/>
        <v>0</v>
      </c>
      <c r="R192" s="1">
        <f t="shared" si="200"/>
        <v>0</v>
      </c>
      <c r="S192" s="1">
        <f t="shared" si="201"/>
        <v>0</v>
      </c>
      <c r="T192" s="1">
        <f t="shared" si="202"/>
        <v>0</v>
      </c>
      <c r="U192" s="1">
        <f t="shared" si="203"/>
        <v>0</v>
      </c>
      <c r="V192" s="1">
        <f t="shared" si="204"/>
        <v>0</v>
      </c>
      <c r="W192" s="1">
        <f t="shared" si="205"/>
        <v>0</v>
      </c>
      <c r="X192" s="1">
        <f t="shared" si="206"/>
        <v>0</v>
      </c>
      <c r="Y192" s="1">
        <f t="shared" si="207"/>
        <v>0</v>
      </c>
      <c r="Z192" s="1">
        <f t="shared" si="208"/>
        <v>0</v>
      </c>
      <c r="AA192" s="1">
        <f t="shared" si="209"/>
        <v>0</v>
      </c>
      <c r="AB192" s="1">
        <f t="shared" si="210"/>
        <v>0</v>
      </c>
      <c r="AC192" s="1">
        <f t="shared" si="211"/>
        <v>0</v>
      </c>
      <c r="AD192" s="1">
        <f t="shared" si="212"/>
        <v>0</v>
      </c>
      <c r="AE192" s="1">
        <f t="shared" si="213"/>
        <v>0</v>
      </c>
      <c r="AF192" s="1">
        <f t="shared" si="214"/>
        <v>0</v>
      </c>
      <c r="AG192" s="1">
        <f t="shared" si="215"/>
        <v>0</v>
      </c>
      <c r="AH192" s="1">
        <f t="shared" si="216"/>
        <v>0</v>
      </c>
      <c r="AI192" s="1">
        <f t="shared" si="217"/>
        <v>0</v>
      </c>
      <c r="AJ192" s="1">
        <f t="shared" si="218"/>
        <v>0</v>
      </c>
      <c r="AK192" s="1">
        <f t="shared" si="219"/>
        <v>0</v>
      </c>
      <c r="AL192" s="1">
        <f t="shared" si="220"/>
        <v>0</v>
      </c>
      <c r="AM192" s="1">
        <f t="shared" si="221"/>
        <v>0</v>
      </c>
      <c r="AN192" s="1">
        <f t="shared" si="222"/>
        <v>0</v>
      </c>
      <c r="AO192" s="1">
        <f t="shared" si="223"/>
        <v>0</v>
      </c>
      <c r="AP192" s="1">
        <f t="shared" si="224"/>
        <v>0</v>
      </c>
      <c r="AQ192" s="1">
        <f t="shared" si="225"/>
        <v>0</v>
      </c>
      <c r="AR192" s="1">
        <f t="shared" si="226"/>
        <v>0</v>
      </c>
      <c r="AS192" s="1">
        <f t="shared" si="227"/>
        <v>0</v>
      </c>
      <c r="AT192" s="1">
        <f t="shared" si="228"/>
        <v>0</v>
      </c>
      <c r="AU192" s="1">
        <f t="shared" si="229"/>
        <v>0</v>
      </c>
      <c r="AV192" s="1">
        <f t="shared" si="230"/>
        <v>0</v>
      </c>
      <c r="AW192" s="1">
        <f t="shared" si="231"/>
        <v>0</v>
      </c>
      <c r="AX192" s="1">
        <f t="shared" si="232"/>
        <v>0</v>
      </c>
      <c r="AY192" s="1">
        <f t="shared" si="233"/>
        <v>0</v>
      </c>
      <c r="AZ192" s="1">
        <f t="shared" si="234"/>
        <v>0</v>
      </c>
      <c r="BA192" s="1">
        <f t="shared" si="235"/>
        <v>0</v>
      </c>
      <c r="BB192" s="1">
        <f t="shared" si="236"/>
        <v>0</v>
      </c>
      <c r="BC192" s="1">
        <f t="shared" si="237"/>
        <v>0</v>
      </c>
      <c r="BD192" s="1">
        <f t="shared" si="238"/>
        <v>0</v>
      </c>
      <c r="BE192" s="1">
        <f t="shared" si="239"/>
        <v>0</v>
      </c>
      <c r="BF192" s="1">
        <f t="shared" si="240"/>
        <v>0</v>
      </c>
      <c r="BG192" s="1">
        <f t="shared" si="241"/>
        <v>0</v>
      </c>
      <c r="BH192" s="1">
        <f t="shared" si="242"/>
        <v>0</v>
      </c>
      <c r="BI192" s="1">
        <f t="shared" si="243"/>
        <v>1</v>
      </c>
      <c r="BJ192" s="1">
        <f t="shared" si="244"/>
        <v>24</v>
      </c>
      <c r="BK192" s="1">
        <f t="shared" si="245"/>
        <v>40</v>
      </c>
      <c r="BL192" s="1">
        <f t="shared" si="246"/>
        <v>1</v>
      </c>
      <c r="BM192" s="1">
        <f t="shared" si="247"/>
        <v>40</v>
      </c>
      <c r="BN192" s="1">
        <f t="shared" si="248"/>
        <v>0</v>
      </c>
      <c r="BO192" s="1">
        <f t="shared" si="249"/>
        <v>0</v>
      </c>
      <c r="BP192" s="1">
        <f t="shared" si="250"/>
        <v>43</v>
      </c>
      <c r="BQ192" s="1">
        <f t="shared" si="251"/>
        <v>0</v>
      </c>
      <c r="BR192" s="1">
        <f t="shared" si="252"/>
        <v>0</v>
      </c>
      <c r="BS192" s="1">
        <f t="shared" si="253"/>
        <v>0</v>
      </c>
      <c r="BT192" s="1">
        <f t="shared" si="254"/>
        <v>0</v>
      </c>
      <c r="BU192" s="1">
        <f t="shared" si="255"/>
        <v>0</v>
      </c>
      <c r="BV192" s="1">
        <f t="shared" si="256"/>
        <v>0</v>
      </c>
      <c r="BW192" s="1">
        <f t="shared" si="257"/>
        <v>0</v>
      </c>
      <c r="BX192" s="1">
        <f t="shared" si="258"/>
        <v>0</v>
      </c>
      <c r="BY192" s="1">
        <f t="shared" si="259"/>
        <v>0</v>
      </c>
      <c r="BZ192" s="1">
        <f t="shared" si="260"/>
        <v>0</v>
      </c>
      <c r="CA192" s="1">
        <f t="shared" si="261"/>
        <v>0</v>
      </c>
      <c r="CB192" s="1">
        <f t="shared" si="262"/>
        <v>0</v>
      </c>
      <c r="CC192" s="1">
        <f t="shared" si="263"/>
        <v>0</v>
      </c>
      <c r="CD192" s="1">
        <f t="shared" si="264"/>
        <v>0</v>
      </c>
      <c r="CE192" s="1">
        <f t="shared" si="265"/>
        <v>0</v>
      </c>
      <c r="CF192" s="1">
        <f t="shared" si="266"/>
        <v>0</v>
      </c>
      <c r="CG192" s="1">
        <f t="shared" si="267"/>
        <v>0</v>
      </c>
      <c r="CH192" s="1">
        <f t="shared" si="268"/>
        <v>0</v>
      </c>
      <c r="CI192" s="1">
        <f t="shared" si="269"/>
        <v>0</v>
      </c>
      <c r="CJ192" s="1">
        <f t="shared" si="270"/>
        <v>0</v>
      </c>
      <c r="CK192" s="1">
        <f t="shared" si="271"/>
        <v>0</v>
      </c>
      <c r="CL192" s="1">
        <f t="shared" si="272"/>
        <v>0</v>
      </c>
      <c r="CM192" s="1">
        <f t="shared" si="273"/>
        <v>0</v>
      </c>
      <c r="CN192" s="1">
        <f t="shared" si="274"/>
        <v>0</v>
      </c>
      <c r="CO192" s="1">
        <f t="shared" si="275"/>
        <v>0</v>
      </c>
      <c r="CP192" s="1">
        <f t="shared" si="276"/>
        <v>0</v>
      </c>
      <c r="CQ192" s="1">
        <f t="shared" si="277"/>
        <v>0</v>
      </c>
      <c r="CR192" s="1">
        <f t="shared" si="278"/>
        <v>0</v>
      </c>
      <c r="CS192" s="1">
        <f t="shared" si="279"/>
        <v>0</v>
      </c>
      <c r="CT192" s="1">
        <f t="shared" si="280"/>
        <v>0</v>
      </c>
      <c r="CU192" s="1">
        <f t="shared" si="281"/>
        <v>0</v>
      </c>
      <c r="CV192" s="1">
        <f t="shared" si="282"/>
        <v>0</v>
      </c>
      <c r="CW192" s="1">
        <f t="shared" si="283"/>
        <v>0</v>
      </c>
      <c r="CX192" s="1">
        <f t="shared" si="284"/>
        <v>0</v>
      </c>
      <c r="CY192" s="1">
        <f t="shared" si="285"/>
        <v>0</v>
      </c>
      <c r="CZ192" s="1">
        <f t="shared" si="286"/>
        <v>0</v>
      </c>
      <c r="DA192" s="1">
        <f t="shared" si="287"/>
        <v>0</v>
      </c>
      <c r="DB192" s="1">
        <f t="shared" si="288"/>
        <v>0</v>
      </c>
      <c r="DC192" s="1">
        <f t="shared" si="289"/>
        <v>0</v>
      </c>
      <c r="DD192" s="1">
        <f t="shared" si="290"/>
        <v>0</v>
      </c>
    </row>
    <row r="193" spans="1:108" x14ac:dyDescent="0.55000000000000004">
      <c r="A193" s="1">
        <f>値貼り付け用シート!F201</f>
        <v>10</v>
      </c>
      <c r="B193" s="1">
        <f>値貼り付け用シート!G201</f>
        <v>8</v>
      </c>
      <c r="C193" s="1">
        <f>計算１!I4586</f>
        <v>24</v>
      </c>
      <c r="D193" s="1">
        <f>計算１!J4586</f>
        <v>24</v>
      </c>
      <c r="E193" s="1">
        <f>計算１!K4586</f>
        <v>0</v>
      </c>
      <c r="F193" s="1">
        <f>計算１!L4586</f>
        <v>35</v>
      </c>
      <c r="G193" s="1">
        <f>計算１!M4586</f>
        <v>1</v>
      </c>
      <c r="H193" s="1">
        <f>IF(計算１!I4586=0,"",計算１!N4586)</f>
        <v>37</v>
      </c>
      <c r="I193" s="1">
        <f>IF(ISERROR(計算１!O4586),"",計算１!O4586)</f>
        <v>37</v>
      </c>
      <c r="J193" s="1">
        <f>計算１!P4586</f>
        <v>0</v>
      </c>
      <c r="K193" s="1">
        <f t="shared" si="194"/>
        <v>35</v>
      </c>
      <c r="M193" s="1">
        <f t="shared" si="195"/>
        <v>0</v>
      </c>
      <c r="N193" s="1">
        <f t="shared" si="196"/>
        <v>0</v>
      </c>
      <c r="O193" s="1">
        <f t="shared" si="197"/>
        <v>0</v>
      </c>
      <c r="P193" s="1">
        <f t="shared" si="198"/>
        <v>0</v>
      </c>
      <c r="Q193" s="1">
        <f t="shared" si="199"/>
        <v>0</v>
      </c>
      <c r="R193" s="1">
        <f t="shared" si="200"/>
        <v>0</v>
      </c>
      <c r="S193" s="1">
        <f t="shared" si="201"/>
        <v>0</v>
      </c>
      <c r="T193" s="1">
        <f t="shared" si="202"/>
        <v>0</v>
      </c>
      <c r="U193" s="1">
        <f t="shared" si="203"/>
        <v>0</v>
      </c>
      <c r="V193" s="1">
        <f t="shared" si="204"/>
        <v>0</v>
      </c>
      <c r="W193" s="1">
        <f t="shared" si="205"/>
        <v>0</v>
      </c>
      <c r="X193" s="1">
        <f t="shared" si="206"/>
        <v>0</v>
      </c>
      <c r="Y193" s="1">
        <f t="shared" si="207"/>
        <v>0</v>
      </c>
      <c r="Z193" s="1">
        <f t="shared" si="208"/>
        <v>0</v>
      </c>
      <c r="AA193" s="1">
        <f t="shared" si="209"/>
        <v>0</v>
      </c>
      <c r="AB193" s="1">
        <f t="shared" si="210"/>
        <v>0</v>
      </c>
      <c r="AC193" s="1">
        <f t="shared" si="211"/>
        <v>0</v>
      </c>
      <c r="AD193" s="1">
        <f t="shared" si="212"/>
        <v>0</v>
      </c>
      <c r="AE193" s="1">
        <f t="shared" si="213"/>
        <v>0</v>
      </c>
      <c r="AF193" s="1">
        <f t="shared" si="214"/>
        <v>0</v>
      </c>
      <c r="AG193" s="1">
        <f t="shared" si="215"/>
        <v>0</v>
      </c>
      <c r="AH193" s="1">
        <f t="shared" si="216"/>
        <v>0</v>
      </c>
      <c r="AI193" s="1">
        <f t="shared" si="217"/>
        <v>0</v>
      </c>
      <c r="AJ193" s="1">
        <f t="shared" si="218"/>
        <v>0</v>
      </c>
      <c r="AK193" s="1">
        <f t="shared" si="219"/>
        <v>0</v>
      </c>
      <c r="AL193" s="1">
        <f t="shared" si="220"/>
        <v>0</v>
      </c>
      <c r="AM193" s="1">
        <f t="shared" si="221"/>
        <v>0</v>
      </c>
      <c r="AN193" s="1">
        <f t="shared" si="222"/>
        <v>0</v>
      </c>
      <c r="AO193" s="1">
        <f t="shared" si="223"/>
        <v>0</v>
      </c>
      <c r="AP193" s="1">
        <f t="shared" si="224"/>
        <v>0</v>
      </c>
      <c r="AQ193" s="1">
        <f t="shared" si="225"/>
        <v>0</v>
      </c>
      <c r="AR193" s="1">
        <f t="shared" si="226"/>
        <v>0</v>
      </c>
      <c r="AS193" s="1">
        <f t="shared" si="227"/>
        <v>0</v>
      </c>
      <c r="AT193" s="1">
        <f t="shared" si="228"/>
        <v>0</v>
      </c>
      <c r="AU193" s="1">
        <f t="shared" si="229"/>
        <v>0</v>
      </c>
      <c r="AV193" s="1">
        <f t="shared" si="230"/>
        <v>0</v>
      </c>
      <c r="AW193" s="1">
        <f t="shared" si="231"/>
        <v>0</v>
      </c>
      <c r="AX193" s="1">
        <f t="shared" si="232"/>
        <v>0</v>
      </c>
      <c r="AY193" s="1">
        <f t="shared" si="233"/>
        <v>0</v>
      </c>
      <c r="AZ193" s="1">
        <f t="shared" si="234"/>
        <v>0</v>
      </c>
      <c r="BA193" s="1">
        <f t="shared" si="235"/>
        <v>0</v>
      </c>
      <c r="BB193" s="1">
        <f t="shared" si="236"/>
        <v>0</v>
      </c>
      <c r="BC193" s="1">
        <f t="shared" si="237"/>
        <v>0</v>
      </c>
      <c r="BD193" s="1">
        <f t="shared" si="238"/>
        <v>0</v>
      </c>
      <c r="BE193" s="1">
        <f t="shared" si="239"/>
        <v>0</v>
      </c>
      <c r="BF193" s="1">
        <f t="shared" si="240"/>
        <v>0</v>
      </c>
      <c r="BG193" s="1">
        <f t="shared" si="241"/>
        <v>0</v>
      </c>
      <c r="BH193" s="1">
        <f t="shared" si="242"/>
        <v>0</v>
      </c>
      <c r="BI193" s="1">
        <f t="shared" si="243"/>
        <v>1</v>
      </c>
      <c r="BJ193" s="1">
        <f t="shared" si="244"/>
        <v>24</v>
      </c>
      <c r="BK193" s="1">
        <f t="shared" si="245"/>
        <v>35</v>
      </c>
      <c r="BL193" s="1">
        <f t="shared" si="246"/>
        <v>1</v>
      </c>
      <c r="BM193" s="1">
        <f t="shared" si="247"/>
        <v>35</v>
      </c>
      <c r="BN193" s="1">
        <f t="shared" si="248"/>
        <v>0</v>
      </c>
      <c r="BO193" s="1">
        <f t="shared" si="249"/>
        <v>0</v>
      </c>
      <c r="BP193" s="1">
        <f t="shared" si="250"/>
        <v>37</v>
      </c>
      <c r="BQ193" s="1">
        <f t="shared" si="251"/>
        <v>0</v>
      </c>
      <c r="BR193" s="1">
        <f t="shared" si="252"/>
        <v>0</v>
      </c>
      <c r="BS193" s="1">
        <f t="shared" si="253"/>
        <v>0</v>
      </c>
      <c r="BT193" s="1">
        <f t="shared" si="254"/>
        <v>0</v>
      </c>
      <c r="BU193" s="1">
        <f t="shared" si="255"/>
        <v>0</v>
      </c>
      <c r="BV193" s="1">
        <f t="shared" si="256"/>
        <v>0</v>
      </c>
      <c r="BW193" s="1">
        <f t="shared" si="257"/>
        <v>0</v>
      </c>
      <c r="BX193" s="1">
        <f t="shared" si="258"/>
        <v>0</v>
      </c>
      <c r="BY193" s="1">
        <f t="shared" si="259"/>
        <v>0</v>
      </c>
      <c r="BZ193" s="1">
        <f t="shared" si="260"/>
        <v>0</v>
      </c>
      <c r="CA193" s="1">
        <f t="shared" si="261"/>
        <v>0</v>
      </c>
      <c r="CB193" s="1">
        <f t="shared" si="262"/>
        <v>0</v>
      </c>
      <c r="CC193" s="1">
        <f t="shared" si="263"/>
        <v>0</v>
      </c>
      <c r="CD193" s="1">
        <f t="shared" si="264"/>
        <v>0</v>
      </c>
      <c r="CE193" s="1">
        <f t="shared" si="265"/>
        <v>0</v>
      </c>
      <c r="CF193" s="1">
        <f t="shared" si="266"/>
        <v>0</v>
      </c>
      <c r="CG193" s="1">
        <f t="shared" si="267"/>
        <v>0</v>
      </c>
      <c r="CH193" s="1">
        <f t="shared" si="268"/>
        <v>0</v>
      </c>
      <c r="CI193" s="1">
        <f t="shared" si="269"/>
        <v>0</v>
      </c>
      <c r="CJ193" s="1">
        <f t="shared" si="270"/>
        <v>0</v>
      </c>
      <c r="CK193" s="1">
        <f t="shared" si="271"/>
        <v>0</v>
      </c>
      <c r="CL193" s="1">
        <f t="shared" si="272"/>
        <v>0</v>
      </c>
      <c r="CM193" s="1">
        <f t="shared" si="273"/>
        <v>0</v>
      </c>
      <c r="CN193" s="1">
        <f t="shared" si="274"/>
        <v>0</v>
      </c>
      <c r="CO193" s="1">
        <f t="shared" si="275"/>
        <v>0</v>
      </c>
      <c r="CP193" s="1">
        <f t="shared" si="276"/>
        <v>0</v>
      </c>
      <c r="CQ193" s="1">
        <f t="shared" si="277"/>
        <v>0</v>
      </c>
      <c r="CR193" s="1">
        <f t="shared" si="278"/>
        <v>0</v>
      </c>
      <c r="CS193" s="1">
        <f t="shared" si="279"/>
        <v>0</v>
      </c>
      <c r="CT193" s="1">
        <f t="shared" si="280"/>
        <v>0</v>
      </c>
      <c r="CU193" s="1">
        <f t="shared" si="281"/>
        <v>0</v>
      </c>
      <c r="CV193" s="1">
        <f t="shared" si="282"/>
        <v>0</v>
      </c>
      <c r="CW193" s="1">
        <f t="shared" si="283"/>
        <v>0</v>
      </c>
      <c r="CX193" s="1">
        <f t="shared" si="284"/>
        <v>0</v>
      </c>
      <c r="CY193" s="1">
        <f t="shared" si="285"/>
        <v>0</v>
      </c>
      <c r="CZ193" s="1">
        <f t="shared" si="286"/>
        <v>0</v>
      </c>
      <c r="DA193" s="1">
        <f t="shared" si="287"/>
        <v>0</v>
      </c>
      <c r="DB193" s="1">
        <f t="shared" si="288"/>
        <v>0</v>
      </c>
      <c r="DC193" s="1">
        <f t="shared" si="289"/>
        <v>0</v>
      </c>
      <c r="DD193" s="1">
        <f t="shared" si="290"/>
        <v>0</v>
      </c>
    </row>
    <row r="194" spans="1:108" x14ac:dyDescent="0.55000000000000004">
      <c r="A194" s="1">
        <f>値貼り付け用シート!F202</f>
        <v>10</v>
      </c>
      <c r="B194" s="1">
        <f>値貼り付け用シート!G202</f>
        <v>9</v>
      </c>
      <c r="C194" s="1">
        <f>計算１!I4610</f>
        <v>23</v>
      </c>
      <c r="D194" s="1">
        <f>計算１!J4610</f>
        <v>24</v>
      </c>
      <c r="E194" s="1">
        <f>計算１!K4610</f>
        <v>0</v>
      </c>
      <c r="F194" s="1">
        <f>計算１!L4610</f>
        <v>27</v>
      </c>
      <c r="G194" s="1">
        <f>計算１!M4610</f>
        <v>1</v>
      </c>
      <c r="H194" s="1">
        <f>IF(計算１!I4610=0,"",計算１!N4610)</f>
        <v>28</v>
      </c>
      <c r="I194" s="1">
        <f>IF(ISERROR(計算１!O4610),"",計算１!O4610)</f>
        <v>26</v>
      </c>
      <c r="J194" s="1">
        <f>計算１!P4610</f>
        <v>0</v>
      </c>
      <c r="K194" s="1">
        <f t="shared" si="194"/>
        <v>27</v>
      </c>
      <c r="M194" s="1">
        <f t="shared" si="195"/>
        <v>0</v>
      </c>
      <c r="N194" s="1">
        <f t="shared" si="196"/>
        <v>0</v>
      </c>
      <c r="O194" s="1">
        <f t="shared" si="197"/>
        <v>0</v>
      </c>
      <c r="P194" s="1">
        <f t="shared" si="198"/>
        <v>0</v>
      </c>
      <c r="Q194" s="1">
        <f t="shared" si="199"/>
        <v>0</v>
      </c>
      <c r="R194" s="1">
        <f t="shared" si="200"/>
        <v>0</v>
      </c>
      <c r="S194" s="1">
        <f t="shared" si="201"/>
        <v>0</v>
      </c>
      <c r="T194" s="1">
        <f t="shared" si="202"/>
        <v>0</v>
      </c>
      <c r="U194" s="1">
        <f t="shared" si="203"/>
        <v>0</v>
      </c>
      <c r="V194" s="1">
        <f t="shared" si="204"/>
        <v>0</v>
      </c>
      <c r="W194" s="1">
        <f t="shared" si="205"/>
        <v>0</v>
      </c>
      <c r="X194" s="1">
        <f t="shared" si="206"/>
        <v>0</v>
      </c>
      <c r="Y194" s="1">
        <f t="shared" si="207"/>
        <v>0</v>
      </c>
      <c r="Z194" s="1">
        <f t="shared" si="208"/>
        <v>0</v>
      </c>
      <c r="AA194" s="1">
        <f t="shared" si="209"/>
        <v>0</v>
      </c>
      <c r="AB194" s="1">
        <f t="shared" si="210"/>
        <v>0</v>
      </c>
      <c r="AC194" s="1">
        <f t="shared" si="211"/>
        <v>0</v>
      </c>
      <c r="AD194" s="1">
        <f t="shared" si="212"/>
        <v>0</v>
      </c>
      <c r="AE194" s="1">
        <f t="shared" si="213"/>
        <v>0</v>
      </c>
      <c r="AF194" s="1">
        <f t="shared" si="214"/>
        <v>0</v>
      </c>
      <c r="AG194" s="1">
        <f t="shared" si="215"/>
        <v>0</v>
      </c>
      <c r="AH194" s="1">
        <f t="shared" si="216"/>
        <v>0</v>
      </c>
      <c r="AI194" s="1">
        <f t="shared" si="217"/>
        <v>0</v>
      </c>
      <c r="AJ194" s="1">
        <f t="shared" si="218"/>
        <v>0</v>
      </c>
      <c r="AK194" s="1">
        <f t="shared" si="219"/>
        <v>0</v>
      </c>
      <c r="AL194" s="1">
        <f t="shared" si="220"/>
        <v>0</v>
      </c>
      <c r="AM194" s="1">
        <f t="shared" si="221"/>
        <v>0</v>
      </c>
      <c r="AN194" s="1">
        <f t="shared" si="222"/>
        <v>0</v>
      </c>
      <c r="AO194" s="1">
        <f t="shared" si="223"/>
        <v>0</v>
      </c>
      <c r="AP194" s="1">
        <f t="shared" si="224"/>
        <v>0</v>
      </c>
      <c r="AQ194" s="1">
        <f t="shared" si="225"/>
        <v>0</v>
      </c>
      <c r="AR194" s="1">
        <f t="shared" si="226"/>
        <v>0</v>
      </c>
      <c r="AS194" s="1">
        <f t="shared" si="227"/>
        <v>0</v>
      </c>
      <c r="AT194" s="1">
        <f t="shared" si="228"/>
        <v>0</v>
      </c>
      <c r="AU194" s="1">
        <f t="shared" si="229"/>
        <v>0</v>
      </c>
      <c r="AV194" s="1">
        <f t="shared" si="230"/>
        <v>0</v>
      </c>
      <c r="AW194" s="1">
        <f t="shared" si="231"/>
        <v>0</v>
      </c>
      <c r="AX194" s="1">
        <f t="shared" si="232"/>
        <v>0</v>
      </c>
      <c r="AY194" s="1">
        <f t="shared" si="233"/>
        <v>0</v>
      </c>
      <c r="AZ194" s="1">
        <f t="shared" si="234"/>
        <v>0</v>
      </c>
      <c r="BA194" s="1">
        <f t="shared" si="235"/>
        <v>0</v>
      </c>
      <c r="BB194" s="1">
        <f t="shared" si="236"/>
        <v>0</v>
      </c>
      <c r="BC194" s="1">
        <f t="shared" si="237"/>
        <v>0</v>
      </c>
      <c r="BD194" s="1">
        <f t="shared" si="238"/>
        <v>0</v>
      </c>
      <c r="BE194" s="1">
        <f t="shared" si="239"/>
        <v>0</v>
      </c>
      <c r="BF194" s="1">
        <f t="shared" si="240"/>
        <v>0</v>
      </c>
      <c r="BG194" s="1">
        <f t="shared" si="241"/>
        <v>0</v>
      </c>
      <c r="BH194" s="1">
        <f t="shared" si="242"/>
        <v>0</v>
      </c>
      <c r="BI194" s="1">
        <f t="shared" si="243"/>
        <v>1</v>
      </c>
      <c r="BJ194" s="1">
        <f t="shared" si="244"/>
        <v>23</v>
      </c>
      <c r="BK194" s="1">
        <f t="shared" si="245"/>
        <v>27</v>
      </c>
      <c r="BL194" s="1">
        <f t="shared" si="246"/>
        <v>1</v>
      </c>
      <c r="BM194" s="1">
        <f t="shared" si="247"/>
        <v>27</v>
      </c>
      <c r="BN194" s="1">
        <f t="shared" si="248"/>
        <v>0</v>
      </c>
      <c r="BO194" s="1">
        <f t="shared" si="249"/>
        <v>0</v>
      </c>
      <c r="BP194" s="1">
        <f t="shared" si="250"/>
        <v>28</v>
      </c>
      <c r="BQ194" s="1">
        <f t="shared" si="251"/>
        <v>0</v>
      </c>
      <c r="BR194" s="1">
        <f t="shared" si="252"/>
        <v>0</v>
      </c>
      <c r="BS194" s="1">
        <f t="shared" si="253"/>
        <v>0</v>
      </c>
      <c r="BT194" s="1">
        <f t="shared" si="254"/>
        <v>0</v>
      </c>
      <c r="BU194" s="1">
        <f t="shared" si="255"/>
        <v>0</v>
      </c>
      <c r="BV194" s="1">
        <f t="shared" si="256"/>
        <v>0</v>
      </c>
      <c r="BW194" s="1">
        <f t="shared" si="257"/>
        <v>0</v>
      </c>
      <c r="BX194" s="1">
        <f t="shared" si="258"/>
        <v>0</v>
      </c>
      <c r="BY194" s="1">
        <f t="shared" si="259"/>
        <v>0</v>
      </c>
      <c r="BZ194" s="1">
        <f t="shared" si="260"/>
        <v>0</v>
      </c>
      <c r="CA194" s="1">
        <f t="shared" si="261"/>
        <v>0</v>
      </c>
      <c r="CB194" s="1">
        <f t="shared" si="262"/>
        <v>0</v>
      </c>
      <c r="CC194" s="1">
        <f t="shared" si="263"/>
        <v>0</v>
      </c>
      <c r="CD194" s="1">
        <f t="shared" si="264"/>
        <v>0</v>
      </c>
      <c r="CE194" s="1">
        <f t="shared" si="265"/>
        <v>0</v>
      </c>
      <c r="CF194" s="1">
        <f t="shared" si="266"/>
        <v>0</v>
      </c>
      <c r="CG194" s="1">
        <f t="shared" si="267"/>
        <v>0</v>
      </c>
      <c r="CH194" s="1">
        <f t="shared" si="268"/>
        <v>0</v>
      </c>
      <c r="CI194" s="1">
        <f t="shared" si="269"/>
        <v>0</v>
      </c>
      <c r="CJ194" s="1">
        <f t="shared" si="270"/>
        <v>0</v>
      </c>
      <c r="CK194" s="1">
        <f t="shared" si="271"/>
        <v>0</v>
      </c>
      <c r="CL194" s="1">
        <f t="shared" si="272"/>
        <v>0</v>
      </c>
      <c r="CM194" s="1">
        <f t="shared" si="273"/>
        <v>0</v>
      </c>
      <c r="CN194" s="1">
        <f t="shared" si="274"/>
        <v>0</v>
      </c>
      <c r="CO194" s="1">
        <f t="shared" si="275"/>
        <v>0</v>
      </c>
      <c r="CP194" s="1">
        <f t="shared" si="276"/>
        <v>0</v>
      </c>
      <c r="CQ194" s="1">
        <f t="shared" si="277"/>
        <v>0</v>
      </c>
      <c r="CR194" s="1">
        <f t="shared" si="278"/>
        <v>0</v>
      </c>
      <c r="CS194" s="1">
        <f t="shared" si="279"/>
        <v>0</v>
      </c>
      <c r="CT194" s="1">
        <f t="shared" si="280"/>
        <v>0</v>
      </c>
      <c r="CU194" s="1">
        <f t="shared" si="281"/>
        <v>0</v>
      </c>
      <c r="CV194" s="1">
        <f t="shared" si="282"/>
        <v>0</v>
      </c>
      <c r="CW194" s="1">
        <f t="shared" si="283"/>
        <v>0</v>
      </c>
      <c r="CX194" s="1">
        <f t="shared" si="284"/>
        <v>0</v>
      </c>
      <c r="CY194" s="1">
        <f t="shared" si="285"/>
        <v>0</v>
      </c>
      <c r="CZ194" s="1">
        <f t="shared" si="286"/>
        <v>0</v>
      </c>
      <c r="DA194" s="1">
        <f t="shared" si="287"/>
        <v>0</v>
      </c>
      <c r="DB194" s="1">
        <f t="shared" si="288"/>
        <v>0</v>
      </c>
      <c r="DC194" s="1">
        <f t="shared" si="289"/>
        <v>0</v>
      </c>
      <c r="DD194" s="1">
        <f t="shared" si="290"/>
        <v>0</v>
      </c>
    </row>
    <row r="195" spans="1:108" x14ac:dyDescent="0.55000000000000004">
      <c r="A195" s="1">
        <f>値貼り付け用シート!F203</f>
        <v>10</v>
      </c>
      <c r="B195" s="1">
        <f>値貼り付け用シート!G203</f>
        <v>10</v>
      </c>
      <c r="C195" s="1">
        <f>計算１!I4634</f>
        <v>24</v>
      </c>
      <c r="D195" s="1">
        <f>計算１!J4634</f>
        <v>24</v>
      </c>
      <c r="E195" s="1">
        <f>計算１!K4634</f>
        <v>0</v>
      </c>
      <c r="F195" s="1">
        <f>計算１!L4634</f>
        <v>30</v>
      </c>
      <c r="G195" s="1">
        <f>計算１!M4634</f>
        <v>1</v>
      </c>
      <c r="H195" s="1">
        <f>IF(計算１!I4634=0,"",計算１!N4634)</f>
        <v>36</v>
      </c>
      <c r="I195" s="1">
        <f>IF(ISERROR(計算１!O4634),"",計算１!O4634)</f>
        <v>36</v>
      </c>
      <c r="J195" s="1">
        <f>計算１!P4634</f>
        <v>0</v>
      </c>
      <c r="K195" s="1">
        <f t="shared" si="194"/>
        <v>30</v>
      </c>
      <c r="M195" s="1">
        <f t="shared" si="195"/>
        <v>0</v>
      </c>
      <c r="N195" s="1">
        <f t="shared" si="196"/>
        <v>0</v>
      </c>
      <c r="O195" s="1">
        <f t="shared" si="197"/>
        <v>0</v>
      </c>
      <c r="P195" s="1">
        <f t="shared" si="198"/>
        <v>0</v>
      </c>
      <c r="Q195" s="1">
        <f t="shared" si="199"/>
        <v>0</v>
      </c>
      <c r="R195" s="1">
        <f t="shared" si="200"/>
        <v>0</v>
      </c>
      <c r="S195" s="1">
        <f t="shared" si="201"/>
        <v>0</v>
      </c>
      <c r="T195" s="1">
        <f t="shared" si="202"/>
        <v>0</v>
      </c>
      <c r="U195" s="1">
        <f t="shared" si="203"/>
        <v>0</v>
      </c>
      <c r="V195" s="1">
        <f t="shared" si="204"/>
        <v>0</v>
      </c>
      <c r="W195" s="1">
        <f t="shared" si="205"/>
        <v>0</v>
      </c>
      <c r="X195" s="1">
        <f t="shared" si="206"/>
        <v>0</v>
      </c>
      <c r="Y195" s="1">
        <f t="shared" si="207"/>
        <v>0</v>
      </c>
      <c r="Z195" s="1">
        <f t="shared" si="208"/>
        <v>0</v>
      </c>
      <c r="AA195" s="1">
        <f t="shared" si="209"/>
        <v>0</v>
      </c>
      <c r="AB195" s="1">
        <f t="shared" si="210"/>
        <v>0</v>
      </c>
      <c r="AC195" s="1">
        <f t="shared" si="211"/>
        <v>0</v>
      </c>
      <c r="AD195" s="1">
        <f t="shared" si="212"/>
        <v>0</v>
      </c>
      <c r="AE195" s="1">
        <f t="shared" si="213"/>
        <v>0</v>
      </c>
      <c r="AF195" s="1">
        <f t="shared" si="214"/>
        <v>0</v>
      </c>
      <c r="AG195" s="1">
        <f t="shared" si="215"/>
        <v>0</v>
      </c>
      <c r="AH195" s="1">
        <f t="shared" si="216"/>
        <v>0</v>
      </c>
      <c r="AI195" s="1">
        <f t="shared" si="217"/>
        <v>0</v>
      </c>
      <c r="AJ195" s="1">
        <f t="shared" si="218"/>
        <v>0</v>
      </c>
      <c r="AK195" s="1">
        <f t="shared" si="219"/>
        <v>0</v>
      </c>
      <c r="AL195" s="1">
        <f t="shared" si="220"/>
        <v>0</v>
      </c>
      <c r="AM195" s="1">
        <f t="shared" si="221"/>
        <v>0</v>
      </c>
      <c r="AN195" s="1">
        <f t="shared" si="222"/>
        <v>0</v>
      </c>
      <c r="AO195" s="1">
        <f t="shared" si="223"/>
        <v>0</v>
      </c>
      <c r="AP195" s="1">
        <f t="shared" si="224"/>
        <v>0</v>
      </c>
      <c r="AQ195" s="1">
        <f t="shared" si="225"/>
        <v>0</v>
      </c>
      <c r="AR195" s="1">
        <f t="shared" si="226"/>
        <v>0</v>
      </c>
      <c r="AS195" s="1">
        <f t="shared" si="227"/>
        <v>0</v>
      </c>
      <c r="AT195" s="1">
        <f t="shared" si="228"/>
        <v>0</v>
      </c>
      <c r="AU195" s="1">
        <f t="shared" si="229"/>
        <v>0</v>
      </c>
      <c r="AV195" s="1">
        <f t="shared" si="230"/>
        <v>0</v>
      </c>
      <c r="AW195" s="1">
        <f t="shared" si="231"/>
        <v>0</v>
      </c>
      <c r="AX195" s="1">
        <f t="shared" si="232"/>
        <v>0</v>
      </c>
      <c r="AY195" s="1">
        <f t="shared" si="233"/>
        <v>0</v>
      </c>
      <c r="AZ195" s="1">
        <f t="shared" si="234"/>
        <v>0</v>
      </c>
      <c r="BA195" s="1">
        <f t="shared" si="235"/>
        <v>0</v>
      </c>
      <c r="BB195" s="1">
        <f t="shared" si="236"/>
        <v>0</v>
      </c>
      <c r="BC195" s="1">
        <f t="shared" si="237"/>
        <v>0</v>
      </c>
      <c r="BD195" s="1">
        <f t="shared" si="238"/>
        <v>0</v>
      </c>
      <c r="BE195" s="1">
        <f t="shared" si="239"/>
        <v>0</v>
      </c>
      <c r="BF195" s="1">
        <f t="shared" si="240"/>
        <v>0</v>
      </c>
      <c r="BG195" s="1">
        <f t="shared" si="241"/>
        <v>0</v>
      </c>
      <c r="BH195" s="1">
        <f t="shared" si="242"/>
        <v>0</v>
      </c>
      <c r="BI195" s="1">
        <f t="shared" si="243"/>
        <v>1</v>
      </c>
      <c r="BJ195" s="1">
        <f t="shared" si="244"/>
        <v>24</v>
      </c>
      <c r="BK195" s="1">
        <f t="shared" si="245"/>
        <v>30</v>
      </c>
      <c r="BL195" s="1">
        <f t="shared" si="246"/>
        <v>1</v>
      </c>
      <c r="BM195" s="1">
        <f t="shared" si="247"/>
        <v>30</v>
      </c>
      <c r="BN195" s="1">
        <f t="shared" si="248"/>
        <v>0</v>
      </c>
      <c r="BO195" s="1">
        <f t="shared" si="249"/>
        <v>0</v>
      </c>
      <c r="BP195" s="1">
        <f t="shared" si="250"/>
        <v>36</v>
      </c>
      <c r="BQ195" s="1">
        <f t="shared" si="251"/>
        <v>0</v>
      </c>
      <c r="BR195" s="1">
        <f t="shared" si="252"/>
        <v>0</v>
      </c>
      <c r="BS195" s="1">
        <f t="shared" si="253"/>
        <v>0</v>
      </c>
      <c r="BT195" s="1">
        <f t="shared" si="254"/>
        <v>0</v>
      </c>
      <c r="BU195" s="1">
        <f t="shared" si="255"/>
        <v>0</v>
      </c>
      <c r="BV195" s="1">
        <f t="shared" si="256"/>
        <v>0</v>
      </c>
      <c r="BW195" s="1">
        <f t="shared" si="257"/>
        <v>0</v>
      </c>
      <c r="BX195" s="1">
        <f t="shared" si="258"/>
        <v>0</v>
      </c>
      <c r="BY195" s="1">
        <f t="shared" si="259"/>
        <v>0</v>
      </c>
      <c r="BZ195" s="1">
        <f t="shared" si="260"/>
        <v>0</v>
      </c>
      <c r="CA195" s="1">
        <f t="shared" si="261"/>
        <v>0</v>
      </c>
      <c r="CB195" s="1">
        <f t="shared" si="262"/>
        <v>0</v>
      </c>
      <c r="CC195" s="1">
        <f t="shared" si="263"/>
        <v>0</v>
      </c>
      <c r="CD195" s="1">
        <f t="shared" si="264"/>
        <v>0</v>
      </c>
      <c r="CE195" s="1">
        <f t="shared" si="265"/>
        <v>0</v>
      </c>
      <c r="CF195" s="1">
        <f t="shared" si="266"/>
        <v>0</v>
      </c>
      <c r="CG195" s="1">
        <f t="shared" si="267"/>
        <v>0</v>
      </c>
      <c r="CH195" s="1">
        <f t="shared" si="268"/>
        <v>0</v>
      </c>
      <c r="CI195" s="1">
        <f t="shared" si="269"/>
        <v>0</v>
      </c>
      <c r="CJ195" s="1">
        <f t="shared" si="270"/>
        <v>0</v>
      </c>
      <c r="CK195" s="1">
        <f t="shared" si="271"/>
        <v>0</v>
      </c>
      <c r="CL195" s="1">
        <f t="shared" si="272"/>
        <v>0</v>
      </c>
      <c r="CM195" s="1">
        <f t="shared" si="273"/>
        <v>0</v>
      </c>
      <c r="CN195" s="1">
        <f t="shared" si="274"/>
        <v>0</v>
      </c>
      <c r="CO195" s="1">
        <f t="shared" si="275"/>
        <v>0</v>
      </c>
      <c r="CP195" s="1">
        <f t="shared" si="276"/>
        <v>0</v>
      </c>
      <c r="CQ195" s="1">
        <f t="shared" si="277"/>
        <v>0</v>
      </c>
      <c r="CR195" s="1">
        <f t="shared" si="278"/>
        <v>0</v>
      </c>
      <c r="CS195" s="1">
        <f t="shared" si="279"/>
        <v>0</v>
      </c>
      <c r="CT195" s="1">
        <f t="shared" si="280"/>
        <v>0</v>
      </c>
      <c r="CU195" s="1">
        <f t="shared" si="281"/>
        <v>0</v>
      </c>
      <c r="CV195" s="1">
        <f t="shared" si="282"/>
        <v>0</v>
      </c>
      <c r="CW195" s="1">
        <f t="shared" si="283"/>
        <v>0</v>
      </c>
      <c r="CX195" s="1">
        <f t="shared" si="284"/>
        <v>0</v>
      </c>
      <c r="CY195" s="1">
        <f t="shared" si="285"/>
        <v>0</v>
      </c>
      <c r="CZ195" s="1">
        <f t="shared" si="286"/>
        <v>0</v>
      </c>
      <c r="DA195" s="1">
        <f t="shared" si="287"/>
        <v>0</v>
      </c>
      <c r="DB195" s="1">
        <f t="shared" si="288"/>
        <v>0</v>
      </c>
      <c r="DC195" s="1">
        <f t="shared" si="289"/>
        <v>0</v>
      </c>
      <c r="DD195" s="1">
        <f t="shared" si="290"/>
        <v>0</v>
      </c>
    </row>
    <row r="196" spans="1:108" x14ac:dyDescent="0.55000000000000004">
      <c r="A196" s="1">
        <f>値貼り付け用シート!F204</f>
        <v>10</v>
      </c>
      <c r="B196" s="1">
        <f>値貼り付け用シート!G204</f>
        <v>11</v>
      </c>
      <c r="C196" s="1">
        <f>計算１!I4658</f>
        <v>23</v>
      </c>
      <c r="D196" s="1">
        <f>計算１!J4658</f>
        <v>24</v>
      </c>
      <c r="E196" s="1">
        <f>計算１!K4658</f>
        <v>0</v>
      </c>
      <c r="F196" s="1">
        <f>計算１!L4658</f>
        <v>43</v>
      </c>
      <c r="G196" s="1">
        <f>計算１!M4658</f>
        <v>1</v>
      </c>
      <c r="H196" s="1">
        <f>IF(計算１!I4658=0,"",計算１!N4658)</f>
        <v>48</v>
      </c>
      <c r="I196" s="1">
        <f>IF(ISERROR(計算１!O4658),"",計算１!O4658)</f>
        <v>48</v>
      </c>
      <c r="J196" s="1">
        <f>計算１!P4658</f>
        <v>0</v>
      </c>
      <c r="K196" s="1">
        <f t="shared" ref="K196:K259" si="291">IF(ISERROR(F196),"",F196)</f>
        <v>43</v>
      </c>
      <c r="M196" s="1">
        <f t="shared" ref="M196:M259" si="292">IF(AND(A196=4,E196=0),1,0)</f>
        <v>0</v>
      </c>
      <c r="N196" s="1">
        <f t="shared" ref="N196:N259" si="293">IF(A196=4,C196,0)</f>
        <v>0</v>
      </c>
      <c r="O196" s="1">
        <f t="shared" ref="O196:O259" si="294">IF(AND(A196=4,E196=0),F196,0)</f>
        <v>0</v>
      </c>
      <c r="P196" s="1">
        <f t="shared" ref="P196:P259" si="295">IF(AND(A196=4,E196=0),G196,0)</f>
        <v>0</v>
      </c>
      <c r="Q196" s="1">
        <f t="shared" ref="Q196:Q259" si="296">IF(AND(A196=4,E196=0),F196,0)</f>
        <v>0</v>
      </c>
      <c r="R196" s="1">
        <f t="shared" ref="R196:R259" si="297">IF(C196=0,0,IF(AND(A196=4,H196&gt;=120),1,0))</f>
        <v>0</v>
      </c>
      <c r="S196" s="1">
        <f t="shared" ref="S196:S259" si="298">IF(A196=4,J196,0)</f>
        <v>0</v>
      </c>
      <c r="T196" s="1">
        <f t="shared" ref="T196:T259" si="299">IF(A196=4,H196,0)</f>
        <v>0</v>
      </c>
      <c r="U196" s="1">
        <f t="shared" ref="U196:U259" si="300">IF(AND(A196=5,E196=0),1,0)</f>
        <v>0</v>
      </c>
      <c r="V196" s="1">
        <f t="shared" ref="V196:V259" si="301">IF(A196=5,C196,0)</f>
        <v>0</v>
      </c>
      <c r="W196" s="1">
        <f t="shared" ref="W196:W259" si="302">IF(AND(A196=5,E196=0),F196,0)</f>
        <v>0</v>
      </c>
      <c r="X196" s="1">
        <f t="shared" ref="X196:X259" si="303">IF(AND(A196=5,E196=0),G196,0)</f>
        <v>0</v>
      </c>
      <c r="Y196" s="1">
        <f t="shared" ref="Y196:Y259" si="304">IF(AND(A196=5,E196=0),F196,0)</f>
        <v>0</v>
      </c>
      <c r="Z196" s="1">
        <f t="shared" ref="Z196:Z259" si="305">IF(C196=0,0,IF(AND(A196=5,H196&gt;=120),1,0))</f>
        <v>0</v>
      </c>
      <c r="AA196" s="1">
        <f t="shared" ref="AA196:AA259" si="306">IF(A196=5,J196,0)</f>
        <v>0</v>
      </c>
      <c r="AB196" s="1">
        <f t="shared" ref="AB196:AB259" si="307">IF(A196=5,H196,0)</f>
        <v>0</v>
      </c>
      <c r="AC196" s="1">
        <f t="shared" ref="AC196:AC259" si="308">IF(AND(A196=6,E196=0),1,0)</f>
        <v>0</v>
      </c>
      <c r="AD196" s="1">
        <f t="shared" ref="AD196:AD259" si="309">IF(A196=6,C196,0)</f>
        <v>0</v>
      </c>
      <c r="AE196" s="1">
        <f t="shared" ref="AE196:AE259" si="310">IF(AND(A196=6,E196=0),F196,0)</f>
        <v>0</v>
      </c>
      <c r="AF196" s="1">
        <f t="shared" ref="AF196:AF259" si="311">IF(AND(A196=6,E196=0),G196,0)</f>
        <v>0</v>
      </c>
      <c r="AG196" s="1">
        <f t="shared" ref="AG196:AG259" si="312">IF(AND(A196=6,E196=0),F196,0)</f>
        <v>0</v>
      </c>
      <c r="AH196" s="1">
        <f t="shared" ref="AH196:AH259" si="313">IF(C196=0,0,IF(AND(A196=6,H196&gt;=120),1,0))</f>
        <v>0</v>
      </c>
      <c r="AI196" s="1">
        <f t="shared" ref="AI196:AI259" si="314">IF(A196=6,J196,0)</f>
        <v>0</v>
      </c>
      <c r="AJ196" s="1">
        <f t="shared" ref="AJ196:AJ259" si="315">IF(A196=6,H196,0)</f>
        <v>0</v>
      </c>
      <c r="AK196" s="1">
        <f t="shared" ref="AK196:AK259" si="316">IF(AND(A196=7,E196=0),1,0)</f>
        <v>0</v>
      </c>
      <c r="AL196" s="1">
        <f t="shared" ref="AL196:AL259" si="317">IF(A196=7,C196,0)</f>
        <v>0</v>
      </c>
      <c r="AM196" s="1">
        <f t="shared" ref="AM196:AM259" si="318">IF(AND(A196=7,E196=0),F196,0)</f>
        <v>0</v>
      </c>
      <c r="AN196" s="1">
        <f t="shared" ref="AN196:AN259" si="319">IF(AND(A196=7,E196=0),G196,0)</f>
        <v>0</v>
      </c>
      <c r="AO196" s="1">
        <f t="shared" ref="AO196:AO259" si="320">IF(AND(A196=7,E196=0),F196,0)</f>
        <v>0</v>
      </c>
      <c r="AP196" s="1">
        <f t="shared" ref="AP196:AP259" si="321">IF(C196=0,0,IF(AND(A196=7,H196&gt;=120),1,0))</f>
        <v>0</v>
      </c>
      <c r="AQ196" s="1">
        <f t="shared" ref="AQ196:AQ259" si="322">IF(A196=7,J196,0)</f>
        <v>0</v>
      </c>
      <c r="AR196" s="1">
        <f t="shared" ref="AR196:AR259" si="323">IF(A196=7,H196,0)</f>
        <v>0</v>
      </c>
      <c r="AS196" s="1">
        <f t="shared" ref="AS196:AS259" si="324">IF(AND(A196=8,E196=0),1,0)</f>
        <v>0</v>
      </c>
      <c r="AT196" s="1">
        <f t="shared" ref="AT196:AT259" si="325">IF(A196=8,C196,0)</f>
        <v>0</v>
      </c>
      <c r="AU196" s="1">
        <f t="shared" ref="AU196:AU259" si="326">IF(AND(A196=8,E196=0),F196,0)</f>
        <v>0</v>
      </c>
      <c r="AV196" s="1">
        <f t="shared" ref="AV196:AV259" si="327">IF(AND(A196=8,E196=0),G196,0)</f>
        <v>0</v>
      </c>
      <c r="AW196" s="1">
        <f t="shared" ref="AW196:AW259" si="328">IF(AND(A196=8,E196=0),F196,0)</f>
        <v>0</v>
      </c>
      <c r="AX196" s="1">
        <f t="shared" ref="AX196:AX259" si="329">IF(C196=0,0,IF(AND(A196=8,H196&gt;=120),1,0))</f>
        <v>0</v>
      </c>
      <c r="AY196" s="1">
        <f t="shared" ref="AY196:AY259" si="330">IF(A196=8,J196,0)</f>
        <v>0</v>
      </c>
      <c r="AZ196" s="1">
        <f t="shared" ref="AZ196:AZ259" si="331">IF(A196=8,H196,0)</f>
        <v>0</v>
      </c>
      <c r="BA196" s="1">
        <f t="shared" ref="BA196:BA259" si="332">IF(AND(A196=9,E196=0),1,0)</f>
        <v>0</v>
      </c>
      <c r="BB196" s="1">
        <f t="shared" ref="BB196:BB259" si="333">IF(A196=9,C196,0)</f>
        <v>0</v>
      </c>
      <c r="BC196" s="1">
        <f t="shared" ref="BC196:BC259" si="334">IF(AND(A196=9,E196=0),F196,0)</f>
        <v>0</v>
      </c>
      <c r="BD196" s="1">
        <f t="shared" ref="BD196:BD259" si="335">IF(AND(A196=9,E196=0),G196,0)</f>
        <v>0</v>
      </c>
      <c r="BE196" s="1">
        <f t="shared" ref="BE196:BE259" si="336">IF(AND(A196=9,E196=0),F196,0)</f>
        <v>0</v>
      </c>
      <c r="BF196" s="1">
        <f t="shared" ref="BF196:BF259" si="337">IF(C196=0,0,IF(AND(A196=9,H196&gt;=120),1,0))</f>
        <v>0</v>
      </c>
      <c r="BG196" s="1">
        <f t="shared" ref="BG196:BG259" si="338">IF(A196=9,J196,0)</f>
        <v>0</v>
      </c>
      <c r="BH196" s="1">
        <f t="shared" ref="BH196:BH259" si="339">IF(A196=9,H196,0)</f>
        <v>0</v>
      </c>
      <c r="BI196" s="1">
        <f t="shared" ref="BI196:BI259" si="340">IF(AND(A196=10,E196=0),1,0)</f>
        <v>1</v>
      </c>
      <c r="BJ196" s="1">
        <f t="shared" ref="BJ196:BJ259" si="341">IF(A196=10,C196,0)</f>
        <v>23</v>
      </c>
      <c r="BK196" s="1">
        <f t="shared" ref="BK196:BK259" si="342">IF(AND(A196=10,E196=0),F196,0)</f>
        <v>43</v>
      </c>
      <c r="BL196" s="1">
        <f t="shared" ref="BL196:BL259" si="343">IF(AND(A196=10,E196=0),G196,0)</f>
        <v>1</v>
      </c>
      <c r="BM196" s="1">
        <f t="shared" ref="BM196:BM259" si="344">IF(AND(A196=10,E196=0),F196,0)</f>
        <v>43</v>
      </c>
      <c r="BN196" s="1">
        <f t="shared" ref="BN196:BN259" si="345">IF(C196=0,0,IF(AND(A196=10,H196&gt;=120),1,0))</f>
        <v>0</v>
      </c>
      <c r="BO196" s="1">
        <f t="shared" ref="BO196:BO259" si="346">IF(A196=10,J196,0)</f>
        <v>0</v>
      </c>
      <c r="BP196" s="1">
        <f t="shared" ref="BP196:BP259" si="347">IF(A196=10,H196,0)</f>
        <v>48</v>
      </c>
      <c r="BQ196" s="1">
        <f t="shared" ref="BQ196:BQ259" si="348">IF(AND(A196=11,E196=0),1,0)</f>
        <v>0</v>
      </c>
      <c r="BR196" s="1">
        <f t="shared" ref="BR196:BR259" si="349">IF(A196=11,C196,0)</f>
        <v>0</v>
      </c>
      <c r="BS196" s="1">
        <f t="shared" ref="BS196:BS259" si="350">IF(AND(A196=11,E196=0),F196,0)</f>
        <v>0</v>
      </c>
      <c r="BT196" s="1">
        <f t="shared" ref="BT196:BT259" si="351">IF(AND(A196=11,E196=0),G196,0)</f>
        <v>0</v>
      </c>
      <c r="BU196" s="1">
        <f t="shared" ref="BU196:BU259" si="352">IF(AND(A196=11,E196=0),F196,0)</f>
        <v>0</v>
      </c>
      <c r="BV196" s="1">
        <f t="shared" ref="BV196:BV259" si="353">IF(C196=0,0,IF(AND(A196=11,H196&gt;=120),1,0))</f>
        <v>0</v>
      </c>
      <c r="BW196" s="1">
        <f t="shared" ref="BW196:BW259" si="354">IF(A196=11,J196,0)</f>
        <v>0</v>
      </c>
      <c r="BX196" s="1">
        <f t="shared" ref="BX196:BX259" si="355">IF(A196=11,H196,0)</f>
        <v>0</v>
      </c>
      <c r="BY196" s="1">
        <f t="shared" ref="BY196:BY259" si="356">IF(AND(A196=12,E196=0),1,0)</f>
        <v>0</v>
      </c>
      <c r="BZ196" s="1">
        <f t="shared" ref="BZ196:BZ259" si="357">IF(A196=12,C196,0)</f>
        <v>0</v>
      </c>
      <c r="CA196" s="1">
        <f t="shared" ref="CA196:CA259" si="358">IF(AND(A196=12,E196=0),F196,0)</f>
        <v>0</v>
      </c>
      <c r="CB196" s="1">
        <f t="shared" ref="CB196:CB259" si="359">IF(AND(A196=12,E196=0),G196,0)</f>
        <v>0</v>
      </c>
      <c r="CC196" s="1">
        <f t="shared" ref="CC196:CC259" si="360">IF(AND(A196=12,E196=0),F196,0)</f>
        <v>0</v>
      </c>
      <c r="CD196" s="1">
        <f t="shared" ref="CD196:CD259" si="361">IF(C196=0,0,IF(AND(A196=12,H196&gt;=120),1,0))</f>
        <v>0</v>
      </c>
      <c r="CE196" s="1">
        <f t="shared" ref="CE196:CE259" si="362">IF(A196=12,J196,0)</f>
        <v>0</v>
      </c>
      <c r="CF196" s="1">
        <f t="shared" ref="CF196:CF259" si="363">IF(A196=12,H196,0)</f>
        <v>0</v>
      </c>
      <c r="CG196" s="1">
        <f t="shared" ref="CG196:CG259" si="364">IF(AND(A196=1,E196=0),1,0)</f>
        <v>0</v>
      </c>
      <c r="CH196" s="1">
        <f t="shared" ref="CH196:CH259" si="365">IF(A196=1,C196,0)</f>
        <v>0</v>
      </c>
      <c r="CI196" s="1">
        <f t="shared" ref="CI196:CI259" si="366">IF(AND(A196=1,E196=0),F196,0)</f>
        <v>0</v>
      </c>
      <c r="CJ196" s="1">
        <f t="shared" ref="CJ196:CJ259" si="367">IF(AND(A196=1,E196=0),G196,0)</f>
        <v>0</v>
      </c>
      <c r="CK196" s="1">
        <f t="shared" ref="CK196:CK259" si="368">IF(AND(A196=1,E196=0),F196,0)</f>
        <v>0</v>
      </c>
      <c r="CL196" s="1">
        <f t="shared" ref="CL196:CL259" si="369">IF(C196=0,0,IF(AND(A196=1,H196&gt;=120),1,0))</f>
        <v>0</v>
      </c>
      <c r="CM196" s="1">
        <f t="shared" ref="CM196:CM259" si="370">IF(A196=1,J196,0)</f>
        <v>0</v>
      </c>
      <c r="CN196" s="1">
        <f t="shared" ref="CN196:CN259" si="371">IF(A196=1,H196,0)</f>
        <v>0</v>
      </c>
      <c r="CO196" s="1">
        <f t="shared" ref="CO196:CO259" si="372">IF(AND(A196=2,E196=0),1,0)</f>
        <v>0</v>
      </c>
      <c r="CP196" s="1">
        <f t="shared" ref="CP196:CP259" si="373">IF(A196=2,C196,0)</f>
        <v>0</v>
      </c>
      <c r="CQ196" s="1">
        <f t="shared" ref="CQ196:CQ259" si="374">IF(AND(A196=2,E196=0),F196,0)</f>
        <v>0</v>
      </c>
      <c r="CR196" s="1">
        <f t="shared" ref="CR196:CR259" si="375">IF(AND(A196=2,E196=0),G196,0)</f>
        <v>0</v>
      </c>
      <c r="CS196" s="1">
        <f t="shared" ref="CS196:CS259" si="376">IF(AND(A196=2,E196=0),F196,0)</f>
        <v>0</v>
      </c>
      <c r="CT196" s="1">
        <f t="shared" ref="CT196:CT259" si="377">IF(C196=0,0,IF(AND(A196=2,H196&gt;=120),1,0))</f>
        <v>0</v>
      </c>
      <c r="CU196" s="1">
        <f t="shared" ref="CU196:CU259" si="378">IF(A196=2,J196,0)</f>
        <v>0</v>
      </c>
      <c r="CV196" s="1">
        <f t="shared" ref="CV196:CV259" si="379">IF(A196=2,H196,0)</f>
        <v>0</v>
      </c>
      <c r="CW196" s="1">
        <f t="shared" ref="CW196:CW259" si="380">IF(AND(A196=3,E196=0),1,0)</f>
        <v>0</v>
      </c>
      <c r="CX196" s="1">
        <f t="shared" ref="CX196:CX259" si="381">IF(A196=3,C196,0)</f>
        <v>0</v>
      </c>
      <c r="CY196" s="1">
        <f t="shared" ref="CY196:CY259" si="382">IF(AND(A196=3,E196=0),F196,0)</f>
        <v>0</v>
      </c>
      <c r="CZ196" s="1">
        <f t="shared" ref="CZ196:CZ259" si="383">IF(AND(A196=3,E196=0),G196,0)</f>
        <v>0</v>
      </c>
      <c r="DA196" s="1">
        <f t="shared" ref="DA196:DA259" si="384">IF(AND(A196=3,E196=0),F196,0)</f>
        <v>0</v>
      </c>
      <c r="DB196" s="1">
        <f t="shared" ref="DB196:DB259" si="385">IF(C196=0,0,IF(AND(A196=3,H196&gt;=120),1,0))</f>
        <v>0</v>
      </c>
      <c r="DC196" s="1">
        <f t="shared" ref="DC196:DC259" si="386">IF(A196=3,J196,0)</f>
        <v>0</v>
      </c>
      <c r="DD196" s="1">
        <f t="shared" ref="DD196:DD259" si="387">IF(A196=3,H196,0)</f>
        <v>0</v>
      </c>
    </row>
    <row r="197" spans="1:108" x14ac:dyDescent="0.55000000000000004">
      <c r="A197" s="1">
        <f>値貼り付け用シート!F205</f>
        <v>10</v>
      </c>
      <c r="B197" s="1">
        <f>値貼り付け用シート!G205</f>
        <v>12</v>
      </c>
      <c r="C197" s="1">
        <f>計算１!I4682</f>
        <v>24</v>
      </c>
      <c r="D197" s="1">
        <f>計算１!J4682</f>
        <v>24</v>
      </c>
      <c r="E197" s="1">
        <f>計算１!K4682</f>
        <v>0</v>
      </c>
      <c r="F197" s="1">
        <f>計算１!L4682</f>
        <v>43</v>
      </c>
      <c r="G197" s="1">
        <f>計算１!M4682</f>
        <v>1</v>
      </c>
      <c r="H197" s="1">
        <f>IF(計算１!I4682=0,"",計算１!N4682)</f>
        <v>50</v>
      </c>
      <c r="I197" s="1">
        <f>IF(ISERROR(計算１!O4682),"",計算１!O4682)</f>
        <v>50</v>
      </c>
      <c r="J197" s="1">
        <f>計算１!P4682</f>
        <v>0</v>
      </c>
      <c r="K197" s="1">
        <f t="shared" si="291"/>
        <v>43</v>
      </c>
      <c r="M197" s="1">
        <f t="shared" si="292"/>
        <v>0</v>
      </c>
      <c r="N197" s="1">
        <f t="shared" si="293"/>
        <v>0</v>
      </c>
      <c r="O197" s="1">
        <f t="shared" si="294"/>
        <v>0</v>
      </c>
      <c r="P197" s="1">
        <f t="shared" si="295"/>
        <v>0</v>
      </c>
      <c r="Q197" s="1">
        <f t="shared" si="296"/>
        <v>0</v>
      </c>
      <c r="R197" s="1">
        <f t="shared" si="297"/>
        <v>0</v>
      </c>
      <c r="S197" s="1">
        <f t="shared" si="298"/>
        <v>0</v>
      </c>
      <c r="T197" s="1">
        <f t="shared" si="299"/>
        <v>0</v>
      </c>
      <c r="U197" s="1">
        <f t="shared" si="300"/>
        <v>0</v>
      </c>
      <c r="V197" s="1">
        <f t="shared" si="301"/>
        <v>0</v>
      </c>
      <c r="W197" s="1">
        <f t="shared" si="302"/>
        <v>0</v>
      </c>
      <c r="X197" s="1">
        <f t="shared" si="303"/>
        <v>0</v>
      </c>
      <c r="Y197" s="1">
        <f t="shared" si="304"/>
        <v>0</v>
      </c>
      <c r="Z197" s="1">
        <f t="shared" si="305"/>
        <v>0</v>
      </c>
      <c r="AA197" s="1">
        <f t="shared" si="306"/>
        <v>0</v>
      </c>
      <c r="AB197" s="1">
        <f t="shared" si="307"/>
        <v>0</v>
      </c>
      <c r="AC197" s="1">
        <f t="shared" si="308"/>
        <v>0</v>
      </c>
      <c r="AD197" s="1">
        <f t="shared" si="309"/>
        <v>0</v>
      </c>
      <c r="AE197" s="1">
        <f t="shared" si="310"/>
        <v>0</v>
      </c>
      <c r="AF197" s="1">
        <f t="shared" si="311"/>
        <v>0</v>
      </c>
      <c r="AG197" s="1">
        <f t="shared" si="312"/>
        <v>0</v>
      </c>
      <c r="AH197" s="1">
        <f t="shared" si="313"/>
        <v>0</v>
      </c>
      <c r="AI197" s="1">
        <f t="shared" si="314"/>
        <v>0</v>
      </c>
      <c r="AJ197" s="1">
        <f t="shared" si="315"/>
        <v>0</v>
      </c>
      <c r="AK197" s="1">
        <f t="shared" si="316"/>
        <v>0</v>
      </c>
      <c r="AL197" s="1">
        <f t="shared" si="317"/>
        <v>0</v>
      </c>
      <c r="AM197" s="1">
        <f t="shared" si="318"/>
        <v>0</v>
      </c>
      <c r="AN197" s="1">
        <f t="shared" si="319"/>
        <v>0</v>
      </c>
      <c r="AO197" s="1">
        <f t="shared" si="320"/>
        <v>0</v>
      </c>
      <c r="AP197" s="1">
        <f t="shared" si="321"/>
        <v>0</v>
      </c>
      <c r="AQ197" s="1">
        <f t="shared" si="322"/>
        <v>0</v>
      </c>
      <c r="AR197" s="1">
        <f t="shared" si="323"/>
        <v>0</v>
      </c>
      <c r="AS197" s="1">
        <f t="shared" si="324"/>
        <v>0</v>
      </c>
      <c r="AT197" s="1">
        <f t="shared" si="325"/>
        <v>0</v>
      </c>
      <c r="AU197" s="1">
        <f t="shared" si="326"/>
        <v>0</v>
      </c>
      <c r="AV197" s="1">
        <f t="shared" si="327"/>
        <v>0</v>
      </c>
      <c r="AW197" s="1">
        <f t="shared" si="328"/>
        <v>0</v>
      </c>
      <c r="AX197" s="1">
        <f t="shared" si="329"/>
        <v>0</v>
      </c>
      <c r="AY197" s="1">
        <f t="shared" si="330"/>
        <v>0</v>
      </c>
      <c r="AZ197" s="1">
        <f t="shared" si="331"/>
        <v>0</v>
      </c>
      <c r="BA197" s="1">
        <f t="shared" si="332"/>
        <v>0</v>
      </c>
      <c r="BB197" s="1">
        <f t="shared" si="333"/>
        <v>0</v>
      </c>
      <c r="BC197" s="1">
        <f t="shared" si="334"/>
        <v>0</v>
      </c>
      <c r="BD197" s="1">
        <f t="shared" si="335"/>
        <v>0</v>
      </c>
      <c r="BE197" s="1">
        <f t="shared" si="336"/>
        <v>0</v>
      </c>
      <c r="BF197" s="1">
        <f t="shared" si="337"/>
        <v>0</v>
      </c>
      <c r="BG197" s="1">
        <f t="shared" si="338"/>
        <v>0</v>
      </c>
      <c r="BH197" s="1">
        <f t="shared" si="339"/>
        <v>0</v>
      </c>
      <c r="BI197" s="1">
        <f t="shared" si="340"/>
        <v>1</v>
      </c>
      <c r="BJ197" s="1">
        <f t="shared" si="341"/>
        <v>24</v>
      </c>
      <c r="BK197" s="1">
        <f t="shared" si="342"/>
        <v>43</v>
      </c>
      <c r="BL197" s="1">
        <f t="shared" si="343"/>
        <v>1</v>
      </c>
      <c r="BM197" s="1">
        <f t="shared" si="344"/>
        <v>43</v>
      </c>
      <c r="BN197" s="1">
        <f t="shared" si="345"/>
        <v>0</v>
      </c>
      <c r="BO197" s="1">
        <f t="shared" si="346"/>
        <v>0</v>
      </c>
      <c r="BP197" s="1">
        <f t="shared" si="347"/>
        <v>50</v>
      </c>
      <c r="BQ197" s="1">
        <f t="shared" si="348"/>
        <v>0</v>
      </c>
      <c r="BR197" s="1">
        <f t="shared" si="349"/>
        <v>0</v>
      </c>
      <c r="BS197" s="1">
        <f t="shared" si="350"/>
        <v>0</v>
      </c>
      <c r="BT197" s="1">
        <f t="shared" si="351"/>
        <v>0</v>
      </c>
      <c r="BU197" s="1">
        <f t="shared" si="352"/>
        <v>0</v>
      </c>
      <c r="BV197" s="1">
        <f t="shared" si="353"/>
        <v>0</v>
      </c>
      <c r="BW197" s="1">
        <f t="shared" si="354"/>
        <v>0</v>
      </c>
      <c r="BX197" s="1">
        <f t="shared" si="355"/>
        <v>0</v>
      </c>
      <c r="BY197" s="1">
        <f t="shared" si="356"/>
        <v>0</v>
      </c>
      <c r="BZ197" s="1">
        <f t="shared" si="357"/>
        <v>0</v>
      </c>
      <c r="CA197" s="1">
        <f t="shared" si="358"/>
        <v>0</v>
      </c>
      <c r="CB197" s="1">
        <f t="shared" si="359"/>
        <v>0</v>
      </c>
      <c r="CC197" s="1">
        <f t="shared" si="360"/>
        <v>0</v>
      </c>
      <c r="CD197" s="1">
        <f t="shared" si="361"/>
        <v>0</v>
      </c>
      <c r="CE197" s="1">
        <f t="shared" si="362"/>
        <v>0</v>
      </c>
      <c r="CF197" s="1">
        <f t="shared" si="363"/>
        <v>0</v>
      </c>
      <c r="CG197" s="1">
        <f t="shared" si="364"/>
        <v>0</v>
      </c>
      <c r="CH197" s="1">
        <f t="shared" si="365"/>
        <v>0</v>
      </c>
      <c r="CI197" s="1">
        <f t="shared" si="366"/>
        <v>0</v>
      </c>
      <c r="CJ197" s="1">
        <f t="shared" si="367"/>
        <v>0</v>
      </c>
      <c r="CK197" s="1">
        <f t="shared" si="368"/>
        <v>0</v>
      </c>
      <c r="CL197" s="1">
        <f t="shared" si="369"/>
        <v>0</v>
      </c>
      <c r="CM197" s="1">
        <f t="shared" si="370"/>
        <v>0</v>
      </c>
      <c r="CN197" s="1">
        <f t="shared" si="371"/>
        <v>0</v>
      </c>
      <c r="CO197" s="1">
        <f t="shared" si="372"/>
        <v>0</v>
      </c>
      <c r="CP197" s="1">
        <f t="shared" si="373"/>
        <v>0</v>
      </c>
      <c r="CQ197" s="1">
        <f t="shared" si="374"/>
        <v>0</v>
      </c>
      <c r="CR197" s="1">
        <f t="shared" si="375"/>
        <v>0</v>
      </c>
      <c r="CS197" s="1">
        <f t="shared" si="376"/>
        <v>0</v>
      </c>
      <c r="CT197" s="1">
        <f t="shared" si="377"/>
        <v>0</v>
      </c>
      <c r="CU197" s="1">
        <f t="shared" si="378"/>
        <v>0</v>
      </c>
      <c r="CV197" s="1">
        <f t="shared" si="379"/>
        <v>0</v>
      </c>
      <c r="CW197" s="1">
        <f t="shared" si="380"/>
        <v>0</v>
      </c>
      <c r="CX197" s="1">
        <f t="shared" si="381"/>
        <v>0</v>
      </c>
      <c r="CY197" s="1">
        <f t="shared" si="382"/>
        <v>0</v>
      </c>
      <c r="CZ197" s="1">
        <f t="shared" si="383"/>
        <v>0</v>
      </c>
      <c r="DA197" s="1">
        <f t="shared" si="384"/>
        <v>0</v>
      </c>
      <c r="DB197" s="1">
        <f t="shared" si="385"/>
        <v>0</v>
      </c>
      <c r="DC197" s="1">
        <f t="shared" si="386"/>
        <v>0</v>
      </c>
      <c r="DD197" s="1">
        <f t="shared" si="387"/>
        <v>0</v>
      </c>
    </row>
    <row r="198" spans="1:108" x14ac:dyDescent="0.55000000000000004">
      <c r="A198" s="1">
        <f>値貼り付け用シート!F206</f>
        <v>10</v>
      </c>
      <c r="B198" s="1">
        <f>値貼り付け用シート!G206</f>
        <v>13</v>
      </c>
      <c r="C198" s="1">
        <f>計算１!I4706</f>
        <v>24</v>
      </c>
      <c r="D198" s="1">
        <f>計算１!J4706</f>
        <v>24</v>
      </c>
      <c r="E198" s="1">
        <f>計算１!K4706</f>
        <v>0</v>
      </c>
      <c r="F198" s="1">
        <f>計算１!L4706</f>
        <v>43</v>
      </c>
      <c r="G198" s="1">
        <f>計算１!M4706</f>
        <v>1</v>
      </c>
      <c r="H198" s="1">
        <f>IF(計算１!I4706=0,"",計算１!N4706)</f>
        <v>48</v>
      </c>
      <c r="I198" s="1">
        <f>IF(ISERROR(計算１!O4706),"",計算１!O4706)</f>
        <v>48</v>
      </c>
      <c r="J198" s="1">
        <f>計算１!P4706</f>
        <v>0</v>
      </c>
      <c r="K198" s="1">
        <f t="shared" si="291"/>
        <v>43</v>
      </c>
      <c r="M198" s="1">
        <f t="shared" si="292"/>
        <v>0</v>
      </c>
      <c r="N198" s="1">
        <f t="shared" si="293"/>
        <v>0</v>
      </c>
      <c r="O198" s="1">
        <f t="shared" si="294"/>
        <v>0</v>
      </c>
      <c r="P198" s="1">
        <f t="shared" si="295"/>
        <v>0</v>
      </c>
      <c r="Q198" s="1">
        <f t="shared" si="296"/>
        <v>0</v>
      </c>
      <c r="R198" s="1">
        <f t="shared" si="297"/>
        <v>0</v>
      </c>
      <c r="S198" s="1">
        <f t="shared" si="298"/>
        <v>0</v>
      </c>
      <c r="T198" s="1">
        <f t="shared" si="299"/>
        <v>0</v>
      </c>
      <c r="U198" s="1">
        <f t="shared" si="300"/>
        <v>0</v>
      </c>
      <c r="V198" s="1">
        <f t="shared" si="301"/>
        <v>0</v>
      </c>
      <c r="W198" s="1">
        <f t="shared" si="302"/>
        <v>0</v>
      </c>
      <c r="X198" s="1">
        <f t="shared" si="303"/>
        <v>0</v>
      </c>
      <c r="Y198" s="1">
        <f t="shared" si="304"/>
        <v>0</v>
      </c>
      <c r="Z198" s="1">
        <f t="shared" si="305"/>
        <v>0</v>
      </c>
      <c r="AA198" s="1">
        <f t="shared" si="306"/>
        <v>0</v>
      </c>
      <c r="AB198" s="1">
        <f t="shared" si="307"/>
        <v>0</v>
      </c>
      <c r="AC198" s="1">
        <f t="shared" si="308"/>
        <v>0</v>
      </c>
      <c r="AD198" s="1">
        <f t="shared" si="309"/>
        <v>0</v>
      </c>
      <c r="AE198" s="1">
        <f t="shared" si="310"/>
        <v>0</v>
      </c>
      <c r="AF198" s="1">
        <f t="shared" si="311"/>
        <v>0</v>
      </c>
      <c r="AG198" s="1">
        <f t="shared" si="312"/>
        <v>0</v>
      </c>
      <c r="AH198" s="1">
        <f t="shared" si="313"/>
        <v>0</v>
      </c>
      <c r="AI198" s="1">
        <f t="shared" si="314"/>
        <v>0</v>
      </c>
      <c r="AJ198" s="1">
        <f t="shared" si="315"/>
        <v>0</v>
      </c>
      <c r="AK198" s="1">
        <f t="shared" si="316"/>
        <v>0</v>
      </c>
      <c r="AL198" s="1">
        <f t="shared" si="317"/>
        <v>0</v>
      </c>
      <c r="AM198" s="1">
        <f t="shared" si="318"/>
        <v>0</v>
      </c>
      <c r="AN198" s="1">
        <f t="shared" si="319"/>
        <v>0</v>
      </c>
      <c r="AO198" s="1">
        <f t="shared" si="320"/>
        <v>0</v>
      </c>
      <c r="AP198" s="1">
        <f t="shared" si="321"/>
        <v>0</v>
      </c>
      <c r="AQ198" s="1">
        <f t="shared" si="322"/>
        <v>0</v>
      </c>
      <c r="AR198" s="1">
        <f t="shared" si="323"/>
        <v>0</v>
      </c>
      <c r="AS198" s="1">
        <f t="shared" si="324"/>
        <v>0</v>
      </c>
      <c r="AT198" s="1">
        <f t="shared" si="325"/>
        <v>0</v>
      </c>
      <c r="AU198" s="1">
        <f t="shared" si="326"/>
        <v>0</v>
      </c>
      <c r="AV198" s="1">
        <f t="shared" si="327"/>
        <v>0</v>
      </c>
      <c r="AW198" s="1">
        <f t="shared" si="328"/>
        <v>0</v>
      </c>
      <c r="AX198" s="1">
        <f t="shared" si="329"/>
        <v>0</v>
      </c>
      <c r="AY198" s="1">
        <f t="shared" si="330"/>
        <v>0</v>
      </c>
      <c r="AZ198" s="1">
        <f t="shared" si="331"/>
        <v>0</v>
      </c>
      <c r="BA198" s="1">
        <f t="shared" si="332"/>
        <v>0</v>
      </c>
      <c r="BB198" s="1">
        <f t="shared" si="333"/>
        <v>0</v>
      </c>
      <c r="BC198" s="1">
        <f t="shared" si="334"/>
        <v>0</v>
      </c>
      <c r="BD198" s="1">
        <f t="shared" si="335"/>
        <v>0</v>
      </c>
      <c r="BE198" s="1">
        <f t="shared" si="336"/>
        <v>0</v>
      </c>
      <c r="BF198" s="1">
        <f t="shared" si="337"/>
        <v>0</v>
      </c>
      <c r="BG198" s="1">
        <f t="shared" si="338"/>
        <v>0</v>
      </c>
      <c r="BH198" s="1">
        <f t="shared" si="339"/>
        <v>0</v>
      </c>
      <c r="BI198" s="1">
        <f t="shared" si="340"/>
        <v>1</v>
      </c>
      <c r="BJ198" s="1">
        <f t="shared" si="341"/>
        <v>24</v>
      </c>
      <c r="BK198" s="1">
        <f t="shared" si="342"/>
        <v>43</v>
      </c>
      <c r="BL198" s="1">
        <f t="shared" si="343"/>
        <v>1</v>
      </c>
      <c r="BM198" s="1">
        <f t="shared" si="344"/>
        <v>43</v>
      </c>
      <c r="BN198" s="1">
        <f t="shared" si="345"/>
        <v>0</v>
      </c>
      <c r="BO198" s="1">
        <f t="shared" si="346"/>
        <v>0</v>
      </c>
      <c r="BP198" s="1">
        <f t="shared" si="347"/>
        <v>48</v>
      </c>
      <c r="BQ198" s="1">
        <f t="shared" si="348"/>
        <v>0</v>
      </c>
      <c r="BR198" s="1">
        <f t="shared" si="349"/>
        <v>0</v>
      </c>
      <c r="BS198" s="1">
        <f t="shared" si="350"/>
        <v>0</v>
      </c>
      <c r="BT198" s="1">
        <f t="shared" si="351"/>
        <v>0</v>
      </c>
      <c r="BU198" s="1">
        <f t="shared" si="352"/>
        <v>0</v>
      </c>
      <c r="BV198" s="1">
        <f t="shared" si="353"/>
        <v>0</v>
      </c>
      <c r="BW198" s="1">
        <f t="shared" si="354"/>
        <v>0</v>
      </c>
      <c r="BX198" s="1">
        <f t="shared" si="355"/>
        <v>0</v>
      </c>
      <c r="BY198" s="1">
        <f t="shared" si="356"/>
        <v>0</v>
      </c>
      <c r="BZ198" s="1">
        <f t="shared" si="357"/>
        <v>0</v>
      </c>
      <c r="CA198" s="1">
        <f t="shared" si="358"/>
        <v>0</v>
      </c>
      <c r="CB198" s="1">
        <f t="shared" si="359"/>
        <v>0</v>
      </c>
      <c r="CC198" s="1">
        <f t="shared" si="360"/>
        <v>0</v>
      </c>
      <c r="CD198" s="1">
        <f t="shared" si="361"/>
        <v>0</v>
      </c>
      <c r="CE198" s="1">
        <f t="shared" si="362"/>
        <v>0</v>
      </c>
      <c r="CF198" s="1">
        <f t="shared" si="363"/>
        <v>0</v>
      </c>
      <c r="CG198" s="1">
        <f t="shared" si="364"/>
        <v>0</v>
      </c>
      <c r="CH198" s="1">
        <f t="shared" si="365"/>
        <v>0</v>
      </c>
      <c r="CI198" s="1">
        <f t="shared" si="366"/>
        <v>0</v>
      </c>
      <c r="CJ198" s="1">
        <f t="shared" si="367"/>
        <v>0</v>
      </c>
      <c r="CK198" s="1">
        <f t="shared" si="368"/>
        <v>0</v>
      </c>
      <c r="CL198" s="1">
        <f t="shared" si="369"/>
        <v>0</v>
      </c>
      <c r="CM198" s="1">
        <f t="shared" si="370"/>
        <v>0</v>
      </c>
      <c r="CN198" s="1">
        <f t="shared" si="371"/>
        <v>0</v>
      </c>
      <c r="CO198" s="1">
        <f t="shared" si="372"/>
        <v>0</v>
      </c>
      <c r="CP198" s="1">
        <f t="shared" si="373"/>
        <v>0</v>
      </c>
      <c r="CQ198" s="1">
        <f t="shared" si="374"/>
        <v>0</v>
      </c>
      <c r="CR198" s="1">
        <f t="shared" si="375"/>
        <v>0</v>
      </c>
      <c r="CS198" s="1">
        <f t="shared" si="376"/>
        <v>0</v>
      </c>
      <c r="CT198" s="1">
        <f t="shared" si="377"/>
        <v>0</v>
      </c>
      <c r="CU198" s="1">
        <f t="shared" si="378"/>
        <v>0</v>
      </c>
      <c r="CV198" s="1">
        <f t="shared" si="379"/>
        <v>0</v>
      </c>
      <c r="CW198" s="1">
        <f t="shared" si="380"/>
        <v>0</v>
      </c>
      <c r="CX198" s="1">
        <f t="shared" si="381"/>
        <v>0</v>
      </c>
      <c r="CY198" s="1">
        <f t="shared" si="382"/>
        <v>0</v>
      </c>
      <c r="CZ198" s="1">
        <f t="shared" si="383"/>
        <v>0</v>
      </c>
      <c r="DA198" s="1">
        <f t="shared" si="384"/>
        <v>0</v>
      </c>
      <c r="DB198" s="1">
        <f t="shared" si="385"/>
        <v>0</v>
      </c>
      <c r="DC198" s="1">
        <f t="shared" si="386"/>
        <v>0</v>
      </c>
      <c r="DD198" s="1">
        <f t="shared" si="387"/>
        <v>0</v>
      </c>
    </row>
    <row r="199" spans="1:108" x14ac:dyDescent="0.55000000000000004">
      <c r="A199" s="1">
        <f>値貼り付け用シート!F207</f>
        <v>10</v>
      </c>
      <c r="B199" s="1">
        <f>値貼り付け用シート!G207</f>
        <v>14</v>
      </c>
      <c r="C199" s="1">
        <f>計算１!I4730</f>
        <v>24</v>
      </c>
      <c r="D199" s="1">
        <f>計算１!J4730</f>
        <v>24</v>
      </c>
      <c r="E199" s="1">
        <f>計算１!K4730</f>
        <v>0</v>
      </c>
      <c r="F199" s="1">
        <f>計算１!L4730</f>
        <v>44</v>
      </c>
      <c r="G199" s="1">
        <f>計算１!M4730</f>
        <v>1</v>
      </c>
      <c r="H199" s="1">
        <f>IF(計算１!I4730=0,"",計算１!N4730)</f>
        <v>48</v>
      </c>
      <c r="I199" s="1">
        <f>IF(ISERROR(計算１!O4730),"",計算１!O4730)</f>
        <v>48</v>
      </c>
      <c r="J199" s="1">
        <f>計算１!P4730</f>
        <v>0</v>
      </c>
      <c r="K199" s="1">
        <f t="shared" si="291"/>
        <v>44</v>
      </c>
      <c r="M199" s="1">
        <f t="shared" si="292"/>
        <v>0</v>
      </c>
      <c r="N199" s="1">
        <f t="shared" si="293"/>
        <v>0</v>
      </c>
      <c r="O199" s="1">
        <f t="shared" si="294"/>
        <v>0</v>
      </c>
      <c r="P199" s="1">
        <f t="shared" si="295"/>
        <v>0</v>
      </c>
      <c r="Q199" s="1">
        <f t="shared" si="296"/>
        <v>0</v>
      </c>
      <c r="R199" s="1">
        <f t="shared" si="297"/>
        <v>0</v>
      </c>
      <c r="S199" s="1">
        <f t="shared" si="298"/>
        <v>0</v>
      </c>
      <c r="T199" s="1">
        <f t="shared" si="299"/>
        <v>0</v>
      </c>
      <c r="U199" s="1">
        <f t="shared" si="300"/>
        <v>0</v>
      </c>
      <c r="V199" s="1">
        <f t="shared" si="301"/>
        <v>0</v>
      </c>
      <c r="W199" s="1">
        <f t="shared" si="302"/>
        <v>0</v>
      </c>
      <c r="X199" s="1">
        <f t="shared" si="303"/>
        <v>0</v>
      </c>
      <c r="Y199" s="1">
        <f t="shared" si="304"/>
        <v>0</v>
      </c>
      <c r="Z199" s="1">
        <f t="shared" si="305"/>
        <v>0</v>
      </c>
      <c r="AA199" s="1">
        <f t="shared" si="306"/>
        <v>0</v>
      </c>
      <c r="AB199" s="1">
        <f t="shared" si="307"/>
        <v>0</v>
      </c>
      <c r="AC199" s="1">
        <f t="shared" si="308"/>
        <v>0</v>
      </c>
      <c r="AD199" s="1">
        <f t="shared" si="309"/>
        <v>0</v>
      </c>
      <c r="AE199" s="1">
        <f t="shared" si="310"/>
        <v>0</v>
      </c>
      <c r="AF199" s="1">
        <f t="shared" si="311"/>
        <v>0</v>
      </c>
      <c r="AG199" s="1">
        <f t="shared" si="312"/>
        <v>0</v>
      </c>
      <c r="AH199" s="1">
        <f t="shared" si="313"/>
        <v>0</v>
      </c>
      <c r="AI199" s="1">
        <f t="shared" si="314"/>
        <v>0</v>
      </c>
      <c r="AJ199" s="1">
        <f t="shared" si="315"/>
        <v>0</v>
      </c>
      <c r="AK199" s="1">
        <f t="shared" si="316"/>
        <v>0</v>
      </c>
      <c r="AL199" s="1">
        <f t="shared" si="317"/>
        <v>0</v>
      </c>
      <c r="AM199" s="1">
        <f t="shared" si="318"/>
        <v>0</v>
      </c>
      <c r="AN199" s="1">
        <f t="shared" si="319"/>
        <v>0</v>
      </c>
      <c r="AO199" s="1">
        <f t="shared" si="320"/>
        <v>0</v>
      </c>
      <c r="AP199" s="1">
        <f t="shared" si="321"/>
        <v>0</v>
      </c>
      <c r="AQ199" s="1">
        <f t="shared" si="322"/>
        <v>0</v>
      </c>
      <c r="AR199" s="1">
        <f t="shared" si="323"/>
        <v>0</v>
      </c>
      <c r="AS199" s="1">
        <f t="shared" si="324"/>
        <v>0</v>
      </c>
      <c r="AT199" s="1">
        <f t="shared" si="325"/>
        <v>0</v>
      </c>
      <c r="AU199" s="1">
        <f t="shared" si="326"/>
        <v>0</v>
      </c>
      <c r="AV199" s="1">
        <f t="shared" si="327"/>
        <v>0</v>
      </c>
      <c r="AW199" s="1">
        <f t="shared" si="328"/>
        <v>0</v>
      </c>
      <c r="AX199" s="1">
        <f t="shared" si="329"/>
        <v>0</v>
      </c>
      <c r="AY199" s="1">
        <f t="shared" si="330"/>
        <v>0</v>
      </c>
      <c r="AZ199" s="1">
        <f t="shared" si="331"/>
        <v>0</v>
      </c>
      <c r="BA199" s="1">
        <f t="shared" si="332"/>
        <v>0</v>
      </c>
      <c r="BB199" s="1">
        <f t="shared" si="333"/>
        <v>0</v>
      </c>
      <c r="BC199" s="1">
        <f t="shared" si="334"/>
        <v>0</v>
      </c>
      <c r="BD199" s="1">
        <f t="shared" si="335"/>
        <v>0</v>
      </c>
      <c r="BE199" s="1">
        <f t="shared" si="336"/>
        <v>0</v>
      </c>
      <c r="BF199" s="1">
        <f t="shared" si="337"/>
        <v>0</v>
      </c>
      <c r="BG199" s="1">
        <f t="shared" si="338"/>
        <v>0</v>
      </c>
      <c r="BH199" s="1">
        <f t="shared" si="339"/>
        <v>0</v>
      </c>
      <c r="BI199" s="1">
        <f t="shared" si="340"/>
        <v>1</v>
      </c>
      <c r="BJ199" s="1">
        <f t="shared" si="341"/>
        <v>24</v>
      </c>
      <c r="BK199" s="1">
        <f t="shared" si="342"/>
        <v>44</v>
      </c>
      <c r="BL199" s="1">
        <f t="shared" si="343"/>
        <v>1</v>
      </c>
      <c r="BM199" s="1">
        <f t="shared" si="344"/>
        <v>44</v>
      </c>
      <c r="BN199" s="1">
        <f t="shared" si="345"/>
        <v>0</v>
      </c>
      <c r="BO199" s="1">
        <f t="shared" si="346"/>
        <v>0</v>
      </c>
      <c r="BP199" s="1">
        <f t="shared" si="347"/>
        <v>48</v>
      </c>
      <c r="BQ199" s="1">
        <f t="shared" si="348"/>
        <v>0</v>
      </c>
      <c r="BR199" s="1">
        <f t="shared" si="349"/>
        <v>0</v>
      </c>
      <c r="BS199" s="1">
        <f t="shared" si="350"/>
        <v>0</v>
      </c>
      <c r="BT199" s="1">
        <f t="shared" si="351"/>
        <v>0</v>
      </c>
      <c r="BU199" s="1">
        <f t="shared" si="352"/>
        <v>0</v>
      </c>
      <c r="BV199" s="1">
        <f t="shared" si="353"/>
        <v>0</v>
      </c>
      <c r="BW199" s="1">
        <f t="shared" si="354"/>
        <v>0</v>
      </c>
      <c r="BX199" s="1">
        <f t="shared" si="355"/>
        <v>0</v>
      </c>
      <c r="BY199" s="1">
        <f t="shared" si="356"/>
        <v>0</v>
      </c>
      <c r="BZ199" s="1">
        <f t="shared" si="357"/>
        <v>0</v>
      </c>
      <c r="CA199" s="1">
        <f t="shared" si="358"/>
        <v>0</v>
      </c>
      <c r="CB199" s="1">
        <f t="shared" si="359"/>
        <v>0</v>
      </c>
      <c r="CC199" s="1">
        <f t="shared" si="360"/>
        <v>0</v>
      </c>
      <c r="CD199" s="1">
        <f t="shared" si="361"/>
        <v>0</v>
      </c>
      <c r="CE199" s="1">
        <f t="shared" si="362"/>
        <v>0</v>
      </c>
      <c r="CF199" s="1">
        <f t="shared" si="363"/>
        <v>0</v>
      </c>
      <c r="CG199" s="1">
        <f t="shared" si="364"/>
        <v>0</v>
      </c>
      <c r="CH199" s="1">
        <f t="shared" si="365"/>
        <v>0</v>
      </c>
      <c r="CI199" s="1">
        <f t="shared" si="366"/>
        <v>0</v>
      </c>
      <c r="CJ199" s="1">
        <f t="shared" si="367"/>
        <v>0</v>
      </c>
      <c r="CK199" s="1">
        <f t="shared" si="368"/>
        <v>0</v>
      </c>
      <c r="CL199" s="1">
        <f t="shared" si="369"/>
        <v>0</v>
      </c>
      <c r="CM199" s="1">
        <f t="shared" si="370"/>
        <v>0</v>
      </c>
      <c r="CN199" s="1">
        <f t="shared" si="371"/>
        <v>0</v>
      </c>
      <c r="CO199" s="1">
        <f t="shared" si="372"/>
        <v>0</v>
      </c>
      <c r="CP199" s="1">
        <f t="shared" si="373"/>
        <v>0</v>
      </c>
      <c r="CQ199" s="1">
        <f t="shared" si="374"/>
        <v>0</v>
      </c>
      <c r="CR199" s="1">
        <f t="shared" si="375"/>
        <v>0</v>
      </c>
      <c r="CS199" s="1">
        <f t="shared" si="376"/>
        <v>0</v>
      </c>
      <c r="CT199" s="1">
        <f t="shared" si="377"/>
        <v>0</v>
      </c>
      <c r="CU199" s="1">
        <f t="shared" si="378"/>
        <v>0</v>
      </c>
      <c r="CV199" s="1">
        <f t="shared" si="379"/>
        <v>0</v>
      </c>
      <c r="CW199" s="1">
        <f t="shared" si="380"/>
        <v>0</v>
      </c>
      <c r="CX199" s="1">
        <f t="shared" si="381"/>
        <v>0</v>
      </c>
      <c r="CY199" s="1">
        <f t="shared" si="382"/>
        <v>0</v>
      </c>
      <c r="CZ199" s="1">
        <f t="shared" si="383"/>
        <v>0</v>
      </c>
      <c r="DA199" s="1">
        <f t="shared" si="384"/>
        <v>0</v>
      </c>
      <c r="DB199" s="1">
        <f t="shared" si="385"/>
        <v>0</v>
      </c>
      <c r="DC199" s="1">
        <f t="shared" si="386"/>
        <v>0</v>
      </c>
      <c r="DD199" s="1">
        <f t="shared" si="387"/>
        <v>0</v>
      </c>
    </row>
    <row r="200" spans="1:108" x14ac:dyDescent="0.55000000000000004">
      <c r="A200" s="1">
        <f>値貼り付け用シート!F208</f>
        <v>10</v>
      </c>
      <c r="B200" s="1">
        <f>値貼り付け用シート!G208</f>
        <v>15</v>
      </c>
      <c r="C200" s="1">
        <f>計算１!I4754</f>
        <v>23</v>
      </c>
      <c r="D200" s="1">
        <f>計算１!J4754</f>
        <v>24</v>
      </c>
      <c r="E200" s="1">
        <f>計算１!K4754</f>
        <v>0</v>
      </c>
      <c r="F200" s="1">
        <f>計算１!L4754</f>
        <v>35</v>
      </c>
      <c r="G200" s="1">
        <f>計算１!M4754</f>
        <v>1</v>
      </c>
      <c r="H200" s="1">
        <f>IF(計算１!I4754=0,"",計算１!N4754)</f>
        <v>36</v>
      </c>
      <c r="I200" s="1">
        <f>IF(ISERROR(計算１!O4754),"",計算１!O4754)</f>
        <v>36</v>
      </c>
      <c r="J200" s="1">
        <f>計算１!P4754</f>
        <v>0</v>
      </c>
      <c r="K200" s="1">
        <f t="shared" si="291"/>
        <v>35</v>
      </c>
      <c r="M200" s="1">
        <f t="shared" si="292"/>
        <v>0</v>
      </c>
      <c r="N200" s="1">
        <f t="shared" si="293"/>
        <v>0</v>
      </c>
      <c r="O200" s="1">
        <f t="shared" si="294"/>
        <v>0</v>
      </c>
      <c r="P200" s="1">
        <f t="shared" si="295"/>
        <v>0</v>
      </c>
      <c r="Q200" s="1">
        <f t="shared" si="296"/>
        <v>0</v>
      </c>
      <c r="R200" s="1">
        <f t="shared" si="297"/>
        <v>0</v>
      </c>
      <c r="S200" s="1">
        <f t="shared" si="298"/>
        <v>0</v>
      </c>
      <c r="T200" s="1">
        <f t="shared" si="299"/>
        <v>0</v>
      </c>
      <c r="U200" s="1">
        <f t="shared" si="300"/>
        <v>0</v>
      </c>
      <c r="V200" s="1">
        <f t="shared" si="301"/>
        <v>0</v>
      </c>
      <c r="W200" s="1">
        <f t="shared" si="302"/>
        <v>0</v>
      </c>
      <c r="X200" s="1">
        <f t="shared" si="303"/>
        <v>0</v>
      </c>
      <c r="Y200" s="1">
        <f t="shared" si="304"/>
        <v>0</v>
      </c>
      <c r="Z200" s="1">
        <f t="shared" si="305"/>
        <v>0</v>
      </c>
      <c r="AA200" s="1">
        <f t="shared" si="306"/>
        <v>0</v>
      </c>
      <c r="AB200" s="1">
        <f t="shared" si="307"/>
        <v>0</v>
      </c>
      <c r="AC200" s="1">
        <f t="shared" si="308"/>
        <v>0</v>
      </c>
      <c r="AD200" s="1">
        <f t="shared" si="309"/>
        <v>0</v>
      </c>
      <c r="AE200" s="1">
        <f t="shared" si="310"/>
        <v>0</v>
      </c>
      <c r="AF200" s="1">
        <f t="shared" si="311"/>
        <v>0</v>
      </c>
      <c r="AG200" s="1">
        <f t="shared" si="312"/>
        <v>0</v>
      </c>
      <c r="AH200" s="1">
        <f t="shared" si="313"/>
        <v>0</v>
      </c>
      <c r="AI200" s="1">
        <f t="shared" si="314"/>
        <v>0</v>
      </c>
      <c r="AJ200" s="1">
        <f t="shared" si="315"/>
        <v>0</v>
      </c>
      <c r="AK200" s="1">
        <f t="shared" si="316"/>
        <v>0</v>
      </c>
      <c r="AL200" s="1">
        <f t="shared" si="317"/>
        <v>0</v>
      </c>
      <c r="AM200" s="1">
        <f t="shared" si="318"/>
        <v>0</v>
      </c>
      <c r="AN200" s="1">
        <f t="shared" si="319"/>
        <v>0</v>
      </c>
      <c r="AO200" s="1">
        <f t="shared" si="320"/>
        <v>0</v>
      </c>
      <c r="AP200" s="1">
        <f t="shared" si="321"/>
        <v>0</v>
      </c>
      <c r="AQ200" s="1">
        <f t="shared" si="322"/>
        <v>0</v>
      </c>
      <c r="AR200" s="1">
        <f t="shared" si="323"/>
        <v>0</v>
      </c>
      <c r="AS200" s="1">
        <f t="shared" si="324"/>
        <v>0</v>
      </c>
      <c r="AT200" s="1">
        <f t="shared" si="325"/>
        <v>0</v>
      </c>
      <c r="AU200" s="1">
        <f t="shared" si="326"/>
        <v>0</v>
      </c>
      <c r="AV200" s="1">
        <f t="shared" si="327"/>
        <v>0</v>
      </c>
      <c r="AW200" s="1">
        <f t="shared" si="328"/>
        <v>0</v>
      </c>
      <c r="AX200" s="1">
        <f t="shared" si="329"/>
        <v>0</v>
      </c>
      <c r="AY200" s="1">
        <f t="shared" si="330"/>
        <v>0</v>
      </c>
      <c r="AZ200" s="1">
        <f t="shared" si="331"/>
        <v>0</v>
      </c>
      <c r="BA200" s="1">
        <f t="shared" si="332"/>
        <v>0</v>
      </c>
      <c r="BB200" s="1">
        <f t="shared" si="333"/>
        <v>0</v>
      </c>
      <c r="BC200" s="1">
        <f t="shared" si="334"/>
        <v>0</v>
      </c>
      <c r="BD200" s="1">
        <f t="shared" si="335"/>
        <v>0</v>
      </c>
      <c r="BE200" s="1">
        <f t="shared" si="336"/>
        <v>0</v>
      </c>
      <c r="BF200" s="1">
        <f t="shared" si="337"/>
        <v>0</v>
      </c>
      <c r="BG200" s="1">
        <f t="shared" si="338"/>
        <v>0</v>
      </c>
      <c r="BH200" s="1">
        <f t="shared" si="339"/>
        <v>0</v>
      </c>
      <c r="BI200" s="1">
        <f t="shared" si="340"/>
        <v>1</v>
      </c>
      <c r="BJ200" s="1">
        <f t="shared" si="341"/>
        <v>23</v>
      </c>
      <c r="BK200" s="1">
        <f t="shared" si="342"/>
        <v>35</v>
      </c>
      <c r="BL200" s="1">
        <f t="shared" si="343"/>
        <v>1</v>
      </c>
      <c r="BM200" s="1">
        <f t="shared" si="344"/>
        <v>35</v>
      </c>
      <c r="BN200" s="1">
        <f t="shared" si="345"/>
        <v>0</v>
      </c>
      <c r="BO200" s="1">
        <f t="shared" si="346"/>
        <v>0</v>
      </c>
      <c r="BP200" s="1">
        <f t="shared" si="347"/>
        <v>36</v>
      </c>
      <c r="BQ200" s="1">
        <f t="shared" si="348"/>
        <v>0</v>
      </c>
      <c r="BR200" s="1">
        <f t="shared" si="349"/>
        <v>0</v>
      </c>
      <c r="BS200" s="1">
        <f t="shared" si="350"/>
        <v>0</v>
      </c>
      <c r="BT200" s="1">
        <f t="shared" si="351"/>
        <v>0</v>
      </c>
      <c r="BU200" s="1">
        <f t="shared" si="352"/>
        <v>0</v>
      </c>
      <c r="BV200" s="1">
        <f t="shared" si="353"/>
        <v>0</v>
      </c>
      <c r="BW200" s="1">
        <f t="shared" si="354"/>
        <v>0</v>
      </c>
      <c r="BX200" s="1">
        <f t="shared" si="355"/>
        <v>0</v>
      </c>
      <c r="BY200" s="1">
        <f t="shared" si="356"/>
        <v>0</v>
      </c>
      <c r="BZ200" s="1">
        <f t="shared" si="357"/>
        <v>0</v>
      </c>
      <c r="CA200" s="1">
        <f t="shared" si="358"/>
        <v>0</v>
      </c>
      <c r="CB200" s="1">
        <f t="shared" si="359"/>
        <v>0</v>
      </c>
      <c r="CC200" s="1">
        <f t="shared" si="360"/>
        <v>0</v>
      </c>
      <c r="CD200" s="1">
        <f t="shared" si="361"/>
        <v>0</v>
      </c>
      <c r="CE200" s="1">
        <f t="shared" si="362"/>
        <v>0</v>
      </c>
      <c r="CF200" s="1">
        <f t="shared" si="363"/>
        <v>0</v>
      </c>
      <c r="CG200" s="1">
        <f t="shared" si="364"/>
        <v>0</v>
      </c>
      <c r="CH200" s="1">
        <f t="shared" si="365"/>
        <v>0</v>
      </c>
      <c r="CI200" s="1">
        <f t="shared" si="366"/>
        <v>0</v>
      </c>
      <c r="CJ200" s="1">
        <f t="shared" si="367"/>
        <v>0</v>
      </c>
      <c r="CK200" s="1">
        <f t="shared" si="368"/>
        <v>0</v>
      </c>
      <c r="CL200" s="1">
        <f t="shared" si="369"/>
        <v>0</v>
      </c>
      <c r="CM200" s="1">
        <f t="shared" si="370"/>
        <v>0</v>
      </c>
      <c r="CN200" s="1">
        <f t="shared" si="371"/>
        <v>0</v>
      </c>
      <c r="CO200" s="1">
        <f t="shared" si="372"/>
        <v>0</v>
      </c>
      <c r="CP200" s="1">
        <f t="shared" si="373"/>
        <v>0</v>
      </c>
      <c r="CQ200" s="1">
        <f t="shared" si="374"/>
        <v>0</v>
      </c>
      <c r="CR200" s="1">
        <f t="shared" si="375"/>
        <v>0</v>
      </c>
      <c r="CS200" s="1">
        <f t="shared" si="376"/>
        <v>0</v>
      </c>
      <c r="CT200" s="1">
        <f t="shared" si="377"/>
        <v>0</v>
      </c>
      <c r="CU200" s="1">
        <f t="shared" si="378"/>
        <v>0</v>
      </c>
      <c r="CV200" s="1">
        <f t="shared" si="379"/>
        <v>0</v>
      </c>
      <c r="CW200" s="1">
        <f t="shared" si="380"/>
        <v>0</v>
      </c>
      <c r="CX200" s="1">
        <f t="shared" si="381"/>
        <v>0</v>
      </c>
      <c r="CY200" s="1">
        <f t="shared" si="382"/>
        <v>0</v>
      </c>
      <c r="CZ200" s="1">
        <f t="shared" si="383"/>
        <v>0</v>
      </c>
      <c r="DA200" s="1">
        <f t="shared" si="384"/>
        <v>0</v>
      </c>
      <c r="DB200" s="1">
        <f t="shared" si="385"/>
        <v>0</v>
      </c>
      <c r="DC200" s="1">
        <f t="shared" si="386"/>
        <v>0</v>
      </c>
      <c r="DD200" s="1">
        <f t="shared" si="387"/>
        <v>0</v>
      </c>
    </row>
    <row r="201" spans="1:108" x14ac:dyDescent="0.55000000000000004">
      <c r="A201" s="1">
        <f>値貼り付け用シート!F209</f>
        <v>10</v>
      </c>
      <c r="B201" s="1">
        <f>値貼り付け用シート!G209</f>
        <v>16</v>
      </c>
      <c r="C201" s="1">
        <f>計算１!I4778</f>
        <v>24</v>
      </c>
      <c r="D201" s="1">
        <f>計算１!J4778</f>
        <v>24</v>
      </c>
      <c r="E201" s="1">
        <f>計算１!K4778</f>
        <v>0</v>
      </c>
      <c r="F201" s="1">
        <f>計算１!L4778</f>
        <v>50</v>
      </c>
      <c r="G201" s="1">
        <f>計算１!M4778</f>
        <v>1</v>
      </c>
      <c r="H201" s="1">
        <f>IF(計算１!I4778=0,"",計算１!N4778)</f>
        <v>59</v>
      </c>
      <c r="I201" s="1">
        <f>IF(ISERROR(計算１!O4778),"",計算１!O4778)</f>
        <v>59</v>
      </c>
      <c r="J201" s="1">
        <f>計算１!P4778</f>
        <v>0</v>
      </c>
      <c r="K201" s="1">
        <f t="shared" si="291"/>
        <v>50</v>
      </c>
      <c r="M201" s="1">
        <f t="shared" si="292"/>
        <v>0</v>
      </c>
      <c r="N201" s="1">
        <f t="shared" si="293"/>
        <v>0</v>
      </c>
      <c r="O201" s="1">
        <f t="shared" si="294"/>
        <v>0</v>
      </c>
      <c r="P201" s="1">
        <f t="shared" si="295"/>
        <v>0</v>
      </c>
      <c r="Q201" s="1">
        <f t="shared" si="296"/>
        <v>0</v>
      </c>
      <c r="R201" s="1">
        <f t="shared" si="297"/>
        <v>0</v>
      </c>
      <c r="S201" s="1">
        <f t="shared" si="298"/>
        <v>0</v>
      </c>
      <c r="T201" s="1">
        <f t="shared" si="299"/>
        <v>0</v>
      </c>
      <c r="U201" s="1">
        <f t="shared" si="300"/>
        <v>0</v>
      </c>
      <c r="V201" s="1">
        <f t="shared" si="301"/>
        <v>0</v>
      </c>
      <c r="W201" s="1">
        <f t="shared" si="302"/>
        <v>0</v>
      </c>
      <c r="X201" s="1">
        <f t="shared" si="303"/>
        <v>0</v>
      </c>
      <c r="Y201" s="1">
        <f t="shared" si="304"/>
        <v>0</v>
      </c>
      <c r="Z201" s="1">
        <f t="shared" si="305"/>
        <v>0</v>
      </c>
      <c r="AA201" s="1">
        <f t="shared" si="306"/>
        <v>0</v>
      </c>
      <c r="AB201" s="1">
        <f t="shared" si="307"/>
        <v>0</v>
      </c>
      <c r="AC201" s="1">
        <f t="shared" si="308"/>
        <v>0</v>
      </c>
      <c r="AD201" s="1">
        <f t="shared" si="309"/>
        <v>0</v>
      </c>
      <c r="AE201" s="1">
        <f t="shared" si="310"/>
        <v>0</v>
      </c>
      <c r="AF201" s="1">
        <f t="shared" si="311"/>
        <v>0</v>
      </c>
      <c r="AG201" s="1">
        <f t="shared" si="312"/>
        <v>0</v>
      </c>
      <c r="AH201" s="1">
        <f t="shared" si="313"/>
        <v>0</v>
      </c>
      <c r="AI201" s="1">
        <f t="shared" si="314"/>
        <v>0</v>
      </c>
      <c r="AJ201" s="1">
        <f t="shared" si="315"/>
        <v>0</v>
      </c>
      <c r="AK201" s="1">
        <f t="shared" si="316"/>
        <v>0</v>
      </c>
      <c r="AL201" s="1">
        <f t="shared" si="317"/>
        <v>0</v>
      </c>
      <c r="AM201" s="1">
        <f t="shared" si="318"/>
        <v>0</v>
      </c>
      <c r="AN201" s="1">
        <f t="shared" si="319"/>
        <v>0</v>
      </c>
      <c r="AO201" s="1">
        <f t="shared" si="320"/>
        <v>0</v>
      </c>
      <c r="AP201" s="1">
        <f t="shared" si="321"/>
        <v>0</v>
      </c>
      <c r="AQ201" s="1">
        <f t="shared" si="322"/>
        <v>0</v>
      </c>
      <c r="AR201" s="1">
        <f t="shared" si="323"/>
        <v>0</v>
      </c>
      <c r="AS201" s="1">
        <f t="shared" si="324"/>
        <v>0</v>
      </c>
      <c r="AT201" s="1">
        <f t="shared" si="325"/>
        <v>0</v>
      </c>
      <c r="AU201" s="1">
        <f t="shared" si="326"/>
        <v>0</v>
      </c>
      <c r="AV201" s="1">
        <f t="shared" si="327"/>
        <v>0</v>
      </c>
      <c r="AW201" s="1">
        <f t="shared" si="328"/>
        <v>0</v>
      </c>
      <c r="AX201" s="1">
        <f t="shared" si="329"/>
        <v>0</v>
      </c>
      <c r="AY201" s="1">
        <f t="shared" si="330"/>
        <v>0</v>
      </c>
      <c r="AZ201" s="1">
        <f t="shared" si="331"/>
        <v>0</v>
      </c>
      <c r="BA201" s="1">
        <f t="shared" si="332"/>
        <v>0</v>
      </c>
      <c r="BB201" s="1">
        <f t="shared" si="333"/>
        <v>0</v>
      </c>
      <c r="BC201" s="1">
        <f t="shared" si="334"/>
        <v>0</v>
      </c>
      <c r="BD201" s="1">
        <f t="shared" si="335"/>
        <v>0</v>
      </c>
      <c r="BE201" s="1">
        <f t="shared" si="336"/>
        <v>0</v>
      </c>
      <c r="BF201" s="1">
        <f t="shared" si="337"/>
        <v>0</v>
      </c>
      <c r="BG201" s="1">
        <f t="shared" si="338"/>
        <v>0</v>
      </c>
      <c r="BH201" s="1">
        <f t="shared" si="339"/>
        <v>0</v>
      </c>
      <c r="BI201" s="1">
        <f t="shared" si="340"/>
        <v>1</v>
      </c>
      <c r="BJ201" s="1">
        <f t="shared" si="341"/>
        <v>24</v>
      </c>
      <c r="BK201" s="1">
        <f t="shared" si="342"/>
        <v>50</v>
      </c>
      <c r="BL201" s="1">
        <f t="shared" si="343"/>
        <v>1</v>
      </c>
      <c r="BM201" s="1">
        <f t="shared" si="344"/>
        <v>50</v>
      </c>
      <c r="BN201" s="1">
        <f t="shared" si="345"/>
        <v>0</v>
      </c>
      <c r="BO201" s="1">
        <f t="shared" si="346"/>
        <v>0</v>
      </c>
      <c r="BP201" s="1">
        <f t="shared" si="347"/>
        <v>59</v>
      </c>
      <c r="BQ201" s="1">
        <f t="shared" si="348"/>
        <v>0</v>
      </c>
      <c r="BR201" s="1">
        <f t="shared" si="349"/>
        <v>0</v>
      </c>
      <c r="BS201" s="1">
        <f t="shared" si="350"/>
        <v>0</v>
      </c>
      <c r="BT201" s="1">
        <f t="shared" si="351"/>
        <v>0</v>
      </c>
      <c r="BU201" s="1">
        <f t="shared" si="352"/>
        <v>0</v>
      </c>
      <c r="BV201" s="1">
        <f t="shared" si="353"/>
        <v>0</v>
      </c>
      <c r="BW201" s="1">
        <f t="shared" si="354"/>
        <v>0</v>
      </c>
      <c r="BX201" s="1">
        <f t="shared" si="355"/>
        <v>0</v>
      </c>
      <c r="BY201" s="1">
        <f t="shared" si="356"/>
        <v>0</v>
      </c>
      <c r="BZ201" s="1">
        <f t="shared" si="357"/>
        <v>0</v>
      </c>
      <c r="CA201" s="1">
        <f t="shared" si="358"/>
        <v>0</v>
      </c>
      <c r="CB201" s="1">
        <f t="shared" si="359"/>
        <v>0</v>
      </c>
      <c r="CC201" s="1">
        <f t="shared" si="360"/>
        <v>0</v>
      </c>
      <c r="CD201" s="1">
        <f t="shared" si="361"/>
        <v>0</v>
      </c>
      <c r="CE201" s="1">
        <f t="shared" si="362"/>
        <v>0</v>
      </c>
      <c r="CF201" s="1">
        <f t="shared" si="363"/>
        <v>0</v>
      </c>
      <c r="CG201" s="1">
        <f t="shared" si="364"/>
        <v>0</v>
      </c>
      <c r="CH201" s="1">
        <f t="shared" si="365"/>
        <v>0</v>
      </c>
      <c r="CI201" s="1">
        <f t="shared" si="366"/>
        <v>0</v>
      </c>
      <c r="CJ201" s="1">
        <f t="shared" si="367"/>
        <v>0</v>
      </c>
      <c r="CK201" s="1">
        <f t="shared" si="368"/>
        <v>0</v>
      </c>
      <c r="CL201" s="1">
        <f t="shared" si="369"/>
        <v>0</v>
      </c>
      <c r="CM201" s="1">
        <f t="shared" si="370"/>
        <v>0</v>
      </c>
      <c r="CN201" s="1">
        <f t="shared" si="371"/>
        <v>0</v>
      </c>
      <c r="CO201" s="1">
        <f t="shared" si="372"/>
        <v>0</v>
      </c>
      <c r="CP201" s="1">
        <f t="shared" si="373"/>
        <v>0</v>
      </c>
      <c r="CQ201" s="1">
        <f t="shared" si="374"/>
        <v>0</v>
      </c>
      <c r="CR201" s="1">
        <f t="shared" si="375"/>
        <v>0</v>
      </c>
      <c r="CS201" s="1">
        <f t="shared" si="376"/>
        <v>0</v>
      </c>
      <c r="CT201" s="1">
        <f t="shared" si="377"/>
        <v>0</v>
      </c>
      <c r="CU201" s="1">
        <f t="shared" si="378"/>
        <v>0</v>
      </c>
      <c r="CV201" s="1">
        <f t="shared" si="379"/>
        <v>0</v>
      </c>
      <c r="CW201" s="1">
        <f t="shared" si="380"/>
        <v>0</v>
      </c>
      <c r="CX201" s="1">
        <f t="shared" si="381"/>
        <v>0</v>
      </c>
      <c r="CY201" s="1">
        <f t="shared" si="382"/>
        <v>0</v>
      </c>
      <c r="CZ201" s="1">
        <f t="shared" si="383"/>
        <v>0</v>
      </c>
      <c r="DA201" s="1">
        <f t="shared" si="384"/>
        <v>0</v>
      </c>
      <c r="DB201" s="1">
        <f t="shared" si="385"/>
        <v>0</v>
      </c>
      <c r="DC201" s="1">
        <f t="shared" si="386"/>
        <v>0</v>
      </c>
      <c r="DD201" s="1">
        <f t="shared" si="387"/>
        <v>0</v>
      </c>
    </row>
    <row r="202" spans="1:108" x14ac:dyDescent="0.55000000000000004">
      <c r="A202" s="1">
        <f>値貼り付け用シート!F210</f>
        <v>10</v>
      </c>
      <c r="B202" s="1">
        <f>値貼り付け用シート!G210</f>
        <v>17</v>
      </c>
      <c r="C202" s="1">
        <f>計算１!I4802</f>
        <v>24</v>
      </c>
      <c r="D202" s="1">
        <f>計算１!J4802</f>
        <v>24</v>
      </c>
      <c r="E202" s="1">
        <f>計算１!K4802</f>
        <v>0</v>
      </c>
      <c r="F202" s="1">
        <f>計算１!L4802</f>
        <v>44</v>
      </c>
      <c r="G202" s="1">
        <f>計算１!M4802</f>
        <v>1</v>
      </c>
      <c r="H202" s="1">
        <f>IF(計算１!I4802=0,"",計算１!N4802)</f>
        <v>49</v>
      </c>
      <c r="I202" s="1">
        <f>IF(ISERROR(計算１!O4802),"",計算１!O4802)</f>
        <v>49</v>
      </c>
      <c r="J202" s="1">
        <f>計算１!P4802</f>
        <v>0</v>
      </c>
      <c r="K202" s="1">
        <f t="shared" si="291"/>
        <v>44</v>
      </c>
      <c r="M202" s="1">
        <f t="shared" si="292"/>
        <v>0</v>
      </c>
      <c r="N202" s="1">
        <f t="shared" si="293"/>
        <v>0</v>
      </c>
      <c r="O202" s="1">
        <f t="shared" si="294"/>
        <v>0</v>
      </c>
      <c r="P202" s="1">
        <f t="shared" si="295"/>
        <v>0</v>
      </c>
      <c r="Q202" s="1">
        <f t="shared" si="296"/>
        <v>0</v>
      </c>
      <c r="R202" s="1">
        <f t="shared" si="297"/>
        <v>0</v>
      </c>
      <c r="S202" s="1">
        <f t="shared" si="298"/>
        <v>0</v>
      </c>
      <c r="T202" s="1">
        <f t="shared" si="299"/>
        <v>0</v>
      </c>
      <c r="U202" s="1">
        <f t="shared" si="300"/>
        <v>0</v>
      </c>
      <c r="V202" s="1">
        <f t="shared" si="301"/>
        <v>0</v>
      </c>
      <c r="W202" s="1">
        <f t="shared" si="302"/>
        <v>0</v>
      </c>
      <c r="X202" s="1">
        <f t="shared" si="303"/>
        <v>0</v>
      </c>
      <c r="Y202" s="1">
        <f t="shared" si="304"/>
        <v>0</v>
      </c>
      <c r="Z202" s="1">
        <f t="shared" si="305"/>
        <v>0</v>
      </c>
      <c r="AA202" s="1">
        <f t="shared" si="306"/>
        <v>0</v>
      </c>
      <c r="AB202" s="1">
        <f t="shared" si="307"/>
        <v>0</v>
      </c>
      <c r="AC202" s="1">
        <f t="shared" si="308"/>
        <v>0</v>
      </c>
      <c r="AD202" s="1">
        <f t="shared" si="309"/>
        <v>0</v>
      </c>
      <c r="AE202" s="1">
        <f t="shared" si="310"/>
        <v>0</v>
      </c>
      <c r="AF202" s="1">
        <f t="shared" si="311"/>
        <v>0</v>
      </c>
      <c r="AG202" s="1">
        <f t="shared" si="312"/>
        <v>0</v>
      </c>
      <c r="AH202" s="1">
        <f t="shared" si="313"/>
        <v>0</v>
      </c>
      <c r="AI202" s="1">
        <f t="shared" si="314"/>
        <v>0</v>
      </c>
      <c r="AJ202" s="1">
        <f t="shared" si="315"/>
        <v>0</v>
      </c>
      <c r="AK202" s="1">
        <f t="shared" si="316"/>
        <v>0</v>
      </c>
      <c r="AL202" s="1">
        <f t="shared" si="317"/>
        <v>0</v>
      </c>
      <c r="AM202" s="1">
        <f t="shared" si="318"/>
        <v>0</v>
      </c>
      <c r="AN202" s="1">
        <f t="shared" si="319"/>
        <v>0</v>
      </c>
      <c r="AO202" s="1">
        <f t="shared" si="320"/>
        <v>0</v>
      </c>
      <c r="AP202" s="1">
        <f t="shared" si="321"/>
        <v>0</v>
      </c>
      <c r="AQ202" s="1">
        <f t="shared" si="322"/>
        <v>0</v>
      </c>
      <c r="AR202" s="1">
        <f t="shared" si="323"/>
        <v>0</v>
      </c>
      <c r="AS202" s="1">
        <f t="shared" si="324"/>
        <v>0</v>
      </c>
      <c r="AT202" s="1">
        <f t="shared" si="325"/>
        <v>0</v>
      </c>
      <c r="AU202" s="1">
        <f t="shared" si="326"/>
        <v>0</v>
      </c>
      <c r="AV202" s="1">
        <f t="shared" si="327"/>
        <v>0</v>
      </c>
      <c r="AW202" s="1">
        <f t="shared" si="328"/>
        <v>0</v>
      </c>
      <c r="AX202" s="1">
        <f t="shared" si="329"/>
        <v>0</v>
      </c>
      <c r="AY202" s="1">
        <f t="shared" si="330"/>
        <v>0</v>
      </c>
      <c r="AZ202" s="1">
        <f t="shared" si="331"/>
        <v>0</v>
      </c>
      <c r="BA202" s="1">
        <f t="shared" si="332"/>
        <v>0</v>
      </c>
      <c r="BB202" s="1">
        <f t="shared" si="333"/>
        <v>0</v>
      </c>
      <c r="BC202" s="1">
        <f t="shared" si="334"/>
        <v>0</v>
      </c>
      <c r="BD202" s="1">
        <f t="shared" si="335"/>
        <v>0</v>
      </c>
      <c r="BE202" s="1">
        <f t="shared" si="336"/>
        <v>0</v>
      </c>
      <c r="BF202" s="1">
        <f t="shared" si="337"/>
        <v>0</v>
      </c>
      <c r="BG202" s="1">
        <f t="shared" si="338"/>
        <v>0</v>
      </c>
      <c r="BH202" s="1">
        <f t="shared" si="339"/>
        <v>0</v>
      </c>
      <c r="BI202" s="1">
        <f t="shared" si="340"/>
        <v>1</v>
      </c>
      <c r="BJ202" s="1">
        <f t="shared" si="341"/>
        <v>24</v>
      </c>
      <c r="BK202" s="1">
        <f t="shared" si="342"/>
        <v>44</v>
      </c>
      <c r="BL202" s="1">
        <f t="shared" si="343"/>
        <v>1</v>
      </c>
      <c r="BM202" s="1">
        <f t="shared" si="344"/>
        <v>44</v>
      </c>
      <c r="BN202" s="1">
        <f t="shared" si="345"/>
        <v>0</v>
      </c>
      <c r="BO202" s="1">
        <f t="shared" si="346"/>
        <v>0</v>
      </c>
      <c r="BP202" s="1">
        <f t="shared" si="347"/>
        <v>49</v>
      </c>
      <c r="BQ202" s="1">
        <f t="shared" si="348"/>
        <v>0</v>
      </c>
      <c r="BR202" s="1">
        <f t="shared" si="349"/>
        <v>0</v>
      </c>
      <c r="BS202" s="1">
        <f t="shared" si="350"/>
        <v>0</v>
      </c>
      <c r="BT202" s="1">
        <f t="shared" si="351"/>
        <v>0</v>
      </c>
      <c r="BU202" s="1">
        <f t="shared" si="352"/>
        <v>0</v>
      </c>
      <c r="BV202" s="1">
        <f t="shared" si="353"/>
        <v>0</v>
      </c>
      <c r="BW202" s="1">
        <f t="shared" si="354"/>
        <v>0</v>
      </c>
      <c r="BX202" s="1">
        <f t="shared" si="355"/>
        <v>0</v>
      </c>
      <c r="BY202" s="1">
        <f t="shared" si="356"/>
        <v>0</v>
      </c>
      <c r="BZ202" s="1">
        <f t="shared" si="357"/>
        <v>0</v>
      </c>
      <c r="CA202" s="1">
        <f t="shared" si="358"/>
        <v>0</v>
      </c>
      <c r="CB202" s="1">
        <f t="shared" si="359"/>
        <v>0</v>
      </c>
      <c r="CC202" s="1">
        <f t="shared" si="360"/>
        <v>0</v>
      </c>
      <c r="CD202" s="1">
        <f t="shared" si="361"/>
        <v>0</v>
      </c>
      <c r="CE202" s="1">
        <f t="shared" si="362"/>
        <v>0</v>
      </c>
      <c r="CF202" s="1">
        <f t="shared" si="363"/>
        <v>0</v>
      </c>
      <c r="CG202" s="1">
        <f t="shared" si="364"/>
        <v>0</v>
      </c>
      <c r="CH202" s="1">
        <f t="shared" si="365"/>
        <v>0</v>
      </c>
      <c r="CI202" s="1">
        <f t="shared" si="366"/>
        <v>0</v>
      </c>
      <c r="CJ202" s="1">
        <f t="shared" si="367"/>
        <v>0</v>
      </c>
      <c r="CK202" s="1">
        <f t="shared" si="368"/>
        <v>0</v>
      </c>
      <c r="CL202" s="1">
        <f t="shared" si="369"/>
        <v>0</v>
      </c>
      <c r="CM202" s="1">
        <f t="shared" si="370"/>
        <v>0</v>
      </c>
      <c r="CN202" s="1">
        <f t="shared" si="371"/>
        <v>0</v>
      </c>
      <c r="CO202" s="1">
        <f t="shared" si="372"/>
        <v>0</v>
      </c>
      <c r="CP202" s="1">
        <f t="shared" si="373"/>
        <v>0</v>
      </c>
      <c r="CQ202" s="1">
        <f t="shared" si="374"/>
        <v>0</v>
      </c>
      <c r="CR202" s="1">
        <f t="shared" si="375"/>
        <v>0</v>
      </c>
      <c r="CS202" s="1">
        <f t="shared" si="376"/>
        <v>0</v>
      </c>
      <c r="CT202" s="1">
        <f t="shared" si="377"/>
        <v>0</v>
      </c>
      <c r="CU202" s="1">
        <f t="shared" si="378"/>
        <v>0</v>
      </c>
      <c r="CV202" s="1">
        <f t="shared" si="379"/>
        <v>0</v>
      </c>
      <c r="CW202" s="1">
        <f t="shared" si="380"/>
        <v>0</v>
      </c>
      <c r="CX202" s="1">
        <f t="shared" si="381"/>
        <v>0</v>
      </c>
      <c r="CY202" s="1">
        <f t="shared" si="382"/>
        <v>0</v>
      </c>
      <c r="CZ202" s="1">
        <f t="shared" si="383"/>
        <v>0</v>
      </c>
      <c r="DA202" s="1">
        <f t="shared" si="384"/>
        <v>0</v>
      </c>
      <c r="DB202" s="1">
        <f t="shared" si="385"/>
        <v>0</v>
      </c>
      <c r="DC202" s="1">
        <f t="shared" si="386"/>
        <v>0</v>
      </c>
      <c r="DD202" s="1">
        <f t="shared" si="387"/>
        <v>0</v>
      </c>
    </row>
    <row r="203" spans="1:108" x14ac:dyDescent="0.55000000000000004">
      <c r="A203" s="1">
        <f>値貼り付け用シート!F211</f>
        <v>10</v>
      </c>
      <c r="B203" s="1">
        <f>値貼り付け用シート!G211</f>
        <v>18</v>
      </c>
      <c r="C203" s="1">
        <f>計算１!I4826</f>
        <v>21</v>
      </c>
      <c r="D203" s="1">
        <f>計算１!J4826</f>
        <v>18</v>
      </c>
      <c r="E203" s="1">
        <f>計算１!K4826</f>
        <v>1</v>
      </c>
      <c r="F203" s="1" t="e">
        <f>計算１!L4826</f>
        <v>#N/A</v>
      </c>
      <c r="G203" s="1" t="e">
        <f>計算１!M4826</f>
        <v>#N/A</v>
      </c>
      <c r="H203" s="1">
        <f>IF(計算１!I4826=0,"",計算１!N4826)</f>
        <v>41</v>
      </c>
      <c r="I203" s="1">
        <f>IF(ISERROR(計算１!O4826),"",計算１!O4826)</f>
        <v>41</v>
      </c>
      <c r="J203" s="1">
        <f>計算１!P4826</f>
        <v>0</v>
      </c>
      <c r="K203" s="1" t="str">
        <f t="shared" si="291"/>
        <v/>
      </c>
      <c r="M203" s="1">
        <f t="shared" si="292"/>
        <v>0</v>
      </c>
      <c r="N203" s="1">
        <f t="shared" si="293"/>
        <v>0</v>
      </c>
      <c r="O203" s="1">
        <f t="shared" si="294"/>
        <v>0</v>
      </c>
      <c r="P203" s="1">
        <f t="shared" si="295"/>
        <v>0</v>
      </c>
      <c r="Q203" s="1">
        <f t="shared" si="296"/>
        <v>0</v>
      </c>
      <c r="R203" s="1">
        <f t="shared" si="297"/>
        <v>0</v>
      </c>
      <c r="S203" s="1">
        <f t="shared" si="298"/>
        <v>0</v>
      </c>
      <c r="T203" s="1">
        <f t="shared" si="299"/>
        <v>0</v>
      </c>
      <c r="U203" s="1">
        <f t="shared" si="300"/>
        <v>0</v>
      </c>
      <c r="V203" s="1">
        <f t="shared" si="301"/>
        <v>0</v>
      </c>
      <c r="W203" s="1">
        <f t="shared" si="302"/>
        <v>0</v>
      </c>
      <c r="X203" s="1">
        <f t="shared" si="303"/>
        <v>0</v>
      </c>
      <c r="Y203" s="1">
        <f t="shared" si="304"/>
        <v>0</v>
      </c>
      <c r="Z203" s="1">
        <f t="shared" si="305"/>
        <v>0</v>
      </c>
      <c r="AA203" s="1">
        <f t="shared" si="306"/>
        <v>0</v>
      </c>
      <c r="AB203" s="1">
        <f t="shared" si="307"/>
        <v>0</v>
      </c>
      <c r="AC203" s="1">
        <f t="shared" si="308"/>
        <v>0</v>
      </c>
      <c r="AD203" s="1">
        <f t="shared" si="309"/>
        <v>0</v>
      </c>
      <c r="AE203" s="1">
        <f t="shared" si="310"/>
        <v>0</v>
      </c>
      <c r="AF203" s="1">
        <f t="shared" si="311"/>
        <v>0</v>
      </c>
      <c r="AG203" s="1">
        <f t="shared" si="312"/>
        <v>0</v>
      </c>
      <c r="AH203" s="1">
        <f t="shared" si="313"/>
        <v>0</v>
      </c>
      <c r="AI203" s="1">
        <f t="shared" si="314"/>
        <v>0</v>
      </c>
      <c r="AJ203" s="1">
        <f t="shared" si="315"/>
        <v>0</v>
      </c>
      <c r="AK203" s="1">
        <f t="shared" si="316"/>
        <v>0</v>
      </c>
      <c r="AL203" s="1">
        <f t="shared" si="317"/>
        <v>0</v>
      </c>
      <c r="AM203" s="1">
        <f t="shared" si="318"/>
        <v>0</v>
      </c>
      <c r="AN203" s="1">
        <f t="shared" si="319"/>
        <v>0</v>
      </c>
      <c r="AO203" s="1">
        <f t="shared" si="320"/>
        <v>0</v>
      </c>
      <c r="AP203" s="1">
        <f t="shared" si="321"/>
        <v>0</v>
      </c>
      <c r="AQ203" s="1">
        <f t="shared" si="322"/>
        <v>0</v>
      </c>
      <c r="AR203" s="1">
        <f t="shared" si="323"/>
        <v>0</v>
      </c>
      <c r="AS203" s="1">
        <f t="shared" si="324"/>
        <v>0</v>
      </c>
      <c r="AT203" s="1">
        <f t="shared" si="325"/>
        <v>0</v>
      </c>
      <c r="AU203" s="1">
        <f t="shared" si="326"/>
        <v>0</v>
      </c>
      <c r="AV203" s="1">
        <f t="shared" si="327"/>
        <v>0</v>
      </c>
      <c r="AW203" s="1">
        <f t="shared" si="328"/>
        <v>0</v>
      </c>
      <c r="AX203" s="1">
        <f t="shared" si="329"/>
        <v>0</v>
      </c>
      <c r="AY203" s="1">
        <f t="shared" si="330"/>
        <v>0</v>
      </c>
      <c r="AZ203" s="1">
        <f t="shared" si="331"/>
        <v>0</v>
      </c>
      <c r="BA203" s="1">
        <f t="shared" si="332"/>
        <v>0</v>
      </c>
      <c r="BB203" s="1">
        <f t="shared" si="333"/>
        <v>0</v>
      </c>
      <c r="BC203" s="1">
        <f t="shared" si="334"/>
        <v>0</v>
      </c>
      <c r="BD203" s="1">
        <f t="shared" si="335"/>
        <v>0</v>
      </c>
      <c r="BE203" s="1">
        <f t="shared" si="336"/>
        <v>0</v>
      </c>
      <c r="BF203" s="1">
        <f t="shared" si="337"/>
        <v>0</v>
      </c>
      <c r="BG203" s="1">
        <f t="shared" si="338"/>
        <v>0</v>
      </c>
      <c r="BH203" s="1">
        <f t="shared" si="339"/>
        <v>0</v>
      </c>
      <c r="BI203" s="1">
        <f t="shared" si="340"/>
        <v>0</v>
      </c>
      <c r="BJ203" s="1">
        <f t="shared" si="341"/>
        <v>21</v>
      </c>
      <c r="BK203" s="1">
        <f t="shared" si="342"/>
        <v>0</v>
      </c>
      <c r="BL203" s="1">
        <f t="shared" si="343"/>
        <v>0</v>
      </c>
      <c r="BM203" s="1">
        <f t="shared" si="344"/>
        <v>0</v>
      </c>
      <c r="BN203" s="1">
        <f t="shared" si="345"/>
        <v>0</v>
      </c>
      <c r="BO203" s="1">
        <f t="shared" si="346"/>
        <v>0</v>
      </c>
      <c r="BP203" s="1">
        <f t="shared" si="347"/>
        <v>41</v>
      </c>
      <c r="BQ203" s="1">
        <f t="shared" si="348"/>
        <v>0</v>
      </c>
      <c r="BR203" s="1">
        <f t="shared" si="349"/>
        <v>0</v>
      </c>
      <c r="BS203" s="1">
        <f t="shared" si="350"/>
        <v>0</v>
      </c>
      <c r="BT203" s="1">
        <f t="shared" si="351"/>
        <v>0</v>
      </c>
      <c r="BU203" s="1">
        <f t="shared" si="352"/>
        <v>0</v>
      </c>
      <c r="BV203" s="1">
        <f t="shared" si="353"/>
        <v>0</v>
      </c>
      <c r="BW203" s="1">
        <f t="shared" si="354"/>
        <v>0</v>
      </c>
      <c r="BX203" s="1">
        <f t="shared" si="355"/>
        <v>0</v>
      </c>
      <c r="BY203" s="1">
        <f t="shared" si="356"/>
        <v>0</v>
      </c>
      <c r="BZ203" s="1">
        <f t="shared" si="357"/>
        <v>0</v>
      </c>
      <c r="CA203" s="1">
        <f t="shared" si="358"/>
        <v>0</v>
      </c>
      <c r="CB203" s="1">
        <f t="shared" si="359"/>
        <v>0</v>
      </c>
      <c r="CC203" s="1">
        <f t="shared" si="360"/>
        <v>0</v>
      </c>
      <c r="CD203" s="1">
        <f t="shared" si="361"/>
        <v>0</v>
      </c>
      <c r="CE203" s="1">
        <f t="shared" si="362"/>
        <v>0</v>
      </c>
      <c r="CF203" s="1">
        <f t="shared" si="363"/>
        <v>0</v>
      </c>
      <c r="CG203" s="1">
        <f t="shared" si="364"/>
        <v>0</v>
      </c>
      <c r="CH203" s="1">
        <f t="shared" si="365"/>
        <v>0</v>
      </c>
      <c r="CI203" s="1">
        <f t="shared" si="366"/>
        <v>0</v>
      </c>
      <c r="CJ203" s="1">
        <f t="shared" si="367"/>
        <v>0</v>
      </c>
      <c r="CK203" s="1">
        <f t="shared" si="368"/>
        <v>0</v>
      </c>
      <c r="CL203" s="1">
        <f t="shared" si="369"/>
        <v>0</v>
      </c>
      <c r="CM203" s="1">
        <f t="shared" si="370"/>
        <v>0</v>
      </c>
      <c r="CN203" s="1">
        <f t="shared" si="371"/>
        <v>0</v>
      </c>
      <c r="CO203" s="1">
        <f t="shared" si="372"/>
        <v>0</v>
      </c>
      <c r="CP203" s="1">
        <f t="shared" si="373"/>
        <v>0</v>
      </c>
      <c r="CQ203" s="1">
        <f t="shared" si="374"/>
        <v>0</v>
      </c>
      <c r="CR203" s="1">
        <f t="shared" si="375"/>
        <v>0</v>
      </c>
      <c r="CS203" s="1">
        <f t="shared" si="376"/>
        <v>0</v>
      </c>
      <c r="CT203" s="1">
        <f t="shared" si="377"/>
        <v>0</v>
      </c>
      <c r="CU203" s="1">
        <f t="shared" si="378"/>
        <v>0</v>
      </c>
      <c r="CV203" s="1">
        <f t="shared" si="379"/>
        <v>0</v>
      </c>
      <c r="CW203" s="1">
        <f t="shared" si="380"/>
        <v>0</v>
      </c>
      <c r="CX203" s="1">
        <f t="shared" si="381"/>
        <v>0</v>
      </c>
      <c r="CY203" s="1">
        <f t="shared" si="382"/>
        <v>0</v>
      </c>
      <c r="CZ203" s="1">
        <f t="shared" si="383"/>
        <v>0</v>
      </c>
      <c r="DA203" s="1">
        <f t="shared" si="384"/>
        <v>0</v>
      </c>
      <c r="DB203" s="1">
        <f t="shared" si="385"/>
        <v>0</v>
      </c>
      <c r="DC203" s="1">
        <f t="shared" si="386"/>
        <v>0</v>
      </c>
      <c r="DD203" s="1">
        <f t="shared" si="387"/>
        <v>0</v>
      </c>
    </row>
    <row r="204" spans="1:108" x14ac:dyDescent="0.55000000000000004">
      <c r="A204" s="1">
        <f>値貼り付け用シート!F212</f>
        <v>10</v>
      </c>
      <c r="B204" s="1">
        <f>値貼り付け用シート!G212</f>
        <v>19</v>
      </c>
      <c r="C204" s="1">
        <f>計算１!I4850</f>
        <v>24</v>
      </c>
      <c r="D204" s="1">
        <f>計算１!J4850</f>
        <v>24</v>
      </c>
      <c r="E204" s="1">
        <f>計算１!K4850</f>
        <v>0</v>
      </c>
      <c r="F204" s="1">
        <f>計算１!L4850</f>
        <v>42</v>
      </c>
      <c r="G204" s="1">
        <f>計算１!M4850</f>
        <v>1</v>
      </c>
      <c r="H204" s="1">
        <f>IF(計算１!I4850=0,"",計算１!N4850)</f>
        <v>46</v>
      </c>
      <c r="I204" s="1">
        <f>IF(ISERROR(計算１!O4850),"",計算１!O4850)</f>
        <v>46</v>
      </c>
      <c r="J204" s="1">
        <f>計算１!P4850</f>
        <v>0</v>
      </c>
      <c r="K204" s="1">
        <f t="shared" si="291"/>
        <v>42</v>
      </c>
      <c r="M204" s="1">
        <f t="shared" si="292"/>
        <v>0</v>
      </c>
      <c r="N204" s="1">
        <f t="shared" si="293"/>
        <v>0</v>
      </c>
      <c r="O204" s="1">
        <f t="shared" si="294"/>
        <v>0</v>
      </c>
      <c r="P204" s="1">
        <f t="shared" si="295"/>
        <v>0</v>
      </c>
      <c r="Q204" s="1">
        <f t="shared" si="296"/>
        <v>0</v>
      </c>
      <c r="R204" s="1">
        <f t="shared" si="297"/>
        <v>0</v>
      </c>
      <c r="S204" s="1">
        <f t="shared" si="298"/>
        <v>0</v>
      </c>
      <c r="T204" s="1">
        <f t="shared" si="299"/>
        <v>0</v>
      </c>
      <c r="U204" s="1">
        <f t="shared" si="300"/>
        <v>0</v>
      </c>
      <c r="V204" s="1">
        <f t="shared" si="301"/>
        <v>0</v>
      </c>
      <c r="W204" s="1">
        <f t="shared" si="302"/>
        <v>0</v>
      </c>
      <c r="X204" s="1">
        <f t="shared" si="303"/>
        <v>0</v>
      </c>
      <c r="Y204" s="1">
        <f t="shared" si="304"/>
        <v>0</v>
      </c>
      <c r="Z204" s="1">
        <f t="shared" si="305"/>
        <v>0</v>
      </c>
      <c r="AA204" s="1">
        <f t="shared" si="306"/>
        <v>0</v>
      </c>
      <c r="AB204" s="1">
        <f t="shared" si="307"/>
        <v>0</v>
      </c>
      <c r="AC204" s="1">
        <f t="shared" si="308"/>
        <v>0</v>
      </c>
      <c r="AD204" s="1">
        <f t="shared" si="309"/>
        <v>0</v>
      </c>
      <c r="AE204" s="1">
        <f t="shared" si="310"/>
        <v>0</v>
      </c>
      <c r="AF204" s="1">
        <f t="shared" si="311"/>
        <v>0</v>
      </c>
      <c r="AG204" s="1">
        <f t="shared" si="312"/>
        <v>0</v>
      </c>
      <c r="AH204" s="1">
        <f t="shared" si="313"/>
        <v>0</v>
      </c>
      <c r="AI204" s="1">
        <f t="shared" si="314"/>
        <v>0</v>
      </c>
      <c r="AJ204" s="1">
        <f t="shared" si="315"/>
        <v>0</v>
      </c>
      <c r="AK204" s="1">
        <f t="shared" si="316"/>
        <v>0</v>
      </c>
      <c r="AL204" s="1">
        <f t="shared" si="317"/>
        <v>0</v>
      </c>
      <c r="AM204" s="1">
        <f t="shared" si="318"/>
        <v>0</v>
      </c>
      <c r="AN204" s="1">
        <f t="shared" si="319"/>
        <v>0</v>
      </c>
      <c r="AO204" s="1">
        <f t="shared" si="320"/>
        <v>0</v>
      </c>
      <c r="AP204" s="1">
        <f t="shared" si="321"/>
        <v>0</v>
      </c>
      <c r="AQ204" s="1">
        <f t="shared" si="322"/>
        <v>0</v>
      </c>
      <c r="AR204" s="1">
        <f t="shared" si="323"/>
        <v>0</v>
      </c>
      <c r="AS204" s="1">
        <f t="shared" si="324"/>
        <v>0</v>
      </c>
      <c r="AT204" s="1">
        <f t="shared" si="325"/>
        <v>0</v>
      </c>
      <c r="AU204" s="1">
        <f t="shared" si="326"/>
        <v>0</v>
      </c>
      <c r="AV204" s="1">
        <f t="shared" si="327"/>
        <v>0</v>
      </c>
      <c r="AW204" s="1">
        <f t="shared" si="328"/>
        <v>0</v>
      </c>
      <c r="AX204" s="1">
        <f t="shared" si="329"/>
        <v>0</v>
      </c>
      <c r="AY204" s="1">
        <f t="shared" si="330"/>
        <v>0</v>
      </c>
      <c r="AZ204" s="1">
        <f t="shared" si="331"/>
        <v>0</v>
      </c>
      <c r="BA204" s="1">
        <f t="shared" si="332"/>
        <v>0</v>
      </c>
      <c r="BB204" s="1">
        <f t="shared" si="333"/>
        <v>0</v>
      </c>
      <c r="BC204" s="1">
        <f t="shared" si="334"/>
        <v>0</v>
      </c>
      <c r="BD204" s="1">
        <f t="shared" si="335"/>
        <v>0</v>
      </c>
      <c r="BE204" s="1">
        <f t="shared" si="336"/>
        <v>0</v>
      </c>
      <c r="BF204" s="1">
        <f t="shared" si="337"/>
        <v>0</v>
      </c>
      <c r="BG204" s="1">
        <f t="shared" si="338"/>
        <v>0</v>
      </c>
      <c r="BH204" s="1">
        <f t="shared" si="339"/>
        <v>0</v>
      </c>
      <c r="BI204" s="1">
        <f t="shared" si="340"/>
        <v>1</v>
      </c>
      <c r="BJ204" s="1">
        <f t="shared" si="341"/>
        <v>24</v>
      </c>
      <c r="BK204" s="1">
        <f t="shared" si="342"/>
        <v>42</v>
      </c>
      <c r="BL204" s="1">
        <f t="shared" si="343"/>
        <v>1</v>
      </c>
      <c r="BM204" s="1">
        <f t="shared" si="344"/>
        <v>42</v>
      </c>
      <c r="BN204" s="1">
        <f t="shared" si="345"/>
        <v>0</v>
      </c>
      <c r="BO204" s="1">
        <f t="shared" si="346"/>
        <v>0</v>
      </c>
      <c r="BP204" s="1">
        <f t="shared" si="347"/>
        <v>46</v>
      </c>
      <c r="BQ204" s="1">
        <f t="shared" si="348"/>
        <v>0</v>
      </c>
      <c r="BR204" s="1">
        <f t="shared" si="349"/>
        <v>0</v>
      </c>
      <c r="BS204" s="1">
        <f t="shared" si="350"/>
        <v>0</v>
      </c>
      <c r="BT204" s="1">
        <f t="shared" si="351"/>
        <v>0</v>
      </c>
      <c r="BU204" s="1">
        <f t="shared" si="352"/>
        <v>0</v>
      </c>
      <c r="BV204" s="1">
        <f t="shared" si="353"/>
        <v>0</v>
      </c>
      <c r="BW204" s="1">
        <f t="shared" si="354"/>
        <v>0</v>
      </c>
      <c r="BX204" s="1">
        <f t="shared" si="355"/>
        <v>0</v>
      </c>
      <c r="BY204" s="1">
        <f t="shared" si="356"/>
        <v>0</v>
      </c>
      <c r="BZ204" s="1">
        <f t="shared" si="357"/>
        <v>0</v>
      </c>
      <c r="CA204" s="1">
        <f t="shared" si="358"/>
        <v>0</v>
      </c>
      <c r="CB204" s="1">
        <f t="shared" si="359"/>
        <v>0</v>
      </c>
      <c r="CC204" s="1">
        <f t="shared" si="360"/>
        <v>0</v>
      </c>
      <c r="CD204" s="1">
        <f t="shared" si="361"/>
        <v>0</v>
      </c>
      <c r="CE204" s="1">
        <f t="shared" si="362"/>
        <v>0</v>
      </c>
      <c r="CF204" s="1">
        <f t="shared" si="363"/>
        <v>0</v>
      </c>
      <c r="CG204" s="1">
        <f t="shared" si="364"/>
        <v>0</v>
      </c>
      <c r="CH204" s="1">
        <f t="shared" si="365"/>
        <v>0</v>
      </c>
      <c r="CI204" s="1">
        <f t="shared" si="366"/>
        <v>0</v>
      </c>
      <c r="CJ204" s="1">
        <f t="shared" si="367"/>
        <v>0</v>
      </c>
      <c r="CK204" s="1">
        <f t="shared" si="368"/>
        <v>0</v>
      </c>
      <c r="CL204" s="1">
        <f t="shared" si="369"/>
        <v>0</v>
      </c>
      <c r="CM204" s="1">
        <f t="shared" si="370"/>
        <v>0</v>
      </c>
      <c r="CN204" s="1">
        <f t="shared" si="371"/>
        <v>0</v>
      </c>
      <c r="CO204" s="1">
        <f t="shared" si="372"/>
        <v>0</v>
      </c>
      <c r="CP204" s="1">
        <f t="shared" si="373"/>
        <v>0</v>
      </c>
      <c r="CQ204" s="1">
        <f t="shared" si="374"/>
        <v>0</v>
      </c>
      <c r="CR204" s="1">
        <f t="shared" si="375"/>
        <v>0</v>
      </c>
      <c r="CS204" s="1">
        <f t="shared" si="376"/>
        <v>0</v>
      </c>
      <c r="CT204" s="1">
        <f t="shared" si="377"/>
        <v>0</v>
      </c>
      <c r="CU204" s="1">
        <f t="shared" si="378"/>
        <v>0</v>
      </c>
      <c r="CV204" s="1">
        <f t="shared" si="379"/>
        <v>0</v>
      </c>
      <c r="CW204" s="1">
        <f t="shared" si="380"/>
        <v>0</v>
      </c>
      <c r="CX204" s="1">
        <f t="shared" si="381"/>
        <v>0</v>
      </c>
      <c r="CY204" s="1">
        <f t="shared" si="382"/>
        <v>0</v>
      </c>
      <c r="CZ204" s="1">
        <f t="shared" si="383"/>
        <v>0</v>
      </c>
      <c r="DA204" s="1">
        <f t="shared" si="384"/>
        <v>0</v>
      </c>
      <c r="DB204" s="1">
        <f t="shared" si="385"/>
        <v>0</v>
      </c>
      <c r="DC204" s="1">
        <f t="shared" si="386"/>
        <v>0</v>
      </c>
      <c r="DD204" s="1">
        <f t="shared" si="387"/>
        <v>0</v>
      </c>
    </row>
    <row r="205" spans="1:108" x14ac:dyDescent="0.55000000000000004">
      <c r="A205" s="1">
        <f>値貼り付け用シート!F213</f>
        <v>10</v>
      </c>
      <c r="B205" s="1">
        <f>値貼り付け用シート!G213</f>
        <v>20</v>
      </c>
      <c r="C205" s="1">
        <f>計算１!I4874</f>
        <v>24</v>
      </c>
      <c r="D205" s="1">
        <f>計算１!J4874</f>
        <v>24</v>
      </c>
      <c r="E205" s="1">
        <f>計算１!K4874</f>
        <v>0</v>
      </c>
      <c r="F205" s="1">
        <f>計算１!L4874</f>
        <v>40</v>
      </c>
      <c r="G205" s="1">
        <f>計算１!M4874</f>
        <v>1</v>
      </c>
      <c r="H205" s="1">
        <f>IF(計算１!I4874=0,"",計算１!N4874)</f>
        <v>41</v>
      </c>
      <c r="I205" s="1">
        <f>IF(ISERROR(計算１!O4874),"",計算１!O4874)</f>
        <v>41</v>
      </c>
      <c r="J205" s="1">
        <f>計算１!P4874</f>
        <v>0</v>
      </c>
      <c r="K205" s="1">
        <f t="shared" si="291"/>
        <v>40</v>
      </c>
      <c r="M205" s="1">
        <f t="shared" si="292"/>
        <v>0</v>
      </c>
      <c r="N205" s="1">
        <f t="shared" si="293"/>
        <v>0</v>
      </c>
      <c r="O205" s="1">
        <f t="shared" si="294"/>
        <v>0</v>
      </c>
      <c r="P205" s="1">
        <f t="shared" si="295"/>
        <v>0</v>
      </c>
      <c r="Q205" s="1">
        <f t="shared" si="296"/>
        <v>0</v>
      </c>
      <c r="R205" s="1">
        <f t="shared" si="297"/>
        <v>0</v>
      </c>
      <c r="S205" s="1">
        <f t="shared" si="298"/>
        <v>0</v>
      </c>
      <c r="T205" s="1">
        <f t="shared" si="299"/>
        <v>0</v>
      </c>
      <c r="U205" s="1">
        <f t="shared" si="300"/>
        <v>0</v>
      </c>
      <c r="V205" s="1">
        <f t="shared" si="301"/>
        <v>0</v>
      </c>
      <c r="W205" s="1">
        <f t="shared" si="302"/>
        <v>0</v>
      </c>
      <c r="X205" s="1">
        <f t="shared" si="303"/>
        <v>0</v>
      </c>
      <c r="Y205" s="1">
        <f t="shared" si="304"/>
        <v>0</v>
      </c>
      <c r="Z205" s="1">
        <f t="shared" si="305"/>
        <v>0</v>
      </c>
      <c r="AA205" s="1">
        <f t="shared" si="306"/>
        <v>0</v>
      </c>
      <c r="AB205" s="1">
        <f t="shared" si="307"/>
        <v>0</v>
      </c>
      <c r="AC205" s="1">
        <f t="shared" si="308"/>
        <v>0</v>
      </c>
      <c r="AD205" s="1">
        <f t="shared" si="309"/>
        <v>0</v>
      </c>
      <c r="AE205" s="1">
        <f t="shared" si="310"/>
        <v>0</v>
      </c>
      <c r="AF205" s="1">
        <f t="shared" si="311"/>
        <v>0</v>
      </c>
      <c r="AG205" s="1">
        <f t="shared" si="312"/>
        <v>0</v>
      </c>
      <c r="AH205" s="1">
        <f t="shared" si="313"/>
        <v>0</v>
      </c>
      <c r="AI205" s="1">
        <f t="shared" si="314"/>
        <v>0</v>
      </c>
      <c r="AJ205" s="1">
        <f t="shared" si="315"/>
        <v>0</v>
      </c>
      <c r="AK205" s="1">
        <f t="shared" si="316"/>
        <v>0</v>
      </c>
      <c r="AL205" s="1">
        <f t="shared" si="317"/>
        <v>0</v>
      </c>
      <c r="AM205" s="1">
        <f t="shared" si="318"/>
        <v>0</v>
      </c>
      <c r="AN205" s="1">
        <f t="shared" si="319"/>
        <v>0</v>
      </c>
      <c r="AO205" s="1">
        <f t="shared" si="320"/>
        <v>0</v>
      </c>
      <c r="AP205" s="1">
        <f t="shared" si="321"/>
        <v>0</v>
      </c>
      <c r="AQ205" s="1">
        <f t="shared" si="322"/>
        <v>0</v>
      </c>
      <c r="AR205" s="1">
        <f t="shared" si="323"/>
        <v>0</v>
      </c>
      <c r="AS205" s="1">
        <f t="shared" si="324"/>
        <v>0</v>
      </c>
      <c r="AT205" s="1">
        <f t="shared" si="325"/>
        <v>0</v>
      </c>
      <c r="AU205" s="1">
        <f t="shared" si="326"/>
        <v>0</v>
      </c>
      <c r="AV205" s="1">
        <f t="shared" si="327"/>
        <v>0</v>
      </c>
      <c r="AW205" s="1">
        <f t="shared" si="328"/>
        <v>0</v>
      </c>
      <c r="AX205" s="1">
        <f t="shared" si="329"/>
        <v>0</v>
      </c>
      <c r="AY205" s="1">
        <f t="shared" si="330"/>
        <v>0</v>
      </c>
      <c r="AZ205" s="1">
        <f t="shared" si="331"/>
        <v>0</v>
      </c>
      <c r="BA205" s="1">
        <f t="shared" si="332"/>
        <v>0</v>
      </c>
      <c r="BB205" s="1">
        <f t="shared" si="333"/>
        <v>0</v>
      </c>
      <c r="BC205" s="1">
        <f t="shared" si="334"/>
        <v>0</v>
      </c>
      <c r="BD205" s="1">
        <f t="shared" si="335"/>
        <v>0</v>
      </c>
      <c r="BE205" s="1">
        <f t="shared" si="336"/>
        <v>0</v>
      </c>
      <c r="BF205" s="1">
        <f t="shared" si="337"/>
        <v>0</v>
      </c>
      <c r="BG205" s="1">
        <f t="shared" si="338"/>
        <v>0</v>
      </c>
      <c r="BH205" s="1">
        <f t="shared" si="339"/>
        <v>0</v>
      </c>
      <c r="BI205" s="1">
        <f t="shared" si="340"/>
        <v>1</v>
      </c>
      <c r="BJ205" s="1">
        <f t="shared" si="341"/>
        <v>24</v>
      </c>
      <c r="BK205" s="1">
        <f t="shared" si="342"/>
        <v>40</v>
      </c>
      <c r="BL205" s="1">
        <f t="shared" si="343"/>
        <v>1</v>
      </c>
      <c r="BM205" s="1">
        <f t="shared" si="344"/>
        <v>40</v>
      </c>
      <c r="BN205" s="1">
        <f t="shared" si="345"/>
        <v>0</v>
      </c>
      <c r="BO205" s="1">
        <f t="shared" si="346"/>
        <v>0</v>
      </c>
      <c r="BP205" s="1">
        <f t="shared" si="347"/>
        <v>41</v>
      </c>
      <c r="BQ205" s="1">
        <f t="shared" si="348"/>
        <v>0</v>
      </c>
      <c r="BR205" s="1">
        <f t="shared" si="349"/>
        <v>0</v>
      </c>
      <c r="BS205" s="1">
        <f t="shared" si="350"/>
        <v>0</v>
      </c>
      <c r="BT205" s="1">
        <f t="shared" si="351"/>
        <v>0</v>
      </c>
      <c r="BU205" s="1">
        <f t="shared" si="352"/>
        <v>0</v>
      </c>
      <c r="BV205" s="1">
        <f t="shared" si="353"/>
        <v>0</v>
      </c>
      <c r="BW205" s="1">
        <f t="shared" si="354"/>
        <v>0</v>
      </c>
      <c r="BX205" s="1">
        <f t="shared" si="355"/>
        <v>0</v>
      </c>
      <c r="BY205" s="1">
        <f t="shared" si="356"/>
        <v>0</v>
      </c>
      <c r="BZ205" s="1">
        <f t="shared" si="357"/>
        <v>0</v>
      </c>
      <c r="CA205" s="1">
        <f t="shared" si="358"/>
        <v>0</v>
      </c>
      <c r="CB205" s="1">
        <f t="shared" si="359"/>
        <v>0</v>
      </c>
      <c r="CC205" s="1">
        <f t="shared" si="360"/>
        <v>0</v>
      </c>
      <c r="CD205" s="1">
        <f t="shared" si="361"/>
        <v>0</v>
      </c>
      <c r="CE205" s="1">
        <f t="shared" si="362"/>
        <v>0</v>
      </c>
      <c r="CF205" s="1">
        <f t="shared" si="363"/>
        <v>0</v>
      </c>
      <c r="CG205" s="1">
        <f t="shared" si="364"/>
        <v>0</v>
      </c>
      <c r="CH205" s="1">
        <f t="shared" si="365"/>
        <v>0</v>
      </c>
      <c r="CI205" s="1">
        <f t="shared" si="366"/>
        <v>0</v>
      </c>
      <c r="CJ205" s="1">
        <f t="shared" si="367"/>
        <v>0</v>
      </c>
      <c r="CK205" s="1">
        <f t="shared" si="368"/>
        <v>0</v>
      </c>
      <c r="CL205" s="1">
        <f t="shared" si="369"/>
        <v>0</v>
      </c>
      <c r="CM205" s="1">
        <f t="shared" si="370"/>
        <v>0</v>
      </c>
      <c r="CN205" s="1">
        <f t="shared" si="371"/>
        <v>0</v>
      </c>
      <c r="CO205" s="1">
        <f t="shared" si="372"/>
        <v>0</v>
      </c>
      <c r="CP205" s="1">
        <f t="shared" si="373"/>
        <v>0</v>
      </c>
      <c r="CQ205" s="1">
        <f t="shared" si="374"/>
        <v>0</v>
      </c>
      <c r="CR205" s="1">
        <f t="shared" si="375"/>
        <v>0</v>
      </c>
      <c r="CS205" s="1">
        <f t="shared" si="376"/>
        <v>0</v>
      </c>
      <c r="CT205" s="1">
        <f t="shared" si="377"/>
        <v>0</v>
      </c>
      <c r="CU205" s="1">
        <f t="shared" si="378"/>
        <v>0</v>
      </c>
      <c r="CV205" s="1">
        <f t="shared" si="379"/>
        <v>0</v>
      </c>
      <c r="CW205" s="1">
        <f t="shared" si="380"/>
        <v>0</v>
      </c>
      <c r="CX205" s="1">
        <f t="shared" si="381"/>
        <v>0</v>
      </c>
      <c r="CY205" s="1">
        <f t="shared" si="382"/>
        <v>0</v>
      </c>
      <c r="CZ205" s="1">
        <f t="shared" si="383"/>
        <v>0</v>
      </c>
      <c r="DA205" s="1">
        <f t="shared" si="384"/>
        <v>0</v>
      </c>
      <c r="DB205" s="1">
        <f t="shared" si="385"/>
        <v>0</v>
      </c>
      <c r="DC205" s="1">
        <f t="shared" si="386"/>
        <v>0</v>
      </c>
      <c r="DD205" s="1">
        <f t="shared" si="387"/>
        <v>0</v>
      </c>
    </row>
    <row r="206" spans="1:108" x14ac:dyDescent="0.55000000000000004">
      <c r="A206" s="1">
        <f>値貼り付け用シート!F214</f>
        <v>10</v>
      </c>
      <c r="B206" s="1">
        <f>値貼り付け用シート!G214</f>
        <v>21</v>
      </c>
      <c r="C206" s="1">
        <f>計算１!I4898</f>
        <v>23</v>
      </c>
      <c r="D206" s="1">
        <f>計算１!J4898</f>
        <v>24</v>
      </c>
      <c r="E206" s="1">
        <f>計算１!K4898</f>
        <v>0</v>
      </c>
      <c r="F206" s="1">
        <f>計算１!L4898</f>
        <v>38</v>
      </c>
      <c r="G206" s="1">
        <f>計算１!M4898</f>
        <v>1</v>
      </c>
      <c r="H206" s="1">
        <f>IF(計算１!I4898=0,"",計算１!N4898)</f>
        <v>39</v>
      </c>
      <c r="I206" s="1">
        <f>IF(ISERROR(計算１!O4898),"",計算１!O4898)</f>
        <v>39</v>
      </c>
      <c r="J206" s="1">
        <f>計算１!P4898</f>
        <v>0</v>
      </c>
      <c r="K206" s="1">
        <f t="shared" si="291"/>
        <v>38</v>
      </c>
      <c r="M206" s="1">
        <f t="shared" si="292"/>
        <v>0</v>
      </c>
      <c r="N206" s="1">
        <f t="shared" si="293"/>
        <v>0</v>
      </c>
      <c r="O206" s="1">
        <f t="shared" si="294"/>
        <v>0</v>
      </c>
      <c r="P206" s="1">
        <f t="shared" si="295"/>
        <v>0</v>
      </c>
      <c r="Q206" s="1">
        <f t="shared" si="296"/>
        <v>0</v>
      </c>
      <c r="R206" s="1">
        <f t="shared" si="297"/>
        <v>0</v>
      </c>
      <c r="S206" s="1">
        <f t="shared" si="298"/>
        <v>0</v>
      </c>
      <c r="T206" s="1">
        <f t="shared" si="299"/>
        <v>0</v>
      </c>
      <c r="U206" s="1">
        <f t="shared" si="300"/>
        <v>0</v>
      </c>
      <c r="V206" s="1">
        <f t="shared" si="301"/>
        <v>0</v>
      </c>
      <c r="W206" s="1">
        <f t="shared" si="302"/>
        <v>0</v>
      </c>
      <c r="X206" s="1">
        <f t="shared" si="303"/>
        <v>0</v>
      </c>
      <c r="Y206" s="1">
        <f t="shared" si="304"/>
        <v>0</v>
      </c>
      <c r="Z206" s="1">
        <f t="shared" si="305"/>
        <v>0</v>
      </c>
      <c r="AA206" s="1">
        <f t="shared" si="306"/>
        <v>0</v>
      </c>
      <c r="AB206" s="1">
        <f t="shared" si="307"/>
        <v>0</v>
      </c>
      <c r="AC206" s="1">
        <f t="shared" si="308"/>
        <v>0</v>
      </c>
      <c r="AD206" s="1">
        <f t="shared" si="309"/>
        <v>0</v>
      </c>
      <c r="AE206" s="1">
        <f t="shared" si="310"/>
        <v>0</v>
      </c>
      <c r="AF206" s="1">
        <f t="shared" si="311"/>
        <v>0</v>
      </c>
      <c r="AG206" s="1">
        <f t="shared" si="312"/>
        <v>0</v>
      </c>
      <c r="AH206" s="1">
        <f t="shared" si="313"/>
        <v>0</v>
      </c>
      <c r="AI206" s="1">
        <f t="shared" si="314"/>
        <v>0</v>
      </c>
      <c r="AJ206" s="1">
        <f t="shared" si="315"/>
        <v>0</v>
      </c>
      <c r="AK206" s="1">
        <f t="shared" si="316"/>
        <v>0</v>
      </c>
      <c r="AL206" s="1">
        <f t="shared" si="317"/>
        <v>0</v>
      </c>
      <c r="AM206" s="1">
        <f t="shared" si="318"/>
        <v>0</v>
      </c>
      <c r="AN206" s="1">
        <f t="shared" si="319"/>
        <v>0</v>
      </c>
      <c r="AO206" s="1">
        <f t="shared" si="320"/>
        <v>0</v>
      </c>
      <c r="AP206" s="1">
        <f t="shared" si="321"/>
        <v>0</v>
      </c>
      <c r="AQ206" s="1">
        <f t="shared" si="322"/>
        <v>0</v>
      </c>
      <c r="AR206" s="1">
        <f t="shared" si="323"/>
        <v>0</v>
      </c>
      <c r="AS206" s="1">
        <f t="shared" si="324"/>
        <v>0</v>
      </c>
      <c r="AT206" s="1">
        <f t="shared" si="325"/>
        <v>0</v>
      </c>
      <c r="AU206" s="1">
        <f t="shared" si="326"/>
        <v>0</v>
      </c>
      <c r="AV206" s="1">
        <f t="shared" si="327"/>
        <v>0</v>
      </c>
      <c r="AW206" s="1">
        <f t="shared" si="328"/>
        <v>0</v>
      </c>
      <c r="AX206" s="1">
        <f t="shared" si="329"/>
        <v>0</v>
      </c>
      <c r="AY206" s="1">
        <f t="shared" si="330"/>
        <v>0</v>
      </c>
      <c r="AZ206" s="1">
        <f t="shared" si="331"/>
        <v>0</v>
      </c>
      <c r="BA206" s="1">
        <f t="shared" si="332"/>
        <v>0</v>
      </c>
      <c r="BB206" s="1">
        <f t="shared" si="333"/>
        <v>0</v>
      </c>
      <c r="BC206" s="1">
        <f t="shared" si="334"/>
        <v>0</v>
      </c>
      <c r="BD206" s="1">
        <f t="shared" si="335"/>
        <v>0</v>
      </c>
      <c r="BE206" s="1">
        <f t="shared" si="336"/>
        <v>0</v>
      </c>
      <c r="BF206" s="1">
        <f t="shared" si="337"/>
        <v>0</v>
      </c>
      <c r="BG206" s="1">
        <f t="shared" si="338"/>
        <v>0</v>
      </c>
      <c r="BH206" s="1">
        <f t="shared" si="339"/>
        <v>0</v>
      </c>
      <c r="BI206" s="1">
        <f t="shared" si="340"/>
        <v>1</v>
      </c>
      <c r="BJ206" s="1">
        <f t="shared" si="341"/>
        <v>23</v>
      </c>
      <c r="BK206" s="1">
        <f t="shared" si="342"/>
        <v>38</v>
      </c>
      <c r="BL206" s="1">
        <f t="shared" si="343"/>
        <v>1</v>
      </c>
      <c r="BM206" s="1">
        <f t="shared" si="344"/>
        <v>38</v>
      </c>
      <c r="BN206" s="1">
        <f t="shared" si="345"/>
        <v>0</v>
      </c>
      <c r="BO206" s="1">
        <f t="shared" si="346"/>
        <v>0</v>
      </c>
      <c r="BP206" s="1">
        <f t="shared" si="347"/>
        <v>39</v>
      </c>
      <c r="BQ206" s="1">
        <f t="shared" si="348"/>
        <v>0</v>
      </c>
      <c r="BR206" s="1">
        <f t="shared" si="349"/>
        <v>0</v>
      </c>
      <c r="BS206" s="1">
        <f t="shared" si="350"/>
        <v>0</v>
      </c>
      <c r="BT206" s="1">
        <f t="shared" si="351"/>
        <v>0</v>
      </c>
      <c r="BU206" s="1">
        <f t="shared" si="352"/>
        <v>0</v>
      </c>
      <c r="BV206" s="1">
        <f t="shared" si="353"/>
        <v>0</v>
      </c>
      <c r="BW206" s="1">
        <f t="shared" si="354"/>
        <v>0</v>
      </c>
      <c r="BX206" s="1">
        <f t="shared" si="355"/>
        <v>0</v>
      </c>
      <c r="BY206" s="1">
        <f t="shared" si="356"/>
        <v>0</v>
      </c>
      <c r="BZ206" s="1">
        <f t="shared" si="357"/>
        <v>0</v>
      </c>
      <c r="CA206" s="1">
        <f t="shared" si="358"/>
        <v>0</v>
      </c>
      <c r="CB206" s="1">
        <f t="shared" si="359"/>
        <v>0</v>
      </c>
      <c r="CC206" s="1">
        <f t="shared" si="360"/>
        <v>0</v>
      </c>
      <c r="CD206" s="1">
        <f t="shared" si="361"/>
        <v>0</v>
      </c>
      <c r="CE206" s="1">
        <f t="shared" si="362"/>
        <v>0</v>
      </c>
      <c r="CF206" s="1">
        <f t="shared" si="363"/>
        <v>0</v>
      </c>
      <c r="CG206" s="1">
        <f t="shared" si="364"/>
        <v>0</v>
      </c>
      <c r="CH206" s="1">
        <f t="shared" si="365"/>
        <v>0</v>
      </c>
      <c r="CI206" s="1">
        <f t="shared" si="366"/>
        <v>0</v>
      </c>
      <c r="CJ206" s="1">
        <f t="shared" si="367"/>
        <v>0</v>
      </c>
      <c r="CK206" s="1">
        <f t="shared" si="368"/>
        <v>0</v>
      </c>
      <c r="CL206" s="1">
        <f t="shared" si="369"/>
        <v>0</v>
      </c>
      <c r="CM206" s="1">
        <f t="shared" si="370"/>
        <v>0</v>
      </c>
      <c r="CN206" s="1">
        <f t="shared" si="371"/>
        <v>0</v>
      </c>
      <c r="CO206" s="1">
        <f t="shared" si="372"/>
        <v>0</v>
      </c>
      <c r="CP206" s="1">
        <f t="shared" si="373"/>
        <v>0</v>
      </c>
      <c r="CQ206" s="1">
        <f t="shared" si="374"/>
        <v>0</v>
      </c>
      <c r="CR206" s="1">
        <f t="shared" si="375"/>
        <v>0</v>
      </c>
      <c r="CS206" s="1">
        <f t="shared" si="376"/>
        <v>0</v>
      </c>
      <c r="CT206" s="1">
        <f t="shared" si="377"/>
        <v>0</v>
      </c>
      <c r="CU206" s="1">
        <f t="shared" si="378"/>
        <v>0</v>
      </c>
      <c r="CV206" s="1">
        <f t="shared" si="379"/>
        <v>0</v>
      </c>
      <c r="CW206" s="1">
        <f t="shared" si="380"/>
        <v>0</v>
      </c>
      <c r="CX206" s="1">
        <f t="shared" si="381"/>
        <v>0</v>
      </c>
      <c r="CY206" s="1">
        <f t="shared" si="382"/>
        <v>0</v>
      </c>
      <c r="CZ206" s="1">
        <f t="shared" si="383"/>
        <v>0</v>
      </c>
      <c r="DA206" s="1">
        <f t="shared" si="384"/>
        <v>0</v>
      </c>
      <c r="DB206" s="1">
        <f t="shared" si="385"/>
        <v>0</v>
      </c>
      <c r="DC206" s="1">
        <f t="shared" si="386"/>
        <v>0</v>
      </c>
      <c r="DD206" s="1">
        <f t="shared" si="387"/>
        <v>0</v>
      </c>
    </row>
    <row r="207" spans="1:108" x14ac:dyDescent="0.55000000000000004">
      <c r="A207" s="1">
        <f>値貼り付け用シート!F215</f>
        <v>10</v>
      </c>
      <c r="B207" s="1">
        <f>値貼り付け用シート!G215</f>
        <v>22</v>
      </c>
      <c r="C207" s="1">
        <f>計算１!I4922</f>
        <v>24</v>
      </c>
      <c r="D207" s="1">
        <f>計算１!J4922</f>
        <v>24</v>
      </c>
      <c r="E207" s="1">
        <f>計算１!K4922</f>
        <v>0</v>
      </c>
      <c r="F207" s="1">
        <f>計算１!L4922</f>
        <v>37</v>
      </c>
      <c r="G207" s="1">
        <f>計算１!M4922</f>
        <v>1</v>
      </c>
      <c r="H207" s="1">
        <f>IF(計算１!I4922=0,"",計算１!N4922)</f>
        <v>43</v>
      </c>
      <c r="I207" s="1">
        <f>IF(ISERROR(計算１!O4922),"",計算１!O4922)</f>
        <v>43</v>
      </c>
      <c r="J207" s="1">
        <f>計算１!P4922</f>
        <v>0</v>
      </c>
      <c r="K207" s="1">
        <f t="shared" si="291"/>
        <v>37</v>
      </c>
      <c r="M207" s="1">
        <f t="shared" si="292"/>
        <v>0</v>
      </c>
      <c r="N207" s="1">
        <f t="shared" si="293"/>
        <v>0</v>
      </c>
      <c r="O207" s="1">
        <f t="shared" si="294"/>
        <v>0</v>
      </c>
      <c r="P207" s="1">
        <f t="shared" si="295"/>
        <v>0</v>
      </c>
      <c r="Q207" s="1">
        <f t="shared" si="296"/>
        <v>0</v>
      </c>
      <c r="R207" s="1">
        <f t="shared" si="297"/>
        <v>0</v>
      </c>
      <c r="S207" s="1">
        <f t="shared" si="298"/>
        <v>0</v>
      </c>
      <c r="T207" s="1">
        <f t="shared" si="299"/>
        <v>0</v>
      </c>
      <c r="U207" s="1">
        <f t="shared" si="300"/>
        <v>0</v>
      </c>
      <c r="V207" s="1">
        <f t="shared" si="301"/>
        <v>0</v>
      </c>
      <c r="W207" s="1">
        <f t="shared" si="302"/>
        <v>0</v>
      </c>
      <c r="X207" s="1">
        <f t="shared" si="303"/>
        <v>0</v>
      </c>
      <c r="Y207" s="1">
        <f t="shared" si="304"/>
        <v>0</v>
      </c>
      <c r="Z207" s="1">
        <f t="shared" si="305"/>
        <v>0</v>
      </c>
      <c r="AA207" s="1">
        <f t="shared" si="306"/>
        <v>0</v>
      </c>
      <c r="AB207" s="1">
        <f t="shared" si="307"/>
        <v>0</v>
      </c>
      <c r="AC207" s="1">
        <f t="shared" si="308"/>
        <v>0</v>
      </c>
      <c r="AD207" s="1">
        <f t="shared" si="309"/>
        <v>0</v>
      </c>
      <c r="AE207" s="1">
        <f t="shared" si="310"/>
        <v>0</v>
      </c>
      <c r="AF207" s="1">
        <f t="shared" si="311"/>
        <v>0</v>
      </c>
      <c r="AG207" s="1">
        <f t="shared" si="312"/>
        <v>0</v>
      </c>
      <c r="AH207" s="1">
        <f t="shared" si="313"/>
        <v>0</v>
      </c>
      <c r="AI207" s="1">
        <f t="shared" si="314"/>
        <v>0</v>
      </c>
      <c r="AJ207" s="1">
        <f t="shared" si="315"/>
        <v>0</v>
      </c>
      <c r="AK207" s="1">
        <f t="shared" si="316"/>
        <v>0</v>
      </c>
      <c r="AL207" s="1">
        <f t="shared" si="317"/>
        <v>0</v>
      </c>
      <c r="AM207" s="1">
        <f t="shared" si="318"/>
        <v>0</v>
      </c>
      <c r="AN207" s="1">
        <f t="shared" si="319"/>
        <v>0</v>
      </c>
      <c r="AO207" s="1">
        <f t="shared" si="320"/>
        <v>0</v>
      </c>
      <c r="AP207" s="1">
        <f t="shared" si="321"/>
        <v>0</v>
      </c>
      <c r="AQ207" s="1">
        <f t="shared" si="322"/>
        <v>0</v>
      </c>
      <c r="AR207" s="1">
        <f t="shared" si="323"/>
        <v>0</v>
      </c>
      <c r="AS207" s="1">
        <f t="shared" si="324"/>
        <v>0</v>
      </c>
      <c r="AT207" s="1">
        <f t="shared" si="325"/>
        <v>0</v>
      </c>
      <c r="AU207" s="1">
        <f t="shared" si="326"/>
        <v>0</v>
      </c>
      <c r="AV207" s="1">
        <f t="shared" si="327"/>
        <v>0</v>
      </c>
      <c r="AW207" s="1">
        <f t="shared" si="328"/>
        <v>0</v>
      </c>
      <c r="AX207" s="1">
        <f t="shared" si="329"/>
        <v>0</v>
      </c>
      <c r="AY207" s="1">
        <f t="shared" si="330"/>
        <v>0</v>
      </c>
      <c r="AZ207" s="1">
        <f t="shared" si="331"/>
        <v>0</v>
      </c>
      <c r="BA207" s="1">
        <f t="shared" si="332"/>
        <v>0</v>
      </c>
      <c r="BB207" s="1">
        <f t="shared" si="333"/>
        <v>0</v>
      </c>
      <c r="BC207" s="1">
        <f t="shared" si="334"/>
        <v>0</v>
      </c>
      <c r="BD207" s="1">
        <f t="shared" si="335"/>
        <v>0</v>
      </c>
      <c r="BE207" s="1">
        <f t="shared" si="336"/>
        <v>0</v>
      </c>
      <c r="BF207" s="1">
        <f t="shared" si="337"/>
        <v>0</v>
      </c>
      <c r="BG207" s="1">
        <f t="shared" si="338"/>
        <v>0</v>
      </c>
      <c r="BH207" s="1">
        <f t="shared" si="339"/>
        <v>0</v>
      </c>
      <c r="BI207" s="1">
        <f t="shared" si="340"/>
        <v>1</v>
      </c>
      <c r="BJ207" s="1">
        <f t="shared" si="341"/>
        <v>24</v>
      </c>
      <c r="BK207" s="1">
        <f t="shared" si="342"/>
        <v>37</v>
      </c>
      <c r="BL207" s="1">
        <f t="shared" si="343"/>
        <v>1</v>
      </c>
      <c r="BM207" s="1">
        <f t="shared" si="344"/>
        <v>37</v>
      </c>
      <c r="BN207" s="1">
        <f t="shared" si="345"/>
        <v>0</v>
      </c>
      <c r="BO207" s="1">
        <f t="shared" si="346"/>
        <v>0</v>
      </c>
      <c r="BP207" s="1">
        <f t="shared" si="347"/>
        <v>43</v>
      </c>
      <c r="BQ207" s="1">
        <f t="shared" si="348"/>
        <v>0</v>
      </c>
      <c r="BR207" s="1">
        <f t="shared" si="349"/>
        <v>0</v>
      </c>
      <c r="BS207" s="1">
        <f t="shared" si="350"/>
        <v>0</v>
      </c>
      <c r="BT207" s="1">
        <f t="shared" si="351"/>
        <v>0</v>
      </c>
      <c r="BU207" s="1">
        <f t="shared" si="352"/>
        <v>0</v>
      </c>
      <c r="BV207" s="1">
        <f t="shared" si="353"/>
        <v>0</v>
      </c>
      <c r="BW207" s="1">
        <f t="shared" si="354"/>
        <v>0</v>
      </c>
      <c r="BX207" s="1">
        <f t="shared" si="355"/>
        <v>0</v>
      </c>
      <c r="BY207" s="1">
        <f t="shared" si="356"/>
        <v>0</v>
      </c>
      <c r="BZ207" s="1">
        <f t="shared" si="357"/>
        <v>0</v>
      </c>
      <c r="CA207" s="1">
        <f t="shared" si="358"/>
        <v>0</v>
      </c>
      <c r="CB207" s="1">
        <f t="shared" si="359"/>
        <v>0</v>
      </c>
      <c r="CC207" s="1">
        <f t="shared" si="360"/>
        <v>0</v>
      </c>
      <c r="CD207" s="1">
        <f t="shared" si="361"/>
        <v>0</v>
      </c>
      <c r="CE207" s="1">
        <f t="shared" si="362"/>
        <v>0</v>
      </c>
      <c r="CF207" s="1">
        <f t="shared" si="363"/>
        <v>0</v>
      </c>
      <c r="CG207" s="1">
        <f t="shared" si="364"/>
        <v>0</v>
      </c>
      <c r="CH207" s="1">
        <f t="shared" si="365"/>
        <v>0</v>
      </c>
      <c r="CI207" s="1">
        <f t="shared" si="366"/>
        <v>0</v>
      </c>
      <c r="CJ207" s="1">
        <f t="shared" si="367"/>
        <v>0</v>
      </c>
      <c r="CK207" s="1">
        <f t="shared" si="368"/>
        <v>0</v>
      </c>
      <c r="CL207" s="1">
        <f t="shared" si="369"/>
        <v>0</v>
      </c>
      <c r="CM207" s="1">
        <f t="shared" si="370"/>
        <v>0</v>
      </c>
      <c r="CN207" s="1">
        <f t="shared" si="371"/>
        <v>0</v>
      </c>
      <c r="CO207" s="1">
        <f t="shared" si="372"/>
        <v>0</v>
      </c>
      <c r="CP207" s="1">
        <f t="shared" si="373"/>
        <v>0</v>
      </c>
      <c r="CQ207" s="1">
        <f t="shared" si="374"/>
        <v>0</v>
      </c>
      <c r="CR207" s="1">
        <f t="shared" si="375"/>
        <v>0</v>
      </c>
      <c r="CS207" s="1">
        <f t="shared" si="376"/>
        <v>0</v>
      </c>
      <c r="CT207" s="1">
        <f t="shared" si="377"/>
        <v>0</v>
      </c>
      <c r="CU207" s="1">
        <f t="shared" si="378"/>
        <v>0</v>
      </c>
      <c r="CV207" s="1">
        <f t="shared" si="379"/>
        <v>0</v>
      </c>
      <c r="CW207" s="1">
        <f t="shared" si="380"/>
        <v>0</v>
      </c>
      <c r="CX207" s="1">
        <f t="shared" si="381"/>
        <v>0</v>
      </c>
      <c r="CY207" s="1">
        <f t="shared" si="382"/>
        <v>0</v>
      </c>
      <c r="CZ207" s="1">
        <f t="shared" si="383"/>
        <v>0</v>
      </c>
      <c r="DA207" s="1">
        <f t="shared" si="384"/>
        <v>0</v>
      </c>
      <c r="DB207" s="1">
        <f t="shared" si="385"/>
        <v>0</v>
      </c>
      <c r="DC207" s="1">
        <f t="shared" si="386"/>
        <v>0</v>
      </c>
      <c r="DD207" s="1">
        <f t="shared" si="387"/>
        <v>0</v>
      </c>
    </row>
    <row r="208" spans="1:108" x14ac:dyDescent="0.55000000000000004">
      <c r="A208" s="1">
        <f>値貼り付け用シート!F216</f>
        <v>10</v>
      </c>
      <c r="B208" s="1">
        <f>値貼り付け用シート!G216</f>
        <v>23</v>
      </c>
      <c r="C208" s="1">
        <f>計算１!I4946</f>
        <v>24</v>
      </c>
      <c r="D208" s="1">
        <f>計算１!J4946</f>
        <v>24</v>
      </c>
      <c r="E208" s="1">
        <f>計算１!K4946</f>
        <v>0</v>
      </c>
      <c r="F208" s="1">
        <f>計算１!L4946</f>
        <v>31</v>
      </c>
      <c r="G208" s="1">
        <f>計算１!M4946</f>
        <v>1</v>
      </c>
      <c r="H208" s="1">
        <f>IF(計算１!I4946=0,"",計算１!N4946)</f>
        <v>41</v>
      </c>
      <c r="I208" s="1">
        <f>IF(ISERROR(計算１!O4946),"",計算１!O4946)</f>
        <v>41</v>
      </c>
      <c r="J208" s="1">
        <f>計算１!P4946</f>
        <v>0</v>
      </c>
      <c r="K208" s="1">
        <f t="shared" si="291"/>
        <v>31</v>
      </c>
      <c r="M208" s="1">
        <f t="shared" si="292"/>
        <v>0</v>
      </c>
      <c r="N208" s="1">
        <f t="shared" si="293"/>
        <v>0</v>
      </c>
      <c r="O208" s="1">
        <f t="shared" si="294"/>
        <v>0</v>
      </c>
      <c r="P208" s="1">
        <f t="shared" si="295"/>
        <v>0</v>
      </c>
      <c r="Q208" s="1">
        <f t="shared" si="296"/>
        <v>0</v>
      </c>
      <c r="R208" s="1">
        <f t="shared" si="297"/>
        <v>0</v>
      </c>
      <c r="S208" s="1">
        <f t="shared" si="298"/>
        <v>0</v>
      </c>
      <c r="T208" s="1">
        <f t="shared" si="299"/>
        <v>0</v>
      </c>
      <c r="U208" s="1">
        <f t="shared" si="300"/>
        <v>0</v>
      </c>
      <c r="V208" s="1">
        <f t="shared" si="301"/>
        <v>0</v>
      </c>
      <c r="W208" s="1">
        <f t="shared" si="302"/>
        <v>0</v>
      </c>
      <c r="X208" s="1">
        <f t="shared" si="303"/>
        <v>0</v>
      </c>
      <c r="Y208" s="1">
        <f t="shared" si="304"/>
        <v>0</v>
      </c>
      <c r="Z208" s="1">
        <f t="shared" si="305"/>
        <v>0</v>
      </c>
      <c r="AA208" s="1">
        <f t="shared" si="306"/>
        <v>0</v>
      </c>
      <c r="AB208" s="1">
        <f t="shared" si="307"/>
        <v>0</v>
      </c>
      <c r="AC208" s="1">
        <f t="shared" si="308"/>
        <v>0</v>
      </c>
      <c r="AD208" s="1">
        <f t="shared" si="309"/>
        <v>0</v>
      </c>
      <c r="AE208" s="1">
        <f t="shared" si="310"/>
        <v>0</v>
      </c>
      <c r="AF208" s="1">
        <f t="shared" si="311"/>
        <v>0</v>
      </c>
      <c r="AG208" s="1">
        <f t="shared" si="312"/>
        <v>0</v>
      </c>
      <c r="AH208" s="1">
        <f t="shared" si="313"/>
        <v>0</v>
      </c>
      <c r="AI208" s="1">
        <f t="shared" si="314"/>
        <v>0</v>
      </c>
      <c r="AJ208" s="1">
        <f t="shared" si="315"/>
        <v>0</v>
      </c>
      <c r="AK208" s="1">
        <f t="shared" si="316"/>
        <v>0</v>
      </c>
      <c r="AL208" s="1">
        <f t="shared" si="317"/>
        <v>0</v>
      </c>
      <c r="AM208" s="1">
        <f t="shared" si="318"/>
        <v>0</v>
      </c>
      <c r="AN208" s="1">
        <f t="shared" si="319"/>
        <v>0</v>
      </c>
      <c r="AO208" s="1">
        <f t="shared" si="320"/>
        <v>0</v>
      </c>
      <c r="AP208" s="1">
        <f t="shared" si="321"/>
        <v>0</v>
      </c>
      <c r="AQ208" s="1">
        <f t="shared" si="322"/>
        <v>0</v>
      </c>
      <c r="AR208" s="1">
        <f t="shared" si="323"/>
        <v>0</v>
      </c>
      <c r="AS208" s="1">
        <f t="shared" si="324"/>
        <v>0</v>
      </c>
      <c r="AT208" s="1">
        <f t="shared" si="325"/>
        <v>0</v>
      </c>
      <c r="AU208" s="1">
        <f t="shared" si="326"/>
        <v>0</v>
      </c>
      <c r="AV208" s="1">
        <f t="shared" si="327"/>
        <v>0</v>
      </c>
      <c r="AW208" s="1">
        <f t="shared" si="328"/>
        <v>0</v>
      </c>
      <c r="AX208" s="1">
        <f t="shared" si="329"/>
        <v>0</v>
      </c>
      <c r="AY208" s="1">
        <f t="shared" si="330"/>
        <v>0</v>
      </c>
      <c r="AZ208" s="1">
        <f t="shared" si="331"/>
        <v>0</v>
      </c>
      <c r="BA208" s="1">
        <f t="shared" si="332"/>
        <v>0</v>
      </c>
      <c r="BB208" s="1">
        <f t="shared" si="333"/>
        <v>0</v>
      </c>
      <c r="BC208" s="1">
        <f t="shared" si="334"/>
        <v>0</v>
      </c>
      <c r="BD208" s="1">
        <f t="shared" si="335"/>
        <v>0</v>
      </c>
      <c r="BE208" s="1">
        <f t="shared" si="336"/>
        <v>0</v>
      </c>
      <c r="BF208" s="1">
        <f t="shared" si="337"/>
        <v>0</v>
      </c>
      <c r="BG208" s="1">
        <f t="shared" si="338"/>
        <v>0</v>
      </c>
      <c r="BH208" s="1">
        <f t="shared" si="339"/>
        <v>0</v>
      </c>
      <c r="BI208" s="1">
        <f t="shared" si="340"/>
        <v>1</v>
      </c>
      <c r="BJ208" s="1">
        <f t="shared" si="341"/>
        <v>24</v>
      </c>
      <c r="BK208" s="1">
        <f t="shared" si="342"/>
        <v>31</v>
      </c>
      <c r="BL208" s="1">
        <f t="shared" si="343"/>
        <v>1</v>
      </c>
      <c r="BM208" s="1">
        <f t="shared" si="344"/>
        <v>31</v>
      </c>
      <c r="BN208" s="1">
        <f t="shared" si="345"/>
        <v>0</v>
      </c>
      <c r="BO208" s="1">
        <f t="shared" si="346"/>
        <v>0</v>
      </c>
      <c r="BP208" s="1">
        <f t="shared" si="347"/>
        <v>41</v>
      </c>
      <c r="BQ208" s="1">
        <f t="shared" si="348"/>
        <v>0</v>
      </c>
      <c r="BR208" s="1">
        <f t="shared" si="349"/>
        <v>0</v>
      </c>
      <c r="BS208" s="1">
        <f t="shared" si="350"/>
        <v>0</v>
      </c>
      <c r="BT208" s="1">
        <f t="shared" si="351"/>
        <v>0</v>
      </c>
      <c r="BU208" s="1">
        <f t="shared" si="352"/>
        <v>0</v>
      </c>
      <c r="BV208" s="1">
        <f t="shared" si="353"/>
        <v>0</v>
      </c>
      <c r="BW208" s="1">
        <f t="shared" si="354"/>
        <v>0</v>
      </c>
      <c r="BX208" s="1">
        <f t="shared" si="355"/>
        <v>0</v>
      </c>
      <c r="BY208" s="1">
        <f t="shared" si="356"/>
        <v>0</v>
      </c>
      <c r="BZ208" s="1">
        <f t="shared" si="357"/>
        <v>0</v>
      </c>
      <c r="CA208" s="1">
        <f t="shared" si="358"/>
        <v>0</v>
      </c>
      <c r="CB208" s="1">
        <f t="shared" si="359"/>
        <v>0</v>
      </c>
      <c r="CC208" s="1">
        <f t="shared" si="360"/>
        <v>0</v>
      </c>
      <c r="CD208" s="1">
        <f t="shared" si="361"/>
        <v>0</v>
      </c>
      <c r="CE208" s="1">
        <f t="shared" si="362"/>
        <v>0</v>
      </c>
      <c r="CF208" s="1">
        <f t="shared" si="363"/>
        <v>0</v>
      </c>
      <c r="CG208" s="1">
        <f t="shared" si="364"/>
        <v>0</v>
      </c>
      <c r="CH208" s="1">
        <f t="shared" si="365"/>
        <v>0</v>
      </c>
      <c r="CI208" s="1">
        <f t="shared" si="366"/>
        <v>0</v>
      </c>
      <c r="CJ208" s="1">
        <f t="shared" si="367"/>
        <v>0</v>
      </c>
      <c r="CK208" s="1">
        <f t="shared" si="368"/>
        <v>0</v>
      </c>
      <c r="CL208" s="1">
        <f t="shared" si="369"/>
        <v>0</v>
      </c>
      <c r="CM208" s="1">
        <f t="shared" si="370"/>
        <v>0</v>
      </c>
      <c r="CN208" s="1">
        <f t="shared" si="371"/>
        <v>0</v>
      </c>
      <c r="CO208" s="1">
        <f t="shared" si="372"/>
        <v>0</v>
      </c>
      <c r="CP208" s="1">
        <f t="shared" si="373"/>
        <v>0</v>
      </c>
      <c r="CQ208" s="1">
        <f t="shared" si="374"/>
        <v>0</v>
      </c>
      <c r="CR208" s="1">
        <f t="shared" si="375"/>
        <v>0</v>
      </c>
      <c r="CS208" s="1">
        <f t="shared" si="376"/>
        <v>0</v>
      </c>
      <c r="CT208" s="1">
        <f t="shared" si="377"/>
        <v>0</v>
      </c>
      <c r="CU208" s="1">
        <f t="shared" si="378"/>
        <v>0</v>
      </c>
      <c r="CV208" s="1">
        <f t="shared" si="379"/>
        <v>0</v>
      </c>
      <c r="CW208" s="1">
        <f t="shared" si="380"/>
        <v>0</v>
      </c>
      <c r="CX208" s="1">
        <f t="shared" si="381"/>
        <v>0</v>
      </c>
      <c r="CY208" s="1">
        <f t="shared" si="382"/>
        <v>0</v>
      </c>
      <c r="CZ208" s="1">
        <f t="shared" si="383"/>
        <v>0</v>
      </c>
      <c r="DA208" s="1">
        <f t="shared" si="384"/>
        <v>0</v>
      </c>
      <c r="DB208" s="1">
        <f t="shared" si="385"/>
        <v>0</v>
      </c>
      <c r="DC208" s="1">
        <f t="shared" si="386"/>
        <v>0</v>
      </c>
      <c r="DD208" s="1">
        <f t="shared" si="387"/>
        <v>0</v>
      </c>
    </row>
    <row r="209" spans="1:108" x14ac:dyDescent="0.55000000000000004">
      <c r="A209" s="1">
        <f>値貼り付け用シート!F217</f>
        <v>10</v>
      </c>
      <c r="B209" s="1">
        <f>値貼り付け用シート!G217</f>
        <v>24</v>
      </c>
      <c r="C209" s="1">
        <f>計算１!I4970</f>
        <v>24</v>
      </c>
      <c r="D209" s="1">
        <f>計算１!J4970</f>
        <v>24</v>
      </c>
      <c r="E209" s="1">
        <f>計算１!K4970</f>
        <v>0</v>
      </c>
      <c r="F209" s="1">
        <f>計算１!L4970</f>
        <v>39</v>
      </c>
      <c r="G209" s="1">
        <f>計算１!M4970</f>
        <v>1</v>
      </c>
      <c r="H209" s="1">
        <f>IF(計算１!I4970=0,"",計算１!N4970)</f>
        <v>47</v>
      </c>
      <c r="I209" s="1">
        <f>IF(ISERROR(計算１!O4970),"",計算１!O4970)</f>
        <v>47</v>
      </c>
      <c r="J209" s="1">
        <f>計算１!P4970</f>
        <v>0</v>
      </c>
      <c r="K209" s="1">
        <f t="shared" si="291"/>
        <v>39</v>
      </c>
      <c r="M209" s="1">
        <f t="shared" si="292"/>
        <v>0</v>
      </c>
      <c r="N209" s="1">
        <f t="shared" si="293"/>
        <v>0</v>
      </c>
      <c r="O209" s="1">
        <f t="shared" si="294"/>
        <v>0</v>
      </c>
      <c r="P209" s="1">
        <f t="shared" si="295"/>
        <v>0</v>
      </c>
      <c r="Q209" s="1">
        <f t="shared" si="296"/>
        <v>0</v>
      </c>
      <c r="R209" s="1">
        <f t="shared" si="297"/>
        <v>0</v>
      </c>
      <c r="S209" s="1">
        <f t="shared" si="298"/>
        <v>0</v>
      </c>
      <c r="T209" s="1">
        <f t="shared" si="299"/>
        <v>0</v>
      </c>
      <c r="U209" s="1">
        <f t="shared" si="300"/>
        <v>0</v>
      </c>
      <c r="V209" s="1">
        <f t="shared" si="301"/>
        <v>0</v>
      </c>
      <c r="W209" s="1">
        <f t="shared" si="302"/>
        <v>0</v>
      </c>
      <c r="X209" s="1">
        <f t="shared" si="303"/>
        <v>0</v>
      </c>
      <c r="Y209" s="1">
        <f t="shared" si="304"/>
        <v>0</v>
      </c>
      <c r="Z209" s="1">
        <f t="shared" si="305"/>
        <v>0</v>
      </c>
      <c r="AA209" s="1">
        <f t="shared" si="306"/>
        <v>0</v>
      </c>
      <c r="AB209" s="1">
        <f t="shared" si="307"/>
        <v>0</v>
      </c>
      <c r="AC209" s="1">
        <f t="shared" si="308"/>
        <v>0</v>
      </c>
      <c r="AD209" s="1">
        <f t="shared" si="309"/>
        <v>0</v>
      </c>
      <c r="AE209" s="1">
        <f t="shared" si="310"/>
        <v>0</v>
      </c>
      <c r="AF209" s="1">
        <f t="shared" si="311"/>
        <v>0</v>
      </c>
      <c r="AG209" s="1">
        <f t="shared" si="312"/>
        <v>0</v>
      </c>
      <c r="AH209" s="1">
        <f t="shared" si="313"/>
        <v>0</v>
      </c>
      <c r="AI209" s="1">
        <f t="shared" si="314"/>
        <v>0</v>
      </c>
      <c r="AJ209" s="1">
        <f t="shared" si="315"/>
        <v>0</v>
      </c>
      <c r="AK209" s="1">
        <f t="shared" si="316"/>
        <v>0</v>
      </c>
      <c r="AL209" s="1">
        <f t="shared" si="317"/>
        <v>0</v>
      </c>
      <c r="AM209" s="1">
        <f t="shared" si="318"/>
        <v>0</v>
      </c>
      <c r="AN209" s="1">
        <f t="shared" si="319"/>
        <v>0</v>
      </c>
      <c r="AO209" s="1">
        <f t="shared" si="320"/>
        <v>0</v>
      </c>
      <c r="AP209" s="1">
        <f t="shared" si="321"/>
        <v>0</v>
      </c>
      <c r="AQ209" s="1">
        <f t="shared" si="322"/>
        <v>0</v>
      </c>
      <c r="AR209" s="1">
        <f t="shared" si="323"/>
        <v>0</v>
      </c>
      <c r="AS209" s="1">
        <f t="shared" si="324"/>
        <v>0</v>
      </c>
      <c r="AT209" s="1">
        <f t="shared" si="325"/>
        <v>0</v>
      </c>
      <c r="AU209" s="1">
        <f t="shared" si="326"/>
        <v>0</v>
      </c>
      <c r="AV209" s="1">
        <f t="shared" si="327"/>
        <v>0</v>
      </c>
      <c r="AW209" s="1">
        <f t="shared" si="328"/>
        <v>0</v>
      </c>
      <c r="AX209" s="1">
        <f t="shared" si="329"/>
        <v>0</v>
      </c>
      <c r="AY209" s="1">
        <f t="shared" si="330"/>
        <v>0</v>
      </c>
      <c r="AZ209" s="1">
        <f t="shared" si="331"/>
        <v>0</v>
      </c>
      <c r="BA209" s="1">
        <f t="shared" si="332"/>
        <v>0</v>
      </c>
      <c r="BB209" s="1">
        <f t="shared" si="333"/>
        <v>0</v>
      </c>
      <c r="BC209" s="1">
        <f t="shared" si="334"/>
        <v>0</v>
      </c>
      <c r="BD209" s="1">
        <f t="shared" si="335"/>
        <v>0</v>
      </c>
      <c r="BE209" s="1">
        <f t="shared" si="336"/>
        <v>0</v>
      </c>
      <c r="BF209" s="1">
        <f t="shared" si="337"/>
        <v>0</v>
      </c>
      <c r="BG209" s="1">
        <f t="shared" si="338"/>
        <v>0</v>
      </c>
      <c r="BH209" s="1">
        <f t="shared" si="339"/>
        <v>0</v>
      </c>
      <c r="BI209" s="1">
        <f t="shared" si="340"/>
        <v>1</v>
      </c>
      <c r="BJ209" s="1">
        <f t="shared" si="341"/>
        <v>24</v>
      </c>
      <c r="BK209" s="1">
        <f t="shared" si="342"/>
        <v>39</v>
      </c>
      <c r="BL209" s="1">
        <f t="shared" si="343"/>
        <v>1</v>
      </c>
      <c r="BM209" s="1">
        <f t="shared" si="344"/>
        <v>39</v>
      </c>
      <c r="BN209" s="1">
        <f t="shared" si="345"/>
        <v>0</v>
      </c>
      <c r="BO209" s="1">
        <f t="shared" si="346"/>
        <v>0</v>
      </c>
      <c r="BP209" s="1">
        <f t="shared" si="347"/>
        <v>47</v>
      </c>
      <c r="BQ209" s="1">
        <f t="shared" si="348"/>
        <v>0</v>
      </c>
      <c r="BR209" s="1">
        <f t="shared" si="349"/>
        <v>0</v>
      </c>
      <c r="BS209" s="1">
        <f t="shared" si="350"/>
        <v>0</v>
      </c>
      <c r="BT209" s="1">
        <f t="shared" si="351"/>
        <v>0</v>
      </c>
      <c r="BU209" s="1">
        <f t="shared" si="352"/>
        <v>0</v>
      </c>
      <c r="BV209" s="1">
        <f t="shared" si="353"/>
        <v>0</v>
      </c>
      <c r="BW209" s="1">
        <f t="shared" si="354"/>
        <v>0</v>
      </c>
      <c r="BX209" s="1">
        <f t="shared" si="355"/>
        <v>0</v>
      </c>
      <c r="BY209" s="1">
        <f t="shared" si="356"/>
        <v>0</v>
      </c>
      <c r="BZ209" s="1">
        <f t="shared" si="357"/>
        <v>0</v>
      </c>
      <c r="CA209" s="1">
        <f t="shared" si="358"/>
        <v>0</v>
      </c>
      <c r="CB209" s="1">
        <f t="shared" si="359"/>
        <v>0</v>
      </c>
      <c r="CC209" s="1">
        <f t="shared" si="360"/>
        <v>0</v>
      </c>
      <c r="CD209" s="1">
        <f t="shared" si="361"/>
        <v>0</v>
      </c>
      <c r="CE209" s="1">
        <f t="shared" si="362"/>
        <v>0</v>
      </c>
      <c r="CF209" s="1">
        <f t="shared" si="363"/>
        <v>0</v>
      </c>
      <c r="CG209" s="1">
        <f t="shared" si="364"/>
        <v>0</v>
      </c>
      <c r="CH209" s="1">
        <f t="shared" si="365"/>
        <v>0</v>
      </c>
      <c r="CI209" s="1">
        <f t="shared" si="366"/>
        <v>0</v>
      </c>
      <c r="CJ209" s="1">
        <f t="shared" si="367"/>
        <v>0</v>
      </c>
      <c r="CK209" s="1">
        <f t="shared" si="368"/>
        <v>0</v>
      </c>
      <c r="CL209" s="1">
        <f t="shared" si="369"/>
        <v>0</v>
      </c>
      <c r="CM209" s="1">
        <f t="shared" si="370"/>
        <v>0</v>
      </c>
      <c r="CN209" s="1">
        <f t="shared" si="371"/>
        <v>0</v>
      </c>
      <c r="CO209" s="1">
        <f t="shared" si="372"/>
        <v>0</v>
      </c>
      <c r="CP209" s="1">
        <f t="shared" si="373"/>
        <v>0</v>
      </c>
      <c r="CQ209" s="1">
        <f t="shared" si="374"/>
        <v>0</v>
      </c>
      <c r="CR209" s="1">
        <f t="shared" si="375"/>
        <v>0</v>
      </c>
      <c r="CS209" s="1">
        <f t="shared" si="376"/>
        <v>0</v>
      </c>
      <c r="CT209" s="1">
        <f t="shared" si="377"/>
        <v>0</v>
      </c>
      <c r="CU209" s="1">
        <f t="shared" si="378"/>
        <v>0</v>
      </c>
      <c r="CV209" s="1">
        <f t="shared" si="379"/>
        <v>0</v>
      </c>
      <c r="CW209" s="1">
        <f t="shared" si="380"/>
        <v>0</v>
      </c>
      <c r="CX209" s="1">
        <f t="shared" si="381"/>
        <v>0</v>
      </c>
      <c r="CY209" s="1">
        <f t="shared" si="382"/>
        <v>0</v>
      </c>
      <c r="CZ209" s="1">
        <f t="shared" si="383"/>
        <v>0</v>
      </c>
      <c r="DA209" s="1">
        <f t="shared" si="384"/>
        <v>0</v>
      </c>
      <c r="DB209" s="1">
        <f t="shared" si="385"/>
        <v>0</v>
      </c>
      <c r="DC209" s="1">
        <f t="shared" si="386"/>
        <v>0</v>
      </c>
      <c r="DD209" s="1">
        <f t="shared" si="387"/>
        <v>0</v>
      </c>
    </row>
    <row r="210" spans="1:108" x14ac:dyDescent="0.55000000000000004">
      <c r="A210" s="1">
        <f>値貼り付け用シート!F218</f>
        <v>10</v>
      </c>
      <c r="B210" s="1">
        <f>値貼り付け用シート!G218</f>
        <v>25</v>
      </c>
      <c r="C210" s="1">
        <f>計算１!I4994</f>
        <v>24</v>
      </c>
      <c r="D210" s="1">
        <f>計算１!J4994</f>
        <v>24</v>
      </c>
      <c r="E210" s="1">
        <f>計算１!K4994</f>
        <v>0</v>
      </c>
      <c r="F210" s="1">
        <f>計算１!L4994</f>
        <v>40</v>
      </c>
      <c r="G210" s="1">
        <f>計算１!M4994</f>
        <v>1</v>
      </c>
      <c r="H210" s="1">
        <f>IF(計算１!I4994=0,"",計算１!N4994)</f>
        <v>45</v>
      </c>
      <c r="I210" s="1">
        <f>IF(ISERROR(計算１!O4994),"",計算１!O4994)</f>
        <v>45</v>
      </c>
      <c r="J210" s="1">
        <f>計算１!P4994</f>
        <v>0</v>
      </c>
      <c r="K210" s="1">
        <f t="shared" si="291"/>
        <v>40</v>
      </c>
      <c r="M210" s="1">
        <f t="shared" si="292"/>
        <v>0</v>
      </c>
      <c r="N210" s="1">
        <f t="shared" si="293"/>
        <v>0</v>
      </c>
      <c r="O210" s="1">
        <f t="shared" si="294"/>
        <v>0</v>
      </c>
      <c r="P210" s="1">
        <f t="shared" si="295"/>
        <v>0</v>
      </c>
      <c r="Q210" s="1">
        <f t="shared" si="296"/>
        <v>0</v>
      </c>
      <c r="R210" s="1">
        <f t="shared" si="297"/>
        <v>0</v>
      </c>
      <c r="S210" s="1">
        <f t="shared" si="298"/>
        <v>0</v>
      </c>
      <c r="T210" s="1">
        <f t="shared" si="299"/>
        <v>0</v>
      </c>
      <c r="U210" s="1">
        <f t="shared" si="300"/>
        <v>0</v>
      </c>
      <c r="V210" s="1">
        <f t="shared" si="301"/>
        <v>0</v>
      </c>
      <c r="W210" s="1">
        <f t="shared" si="302"/>
        <v>0</v>
      </c>
      <c r="X210" s="1">
        <f t="shared" si="303"/>
        <v>0</v>
      </c>
      <c r="Y210" s="1">
        <f t="shared" si="304"/>
        <v>0</v>
      </c>
      <c r="Z210" s="1">
        <f t="shared" si="305"/>
        <v>0</v>
      </c>
      <c r="AA210" s="1">
        <f t="shared" si="306"/>
        <v>0</v>
      </c>
      <c r="AB210" s="1">
        <f t="shared" si="307"/>
        <v>0</v>
      </c>
      <c r="AC210" s="1">
        <f t="shared" si="308"/>
        <v>0</v>
      </c>
      <c r="AD210" s="1">
        <f t="shared" si="309"/>
        <v>0</v>
      </c>
      <c r="AE210" s="1">
        <f t="shared" si="310"/>
        <v>0</v>
      </c>
      <c r="AF210" s="1">
        <f t="shared" si="311"/>
        <v>0</v>
      </c>
      <c r="AG210" s="1">
        <f t="shared" si="312"/>
        <v>0</v>
      </c>
      <c r="AH210" s="1">
        <f t="shared" si="313"/>
        <v>0</v>
      </c>
      <c r="AI210" s="1">
        <f t="shared" si="314"/>
        <v>0</v>
      </c>
      <c r="AJ210" s="1">
        <f t="shared" si="315"/>
        <v>0</v>
      </c>
      <c r="AK210" s="1">
        <f t="shared" si="316"/>
        <v>0</v>
      </c>
      <c r="AL210" s="1">
        <f t="shared" si="317"/>
        <v>0</v>
      </c>
      <c r="AM210" s="1">
        <f t="shared" si="318"/>
        <v>0</v>
      </c>
      <c r="AN210" s="1">
        <f t="shared" si="319"/>
        <v>0</v>
      </c>
      <c r="AO210" s="1">
        <f t="shared" si="320"/>
        <v>0</v>
      </c>
      <c r="AP210" s="1">
        <f t="shared" si="321"/>
        <v>0</v>
      </c>
      <c r="AQ210" s="1">
        <f t="shared" si="322"/>
        <v>0</v>
      </c>
      <c r="AR210" s="1">
        <f t="shared" si="323"/>
        <v>0</v>
      </c>
      <c r="AS210" s="1">
        <f t="shared" si="324"/>
        <v>0</v>
      </c>
      <c r="AT210" s="1">
        <f t="shared" si="325"/>
        <v>0</v>
      </c>
      <c r="AU210" s="1">
        <f t="shared" si="326"/>
        <v>0</v>
      </c>
      <c r="AV210" s="1">
        <f t="shared" si="327"/>
        <v>0</v>
      </c>
      <c r="AW210" s="1">
        <f t="shared" si="328"/>
        <v>0</v>
      </c>
      <c r="AX210" s="1">
        <f t="shared" si="329"/>
        <v>0</v>
      </c>
      <c r="AY210" s="1">
        <f t="shared" si="330"/>
        <v>0</v>
      </c>
      <c r="AZ210" s="1">
        <f t="shared" si="331"/>
        <v>0</v>
      </c>
      <c r="BA210" s="1">
        <f t="shared" si="332"/>
        <v>0</v>
      </c>
      <c r="BB210" s="1">
        <f t="shared" si="333"/>
        <v>0</v>
      </c>
      <c r="BC210" s="1">
        <f t="shared" si="334"/>
        <v>0</v>
      </c>
      <c r="BD210" s="1">
        <f t="shared" si="335"/>
        <v>0</v>
      </c>
      <c r="BE210" s="1">
        <f t="shared" si="336"/>
        <v>0</v>
      </c>
      <c r="BF210" s="1">
        <f t="shared" si="337"/>
        <v>0</v>
      </c>
      <c r="BG210" s="1">
        <f t="shared" si="338"/>
        <v>0</v>
      </c>
      <c r="BH210" s="1">
        <f t="shared" si="339"/>
        <v>0</v>
      </c>
      <c r="BI210" s="1">
        <f t="shared" si="340"/>
        <v>1</v>
      </c>
      <c r="BJ210" s="1">
        <f t="shared" si="341"/>
        <v>24</v>
      </c>
      <c r="BK210" s="1">
        <f t="shared" si="342"/>
        <v>40</v>
      </c>
      <c r="BL210" s="1">
        <f t="shared" si="343"/>
        <v>1</v>
      </c>
      <c r="BM210" s="1">
        <f t="shared" si="344"/>
        <v>40</v>
      </c>
      <c r="BN210" s="1">
        <f t="shared" si="345"/>
        <v>0</v>
      </c>
      <c r="BO210" s="1">
        <f t="shared" si="346"/>
        <v>0</v>
      </c>
      <c r="BP210" s="1">
        <f t="shared" si="347"/>
        <v>45</v>
      </c>
      <c r="BQ210" s="1">
        <f t="shared" si="348"/>
        <v>0</v>
      </c>
      <c r="BR210" s="1">
        <f t="shared" si="349"/>
        <v>0</v>
      </c>
      <c r="BS210" s="1">
        <f t="shared" si="350"/>
        <v>0</v>
      </c>
      <c r="BT210" s="1">
        <f t="shared" si="351"/>
        <v>0</v>
      </c>
      <c r="BU210" s="1">
        <f t="shared" si="352"/>
        <v>0</v>
      </c>
      <c r="BV210" s="1">
        <f t="shared" si="353"/>
        <v>0</v>
      </c>
      <c r="BW210" s="1">
        <f t="shared" si="354"/>
        <v>0</v>
      </c>
      <c r="BX210" s="1">
        <f t="shared" si="355"/>
        <v>0</v>
      </c>
      <c r="BY210" s="1">
        <f t="shared" si="356"/>
        <v>0</v>
      </c>
      <c r="BZ210" s="1">
        <f t="shared" si="357"/>
        <v>0</v>
      </c>
      <c r="CA210" s="1">
        <f t="shared" si="358"/>
        <v>0</v>
      </c>
      <c r="CB210" s="1">
        <f t="shared" si="359"/>
        <v>0</v>
      </c>
      <c r="CC210" s="1">
        <f t="shared" si="360"/>
        <v>0</v>
      </c>
      <c r="CD210" s="1">
        <f t="shared" si="361"/>
        <v>0</v>
      </c>
      <c r="CE210" s="1">
        <f t="shared" si="362"/>
        <v>0</v>
      </c>
      <c r="CF210" s="1">
        <f t="shared" si="363"/>
        <v>0</v>
      </c>
      <c r="CG210" s="1">
        <f t="shared" si="364"/>
        <v>0</v>
      </c>
      <c r="CH210" s="1">
        <f t="shared" si="365"/>
        <v>0</v>
      </c>
      <c r="CI210" s="1">
        <f t="shared" si="366"/>
        <v>0</v>
      </c>
      <c r="CJ210" s="1">
        <f t="shared" si="367"/>
        <v>0</v>
      </c>
      <c r="CK210" s="1">
        <f t="shared" si="368"/>
        <v>0</v>
      </c>
      <c r="CL210" s="1">
        <f t="shared" si="369"/>
        <v>0</v>
      </c>
      <c r="CM210" s="1">
        <f t="shared" si="370"/>
        <v>0</v>
      </c>
      <c r="CN210" s="1">
        <f t="shared" si="371"/>
        <v>0</v>
      </c>
      <c r="CO210" s="1">
        <f t="shared" si="372"/>
        <v>0</v>
      </c>
      <c r="CP210" s="1">
        <f t="shared" si="373"/>
        <v>0</v>
      </c>
      <c r="CQ210" s="1">
        <f t="shared" si="374"/>
        <v>0</v>
      </c>
      <c r="CR210" s="1">
        <f t="shared" si="375"/>
        <v>0</v>
      </c>
      <c r="CS210" s="1">
        <f t="shared" si="376"/>
        <v>0</v>
      </c>
      <c r="CT210" s="1">
        <f t="shared" si="377"/>
        <v>0</v>
      </c>
      <c r="CU210" s="1">
        <f t="shared" si="378"/>
        <v>0</v>
      </c>
      <c r="CV210" s="1">
        <f t="shared" si="379"/>
        <v>0</v>
      </c>
      <c r="CW210" s="1">
        <f t="shared" si="380"/>
        <v>0</v>
      </c>
      <c r="CX210" s="1">
        <f t="shared" si="381"/>
        <v>0</v>
      </c>
      <c r="CY210" s="1">
        <f t="shared" si="382"/>
        <v>0</v>
      </c>
      <c r="CZ210" s="1">
        <f t="shared" si="383"/>
        <v>0</v>
      </c>
      <c r="DA210" s="1">
        <f t="shared" si="384"/>
        <v>0</v>
      </c>
      <c r="DB210" s="1">
        <f t="shared" si="385"/>
        <v>0</v>
      </c>
      <c r="DC210" s="1">
        <f t="shared" si="386"/>
        <v>0</v>
      </c>
      <c r="DD210" s="1">
        <f t="shared" si="387"/>
        <v>0</v>
      </c>
    </row>
    <row r="211" spans="1:108" x14ac:dyDescent="0.55000000000000004">
      <c r="A211" s="1">
        <f>値貼り付け用シート!F219</f>
        <v>10</v>
      </c>
      <c r="B211" s="1">
        <f>値貼り付け用シート!G219</f>
        <v>26</v>
      </c>
      <c r="C211" s="1">
        <f>計算１!I5018</f>
        <v>23</v>
      </c>
      <c r="D211" s="1">
        <f>計算１!J5018</f>
        <v>24</v>
      </c>
      <c r="E211" s="1">
        <f>計算１!K5018</f>
        <v>0</v>
      </c>
      <c r="F211" s="1">
        <f>計算１!L5018</f>
        <v>42</v>
      </c>
      <c r="G211" s="1">
        <f>計算１!M5018</f>
        <v>1</v>
      </c>
      <c r="H211" s="1">
        <f>IF(計算１!I5018=0,"",計算１!N5018)</f>
        <v>50</v>
      </c>
      <c r="I211" s="1">
        <f>IF(ISERROR(計算１!O5018),"",計算１!O5018)</f>
        <v>50</v>
      </c>
      <c r="J211" s="1">
        <f>計算１!P5018</f>
        <v>0</v>
      </c>
      <c r="K211" s="1">
        <f t="shared" si="291"/>
        <v>42</v>
      </c>
      <c r="M211" s="1">
        <f t="shared" si="292"/>
        <v>0</v>
      </c>
      <c r="N211" s="1">
        <f t="shared" si="293"/>
        <v>0</v>
      </c>
      <c r="O211" s="1">
        <f t="shared" si="294"/>
        <v>0</v>
      </c>
      <c r="P211" s="1">
        <f t="shared" si="295"/>
        <v>0</v>
      </c>
      <c r="Q211" s="1">
        <f t="shared" si="296"/>
        <v>0</v>
      </c>
      <c r="R211" s="1">
        <f t="shared" si="297"/>
        <v>0</v>
      </c>
      <c r="S211" s="1">
        <f t="shared" si="298"/>
        <v>0</v>
      </c>
      <c r="T211" s="1">
        <f t="shared" si="299"/>
        <v>0</v>
      </c>
      <c r="U211" s="1">
        <f t="shared" si="300"/>
        <v>0</v>
      </c>
      <c r="V211" s="1">
        <f t="shared" si="301"/>
        <v>0</v>
      </c>
      <c r="W211" s="1">
        <f t="shared" si="302"/>
        <v>0</v>
      </c>
      <c r="X211" s="1">
        <f t="shared" si="303"/>
        <v>0</v>
      </c>
      <c r="Y211" s="1">
        <f t="shared" si="304"/>
        <v>0</v>
      </c>
      <c r="Z211" s="1">
        <f t="shared" si="305"/>
        <v>0</v>
      </c>
      <c r="AA211" s="1">
        <f t="shared" si="306"/>
        <v>0</v>
      </c>
      <c r="AB211" s="1">
        <f t="shared" si="307"/>
        <v>0</v>
      </c>
      <c r="AC211" s="1">
        <f t="shared" si="308"/>
        <v>0</v>
      </c>
      <c r="AD211" s="1">
        <f t="shared" si="309"/>
        <v>0</v>
      </c>
      <c r="AE211" s="1">
        <f t="shared" si="310"/>
        <v>0</v>
      </c>
      <c r="AF211" s="1">
        <f t="shared" si="311"/>
        <v>0</v>
      </c>
      <c r="AG211" s="1">
        <f t="shared" si="312"/>
        <v>0</v>
      </c>
      <c r="AH211" s="1">
        <f t="shared" si="313"/>
        <v>0</v>
      </c>
      <c r="AI211" s="1">
        <f t="shared" si="314"/>
        <v>0</v>
      </c>
      <c r="AJ211" s="1">
        <f t="shared" si="315"/>
        <v>0</v>
      </c>
      <c r="AK211" s="1">
        <f t="shared" si="316"/>
        <v>0</v>
      </c>
      <c r="AL211" s="1">
        <f t="shared" si="317"/>
        <v>0</v>
      </c>
      <c r="AM211" s="1">
        <f t="shared" si="318"/>
        <v>0</v>
      </c>
      <c r="AN211" s="1">
        <f t="shared" si="319"/>
        <v>0</v>
      </c>
      <c r="AO211" s="1">
        <f t="shared" si="320"/>
        <v>0</v>
      </c>
      <c r="AP211" s="1">
        <f t="shared" si="321"/>
        <v>0</v>
      </c>
      <c r="AQ211" s="1">
        <f t="shared" si="322"/>
        <v>0</v>
      </c>
      <c r="AR211" s="1">
        <f t="shared" si="323"/>
        <v>0</v>
      </c>
      <c r="AS211" s="1">
        <f t="shared" si="324"/>
        <v>0</v>
      </c>
      <c r="AT211" s="1">
        <f t="shared" si="325"/>
        <v>0</v>
      </c>
      <c r="AU211" s="1">
        <f t="shared" si="326"/>
        <v>0</v>
      </c>
      <c r="AV211" s="1">
        <f t="shared" si="327"/>
        <v>0</v>
      </c>
      <c r="AW211" s="1">
        <f t="shared" si="328"/>
        <v>0</v>
      </c>
      <c r="AX211" s="1">
        <f t="shared" si="329"/>
        <v>0</v>
      </c>
      <c r="AY211" s="1">
        <f t="shared" si="330"/>
        <v>0</v>
      </c>
      <c r="AZ211" s="1">
        <f t="shared" si="331"/>
        <v>0</v>
      </c>
      <c r="BA211" s="1">
        <f t="shared" si="332"/>
        <v>0</v>
      </c>
      <c r="BB211" s="1">
        <f t="shared" si="333"/>
        <v>0</v>
      </c>
      <c r="BC211" s="1">
        <f t="shared" si="334"/>
        <v>0</v>
      </c>
      <c r="BD211" s="1">
        <f t="shared" si="335"/>
        <v>0</v>
      </c>
      <c r="BE211" s="1">
        <f t="shared" si="336"/>
        <v>0</v>
      </c>
      <c r="BF211" s="1">
        <f t="shared" si="337"/>
        <v>0</v>
      </c>
      <c r="BG211" s="1">
        <f t="shared" si="338"/>
        <v>0</v>
      </c>
      <c r="BH211" s="1">
        <f t="shared" si="339"/>
        <v>0</v>
      </c>
      <c r="BI211" s="1">
        <f t="shared" si="340"/>
        <v>1</v>
      </c>
      <c r="BJ211" s="1">
        <f t="shared" si="341"/>
        <v>23</v>
      </c>
      <c r="BK211" s="1">
        <f t="shared" si="342"/>
        <v>42</v>
      </c>
      <c r="BL211" s="1">
        <f t="shared" si="343"/>
        <v>1</v>
      </c>
      <c r="BM211" s="1">
        <f t="shared" si="344"/>
        <v>42</v>
      </c>
      <c r="BN211" s="1">
        <f t="shared" si="345"/>
        <v>0</v>
      </c>
      <c r="BO211" s="1">
        <f t="shared" si="346"/>
        <v>0</v>
      </c>
      <c r="BP211" s="1">
        <f t="shared" si="347"/>
        <v>50</v>
      </c>
      <c r="BQ211" s="1">
        <f t="shared" si="348"/>
        <v>0</v>
      </c>
      <c r="BR211" s="1">
        <f t="shared" si="349"/>
        <v>0</v>
      </c>
      <c r="BS211" s="1">
        <f t="shared" si="350"/>
        <v>0</v>
      </c>
      <c r="BT211" s="1">
        <f t="shared" si="351"/>
        <v>0</v>
      </c>
      <c r="BU211" s="1">
        <f t="shared" si="352"/>
        <v>0</v>
      </c>
      <c r="BV211" s="1">
        <f t="shared" si="353"/>
        <v>0</v>
      </c>
      <c r="BW211" s="1">
        <f t="shared" si="354"/>
        <v>0</v>
      </c>
      <c r="BX211" s="1">
        <f t="shared" si="355"/>
        <v>0</v>
      </c>
      <c r="BY211" s="1">
        <f t="shared" si="356"/>
        <v>0</v>
      </c>
      <c r="BZ211" s="1">
        <f t="shared" si="357"/>
        <v>0</v>
      </c>
      <c r="CA211" s="1">
        <f t="shared" si="358"/>
        <v>0</v>
      </c>
      <c r="CB211" s="1">
        <f t="shared" si="359"/>
        <v>0</v>
      </c>
      <c r="CC211" s="1">
        <f t="shared" si="360"/>
        <v>0</v>
      </c>
      <c r="CD211" s="1">
        <f t="shared" si="361"/>
        <v>0</v>
      </c>
      <c r="CE211" s="1">
        <f t="shared" si="362"/>
        <v>0</v>
      </c>
      <c r="CF211" s="1">
        <f t="shared" si="363"/>
        <v>0</v>
      </c>
      <c r="CG211" s="1">
        <f t="shared" si="364"/>
        <v>0</v>
      </c>
      <c r="CH211" s="1">
        <f t="shared" si="365"/>
        <v>0</v>
      </c>
      <c r="CI211" s="1">
        <f t="shared" si="366"/>
        <v>0</v>
      </c>
      <c r="CJ211" s="1">
        <f t="shared" si="367"/>
        <v>0</v>
      </c>
      <c r="CK211" s="1">
        <f t="shared" si="368"/>
        <v>0</v>
      </c>
      <c r="CL211" s="1">
        <f t="shared" si="369"/>
        <v>0</v>
      </c>
      <c r="CM211" s="1">
        <f t="shared" si="370"/>
        <v>0</v>
      </c>
      <c r="CN211" s="1">
        <f t="shared" si="371"/>
        <v>0</v>
      </c>
      <c r="CO211" s="1">
        <f t="shared" si="372"/>
        <v>0</v>
      </c>
      <c r="CP211" s="1">
        <f t="shared" si="373"/>
        <v>0</v>
      </c>
      <c r="CQ211" s="1">
        <f t="shared" si="374"/>
        <v>0</v>
      </c>
      <c r="CR211" s="1">
        <f t="shared" si="375"/>
        <v>0</v>
      </c>
      <c r="CS211" s="1">
        <f t="shared" si="376"/>
        <v>0</v>
      </c>
      <c r="CT211" s="1">
        <f t="shared" si="377"/>
        <v>0</v>
      </c>
      <c r="CU211" s="1">
        <f t="shared" si="378"/>
        <v>0</v>
      </c>
      <c r="CV211" s="1">
        <f t="shared" si="379"/>
        <v>0</v>
      </c>
      <c r="CW211" s="1">
        <f t="shared" si="380"/>
        <v>0</v>
      </c>
      <c r="CX211" s="1">
        <f t="shared" si="381"/>
        <v>0</v>
      </c>
      <c r="CY211" s="1">
        <f t="shared" si="382"/>
        <v>0</v>
      </c>
      <c r="CZ211" s="1">
        <f t="shared" si="383"/>
        <v>0</v>
      </c>
      <c r="DA211" s="1">
        <f t="shared" si="384"/>
        <v>0</v>
      </c>
      <c r="DB211" s="1">
        <f t="shared" si="385"/>
        <v>0</v>
      </c>
      <c r="DC211" s="1">
        <f t="shared" si="386"/>
        <v>0</v>
      </c>
      <c r="DD211" s="1">
        <f t="shared" si="387"/>
        <v>0</v>
      </c>
    </row>
    <row r="212" spans="1:108" x14ac:dyDescent="0.55000000000000004">
      <c r="A212" s="1">
        <f>値貼り付け用シート!F220</f>
        <v>10</v>
      </c>
      <c r="B212" s="1">
        <f>値貼り付け用シート!G220</f>
        <v>27</v>
      </c>
      <c r="C212" s="1">
        <f>計算１!I5042</f>
        <v>23</v>
      </c>
      <c r="D212" s="1">
        <f>計算１!J5042</f>
        <v>24</v>
      </c>
      <c r="E212" s="1">
        <f>計算１!K5042</f>
        <v>0</v>
      </c>
      <c r="F212" s="1">
        <f>計算１!L5042</f>
        <v>45</v>
      </c>
      <c r="G212" s="1">
        <f>計算１!M5042</f>
        <v>1</v>
      </c>
      <c r="H212" s="1">
        <f>IF(計算１!I5042=0,"",計算１!N5042)</f>
        <v>50</v>
      </c>
      <c r="I212" s="1">
        <f>IF(ISERROR(計算１!O5042),"",計算１!O5042)</f>
        <v>50</v>
      </c>
      <c r="J212" s="1">
        <f>計算１!P5042</f>
        <v>0</v>
      </c>
      <c r="K212" s="1">
        <f t="shared" si="291"/>
        <v>45</v>
      </c>
      <c r="M212" s="1">
        <f t="shared" si="292"/>
        <v>0</v>
      </c>
      <c r="N212" s="1">
        <f t="shared" si="293"/>
        <v>0</v>
      </c>
      <c r="O212" s="1">
        <f t="shared" si="294"/>
        <v>0</v>
      </c>
      <c r="P212" s="1">
        <f t="shared" si="295"/>
        <v>0</v>
      </c>
      <c r="Q212" s="1">
        <f t="shared" si="296"/>
        <v>0</v>
      </c>
      <c r="R212" s="1">
        <f t="shared" si="297"/>
        <v>0</v>
      </c>
      <c r="S212" s="1">
        <f t="shared" si="298"/>
        <v>0</v>
      </c>
      <c r="T212" s="1">
        <f t="shared" si="299"/>
        <v>0</v>
      </c>
      <c r="U212" s="1">
        <f t="shared" si="300"/>
        <v>0</v>
      </c>
      <c r="V212" s="1">
        <f t="shared" si="301"/>
        <v>0</v>
      </c>
      <c r="W212" s="1">
        <f t="shared" si="302"/>
        <v>0</v>
      </c>
      <c r="X212" s="1">
        <f t="shared" si="303"/>
        <v>0</v>
      </c>
      <c r="Y212" s="1">
        <f t="shared" si="304"/>
        <v>0</v>
      </c>
      <c r="Z212" s="1">
        <f t="shared" si="305"/>
        <v>0</v>
      </c>
      <c r="AA212" s="1">
        <f t="shared" si="306"/>
        <v>0</v>
      </c>
      <c r="AB212" s="1">
        <f t="shared" si="307"/>
        <v>0</v>
      </c>
      <c r="AC212" s="1">
        <f t="shared" si="308"/>
        <v>0</v>
      </c>
      <c r="AD212" s="1">
        <f t="shared" si="309"/>
        <v>0</v>
      </c>
      <c r="AE212" s="1">
        <f t="shared" si="310"/>
        <v>0</v>
      </c>
      <c r="AF212" s="1">
        <f t="shared" si="311"/>
        <v>0</v>
      </c>
      <c r="AG212" s="1">
        <f t="shared" si="312"/>
        <v>0</v>
      </c>
      <c r="AH212" s="1">
        <f t="shared" si="313"/>
        <v>0</v>
      </c>
      <c r="AI212" s="1">
        <f t="shared" si="314"/>
        <v>0</v>
      </c>
      <c r="AJ212" s="1">
        <f t="shared" si="315"/>
        <v>0</v>
      </c>
      <c r="AK212" s="1">
        <f t="shared" si="316"/>
        <v>0</v>
      </c>
      <c r="AL212" s="1">
        <f t="shared" si="317"/>
        <v>0</v>
      </c>
      <c r="AM212" s="1">
        <f t="shared" si="318"/>
        <v>0</v>
      </c>
      <c r="AN212" s="1">
        <f t="shared" si="319"/>
        <v>0</v>
      </c>
      <c r="AO212" s="1">
        <f t="shared" si="320"/>
        <v>0</v>
      </c>
      <c r="AP212" s="1">
        <f t="shared" si="321"/>
        <v>0</v>
      </c>
      <c r="AQ212" s="1">
        <f t="shared" si="322"/>
        <v>0</v>
      </c>
      <c r="AR212" s="1">
        <f t="shared" si="323"/>
        <v>0</v>
      </c>
      <c r="AS212" s="1">
        <f t="shared" si="324"/>
        <v>0</v>
      </c>
      <c r="AT212" s="1">
        <f t="shared" si="325"/>
        <v>0</v>
      </c>
      <c r="AU212" s="1">
        <f t="shared" si="326"/>
        <v>0</v>
      </c>
      <c r="AV212" s="1">
        <f t="shared" si="327"/>
        <v>0</v>
      </c>
      <c r="AW212" s="1">
        <f t="shared" si="328"/>
        <v>0</v>
      </c>
      <c r="AX212" s="1">
        <f t="shared" si="329"/>
        <v>0</v>
      </c>
      <c r="AY212" s="1">
        <f t="shared" si="330"/>
        <v>0</v>
      </c>
      <c r="AZ212" s="1">
        <f t="shared" si="331"/>
        <v>0</v>
      </c>
      <c r="BA212" s="1">
        <f t="shared" si="332"/>
        <v>0</v>
      </c>
      <c r="BB212" s="1">
        <f t="shared" si="333"/>
        <v>0</v>
      </c>
      <c r="BC212" s="1">
        <f t="shared" si="334"/>
        <v>0</v>
      </c>
      <c r="BD212" s="1">
        <f t="shared" si="335"/>
        <v>0</v>
      </c>
      <c r="BE212" s="1">
        <f t="shared" si="336"/>
        <v>0</v>
      </c>
      <c r="BF212" s="1">
        <f t="shared" si="337"/>
        <v>0</v>
      </c>
      <c r="BG212" s="1">
        <f t="shared" si="338"/>
        <v>0</v>
      </c>
      <c r="BH212" s="1">
        <f t="shared" si="339"/>
        <v>0</v>
      </c>
      <c r="BI212" s="1">
        <f t="shared" si="340"/>
        <v>1</v>
      </c>
      <c r="BJ212" s="1">
        <f t="shared" si="341"/>
        <v>23</v>
      </c>
      <c r="BK212" s="1">
        <f t="shared" si="342"/>
        <v>45</v>
      </c>
      <c r="BL212" s="1">
        <f t="shared" si="343"/>
        <v>1</v>
      </c>
      <c r="BM212" s="1">
        <f t="shared" si="344"/>
        <v>45</v>
      </c>
      <c r="BN212" s="1">
        <f t="shared" si="345"/>
        <v>0</v>
      </c>
      <c r="BO212" s="1">
        <f t="shared" si="346"/>
        <v>0</v>
      </c>
      <c r="BP212" s="1">
        <f t="shared" si="347"/>
        <v>50</v>
      </c>
      <c r="BQ212" s="1">
        <f t="shared" si="348"/>
        <v>0</v>
      </c>
      <c r="BR212" s="1">
        <f t="shared" si="349"/>
        <v>0</v>
      </c>
      <c r="BS212" s="1">
        <f t="shared" si="350"/>
        <v>0</v>
      </c>
      <c r="BT212" s="1">
        <f t="shared" si="351"/>
        <v>0</v>
      </c>
      <c r="BU212" s="1">
        <f t="shared" si="352"/>
        <v>0</v>
      </c>
      <c r="BV212" s="1">
        <f t="shared" si="353"/>
        <v>0</v>
      </c>
      <c r="BW212" s="1">
        <f t="shared" si="354"/>
        <v>0</v>
      </c>
      <c r="BX212" s="1">
        <f t="shared" si="355"/>
        <v>0</v>
      </c>
      <c r="BY212" s="1">
        <f t="shared" si="356"/>
        <v>0</v>
      </c>
      <c r="BZ212" s="1">
        <f t="shared" si="357"/>
        <v>0</v>
      </c>
      <c r="CA212" s="1">
        <f t="shared" si="358"/>
        <v>0</v>
      </c>
      <c r="CB212" s="1">
        <f t="shared" si="359"/>
        <v>0</v>
      </c>
      <c r="CC212" s="1">
        <f t="shared" si="360"/>
        <v>0</v>
      </c>
      <c r="CD212" s="1">
        <f t="shared" si="361"/>
        <v>0</v>
      </c>
      <c r="CE212" s="1">
        <f t="shared" si="362"/>
        <v>0</v>
      </c>
      <c r="CF212" s="1">
        <f t="shared" si="363"/>
        <v>0</v>
      </c>
      <c r="CG212" s="1">
        <f t="shared" si="364"/>
        <v>0</v>
      </c>
      <c r="CH212" s="1">
        <f t="shared" si="365"/>
        <v>0</v>
      </c>
      <c r="CI212" s="1">
        <f t="shared" si="366"/>
        <v>0</v>
      </c>
      <c r="CJ212" s="1">
        <f t="shared" si="367"/>
        <v>0</v>
      </c>
      <c r="CK212" s="1">
        <f t="shared" si="368"/>
        <v>0</v>
      </c>
      <c r="CL212" s="1">
        <f t="shared" si="369"/>
        <v>0</v>
      </c>
      <c r="CM212" s="1">
        <f t="shared" si="370"/>
        <v>0</v>
      </c>
      <c r="CN212" s="1">
        <f t="shared" si="371"/>
        <v>0</v>
      </c>
      <c r="CO212" s="1">
        <f t="shared" si="372"/>
        <v>0</v>
      </c>
      <c r="CP212" s="1">
        <f t="shared" si="373"/>
        <v>0</v>
      </c>
      <c r="CQ212" s="1">
        <f t="shared" si="374"/>
        <v>0</v>
      </c>
      <c r="CR212" s="1">
        <f t="shared" si="375"/>
        <v>0</v>
      </c>
      <c r="CS212" s="1">
        <f t="shared" si="376"/>
        <v>0</v>
      </c>
      <c r="CT212" s="1">
        <f t="shared" si="377"/>
        <v>0</v>
      </c>
      <c r="CU212" s="1">
        <f t="shared" si="378"/>
        <v>0</v>
      </c>
      <c r="CV212" s="1">
        <f t="shared" si="379"/>
        <v>0</v>
      </c>
      <c r="CW212" s="1">
        <f t="shared" si="380"/>
        <v>0</v>
      </c>
      <c r="CX212" s="1">
        <f t="shared" si="381"/>
        <v>0</v>
      </c>
      <c r="CY212" s="1">
        <f t="shared" si="382"/>
        <v>0</v>
      </c>
      <c r="CZ212" s="1">
        <f t="shared" si="383"/>
        <v>0</v>
      </c>
      <c r="DA212" s="1">
        <f t="shared" si="384"/>
        <v>0</v>
      </c>
      <c r="DB212" s="1">
        <f t="shared" si="385"/>
        <v>0</v>
      </c>
      <c r="DC212" s="1">
        <f t="shared" si="386"/>
        <v>0</v>
      </c>
      <c r="DD212" s="1">
        <f t="shared" si="387"/>
        <v>0</v>
      </c>
    </row>
    <row r="213" spans="1:108" x14ac:dyDescent="0.55000000000000004">
      <c r="A213" s="1">
        <f>値貼り付け用シート!F221</f>
        <v>10</v>
      </c>
      <c r="B213" s="1">
        <f>値貼り付け用シート!G221</f>
        <v>28</v>
      </c>
      <c r="C213" s="1">
        <f>計算１!I5066</f>
        <v>24</v>
      </c>
      <c r="D213" s="1">
        <f>計算１!J5066</f>
        <v>24</v>
      </c>
      <c r="E213" s="1">
        <f>計算１!K5066</f>
        <v>0</v>
      </c>
      <c r="F213" s="1">
        <f>計算１!L5066</f>
        <v>50</v>
      </c>
      <c r="G213" s="1">
        <f>計算１!M5066</f>
        <v>1</v>
      </c>
      <c r="H213" s="1">
        <f>IF(計算１!I5066=0,"",計算１!N5066)</f>
        <v>56</v>
      </c>
      <c r="I213" s="1">
        <f>IF(ISERROR(計算１!O5066),"",計算１!O5066)</f>
        <v>56</v>
      </c>
      <c r="J213" s="1">
        <f>計算１!P5066</f>
        <v>0</v>
      </c>
      <c r="K213" s="1">
        <f t="shared" si="291"/>
        <v>50</v>
      </c>
      <c r="M213" s="1">
        <f t="shared" si="292"/>
        <v>0</v>
      </c>
      <c r="N213" s="1">
        <f t="shared" si="293"/>
        <v>0</v>
      </c>
      <c r="O213" s="1">
        <f t="shared" si="294"/>
        <v>0</v>
      </c>
      <c r="P213" s="1">
        <f t="shared" si="295"/>
        <v>0</v>
      </c>
      <c r="Q213" s="1">
        <f t="shared" si="296"/>
        <v>0</v>
      </c>
      <c r="R213" s="1">
        <f t="shared" si="297"/>
        <v>0</v>
      </c>
      <c r="S213" s="1">
        <f t="shared" si="298"/>
        <v>0</v>
      </c>
      <c r="T213" s="1">
        <f t="shared" si="299"/>
        <v>0</v>
      </c>
      <c r="U213" s="1">
        <f t="shared" si="300"/>
        <v>0</v>
      </c>
      <c r="V213" s="1">
        <f t="shared" si="301"/>
        <v>0</v>
      </c>
      <c r="W213" s="1">
        <f t="shared" si="302"/>
        <v>0</v>
      </c>
      <c r="X213" s="1">
        <f t="shared" si="303"/>
        <v>0</v>
      </c>
      <c r="Y213" s="1">
        <f t="shared" si="304"/>
        <v>0</v>
      </c>
      <c r="Z213" s="1">
        <f t="shared" si="305"/>
        <v>0</v>
      </c>
      <c r="AA213" s="1">
        <f t="shared" si="306"/>
        <v>0</v>
      </c>
      <c r="AB213" s="1">
        <f t="shared" si="307"/>
        <v>0</v>
      </c>
      <c r="AC213" s="1">
        <f t="shared" si="308"/>
        <v>0</v>
      </c>
      <c r="AD213" s="1">
        <f t="shared" si="309"/>
        <v>0</v>
      </c>
      <c r="AE213" s="1">
        <f t="shared" si="310"/>
        <v>0</v>
      </c>
      <c r="AF213" s="1">
        <f t="shared" si="311"/>
        <v>0</v>
      </c>
      <c r="AG213" s="1">
        <f t="shared" si="312"/>
        <v>0</v>
      </c>
      <c r="AH213" s="1">
        <f t="shared" si="313"/>
        <v>0</v>
      </c>
      <c r="AI213" s="1">
        <f t="shared" si="314"/>
        <v>0</v>
      </c>
      <c r="AJ213" s="1">
        <f t="shared" si="315"/>
        <v>0</v>
      </c>
      <c r="AK213" s="1">
        <f t="shared" si="316"/>
        <v>0</v>
      </c>
      <c r="AL213" s="1">
        <f t="shared" si="317"/>
        <v>0</v>
      </c>
      <c r="AM213" s="1">
        <f t="shared" si="318"/>
        <v>0</v>
      </c>
      <c r="AN213" s="1">
        <f t="shared" si="319"/>
        <v>0</v>
      </c>
      <c r="AO213" s="1">
        <f t="shared" si="320"/>
        <v>0</v>
      </c>
      <c r="AP213" s="1">
        <f t="shared" si="321"/>
        <v>0</v>
      </c>
      <c r="AQ213" s="1">
        <f t="shared" si="322"/>
        <v>0</v>
      </c>
      <c r="AR213" s="1">
        <f t="shared" si="323"/>
        <v>0</v>
      </c>
      <c r="AS213" s="1">
        <f t="shared" si="324"/>
        <v>0</v>
      </c>
      <c r="AT213" s="1">
        <f t="shared" si="325"/>
        <v>0</v>
      </c>
      <c r="AU213" s="1">
        <f t="shared" si="326"/>
        <v>0</v>
      </c>
      <c r="AV213" s="1">
        <f t="shared" si="327"/>
        <v>0</v>
      </c>
      <c r="AW213" s="1">
        <f t="shared" si="328"/>
        <v>0</v>
      </c>
      <c r="AX213" s="1">
        <f t="shared" si="329"/>
        <v>0</v>
      </c>
      <c r="AY213" s="1">
        <f t="shared" si="330"/>
        <v>0</v>
      </c>
      <c r="AZ213" s="1">
        <f t="shared" si="331"/>
        <v>0</v>
      </c>
      <c r="BA213" s="1">
        <f t="shared" si="332"/>
        <v>0</v>
      </c>
      <c r="BB213" s="1">
        <f t="shared" si="333"/>
        <v>0</v>
      </c>
      <c r="BC213" s="1">
        <f t="shared" si="334"/>
        <v>0</v>
      </c>
      <c r="BD213" s="1">
        <f t="shared" si="335"/>
        <v>0</v>
      </c>
      <c r="BE213" s="1">
        <f t="shared" si="336"/>
        <v>0</v>
      </c>
      <c r="BF213" s="1">
        <f t="shared" si="337"/>
        <v>0</v>
      </c>
      <c r="BG213" s="1">
        <f t="shared" si="338"/>
        <v>0</v>
      </c>
      <c r="BH213" s="1">
        <f t="shared" si="339"/>
        <v>0</v>
      </c>
      <c r="BI213" s="1">
        <f t="shared" si="340"/>
        <v>1</v>
      </c>
      <c r="BJ213" s="1">
        <f t="shared" si="341"/>
        <v>24</v>
      </c>
      <c r="BK213" s="1">
        <f t="shared" si="342"/>
        <v>50</v>
      </c>
      <c r="BL213" s="1">
        <f t="shared" si="343"/>
        <v>1</v>
      </c>
      <c r="BM213" s="1">
        <f t="shared" si="344"/>
        <v>50</v>
      </c>
      <c r="BN213" s="1">
        <f t="shared" si="345"/>
        <v>0</v>
      </c>
      <c r="BO213" s="1">
        <f t="shared" si="346"/>
        <v>0</v>
      </c>
      <c r="BP213" s="1">
        <f t="shared" si="347"/>
        <v>56</v>
      </c>
      <c r="BQ213" s="1">
        <f t="shared" si="348"/>
        <v>0</v>
      </c>
      <c r="BR213" s="1">
        <f t="shared" si="349"/>
        <v>0</v>
      </c>
      <c r="BS213" s="1">
        <f t="shared" si="350"/>
        <v>0</v>
      </c>
      <c r="BT213" s="1">
        <f t="shared" si="351"/>
        <v>0</v>
      </c>
      <c r="BU213" s="1">
        <f t="shared" si="352"/>
        <v>0</v>
      </c>
      <c r="BV213" s="1">
        <f t="shared" si="353"/>
        <v>0</v>
      </c>
      <c r="BW213" s="1">
        <f t="shared" si="354"/>
        <v>0</v>
      </c>
      <c r="BX213" s="1">
        <f t="shared" si="355"/>
        <v>0</v>
      </c>
      <c r="BY213" s="1">
        <f t="shared" si="356"/>
        <v>0</v>
      </c>
      <c r="BZ213" s="1">
        <f t="shared" si="357"/>
        <v>0</v>
      </c>
      <c r="CA213" s="1">
        <f t="shared" si="358"/>
        <v>0</v>
      </c>
      <c r="CB213" s="1">
        <f t="shared" si="359"/>
        <v>0</v>
      </c>
      <c r="CC213" s="1">
        <f t="shared" si="360"/>
        <v>0</v>
      </c>
      <c r="CD213" s="1">
        <f t="shared" si="361"/>
        <v>0</v>
      </c>
      <c r="CE213" s="1">
        <f t="shared" si="362"/>
        <v>0</v>
      </c>
      <c r="CF213" s="1">
        <f t="shared" si="363"/>
        <v>0</v>
      </c>
      <c r="CG213" s="1">
        <f t="shared" si="364"/>
        <v>0</v>
      </c>
      <c r="CH213" s="1">
        <f t="shared" si="365"/>
        <v>0</v>
      </c>
      <c r="CI213" s="1">
        <f t="shared" si="366"/>
        <v>0</v>
      </c>
      <c r="CJ213" s="1">
        <f t="shared" si="367"/>
        <v>0</v>
      </c>
      <c r="CK213" s="1">
        <f t="shared" si="368"/>
        <v>0</v>
      </c>
      <c r="CL213" s="1">
        <f t="shared" si="369"/>
        <v>0</v>
      </c>
      <c r="CM213" s="1">
        <f t="shared" si="370"/>
        <v>0</v>
      </c>
      <c r="CN213" s="1">
        <f t="shared" si="371"/>
        <v>0</v>
      </c>
      <c r="CO213" s="1">
        <f t="shared" si="372"/>
        <v>0</v>
      </c>
      <c r="CP213" s="1">
        <f t="shared" si="373"/>
        <v>0</v>
      </c>
      <c r="CQ213" s="1">
        <f t="shared" si="374"/>
        <v>0</v>
      </c>
      <c r="CR213" s="1">
        <f t="shared" si="375"/>
        <v>0</v>
      </c>
      <c r="CS213" s="1">
        <f t="shared" si="376"/>
        <v>0</v>
      </c>
      <c r="CT213" s="1">
        <f t="shared" si="377"/>
        <v>0</v>
      </c>
      <c r="CU213" s="1">
        <f t="shared" si="378"/>
        <v>0</v>
      </c>
      <c r="CV213" s="1">
        <f t="shared" si="379"/>
        <v>0</v>
      </c>
      <c r="CW213" s="1">
        <f t="shared" si="380"/>
        <v>0</v>
      </c>
      <c r="CX213" s="1">
        <f t="shared" si="381"/>
        <v>0</v>
      </c>
      <c r="CY213" s="1">
        <f t="shared" si="382"/>
        <v>0</v>
      </c>
      <c r="CZ213" s="1">
        <f t="shared" si="383"/>
        <v>0</v>
      </c>
      <c r="DA213" s="1">
        <f t="shared" si="384"/>
        <v>0</v>
      </c>
      <c r="DB213" s="1">
        <f t="shared" si="385"/>
        <v>0</v>
      </c>
      <c r="DC213" s="1">
        <f t="shared" si="386"/>
        <v>0</v>
      </c>
      <c r="DD213" s="1">
        <f t="shared" si="387"/>
        <v>0</v>
      </c>
    </row>
    <row r="214" spans="1:108" x14ac:dyDescent="0.55000000000000004">
      <c r="A214" s="1">
        <f>値貼り付け用シート!F222</f>
        <v>10</v>
      </c>
      <c r="B214" s="1">
        <f>値貼り付け用シート!G222</f>
        <v>29</v>
      </c>
      <c r="C214" s="1">
        <f>計算１!I5090</f>
        <v>24</v>
      </c>
      <c r="D214" s="1">
        <f>計算１!J5090</f>
        <v>24</v>
      </c>
      <c r="E214" s="1">
        <f>計算１!K5090</f>
        <v>0</v>
      </c>
      <c r="F214" s="1">
        <f>計算１!L5090</f>
        <v>36</v>
      </c>
      <c r="G214" s="1">
        <f>計算１!M5090</f>
        <v>1</v>
      </c>
      <c r="H214" s="1">
        <f>IF(計算１!I5090=0,"",計算１!N5090)</f>
        <v>38</v>
      </c>
      <c r="I214" s="1">
        <f>IF(ISERROR(計算１!O5090),"",計算１!O5090)</f>
        <v>38</v>
      </c>
      <c r="J214" s="1">
        <f>計算１!P5090</f>
        <v>0</v>
      </c>
      <c r="K214" s="1">
        <f t="shared" si="291"/>
        <v>36</v>
      </c>
      <c r="M214" s="1">
        <f t="shared" si="292"/>
        <v>0</v>
      </c>
      <c r="N214" s="1">
        <f t="shared" si="293"/>
        <v>0</v>
      </c>
      <c r="O214" s="1">
        <f t="shared" si="294"/>
        <v>0</v>
      </c>
      <c r="P214" s="1">
        <f t="shared" si="295"/>
        <v>0</v>
      </c>
      <c r="Q214" s="1">
        <f t="shared" si="296"/>
        <v>0</v>
      </c>
      <c r="R214" s="1">
        <f t="shared" si="297"/>
        <v>0</v>
      </c>
      <c r="S214" s="1">
        <f t="shared" si="298"/>
        <v>0</v>
      </c>
      <c r="T214" s="1">
        <f t="shared" si="299"/>
        <v>0</v>
      </c>
      <c r="U214" s="1">
        <f t="shared" si="300"/>
        <v>0</v>
      </c>
      <c r="V214" s="1">
        <f t="shared" si="301"/>
        <v>0</v>
      </c>
      <c r="W214" s="1">
        <f t="shared" si="302"/>
        <v>0</v>
      </c>
      <c r="X214" s="1">
        <f t="shared" si="303"/>
        <v>0</v>
      </c>
      <c r="Y214" s="1">
        <f t="shared" si="304"/>
        <v>0</v>
      </c>
      <c r="Z214" s="1">
        <f t="shared" si="305"/>
        <v>0</v>
      </c>
      <c r="AA214" s="1">
        <f t="shared" si="306"/>
        <v>0</v>
      </c>
      <c r="AB214" s="1">
        <f t="shared" si="307"/>
        <v>0</v>
      </c>
      <c r="AC214" s="1">
        <f t="shared" si="308"/>
        <v>0</v>
      </c>
      <c r="AD214" s="1">
        <f t="shared" si="309"/>
        <v>0</v>
      </c>
      <c r="AE214" s="1">
        <f t="shared" si="310"/>
        <v>0</v>
      </c>
      <c r="AF214" s="1">
        <f t="shared" si="311"/>
        <v>0</v>
      </c>
      <c r="AG214" s="1">
        <f t="shared" si="312"/>
        <v>0</v>
      </c>
      <c r="AH214" s="1">
        <f t="shared" si="313"/>
        <v>0</v>
      </c>
      <c r="AI214" s="1">
        <f t="shared" si="314"/>
        <v>0</v>
      </c>
      <c r="AJ214" s="1">
        <f t="shared" si="315"/>
        <v>0</v>
      </c>
      <c r="AK214" s="1">
        <f t="shared" si="316"/>
        <v>0</v>
      </c>
      <c r="AL214" s="1">
        <f t="shared" si="317"/>
        <v>0</v>
      </c>
      <c r="AM214" s="1">
        <f t="shared" si="318"/>
        <v>0</v>
      </c>
      <c r="AN214" s="1">
        <f t="shared" si="319"/>
        <v>0</v>
      </c>
      <c r="AO214" s="1">
        <f t="shared" si="320"/>
        <v>0</v>
      </c>
      <c r="AP214" s="1">
        <f t="shared" si="321"/>
        <v>0</v>
      </c>
      <c r="AQ214" s="1">
        <f t="shared" si="322"/>
        <v>0</v>
      </c>
      <c r="AR214" s="1">
        <f t="shared" si="323"/>
        <v>0</v>
      </c>
      <c r="AS214" s="1">
        <f t="shared" si="324"/>
        <v>0</v>
      </c>
      <c r="AT214" s="1">
        <f t="shared" si="325"/>
        <v>0</v>
      </c>
      <c r="AU214" s="1">
        <f t="shared" si="326"/>
        <v>0</v>
      </c>
      <c r="AV214" s="1">
        <f t="shared" si="327"/>
        <v>0</v>
      </c>
      <c r="AW214" s="1">
        <f t="shared" si="328"/>
        <v>0</v>
      </c>
      <c r="AX214" s="1">
        <f t="shared" si="329"/>
        <v>0</v>
      </c>
      <c r="AY214" s="1">
        <f t="shared" si="330"/>
        <v>0</v>
      </c>
      <c r="AZ214" s="1">
        <f t="shared" si="331"/>
        <v>0</v>
      </c>
      <c r="BA214" s="1">
        <f t="shared" si="332"/>
        <v>0</v>
      </c>
      <c r="BB214" s="1">
        <f t="shared" si="333"/>
        <v>0</v>
      </c>
      <c r="BC214" s="1">
        <f t="shared" si="334"/>
        <v>0</v>
      </c>
      <c r="BD214" s="1">
        <f t="shared" si="335"/>
        <v>0</v>
      </c>
      <c r="BE214" s="1">
        <f t="shared" si="336"/>
        <v>0</v>
      </c>
      <c r="BF214" s="1">
        <f t="shared" si="337"/>
        <v>0</v>
      </c>
      <c r="BG214" s="1">
        <f t="shared" si="338"/>
        <v>0</v>
      </c>
      <c r="BH214" s="1">
        <f t="shared" si="339"/>
        <v>0</v>
      </c>
      <c r="BI214" s="1">
        <f t="shared" si="340"/>
        <v>1</v>
      </c>
      <c r="BJ214" s="1">
        <f t="shared" si="341"/>
        <v>24</v>
      </c>
      <c r="BK214" s="1">
        <f t="shared" si="342"/>
        <v>36</v>
      </c>
      <c r="BL214" s="1">
        <f t="shared" si="343"/>
        <v>1</v>
      </c>
      <c r="BM214" s="1">
        <f t="shared" si="344"/>
        <v>36</v>
      </c>
      <c r="BN214" s="1">
        <f t="shared" si="345"/>
        <v>0</v>
      </c>
      <c r="BO214" s="1">
        <f t="shared" si="346"/>
        <v>0</v>
      </c>
      <c r="BP214" s="1">
        <f t="shared" si="347"/>
        <v>38</v>
      </c>
      <c r="BQ214" s="1">
        <f t="shared" si="348"/>
        <v>0</v>
      </c>
      <c r="BR214" s="1">
        <f t="shared" si="349"/>
        <v>0</v>
      </c>
      <c r="BS214" s="1">
        <f t="shared" si="350"/>
        <v>0</v>
      </c>
      <c r="BT214" s="1">
        <f t="shared" si="351"/>
        <v>0</v>
      </c>
      <c r="BU214" s="1">
        <f t="shared" si="352"/>
        <v>0</v>
      </c>
      <c r="BV214" s="1">
        <f t="shared" si="353"/>
        <v>0</v>
      </c>
      <c r="BW214" s="1">
        <f t="shared" si="354"/>
        <v>0</v>
      </c>
      <c r="BX214" s="1">
        <f t="shared" si="355"/>
        <v>0</v>
      </c>
      <c r="BY214" s="1">
        <f t="shared" si="356"/>
        <v>0</v>
      </c>
      <c r="BZ214" s="1">
        <f t="shared" si="357"/>
        <v>0</v>
      </c>
      <c r="CA214" s="1">
        <f t="shared" si="358"/>
        <v>0</v>
      </c>
      <c r="CB214" s="1">
        <f t="shared" si="359"/>
        <v>0</v>
      </c>
      <c r="CC214" s="1">
        <f t="shared" si="360"/>
        <v>0</v>
      </c>
      <c r="CD214" s="1">
        <f t="shared" si="361"/>
        <v>0</v>
      </c>
      <c r="CE214" s="1">
        <f t="shared" si="362"/>
        <v>0</v>
      </c>
      <c r="CF214" s="1">
        <f t="shared" si="363"/>
        <v>0</v>
      </c>
      <c r="CG214" s="1">
        <f t="shared" si="364"/>
        <v>0</v>
      </c>
      <c r="CH214" s="1">
        <f t="shared" si="365"/>
        <v>0</v>
      </c>
      <c r="CI214" s="1">
        <f t="shared" si="366"/>
        <v>0</v>
      </c>
      <c r="CJ214" s="1">
        <f t="shared" si="367"/>
        <v>0</v>
      </c>
      <c r="CK214" s="1">
        <f t="shared" si="368"/>
        <v>0</v>
      </c>
      <c r="CL214" s="1">
        <f t="shared" si="369"/>
        <v>0</v>
      </c>
      <c r="CM214" s="1">
        <f t="shared" si="370"/>
        <v>0</v>
      </c>
      <c r="CN214" s="1">
        <f t="shared" si="371"/>
        <v>0</v>
      </c>
      <c r="CO214" s="1">
        <f t="shared" si="372"/>
        <v>0</v>
      </c>
      <c r="CP214" s="1">
        <f t="shared" si="373"/>
        <v>0</v>
      </c>
      <c r="CQ214" s="1">
        <f t="shared" si="374"/>
        <v>0</v>
      </c>
      <c r="CR214" s="1">
        <f t="shared" si="375"/>
        <v>0</v>
      </c>
      <c r="CS214" s="1">
        <f t="shared" si="376"/>
        <v>0</v>
      </c>
      <c r="CT214" s="1">
        <f t="shared" si="377"/>
        <v>0</v>
      </c>
      <c r="CU214" s="1">
        <f t="shared" si="378"/>
        <v>0</v>
      </c>
      <c r="CV214" s="1">
        <f t="shared" si="379"/>
        <v>0</v>
      </c>
      <c r="CW214" s="1">
        <f t="shared" si="380"/>
        <v>0</v>
      </c>
      <c r="CX214" s="1">
        <f t="shared" si="381"/>
        <v>0</v>
      </c>
      <c r="CY214" s="1">
        <f t="shared" si="382"/>
        <v>0</v>
      </c>
      <c r="CZ214" s="1">
        <f t="shared" si="383"/>
        <v>0</v>
      </c>
      <c r="DA214" s="1">
        <f t="shared" si="384"/>
        <v>0</v>
      </c>
      <c r="DB214" s="1">
        <f t="shared" si="385"/>
        <v>0</v>
      </c>
      <c r="DC214" s="1">
        <f t="shared" si="386"/>
        <v>0</v>
      </c>
      <c r="DD214" s="1">
        <f t="shared" si="387"/>
        <v>0</v>
      </c>
    </row>
    <row r="215" spans="1:108" x14ac:dyDescent="0.55000000000000004">
      <c r="A215" s="1">
        <f>値貼り付け用シート!F223</f>
        <v>10</v>
      </c>
      <c r="B215" s="1">
        <f>値貼り付け用シート!G223</f>
        <v>30</v>
      </c>
      <c r="C215" s="1">
        <f>計算１!I5114</f>
        <v>9</v>
      </c>
      <c r="D215" s="1">
        <f>計算１!J5114</f>
        <v>11</v>
      </c>
      <c r="E215" s="1">
        <f>計算１!K5114</f>
        <v>1</v>
      </c>
      <c r="F215" s="1" t="e">
        <f>計算１!L5114</f>
        <v>#N/A</v>
      </c>
      <c r="G215" s="1" t="e">
        <f>計算１!M5114</f>
        <v>#N/A</v>
      </c>
      <c r="H215" s="1">
        <f>IF(計算１!I5114=0,"",計算１!N5114)</f>
        <v>25</v>
      </c>
      <c r="I215" s="1">
        <f>IF(ISERROR(計算１!O5114),"",計算１!O5114)</f>
        <v>17</v>
      </c>
      <c r="J215" s="1">
        <f>計算１!P5114</f>
        <v>0</v>
      </c>
      <c r="K215" s="1" t="str">
        <f t="shared" si="291"/>
        <v/>
      </c>
      <c r="M215" s="1">
        <f t="shared" si="292"/>
        <v>0</v>
      </c>
      <c r="N215" s="1">
        <f t="shared" si="293"/>
        <v>0</v>
      </c>
      <c r="O215" s="1">
        <f t="shared" si="294"/>
        <v>0</v>
      </c>
      <c r="P215" s="1">
        <f t="shared" si="295"/>
        <v>0</v>
      </c>
      <c r="Q215" s="1">
        <f t="shared" si="296"/>
        <v>0</v>
      </c>
      <c r="R215" s="1">
        <f t="shared" si="297"/>
        <v>0</v>
      </c>
      <c r="S215" s="1">
        <f t="shared" si="298"/>
        <v>0</v>
      </c>
      <c r="T215" s="1">
        <f t="shared" si="299"/>
        <v>0</v>
      </c>
      <c r="U215" s="1">
        <f t="shared" si="300"/>
        <v>0</v>
      </c>
      <c r="V215" s="1">
        <f t="shared" si="301"/>
        <v>0</v>
      </c>
      <c r="W215" s="1">
        <f t="shared" si="302"/>
        <v>0</v>
      </c>
      <c r="X215" s="1">
        <f t="shared" si="303"/>
        <v>0</v>
      </c>
      <c r="Y215" s="1">
        <f t="shared" si="304"/>
        <v>0</v>
      </c>
      <c r="Z215" s="1">
        <f t="shared" si="305"/>
        <v>0</v>
      </c>
      <c r="AA215" s="1">
        <f t="shared" si="306"/>
        <v>0</v>
      </c>
      <c r="AB215" s="1">
        <f t="shared" si="307"/>
        <v>0</v>
      </c>
      <c r="AC215" s="1">
        <f t="shared" si="308"/>
        <v>0</v>
      </c>
      <c r="AD215" s="1">
        <f t="shared" si="309"/>
        <v>0</v>
      </c>
      <c r="AE215" s="1">
        <f t="shared" si="310"/>
        <v>0</v>
      </c>
      <c r="AF215" s="1">
        <f t="shared" si="311"/>
        <v>0</v>
      </c>
      <c r="AG215" s="1">
        <f t="shared" si="312"/>
        <v>0</v>
      </c>
      <c r="AH215" s="1">
        <f t="shared" si="313"/>
        <v>0</v>
      </c>
      <c r="AI215" s="1">
        <f t="shared" si="314"/>
        <v>0</v>
      </c>
      <c r="AJ215" s="1">
        <f t="shared" si="315"/>
        <v>0</v>
      </c>
      <c r="AK215" s="1">
        <f t="shared" si="316"/>
        <v>0</v>
      </c>
      <c r="AL215" s="1">
        <f t="shared" si="317"/>
        <v>0</v>
      </c>
      <c r="AM215" s="1">
        <f t="shared" si="318"/>
        <v>0</v>
      </c>
      <c r="AN215" s="1">
        <f t="shared" si="319"/>
        <v>0</v>
      </c>
      <c r="AO215" s="1">
        <f t="shared" si="320"/>
        <v>0</v>
      </c>
      <c r="AP215" s="1">
        <f t="shared" si="321"/>
        <v>0</v>
      </c>
      <c r="AQ215" s="1">
        <f t="shared" si="322"/>
        <v>0</v>
      </c>
      <c r="AR215" s="1">
        <f t="shared" si="323"/>
        <v>0</v>
      </c>
      <c r="AS215" s="1">
        <f t="shared" si="324"/>
        <v>0</v>
      </c>
      <c r="AT215" s="1">
        <f t="shared" si="325"/>
        <v>0</v>
      </c>
      <c r="AU215" s="1">
        <f t="shared" si="326"/>
        <v>0</v>
      </c>
      <c r="AV215" s="1">
        <f t="shared" si="327"/>
        <v>0</v>
      </c>
      <c r="AW215" s="1">
        <f t="shared" si="328"/>
        <v>0</v>
      </c>
      <c r="AX215" s="1">
        <f t="shared" si="329"/>
        <v>0</v>
      </c>
      <c r="AY215" s="1">
        <f t="shared" si="330"/>
        <v>0</v>
      </c>
      <c r="AZ215" s="1">
        <f t="shared" si="331"/>
        <v>0</v>
      </c>
      <c r="BA215" s="1">
        <f t="shared" si="332"/>
        <v>0</v>
      </c>
      <c r="BB215" s="1">
        <f t="shared" si="333"/>
        <v>0</v>
      </c>
      <c r="BC215" s="1">
        <f t="shared" si="334"/>
        <v>0</v>
      </c>
      <c r="BD215" s="1">
        <f t="shared" si="335"/>
        <v>0</v>
      </c>
      <c r="BE215" s="1">
        <f t="shared" si="336"/>
        <v>0</v>
      </c>
      <c r="BF215" s="1">
        <f t="shared" si="337"/>
        <v>0</v>
      </c>
      <c r="BG215" s="1">
        <f t="shared" si="338"/>
        <v>0</v>
      </c>
      <c r="BH215" s="1">
        <f t="shared" si="339"/>
        <v>0</v>
      </c>
      <c r="BI215" s="1">
        <f t="shared" si="340"/>
        <v>0</v>
      </c>
      <c r="BJ215" s="1">
        <f t="shared" si="341"/>
        <v>9</v>
      </c>
      <c r="BK215" s="1">
        <f t="shared" si="342"/>
        <v>0</v>
      </c>
      <c r="BL215" s="1">
        <f t="shared" si="343"/>
        <v>0</v>
      </c>
      <c r="BM215" s="1">
        <f t="shared" si="344"/>
        <v>0</v>
      </c>
      <c r="BN215" s="1">
        <f t="shared" si="345"/>
        <v>0</v>
      </c>
      <c r="BO215" s="1">
        <f t="shared" si="346"/>
        <v>0</v>
      </c>
      <c r="BP215" s="1">
        <f t="shared" si="347"/>
        <v>25</v>
      </c>
      <c r="BQ215" s="1">
        <f t="shared" si="348"/>
        <v>0</v>
      </c>
      <c r="BR215" s="1">
        <f t="shared" si="349"/>
        <v>0</v>
      </c>
      <c r="BS215" s="1">
        <f t="shared" si="350"/>
        <v>0</v>
      </c>
      <c r="BT215" s="1">
        <f t="shared" si="351"/>
        <v>0</v>
      </c>
      <c r="BU215" s="1">
        <f t="shared" si="352"/>
        <v>0</v>
      </c>
      <c r="BV215" s="1">
        <f t="shared" si="353"/>
        <v>0</v>
      </c>
      <c r="BW215" s="1">
        <f t="shared" si="354"/>
        <v>0</v>
      </c>
      <c r="BX215" s="1">
        <f t="shared" si="355"/>
        <v>0</v>
      </c>
      <c r="BY215" s="1">
        <f t="shared" si="356"/>
        <v>0</v>
      </c>
      <c r="BZ215" s="1">
        <f t="shared" si="357"/>
        <v>0</v>
      </c>
      <c r="CA215" s="1">
        <f t="shared" si="358"/>
        <v>0</v>
      </c>
      <c r="CB215" s="1">
        <f t="shared" si="359"/>
        <v>0</v>
      </c>
      <c r="CC215" s="1">
        <f t="shared" si="360"/>
        <v>0</v>
      </c>
      <c r="CD215" s="1">
        <f t="shared" si="361"/>
        <v>0</v>
      </c>
      <c r="CE215" s="1">
        <f t="shared" si="362"/>
        <v>0</v>
      </c>
      <c r="CF215" s="1">
        <f t="shared" si="363"/>
        <v>0</v>
      </c>
      <c r="CG215" s="1">
        <f t="shared" si="364"/>
        <v>0</v>
      </c>
      <c r="CH215" s="1">
        <f t="shared" si="365"/>
        <v>0</v>
      </c>
      <c r="CI215" s="1">
        <f t="shared" si="366"/>
        <v>0</v>
      </c>
      <c r="CJ215" s="1">
        <f t="shared" si="367"/>
        <v>0</v>
      </c>
      <c r="CK215" s="1">
        <f t="shared" si="368"/>
        <v>0</v>
      </c>
      <c r="CL215" s="1">
        <f t="shared" si="369"/>
        <v>0</v>
      </c>
      <c r="CM215" s="1">
        <f t="shared" si="370"/>
        <v>0</v>
      </c>
      <c r="CN215" s="1">
        <f t="shared" si="371"/>
        <v>0</v>
      </c>
      <c r="CO215" s="1">
        <f t="shared" si="372"/>
        <v>0</v>
      </c>
      <c r="CP215" s="1">
        <f t="shared" si="373"/>
        <v>0</v>
      </c>
      <c r="CQ215" s="1">
        <f t="shared" si="374"/>
        <v>0</v>
      </c>
      <c r="CR215" s="1">
        <f t="shared" si="375"/>
        <v>0</v>
      </c>
      <c r="CS215" s="1">
        <f t="shared" si="376"/>
        <v>0</v>
      </c>
      <c r="CT215" s="1">
        <f t="shared" si="377"/>
        <v>0</v>
      </c>
      <c r="CU215" s="1">
        <f t="shared" si="378"/>
        <v>0</v>
      </c>
      <c r="CV215" s="1">
        <f t="shared" si="379"/>
        <v>0</v>
      </c>
      <c r="CW215" s="1">
        <f t="shared" si="380"/>
        <v>0</v>
      </c>
      <c r="CX215" s="1">
        <f t="shared" si="381"/>
        <v>0</v>
      </c>
      <c r="CY215" s="1">
        <f t="shared" si="382"/>
        <v>0</v>
      </c>
      <c r="CZ215" s="1">
        <f t="shared" si="383"/>
        <v>0</v>
      </c>
      <c r="DA215" s="1">
        <f t="shared" si="384"/>
        <v>0</v>
      </c>
      <c r="DB215" s="1">
        <f t="shared" si="385"/>
        <v>0</v>
      </c>
      <c r="DC215" s="1">
        <f t="shared" si="386"/>
        <v>0</v>
      </c>
      <c r="DD215" s="1">
        <f t="shared" si="387"/>
        <v>0</v>
      </c>
    </row>
    <row r="216" spans="1:108" x14ac:dyDescent="0.55000000000000004">
      <c r="A216" s="1">
        <f>値貼り付け用シート!F224</f>
        <v>10</v>
      </c>
      <c r="B216" s="1">
        <f>値貼り付け用シート!G224</f>
        <v>31</v>
      </c>
      <c r="C216" s="1">
        <f>計算１!I5138</f>
        <v>0</v>
      </c>
      <c r="D216" s="1">
        <f>計算１!J5138</f>
        <v>0</v>
      </c>
      <c r="E216" s="1">
        <f>計算１!K5138</f>
        <v>1</v>
      </c>
      <c r="F216" s="1" t="e">
        <f>計算１!L5138</f>
        <v>#N/A</v>
      </c>
      <c r="G216" s="1" t="e">
        <f>計算１!M5138</f>
        <v>#N/A</v>
      </c>
      <c r="H216" s="1" t="str">
        <f>IF(計算１!I5138=0,"",計算１!N5138)</f>
        <v/>
      </c>
      <c r="I216" s="1" t="str">
        <f>IF(ISERROR(計算１!O5138),"",計算１!O5138)</f>
        <v/>
      </c>
      <c r="J216" s="1">
        <f>計算１!P5138</f>
        <v>0</v>
      </c>
      <c r="K216" s="1" t="str">
        <f t="shared" si="291"/>
        <v/>
      </c>
      <c r="M216" s="1">
        <f t="shared" si="292"/>
        <v>0</v>
      </c>
      <c r="N216" s="1">
        <f t="shared" si="293"/>
        <v>0</v>
      </c>
      <c r="O216" s="1">
        <f t="shared" si="294"/>
        <v>0</v>
      </c>
      <c r="P216" s="1">
        <f t="shared" si="295"/>
        <v>0</v>
      </c>
      <c r="Q216" s="1">
        <f t="shared" si="296"/>
        <v>0</v>
      </c>
      <c r="R216" s="1">
        <f t="shared" si="297"/>
        <v>0</v>
      </c>
      <c r="S216" s="1">
        <f t="shared" si="298"/>
        <v>0</v>
      </c>
      <c r="T216" s="1">
        <f t="shared" si="299"/>
        <v>0</v>
      </c>
      <c r="U216" s="1">
        <f t="shared" si="300"/>
        <v>0</v>
      </c>
      <c r="V216" s="1">
        <f t="shared" si="301"/>
        <v>0</v>
      </c>
      <c r="W216" s="1">
        <f t="shared" si="302"/>
        <v>0</v>
      </c>
      <c r="X216" s="1">
        <f t="shared" si="303"/>
        <v>0</v>
      </c>
      <c r="Y216" s="1">
        <f t="shared" si="304"/>
        <v>0</v>
      </c>
      <c r="Z216" s="1">
        <f t="shared" si="305"/>
        <v>0</v>
      </c>
      <c r="AA216" s="1">
        <f t="shared" si="306"/>
        <v>0</v>
      </c>
      <c r="AB216" s="1">
        <f t="shared" si="307"/>
        <v>0</v>
      </c>
      <c r="AC216" s="1">
        <f t="shared" si="308"/>
        <v>0</v>
      </c>
      <c r="AD216" s="1">
        <f t="shared" si="309"/>
        <v>0</v>
      </c>
      <c r="AE216" s="1">
        <f t="shared" si="310"/>
        <v>0</v>
      </c>
      <c r="AF216" s="1">
        <f t="shared" si="311"/>
        <v>0</v>
      </c>
      <c r="AG216" s="1">
        <f t="shared" si="312"/>
        <v>0</v>
      </c>
      <c r="AH216" s="1">
        <f t="shared" si="313"/>
        <v>0</v>
      </c>
      <c r="AI216" s="1">
        <f t="shared" si="314"/>
        <v>0</v>
      </c>
      <c r="AJ216" s="1">
        <f t="shared" si="315"/>
        <v>0</v>
      </c>
      <c r="AK216" s="1">
        <f t="shared" si="316"/>
        <v>0</v>
      </c>
      <c r="AL216" s="1">
        <f t="shared" si="317"/>
        <v>0</v>
      </c>
      <c r="AM216" s="1">
        <f t="shared" si="318"/>
        <v>0</v>
      </c>
      <c r="AN216" s="1">
        <f t="shared" si="319"/>
        <v>0</v>
      </c>
      <c r="AO216" s="1">
        <f t="shared" si="320"/>
        <v>0</v>
      </c>
      <c r="AP216" s="1">
        <f t="shared" si="321"/>
        <v>0</v>
      </c>
      <c r="AQ216" s="1">
        <f t="shared" si="322"/>
        <v>0</v>
      </c>
      <c r="AR216" s="1">
        <f t="shared" si="323"/>
        <v>0</v>
      </c>
      <c r="AS216" s="1">
        <f t="shared" si="324"/>
        <v>0</v>
      </c>
      <c r="AT216" s="1">
        <f t="shared" si="325"/>
        <v>0</v>
      </c>
      <c r="AU216" s="1">
        <f t="shared" si="326"/>
        <v>0</v>
      </c>
      <c r="AV216" s="1">
        <f t="shared" si="327"/>
        <v>0</v>
      </c>
      <c r="AW216" s="1">
        <f t="shared" si="328"/>
        <v>0</v>
      </c>
      <c r="AX216" s="1">
        <f t="shared" si="329"/>
        <v>0</v>
      </c>
      <c r="AY216" s="1">
        <f t="shared" si="330"/>
        <v>0</v>
      </c>
      <c r="AZ216" s="1">
        <f t="shared" si="331"/>
        <v>0</v>
      </c>
      <c r="BA216" s="1">
        <f t="shared" si="332"/>
        <v>0</v>
      </c>
      <c r="BB216" s="1">
        <f t="shared" si="333"/>
        <v>0</v>
      </c>
      <c r="BC216" s="1">
        <f t="shared" si="334"/>
        <v>0</v>
      </c>
      <c r="BD216" s="1">
        <f t="shared" si="335"/>
        <v>0</v>
      </c>
      <c r="BE216" s="1">
        <f t="shared" si="336"/>
        <v>0</v>
      </c>
      <c r="BF216" s="1">
        <f t="shared" si="337"/>
        <v>0</v>
      </c>
      <c r="BG216" s="1">
        <f t="shared" si="338"/>
        <v>0</v>
      </c>
      <c r="BH216" s="1">
        <f t="shared" si="339"/>
        <v>0</v>
      </c>
      <c r="BI216" s="1">
        <f t="shared" si="340"/>
        <v>0</v>
      </c>
      <c r="BJ216" s="1">
        <f t="shared" si="341"/>
        <v>0</v>
      </c>
      <c r="BK216" s="1">
        <f t="shared" si="342"/>
        <v>0</v>
      </c>
      <c r="BL216" s="1">
        <f t="shared" si="343"/>
        <v>0</v>
      </c>
      <c r="BM216" s="1">
        <f t="shared" si="344"/>
        <v>0</v>
      </c>
      <c r="BN216" s="1">
        <f t="shared" si="345"/>
        <v>0</v>
      </c>
      <c r="BO216" s="1">
        <f t="shared" si="346"/>
        <v>0</v>
      </c>
      <c r="BP216" s="1" t="str">
        <f t="shared" si="347"/>
        <v/>
      </c>
      <c r="BQ216" s="1">
        <f t="shared" si="348"/>
        <v>0</v>
      </c>
      <c r="BR216" s="1">
        <f t="shared" si="349"/>
        <v>0</v>
      </c>
      <c r="BS216" s="1">
        <f t="shared" si="350"/>
        <v>0</v>
      </c>
      <c r="BT216" s="1">
        <f t="shared" si="351"/>
        <v>0</v>
      </c>
      <c r="BU216" s="1">
        <f t="shared" si="352"/>
        <v>0</v>
      </c>
      <c r="BV216" s="1">
        <f t="shared" si="353"/>
        <v>0</v>
      </c>
      <c r="BW216" s="1">
        <f t="shared" si="354"/>
        <v>0</v>
      </c>
      <c r="BX216" s="1">
        <f t="shared" si="355"/>
        <v>0</v>
      </c>
      <c r="BY216" s="1">
        <f t="shared" si="356"/>
        <v>0</v>
      </c>
      <c r="BZ216" s="1">
        <f t="shared" si="357"/>
        <v>0</v>
      </c>
      <c r="CA216" s="1">
        <f t="shared" si="358"/>
        <v>0</v>
      </c>
      <c r="CB216" s="1">
        <f t="shared" si="359"/>
        <v>0</v>
      </c>
      <c r="CC216" s="1">
        <f t="shared" si="360"/>
        <v>0</v>
      </c>
      <c r="CD216" s="1">
        <f t="shared" si="361"/>
        <v>0</v>
      </c>
      <c r="CE216" s="1">
        <f t="shared" si="362"/>
        <v>0</v>
      </c>
      <c r="CF216" s="1">
        <f t="shared" si="363"/>
        <v>0</v>
      </c>
      <c r="CG216" s="1">
        <f t="shared" si="364"/>
        <v>0</v>
      </c>
      <c r="CH216" s="1">
        <f t="shared" si="365"/>
        <v>0</v>
      </c>
      <c r="CI216" s="1">
        <f t="shared" si="366"/>
        <v>0</v>
      </c>
      <c r="CJ216" s="1">
        <f t="shared" si="367"/>
        <v>0</v>
      </c>
      <c r="CK216" s="1">
        <f t="shared" si="368"/>
        <v>0</v>
      </c>
      <c r="CL216" s="1">
        <f t="shared" si="369"/>
        <v>0</v>
      </c>
      <c r="CM216" s="1">
        <f t="shared" si="370"/>
        <v>0</v>
      </c>
      <c r="CN216" s="1">
        <f t="shared" si="371"/>
        <v>0</v>
      </c>
      <c r="CO216" s="1">
        <f t="shared" si="372"/>
        <v>0</v>
      </c>
      <c r="CP216" s="1">
        <f t="shared" si="373"/>
        <v>0</v>
      </c>
      <c r="CQ216" s="1">
        <f t="shared" si="374"/>
        <v>0</v>
      </c>
      <c r="CR216" s="1">
        <f t="shared" si="375"/>
        <v>0</v>
      </c>
      <c r="CS216" s="1">
        <f t="shared" si="376"/>
        <v>0</v>
      </c>
      <c r="CT216" s="1">
        <f t="shared" si="377"/>
        <v>0</v>
      </c>
      <c r="CU216" s="1">
        <f t="shared" si="378"/>
        <v>0</v>
      </c>
      <c r="CV216" s="1">
        <f t="shared" si="379"/>
        <v>0</v>
      </c>
      <c r="CW216" s="1">
        <f t="shared" si="380"/>
        <v>0</v>
      </c>
      <c r="CX216" s="1">
        <f t="shared" si="381"/>
        <v>0</v>
      </c>
      <c r="CY216" s="1">
        <f t="shared" si="382"/>
        <v>0</v>
      </c>
      <c r="CZ216" s="1">
        <f t="shared" si="383"/>
        <v>0</v>
      </c>
      <c r="DA216" s="1">
        <f t="shared" si="384"/>
        <v>0</v>
      </c>
      <c r="DB216" s="1">
        <f t="shared" si="385"/>
        <v>0</v>
      </c>
      <c r="DC216" s="1">
        <f t="shared" si="386"/>
        <v>0</v>
      </c>
      <c r="DD216" s="1">
        <f t="shared" si="387"/>
        <v>0</v>
      </c>
    </row>
    <row r="217" spans="1:108" x14ac:dyDescent="0.55000000000000004">
      <c r="A217" s="1">
        <f>値貼り付け用シート!F225</f>
        <v>11</v>
      </c>
      <c r="B217" s="1">
        <f>値貼り付け用シート!G225</f>
        <v>1</v>
      </c>
      <c r="C217" s="1">
        <f>計算１!I5162</f>
        <v>0</v>
      </c>
      <c r="D217" s="1">
        <f>計算１!J5162</f>
        <v>0</v>
      </c>
      <c r="E217" s="1">
        <f>計算１!K5162</f>
        <v>1</v>
      </c>
      <c r="F217" s="1" t="e">
        <f>計算１!L5162</f>
        <v>#N/A</v>
      </c>
      <c r="G217" s="1" t="e">
        <f>計算１!M5162</f>
        <v>#N/A</v>
      </c>
      <c r="H217" s="1" t="str">
        <f>IF(計算１!I5162=0,"",計算１!N5162)</f>
        <v/>
      </c>
      <c r="I217" s="1" t="str">
        <f>IF(ISERROR(計算１!O5162),"",計算１!O5162)</f>
        <v/>
      </c>
      <c r="J217" s="1">
        <f>計算１!P5162</f>
        <v>0</v>
      </c>
      <c r="K217" s="1" t="str">
        <f t="shared" si="291"/>
        <v/>
      </c>
      <c r="M217" s="1">
        <f t="shared" si="292"/>
        <v>0</v>
      </c>
      <c r="N217" s="1">
        <f t="shared" si="293"/>
        <v>0</v>
      </c>
      <c r="O217" s="1">
        <f t="shared" si="294"/>
        <v>0</v>
      </c>
      <c r="P217" s="1">
        <f t="shared" si="295"/>
        <v>0</v>
      </c>
      <c r="Q217" s="1">
        <f t="shared" si="296"/>
        <v>0</v>
      </c>
      <c r="R217" s="1">
        <f t="shared" si="297"/>
        <v>0</v>
      </c>
      <c r="S217" s="1">
        <f t="shared" si="298"/>
        <v>0</v>
      </c>
      <c r="T217" s="1">
        <f t="shared" si="299"/>
        <v>0</v>
      </c>
      <c r="U217" s="1">
        <f t="shared" si="300"/>
        <v>0</v>
      </c>
      <c r="V217" s="1">
        <f t="shared" si="301"/>
        <v>0</v>
      </c>
      <c r="W217" s="1">
        <f t="shared" si="302"/>
        <v>0</v>
      </c>
      <c r="X217" s="1">
        <f t="shared" si="303"/>
        <v>0</v>
      </c>
      <c r="Y217" s="1">
        <f t="shared" si="304"/>
        <v>0</v>
      </c>
      <c r="Z217" s="1">
        <f t="shared" si="305"/>
        <v>0</v>
      </c>
      <c r="AA217" s="1">
        <f t="shared" si="306"/>
        <v>0</v>
      </c>
      <c r="AB217" s="1">
        <f t="shared" si="307"/>
        <v>0</v>
      </c>
      <c r="AC217" s="1">
        <f t="shared" si="308"/>
        <v>0</v>
      </c>
      <c r="AD217" s="1">
        <f t="shared" si="309"/>
        <v>0</v>
      </c>
      <c r="AE217" s="1">
        <f t="shared" si="310"/>
        <v>0</v>
      </c>
      <c r="AF217" s="1">
        <f t="shared" si="311"/>
        <v>0</v>
      </c>
      <c r="AG217" s="1">
        <f t="shared" si="312"/>
        <v>0</v>
      </c>
      <c r="AH217" s="1">
        <f t="shared" si="313"/>
        <v>0</v>
      </c>
      <c r="AI217" s="1">
        <f t="shared" si="314"/>
        <v>0</v>
      </c>
      <c r="AJ217" s="1">
        <f t="shared" si="315"/>
        <v>0</v>
      </c>
      <c r="AK217" s="1">
        <f t="shared" si="316"/>
        <v>0</v>
      </c>
      <c r="AL217" s="1">
        <f t="shared" si="317"/>
        <v>0</v>
      </c>
      <c r="AM217" s="1">
        <f t="shared" si="318"/>
        <v>0</v>
      </c>
      <c r="AN217" s="1">
        <f t="shared" si="319"/>
        <v>0</v>
      </c>
      <c r="AO217" s="1">
        <f t="shared" si="320"/>
        <v>0</v>
      </c>
      <c r="AP217" s="1">
        <f t="shared" si="321"/>
        <v>0</v>
      </c>
      <c r="AQ217" s="1">
        <f t="shared" si="322"/>
        <v>0</v>
      </c>
      <c r="AR217" s="1">
        <f t="shared" si="323"/>
        <v>0</v>
      </c>
      <c r="AS217" s="1">
        <f t="shared" si="324"/>
        <v>0</v>
      </c>
      <c r="AT217" s="1">
        <f t="shared" si="325"/>
        <v>0</v>
      </c>
      <c r="AU217" s="1">
        <f t="shared" si="326"/>
        <v>0</v>
      </c>
      <c r="AV217" s="1">
        <f t="shared" si="327"/>
        <v>0</v>
      </c>
      <c r="AW217" s="1">
        <f t="shared" si="328"/>
        <v>0</v>
      </c>
      <c r="AX217" s="1">
        <f t="shared" si="329"/>
        <v>0</v>
      </c>
      <c r="AY217" s="1">
        <f t="shared" si="330"/>
        <v>0</v>
      </c>
      <c r="AZ217" s="1">
        <f t="shared" si="331"/>
        <v>0</v>
      </c>
      <c r="BA217" s="1">
        <f t="shared" si="332"/>
        <v>0</v>
      </c>
      <c r="BB217" s="1">
        <f t="shared" si="333"/>
        <v>0</v>
      </c>
      <c r="BC217" s="1">
        <f t="shared" si="334"/>
        <v>0</v>
      </c>
      <c r="BD217" s="1">
        <f t="shared" si="335"/>
        <v>0</v>
      </c>
      <c r="BE217" s="1">
        <f t="shared" si="336"/>
        <v>0</v>
      </c>
      <c r="BF217" s="1">
        <f t="shared" si="337"/>
        <v>0</v>
      </c>
      <c r="BG217" s="1">
        <f t="shared" si="338"/>
        <v>0</v>
      </c>
      <c r="BH217" s="1">
        <f t="shared" si="339"/>
        <v>0</v>
      </c>
      <c r="BI217" s="1">
        <f t="shared" si="340"/>
        <v>0</v>
      </c>
      <c r="BJ217" s="1">
        <f t="shared" si="341"/>
        <v>0</v>
      </c>
      <c r="BK217" s="1">
        <f t="shared" si="342"/>
        <v>0</v>
      </c>
      <c r="BL217" s="1">
        <f t="shared" si="343"/>
        <v>0</v>
      </c>
      <c r="BM217" s="1">
        <f t="shared" si="344"/>
        <v>0</v>
      </c>
      <c r="BN217" s="1">
        <f t="shared" si="345"/>
        <v>0</v>
      </c>
      <c r="BO217" s="1">
        <f t="shared" si="346"/>
        <v>0</v>
      </c>
      <c r="BP217" s="1">
        <f t="shared" si="347"/>
        <v>0</v>
      </c>
      <c r="BQ217" s="1">
        <f t="shared" si="348"/>
        <v>0</v>
      </c>
      <c r="BR217" s="1">
        <f t="shared" si="349"/>
        <v>0</v>
      </c>
      <c r="BS217" s="1">
        <f t="shared" si="350"/>
        <v>0</v>
      </c>
      <c r="BT217" s="1">
        <f t="shared" si="351"/>
        <v>0</v>
      </c>
      <c r="BU217" s="1">
        <f t="shared" si="352"/>
        <v>0</v>
      </c>
      <c r="BV217" s="1">
        <f t="shared" si="353"/>
        <v>0</v>
      </c>
      <c r="BW217" s="1">
        <f t="shared" si="354"/>
        <v>0</v>
      </c>
      <c r="BX217" s="1" t="str">
        <f t="shared" si="355"/>
        <v/>
      </c>
      <c r="BY217" s="1">
        <f t="shared" si="356"/>
        <v>0</v>
      </c>
      <c r="BZ217" s="1">
        <f t="shared" si="357"/>
        <v>0</v>
      </c>
      <c r="CA217" s="1">
        <f t="shared" si="358"/>
        <v>0</v>
      </c>
      <c r="CB217" s="1">
        <f t="shared" si="359"/>
        <v>0</v>
      </c>
      <c r="CC217" s="1">
        <f t="shared" si="360"/>
        <v>0</v>
      </c>
      <c r="CD217" s="1">
        <f t="shared" si="361"/>
        <v>0</v>
      </c>
      <c r="CE217" s="1">
        <f t="shared" si="362"/>
        <v>0</v>
      </c>
      <c r="CF217" s="1">
        <f t="shared" si="363"/>
        <v>0</v>
      </c>
      <c r="CG217" s="1">
        <f t="shared" si="364"/>
        <v>0</v>
      </c>
      <c r="CH217" s="1">
        <f t="shared" si="365"/>
        <v>0</v>
      </c>
      <c r="CI217" s="1">
        <f t="shared" si="366"/>
        <v>0</v>
      </c>
      <c r="CJ217" s="1">
        <f t="shared" si="367"/>
        <v>0</v>
      </c>
      <c r="CK217" s="1">
        <f t="shared" si="368"/>
        <v>0</v>
      </c>
      <c r="CL217" s="1">
        <f t="shared" si="369"/>
        <v>0</v>
      </c>
      <c r="CM217" s="1">
        <f t="shared" si="370"/>
        <v>0</v>
      </c>
      <c r="CN217" s="1">
        <f t="shared" si="371"/>
        <v>0</v>
      </c>
      <c r="CO217" s="1">
        <f t="shared" si="372"/>
        <v>0</v>
      </c>
      <c r="CP217" s="1">
        <f t="shared" si="373"/>
        <v>0</v>
      </c>
      <c r="CQ217" s="1">
        <f t="shared" si="374"/>
        <v>0</v>
      </c>
      <c r="CR217" s="1">
        <f t="shared" si="375"/>
        <v>0</v>
      </c>
      <c r="CS217" s="1">
        <f t="shared" si="376"/>
        <v>0</v>
      </c>
      <c r="CT217" s="1">
        <f t="shared" si="377"/>
        <v>0</v>
      </c>
      <c r="CU217" s="1">
        <f t="shared" si="378"/>
        <v>0</v>
      </c>
      <c r="CV217" s="1">
        <f t="shared" si="379"/>
        <v>0</v>
      </c>
      <c r="CW217" s="1">
        <f t="shared" si="380"/>
        <v>0</v>
      </c>
      <c r="CX217" s="1">
        <f t="shared" si="381"/>
        <v>0</v>
      </c>
      <c r="CY217" s="1">
        <f t="shared" si="382"/>
        <v>0</v>
      </c>
      <c r="CZ217" s="1">
        <f t="shared" si="383"/>
        <v>0</v>
      </c>
      <c r="DA217" s="1">
        <f t="shared" si="384"/>
        <v>0</v>
      </c>
      <c r="DB217" s="1">
        <f t="shared" si="385"/>
        <v>0</v>
      </c>
      <c r="DC217" s="1">
        <f t="shared" si="386"/>
        <v>0</v>
      </c>
      <c r="DD217" s="1">
        <f t="shared" si="387"/>
        <v>0</v>
      </c>
    </row>
    <row r="218" spans="1:108" x14ac:dyDescent="0.55000000000000004">
      <c r="A218" s="1">
        <f>値貼り付け用シート!F226</f>
        <v>11</v>
      </c>
      <c r="B218" s="1">
        <f>値貼り付け用シート!G226</f>
        <v>2</v>
      </c>
      <c r="C218" s="1">
        <f>計算１!I5186</f>
        <v>0</v>
      </c>
      <c r="D218" s="1">
        <f>計算１!J5186</f>
        <v>0</v>
      </c>
      <c r="E218" s="1">
        <f>計算１!K5186</f>
        <v>1</v>
      </c>
      <c r="F218" s="1" t="e">
        <f>計算１!L5186</f>
        <v>#N/A</v>
      </c>
      <c r="G218" s="1" t="e">
        <f>計算１!M5186</f>
        <v>#N/A</v>
      </c>
      <c r="H218" s="1" t="str">
        <f>IF(計算１!I5186=0,"",計算１!N5186)</f>
        <v/>
      </c>
      <c r="I218" s="1" t="str">
        <f>IF(ISERROR(計算１!O5186),"",計算１!O5186)</f>
        <v/>
      </c>
      <c r="J218" s="1">
        <f>計算１!P5186</f>
        <v>0</v>
      </c>
      <c r="K218" s="1" t="str">
        <f t="shared" si="291"/>
        <v/>
      </c>
      <c r="M218" s="1">
        <f t="shared" si="292"/>
        <v>0</v>
      </c>
      <c r="N218" s="1">
        <f t="shared" si="293"/>
        <v>0</v>
      </c>
      <c r="O218" s="1">
        <f t="shared" si="294"/>
        <v>0</v>
      </c>
      <c r="P218" s="1">
        <f t="shared" si="295"/>
        <v>0</v>
      </c>
      <c r="Q218" s="1">
        <f t="shared" si="296"/>
        <v>0</v>
      </c>
      <c r="R218" s="1">
        <f t="shared" si="297"/>
        <v>0</v>
      </c>
      <c r="S218" s="1">
        <f t="shared" si="298"/>
        <v>0</v>
      </c>
      <c r="T218" s="1">
        <f t="shared" si="299"/>
        <v>0</v>
      </c>
      <c r="U218" s="1">
        <f t="shared" si="300"/>
        <v>0</v>
      </c>
      <c r="V218" s="1">
        <f t="shared" si="301"/>
        <v>0</v>
      </c>
      <c r="W218" s="1">
        <f t="shared" si="302"/>
        <v>0</v>
      </c>
      <c r="X218" s="1">
        <f t="shared" si="303"/>
        <v>0</v>
      </c>
      <c r="Y218" s="1">
        <f t="shared" si="304"/>
        <v>0</v>
      </c>
      <c r="Z218" s="1">
        <f t="shared" si="305"/>
        <v>0</v>
      </c>
      <c r="AA218" s="1">
        <f t="shared" si="306"/>
        <v>0</v>
      </c>
      <c r="AB218" s="1">
        <f t="shared" si="307"/>
        <v>0</v>
      </c>
      <c r="AC218" s="1">
        <f t="shared" si="308"/>
        <v>0</v>
      </c>
      <c r="AD218" s="1">
        <f t="shared" si="309"/>
        <v>0</v>
      </c>
      <c r="AE218" s="1">
        <f t="shared" si="310"/>
        <v>0</v>
      </c>
      <c r="AF218" s="1">
        <f t="shared" si="311"/>
        <v>0</v>
      </c>
      <c r="AG218" s="1">
        <f t="shared" si="312"/>
        <v>0</v>
      </c>
      <c r="AH218" s="1">
        <f t="shared" si="313"/>
        <v>0</v>
      </c>
      <c r="AI218" s="1">
        <f t="shared" si="314"/>
        <v>0</v>
      </c>
      <c r="AJ218" s="1">
        <f t="shared" si="315"/>
        <v>0</v>
      </c>
      <c r="AK218" s="1">
        <f t="shared" si="316"/>
        <v>0</v>
      </c>
      <c r="AL218" s="1">
        <f t="shared" si="317"/>
        <v>0</v>
      </c>
      <c r="AM218" s="1">
        <f t="shared" si="318"/>
        <v>0</v>
      </c>
      <c r="AN218" s="1">
        <f t="shared" si="319"/>
        <v>0</v>
      </c>
      <c r="AO218" s="1">
        <f t="shared" si="320"/>
        <v>0</v>
      </c>
      <c r="AP218" s="1">
        <f t="shared" si="321"/>
        <v>0</v>
      </c>
      <c r="AQ218" s="1">
        <f t="shared" si="322"/>
        <v>0</v>
      </c>
      <c r="AR218" s="1">
        <f t="shared" si="323"/>
        <v>0</v>
      </c>
      <c r="AS218" s="1">
        <f t="shared" si="324"/>
        <v>0</v>
      </c>
      <c r="AT218" s="1">
        <f t="shared" si="325"/>
        <v>0</v>
      </c>
      <c r="AU218" s="1">
        <f t="shared" si="326"/>
        <v>0</v>
      </c>
      <c r="AV218" s="1">
        <f t="shared" si="327"/>
        <v>0</v>
      </c>
      <c r="AW218" s="1">
        <f t="shared" si="328"/>
        <v>0</v>
      </c>
      <c r="AX218" s="1">
        <f t="shared" si="329"/>
        <v>0</v>
      </c>
      <c r="AY218" s="1">
        <f t="shared" si="330"/>
        <v>0</v>
      </c>
      <c r="AZ218" s="1">
        <f t="shared" si="331"/>
        <v>0</v>
      </c>
      <c r="BA218" s="1">
        <f t="shared" si="332"/>
        <v>0</v>
      </c>
      <c r="BB218" s="1">
        <f t="shared" si="333"/>
        <v>0</v>
      </c>
      <c r="BC218" s="1">
        <f t="shared" si="334"/>
        <v>0</v>
      </c>
      <c r="BD218" s="1">
        <f t="shared" si="335"/>
        <v>0</v>
      </c>
      <c r="BE218" s="1">
        <f t="shared" si="336"/>
        <v>0</v>
      </c>
      <c r="BF218" s="1">
        <f t="shared" si="337"/>
        <v>0</v>
      </c>
      <c r="BG218" s="1">
        <f t="shared" si="338"/>
        <v>0</v>
      </c>
      <c r="BH218" s="1">
        <f t="shared" si="339"/>
        <v>0</v>
      </c>
      <c r="BI218" s="1">
        <f t="shared" si="340"/>
        <v>0</v>
      </c>
      <c r="BJ218" s="1">
        <f t="shared" si="341"/>
        <v>0</v>
      </c>
      <c r="BK218" s="1">
        <f t="shared" si="342"/>
        <v>0</v>
      </c>
      <c r="BL218" s="1">
        <f t="shared" si="343"/>
        <v>0</v>
      </c>
      <c r="BM218" s="1">
        <f t="shared" si="344"/>
        <v>0</v>
      </c>
      <c r="BN218" s="1">
        <f t="shared" si="345"/>
        <v>0</v>
      </c>
      <c r="BO218" s="1">
        <f t="shared" si="346"/>
        <v>0</v>
      </c>
      <c r="BP218" s="1">
        <f t="shared" si="347"/>
        <v>0</v>
      </c>
      <c r="BQ218" s="1">
        <f t="shared" si="348"/>
        <v>0</v>
      </c>
      <c r="BR218" s="1">
        <f t="shared" si="349"/>
        <v>0</v>
      </c>
      <c r="BS218" s="1">
        <f t="shared" si="350"/>
        <v>0</v>
      </c>
      <c r="BT218" s="1">
        <f t="shared" si="351"/>
        <v>0</v>
      </c>
      <c r="BU218" s="1">
        <f t="shared" si="352"/>
        <v>0</v>
      </c>
      <c r="BV218" s="1">
        <f t="shared" si="353"/>
        <v>0</v>
      </c>
      <c r="BW218" s="1">
        <f t="shared" si="354"/>
        <v>0</v>
      </c>
      <c r="BX218" s="1" t="str">
        <f t="shared" si="355"/>
        <v/>
      </c>
      <c r="BY218" s="1">
        <f t="shared" si="356"/>
        <v>0</v>
      </c>
      <c r="BZ218" s="1">
        <f t="shared" si="357"/>
        <v>0</v>
      </c>
      <c r="CA218" s="1">
        <f t="shared" si="358"/>
        <v>0</v>
      </c>
      <c r="CB218" s="1">
        <f t="shared" si="359"/>
        <v>0</v>
      </c>
      <c r="CC218" s="1">
        <f t="shared" si="360"/>
        <v>0</v>
      </c>
      <c r="CD218" s="1">
        <f t="shared" si="361"/>
        <v>0</v>
      </c>
      <c r="CE218" s="1">
        <f t="shared" si="362"/>
        <v>0</v>
      </c>
      <c r="CF218" s="1">
        <f t="shared" si="363"/>
        <v>0</v>
      </c>
      <c r="CG218" s="1">
        <f t="shared" si="364"/>
        <v>0</v>
      </c>
      <c r="CH218" s="1">
        <f t="shared" si="365"/>
        <v>0</v>
      </c>
      <c r="CI218" s="1">
        <f t="shared" si="366"/>
        <v>0</v>
      </c>
      <c r="CJ218" s="1">
        <f t="shared" si="367"/>
        <v>0</v>
      </c>
      <c r="CK218" s="1">
        <f t="shared" si="368"/>
        <v>0</v>
      </c>
      <c r="CL218" s="1">
        <f t="shared" si="369"/>
        <v>0</v>
      </c>
      <c r="CM218" s="1">
        <f t="shared" si="370"/>
        <v>0</v>
      </c>
      <c r="CN218" s="1">
        <f t="shared" si="371"/>
        <v>0</v>
      </c>
      <c r="CO218" s="1">
        <f t="shared" si="372"/>
        <v>0</v>
      </c>
      <c r="CP218" s="1">
        <f t="shared" si="373"/>
        <v>0</v>
      </c>
      <c r="CQ218" s="1">
        <f t="shared" si="374"/>
        <v>0</v>
      </c>
      <c r="CR218" s="1">
        <f t="shared" si="375"/>
        <v>0</v>
      </c>
      <c r="CS218" s="1">
        <f t="shared" si="376"/>
        <v>0</v>
      </c>
      <c r="CT218" s="1">
        <f t="shared" si="377"/>
        <v>0</v>
      </c>
      <c r="CU218" s="1">
        <f t="shared" si="378"/>
        <v>0</v>
      </c>
      <c r="CV218" s="1">
        <f t="shared" si="379"/>
        <v>0</v>
      </c>
      <c r="CW218" s="1">
        <f t="shared" si="380"/>
        <v>0</v>
      </c>
      <c r="CX218" s="1">
        <f t="shared" si="381"/>
        <v>0</v>
      </c>
      <c r="CY218" s="1">
        <f t="shared" si="382"/>
        <v>0</v>
      </c>
      <c r="CZ218" s="1">
        <f t="shared" si="383"/>
        <v>0</v>
      </c>
      <c r="DA218" s="1">
        <f t="shared" si="384"/>
        <v>0</v>
      </c>
      <c r="DB218" s="1">
        <f t="shared" si="385"/>
        <v>0</v>
      </c>
      <c r="DC218" s="1">
        <f t="shared" si="386"/>
        <v>0</v>
      </c>
      <c r="DD218" s="1">
        <f t="shared" si="387"/>
        <v>0</v>
      </c>
    </row>
    <row r="219" spans="1:108" x14ac:dyDescent="0.55000000000000004">
      <c r="A219" s="1">
        <f>値貼り付け用シート!F227</f>
        <v>11</v>
      </c>
      <c r="B219" s="1">
        <f>値貼り付け用シート!G227</f>
        <v>3</v>
      </c>
      <c r="C219" s="1">
        <f>計算１!I5210</f>
        <v>8</v>
      </c>
      <c r="D219" s="1">
        <f>計算１!J5210</f>
        <v>3</v>
      </c>
      <c r="E219" s="1">
        <f>計算１!K5210</f>
        <v>1</v>
      </c>
      <c r="F219" s="1" t="e">
        <f>計算１!L5210</f>
        <v>#N/A</v>
      </c>
      <c r="G219" s="1" t="e">
        <f>計算１!M5210</f>
        <v>#N/A</v>
      </c>
      <c r="H219" s="1">
        <f>IF(計算１!I5210=0,"",計算１!N5210)</f>
        <v>75</v>
      </c>
      <c r="I219" s="1">
        <f>IF(ISERROR(計算１!O5210),"",計算１!O5210)</f>
        <v>75</v>
      </c>
      <c r="J219" s="1">
        <f>計算１!P5210</f>
        <v>0</v>
      </c>
      <c r="K219" s="1" t="str">
        <f t="shared" si="291"/>
        <v/>
      </c>
      <c r="M219" s="1">
        <f t="shared" si="292"/>
        <v>0</v>
      </c>
      <c r="N219" s="1">
        <f t="shared" si="293"/>
        <v>0</v>
      </c>
      <c r="O219" s="1">
        <f t="shared" si="294"/>
        <v>0</v>
      </c>
      <c r="P219" s="1">
        <f t="shared" si="295"/>
        <v>0</v>
      </c>
      <c r="Q219" s="1">
        <f t="shared" si="296"/>
        <v>0</v>
      </c>
      <c r="R219" s="1">
        <f t="shared" si="297"/>
        <v>0</v>
      </c>
      <c r="S219" s="1">
        <f t="shared" si="298"/>
        <v>0</v>
      </c>
      <c r="T219" s="1">
        <f t="shared" si="299"/>
        <v>0</v>
      </c>
      <c r="U219" s="1">
        <f t="shared" si="300"/>
        <v>0</v>
      </c>
      <c r="V219" s="1">
        <f t="shared" si="301"/>
        <v>0</v>
      </c>
      <c r="W219" s="1">
        <f t="shared" si="302"/>
        <v>0</v>
      </c>
      <c r="X219" s="1">
        <f t="shared" si="303"/>
        <v>0</v>
      </c>
      <c r="Y219" s="1">
        <f t="shared" si="304"/>
        <v>0</v>
      </c>
      <c r="Z219" s="1">
        <f t="shared" si="305"/>
        <v>0</v>
      </c>
      <c r="AA219" s="1">
        <f t="shared" si="306"/>
        <v>0</v>
      </c>
      <c r="AB219" s="1">
        <f t="shared" si="307"/>
        <v>0</v>
      </c>
      <c r="AC219" s="1">
        <f t="shared" si="308"/>
        <v>0</v>
      </c>
      <c r="AD219" s="1">
        <f t="shared" si="309"/>
        <v>0</v>
      </c>
      <c r="AE219" s="1">
        <f t="shared" si="310"/>
        <v>0</v>
      </c>
      <c r="AF219" s="1">
        <f t="shared" si="311"/>
        <v>0</v>
      </c>
      <c r="AG219" s="1">
        <f t="shared" si="312"/>
        <v>0</v>
      </c>
      <c r="AH219" s="1">
        <f t="shared" si="313"/>
        <v>0</v>
      </c>
      <c r="AI219" s="1">
        <f t="shared" si="314"/>
        <v>0</v>
      </c>
      <c r="AJ219" s="1">
        <f t="shared" si="315"/>
        <v>0</v>
      </c>
      <c r="AK219" s="1">
        <f t="shared" si="316"/>
        <v>0</v>
      </c>
      <c r="AL219" s="1">
        <f t="shared" si="317"/>
        <v>0</v>
      </c>
      <c r="AM219" s="1">
        <f t="shared" si="318"/>
        <v>0</v>
      </c>
      <c r="AN219" s="1">
        <f t="shared" si="319"/>
        <v>0</v>
      </c>
      <c r="AO219" s="1">
        <f t="shared" si="320"/>
        <v>0</v>
      </c>
      <c r="AP219" s="1">
        <f t="shared" si="321"/>
        <v>0</v>
      </c>
      <c r="AQ219" s="1">
        <f t="shared" si="322"/>
        <v>0</v>
      </c>
      <c r="AR219" s="1">
        <f t="shared" si="323"/>
        <v>0</v>
      </c>
      <c r="AS219" s="1">
        <f t="shared" si="324"/>
        <v>0</v>
      </c>
      <c r="AT219" s="1">
        <f t="shared" si="325"/>
        <v>0</v>
      </c>
      <c r="AU219" s="1">
        <f t="shared" si="326"/>
        <v>0</v>
      </c>
      <c r="AV219" s="1">
        <f t="shared" si="327"/>
        <v>0</v>
      </c>
      <c r="AW219" s="1">
        <f t="shared" si="328"/>
        <v>0</v>
      </c>
      <c r="AX219" s="1">
        <f t="shared" si="329"/>
        <v>0</v>
      </c>
      <c r="AY219" s="1">
        <f t="shared" si="330"/>
        <v>0</v>
      </c>
      <c r="AZ219" s="1">
        <f t="shared" si="331"/>
        <v>0</v>
      </c>
      <c r="BA219" s="1">
        <f t="shared" si="332"/>
        <v>0</v>
      </c>
      <c r="BB219" s="1">
        <f t="shared" si="333"/>
        <v>0</v>
      </c>
      <c r="BC219" s="1">
        <f t="shared" si="334"/>
        <v>0</v>
      </c>
      <c r="BD219" s="1">
        <f t="shared" si="335"/>
        <v>0</v>
      </c>
      <c r="BE219" s="1">
        <f t="shared" si="336"/>
        <v>0</v>
      </c>
      <c r="BF219" s="1">
        <f t="shared" si="337"/>
        <v>0</v>
      </c>
      <c r="BG219" s="1">
        <f t="shared" si="338"/>
        <v>0</v>
      </c>
      <c r="BH219" s="1">
        <f t="shared" si="339"/>
        <v>0</v>
      </c>
      <c r="BI219" s="1">
        <f t="shared" si="340"/>
        <v>0</v>
      </c>
      <c r="BJ219" s="1">
        <f t="shared" si="341"/>
        <v>0</v>
      </c>
      <c r="BK219" s="1">
        <f t="shared" si="342"/>
        <v>0</v>
      </c>
      <c r="BL219" s="1">
        <f t="shared" si="343"/>
        <v>0</v>
      </c>
      <c r="BM219" s="1">
        <f t="shared" si="344"/>
        <v>0</v>
      </c>
      <c r="BN219" s="1">
        <f t="shared" si="345"/>
        <v>0</v>
      </c>
      <c r="BO219" s="1">
        <f t="shared" si="346"/>
        <v>0</v>
      </c>
      <c r="BP219" s="1">
        <f t="shared" si="347"/>
        <v>0</v>
      </c>
      <c r="BQ219" s="1">
        <f t="shared" si="348"/>
        <v>0</v>
      </c>
      <c r="BR219" s="1">
        <f t="shared" si="349"/>
        <v>8</v>
      </c>
      <c r="BS219" s="1">
        <f t="shared" si="350"/>
        <v>0</v>
      </c>
      <c r="BT219" s="1">
        <f t="shared" si="351"/>
        <v>0</v>
      </c>
      <c r="BU219" s="1">
        <f t="shared" si="352"/>
        <v>0</v>
      </c>
      <c r="BV219" s="1">
        <f t="shared" si="353"/>
        <v>0</v>
      </c>
      <c r="BW219" s="1">
        <f t="shared" si="354"/>
        <v>0</v>
      </c>
      <c r="BX219" s="1">
        <f t="shared" si="355"/>
        <v>75</v>
      </c>
      <c r="BY219" s="1">
        <f t="shared" si="356"/>
        <v>0</v>
      </c>
      <c r="BZ219" s="1">
        <f t="shared" si="357"/>
        <v>0</v>
      </c>
      <c r="CA219" s="1">
        <f t="shared" si="358"/>
        <v>0</v>
      </c>
      <c r="CB219" s="1">
        <f t="shared" si="359"/>
        <v>0</v>
      </c>
      <c r="CC219" s="1">
        <f t="shared" si="360"/>
        <v>0</v>
      </c>
      <c r="CD219" s="1">
        <f t="shared" si="361"/>
        <v>0</v>
      </c>
      <c r="CE219" s="1">
        <f t="shared" si="362"/>
        <v>0</v>
      </c>
      <c r="CF219" s="1">
        <f t="shared" si="363"/>
        <v>0</v>
      </c>
      <c r="CG219" s="1">
        <f t="shared" si="364"/>
        <v>0</v>
      </c>
      <c r="CH219" s="1">
        <f t="shared" si="365"/>
        <v>0</v>
      </c>
      <c r="CI219" s="1">
        <f t="shared" si="366"/>
        <v>0</v>
      </c>
      <c r="CJ219" s="1">
        <f t="shared" si="367"/>
        <v>0</v>
      </c>
      <c r="CK219" s="1">
        <f t="shared" si="368"/>
        <v>0</v>
      </c>
      <c r="CL219" s="1">
        <f t="shared" si="369"/>
        <v>0</v>
      </c>
      <c r="CM219" s="1">
        <f t="shared" si="370"/>
        <v>0</v>
      </c>
      <c r="CN219" s="1">
        <f t="shared" si="371"/>
        <v>0</v>
      </c>
      <c r="CO219" s="1">
        <f t="shared" si="372"/>
        <v>0</v>
      </c>
      <c r="CP219" s="1">
        <f t="shared" si="373"/>
        <v>0</v>
      </c>
      <c r="CQ219" s="1">
        <f t="shared" si="374"/>
        <v>0</v>
      </c>
      <c r="CR219" s="1">
        <f t="shared" si="375"/>
        <v>0</v>
      </c>
      <c r="CS219" s="1">
        <f t="shared" si="376"/>
        <v>0</v>
      </c>
      <c r="CT219" s="1">
        <f t="shared" si="377"/>
        <v>0</v>
      </c>
      <c r="CU219" s="1">
        <f t="shared" si="378"/>
        <v>0</v>
      </c>
      <c r="CV219" s="1">
        <f t="shared" si="379"/>
        <v>0</v>
      </c>
      <c r="CW219" s="1">
        <f t="shared" si="380"/>
        <v>0</v>
      </c>
      <c r="CX219" s="1">
        <f t="shared" si="381"/>
        <v>0</v>
      </c>
      <c r="CY219" s="1">
        <f t="shared" si="382"/>
        <v>0</v>
      </c>
      <c r="CZ219" s="1">
        <f t="shared" si="383"/>
        <v>0</v>
      </c>
      <c r="DA219" s="1">
        <f t="shared" si="384"/>
        <v>0</v>
      </c>
      <c r="DB219" s="1">
        <f t="shared" si="385"/>
        <v>0</v>
      </c>
      <c r="DC219" s="1">
        <f t="shared" si="386"/>
        <v>0</v>
      </c>
      <c r="DD219" s="1">
        <f t="shared" si="387"/>
        <v>0</v>
      </c>
    </row>
    <row r="220" spans="1:108" x14ac:dyDescent="0.55000000000000004">
      <c r="A220" s="1">
        <f>値貼り付け用シート!F228</f>
        <v>11</v>
      </c>
      <c r="B220" s="1">
        <f>値貼り付け用シート!G228</f>
        <v>4</v>
      </c>
      <c r="C220" s="1">
        <f>計算１!I5234</f>
        <v>24</v>
      </c>
      <c r="D220" s="1">
        <f>計算１!J5234</f>
        <v>24</v>
      </c>
      <c r="E220" s="1">
        <f>計算１!K5234</f>
        <v>0</v>
      </c>
      <c r="F220" s="1">
        <f>計算１!L5234</f>
        <v>48</v>
      </c>
      <c r="G220" s="1">
        <f>計算１!M5234</f>
        <v>1</v>
      </c>
      <c r="H220" s="1">
        <f>IF(計算１!I5234=0,"",計算１!N5234)</f>
        <v>53</v>
      </c>
      <c r="I220" s="1">
        <f>IF(ISERROR(計算１!O5234),"",計算１!O5234)</f>
        <v>53</v>
      </c>
      <c r="J220" s="1">
        <f>計算１!P5234</f>
        <v>0</v>
      </c>
      <c r="K220" s="1">
        <f t="shared" si="291"/>
        <v>48</v>
      </c>
      <c r="M220" s="1">
        <f t="shared" si="292"/>
        <v>0</v>
      </c>
      <c r="N220" s="1">
        <f t="shared" si="293"/>
        <v>0</v>
      </c>
      <c r="O220" s="1">
        <f t="shared" si="294"/>
        <v>0</v>
      </c>
      <c r="P220" s="1">
        <f t="shared" si="295"/>
        <v>0</v>
      </c>
      <c r="Q220" s="1">
        <f t="shared" si="296"/>
        <v>0</v>
      </c>
      <c r="R220" s="1">
        <f t="shared" si="297"/>
        <v>0</v>
      </c>
      <c r="S220" s="1">
        <f t="shared" si="298"/>
        <v>0</v>
      </c>
      <c r="T220" s="1">
        <f t="shared" si="299"/>
        <v>0</v>
      </c>
      <c r="U220" s="1">
        <f t="shared" si="300"/>
        <v>0</v>
      </c>
      <c r="V220" s="1">
        <f t="shared" si="301"/>
        <v>0</v>
      </c>
      <c r="W220" s="1">
        <f t="shared" si="302"/>
        <v>0</v>
      </c>
      <c r="X220" s="1">
        <f t="shared" si="303"/>
        <v>0</v>
      </c>
      <c r="Y220" s="1">
        <f t="shared" si="304"/>
        <v>0</v>
      </c>
      <c r="Z220" s="1">
        <f t="shared" si="305"/>
        <v>0</v>
      </c>
      <c r="AA220" s="1">
        <f t="shared" si="306"/>
        <v>0</v>
      </c>
      <c r="AB220" s="1">
        <f t="shared" si="307"/>
        <v>0</v>
      </c>
      <c r="AC220" s="1">
        <f t="shared" si="308"/>
        <v>0</v>
      </c>
      <c r="AD220" s="1">
        <f t="shared" si="309"/>
        <v>0</v>
      </c>
      <c r="AE220" s="1">
        <f t="shared" si="310"/>
        <v>0</v>
      </c>
      <c r="AF220" s="1">
        <f t="shared" si="311"/>
        <v>0</v>
      </c>
      <c r="AG220" s="1">
        <f t="shared" si="312"/>
        <v>0</v>
      </c>
      <c r="AH220" s="1">
        <f t="shared" si="313"/>
        <v>0</v>
      </c>
      <c r="AI220" s="1">
        <f t="shared" si="314"/>
        <v>0</v>
      </c>
      <c r="AJ220" s="1">
        <f t="shared" si="315"/>
        <v>0</v>
      </c>
      <c r="AK220" s="1">
        <f t="shared" si="316"/>
        <v>0</v>
      </c>
      <c r="AL220" s="1">
        <f t="shared" si="317"/>
        <v>0</v>
      </c>
      <c r="AM220" s="1">
        <f t="shared" si="318"/>
        <v>0</v>
      </c>
      <c r="AN220" s="1">
        <f t="shared" si="319"/>
        <v>0</v>
      </c>
      <c r="AO220" s="1">
        <f t="shared" si="320"/>
        <v>0</v>
      </c>
      <c r="AP220" s="1">
        <f t="shared" si="321"/>
        <v>0</v>
      </c>
      <c r="AQ220" s="1">
        <f t="shared" si="322"/>
        <v>0</v>
      </c>
      <c r="AR220" s="1">
        <f t="shared" si="323"/>
        <v>0</v>
      </c>
      <c r="AS220" s="1">
        <f t="shared" si="324"/>
        <v>0</v>
      </c>
      <c r="AT220" s="1">
        <f t="shared" si="325"/>
        <v>0</v>
      </c>
      <c r="AU220" s="1">
        <f t="shared" si="326"/>
        <v>0</v>
      </c>
      <c r="AV220" s="1">
        <f t="shared" si="327"/>
        <v>0</v>
      </c>
      <c r="AW220" s="1">
        <f t="shared" si="328"/>
        <v>0</v>
      </c>
      <c r="AX220" s="1">
        <f t="shared" si="329"/>
        <v>0</v>
      </c>
      <c r="AY220" s="1">
        <f t="shared" si="330"/>
        <v>0</v>
      </c>
      <c r="AZ220" s="1">
        <f t="shared" si="331"/>
        <v>0</v>
      </c>
      <c r="BA220" s="1">
        <f t="shared" si="332"/>
        <v>0</v>
      </c>
      <c r="BB220" s="1">
        <f t="shared" si="333"/>
        <v>0</v>
      </c>
      <c r="BC220" s="1">
        <f t="shared" si="334"/>
        <v>0</v>
      </c>
      <c r="BD220" s="1">
        <f t="shared" si="335"/>
        <v>0</v>
      </c>
      <c r="BE220" s="1">
        <f t="shared" si="336"/>
        <v>0</v>
      </c>
      <c r="BF220" s="1">
        <f t="shared" si="337"/>
        <v>0</v>
      </c>
      <c r="BG220" s="1">
        <f t="shared" si="338"/>
        <v>0</v>
      </c>
      <c r="BH220" s="1">
        <f t="shared" si="339"/>
        <v>0</v>
      </c>
      <c r="BI220" s="1">
        <f t="shared" si="340"/>
        <v>0</v>
      </c>
      <c r="BJ220" s="1">
        <f t="shared" si="341"/>
        <v>0</v>
      </c>
      <c r="BK220" s="1">
        <f t="shared" si="342"/>
        <v>0</v>
      </c>
      <c r="BL220" s="1">
        <f t="shared" si="343"/>
        <v>0</v>
      </c>
      <c r="BM220" s="1">
        <f t="shared" si="344"/>
        <v>0</v>
      </c>
      <c r="BN220" s="1">
        <f t="shared" si="345"/>
        <v>0</v>
      </c>
      <c r="BO220" s="1">
        <f t="shared" si="346"/>
        <v>0</v>
      </c>
      <c r="BP220" s="1">
        <f t="shared" si="347"/>
        <v>0</v>
      </c>
      <c r="BQ220" s="1">
        <f t="shared" si="348"/>
        <v>1</v>
      </c>
      <c r="BR220" s="1">
        <f t="shared" si="349"/>
        <v>24</v>
      </c>
      <c r="BS220" s="1">
        <f t="shared" si="350"/>
        <v>48</v>
      </c>
      <c r="BT220" s="1">
        <f t="shared" si="351"/>
        <v>1</v>
      </c>
      <c r="BU220" s="1">
        <f t="shared" si="352"/>
        <v>48</v>
      </c>
      <c r="BV220" s="1">
        <f t="shared" si="353"/>
        <v>0</v>
      </c>
      <c r="BW220" s="1">
        <f t="shared" si="354"/>
        <v>0</v>
      </c>
      <c r="BX220" s="1">
        <f t="shared" si="355"/>
        <v>53</v>
      </c>
      <c r="BY220" s="1">
        <f t="shared" si="356"/>
        <v>0</v>
      </c>
      <c r="BZ220" s="1">
        <f t="shared" si="357"/>
        <v>0</v>
      </c>
      <c r="CA220" s="1">
        <f t="shared" si="358"/>
        <v>0</v>
      </c>
      <c r="CB220" s="1">
        <f t="shared" si="359"/>
        <v>0</v>
      </c>
      <c r="CC220" s="1">
        <f t="shared" si="360"/>
        <v>0</v>
      </c>
      <c r="CD220" s="1">
        <f t="shared" si="361"/>
        <v>0</v>
      </c>
      <c r="CE220" s="1">
        <f t="shared" si="362"/>
        <v>0</v>
      </c>
      <c r="CF220" s="1">
        <f t="shared" si="363"/>
        <v>0</v>
      </c>
      <c r="CG220" s="1">
        <f t="shared" si="364"/>
        <v>0</v>
      </c>
      <c r="CH220" s="1">
        <f t="shared" si="365"/>
        <v>0</v>
      </c>
      <c r="CI220" s="1">
        <f t="shared" si="366"/>
        <v>0</v>
      </c>
      <c r="CJ220" s="1">
        <f t="shared" si="367"/>
        <v>0</v>
      </c>
      <c r="CK220" s="1">
        <f t="shared" si="368"/>
        <v>0</v>
      </c>
      <c r="CL220" s="1">
        <f t="shared" si="369"/>
        <v>0</v>
      </c>
      <c r="CM220" s="1">
        <f t="shared" si="370"/>
        <v>0</v>
      </c>
      <c r="CN220" s="1">
        <f t="shared" si="371"/>
        <v>0</v>
      </c>
      <c r="CO220" s="1">
        <f t="shared" si="372"/>
        <v>0</v>
      </c>
      <c r="CP220" s="1">
        <f t="shared" si="373"/>
        <v>0</v>
      </c>
      <c r="CQ220" s="1">
        <f t="shared" si="374"/>
        <v>0</v>
      </c>
      <c r="CR220" s="1">
        <f t="shared" si="375"/>
        <v>0</v>
      </c>
      <c r="CS220" s="1">
        <f t="shared" si="376"/>
        <v>0</v>
      </c>
      <c r="CT220" s="1">
        <f t="shared" si="377"/>
        <v>0</v>
      </c>
      <c r="CU220" s="1">
        <f t="shared" si="378"/>
        <v>0</v>
      </c>
      <c r="CV220" s="1">
        <f t="shared" si="379"/>
        <v>0</v>
      </c>
      <c r="CW220" s="1">
        <f t="shared" si="380"/>
        <v>0</v>
      </c>
      <c r="CX220" s="1">
        <f t="shared" si="381"/>
        <v>0</v>
      </c>
      <c r="CY220" s="1">
        <f t="shared" si="382"/>
        <v>0</v>
      </c>
      <c r="CZ220" s="1">
        <f t="shared" si="383"/>
        <v>0</v>
      </c>
      <c r="DA220" s="1">
        <f t="shared" si="384"/>
        <v>0</v>
      </c>
      <c r="DB220" s="1">
        <f t="shared" si="385"/>
        <v>0</v>
      </c>
      <c r="DC220" s="1">
        <f t="shared" si="386"/>
        <v>0</v>
      </c>
      <c r="DD220" s="1">
        <f t="shared" si="387"/>
        <v>0</v>
      </c>
    </row>
    <row r="221" spans="1:108" x14ac:dyDescent="0.55000000000000004">
      <c r="A221" s="1">
        <f>値貼り付け用シート!F229</f>
        <v>11</v>
      </c>
      <c r="B221" s="1">
        <f>値貼り付け用シート!G229</f>
        <v>5</v>
      </c>
      <c r="C221" s="1">
        <f>計算１!I5258</f>
        <v>24</v>
      </c>
      <c r="D221" s="1">
        <f>計算１!J5258</f>
        <v>24</v>
      </c>
      <c r="E221" s="1">
        <f>計算１!K5258</f>
        <v>0</v>
      </c>
      <c r="F221" s="1">
        <f>計算１!L5258</f>
        <v>43</v>
      </c>
      <c r="G221" s="1">
        <f>計算１!M5258</f>
        <v>1</v>
      </c>
      <c r="H221" s="1">
        <f>IF(計算１!I5258=0,"",計算１!N5258)</f>
        <v>48</v>
      </c>
      <c r="I221" s="1">
        <f>IF(ISERROR(計算１!O5258),"",計算１!O5258)</f>
        <v>48</v>
      </c>
      <c r="J221" s="1">
        <f>計算１!P5258</f>
        <v>0</v>
      </c>
      <c r="K221" s="1">
        <f t="shared" si="291"/>
        <v>43</v>
      </c>
      <c r="M221" s="1">
        <f t="shared" si="292"/>
        <v>0</v>
      </c>
      <c r="N221" s="1">
        <f t="shared" si="293"/>
        <v>0</v>
      </c>
      <c r="O221" s="1">
        <f t="shared" si="294"/>
        <v>0</v>
      </c>
      <c r="P221" s="1">
        <f t="shared" si="295"/>
        <v>0</v>
      </c>
      <c r="Q221" s="1">
        <f t="shared" si="296"/>
        <v>0</v>
      </c>
      <c r="R221" s="1">
        <f t="shared" si="297"/>
        <v>0</v>
      </c>
      <c r="S221" s="1">
        <f t="shared" si="298"/>
        <v>0</v>
      </c>
      <c r="T221" s="1">
        <f t="shared" si="299"/>
        <v>0</v>
      </c>
      <c r="U221" s="1">
        <f t="shared" si="300"/>
        <v>0</v>
      </c>
      <c r="V221" s="1">
        <f t="shared" si="301"/>
        <v>0</v>
      </c>
      <c r="W221" s="1">
        <f t="shared" si="302"/>
        <v>0</v>
      </c>
      <c r="X221" s="1">
        <f t="shared" si="303"/>
        <v>0</v>
      </c>
      <c r="Y221" s="1">
        <f t="shared" si="304"/>
        <v>0</v>
      </c>
      <c r="Z221" s="1">
        <f t="shared" si="305"/>
        <v>0</v>
      </c>
      <c r="AA221" s="1">
        <f t="shared" si="306"/>
        <v>0</v>
      </c>
      <c r="AB221" s="1">
        <f t="shared" si="307"/>
        <v>0</v>
      </c>
      <c r="AC221" s="1">
        <f t="shared" si="308"/>
        <v>0</v>
      </c>
      <c r="AD221" s="1">
        <f t="shared" si="309"/>
        <v>0</v>
      </c>
      <c r="AE221" s="1">
        <f t="shared" si="310"/>
        <v>0</v>
      </c>
      <c r="AF221" s="1">
        <f t="shared" si="311"/>
        <v>0</v>
      </c>
      <c r="AG221" s="1">
        <f t="shared" si="312"/>
        <v>0</v>
      </c>
      <c r="AH221" s="1">
        <f t="shared" si="313"/>
        <v>0</v>
      </c>
      <c r="AI221" s="1">
        <f t="shared" si="314"/>
        <v>0</v>
      </c>
      <c r="AJ221" s="1">
        <f t="shared" si="315"/>
        <v>0</v>
      </c>
      <c r="AK221" s="1">
        <f t="shared" si="316"/>
        <v>0</v>
      </c>
      <c r="AL221" s="1">
        <f t="shared" si="317"/>
        <v>0</v>
      </c>
      <c r="AM221" s="1">
        <f t="shared" si="318"/>
        <v>0</v>
      </c>
      <c r="AN221" s="1">
        <f t="shared" si="319"/>
        <v>0</v>
      </c>
      <c r="AO221" s="1">
        <f t="shared" si="320"/>
        <v>0</v>
      </c>
      <c r="AP221" s="1">
        <f t="shared" si="321"/>
        <v>0</v>
      </c>
      <c r="AQ221" s="1">
        <f t="shared" si="322"/>
        <v>0</v>
      </c>
      <c r="AR221" s="1">
        <f t="shared" si="323"/>
        <v>0</v>
      </c>
      <c r="AS221" s="1">
        <f t="shared" si="324"/>
        <v>0</v>
      </c>
      <c r="AT221" s="1">
        <f t="shared" si="325"/>
        <v>0</v>
      </c>
      <c r="AU221" s="1">
        <f t="shared" si="326"/>
        <v>0</v>
      </c>
      <c r="AV221" s="1">
        <f t="shared" si="327"/>
        <v>0</v>
      </c>
      <c r="AW221" s="1">
        <f t="shared" si="328"/>
        <v>0</v>
      </c>
      <c r="AX221" s="1">
        <f t="shared" si="329"/>
        <v>0</v>
      </c>
      <c r="AY221" s="1">
        <f t="shared" si="330"/>
        <v>0</v>
      </c>
      <c r="AZ221" s="1">
        <f t="shared" si="331"/>
        <v>0</v>
      </c>
      <c r="BA221" s="1">
        <f t="shared" si="332"/>
        <v>0</v>
      </c>
      <c r="BB221" s="1">
        <f t="shared" si="333"/>
        <v>0</v>
      </c>
      <c r="BC221" s="1">
        <f t="shared" si="334"/>
        <v>0</v>
      </c>
      <c r="BD221" s="1">
        <f t="shared" si="335"/>
        <v>0</v>
      </c>
      <c r="BE221" s="1">
        <f t="shared" si="336"/>
        <v>0</v>
      </c>
      <c r="BF221" s="1">
        <f t="shared" si="337"/>
        <v>0</v>
      </c>
      <c r="BG221" s="1">
        <f t="shared" si="338"/>
        <v>0</v>
      </c>
      <c r="BH221" s="1">
        <f t="shared" si="339"/>
        <v>0</v>
      </c>
      <c r="BI221" s="1">
        <f t="shared" si="340"/>
        <v>0</v>
      </c>
      <c r="BJ221" s="1">
        <f t="shared" si="341"/>
        <v>0</v>
      </c>
      <c r="BK221" s="1">
        <f t="shared" si="342"/>
        <v>0</v>
      </c>
      <c r="BL221" s="1">
        <f t="shared" si="343"/>
        <v>0</v>
      </c>
      <c r="BM221" s="1">
        <f t="shared" si="344"/>
        <v>0</v>
      </c>
      <c r="BN221" s="1">
        <f t="shared" si="345"/>
        <v>0</v>
      </c>
      <c r="BO221" s="1">
        <f t="shared" si="346"/>
        <v>0</v>
      </c>
      <c r="BP221" s="1">
        <f t="shared" si="347"/>
        <v>0</v>
      </c>
      <c r="BQ221" s="1">
        <f t="shared" si="348"/>
        <v>1</v>
      </c>
      <c r="BR221" s="1">
        <f t="shared" si="349"/>
        <v>24</v>
      </c>
      <c r="BS221" s="1">
        <f t="shared" si="350"/>
        <v>43</v>
      </c>
      <c r="BT221" s="1">
        <f t="shared" si="351"/>
        <v>1</v>
      </c>
      <c r="BU221" s="1">
        <f t="shared" si="352"/>
        <v>43</v>
      </c>
      <c r="BV221" s="1">
        <f t="shared" si="353"/>
        <v>0</v>
      </c>
      <c r="BW221" s="1">
        <f t="shared" si="354"/>
        <v>0</v>
      </c>
      <c r="BX221" s="1">
        <f t="shared" si="355"/>
        <v>48</v>
      </c>
      <c r="BY221" s="1">
        <f t="shared" si="356"/>
        <v>0</v>
      </c>
      <c r="BZ221" s="1">
        <f t="shared" si="357"/>
        <v>0</v>
      </c>
      <c r="CA221" s="1">
        <f t="shared" si="358"/>
        <v>0</v>
      </c>
      <c r="CB221" s="1">
        <f t="shared" si="359"/>
        <v>0</v>
      </c>
      <c r="CC221" s="1">
        <f t="shared" si="360"/>
        <v>0</v>
      </c>
      <c r="CD221" s="1">
        <f t="shared" si="361"/>
        <v>0</v>
      </c>
      <c r="CE221" s="1">
        <f t="shared" si="362"/>
        <v>0</v>
      </c>
      <c r="CF221" s="1">
        <f t="shared" si="363"/>
        <v>0</v>
      </c>
      <c r="CG221" s="1">
        <f t="shared" si="364"/>
        <v>0</v>
      </c>
      <c r="CH221" s="1">
        <f t="shared" si="365"/>
        <v>0</v>
      </c>
      <c r="CI221" s="1">
        <f t="shared" si="366"/>
        <v>0</v>
      </c>
      <c r="CJ221" s="1">
        <f t="shared" si="367"/>
        <v>0</v>
      </c>
      <c r="CK221" s="1">
        <f t="shared" si="368"/>
        <v>0</v>
      </c>
      <c r="CL221" s="1">
        <f t="shared" si="369"/>
        <v>0</v>
      </c>
      <c r="CM221" s="1">
        <f t="shared" si="370"/>
        <v>0</v>
      </c>
      <c r="CN221" s="1">
        <f t="shared" si="371"/>
        <v>0</v>
      </c>
      <c r="CO221" s="1">
        <f t="shared" si="372"/>
        <v>0</v>
      </c>
      <c r="CP221" s="1">
        <f t="shared" si="373"/>
        <v>0</v>
      </c>
      <c r="CQ221" s="1">
        <f t="shared" si="374"/>
        <v>0</v>
      </c>
      <c r="CR221" s="1">
        <f t="shared" si="375"/>
        <v>0</v>
      </c>
      <c r="CS221" s="1">
        <f t="shared" si="376"/>
        <v>0</v>
      </c>
      <c r="CT221" s="1">
        <f t="shared" si="377"/>
        <v>0</v>
      </c>
      <c r="CU221" s="1">
        <f t="shared" si="378"/>
        <v>0</v>
      </c>
      <c r="CV221" s="1">
        <f t="shared" si="379"/>
        <v>0</v>
      </c>
      <c r="CW221" s="1">
        <f t="shared" si="380"/>
        <v>0</v>
      </c>
      <c r="CX221" s="1">
        <f t="shared" si="381"/>
        <v>0</v>
      </c>
      <c r="CY221" s="1">
        <f t="shared" si="382"/>
        <v>0</v>
      </c>
      <c r="CZ221" s="1">
        <f t="shared" si="383"/>
        <v>0</v>
      </c>
      <c r="DA221" s="1">
        <f t="shared" si="384"/>
        <v>0</v>
      </c>
      <c r="DB221" s="1">
        <f t="shared" si="385"/>
        <v>0</v>
      </c>
      <c r="DC221" s="1">
        <f t="shared" si="386"/>
        <v>0</v>
      </c>
      <c r="DD221" s="1">
        <f t="shared" si="387"/>
        <v>0</v>
      </c>
    </row>
    <row r="222" spans="1:108" x14ac:dyDescent="0.55000000000000004">
      <c r="A222" s="1">
        <f>値貼り付け用シート!F230</f>
        <v>11</v>
      </c>
      <c r="B222" s="1">
        <f>値貼り付け用シート!G230</f>
        <v>6</v>
      </c>
      <c r="C222" s="1">
        <f>計算１!I5282</f>
        <v>24</v>
      </c>
      <c r="D222" s="1">
        <f>計算１!J5282</f>
        <v>24</v>
      </c>
      <c r="E222" s="1">
        <f>計算１!K5282</f>
        <v>0</v>
      </c>
      <c r="F222" s="1">
        <f>計算１!L5282</f>
        <v>33</v>
      </c>
      <c r="G222" s="1">
        <f>計算１!M5282</f>
        <v>1</v>
      </c>
      <c r="H222" s="1">
        <f>IF(計算１!I5282=0,"",計算１!N5282)</f>
        <v>35</v>
      </c>
      <c r="I222" s="1">
        <f>IF(ISERROR(計算１!O5282),"",計算１!O5282)</f>
        <v>35</v>
      </c>
      <c r="J222" s="1">
        <f>計算１!P5282</f>
        <v>0</v>
      </c>
      <c r="K222" s="1">
        <f t="shared" si="291"/>
        <v>33</v>
      </c>
      <c r="M222" s="1">
        <f t="shared" si="292"/>
        <v>0</v>
      </c>
      <c r="N222" s="1">
        <f t="shared" si="293"/>
        <v>0</v>
      </c>
      <c r="O222" s="1">
        <f t="shared" si="294"/>
        <v>0</v>
      </c>
      <c r="P222" s="1">
        <f t="shared" si="295"/>
        <v>0</v>
      </c>
      <c r="Q222" s="1">
        <f t="shared" si="296"/>
        <v>0</v>
      </c>
      <c r="R222" s="1">
        <f t="shared" si="297"/>
        <v>0</v>
      </c>
      <c r="S222" s="1">
        <f t="shared" si="298"/>
        <v>0</v>
      </c>
      <c r="T222" s="1">
        <f t="shared" si="299"/>
        <v>0</v>
      </c>
      <c r="U222" s="1">
        <f t="shared" si="300"/>
        <v>0</v>
      </c>
      <c r="V222" s="1">
        <f t="shared" si="301"/>
        <v>0</v>
      </c>
      <c r="W222" s="1">
        <f t="shared" si="302"/>
        <v>0</v>
      </c>
      <c r="X222" s="1">
        <f t="shared" si="303"/>
        <v>0</v>
      </c>
      <c r="Y222" s="1">
        <f t="shared" si="304"/>
        <v>0</v>
      </c>
      <c r="Z222" s="1">
        <f t="shared" si="305"/>
        <v>0</v>
      </c>
      <c r="AA222" s="1">
        <f t="shared" si="306"/>
        <v>0</v>
      </c>
      <c r="AB222" s="1">
        <f t="shared" si="307"/>
        <v>0</v>
      </c>
      <c r="AC222" s="1">
        <f t="shared" si="308"/>
        <v>0</v>
      </c>
      <c r="AD222" s="1">
        <f t="shared" si="309"/>
        <v>0</v>
      </c>
      <c r="AE222" s="1">
        <f t="shared" si="310"/>
        <v>0</v>
      </c>
      <c r="AF222" s="1">
        <f t="shared" si="311"/>
        <v>0</v>
      </c>
      <c r="AG222" s="1">
        <f t="shared" si="312"/>
        <v>0</v>
      </c>
      <c r="AH222" s="1">
        <f t="shared" si="313"/>
        <v>0</v>
      </c>
      <c r="AI222" s="1">
        <f t="shared" si="314"/>
        <v>0</v>
      </c>
      <c r="AJ222" s="1">
        <f t="shared" si="315"/>
        <v>0</v>
      </c>
      <c r="AK222" s="1">
        <f t="shared" si="316"/>
        <v>0</v>
      </c>
      <c r="AL222" s="1">
        <f t="shared" si="317"/>
        <v>0</v>
      </c>
      <c r="AM222" s="1">
        <f t="shared" si="318"/>
        <v>0</v>
      </c>
      <c r="AN222" s="1">
        <f t="shared" si="319"/>
        <v>0</v>
      </c>
      <c r="AO222" s="1">
        <f t="shared" si="320"/>
        <v>0</v>
      </c>
      <c r="AP222" s="1">
        <f t="shared" si="321"/>
        <v>0</v>
      </c>
      <c r="AQ222" s="1">
        <f t="shared" si="322"/>
        <v>0</v>
      </c>
      <c r="AR222" s="1">
        <f t="shared" si="323"/>
        <v>0</v>
      </c>
      <c r="AS222" s="1">
        <f t="shared" si="324"/>
        <v>0</v>
      </c>
      <c r="AT222" s="1">
        <f t="shared" si="325"/>
        <v>0</v>
      </c>
      <c r="AU222" s="1">
        <f t="shared" si="326"/>
        <v>0</v>
      </c>
      <c r="AV222" s="1">
        <f t="shared" si="327"/>
        <v>0</v>
      </c>
      <c r="AW222" s="1">
        <f t="shared" si="328"/>
        <v>0</v>
      </c>
      <c r="AX222" s="1">
        <f t="shared" si="329"/>
        <v>0</v>
      </c>
      <c r="AY222" s="1">
        <f t="shared" si="330"/>
        <v>0</v>
      </c>
      <c r="AZ222" s="1">
        <f t="shared" si="331"/>
        <v>0</v>
      </c>
      <c r="BA222" s="1">
        <f t="shared" si="332"/>
        <v>0</v>
      </c>
      <c r="BB222" s="1">
        <f t="shared" si="333"/>
        <v>0</v>
      </c>
      <c r="BC222" s="1">
        <f t="shared" si="334"/>
        <v>0</v>
      </c>
      <c r="BD222" s="1">
        <f t="shared" si="335"/>
        <v>0</v>
      </c>
      <c r="BE222" s="1">
        <f t="shared" si="336"/>
        <v>0</v>
      </c>
      <c r="BF222" s="1">
        <f t="shared" si="337"/>
        <v>0</v>
      </c>
      <c r="BG222" s="1">
        <f t="shared" si="338"/>
        <v>0</v>
      </c>
      <c r="BH222" s="1">
        <f t="shared" si="339"/>
        <v>0</v>
      </c>
      <c r="BI222" s="1">
        <f t="shared" si="340"/>
        <v>0</v>
      </c>
      <c r="BJ222" s="1">
        <f t="shared" si="341"/>
        <v>0</v>
      </c>
      <c r="BK222" s="1">
        <f t="shared" si="342"/>
        <v>0</v>
      </c>
      <c r="BL222" s="1">
        <f t="shared" si="343"/>
        <v>0</v>
      </c>
      <c r="BM222" s="1">
        <f t="shared" si="344"/>
        <v>0</v>
      </c>
      <c r="BN222" s="1">
        <f t="shared" si="345"/>
        <v>0</v>
      </c>
      <c r="BO222" s="1">
        <f t="shared" si="346"/>
        <v>0</v>
      </c>
      <c r="BP222" s="1">
        <f t="shared" si="347"/>
        <v>0</v>
      </c>
      <c r="BQ222" s="1">
        <f t="shared" si="348"/>
        <v>1</v>
      </c>
      <c r="BR222" s="1">
        <f t="shared" si="349"/>
        <v>24</v>
      </c>
      <c r="BS222" s="1">
        <f t="shared" si="350"/>
        <v>33</v>
      </c>
      <c r="BT222" s="1">
        <f t="shared" si="351"/>
        <v>1</v>
      </c>
      <c r="BU222" s="1">
        <f t="shared" si="352"/>
        <v>33</v>
      </c>
      <c r="BV222" s="1">
        <f t="shared" si="353"/>
        <v>0</v>
      </c>
      <c r="BW222" s="1">
        <f t="shared" si="354"/>
        <v>0</v>
      </c>
      <c r="BX222" s="1">
        <f t="shared" si="355"/>
        <v>35</v>
      </c>
      <c r="BY222" s="1">
        <f t="shared" si="356"/>
        <v>0</v>
      </c>
      <c r="BZ222" s="1">
        <f t="shared" si="357"/>
        <v>0</v>
      </c>
      <c r="CA222" s="1">
        <f t="shared" si="358"/>
        <v>0</v>
      </c>
      <c r="CB222" s="1">
        <f t="shared" si="359"/>
        <v>0</v>
      </c>
      <c r="CC222" s="1">
        <f t="shared" si="360"/>
        <v>0</v>
      </c>
      <c r="CD222" s="1">
        <f t="shared" si="361"/>
        <v>0</v>
      </c>
      <c r="CE222" s="1">
        <f t="shared" si="362"/>
        <v>0</v>
      </c>
      <c r="CF222" s="1">
        <f t="shared" si="363"/>
        <v>0</v>
      </c>
      <c r="CG222" s="1">
        <f t="shared" si="364"/>
        <v>0</v>
      </c>
      <c r="CH222" s="1">
        <f t="shared" si="365"/>
        <v>0</v>
      </c>
      <c r="CI222" s="1">
        <f t="shared" si="366"/>
        <v>0</v>
      </c>
      <c r="CJ222" s="1">
        <f t="shared" si="367"/>
        <v>0</v>
      </c>
      <c r="CK222" s="1">
        <f t="shared" si="368"/>
        <v>0</v>
      </c>
      <c r="CL222" s="1">
        <f t="shared" si="369"/>
        <v>0</v>
      </c>
      <c r="CM222" s="1">
        <f t="shared" si="370"/>
        <v>0</v>
      </c>
      <c r="CN222" s="1">
        <f t="shared" si="371"/>
        <v>0</v>
      </c>
      <c r="CO222" s="1">
        <f t="shared" si="372"/>
        <v>0</v>
      </c>
      <c r="CP222" s="1">
        <f t="shared" si="373"/>
        <v>0</v>
      </c>
      <c r="CQ222" s="1">
        <f t="shared" si="374"/>
        <v>0</v>
      </c>
      <c r="CR222" s="1">
        <f t="shared" si="375"/>
        <v>0</v>
      </c>
      <c r="CS222" s="1">
        <f t="shared" si="376"/>
        <v>0</v>
      </c>
      <c r="CT222" s="1">
        <f t="shared" si="377"/>
        <v>0</v>
      </c>
      <c r="CU222" s="1">
        <f t="shared" si="378"/>
        <v>0</v>
      </c>
      <c r="CV222" s="1">
        <f t="shared" si="379"/>
        <v>0</v>
      </c>
      <c r="CW222" s="1">
        <f t="shared" si="380"/>
        <v>0</v>
      </c>
      <c r="CX222" s="1">
        <f t="shared" si="381"/>
        <v>0</v>
      </c>
      <c r="CY222" s="1">
        <f t="shared" si="382"/>
        <v>0</v>
      </c>
      <c r="CZ222" s="1">
        <f t="shared" si="383"/>
        <v>0</v>
      </c>
      <c r="DA222" s="1">
        <f t="shared" si="384"/>
        <v>0</v>
      </c>
      <c r="DB222" s="1">
        <f t="shared" si="385"/>
        <v>0</v>
      </c>
      <c r="DC222" s="1">
        <f t="shared" si="386"/>
        <v>0</v>
      </c>
      <c r="DD222" s="1">
        <f t="shared" si="387"/>
        <v>0</v>
      </c>
    </row>
    <row r="223" spans="1:108" x14ac:dyDescent="0.55000000000000004">
      <c r="A223" s="1">
        <f>値貼り付け用シート!F231</f>
        <v>11</v>
      </c>
      <c r="B223" s="1">
        <f>値貼り付け用シート!G231</f>
        <v>7</v>
      </c>
      <c r="C223" s="1">
        <f>計算１!I5306</f>
        <v>24</v>
      </c>
      <c r="D223" s="1">
        <f>計算１!J5306</f>
        <v>24</v>
      </c>
      <c r="E223" s="1">
        <f>計算１!K5306</f>
        <v>0</v>
      </c>
      <c r="F223" s="1">
        <f>計算１!L5306</f>
        <v>36</v>
      </c>
      <c r="G223" s="1">
        <f>計算１!M5306</f>
        <v>1</v>
      </c>
      <c r="H223" s="1">
        <f>IF(計算１!I5306=0,"",計算１!N5306)</f>
        <v>36</v>
      </c>
      <c r="I223" s="1">
        <f>IF(ISERROR(計算１!O5306),"",計算１!O5306)</f>
        <v>36</v>
      </c>
      <c r="J223" s="1">
        <f>計算１!P5306</f>
        <v>0</v>
      </c>
      <c r="K223" s="1">
        <f t="shared" si="291"/>
        <v>36</v>
      </c>
      <c r="M223" s="1">
        <f t="shared" si="292"/>
        <v>0</v>
      </c>
      <c r="N223" s="1">
        <f t="shared" si="293"/>
        <v>0</v>
      </c>
      <c r="O223" s="1">
        <f t="shared" si="294"/>
        <v>0</v>
      </c>
      <c r="P223" s="1">
        <f t="shared" si="295"/>
        <v>0</v>
      </c>
      <c r="Q223" s="1">
        <f t="shared" si="296"/>
        <v>0</v>
      </c>
      <c r="R223" s="1">
        <f t="shared" si="297"/>
        <v>0</v>
      </c>
      <c r="S223" s="1">
        <f t="shared" si="298"/>
        <v>0</v>
      </c>
      <c r="T223" s="1">
        <f t="shared" si="299"/>
        <v>0</v>
      </c>
      <c r="U223" s="1">
        <f t="shared" si="300"/>
        <v>0</v>
      </c>
      <c r="V223" s="1">
        <f t="shared" si="301"/>
        <v>0</v>
      </c>
      <c r="W223" s="1">
        <f t="shared" si="302"/>
        <v>0</v>
      </c>
      <c r="X223" s="1">
        <f t="shared" si="303"/>
        <v>0</v>
      </c>
      <c r="Y223" s="1">
        <f t="shared" si="304"/>
        <v>0</v>
      </c>
      <c r="Z223" s="1">
        <f t="shared" si="305"/>
        <v>0</v>
      </c>
      <c r="AA223" s="1">
        <f t="shared" si="306"/>
        <v>0</v>
      </c>
      <c r="AB223" s="1">
        <f t="shared" si="307"/>
        <v>0</v>
      </c>
      <c r="AC223" s="1">
        <f t="shared" si="308"/>
        <v>0</v>
      </c>
      <c r="AD223" s="1">
        <f t="shared" si="309"/>
        <v>0</v>
      </c>
      <c r="AE223" s="1">
        <f t="shared" si="310"/>
        <v>0</v>
      </c>
      <c r="AF223" s="1">
        <f t="shared" si="311"/>
        <v>0</v>
      </c>
      <c r="AG223" s="1">
        <f t="shared" si="312"/>
        <v>0</v>
      </c>
      <c r="AH223" s="1">
        <f t="shared" si="313"/>
        <v>0</v>
      </c>
      <c r="AI223" s="1">
        <f t="shared" si="314"/>
        <v>0</v>
      </c>
      <c r="AJ223" s="1">
        <f t="shared" si="315"/>
        <v>0</v>
      </c>
      <c r="AK223" s="1">
        <f t="shared" si="316"/>
        <v>0</v>
      </c>
      <c r="AL223" s="1">
        <f t="shared" si="317"/>
        <v>0</v>
      </c>
      <c r="AM223" s="1">
        <f t="shared" si="318"/>
        <v>0</v>
      </c>
      <c r="AN223" s="1">
        <f t="shared" si="319"/>
        <v>0</v>
      </c>
      <c r="AO223" s="1">
        <f t="shared" si="320"/>
        <v>0</v>
      </c>
      <c r="AP223" s="1">
        <f t="shared" si="321"/>
        <v>0</v>
      </c>
      <c r="AQ223" s="1">
        <f t="shared" si="322"/>
        <v>0</v>
      </c>
      <c r="AR223" s="1">
        <f t="shared" si="323"/>
        <v>0</v>
      </c>
      <c r="AS223" s="1">
        <f t="shared" si="324"/>
        <v>0</v>
      </c>
      <c r="AT223" s="1">
        <f t="shared" si="325"/>
        <v>0</v>
      </c>
      <c r="AU223" s="1">
        <f t="shared" si="326"/>
        <v>0</v>
      </c>
      <c r="AV223" s="1">
        <f t="shared" si="327"/>
        <v>0</v>
      </c>
      <c r="AW223" s="1">
        <f t="shared" si="328"/>
        <v>0</v>
      </c>
      <c r="AX223" s="1">
        <f t="shared" si="329"/>
        <v>0</v>
      </c>
      <c r="AY223" s="1">
        <f t="shared" si="330"/>
        <v>0</v>
      </c>
      <c r="AZ223" s="1">
        <f t="shared" si="331"/>
        <v>0</v>
      </c>
      <c r="BA223" s="1">
        <f t="shared" si="332"/>
        <v>0</v>
      </c>
      <c r="BB223" s="1">
        <f t="shared" si="333"/>
        <v>0</v>
      </c>
      <c r="BC223" s="1">
        <f t="shared" si="334"/>
        <v>0</v>
      </c>
      <c r="BD223" s="1">
        <f t="shared" si="335"/>
        <v>0</v>
      </c>
      <c r="BE223" s="1">
        <f t="shared" si="336"/>
        <v>0</v>
      </c>
      <c r="BF223" s="1">
        <f t="shared" si="337"/>
        <v>0</v>
      </c>
      <c r="BG223" s="1">
        <f t="shared" si="338"/>
        <v>0</v>
      </c>
      <c r="BH223" s="1">
        <f t="shared" si="339"/>
        <v>0</v>
      </c>
      <c r="BI223" s="1">
        <f t="shared" si="340"/>
        <v>0</v>
      </c>
      <c r="BJ223" s="1">
        <f t="shared" si="341"/>
        <v>0</v>
      </c>
      <c r="BK223" s="1">
        <f t="shared" si="342"/>
        <v>0</v>
      </c>
      <c r="BL223" s="1">
        <f t="shared" si="343"/>
        <v>0</v>
      </c>
      <c r="BM223" s="1">
        <f t="shared" si="344"/>
        <v>0</v>
      </c>
      <c r="BN223" s="1">
        <f t="shared" si="345"/>
        <v>0</v>
      </c>
      <c r="BO223" s="1">
        <f t="shared" si="346"/>
        <v>0</v>
      </c>
      <c r="BP223" s="1">
        <f t="shared" si="347"/>
        <v>0</v>
      </c>
      <c r="BQ223" s="1">
        <f t="shared" si="348"/>
        <v>1</v>
      </c>
      <c r="BR223" s="1">
        <f t="shared" si="349"/>
        <v>24</v>
      </c>
      <c r="BS223" s="1">
        <f t="shared" si="350"/>
        <v>36</v>
      </c>
      <c r="BT223" s="1">
        <f t="shared" si="351"/>
        <v>1</v>
      </c>
      <c r="BU223" s="1">
        <f t="shared" si="352"/>
        <v>36</v>
      </c>
      <c r="BV223" s="1">
        <f t="shared" si="353"/>
        <v>0</v>
      </c>
      <c r="BW223" s="1">
        <f t="shared" si="354"/>
        <v>0</v>
      </c>
      <c r="BX223" s="1">
        <f t="shared" si="355"/>
        <v>36</v>
      </c>
      <c r="BY223" s="1">
        <f t="shared" si="356"/>
        <v>0</v>
      </c>
      <c r="BZ223" s="1">
        <f t="shared" si="357"/>
        <v>0</v>
      </c>
      <c r="CA223" s="1">
        <f t="shared" si="358"/>
        <v>0</v>
      </c>
      <c r="CB223" s="1">
        <f t="shared" si="359"/>
        <v>0</v>
      </c>
      <c r="CC223" s="1">
        <f t="shared" si="360"/>
        <v>0</v>
      </c>
      <c r="CD223" s="1">
        <f t="shared" si="361"/>
        <v>0</v>
      </c>
      <c r="CE223" s="1">
        <f t="shared" si="362"/>
        <v>0</v>
      </c>
      <c r="CF223" s="1">
        <f t="shared" si="363"/>
        <v>0</v>
      </c>
      <c r="CG223" s="1">
        <f t="shared" si="364"/>
        <v>0</v>
      </c>
      <c r="CH223" s="1">
        <f t="shared" si="365"/>
        <v>0</v>
      </c>
      <c r="CI223" s="1">
        <f t="shared" si="366"/>
        <v>0</v>
      </c>
      <c r="CJ223" s="1">
        <f t="shared" si="367"/>
        <v>0</v>
      </c>
      <c r="CK223" s="1">
        <f t="shared" si="368"/>
        <v>0</v>
      </c>
      <c r="CL223" s="1">
        <f t="shared" si="369"/>
        <v>0</v>
      </c>
      <c r="CM223" s="1">
        <f t="shared" si="370"/>
        <v>0</v>
      </c>
      <c r="CN223" s="1">
        <f t="shared" si="371"/>
        <v>0</v>
      </c>
      <c r="CO223" s="1">
        <f t="shared" si="372"/>
        <v>0</v>
      </c>
      <c r="CP223" s="1">
        <f t="shared" si="373"/>
        <v>0</v>
      </c>
      <c r="CQ223" s="1">
        <f t="shared" si="374"/>
        <v>0</v>
      </c>
      <c r="CR223" s="1">
        <f t="shared" si="375"/>
        <v>0</v>
      </c>
      <c r="CS223" s="1">
        <f t="shared" si="376"/>
        <v>0</v>
      </c>
      <c r="CT223" s="1">
        <f t="shared" si="377"/>
        <v>0</v>
      </c>
      <c r="CU223" s="1">
        <f t="shared" si="378"/>
        <v>0</v>
      </c>
      <c r="CV223" s="1">
        <f t="shared" si="379"/>
        <v>0</v>
      </c>
      <c r="CW223" s="1">
        <f t="shared" si="380"/>
        <v>0</v>
      </c>
      <c r="CX223" s="1">
        <f t="shared" si="381"/>
        <v>0</v>
      </c>
      <c r="CY223" s="1">
        <f t="shared" si="382"/>
        <v>0</v>
      </c>
      <c r="CZ223" s="1">
        <f t="shared" si="383"/>
        <v>0</v>
      </c>
      <c r="DA223" s="1">
        <f t="shared" si="384"/>
        <v>0</v>
      </c>
      <c r="DB223" s="1">
        <f t="shared" si="385"/>
        <v>0</v>
      </c>
      <c r="DC223" s="1">
        <f t="shared" si="386"/>
        <v>0</v>
      </c>
      <c r="DD223" s="1">
        <f t="shared" si="387"/>
        <v>0</v>
      </c>
    </row>
    <row r="224" spans="1:108" x14ac:dyDescent="0.55000000000000004">
      <c r="A224" s="1">
        <f>値貼り付け用シート!F232</f>
        <v>11</v>
      </c>
      <c r="B224" s="1">
        <f>値貼り付け用シート!G232</f>
        <v>8</v>
      </c>
      <c r="C224" s="1">
        <f>計算１!I5330</f>
        <v>22</v>
      </c>
      <c r="D224" s="1">
        <f>計算１!J5330</f>
        <v>24</v>
      </c>
      <c r="E224" s="1">
        <f>計算１!K5330</f>
        <v>0</v>
      </c>
      <c r="F224" s="1">
        <f>計算１!L5330</f>
        <v>37</v>
      </c>
      <c r="G224" s="1">
        <f>計算１!M5330</f>
        <v>1</v>
      </c>
      <c r="H224" s="1">
        <f>IF(計算１!I5330=0,"",計算１!N5330)</f>
        <v>42</v>
      </c>
      <c r="I224" s="1">
        <f>IF(ISERROR(計算１!O5330),"",計算１!O5330)</f>
        <v>42</v>
      </c>
      <c r="J224" s="1">
        <f>計算１!P5330</f>
        <v>0</v>
      </c>
      <c r="K224" s="1">
        <f t="shared" si="291"/>
        <v>37</v>
      </c>
      <c r="M224" s="1">
        <f t="shared" si="292"/>
        <v>0</v>
      </c>
      <c r="N224" s="1">
        <f t="shared" si="293"/>
        <v>0</v>
      </c>
      <c r="O224" s="1">
        <f t="shared" si="294"/>
        <v>0</v>
      </c>
      <c r="P224" s="1">
        <f t="shared" si="295"/>
        <v>0</v>
      </c>
      <c r="Q224" s="1">
        <f t="shared" si="296"/>
        <v>0</v>
      </c>
      <c r="R224" s="1">
        <f t="shared" si="297"/>
        <v>0</v>
      </c>
      <c r="S224" s="1">
        <f t="shared" si="298"/>
        <v>0</v>
      </c>
      <c r="T224" s="1">
        <f t="shared" si="299"/>
        <v>0</v>
      </c>
      <c r="U224" s="1">
        <f t="shared" si="300"/>
        <v>0</v>
      </c>
      <c r="V224" s="1">
        <f t="shared" si="301"/>
        <v>0</v>
      </c>
      <c r="W224" s="1">
        <f t="shared" si="302"/>
        <v>0</v>
      </c>
      <c r="X224" s="1">
        <f t="shared" si="303"/>
        <v>0</v>
      </c>
      <c r="Y224" s="1">
        <f t="shared" si="304"/>
        <v>0</v>
      </c>
      <c r="Z224" s="1">
        <f t="shared" si="305"/>
        <v>0</v>
      </c>
      <c r="AA224" s="1">
        <f t="shared" si="306"/>
        <v>0</v>
      </c>
      <c r="AB224" s="1">
        <f t="shared" si="307"/>
        <v>0</v>
      </c>
      <c r="AC224" s="1">
        <f t="shared" si="308"/>
        <v>0</v>
      </c>
      <c r="AD224" s="1">
        <f t="shared" si="309"/>
        <v>0</v>
      </c>
      <c r="AE224" s="1">
        <f t="shared" si="310"/>
        <v>0</v>
      </c>
      <c r="AF224" s="1">
        <f t="shared" si="311"/>
        <v>0</v>
      </c>
      <c r="AG224" s="1">
        <f t="shared" si="312"/>
        <v>0</v>
      </c>
      <c r="AH224" s="1">
        <f t="shared" si="313"/>
        <v>0</v>
      </c>
      <c r="AI224" s="1">
        <f t="shared" si="314"/>
        <v>0</v>
      </c>
      <c r="AJ224" s="1">
        <f t="shared" si="315"/>
        <v>0</v>
      </c>
      <c r="AK224" s="1">
        <f t="shared" si="316"/>
        <v>0</v>
      </c>
      <c r="AL224" s="1">
        <f t="shared" si="317"/>
        <v>0</v>
      </c>
      <c r="AM224" s="1">
        <f t="shared" si="318"/>
        <v>0</v>
      </c>
      <c r="AN224" s="1">
        <f t="shared" si="319"/>
        <v>0</v>
      </c>
      <c r="AO224" s="1">
        <f t="shared" si="320"/>
        <v>0</v>
      </c>
      <c r="AP224" s="1">
        <f t="shared" si="321"/>
        <v>0</v>
      </c>
      <c r="AQ224" s="1">
        <f t="shared" si="322"/>
        <v>0</v>
      </c>
      <c r="AR224" s="1">
        <f t="shared" si="323"/>
        <v>0</v>
      </c>
      <c r="AS224" s="1">
        <f t="shared" si="324"/>
        <v>0</v>
      </c>
      <c r="AT224" s="1">
        <f t="shared" si="325"/>
        <v>0</v>
      </c>
      <c r="AU224" s="1">
        <f t="shared" si="326"/>
        <v>0</v>
      </c>
      <c r="AV224" s="1">
        <f t="shared" si="327"/>
        <v>0</v>
      </c>
      <c r="AW224" s="1">
        <f t="shared" si="328"/>
        <v>0</v>
      </c>
      <c r="AX224" s="1">
        <f t="shared" si="329"/>
        <v>0</v>
      </c>
      <c r="AY224" s="1">
        <f t="shared" si="330"/>
        <v>0</v>
      </c>
      <c r="AZ224" s="1">
        <f t="shared" si="331"/>
        <v>0</v>
      </c>
      <c r="BA224" s="1">
        <f t="shared" si="332"/>
        <v>0</v>
      </c>
      <c r="BB224" s="1">
        <f t="shared" si="333"/>
        <v>0</v>
      </c>
      <c r="BC224" s="1">
        <f t="shared" si="334"/>
        <v>0</v>
      </c>
      <c r="BD224" s="1">
        <f t="shared" si="335"/>
        <v>0</v>
      </c>
      <c r="BE224" s="1">
        <f t="shared" si="336"/>
        <v>0</v>
      </c>
      <c r="BF224" s="1">
        <f t="shared" si="337"/>
        <v>0</v>
      </c>
      <c r="BG224" s="1">
        <f t="shared" si="338"/>
        <v>0</v>
      </c>
      <c r="BH224" s="1">
        <f t="shared" si="339"/>
        <v>0</v>
      </c>
      <c r="BI224" s="1">
        <f t="shared" si="340"/>
        <v>0</v>
      </c>
      <c r="BJ224" s="1">
        <f t="shared" si="341"/>
        <v>0</v>
      </c>
      <c r="BK224" s="1">
        <f t="shared" si="342"/>
        <v>0</v>
      </c>
      <c r="BL224" s="1">
        <f t="shared" si="343"/>
        <v>0</v>
      </c>
      <c r="BM224" s="1">
        <f t="shared" si="344"/>
        <v>0</v>
      </c>
      <c r="BN224" s="1">
        <f t="shared" si="345"/>
        <v>0</v>
      </c>
      <c r="BO224" s="1">
        <f t="shared" si="346"/>
        <v>0</v>
      </c>
      <c r="BP224" s="1">
        <f t="shared" si="347"/>
        <v>0</v>
      </c>
      <c r="BQ224" s="1">
        <f t="shared" si="348"/>
        <v>1</v>
      </c>
      <c r="BR224" s="1">
        <f t="shared" si="349"/>
        <v>22</v>
      </c>
      <c r="BS224" s="1">
        <f t="shared" si="350"/>
        <v>37</v>
      </c>
      <c r="BT224" s="1">
        <f t="shared" si="351"/>
        <v>1</v>
      </c>
      <c r="BU224" s="1">
        <f t="shared" si="352"/>
        <v>37</v>
      </c>
      <c r="BV224" s="1">
        <f t="shared" si="353"/>
        <v>0</v>
      </c>
      <c r="BW224" s="1">
        <f t="shared" si="354"/>
        <v>0</v>
      </c>
      <c r="BX224" s="1">
        <f t="shared" si="355"/>
        <v>42</v>
      </c>
      <c r="BY224" s="1">
        <f t="shared" si="356"/>
        <v>0</v>
      </c>
      <c r="BZ224" s="1">
        <f t="shared" si="357"/>
        <v>0</v>
      </c>
      <c r="CA224" s="1">
        <f t="shared" si="358"/>
        <v>0</v>
      </c>
      <c r="CB224" s="1">
        <f t="shared" si="359"/>
        <v>0</v>
      </c>
      <c r="CC224" s="1">
        <f t="shared" si="360"/>
        <v>0</v>
      </c>
      <c r="CD224" s="1">
        <f t="shared" si="361"/>
        <v>0</v>
      </c>
      <c r="CE224" s="1">
        <f t="shared" si="362"/>
        <v>0</v>
      </c>
      <c r="CF224" s="1">
        <f t="shared" si="363"/>
        <v>0</v>
      </c>
      <c r="CG224" s="1">
        <f t="shared" si="364"/>
        <v>0</v>
      </c>
      <c r="CH224" s="1">
        <f t="shared" si="365"/>
        <v>0</v>
      </c>
      <c r="CI224" s="1">
        <f t="shared" si="366"/>
        <v>0</v>
      </c>
      <c r="CJ224" s="1">
        <f t="shared" si="367"/>
        <v>0</v>
      </c>
      <c r="CK224" s="1">
        <f t="shared" si="368"/>
        <v>0</v>
      </c>
      <c r="CL224" s="1">
        <f t="shared" si="369"/>
        <v>0</v>
      </c>
      <c r="CM224" s="1">
        <f t="shared" si="370"/>
        <v>0</v>
      </c>
      <c r="CN224" s="1">
        <f t="shared" si="371"/>
        <v>0</v>
      </c>
      <c r="CO224" s="1">
        <f t="shared" si="372"/>
        <v>0</v>
      </c>
      <c r="CP224" s="1">
        <f t="shared" si="373"/>
        <v>0</v>
      </c>
      <c r="CQ224" s="1">
        <f t="shared" si="374"/>
        <v>0</v>
      </c>
      <c r="CR224" s="1">
        <f t="shared" si="375"/>
        <v>0</v>
      </c>
      <c r="CS224" s="1">
        <f t="shared" si="376"/>
        <v>0</v>
      </c>
      <c r="CT224" s="1">
        <f t="shared" si="377"/>
        <v>0</v>
      </c>
      <c r="CU224" s="1">
        <f t="shared" si="378"/>
        <v>0</v>
      </c>
      <c r="CV224" s="1">
        <f t="shared" si="379"/>
        <v>0</v>
      </c>
      <c r="CW224" s="1">
        <f t="shared" si="380"/>
        <v>0</v>
      </c>
      <c r="CX224" s="1">
        <f t="shared" si="381"/>
        <v>0</v>
      </c>
      <c r="CY224" s="1">
        <f t="shared" si="382"/>
        <v>0</v>
      </c>
      <c r="CZ224" s="1">
        <f t="shared" si="383"/>
        <v>0</v>
      </c>
      <c r="DA224" s="1">
        <f t="shared" si="384"/>
        <v>0</v>
      </c>
      <c r="DB224" s="1">
        <f t="shared" si="385"/>
        <v>0</v>
      </c>
      <c r="DC224" s="1">
        <f t="shared" si="386"/>
        <v>0</v>
      </c>
      <c r="DD224" s="1">
        <f t="shared" si="387"/>
        <v>0</v>
      </c>
    </row>
    <row r="225" spans="1:108" x14ac:dyDescent="0.55000000000000004">
      <c r="A225" s="1">
        <f>値貼り付け用シート!F233</f>
        <v>11</v>
      </c>
      <c r="B225" s="1">
        <f>値貼り付け用シート!G233</f>
        <v>9</v>
      </c>
      <c r="C225" s="1">
        <f>計算１!I5354</f>
        <v>24</v>
      </c>
      <c r="D225" s="1">
        <f>計算１!J5354</f>
        <v>24</v>
      </c>
      <c r="E225" s="1">
        <f>計算１!K5354</f>
        <v>0</v>
      </c>
      <c r="F225" s="1">
        <f>計算１!L5354</f>
        <v>32</v>
      </c>
      <c r="G225" s="1">
        <f>計算１!M5354</f>
        <v>1</v>
      </c>
      <c r="H225" s="1">
        <f>IF(計算１!I5354=0,"",計算１!N5354)</f>
        <v>37</v>
      </c>
      <c r="I225" s="1">
        <f>IF(ISERROR(計算１!O5354),"",計算１!O5354)</f>
        <v>37</v>
      </c>
      <c r="J225" s="1">
        <f>計算１!P5354</f>
        <v>0</v>
      </c>
      <c r="K225" s="1">
        <f t="shared" si="291"/>
        <v>32</v>
      </c>
      <c r="M225" s="1">
        <f t="shared" si="292"/>
        <v>0</v>
      </c>
      <c r="N225" s="1">
        <f t="shared" si="293"/>
        <v>0</v>
      </c>
      <c r="O225" s="1">
        <f t="shared" si="294"/>
        <v>0</v>
      </c>
      <c r="P225" s="1">
        <f t="shared" si="295"/>
        <v>0</v>
      </c>
      <c r="Q225" s="1">
        <f t="shared" si="296"/>
        <v>0</v>
      </c>
      <c r="R225" s="1">
        <f t="shared" si="297"/>
        <v>0</v>
      </c>
      <c r="S225" s="1">
        <f t="shared" si="298"/>
        <v>0</v>
      </c>
      <c r="T225" s="1">
        <f t="shared" si="299"/>
        <v>0</v>
      </c>
      <c r="U225" s="1">
        <f t="shared" si="300"/>
        <v>0</v>
      </c>
      <c r="V225" s="1">
        <f t="shared" si="301"/>
        <v>0</v>
      </c>
      <c r="W225" s="1">
        <f t="shared" si="302"/>
        <v>0</v>
      </c>
      <c r="X225" s="1">
        <f t="shared" si="303"/>
        <v>0</v>
      </c>
      <c r="Y225" s="1">
        <f t="shared" si="304"/>
        <v>0</v>
      </c>
      <c r="Z225" s="1">
        <f t="shared" si="305"/>
        <v>0</v>
      </c>
      <c r="AA225" s="1">
        <f t="shared" si="306"/>
        <v>0</v>
      </c>
      <c r="AB225" s="1">
        <f t="shared" si="307"/>
        <v>0</v>
      </c>
      <c r="AC225" s="1">
        <f t="shared" si="308"/>
        <v>0</v>
      </c>
      <c r="AD225" s="1">
        <f t="shared" si="309"/>
        <v>0</v>
      </c>
      <c r="AE225" s="1">
        <f t="shared" si="310"/>
        <v>0</v>
      </c>
      <c r="AF225" s="1">
        <f t="shared" si="311"/>
        <v>0</v>
      </c>
      <c r="AG225" s="1">
        <f t="shared" si="312"/>
        <v>0</v>
      </c>
      <c r="AH225" s="1">
        <f t="shared" si="313"/>
        <v>0</v>
      </c>
      <c r="AI225" s="1">
        <f t="shared" si="314"/>
        <v>0</v>
      </c>
      <c r="AJ225" s="1">
        <f t="shared" si="315"/>
        <v>0</v>
      </c>
      <c r="AK225" s="1">
        <f t="shared" si="316"/>
        <v>0</v>
      </c>
      <c r="AL225" s="1">
        <f t="shared" si="317"/>
        <v>0</v>
      </c>
      <c r="AM225" s="1">
        <f t="shared" si="318"/>
        <v>0</v>
      </c>
      <c r="AN225" s="1">
        <f t="shared" si="319"/>
        <v>0</v>
      </c>
      <c r="AO225" s="1">
        <f t="shared" si="320"/>
        <v>0</v>
      </c>
      <c r="AP225" s="1">
        <f t="shared" si="321"/>
        <v>0</v>
      </c>
      <c r="AQ225" s="1">
        <f t="shared" si="322"/>
        <v>0</v>
      </c>
      <c r="AR225" s="1">
        <f t="shared" si="323"/>
        <v>0</v>
      </c>
      <c r="AS225" s="1">
        <f t="shared" si="324"/>
        <v>0</v>
      </c>
      <c r="AT225" s="1">
        <f t="shared" si="325"/>
        <v>0</v>
      </c>
      <c r="AU225" s="1">
        <f t="shared" si="326"/>
        <v>0</v>
      </c>
      <c r="AV225" s="1">
        <f t="shared" si="327"/>
        <v>0</v>
      </c>
      <c r="AW225" s="1">
        <f t="shared" si="328"/>
        <v>0</v>
      </c>
      <c r="AX225" s="1">
        <f t="shared" si="329"/>
        <v>0</v>
      </c>
      <c r="AY225" s="1">
        <f t="shared" si="330"/>
        <v>0</v>
      </c>
      <c r="AZ225" s="1">
        <f t="shared" si="331"/>
        <v>0</v>
      </c>
      <c r="BA225" s="1">
        <f t="shared" si="332"/>
        <v>0</v>
      </c>
      <c r="BB225" s="1">
        <f t="shared" si="333"/>
        <v>0</v>
      </c>
      <c r="BC225" s="1">
        <f t="shared" si="334"/>
        <v>0</v>
      </c>
      <c r="BD225" s="1">
        <f t="shared" si="335"/>
        <v>0</v>
      </c>
      <c r="BE225" s="1">
        <f t="shared" si="336"/>
        <v>0</v>
      </c>
      <c r="BF225" s="1">
        <f t="shared" si="337"/>
        <v>0</v>
      </c>
      <c r="BG225" s="1">
        <f t="shared" si="338"/>
        <v>0</v>
      </c>
      <c r="BH225" s="1">
        <f t="shared" si="339"/>
        <v>0</v>
      </c>
      <c r="BI225" s="1">
        <f t="shared" si="340"/>
        <v>0</v>
      </c>
      <c r="BJ225" s="1">
        <f t="shared" si="341"/>
        <v>0</v>
      </c>
      <c r="BK225" s="1">
        <f t="shared" si="342"/>
        <v>0</v>
      </c>
      <c r="BL225" s="1">
        <f t="shared" si="343"/>
        <v>0</v>
      </c>
      <c r="BM225" s="1">
        <f t="shared" si="344"/>
        <v>0</v>
      </c>
      <c r="BN225" s="1">
        <f t="shared" si="345"/>
        <v>0</v>
      </c>
      <c r="BO225" s="1">
        <f t="shared" si="346"/>
        <v>0</v>
      </c>
      <c r="BP225" s="1">
        <f t="shared" si="347"/>
        <v>0</v>
      </c>
      <c r="BQ225" s="1">
        <f t="shared" si="348"/>
        <v>1</v>
      </c>
      <c r="BR225" s="1">
        <f t="shared" si="349"/>
        <v>24</v>
      </c>
      <c r="BS225" s="1">
        <f t="shared" si="350"/>
        <v>32</v>
      </c>
      <c r="BT225" s="1">
        <f t="shared" si="351"/>
        <v>1</v>
      </c>
      <c r="BU225" s="1">
        <f t="shared" si="352"/>
        <v>32</v>
      </c>
      <c r="BV225" s="1">
        <f t="shared" si="353"/>
        <v>0</v>
      </c>
      <c r="BW225" s="1">
        <f t="shared" si="354"/>
        <v>0</v>
      </c>
      <c r="BX225" s="1">
        <f t="shared" si="355"/>
        <v>37</v>
      </c>
      <c r="BY225" s="1">
        <f t="shared" si="356"/>
        <v>0</v>
      </c>
      <c r="BZ225" s="1">
        <f t="shared" si="357"/>
        <v>0</v>
      </c>
      <c r="CA225" s="1">
        <f t="shared" si="358"/>
        <v>0</v>
      </c>
      <c r="CB225" s="1">
        <f t="shared" si="359"/>
        <v>0</v>
      </c>
      <c r="CC225" s="1">
        <f t="shared" si="360"/>
        <v>0</v>
      </c>
      <c r="CD225" s="1">
        <f t="shared" si="361"/>
        <v>0</v>
      </c>
      <c r="CE225" s="1">
        <f t="shared" si="362"/>
        <v>0</v>
      </c>
      <c r="CF225" s="1">
        <f t="shared" si="363"/>
        <v>0</v>
      </c>
      <c r="CG225" s="1">
        <f t="shared" si="364"/>
        <v>0</v>
      </c>
      <c r="CH225" s="1">
        <f t="shared" si="365"/>
        <v>0</v>
      </c>
      <c r="CI225" s="1">
        <f t="shared" si="366"/>
        <v>0</v>
      </c>
      <c r="CJ225" s="1">
        <f t="shared" si="367"/>
        <v>0</v>
      </c>
      <c r="CK225" s="1">
        <f t="shared" si="368"/>
        <v>0</v>
      </c>
      <c r="CL225" s="1">
        <f t="shared" si="369"/>
        <v>0</v>
      </c>
      <c r="CM225" s="1">
        <f t="shared" si="370"/>
        <v>0</v>
      </c>
      <c r="CN225" s="1">
        <f t="shared" si="371"/>
        <v>0</v>
      </c>
      <c r="CO225" s="1">
        <f t="shared" si="372"/>
        <v>0</v>
      </c>
      <c r="CP225" s="1">
        <f t="shared" si="373"/>
        <v>0</v>
      </c>
      <c r="CQ225" s="1">
        <f t="shared" si="374"/>
        <v>0</v>
      </c>
      <c r="CR225" s="1">
        <f t="shared" si="375"/>
        <v>0</v>
      </c>
      <c r="CS225" s="1">
        <f t="shared" si="376"/>
        <v>0</v>
      </c>
      <c r="CT225" s="1">
        <f t="shared" si="377"/>
        <v>0</v>
      </c>
      <c r="CU225" s="1">
        <f t="shared" si="378"/>
        <v>0</v>
      </c>
      <c r="CV225" s="1">
        <f t="shared" si="379"/>
        <v>0</v>
      </c>
      <c r="CW225" s="1">
        <f t="shared" si="380"/>
        <v>0</v>
      </c>
      <c r="CX225" s="1">
        <f t="shared" si="381"/>
        <v>0</v>
      </c>
      <c r="CY225" s="1">
        <f t="shared" si="382"/>
        <v>0</v>
      </c>
      <c r="CZ225" s="1">
        <f t="shared" si="383"/>
        <v>0</v>
      </c>
      <c r="DA225" s="1">
        <f t="shared" si="384"/>
        <v>0</v>
      </c>
      <c r="DB225" s="1">
        <f t="shared" si="385"/>
        <v>0</v>
      </c>
      <c r="DC225" s="1">
        <f t="shared" si="386"/>
        <v>0</v>
      </c>
      <c r="DD225" s="1">
        <f t="shared" si="387"/>
        <v>0</v>
      </c>
    </row>
    <row r="226" spans="1:108" x14ac:dyDescent="0.55000000000000004">
      <c r="A226" s="1">
        <f>値貼り付け用シート!F234</f>
        <v>11</v>
      </c>
      <c r="B226" s="1">
        <f>値貼り付け用シート!G234</f>
        <v>10</v>
      </c>
      <c r="C226" s="1">
        <f>計算１!I5378</f>
        <v>24</v>
      </c>
      <c r="D226" s="1">
        <f>計算１!J5378</f>
        <v>24</v>
      </c>
      <c r="E226" s="1">
        <f>計算１!K5378</f>
        <v>0</v>
      </c>
      <c r="F226" s="1">
        <f>計算１!L5378</f>
        <v>19</v>
      </c>
      <c r="G226" s="1">
        <f>計算１!M5378</f>
        <v>1</v>
      </c>
      <c r="H226" s="1">
        <f>IF(計算１!I5378=0,"",計算１!N5378)</f>
        <v>17</v>
      </c>
      <c r="I226" s="1">
        <f>IF(ISERROR(計算１!O5378),"",計算１!O5378)</f>
        <v>16</v>
      </c>
      <c r="J226" s="1">
        <f>計算１!P5378</f>
        <v>0</v>
      </c>
      <c r="K226" s="1">
        <f t="shared" si="291"/>
        <v>19</v>
      </c>
      <c r="M226" s="1">
        <f t="shared" si="292"/>
        <v>0</v>
      </c>
      <c r="N226" s="1">
        <f t="shared" si="293"/>
        <v>0</v>
      </c>
      <c r="O226" s="1">
        <f t="shared" si="294"/>
        <v>0</v>
      </c>
      <c r="P226" s="1">
        <f t="shared" si="295"/>
        <v>0</v>
      </c>
      <c r="Q226" s="1">
        <f t="shared" si="296"/>
        <v>0</v>
      </c>
      <c r="R226" s="1">
        <f t="shared" si="297"/>
        <v>0</v>
      </c>
      <c r="S226" s="1">
        <f t="shared" si="298"/>
        <v>0</v>
      </c>
      <c r="T226" s="1">
        <f t="shared" si="299"/>
        <v>0</v>
      </c>
      <c r="U226" s="1">
        <f t="shared" si="300"/>
        <v>0</v>
      </c>
      <c r="V226" s="1">
        <f t="shared" si="301"/>
        <v>0</v>
      </c>
      <c r="W226" s="1">
        <f t="shared" si="302"/>
        <v>0</v>
      </c>
      <c r="X226" s="1">
        <f t="shared" si="303"/>
        <v>0</v>
      </c>
      <c r="Y226" s="1">
        <f t="shared" si="304"/>
        <v>0</v>
      </c>
      <c r="Z226" s="1">
        <f t="shared" si="305"/>
        <v>0</v>
      </c>
      <c r="AA226" s="1">
        <f t="shared" si="306"/>
        <v>0</v>
      </c>
      <c r="AB226" s="1">
        <f t="shared" si="307"/>
        <v>0</v>
      </c>
      <c r="AC226" s="1">
        <f t="shared" si="308"/>
        <v>0</v>
      </c>
      <c r="AD226" s="1">
        <f t="shared" si="309"/>
        <v>0</v>
      </c>
      <c r="AE226" s="1">
        <f t="shared" si="310"/>
        <v>0</v>
      </c>
      <c r="AF226" s="1">
        <f t="shared" si="311"/>
        <v>0</v>
      </c>
      <c r="AG226" s="1">
        <f t="shared" si="312"/>
        <v>0</v>
      </c>
      <c r="AH226" s="1">
        <f t="shared" si="313"/>
        <v>0</v>
      </c>
      <c r="AI226" s="1">
        <f t="shared" si="314"/>
        <v>0</v>
      </c>
      <c r="AJ226" s="1">
        <f t="shared" si="315"/>
        <v>0</v>
      </c>
      <c r="AK226" s="1">
        <f t="shared" si="316"/>
        <v>0</v>
      </c>
      <c r="AL226" s="1">
        <f t="shared" si="317"/>
        <v>0</v>
      </c>
      <c r="AM226" s="1">
        <f t="shared" si="318"/>
        <v>0</v>
      </c>
      <c r="AN226" s="1">
        <f t="shared" si="319"/>
        <v>0</v>
      </c>
      <c r="AO226" s="1">
        <f t="shared" si="320"/>
        <v>0</v>
      </c>
      <c r="AP226" s="1">
        <f t="shared" si="321"/>
        <v>0</v>
      </c>
      <c r="AQ226" s="1">
        <f t="shared" si="322"/>
        <v>0</v>
      </c>
      <c r="AR226" s="1">
        <f t="shared" si="323"/>
        <v>0</v>
      </c>
      <c r="AS226" s="1">
        <f t="shared" si="324"/>
        <v>0</v>
      </c>
      <c r="AT226" s="1">
        <f t="shared" si="325"/>
        <v>0</v>
      </c>
      <c r="AU226" s="1">
        <f t="shared" si="326"/>
        <v>0</v>
      </c>
      <c r="AV226" s="1">
        <f t="shared" si="327"/>
        <v>0</v>
      </c>
      <c r="AW226" s="1">
        <f t="shared" si="328"/>
        <v>0</v>
      </c>
      <c r="AX226" s="1">
        <f t="shared" si="329"/>
        <v>0</v>
      </c>
      <c r="AY226" s="1">
        <f t="shared" si="330"/>
        <v>0</v>
      </c>
      <c r="AZ226" s="1">
        <f t="shared" si="331"/>
        <v>0</v>
      </c>
      <c r="BA226" s="1">
        <f t="shared" si="332"/>
        <v>0</v>
      </c>
      <c r="BB226" s="1">
        <f t="shared" si="333"/>
        <v>0</v>
      </c>
      <c r="BC226" s="1">
        <f t="shared" si="334"/>
        <v>0</v>
      </c>
      <c r="BD226" s="1">
        <f t="shared" si="335"/>
        <v>0</v>
      </c>
      <c r="BE226" s="1">
        <f t="shared" si="336"/>
        <v>0</v>
      </c>
      <c r="BF226" s="1">
        <f t="shared" si="337"/>
        <v>0</v>
      </c>
      <c r="BG226" s="1">
        <f t="shared" si="338"/>
        <v>0</v>
      </c>
      <c r="BH226" s="1">
        <f t="shared" si="339"/>
        <v>0</v>
      </c>
      <c r="BI226" s="1">
        <f t="shared" si="340"/>
        <v>0</v>
      </c>
      <c r="BJ226" s="1">
        <f t="shared" si="341"/>
        <v>0</v>
      </c>
      <c r="BK226" s="1">
        <f t="shared" si="342"/>
        <v>0</v>
      </c>
      <c r="BL226" s="1">
        <f t="shared" si="343"/>
        <v>0</v>
      </c>
      <c r="BM226" s="1">
        <f t="shared" si="344"/>
        <v>0</v>
      </c>
      <c r="BN226" s="1">
        <f t="shared" si="345"/>
        <v>0</v>
      </c>
      <c r="BO226" s="1">
        <f t="shared" si="346"/>
        <v>0</v>
      </c>
      <c r="BP226" s="1">
        <f t="shared" si="347"/>
        <v>0</v>
      </c>
      <c r="BQ226" s="1">
        <f t="shared" si="348"/>
        <v>1</v>
      </c>
      <c r="BR226" s="1">
        <f t="shared" si="349"/>
        <v>24</v>
      </c>
      <c r="BS226" s="1">
        <f t="shared" si="350"/>
        <v>19</v>
      </c>
      <c r="BT226" s="1">
        <f t="shared" si="351"/>
        <v>1</v>
      </c>
      <c r="BU226" s="1">
        <f t="shared" si="352"/>
        <v>19</v>
      </c>
      <c r="BV226" s="1">
        <f t="shared" si="353"/>
        <v>0</v>
      </c>
      <c r="BW226" s="1">
        <f t="shared" si="354"/>
        <v>0</v>
      </c>
      <c r="BX226" s="1">
        <f t="shared" si="355"/>
        <v>17</v>
      </c>
      <c r="BY226" s="1">
        <f t="shared" si="356"/>
        <v>0</v>
      </c>
      <c r="BZ226" s="1">
        <f t="shared" si="357"/>
        <v>0</v>
      </c>
      <c r="CA226" s="1">
        <f t="shared" si="358"/>
        <v>0</v>
      </c>
      <c r="CB226" s="1">
        <f t="shared" si="359"/>
        <v>0</v>
      </c>
      <c r="CC226" s="1">
        <f t="shared" si="360"/>
        <v>0</v>
      </c>
      <c r="CD226" s="1">
        <f t="shared" si="361"/>
        <v>0</v>
      </c>
      <c r="CE226" s="1">
        <f t="shared" si="362"/>
        <v>0</v>
      </c>
      <c r="CF226" s="1">
        <f t="shared" si="363"/>
        <v>0</v>
      </c>
      <c r="CG226" s="1">
        <f t="shared" si="364"/>
        <v>0</v>
      </c>
      <c r="CH226" s="1">
        <f t="shared" si="365"/>
        <v>0</v>
      </c>
      <c r="CI226" s="1">
        <f t="shared" si="366"/>
        <v>0</v>
      </c>
      <c r="CJ226" s="1">
        <f t="shared" si="367"/>
        <v>0</v>
      </c>
      <c r="CK226" s="1">
        <f t="shared" si="368"/>
        <v>0</v>
      </c>
      <c r="CL226" s="1">
        <f t="shared" si="369"/>
        <v>0</v>
      </c>
      <c r="CM226" s="1">
        <f t="shared" si="370"/>
        <v>0</v>
      </c>
      <c r="CN226" s="1">
        <f t="shared" si="371"/>
        <v>0</v>
      </c>
      <c r="CO226" s="1">
        <f t="shared" si="372"/>
        <v>0</v>
      </c>
      <c r="CP226" s="1">
        <f t="shared" si="373"/>
        <v>0</v>
      </c>
      <c r="CQ226" s="1">
        <f t="shared" si="374"/>
        <v>0</v>
      </c>
      <c r="CR226" s="1">
        <f t="shared" si="375"/>
        <v>0</v>
      </c>
      <c r="CS226" s="1">
        <f t="shared" si="376"/>
        <v>0</v>
      </c>
      <c r="CT226" s="1">
        <f t="shared" si="377"/>
        <v>0</v>
      </c>
      <c r="CU226" s="1">
        <f t="shared" si="378"/>
        <v>0</v>
      </c>
      <c r="CV226" s="1">
        <f t="shared" si="379"/>
        <v>0</v>
      </c>
      <c r="CW226" s="1">
        <f t="shared" si="380"/>
        <v>0</v>
      </c>
      <c r="CX226" s="1">
        <f t="shared" si="381"/>
        <v>0</v>
      </c>
      <c r="CY226" s="1">
        <f t="shared" si="382"/>
        <v>0</v>
      </c>
      <c r="CZ226" s="1">
        <f t="shared" si="383"/>
        <v>0</v>
      </c>
      <c r="DA226" s="1">
        <f t="shared" si="384"/>
        <v>0</v>
      </c>
      <c r="DB226" s="1">
        <f t="shared" si="385"/>
        <v>0</v>
      </c>
      <c r="DC226" s="1">
        <f t="shared" si="386"/>
        <v>0</v>
      </c>
      <c r="DD226" s="1">
        <f t="shared" si="387"/>
        <v>0</v>
      </c>
    </row>
    <row r="227" spans="1:108" x14ac:dyDescent="0.55000000000000004">
      <c r="A227" s="1">
        <f>値貼り付け用シート!F235</f>
        <v>11</v>
      </c>
      <c r="B227" s="1">
        <f>値貼り付け用シート!G235</f>
        <v>11</v>
      </c>
      <c r="C227" s="1">
        <f>計算１!I5402</f>
        <v>24</v>
      </c>
      <c r="D227" s="1">
        <f>計算１!J5402</f>
        <v>24</v>
      </c>
      <c r="E227" s="1">
        <f>計算１!K5402</f>
        <v>0</v>
      </c>
      <c r="F227" s="1">
        <f>計算１!L5402</f>
        <v>34</v>
      </c>
      <c r="G227" s="1">
        <f>計算１!M5402</f>
        <v>1</v>
      </c>
      <c r="H227" s="1">
        <f>IF(計算１!I5402=0,"",計算１!N5402)</f>
        <v>36</v>
      </c>
      <c r="I227" s="1">
        <f>IF(ISERROR(計算１!O5402),"",計算１!O5402)</f>
        <v>36</v>
      </c>
      <c r="J227" s="1">
        <f>計算１!P5402</f>
        <v>0</v>
      </c>
      <c r="K227" s="1">
        <f t="shared" si="291"/>
        <v>34</v>
      </c>
      <c r="M227" s="1">
        <f t="shared" si="292"/>
        <v>0</v>
      </c>
      <c r="N227" s="1">
        <f t="shared" si="293"/>
        <v>0</v>
      </c>
      <c r="O227" s="1">
        <f t="shared" si="294"/>
        <v>0</v>
      </c>
      <c r="P227" s="1">
        <f t="shared" si="295"/>
        <v>0</v>
      </c>
      <c r="Q227" s="1">
        <f t="shared" si="296"/>
        <v>0</v>
      </c>
      <c r="R227" s="1">
        <f t="shared" si="297"/>
        <v>0</v>
      </c>
      <c r="S227" s="1">
        <f t="shared" si="298"/>
        <v>0</v>
      </c>
      <c r="T227" s="1">
        <f t="shared" si="299"/>
        <v>0</v>
      </c>
      <c r="U227" s="1">
        <f t="shared" si="300"/>
        <v>0</v>
      </c>
      <c r="V227" s="1">
        <f t="shared" si="301"/>
        <v>0</v>
      </c>
      <c r="W227" s="1">
        <f t="shared" si="302"/>
        <v>0</v>
      </c>
      <c r="X227" s="1">
        <f t="shared" si="303"/>
        <v>0</v>
      </c>
      <c r="Y227" s="1">
        <f t="shared" si="304"/>
        <v>0</v>
      </c>
      <c r="Z227" s="1">
        <f t="shared" si="305"/>
        <v>0</v>
      </c>
      <c r="AA227" s="1">
        <f t="shared" si="306"/>
        <v>0</v>
      </c>
      <c r="AB227" s="1">
        <f t="shared" si="307"/>
        <v>0</v>
      </c>
      <c r="AC227" s="1">
        <f t="shared" si="308"/>
        <v>0</v>
      </c>
      <c r="AD227" s="1">
        <f t="shared" si="309"/>
        <v>0</v>
      </c>
      <c r="AE227" s="1">
        <f t="shared" si="310"/>
        <v>0</v>
      </c>
      <c r="AF227" s="1">
        <f t="shared" si="311"/>
        <v>0</v>
      </c>
      <c r="AG227" s="1">
        <f t="shared" si="312"/>
        <v>0</v>
      </c>
      <c r="AH227" s="1">
        <f t="shared" si="313"/>
        <v>0</v>
      </c>
      <c r="AI227" s="1">
        <f t="shared" si="314"/>
        <v>0</v>
      </c>
      <c r="AJ227" s="1">
        <f t="shared" si="315"/>
        <v>0</v>
      </c>
      <c r="AK227" s="1">
        <f t="shared" si="316"/>
        <v>0</v>
      </c>
      <c r="AL227" s="1">
        <f t="shared" si="317"/>
        <v>0</v>
      </c>
      <c r="AM227" s="1">
        <f t="shared" si="318"/>
        <v>0</v>
      </c>
      <c r="AN227" s="1">
        <f t="shared" si="319"/>
        <v>0</v>
      </c>
      <c r="AO227" s="1">
        <f t="shared" si="320"/>
        <v>0</v>
      </c>
      <c r="AP227" s="1">
        <f t="shared" si="321"/>
        <v>0</v>
      </c>
      <c r="AQ227" s="1">
        <f t="shared" si="322"/>
        <v>0</v>
      </c>
      <c r="AR227" s="1">
        <f t="shared" si="323"/>
        <v>0</v>
      </c>
      <c r="AS227" s="1">
        <f t="shared" si="324"/>
        <v>0</v>
      </c>
      <c r="AT227" s="1">
        <f t="shared" si="325"/>
        <v>0</v>
      </c>
      <c r="AU227" s="1">
        <f t="shared" si="326"/>
        <v>0</v>
      </c>
      <c r="AV227" s="1">
        <f t="shared" si="327"/>
        <v>0</v>
      </c>
      <c r="AW227" s="1">
        <f t="shared" si="328"/>
        <v>0</v>
      </c>
      <c r="AX227" s="1">
        <f t="shared" si="329"/>
        <v>0</v>
      </c>
      <c r="AY227" s="1">
        <f t="shared" si="330"/>
        <v>0</v>
      </c>
      <c r="AZ227" s="1">
        <f t="shared" si="331"/>
        <v>0</v>
      </c>
      <c r="BA227" s="1">
        <f t="shared" si="332"/>
        <v>0</v>
      </c>
      <c r="BB227" s="1">
        <f t="shared" si="333"/>
        <v>0</v>
      </c>
      <c r="BC227" s="1">
        <f t="shared" si="334"/>
        <v>0</v>
      </c>
      <c r="BD227" s="1">
        <f t="shared" si="335"/>
        <v>0</v>
      </c>
      <c r="BE227" s="1">
        <f t="shared" si="336"/>
        <v>0</v>
      </c>
      <c r="BF227" s="1">
        <f t="shared" si="337"/>
        <v>0</v>
      </c>
      <c r="BG227" s="1">
        <f t="shared" si="338"/>
        <v>0</v>
      </c>
      <c r="BH227" s="1">
        <f t="shared" si="339"/>
        <v>0</v>
      </c>
      <c r="BI227" s="1">
        <f t="shared" si="340"/>
        <v>0</v>
      </c>
      <c r="BJ227" s="1">
        <f t="shared" si="341"/>
        <v>0</v>
      </c>
      <c r="BK227" s="1">
        <f t="shared" si="342"/>
        <v>0</v>
      </c>
      <c r="BL227" s="1">
        <f t="shared" si="343"/>
        <v>0</v>
      </c>
      <c r="BM227" s="1">
        <f t="shared" si="344"/>
        <v>0</v>
      </c>
      <c r="BN227" s="1">
        <f t="shared" si="345"/>
        <v>0</v>
      </c>
      <c r="BO227" s="1">
        <f t="shared" si="346"/>
        <v>0</v>
      </c>
      <c r="BP227" s="1">
        <f t="shared" si="347"/>
        <v>0</v>
      </c>
      <c r="BQ227" s="1">
        <f t="shared" si="348"/>
        <v>1</v>
      </c>
      <c r="BR227" s="1">
        <f t="shared" si="349"/>
        <v>24</v>
      </c>
      <c r="BS227" s="1">
        <f t="shared" si="350"/>
        <v>34</v>
      </c>
      <c r="BT227" s="1">
        <f t="shared" si="351"/>
        <v>1</v>
      </c>
      <c r="BU227" s="1">
        <f t="shared" si="352"/>
        <v>34</v>
      </c>
      <c r="BV227" s="1">
        <f t="shared" si="353"/>
        <v>0</v>
      </c>
      <c r="BW227" s="1">
        <f t="shared" si="354"/>
        <v>0</v>
      </c>
      <c r="BX227" s="1">
        <f t="shared" si="355"/>
        <v>36</v>
      </c>
      <c r="BY227" s="1">
        <f t="shared" si="356"/>
        <v>0</v>
      </c>
      <c r="BZ227" s="1">
        <f t="shared" si="357"/>
        <v>0</v>
      </c>
      <c r="CA227" s="1">
        <f t="shared" si="358"/>
        <v>0</v>
      </c>
      <c r="CB227" s="1">
        <f t="shared" si="359"/>
        <v>0</v>
      </c>
      <c r="CC227" s="1">
        <f t="shared" si="360"/>
        <v>0</v>
      </c>
      <c r="CD227" s="1">
        <f t="shared" si="361"/>
        <v>0</v>
      </c>
      <c r="CE227" s="1">
        <f t="shared" si="362"/>
        <v>0</v>
      </c>
      <c r="CF227" s="1">
        <f t="shared" si="363"/>
        <v>0</v>
      </c>
      <c r="CG227" s="1">
        <f t="shared" si="364"/>
        <v>0</v>
      </c>
      <c r="CH227" s="1">
        <f t="shared" si="365"/>
        <v>0</v>
      </c>
      <c r="CI227" s="1">
        <f t="shared" si="366"/>
        <v>0</v>
      </c>
      <c r="CJ227" s="1">
        <f t="shared" si="367"/>
        <v>0</v>
      </c>
      <c r="CK227" s="1">
        <f t="shared" si="368"/>
        <v>0</v>
      </c>
      <c r="CL227" s="1">
        <f t="shared" si="369"/>
        <v>0</v>
      </c>
      <c r="CM227" s="1">
        <f t="shared" si="370"/>
        <v>0</v>
      </c>
      <c r="CN227" s="1">
        <f t="shared" si="371"/>
        <v>0</v>
      </c>
      <c r="CO227" s="1">
        <f t="shared" si="372"/>
        <v>0</v>
      </c>
      <c r="CP227" s="1">
        <f t="shared" si="373"/>
        <v>0</v>
      </c>
      <c r="CQ227" s="1">
        <f t="shared" si="374"/>
        <v>0</v>
      </c>
      <c r="CR227" s="1">
        <f t="shared" si="375"/>
        <v>0</v>
      </c>
      <c r="CS227" s="1">
        <f t="shared" si="376"/>
        <v>0</v>
      </c>
      <c r="CT227" s="1">
        <f t="shared" si="377"/>
        <v>0</v>
      </c>
      <c r="CU227" s="1">
        <f t="shared" si="378"/>
        <v>0</v>
      </c>
      <c r="CV227" s="1">
        <f t="shared" si="379"/>
        <v>0</v>
      </c>
      <c r="CW227" s="1">
        <f t="shared" si="380"/>
        <v>0</v>
      </c>
      <c r="CX227" s="1">
        <f t="shared" si="381"/>
        <v>0</v>
      </c>
      <c r="CY227" s="1">
        <f t="shared" si="382"/>
        <v>0</v>
      </c>
      <c r="CZ227" s="1">
        <f t="shared" si="383"/>
        <v>0</v>
      </c>
      <c r="DA227" s="1">
        <f t="shared" si="384"/>
        <v>0</v>
      </c>
      <c r="DB227" s="1">
        <f t="shared" si="385"/>
        <v>0</v>
      </c>
      <c r="DC227" s="1">
        <f t="shared" si="386"/>
        <v>0</v>
      </c>
      <c r="DD227" s="1">
        <f t="shared" si="387"/>
        <v>0</v>
      </c>
    </row>
    <row r="228" spans="1:108" x14ac:dyDescent="0.55000000000000004">
      <c r="A228" s="1">
        <f>値貼り付け用シート!F236</f>
        <v>11</v>
      </c>
      <c r="B228" s="1">
        <f>値貼り付け用シート!G236</f>
        <v>12</v>
      </c>
      <c r="C228" s="1">
        <f>計算１!I5426</f>
        <v>24</v>
      </c>
      <c r="D228" s="1">
        <f>計算１!J5426</f>
        <v>24</v>
      </c>
      <c r="E228" s="1">
        <f>計算１!K5426</f>
        <v>0</v>
      </c>
      <c r="F228" s="1">
        <f>計算１!L5426</f>
        <v>27</v>
      </c>
      <c r="G228" s="1">
        <f>計算１!M5426</f>
        <v>1</v>
      </c>
      <c r="H228" s="1">
        <f>IF(計算１!I5426=0,"",計算１!N5426)</f>
        <v>28</v>
      </c>
      <c r="I228" s="1">
        <f>IF(ISERROR(計算１!O5426),"",計算１!O5426)</f>
        <v>28</v>
      </c>
      <c r="J228" s="1">
        <f>計算１!P5426</f>
        <v>0</v>
      </c>
      <c r="K228" s="1">
        <f t="shared" si="291"/>
        <v>27</v>
      </c>
      <c r="M228" s="1">
        <f t="shared" si="292"/>
        <v>0</v>
      </c>
      <c r="N228" s="1">
        <f t="shared" si="293"/>
        <v>0</v>
      </c>
      <c r="O228" s="1">
        <f t="shared" si="294"/>
        <v>0</v>
      </c>
      <c r="P228" s="1">
        <f t="shared" si="295"/>
        <v>0</v>
      </c>
      <c r="Q228" s="1">
        <f t="shared" si="296"/>
        <v>0</v>
      </c>
      <c r="R228" s="1">
        <f t="shared" si="297"/>
        <v>0</v>
      </c>
      <c r="S228" s="1">
        <f t="shared" si="298"/>
        <v>0</v>
      </c>
      <c r="T228" s="1">
        <f t="shared" si="299"/>
        <v>0</v>
      </c>
      <c r="U228" s="1">
        <f t="shared" si="300"/>
        <v>0</v>
      </c>
      <c r="V228" s="1">
        <f t="shared" si="301"/>
        <v>0</v>
      </c>
      <c r="W228" s="1">
        <f t="shared" si="302"/>
        <v>0</v>
      </c>
      <c r="X228" s="1">
        <f t="shared" si="303"/>
        <v>0</v>
      </c>
      <c r="Y228" s="1">
        <f t="shared" si="304"/>
        <v>0</v>
      </c>
      <c r="Z228" s="1">
        <f t="shared" si="305"/>
        <v>0</v>
      </c>
      <c r="AA228" s="1">
        <f t="shared" si="306"/>
        <v>0</v>
      </c>
      <c r="AB228" s="1">
        <f t="shared" si="307"/>
        <v>0</v>
      </c>
      <c r="AC228" s="1">
        <f t="shared" si="308"/>
        <v>0</v>
      </c>
      <c r="AD228" s="1">
        <f t="shared" si="309"/>
        <v>0</v>
      </c>
      <c r="AE228" s="1">
        <f t="shared" si="310"/>
        <v>0</v>
      </c>
      <c r="AF228" s="1">
        <f t="shared" si="311"/>
        <v>0</v>
      </c>
      <c r="AG228" s="1">
        <f t="shared" si="312"/>
        <v>0</v>
      </c>
      <c r="AH228" s="1">
        <f t="shared" si="313"/>
        <v>0</v>
      </c>
      <c r="AI228" s="1">
        <f t="shared" si="314"/>
        <v>0</v>
      </c>
      <c r="AJ228" s="1">
        <f t="shared" si="315"/>
        <v>0</v>
      </c>
      <c r="AK228" s="1">
        <f t="shared" si="316"/>
        <v>0</v>
      </c>
      <c r="AL228" s="1">
        <f t="shared" si="317"/>
        <v>0</v>
      </c>
      <c r="AM228" s="1">
        <f t="shared" si="318"/>
        <v>0</v>
      </c>
      <c r="AN228" s="1">
        <f t="shared" si="319"/>
        <v>0</v>
      </c>
      <c r="AO228" s="1">
        <f t="shared" si="320"/>
        <v>0</v>
      </c>
      <c r="AP228" s="1">
        <f t="shared" si="321"/>
        <v>0</v>
      </c>
      <c r="AQ228" s="1">
        <f t="shared" si="322"/>
        <v>0</v>
      </c>
      <c r="AR228" s="1">
        <f t="shared" si="323"/>
        <v>0</v>
      </c>
      <c r="AS228" s="1">
        <f t="shared" si="324"/>
        <v>0</v>
      </c>
      <c r="AT228" s="1">
        <f t="shared" si="325"/>
        <v>0</v>
      </c>
      <c r="AU228" s="1">
        <f t="shared" si="326"/>
        <v>0</v>
      </c>
      <c r="AV228" s="1">
        <f t="shared" si="327"/>
        <v>0</v>
      </c>
      <c r="AW228" s="1">
        <f t="shared" si="328"/>
        <v>0</v>
      </c>
      <c r="AX228" s="1">
        <f t="shared" si="329"/>
        <v>0</v>
      </c>
      <c r="AY228" s="1">
        <f t="shared" si="330"/>
        <v>0</v>
      </c>
      <c r="AZ228" s="1">
        <f t="shared" si="331"/>
        <v>0</v>
      </c>
      <c r="BA228" s="1">
        <f t="shared" si="332"/>
        <v>0</v>
      </c>
      <c r="BB228" s="1">
        <f t="shared" si="333"/>
        <v>0</v>
      </c>
      <c r="BC228" s="1">
        <f t="shared" si="334"/>
        <v>0</v>
      </c>
      <c r="BD228" s="1">
        <f t="shared" si="335"/>
        <v>0</v>
      </c>
      <c r="BE228" s="1">
        <f t="shared" si="336"/>
        <v>0</v>
      </c>
      <c r="BF228" s="1">
        <f t="shared" si="337"/>
        <v>0</v>
      </c>
      <c r="BG228" s="1">
        <f t="shared" si="338"/>
        <v>0</v>
      </c>
      <c r="BH228" s="1">
        <f t="shared" si="339"/>
        <v>0</v>
      </c>
      <c r="BI228" s="1">
        <f t="shared" si="340"/>
        <v>0</v>
      </c>
      <c r="BJ228" s="1">
        <f t="shared" si="341"/>
        <v>0</v>
      </c>
      <c r="BK228" s="1">
        <f t="shared" si="342"/>
        <v>0</v>
      </c>
      <c r="BL228" s="1">
        <f t="shared" si="343"/>
        <v>0</v>
      </c>
      <c r="BM228" s="1">
        <f t="shared" si="344"/>
        <v>0</v>
      </c>
      <c r="BN228" s="1">
        <f t="shared" si="345"/>
        <v>0</v>
      </c>
      <c r="BO228" s="1">
        <f t="shared" si="346"/>
        <v>0</v>
      </c>
      <c r="BP228" s="1">
        <f t="shared" si="347"/>
        <v>0</v>
      </c>
      <c r="BQ228" s="1">
        <f t="shared" si="348"/>
        <v>1</v>
      </c>
      <c r="BR228" s="1">
        <f t="shared" si="349"/>
        <v>24</v>
      </c>
      <c r="BS228" s="1">
        <f t="shared" si="350"/>
        <v>27</v>
      </c>
      <c r="BT228" s="1">
        <f t="shared" si="351"/>
        <v>1</v>
      </c>
      <c r="BU228" s="1">
        <f t="shared" si="352"/>
        <v>27</v>
      </c>
      <c r="BV228" s="1">
        <f t="shared" si="353"/>
        <v>0</v>
      </c>
      <c r="BW228" s="1">
        <f t="shared" si="354"/>
        <v>0</v>
      </c>
      <c r="BX228" s="1">
        <f t="shared" si="355"/>
        <v>28</v>
      </c>
      <c r="BY228" s="1">
        <f t="shared" si="356"/>
        <v>0</v>
      </c>
      <c r="BZ228" s="1">
        <f t="shared" si="357"/>
        <v>0</v>
      </c>
      <c r="CA228" s="1">
        <f t="shared" si="358"/>
        <v>0</v>
      </c>
      <c r="CB228" s="1">
        <f t="shared" si="359"/>
        <v>0</v>
      </c>
      <c r="CC228" s="1">
        <f t="shared" si="360"/>
        <v>0</v>
      </c>
      <c r="CD228" s="1">
        <f t="shared" si="361"/>
        <v>0</v>
      </c>
      <c r="CE228" s="1">
        <f t="shared" si="362"/>
        <v>0</v>
      </c>
      <c r="CF228" s="1">
        <f t="shared" si="363"/>
        <v>0</v>
      </c>
      <c r="CG228" s="1">
        <f t="shared" si="364"/>
        <v>0</v>
      </c>
      <c r="CH228" s="1">
        <f t="shared" si="365"/>
        <v>0</v>
      </c>
      <c r="CI228" s="1">
        <f t="shared" si="366"/>
        <v>0</v>
      </c>
      <c r="CJ228" s="1">
        <f t="shared" si="367"/>
        <v>0</v>
      </c>
      <c r="CK228" s="1">
        <f t="shared" si="368"/>
        <v>0</v>
      </c>
      <c r="CL228" s="1">
        <f t="shared" si="369"/>
        <v>0</v>
      </c>
      <c r="CM228" s="1">
        <f t="shared" si="370"/>
        <v>0</v>
      </c>
      <c r="CN228" s="1">
        <f t="shared" si="371"/>
        <v>0</v>
      </c>
      <c r="CO228" s="1">
        <f t="shared" si="372"/>
        <v>0</v>
      </c>
      <c r="CP228" s="1">
        <f t="shared" si="373"/>
        <v>0</v>
      </c>
      <c r="CQ228" s="1">
        <f t="shared" si="374"/>
        <v>0</v>
      </c>
      <c r="CR228" s="1">
        <f t="shared" si="375"/>
        <v>0</v>
      </c>
      <c r="CS228" s="1">
        <f t="shared" si="376"/>
        <v>0</v>
      </c>
      <c r="CT228" s="1">
        <f t="shared" si="377"/>
        <v>0</v>
      </c>
      <c r="CU228" s="1">
        <f t="shared" si="378"/>
        <v>0</v>
      </c>
      <c r="CV228" s="1">
        <f t="shared" si="379"/>
        <v>0</v>
      </c>
      <c r="CW228" s="1">
        <f t="shared" si="380"/>
        <v>0</v>
      </c>
      <c r="CX228" s="1">
        <f t="shared" si="381"/>
        <v>0</v>
      </c>
      <c r="CY228" s="1">
        <f t="shared" si="382"/>
        <v>0</v>
      </c>
      <c r="CZ228" s="1">
        <f t="shared" si="383"/>
        <v>0</v>
      </c>
      <c r="DA228" s="1">
        <f t="shared" si="384"/>
        <v>0</v>
      </c>
      <c r="DB228" s="1">
        <f t="shared" si="385"/>
        <v>0</v>
      </c>
      <c r="DC228" s="1">
        <f t="shared" si="386"/>
        <v>0</v>
      </c>
      <c r="DD228" s="1">
        <f t="shared" si="387"/>
        <v>0</v>
      </c>
    </row>
    <row r="229" spans="1:108" x14ac:dyDescent="0.55000000000000004">
      <c r="A229" s="1">
        <f>値貼り付け用シート!F237</f>
        <v>11</v>
      </c>
      <c r="B229" s="1">
        <f>値貼り付け用シート!G237</f>
        <v>13</v>
      </c>
      <c r="C229" s="1">
        <f>計算１!I5450</f>
        <v>24</v>
      </c>
      <c r="D229" s="1">
        <f>計算１!J5450</f>
        <v>24</v>
      </c>
      <c r="E229" s="1">
        <f>計算１!K5450</f>
        <v>0</v>
      </c>
      <c r="F229" s="1">
        <f>計算１!L5450</f>
        <v>36</v>
      </c>
      <c r="G229" s="1">
        <f>計算１!M5450</f>
        <v>1</v>
      </c>
      <c r="H229" s="1">
        <f>IF(計算１!I5450=0,"",計算１!N5450)</f>
        <v>37</v>
      </c>
      <c r="I229" s="1">
        <f>IF(ISERROR(計算１!O5450),"",計算１!O5450)</f>
        <v>37</v>
      </c>
      <c r="J229" s="1">
        <f>計算１!P5450</f>
        <v>0</v>
      </c>
      <c r="K229" s="1">
        <f t="shared" si="291"/>
        <v>36</v>
      </c>
      <c r="M229" s="1">
        <f t="shared" si="292"/>
        <v>0</v>
      </c>
      <c r="N229" s="1">
        <f t="shared" si="293"/>
        <v>0</v>
      </c>
      <c r="O229" s="1">
        <f t="shared" si="294"/>
        <v>0</v>
      </c>
      <c r="P229" s="1">
        <f t="shared" si="295"/>
        <v>0</v>
      </c>
      <c r="Q229" s="1">
        <f t="shared" si="296"/>
        <v>0</v>
      </c>
      <c r="R229" s="1">
        <f t="shared" si="297"/>
        <v>0</v>
      </c>
      <c r="S229" s="1">
        <f t="shared" si="298"/>
        <v>0</v>
      </c>
      <c r="T229" s="1">
        <f t="shared" si="299"/>
        <v>0</v>
      </c>
      <c r="U229" s="1">
        <f t="shared" si="300"/>
        <v>0</v>
      </c>
      <c r="V229" s="1">
        <f t="shared" si="301"/>
        <v>0</v>
      </c>
      <c r="W229" s="1">
        <f t="shared" si="302"/>
        <v>0</v>
      </c>
      <c r="X229" s="1">
        <f t="shared" si="303"/>
        <v>0</v>
      </c>
      <c r="Y229" s="1">
        <f t="shared" si="304"/>
        <v>0</v>
      </c>
      <c r="Z229" s="1">
        <f t="shared" si="305"/>
        <v>0</v>
      </c>
      <c r="AA229" s="1">
        <f t="shared" si="306"/>
        <v>0</v>
      </c>
      <c r="AB229" s="1">
        <f t="shared" si="307"/>
        <v>0</v>
      </c>
      <c r="AC229" s="1">
        <f t="shared" si="308"/>
        <v>0</v>
      </c>
      <c r="AD229" s="1">
        <f t="shared" si="309"/>
        <v>0</v>
      </c>
      <c r="AE229" s="1">
        <f t="shared" si="310"/>
        <v>0</v>
      </c>
      <c r="AF229" s="1">
        <f t="shared" si="311"/>
        <v>0</v>
      </c>
      <c r="AG229" s="1">
        <f t="shared" si="312"/>
        <v>0</v>
      </c>
      <c r="AH229" s="1">
        <f t="shared" si="313"/>
        <v>0</v>
      </c>
      <c r="AI229" s="1">
        <f t="shared" si="314"/>
        <v>0</v>
      </c>
      <c r="AJ229" s="1">
        <f t="shared" si="315"/>
        <v>0</v>
      </c>
      <c r="AK229" s="1">
        <f t="shared" si="316"/>
        <v>0</v>
      </c>
      <c r="AL229" s="1">
        <f t="shared" si="317"/>
        <v>0</v>
      </c>
      <c r="AM229" s="1">
        <f t="shared" si="318"/>
        <v>0</v>
      </c>
      <c r="AN229" s="1">
        <f t="shared" si="319"/>
        <v>0</v>
      </c>
      <c r="AO229" s="1">
        <f t="shared" si="320"/>
        <v>0</v>
      </c>
      <c r="AP229" s="1">
        <f t="shared" si="321"/>
        <v>0</v>
      </c>
      <c r="AQ229" s="1">
        <f t="shared" si="322"/>
        <v>0</v>
      </c>
      <c r="AR229" s="1">
        <f t="shared" si="323"/>
        <v>0</v>
      </c>
      <c r="AS229" s="1">
        <f t="shared" si="324"/>
        <v>0</v>
      </c>
      <c r="AT229" s="1">
        <f t="shared" si="325"/>
        <v>0</v>
      </c>
      <c r="AU229" s="1">
        <f t="shared" si="326"/>
        <v>0</v>
      </c>
      <c r="AV229" s="1">
        <f t="shared" si="327"/>
        <v>0</v>
      </c>
      <c r="AW229" s="1">
        <f t="shared" si="328"/>
        <v>0</v>
      </c>
      <c r="AX229" s="1">
        <f t="shared" si="329"/>
        <v>0</v>
      </c>
      <c r="AY229" s="1">
        <f t="shared" si="330"/>
        <v>0</v>
      </c>
      <c r="AZ229" s="1">
        <f t="shared" si="331"/>
        <v>0</v>
      </c>
      <c r="BA229" s="1">
        <f t="shared" si="332"/>
        <v>0</v>
      </c>
      <c r="BB229" s="1">
        <f t="shared" si="333"/>
        <v>0</v>
      </c>
      <c r="BC229" s="1">
        <f t="shared" si="334"/>
        <v>0</v>
      </c>
      <c r="BD229" s="1">
        <f t="shared" si="335"/>
        <v>0</v>
      </c>
      <c r="BE229" s="1">
        <f t="shared" si="336"/>
        <v>0</v>
      </c>
      <c r="BF229" s="1">
        <f t="shared" si="337"/>
        <v>0</v>
      </c>
      <c r="BG229" s="1">
        <f t="shared" si="338"/>
        <v>0</v>
      </c>
      <c r="BH229" s="1">
        <f t="shared" si="339"/>
        <v>0</v>
      </c>
      <c r="BI229" s="1">
        <f t="shared" si="340"/>
        <v>0</v>
      </c>
      <c r="BJ229" s="1">
        <f t="shared" si="341"/>
        <v>0</v>
      </c>
      <c r="BK229" s="1">
        <f t="shared" si="342"/>
        <v>0</v>
      </c>
      <c r="BL229" s="1">
        <f t="shared" si="343"/>
        <v>0</v>
      </c>
      <c r="BM229" s="1">
        <f t="shared" si="344"/>
        <v>0</v>
      </c>
      <c r="BN229" s="1">
        <f t="shared" si="345"/>
        <v>0</v>
      </c>
      <c r="BO229" s="1">
        <f t="shared" si="346"/>
        <v>0</v>
      </c>
      <c r="BP229" s="1">
        <f t="shared" si="347"/>
        <v>0</v>
      </c>
      <c r="BQ229" s="1">
        <f t="shared" si="348"/>
        <v>1</v>
      </c>
      <c r="BR229" s="1">
        <f t="shared" si="349"/>
        <v>24</v>
      </c>
      <c r="BS229" s="1">
        <f t="shared" si="350"/>
        <v>36</v>
      </c>
      <c r="BT229" s="1">
        <f t="shared" si="351"/>
        <v>1</v>
      </c>
      <c r="BU229" s="1">
        <f t="shared" si="352"/>
        <v>36</v>
      </c>
      <c r="BV229" s="1">
        <f t="shared" si="353"/>
        <v>0</v>
      </c>
      <c r="BW229" s="1">
        <f t="shared" si="354"/>
        <v>0</v>
      </c>
      <c r="BX229" s="1">
        <f t="shared" si="355"/>
        <v>37</v>
      </c>
      <c r="BY229" s="1">
        <f t="shared" si="356"/>
        <v>0</v>
      </c>
      <c r="BZ229" s="1">
        <f t="shared" si="357"/>
        <v>0</v>
      </c>
      <c r="CA229" s="1">
        <f t="shared" si="358"/>
        <v>0</v>
      </c>
      <c r="CB229" s="1">
        <f t="shared" si="359"/>
        <v>0</v>
      </c>
      <c r="CC229" s="1">
        <f t="shared" si="360"/>
        <v>0</v>
      </c>
      <c r="CD229" s="1">
        <f t="shared" si="361"/>
        <v>0</v>
      </c>
      <c r="CE229" s="1">
        <f t="shared" si="362"/>
        <v>0</v>
      </c>
      <c r="CF229" s="1">
        <f t="shared" si="363"/>
        <v>0</v>
      </c>
      <c r="CG229" s="1">
        <f t="shared" si="364"/>
        <v>0</v>
      </c>
      <c r="CH229" s="1">
        <f t="shared" si="365"/>
        <v>0</v>
      </c>
      <c r="CI229" s="1">
        <f t="shared" si="366"/>
        <v>0</v>
      </c>
      <c r="CJ229" s="1">
        <f t="shared" si="367"/>
        <v>0</v>
      </c>
      <c r="CK229" s="1">
        <f t="shared" si="368"/>
        <v>0</v>
      </c>
      <c r="CL229" s="1">
        <f t="shared" si="369"/>
        <v>0</v>
      </c>
      <c r="CM229" s="1">
        <f t="shared" si="370"/>
        <v>0</v>
      </c>
      <c r="CN229" s="1">
        <f t="shared" si="371"/>
        <v>0</v>
      </c>
      <c r="CO229" s="1">
        <f t="shared" si="372"/>
        <v>0</v>
      </c>
      <c r="CP229" s="1">
        <f t="shared" si="373"/>
        <v>0</v>
      </c>
      <c r="CQ229" s="1">
        <f t="shared" si="374"/>
        <v>0</v>
      </c>
      <c r="CR229" s="1">
        <f t="shared" si="375"/>
        <v>0</v>
      </c>
      <c r="CS229" s="1">
        <f t="shared" si="376"/>
        <v>0</v>
      </c>
      <c r="CT229" s="1">
        <f t="shared" si="377"/>
        <v>0</v>
      </c>
      <c r="CU229" s="1">
        <f t="shared" si="378"/>
        <v>0</v>
      </c>
      <c r="CV229" s="1">
        <f t="shared" si="379"/>
        <v>0</v>
      </c>
      <c r="CW229" s="1">
        <f t="shared" si="380"/>
        <v>0</v>
      </c>
      <c r="CX229" s="1">
        <f t="shared" si="381"/>
        <v>0</v>
      </c>
      <c r="CY229" s="1">
        <f t="shared" si="382"/>
        <v>0</v>
      </c>
      <c r="CZ229" s="1">
        <f t="shared" si="383"/>
        <v>0</v>
      </c>
      <c r="DA229" s="1">
        <f t="shared" si="384"/>
        <v>0</v>
      </c>
      <c r="DB229" s="1">
        <f t="shared" si="385"/>
        <v>0</v>
      </c>
      <c r="DC229" s="1">
        <f t="shared" si="386"/>
        <v>0</v>
      </c>
      <c r="DD229" s="1">
        <f t="shared" si="387"/>
        <v>0</v>
      </c>
    </row>
    <row r="230" spans="1:108" x14ac:dyDescent="0.55000000000000004">
      <c r="A230" s="1">
        <f>値貼り付け用シート!F238</f>
        <v>11</v>
      </c>
      <c r="B230" s="1">
        <f>値貼り付け用シート!G238</f>
        <v>14</v>
      </c>
      <c r="C230" s="1">
        <f>計算１!I5474</f>
        <v>23</v>
      </c>
      <c r="D230" s="1">
        <f>計算１!J5474</f>
        <v>24</v>
      </c>
      <c r="E230" s="1">
        <f>計算１!K5474</f>
        <v>0</v>
      </c>
      <c r="F230" s="1">
        <f>計算１!L5474</f>
        <v>33</v>
      </c>
      <c r="G230" s="1">
        <f>計算１!M5474</f>
        <v>1</v>
      </c>
      <c r="H230" s="1">
        <f>IF(計算１!I5474=0,"",計算１!N5474)</f>
        <v>35</v>
      </c>
      <c r="I230" s="1">
        <f>IF(ISERROR(計算１!O5474),"",計算１!O5474)</f>
        <v>35</v>
      </c>
      <c r="J230" s="1">
        <f>計算１!P5474</f>
        <v>0</v>
      </c>
      <c r="K230" s="1">
        <f t="shared" si="291"/>
        <v>33</v>
      </c>
      <c r="M230" s="1">
        <f t="shared" si="292"/>
        <v>0</v>
      </c>
      <c r="N230" s="1">
        <f t="shared" si="293"/>
        <v>0</v>
      </c>
      <c r="O230" s="1">
        <f t="shared" si="294"/>
        <v>0</v>
      </c>
      <c r="P230" s="1">
        <f t="shared" si="295"/>
        <v>0</v>
      </c>
      <c r="Q230" s="1">
        <f t="shared" si="296"/>
        <v>0</v>
      </c>
      <c r="R230" s="1">
        <f t="shared" si="297"/>
        <v>0</v>
      </c>
      <c r="S230" s="1">
        <f t="shared" si="298"/>
        <v>0</v>
      </c>
      <c r="T230" s="1">
        <f t="shared" si="299"/>
        <v>0</v>
      </c>
      <c r="U230" s="1">
        <f t="shared" si="300"/>
        <v>0</v>
      </c>
      <c r="V230" s="1">
        <f t="shared" si="301"/>
        <v>0</v>
      </c>
      <c r="W230" s="1">
        <f t="shared" si="302"/>
        <v>0</v>
      </c>
      <c r="X230" s="1">
        <f t="shared" si="303"/>
        <v>0</v>
      </c>
      <c r="Y230" s="1">
        <f t="shared" si="304"/>
        <v>0</v>
      </c>
      <c r="Z230" s="1">
        <f t="shared" si="305"/>
        <v>0</v>
      </c>
      <c r="AA230" s="1">
        <f t="shared" si="306"/>
        <v>0</v>
      </c>
      <c r="AB230" s="1">
        <f t="shared" si="307"/>
        <v>0</v>
      </c>
      <c r="AC230" s="1">
        <f t="shared" si="308"/>
        <v>0</v>
      </c>
      <c r="AD230" s="1">
        <f t="shared" si="309"/>
        <v>0</v>
      </c>
      <c r="AE230" s="1">
        <f t="shared" si="310"/>
        <v>0</v>
      </c>
      <c r="AF230" s="1">
        <f t="shared" si="311"/>
        <v>0</v>
      </c>
      <c r="AG230" s="1">
        <f t="shared" si="312"/>
        <v>0</v>
      </c>
      <c r="AH230" s="1">
        <f t="shared" si="313"/>
        <v>0</v>
      </c>
      <c r="AI230" s="1">
        <f t="shared" si="314"/>
        <v>0</v>
      </c>
      <c r="AJ230" s="1">
        <f t="shared" si="315"/>
        <v>0</v>
      </c>
      <c r="AK230" s="1">
        <f t="shared" si="316"/>
        <v>0</v>
      </c>
      <c r="AL230" s="1">
        <f t="shared" si="317"/>
        <v>0</v>
      </c>
      <c r="AM230" s="1">
        <f t="shared" si="318"/>
        <v>0</v>
      </c>
      <c r="AN230" s="1">
        <f t="shared" si="319"/>
        <v>0</v>
      </c>
      <c r="AO230" s="1">
        <f t="shared" si="320"/>
        <v>0</v>
      </c>
      <c r="AP230" s="1">
        <f t="shared" si="321"/>
        <v>0</v>
      </c>
      <c r="AQ230" s="1">
        <f t="shared" si="322"/>
        <v>0</v>
      </c>
      <c r="AR230" s="1">
        <f t="shared" si="323"/>
        <v>0</v>
      </c>
      <c r="AS230" s="1">
        <f t="shared" si="324"/>
        <v>0</v>
      </c>
      <c r="AT230" s="1">
        <f t="shared" si="325"/>
        <v>0</v>
      </c>
      <c r="AU230" s="1">
        <f t="shared" si="326"/>
        <v>0</v>
      </c>
      <c r="AV230" s="1">
        <f t="shared" si="327"/>
        <v>0</v>
      </c>
      <c r="AW230" s="1">
        <f t="shared" si="328"/>
        <v>0</v>
      </c>
      <c r="AX230" s="1">
        <f t="shared" si="329"/>
        <v>0</v>
      </c>
      <c r="AY230" s="1">
        <f t="shared" si="330"/>
        <v>0</v>
      </c>
      <c r="AZ230" s="1">
        <f t="shared" si="331"/>
        <v>0</v>
      </c>
      <c r="BA230" s="1">
        <f t="shared" si="332"/>
        <v>0</v>
      </c>
      <c r="BB230" s="1">
        <f t="shared" si="333"/>
        <v>0</v>
      </c>
      <c r="BC230" s="1">
        <f t="shared" si="334"/>
        <v>0</v>
      </c>
      <c r="BD230" s="1">
        <f t="shared" si="335"/>
        <v>0</v>
      </c>
      <c r="BE230" s="1">
        <f t="shared" si="336"/>
        <v>0</v>
      </c>
      <c r="BF230" s="1">
        <f t="shared" si="337"/>
        <v>0</v>
      </c>
      <c r="BG230" s="1">
        <f t="shared" si="338"/>
        <v>0</v>
      </c>
      <c r="BH230" s="1">
        <f t="shared" si="339"/>
        <v>0</v>
      </c>
      <c r="BI230" s="1">
        <f t="shared" si="340"/>
        <v>0</v>
      </c>
      <c r="BJ230" s="1">
        <f t="shared" si="341"/>
        <v>0</v>
      </c>
      <c r="BK230" s="1">
        <f t="shared" si="342"/>
        <v>0</v>
      </c>
      <c r="BL230" s="1">
        <f t="shared" si="343"/>
        <v>0</v>
      </c>
      <c r="BM230" s="1">
        <f t="shared" si="344"/>
        <v>0</v>
      </c>
      <c r="BN230" s="1">
        <f t="shared" si="345"/>
        <v>0</v>
      </c>
      <c r="BO230" s="1">
        <f t="shared" si="346"/>
        <v>0</v>
      </c>
      <c r="BP230" s="1">
        <f t="shared" si="347"/>
        <v>0</v>
      </c>
      <c r="BQ230" s="1">
        <f t="shared" si="348"/>
        <v>1</v>
      </c>
      <c r="BR230" s="1">
        <f t="shared" si="349"/>
        <v>23</v>
      </c>
      <c r="BS230" s="1">
        <f t="shared" si="350"/>
        <v>33</v>
      </c>
      <c r="BT230" s="1">
        <f t="shared" si="351"/>
        <v>1</v>
      </c>
      <c r="BU230" s="1">
        <f t="shared" si="352"/>
        <v>33</v>
      </c>
      <c r="BV230" s="1">
        <f t="shared" si="353"/>
        <v>0</v>
      </c>
      <c r="BW230" s="1">
        <f t="shared" si="354"/>
        <v>0</v>
      </c>
      <c r="BX230" s="1">
        <f t="shared" si="355"/>
        <v>35</v>
      </c>
      <c r="BY230" s="1">
        <f t="shared" si="356"/>
        <v>0</v>
      </c>
      <c r="BZ230" s="1">
        <f t="shared" si="357"/>
        <v>0</v>
      </c>
      <c r="CA230" s="1">
        <f t="shared" si="358"/>
        <v>0</v>
      </c>
      <c r="CB230" s="1">
        <f t="shared" si="359"/>
        <v>0</v>
      </c>
      <c r="CC230" s="1">
        <f t="shared" si="360"/>
        <v>0</v>
      </c>
      <c r="CD230" s="1">
        <f t="shared" si="361"/>
        <v>0</v>
      </c>
      <c r="CE230" s="1">
        <f t="shared" si="362"/>
        <v>0</v>
      </c>
      <c r="CF230" s="1">
        <f t="shared" si="363"/>
        <v>0</v>
      </c>
      <c r="CG230" s="1">
        <f t="shared" si="364"/>
        <v>0</v>
      </c>
      <c r="CH230" s="1">
        <f t="shared" si="365"/>
        <v>0</v>
      </c>
      <c r="CI230" s="1">
        <f t="shared" si="366"/>
        <v>0</v>
      </c>
      <c r="CJ230" s="1">
        <f t="shared" si="367"/>
        <v>0</v>
      </c>
      <c r="CK230" s="1">
        <f t="shared" si="368"/>
        <v>0</v>
      </c>
      <c r="CL230" s="1">
        <f t="shared" si="369"/>
        <v>0</v>
      </c>
      <c r="CM230" s="1">
        <f t="shared" si="370"/>
        <v>0</v>
      </c>
      <c r="CN230" s="1">
        <f t="shared" si="371"/>
        <v>0</v>
      </c>
      <c r="CO230" s="1">
        <f t="shared" si="372"/>
        <v>0</v>
      </c>
      <c r="CP230" s="1">
        <f t="shared" si="373"/>
        <v>0</v>
      </c>
      <c r="CQ230" s="1">
        <f t="shared" si="374"/>
        <v>0</v>
      </c>
      <c r="CR230" s="1">
        <f t="shared" si="375"/>
        <v>0</v>
      </c>
      <c r="CS230" s="1">
        <f t="shared" si="376"/>
        <v>0</v>
      </c>
      <c r="CT230" s="1">
        <f t="shared" si="377"/>
        <v>0</v>
      </c>
      <c r="CU230" s="1">
        <f t="shared" si="378"/>
        <v>0</v>
      </c>
      <c r="CV230" s="1">
        <f t="shared" si="379"/>
        <v>0</v>
      </c>
      <c r="CW230" s="1">
        <f t="shared" si="380"/>
        <v>0</v>
      </c>
      <c r="CX230" s="1">
        <f t="shared" si="381"/>
        <v>0</v>
      </c>
      <c r="CY230" s="1">
        <f t="shared" si="382"/>
        <v>0</v>
      </c>
      <c r="CZ230" s="1">
        <f t="shared" si="383"/>
        <v>0</v>
      </c>
      <c r="DA230" s="1">
        <f t="shared" si="384"/>
        <v>0</v>
      </c>
      <c r="DB230" s="1">
        <f t="shared" si="385"/>
        <v>0</v>
      </c>
      <c r="DC230" s="1">
        <f t="shared" si="386"/>
        <v>0</v>
      </c>
      <c r="DD230" s="1">
        <f t="shared" si="387"/>
        <v>0</v>
      </c>
    </row>
    <row r="231" spans="1:108" x14ac:dyDescent="0.55000000000000004">
      <c r="A231" s="1">
        <f>値貼り付け用シート!F239</f>
        <v>11</v>
      </c>
      <c r="B231" s="1">
        <f>値貼り付け用シート!G239</f>
        <v>15</v>
      </c>
      <c r="C231" s="1">
        <f>計算１!I5498</f>
        <v>23</v>
      </c>
      <c r="D231" s="1">
        <f>計算１!J5498</f>
        <v>24</v>
      </c>
      <c r="E231" s="1">
        <f>計算１!K5498</f>
        <v>0</v>
      </c>
      <c r="F231" s="1">
        <f>計算１!L5498</f>
        <v>23</v>
      </c>
      <c r="G231" s="1">
        <f>計算１!M5498</f>
        <v>1</v>
      </c>
      <c r="H231" s="1">
        <f>IF(計算１!I5498=0,"",計算１!N5498)</f>
        <v>26</v>
      </c>
      <c r="I231" s="1">
        <f>IF(ISERROR(計算１!O5498),"",計算１!O5498)</f>
        <v>26</v>
      </c>
      <c r="J231" s="1">
        <f>計算１!P5498</f>
        <v>0</v>
      </c>
      <c r="K231" s="1">
        <f t="shared" si="291"/>
        <v>23</v>
      </c>
      <c r="M231" s="1">
        <f t="shared" si="292"/>
        <v>0</v>
      </c>
      <c r="N231" s="1">
        <f t="shared" si="293"/>
        <v>0</v>
      </c>
      <c r="O231" s="1">
        <f t="shared" si="294"/>
        <v>0</v>
      </c>
      <c r="P231" s="1">
        <f t="shared" si="295"/>
        <v>0</v>
      </c>
      <c r="Q231" s="1">
        <f t="shared" si="296"/>
        <v>0</v>
      </c>
      <c r="R231" s="1">
        <f t="shared" si="297"/>
        <v>0</v>
      </c>
      <c r="S231" s="1">
        <f t="shared" si="298"/>
        <v>0</v>
      </c>
      <c r="T231" s="1">
        <f t="shared" si="299"/>
        <v>0</v>
      </c>
      <c r="U231" s="1">
        <f t="shared" si="300"/>
        <v>0</v>
      </c>
      <c r="V231" s="1">
        <f t="shared" si="301"/>
        <v>0</v>
      </c>
      <c r="W231" s="1">
        <f t="shared" si="302"/>
        <v>0</v>
      </c>
      <c r="X231" s="1">
        <f t="shared" si="303"/>
        <v>0</v>
      </c>
      <c r="Y231" s="1">
        <f t="shared" si="304"/>
        <v>0</v>
      </c>
      <c r="Z231" s="1">
        <f t="shared" si="305"/>
        <v>0</v>
      </c>
      <c r="AA231" s="1">
        <f t="shared" si="306"/>
        <v>0</v>
      </c>
      <c r="AB231" s="1">
        <f t="shared" si="307"/>
        <v>0</v>
      </c>
      <c r="AC231" s="1">
        <f t="shared" si="308"/>
        <v>0</v>
      </c>
      <c r="AD231" s="1">
        <f t="shared" si="309"/>
        <v>0</v>
      </c>
      <c r="AE231" s="1">
        <f t="shared" si="310"/>
        <v>0</v>
      </c>
      <c r="AF231" s="1">
        <f t="shared" si="311"/>
        <v>0</v>
      </c>
      <c r="AG231" s="1">
        <f t="shared" si="312"/>
        <v>0</v>
      </c>
      <c r="AH231" s="1">
        <f t="shared" si="313"/>
        <v>0</v>
      </c>
      <c r="AI231" s="1">
        <f t="shared" si="314"/>
        <v>0</v>
      </c>
      <c r="AJ231" s="1">
        <f t="shared" si="315"/>
        <v>0</v>
      </c>
      <c r="AK231" s="1">
        <f t="shared" si="316"/>
        <v>0</v>
      </c>
      <c r="AL231" s="1">
        <f t="shared" si="317"/>
        <v>0</v>
      </c>
      <c r="AM231" s="1">
        <f t="shared" si="318"/>
        <v>0</v>
      </c>
      <c r="AN231" s="1">
        <f t="shared" si="319"/>
        <v>0</v>
      </c>
      <c r="AO231" s="1">
        <f t="shared" si="320"/>
        <v>0</v>
      </c>
      <c r="AP231" s="1">
        <f t="shared" si="321"/>
        <v>0</v>
      </c>
      <c r="AQ231" s="1">
        <f t="shared" si="322"/>
        <v>0</v>
      </c>
      <c r="AR231" s="1">
        <f t="shared" si="323"/>
        <v>0</v>
      </c>
      <c r="AS231" s="1">
        <f t="shared" si="324"/>
        <v>0</v>
      </c>
      <c r="AT231" s="1">
        <f t="shared" si="325"/>
        <v>0</v>
      </c>
      <c r="AU231" s="1">
        <f t="shared" si="326"/>
        <v>0</v>
      </c>
      <c r="AV231" s="1">
        <f t="shared" si="327"/>
        <v>0</v>
      </c>
      <c r="AW231" s="1">
        <f t="shared" si="328"/>
        <v>0</v>
      </c>
      <c r="AX231" s="1">
        <f t="shared" si="329"/>
        <v>0</v>
      </c>
      <c r="AY231" s="1">
        <f t="shared" si="330"/>
        <v>0</v>
      </c>
      <c r="AZ231" s="1">
        <f t="shared" si="331"/>
        <v>0</v>
      </c>
      <c r="BA231" s="1">
        <f t="shared" si="332"/>
        <v>0</v>
      </c>
      <c r="BB231" s="1">
        <f t="shared" si="333"/>
        <v>0</v>
      </c>
      <c r="BC231" s="1">
        <f t="shared" si="334"/>
        <v>0</v>
      </c>
      <c r="BD231" s="1">
        <f t="shared" si="335"/>
        <v>0</v>
      </c>
      <c r="BE231" s="1">
        <f t="shared" si="336"/>
        <v>0</v>
      </c>
      <c r="BF231" s="1">
        <f t="shared" si="337"/>
        <v>0</v>
      </c>
      <c r="BG231" s="1">
        <f t="shared" si="338"/>
        <v>0</v>
      </c>
      <c r="BH231" s="1">
        <f t="shared" si="339"/>
        <v>0</v>
      </c>
      <c r="BI231" s="1">
        <f t="shared" si="340"/>
        <v>0</v>
      </c>
      <c r="BJ231" s="1">
        <f t="shared" si="341"/>
        <v>0</v>
      </c>
      <c r="BK231" s="1">
        <f t="shared" si="342"/>
        <v>0</v>
      </c>
      <c r="BL231" s="1">
        <f t="shared" si="343"/>
        <v>0</v>
      </c>
      <c r="BM231" s="1">
        <f t="shared" si="344"/>
        <v>0</v>
      </c>
      <c r="BN231" s="1">
        <f t="shared" si="345"/>
        <v>0</v>
      </c>
      <c r="BO231" s="1">
        <f t="shared" si="346"/>
        <v>0</v>
      </c>
      <c r="BP231" s="1">
        <f t="shared" si="347"/>
        <v>0</v>
      </c>
      <c r="BQ231" s="1">
        <f t="shared" si="348"/>
        <v>1</v>
      </c>
      <c r="BR231" s="1">
        <f t="shared" si="349"/>
        <v>23</v>
      </c>
      <c r="BS231" s="1">
        <f t="shared" si="350"/>
        <v>23</v>
      </c>
      <c r="BT231" s="1">
        <f t="shared" si="351"/>
        <v>1</v>
      </c>
      <c r="BU231" s="1">
        <f t="shared" si="352"/>
        <v>23</v>
      </c>
      <c r="BV231" s="1">
        <f t="shared" si="353"/>
        <v>0</v>
      </c>
      <c r="BW231" s="1">
        <f t="shared" si="354"/>
        <v>0</v>
      </c>
      <c r="BX231" s="1">
        <f t="shared" si="355"/>
        <v>26</v>
      </c>
      <c r="BY231" s="1">
        <f t="shared" si="356"/>
        <v>0</v>
      </c>
      <c r="BZ231" s="1">
        <f t="shared" si="357"/>
        <v>0</v>
      </c>
      <c r="CA231" s="1">
        <f t="shared" si="358"/>
        <v>0</v>
      </c>
      <c r="CB231" s="1">
        <f t="shared" si="359"/>
        <v>0</v>
      </c>
      <c r="CC231" s="1">
        <f t="shared" si="360"/>
        <v>0</v>
      </c>
      <c r="CD231" s="1">
        <f t="shared" si="361"/>
        <v>0</v>
      </c>
      <c r="CE231" s="1">
        <f t="shared" si="362"/>
        <v>0</v>
      </c>
      <c r="CF231" s="1">
        <f t="shared" si="363"/>
        <v>0</v>
      </c>
      <c r="CG231" s="1">
        <f t="shared" si="364"/>
        <v>0</v>
      </c>
      <c r="CH231" s="1">
        <f t="shared" si="365"/>
        <v>0</v>
      </c>
      <c r="CI231" s="1">
        <f t="shared" si="366"/>
        <v>0</v>
      </c>
      <c r="CJ231" s="1">
        <f t="shared" si="367"/>
        <v>0</v>
      </c>
      <c r="CK231" s="1">
        <f t="shared" si="368"/>
        <v>0</v>
      </c>
      <c r="CL231" s="1">
        <f t="shared" si="369"/>
        <v>0</v>
      </c>
      <c r="CM231" s="1">
        <f t="shared" si="370"/>
        <v>0</v>
      </c>
      <c r="CN231" s="1">
        <f t="shared" si="371"/>
        <v>0</v>
      </c>
      <c r="CO231" s="1">
        <f t="shared" si="372"/>
        <v>0</v>
      </c>
      <c r="CP231" s="1">
        <f t="shared" si="373"/>
        <v>0</v>
      </c>
      <c r="CQ231" s="1">
        <f t="shared" si="374"/>
        <v>0</v>
      </c>
      <c r="CR231" s="1">
        <f t="shared" si="375"/>
        <v>0</v>
      </c>
      <c r="CS231" s="1">
        <f t="shared" si="376"/>
        <v>0</v>
      </c>
      <c r="CT231" s="1">
        <f t="shared" si="377"/>
        <v>0</v>
      </c>
      <c r="CU231" s="1">
        <f t="shared" si="378"/>
        <v>0</v>
      </c>
      <c r="CV231" s="1">
        <f t="shared" si="379"/>
        <v>0</v>
      </c>
      <c r="CW231" s="1">
        <f t="shared" si="380"/>
        <v>0</v>
      </c>
      <c r="CX231" s="1">
        <f t="shared" si="381"/>
        <v>0</v>
      </c>
      <c r="CY231" s="1">
        <f t="shared" si="382"/>
        <v>0</v>
      </c>
      <c r="CZ231" s="1">
        <f t="shared" si="383"/>
        <v>0</v>
      </c>
      <c r="DA231" s="1">
        <f t="shared" si="384"/>
        <v>0</v>
      </c>
      <c r="DB231" s="1">
        <f t="shared" si="385"/>
        <v>0</v>
      </c>
      <c r="DC231" s="1">
        <f t="shared" si="386"/>
        <v>0</v>
      </c>
      <c r="DD231" s="1">
        <f t="shared" si="387"/>
        <v>0</v>
      </c>
    </row>
    <row r="232" spans="1:108" x14ac:dyDescent="0.55000000000000004">
      <c r="A232" s="1">
        <f>値貼り付け用シート!F240</f>
        <v>11</v>
      </c>
      <c r="B232" s="1">
        <f>値貼り付け用シート!G240</f>
        <v>16</v>
      </c>
      <c r="C232" s="1">
        <f>計算１!I5522</f>
        <v>24</v>
      </c>
      <c r="D232" s="1">
        <f>計算１!J5522</f>
        <v>24</v>
      </c>
      <c r="E232" s="1">
        <f>計算１!K5522</f>
        <v>0</v>
      </c>
      <c r="F232" s="1">
        <f>計算１!L5522</f>
        <v>32</v>
      </c>
      <c r="G232" s="1">
        <f>計算１!M5522</f>
        <v>1</v>
      </c>
      <c r="H232" s="1">
        <f>IF(計算１!I5522=0,"",計算１!N5522)</f>
        <v>37</v>
      </c>
      <c r="I232" s="1">
        <f>IF(ISERROR(計算１!O5522),"",計算１!O5522)</f>
        <v>37</v>
      </c>
      <c r="J232" s="1">
        <f>計算１!P5522</f>
        <v>0</v>
      </c>
      <c r="K232" s="1">
        <f t="shared" si="291"/>
        <v>32</v>
      </c>
      <c r="M232" s="1">
        <f t="shared" si="292"/>
        <v>0</v>
      </c>
      <c r="N232" s="1">
        <f t="shared" si="293"/>
        <v>0</v>
      </c>
      <c r="O232" s="1">
        <f t="shared" si="294"/>
        <v>0</v>
      </c>
      <c r="P232" s="1">
        <f t="shared" si="295"/>
        <v>0</v>
      </c>
      <c r="Q232" s="1">
        <f t="shared" si="296"/>
        <v>0</v>
      </c>
      <c r="R232" s="1">
        <f t="shared" si="297"/>
        <v>0</v>
      </c>
      <c r="S232" s="1">
        <f t="shared" si="298"/>
        <v>0</v>
      </c>
      <c r="T232" s="1">
        <f t="shared" si="299"/>
        <v>0</v>
      </c>
      <c r="U232" s="1">
        <f t="shared" si="300"/>
        <v>0</v>
      </c>
      <c r="V232" s="1">
        <f t="shared" si="301"/>
        <v>0</v>
      </c>
      <c r="W232" s="1">
        <f t="shared" si="302"/>
        <v>0</v>
      </c>
      <c r="X232" s="1">
        <f t="shared" si="303"/>
        <v>0</v>
      </c>
      <c r="Y232" s="1">
        <f t="shared" si="304"/>
        <v>0</v>
      </c>
      <c r="Z232" s="1">
        <f t="shared" si="305"/>
        <v>0</v>
      </c>
      <c r="AA232" s="1">
        <f t="shared" si="306"/>
        <v>0</v>
      </c>
      <c r="AB232" s="1">
        <f t="shared" si="307"/>
        <v>0</v>
      </c>
      <c r="AC232" s="1">
        <f t="shared" si="308"/>
        <v>0</v>
      </c>
      <c r="AD232" s="1">
        <f t="shared" si="309"/>
        <v>0</v>
      </c>
      <c r="AE232" s="1">
        <f t="shared" si="310"/>
        <v>0</v>
      </c>
      <c r="AF232" s="1">
        <f t="shared" si="311"/>
        <v>0</v>
      </c>
      <c r="AG232" s="1">
        <f t="shared" si="312"/>
        <v>0</v>
      </c>
      <c r="AH232" s="1">
        <f t="shared" si="313"/>
        <v>0</v>
      </c>
      <c r="AI232" s="1">
        <f t="shared" si="314"/>
        <v>0</v>
      </c>
      <c r="AJ232" s="1">
        <f t="shared" si="315"/>
        <v>0</v>
      </c>
      <c r="AK232" s="1">
        <f t="shared" si="316"/>
        <v>0</v>
      </c>
      <c r="AL232" s="1">
        <f t="shared" si="317"/>
        <v>0</v>
      </c>
      <c r="AM232" s="1">
        <f t="shared" si="318"/>
        <v>0</v>
      </c>
      <c r="AN232" s="1">
        <f t="shared" si="319"/>
        <v>0</v>
      </c>
      <c r="AO232" s="1">
        <f t="shared" si="320"/>
        <v>0</v>
      </c>
      <c r="AP232" s="1">
        <f t="shared" si="321"/>
        <v>0</v>
      </c>
      <c r="AQ232" s="1">
        <f t="shared" si="322"/>
        <v>0</v>
      </c>
      <c r="AR232" s="1">
        <f t="shared" si="323"/>
        <v>0</v>
      </c>
      <c r="AS232" s="1">
        <f t="shared" si="324"/>
        <v>0</v>
      </c>
      <c r="AT232" s="1">
        <f t="shared" si="325"/>
        <v>0</v>
      </c>
      <c r="AU232" s="1">
        <f t="shared" si="326"/>
        <v>0</v>
      </c>
      <c r="AV232" s="1">
        <f t="shared" si="327"/>
        <v>0</v>
      </c>
      <c r="AW232" s="1">
        <f t="shared" si="328"/>
        <v>0</v>
      </c>
      <c r="AX232" s="1">
        <f t="shared" si="329"/>
        <v>0</v>
      </c>
      <c r="AY232" s="1">
        <f t="shared" si="330"/>
        <v>0</v>
      </c>
      <c r="AZ232" s="1">
        <f t="shared" si="331"/>
        <v>0</v>
      </c>
      <c r="BA232" s="1">
        <f t="shared" si="332"/>
        <v>0</v>
      </c>
      <c r="BB232" s="1">
        <f t="shared" si="333"/>
        <v>0</v>
      </c>
      <c r="BC232" s="1">
        <f t="shared" si="334"/>
        <v>0</v>
      </c>
      <c r="BD232" s="1">
        <f t="shared" si="335"/>
        <v>0</v>
      </c>
      <c r="BE232" s="1">
        <f t="shared" si="336"/>
        <v>0</v>
      </c>
      <c r="BF232" s="1">
        <f t="shared" si="337"/>
        <v>0</v>
      </c>
      <c r="BG232" s="1">
        <f t="shared" si="338"/>
        <v>0</v>
      </c>
      <c r="BH232" s="1">
        <f t="shared" si="339"/>
        <v>0</v>
      </c>
      <c r="BI232" s="1">
        <f t="shared" si="340"/>
        <v>0</v>
      </c>
      <c r="BJ232" s="1">
        <f t="shared" si="341"/>
        <v>0</v>
      </c>
      <c r="BK232" s="1">
        <f t="shared" si="342"/>
        <v>0</v>
      </c>
      <c r="BL232" s="1">
        <f t="shared" si="343"/>
        <v>0</v>
      </c>
      <c r="BM232" s="1">
        <f t="shared" si="344"/>
        <v>0</v>
      </c>
      <c r="BN232" s="1">
        <f t="shared" si="345"/>
        <v>0</v>
      </c>
      <c r="BO232" s="1">
        <f t="shared" si="346"/>
        <v>0</v>
      </c>
      <c r="BP232" s="1">
        <f t="shared" si="347"/>
        <v>0</v>
      </c>
      <c r="BQ232" s="1">
        <f t="shared" si="348"/>
        <v>1</v>
      </c>
      <c r="BR232" s="1">
        <f t="shared" si="349"/>
        <v>24</v>
      </c>
      <c r="BS232" s="1">
        <f t="shared" si="350"/>
        <v>32</v>
      </c>
      <c r="BT232" s="1">
        <f t="shared" si="351"/>
        <v>1</v>
      </c>
      <c r="BU232" s="1">
        <f t="shared" si="352"/>
        <v>32</v>
      </c>
      <c r="BV232" s="1">
        <f t="shared" si="353"/>
        <v>0</v>
      </c>
      <c r="BW232" s="1">
        <f t="shared" si="354"/>
        <v>0</v>
      </c>
      <c r="BX232" s="1">
        <f t="shared" si="355"/>
        <v>37</v>
      </c>
      <c r="BY232" s="1">
        <f t="shared" si="356"/>
        <v>0</v>
      </c>
      <c r="BZ232" s="1">
        <f t="shared" si="357"/>
        <v>0</v>
      </c>
      <c r="CA232" s="1">
        <f t="shared" si="358"/>
        <v>0</v>
      </c>
      <c r="CB232" s="1">
        <f t="shared" si="359"/>
        <v>0</v>
      </c>
      <c r="CC232" s="1">
        <f t="shared" si="360"/>
        <v>0</v>
      </c>
      <c r="CD232" s="1">
        <f t="shared" si="361"/>
        <v>0</v>
      </c>
      <c r="CE232" s="1">
        <f t="shared" si="362"/>
        <v>0</v>
      </c>
      <c r="CF232" s="1">
        <f t="shared" si="363"/>
        <v>0</v>
      </c>
      <c r="CG232" s="1">
        <f t="shared" si="364"/>
        <v>0</v>
      </c>
      <c r="CH232" s="1">
        <f t="shared" si="365"/>
        <v>0</v>
      </c>
      <c r="CI232" s="1">
        <f t="shared" si="366"/>
        <v>0</v>
      </c>
      <c r="CJ232" s="1">
        <f t="shared" si="367"/>
        <v>0</v>
      </c>
      <c r="CK232" s="1">
        <f t="shared" si="368"/>
        <v>0</v>
      </c>
      <c r="CL232" s="1">
        <f t="shared" si="369"/>
        <v>0</v>
      </c>
      <c r="CM232" s="1">
        <f t="shared" si="370"/>
        <v>0</v>
      </c>
      <c r="CN232" s="1">
        <f t="shared" si="371"/>
        <v>0</v>
      </c>
      <c r="CO232" s="1">
        <f t="shared" si="372"/>
        <v>0</v>
      </c>
      <c r="CP232" s="1">
        <f t="shared" si="373"/>
        <v>0</v>
      </c>
      <c r="CQ232" s="1">
        <f t="shared" si="374"/>
        <v>0</v>
      </c>
      <c r="CR232" s="1">
        <f t="shared" si="375"/>
        <v>0</v>
      </c>
      <c r="CS232" s="1">
        <f t="shared" si="376"/>
        <v>0</v>
      </c>
      <c r="CT232" s="1">
        <f t="shared" si="377"/>
        <v>0</v>
      </c>
      <c r="CU232" s="1">
        <f t="shared" si="378"/>
        <v>0</v>
      </c>
      <c r="CV232" s="1">
        <f t="shared" si="379"/>
        <v>0</v>
      </c>
      <c r="CW232" s="1">
        <f t="shared" si="380"/>
        <v>0</v>
      </c>
      <c r="CX232" s="1">
        <f t="shared" si="381"/>
        <v>0</v>
      </c>
      <c r="CY232" s="1">
        <f t="shared" si="382"/>
        <v>0</v>
      </c>
      <c r="CZ232" s="1">
        <f t="shared" si="383"/>
        <v>0</v>
      </c>
      <c r="DA232" s="1">
        <f t="shared" si="384"/>
        <v>0</v>
      </c>
      <c r="DB232" s="1">
        <f t="shared" si="385"/>
        <v>0</v>
      </c>
      <c r="DC232" s="1">
        <f t="shared" si="386"/>
        <v>0</v>
      </c>
      <c r="DD232" s="1">
        <f t="shared" si="387"/>
        <v>0</v>
      </c>
    </row>
    <row r="233" spans="1:108" x14ac:dyDescent="0.55000000000000004">
      <c r="A233" s="1">
        <f>値貼り付け用シート!F241</f>
        <v>11</v>
      </c>
      <c r="B233" s="1">
        <f>値貼り付け用シート!G241</f>
        <v>17</v>
      </c>
      <c r="C233" s="1">
        <f>計算１!I5546</f>
        <v>24</v>
      </c>
      <c r="D233" s="1">
        <f>計算１!J5546</f>
        <v>24</v>
      </c>
      <c r="E233" s="1">
        <f>計算１!K5546</f>
        <v>0</v>
      </c>
      <c r="F233" s="1">
        <f>計算１!L5546</f>
        <v>25</v>
      </c>
      <c r="G233" s="1">
        <f>計算１!M5546</f>
        <v>1</v>
      </c>
      <c r="H233" s="1">
        <f>IF(計算１!I5546=0,"",計算１!N5546)</f>
        <v>34</v>
      </c>
      <c r="I233" s="1">
        <f>IF(ISERROR(計算１!O5546),"",計算１!O5546)</f>
        <v>20</v>
      </c>
      <c r="J233" s="1">
        <f>計算１!P5546</f>
        <v>0</v>
      </c>
      <c r="K233" s="1">
        <f t="shared" si="291"/>
        <v>25</v>
      </c>
      <c r="M233" s="1">
        <f t="shared" si="292"/>
        <v>0</v>
      </c>
      <c r="N233" s="1">
        <f t="shared" si="293"/>
        <v>0</v>
      </c>
      <c r="O233" s="1">
        <f t="shared" si="294"/>
        <v>0</v>
      </c>
      <c r="P233" s="1">
        <f t="shared" si="295"/>
        <v>0</v>
      </c>
      <c r="Q233" s="1">
        <f t="shared" si="296"/>
        <v>0</v>
      </c>
      <c r="R233" s="1">
        <f t="shared" si="297"/>
        <v>0</v>
      </c>
      <c r="S233" s="1">
        <f t="shared" si="298"/>
        <v>0</v>
      </c>
      <c r="T233" s="1">
        <f t="shared" si="299"/>
        <v>0</v>
      </c>
      <c r="U233" s="1">
        <f t="shared" si="300"/>
        <v>0</v>
      </c>
      <c r="V233" s="1">
        <f t="shared" si="301"/>
        <v>0</v>
      </c>
      <c r="W233" s="1">
        <f t="shared" si="302"/>
        <v>0</v>
      </c>
      <c r="X233" s="1">
        <f t="shared" si="303"/>
        <v>0</v>
      </c>
      <c r="Y233" s="1">
        <f t="shared" si="304"/>
        <v>0</v>
      </c>
      <c r="Z233" s="1">
        <f t="shared" si="305"/>
        <v>0</v>
      </c>
      <c r="AA233" s="1">
        <f t="shared" si="306"/>
        <v>0</v>
      </c>
      <c r="AB233" s="1">
        <f t="shared" si="307"/>
        <v>0</v>
      </c>
      <c r="AC233" s="1">
        <f t="shared" si="308"/>
        <v>0</v>
      </c>
      <c r="AD233" s="1">
        <f t="shared" si="309"/>
        <v>0</v>
      </c>
      <c r="AE233" s="1">
        <f t="shared" si="310"/>
        <v>0</v>
      </c>
      <c r="AF233" s="1">
        <f t="shared" si="311"/>
        <v>0</v>
      </c>
      <c r="AG233" s="1">
        <f t="shared" si="312"/>
        <v>0</v>
      </c>
      <c r="AH233" s="1">
        <f t="shared" si="313"/>
        <v>0</v>
      </c>
      <c r="AI233" s="1">
        <f t="shared" si="314"/>
        <v>0</v>
      </c>
      <c r="AJ233" s="1">
        <f t="shared" si="315"/>
        <v>0</v>
      </c>
      <c r="AK233" s="1">
        <f t="shared" si="316"/>
        <v>0</v>
      </c>
      <c r="AL233" s="1">
        <f t="shared" si="317"/>
        <v>0</v>
      </c>
      <c r="AM233" s="1">
        <f t="shared" si="318"/>
        <v>0</v>
      </c>
      <c r="AN233" s="1">
        <f t="shared" si="319"/>
        <v>0</v>
      </c>
      <c r="AO233" s="1">
        <f t="shared" si="320"/>
        <v>0</v>
      </c>
      <c r="AP233" s="1">
        <f t="shared" si="321"/>
        <v>0</v>
      </c>
      <c r="AQ233" s="1">
        <f t="shared" si="322"/>
        <v>0</v>
      </c>
      <c r="AR233" s="1">
        <f t="shared" si="323"/>
        <v>0</v>
      </c>
      <c r="AS233" s="1">
        <f t="shared" si="324"/>
        <v>0</v>
      </c>
      <c r="AT233" s="1">
        <f t="shared" si="325"/>
        <v>0</v>
      </c>
      <c r="AU233" s="1">
        <f t="shared" si="326"/>
        <v>0</v>
      </c>
      <c r="AV233" s="1">
        <f t="shared" si="327"/>
        <v>0</v>
      </c>
      <c r="AW233" s="1">
        <f t="shared" si="328"/>
        <v>0</v>
      </c>
      <c r="AX233" s="1">
        <f t="shared" si="329"/>
        <v>0</v>
      </c>
      <c r="AY233" s="1">
        <f t="shared" si="330"/>
        <v>0</v>
      </c>
      <c r="AZ233" s="1">
        <f t="shared" si="331"/>
        <v>0</v>
      </c>
      <c r="BA233" s="1">
        <f t="shared" si="332"/>
        <v>0</v>
      </c>
      <c r="BB233" s="1">
        <f t="shared" si="333"/>
        <v>0</v>
      </c>
      <c r="BC233" s="1">
        <f t="shared" si="334"/>
        <v>0</v>
      </c>
      <c r="BD233" s="1">
        <f t="shared" si="335"/>
        <v>0</v>
      </c>
      <c r="BE233" s="1">
        <f t="shared" si="336"/>
        <v>0</v>
      </c>
      <c r="BF233" s="1">
        <f t="shared" si="337"/>
        <v>0</v>
      </c>
      <c r="BG233" s="1">
        <f t="shared" si="338"/>
        <v>0</v>
      </c>
      <c r="BH233" s="1">
        <f t="shared" si="339"/>
        <v>0</v>
      </c>
      <c r="BI233" s="1">
        <f t="shared" si="340"/>
        <v>0</v>
      </c>
      <c r="BJ233" s="1">
        <f t="shared" si="341"/>
        <v>0</v>
      </c>
      <c r="BK233" s="1">
        <f t="shared" si="342"/>
        <v>0</v>
      </c>
      <c r="BL233" s="1">
        <f t="shared" si="343"/>
        <v>0</v>
      </c>
      <c r="BM233" s="1">
        <f t="shared" si="344"/>
        <v>0</v>
      </c>
      <c r="BN233" s="1">
        <f t="shared" si="345"/>
        <v>0</v>
      </c>
      <c r="BO233" s="1">
        <f t="shared" si="346"/>
        <v>0</v>
      </c>
      <c r="BP233" s="1">
        <f t="shared" si="347"/>
        <v>0</v>
      </c>
      <c r="BQ233" s="1">
        <f t="shared" si="348"/>
        <v>1</v>
      </c>
      <c r="BR233" s="1">
        <f t="shared" si="349"/>
        <v>24</v>
      </c>
      <c r="BS233" s="1">
        <f t="shared" si="350"/>
        <v>25</v>
      </c>
      <c r="BT233" s="1">
        <f t="shared" si="351"/>
        <v>1</v>
      </c>
      <c r="BU233" s="1">
        <f t="shared" si="352"/>
        <v>25</v>
      </c>
      <c r="BV233" s="1">
        <f t="shared" si="353"/>
        <v>0</v>
      </c>
      <c r="BW233" s="1">
        <f t="shared" si="354"/>
        <v>0</v>
      </c>
      <c r="BX233" s="1">
        <f t="shared" si="355"/>
        <v>34</v>
      </c>
      <c r="BY233" s="1">
        <f t="shared" si="356"/>
        <v>0</v>
      </c>
      <c r="BZ233" s="1">
        <f t="shared" si="357"/>
        <v>0</v>
      </c>
      <c r="CA233" s="1">
        <f t="shared" si="358"/>
        <v>0</v>
      </c>
      <c r="CB233" s="1">
        <f t="shared" si="359"/>
        <v>0</v>
      </c>
      <c r="CC233" s="1">
        <f t="shared" si="360"/>
        <v>0</v>
      </c>
      <c r="CD233" s="1">
        <f t="shared" si="361"/>
        <v>0</v>
      </c>
      <c r="CE233" s="1">
        <f t="shared" si="362"/>
        <v>0</v>
      </c>
      <c r="CF233" s="1">
        <f t="shared" si="363"/>
        <v>0</v>
      </c>
      <c r="CG233" s="1">
        <f t="shared" si="364"/>
        <v>0</v>
      </c>
      <c r="CH233" s="1">
        <f t="shared" si="365"/>
        <v>0</v>
      </c>
      <c r="CI233" s="1">
        <f t="shared" si="366"/>
        <v>0</v>
      </c>
      <c r="CJ233" s="1">
        <f t="shared" si="367"/>
        <v>0</v>
      </c>
      <c r="CK233" s="1">
        <f t="shared" si="368"/>
        <v>0</v>
      </c>
      <c r="CL233" s="1">
        <f t="shared" si="369"/>
        <v>0</v>
      </c>
      <c r="CM233" s="1">
        <f t="shared" si="370"/>
        <v>0</v>
      </c>
      <c r="CN233" s="1">
        <f t="shared" si="371"/>
        <v>0</v>
      </c>
      <c r="CO233" s="1">
        <f t="shared" si="372"/>
        <v>0</v>
      </c>
      <c r="CP233" s="1">
        <f t="shared" si="373"/>
        <v>0</v>
      </c>
      <c r="CQ233" s="1">
        <f t="shared" si="374"/>
        <v>0</v>
      </c>
      <c r="CR233" s="1">
        <f t="shared" si="375"/>
        <v>0</v>
      </c>
      <c r="CS233" s="1">
        <f t="shared" si="376"/>
        <v>0</v>
      </c>
      <c r="CT233" s="1">
        <f t="shared" si="377"/>
        <v>0</v>
      </c>
      <c r="CU233" s="1">
        <f t="shared" si="378"/>
        <v>0</v>
      </c>
      <c r="CV233" s="1">
        <f t="shared" si="379"/>
        <v>0</v>
      </c>
      <c r="CW233" s="1">
        <f t="shared" si="380"/>
        <v>0</v>
      </c>
      <c r="CX233" s="1">
        <f t="shared" si="381"/>
        <v>0</v>
      </c>
      <c r="CY233" s="1">
        <f t="shared" si="382"/>
        <v>0</v>
      </c>
      <c r="CZ233" s="1">
        <f t="shared" si="383"/>
        <v>0</v>
      </c>
      <c r="DA233" s="1">
        <f t="shared" si="384"/>
        <v>0</v>
      </c>
      <c r="DB233" s="1">
        <f t="shared" si="385"/>
        <v>0</v>
      </c>
      <c r="DC233" s="1">
        <f t="shared" si="386"/>
        <v>0</v>
      </c>
      <c r="DD233" s="1">
        <f t="shared" si="387"/>
        <v>0</v>
      </c>
    </row>
    <row r="234" spans="1:108" x14ac:dyDescent="0.55000000000000004">
      <c r="A234" s="1">
        <f>値貼り付け用シート!F242</f>
        <v>11</v>
      </c>
      <c r="B234" s="1">
        <f>値貼り付け用シート!G242</f>
        <v>18</v>
      </c>
      <c r="C234" s="1">
        <f>計算１!I5570</f>
        <v>24</v>
      </c>
      <c r="D234" s="1">
        <f>計算１!J5570</f>
        <v>24</v>
      </c>
      <c r="E234" s="1">
        <f>計算１!K5570</f>
        <v>0</v>
      </c>
      <c r="F234" s="1">
        <f>計算１!L5570</f>
        <v>30</v>
      </c>
      <c r="G234" s="1">
        <f>計算１!M5570</f>
        <v>1</v>
      </c>
      <c r="H234" s="1">
        <f>IF(計算１!I5570=0,"",計算１!N5570)</f>
        <v>33</v>
      </c>
      <c r="I234" s="1">
        <f>IF(ISERROR(計算１!O5570),"",計算１!O5570)</f>
        <v>33</v>
      </c>
      <c r="J234" s="1">
        <f>計算１!P5570</f>
        <v>0</v>
      </c>
      <c r="K234" s="1">
        <f t="shared" si="291"/>
        <v>30</v>
      </c>
      <c r="M234" s="1">
        <f t="shared" si="292"/>
        <v>0</v>
      </c>
      <c r="N234" s="1">
        <f t="shared" si="293"/>
        <v>0</v>
      </c>
      <c r="O234" s="1">
        <f t="shared" si="294"/>
        <v>0</v>
      </c>
      <c r="P234" s="1">
        <f t="shared" si="295"/>
        <v>0</v>
      </c>
      <c r="Q234" s="1">
        <f t="shared" si="296"/>
        <v>0</v>
      </c>
      <c r="R234" s="1">
        <f t="shared" si="297"/>
        <v>0</v>
      </c>
      <c r="S234" s="1">
        <f t="shared" si="298"/>
        <v>0</v>
      </c>
      <c r="T234" s="1">
        <f t="shared" si="299"/>
        <v>0</v>
      </c>
      <c r="U234" s="1">
        <f t="shared" si="300"/>
        <v>0</v>
      </c>
      <c r="V234" s="1">
        <f t="shared" si="301"/>
        <v>0</v>
      </c>
      <c r="W234" s="1">
        <f t="shared" si="302"/>
        <v>0</v>
      </c>
      <c r="X234" s="1">
        <f t="shared" si="303"/>
        <v>0</v>
      </c>
      <c r="Y234" s="1">
        <f t="shared" si="304"/>
        <v>0</v>
      </c>
      <c r="Z234" s="1">
        <f t="shared" si="305"/>
        <v>0</v>
      </c>
      <c r="AA234" s="1">
        <f t="shared" si="306"/>
        <v>0</v>
      </c>
      <c r="AB234" s="1">
        <f t="shared" si="307"/>
        <v>0</v>
      </c>
      <c r="AC234" s="1">
        <f t="shared" si="308"/>
        <v>0</v>
      </c>
      <c r="AD234" s="1">
        <f t="shared" si="309"/>
        <v>0</v>
      </c>
      <c r="AE234" s="1">
        <f t="shared" si="310"/>
        <v>0</v>
      </c>
      <c r="AF234" s="1">
        <f t="shared" si="311"/>
        <v>0</v>
      </c>
      <c r="AG234" s="1">
        <f t="shared" si="312"/>
        <v>0</v>
      </c>
      <c r="AH234" s="1">
        <f t="shared" si="313"/>
        <v>0</v>
      </c>
      <c r="AI234" s="1">
        <f t="shared" si="314"/>
        <v>0</v>
      </c>
      <c r="AJ234" s="1">
        <f t="shared" si="315"/>
        <v>0</v>
      </c>
      <c r="AK234" s="1">
        <f t="shared" si="316"/>
        <v>0</v>
      </c>
      <c r="AL234" s="1">
        <f t="shared" si="317"/>
        <v>0</v>
      </c>
      <c r="AM234" s="1">
        <f t="shared" si="318"/>
        <v>0</v>
      </c>
      <c r="AN234" s="1">
        <f t="shared" si="319"/>
        <v>0</v>
      </c>
      <c r="AO234" s="1">
        <f t="shared" si="320"/>
        <v>0</v>
      </c>
      <c r="AP234" s="1">
        <f t="shared" si="321"/>
        <v>0</v>
      </c>
      <c r="AQ234" s="1">
        <f t="shared" si="322"/>
        <v>0</v>
      </c>
      <c r="AR234" s="1">
        <f t="shared" si="323"/>
        <v>0</v>
      </c>
      <c r="AS234" s="1">
        <f t="shared" si="324"/>
        <v>0</v>
      </c>
      <c r="AT234" s="1">
        <f t="shared" si="325"/>
        <v>0</v>
      </c>
      <c r="AU234" s="1">
        <f t="shared" si="326"/>
        <v>0</v>
      </c>
      <c r="AV234" s="1">
        <f t="shared" si="327"/>
        <v>0</v>
      </c>
      <c r="AW234" s="1">
        <f t="shared" si="328"/>
        <v>0</v>
      </c>
      <c r="AX234" s="1">
        <f t="shared" si="329"/>
        <v>0</v>
      </c>
      <c r="AY234" s="1">
        <f t="shared" si="330"/>
        <v>0</v>
      </c>
      <c r="AZ234" s="1">
        <f t="shared" si="331"/>
        <v>0</v>
      </c>
      <c r="BA234" s="1">
        <f t="shared" si="332"/>
        <v>0</v>
      </c>
      <c r="BB234" s="1">
        <f t="shared" si="333"/>
        <v>0</v>
      </c>
      <c r="BC234" s="1">
        <f t="shared" si="334"/>
        <v>0</v>
      </c>
      <c r="BD234" s="1">
        <f t="shared" si="335"/>
        <v>0</v>
      </c>
      <c r="BE234" s="1">
        <f t="shared" si="336"/>
        <v>0</v>
      </c>
      <c r="BF234" s="1">
        <f t="shared" si="337"/>
        <v>0</v>
      </c>
      <c r="BG234" s="1">
        <f t="shared" si="338"/>
        <v>0</v>
      </c>
      <c r="BH234" s="1">
        <f t="shared" si="339"/>
        <v>0</v>
      </c>
      <c r="BI234" s="1">
        <f t="shared" si="340"/>
        <v>0</v>
      </c>
      <c r="BJ234" s="1">
        <f t="shared" si="341"/>
        <v>0</v>
      </c>
      <c r="BK234" s="1">
        <f t="shared" si="342"/>
        <v>0</v>
      </c>
      <c r="BL234" s="1">
        <f t="shared" si="343"/>
        <v>0</v>
      </c>
      <c r="BM234" s="1">
        <f t="shared" si="344"/>
        <v>0</v>
      </c>
      <c r="BN234" s="1">
        <f t="shared" si="345"/>
        <v>0</v>
      </c>
      <c r="BO234" s="1">
        <f t="shared" si="346"/>
        <v>0</v>
      </c>
      <c r="BP234" s="1">
        <f t="shared" si="347"/>
        <v>0</v>
      </c>
      <c r="BQ234" s="1">
        <f t="shared" si="348"/>
        <v>1</v>
      </c>
      <c r="BR234" s="1">
        <f t="shared" si="349"/>
        <v>24</v>
      </c>
      <c r="BS234" s="1">
        <f t="shared" si="350"/>
        <v>30</v>
      </c>
      <c r="BT234" s="1">
        <f t="shared" si="351"/>
        <v>1</v>
      </c>
      <c r="BU234" s="1">
        <f t="shared" si="352"/>
        <v>30</v>
      </c>
      <c r="BV234" s="1">
        <f t="shared" si="353"/>
        <v>0</v>
      </c>
      <c r="BW234" s="1">
        <f t="shared" si="354"/>
        <v>0</v>
      </c>
      <c r="BX234" s="1">
        <f t="shared" si="355"/>
        <v>33</v>
      </c>
      <c r="BY234" s="1">
        <f t="shared" si="356"/>
        <v>0</v>
      </c>
      <c r="BZ234" s="1">
        <f t="shared" si="357"/>
        <v>0</v>
      </c>
      <c r="CA234" s="1">
        <f t="shared" si="358"/>
        <v>0</v>
      </c>
      <c r="CB234" s="1">
        <f t="shared" si="359"/>
        <v>0</v>
      </c>
      <c r="CC234" s="1">
        <f t="shared" si="360"/>
        <v>0</v>
      </c>
      <c r="CD234" s="1">
        <f t="shared" si="361"/>
        <v>0</v>
      </c>
      <c r="CE234" s="1">
        <f t="shared" si="362"/>
        <v>0</v>
      </c>
      <c r="CF234" s="1">
        <f t="shared" si="363"/>
        <v>0</v>
      </c>
      <c r="CG234" s="1">
        <f t="shared" si="364"/>
        <v>0</v>
      </c>
      <c r="CH234" s="1">
        <f t="shared" si="365"/>
        <v>0</v>
      </c>
      <c r="CI234" s="1">
        <f t="shared" si="366"/>
        <v>0</v>
      </c>
      <c r="CJ234" s="1">
        <f t="shared" si="367"/>
        <v>0</v>
      </c>
      <c r="CK234" s="1">
        <f t="shared" si="368"/>
        <v>0</v>
      </c>
      <c r="CL234" s="1">
        <f t="shared" si="369"/>
        <v>0</v>
      </c>
      <c r="CM234" s="1">
        <f t="shared" si="370"/>
        <v>0</v>
      </c>
      <c r="CN234" s="1">
        <f t="shared" si="371"/>
        <v>0</v>
      </c>
      <c r="CO234" s="1">
        <f t="shared" si="372"/>
        <v>0</v>
      </c>
      <c r="CP234" s="1">
        <f t="shared" si="373"/>
        <v>0</v>
      </c>
      <c r="CQ234" s="1">
        <f t="shared" si="374"/>
        <v>0</v>
      </c>
      <c r="CR234" s="1">
        <f t="shared" si="375"/>
        <v>0</v>
      </c>
      <c r="CS234" s="1">
        <f t="shared" si="376"/>
        <v>0</v>
      </c>
      <c r="CT234" s="1">
        <f t="shared" si="377"/>
        <v>0</v>
      </c>
      <c r="CU234" s="1">
        <f t="shared" si="378"/>
        <v>0</v>
      </c>
      <c r="CV234" s="1">
        <f t="shared" si="379"/>
        <v>0</v>
      </c>
      <c r="CW234" s="1">
        <f t="shared" si="380"/>
        <v>0</v>
      </c>
      <c r="CX234" s="1">
        <f t="shared" si="381"/>
        <v>0</v>
      </c>
      <c r="CY234" s="1">
        <f t="shared" si="382"/>
        <v>0</v>
      </c>
      <c r="CZ234" s="1">
        <f t="shared" si="383"/>
        <v>0</v>
      </c>
      <c r="DA234" s="1">
        <f t="shared" si="384"/>
        <v>0</v>
      </c>
      <c r="DB234" s="1">
        <f t="shared" si="385"/>
        <v>0</v>
      </c>
      <c r="DC234" s="1">
        <f t="shared" si="386"/>
        <v>0</v>
      </c>
      <c r="DD234" s="1">
        <f t="shared" si="387"/>
        <v>0</v>
      </c>
    </row>
    <row r="235" spans="1:108" x14ac:dyDescent="0.55000000000000004">
      <c r="A235" s="1">
        <f>値貼り付け用シート!F243</f>
        <v>11</v>
      </c>
      <c r="B235" s="1">
        <f>値貼り付け用シート!G243</f>
        <v>19</v>
      </c>
      <c r="C235" s="1">
        <f>計算１!I5594</f>
        <v>24</v>
      </c>
      <c r="D235" s="1">
        <f>計算１!J5594</f>
        <v>24</v>
      </c>
      <c r="E235" s="1">
        <f>計算１!K5594</f>
        <v>0</v>
      </c>
      <c r="F235" s="1">
        <f>計算１!L5594</f>
        <v>28</v>
      </c>
      <c r="G235" s="1">
        <f>計算１!M5594</f>
        <v>1</v>
      </c>
      <c r="H235" s="1">
        <f>IF(計算１!I5594=0,"",計算１!N5594)</f>
        <v>33</v>
      </c>
      <c r="I235" s="1">
        <f>IF(ISERROR(計算１!O5594),"",計算１!O5594)</f>
        <v>33</v>
      </c>
      <c r="J235" s="1">
        <f>計算１!P5594</f>
        <v>0</v>
      </c>
      <c r="K235" s="1">
        <f t="shared" si="291"/>
        <v>28</v>
      </c>
      <c r="M235" s="1">
        <f t="shared" si="292"/>
        <v>0</v>
      </c>
      <c r="N235" s="1">
        <f t="shared" si="293"/>
        <v>0</v>
      </c>
      <c r="O235" s="1">
        <f t="shared" si="294"/>
        <v>0</v>
      </c>
      <c r="P235" s="1">
        <f t="shared" si="295"/>
        <v>0</v>
      </c>
      <c r="Q235" s="1">
        <f t="shared" si="296"/>
        <v>0</v>
      </c>
      <c r="R235" s="1">
        <f t="shared" si="297"/>
        <v>0</v>
      </c>
      <c r="S235" s="1">
        <f t="shared" si="298"/>
        <v>0</v>
      </c>
      <c r="T235" s="1">
        <f t="shared" si="299"/>
        <v>0</v>
      </c>
      <c r="U235" s="1">
        <f t="shared" si="300"/>
        <v>0</v>
      </c>
      <c r="V235" s="1">
        <f t="shared" si="301"/>
        <v>0</v>
      </c>
      <c r="W235" s="1">
        <f t="shared" si="302"/>
        <v>0</v>
      </c>
      <c r="X235" s="1">
        <f t="shared" si="303"/>
        <v>0</v>
      </c>
      <c r="Y235" s="1">
        <f t="shared" si="304"/>
        <v>0</v>
      </c>
      <c r="Z235" s="1">
        <f t="shared" si="305"/>
        <v>0</v>
      </c>
      <c r="AA235" s="1">
        <f t="shared" si="306"/>
        <v>0</v>
      </c>
      <c r="AB235" s="1">
        <f t="shared" si="307"/>
        <v>0</v>
      </c>
      <c r="AC235" s="1">
        <f t="shared" si="308"/>
        <v>0</v>
      </c>
      <c r="AD235" s="1">
        <f t="shared" si="309"/>
        <v>0</v>
      </c>
      <c r="AE235" s="1">
        <f t="shared" si="310"/>
        <v>0</v>
      </c>
      <c r="AF235" s="1">
        <f t="shared" si="311"/>
        <v>0</v>
      </c>
      <c r="AG235" s="1">
        <f t="shared" si="312"/>
        <v>0</v>
      </c>
      <c r="AH235" s="1">
        <f t="shared" si="313"/>
        <v>0</v>
      </c>
      <c r="AI235" s="1">
        <f t="shared" si="314"/>
        <v>0</v>
      </c>
      <c r="AJ235" s="1">
        <f t="shared" si="315"/>
        <v>0</v>
      </c>
      <c r="AK235" s="1">
        <f t="shared" si="316"/>
        <v>0</v>
      </c>
      <c r="AL235" s="1">
        <f t="shared" si="317"/>
        <v>0</v>
      </c>
      <c r="AM235" s="1">
        <f t="shared" si="318"/>
        <v>0</v>
      </c>
      <c r="AN235" s="1">
        <f t="shared" si="319"/>
        <v>0</v>
      </c>
      <c r="AO235" s="1">
        <f t="shared" si="320"/>
        <v>0</v>
      </c>
      <c r="AP235" s="1">
        <f t="shared" si="321"/>
        <v>0</v>
      </c>
      <c r="AQ235" s="1">
        <f t="shared" si="322"/>
        <v>0</v>
      </c>
      <c r="AR235" s="1">
        <f t="shared" si="323"/>
        <v>0</v>
      </c>
      <c r="AS235" s="1">
        <f t="shared" si="324"/>
        <v>0</v>
      </c>
      <c r="AT235" s="1">
        <f t="shared" si="325"/>
        <v>0</v>
      </c>
      <c r="AU235" s="1">
        <f t="shared" si="326"/>
        <v>0</v>
      </c>
      <c r="AV235" s="1">
        <f t="shared" si="327"/>
        <v>0</v>
      </c>
      <c r="AW235" s="1">
        <f t="shared" si="328"/>
        <v>0</v>
      </c>
      <c r="AX235" s="1">
        <f t="shared" si="329"/>
        <v>0</v>
      </c>
      <c r="AY235" s="1">
        <f t="shared" si="330"/>
        <v>0</v>
      </c>
      <c r="AZ235" s="1">
        <f t="shared" si="331"/>
        <v>0</v>
      </c>
      <c r="BA235" s="1">
        <f t="shared" si="332"/>
        <v>0</v>
      </c>
      <c r="BB235" s="1">
        <f t="shared" si="333"/>
        <v>0</v>
      </c>
      <c r="BC235" s="1">
        <f t="shared" si="334"/>
        <v>0</v>
      </c>
      <c r="BD235" s="1">
        <f t="shared" si="335"/>
        <v>0</v>
      </c>
      <c r="BE235" s="1">
        <f t="shared" si="336"/>
        <v>0</v>
      </c>
      <c r="BF235" s="1">
        <f t="shared" si="337"/>
        <v>0</v>
      </c>
      <c r="BG235" s="1">
        <f t="shared" si="338"/>
        <v>0</v>
      </c>
      <c r="BH235" s="1">
        <f t="shared" si="339"/>
        <v>0</v>
      </c>
      <c r="BI235" s="1">
        <f t="shared" si="340"/>
        <v>0</v>
      </c>
      <c r="BJ235" s="1">
        <f t="shared" si="341"/>
        <v>0</v>
      </c>
      <c r="BK235" s="1">
        <f t="shared" si="342"/>
        <v>0</v>
      </c>
      <c r="BL235" s="1">
        <f t="shared" si="343"/>
        <v>0</v>
      </c>
      <c r="BM235" s="1">
        <f t="shared" si="344"/>
        <v>0</v>
      </c>
      <c r="BN235" s="1">
        <f t="shared" si="345"/>
        <v>0</v>
      </c>
      <c r="BO235" s="1">
        <f t="shared" si="346"/>
        <v>0</v>
      </c>
      <c r="BP235" s="1">
        <f t="shared" si="347"/>
        <v>0</v>
      </c>
      <c r="BQ235" s="1">
        <f t="shared" si="348"/>
        <v>1</v>
      </c>
      <c r="BR235" s="1">
        <f t="shared" si="349"/>
        <v>24</v>
      </c>
      <c r="BS235" s="1">
        <f t="shared" si="350"/>
        <v>28</v>
      </c>
      <c r="BT235" s="1">
        <f t="shared" si="351"/>
        <v>1</v>
      </c>
      <c r="BU235" s="1">
        <f t="shared" si="352"/>
        <v>28</v>
      </c>
      <c r="BV235" s="1">
        <f t="shared" si="353"/>
        <v>0</v>
      </c>
      <c r="BW235" s="1">
        <f t="shared" si="354"/>
        <v>0</v>
      </c>
      <c r="BX235" s="1">
        <f t="shared" si="355"/>
        <v>33</v>
      </c>
      <c r="BY235" s="1">
        <f t="shared" si="356"/>
        <v>0</v>
      </c>
      <c r="BZ235" s="1">
        <f t="shared" si="357"/>
        <v>0</v>
      </c>
      <c r="CA235" s="1">
        <f t="shared" si="358"/>
        <v>0</v>
      </c>
      <c r="CB235" s="1">
        <f t="shared" si="359"/>
        <v>0</v>
      </c>
      <c r="CC235" s="1">
        <f t="shared" si="360"/>
        <v>0</v>
      </c>
      <c r="CD235" s="1">
        <f t="shared" si="361"/>
        <v>0</v>
      </c>
      <c r="CE235" s="1">
        <f t="shared" si="362"/>
        <v>0</v>
      </c>
      <c r="CF235" s="1">
        <f t="shared" si="363"/>
        <v>0</v>
      </c>
      <c r="CG235" s="1">
        <f t="shared" si="364"/>
        <v>0</v>
      </c>
      <c r="CH235" s="1">
        <f t="shared" si="365"/>
        <v>0</v>
      </c>
      <c r="CI235" s="1">
        <f t="shared" si="366"/>
        <v>0</v>
      </c>
      <c r="CJ235" s="1">
        <f t="shared" si="367"/>
        <v>0</v>
      </c>
      <c r="CK235" s="1">
        <f t="shared" si="368"/>
        <v>0</v>
      </c>
      <c r="CL235" s="1">
        <f t="shared" si="369"/>
        <v>0</v>
      </c>
      <c r="CM235" s="1">
        <f t="shared" si="370"/>
        <v>0</v>
      </c>
      <c r="CN235" s="1">
        <f t="shared" si="371"/>
        <v>0</v>
      </c>
      <c r="CO235" s="1">
        <f t="shared" si="372"/>
        <v>0</v>
      </c>
      <c r="CP235" s="1">
        <f t="shared" si="373"/>
        <v>0</v>
      </c>
      <c r="CQ235" s="1">
        <f t="shared" si="374"/>
        <v>0</v>
      </c>
      <c r="CR235" s="1">
        <f t="shared" si="375"/>
        <v>0</v>
      </c>
      <c r="CS235" s="1">
        <f t="shared" si="376"/>
        <v>0</v>
      </c>
      <c r="CT235" s="1">
        <f t="shared" si="377"/>
        <v>0</v>
      </c>
      <c r="CU235" s="1">
        <f t="shared" si="378"/>
        <v>0</v>
      </c>
      <c r="CV235" s="1">
        <f t="shared" si="379"/>
        <v>0</v>
      </c>
      <c r="CW235" s="1">
        <f t="shared" si="380"/>
        <v>0</v>
      </c>
      <c r="CX235" s="1">
        <f t="shared" si="381"/>
        <v>0</v>
      </c>
      <c r="CY235" s="1">
        <f t="shared" si="382"/>
        <v>0</v>
      </c>
      <c r="CZ235" s="1">
        <f t="shared" si="383"/>
        <v>0</v>
      </c>
      <c r="DA235" s="1">
        <f t="shared" si="384"/>
        <v>0</v>
      </c>
      <c r="DB235" s="1">
        <f t="shared" si="385"/>
        <v>0</v>
      </c>
      <c r="DC235" s="1">
        <f t="shared" si="386"/>
        <v>0</v>
      </c>
      <c r="DD235" s="1">
        <f t="shared" si="387"/>
        <v>0</v>
      </c>
    </row>
    <row r="236" spans="1:108" x14ac:dyDescent="0.55000000000000004">
      <c r="A236" s="1">
        <f>値貼り付け用シート!F244</f>
        <v>11</v>
      </c>
      <c r="B236" s="1">
        <f>値貼り付け用シート!G244</f>
        <v>20</v>
      </c>
      <c r="C236" s="1">
        <f>計算１!I5618</f>
        <v>23</v>
      </c>
      <c r="D236" s="1">
        <f>計算１!J5618</f>
        <v>24</v>
      </c>
      <c r="E236" s="1">
        <f>計算１!K5618</f>
        <v>0</v>
      </c>
      <c r="F236" s="1">
        <f>計算１!L5618</f>
        <v>35</v>
      </c>
      <c r="G236" s="1">
        <f>計算１!M5618</f>
        <v>1</v>
      </c>
      <c r="H236" s="1">
        <f>IF(計算１!I5618=0,"",計算１!N5618)</f>
        <v>39</v>
      </c>
      <c r="I236" s="1">
        <f>IF(ISERROR(計算１!O5618),"",計算１!O5618)</f>
        <v>39</v>
      </c>
      <c r="J236" s="1">
        <f>計算１!P5618</f>
        <v>0</v>
      </c>
      <c r="K236" s="1">
        <f t="shared" si="291"/>
        <v>35</v>
      </c>
      <c r="M236" s="1">
        <f t="shared" si="292"/>
        <v>0</v>
      </c>
      <c r="N236" s="1">
        <f t="shared" si="293"/>
        <v>0</v>
      </c>
      <c r="O236" s="1">
        <f t="shared" si="294"/>
        <v>0</v>
      </c>
      <c r="P236" s="1">
        <f t="shared" si="295"/>
        <v>0</v>
      </c>
      <c r="Q236" s="1">
        <f t="shared" si="296"/>
        <v>0</v>
      </c>
      <c r="R236" s="1">
        <f t="shared" si="297"/>
        <v>0</v>
      </c>
      <c r="S236" s="1">
        <f t="shared" si="298"/>
        <v>0</v>
      </c>
      <c r="T236" s="1">
        <f t="shared" si="299"/>
        <v>0</v>
      </c>
      <c r="U236" s="1">
        <f t="shared" si="300"/>
        <v>0</v>
      </c>
      <c r="V236" s="1">
        <f t="shared" si="301"/>
        <v>0</v>
      </c>
      <c r="W236" s="1">
        <f t="shared" si="302"/>
        <v>0</v>
      </c>
      <c r="X236" s="1">
        <f t="shared" si="303"/>
        <v>0</v>
      </c>
      <c r="Y236" s="1">
        <f t="shared" si="304"/>
        <v>0</v>
      </c>
      <c r="Z236" s="1">
        <f t="shared" si="305"/>
        <v>0</v>
      </c>
      <c r="AA236" s="1">
        <f t="shared" si="306"/>
        <v>0</v>
      </c>
      <c r="AB236" s="1">
        <f t="shared" si="307"/>
        <v>0</v>
      </c>
      <c r="AC236" s="1">
        <f t="shared" si="308"/>
        <v>0</v>
      </c>
      <c r="AD236" s="1">
        <f t="shared" si="309"/>
        <v>0</v>
      </c>
      <c r="AE236" s="1">
        <f t="shared" si="310"/>
        <v>0</v>
      </c>
      <c r="AF236" s="1">
        <f t="shared" si="311"/>
        <v>0</v>
      </c>
      <c r="AG236" s="1">
        <f t="shared" si="312"/>
        <v>0</v>
      </c>
      <c r="AH236" s="1">
        <f t="shared" si="313"/>
        <v>0</v>
      </c>
      <c r="AI236" s="1">
        <f t="shared" si="314"/>
        <v>0</v>
      </c>
      <c r="AJ236" s="1">
        <f t="shared" si="315"/>
        <v>0</v>
      </c>
      <c r="AK236" s="1">
        <f t="shared" si="316"/>
        <v>0</v>
      </c>
      <c r="AL236" s="1">
        <f t="shared" si="317"/>
        <v>0</v>
      </c>
      <c r="AM236" s="1">
        <f t="shared" si="318"/>
        <v>0</v>
      </c>
      <c r="AN236" s="1">
        <f t="shared" si="319"/>
        <v>0</v>
      </c>
      <c r="AO236" s="1">
        <f t="shared" si="320"/>
        <v>0</v>
      </c>
      <c r="AP236" s="1">
        <f t="shared" si="321"/>
        <v>0</v>
      </c>
      <c r="AQ236" s="1">
        <f t="shared" si="322"/>
        <v>0</v>
      </c>
      <c r="AR236" s="1">
        <f t="shared" si="323"/>
        <v>0</v>
      </c>
      <c r="AS236" s="1">
        <f t="shared" si="324"/>
        <v>0</v>
      </c>
      <c r="AT236" s="1">
        <f t="shared" si="325"/>
        <v>0</v>
      </c>
      <c r="AU236" s="1">
        <f t="shared" si="326"/>
        <v>0</v>
      </c>
      <c r="AV236" s="1">
        <f t="shared" si="327"/>
        <v>0</v>
      </c>
      <c r="AW236" s="1">
        <f t="shared" si="328"/>
        <v>0</v>
      </c>
      <c r="AX236" s="1">
        <f t="shared" si="329"/>
        <v>0</v>
      </c>
      <c r="AY236" s="1">
        <f t="shared" si="330"/>
        <v>0</v>
      </c>
      <c r="AZ236" s="1">
        <f t="shared" si="331"/>
        <v>0</v>
      </c>
      <c r="BA236" s="1">
        <f t="shared" si="332"/>
        <v>0</v>
      </c>
      <c r="BB236" s="1">
        <f t="shared" si="333"/>
        <v>0</v>
      </c>
      <c r="BC236" s="1">
        <f t="shared" si="334"/>
        <v>0</v>
      </c>
      <c r="BD236" s="1">
        <f t="shared" si="335"/>
        <v>0</v>
      </c>
      <c r="BE236" s="1">
        <f t="shared" si="336"/>
        <v>0</v>
      </c>
      <c r="BF236" s="1">
        <f t="shared" si="337"/>
        <v>0</v>
      </c>
      <c r="BG236" s="1">
        <f t="shared" si="338"/>
        <v>0</v>
      </c>
      <c r="BH236" s="1">
        <f t="shared" si="339"/>
        <v>0</v>
      </c>
      <c r="BI236" s="1">
        <f t="shared" si="340"/>
        <v>0</v>
      </c>
      <c r="BJ236" s="1">
        <f t="shared" si="341"/>
        <v>0</v>
      </c>
      <c r="BK236" s="1">
        <f t="shared" si="342"/>
        <v>0</v>
      </c>
      <c r="BL236" s="1">
        <f t="shared" si="343"/>
        <v>0</v>
      </c>
      <c r="BM236" s="1">
        <f t="shared" si="344"/>
        <v>0</v>
      </c>
      <c r="BN236" s="1">
        <f t="shared" si="345"/>
        <v>0</v>
      </c>
      <c r="BO236" s="1">
        <f t="shared" si="346"/>
        <v>0</v>
      </c>
      <c r="BP236" s="1">
        <f t="shared" si="347"/>
        <v>0</v>
      </c>
      <c r="BQ236" s="1">
        <f t="shared" si="348"/>
        <v>1</v>
      </c>
      <c r="BR236" s="1">
        <f t="shared" si="349"/>
        <v>23</v>
      </c>
      <c r="BS236" s="1">
        <f t="shared" si="350"/>
        <v>35</v>
      </c>
      <c r="BT236" s="1">
        <f t="shared" si="351"/>
        <v>1</v>
      </c>
      <c r="BU236" s="1">
        <f t="shared" si="352"/>
        <v>35</v>
      </c>
      <c r="BV236" s="1">
        <f t="shared" si="353"/>
        <v>0</v>
      </c>
      <c r="BW236" s="1">
        <f t="shared" si="354"/>
        <v>0</v>
      </c>
      <c r="BX236" s="1">
        <f t="shared" si="355"/>
        <v>39</v>
      </c>
      <c r="BY236" s="1">
        <f t="shared" si="356"/>
        <v>0</v>
      </c>
      <c r="BZ236" s="1">
        <f t="shared" si="357"/>
        <v>0</v>
      </c>
      <c r="CA236" s="1">
        <f t="shared" si="358"/>
        <v>0</v>
      </c>
      <c r="CB236" s="1">
        <f t="shared" si="359"/>
        <v>0</v>
      </c>
      <c r="CC236" s="1">
        <f t="shared" si="360"/>
        <v>0</v>
      </c>
      <c r="CD236" s="1">
        <f t="shared" si="361"/>
        <v>0</v>
      </c>
      <c r="CE236" s="1">
        <f t="shared" si="362"/>
        <v>0</v>
      </c>
      <c r="CF236" s="1">
        <f t="shared" si="363"/>
        <v>0</v>
      </c>
      <c r="CG236" s="1">
        <f t="shared" si="364"/>
        <v>0</v>
      </c>
      <c r="CH236" s="1">
        <f t="shared" si="365"/>
        <v>0</v>
      </c>
      <c r="CI236" s="1">
        <f t="shared" si="366"/>
        <v>0</v>
      </c>
      <c r="CJ236" s="1">
        <f t="shared" si="367"/>
        <v>0</v>
      </c>
      <c r="CK236" s="1">
        <f t="shared" si="368"/>
        <v>0</v>
      </c>
      <c r="CL236" s="1">
        <f t="shared" si="369"/>
        <v>0</v>
      </c>
      <c r="CM236" s="1">
        <f t="shared" si="370"/>
        <v>0</v>
      </c>
      <c r="CN236" s="1">
        <f t="shared" si="371"/>
        <v>0</v>
      </c>
      <c r="CO236" s="1">
        <f t="shared" si="372"/>
        <v>0</v>
      </c>
      <c r="CP236" s="1">
        <f t="shared" si="373"/>
        <v>0</v>
      </c>
      <c r="CQ236" s="1">
        <f t="shared" si="374"/>
        <v>0</v>
      </c>
      <c r="CR236" s="1">
        <f t="shared" si="375"/>
        <v>0</v>
      </c>
      <c r="CS236" s="1">
        <f t="shared" si="376"/>
        <v>0</v>
      </c>
      <c r="CT236" s="1">
        <f t="shared" si="377"/>
        <v>0</v>
      </c>
      <c r="CU236" s="1">
        <f t="shared" si="378"/>
        <v>0</v>
      </c>
      <c r="CV236" s="1">
        <f t="shared" si="379"/>
        <v>0</v>
      </c>
      <c r="CW236" s="1">
        <f t="shared" si="380"/>
        <v>0</v>
      </c>
      <c r="CX236" s="1">
        <f t="shared" si="381"/>
        <v>0</v>
      </c>
      <c r="CY236" s="1">
        <f t="shared" si="382"/>
        <v>0</v>
      </c>
      <c r="CZ236" s="1">
        <f t="shared" si="383"/>
        <v>0</v>
      </c>
      <c r="DA236" s="1">
        <f t="shared" si="384"/>
        <v>0</v>
      </c>
      <c r="DB236" s="1">
        <f t="shared" si="385"/>
        <v>0</v>
      </c>
      <c r="DC236" s="1">
        <f t="shared" si="386"/>
        <v>0</v>
      </c>
      <c r="DD236" s="1">
        <f t="shared" si="387"/>
        <v>0</v>
      </c>
    </row>
    <row r="237" spans="1:108" x14ac:dyDescent="0.55000000000000004">
      <c r="A237" s="1">
        <f>値貼り付け用シート!F245</f>
        <v>11</v>
      </c>
      <c r="B237" s="1">
        <f>値貼り付け用シート!G245</f>
        <v>21</v>
      </c>
      <c r="C237" s="1">
        <f>計算１!I5642</f>
        <v>24</v>
      </c>
      <c r="D237" s="1">
        <f>計算１!J5642</f>
        <v>24</v>
      </c>
      <c r="E237" s="1">
        <f>計算１!K5642</f>
        <v>0</v>
      </c>
      <c r="F237" s="1">
        <f>計算１!L5642</f>
        <v>32</v>
      </c>
      <c r="G237" s="1">
        <f>計算１!M5642</f>
        <v>1</v>
      </c>
      <c r="H237" s="1">
        <f>IF(計算１!I5642=0,"",計算１!N5642)</f>
        <v>32</v>
      </c>
      <c r="I237" s="1">
        <f>IF(ISERROR(計算１!O5642),"",計算１!O5642)</f>
        <v>24</v>
      </c>
      <c r="J237" s="1">
        <f>計算１!P5642</f>
        <v>0</v>
      </c>
      <c r="K237" s="1">
        <f t="shared" si="291"/>
        <v>32</v>
      </c>
      <c r="M237" s="1">
        <f t="shared" si="292"/>
        <v>0</v>
      </c>
      <c r="N237" s="1">
        <f t="shared" si="293"/>
        <v>0</v>
      </c>
      <c r="O237" s="1">
        <f t="shared" si="294"/>
        <v>0</v>
      </c>
      <c r="P237" s="1">
        <f t="shared" si="295"/>
        <v>0</v>
      </c>
      <c r="Q237" s="1">
        <f t="shared" si="296"/>
        <v>0</v>
      </c>
      <c r="R237" s="1">
        <f t="shared" si="297"/>
        <v>0</v>
      </c>
      <c r="S237" s="1">
        <f t="shared" si="298"/>
        <v>0</v>
      </c>
      <c r="T237" s="1">
        <f t="shared" si="299"/>
        <v>0</v>
      </c>
      <c r="U237" s="1">
        <f t="shared" si="300"/>
        <v>0</v>
      </c>
      <c r="V237" s="1">
        <f t="shared" si="301"/>
        <v>0</v>
      </c>
      <c r="W237" s="1">
        <f t="shared" si="302"/>
        <v>0</v>
      </c>
      <c r="X237" s="1">
        <f t="shared" si="303"/>
        <v>0</v>
      </c>
      <c r="Y237" s="1">
        <f t="shared" si="304"/>
        <v>0</v>
      </c>
      <c r="Z237" s="1">
        <f t="shared" si="305"/>
        <v>0</v>
      </c>
      <c r="AA237" s="1">
        <f t="shared" si="306"/>
        <v>0</v>
      </c>
      <c r="AB237" s="1">
        <f t="shared" si="307"/>
        <v>0</v>
      </c>
      <c r="AC237" s="1">
        <f t="shared" si="308"/>
        <v>0</v>
      </c>
      <c r="AD237" s="1">
        <f t="shared" si="309"/>
        <v>0</v>
      </c>
      <c r="AE237" s="1">
        <f t="shared" si="310"/>
        <v>0</v>
      </c>
      <c r="AF237" s="1">
        <f t="shared" si="311"/>
        <v>0</v>
      </c>
      <c r="AG237" s="1">
        <f t="shared" si="312"/>
        <v>0</v>
      </c>
      <c r="AH237" s="1">
        <f t="shared" si="313"/>
        <v>0</v>
      </c>
      <c r="AI237" s="1">
        <f t="shared" si="314"/>
        <v>0</v>
      </c>
      <c r="AJ237" s="1">
        <f t="shared" si="315"/>
        <v>0</v>
      </c>
      <c r="AK237" s="1">
        <f t="shared" si="316"/>
        <v>0</v>
      </c>
      <c r="AL237" s="1">
        <f t="shared" si="317"/>
        <v>0</v>
      </c>
      <c r="AM237" s="1">
        <f t="shared" si="318"/>
        <v>0</v>
      </c>
      <c r="AN237" s="1">
        <f t="shared" si="319"/>
        <v>0</v>
      </c>
      <c r="AO237" s="1">
        <f t="shared" si="320"/>
        <v>0</v>
      </c>
      <c r="AP237" s="1">
        <f t="shared" si="321"/>
        <v>0</v>
      </c>
      <c r="AQ237" s="1">
        <f t="shared" si="322"/>
        <v>0</v>
      </c>
      <c r="AR237" s="1">
        <f t="shared" si="323"/>
        <v>0</v>
      </c>
      <c r="AS237" s="1">
        <f t="shared" si="324"/>
        <v>0</v>
      </c>
      <c r="AT237" s="1">
        <f t="shared" si="325"/>
        <v>0</v>
      </c>
      <c r="AU237" s="1">
        <f t="shared" si="326"/>
        <v>0</v>
      </c>
      <c r="AV237" s="1">
        <f t="shared" si="327"/>
        <v>0</v>
      </c>
      <c r="AW237" s="1">
        <f t="shared" si="328"/>
        <v>0</v>
      </c>
      <c r="AX237" s="1">
        <f t="shared" si="329"/>
        <v>0</v>
      </c>
      <c r="AY237" s="1">
        <f t="shared" si="330"/>
        <v>0</v>
      </c>
      <c r="AZ237" s="1">
        <f t="shared" si="331"/>
        <v>0</v>
      </c>
      <c r="BA237" s="1">
        <f t="shared" si="332"/>
        <v>0</v>
      </c>
      <c r="BB237" s="1">
        <f t="shared" si="333"/>
        <v>0</v>
      </c>
      <c r="BC237" s="1">
        <f t="shared" si="334"/>
        <v>0</v>
      </c>
      <c r="BD237" s="1">
        <f t="shared" si="335"/>
        <v>0</v>
      </c>
      <c r="BE237" s="1">
        <f t="shared" si="336"/>
        <v>0</v>
      </c>
      <c r="BF237" s="1">
        <f t="shared" si="337"/>
        <v>0</v>
      </c>
      <c r="BG237" s="1">
        <f t="shared" si="338"/>
        <v>0</v>
      </c>
      <c r="BH237" s="1">
        <f t="shared" si="339"/>
        <v>0</v>
      </c>
      <c r="BI237" s="1">
        <f t="shared" si="340"/>
        <v>0</v>
      </c>
      <c r="BJ237" s="1">
        <f t="shared" si="341"/>
        <v>0</v>
      </c>
      <c r="BK237" s="1">
        <f t="shared" si="342"/>
        <v>0</v>
      </c>
      <c r="BL237" s="1">
        <f t="shared" si="343"/>
        <v>0</v>
      </c>
      <c r="BM237" s="1">
        <f t="shared" si="344"/>
        <v>0</v>
      </c>
      <c r="BN237" s="1">
        <f t="shared" si="345"/>
        <v>0</v>
      </c>
      <c r="BO237" s="1">
        <f t="shared" si="346"/>
        <v>0</v>
      </c>
      <c r="BP237" s="1">
        <f t="shared" si="347"/>
        <v>0</v>
      </c>
      <c r="BQ237" s="1">
        <f t="shared" si="348"/>
        <v>1</v>
      </c>
      <c r="BR237" s="1">
        <f t="shared" si="349"/>
        <v>24</v>
      </c>
      <c r="BS237" s="1">
        <f t="shared" si="350"/>
        <v>32</v>
      </c>
      <c r="BT237" s="1">
        <f t="shared" si="351"/>
        <v>1</v>
      </c>
      <c r="BU237" s="1">
        <f t="shared" si="352"/>
        <v>32</v>
      </c>
      <c r="BV237" s="1">
        <f t="shared" si="353"/>
        <v>0</v>
      </c>
      <c r="BW237" s="1">
        <f t="shared" si="354"/>
        <v>0</v>
      </c>
      <c r="BX237" s="1">
        <f t="shared" si="355"/>
        <v>32</v>
      </c>
      <c r="BY237" s="1">
        <f t="shared" si="356"/>
        <v>0</v>
      </c>
      <c r="BZ237" s="1">
        <f t="shared" si="357"/>
        <v>0</v>
      </c>
      <c r="CA237" s="1">
        <f t="shared" si="358"/>
        <v>0</v>
      </c>
      <c r="CB237" s="1">
        <f t="shared" si="359"/>
        <v>0</v>
      </c>
      <c r="CC237" s="1">
        <f t="shared" si="360"/>
        <v>0</v>
      </c>
      <c r="CD237" s="1">
        <f t="shared" si="361"/>
        <v>0</v>
      </c>
      <c r="CE237" s="1">
        <f t="shared" si="362"/>
        <v>0</v>
      </c>
      <c r="CF237" s="1">
        <f t="shared" si="363"/>
        <v>0</v>
      </c>
      <c r="CG237" s="1">
        <f t="shared" si="364"/>
        <v>0</v>
      </c>
      <c r="CH237" s="1">
        <f t="shared" si="365"/>
        <v>0</v>
      </c>
      <c r="CI237" s="1">
        <f t="shared" si="366"/>
        <v>0</v>
      </c>
      <c r="CJ237" s="1">
        <f t="shared" si="367"/>
        <v>0</v>
      </c>
      <c r="CK237" s="1">
        <f t="shared" si="368"/>
        <v>0</v>
      </c>
      <c r="CL237" s="1">
        <f t="shared" si="369"/>
        <v>0</v>
      </c>
      <c r="CM237" s="1">
        <f t="shared" si="370"/>
        <v>0</v>
      </c>
      <c r="CN237" s="1">
        <f t="shared" si="371"/>
        <v>0</v>
      </c>
      <c r="CO237" s="1">
        <f t="shared" si="372"/>
        <v>0</v>
      </c>
      <c r="CP237" s="1">
        <f t="shared" si="373"/>
        <v>0</v>
      </c>
      <c r="CQ237" s="1">
        <f t="shared" si="374"/>
        <v>0</v>
      </c>
      <c r="CR237" s="1">
        <f t="shared" si="375"/>
        <v>0</v>
      </c>
      <c r="CS237" s="1">
        <f t="shared" si="376"/>
        <v>0</v>
      </c>
      <c r="CT237" s="1">
        <f t="shared" si="377"/>
        <v>0</v>
      </c>
      <c r="CU237" s="1">
        <f t="shared" si="378"/>
        <v>0</v>
      </c>
      <c r="CV237" s="1">
        <f t="shared" si="379"/>
        <v>0</v>
      </c>
      <c r="CW237" s="1">
        <f t="shared" si="380"/>
        <v>0</v>
      </c>
      <c r="CX237" s="1">
        <f t="shared" si="381"/>
        <v>0</v>
      </c>
      <c r="CY237" s="1">
        <f t="shared" si="382"/>
        <v>0</v>
      </c>
      <c r="CZ237" s="1">
        <f t="shared" si="383"/>
        <v>0</v>
      </c>
      <c r="DA237" s="1">
        <f t="shared" si="384"/>
        <v>0</v>
      </c>
      <c r="DB237" s="1">
        <f t="shared" si="385"/>
        <v>0</v>
      </c>
      <c r="DC237" s="1">
        <f t="shared" si="386"/>
        <v>0</v>
      </c>
      <c r="DD237" s="1">
        <f t="shared" si="387"/>
        <v>0</v>
      </c>
    </row>
    <row r="238" spans="1:108" x14ac:dyDescent="0.55000000000000004">
      <c r="A238" s="1">
        <f>値貼り付け用シート!F246</f>
        <v>11</v>
      </c>
      <c r="B238" s="1">
        <f>値貼り付け用シート!G246</f>
        <v>22</v>
      </c>
      <c r="C238" s="1">
        <f>計算１!I5666</f>
        <v>23</v>
      </c>
      <c r="D238" s="1">
        <f>計算１!J5666</f>
        <v>24</v>
      </c>
      <c r="E238" s="1">
        <f>計算１!K5666</f>
        <v>0</v>
      </c>
      <c r="F238" s="1">
        <f>計算１!L5666</f>
        <v>9</v>
      </c>
      <c r="G238" s="1">
        <f>計算１!M5666</f>
        <v>1</v>
      </c>
      <c r="H238" s="1">
        <f>IF(計算１!I5666=0,"",計算１!N5666)</f>
        <v>13</v>
      </c>
      <c r="I238" s="1">
        <f>IF(ISERROR(計算１!O5666),"",計算１!O5666)</f>
        <v>13</v>
      </c>
      <c r="J238" s="1">
        <f>計算１!P5666</f>
        <v>0</v>
      </c>
      <c r="K238" s="1">
        <f t="shared" si="291"/>
        <v>9</v>
      </c>
      <c r="M238" s="1">
        <f t="shared" si="292"/>
        <v>0</v>
      </c>
      <c r="N238" s="1">
        <f t="shared" si="293"/>
        <v>0</v>
      </c>
      <c r="O238" s="1">
        <f t="shared" si="294"/>
        <v>0</v>
      </c>
      <c r="P238" s="1">
        <f t="shared" si="295"/>
        <v>0</v>
      </c>
      <c r="Q238" s="1">
        <f t="shared" si="296"/>
        <v>0</v>
      </c>
      <c r="R238" s="1">
        <f t="shared" si="297"/>
        <v>0</v>
      </c>
      <c r="S238" s="1">
        <f t="shared" si="298"/>
        <v>0</v>
      </c>
      <c r="T238" s="1">
        <f t="shared" si="299"/>
        <v>0</v>
      </c>
      <c r="U238" s="1">
        <f t="shared" si="300"/>
        <v>0</v>
      </c>
      <c r="V238" s="1">
        <f t="shared" si="301"/>
        <v>0</v>
      </c>
      <c r="W238" s="1">
        <f t="shared" si="302"/>
        <v>0</v>
      </c>
      <c r="X238" s="1">
        <f t="shared" si="303"/>
        <v>0</v>
      </c>
      <c r="Y238" s="1">
        <f t="shared" si="304"/>
        <v>0</v>
      </c>
      <c r="Z238" s="1">
        <f t="shared" si="305"/>
        <v>0</v>
      </c>
      <c r="AA238" s="1">
        <f t="shared" si="306"/>
        <v>0</v>
      </c>
      <c r="AB238" s="1">
        <f t="shared" si="307"/>
        <v>0</v>
      </c>
      <c r="AC238" s="1">
        <f t="shared" si="308"/>
        <v>0</v>
      </c>
      <c r="AD238" s="1">
        <f t="shared" si="309"/>
        <v>0</v>
      </c>
      <c r="AE238" s="1">
        <f t="shared" si="310"/>
        <v>0</v>
      </c>
      <c r="AF238" s="1">
        <f t="shared" si="311"/>
        <v>0</v>
      </c>
      <c r="AG238" s="1">
        <f t="shared" si="312"/>
        <v>0</v>
      </c>
      <c r="AH238" s="1">
        <f t="shared" si="313"/>
        <v>0</v>
      </c>
      <c r="AI238" s="1">
        <f t="shared" si="314"/>
        <v>0</v>
      </c>
      <c r="AJ238" s="1">
        <f t="shared" si="315"/>
        <v>0</v>
      </c>
      <c r="AK238" s="1">
        <f t="shared" si="316"/>
        <v>0</v>
      </c>
      <c r="AL238" s="1">
        <f t="shared" si="317"/>
        <v>0</v>
      </c>
      <c r="AM238" s="1">
        <f t="shared" si="318"/>
        <v>0</v>
      </c>
      <c r="AN238" s="1">
        <f t="shared" si="319"/>
        <v>0</v>
      </c>
      <c r="AO238" s="1">
        <f t="shared" si="320"/>
        <v>0</v>
      </c>
      <c r="AP238" s="1">
        <f t="shared" si="321"/>
        <v>0</v>
      </c>
      <c r="AQ238" s="1">
        <f t="shared" si="322"/>
        <v>0</v>
      </c>
      <c r="AR238" s="1">
        <f t="shared" si="323"/>
        <v>0</v>
      </c>
      <c r="AS238" s="1">
        <f t="shared" si="324"/>
        <v>0</v>
      </c>
      <c r="AT238" s="1">
        <f t="shared" si="325"/>
        <v>0</v>
      </c>
      <c r="AU238" s="1">
        <f t="shared" si="326"/>
        <v>0</v>
      </c>
      <c r="AV238" s="1">
        <f t="shared" si="327"/>
        <v>0</v>
      </c>
      <c r="AW238" s="1">
        <f t="shared" si="328"/>
        <v>0</v>
      </c>
      <c r="AX238" s="1">
        <f t="shared" si="329"/>
        <v>0</v>
      </c>
      <c r="AY238" s="1">
        <f t="shared" si="330"/>
        <v>0</v>
      </c>
      <c r="AZ238" s="1">
        <f t="shared" si="331"/>
        <v>0</v>
      </c>
      <c r="BA238" s="1">
        <f t="shared" si="332"/>
        <v>0</v>
      </c>
      <c r="BB238" s="1">
        <f t="shared" si="333"/>
        <v>0</v>
      </c>
      <c r="BC238" s="1">
        <f t="shared" si="334"/>
        <v>0</v>
      </c>
      <c r="BD238" s="1">
        <f t="shared" si="335"/>
        <v>0</v>
      </c>
      <c r="BE238" s="1">
        <f t="shared" si="336"/>
        <v>0</v>
      </c>
      <c r="BF238" s="1">
        <f t="shared" si="337"/>
        <v>0</v>
      </c>
      <c r="BG238" s="1">
        <f t="shared" si="338"/>
        <v>0</v>
      </c>
      <c r="BH238" s="1">
        <f t="shared" si="339"/>
        <v>0</v>
      </c>
      <c r="BI238" s="1">
        <f t="shared" si="340"/>
        <v>0</v>
      </c>
      <c r="BJ238" s="1">
        <f t="shared" si="341"/>
        <v>0</v>
      </c>
      <c r="BK238" s="1">
        <f t="shared" si="342"/>
        <v>0</v>
      </c>
      <c r="BL238" s="1">
        <f t="shared" si="343"/>
        <v>0</v>
      </c>
      <c r="BM238" s="1">
        <f t="shared" si="344"/>
        <v>0</v>
      </c>
      <c r="BN238" s="1">
        <f t="shared" si="345"/>
        <v>0</v>
      </c>
      <c r="BO238" s="1">
        <f t="shared" si="346"/>
        <v>0</v>
      </c>
      <c r="BP238" s="1">
        <f t="shared" si="347"/>
        <v>0</v>
      </c>
      <c r="BQ238" s="1">
        <f t="shared" si="348"/>
        <v>1</v>
      </c>
      <c r="BR238" s="1">
        <f t="shared" si="349"/>
        <v>23</v>
      </c>
      <c r="BS238" s="1">
        <f t="shared" si="350"/>
        <v>9</v>
      </c>
      <c r="BT238" s="1">
        <f t="shared" si="351"/>
        <v>1</v>
      </c>
      <c r="BU238" s="1">
        <f t="shared" si="352"/>
        <v>9</v>
      </c>
      <c r="BV238" s="1">
        <f t="shared" si="353"/>
        <v>0</v>
      </c>
      <c r="BW238" s="1">
        <f t="shared" si="354"/>
        <v>0</v>
      </c>
      <c r="BX238" s="1">
        <f t="shared" si="355"/>
        <v>13</v>
      </c>
      <c r="BY238" s="1">
        <f t="shared" si="356"/>
        <v>0</v>
      </c>
      <c r="BZ238" s="1">
        <f t="shared" si="357"/>
        <v>0</v>
      </c>
      <c r="CA238" s="1">
        <f t="shared" si="358"/>
        <v>0</v>
      </c>
      <c r="CB238" s="1">
        <f t="shared" si="359"/>
        <v>0</v>
      </c>
      <c r="CC238" s="1">
        <f t="shared" si="360"/>
        <v>0</v>
      </c>
      <c r="CD238" s="1">
        <f t="shared" si="361"/>
        <v>0</v>
      </c>
      <c r="CE238" s="1">
        <f t="shared" si="362"/>
        <v>0</v>
      </c>
      <c r="CF238" s="1">
        <f t="shared" si="363"/>
        <v>0</v>
      </c>
      <c r="CG238" s="1">
        <f t="shared" si="364"/>
        <v>0</v>
      </c>
      <c r="CH238" s="1">
        <f t="shared" si="365"/>
        <v>0</v>
      </c>
      <c r="CI238" s="1">
        <f t="shared" si="366"/>
        <v>0</v>
      </c>
      <c r="CJ238" s="1">
        <f t="shared" si="367"/>
        <v>0</v>
      </c>
      <c r="CK238" s="1">
        <f t="shared" si="368"/>
        <v>0</v>
      </c>
      <c r="CL238" s="1">
        <f t="shared" si="369"/>
        <v>0</v>
      </c>
      <c r="CM238" s="1">
        <f t="shared" si="370"/>
        <v>0</v>
      </c>
      <c r="CN238" s="1">
        <f t="shared" si="371"/>
        <v>0</v>
      </c>
      <c r="CO238" s="1">
        <f t="shared" si="372"/>
        <v>0</v>
      </c>
      <c r="CP238" s="1">
        <f t="shared" si="373"/>
        <v>0</v>
      </c>
      <c r="CQ238" s="1">
        <f t="shared" si="374"/>
        <v>0</v>
      </c>
      <c r="CR238" s="1">
        <f t="shared" si="375"/>
        <v>0</v>
      </c>
      <c r="CS238" s="1">
        <f t="shared" si="376"/>
        <v>0</v>
      </c>
      <c r="CT238" s="1">
        <f t="shared" si="377"/>
        <v>0</v>
      </c>
      <c r="CU238" s="1">
        <f t="shared" si="378"/>
        <v>0</v>
      </c>
      <c r="CV238" s="1">
        <f t="shared" si="379"/>
        <v>0</v>
      </c>
      <c r="CW238" s="1">
        <f t="shared" si="380"/>
        <v>0</v>
      </c>
      <c r="CX238" s="1">
        <f t="shared" si="381"/>
        <v>0</v>
      </c>
      <c r="CY238" s="1">
        <f t="shared" si="382"/>
        <v>0</v>
      </c>
      <c r="CZ238" s="1">
        <f t="shared" si="383"/>
        <v>0</v>
      </c>
      <c r="DA238" s="1">
        <f t="shared" si="384"/>
        <v>0</v>
      </c>
      <c r="DB238" s="1">
        <f t="shared" si="385"/>
        <v>0</v>
      </c>
      <c r="DC238" s="1">
        <f t="shared" si="386"/>
        <v>0</v>
      </c>
      <c r="DD238" s="1">
        <f t="shared" si="387"/>
        <v>0</v>
      </c>
    </row>
    <row r="239" spans="1:108" x14ac:dyDescent="0.55000000000000004">
      <c r="A239" s="1">
        <f>値貼り付け用シート!F247</f>
        <v>11</v>
      </c>
      <c r="B239" s="1">
        <f>値貼り付け用シート!G247</f>
        <v>23</v>
      </c>
      <c r="C239" s="1">
        <f>計算１!I5690</f>
        <v>24</v>
      </c>
      <c r="D239" s="1">
        <f>計算１!J5690</f>
        <v>24</v>
      </c>
      <c r="E239" s="1">
        <f>計算１!K5690</f>
        <v>0</v>
      </c>
      <c r="F239" s="1">
        <f>計算１!L5690</f>
        <v>31</v>
      </c>
      <c r="G239" s="1">
        <f>計算１!M5690</f>
        <v>1</v>
      </c>
      <c r="H239" s="1">
        <f>IF(計算１!I5690=0,"",計算１!N5690)</f>
        <v>41</v>
      </c>
      <c r="I239" s="1">
        <f>IF(ISERROR(計算１!O5690),"",計算１!O5690)</f>
        <v>41</v>
      </c>
      <c r="J239" s="1">
        <f>計算１!P5690</f>
        <v>0</v>
      </c>
      <c r="K239" s="1">
        <f t="shared" si="291"/>
        <v>31</v>
      </c>
      <c r="M239" s="1">
        <f t="shared" si="292"/>
        <v>0</v>
      </c>
      <c r="N239" s="1">
        <f t="shared" si="293"/>
        <v>0</v>
      </c>
      <c r="O239" s="1">
        <f t="shared" si="294"/>
        <v>0</v>
      </c>
      <c r="P239" s="1">
        <f t="shared" si="295"/>
        <v>0</v>
      </c>
      <c r="Q239" s="1">
        <f t="shared" si="296"/>
        <v>0</v>
      </c>
      <c r="R239" s="1">
        <f t="shared" si="297"/>
        <v>0</v>
      </c>
      <c r="S239" s="1">
        <f t="shared" si="298"/>
        <v>0</v>
      </c>
      <c r="T239" s="1">
        <f t="shared" si="299"/>
        <v>0</v>
      </c>
      <c r="U239" s="1">
        <f t="shared" si="300"/>
        <v>0</v>
      </c>
      <c r="V239" s="1">
        <f t="shared" si="301"/>
        <v>0</v>
      </c>
      <c r="W239" s="1">
        <f t="shared" si="302"/>
        <v>0</v>
      </c>
      <c r="X239" s="1">
        <f t="shared" si="303"/>
        <v>0</v>
      </c>
      <c r="Y239" s="1">
        <f t="shared" si="304"/>
        <v>0</v>
      </c>
      <c r="Z239" s="1">
        <f t="shared" si="305"/>
        <v>0</v>
      </c>
      <c r="AA239" s="1">
        <f t="shared" si="306"/>
        <v>0</v>
      </c>
      <c r="AB239" s="1">
        <f t="shared" si="307"/>
        <v>0</v>
      </c>
      <c r="AC239" s="1">
        <f t="shared" si="308"/>
        <v>0</v>
      </c>
      <c r="AD239" s="1">
        <f t="shared" si="309"/>
        <v>0</v>
      </c>
      <c r="AE239" s="1">
        <f t="shared" si="310"/>
        <v>0</v>
      </c>
      <c r="AF239" s="1">
        <f t="shared" si="311"/>
        <v>0</v>
      </c>
      <c r="AG239" s="1">
        <f t="shared" si="312"/>
        <v>0</v>
      </c>
      <c r="AH239" s="1">
        <f t="shared" si="313"/>
        <v>0</v>
      </c>
      <c r="AI239" s="1">
        <f t="shared" si="314"/>
        <v>0</v>
      </c>
      <c r="AJ239" s="1">
        <f t="shared" si="315"/>
        <v>0</v>
      </c>
      <c r="AK239" s="1">
        <f t="shared" si="316"/>
        <v>0</v>
      </c>
      <c r="AL239" s="1">
        <f t="shared" si="317"/>
        <v>0</v>
      </c>
      <c r="AM239" s="1">
        <f t="shared" si="318"/>
        <v>0</v>
      </c>
      <c r="AN239" s="1">
        <f t="shared" si="319"/>
        <v>0</v>
      </c>
      <c r="AO239" s="1">
        <f t="shared" si="320"/>
        <v>0</v>
      </c>
      <c r="AP239" s="1">
        <f t="shared" si="321"/>
        <v>0</v>
      </c>
      <c r="AQ239" s="1">
        <f t="shared" si="322"/>
        <v>0</v>
      </c>
      <c r="AR239" s="1">
        <f t="shared" si="323"/>
        <v>0</v>
      </c>
      <c r="AS239" s="1">
        <f t="shared" si="324"/>
        <v>0</v>
      </c>
      <c r="AT239" s="1">
        <f t="shared" si="325"/>
        <v>0</v>
      </c>
      <c r="AU239" s="1">
        <f t="shared" si="326"/>
        <v>0</v>
      </c>
      <c r="AV239" s="1">
        <f t="shared" si="327"/>
        <v>0</v>
      </c>
      <c r="AW239" s="1">
        <f t="shared" si="328"/>
        <v>0</v>
      </c>
      <c r="AX239" s="1">
        <f t="shared" si="329"/>
        <v>0</v>
      </c>
      <c r="AY239" s="1">
        <f t="shared" si="330"/>
        <v>0</v>
      </c>
      <c r="AZ239" s="1">
        <f t="shared" si="331"/>
        <v>0</v>
      </c>
      <c r="BA239" s="1">
        <f t="shared" si="332"/>
        <v>0</v>
      </c>
      <c r="BB239" s="1">
        <f t="shared" si="333"/>
        <v>0</v>
      </c>
      <c r="BC239" s="1">
        <f t="shared" si="334"/>
        <v>0</v>
      </c>
      <c r="BD239" s="1">
        <f t="shared" si="335"/>
        <v>0</v>
      </c>
      <c r="BE239" s="1">
        <f t="shared" si="336"/>
        <v>0</v>
      </c>
      <c r="BF239" s="1">
        <f t="shared" si="337"/>
        <v>0</v>
      </c>
      <c r="BG239" s="1">
        <f t="shared" si="338"/>
        <v>0</v>
      </c>
      <c r="BH239" s="1">
        <f t="shared" si="339"/>
        <v>0</v>
      </c>
      <c r="BI239" s="1">
        <f t="shared" si="340"/>
        <v>0</v>
      </c>
      <c r="BJ239" s="1">
        <f t="shared" si="341"/>
        <v>0</v>
      </c>
      <c r="BK239" s="1">
        <f t="shared" si="342"/>
        <v>0</v>
      </c>
      <c r="BL239" s="1">
        <f t="shared" si="343"/>
        <v>0</v>
      </c>
      <c r="BM239" s="1">
        <f t="shared" si="344"/>
        <v>0</v>
      </c>
      <c r="BN239" s="1">
        <f t="shared" si="345"/>
        <v>0</v>
      </c>
      <c r="BO239" s="1">
        <f t="shared" si="346"/>
        <v>0</v>
      </c>
      <c r="BP239" s="1">
        <f t="shared" si="347"/>
        <v>0</v>
      </c>
      <c r="BQ239" s="1">
        <f t="shared" si="348"/>
        <v>1</v>
      </c>
      <c r="BR239" s="1">
        <f t="shared" si="349"/>
        <v>24</v>
      </c>
      <c r="BS239" s="1">
        <f t="shared" si="350"/>
        <v>31</v>
      </c>
      <c r="BT239" s="1">
        <f t="shared" si="351"/>
        <v>1</v>
      </c>
      <c r="BU239" s="1">
        <f t="shared" si="352"/>
        <v>31</v>
      </c>
      <c r="BV239" s="1">
        <f t="shared" si="353"/>
        <v>0</v>
      </c>
      <c r="BW239" s="1">
        <f t="shared" si="354"/>
        <v>0</v>
      </c>
      <c r="BX239" s="1">
        <f t="shared" si="355"/>
        <v>41</v>
      </c>
      <c r="BY239" s="1">
        <f t="shared" si="356"/>
        <v>0</v>
      </c>
      <c r="BZ239" s="1">
        <f t="shared" si="357"/>
        <v>0</v>
      </c>
      <c r="CA239" s="1">
        <f t="shared" si="358"/>
        <v>0</v>
      </c>
      <c r="CB239" s="1">
        <f t="shared" si="359"/>
        <v>0</v>
      </c>
      <c r="CC239" s="1">
        <f t="shared" si="360"/>
        <v>0</v>
      </c>
      <c r="CD239" s="1">
        <f t="shared" si="361"/>
        <v>0</v>
      </c>
      <c r="CE239" s="1">
        <f t="shared" si="362"/>
        <v>0</v>
      </c>
      <c r="CF239" s="1">
        <f t="shared" si="363"/>
        <v>0</v>
      </c>
      <c r="CG239" s="1">
        <f t="shared" si="364"/>
        <v>0</v>
      </c>
      <c r="CH239" s="1">
        <f t="shared" si="365"/>
        <v>0</v>
      </c>
      <c r="CI239" s="1">
        <f t="shared" si="366"/>
        <v>0</v>
      </c>
      <c r="CJ239" s="1">
        <f t="shared" si="367"/>
        <v>0</v>
      </c>
      <c r="CK239" s="1">
        <f t="shared" si="368"/>
        <v>0</v>
      </c>
      <c r="CL239" s="1">
        <f t="shared" si="369"/>
        <v>0</v>
      </c>
      <c r="CM239" s="1">
        <f t="shared" si="370"/>
        <v>0</v>
      </c>
      <c r="CN239" s="1">
        <f t="shared" si="371"/>
        <v>0</v>
      </c>
      <c r="CO239" s="1">
        <f t="shared" si="372"/>
        <v>0</v>
      </c>
      <c r="CP239" s="1">
        <f t="shared" si="373"/>
        <v>0</v>
      </c>
      <c r="CQ239" s="1">
        <f t="shared" si="374"/>
        <v>0</v>
      </c>
      <c r="CR239" s="1">
        <f t="shared" si="375"/>
        <v>0</v>
      </c>
      <c r="CS239" s="1">
        <f t="shared" si="376"/>
        <v>0</v>
      </c>
      <c r="CT239" s="1">
        <f t="shared" si="377"/>
        <v>0</v>
      </c>
      <c r="CU239" s="1">
        <f t="shared" si="378"/>
        <v>0</v>
      </c>
      <c r="CV239" s="1">
        <f t="shared" si="379"/>
        <v>0</v>
      </c>
      <c r="CW239" s="1">
        <f t="shared" si="380"/>
        <v>0</v>
      </c>
      <c r="CX239" s="1">
        <f t="shared" si="381"/>
        <v>0</v>
      </c>
      <c r="CY239" s="1">
        <f t="shared" si="382"/>
        <v>0</v>
      </c>
      <c r="CZ239" s="1">
        <f t="shared" si="383"/>
        <v>0</v>
      </c>
      <c r="DA239" s="1">
        <f t="shared" si="384"/>
        <v>0</v>
      </c>
      <c r="DB239" s="1">
        <f t="shared" si="385"/>
        <v>0</v>
      </c>
      <c r="DC239" s="1">
        <f t="shared" si="386"/>
        <v>0</v>
      </c>
      <c r="DD239" s="1">
        <f t="shared" si="387"/>
        <v>0</v>
      </c>
    </row>
    <row r="240" spans="1:108" x14ac:dyDescent="0.55000000000000004">
      <c r="A240" s="1">
        <f>値貼り付け用シート!F248</f>
        <v>11</v>
      </c>
      <c r="B240" s="1">
        <f>値貼り付け用シート!G248</f>
        <v>24</v>
      </c>
      <c r="C240" s="1">
        <f>計算１!I5714</f>
        <v>24</v>
      </c>
      <c r="D240" s="1">
        <f>計算１!J5714</f>
        <v>24</v>
      </c>
      <c r="E240" s="1">
        <f>計算１!K5714</f>
        <v>0</v>
      </c>
      <c r="F240" s="1">
        <f>計算１!L5714</f>
        <v>37</v>
      </c>
      <c r="G240" s="1">
        <f>計算１!M5714</f>
        <v>1</v>
      </c>
      <c r="H240" s="1">
        <f>IF(計算１!I5714=0,"",計算１!N5714)</f>
        <v>40</v>
      </c>
      <c r="I240" s="1">
        <f>IF(ISERROR(計算１!O5714),"",計算１!O5714)</f>
        <v>40</v>
      </c>
      <c r="J240" s="1">
        <f>計算１!P5714</f>
        <v>0</v>
      </c>
      <c r="K240" s="1">
        <f t="shared" si="291"/>
        <v>37</v>
      </c>
      <c r="M240" s="1">
        <f t="shared" si="292"/>
        <v>0</v>
      </c>
      <c r="N240" s="1">
        <f t="shared" si="293"/>
        <v>0</v>
      </c>
      <c r="O240" s="1">
        <f t="shared" si="294"/>
        <v>0</v>
      </c>
      <c r="P240" s="1">
        <f t="shared" si="295"/>
        <v>0</v>
      </c>
      <c r="Q240" s="1">
        <f t="shared" si="296"/>
        <v>0</v>
      </c>
      <c r="R240" s="1">
        <f t="shared" si="297"/>
        <v>0</v>
      </c>
      <c r="S240" s="1">
        <f t="shared" si="298"/>
        <v>0</v>
      </c>
      <c r="T240" s="1">
        <f t="shared" si="299"/>
        <v>0</v>
      </c>
      <c r="U240" s="1">
        <f t="shared" si="300"/>
        <v>0</v>
      </c>
      <c r="V240" s="1">
        <f t="shared" si="301"/>
        <v>0</v>
      </c>
      <c r="W240" s="1">
        <f t="shared" si="302"/>
        <v>0</v>
      </c>
      <c r="X240" s="1">
        <f t="shared" si="303"/>
        <v>0</v>
      </c>
      <c r="Y240" s="1">
        <f t="shared" si="304"/>
        <v>0</v>
      </c>
      <c r="Z240" s="1">
        <f t="shared" si="305"/>
        <v>0</v>
      </c>
      <c r="AA240" s="1">
        <f t="shared" si="306"/>
        <v>0</v>
      </c>
      <c r="AB240" s="1">
        <f t="shared" si="307"/>
        <v>0</v>
      </c>
      <c r="AC240" s="1">
        <f t="shared" si="308"/>
        <v>0</v>
      </c>
      <c r="AD240" s="1">
        <f t="shared" si="309"/>
        <v>0</v>
      </c>
      <c r="AE240" s="1">
        <f t="shared" si="310"/>
        <v>0</v>
      </c>
      <c r="AF240" s="1">
        <f t="shared" si="311"/>
        <v>0</v>
      </c>
      <c r="AG240" s="1">
        <f t="shared" si="312"/>
        <v>0</v>
      </c>
      <c r="AH240" s="1">
        <f t="shared" si="313"/>
        <v>0</v>
      </c>
      <c r="AI240" s="1">
        <f t="shared" si="314"/>
        <v>0</v>
      </c>
      <c r="AJ240" s="1">
        <f t="shared" si="315"/>
        <v>0</v>
      </c>
      <c r="AK240" s="1">
        <f t="shared" si="316"/>
        <v>0</v>
      </c>
      <c r="AL240" s="1">
        <f t="shared" si="317"/>
        <v>0</v>
      </c>
      <c r="AM240" s="1">
        <f t="shared" si="318"/>
        <v>0</v>
      </c>
      <c r="AN240" s="1">
        <f t="shared" si="319"/>
        <v>0</v>
      </c>
      <c r="AO240" s="1">
        <f t="shared" si="320"/>
        <v>0</v>
      </c>
      <c r="AP240" s="1">
        <f t="shared" si="321"/>
        <v>0</v>
      </c>
      <c r="AQ240" s="1">
        <f t="shared" si="322"/>
        <v>0</v>
      </c>
      <c r="AR240" s="1">
        <f t="shared" si="323"/>
        <v>0</v>
      </c>
      <c r="AS240" s="1">
        <f t="shared" si="324"/>
        <v>0</v>
      </c>
      <c r="AT240" s="1">
        <f t="shared" si="325"/>
        <v>0</v>
      </c>
      <c r="AU240" s="1">
        <f t="shared" si="326"/>
        <v>0</v>
      </c>
      <c r="AV240" s="1">
        <f t="shared" si="327"/>
        <v>0</v>
      </c>
      <c r="AW240" s="1">
        <f t="shared" si="328"/>
        <v>0</v>
      </c>
      <c r="AX240" s="1">
        <f t="shared" si="329"/>
        <v>0</v>
      </c>
      <c r="AY240" s="1">
        <f t="shared" si="330"/>
        <v>0</v>
      </c>
      <c r="AZ240" s="1">
        <f t="shared" si="331"/>
        <v>0</v>
      </c>
      <c r="BA240" s="1">
        <f t="shared" si="332"/>
        <v>0</v>
      </c>
      <c r="BB240" s="1">
        <f t="shared" si="333"/>
        <v>0</v>
      </c>
      <c r="BC240" s="1">
        <f t="shared" si="334"/>
        <v>0</v>
      </c>
      <c r="BD240" s="1">
        <f t="shared" si="335"/>
        <v>0</v>
      </c>
      <c r="BE240" s="1">
        <f t="shared" si="336"/>
        <v>0</v>
      </c>
      <c r="BF240" s="1">
        <f t="shared" si="337"/>
        <v>0</v>
      </c>
      <c r="BG240" s="1">
        <f t="shared" si="338"/>
        <v>0</v>
      </c>
      <c r="BH240" s="1">
        <f t="shared" si="339"/>
        <v>0</v>
      </c>
      <c r="BI240" s="1">
        <f t="shared" si="340"/>
        <v>0</v>
      </c>
      <c r="BJ240" s="1">
        <f t="shared" si="341"/>
        <v>0</v>
      </c>
      <c r="BK240" s="1">
        <f t="shared" si="342"/>
        <v>0</v>
      </c>
      <c r="BL240" s="1">
        <f t="shared" si="343"/>
        <v>0</v>
      </c>
      <c r="BM240" s="1">
        <f t="shared" si="344"/>
        <v>0</v>
      </c>
      <c r="BN240" s="1">
        <f t="shared" si="345"/>
        <v>0</v>
      </c>
      <c r="BO240" s="1">
        <f t="shared" si="346"/>
        <v>0</v>
      </c>
      <c r="BP240" s="1">
        <f t="shared" si="347"/>
        <v>0</v>
      </c>
      <c r="BQ240" s="1">
        <f t="shared" si="348"/>
        <v>1</v>
      </c>
      <c r="BR240" s="1">
        <f t="shared" si="349"/>
        <v>24</v>
      </c>
      <c r="BS240" s="1">
        <f t="shared" si="350"/>
        <v>37</v>
      </c>
      <c r="BT240" s="1">
        <f t="shared" si="351"/>
        <v>1</v>
      </c>
      <c r="BU240" s="1">
        <f t="shared" si="352"/>
        <v>37</v>
      </c>
      <c r="BV240" s="1">
        <f t="shared" si="353"/>
        <v>0</v>
      </c>
      <c r="BW240" s="1">
        <f t="shared" si="354"/>
        <v>0</v>
      </c>
      <c r="BX240" s="1">
        <f t="shared" si="355"/>
        <v>40</v>
      </c>
      <c r="BY240" s="1">
        <f t="shared" si="356"/>
        <v>0</v>
      </c>
      <c r="BZ240" s="1">
        <f t="shared" si="357"/>
        <v>0</v>
      </c>
      <c r="CA240" s="1">
        <f t="shared" si="358"/>
        <v>0</v>
      </c>
      <c r="CB240" s="1">
        <f t="shared" si="359"/>
        <v>0</v>
      </c>
      <c r="CC240" s="1">
        <f t="shared" si="360"/>
        <v>0</v>
      </c>
      <c r="CD240" s="1">
        <f t="shared" si="361"/>
        <v>0</v>
      </c>
      <c r="CE240" s="1">
        <f t="shared" si="362"/>
        <v>0</v>
      </c>
      <c r="CF240" s="1">
        <f t="shared" si="363"/>
        <v>0</v>
      </c>
      <c r="CG240" s="1">
        <f t="shared" si="364"/>
        <v>0</v>
      </c>
      <c r="CH240" s="1">
        <f t="shared" si="365"/>
        <v>0</v>
      </c>
      <c r="CI240" s="1">
        <f t="shared" si="366"/>
        <v>0</v>
      </c>
      <c r="CJ240" s="1">
        <f t="shared" si="367"/>
        <v>0</v>
      </c>
      <c r="CK240" s="1">
        <f t="shared" si="368"/>
        <v>0</v>
      </c>
      <c r="CL240" s="1">
        <f t="shared" si="369"/>
        <v>0</v>
      </c>
      <c r="CM240" s="1">
        <f t="shared" si="370"/>
        <v>0</v>
      </c>
      <c r="CN240" s="1">
        <f t="shared" si="371"/>
        <v>0</v>
      </c>
      <c r="CO240" s="1">
        <f t="shared" si="372"/>
        <v>0</v>
      </c>
      <c r="CP240" s="1">
        <f t="shared" si="373"/>
        <v>0</v>
      </c>
      <c r="CQ240" s="1">
        <f t="shared" si="374"/>
        <v>0</v>
      </c>
      <c r="CR240" s="1">
        <f t="shared" si="375"/>
        <v>0</v>
      </c>
      <c r="CS240" s="1">
        <f t="shared" si="376"/>
        <v>0</v>
      </c>
      <c r="CT240" s="1">
        <f t="shared" si="377"/>
        <v>0</v>
      </c>
      <c r="CU240" s="1">
        <f t="shared" si="378"/>
        <v>0</v>
      </c>
      <c r="CV240" s="1">
        <f t="shared" si="379"/>
        <v>0</v>
      </c>
      <c r="CW240" s="1">
        <f t="shared" si="380"/>
        <v>0</v>
      </c>
      <c r="CX240" s="1">
        <f t="shared" si="381"/>
        <v>0</v>
      </c>
      <c r="CY240" s="1">
        <f t="shared" si="382"/>
        <v>0</v>
      </c>
      <c r="CZ240" s="1">
        <f t="shared" si="383"/>
        <v>0</v>
      </c>
      <c r="DA240" s="1">
        <f t="shared" si="384"/>
        <v>0</v>
      </c>
      <c r="DB240" s="1">
        <f t="shared" si="385"/>
        <v>0</v>
      </c>
      <c r="DC240" s="1">
        <f t="shared" si="386"/>
        <v>0</v>
      </c>
      <c r="DD240" s="1">
        <f t="shared" si="387"/>
        <v>0</v>
      </c>
    </row>
    <row r="241" spans="1:108" x14ac:dyDescent="0.55000000000000004">
      <c r="A241" s="1">
        <f>値貼り付け用シート!F249</f>
        <v>11</v>
      </c>
      <c r="B241" s="1">
        <f>値貼り付け用シート!G249</f>
        <v>25</v>
      </c>
      <c r="C241" s="1">
        <f>計算１!I5738</f>
        <v>24</v>
      </c>
      <c r="D241" s="1">
        <f>計算１!J5738</f>
        <v>24</v>
      </c>
      <c r="E241" s="1">
        <f>計算１!K5738</f>
        <v>0</v>
      </c>
      <c r="F241" s="1">
        <f>計算１!L5738</f>
        <v>34</v>
      </c>
      <c r="G241" s="1">
        <f>計算１!M5738</f>
        <v>1</v>
      </c>
      <c r="H241" s="1">
        <f>IF(計算１!I5738=0,"",計算１!N5738)</f>
        <v>35</v>
      </c>
      <c r="I241" s="1">
        <f>IF(ISERROR(計算１!O5738),"",計算１!O5738)</f>
        <v>35</v>
      </c>
      <c r="J241" s="1">
        <f>計算１!P5738</f>
        <v>0</v>
      </c>
      <c r="K241" s="1">
        <f t="shared" si="291"/>
        <v>34</v>
      </c>
      <c r="M241" s="1">
        <f t="shared" si="292"/>
        <v>0</v>
      </c>
      <c r="N241" s="1">
        <f t="shared" si="293"/>
        <v>0</v>
      </c>
      <c r="O241" s="1">
        <f t="shared" si="294"/>
        <v>0</v>
      </c>
      <c r="P241" s="1">
        <f t="shared" si="295"/>
        <v>0</v>
      </c>
      <c r="Q241" s="1">
        <f t="shared" si="296"/>
        <v>0</v>
      </c>
      <c r="R241" s="1">
        <f t="shared" si="297"/>
        <v>0</v>
      </c>
      <c r="S241" s="1">
        <f t="shared" si="298"/>
        <v>0</v>
      </c>
      <c r="T241" s="1">
        <f t="shared" si="299"/>
        <v>0</v>
      </c>
      <c r="U241" s="1">
        <f t="shared" si="300"/>
        <v>0</v>
      </c>
      <c r="V241" s="1">
        <f t="shared" si="301"/>
        <v>0</v>
      </c>
      <c r="W241" s="1">
        <f t="shared" si="302"/>
        <v>0</v>
      </c>
      <c r="X241" s="1">
        <f t="shared" si="303"/>
        <v>0</v>
      </c>
      <c r="Y241" s="1">
        <f t="shared" si="304"/>
        <v>0</v>
      </c>
      <c r="Z241" s="1">
        <f t="shared" si="305"/>
        <v>0</v>
      </c>
      <c r="AA241" s="1">
        <f t="shared" si="306"/>
        <v>0</v>
      </c>
      <c r="AB241" s="1">
        <f t="shared" si="307"/>
        <v>0</v>
      </c>
      <c r="AC241" s="1">
        <f t="shared" si="308"/>
        <v>0</v>
      </c>
      <c r="AD241" s="1">
        <f t="shared" si="309"/>
        <v>0</v>
      </c>
      <c r="AE241" s="1">
        <f t="shared" si="310"/>
        <v>0</v>
      </c>
      <c r="AF241" s="1">
        <f t="shared" si="311"/>
        <v>0</v>
      </c>
      <c r="AG241" s="1">
        <f t="shared" si="312"/>
        <v>0</v>
      </c>
      <c r="AH241" s="1">
        <f t="shared" si="313"/>
        <v>0</v>
      </c>
      <c r="AI241" s="1">
        <f t="shared" si="314"/>
        <v>0</v>
      </c>
      <c r="AJ241" s="1">
        <f t="shared" si="315"/>
        <v>0</v>
      </c>
      <c r="AK241" s="1">
        <f t="shared" si="316"/>
        <v>0</v>
      </c>
      <c r="AL241" s="1">
        <f t="shared" si="317"/>
        <v>0</v>
      </c>
      <c r="AM241" s="1">
        <f t="shared" si="318"/>
        <v>0</v>
      </c>
      <c r="AN241" s="1">
        <f t="shared" si="319"/>
        <v>0</v>
      </c>
      <c r="AO241" s="1">
        <f t="shared" si="320"/>
        <v>0</v>
      </c>
      <c r="AP241" s="1">
        <f t="shared" si="321"/>
        <v>0</v>
      </c>
      <c r="AQ241" s="1">
        <f t="shared" si="322"/>
        <v>0</v>
      </c>
      <c r="AR241" s="1">
        <f t="shared" si="323"/>
        <v>0</v>
      </c>
      <c r="AS241" s="1">
        <f t="shared" si="324"/>
        <v>0</v>
      </c>
      <c r="AT241" s="1">
        <f t="shared" si="325"/>
        <v>0</v>
      </c>
      <c r="AU241" s="1">
        <f t="shared" si="326"/>
        <v>0</v>
      </c>
      <c r="AV241" s="1">
        <f t="shared" si="327"/>
        <v>0</v>
      </c>
      <c r="AW241" s="1">
        <f t="shared" si="328"/>
        <v>0</v>
      </c>
      <c r="AX241" s="1">
        <f t="shared" si="329"/>
        <v>0</v>
      </c>
      <c r="AY241" s="1">
        <f t="shared" si="330"/>
        <v>0</v>
      </c>
      <c r="AZ241" s="1">
        <f t="shared" si="331"/>
        <v>0</v>
      </c>
      <c r="BA241" s="1">
        <f t="shared" si="332"/>
        <v>0</v>
      </c>
      <c r="BB241" s="1">
        <f t="shared" si="333"/>
        <v>0</v>
      </c>
      <c r="BC241" s="1">
        <f t="shared" si="334"/>
        <v>0</v>
      </c>
      <c r="BD241" s="1">
        <f t="shared" si="335"/>
        <v>0</v>
      </c>
      <c r="BE241" s="1">
        <f t="shared" si="336"/>
        <v>0</v>
      </c>
      <c r="BF241" s="1">
        <f t="shared" si="337"/>
        <v>0</v>
      </c>
      <c r="BG241" s="1">
        <f t="shared" si="338"/>
        <v>0</v>
      </c>
      <c r="BH241" s="1">
        <f t="shared" si="339"/>
        <v>0</v>
      </c>
      <c r="BI241" s="1">
        <f t="shared" si="340"/>
        <v>0</v>
      </c>
      <c r="BJ241" s="1">
        <f t="shared" si="341"/>
        <v>0</v>
      </c>
      <c r="BK241" s="1">
        <f t="shared" si="342"/>
        <v>0</v>
      </c>
      <c r="BL241" s="1">
        <f t="shared" si="343"/>
        <v>0</v>
      </c>
      <c r="BM241" s="1">
        <f t="shared" si="344"/>
        <v>0</v>
      </c>
      <c r="BN241" s="1">
        <f t="shared" si="345"/>
        <v>0</v>
      </c>
      <c r="BO241" s="1">
        <f t="shared" si="346"/>
        <v>0</v>
      </c>
      <c r="BP241" s="1">
        <f t="shared" si="347"/>
        <v>0</v>
      </c>
      <c r="BQ241" s="1">
        <f t="shared" si="348"/>
        <v>1</v>
      </c>
      <c r="BR241" s="1">
        <f t="shared" si="349"/>
        <v>24</v>
      </c>
      <c r="BS241" s="1">
        <f t="shared" si="350"/>
        <v>34</v>
      </c>
      <c r="BT241" s="1">
        <f t="shared" si="351"/>
        <v>1</v>
      </c>
      <c r="BU241" s="1">
        <f t="shared" si="352"/>
        <v>34</v>
      </c>
      <c r="BV241" s="1">
        <f t="shared" si="353"/>
        <v>0</v>
      </c>
      <c r="BW241" s="1">
        <f t="shared" si="354"/>
        <v>0</v>
      </c>
      <c r="BX241" s="1">
        <f t="shared" si="355"/>
        <v>35</v>
      </c>
      <c r="BY241" s="1">
        <f t="shared" si="356"/>
        <v>0</v>
      </c>
      <c r="BZ241" s="1">
        <f t="shared" si="357"/>
        <v>0</v>
      </c>
      <c r="CA241" s="1">
        <f t="shared" si="358"/>
        <v>0</v>
      </c>
      <c r="CB241" s="1">
        <f t="shared" si="359"/>
        <v>0</v>
      </c>
      <c r="CC241" s="1">
        <f t="shared" si="360"/>
        <v>0</v>
      </c>
      <c r="CD241" s="1">
        <f t="shared" si="361"/>
        <v>0</v>
      </c>
      <c r="CE241" s="1">
        <f t="shared" si="362"/>
        <v>0</v>
      </c>
      <c r="CF241" s="1">
        <f t="shared" si="363"/>
        <v>0</v>
      </c>
      <c r="CG241" s="1">
        <f t="shared" si="364"/>
        <v>0</v>
      </c>
      <c r="CH241" s="1">
        <f t="shared" si="365"/>
        <v>0</v>
      </c>
      <c r="CI241" s="1">
        <f t="shared" si="366"/>
        <v>0</v>
      </c>
      <c r="CJ241" s="1">
        <f t="shared" si="367"/>
        <v>0</v>
      </c>
      <c r="CK241" s="1">
        <f t="shared" si="368"/>
        <v>0</v>
      </c>
      <c r="CL241" s="1">
        <f t="shared" si="369"/>
        <v>0</v>
      </c>
      <c r="CM241" s="1">
        <f t="shared" si="370"/>
        <v>0</v>
      </c>
      <c r="CN241" s="1">
        <f t="shared" si="371"/>
        <v>0</v>
      </c>
      <c r="CO241" s="1">
        <f t="shared" si="372"/>
        <v>0</v>
      </c>
      <c r="CP241" s="1">
        <f t="shared" si="373"/>
        <v>0</v>
      </c>
      <c r="CQ241" s="1">
        <f t="shared" si="374"/>
        <v>0</v>
      </c>
      <c r="CR241" s="1">
        <f t="shared" si="375"/>
        <v>0</v>
      </c>
      <c r="CS241" s="1">
        <f t="shared" si="376"/>
        <v>0</v>
      </c>
      <c r="CT241" s="1">
        <f t="shared" si="377"/>
        <v>0</v>
      </c>
      <c r="CU241" s="1">
        <f t="shared" si="378"/>
        <v>0</v>
      </c>
      <c r="CV241" s="1">
        <f t="shared" si="379"/>
        <v>0</v>
      </c>
      <c r="CW241" s="1">
        <f t="shared" si="380"/>
        <v>0</v>
      </c>
      <c r="CX241" s="1">
        <f t="shared" si="381"/>
        <v>0</v>
      </c>
      <c r="CY241" s="1">
        <f t="shared" si="382"/>
        <v>0</v>
      </c>
      <c r="CZ241" s="1">
        <f t="shared" si="383"/>
        <v>0</v>
      </c>
      <c r="DA241" s="1">
        <f t="shared" si="384"/>
        <v>0</v>
      </c>
      <c r="DB241" s="1">
        <f t="shared" si="385"/>
        <v>0</v>
      </c>
      <c r="DC241" s="1">
        <f t="shared" si="386"/>
        <v>0</v>
      </c>
      <c r="DD241" s="1">
        <f t="shared" si="387"/>
        <v>0</v>
      </c>
    </row>
    <row r="242" spans="1:108" x14ac:dyDescent="0.55000000000000004">
      <c r="A242" s="1">
        <f>値貼り付け用シート!F250</f>
        <v>11</v>
      </c>
      <c r="B242" s="1">
        <f>値貼り付け用シート!G250</f>
        <v>26</v>
      </c>
      <c r="C242" s="1">
        <f>計算１!I5762</f>
        <v>23</v>
      </c>
      <c r="D242" s="1">
        <f>計算１!J5762</f>
        <v>24</v>
      </c>
      <c r="E242" s="1">
        <f>計算１!K5762</f>
        <v>0</v>
      </c>
      <c r="F242" s="1">
        <f>計算１!L5762</f>
        <v>31</v>
      </c>
      <c r="G242" s="1">
        <f>計算１!M5762</f>
        <v>1</v>
      </c>
      <c r="H242" s="1">
        <f>IF(計算１!I5762=0,"",計算１!N5762)</f>
        <v>33</v>
      </c>
      <c r="I242" s="1">
        <f>IF(ISERROR(計算１!O5762),"",計算１!O5762)</f>
        <v>30</v>
      </c>
      <c r="J242" s="1">
        <f>計算１!P5762</f>
        <v>0</v>
      </c>
      <c r="K242" s="1">
        <f t="shared" si="291"/>
        <v>31</v>
      </c>
      <c r="M242" s="1">
        <f t="shared" si="292"/>
        <v>0</v>
      </c>
      <c r="N242" s="1">
        <f t="shared" si="293"/>
        <v>0</v>
      </c>
      <c r="O242" s="1">
        <f t="shared" si="294"/>
        <v>0</v>
      </c>
      <c r="P242" s="1">
        <f t="shared" si="295"/>
        <v>0</v>
      </c>
      <c r="Q242" s="1">
        <f t="shared" si="296"/>
        <v>0</v>
      </c>
      <c r="R242" s="1">
        <f t="shared" si="297"/>
        <v>0</v>
      </c>
      <c r="S242" s="1">
        <f t="shared" si="298"/>
        <v>0</v>
      </c>
      <c r="T242" s="1">
        <f t="shared" si="299"/>
        <v>0</v>
      </c>
      <c r="U242" s="1">
        <f t="shared" si="300"/>
        <v>0</v>
      </c>
      <c r="V242" s="1">
        <f t="shared" si="301"/>
        <v>0</v>
      </c>
      <c r="W242" s="1">
        <f t="shared" si="302"/>
        <v>0</v>
      </c>
      <c r="X242" s="1">
        <f t="shared" si="303"/>
        <v>0</v>
      </c>
      <c r="Y242" s="1">
        <f t="shared" si="304"/>
        <v>0</v>
      </c>
      <c r="Z242" s="1">
        <f t="shared" si="305"/>
        <v>0</v>
      </c>
      <c r="AA242" s="1">
        <f t="shared" si="306"/>
        <v>0</v>
      </c>
      <c r="AB242" s="1">
        <f t="shared" si="307"/>
        <v>0</v>
      </c>
      <c r="AC242" s="1">
        <f t="shared" si="308"/>
        <v>0</v>
      </c>
      <c r="AD242" s="1">
        <f t="shared" si="309"/>
        <v>0</v>
      </c>
      <c r="AE242" s="1">
        <f t="shared" si="310"/>
        <v>0</v>
      </c>
      <c r="AF242" s="1">
        <f t="shared" si="311"/>
        <v>0</v>
      </c>
      <c r="AG242" s="1">
        <f t="shared" si="312"/>
        <v>0</v>
      </c>
      <c r="AH242" s="1">
        <f t="shared" si="313"/>
        <v>0</v>
      </c>
      <c r="AI242" s="1">
        <f t="shared" si="314"/>
        <v>0</v>
      </c>
      <c r="AJ242" s="1">
        <f t="shared" si="315"/>
        <v>0</v>
      </c>
      <c r="AK242" s="1">
        <f t="shared" si="316"/>
        <v>0</v>
      </c>
      <c r="AL242" s="1">
        <f t="shared" si="317"/>
        <v>0</v>
      </c>
      <c r="AM242" s="1">
        <f t="shared" si="318"/>
        <v>0</v>
      </c>
      <c r="AN242" s="1">
        <f t="shared" si="319"/>
        <v>0</v>
      </c>
      <c r="AO242" s="1">
        <f t="shared" si="320"/>
        <v>0</v>
      </c>
      <c r="AP242" s="1">
        <f t="shared" si="321"/>
        <v>0</v>
      </c>
      <c r="AQ242" s="1">
        <f t="shared" si="322"/>
        <v>0</v>
      </c>
      <c r="AR242" s="1">
        <f t="shared" si="323"/>
        <v>0</v>
      </c>
      <c r="AS242" s="1">
        <f t="shared" si="324"/>
        <v>0</v>
      </c>
      <c r="AT242" s="1">
        <f t="shared" si="325"/>
        <v>0</v>
      </c>
      <c r="AU242" s="1">
        <f t="shared" si="326"/>
        <v>0</v>
      </c>
      <c r="AV242" s="1">
        <f t="shared" si="327"/>
        <v>0</v>
      </c>
      <c r="AW242" s="1">
        <f t="shared" si="328"/>
        <v>0</v>
      </c>
      <c r="AX242" s="1">
        <f t="shared" si="329"/>
        <v>0</v>
      </c>
      <c r="AY242" s="1">
        <f t="shared" si="330"/>
        <v>0</v>
      </c>
      <c r="AZ242" s="1">
        <f t="shared" si="331"/>
        <v>0</v>
      </c>
      <c r="BA242" s="1">
        <f t="shared" si="332"/>
        <v>0</v>
      </c>
      <c r="BB242" s="1">
        <f t="shared" si="333"/>
        <v>0</v>
      </c>
      <c r="BC242" s="1">
        <f t="shared" si="334"/>
        <v>0</v>
      </c>
      <c r="BD242" s="1">
        <f t="shared" si="335"/>
        <v>0</v>
      </c>
      <c r="BE242" s="1">
        <f t="shared" si="336"/>
        <v>0</v>
      </c>
      <c r="BF242" s="1">
        <f t="shared" si="337"/>
        <v>0</v>
      </c>
      <c r="BG242" s="1">
        <f t="shared" si="338"/>
        <v>0</v>
      </c>
      <c r="BH242" s="1">
        <f t="shared" si="339"/>
        <v>0</v>
      </c>
      <c r="BI242" s="1">
        <f t="shared" si="340"/>
        <v>0</v>
      </c>
      <c r="BJ242" s="1">
        <f t="shared" si="341"/>
        <v>0</v>
      </c>
      <c r="BK242" s="1">
        <f t="shared" si="342"/>
        <v>0</v>
      </c>
      <c r="BL242" s="1">
        <f t="shared" si="343"/>
        <v>0</v>
      </c>
      <c r="BM242" s="1">
        <f t="shared" si="344"/>
        <v>0</v>
      </c>
      <c r="BN242" s="1">
        <f t="shared" si="345"/>
        <v>0</v>
      </c>
      <c r="BO242" s="1">
        <f t="shared" si="346"/>
        <v>0</v>
      </c>
      <c r="BP242" s="1">
        <f t="shared" si="347"/>
        <v>0</v>
      </c>
      <c r="BQ242" s="1">
        <f t="shared" si="348"/>
        <v>1</v>
      </c>
      <c r="BR242" s="1">
        <f t="shared" si="349"/>
        <v>23</v>
      </c>
      <c r="BS242" s="1">
        <f t="shared" si="350"/>
        <v>31</v>
      </c>
      <c r="BT242" s="1">
        <f t="shared" si="351"/>
        <v>1</v>
      </c>
      <c r="BU242" s="1">
        <f t="shared" si="352"/>
        <v>31</v>
      </c>
      <c r="BV242" s="1">
        <f t="shared" si="353"/>
        <v>0</v>
      </c>
      <c r="BW242" s="1">
        <f t="shared" si="354"/>
        <v>0</v>
      </c>
      <c r="BX242" s="1">
        <f t="shared" si="355"/>
        <v>33</v>
      </c>
      <c r="BY242" s="1">
        <f t="shared" si="356"/>
        <v>0</v>
      </c>
      <c r="BZ242" s="1">
        <f t="shared" si="357"/>
        <v>0</v>
      </c>
      <c r="CA242" s="1">
        <f t="shared" si="358"/>
        <v>0</v>
      </c>
      <c r="CB242" s="1">
        <f t="shared" si="359"/>
        <v>0</v>
      </c>
      <c r="CC242" s="1">
        <f t="shared" si="360"/>
        <v>0</v>
      </c>
      <c r="CD242" s="1">
        <f t="shared" si="361"/>
        <v>0</v>
      </c>
      <c r="CE242" s="1">
        <f t="shared" si="362"/>
        <v>0</v>
      </c>
      <c r="CF242" s="1">
        <f t="shared" si="363"/>
        <v>0</v>
      </c>
      <c r="CG242" s="1">
        <f t="shared" si="364"/>
        <v>0</v>
      </c>
      <c r="CH242" s="1">
        <f t="shared" si="365"/>
        <v>0</v>
      </c>
      <c r="CI242" s="1">
        <f t="shared" si="366"/>
        <v>0</v>
      </c>
      <c r="CJ242" s="1">
        <f t="shared" si="367"/>
        <v>0</v>
      </c>
      <c r="CK242" s="1">
        <f t="shared" si="368"/>
        <v>0</v>
      </c>
      <c r="CL242" s="1">
        <f t="shared" si="369"/>
        <v>0</v>
      </c>
      <c r="CM242" s="1">
        <f t="shared" si="370"/>
        <v>0</v>
      </c>
      <c r="CN242" s="1">
        <f t="shared" si="371"/>
        <v>0</v>
      </c>
      <c r="CO242" s="1">
        <f t="shared" si="372"/>
        <v>0</v>
      </c>
      <c r="CP242" s="1">
        <f t="shared" si="373"/>
        <v>0</v>
      </c>
      <c r="CQ242" s="1">
        <f t="shared" si="374"/>
        <v>0</v>
      </c>
      <c r="CR242" s="1">
        <f t="shared" si="375"/>
        <v>0</v>
      </c>
      <c r="CS242" s="1">
        <f t="shared" si="376"/>
        <v>0</v>
      </c>
      <c r="CT242" s="1">
        <f t="shared" si="377"/>
        <v>0</v>
      </c>
      <c r="CU242" s="1">
        <f t="shared" si="378"/>
        <v>0</v>
      </c>
      <c r="CV242" s="1">
        <f t="shared" si="379"/>
        <v>0</v>
      </c>
      <c r="CW242" s="1">
        <f t="shared" si="380"/>
        <v>0</v>
      </c>
      <c r="CX242" s="1">
        <f t="shared" si="381"/>
        <v>0</v>
      </c>
      <c r="CY242" s="1">
        <f t="shared" si="382"/>
        <v>0</v>
      </c>
      <c r="CZ242" s="1">
        <f t="shared" si="383"/>
        <v>0</v>
      </c>
      <c r="DA242" s="1">
        <f t="shared" si="384"/>
        <v>0</v>
      </c>
      <c r="DB242" s="1">
        <f t="shared" si="385"/>
        <v>0</v>
      </c>
      <c r="DC242" s="1">
        <f t="shared" si="386"/>
        <v>0</v>
      </c>
      <c r="DD242" s="1">
        <f t="shared" si="387"/>
        <v>0</v>
      </c>
    </row>
    <row r="243" spans="1:108" x14ac:dyDescent="0.55000000000000004">
      <c r="A243" s="1">
        <f>値貼り付け用シート!F251</f>
        <v>11</v>
      </c>
      <c r="B243" s="1">
        <f>値貼り付け用シート!G251</f>
        <v>27</v>
      </c>
      <c r="C243" s="1">
        <f>計算１!I5786</f>
        <v>24</v>
      </c>
      <c r="D243" s="1">
        <f>計算１!J5786</f>
        <v>24</v>
      </c>
      <c r="E243" s="1">
        <f>計算１!K5786</f>
        <v>0</v>
      </c>
      <c r="F243" s="1">
        <f>計算１!L5786</f>
        <v>21</v>
      </c>
      <c r="G243" s="1">
        <f>計算１!M5786</f>
        <v>1</v>
      </c>
      <c r="H243" s="1">
        <f>IF(計算１!I5786=0,"",計算１!N5786)</f>
        <v>27</v>
      </c>
      <c r="I243" s="1">
        <f>IF(ISERROR(計算１!O5786),"",計算１!O5786)</f>
        <v>27</v>
      </c>
      <c r="J243" s="1">
        <f>計算１!P5786</f>
        <v>0</v>
      </c>
      <c r="K243" s="1">
        <f t="shared" si="291"/>
        <v>21</v>
      </c>
      <c r="M243" s="1">
        <f t="shared" si="292"/>
        <v>0</v>
      </c>
      <c r="N243" s="1">
        <f t="shared" si="293"/>
        <v>0</v>
      </c>
      <c r="O243" s="1">
        <f t="shared" si="294"/>
        <v>0</v>
      </c>
      <c r="P243" s="1">
        <f t="shared" si="295"/>
        <v>0</v>
      </c>
      <c r="Q243" s="1">
        <f t="shared" si="296"/>
        <v>0</v>
      </c>
      <c r="R243" s="1">
        <f t="shared" si="297"/>
        <v>0</v>
      </c>
      <c r="S243" s="1">
        <f t="shared" si="298"/>
        <v>0</v>
      </c>
      <c r="T243" s="1">
        <f t="shared" si="299"/>
        <v>0</v>
      </c>
      <c r="U243" s="1">
        <f t="shared" si="300"/>
        <v>0</v>
      </c>
      <c r="V243" s="1">
        <f t="shared" si="301"/>
        <v>0</v>
      </c>
      <c r="W243" s="1">
        <f t="shared" si="302"/>
        <v>0</v>
      </c>
      <c r="X243" s="1">
        <f t="shared" si="303"/>
        <v>0</v>
      </c>
      <c r="Y243" s="1">
        <f t="shared" si="304"/>
        <v>0</v>
      </c>
      <c r="Z243" s="1">
        <f t="shared" si="305"/>
        <v>0</v>
      </c>
      <c r="AA243" s="1">
        <f t="shared" si="306"/>
        <v>0</v>
      </c>
      <c r="AB243" s="1">
        <f t="shared" si="307"/>
        <v>0</v>
      </c>
      <c r="AC243" s="1">
        <f t="shared" si="308"/>
        <v>0</v>
      </c>
      <c r="AD243" s="1">
        <f t="shared" si="309"/>
        <v>0</v>
      </c>
      <c r="AE243" s="1">
        <f t="shared" si="310"/>
        <v>0</v>
      </c>
      <c r="AF243" s="1">
        <f t="shared" si="311"/>
        <v>0</v>
      </c>
      <c r="AG243" s="1">
        <f t="shared" si="312"/>
        <v>0</v>
      </c>
      <c r="AH243" s="1">
        <f t="shared" si="313"/>
        <v>0</v>
      </c>
      <c r="AI243" s="1">
        <f t="shared" si="314"/>
        <v>0</v>
      </c>
      <c r="AJ243" s="1">
        <f t="shared" si="315"/>
        <v>0</v>
      </c>
      <c r="AK243" s="1">
        <f t="shared" si="316"/>
        <v>0</v>
      </c>
      <c r="AL243" s="1">
        <f t="shared" si="317"/>
        <v>0</v>
      </c>
      <c r="AM243" s="1">
        <f t="shared" si="318"/>
        <v>0</v>
      </c>
      <c r="AN243" s="1">
        <f t="shared" si="319"/>
        <v>0</v>
      </c>
      <c r="AO243" s="1">
        <f t="shared" si="320"/>
        <v>0</v>
      </c>
      <c r="AP243" s="1">
        <f t="shared" si="321"/>
        <v>0</v>
      </c>
      <c r="AQ243" s="1">
        <f t="shared" si="322"/>
        <v>0</v>
      </c>
      <c r="AR243" s="1">
        <f t="shared" si="323"/>
        <v>0</v>
      </c>
      <c r="AS243" s="1">
        <f t="shared" si="324"/>
        <v>0</v>
      </c>
      <c r="AT243" s="1">
        <f t="shared" si="325"/>
        <v>0</v>
      </c>
      <c r="AU243" s="1">
        <f t="shared" si="326"/>
        <v>0</v>
      </c>
      <c r="AV243" s="1">
        <f t="shared" si="327"/>
        <v>0</v>
      </c>
      <c r="AW243" s="1">
        <f t="shared" si="328"/>
        <v>0</v>
      </c>
      <c r="AX243" s="1">
        <f t="shared" si="329"/>
        <v>0</v>
      </c>
      <c r="AY243" s="1">
        <f t="shared" si="330"/>
        <v>0</v>
      </c>
      <c r="AZ243" s="1">
        <f t="shared" si="331"/>
        <v>0</v>
      </c>
      <c r="BA243" s="1">
        <f t="shared" si="332"/>
        <v>0</v>
      </c>
      <c r="BB243" s="1">
        <f t="shared" si="333"/>
        <v>0</v>
      </c>
      <c r="BC243" s="1">
        <f t="shared" si="334"/>
        <v>0</v>
      </c>
      <c r="BD243" s="1">
        <f t="shared" si="335"/>
        <v>0</v>
      </c>
      <c r="BE243" s="1">
        <f t="shared" si="336"/>
        <v>0</v>
      </c>
      <c r="BF243" s="1">
        <f t="shared" si="337"/>
        <v>0</v>
      </c>
      <c r="BG243" s="1">
        <f t="shared" si="338"/>
        <v>0</v>
      </c>
      <c r="BH243" s="1">
        <f t="shared" si="339"/>
        <v>0</v>
      </c>
      <c r="BI243" s="1">
        <f t="shared" si="340"/>
        <v>0</v>
      </c>
      <c r="BJ243" s="1">
        <f t="shared" si="341"/>
        <v>0</v>
      </c>
      <c r="BK243" s="1">
        <f t="shared" si="342"/>
        <v>0</v>
      </c>
      <c r="BL243" s="1">
        <f t="shared" si="343"/>
        <v>0</v>
      </c>
      <c r="BM243" s="1">
        <f t="shared" si="344"/>
        <v>0</v>
      </c>
      <c r="BN243" s="1">
        <f t="shared" si="345"/>
        <v>0</v>
      </c>
      <c r="BO243" s="1">
        <f t="shared" si="346"/>
        <v>0</v>
      </c>
      <c r="BP243" s="1">
        <f t="shared" si="347"/>
        <v>0</v>
      </c>
      <c r="BQ243" s="1">
        <f t="shared" si="348"/>
        <v>1</v>
      </c>
      <c r="BR243" s="1">
        <f t="shared" si="349"/>
        <v>24</v>
      </c>
      <c r="BS243" s="1">
        <f t="shared" si="350"/>
        <v>21</v>
      </c>
      <c r="BT243" s="1">
        <f t="shared" si="351"/>
        <v>1</v>
      </c>
      <c r="BU243" s="1">
        <f t="shared" si="352"/>
        <v>21</v>
      </c>
      <c r="BV243" s="1">
        <f t="shared" si="353"/>
        <v>0</v>
      </c>
      <c r="BW243" s="1">
        <f t="shared" si="354"/>
        <v>0</v>
      </c>
      <c r="BX243" s="1">
        <f t="shared" si="355"/>
        <v>27</v>
      </c>
      <c r="BY243" s="1">
        <f t="shared" si="356"/>
        <v>0</v>
      </c>
      <c r="BZ243" s="1">
        <f t="shared" si="357"/>
        <v>0</v>
      </c>
      <c r="CA243" s="1">
        <f t="shared" si="358"/>
        <v>0</v>
      </c>
      <c r="CB243" s="1">
        <f t="shared" si="359"/>
        <v>0</v>
      </c>
      <c r="CC243" s="1">
        <f t="shared" si="360"/>
        <v>0</v>
      </c>
      <c r="CD243" s="1">
        <f t="shared" si="361"/>
        <v>0</v>
      </c>
      <c r="CE243" s="1">
        <f t="shared" si="362"/>
        <v>0</v>
      </c>
      <c r="CF243" s="1">
        <f t="shared" si="363"/>
        <v>0</v>
      </c>
      <c r="CG243" s="1">
        <f t="shared" si="364"/>
        <v>0</v>
      </c>
      <c r="CH243" s="1">
        <f t="shared" si="365"/>
        <v>0</v>
      </c>
      <c r="CI243" s="1">
        <f t="shared" si="366"/>
        <v>0</v>
      </c>
      <c r="CJ243" s="1">
        <f t="shared" si="367"/>
        <v>0</v>
      </c>
      <c r="CK243" s="1">
        <f t="shared" si="368"/>
        <v>0</v>
      </c>
      <c r="CL243" s="1">
        <f t="shared" si="369"/>
        <v>0</v>
      </c>
      <c r="CM243" s="1">
        <f t="shared" si="370"/>
        <v>0</v>
      </c>
      <c r="CN243" s="1">
        <f t="shared" si="371"/>
        <v>0</v>
      </c>
      <c r="CO243" s="1">
        <f t="shared" si="372"/>
        <v>0</v>
      </c>
      <c r="CP243" s="1">
        <f t="shared" si="373"/>
        <v>0</v>
      </c>
      <c r="CQ243" s="1">
        <f t="shared" si="374"/>
        <v>0</v>
      </c>
      <c r="CR243" s="1">
        <f t="shared" si="375"/>
        <v>0</v>
      </c>
      <c r="CS243" s="1">
        <f t="shared" si="376"/>
        <v>0</v>
      </c>
      <c r="CT243" s="1">
        <f t="shared" si="377"/>
        <v>0</v>
      </c>
      <c r="CU243" s="1">
        <f t="shared" si="378"/>
        <v>0</v>
      </c>
      <c r="CV243" s="1">
        <f t="shared" si="379"/>
        <v>0</v>
      </c>
      <c r="CW243" s="1">
        <f t="shared" si="380"/>
        <v>0</v>
      </c>
      <c r="CX243" s="1">
        <f t="shared" si="381"/>
        <v>0</v>
      </c>
      <c r="CY243" s="1">
        <f t="shared" si="382"/>
        <v>0</v>
      </c>
      <c r="CZ243" s="1">
        <f t="shared" si="383"/>
        <v>0</v>
      </c>
      <c r="DA243" s="1">
        <f t="shared" si="384"/>
        <v>0</v>
      </c>
      <c r="DB243" s="1">
        <f t="shared" si="385"/>
        <v>0</v>
      </c>
      <c r="DC243" s="1">
        <f t="shared" si="386"/>
        <v>0</v>
      </c>
      <c r="DD243" s="1">
        <f t="shared" si="387"/>
        <v>0</v>
      </c>
    </row>
    <row r="244" spans="1:108" x14ac:dyDescent="0.55000000000000004">
      <c r="A244" s="1">
        <f>値貼り付け用シート!F252</f>
        <v>11</v>
      </c>
      <c r="B244" s="1">
        <f>値貼り付け用シート!G252</f>
        <v>28</v>
      </c>
      <c r="C244" s="1">
        <f>計算１!I5810</f>
        <v>24</v>
      </c>
      <c r="D244" s="1">
        <f>計算１!J5810</f>
        <v>24</v>
      </c>
      <c r="E244" s="1">
        <f>計算１!K5810</f>
        <v>0</v>
      </c>
      <c r="F244" s="1">
        <f>計算１!L5810</f>
        <v>36</v>
      </c>
      <c r="G244" s="1">
        <f>計算１!M5810</f>
        <v>1</v>
      </c>
      <c r="H244" s="1">
        <f>IF(計算１!I5810=0,"",計算１!N5810)</f>
        <v>41</v>
      </c>
      <c r="I244" s="1">
        <f>IF(ISERROR(計算１!O5810),"",計算１!O5810)</f>
        <v>41</v>
      </c>
      <c r="J244" s="1">
        <f>計算１!P5810</f>
        <v>0</v>
      </c>
      <c r="K244" s="1">
        <f t="shared" si="291"/>
        <v>36</v>
      </c>
      <c r="M244" s="1">
        <f t="shared" si="292"/>
        <v>0</v>
      </c>
      <c r="N244" s="1">
        <f t="shared" si="293"/>
        <v>0</v>
      </c>
      <c r="O244" s="1">
        <f t="shared" si="294"/>
        <v>0</v>
      </c>
      <c r="P244" s="1">
        <f t="shared" si="295"/>
        <v>0</v>
      </c>
      <c r="Q244" s="1">
        <f t="shared" si="296"/>
        <v>0</v>
      </c>
      <c r="R244" s="1">
        <f t="shared" si="297"/>
        <v>0</v>
      </c>
      <c r="S244" s="1">
        <f t="shared" si="298"/>
        <v>0</v>
      </c>
      <c r="T244" s="1">
        <f t="shared" si="299"/>
        <v>0</v>
      </c>
      <c r="U244" s="1">
        <f t="shared" si="300"/>
        <v>0</v>
      </c>
      <c r="V244" s="1">
        <f t="shared" si="301"/>
        <v>0</v>
      </c>
      <c r="W244" s="1">
        <f t="shared" si="302"/>
        <v>0</v>
      </c>
      <c r="X244" s="1">
        <f t="shared" si="303"/>
        <v>0</v>
      </c>
      <c r="Y244" s="1">
        <f t="shared" si="304"/>
        <v>0</v>
      </c>
      <c r="Z244" s="1">
        <f t="shared" si="305"/>
        <v>0</v>
      </c>
      <c r="AA244" s="1">
        <f t="shared" si="306"/>
        <v>0</v>
      </c>
      <c r="AB244" s="1">
        <f t="shared" si="307"/>
        <v>0</v>
      </c>
      <c r="AC244" s="1">
        <f t="shared" si="308"/>
        <v>0</v>
      </c>
      <c r="AD244" s="1">
        <f t="shared" si="309"/>
        <v>0</v>
      </c>
      <c r="AE244" s="1">
        <f t="shared" si="310"/>
        <v>0</v>
      </c>
      <c r="AF244" s="1">
        <f t="shared" si="311"/>
        <v>0</v>
      </c>
      <c r="AG244" s="1">
        <f t="shared" si="312"/>
        <v>0</v>
      </c>
      <c r="AH244" s="1">
        <f t="shared" si="313"/>
        <v>0</v>
      </c>
      <c r="AI244" s="1">
        <f t="shared" si="314"/>
        <v>0</v>
      </c>
      <c r="AJ244" s="1">
        <f t="shared" si="315"/>
        <v>0</v>
      </c>
      <c r="AK244" s="1">
        <f t="shared" si="316"/>
        <v>0</v>
      </c>
      <c r="AL244" s="1">
        <f t="shared" si="317"/>
        <v>0</v>
      </c>
      <c r="AM244" s="1">
        <f t="shared" si="318"/>
        <v>0</v>
      </c>
      <c r="AN244" s="1">
        <f t="shared" si="319"/>
        <v>0</v>
      </c>
      <c r="AO244" s="1">
        <f t="shared" si="320"/>
        <v>0</v>
      </c>
      <c r="AP244" s="1">
        <f t="shared" si="321"/>
        <v>0</v>
      </c>
      <c r="AQ244" s="1">
        <f t="shared" si="322"/>
        <v>0</v>
      </c>
      <c r="AR244" s="1">
        <f t="shared" si="323"/>
        <v>0</v>
      </c>
      <c r="AS244" s="1">
        <f t="shared" si="324"/>
        <v>0</v>
      </c>
      <c r="AT244" s="1">
        <f t="shared" si="325"/>
        <v>0</v>
      </c>
      <c r="AU244" s="1">
        <f t="shared" si="326"/>
        <v>0</v>
      </c>
      <c r="AV244" s="1">
        <f t="shared" si="327"/>
        <v>0</v>
      </c>
      <c r="AW244" s="1">
        <f t="shared" si="328"/>
        <v>0</v>
      </c>
      <c r="AX244" s="1">
        <f t="shared" si="329"/>
        <v>0</v>
      </c>
      <c r="AY244" s="1">
        <f t="shared" si="330"/>
        <v>0</v>
      </c>
      <c r="AZ244" s="1">
        <f t="shared" si="331"/>
        <v>0</v>
      </c>
      <c r="BA244" s="1">
        <f t="shared" si="332"/>
        <v>0</v>
      </c>
      <c r="BB244" s="1">
        <f t="shared" si="333"/>
        <v>0</v>
      </c>
      <c r="BC244" s="1">
        <f t="shared" si="334"/>
        <v>0</v>
      </c>
      <c r="BD244" s="1">
        <f t="shared" si="335"/>
        <v>0</v>
      </c>
      <c r="BE244" s="1">
        <f t="shared" si="336"/>
        <v>0</v>
      </c>
      <c r="BF244" s="1">
        <f t="shared" si="337"/>
        <v>0</v>
      </c>
      <c r="BG244" s="1">
        <f t="shared" si="338"/>
        <v>0</v>
      </c>
      <c r="BH244" s="1">
        <f t="shared" si="339"/>
        <v>0</v>
      </c>
      <c r="BI244" s="1">
        <f t="shared" si="340"/>
        <v>0</v>
      </c>
      <c r="BJ244" s="1">
        <f t="shared" si="341"/>
        <v>0</v>
      </c>
      <c r="BK244" s="1">
        <f t="shared" si="342"/>
        <v>0</v>
      </c>
      <c r="BL244" s="1">
        <f t="shared" si="343"/>
        <v>0</v>
      </c>
      <c r="BM244" s="1">
        <f t="shared" si="344"/>
        <v>0</v>
      </c>
      <c r="BN244" s="1">
        <f t="shared" si="345"/>
        <v>0</v>
      </c>
      <c r="BO244" s="1">
        <f t="shared" si="346"/>
        <v>0</v>
      </c>
      <c r="BP244" s="1">
        <f t="shared" si="347"/>
        <v>0</v>
      </c>
      <c r="BQ244" s="1">
        <f t="shared" si="348"/>
        <v>1</v>
      </c>
      <c r="BR244" s="1">
        <f t="shared" si="349"/>
        <v>24</v>
      </c>
      <c r="BS244" s="1">
        <f t="shared" si="350"/>
        <v>36</v>
      </c>
      <c r="BT244" s="1">
        <f t="shared" si="351"/>
        <v>1</v>
      </c>
      <c r="BU244" s="1">
        <f t="shared" si="352"/>
        <v>36</v>
      </c>
      <c r="BV244" s="1">
        <f t="shared" si="353"/>
        <v>0</v>
      </c>
      <c r="BW244" s="1">
        <f t="shared" si="354"/>
        <v>0</v>
      </c>
      <c r="BX244" s="1">
        <f t="shared" si="355"/>
        <v>41</v>
      </c>
      <c r="BY244" s="1">
        <f t="shared" si="356"/>
        <v>0</v>
      </c>
      <c r="BZ244" s="1">
        <f t="shared" si="357"/>
        <v>0</v>
      </c>
      <c r="CA244" s="1">
        <f t="shared" si="358"/>
        <v>0</v>
      </c>
      <c r="CB244" s="1">
        <f t="shared" si="359"/>
        <v>0</v>
      </c>
      <c r="CC244" s="1">
        <f t="shared" si="360"/>
        <v>0</v>
      </c>
      <c r="CD244" s="1">
        <f t="shared" si="361"/>
        <v>0</v>
      </c>
      <c r="CE244" s="1">
        <f t="shared" si="362"/>
        <v>0</v>
      </c>
      <c r="CF244" s="1">
        <f t="shared" si="363"/>
        <v>0</v>
      </c>
      <c r="CG244" s="1">
        <f t="shared" si="364"/>
        <v>0</v>
      </c>
      <c r="CH244" s="1">
        <f t="shared" si="365"/>
        <v>0</v>
      </c>
      <c r="CI244" s="1">
        <f t="shared" si="366"/>
        <v>0</v>
      </c>
      <c r="CJ244" s="1">
        <f t="shared" si="367"/>
        <v>0</v>
      </c>
      <c r="CK244" s="1">
        <f t="shared" si="368"/>
        <v>0</v>
      </c>
      <c r="CL244" s="1">
        <f t="shared" si="369"/>
        <v>0</v>
      </c>
      <c r="CM244" s="1">
        <f t="shared" si="370"/>
        <v>0</v>
      </c>
      <c r="CN244" s="1">
        <f t="shared" si="371"/>
        <v>0</v>
      </c>
      <c r="CO244" s="1">
        <f t="shared" si="372"/>
        <v>0</v>
      </c>
      <c r="CP244" s="1">
        <f t="shared" si="373"/>
        <v>0</v>
      </c>
      <c r="CQ244" s="1">
        <f t="shared" si="374"/>
        <v>0</v>
      </c>
      <c r="CR244" s="1">
        <f t="shared" si="375"/>
        <v>0</v>
      </c>
      <c r="CS244" s="1">
        <f t="shared" si="376"/>
        <v>0</v>
      </c>
      <c r="CT244" s="1">
        <f t="shared" si="377"/>
        <v>0</v>
      </c>
      <c r="CU244" s="1">
        <f t="shared" si="378"/>
        <v>0</v>
      </c>
      <c r="CV244" s="1">
        <f t="shared" si="379"/>
        <v>0</v>
      </c>
      <c r="CW244" s="1">
        <f t="shared" si="380"/>
        <v>0</v>
      </c>
      <c r="CX244" s="1">
        <f t="shared" si="381"/>
        <v>0</v>
      </c>
      <c r="CY244" s="1">
        <f t="shared" si="382"/>
        <v>0</v>
      </c>
      <c r="CZ244" s="1">
        <f t="shared" si="383"/>
        <v>0</v>
      </c>
      <c r="DA244" s="1">
        <f t="shared" si="384"/>
        <v>0</v>
      </c>
      <c r="DB244" s="1">
        <f t="shared" si="385"/>
        <v>0</v>
      </c>
      <c r="DC244" s="1">
        <f t="shared" si="386"/>
        <v>0</v>
      </c>
      <c r="DD244" s="1">
        <f t="shared" si="387"/>
        <v>0</v>
      </c>
    </row>
    <row r="245" spans="1:108" x14ac:dyDescent="0.55000000000000004">
      <c r="A245" s="1">
        <f>値貼り付け用シート!F253</f>
        <v>11</v>
      </c>
      <c r="B245" s="1">
        <f>値貼り付け用シート!G253</f>
        <v>29</v>
      </c>
      <c r="C245" s="1">
        <f>計算１!I5834</f>
        <v>23</v>
      </c>
      <c r="D245" s="1">
        <f>計算１!J5834</f>
        <v>24</v>
      </c>
      <c r="E245" s="1">
        <f>計算１!K5834</f>
        <v>0</v>
      </c>
      <c r="F245" s="1">
        <f>計算１!L5834</f>
        <v>32</v>
      </c>
      <c r="G245" s="1">
        <f>計算１!M5834</f>
        <v>1</v>
      </c>
      <c r="H245" s="1">
        <f>IF(計算１!I5834=0,"",計算１!N5834)</f>
        <v>35</v>
      </c>
      <c r="I245" s="1">
        <f>IF(ISERROR(計算１!O5834),"",計算１!O5834)</f>
        <v>35</v>
      </c>
      <c r="J245" s="1">
        <f>計算１!P5834</f>
        <v>0</v>
      </c>
      <c r="K245" s="1">
        <f t="shared" si="291"/>
        <v>32</v>
      </c>
      <c r="M245" s="1">
        <f t="shared" si="292"/>
        <v>0</v>
      </c>
      <c r="N245" s="1">
        <f t="shared" si="293"/>
        <v>0</v>
      </c>
      <c r="O245" s="1">
        <f t="shared" si="294"/>
        <v>0</v>
      </c>
      <c r="P245" s="1">
        <f t="shared" si="295"/>
        <v>0</v>
      </c>
      <c r="Q245" s="1">
        <f t="shared" si="296"/>
        <v>0</v>
      </c>
      <c r="R245" s="1">
        <f t="shared" si="297"/>
        <v>0</v>
      </c>
      <c r="S245" s="1">
        <f t="shared" si="298"/>
        <v>0</v>
      </c>
      <c r="T245" s="1">
        <f t="shared" si="299"/>
        <v>0</v>
      </c>
      <c r="U245" s="1">
        <f t="shared" si="300"/>
        <v>0</v>
      </c>
      <c r="V245" s="1">
        <f t="shared" si="301"/>
        <v>0</v>
      </c>
      <c r="W245" s="1">
        <f t="shared" si="302"/>
        <v>0</v>
      </c>
      <c r="X245" s="1">
        <f t="shared" si="303"/>
        <v>0</v>
      </c>
      <c r="Y245" s="1">
        <f t="shared" si="304"/>
        <v>0</v>
      </c>
      <c r="Z245" s="1">
        <f t="shared" si="305"/>
        <v>0</v>
      </c>
      <c r="AA245" s="1">
        <f t="shared" si="306"/>
        <v>0</v>
      </c>
      <c r="AB245" s="1">
        <f t="shared" si="307"/>
        <v>0</v>
      </c>
      <c r="AC245" s="1">
        <f t="shared" si="308"/>
        <v>0</v>
      </c>
      <c r="AD245" s="1">
        <f t="shared" si="309"/>
        <v>0</v>
      </c>
      <c r="AE245" s="1">
        <f t="shared" si="310"/>
        <v>0</v>
      </c>
      <c r="AF245" s="1">
        <f t="shared" si="311"/>
        <v>0</v>
      </c>
      <c r="AG245" s="1">
        <f t="shared" si="312"/>
        <v>0</v>
      </c>
      <c r="AH245" s="1">
        <f t="shared" si="313"/>
        <v>0</v>
      </c>
      <c r="AI245" s="1">
        <f t="shared" si="314"/>
        <v>0</v>
      </c>
      <c r="AJ245" s="1">
        <f t="shared" si="315"/>
        <v>0</v>
      </c>
      <c r="AK245" s="1">
        <f t="shared" si="316"/>
        <v>0</v>
      </c>
      <c r="AL245" s="1">
        <f t="shared" si="317"/>
        <v>0</v>
      </c>
      <c r="AM245" s="1">
        <f t="shared" si="318"/>
        <v>0</v>
      </c>
      <c r="AN245" s="1">
        <f t="shared" si="319"/>
        <v>0</v>
      </c>
      <c r="AO245" s="1">
        <f t="shared" si="320"/>
        <v>0</v>
      </c>
      <c r="AP245" s="1">
        <f t="shared" si="321"/>
        <v>0</v>
      </c>
      <c r="AQ245" s="1">
        <f t="shared" si="322"/>
        <v>0</v>
      </c>
      <c r="AR245" s="1">
        <f t="shared" si="323"/>
        <v>0</v>
      </c>
      <c r="AS245" s="1">
        <f t="shared" si="324"/>
        <v>0</v>
      </c>
      <c r="AT245" s="1">
        <f t="shared" si="325"/>
        <v>0</v>
      </c>
      <c r="AU245" s="1">
        <f t="shared" si="326"/>
        <v>0</v>
      </c>
      <c r="AV245" s="1">
        <f t="shared" si="327"/>
        <v>0</v>
      </c>
      <c r="AW245" s="1">
        <f t="shared" si="328"/>
        <v>0</v>
      </c>
      <c r="AX245" s="1">
        <f t="shared" si="329"/>
        <v>0</v>
      </c>
      <c r="AY245" s="1">
        <f t="shared" si="330"/>
        <v>0</v>
      </c>
      <c r="AZ245" s="1">
        <f t="shared" si="331"/>
        <v>0</v>
      </c>
      <c r="BA245" s="1">
        <f t="shared" si="332"/>
        <v>0</v>
      </c>
      <c r="BB245" s="1">
        <f t="shared" si="333"/>
        <v>0</v>
      </c>
      <c r="BC245" s="1">
        <f t="shared" si="334"/>
        <v>0</v>
      </c>
      <c r="BD245" s="1">
        <f t="shared" si="335"/>
        <v>0</v>
      </c>
      <c r="BE245" s="1">
        <f t="shared" si="336"/>
        <v>0</v>
      </c>
      <c r="BF245" s="1">
        <f t="shared" si="337"/>
        <v>0</v>
      </c>
      <c r="BG245" s="1">
        <f t="shared" si="338"/>
        <v>0</v>
      </c>
      <c r="BH245" s="1">
        <f t="shared" si="339"/>
        <v>0</v>
      </c>
      <c r="BI245" s="1">
        <f t="shared" si="340"/>
        <v>0</v>
      </c>
      <c r="BJ245" s="1">
        <f t="shared" si="341"/>
        <v>0</v>
      </c>
      <c r="BK245" s="1">
        <f t="shared" si="342"/>
        <v>0</v>
      </c>
      <c r="BL245" s="1">
        <f t="shared" si="343"/>
        <v>0</v>
      </c>
      <c r="BM245" s="1">
        <f t="shared" si="344"/>
        <v>0</v>
      </c>
      <c r="BN245" s="1">
        <f t="shared" si="345"/>
        <v>0</v>
      </c>
      <c r="BO245" s="1">
        <f t="shared" si="346"/>
        <v>0</v>
      </c>
      <c r="BP245" s="1">
        <f t="shared" si="347"/>
        <v>0</v>
      </c>
      <c r="BQ245" s="1">
        <f t="shared" si="348"/>
        <v>1</v>
      </c>
      <c r="BR245" s="1">
        <f t="shared" si="349"/>
        <v>23</v>
      </c>
      <c r="BS245" s="1">
        <f t="shared" si="350"/>
        <v>32</v>
      </c>
      <c r="BT245" s="1">
        <f t="shared" si="351"/>
        <v>1</v>
      </c>
      <c r="BU245" s="1">
        <f t="shared" si="352"/>
        <v>32</v>
      </c>
      <c r="BV245" s="1">
        <f t="shared" si="353"/>
        <v>0</v>
      </c>
      <c r="BW245" s="1">
        <f t="shared" si="354"/>
        <v>0</v>
      </c>
      <c r="BX245" s="1">
        <f t="shared" si="355"/>
        <v>35</v>
      </c>
      <c r="BY245" s="1">
        <f t="shared" si="356"/>
        <v>0</v>
      </c>
      <c r="BZ245" s="1">
        <f t="shared" si="357"/>
        <v>0</v>
      </c>
      <c r="CA245" s="1">
        <f t="shared" si="358"/>
        <v>0</v>
      </c>
      <c r="CB245" s="1">
        <f t="shared" si="359"/>
        <v>0</v>
      </c>
      <c r="CC245" s="1">
        <f t="shared" si="360"/>
        <v>0</v>
      </c>
      <c r="CD245" s="1">
        <f t="shared" si="361"/>
        <v>0</v>
      </c>
      <c r="CE245" s="1">
        <f t="shared" si="362"/>
        <v>0</v>
      </c>
      <c r="CF245" s="1">
        <f t="shared" si="363"/>
        <v>0</v>
      </c>
      <c r="CG245" s="1">
        <f t="shared" si="364"/>
        <v>0</v>
      </c>
      <c r="CH245" s="1">
        <f t="shared" si="365"/>
        <v>0</v>
      </c>
      <c r="CI245" s="1">
        <f t="shared" si="366"/>
        <v>0</v>
      </c>
      <c r="CJ245" s="1">
        <f t="shared" si="367"/>
        <v>0</v>
      </c>
      <c r="CK245" s="1">
        <f t="shared" si="368"/>
        <v>0</v>
      </c>
      <c r="CL245" s="1">
        <f t="shared" si="369"/>
        <v>0</v>
      </c>
      <c r="CM245" s="1">
        <f t="shared" si="370"/>
        <v>0</v>
      </c>
      <c r="CN245" s="1">
        <f t="shared" si="371"/>
        <v>0</v>
      </c>
      <c r="CO245" s="1">
        <f t="shared" si="372"/>
        <v>0</v>
      </c>
      <c r="CP245" s="1">
        <f t="shared" si="373"/>
        <v>0</v>
      </c>
      <c r="CQ245" s="1">
        <f t="shared" si="374"/>
        <v>0</v>
      </c>
      <c r="CR245" s="1">
        <f t="shared" si="375"/>
        <v>0</v>
      </c>
      <c r="CS245" s="1">
        <f t="shared" si="376"/>
        <v>0</v>
      </c>
      <c r="CT245" s="1">
        <f t="shared" si="377"/>
        <v>0</v>
      </c>
      <c r="CU245" s="1">
        <f t="shared" si="378"/>
        <v>0</v>
      </c>
      <c r="CV245" s="1">
        <f t="shared" si="379"/>
        <v>0</v>
      </c>
      <c r="CW245" s="1">
        <f t="shared" si="380"/>
        <v>0</v>
      </c>
      <c r="CX245" s="1">
        <f t="shared" si="381"/>
        <v>0</v>
      </c>
      <c r="CY245" s="1">
        <f t="shared" si="382"/>
        <v>0</v>
      </c>
      <c r="CZ245" s="1">
        <f t="shared" si="383"/>
        <v>0</v>
      </c>
      <c r="DA245" s="1">
        <f t="shared" si="384"/>
        <v>0</v>
      </c>
      <c r="DB245" s="1">
        <f t="shared" si="385"/>
        <v>0</v>
      </c>
      <c r="DC245" s="1">
        <f t="shared" si="386"/>
        <v>0</v>
      </c>
      <c r="DD245" s="1">
        <f t="shared" si="387"/>
        <v>0</v>
      </c>
    </row>
    <row r="246" spans="1:108" x14ac:dyDescent="0.55000000000000004">
      <c r="A246" s="1">
        <f>値貼り付け用シート!F254</f>
        <v>11</v>
      </c>
      <c r="B246" s="1">
        <f>値貼り付け用シート!G254</f>
        <v>30</v>
      </c>
      <c r="C246" s="1">
        <f>計算１!I5858</f>
        <v>24</v>
      </c>
      <c r="D246" s="1">
        <f>計算１!J5858</f>
        <v>24</v>
      </c>
      <c r="E246" s="1">
        <f>計算１!K5858</f>
        <v>0</v>
      </c>
      <c r="F246" s="1">
        <f>計算１!L5858</f>
        <v>32</v>
      </c>
      <c r="G246" s="1">
        <f>計算１!M5858</f>
        <v>1</v>
      </c>
      <c r="H246" s="1">
        <f>IF(計算１!I5858=0,"",計算１!N5858)</f>
        <v>38</v>
      </c>
      <c r="I246" s="1">
        <f>IF(ISERROR(計算１!O5858),"",計算１!O5858)</f>
        <v>38</v>
      </c>
      <c r="J246" s="1">
        <f>計算１!P5858</f>
        <v>0</v>
      </c>
      <c r="K246" s="1">
        <f t="shared" si="291"/>
        <v>32</v>
      </c>
      <c r="M246" s="1">
        <f t="shared" si="292"/>
        <v>0</v>
      </c>
      <c r="N246" s="1">
        <f t="shared" si="293"/>
        <v>0</v>
      </c>
      <c r="O246" s="1">
        <f t="shared" si="294"/>
        <v>0</v>
      </c>
      <c r="P246" s="1">
        <f t="shared" si="295"/>
        <v>0</v>
      </c>
      <c r="Q246" s="1">
        <f t="shared" si="296"/>
        <v>0</v>
      </c>
      <c r="R246" s="1">
        <f t="shared" si="297"/>
        <v>0</v>
      </c>
      <c r="S246" s="1">
        <f t="shared" si="298"/>
        <v>0</v>
      </c>
      <c r="T246" s="1">
        <f t="shared" si="299"/>
        <v>0</v>
      </c>
      <c r="U246" s="1">
        <f t="shared" si="300"/>
        <v>0</v>
      </c>
      <c r="V246" s="1">
        <f t="shared" si="301"/>
        <v>0</v>
      </c>
      <c r="W246" s="1">
        <f t="shared" si="302"/>
        <v>0</v>
      </c>
      <c r="X246" s="1">
        <f t="shared" si="303"/>
        <v>0</v>
      </c>
      <c r="Y246" s="1">
        <f t="shared" si="304"/>
        <v>0</v>
      </c>
      <c r="Z246" s="1">
        <f t="shared" si="305"/>
        <v>0</v>
      </c>
      <c r="AA246" s="1">
        <f t="shared" si="306"/>
        <v>0</v>
      </c>
      <c r="AB246" s="1">
        <f t="shared" si="307"/>
        <v>0</v>
      </c>
      <c r="AC246" s="1">
        <f t="shared" si="308"/>
        <v>0</v>
      </c>
      <c r="AD246" s="1">
        <f t="shared" si="309"/>
        <v>0</v>
      </c>
      <c r="AE246" s="1">
        <f t="shared" si="310"/>
        <v>0</v>
      </c>
      <c r="AF246" s="1">
        <f t="shared" si="311"/>
        <v>0</v>
      </c>
      <c r="AG246" s="1">
        <f t="shared" si="312"/>
        <v>0</v>
      </c>
      <c r="AH246" s="1">
        <f t="shared" si="313"/>
        <v>0</v>
      </c>
      <c r="AI246" s="1">
        <f t="shared" si="314"/>
        <v>0</v>
      </c>
      <c r="AJ246" s="1">
        <f t="shared" si="315"/>
        <v>0</v>
      </c>
      <c r="AK246" s="1">
        <f t="shared" si="316"/>
        <v>0</v>
      </c>
      <c r="AL246" s="1">
        <f t="shared" si="317"/>
        <v>0</v>
      </c>
      <c r="AM246" s="1">
        <f t="shared" si="318"/>
        <v>0</v>
      </c>
      <c r="AN246" s="1">
        <f t="shared" si="319"/>
        <v>0</v>
      </c>
      <c r="AO246" s="1">
        <f t="shared" si="320"/>
        <v>0</v>
      </c>
      <c r="AP246" s="1">
        <f t="shared" si="321"/>
        <v>0</v>
      </c>
      <c r="AQ246" s="1">
        <f t="shared" si="322"/>
        <v>0</v>
      </c>
      <c r="AR246" s="1">
        <f t="shared" si="323"/>
        <v>0</v>
      </c>
      <c r="AS246" s="1">
        <f t="shared" si="324"/>
        <v>0</v>
      </c>
      <c r="AT246" s="1">
        <f t="shared" si="325"/>
        <v>0</v>
      </c>
      <c r="AU246" s="1">
        <f t="shared" si="326"/>
        <v>0</v>
      </c>
      <c r="AV246" s="1">
        <f t="shared" si="327"/>
        <v>0</v>
      </c>
      <c r="AW246" s="1">
        <f t="shared" si="328"/>
        <v>0</v>
      </c>
      <c r="AX246" s="1">
        <f t="shared" si="329"/>
        <v>0</v>
      </c>
      <c r="AY246" s="1">
        <f t="shared" si="330"/>
        <v>0</v>
      </c>
      <c r="AZ246" s="1">
        <f t="shared" si="331"/>
        <v>0</v>
      </c>
      <c r="BA246" s="1">
        <f t="shared" si="332"/>
        <v>0</v>
      </c>
      <c r="BB246" s="1">
        <f t="shared" si="333"/>
        <v>0</v>
      </c>
      <c r="BC246" s="1">
        <f t="shared" si="334"/>
        <v>0</v>
      </c>
      <c r="BD246" s="1">
        <f t="shared" si="335"/>
        <v>0</v>
      </c>
      <c r="BE246" s="1">
        <f t="shared" si="336"/>
        <v>0</v>
      </c>
      <c r="BF246" s="1">
        <f t="shared" si="337"/>
        <v>0</v>
      </c>
      <c r="BG246" s="1">
        <f t="shared" si="338"/>
        <v>0</v>
      </c>
      <c r="BH246" s="1">
        <f t="shared" si="339"/>
        <v>0</v>
      </c>
      <c r="BI246" s="1">
        <f t="shared" si="340"/>
        <v>0</v>
      </c>
      <c r="BJ246" s="1">
        <f t="shared" si="341"/>
        <v>0</v>
      </c>
      <c r="BK246" s="1">
        <f t="shared" si="342"/>
        <v>0</v>
      </c>
      <c r="BL246" s="1">
        <f t="shared" si="343"/>
        <v>0</v>
      </c>
      <c r="BM246" s="1">
        <f t="shared" si="344"/>
        <v>0</v>
      </c>
      <c r="BN246" s="1">
        <f t="shared" si="345"/>
        <v>0</v>
      </c>
      <c r="BO246" s="1">
        <f t="shared" si="346"/>
        <v>0</v>
      </c>
      <c r="BP246" s="1">
        <f t="shared" si="347"/>
        <v>0</v>
      </c>
      <c r="BQ246" s="1">
        <f t="shared" si="348"/>
        <v>1</v>
      </c>
      <c r="BR246" s="1">
        <f t="shared" si="349"/>
        <v>24</v>
      </c>
      <c r="BS246" s="1">
        <f t="shared" si="350"/>
        <v>32</v>
      </c>
      <c r="BT246" s="1">
        <f t="shared" si="351"/>
        <v>1</v>
      </c>
      <c r="BU246" s="1">
        <f t="shared" si="352"/>
        <v>32</v>
      </c>
      <c r="BV246" s="1">
        <f t="shared" si="353"/>
        <v>0</v>
      </c>
      <c r="BW246" s="1">
        <f t="shared" si="354"/>
        <v>0</v>
      </c>
      <c r="BX246" s="1">
        <f t="shared" si="355"/>
        <v>38</v>
      </c>
      <c r="BY246" s="1">
        <f t="shared" si="356"/>
        <v>0</v>
      </c>
      <c r="BZ246" s="1">
        <f t="shared" si="357"/>
        <v>0</v>
      </c>
      <c r="CA246" s="1">
        <f t="shared" si="358"/>
        <v>0</v>
      </c>
      <c r="CB246" s="1">
        <f t="shared" si="359"/>
        <v>0</v>
      </c>
      <c r="CC246" s="1">
        <f t="shared" si="360"/>
        <v>0</v>
      </c>
      <c r="CD246" s="1">
        <f t="shared" si="361"/>
        <v>0</v>
      </c>
      <c r="CE246" s="1">
        <f t="shared" si="362"/>
        <v>0</v>
      </c>
      <c r="CF246" s="1">
        <f t="shared" si="363"/>
        <v>0</v>
      </c>
      <c r="CG246" s="1">
        <f t="shared" si="364"/>
        <v>0</v>
      </c>
      <c r="CH246" s="1">
        <f t="shared" si="365"/>
        <v>0</v>
      </c>
      <c r="CI246" s="1">
        <f t="shared" si="366"/>
        <v>0</v>
      </c>
      <c r="CJ246" s="1">
        <f t="shared" si="367"/>
        <v>0</v>
      </c>
      <c r="CK246" s="1">
        <f t="shared" si="368"/>
        <v>0</v>
      </c>
      <c r="CL246" s="1">
        <f t="shared" si="369"/>
        <v>0</v>
      </c>
      <c r="CM246" s="1">
        <f t="shared" si="370"/>
        <v>0</v>
      </c>
      <c r="CN246" s="1">
        <f t="shared" si="371"/>
        <v>0</v>
      </c>
      <c r="CO246" s="1">
        <f t="shared" si="372"/>
        <v>0</v>
      </c>
      <c r="CP246" s="1">
        <f t="shared" si="373"/>
        <v>0</v>
      </c>
      <c r="CQ246" s="1">
        <f t="shared" si="374"/>
        <v>0</v>
      </c>
      <c r="CR246" s="1">
        <f t="shared" si="375"/>
        <v>0</v>
      </c>
      <c r="CS246" s="1">
        <f t="shared" si="376"/>
        <v>0</v>
      </c>
      <c r="CT246" s="1">
        <f t="shared" si="377"/>
        <v>0</v>
      </c>
      <c r="CU246" s="1">
        <f t="shared" si="378"/>
        <v>0</v>
      </c>
      <c r="CV246" s="1">
        <f t="shared" si="379"/>
        <v>0</v>
      </c>
      <c r="CW246" s="1">
        <f t="shared" si="380"/>
        <v>0</v>
      </c>
      <c r="CX246" s="1">
        <f t="shared" si="381"/>
        <v>0</v>
      </c>
      <c r="CY246" s="1">
        <f t="shared" si="382"/>
        <v>0</v>
      </c>
      <c r="CZ246" s="1">
        <f t="shared" si="383"/>
        <v>0</v>
      </c>
      <c r="DA246" s="1">
        <f t="shared" si="384"/>
        <v>0</v>
      </c>
      <c r="DB246" s="1">
        <f t="shared" si="385"/>
        <v>0</v>
      </c>
      <c r="DC246" s="1">
        <f t="shared" si="386"/>
        <v>0</v>
      </c>
      <c r="DD246" s="1">
        <f t="shared" si="387"/>
        <v>0</v>
      </c>
    </row>
    <row r="247" spans="1:108" x14ac:dyDescent="0.55000000000000004">
      <c r="A247" s="1">
        <f>値貼り付け用シート!F255</f>
        <v>12</v>
      </c>
      <c r="B247" s="1">
        <f>値貼り付け用シート!G255</f>
        <v>1</v>
      </c>
      <c r="C247" s="1">
        <f>計算１!I5882</f>
        <v>24</v>
      </c>
      <c r="D247" s="1">
        <f>計算１!J5882</f>
        <v>24</v>
      </c>
      <c r="E247" s="1">
        <f>計算１!K5882</f>
        <v>0</v>
      </c>
      <c r="F247" s="1">
        <f>計算１!L5882</f>
        <v>30</v>
      </c>
      <c r="G247" s="1">
        <f>計算１!M5882</f>
        <v>1</v>
      </c>
      <c r="H247" s="1">
        <f>IF(計算１!I5882=0,"",計算１!N5882)</f>
        <v>29</v>
      </c>
      <c r="I247" s="1">
        <f>IF(ISERROR(計算１!O5882),"",計算１!O5882)</f>
        <v>27</v>
      </c>
      <c r="J247" s="1">
        <f>計算１!P5882</f>
        <v>0</v>
      </c>
      <c r="K247" s="1">
        <f t="shared" si="291"/>
        <v>30</v>
      </c>
      <c r="M247" s="1">
        <f t="shared" si="292"/>
        <v>0</v>
      </c>
      <c r="N247" s="1">
        <f t="shared" si="293"/>
        <v>0</v>
      </c>
      <c r="O247" s="1">
        <f t="shared" si="294"/>
        <v>0</v>
      </c>
      <c r="P247" s="1">
        <f t="shared" si="295"/>
        <v>0</v>
      </c>
      <c r="Q247" s="1">
        <f t="shared" si="296"/>
        <v>0</v>
      </c>
      <c r="R247" s="1">
        <f t="shared" si="297"/>
        <v>0</v>
      </c>
      <c r="S247" s="1">
        <f t="shared" si="298"/>
        <v>0</v>
      </c>
      <c r="T247" s="1">
        <f t="shared" si="299"/>
        <v>0</v>
      </c>
      <c r="U247" s="1">
        <f t="shared" si="300"/>
        <v>0</v>
      </c>
      <c r="V247" s="1">
        <f t="shared" si="301"/>
        <v>0</v>
      </c>
      <c r="W247" s="1">
        <f t="shared" si="302"/>
        <v>0</v>
      </c>
      <c r="X247" s="1">
        <f t="shared" si="303"/>
        <v>0</v>
      </c>
      <c r="Y247" s="1">
        <f t="shared" si="304"/>
        <v>0</v>
      </c>
      <c r="Z247" s="1">
        <f t="shared" si="305"/>
        <v>0</v>
      </c>
      <c r="AA247" s="1">
        <f t="shared" si="306"/>
        <v>0</v>
      </c>
      <c r="AB247" s="1">
        <f t="shared" si="307"/>
        <v>0</v>
      </c>
      <c r="AC247" s="1">
        <f t="shared" si="308"/>
        <v>0</v>
      </c>
      <c r="AD247" s="1">
        <f t="shared" si="309"/>
        <v>0</v>
      </c>
      <c r="AE247" s="1">
        <f t="shared" si="310"/>
        <v>0</v>
      </c>
      <c r="AF247" s="1">
        <f t="shared" si="311"/>
        <v>0</v>
      </c>
      <c r="AG247" s="1">
        <f t="shared" si="312"/>
        <v>0</v>
      </c>
      <c r="AH247" s="1">
        <f t="shared" si="313"/>
        <v>0</v>
      </c>
      <c r="AI247" s="1">
        <f t="shared" si="314"/>
        <v>0</v>
      </c>
      <c r="AJ247" s="1">
        <f t="shared" si="315"/>
        <v>0</v>
      </c>
      <c r="AK247" s="1">
        <f t="shared" si="316"/>
        <v>0</v>
      </c>
      <c r="AL247" s="1">
        <f t="shared" si="317"/>
        <v>0</v>
      </c>
      <c r="AM247" s="1">
        <f t="shared" si="318"/>
        <v>0</v>
      </c>
      <c r="AN247" s="1">
        <f t="shared" si="319"/>
        <v>0</v>
      </c>
      <c r="AO247" s="1">
        <f t="shared" si="320"/>
        <v>0</v>
      </c>
      <c r="AP247" s="1">
        <f t="shared" si="321"/>
        <v>0</v>
      </c>
      <c r="AQ247" s="1">
        <f t="shared" si="322"/>
        <v>0</v>
      </c>
      <c r="AR247" s="1">
        <f t="shared" si="323"/>
        <v>0</v>
      </c>
      <c r="AS247" s="1">
        <f t="shared" si="324"/>
        <v>0</v>
      </c>
      <c r="AT247" s="1">
        <f t="shared" si="325"/>
        <v>0</v>
      </c>
      <c r="AU247" s="1">
        <f t="shared" si="326"/>
        <v>0</v>
      </c>
      <c r="AV247" s="1">
        <f t="shared" si="327"/>
        <v>0</v>
      </c>
      <c r="AW247" s="1">
        <f t="shared" si="328"/>
        <v>0</v>
      </c>
      <c r="AX247" s="1">
        <f t="shared" si="329"/>
        <v>0</v>
      </c>
      <c r="AY247" s="1">
        <f t="shared" si="330"/>
        <v>0</v>
      </c>
      <c r="AZ247" s="1">
        <f t="shared" si="331"/>
        <v>0</v>
      </c>
      <c r="BA247" s="1">
        <f t="shared" si="332"/>
        <v>0</v>
      </c>
      <c r="BB247" s="1">
        <f t="shared" si="333"/>
        <v>0</v>
      </c>
      <c r="BC247" s="1">
        <f t="shared" si="334"/>
        <v>0</v>
      </c>
      <c r="BD247" s="1">
        <f t="shared" si="335"/>
        <v>0</v>
      </c>
      <c r="BE247" s="1">
        <f t="shared" si="336"/>
        <v>0</v>
      </c>
      <c r="BF247" s="1">
        <f t="shared" si="337"/>
        <v>0</v>
      </c>
      <c r="BG247" s="1">
        <f t="shared" si="338"/>
        <v>0</v>
      </c>
      <c r="BH247" s="1">
        <f t="shared" si="339"/>
        <v>0</v>
      </c>
      <c r="BI247" s="1">
        <f t="shared" si="340"/>
        <v>0</v>
      </c>
      <c r="BJ247" s="1">
        <f t="shared" si="341"/>
        <v>0</v>
      </c>
      <c r="BK247" s="1">
        <f t="shared" si="342"/>
        <v>0</v>
      </c>
      <c r="BL247" s="1">
        <f t="shared" si="343"/>
        <v>0</v>
      </c>
      <c r="BM247" s="1">
        <f t="shared" si="344"/>
        <v>0</v>
      </c>
      <c r="BN247" s="1">
        <f t="shared" si="345"/>
        <v>0</v>
      </c>
      <c r="BO247" s="1">
        <f t="shared" si="346"/>
        <v>0</v>
      </c>
      <c r="BP247" s="1">
        <f t="shared" si="347"/>
        <v>0</v>
      </c>
      <c r="BQ247" s="1">
        <f t="shared" si="348"/>
        <v>0</v>
      </c>
      <c r="BR247" s="1">
        <f t="shared" si="349"/>
        <v>0</v>
      </c>
      <c r="BS247" s="1">
        <f t="shared" si="350"/>
        <v>0</v>
      </c>
      <c r="BT247" s="1">
        <f t="shared" si="351"/>
        <v>0</v>
      </c>
      <c r="BU247" s="1">
        <f t="shared" si="352"/>
        <v>0</v>
      </c>
      <c r="BV247" s="1">
        <f t="shared" si="353"/>
        <v>0</v>
      </c>
      <c r="BW247" s="1">
        <f t="shared" si="354"/>
        <v>0</v>
      </c>
      <c r="BX247" s="1">
        <f t="shared" si="355"/>
        <v>0</v>
      </c>
      <c r="BY247" s="1">
        <f t="shared" si="356"/>
        <v>1</v>
      </c>
      <c r="BZ247" s="1">
        <f t="shared" si="357"/>
        <v>24</v>
      </c>
      <c r="CA247" s="1">
        <f t="shared" si="358"/>
        <v>30</v>
      </c>
      <c r="CB247" s="1">
        <f t="shared" si="359"/>
        <v>1</v>
      </c>
      <c r="CC247" s="1">
        <f t="shared" si="360"/>
        <v>30</v>
      </c>
      <c r="CD247" s="1">
        <f t="shared" si="361"/>
        <v>0</v>
      </c>
      <c r="CE247" s="1">
        <f t="shared" si="362"/>
        <v>0</v>
      </c>
      <c r="CF247" s="1">
        <f t="shared" si="363"/>
        <v>29</v>
      </c>
      <c r="CG247" s="1">
        <f t="shared" si="364"/>
        <v>0</v>
      </c>
      <c r="CH247" s="1">
        <f t="shared" si="365"/>
        <v>0</v>
      </c>
      <c r="CI247" s="1">
        <f t="shared" si="366"/>
        <v>0</v>
      </c>
      <c r="CJ247" s="1">
        <f t="shared" si="367"/>
        <v>0</v>
      </c>
      <c r="CK247" s="1">
        <f t="shared" si="368"/>
        <v>0</v>
      </c>
      <c r="CL247" s="1">
        <f t="shared" si="369"/>
        <v>0</v>
      </c>
      <c r="CM247" s="1">
        <f t="shared" si="370"/>
        <v>0</v>
      </c>
      <c r="CN247" s="1">
        <f t="shared" si="371"/>
        <v>0</v>
      </c>
      <c r="CO247" s="1">
        <f t="shared" si="372"/>
        <v>0</v>
      </c>
      <c r="CP247" s="1">
        <f t="shared" si="373"/>
        <v>0</v>
      </c>
      <c r="CQ247" s="1">
        <f t="shared" si="374"/>
        <v>0</v>
      </c>
      <c r="CR247" s="1">
        <f t="shared" si="375"/>
        <v>0</v>
      </c>
      <c r="CS247" s="1">
        <f t="shared" si="376"/>
        <v>0</v>
      </c>
      <c r="CT247" s="1">
        <f t="shared" si="377"/>
        <v>0</v>
      </c>
      <c r="CU247" s="1">
        <f t="shared" si="378"/>
        <v>0</v>
      </c>
      <c r="CV247" s="1">
        <f t="shared" si="379"/>
        <v>0</v>
      </c>
      <c r="CW247" s="1">
        <f t="shared" si="380"/>
        <v>0</v>
      </c>
      <c r="CX247" s="1">
        <f t="shared" si="381"/>
        <v>0</v>
      </c>
      <c r="CY247" s="1">
        <f t="shared" si="382"/>
        <v>0</v>
      </c>
      <c r="CZ247" s="1">
        <f t="shared" si="383"/>
        <v>0</v>
      </c>
      <c r="DA247" s="1">
        <f t="shared" si="384"/>
        <v>0</v>
      </c>
      <c r="DB247" s="1">
        <f t="shared" si="385"/>
        <v>0</v>
      </c>
      <c r="DC247" s="1">
        <f t="shared" si="386"/>
        <v>0</v>
      </c>
      <c r="DD247" s="1">
        <f t="shared" si="387"/>
        <v>0</v>
      </c>
    </row>
    <row r="248" spans="1:108" x14ac:dyDescent="0.55000000000000004">
      <c r="A248" s="1">
        <f>値貼り付け用シート!F256</f>
        <v>12</v>
      </c>
      <c r="B248" s="1">
        <f>値貼り付け用シート!G256</f>
        <v>2</v>
      </c>
      <c r="C248" s="1">
        <f>計算１!I5906</f>
        <v>23</v>
      </c>
      <c r="D248" s="1">
        <f>計算１!J5906</f>
        <v>24</v>
      </c>
      <c r="E248" s="1">
        <f>計算１!K5906</f>
        <v>0</v>
      </c>
      <c r="F248" s="1">
        <f>計算１!L5906</f>
        <v>27</v>
      </c>
      <c r="G248" s="1">
        <f>計算１!M5906</f>
        <v>1</v>
      </c>
      <c r="H248" s="1">
        <f>IF(計算１!I5906=0,"",計算１!N5906)</f>
        <v>33</v>
      </c>
      <c r="I248" s="1">
        <f>IF(ISERROR(計算１!O5906),"",計算１!O5906)</f>
        <v>33</v>
      </c>
      <c r="J248" s="1">
        <f>計算１!P5906</f>
        <v>0</v>
      </c>
      <c r="K248" s="1">
        <f t="shared" si="291"/>
        <v>27</v>
      </c>
      <c r="M248" s="1">
        <f t="shared" si="292"/>
        <v>0</v>
      </c>
      <c r="N248" s="1">
        <f t="shared" si="293"/>
        <v>0</v>
      </c>
      <c r="O248" s="1">
        <f t="shared" si="294"/>
        <v>0</v>
      </c>
      <c r="P248" s="1">
        <f t="shared" si="295"/>
        <v>0</v>
      </c>
      <c r="Q248" s="1">
        <f t="shared" si="296"/>
        <v>0</v>
      </c>
      <c r="R248" s="1">
        <f t="shared" si="297"/>
        <v>0</v>
      </c>
      <c r="S248" s="1">
        <f t="shared" si="298"/>
        <v>0</v>
      </c>
      <c r="T248" s="1">
        <f t="shared" si="299"/>
        <v>0</v>
      </c>
      <c r="U248" s="1">
        <f t="shared" si="300"/>
        <v>0</v>
      </c>
      <c r="V248" s="1">
        <f t="shared" si="301"/>
        <v>0</v>
      </c>
      <c r="W248" s="1">
        <f t="shared" si="302"/>
        <v>0</v>
      </c>
      <c r="X248" s="1">
        <f t="shared" si="303"/>
        <v>0</v>
      </c>
      <c r="Y248" s="1">
        <f t="shared" si="304"/>
        <v>0</v>
      </c>
      <c r="Z248" s="1">
        <f t="shared" si="305"/>
        <v>0</v>
      </c>
      <c r="AA248" s="1">
        <f t="shared" si="306"/>
        <v>0</v>
      </c>
      <c r="AB248" s="1">
        <f t="shared" si="307"/>
        <v>0</v>
      </c>
      <c r="AC248" s="1">
        <f t="shared" si="308"/>
        <v>0</v>
      </c>
      <c r="AD248" s="1">
        <f t="shared" si="309"/>
        <v>0</v>
      </c>
      <c r="AE248" s="1">
        <f t="shared" si="310"/>
        <v>0</v>
      </c>
      <c r="AF248" s="1">
        <f t="shared" si="311"/>
        <v>0</v>
      </c>
      <c r="AG248" s="1">
        <f t="shared" si="312"/>
        <v>0</v>
      </c>
      <c r="AH248" s="1">
        <f t="shared" si="313"/>
        <v>0</v>
      </c>
      <c r="AI248" s="1">
        <f t="shared" si="314"/>
        <v>0</v>
      </c>
      <c r="AJ248" s="1">
        <f t="shared" si="315"/>
        <v>0</v>
      </c>
      <c r="AK248" s="1">
        <f t="shared" si="316"/>
        <v>0</v>
      </c>
      <c r="AL248" s="1">
        <f t="shared" si="317"/>
        <v>0</v>
      </c>
      <c r="AM248" s="1">
        <f t="shared" si="318"/>
        <v>0</v>
      </c>
      <c r="AN248" s="1">
        <f t="shared" si="319"/>
        <v>0</v>
      </c>
      <c r="AO248" s="1">
        <f t="shared" si="320"/>
        <v>0</v>
      </c>
      <c r="AP248" s="1">
        <f t="shared" si="321"/>
        <v>0</v>
      </c>
      <c r="AQ248" s="1">
        <f t="shared" si="322"/>
        <v>0</v>
      </c>
      <c r="AR248" s="1">
        <f t="shared" si="323"/>
        <v>0</v>
      </c>
      <c r="AS248" s="1">
        <f t="shared" si="324"/>
        <v>0</v>
      </c>
      <c r="AT248" s="1">
        <f t="shared" si="325"/>
        <v>0</v>
      </c>
      <c r="AU248" s="1">
        <f t="shared" si="326"/>
        <v>0</v>
      </c>
      <c r="AV248" s="1">
        <f t="shared" si="327"/>
        <v>0</v>
      </c>
      <c r="AW248" s="1">
        <f t="shared" si="328"/>
        <v>0</v>
      </c>
      <c r="AX248" s="1">
        <f t="shared" si="329"/>
        <v>0</v>
      </c>
      <c r="AY248" s="1">
        <f t="shared" si="330"/>
        <v>0</v>
      </c>
      <c r="AZ248" s="1">
        <f t="shared" si="331"/>
        <v>0</v>
      </c>
      <c r="BA248" s="1">
        <f t="shared" si="332"/>
        <v>0</v>
      </c>
      <c r="BB248" s="1">
        <f t="shared" si="333"/>
        <v>0</v>
      </c>
      <c r="BC248" s="1">
        <f t="shared" si="334"/>
        <v>0</v>
      </c>
      <c r="BD248" s="1">
        <f t="shared" si="335"/>
        <v>0</v>
      </c>
      <c r="BE248" s="1">
        <f t="shared" si="336"/>
        <v>0</v>
      </c>
      <c r="BF248" s="1">
        <f t="shared" si="337"/>
        <v>0</v>
      </c>
      <c r="BG248" s="1">
        <f t="shared" si="338"/>
        <v>0</v>
      </c>
      <c r="BH248" s="1">
        <f t="shared" si="339"/>
        <v>0</v>
      </c>
      <c r="BI248" s="1">
        <f t="shared" si="340"/>
        <v>0</v>
      </c>
      <c r="BJ248" s="1">
        <f t="shared" si="341"/>
        <v>0</v>
      </c>
      <c r="BK248" s="1">
        <f t="shared" si="342"/>
        <v>0</v>
      </c>
      <c r="BL248" s="1">
        <f t="shared" si="343"/>
        <v>0</v>
      </c>
      <c r="BM248" s="1">
        <f t="shared" si="344"/>
        <v>0</v>
      </c>
      <c r="BN248" s="1">
        <f t="shared" si="345"/>
        <v>0</v>
      </c>
      <c r="BO248" s="1">
        <f t="shared" si="346"/>
        <v>0</v>
      </c>
      <c r="BP248" s="1">
        <f t="shared" si="347"/>
        <v>0</v>
      </c>
      <c r="BQ248" s="1">
        <f t="shared" si="348"/>
        <v>0</v>
      </c>
      <c r="BR248" s="1">
        <f t="shared" si="349"/>
        <v>0</v>
      </c>
      <c r="BS248" s="1">
        <f t="shared" si="350"/>
        <v>0</v>
      </c>
      <c r="BT248" s="1">
        <f t="shared" si="351"/>
        <v>0</v>
      </c>
      <c r="BU248" s="1">
        <f t="shared" si="352"/>
        <v>0</v>
      </c>
      <c r="BV248" s="1">
        <f t="shared" si="353"/>
        <v>0</v>
      </c>
      <c r="BW248" s="1">
        <f t="shared" si="354"/>
        <v>0</v>
      </c>
      <c r="BX248" s="1">
        <f t="shared" si="355"/>
        <v>0</v>
      </c>
      <c r="BY248" s="1">
        <f t="shared" si="356"/>
        <v>1</v>
      </c>
      <c r="BZ248" s="1">
        <f t="shared" si="357"/>
        <v>23</v>
      </c>
      <c r="CA248" s="1">
        <f t="shared" si="358"/>
        <v>27</v>
      </c>
      <c r="CB248" s="1">
        <f t="shared" si="359"/>
        <v>1</v>
      </c>
      <c r="CC248" s="1">
        <f t="shared" si="360"/>
        <v>27</v>
      </c>
      <c r="CD248" s="1">
        <f t="shared" si="361"/>
        <v>0</v>
      </c>
      <c r="CE248" s="1">
        <f t="shared" si="362"/>
        <v>0</v>
      </c>
      <c r="CF248" s="1">
        <f t="shared" si="363"/>
        <v>33</v>
      </c>
      <c r="CG248" s="1">
        <f t="shared" si="364"/>
        <v>0</v>
      </c>
      <c r="CH248" s="1">
        <f t="shared" si="365"/>
        <v>0</v>
      </c>
      <c r="CI248" s="1">
        <f t="shared" si="366"/>
        <v>0</v>
      </c>
      <c r="CJ248" s="1">
        <f t="shared" si="367"/>
        <v>0</v>
      </c>
      <c r="CK248" s="1">
        <f t="shared" si="368"/>
        <v>0</v>
      </c>
      <c r="CL248" s="1">
        <f t="shared" si="369"/>
        <v>0</v>
      </c>
      <c r="CM248" s="1">
        <f t="shared" si="370"/>
        <v>0</v>
      </c>
      <c r="CN248" s="1">
        <f t="shared" si="371"/>
        <v>0</v>
      </c>
      <c r="CO248" s="1">
        <f t="shared" si="372"/>
        <v>0</v>
      </c>
      <c r="CP248" s="1">
        <f t="shared" si="373"/>
        <v>0</v>
      </c>
      <c r="CQ248" s="1">
        <f t="shared" si="374"/>
        <v>0</v>
      </c>
      <c r="CR248" s="1">
        <f t="shared" si="375"/>
        <v>0</v>
      </c>
      <c r="CS248" s="1">
        <f t="shared" si="376"/>
        <v>0</v>
      </c>
      <c r="CT248" s="1">
        <f t="shared" si="377"/>
        <v>0</v>
      </c>
      <c r="CU248" s="1">
        <f t="shared" si="378"/>
        <v>0</v>
      </c>
      <c r="CV248" s="1">
        <f t="shared" si="379"/>
        <v>0</v>
      </c>
      <c r="CW248" s="1">
        <f t="shared" si="380"/>
        <v>0</v>
      </c>
      <c r="CX248" s="1">
        <f t="shared" si="381"/>
        <v>0</v>
      </c>
      <c r="CY248" s="1">
        <f t="shared" si="382"/>
        <v>0</v>
      </c>
      <c r="CZ248" s="1">
        <f t="shared" si="383"/>
        <v>0</v>
      </c>
      <c r="DA248" s="1">
        <f t="shared" si="384"/>
        <v>0</v>
      </c>
      <c r="DB248" s="1">
        <f t="shared" si="385"/>
        <v>0</v>
      </c>
      <c r="DC248" s="1">
        <f t="shared" si="386"/>
        <v>0</v>
      </c>
      <c r="DD248" s="1">
        <f t="shared" si="387"/>
        <v>0</v>
      </c>
    </row>
    <row r="249" spans="1:108" x14ac:dyDescent="0.55000000000000004">
      <c r="A249" s="1">
        <f>値貼り付け用シート!F257</f>
        <v>12</v>
      </c>
      <c r="B249" s="1">
        <f>値貼り付け用シート!G257</f>
        <v>3</v>
      </c>
      <c r="C249" s="1">
        <f>計算１!I5930</f>
        <v>24</v>
      </c>
      <c r="D249" s="1">
        <f>計算１!J5930</f>
        <v>24</v>
      </c>
      <c r="E249" s="1">
        <f>計算１!K5930</f>
        <v>0</v>
      </c>
      <c r="F249" s="1">
        <f>計算１!L5930</f>
        <v>34</v>
      </c>
      <c r="G249" s="1">
        <f>計算１!M5930</f>
        <v>1</v>
      </c>
      <c r="H249" s="1">
        <f>IF(計算１!I5930=0,"",計算１!N5930)</f>
        <v>39</v>
      </c>
      <c r="I249" s="1">
        <f>IF(ISERROR(計算１!O5930),"",計算１!O5930)</f>
        <v>39</v>
      </c>
      <c r="J249" s="1">
        <f>計算１!P5930</f>
        <v>0</v>
      </c>
      <c r="K249" s="1">
        <f t="shared" si="291"/>
        <v>34</v>
      </c>
      <c r="M249" s="1">
        <f t="shared" si="292"/>
        <v>0</v>
      </c>
      <c r="N249" s="1">
        <f t="shared" si="293"/>
        <v>0</v>
      </c>
      <c r="O249" s="1">
        <f t="shared" si="294"/>
        <v>0</v>
      </c>
      <c r="P249" s="1">
        <f t="shared" si="295"/>
        <v>0</v>
      </c>
      <c r="Q249" s="1">
        <f t="shared" si="296"/>
        <v>0</v>
      </c>
      <c r="R249" s="1">
        <f t="shared" si="297"/>
        <v>0</v>
      </c>
      <c r="S249" s="1">
        <f t="shared" si="298"/>
        <v>0</v>
      </c>
      <c r="T249" s="1">
        <f t="shared" si="299"/>
        <v>0</v>
      </c>
      <c r="U249" s="1">
        <f t="shared" si="300"/>
        <v>0</v>
      </c>
      <c r="V249" s="1">
        <f t="shared" si="301"/>
        <v>0</v>
      </c>
      <c r="W249" s="1">
        <f t="shared" si="302"/>
        <v>0</v>
      </c>
      <c r="X249" s="1">
        <f t="shared" si="303"/>
        <v>0</v>
      </c>
      <c r="Y249" s="1">
        <f t="shared" si="304"/>
        <v>0</v>
      </c>
      <c r="Z249" s="1">
        <f t="shared" si="305"/>
        <v>0</v>
      </c>
      <c r="AA249" s="1">
        <f t="shared" si="306"/>
        <v>0</v>
      </c>
      <c r="AB249" s="1">
        <f t="shared" si="307"/>
        <v>0</v>
      </c>
      <c r="AC249" s="1">
        <f t="shared" si="308"/>
        <v>0</v>
      </c>
      <c r="AD249" s="1">
        <f t="shared" si="309"/>
        <v>0</v>
      </c>
      <c r="AE249" s="1">
        <f t="shared" si="310"/>
        <v>0</v>
      </c>
      <c r="AF249" s="1">
        <f t="shared" si="311"/>
        <v>0</v>
      </c>
      <c r="AG249" s="1">
        <f t="shared" si="312"/>
        <v>0</v>
      </c>
      <c r="AH249" s="1">
        <f t="shared" si="313"/>
        <v>0</v>
      </c>
      <c r="AI249" s="1">
        <f t="shared" si="314"/>
        <v>0</v>
      </c>
      <c r="AJ249" s="1">
        <f t="shared" si="315"/>
        <v>0</v>
      </c>
      <c r="AK249" s="1">
        <f t="shared" si="316"/>
        <v>0</v>
      </c>
      <c r="AL249" s="1">
        <f t="shared" si="317"/>
        <v>0</v>
      </c>
      <c r="AM249" s="1">
        <f t="shared" si="318"/>
        <v>0</v>
      </c>
      <c r="AN249" s="1">
        <f t="shared" si="319"/>
        <v>0</v>
      </c>
      <c r="AO249" s="1">
        <f t="shared" si="320"/>
        <v>0</v>
      </c>
      <c r="AP249" s="1">
        <f t="shared" si="321"/>
        <v>0</v>
      </c>
      <c r="AQ249" s="1">
        <f t="shared" si="322"/>
        <v>0</v>
      </c>
      <c r="AR249" s="1">
        <f t="shared" si="323"/>
        <v>0</v>
      </c>
      <c r="AS249" s="1">
        <f t="shared" si="324"/>
        <v>0</v>
      </c>
      <c r="AT249" s="1">
        <f t="shared" si="325"/>
        <v>0</v>
      </c>
      <c r="AU249" s="1">
        <f t="shared" si="326"/>
        <v>0</v>
      </c>
      <c r="AV249" s="1">
        <f t="shared" si="327"/>
        <v>0</v>
      </c>
      <c r="AW249" s="1">
        <f t="shared" si="328"/>
        <v>0</v>
      </c>
      <c r="AX249" s="1">
        <f t="shared" si="329"/>
        <v>0</v>
      </c>
      <c r="AY249" s="1">
        <f t="shared" si="330"/>
        <v>0</v>
      </c>
      <c r="AZ249" s="1">
        <f t="shared" si="331"/>
        <v>0</v>
      </c>
      <c r="BA249" s="1">
        <f t="shared" si="332"/>
        <v>0</v>
      </c>
      <c r="BB249" s="1">
        <f t="shared" si="333"/>
        <v>0</v>
      </c>
      <c r="BC249" s="1">
        <f t="shared" si="334"/>
        <v>0</v>
      </c>
      <c r="BD249" s="1">
        <f t="shared" si="335"/>
        <v>0</v>
      </c>
      <c r="BE249" s="1">
        <f t="shared" si="336"/>
        <v>0</v>
      </c>
      <c r="BF249" s="1">
        <f t="shared" si="337"/>
        <v>0</v>
      </c>
      <c r="BG249" s="1">
        <f t="shared" si="338"/>
        <v>0</v>
      </c>
      <c r="BH249" s="1">
        <f t="shared" si="339"/>
        <v>0</v>
      </c>
      <c r="BI249" s="1">
        <f t="shared" si="340"/>
        <v>0</v>
      </c>
      <c r="BJ249" s="1">
        <f t="shared" si="341"/>
        <v>0</v>
      </c>
      <c r="BK249" s="1">
        <f t="shared" si="342"/>
        <v>0</v>
      </c>
      <c r="BL249" s="1">
        <f t="shared" si="343"/>
        <v>0</v>
      </c>
      <c r="BM249" s="1">
        <f t="shared" si="344"/>
        <v>0</v>
      </c>
      <c r="BN249" s="1">
        <f t="shared" si="345"/>
        <v>0</v>
      </c>
      <c r="BO249" s="1">
        <f t="shared" si="346"/>
        <v>0</v>
      </c>
      <c r="BP249" s="1">
        <f t="shared" si="347"/>
        <v>0</v>
      </c>
      <c r="BQ249" s="1">
        <f t="shared" si="348"/>
        <v>0</v>
      </c>
      <c r="BR249" s="1">
        <f t="shared" si="349"/>
        <v>0</v>
      </c>
      <c r="BS249" s="1">
        <f t="shared" si="350"/>
        <v>0</v>
      </c>
      <c r="BT249" s="1">
        <f t="shared" si="351"/>
        <v>0</v>
      </c>
      <c r="BU249" s="1">
        <f t="shared" si="352"/>
        <v>0</v>
      </c>
      <c r="BV249" s="1">
        <f t="shared" si="353"/>
        <v>0</v>
      </c>
      <c r="BW249" s="1">
        <f t="shared" si="354"/>
        <v>0</v>
      </c>
      <c r="BX249" s="1">
        <f t="shared" si="355"/>
        <v>0</v>
      </c>
      <c r="BY249" s="1">
        <f t="shared" si="356"/>
        <v>1</v>
      </c>
      <c r="BZ249" s="1">
        <f t="shared" si="357"/>
        <v>24</v>
      </c>
      <c r="CA249" s="1">
        <f t="shared" si="358"/>
        <v>34</v>
      </c>
      <c r="CB249" s="1">
        <f t="shared" si="359"/>
        <v>1</v>
      </c>
      <c r="CC249" s="1">
        <f t="shared" si="360"/>
        <v>34</v>
      </c>
      <c r="CD249" s="1">
        <f t="shared" si="361"/>
        <v>0</v>
      </c>
      <c r="CE249" s="1">
        <f t="shared" si="362"/>
        <v>0</v>
      </c>
      <c r="CF249" s="1">
        <f t="shared" si="363"/>
        <v>39</v>
      </c>
      <c r="CG249" s="1">
        <f t="shared" si="364"/>
        <v>0</v>
      </c>
      <c r="CH249" s="1">
        <f t="shared" si="365"/>
        <v>0</v>
      </c>
      <c r="CI249" s="1">
        <f t="shared" si="366"/>
        <v>0</v>
      </c>
      <c r="CJ249" s="1">
        <f t="shared" si="367"/>
        <v>0</v>
      </c>
      <c r="CK249" s="1">
        <f t="shared" si="368"/>
        <v>0</v>
      </c>
      <c r="CL249" s="1">
        <f t="shared" si="369"/>
        <v>0</v>
      </c>
      <c r="CM249" s="1">
        <f t="shared" si="370"/>
        <v>0</v>
      </c>
      <c r="CN249" s="1">
        <f t="shared" si="371"/>
        <v>0</v>
      </c>
      <c r="CO249" s="1">
        <f t="shared" si="372"/>
        <v>0</v>
      </c>
      <c r="CP249" s="1">
        <f t="shared" si="373"/>
        <v>0</v>
      </c>
      <c r="CQ249" s="1">
        <f t="shared" si="374"/>
        <v>0</v>
      </c>
      <c r="CR249" s="1">
        <f t="shared" si="375"/>
        <v>0</v>
      </c>
      <c r="CS249" s="1">
        <f t="shared" si="376"/>
        <v>0</v>
      </c>
      <c r="CT249" s="1">
        <f t="shared" si="377"/>
        <v>0</v>
      </c>
      <c r="CU249" s="1">
        <f t="shared" si="378"/>
        <v>0</v>
      </c>
      <c r="CV249" s="1">
        <f t="shared" si="379"/>
        <v>0</v>
      </c>
      <c r="CW249" s="1">
        <f t="shared" si="380"/>
        <v>0</v>
      </c>
      <c r="CX249" s="1">
        <f t="shared" si="381"/>
        <v>0</v>
      </c>
      <c r="CY249" s="1">
        <f t="shared" si="382"/>
        <v>0</v>
      </c>
      <c r="CZ249" s="1">
        <f t="shared" si="383"/>
        <v>0</v>
      </c>
      <c r="DA249" s="1">
        <f t="shared" si="384"/>
        <v>0</v>
      </c>
      <c r="DB249" s="1">
        <f t="shared" si="385"/>
        <v>0</v>
      </c>
      <c r="DC249" s="1">
        <f t="shared" si="386"/>
        <v>0</v>
      </c>
      <c r="DD249" s="1">
        <f t="shared" si="387"/>
        <v>0</v>
      </c>
    </row>
    <row r="250" spans="1:108" x14ac:dyDescent="0.55000000000000004">
      <c r="A250" s="1">
        <f>値貼り付け用シート!F258</f>
        <v>12</v>
      </c>
      <c r="B250" s="1">
        <f>値貼り付け用シート!G258</f>
        <v>4</v>
      </c>
      <c r="C250" s="1">
        <f>計算１!I5954</f>
        <v>24</v>
      </c>
      <c r="D250" s="1">
        <f>計算１!J5954</f>
        <v>24</v>
      </c>
      <c r="E250" s="1">
        <f>計算１!K5954</f>
        <v>0</v>
      </c>
      <c r="F250" s="1">
        <f>計算１!L5954</f>
        <v>31</v>
      </c>
      <c r="G250" s="1">
        <f>計算１!M5954</f>
        <v>1</v>
      </c>
      <c r="H250" s="1">
        <f>IF(計算１!I5954=0,"",計算１!N5954)</f>
        <v>35</v>
      </c>
      <c r="I250" s="1">
        <f>IF(ISERROR(計算１!O5954),"",計算１!O5954)</f>
        <v>35</v>
      </c>
      <c r="J250" s="1">
        <f>計算１!P5954</f>
        <v>0</v>
      </c>
      <c r="K250" s="1">
        <f t="shared" si="291"/>
        <v>31</v>
      </c>
      <c r="M250" s="1">
        <f t="shared" si="292"/>
        <v>0</v>
      </c>
      <c r="N250" s="1">
        <f t="shared" si="293"/>
        <v>0</v>
      </c>
      <c r="O250" s="1">
        <f t="shared" si="294"/>
        <v>0</v>
      </c>
      <c r="P250" s="1">
        <f t="shared" si="295"/>
        <v>0</v>
      </c>
      <c r="Q250" s="1">
        <f t="shared" si="296"/>
        <v>0</v>
      </c>
      <c r="R250" s="1">
        <f t="shared" si="297"/>
        <v>0</v>
      </c>
      <c r="S250" s="1">
        <f t="shared" si="298"/>
        <v>0</v>
      </c>
      <c r="T250" s="1">
        <f t="shared" si="299"/>
        <v>0</v>
      </c>
      <c r="U250" s="1">
        <f t="shared" si="300"/>
        <v>0</v>
      </c>
      <c r="V250" s="1">
        <f t="shared" si="301"/>
        <v>0</v>
      </c>
      <c r="W250" s="1">
        <f t="shared" si="302"/>
        <v>0</v>
      </c>
      <c r="X250" s="1">
        <f t="shared" si="303"/>
        <v>0</v>
      </c>
      <c r="Y250" s="1">
        <f t="shared" si="304"/>
        <v>0</v>
      </c>
      <c r="Z250" s="1">
        <f t="shared" si="305"/>
        <v>0</v>
      </c>
      <c r="AA250" s="1">
        <f t="shared" si="306"/>
        <v>0</v>
      </c>
      <c r="AB250" s="1">
        <f t="shared" si="307"/>
        <v>0</v>
      </c>
      <c r="AC250" s="1">
        <f t="shared" si="308"/>
        <v>0</v>
      </c>
      <c r="AD250" s="1">
        <f t="shared" si="309"/>
        <v>0</v>
      </c>
      <c r="AE250" s="1">
        <f t="shared" si="310"/>
        <v>0</v>
      </c>
      <c r="AF250" s="1">
        <f t="shared" si="311"/>
        <v>0</v>
      </c>
      <c r="AG250" s="1">
        <f t="shared" si="312"/>
        <v>0</v>
      </c>
      <c r="AH250" s="1">
        <f t="shared" si="313"/>
        <v>0</v>
      </c>
      <c r="AI250" s="1">
        <f t="shared" si="314"/>
        <v>0</v>
      </c>
      <c r="AJ250" s="1">
        <f t="shared" si="315"/>
        <v>0</v>
      </c>
      <c r="AK250" s="1">
        <f t="shared" si="316"/>
        <v>0</v>
      </c>
      <c r="AL250" s="1">
        <f t="shared" si="317"/>
        <v>0</v>
      </c>
      <c r="AM250" s="1">
        <f t="shared" si="318"/>
        <v>0</v>
      </c>
      <c r="AN250" s="1">
        <f t="shared" si="319"/>
        <v>0</v>
      </c>
      <c r="AO250" s="1">
        <f t="shared" si="320"/>
        <v>0</v>
      </c>
      <c r="AP250" s="1">
        <f t="shared" si="321"/>
        <v>0</v>
      </c>
      <c r="AQ250" s="1">
        <f t="shared" si="322"/>
        <v>0</v>
      </c>
      <c r="AR250" s="1">
        <f t="shared" si="323"/>
        <v>0</v>
      </c>
      <c r="AS250" s="1">
        <f t="shared" si="324"/>
        <v>0</v>
      </c>
      <c r="AT250" s="1">
        <f t="shared" si="325"/>
        <v>0</v>
      </c>
      <c r="AU250" s="1">
        <f t="shared" si="326"/>
        <v>0</v>
      </c>
      <c r="AV250" s="1">
        <f t="shared" si="327"/>
        <v>0</v>
      </c>
      <c r="AW250" s="1">
        <f t="shared" si="328"/>
        <v>0</v>
      </c>
      <c r="AX250" s="1">
        <f t="shared" si="329"/>
        <v>0</v>
      </c>
      <c r="AY250" s="1">
        <f t="shared" si="330"/>
        <v>0</v>
      </c>
      <c r="AZ250" s="1">
        <f t="shared" si="331"/>
        <v>0</v>
      </c>
      <c r="BA250" s="1">
        <f t="shared" si="332"/>
        <v>0</v>
      </c>
      <c r="BB250" s="1">
        <f t="shared" si="333"/>
        <v>0</v>
      </c>
      <c r="BC250" s="1">
        <f t="shared" si="334"/>
        <v>0</v>
      </c>
      <c r="BD250" s="1">
        <f t="shared" si="335"/>
        <v>0</v>
      </c>
      <c r="BE250" s="1">
        <f t="shared" si="336"/>
        <v>0</v>
      </c>
      <c r="BF250" s="1">
        <f t="shared" si="337"/>
        <v>0</v>
      </c>
      <c r="BG250" s="1">
        <f t="shared" si="338"/>
        <v>0</v>
      </c>
      <c r="BH250" s="1">
        <f t="shared" si="339"/>
        <v>0</v>
      </c>
      <c r="BI250" s="1">
        <f t="shared" si="340"/>
        <v>0</v>
      </c>
      <c r="BJ250" s="1">
        <f t="shared" si="341"/>
        <v>0</v>
      </c>
      <c r="BK250" s="1">
        <f t="shared" si="342"/>
        <v>0</v>
      </c>
      <c r="BL250" s="1">
        <f t="shared" si="343"/>
        <v>0</v>
      </c>
      <c r="BM250" s="1">
        <f t="shared" si="344"/>
        <v>0</v>
      </c>
      <c r="BN250" s="1">
        <f t="shared" si="345"/>
        <v>0</v>
      </c>
      <c r="BO250" s="1">
        <f t="shared" si="346"/>
        <v>0</v>
      </c>
      <c r="BP250" s="1">
        <f t="shared" si="347"/>
        <v>0</v>
      </c>
      <c r="BQ250" s="1">
        <f t="shared" si="348"/>
        <v>0</v>
      </c>
      <c r="BR250" s="1">
        <f t="shared" si="349"/>
        <v>0</v>
      </c>
      <c r="BS250" s="1">
        <f t="shared" si="350"/>
        <v>0</v>
      </c>
      <c r="BT250" s="1">
        <f t="shared" si="351"/>
        <v>0</v>
      </c>
      <c r="BU250" s="1">
        <f t="shared" si="352"/>
        <v>0</v>
      </c>
      <c r="BV250" s="1">
        <f t="shared" si="353"/>
        <v>0</v>
      </c>
      <c r="BW250" s="1">
        <f t="shared" si="354"/>
        <v>0</v>
      </c>
      <c r="BX250" s="1">
        <f t="shared" si="355"/>
        <v>0</v>
      </c>
      <c r="BY250" s="1">
        <f t="shared" si="356"/>
        <v>1</v>
      </c>
      <c r="BZ250" s="1">
        <f t="shared" si="357"/>
        <v>24</v>
      </c>
      <c r="CA250" s="1">
        <f t="shared" si="358"/>
        <v>31</v>
      </c>
      <c r="CB250" s="1">
        <f t="shared" si="359"/>
        <v>1</v>
      </c>
      <c r="CC250" s="1">
        <f t="shared" si="360"/>
        <v>31</v>
      </c>
      <c r="CD250" s="1">
        <f t="shared" si="361"/>
        <v>0</v>
      </c>
      <c r="CE250" s="1">
        <f t="shared" si="362"/>
        <v>0</v>
      </c>
      <c r="CF250" s="1">
        <f t="shared" si="363"/>
        <v>35</v>
      </c>
      <c r="CG250" s="1">
        <f t="shared" si="364"/>
        <v>0</v>
      </c>
      <c r="CH250" s="1">
        <f t="shared" si="365"/>
        <v>0</v>
      </c>
      <c r="CI250" s="1">
        <f t="shared" si="366"/>
        <v>0</v>
      </c>
      <c r="CJ250" s="1">
        <f t="shared" si="367"/>
        <v>0</v>
      </c>
      <c r="CK250" s="1">
        <f t="shared" si="368"/>
        <v>0</v>
      </c>
      <c r="CL250" s="1">
        <f t="shared" si="369"/>
        <v>0</v>
      </c>
      <c r="CM250" s="1">
        <f t="shared" si="370"/>
        <v>0</v>
      </c>
      <c r="CN250" s="1">
        <f t="shared" si="371"/>
        <v>0</v>
      </c>
      <c r="CO250" s="1">
        <f t="shared" si="372"/>
        <v>0</v>
      </c>
      <c r="CP250" s="1">
        <f t="shared" si="373"/>
        <v>0</v>
      </c>
      <c r="CQ250" s="1">
        <f t="shared" si="374"/>
        <v>0</v>
      </c>
      <c r="CR250" s="1">
        <f t="shared" si="375"/>
        <v>0</v>
      </c>
      <c r="CS250" s="1">
        <f t="shared" si="376"/>
        <v>0</v>
      </c>
      <c r="CT250" s="1">
        <f t="shared" si="377"/>
        <v>0</v>
      </c>
      <c r="CU250" s="1">
        <f t="shared" si="378"/>
        <v>0</v>
      </c>
      <c r="CV250" s="1">
        <f t="shared" si="379"/>
        <v>0</v>
      </c>
      <c r="CW250" s="1">
        <f t="shared" si="380"/>
        <v>0</v>
      </c>
      <c r="CX250" s="1">
        <f t="shared" si="381"/>
        <v>0</v>
      </c>
      <c r="CY250" s="1">
        <f t="shared" si="382"/>
        <v>0</v>
      </c>
      <c r="CZ250" s="1">
        <f t="shared" si="383"/>
        <v>0</v>
      </c>
      <c r="DA250" s="1">
        <f t="shared" si="384"/>
        <v>0</v>
      </c>
      <c r="DB250" s="1">
        <f t="shared" si="385"/>
        <v>0</v>
      </c>
      <c r="DC250" s="1">
        <f t="shared" si="386"/>
        <v>0</v>
      </c>
      <c r="DD250" s="1">
        <f t="shared" si="387"/>
        <v>0</v>
      </c>
    </row>
    <row r="251" spans="1:108" x14ac:dyDescent="0.55000000000000004">
      <c r="A251" s="1">
        <f>値貼り付け用シート!F259</f>
        <v>12</v>
      </c>
      <c r="B251" s="1">
        <f>値貼り付け用シート!G259</f>
        <v>5</v>
      </c>
      <c r="C251" s="1">
        <f>計算１!I5978</f>
        <v>24</v>
      </c>
      <c r="D251" s="1">
        <f>計算１!J5978</f>
        <v>24</v>
      </c>
      <c r="E251" s="1">
        <f>計算１!K5978</f>
        <v>0</v>
      </c>
      <c r="F251" s="1">
        <f>計算１!L5978</f>
        <v>9</v>
      </c>
      <c r="G251" s="1">
        <f>計算１!M5978</f>
        <v>1</v>
      </c>
      <c r="H251" s="1">
        <f>IF(計算１!I5978=0,"",計算１!N5978)</f>
        <v>12</v>
      </c>
      <c r="I251" s="1">
        <f>IF(ISERROR(計算１!O5978),"",計算１!O5978)</f>
        <v>11</v>
      </c>
      <c r="J251" s="1">
        <f>計算１!P5978</f>
        <v>0</v>
      </c>
      <c r="K251" s="1">
        <f t="shared" si="291"/>
        <v>9</v>
      </c>
      <c r="M251" s="1">
        <f t="shared" si="292"/>
        <v>0</v>
      </c>
      <c r="N251" s="1">
        <f t="shared" si="293"/>
        <v>0</v>
      </c>
      <c r="O251" s="1">
        <f t="shared" si="294"/>
        <v>0</v>
      </c>
      <c r="P251" s="1">
        <f t="shared" si="295"/>
        <v>0</v>
      </c>
      <c r="Q251" s="1">
        <f t="shared" si="296"/>
        <v>0</v>
      </c>
      <c r="R251" s="1">
        <f t="shared" si="297"/>
        <v>0</v>
      </c>
      <c r="S251" s="1">
        <f t="shared" si="298"/>
        <v>0</v>
      </c>
      <c r="T251" s="1">
        <f t="shared" si="299"/>
        <v>0</v>
      </c>
      <c r="U251" s="1">
        <f t="shared" si="300"/>
        <v>0</v>
      </c>
      <c r="V251" s="1">
        <f t="shared" si="301"/>
        <v>0</v>
      </c>
      <c r="W251" s="1">
        <f t="shared" si="302"/>
        <v>0</v>
      </c>
      <c r="X251" s="1">
        <f t="shared" si="303"/>
        <v>0</v>
      </c>
      <c r="Y251" s="1">
        <f t="shared" si="304"/>
        <v>0</v>
      </c>
      <c r="Z251" s="1">
        <f t="shared" si="305"/>
        <v>0</v>
      </c>
      <c r="AA251" s="1">
        <f t="shared" si="306"/>
        <v>0</v>
      </c>
      <c r="AB251" s="1">
        <f t="shared" si="307"/>
        <v>0</v>
      </c>
      <c r="AC251" s="1">
        <f t="shared" si="308"/>
        <v>0</v>
      </c>
      <c r="AD251" s="1">
        <f t="shared" si="309"/>
        <v>0</v>
      </c>
      <c r="AE251" s="1">
        <f t="shared" si="310"/>
        <v>0</v>
      </c>
      <c r="AF251" s="1">
        <f t="shared" si="311"/>
        <v>0</v>
      </c>
      <c r="AG251" s="1">
        <f t="shared" si="312"/>
        <v>0</v>
      </c>
      <c r="AH251" s="1">
        <f t="shared" si="313"/>
        <v>0</v>
      </c>
      <c r="AI251" s="1">
        <f t="shared" si="314"/>
        <v>0</v>
      </c>
      <c r="AJ251" s="1">
        <f t="shared" si="315"/>
        <v>0</v>
      </c>
      <c r="AK251" s="1">
        <f t="shared" si="316"/>
        <v>0</v>
      </c>
      <c r="AL251" s="1">
        <f t="shared" si="317"/>
        <v>0</v>
      </c>
      <c r="AM251" s="1">
        <f t="shared" si="318"/>
        <v>0</v>
      </c>
      <c r="AN251" s="1">
        <f t="shared" si="319"/>
        <v>0</v>
      </c>
      <c r="AO251" s="1">
        <f t="shared" si="320"/>
        <v>0</v>
      </c>
      <c r="AP251" s="1">
        <f t="shared" si="321"/>
        <v>0</v>
      </c>
      <c r="AQ251" s="1">
        <f t="shared" si="322"/>
        <v>0</v>
      </c>
      <c r="AR251" s="1">
        <f t="shared" si="323"/>
        <v>0</v>
      </c>
      <c r="AS251" s="1">
        <f t="shared" si="324"/>
        <v>0</v>
      </c>
      <c r="AT251" s="1">
        <f t="shared" si="325"/>
        <v>0</v>
      </c>
      <c r="AU251" s="1">
        <f t="shared" si="326"/>
        <v>0</v>
      </c>
      <c r="AV251" s="1">
        <f t="shared" si="327"/>
        <v>0</v>
      </c>
      <c r="AW251" s="1">
        <f t="shared" si="328"/>
        <v>0</v>
      </c>
      <c r="AX251" s="1">
        <f t="shared" si="329"/>
        <v>0</v>
      </c>
      <c r="AY251" s="1">
        <f t="shared" si="330"/>
        <v>0</v>
      </c>
      <c r="AZ251" s="1">
        <f t="shared" si="331"/>
        <v>0</v>
      </c>
      <c r="BA251" s="1">
        <f t="shared" si="332"/>
        <v>0</v>
      </c>
      <c r="BB251" s="1">
        <f t="shared" si="333"/>
        <v>0</v>
      </c>
      <c r="BC251" s="1">
        <f t="shared" si="334"/>
        <v>0</v>
      </c>
      <c r="BD251" s="1">
        <f t="shared" si="335"/>
        <v>0</v>
      </c>
      <c r="BE251" s="1">
        <f t="shared" si="336"/>
        <v>0</v>
      </c>
      <c r="BF251" s="1">
        <f t="shared" si="337"/>
        <v>0</v>
      </c>
      <c r="BG251" s="1">
        <f t="shared" si="338"/>
        <v>0</v>
      </c>
      <c r="BH251" s="1">
        <f t="shared" si="339"/>
        <v>0</v>
      </c>
      <c r="BI251" s="1">
        <f t="shared" si="340"/>
        <v>0</v>
      </c>
      <c r="BJ251" s="1">
        <f t="shared" si="341"/>
        <v>0</v>
      </c>
      <c r="BK251" s="1">
        <f t="shared" si="342"/>
        <v>0</v>
      </c>
      <c r="BL251" s="1">
        <f t="shared" si="343"/>
        <v>0</v>
      </c>
      <c r="BM251" s="1">
        <f t="shared" si="344"/>
        <v>0</v>
      </c>
      <c r="BN251" s="1">
        <f t="shared" si="345"/>
        <v>0</v>
      </c>
      <c r="BO251" s="1">
        <f t="shared" si="346"/>
        <v>0</v>
      </c>
      <c r="BP251" s="1">
        <f t="shared" si="347"/>
        <v>0</v>
      </c>
      <c r="BQ251" s="1">
        <f t="shared" si="348"/>
        <v>0</v>
      </c>
      <c r="BR251" s="1">
        <f t="shared" si="349"/>
        <v>0</v>
      </c>
      <c r="BS251" s="1">
        <f t="shared" si="350"/>
        <v>0</v>
      </c>
      <c r="BT251" s="1">
        <f t="shared" si="351"/>
        <v>0</v>
      </c>
      <c r="BU251" s="1">
        <f t="shared" si="352"/>
        <v>0</v>
      </c>
      <c r="BV251" s="1">
        <f t="shared" si="353"/>
        <v>0</v>
      </c>
      <c r="BW251" s="1">
        <f t="shared" si="354"/>
        <v>0</v>
      </c>
      <c r="BX251" s="1">
        <f t="shared" si="355"/>
        <v>0</v>
      </c>
      <c r="BY251" s="1">
        <f t="shared" si="356"/>
        <v>1</v>
      </c>
      <c r="BZ251" s="1">
        <f t="shared" si="357"/>
        <v>24</v>
      </c>
      <c r="CA251" s="1">
        <f t="shared" si="358"/>
        <v>9</v>
      </c>
      <c r="CB251" s="1">
        <f t="shared" si="359"/>
        <v>1</v>
      </c>
      <c r="CC251" s="1">
        <f t="shared" si="360"/>
        <v>9</v>
      </c>
      <c r="CD251" s="1">
        <f t="shared" si="361"/>
        <v>0</v>
      </c>
      <c r="CE251" s="1">
        <f t="shared" si="362"/>
        <v>0</v>
      </c>
      <c r="CF251" s="1">
        <f t="shared" si="363"/>
        <v>12</v>
      </c>
      <c r="CG251" s="1">
        <f t="shared" si="364"/>
        <v>0</v>
      </c>
      <c r="CH251" s="1">
        <f t="shared" si="365"/>
        <v>0</v>
      </c>
      <c r="CI251" s="1">
        <f t="shared" si="366"/>
        <v>0</v>
      </c>
      <c r="CJ251" s="1">
        <f t="shared" si="367"/>
        <v>0</v>
      </c>
      <c r="CK251" s="1">
        <f t="shared" si="368"/>
        <v>0</v>
      </c>
      <c r="CL251" s="1">
        <f t="shared" si="369"/>
        <v>0</v>
      </c>
      <c r="CM251" s="1">
        <f t="shared" si="370"/>
        <v>0</v>
      </c>
      <c r="CN251" s="1">
        <f t="shared" si="371"/>
        <v>0</v>
      </c>
      <c r="CO251" s="1">
        <f t="shared" si="372"/>
        <v>0</v>
      </c>
      <c r="CP251" s="1">
        <f t="shared" si="373"/>
        <v>0</v>
      </c>
      <c r="CQ251" s="1">
        <f t="shared" si="374"/>
        <v>0</v>
      </c>
      <c r="CR251" s="1">
        <f t="shared" si="375"/>
        <v>0</v>
      </c>
      <c r="CS251" s="1">
        <f t="shared" si="376"/>
        <v>0</v>
      </c>
      <c r="CT251" s="1">
        <f t="shared" si="377"/>
        <v>0</v>
      </c>
      <c r="CU251" s="1">
        <f t="shared" si="378"/>
        <v>0</v>
      </c>
      <c r="CV251" s="1">
        <f t="shared" si="379"/>
        <v>0</v>
      </c>
      <c r="CW251" s="1">
        <f t="shared" si="380"/>
        <v>0</v>
      </c>
      <c r="CX251" s="1">
        <f t="shared" si="381"/>
        <v>0</v>
      </c>
      <c r="CY251" s="1">
        <f t="shared" si="382"/>
        <v>0</v>
      </c>
      <c r="CZ251" s="1">
        <f t="shared" si="383"/>
        <v>0</v>
      </c>
      <c r="DA251" s="1">
        <f t="shared" si="384"/>
        <v>0</v>
      </c>
      <c r="DB251" s="1">
        <f t="shared" si="385"/>
        <v>0</v>
      </c>
      <c r="DC251" s="1">
        <f t="shared" si="386"/>
        <v>0</v>
      </c>
      <c r="DD251" s="1">
        <f t="shared" si="387"/>
        <v>0</v>
      </c>
    </row>
    <row r="252" spans="1:108" x14ac:dyDescent="0.55000000000000004">
      <c r="A252" s="1">
        <f>値貼り付け用シート!F260</f>
        <v>12</v>
      </c>
      <c r="B252" s="1">
        <f>値貼り付け用シート!G260</f>
        <v>6</v>
      </c>
      <c r="C252" s="1">
        <f>計算１!I6002</f>
        <v>23</v>
      </c>
      <c r="D252" s="1">
        <f>計算１!J6002</f>
        <v>24</v>
      </c>
      <c r="E252" s="1">
        <f>計算１!K6002</f>
        <v>0</v>
      </c>
      <c r="F252" s="1">
        <f>計算１!L6002</f>
        <v>28</v>
      </c>
      <c r="G252" s="1">
        <f>計算１!M6002</f>
        <v>1</v>
      </c>
      <c r="H252" s="1">
        <f>IF(計算１!I6002=0,"",計算１!N6002)</f>
        <v>36</v>
      </c>
      <c r="I252" s="1">
        <f>IF(ISERROR(計算１!O6002),"",計算１!O6002)</f>
        <v>36</v>
      </c>
      <c r="J252" s="1">
        <f>計算１!P6002</f>
        <v>0</v>
      </c>
      <c r="K252" s="1">
        <f t="shared" si="291"/>
        <v>28</v>
      </c>
      <c r="M252" s="1">
        <f t="shared" si="292"/>
        <v>0</v>
      </c>
      <c r="N252" s="1">
        <f t="shared" si="293"/>
        <v>0</v>
      </c>
      <c r="O252" s="1">
        <f t="shared" si="294"/>
        <v>0</v>
      </c>
      <c r="P252" s="1">
        <f t="shared" si="295"/>
        <v>0</v>
      </c>
      <c r="Q252" s="1">
        <f t="shared" si="296"/>
        <v>0</v>
      </c>
      <c r="R252" s="1">
        <f t="shared" si="297"/>
        <v>0</v>
      </c>
      <c r="S252" s="1">
        <f t="shared" si="298"/>
        <v>0</v>
      </c>
      <c r="T252" s="1">
        <f t="shared" si="299"/>
        <v>0</v>
      </c>
      <c r="U252" s="1">
        <f t="shared" si="300"/>
        <v>0</v>
      </c>
      <c r="V252" s="1">
        <f t="shared" si="301"/>
        <v>0</v>
      </c>
      <c r="W252" s="1">
        <f t="shared" si="302"/>
        <v>0</v>
      </c>
      <c r="X252" s="1">
        <f t="shared" si="303"/>
        <v>0</v>
      </c>
      <c r="Y252" s="1">
        <f t="shared" si="304"/>
        <v>0</v>
      </c>
      <c r="Z252" s="1">
        <f t="shared" si="305"/>
        <v>0</v>
      </c>
      <c r="AA252" s="1">
        <f t="shared" si="306"/>
        <v>0</v>
      </c>
      <c r="AB252" s="1">
        <f t="shared" si="307"/>
        <v>0</v>
      </c>
      <c r="AC252" s="1">
        <f t="shared" si="308"/>
        <v>0</v>
      </c>
      <c r="AD252" s="1">
        <f t="shared" si="309"/>
        <v>0</v>
      </c>
      <c r="AE252" s="1">
        <f t="shared" si="310"/>
        <v>0</v>
      </c>
      <c r="AF252" s="1">
        <f t="shared" si="311"/>
        <v>0</v>
      </c>
      <c r="AG252" s="1">
        <f t="shared" si="312"/>
        <v>0</v>
      </c>
      <c r="AH252" s="1">
        <f t="shared" si="313"/>
        <v>0</v>
      </c>
      <c r="AI252" s="1">
        <f t="shared" si="314"/>
        <v>0</v>
      </c>
      <c r="AJ252" s="1">
        <f t="shared" si="315"/>
        <v>0</v>
      </c>
      <c r="AK252" s="1">
        <f t="shared" si="316"/>
        <v>0</v>
      </c>
      <c r="AL252" s="1">
        <f t="shared" si="317"/>
        <v>0</v>
      </c>
      <c r="AM252" s="1">
        <f t="shared" si="318"/>
        <v>0</v>
      </c>
      <c r="AN252" s="1">
        <f t="shared" si="319"/>
        <v>0</v>
      </c>
      <c r="AO252" s="1">
        <f t="shared" si="320"/>
        <v>0</v>
      </c>
      <c r="AP252" s="1">
        <f t="shared" si="321"/>
        <v>0</v>
      </c>
      <c r="AQ252" s="1">
        <f t="shared" si="322"/>
        <v>0</v>
      </c>
      <c r="AR252" s="1">
        <f t="shared" si="323"/>
        <v>0</v>
      </c>
      <c r="AS252" s="1">
        <f t="shared" si="324"/>
        <v>0</v>
      </c>
      <c r="AT252" s="1">
        <f t="shared" si="325"/>
        <v>0</v>
      </c>
      <c r="AU252" s="1">
        <f t="shared" si="326"/>
        <v>0</v>
      </c>
      <c r="AV252" s="1">
        <f t="shared" si="327"/>
        <v>0</v>
      </c>
      <c r="AW252" s="1">
        <f t="shared" si="328"/>
        <v>0</v>
      </c>
      <c r="AX252" s="1">
        <f t="shared" si="329"/>
        <v>0</v>
      </c>
      <c r="AY252" s="1">
        <f t="shared" si="330"/>
        <v>0</v>
      </c>
      <c r="AZ252" s="1">
        <f t="shared" si="331"/>
        <v>0</v>
      </c>
      <c r="BA252" s="1">
        <f t="shared" si="332"/>
        <v>0</v>
      </c>
      <c r="BB252" s="1">
        <f t="shared" si="333"/>
        <v>0</v>
      </c>
      <c r="BC252" s="1">
        <f t="shared" si="334"/>
        <v>0</v>
      </c>
      <c r="BD252" s="1">
        <f t="shared" si="335"/>
        <v>0</v>
      </c>
      <c r="BE252" s="1">
        <f t="shared" si="336"/>
        <v>0</v>
      </c>
      <c r="BF252" s="1">
        <f t="shared" si="337"/>
        <v>0</v>
      </c>
      <c r="BG252" s="1">
        <f t="shared" si="338"/>
        <v>0</v>
      </c>
      <c r="BH252" s="1">
        <f t="shared" si="339"/>
        <v>0</v>
      </c>
      <c r="BI252" s="1">
        <f t="shared" si="340"/>
        <v>0</v>
      </c>
      <c r="BJ252" s="1">
        <f t="shared" si="341"/>
        <v>0</v>
      </c>
      <c r="BK252" s="1">
        <f t="shared" si="342"/>
        <v>0</v>
      </c>
      <c r="BL252" s="1">
        <f t="shared" si="343"/>
        <v>0</v>
      </c>
      <c r="BM252" s="1">
        <f t="shared" si="344"/>
        <v>0</v>
      </c>
      <c r="BN252" s="1">
        <f t="shared" si="345"/>
        <v>0</v>
      </c>
      <c r="BO252" s="1">
        <f t="shared" si="346"/>
        <v>0</v>
      </c>
      <c r="BP252" s="1">
        <f t="shared" si="347"/>
        <v>0</v>
      </c>
      <c r="BQ252" s="1">
        <f t="shared" si="348"/>
        <v>0</v>
      </c>
      <c r="BR252" s="1">
        <f t="shared" si="349"/>
        <v>0</v>
      </c>
      <c r="BS252" s="1">
        <f t="shared" si="350"/>
        <v>0</v>
      </c>
      <c r="BT252" s="1">
        <f t="shared" si="351"/>
        <v>0</v>
      </c>
      <c r="BU252" s="1">
        <f t="shared" si="352"/>
        <v>0</v>
      </c>
      <c r="BV252" s="1">
        <f t="shared" si="353"/>
        <v>0</v>
      </c>
      <c r="BW252" s="1">
        <f t="shared" si="354"/>
        <v>0</v>
      </c>
      <c r="BX252" s="1">
        <f t="shared" si="355"/>
        <v>0</v>
      </c>
      <c r="BY252" s="1">
        <f t="shared" si="356"/>
        <v>1</v>
      </c>
      <c r="BZ252" s="1">
        <f t="shared" si="357"/>
        <v>23</v>
      </c>
      <c r="CA252" s="1">
        <f t="shared" si="358"/>
        <v>28</v>
      </c>
      <c r="CB252" s="1">
        <f t="shared" si="359"/>
        <v>1</v>
      </c>
      <c r="CC252" s="1">
        <f t="shared" si="360"/>
        <v>28</v>
      </c>
      <c r="CD252" s="1">
        <f t="shared" si="361"/>
        <v>0</v>
      </c>
      <c r="CE252" s="1">
        <f t="shared" si="362"/>
        <v>0</v>
      </c>
      <c r="CF252" s="1">
        <f t="shared" si="363"/>
        <v>36</v>
      </c>
      <c r="CG252" s="1">
        <f t="shared" si="364"/>
        <v>0</v>
      </c>
      <c r="CH252" s="1">
        <f t="shared" si="365"/>
        <v>0</v>
      </c>
      <c r="CI252" s="1">
        <f t="shared" si="366"/>
        <v>0</v>
      </c>
      <c r="CJ252" s="1">
        <f t="shared" si="367"/>
        <v>0</v>
      </c>
      <c r="CK252" s="1">
        <f t="shared" si="368"/>
        <v>0</v>
      </c>
      <c r="CL252" s="1">
        <f t="shared" si="369"/>
        <v>0</v>
      </c>
      <c r="CM252" s="1">
        <f t="shared" si="370"/>
        <v>0</v>
      </c>
      <c r="CN252" s="1">
        <f t="shared" si="371"/>
        <v>0</v>
      </c>
      <c r="CO252" s="1">
        <f t="shared" si="372"/>
        <v>0</v>
      </c>
      <c r="CP252" s="1">
        <f t="shared" si="373"/>
        <v>0</v>
      </c>
      <c r="CQ252" s="1">
        <f t="shared" si="374"/>
        <v>0</v>
      </c>
      <c r="CR252" s="1">
        <f t="shared" si="375"/>
        <v>0</v>
      </c>
      <c r="CS252" s="1">
        <f t="shared" si="376"/>
        <v>0</v>
      </c>
      <c r="CT252" s="1">
        <f t="shared" si="377"/>
        <v>0</v>
      </c>
      <c r="CU252" s="1">
        <f t="shared" si="378"/>
        <v>0</v>
      </c>
      <c r="CV252" s="1">
        <f t="shared" si="379"/>
        <v>0</v>
      </c>
      <c r="CW252" s="1">
        <f t="shared" si="380"/>
        <v>0</v>
      </c>
      <c r="CX252" s="1">
        <f t="shared" si="381"/>
        <v>0</v>
      </c>
      <c r="CY252" s="1">
        <f t="shared" si="382"/>
        <v>0</v>
      </c>
      <c r="CZ252" s="1">
        <f t="shared" si="383"/>
        <v>0</v>
      </c>
      <c r="DA252" s="1">
        <f t="shared" si="384"/>
        <v>0</v>
      </c>
      <c r="DB252" s="1">
        <f t="shared" si="385"/>
        <v>0</v>
      </c>
      <c r="DC252" s="1">
        <f t="shared" si="386"/>
        <v>0</v>
      </c>
      <c r="DD252" s="1">
        <f t="shared" si="387"/>
        <v>0</v>
      </c>
    </row>
    <row r="253" spans="1:108" x14ac:dyDescent="0.55000000000000004">
      <c r="A253" s="1">
        <f>値貼り付け用シート!F261</f>
        <v>12</v>
      </c>
      <c r="B253" s="1">
        <f>値貼り付け用シート!G261</f>
        <v>7</v>
      </c>
      <c r="C253" s="1">
        <f>計算１!I6026</f>
        <v>24</v>
      </c>
      <c r="D253" s="1">
        <f>計算１!J6026</f>
        <v>24</v>
      </c>
      <c r="E253" s="1">
        <f>計算１!K6026</f>
        <v>0</v>
      </c>
      <c r="F253" s="1">
        <f>計算１!L6026</f>
        <v>35</v>
      </c>
      <c r="G253" s="1">
        <f>計算１!M6026</f>
        <v>1</v>
      </c>
      <c r="H253" s="1">
        <f>IF(計算１!I6026=0,"",計算１!N6026)</f>
        <v>39</v>
      </c>
      <c r="I253" s="1">
        <f>IF(ISERROR(計算１!O6026),"",計算１!O6026)</f>
        <v>39</v>
      </c>
      <c r="J253" s="1">
        <f>計算１!P6026</f>
        <v>0</v>
      </c>
      <c r="K253" s="1">
        <f t="shared" si="291"/>
        <v>35</v>
      </c>
      <c r="M253" s="1">
        <f t="shared" si="292"/>
        <v>0</v>
      </c>
      <c r="N253" s="1">
        <f t="shared" si="293"/>
        <v>0</v>
      </c>
      <c r="O253" s="1">
        <f t="shared" si="294"/>
        <v>0</v>
      </c>
      <c r="P253" s="1">
        <f t="shared" si="295"/>
        <v>0</v>
      </c>
      <c r="Q253" s="1">
        <f t="shared" si="296"/>
        <v>0</v>
      </c>
      <c r="R253" s="1">
        <f t="shared" si="297"/>
        <v>0</v>
      </c>
      <c r="S253" s="1">
        <f t="shared" si="298"/>
        <v>0</v>
      </c>
      <c r="T253" s="1">
        <f t="shared" si="299"/>
        <v>0</v>
      </c>
      <c r="U253" s="1">
        <f t="shared" si="300"/>
        <v>0</v>
      </c>
      <c r="V253" s="1">
        <f t="shared" si="301"/>
        <v>0</v>
      </c>
      <c r="W253" s="1">
        <f t="shared" si="302"/>
        <v>0</v>
      </c>
      <c r="X253" s="1">
        <f t="shared" si="303"/>
        <v>0</v>
      </c>
      <c r="Y253" s="1">
        <f t="shared" si="304"/>
        <v>0</v>
      </c>
      <c r="Z253" s="1">
        <f t="shared" si="305"/>
        <v>0</v>
      </c>
      <c r="AA253" s="1">
        <f t="shared" si="306"/>
        <v>0</v>
      </c>
      <c r="AB253" s="1">
        <f t="shared" si="307"/>
        <v>0</v>
      </c>
      <c r="AC253" s="1">
        <f t="shared" si="308"/>
        <v>0</v>
      </c>
      <c r="AD253" s="1">
        <f t="shared" si="309"/>
        <v>0</v>
      </c>
      <c r="AE253" s="1">
        <f t="shared" si="310"/>
        <v>0</v>
      </c>
      <c r="AF253" s="1">
        <f t="shared" si="311"/>
        <v>0</v>
      </c>
      <c r="AG253" s="1">
        <f t="shared" si="312"/>
        <v>0</v>
      </c>
      <c r="AH253" s="1">
        <f t="shared" si="313"/>
        <v>0</v>
      </c>
      <c r="AI253" s="1">
        <f t="shared" si="314"/>
        <v>0</v>
      </c>
      <c r="AJ253" s="1">
        <f t="shared" si="315"/>
        <v>0</v>
      </c>
      <c r="AK253" s="1">
        <f t="shared" si="316"/>
        <v>0</v>
      </c>
      <c r="AL253" s="1">
        <f t="shared" si="317"/>
        <v>0</v>
      </c>
      <c r="AM253" s="1">
        <f t="shared" si="318"/>
        <v>0</v>
      </c>
      <c r="AN253" s="1">
        <f t="shared" si="319"/>
        <v>0</v>
      </c>
      <c r="AO253" s="1">
        <f t="shared" si="320"/>
        <v>0</v>
      </c>
      <c r="AP253" s="1">
        <f t="shared" si="321"/>
        <v>0</v>
      </c>
      <c r="AQ253" s="1">
        <f t="shared" si="322"/>
        <v>0</v>
      </c>
      <c r="AR253" s="1">
        <f t="shared" si="323"/>
        <v>0</v>
      </c>
      <c r="AS253" s="1">
        <f t="shared" si="324"/>
        <v>0</v>
      </c>
      <c r="AT253" s="1">
        <f t="shared" si="325"/>
        <v>0</v>
      </c>
      <c r="AU253" s="1">
        <f t="shared" si="326"/>
        <v>0</v>
      </c>
      <c r="AV253" s="1">
        <f t="shared" si="327"/>
        <v>0</v>
      </c>
      <c r="AW253" s="1">
        <f t="shared" si="328"/>
        <v>0</v>
      </c>
      <c r="AX253" s="1">
        <f t="shared" si="329"/>
        <v>0</v>
      </c>
      <c r="AY253" s="1">
        <f t="shared" si="330"/>
        <v>0</v>
      </c>
      <c r="AZ253" s="1">
        <f t="shared" si="331"/>
        <v>0</v>
      </c>
      <c r="BA253" s="1">
        <f t="shared" si="332"/>
        <v>0</v>
      </c>
      <c r="BB253" s="1">
        <f t="shared" si="333"/>
        <v>0</v>
      </c>
      <c r="BC253" s="1">
        <f t="shared" si="334"/>
        <v>0</v>
      </c>
      <c r="BD253" s="1">
        <f t="shared" si="335"/>
        <v>0</v>
      </c>
      <c r="BE253" s="1">
        <f t="shared" si="336"/>
        <v>0</v>
      </c>
      <c r="BF253" s="1">
        <f t="shared" si="337"/>
        <v>0</v>
      </c>
      <c r="BG253" s="1">
        <f t="shared" si="338"/>
        <v>0</v>
      </c>
      <c r="BH253" s="1">
        <f t="shared" si="339"/>
        <v>0</v>
      </c>
      <c r="BI253" s="1">
        <f t="shared" si="340"/>
        <v>0</v>
      </c>
      <c r="BJ253" s="1">
        <f t="shared" si="341"/>
        <v>0</v>
      </c>
      <c r="BK253" s="1">
        <f t="shared" si="342"/>
        <v>0</v>
      </c>
      <c r="BL253" s="1">
        <f t="shared" si="343"/>
        <v>0</v>
      </c>
      <c r="BM253" s="1">
        <f t="shared" si="344"/>
        <v>0</v>
      </c>
      <c r="BN253" s="1">
        <f t="shared" si="345"/>
        <v>0</v>
      </c>
      <c r="BO253" s="1">
        <f t="shared" si="346"/>
        <v>0</v>
      </c>
      <c r="BP253" s="1">
        <f t="shared" si="347"/>
        <v>0</v>
      </c>
      <c r="BQ253" s="1">
        <f t="shared" si="348"/>
        <v>0</v>
      </c>
      <c r="BR253" s="1">
        <f t="shared" si="349"/>
        <v>0</v>
      </c>
      <c r="BS253" s="1">
        <f t="shared" si="350"/>
        <v>0</v>
      </c>
      <c r="BT253" s="1">
        <f t="shared" si="351"/>
        <v>0</v>
      </c>
      <c r="BU253" s="1">
        <f t="shared" si="352"/>
        <v>0</v>
      </c>
      <c r="BV253" s="1">
        <f t="shared" si="353"/>
        <v>0</v>
      </c>
      <c r="BW253" s="1">
        <f t="shared" si="354"/>
        <v>0</v>
      </c>
      <c r="BX253" s="1">
        <f t="shared" si="355"/>
        <v>0</v>
      </c>
      <c r="BY253" s="1">
        <f t="shared" si="356"/>
        <v>1</v>
      </c>
      <c r="BZ253" s="1">
        <f t="shared" si="357"/>
        <v>24</v>
      </c>
      <c r="CA253" s="1">
        <f t="shared" si="358"/>
        <v>35</v>
      </c>
      <c r="CB253" s="1">
        <f t="shared" si="359"/>
        <v>1</v>
      </c>
      <c r="CC253" s="1">
        <f t="shared" si="360"/>
        <v>35</v>
      </c>
      <c r="CD253" s="1">
        <f t="shared" si="361"/>
        <v>0</v>
      </c>
      <c r="CE253" s="1">
        <f t="shared" si="362"/>
        <v>0</v>
      </c>
      <c r="CF253" s="1">
        <f t="shared" si="363"/>
        <v>39</v>
      </c>
      <c r="CG253" s="1">
        <f t="shared" si="364"/>
        <v>0</v>
      </c>
      <c r="CH253" s="1">
        <f t="shared" si="365"/>
        <v>0</v>
      </c>
      <c r="CI253" s="1">
        <f t="shared" si="366"/>
        <v>0</v>
      </c>
      <c r="CJ253" s="1">
        <f t="shared" si="367"/>
        <v>0</v>
      </c>
      <c r="CK253" s="1">
        <f t="shared" si="368"/>
        <v>0</v>
      </c>
      <c r="CL253" s="1">
        <f t="shared" si="369"/>
        <v>0</v>
      </c>
      <c r="CM253" s="1">
        <f t="shared" si="370"/>
        <v>0</v>
      </c>
      <c r="CN253" s="1">
        <f t="shared" si="371"/>
        <v>0</v>
      </c>
      <c r="CO253" s="1">
        <f t="shared" si="372"/>
        <v>0</v>
      </c>
      <c r="CP253" s="1">
        <f t="shared" si="373"/>
        <v>0</v>
      </c>
      <c r="CQ253" s="1">
        <f t="shared" si="374"/>
        <v>0</v>
      </c>
      <c r="CR253" s="1">
        <f t="shared" si="375"/>
        <v>0</v>
      </c>
      <c r="CS253" s="1">
        <f t="shared" si="376"/>
        <v>0</v>
      </c>
      <c r="CT253" s="1">
        <f t="shared" si="377"/>
        <v>0</v>
      </c>
      <c r="CU253" s="1">
        <f t="shared" si="378"/>
        <v>0</v>
      </c>
      <c r="CV253" s="1">
        <f t="shared" si="379"/>
        <v>0</v>
      </c>
      <c r="CW253" s="1">
        <f t="shared" si="380"/>
        <v>0</v>
      </c>
      <c r="CX253" s="1">
        <f t="shared" si="381"/>
        <v>0</v>
      </c>
      <c r="CY253" s="1">
        <f t="shared" si="382"/>
        <v>0</v>
      </c>
      <c r="CZ253" s="1">
        <f t="shared" si="383"/>
        <v>0</v>
      </c>
      <c r="DA253" s="1">
        <f t="shared" si="384"/>
        <v>0</v>
      </c>
      <c r="DB253" s="1">
        <f t="shared" si="385"/>
        <v>0</v>
      </c>
      <c r="DC253" s="1">
        <f t="shared" si="386"/>
        <v>0</v>
      </c>
      <c r="DD253" s="1">
        <f t="shared" si="387"/>
        <v>0</v>
      </c>
    </row>
    <row r="254" spans="1:108" x14ac:dyDescent="0.55000000000000004">
      <c r="A254" s="1">
        <f>値貼り付け用シート!F262</f>
        <v>12</v>
      </c>
      <c r="B254" s="1">
        <f>値貼り付け用シート!G262</f>
        <v>8</v>
      </c>
      <c r="C254" s="1">
        <f>計算１!I6050</f>
        <v>23</v>
      </c>
      <c r="D254" s="1">
        <f>計算１!J6050</f>
        <v>24</v>
      </c>
      <c r="E254" s="1">
        <f>計算１!K6050</f>
        <v>0</v>
      </c>
      <c r="F254" s="1">
        <f>計算１!L6050</f>
        <v>34</v>
      </c>
      <c r="G254" s="1">
        <f>計算１!M6050</f>
        <v>1</v>
      </c>
      <c r="H254" s="1">
        <f>IF(計算１!I6050=0,"",計算１!N6050)</f>
        <v>33</v>
      </c>
      <c r="I254" s="1">
        <f>IF(ISERROR(計算１!O6050),"",計算１!O6050)</f>
        <v>33</v>
      </c>
      <c r="J254" s="1">
        <f>計算１!P6050</f>
        <v>0</v>
      </c>
      <c r="K254" s="1">
        <f t="shared" si="291"/>
        <v>34</v>
      </c>
      <c r="M254" s="1">
        <f t="shared" si="292"/>
        <v>0</v>
      </c>
      <c r="N254" s="1">
        <f t="shared" si="293"/>
        <v>0</v>
      </c>
      <c r="O254" s="1">
        <f t="shared" si="294"/>
        <v>0</v>
      </c>
      <c r="P254" s="1">
        <f t="shared" si="295"/>
        <v>0</v>
      </c>
      <c r="Q254" s="1">
        <f t="shared" si="296"/>
        <v>0</v>
      </c>
      <c r="R254" s="1">
        <f t="shared" si="297"/>
        <v>0</v>
      </c>
      <c r="S254" s="1">
        <f t="shared" si="298"/>
        <v>0</v>
      </c>
      <c r="T254" s="1">
        <f t="shared" si="299"/>
        <v>0</v>
      </c>
      <c r="U254" s="1">
        <f t="shared" si="300"/>
        <v>0</v>
      </c>
      <c r="V254" s="1">
        <f t="shared" si="301"/>
        <v>0</v>
      </c>
      <c r="W254" s="1">
        <f t="shared" si="302"/>
        <v>0</v>
      </c>
      <c r="X254" s="1">
        <f t="shared" si="303"/>
        <v>0</v>
      </c>
      <c r="Y254" s="1">
        <f t="shared" si="304"/>
        <v>0</v>
      </c>
      <c r="Z254" s="1">
        <f t="shared" si="305"/>
        <v>0</v>
      </c>
      <c r="AA254" s="1">
        <f t="shared" si="306"/>
        <v>0</v>
      </c>
      <c r="AB254" s="1">
        <f t="shared" si="307"/>
        <v>0</v>
      </c>
      <c r="AC254" s="1">
        <f t="shared" si="308"/>
        <v>0</v>
      </c>
      <c r="AD254" s="1">
        <f t="shared" si="309"/>
        <v>0</v>
      </c>
      <c r="AE254" s="1">
        <f t="shared" si="310"/>
        <v>0</v>
      </c>
      <c r="AF254" s="1">
        <f t="shared" si="311"/>
        <v>0</v>
      </c>
      <c r="AG254" s="1">
        <f t="shared" si="312"/>
        <v>0</v>
      </c>
      <c r="AH254" s="1">
        <f t="shared" si="313"/>
        <v>0</v>
      </c>
      <c r="AI254" s="1">
        <f t="shared" si="314"/>
        <v>0</v>
      </c>
      <c r="AJ254" s="1">
        <f t="shared" si="315"/>
        <v>0</v>
      </c>
      <c r="AK254" s="1">
        <f t="shared" si="316"/>
        <v>0</v>
      </c>
      <c r="AL254" s="1">
        <f t="shared" si="317"/>
        <v>0</v>
      </c>
      <c r="AM254" s="1">
        <f t="shared" si="318"/>
        <v>0</v>
      </c>
      <c r="AN254" s="1">
        <f t="shared" si="319"/>
        <v>0</v>
      </c>
      <c r="AO254" s="1">
        <f t="shared" si="320"/>
        <v>0</v>
      </c>
      <c r="AP254" s="1">
        <f t="shared" si="321"/>
        <v>0</v>
      </c>
      <c r="AQ254" s="1">
        <f t="shared" si="322"/>
        <v>0</v>
      </c>
      <c r="AR254" s="1">
        <f t="shared" si="323"/>
        <v>0</v>
      </c>
      <c r="AS254" s="1">
        <f t="shared" si="324"/>
        <v>0</v>
      </c>
      <c r="AT254" s="1">
        <f t="shared" si="325"/>
        <v>0</v>
      </c>
      <c r="AU254" s="1">
        <f t="shared" si="326"/>
        <v>0</v>
      </c>
      <c r="AV254" s="1">
        <f t="shared" si="327"/>
        <v>0</v>
      </c>
      <c r="AW254" s="1">
        <f t="shared" si="328"/>
        <v>0</v>
      </c>
      <c r="AX254" s="1">
        <f t="shared" si="329"/>
        <v>0</v>
      </c>
      <c r="AY254" s="1">
        <f t="shared" si="330"/>
        <v>0</v>
      </c>
      <c r="AZ254" s="1">
        <f t="shared" si="331"/>
        <v>0</v>
      </c>
      <c r="BA254" s="1">
        <f t="shared" si="332"/>
        <v>0</v>
      </c>
      <c r="BB254" s="1">
        <f t="shared" si="333"/>
        <v>0</v>
      </c>
      <c r="BC254" s="1">
        <f t="shared" si="334"/>
        <v>0</v>
      </c>
      <c r="BD254" s="1">
        <f t="shared" si="335"/>
        <v>0</v>
      </c>
      <c r="BE254" s="1">
        <f t="shared" si="336"/>
        <v>0</v>
      </c>
      <c r="BF254" s="1">
        <f t="shared" si="337"/>
        <v>0</v>
      </c>
      <c r="BG254" s="1">
        <f t="shared" si="338"/>
        <v>0</v>
      </c>
      <c r="BH254" s="1">
        <f t="shared" si="339"/>
        <v>0</v>
      </c>
      <c r="BI254" s="1">
        <f t="shared" si="340"/>
        <v>0</v>
      </c>
      <c r="BJ254" s="1">
        <f t="shared" si="341"/>
        <v>0</v>
      </c>
      <c r="BK254" s="1">
        <f t="shared" si="342"/>
        <v>0</v>
      </c>
      <c r="BL254" s="1">
        <f t="shared" si="343"/>
        <v>0</v>
      </c>
      <c r="BM254" s="1">
        <f t="shared" si="344"/>
        <v>0</v>
      </c>
      <c r="BN254" s="1">
        <f t="shared" si="345"/>
        <v>0</v>
      </c>
      <c r="BO254" s="1">
        <f t="shared" si="346"/>
        <v>0</v>
      </c>
      <c r="BP254" s="1">
        <f t="shared" si="347"/>
        <v>0</v>
      </c>
      <c r="BQ254" s="1">
        <f t="shared" si="348"/>
        <v>0</v>
      </c>
      <c r="BR254" s="1">
        <f t="shared" si="349"/>
        <v>0</v>
      </c>
      <c r="BS254" s="1">
        <f t="shared" si="350"/>
        <v>0</v>
      </c>
      <c r="BT254" s="1">
        <f t="shared" si="351"/>
        <v>0</v>
      </c>
      <c r="BU254" s="1">
        <f t="shared" si="352"/>
        <v>0</v>
      </c>
      <c r="BV254" s="1">
        <f t="shared" si="353"/>
        <v>0</v>
      </c>
      <c r="BW254" s="1">
        <f t="shared" si="354"/>
        <v>0</v>
      </c>
      <c r="BX254" s="1">
        <f t="shared" si="355"/>
        <v>0</v>
      </c>
      <c r="BY254" s="1">
        <f t="shared" si="356"/>
        <v>1</v>
      </c>
      <c r="BZ254" s="1">
        <f t="shared" si="357"/>
        <v>23</v>
      </c>
      <c r="CA254" s="1">
        <f t="shared" si="358"/>
        <v>34</v>
      </c>
      <c r="CB254" s="1">
        <f t="shared" si="359"/>
        <v>1</v>
      </c>
      <c r="CC254" s="1">
        <f t="shared" si="360"/>
        <v>34</v>
      </c>
      <c r="CD254" s="1">
        <f t="shared" si="361"/>
        <v>0</v>
      </c>
      <c r="CE254" s="1">
        <f t="shared" si="362"/>
        <v>0</v>
      </c>
      <c r="CF254" s="1">
        <f t="shared" si="363"/>
        <v>33</v>
      </c>
      <c r="CG254" s="1">
        <f t="shared" si="364"/>
        <v>0</v>
      </c>
      <c r="CH254" s="1">
        <f t="shared" si="365"/>
        <v>0</v>
      </c>
      <c r="CI254" s="1">
        <f t="shared" si="366"/>
        <v>0</v>
      </c>
      <c r="CJ254" s="1">
        <f t="shared" si="367"/>
        <v>0</v>
      </c>
      <c r="CK254" s="1">
        <f t="shared" si="368"/>
        <v>0</v>
      </c>
      <c r="CL254" s="1">
        <f t="shared" si="369"/>
        <v>0</v>
      </c>
      <c r="CM254" s="1">
        <f t="shared" si="370"/>
        <v>0</v>
      </c>
      <c r="CN254" s="1">
        <f t="shared" si="371"/>
        <v>0</v>
      </c>
      <c r="CO254" s="1">
        <f t="shared" si="372"/>
        <v>0</v>
      </c>
      <c r="CP254" s="1">
        <f t="shared" si="373"/>
        <v>0</v>
      </c>
      <c r="CQ254" s="1">
        <f t="shared" si="374"/>
        <v>0</v>
      </c>
      <c r="CR254" s="1">
        <f t="shared" si="375"/>
        <v>0</v>
      </c>
      <c r="CS254" s="1">
        <f t="shared" si="376"/>
        <v>0</v>
      </c>
      <c r="CT254" s="1">
        <f t="shared" si="377"/>
        <v>0</v>
      </c>
      <c r="CU254" s="1">
        <f t="shared" si="378"/>
        <v>0</v>
      </c>
      <c r="CV254" s="1">
        <f t="shared" si="379"/>
        <v>0</v>
      </c>
      <c r="CW254" s="1">
        <f t="shared" si="380"/>
        <v>0</v>
      </c>
      <c r="CX254" s="1">
        <f t="shared" si="381"/>
        <v>0</v>
      </c>
      <c r="CY254" s="1">
        <f t="shared" si="382"/>
        <v>0</v>
      </c>
      <c r="CZ254" s="1">
        <f t="shared" si="383"/>
        <v>0</v>
      </c>
      <c r="DA254" s="1">
        <f t="shared" si="384"/>
        <v>0</v>
      </c>
      <c r="DB254" s="1">
        <f t="shared" si="385"/>
        <v>0</v>
      </c>
      <c r="DC254" s="1">
        <f t="shared" si="386"/>
        <v>0</v>
      </c>
      <c r="DD254" s="1">
        <f t="shared" si="387"/>
        <v>0</v>
      </c>
    </row>
    <row r="255" spans="1:108" x14ac:dyDescent="0.55000000000000004">
      <c r="A255" s="1">
        <f>値貼り付け用シート!F263</f>
        <v>12</v>
      </c>
      <c r="B255" s="1">
        <f>値貼り付け用シート!G263</f>
        <v>9</v>
      </c>
      <c r="C255" s="1">
        <f>計算１!I6074</f>
        <v>24</v>
      </c>
      <c r="D255" s="1">
        <f>計算１!J6074</f>
        <v>24</v>
      </c>
      <c r="E255" s="1">
        <f>計算１!K6074</f>
        <v>0</v>
      </c>
      <c r="F255" s="1">
        <f>計算１!L6074</f>
        <v>19</v>
      </c>
      <c r="G255" s="1">
        <f>計算１!M6074</f>
        <v>1</v>
      </c>
      <c r="H255" s="1">
        <f>IF(計算１!I6074=0,"",計算１!N6074)</f>
        <v>30</v>
      </c>
      <c r="I255" s="1">
        <f>IF(ISERROR(計算１!O6074),"",計算１!O6074)</f>
        <v>30</v>
      </c>
      <c r="J255" s="1">
        <f>計算１!P6074</f>
        <v>0</v>
      </c>
      <c r="K255" s="1">
        <f t="shared" si="291"/>
        <v>19</v>
      </c>
      <c r="M255" s="1">
        <f t="shared" si="292"/>
        <v>0</v>
      </c>
      <c r="N255" s="1">
        <f t="shared" si="293"/>
        <v>0</v>
      </c>
      <c r="O255" s="1">
        <f t="shared" si="294"/>
        <v>0</v>
      </c>
      <c r="P255" s="1">
        <f t="shared" si="295"/>
        <v>0</v>
      </c>
      <c r="Q255" s="1">
        <f t="shared" si="296"/>
        <v>0</v>
      </c>
      <c r="R255" s="1">
        <f t="shared" si="297"/>
        <v>0</v>
      </c>
      <c r="S255" s="1">
        <f t="shared" si="298"/>
        <v>0</v>
      </c>
      <c r="T255" s="1">
        <f t="shared" si="299"/>
        <v>0</v>
      </c>
      <c r="U255" s="1">
        <f t="shared" si="300"/>
        <v>0</v>
      </c>
      <c r="V255" s="1">
        <f t="shared" si="301"/>
        <v>0</v>
      </c>
      <c r="W255" s="1">
        <f t="shared" si="302"/>
        <v>0</v>
      </c>
      <c r="X255" s="1">
        <f t="shared" si="303"/>
        <v>0</v>
      </c>
      <c r="Y255" s="1">
        <f t="shared" si="304"/>
        <v>0</v>
      </c>
      <c r="Z255" s="1">
        <f t="shared" si="305"/>
        <v>0</v>
      </c>
      <c r="AA255" s="1">
        <f t="shared" si="306"/>
        <v>0</v>
      </c>
      <c r="AB255" s="1">
        <f t="shared" si="307"/>
        <v>0</v>
      </c>
      <c r="AC255" s="1">
        <f t="shared" si="308"/>
        <v>0</v>
      </c>
      <c r="AD255" s="1">
        <f t="shared" si="309"/>
        <v>0</v>
      </c>
      <c r="AE255" s="1">
        <f t="shared" si="310"/>
        <v>0</v>
      </c>
      <c r="AF255" s="1">
        <f t="shared" si="311"/>
        <v>0</v>
      </c>
      <c r="AG255" s="1">
        <f t="shared" si="312"/>
        <v>0</v>
      </c>
      <c r="AH255" s="1">
        <f t="shared" si="313"/>
        <v>0</v>
      </c>
      <c r="AI255" s="1">
        <f t="shared" si="314"/>
        <v>0</v>
      </c>
      <c r="AJ255" s="1">
        <f t="shared" si="315"/>
        <v>0</v>
      </c>
      <c r="AK255" s="1">
        <f t="shared" si="316"/>
        <v>0</v>
      </c>
      <c r="AL255" s="1">
        <f t="shared" si="317"/>
        <v>0</v>
      </c>
      <c r="AM255" s="1">
        <f t="shared" si="318"/>
        <v>0</v>
      </c>
      <c r="AN255" s="1">
        <f t="shared" si="319"/>
        <v>0</v>
      </c>
      <c r="AO255" s="1">
        <f t="shared" si="320"/>
        <v>0</v>
      </c>
      <c r="AP255" s="1">
        <f t="shared" si="321"/>
        <v>0</v>
      </c>
      <c r="AQ255" s="1">
        <f t="shared" si="322"/>
        <v>0</v>
      </c>
      <c r="AR255" s="1">
        <f t="shared" si="323"/>
        <v>0</v>
      </c>
      <c r="AS255" s="1">
        <f t="shared" si="324"/>
        <v>0</v>
      </c>
      <c r="AT255" s="1">
        <f t="shared" si="325"/>
        <v>0</v>
      </c>
      <c r="AU255" s="1">
        <f t="shared" si="326"/>
        <v>0</v>
      </c>
      <c r="AV255" s="1">
        <f t="shared" si="327"/>
        <v>0</v>
      </c>
      <c r="AW255" s="1">
        <f t="shared" si="328"/>
        <v>0</v>
      </c>
      <c r="AX255" s="1">
        <f t="shared" si="329"/>
        <v>0</v>
      </c>
      <c r="AY255" s="1">
        <f t="shared" si="330"/>
        <v>0</v>
      </c>
      <c r="AZ255" s="1">
        <f t="shared" si="331"/>
        <v>0</v>
      </c>
      <c r="BA255" s="1">
        <f t="shared" si="332"/>
        <v>0</v>
      </c>
      <c r="BB255" s="1">
        <f t="shared" si="333"/>
        <v>0</v>
      </c>
      <c r="BC255" s="1">
        <f t="shared" si="334"/>
        <v>0</v>
      </c>
      <c r="BD255" s="1">
        <f t="shared" si="335"/>
        <v>0</v>
      </c>
      <c r="BE255" s="1">
        <f t="shared" si="336"/>
        <v>0</v>
      </c>
      <c r="BF255" s="1">
        <f t="shared" si="337"/>
        <v>0</v>
      </c>
      <c r="BG255" s="1">
        <f t="shared" si="338"/>
        <v>0</v>
      </c>
      <c r="BH255" s="1">
        <f t="shared" si="339"/>
        <v>0</v>
      </c>
      <c r="BI255" s="1">
        <f t="shared" si="340"/>
        <v>0</v>
      </c>
      <c r="BJ255" s="1">
        <f t="shared" si="341"/>
        <v>0</v>
      </c>
      <c r="BK255" s="1">
        <f t="shared" si="342"/>
        <v>0</v>
      </c>
      <c r="BL255" s="1">
        <f t="shared" si="343"/>
        <v>0</v>
      </c>
      <c r="BM255" s="1">
        <f t="shared" si="344"/>
        <v>0</v>
      </c>
      <c r="BN255" s="1">
        <f t="shared" si="345"/>
        <v>0</v>
      </c>
      <c r="BO255" s="1">
        <f t="shared" si="346"/>
        <v>0</v>
      </c>
      <c r="BP255" s="1">
        <f t="shared" si="347"/>
        <v>0</v>
      </c>
      <c r="BQ255" s="1">
        <f t="shared" si="348"/>
        <v>0</v>
      </c>
      <c r="BR255" s="1">
        <f t="shared" si="349"/>
        <v>0</v>
      </c>
      <c r="BS255" s="1">
        <f t="shared" si="350"/>
        <v>0</v>
      </c>
      <c r="BT255" s="1">
        <f t="shared" si="351"/>
        <v>0</v>
      </c>
      <c r="BU255" s="1">
        <f t="shared" si="352"/>
        <v>0</v>
      </c>
      <c r="BV255" s="1">
        <f t="shared" si="353"/>
        <v>0</v>
      </c>
      <c r="BW255" s="1">
        <f t="shared" si="354"/>
        <v>0</v>
      </c>
      <c r="BX255" s="1">
        <f t="shared" si="355"/>
        <v>0</v>
      </c>
      <c r="BY255" s="1">
        <f t="shared" si="356"/>
        <v>1</v>
      </c>
      <c r="BZ255" s="1">
        <f t="shared" si="357"/>
        <v>24</v>
      </c>
      <c r="CA255" s="1">
        <f t="shared" si="358"/>
        <v>19</v>
      </c>
      <c r="CB255" s="1">
        <f t="shared" si="359"/>
        <v>1</v>
      </c>
      <c r="CC255" s="1">
        <f t="shared" si="360"/>
        <v>19</v>
      </c>
      <c r="CD255" s="1">
        <f t="shared" si="361"/>
        <v>0</v>
      </c>
      <c r="CE255" s="1">
        <f t="shared" si="362"/>
        <v>0</v>
      </c>
      <c r="CF255" s="1">
        <f t="shared" si="363"/>
        <v>30</v>
      </c>
      <c r="CG255" s="1">
        <f t="shared" si="364"/>
        <v>0</v>
      </c>
      <c r="CH255" s="1">
        <f t="shared" si="365"/>
        <v>0</v>
      </c>
      <c r="CI255" s="1">
        <f t="shared" si="366"/>
        <v>0</v>
      </c>
      <c r="CJ255" s="1">
        <f t="shared" si="367"/>
        <v>0</v>
      </c>
      <c r="CK255" s="1">
        <f t="shared" si="368"/>
        <v>0</v>
      </c>
      <c r="CL255" s="1">
        <f t="shared" si="369"/>
        <v>0</v>
      </c>
      <c r="CM255" s="1">
        <f t="shared" si="370"/>
        <v>0</v>
      </c>
      <c r="CN255" s="1">
        <f t="shared" si="371"/>
        <v>0</v>
      </c>
      <c r="CO255" s="1">
        <f t="shared" si="372"/>
        <v>0</v>
      </c>
      <c r="CP255" s="1">
        <f t="shared" si="373"/>
        <v>0</v>
      </c>
      <c r="CQ255" s="1">
        <f t="shared" si="374"/>
        <v>0</v>
      </c>
      <c r="CR255" s="1">
        <f t="shared" si="375"/>
        <v>0</v>
      </c>
      <c r="CS255" s="1">
        <f t="shared" si="376"/>
        <v>0</v>
      </c>
      <c r="CT255" s="1">
        <f t="shared" si="377"/>
        <v>0</v>
      </c>
      <c r="CU255" s="1">
        <f t="shared" si="378"/>
        <v>0</v>
      </c>
      <c r="CV255" s="1">
        <f t="shared" si="379"/>
        <v>0</v>
      </c>
      <c r="CW255" s="1">
        <f t="shared" si="380"/>
        <v>0</v>
      </c>
      <c r="CX255" s="1">
        <f t="shared" si="381"/>
        <v>0</v>
      </c>
      <c r="CY255" s="1">
        <f t="shared" si="382"/>
        <v>0</v>
      </c>
      <c r="CZ255" s="1">
        <f t="shared" si="383"/>
        <v>0</v>
      </c>
      <c r="DA255" s="1">
        <f t="shared" si="384"/>
        <v>0</v>
      </c>
      <c r="DB255" s="1">
        <f t="shared" si="385"/>
        <v>0</v>
      </c>
      <c r="DC255" s="1">
        <f t="shared" si="386"/>
        <v>0</v>
      </c>
      <c r="DD255" s="1">
        <f t="shared" si="387"/>
        <v>0</v>
      </c>
    </row>
    <row r="256" spans="1:108" x14ac:dyDescent="0.55000000000000004">
      <c r="A256" s="1">
        <f>値貼り付け用シート!F264</f>
        <v>12</v>
      </c>
      <c r="B256" s="1">
        <f>値貼り付け用シート!G264</f>
        <v>10</v>
      </c>
      <c r="C256" s="1">
        <f>計算１!I6098</f>
        <v>24</v>
      </c>
      <c r="D256" s="1">
        <f>計算１!J6098</f>
        <v>24</v>
      </c>
      <c r="E256" s="1">
        <f>計算１!K6098</f>
        <v>0</v>
      </c>
      <c r="F256" s="1">
        <f>計算１!L6098</f>
        <v>34</v>
      </c>
      <c r="G256" s="1">
        <f>計算１!M6098</f>
        <v>1</v>
      </c>
      <c r="H256" s="1">
        <f>IF(計算１!I6098=0,"",計算１!N6098)</f>
        <v>43</v>
      </c>
      <c r="I256" s="1">
        <f>IF(ISERROR(計算１!O6098),"",計算１!O6098)</f>
        <v>43</v>
      </c>
      <c r="J256" s="1">
        <f>計算１!P6098</f>
        <v>0</v>
      </c>
      <c r="K256" s="1">
        <f t="shared" si="291"/>
        <v>34</v>
      </c>
      <c r="M256" s="1">
        <f t="shared" si="292"/>
        <v>0</v>
      </c>
      <c r="N256" s="1">
        <f t="shared" si="293"/>
        <v>0</v>
      </c>
      <c r="O256" s="1">
        <f t="shared" si="294"/>
        <v>0</v>
      </c>
      <c r="P256" s="1">
        <f t="shared" si="295"/>
        <v>0</v>
      </c>
      <c r="Q256" s="1">
        <f t="shared" si="296"/>
        <v>0</v>
      </c>
      <c r="R256" s="1">
        <f t="shared" si="297"/>
        <v>0</v>
      </c>
      <c r="S256" s="1">
        <f t="shared" si="298"/>
        <v>0</v>
      </c>
      <c r="T256" s="1">
        <f t="shared" si="299"/>
        <v>0</v>
      </c>
      <c r="U256" s="1">
        <f t="shared" si="300"/>
        <v>0</v>
      </c>
      <c r="V256" s="1">
        <f t="shared" si="301"/>
        <v>0</v>
      </c>
      <c r="W256" s="1">
        <f t="shared" si="302"/>
        <v>0</v>
      </c>
      <c r="X256" s="1">
        <f t="shared" si="303"/>
        <v>0</v>
      </c>
      <c r="Y256" s="1">
        <f t="shared" si="304"/>
        <v>0</v>
      </c>
      <c r="Z256" s="1">
        <f t="shared" si="305"/>
        <v>0</v>
      </c>
      <c r="AA256" s="1">
        <f t="shared" si="306"/>
        <v>0</v>
      </c>
      <c r="AB256" s="1">
        <f t="shared" si="307"/>
        <v>0</v>
      </c>
      <c r="AC256" s="1">
        <f t="shared" si="308"/>
        <v>0</v>
      </c>
      <c r="AD256" s="1">
        <f t="shared" si="309"/>
        <v>0</v>
      </c>
      <c r="AE256" s="1">
        <f t="shared" si="310"/>
        <v>0</v>
      </c>
      <c r="AF256" s="1">
        <f t="shared" si="311"/>
        <v>0</v>
      </c>
      <c r="AG256" s="1">
        <f t="shared" si="312"/>
        <v>0</v>
      </c>
      <c r="AH256" s="1">
        <f t="shared" si="313"/>
        <v>0</v>
      </c>
      <c r="AI256" s="1">
        <f t="shared" si="314"/>
        <v>0</v>
      </c>
      <c r="AJ256" s="1">
        <f t="shared" si="315"/>
        <v>0</v>
      </c>
      <c r="AK256" s="1">
        <f t="shared" si="316"/>
        <v>0</v>
      </c>
      <c r="AL256" s="1">
        <f t="shared" si="317"/>
        <v>0</v>
      </c>
      <c r="AM256" s="1">
        <f t="shared" si="318"/>
        <v>0</v>
      </c>
      <c r="AN256" s="1">
        <f t="shared" si="319"/>
        <v>0</v>
      </c>
      <c r="AO256" s="1">
        <f t="shared" si="320"/>
        <v>0</v>
      </c>
      <c r="AP256" s="1">
        <f t="shared" si="321"/>
        <v>0</v>
      </c>
      <c r="AQ256" s="1">
        <f t="shared" si="322"/>
        <v>0</v>
      </c>
      <c r="AR256" s="1">
        <f t="shared" si="323"/>
        <v>0</v>
      </c>
      <c r="AS256" s="1">
        <f t="shared" si="324"/>
        <v>0</v>
      </c>
      <c r="AT256" s="1">
        <f t="shared" si="325"/>
        <v>0</v>
      </c>
      <c r="AU256" s="1">
        <f t="shared" si="326"/>
        <v>0</v>
      </c>
      <c r="AV256" s="1">
        <f t="shared" si="327"/>
        <v>0</v>
      </c>
      <c r="AW256" s="1">
        <f t="shared" si="328"/>
        <v>0</v>
      </c>
      <c r="AX256" s="1">
        <f t="shared" si="329"/>
        <v>0</v>
      </c>
      <c r="AY256" s="1">
        <f t="shared" si="330"/>
        <v>0</v>
      </c>
      <c r="AZ256" s="1">
        <f t="shared" si="331"/>
        <v>0</v>
      </c>
      <c r="BA256" s="1">
        <f t="shared" si="332"/>
        <v>0</v>
      </c>
      <c r="BB256" s="1">
        <f t="shared" si="333"/>
        <v>0</v>
      </c>
      <c r="BC256" s="1">
        <f t="shared" si="334"/>
        <v>0</v>
      </c>
      <c r="BD256" s="1">
        <f t="shared" si="335"/>
        <v>0</v>
      </c>
      <c r="BE256" s="1">
        <f t="shared" si="336"/>
        <v>0</v>
      </c>
      <c r="BF256" s="1">
        <f t="shared" si="337"/>
        <v>0</v>
      </c>
      <c r="BG256" s="1">
        <f t="shared" si="338"/>
        <v>0</v>
      </c>
      <c r="BH256" s="1">
        <f t="shared" si="339"/>
        <v>0</v>
      </c>
      <c r="BI256" s="1">
        <f t="shared" si="340"/>
        <v>0</v>
      </c>
      <c r="BJ256" s="1">
        <f t="shared" si="341"/>
        <v>0</v>
      </c>
      <c r="BK256" s="1">
        <f t="shared" si="342"/>
        <v>0</v>
      </c>
      <c r="BL256" s="1">
        <f t="shared" si="343"/>
        <v>0</v>
      </c>
      <c r="BM256" s="1">
        <f t="shared" si="344"/>
        <v>0</v>
      </c>
      <c r="BN256" s="1">
        <f t="shared" si="345"/>
        <v>0</v>
      </c>
      <c r="BO256" s="1">
        <f t="shared" si="346"/>
        <v>0</v>
      </c>
      <c r="BP256" s="1">
        <f t="shared" si="347"/>
        <v>0</v>
      </c>
      <c r="BQ256" s="1">
        <f t="shared" si="348"/>
        <v>0</v>
      </c>
      <c r="BR256" s="1">
        <f t="shared" si="349"/>
        <v>0</v>
      </c>
      <c r="BS256" s="1">
        <f t="shared" si="350"/>
        <v>0</v>
      </c>
      <c r="BT256" s="1">
        <f t="shared" si="351"/>
        <v>0</v>
      </c>
      <c r="BU256" s="1">
        <f t="shared" si="352"/>
        <v>0</v>
      </c>
      <c r="BV256" s="1">
        <f t="shared" si="353"/>
        <v>0</v>
      </c>
      <c r="BW256" s="1">
        <f t="shared" si="354"/>
        <v>0</v>
      </c>
      <c r="BX256" s="1">
        <f t="shared" si="355"/>
        <v>0</v>
      </c>
      <c r="BY256" s="1">
        <f t="shared" si="356"/>
        <v>1</v>
      </c>
      <c r="BZ256" s="1">
        <f t="shared" si="357"/>
        <v>24</v>
      </c>
      <c r="CA256" s="1">
        <f t="shared" si="358"/>
        <v>34</v>
      </c>
      <c r="CB256" s="1">
        <f t="shared" si="359"/>
        <v>1</v>
      </c>
      <c r="CC256" s="1">
        <f t="shared" si="360"/>
        <v>34</v>
      </c>
      <c r="CD256" s="1">
        <f t="shared" si="361"/>
        <v>0</v>
      </c>
      <c r="CE256" s="1">
        <f t="shared" si="362"/>
        <v>0</v>
      </c>
      <c r="CF256" s="1">
        <f t="shared" si="363"/>
        <v>43</v>
      </c>
      <c r="CG256" s="1">
        <f t="shared" si="364"/>
        <v>0</v>
      </c>
      <c r="CH256" s="1">
        <f t="shared" si="365"/>
        <v>0</v>
      </c>
      <c r="CI256" s="1">
        <f t="shared" si="366"/>
        <v>0</v>
      </c>
      <c r="CJ256" s="1">
        <f t="shared" si="367"/>
        <v>0</v>
      </c>
      <c r="CK256" s="1">
        <f t="shared" si="368"/>
        <v>0</v>
      </c>
      <c r="CL256" s="1">
        <f t="shared" si="369"/>
        <v>0</v>
      </c>
      <c r="CM256" s="1">
        <f t="shared" si="370"/>
        <v>0</v>
      </c>
      <c r="CN256" s="1">
        <f t="shared" si="371"/>
        <v>0</v>
      </c>
      <c r="CO256" s="1">
        <f t="shared" si="372"/>
        <v>0</v>
      </c>
      <c r="CP256" s="1">
        <f t="shared" si="373"/>
        <v>0</v>
      </c>
      <c r="CQ256" s="1">
        <f t="shared" si="374"/>
        <v>0</v>
      </c>
      <c r="CR256" s="1">
        <f t="shared" si="375"/>
        <v>0</v>
      </c>
      <c r="CS256" s="1">
        <f t="shared" si="376"/>
        <v>0</v>
      </c>
      <c r="CT256" s="1">
        <f t="shared" si="377"/>
        <v>0</v>
      </c>
      <c r="CU256" s="1">
        <f t="shared" si="378"/>
        <v>0</v>
      </c>
      <c r="CV256" s="1">
        <f t="shared" si="379"/>
        <v>0</v>
      </c>
      <c r="CW256" s="1">
        <f t="shared" si="380"/>
        <v>0</v>
      </c>
      <c r="CX256" s="1">
        <f t="shared" si="381"/>
        <v>0</v>
      </c>
      <c r="CY256" s="1">
        <f t="shared" si="382"/>
        <v>0</v>
      </c>
      <c r="CZ256" s="1">
        <f t="shared" si="383"/>
        <v>0</v>
      </c>
      <c r="DA256" s="1">
        <f t="shared" si="384"/>
        <v>0</v>
      </c>
      <c r="DB256" s="1">
        <f t="shared" si="385"/>
        <v>0</v>
      </c>
      <c r="DC256" s="1">
        <f t="shared" si="386"/>
        <v>0</v>
      </c>
      <c r="DD256" s="1">
        <f t="shared" si="387"/>
        <v>0</v>
      </c>
    </row>
    <row r="257" spans="1:108" x14ac:dyDescent="0.55000000000000004">
      <c r="A257" s="1">
        <f>値貼り付け用シート!F265</f>
        <v>12</v>
      </c>
      <c r="B257" s="1">
        <f>値貼り付け用シート!G265</f>
        <v>11</v>
      </c>
      <c r="C257" s="1">
        <f>計算１!I6122</f>
        <v>24</v>
      </c>
      <c r="D257" s="1">
        <f>計算１!J6122</f>
        <v>24</v>
      </c>
      <c r="E257" s="1">
        <f>計算１!K6122</f>
        <v>0</v>
      </c>
      <c r="F257" s="1">
        <f>計算１!L6122</f>
        <v>30</v>
      </c>
      <c r="G257" s="1">
        <f>計算１!M6122</f>
        <v>1</v>
      </c>
      <c r="H257" s="1">
        <f>IF(計算１!I6122=0,"",計算１!N6122)</f>
        <v>32</v>
      </c>
      <c r="I257" s="1">
        <f>IF(ISERROR(計算１!O6122),"",計算１!O6122)</f>
        <v>32</v>
      </c>
      <c r="J257" s="1">
        <f>計算１!P6122</f>
        <v>0</v>
      </c>
      <c r="K257" s="1">
        <f t="shared" si="291"/>
        <v>30</v>
      </c>
      <c r="M257" s="1">
        <f t="shared" si="292"/>
        <v>0</v>
      </c>
      <c r="N257" s="1">
        <f t="shared" si="293"/>
        <v>0</v>
      </c>
      <c r="O257" s="1">
        <f t="shared" si="294"/>
        <v>0</v>
      </c>
      <c r="P257" s="1">
        <f t="shared" si="295"/>
        <v>0</v>
      </c>
      <c r="Q257" s="1">
        <f t="shared" si="296"/>
        <v>0</v>
      </c>
      <c r="R257" s="1">
        <f t="shared" si="297"/>
        <v>0</v>
      </c>
      <c r="S257" s="1">
        <f t="shared" si="298"/>
        <v>0</v>
      </c>
      <c r="T257" s="1">
        <f t="shared" si="299"/>
        <v>0</v>
      </c>
      <c r="U257" s="1">
        <f t="shared" si="300"/>
        <v>0</v>
      </c>
      <c r="V257" s="1">
        <f t="shared" si="301"/>
        <v>0</v>
      </c>
      <c r="W257" s="1">
        <f t="shared" si="302"/>
        <v>0</v>
      </c>
      <c r="X257" s="1">
        <f t="shared" si="303"/>
        <v>0</v>
      </c>
      <c r="Y257" s="1">
        <f t="shared" si="304"/>
        <v>0</v>
      </c>
      <c r="Z257" s="1">
        <f t="shared" si="305"/>
        <v>0</v>
      </c>
      <c r="AA257" s="1">
        <f t="shared" si="306"/>
        <v>0</v>
      </c>
      <c r="AB257" s="1">
        <f t="shared" si="307"/>
        <v>0</v>
      </c>
      <c r="AC257" s="1">
        <f t="shared" si="308"/>
        <v>0</v>
      </c>
      <c r="AD257" s="1">
        <f t="shared" si="309"/>
        <v>0</v>
      </c>
      <c r="AE257" s="1">
        <f t="shared" si="310"/>
        <v>0</v>
      </c>
      <c r="AF257" s="1">
        <f t="shared" si="311"/>
        <v>0</v>
      </c>
      <c r="AG257" s="1">
        <f t="shared" si="312"/>
        <v>0</v>
      </c>
      <c r="AH257" s="1">
        <f t="shared" si="313"/>
        <v>0</v>
      </c>
      <c r="AI257" s="1">
        <f t="shared" si="314"/>
        <v>0</v>
      </c>
      <c r="AJ257" s="1">
        <f t="shared" si="315"/>
        <v>0</v>
      </c>
      <c r="AK257" s="1">
        <f t="shared" si="316"/>
        <v>0</v>
      </c>
      <c r="AL257" s="1">
        <f t="shared" si="317"/>
        <v>0</v>
      </c>
      <c r="AM257" s="1">
        <f t="shared" si="318"/>
        <v>0</v>
      </c>
      <c r="AN257" s="1">
        <f t="shared" si="319"/>
        <v>0</v>
      </c>
      <c r="AO257" s="1">
        <f t="shared" si="320"/>
        <v>0</v>
      </c>
      <c r="AP257" s="1">
        <f t="shared" si="321"/>
        <v>0</v>
      </c>
      <c r="AQ257" s="1">
        <f t="shared" si="322"/>
        <v>0</v>
      </c>
      <c r="AR257" s="1">
        <f t="shared" si="323"/>
        <v>0</v>
      </c>
      <c r="AS257" s="1">
        <f t="shared" si="324"/>
        <v>0</v>
      </c>
      <c r="AT257" s="1">
        <f t="shared" si="325"/>
        <v>0</v>
      </c>
      <c r="AU257" s="1">
        <f t="shared" si="326"/>
        <v>0</v>
      </c>
      <c r="AV257" s="1">
        <f t="shared" si="327"/>
        <v>0</v>
      </c>
      <c r="AW257" s="1">
        <f t="shared" si="328"/>
        <v>0</v>
      </c>
      <c r="AX257" s="1">
        <f t="shared" si="329"/>
        <v>0</v>
      </c>
      <c r="AY257" s="1">
        <f t="shared" si="330"/>
        <v>0</v>
      </c>
      <c r="AZ257" s="1">
        <f t="shared" si="331"/>
        <v>0</v>
      </c>
      <c r="BA257" s="1">
        <f t="shared" si="332"/>
        <v>0</v>
      </c>
      <c r="BB257" s="1">
        <f t="shared" si="333"/>
        <v>0</v>
      </c>
      <c r="BC257" s="1">
        <f t="shared" si="334"/>
        <v>0</v>
      </c>
      <c r="BD257" s="1">
        <f t="shared" si="335"/>
        <v>0</v>
      </c>
      <c r="BE257" s="1">
        <f t="shared" si="336"/>
        <v>0</v>
      </c>
      <c r="BF257" s="1">
        <f t="shared" si="337"/>
        <v>0</v>
      </c>
      <c r="BG257" s="1">
        <f t="shared" si="338"/>
        <v>0</v>
      </c>
      <c r="BH257" s="1">
        <f t="shared" si="339"/>
        <v>0</v>
      </c>
      <c r="BI257" s="1">
        <f t="shared" si="340"/>
        <v>0</v>
      </c>
      <c r="BJ257" s="1">
        <f t="shared" si="341"/>
        <v>0</v>
      </c>
      <c r="BK257" s="1">
        <f t="shared" si="342"/>
        <v>0</v>
      </c>
      <c r="BL257" s="1">
        <f t="shared" si="343"/>
        <v>0</v>
      </c>
      <c r="BM257" s="1">
        <f t="shared" si="344"/>
        <v>0</v>
      </c>
      <c r="BN257" s="1">
        <f t="shared" si="345"/>
        <v>0</v>
      </c>
      <c r="BO257" s="1">
        <f t="shared" si="346"/>
        <v>0</v>
      </c>
      <c r="BP257" s="1">
        <f t="shared" si="347"/>
        <v>0</v>
      </c>
      <c r="BQ257" s="1">
        <f t="shared" si="348"/>
        <v>0</v>
      </c>
      <c r="BR257" s="1">
        <f t="shared" si="349"/>
        <v>0</v>
      </c>
      <c r="BS257" s="1">
        <f t="shared" si="350"/>
        <v>0</v>
      </c>
      <c r="BT257" s="1">
        <f t="shared" si="351"/>
        <v>0</v>
      </c>
      <c r="BU257" s="1">
        <f t="shared" si="352"/>
        <v>0</v>
      </c>
      <c r="BV257" s="1">
        <f t="shared" si="353"/>
        <v>0</v>
      </c>
      <c r="BW257" s="1">
        <f t="shared" si="354"/>
        <v>0</v>
      </c>
      <c r="BX257" s="1">
        <f t="shared" si="355"/>
        <v>0</v>
      </c>
      <c r="BY257" s="1">
        <f t="shared" si="356"/>
        <v>1</v>
      </c>
      <c r="BZ257" s="1">
        <f t="shared" si="357"/>
        <v>24</v>
      </c>
      <c r="CA257" s="1">
        <f t="shared" si="358"/>
        <v>30</v>
      </c>
      <c r="CB257" s="1">
        <f t="shared" si="359"/>
        <v>1</v>
      </c>
      <c r="CC257" s="1">
        <f t="shared" si="360"/>
        <v>30</v>
      </c>
      <c r="CD257" s="1">
        <f t="shared" si="361"/>
        <v>0</v>
      </c>
      <c r="CE257" s="1">
        <f t="shared" si="362"/>
        <v>0</v>
      </c>
      <c r="CF257" s="1">
        <f t="shared" si="363"/>
        <v>32</v>
      </c>
      <c r="CG257" s="1">
        <f t="shared" si="364"/>
        <v>0</v>
      </c>
      <c r="CH257" s="1">
        <f t="shared" si="365"/>
        <v>0</v>
      </c>
      <c r="CI257" s="1">
        <f t="shared" si="366"/>
        <v>0</v>
      </c>
      <c r="CJ257" s="1">
        <f t="shared" si="367"/>
        <v>0</v>
      </c>
      <c r="CK257" s="1">
        <f t="shared" si="368"/>
        <v>0</v>
      </c>
      <c r="CL257" s="1">
        <f t="shared" si="369"/>
        <v>0</v>
      </c>
      <c r="CM257" s="1">
        <f t="shared" si="370"/>
        <v>0</v>
      </c>
      <c r="CN257" s="1">
        <f t="shared" si="371"/>
        <v>0</v>
      </c>
      <c r="CO257" s="1">
        <f t="shared" si="372"/>
        <v>0</v>
      </c>
      <c r="CP257" s="1">
        <f t="shared" si="373"/>
        <v>0</v>
      </c>
      <c r="CQ257" s="1">
        <f t="shared" si="374"/>
        <v>0</v>
      </c>
      <c r="CR257" s="1">
        <f t="shared" si="375"/>
        <v>0</v>
      </c>
      <c r="CS257" s="1">
        <f t="shared" si="376"/>
        <v>0</v>
      </c>
      <c r="CT257" s="1">
        <f t="shared" si="377"/>
        <v>0</v>
      </c>
      <c r="CU257" s="1">
        <f t="shared" si="378"/>
        <v>0</v>
      </c>
      <c r="CV257" s="1">
        <f t="shared" si="379"/>
        <v>0</v>
      </c>
      <c r="CW257" s="1">
        <f t="shared" si="380"/>
        <v>0</v>
      </c>
      <c r="CX257" s="1">
        <f t="shared" si="381"/>
        <v>0</v>
      </c>
      <c r="CY257" s="1">
        <f t="shared" si="382"/>
        <v>0</v>
      </c>
      <c r="CZ257" s="1">
        <f t="shared" si="383"/>
        <v>0</v>
      </c>
      <c r="DA257" s="1">
        <f t="shared" si="384"/>
        <v>0</v>
      </c>
      <c r="DB257" s="1">
        <f t="shared" si="385"/>
        <v>0</v>
      </c>
      <c r="DC257" s="1">
        <f t="shared" si="386"/>
        <v>0</v>
      </c>
      <c r="DD257" s="1">
        <f t="shared" si="387"/>
        <v>0</v>
      </c>
    </row>
    <row r="258" spans="1:108" x14ac:dyDescent="0.55000000000000004">
      <c r="A258" s="1">
        <f>値貼り付け用シート!F266</f>
        <v>12</v>
      </c>
      <c r="B258" s="1">
        <f>値貼り付け用シート!G266</f>
        <v>12</v>
      </c>
      <c r="C258" s="1">
        <f>計算１!I6146</f>
        <v>24</v>
      </c>
      <c r="D258" s="1">
        <f>計算１!J6146</f>
        <v>24</v>
      </c>
      <c r="E258" s="1">
        <f>計算１!K6146</f>
        <v>0</v>
      </c>
      <c r="F258" s="1">
        <f>計算１!L6146</f>
        <v>29</v>
      </c>
      <c r="G258" s="1">
        <f>計算１!M6146</f>
        <v>1</v>
      </c>
      <c r="H258" s="1">
        <f>IF(計算１!I6146=0,"",計算１!N6146)</f>
        <v>29</v>
      </c>
      <c r="I258" s="1">
        <f>IF(ISERROR(計算１!O6146),"",計算１!O6146)</f>
        <v>24</v>
      </c>
      <c r="J258" s="1">
        <f>計算１!P6146</f>
        <v>0</v>
      </c>
      <c r="K258" s="1">
        <f t="shared" si="291"/>
        <v>29</v>
      </c>
      <c r="M258" s="1">
        <f t="shared" si="292"/>
        <v>0</v>
      </c>
      <c r="N258" s="1">
        <f t="shared" si="293"/>
        <v>0</v>
      </c>
      <c r="O258" s="1">
        <f t="shared" si="294"/>
        <v>0</v>
      </c>
      <c r="P258" s="1">
        <f t="shared" si="295"/>
        <v>0</v>
      </c>
      <c r="Q258" s="1">
        <f t="shared" si="296"/>
        <v>0</v>
      </c>
      <c r="R258" s="1">
        <f t="shared" si="297"/>
        <v>0</v>
      </c>
      <c r="S258" s="1">
        <f t="shared" si="298"/>
        <v>0</v>
      </c>
      <c r="T258" s="1">
        <f t="shared" si="299"/>
        <v>0</v>
      </c>
      <c r="U258" s="1">
        <f t="shared" si="300"/>
        <v>0</v>
      </c>
      <c r="V258" s="1">
        <f t="shared" si="301"/>
        <v>0</v>
      </c>
      <c r="W258" s="1">
        <f t="shared" si="302"/>
        <v>0</v>
      </c>
      <c r="X258" s="1">
        <f t="shared" si="303"/>
        <v>0</v>
      </c>
      <c r="Y258" s="1">
        <f t="shared" si="304"/>
        <v>0</v>
      </c>
      <c r="Z258" s="1">
        <f t="shared" si="305"/>
        <v>0</v>
      </c>
      <c r="AA258" s="1">
        <f t="shared" si="306"/>
        <v>0</v>
      </c>
      <c r="AB258" s="1">
        <f t="shared" si="307"/>
        <v>0</v>
      </c>
      <c r="AC258" s="1">
        <f t="shared" si="308"/>
        <v>0</v>
      </c>
      <c r="AD258" s="1">
        <f t="shared" si="309"/>
        <v>0</v>
      </c>
      <c r="AE258" s="1">
        <f t="shared" si="310"/>
        <v>0</v>
      </c>
      <c r="AF258" s="1">
        <f t="shared" si="311"/>
        <v>0</v>
      </c>
      <c r="AG258" s="1">
        <f t="shared" si="312"/>
        <v>0</v>
      </c>
      <c r="AH258" s="1">
        <f t="shared" si="313"/>
        <v>0</v>
      </c>
      <c r="AI258" s="1">
        <f t="shared" si="314"/>
        <v>0</v>
      </c>
      <c r="AJ258" s="1">
        <f t="shared" si="315"/>
        <v>0</v>
      </c>
      <c r="AK258" s="1">
        <f t="shared" si="316"/>
        <v>0</v>
      </c>
      <c r="AL258" s="1">
        <f t="shared" si="317"/>
        <v>0</v>
      </c>
      <c r="AM258" s="1">
        <f t="shared" si="318"/>
        <v>0</v>
      </c>
      <c r="AN258" s="1">
        <f t="shared" si="319"/>
        <v>0</v>
      </c>
      <c r="AO258" s="1">
        <f t="shared" si="320"/>
        <v>0</v>
      </c>
      <c r="AP258" s="1">
        <f t="shared" si="321"/>
        <v>0</v>
      </c>
      <c r="AQ258" s="1">
        <f t="shared" si="322"/>
        <v>0</v>
      </c>
      <c r="AR258" s="1">
        <f t="shared" si="323"/>
        <v>0</v>
      </c>
      <c r="AS258" s="1">
        <f t="shared" si="324"/>
        <v>0</v>
      </c>
      <c r="AT258" s="1">
        <f t="shared" si="325"/>
        <v>0</v>
      </c>
      <c r="AU258" s="1">
        <f t="shared" si="326"/>
        <v>0</v>
      </c>
      <c r="AV258" s="1">
        <f t="shared" si="327"/>
        <v>0</v>
      </c>
      <c r="AW258" s="1">
        <f t="shared" si="328"/>
        <v>0</v>
      </c>
      <c r="AX258" s="1">
        <f t="shared" si="329"/>
        <v>0</v>
      </c>
      <c r="AY258" s="1">
        <f t="shared" si="330"/>
        <v>0</v>
      </c>
      <c r="AZ258" s="1">
        <f t="shared" si="331"/>
        <v>0</v>
      </c>
      <c r="BA258" s="1">
        <f t="shared" si="332"/>
        <v>0</v>
      </c>
      <c r="BB258" s="1">
        <f t="shared" si="333"/>
        <v>0</v>
      </c>
      <c r="BC258" s="1">
        <f t="shared" si="334"/>
        <v>0</v>
      </c>
      <c r="BD258" s="1">
        <f t="shared" si="335"/>
        <v>0</v>
      </c>
      <c r="BE258" s="1">
        <f t="shared" si="336"/>
        <v>0</v>
      </c>
      <c r="BF258" s="1">
        <f t="shared" si="337"/>
        <v>0</v>
      </c>
      <c r="BG258" s="1">
        <f t="shared" si="338"/>
        <v>0</v>
      </c>
      <c r="BH258" s="1">
        <f t="shared" si="339"/>
        <v>0</v>
      </c>
      <c r="BI258" s="1">
        <f t="shared" si="340"/>
        <v>0</v>
      </c>
      <c r="BJ258" s="1">
        <f t="shared" si="341"/>
        <v>0</v>
      </c>
      <c r="BK258" s="1">
        <f t="shared" si="342"/>
        <v>0</v>
      </c>
      <c r="BL258" s="1">
        <f t="shared" si="343"/>
        <v>0</v>
      </c>
      <c r="BM258" s="1">
        <f t="shared" si="344"/>
        <v>0</v>
      </c>
      <c r="BN258" s="1">
        <f t="shared" si="345"/>
        <v>0</v>
      </c>
      <c r="BO258" s="1">
        <f t="shared" si="346"/>
        <v>0</v>
      </c>
      <c r="BP258" s="1">
        <f t="shared" si="347"/>
        <v>0</v>
      </c>
      <c r="BQ258" s="1">
        <f t="shared" si="348"/>
        <v>0</v>
      </c>
      <c r="BR258" s="1">
        <f t="shared" si="349"/>
        <v>0</v>
      </c>
      <c r="BS258" s="1">
        <f t="shared" si="350"/>
        <v>0</v>
      </c>
      <c r="BT258" s="1">
        <f t="shared" si="351"/>
        <v>0</v>
      </c>
      <c r="BU258" s="1">
        <f t="shared" si="352"/>
        <v>0</v>
      </c>
      <c r="BV258" s="1">
        <f t="shared" si="353"/>
        <v>0</v>
      </c>
      <c r="BW258" s="1">
        <f t="shared" si="354"/>
        <v>0</v>
      </c>
      <c r="BX258" s="1">
        <f t="shared" si="355"/>
        <v>0</v>
      </c>
      <c r="BY258" s="1">
        <f t="shared" si="356"/>
        <v>1</v>
      </c>
      <c r="BZ258" s="1">
        <f t="shared" si="357"/>
        <v>24</v>
      </c>
      <c r="CA258" s="1">
        <f t="shared" si="358"/>
        <v>29</v>
      </c>
      <c r="CB258" s="1">
        <f t="shared" si="359"/>
        <v>1</v>
      </c>
      <c r="CC258" s="1">
        <f t="shared" si="360"/>
        <v>29</v>
      </c>
      <c r="CD258" s="1">
        <f t="shared" si="361"/>
        <v>0</v>
      </c>
      <c r="CE258" s="1">
        <f t="shared" si="362"/>
        <v>0</v>
      </c>
      <c r="CF258" s="1">
        <f t="shared" si="363"/>
        <v>29</v>
      </c>
      <c r="CG258" s="1">
        <f t="shared" si="364"/>
        <v>0</v>
      </c>
      <c r="CH258" s="1">
        <f t="shared" si="365"/>
        <v>0</v>
      </c>
      <c r="CI258" s="1">
        <f t="shared" si="366"/>
        <v>0</v>
      </c>
      <c r="CJ258" s="1">
        <f t="shared" si="367"/>
        <v>0</v>
      </c>
      <c r="CK258" s="1">
        <f t="shared" si="368"/>
        <v>0</v>
      </c>
      <c r="CL258" s="1">
        <f t="shared" si="369"/>
        <v>0</v>
      </c>
      <c r="CM258" s="1">
        <f t="shared" si="370"/>
        <v>0</v>
      </c>
      <c r="CN258" s="1">
        <f t="shared" si="371"/>
        <v>0</v>
      </c>
      <c r="CO258" s="1">
        <f t="shared" si="372"/>
        <v>0</v>
      </c>
      <c r="CP258" s="1">
        <f t="shared" si="373"/>
        <v>0</v>
      </c>
      <c r="CQ258" s="1">
        <f t="shared" si="374"/>
        <v>0</v>
      </c>
      <c r="CR258" s="1">
        <f t="shared" si="375"/>
        <v>0</v>
      </c>
      <c r="CS258" s="1">
        <f t="shared" si="376"/>
        <v>0</v>
      </c>
      <c r="CT258" s="1">
        <f t="shared" si="377"/>
        <v>0</v>
      </c>
      <c r="CU258" s="1">
        <f t="shared" si="378"/>
        <v>0</v>
      </c>
      <c r="CV258" s="1">
        <f t="shared" si="379"/>
        <v>0</v>
      </c>
      <c r="CW258" s="1">
        <f t="shared" si="380"/>
        <v>0</v>
      </c>
      <c r="CX258" s="1">
        <f t="shared" si="381"/>
        <v>0</v>
      </c>
      <c r="CY258" s="1">
        <f t="shared" si="382"/>
        <v>0</v>
      </c>
      <c r="CZ258" s="1">
        <f t="shared" si="383"/>
        <v>0</v>
      </c>
      <c r="DA258" s="1">
        <f t="shared" si="384"/>
        <v>0</v>
      </c>
      <c r="DB258" s="1">
        <f t="shared" si="385"/>
        <v>0</v>
      </c>
      <c r="DC258" s="1">
        <f t="shared" si="386"/>
        <v>0</v>
      </c>
      <c r="DD258" s="1">
        <f t="shared" si="387"/>
        <v>0</v>
      </c>
    </row>
    <row r="259" spans="1:108" x14ac:dyDescent="0.55000000000000004">
      <c r="A259" s="1">
        <f>値貼り付け用シート!F267</f>
        <v>12</v>
      </c>
      <c r="B259" s="1">
        <f>値貼り付け用シート!G267</f>
        <v>13</v>
      </c>
      <c r="C259" s="1">
        <f>計算１!I6170</f>
        <v>23</v>
      </c>
      <c r="D259" s="1">
        <f>計算１!J6170</f>
        <v>24</v>
      </c>
      <c r="E259" s="1">
        <f>計算１!K6170</f>
        <v>0</v>
      </c>
      <c r="F259" s="1">
        <f>計算１!L6170</f>
        <v>32</v>
      </c>
      <c r="G259" s="1">
        <f>計算１!M6170</f>
        <v>1</v>
      </c>
      <c r="H259" s="1">
        <f>IF(計算１!I6170=0,"",計算１!N6170)</f>
        <v>35</v>
      </c>
      <c r="I259" s="1">
        <f>IF(ISERROR(計算１!O6170),"",計算１!O6170)</f>
        <v>35</v>
      </c>
      <c r="J259" s="1">
        <f>計算１!P6170</f>
        <v>0</v>
      </c>
      <c r="K259" s="1">
        <f t="shared" si="291"/>
        <v>32</v>
      </c>
      <c r="M259" s="1">
        <f t="shared" si="292"/>
        <v>0</v>
      </c>
      <c r="N259" s="1">
        <f t="shared" si="293"/>
        <v>0</v>
      </c>
      <c r="O259" s="1">
        <f t="shared" si="294"/>
        <v>0</v>
      </c>
      <c r="P259" s="1">
        <f t="shared" si="295"/>
        <v>0</v>
      </c>
      <c r="Q259" s="1">
        <f t="shared" si="296"/>
        <v>0</v>
      </c>
      <c r="R259" s="1">
        <f t="shared" si="297"/>
        <v>0</v>
      </c>
      <c r="S259" s="1">
        <f t="shared" si="298"/>
        <v>0</v>
      </c>
      <c r="T259" s="1">
        <f t="shared" si="299"/>
        <v>0</v>
      </c>
      <c r="U259" s="1">
        <f t="shared" si="300"/>
        <v>0</v>
      </c>
      <c r="V259" s="1">
        <f t="shared" si="301"/>
        <v>0</v>
      </c>
      <c r="W259" s="1">
        <f t="shared" si="302"/>
        <v>0</v>
      </c>
      <c r="X259" s="1">
        <f t="shared" si="303"/>
        <v>0</v>
      </c>
      <c r="Y259" s="1">
        <f t="shared" si="304"/>
        <v>0</v>
      </c>
      <c r="Z259" s="1">
        <f t="shared" si="305"/>
        <v>0</v>
      </c>
      <c r="AA259" s="1">
        <f t="shared" si="306"/>
        <v>0</v>
      </c>
      <c r="AB259" s="1">
        <f t="shared" si="307"/>
        <v>0</v>
      </c>
      <c r="AC259" s="1">
        <f t="shared" si="308"/>
        <v>0</v>
      </c>
      <c r="AD259" s="1">
        <f t="shared" si="309"/>
        <v>0</v>
      </c>
      <c r="AE259" s="1">
        <f t="shared" si="310"/>
        <v>0</v>
      </c>
      <c r="AF259" s="1">
        <f t="shared" si="311"/>
        <v>0</v>
      </c>
      <c r="AG259" s="1">
        <f t="shared" si="312"/>
        <v>0</v>
      </c>
      <c r="AH259" s="1">
        <f t="shared" si="313"/>
        <v>0</v>
      </c>
      <c r="AI259" s="1">
        <f t="shared" si="314"/>
        <v>0</v>
      </c>
      <c r="AJ259" s="1">
        <f t="shared" si="315"/>
        <v>0</v>
      </c>
      <c r="AK259" s="1">
        <f t="shared" si="316"/>
        <v>0</v>
      </c>
      <c r="AL259" s="1">
        <f t="shared" si="317"/>
        <v>0</v>
      </c>
      <c r="AM259" s="1">
        <f t="shared" si="318"/>
        <v>0</v>
      </c>
      <c r="AN259" s="1">
        <f t="shared" si="319"/>
        <v>0</v>
      </c>
      <c r="AO259" s="1">
        <f t="shared" si="320"/>
        <v>0</v>
      </c>
      <c r="AP259" s="1">
        <f t="shared" si="321"/>
        <v>0</v>
      </c>
      <c r="AQ259" s="1">
        <f t="shared" si="322"/>
        <v>0</v>
      </c>
      <c r="AR259" s="1">
        <f t="shared" si="323"/>
        <v>0</v>
      </c>
      <c r="AS259" s="1">
        <f t="shared" si="324"/>
        <v>0</v>
      </c>
      <c r="AT259" s="1">
        <f t="shared" si="325"/>
        <v>0</v>
      </c>
      <c r="AU259" s="1">
        <f t="shared" si="326"/>
        <v>0</v>
      </c>
      <c r="AV259" s="1">
        <f t="shared" si="327"/>
        <v>0</v>
      </c>
      <c r="AW259" s="1">
        <f t="shared" si="328"/>
        <v>0</v>
      </c>
      <c r="AX259" s="1">
        <f t="shared" si="329"/>
        <v>0</v>
      </c>
      <c r="AY259" s="1">
        <f t="shared" si="330"/>
        <v>0</v>
      </c>
      <c r="AZ259" s="1">
        <f t="shared" si="331"/>
        <v>0</v>
      </c>
      <c r="BA259" s="1">
        <f t="shared" si="332"/>
        <v>0</v>
      </c>
      <c r="BB259" s="1">
        <f t="shared" si="333"/>
        <v>0</v>
      </c>
      <c r="BC259" s="1">
        <f t="shared" si="334"/>
        <v>0</v>
      </c>
      <c r="BD259" s="1">
        <f t="shared" si="335"/>
        <v>0</v>
      </c>
      <c r="BE259" s="1">
        <f t="shared" si="336"/>
        <v>0</v>
      </c>
      <c r="BF259" s="1">
        <f t="shared" si="337"/>
        <v>0</v>
      </c>
      <c r="BG259" s="1">
        <f t="shared" si="338"/>
        <v>0</v>
      </c>
      <c r="BH259" s="1">
        <f t="shared" si="339"/>
        <v>0</v>
      </c>
      <c r="BI259" s="1">
        <f t="shared" si="340"/>
        <v>0</v>
      </c>
      <c r="BJ259" s="1">
        <f t="shared" si="341"/>
        <v>0</v>
      </c>
      <c r="BK259" s="1">
        <f t="shared" si="342"/>
        <v>0</v>
      </c>
      <c r="BL259" s="1">
        <f t="shared" si="343"/>
        <v>0</v>
      </c>
      <c r="BM259" s="1">
        <f t="shared" si="344"/>
        <v>0</v>
      </c>
      <c r="BN259" s="1">
        <f t="shared" si="345"/>
        <v>0</v>
      </c>
      <c r="BO259" s="1">
        <f t="shared" si="346"/>
        <v>0</v>
      </c>
      <c r="BP259" s="1">
        <f t="shared" si="347"/>
        <v>0</v>
      </c>
      <c r="BQ259" s="1">
        <f t="shared" si="348"/>
        <v>0</v>
      </c>
      <c r="BR259" s="1">
        <f t="shared" si="349"/>
        <v>0</v>
      </c>
      <c r="BS259" s="1">
        <f t="shared" si="350"/>
        <v>0</v>
      </c>
      <c r="BT259" s="1">
        <f t="shared" si="351"/>
        <v>0</v>
      </c>
      <c r="BU259" s="1">
        <f t="shared" si="352"/>
        <v>0</v>
      </c>
      <c r="BV259" s="1">
        <f t="shared" si="353"/>
        <v>0</v>
      </c>
      <c r="BW259" s="1">
        <f t="shared" si="354"/>
        <v>0</v>
      </c>
      <c r="BX259" s="1">
        <f t="shared" si="355"/>
        <v>0</v>
      </c>
      <c r="BY259" s="1">
        <f t="shared" si="356"/>
        <v>1</v>
      </c>
      <c r="BZ259" s="1">
        <f t="shared" si="357"/>
        <v>23</v>
      </c>
      <c r="CA259" s="1">
        <f t="shared" si="358"/>
        <v>32</v>
      </c>
      <c r="CB259" s="1">
        <f t="shared" si="359"/>
        <v>1</v>
      </c>
      <c r="CC259" s="1">
        <f t="shared" si="360"/>
        <v>32</v>
      </c>
      <c r="CD259" s="1">
        <f t="shared" si="361"/>
        <v>0</v>
      </c>
      <c r="CE259" s="1">
        <f t="shared" si="362"/>
        <v>0</v>
      </c>
      <c r="CF259" s="1">
        <f t="shared" si="363"/>
        <v>35</v>
      </c>
      <c r="CG259" s="1">
        <f t="shared" si="364"/>
        <v>0</v>
      </c>
      <c r="CH259" s="1">
        <f t="shared" si="365"/>
        <v>0</v>
      </c>
      <c r="CI259" s="1">
        <f t="shared" si="366"/>
        <v>0</v>
      </c>
      <c r="CJ259" s="1">
        <f t="shared" si="367"/>
        <v>0</v>
      </c>
      <c r="CK259" s="1">
        <f t="shared" si="368"/>
        <v>0</v>
      </c>
      <c r="CL259" s="1">
        <f t="shared" si="369"/>
        <v>0</v>
      </c>
      <c r="CM259" s="1">
        <f t="shared" si="370"/>
        <v>0</v>
      </c>
      <c r="CN259" s="1">
        <f t="shared" si="371"/>
        <v>0</v>
      </c>
      <c r="CO259" s="1">
        <f t="shared" si="372"/>
        <v>0</v>
      </c>
      <c r="CP259" s="1">
        <f t="shared" si="373"/>
        <v>0</v>
      </c>
      <c r="CQ259" s="1">
        <f t="shared" si="374"/>
        <v>0</v>
      </c>
      <c r="CR259" s="1">
        <f t="shared" si="375"/>
        <v>0</v>
      </c>
      <c r="CS259" s="1">
        <f t="shared" si="376"/>
        <v>0</v>
      </c>
      <c r="CT259" s="1">
        <f t="shared" si="377"/>
        <v>0</v>
      </c>
      <c r="CU259" s="1">
        <f t="shared" si="378"/>
        <v>0</v>
      </c>
      <c r="CV259" s="1">
        <f t="shared" si="379"/>
        <v>0</v>
      </c>
      <c r="CW259" s="1">
        <f t="shared" si="380"/>
        <v>0</v>
      </c>
      <c r="CX259" s="1">
        <f t="shared" si="381"/>
        <v>0</v>
      </c>
      <c r="CY259" s="1">
        <f t="shared" si="382"/>
        <v>0</v>
      </c>
      <c r="CZ259" s="1">
        <f t="shared" si="383"/>
        <v>0</v>
      </c>
      <c r="DA259" s="1">
        <f t="shared" si="384"/>
        <v>0</v>
      </c>
      <c r="DB259" s="1">
        <f t="shared" si="385"/>
        <v>0</v>
      </c>
      <c r="DC259" s="1">
        <f t="shared" si="386"/>
        <v>0</v>
      </c>
      <c r="DD259" s="1">
        <f t="shared" si="387"/>
        <v>0</v>
      </c>
    </row>
    <row r="260" spans="1:108" x14ac:dyDescent="0.55000000000000004">
      <c r="A260" s="1">
        <f>値貼り付け用シート!F268</f>
        <v>12</v>
      </c>
      <c r="B260" s="1">
        <f>値貼り付け用シート!G268</f>
        <v>14</v>
      </c>
      <c r="C260" s="1">
        <f>計算１!I6194</f>
        <v>23</v>
      </c>
      <c r="D260" s="1">
        <f>計算１!J6194</f>
        <v>24</v>
      </c>
      <c r="E260" s="1">
        <f>計算１!K6194</f>
        <v>0</v>
      </c>
      <c r="F260" s="1">
        <f>計算１!L6194</f>
        <v>28</v>
      </c>
      <c r="G260" s="1">
        <f>計算１!M6194</f>
        <v>1</v>
      </c>
      <c r="H260" s="1">
        <f>IF(計算１!I6194=0,"",計算１!N6194)</f>
        <v>28</v>
      </c>
      <c r="I260" s="1">
        <f>IF(ISERROR(計算１!O6194),"",計算１!O6194)</f>
        <v>28</v>
      </c>
      <c r="J260" s="1">
        <f>計算１!P6194</f>
        <v>0</v>
      </c>
      <c r="K260" s="1">
        <f t="shared" ref="K260:K323" si="388">IF(ISERROR(F260),"",F260)</f>
        <v>28</v>
      </c>
      <c r="M260" s="1">
        <f t="shared" ref="M260:M323" si="389">IF(AND(A260=4,E260=0),1,0)</f>
        <v>0</v>
      </c>
      <c r="N260" s="1">
        <f t="shared" ref="N260:N323" si="390">IF(A260=4,C260,0)</f>
        <v>0</v>
      </c>
      <c r="O260" s="1">
        <f t="shared" ref="O260:O323" si="391">IF(AND(A260=4,E260=0),F260,0)</f>
        <v>0</v>
      </c>
      <c r="P260" s="1">
        <f t="shared" ref="P260:P323" si="392">IF(AND(A260=4,E260=0),G260,0)</f>
        <v>0</v>
      </c>
      <c r="Q260" s="1">
        <f t="shared" ref="Q260:Q323" si="393">IF(AND(A260=4,E260=0),F260,0)</f>
        <v>0</v>
      </c>
      <c r="R260" s="1">
        <f t="shared" ref="R260:R323" si="394">IF(C260=0,0,IF(AND(A260=4,H260&gt;=120),1,0))</f>
        <v>0</v>
      </c>
      <c r="S260" s="1">
        <f t="shared" ref="S260:S323" si="395">IF(A260=4,J260,0)</f>
        <v>0</v>
      </c>
      <c r="T260" s="1">
        <f t="shared" ref="T260:T323" si="396">IF(A260=4,H260,0)</f>
        <v>0</v>
      </c>
      <c r="U260" s="1">
        <f t="shared" ref="U260:U323" si="397">IF(AND(A260=5,E260=0),1,0)</f>
        <v>0</v>
      </c>
      <c r="V260" s="1">
        <f t="shared" ref="V260:V323" si="398">IF(A260=5,C260,0)</f>
        <v>0</v>
      </c>
      <c r="W260" s="1">
        <f t="shared" ref="W260:W323" si="399">IF(AND(A260=5,E260=0),F260,0)</f>
        <v>0</v>
      </c>
      <c r="X260" s="1">
        <f t="shared" ref="X260:X323" si="400">IF(AND(A260=5,E260=0),G260,0)</f>
        <v>0</v>
      </c>
      <c r="Y260" s="1">
        <f t="shared" ref="Y260:Y323" si="401">IF(AND(A260=5,E260=0),F260,0)</f>
        <v>0</v>
      </c>
      <c r="Z260" s="1">
        <f t="shared" ref="Z260:Z323" si="402">IF(C260=0,0,IF(AND(A260=5,H260&gt;=120),1,0))</f>
        <v>0</v>
      </c>
      <c r="AA260" s="1">
        <f t="shared" ref="AA260:AA323" si="403">IF(A260=5,J260,0)</f>
        <v>0</v>
      </c>
      <c r="AB260" s="1">
        <f t="shared" ref="AB260:AB323" si="404">IF(A260=5,H260,0)</f>
        <v>0</v>
      </c>
      <c r="AC260" s="1">
        <f t="shared" ref="AC260:AC323" si="405">IF(AND(A260=6,E260=0),1,0)</f>
        <v>0</v>
      </c>
      <c r="AD260" s="1">
        <f t="shared" ref="AD260:AD323" si="406">IF(A260=6,C260,0)</f>
        <v>0</v>
      </c>
      <c r="AE260" s="1">
        <f t="shared" ref="AE260:AE323" si="407">IF(AND(A260=6,E260=0),F260,0)</f>
        <v>0</v>
      </c>
      <c r="AF260" s="1">
        <f t="shared" ref="AF260:AF323" si="408">IF(AND(A260=6,E260=0),G260,0)</f>
        <v>0</v>
      </c>
      <c r="AG260" s="1">
        <f t="shared" ref="AG260:AG323" si="409">IF(AND(A260=6,E260=0),F260,0)</f>
        <v>0</v>
      </c>
      <c r="AH260" s="1">
        <f t="shared" ref="AH260:AH323" si="410">IF(C260=0,0,IF(AND(A260=6,H260&gt;=120),1,0))</f>
        <v>0</v>
      </c>
      <c r="AI260" s="1">
        <f t="shared" ref="AI260:AI323" si="411">IF(A260=6,J260,0)</f>
        <v>0</v>
      </c>
      <c r="AJ260" s="1">
        <f t="shared" ref="AJ260:AJ323" si="412">IF(A260=6,H260,0)</f>
        <v>0</v>
      </c>
      <c r="AK260" s="1">
        <f t="shared" ref="AK260:AK323" si="413">IF(AND(A260=7,E260=0),1,0)</f>
        <v>0</v>
      </c>
      <c r="AL260" s="1">
        <f t="shared" ref="AL260:AL323" si="414">IF(A260=7,C260,0)</f>
        <v>0</v>
      </c>
      <c r="AM260" s="1">
        <f t="shared" ref="AM260:AM323" si="415">IF(AND(A260=7,E260=0),F260,0)</f>
        <v>0</v>
      </c>
      <c r="AN260" s="1">
        <f t="shared" ref="AN260:AN323" si="416">IF(AND(A260=7,E260=0),G260,0)</f>
        <v>0</v>
      </c>
      <c r="AO260" s="1">
        <f t="shared" ref="AO260:AO323" si="417">IF(AND(A260=7,E260=0),F260,0)</f>
        <v>0</v>
      </c>
      <c r="AP260" s="1">
        <f t="shared" ref="AP260:AP323" si="418">IF(C260=0,0,IF(AND(A260=7,H260&gt;=120),1,0))</f>
        <v>0</v>
      </c>
      <c r="AQ260" s="1">
        <f t="shared" ref="AQ260:AQ323" si="419">IF(A260=7,J260,0)</f>
        <v>0</v>
      </c>
      <c r="AR260" s="1">
        <f t="shared" ref="AR260:AR323" si="420">IF(A260=7,H260,0)</f>
        <v>0</v>
      </c>
      <c r="AS260" s="1">
        <f t="shared" ref="AS260:AS323" si="421">IF(AND(A260=8,E260=0),1,0)</f>
        <v>0</v>
      </c>
      <c r="AT260" s="1">
        <f t="shared" ref="AT260:AT323" si="422">IF(A260=8,C260,0)</f>
        <v>0</v>
      </c>
      <c r="AU260" s="1">
        <f t="shared" ref="AU260:AU323" si="423">IF(AND(A260=8,E260=0),F260,0)</f>
        <v>0</v>
      </c>
      <c r="AV260" s="1">
        <f t="shared" ref="AV260:AV323" si="424">IF(AND(A260=8,E260=0),G260,0)</f>
        <v>0</v>
      </c>
      <c r="AW260" s="1">
        <f t="shared" ref="AW260:AW323" si="425">IF(AND(A260=8,E260=0),F260,0)</f>
        <v>0</v>
      </c>
      <c r="AX260" s="1">
        <f t="shared" ref="AX260:AX323" si="426">IF(C260=0,0,IF(AND(A260=8,H260&gt;=120),1,0))</f>
        <v>0</v>
      </c>
      <c r="AY260" s="1">
        <f t="shared" ref="AY260:AY323" si="427">IF(A260=8,J260,0)</f>
        <v>0</v>
      </c>
      <c r="AZ260" s="1">
        <f t="shared" ref="AZ260:AZ323" si="428">IF(A260=8,H260,0)</f>
        <v>0</v>
      </c>
      <c r="BA260" s="1">
        <f t="shared" ref="BA260:BA323" si="429">IF(AND(A260=9,E260=0),1,0)</f>
        <v>0</v>
      </c>
      <c r="BB260" s="1">
        <f t="shared" ref="BB260:BB323" si="430">IF(A260=9,C260,0)</f>
        <v>0</v>
      </c>
      <c r="BC260" s="1">
        <f t="shared" ref="BC260:BC323" si="431">IF(AND(A260=9,E260=0),F260,0)</f>
        <v>0</v>
      </c>
      <c r="BD260" s="1">
        <f t="shared" ref="BD260:BD323" si="432">IF(AND(A260=9,E260=0),G260,0)</f>
        <v>0</v>
      </c>
      <c r="BE260" s="1">
        <f t="shared" ref="BE260:BE323" si="433">IF(AND(A260=9,E260=0),F260,0)</f>
        <v>0</v>
      </c>
      <c r="BF260" s="1">
        <f t="shared" ref="BF260:BF323" si="434">IF(C260=0,0,IF(AND(A260=9,H260&gt;=120),1,0))</f>
        <v>0</v>
      </c>
      <c r="BG260" s="1">
        <f t="shared" ref="BG260:BG323" si="435">IF(A260=9,J260,0)</f>
        <v>0</v>
      </c>
      <c r="BH260" s="1">
        <f t="shared" ref="BH260:BH323" si="436">IF(A260=9,H260,0)</f>
        <v>0</v>
      </c>
      <c r="BI260" s="1">
        <f t="shared" ref="BI260:BI323" si="437">IF(AND(A260=10,E260=0),1,0)</f>
        <v>0</v>
      </c>
      <c r="BJ260" s="1">
        <f t="shared" ref="BJ260:BJ323" si="438">IF(A260=10,C260,0)</f>
        <v>0</v>
      </c>
      <c r="BK260" s="1">
        <f t="shared" ref="BK260:BK323" si="439">IF(AND(A260=10,E260=0),F260,0)</f>
        <v>0</v>
      </c>
      <c r="BL260" s="1">
        <f t="shared" ref="BL260:BL323" si="440">IF(AND(A260=10,E260=0),G260,0)</f>
        <v>0</v>
      </c>
      <c r="BM260" s="1">
        <f t="shared" ref="BM260:BM323" si="441">IF(AND(A260=10,E260=0),F260,0)</f>
        <v>0</v>
      </c>
      <c r="BN260" s="1">
        <f t="shared" ref="BN260:BN323" si="442">IF(C260=0,0,IF(AND(A260=10,H260&gt;=120),1,0))</f>
        <v>0</v>
      </c>
      <c r="BO260" s="1">
        <f t="shared" ref="BO260:BO323" si="443">IF(A260=10,J260,0)</f>
        <v>0</v>
      </c>
      <c r="BP260" s="1">
        <f t="shared" ref="BP260:BP323" si="444">IF(A260=10,H260,0)</f>
        <v>0</v>
      </c>
      <c r="BQ260" s="1">
        <f t="shared" ref="BQ260:BQ323" si="445">IF(AND(A260=11,E260=0),1,0)</f>
        <v>0</v>
      </c>
      <c r="BR260" s="1">
        <f t="shared" ref="BR260:BR323" si="446">IF(A260=11,C260,0)</f>
        <v>0</v>
      </c>
      <c r="BS260" s="1">
        <f t="shared" ref="BS260:BS323" si="447">IF(AND(A260=11,E260=0),F260,0)</f>
        <v>0</v>
      </c>
      <c r="BT260" s="1">
        <f t="shared" ref="BT260:BT323" si="448">IF(AND(A260=11,E260=0),G260,0)</f>
        <v>0</v>
      </c>
      <c r="BU260" s="1">
        <f t="shared" ref="BU260:BU323" si="449">IF(AND(A260=11,E260=0),F260,0)</f>
        <v>0</v>
      </c>
      <c r="BV260" s="1">
        <f t="shared" ref="BV260:BV323" si="450">IF(C260=0,0,IF(AND(A260=11,H260&gt;=120),1,0))</f>
        <v>0</v>
      </c>
      <c r="BW260" s="1">
        <f t="shared" ref="BW260:BW323" si="451">IF(A260=11,J260,0)</f>
        <v>0</v>
      </c>
      <c r="BX260" s="1">
        <f t="shared" ref="BX260:BX323" si="452">IF(A260=11,H260,0)</f>
        <v>0</v>
      </c>
      <c r="BY260" s="1">
        <f t="shared" ref="BY260:BY323" si="453">IF(AND(A260=12,E260=0),1,0)</f>
        <v>1</v>
      </c>
      <c r="BZ260" s="1">
        <f t="shared" ref="BZ260:BZ323" si="454">IF(A260=12,C260,0)</f>
        <v>23</v>
      </c>
      <c r="CA260" s="1">
        <f t="shared" ref="CA260:CA323" si="455">IF(AND(A260=12,E260=0),F260,0)</f>
        <v>28</v>
      </c>
      <c r="CB260" s="1">
        <f t="shared" ref="CB260:CB323" si="456">IF(AND(A260=12,E260=0),G260,0)</f>
        <v>1</v>
      </c>
      <c r="CC260" s="1">
        <f t="shared" ref="CC260:CC323" si="457">IF(AND(A260=12,E260=0),F260,0)</f>
        <v>28</v>
      </c>
      <c r="CD260" s="1">
        <f t="shared" ref="CD260:CD323" si="458">IF(C260=0,0,IF(AND(A260=12,H260&gt;=120),1,0))</f>
        <v>0</v>
      </c>
      <c r="CE260" s="1">
        <f t="shared" ref="CE260:CE323" si="459">IF(A260=12,J260,0)</f>
        <v>0</v>
      </c>
      <c r="CF260" s="1">
        <f t="shared" ref="CF260:CF323" si="460">IF(A260=12,H260,0)</f>
        <v>28</v>
      </c>
      <c r="CG260" s="1">
        <f t="shared" ref="CG260:CG323" si="461">IF(AND(A260=1,E260=0),1,0)</f>
        <v>0</v>
      </c>
      <c r="CH260" s="1">
        <f t="shared" ref="CH260:CH323" si="462">IF(A260=1,C260,0)</f>
        <v>0</v>
      </c>
      <c r="CI260" s="1">
        <f t="shared" ref="CI260:CI323" si="463">IF(AND(A260=1,E260=0),F260,0)</f>
        <v>0</v>
      </c>
      <c r="CJ260" s="1">
        <f t="shared" ref="CJ260:CJ323" si="464">IF(AND(A260=1,E260=0),G260,0)</f>
        <v>0</v>
      </c>
      <c r="CK260" s="1">
        <f t="shared" ref="CK260:CK323" si="465">IF(AND(A260=1,E260=0),F260,0)</f>
        <v>0</v>
      </c>
      <c r="CL260" s="1">
        <f t="shared" ref="CL260:CL323" si="466">IF(C260=0,0,IF(AND(A260=1,H260&gt;=120),1,0))</f>
        <v>0</v>
      </c>
      <c r="CM260" s="1">
        <f t="shared" ref="CM260:CM323" si="467">IF(A260=1,J260,0)</f>
        <v>0</v>
      </c>
      <c r="CN260" s="1">
        <f t="shared" ref="CN260:CN323" si="468">IF(A260=1,H260,0)</f>
        <v>0</v>
      </c>
      <c r="CO260" s="1">
        <f t="shared" ref="CO260:CO323" si="469">IF(AND(A260=2,E260=0),1,0)</f>
        <v>0</v>
      </c>
      <c r="CP260" s="1">
        <f t="shared" ref="CP260:CP323" si="470">IF(A260=2,C260,0)</f>
        <v>0</v>
      </c>
      <c r="CQ260" s="1">
        <f t="shared" ref="CQ260:CQ323" si="471">IF(AND(A260=2,E260=0),F260,0)</f>
        <v>0</v>
      </c>
      <c r="CR260" s="1">
        <f t="shared" ref="CR260:CR323" si="472">IF(AND(A260=2,E260=0),G260,0)</f>
        <v>0</v>
      </c>
      <c r="CS260" s="1">
        <f t="shared" ref="CS260:CS323" si="473">IF(AND(A260=2,E260=0),F260,0)</f>
        <v>0</v>
      </c>
      <c r="CT260" s="1">
        <f t="shared" ref="CT260:CT323" si="474">IF(C260=0,0,IF(AND(A260=2,H260&gt;=120),1,0))</f>
        <v>0</v>
      </c>
      <c r="CU260" s="1">
        <f t="shared" ref="CU260:CU323" si="475">IF(A260=2,J260,0)</f>
        <v>0</v>
      </c>
      <c r="CV260" s="1">
        <f t="shared" ref="CV260:CV323" si="476">IF(A260=2,H260,0)</f>
        <v>0</v>
      </c>
      <c r="CW260" s="1">
        <f t="shared" ref="CW260:CW323" si="477">IF(AND(A260=3,E260=0),1,0)</f>
        <v>0</v>
      </c>
      <c r="CX260" s="1">
        <f t="shared" ref="CX260:CX323" si="478">IF(A260=3,C260,0)</f>
        <v>0</v>
      </c>
      <c r="CY260" s="1">
        <f t="shared" ref="CY260:CY323" si="479">IF(AND(A260=3,E260=0),F260,0)</f>
        <v>0</v>
      </c>
      <c r="CZ260" s="1">
        <f t="shared" ref="CZ260:CZ323" si="480">IF(AND(A260=3,E260=0),G260,0)</f>
        <v>0</v>
      </c>
      <c r="DA260" s="1">
        <f t="shared" ref="DA260:DA323" si="481">IF(AND(A260=3,E260=0),F260,0)</f>
        <v>0</v>
      </c>
      <c r="DB260" s="1">
        <f t="shared" ref="DB260:DB323" si="482">IF(C260=0,0,IF(AND(A260=3,H260&gt;=120),1,0))</f>
        <v>0</v>
      </c>
      <c r="DC260" s="1">
        <f t="shared" ref="DC260:DC323" si="483">IF(A260=3,J260,0)</f>
        <v>0</v>
      </c>
      <c r="DD260" s="1">
        <f t="shared" ref="DD260:DD323" si="484">IF(A260=3,H260,0)</f>
        <v>0</v>
      </c>
    </row>
    <row r="261" spans="1:108" x14ac:dyDescent="0.55000000000000004">
      <c r="A261" s="1">
        <f>値貼り付け用シート!F269</f>
        <v>12</v>
      </c>
      <c r="B261" s="1">
        <f>値貼り付け用シート!G269</f>
        <v>15</v>
      </c>
      <c r="C261" s="1">
        <f>計算１!I6218</f>
        <v>24</v>
      </c>
      <c r="D261" s="1">
        <f>計算１!J6218</f>
        <v>24</v>
      </c>
      <c r="E261" s="1">
        <f>計算１!K6218</f>
        <v>0</v>
      </c>
      <c r="F261" s="1">
        <f>計算１!L6218</f>
        <v>15</v>
      </c>
      <c r="G261" s="1">
        <f>計算１!M6218</f>
        <v>1</v>
      </c>
      <c r="H261" s="1">
        <f>IF(計算１!I6218=0,"",計算１!N6218)</f>
        <v>34</v>
      </c>
      <c r="I261" s="1">
        <f>IF(ISERROR(計算１!O6218),"",計算１!O6218)</f>
        <v>13</v>
      </c>
      <c r="J261" s="1">
        <f>計算１!P6218</f>
        <v>0</v>
      </c>
      <c r="K261" s="1">
        <f t="shared" si="388"/>
        <v>15</v>
      </c>
      <c r="M261" s="1">
        <f t="shared" si="389"/>
        <v>0</v>
      </c>
      <c r="N261" s="1">
        <f t="shared" si="390"/>
        <v>0</v>
      </c>
      <c r="O261" s="1">
        <f t="shared" si="391"/>
        <v>0</v>
      </c>
      <c r="P261" s="1">
        <f t="shared" si="392"/>
        <v>0</v>
      </c>
      <c r="Q261" s="1">
        <f t="shared" si="393"/>
        <v>0</v>
      </c>
      <c r="R261" s="1">
        <f t="shared" si="394"/>
        <v>0</v>
      </c>
      <c r="S261" s="1">
        <f t="shared" si="395"/>
        <v>0</v>
      </c>
      <c r="T261" s="1">
        <f t="shared" si="396"/>
        <v>0</v>
      </c>
      <c r="U261" s="1">
        <f t="shared" si="397"/>
        <v>0</v>
      </c>
      <c r="V261" s="1">
        <f t="shared" si="398"/>
        <v>0</v>
      </c>
      <c r="W261" s="1">
        <f t="shared" si="399"/>
        <v>0</v>
      </c>
      <c r="X261" s="1">
        <f t="shared" si="400"/>
        <v>0</v>
      </c>
      <c r="Y261" s="1">
        <f t="shared" si="401"/>
        <v>0</v>
      </c>
      <c r="Z261" s="1">
        <f t="shared" si="402"/>
        <v>0</v>
      </c>
      <c r="AA261" s="1">
        <f t="shared" si="403"/>
        <v>0</v>
      </c>
      <c r="AB261" s="1">
        <f t="shared" si="404"/>
        <v>0</v>
      </c>
      <c r="AC261" s="1">
        <f t="shared" si="405"/>
        <v>0</v>
      </c>
      <c r="AD261" s="1">
        <f t="shared" si="406"/>
        <v>0</v>
      </c>
      <c r="AE261" s="1">
        <f t="shared" si="407"/>
        <v>0</v>
      </c>
      <c r="AF261" s="1">
        <f t="shared" si="408"/>
        <v>0</v>
      </c>
      <c r="AG261" s="1">
        <f t="shared" si="409"/>
        <v>0</v>
      </c>
      <c r="AH261" s="1">
        <f t="shared" si="410"/>
        <v>0</v>
      </c>
      <c r="AI261" s="1">
        <f t="shared" si="411"/>
        <v>0</v>
      </c>
      <c r="AJ261" s="1">
        <f t="shared" si="412"/>
        <v>0</v>
      </c>
      <c r="AK261" s="1">
        <f t="shared" si="413"/>
        <v>0</v>
      </c>
      <c r="AL261" s="1">
        <f t="shared" si="414"/>
        <v>0</v>
      </c>
      <c r="AM261" s="1">
        <f t="shared" si="415"/>
        <v>0</v>
      </c>
      <c r="AN261" s="1">
        <f t="shared" si="416"/>
        <v>0</v>
      </c>
      <c r="AO261" s="1">
        <f t="shared" si="417"/>
        <v>0</v>
      </c>
      <c r="AP261" s="1">
        <f t="shared" si="418"/>
        <v>0</v>
      </c>
      <c r="AQ261" s="1">
        <f t="shared" si="419"/>
        <v>0</v>
      </c>
      <c r="AR261" s="1">
        <f t="shared" si="420"/>
        <v>0</v>
      </c>
      <c r="AS261" s="1">
        <f t="shared" si="421"/>
        <v>0</v>
      </c>
      <c r="AT261" s="1">
        <f t="shared" si="422"/>
        <v>0</v>
      </c>
      <c r="AU261" s="1">
        <f t="shared" si="423"/>
        <v>0</v>
      </c>
      <c r="AV261" s="1">
        <f t="shared" si="424"/>
        <v>0</v>
      </c>
      <c r="AW261" s="1">
        <f t="shared" si="425"/>
        <v>0</v>
      </c>
      <c r="AX261" s="1">
        <f t="shared" si="426"/>
        <v>0</v>
      </c>
      <c r="AY261" s="1">
        <f t="shared" si="427"/>
        <v>0</v>
      </c>
      <c r="AZ261" s="1">
        <f t="shared" si="428"/>
        <v>0</v>
      </c>
      <c r="BA261" s="1">
        <f t="shared" si="429"/>
        <v>0</v>
      </c>
      <c r="BB261" s="1">
        <f t="shared" si="430"/>
        <v>0</v>
      </c>
      <c r="BC261" s="1">
        <f t="shared" si="431"/>
        <v>0</v>
      </c>
      <c r="BD261" s="1">
        <f t="shared" si="432"/>
        <v>0</v>
      </c>
      <c r="BE261" s="1">
        <f t="shared" si="433"/>
        <v>0</v>
      </c>
      <c r="BF261" s="1">
        <f t="shared" si="434"/>
        <v>0</v>
      </c>
      <c r="BG261" s="1">
        <f t="shared" si="435"/>
        <v>0</v>
      </c>
      <c r="BH261" s="1">
        <f t="shared" si="436"/>
        <v>0</v>
      </c>
      <c r="BI261" s="1">
        <f t="shared" si="437"/>
        <v>0</v>
      </c>
      <c r="BJ261" s="1">
        <f t="shared" si="438"/>
        <v>0</v>
      </c>
      <c r="BK261" s="1">
        <f t="shared" si="439"/>
        <v>0</v>
      </c>
      <c r="BL261" s="1">
        <f t="shared" si="440"/>
        <v>0</v>
      </c>
      <c r="BM261" s="1">
        <f t="shared" si="441"/>
        <v>0</v>
      </c>
      <c r="BN261" s="1">
        <f t="shared" si="442"/>
        <v>0</v>
      </c>
      <c r="BO261" s="1">
        <f t="shared" si="443"/>
        <v>0</v>
      </c>
      <c r="BP261" s="1">
        <f t="shared" si="444"/>
        <v>0</v>
      </c>
      <c r="BQ261" s="1">
        <f t="shared" si="445"/>
        <v>0</v>
      </c>
      <c r="BR261" s="1">
        <f t="shared" si="446"/>
        <v>0</v>
      </c>
      <c r="BS261" s="1">
        <f t="shared" si="447"/>
        <v>0</v>
      </c>
      <c r="BT261" s="1">
        <f t="shared" si="448"/>
        <v>0</v>
      </c>
      <c r="BU261" s="1">
        <f t="shared" si="449"/>
        <v>0</v>
      </c>
      <c r="BV261" s="1">
        <f t="shared" si="450"/>
        <v>0</v>
      </c>
      <c r="BW261" s="1">
        <f t="shared" si="451"/>
        <v>0</v>
      </c>
      <c r="BX261" s="1">
        <f t="shared" si="452"/>
        <v>0</v>
      </c>
      <c r="BY261" s="1">
        <f t="shared" si="453"/>
        <v>1</v>
      </c>
      <c r="BZ261" s="1">
        <f t="shared" si="454"/>
        <v>24</v>
      </c>
      <c r="CA261" s="1">
        <f t="shared" si="455"/>
        <v>15</v>
      </c>
      <c r="CB261" s="1">
        <f t="shared" si="456"/>
        <v>1</v>
      </c>
      <c r="CC261" s="1">
        <f t="shared" si="457"/>
        <v>15</v>
      </c>
      <c r="CD261" s="1">
        <f t="shared" si="458"/>
        <v>0</v>
      </c>
      <c r="CE261" s="1">
        <f t="shared" si="459"/>
        <v>0</v>
      </c>
      <c r="CF261" s="1">
        <f t="shared" si="460"/>
        <v>34</v>
      </c>
      <c r="CG261" s="1">
        <f t="shared" si="461"/>
        <v>0</v>
      </c>
      <c r="CH261" s="1">
        <f t="shared" si="462"/>
        <v>0</v>
      </c>
      <c r="CI261" s="1">
        <f t="shared" si="463"/>
        <v>0</v>
      </c>
      <c r="CJ261" s="1">
        <f t="shared" si="464"/>
        <v>0</v>
      </c>
      <c r="CK261" s="1">
        <f t="shared" si="465"/>
        <v>0</v>
      </c>
      <c r="CL261" s="1">
        <f t="shared" si="466"/>
        <v>0</v>
      </c>
      <c r="CM261" s="1">
        <f t="shared" si="467"/>
        <v>0</v>
      </c>
      <c r="CN261" s="1">
        <f t="shared" si="468"/>
        <v>0</v>
      </c>
      <c r="CO261" s="1">
        <f t="shared" si="469"/>
        <v>0</v>
      </c>
      <c r="CP261" s="1">
        <f t="shared" si="470"/>
        <v>0</v>
      </c>
      <c r="CQ261" s="1">
        <f t="shared" si="471"/>
        <v>0</v>
      </c>
      <c r="CR261" s="1">
        <f t="shared" si="472"/>
        <v>0</v>
      </c>
      <c r="CS261" s="1">
        <f t="shared" si="473"/>
        <v>0</v>
      </c>
      <c r="CT261" s="1">
        <f t="shared" si="474"/>
        <v>0</v>
      </c>
      <c r="CU261" s="1">
        <f t="shared" si="475"/>
        <v>0</v>
      </c>
      <c r="CV261" s="1">
        <f t="shared" si="476"/>
        <v>0</v>
      </c>
      <c r="CW261" s="1">
        <f t="shared" si="477"/>
        <v>0</v>
      </c>
      <c r="CX261" s="1">
        <f t="shared" si="478"/>
        <v>0</v>
      </c>
      <c r="CY261" s="1">
        <f t="shared" si="479"/>
        <v>0</v>
      </c>
      <c r="CZ261" s="1">
        <f t="shared" si="480"/>
        <v>0</v>
      </c>
      <c r="DA261" s="1">
        <f t="shared" si="481"/>
        <v>0</v>
      </c>
      <c r="DB261" s="1">
        <f t="shared" si="482"/>
        <v>0</v>
      </c>
      <c r="DC261" s="1">
        <f t="shared" si="483"/>
        <v>0</v>
      </c>
      <c r="DD261" s="1">
        <f t="shared" si="484"/>
        <v>0</v>
      </c>
    </row>
    <row r="262" spans="1:108" x14ac:dyDescent="0.55000000000000004">
      <c r="A262" s="1">
        <f>値貼り付け用シート!F270</f>
        <v>12</v>
      </c>
      <c r="B262" s="1">
        <f>値貼り付け用シート!G270</f>
        <v>16</v>
      </c>
      <c r="C262" s="1">
        <f>計算１!I6242</f>
        <v>24</v>
      </c>
      <c r="D262" s="1">
        <f>計算１!J6242</f>
        <v>24</v>
      </c>
      <c r="E262" s="1">
        <f>計算１!K6242</f>
        <v>0</v>
      </c>
      <c r="F262" s="1">
        <f>計算１!L6242</f>
        <v>25</v>
      </c>
      <c r="G262" s="1">
        <f>計算１!M6242</f>
        <v>1</v>
      </c>
      <c r="H262" s="1">
        <f>IF(計算１!I6242=0,"",計算１!N6242)</f>
        <v>34</v>
      </c>
      <c r="I262" s="1">
        <f>IF(ISERROR(計算１!O6242),"",計算１!O6242)</f>
        <v>31</v>
      </c>
      <c r="J262" s="1">
        <f>計算１!P6242</f>
        <v>0</v>
      </c>
      <c r="K262" s="1">
        <f t="shared" si="388"/>
        <v>25</v>
      </c>
      <c r="M262" s="1">
        <f t="shared" si="389"/>
        <v>0</v>
      </c>
      <c r="N262" s="1">
        <f t="shared" si="390"/>
        <v>0</v>
      </c>
      <c r="O262" s="1">
        <f t="shared" si="391"/>
        <v>0</v>
      </c>
      <c r="P262" s="1">
        <f t="shared" si="392"/>
        <v>0</v>
      </c>
      <c r="Q262" s="1">
        <f t="shared" si="393"/>
        <v>0</v>
      </c>
      <c r="R262" s="1">
        <f t="shared" si="394"/>
        <v>0</v>
      </c>
      <c r="S262" s="1">
        <f t="shared" si="395"/>
        <v>0</v>
      </c>
      <c r="T262" s="1">
        <f t="shared" si="396"/>
        <v>0</v>
      </c>
      <c r="U262" s="1">
        <f t="shared" si="397"/>
        <v>0</v>
      </c>
      <c r="V262" s="1">
        <f t="shared" si="398"/>
        <v>0</v>
      </c>
      <c r="W262" s="1">
        <f t="shared" si="399"/>
        <v>0</v>
      </c>
      <c r="X262" s="1">
        <f t="shared" si="400"/>
        <v>0</v>
      </c>
      <c r="Y262" s="1">
        <f t="shared" si="401"/>
        <v>0</v>
      </c>
      <c r="Z262" s="1">
        <f t="shared" si="402"/>
        <v>0</v>
      </c>
      <c r="AA262" s="1">
        <f t="shared" si="403"/>
        <v>0</v>
      </c>
      <c r="AB262" s="1">
        <f t="shared" si="404"/>
        <v>0</v>
      </c>
      <c r="AC262" s="1">
        <f t="shared" si="405"/>
        <v>0</v>
      </c>
      <c r="AD262" s="1">
        <f t="shared" si="406"/>
        <v>0</v>
      </c>
      <c r="AE262" s="1">
        <f t="shared" si="407"/>
        <v>0</v>
      </c>
      <c r="AF262" s="1">
        <f t="shared" si="408"/>
        <v>0</v>
      </c>
      <c r="AG262" s="1">
        <f t="shared" si="409"/>
        <v>0</v>
      </c>
      <c r="AH262" s="1">
        <f t="shared" si="410"/>
        <v>0</v>
      </c>
      <c r="AI262" s="1">
        <f t="shared" si="411"/>
        <v>0</v>
      </c>
      <c r="AJ262" s="1">
        <f t="shared" si="412"/>
        <v>0</v>
      </c>
      <c r="AK262" s="1">
        <f t="shared" si="413"/>
        <v>0</v>
      </c>
      <c r="AL262" s="1">
        <f t="shared" si="414"/>
        <v>0</v>
      </c>
      <c r="AM262" s="1">
        <f t="shared" si="415"/>
        <v>0</v>
      </c>
      <c r="AN262" s="1">
        <f t="shared" si="416"/>
        <v>0</v>
      </c>
      <c r="AO262" s="1">
        <f t="shared" si="417"/>
        <v>0</v>
      </c>
      <c r="AP262" s="1">
        <f t="shared" si="418"/>
        <v>0</v>
      </c>
      <c r="AQ262" s="1">
        <f t="shared" si="419"/>
        <v>0</v>
      </c>
      <c r="AR262" s="1">
        <f t="shared" si="420"/>
        <v>0</v>
      </c>
      <c r="AS262" s="1">
        <f t="shared" si="421"/>
        <v>0</v>
      </c>
      <c r="AT262" s="1">
        <f t="shared" si="422"/>
        <v>0</v>
      </c>
      <c r="AU262" s="1">
        <f t="shared" si="423"/>
        <v>0</v>
      </c>
      <c r="AV262" s="1">
        <f t="shared" si="424"/>
        <v>0</v>
      </c>
      <c r="AW262" s="1">
        <f t="shared" si="425"/>
        <v>0</v>
      </c>
      <c r="AX262" s="1">
        <f t="shared" si="426"/>
        <v>0</v>
      </c>
      <c r="AY262" s="1">
        <f t="shared" si="427"/>
        <v>0</v>
      </c>
      <c r="AZ262" s="1">
        <f t="shared" si="428"/>
        <v>0</v>
      </c>
      <c r="BA262" s="1">
        <f t="shared" si="429"/>
        <v>0</v>
      </c>
      <c r="BB262" s="1">
        <f t="shared" si="430"/>
        <v>0</v>
      </c>
      <c r="BC262" s="1">
        <f t="shared" si="431"/>
        <v>0</v>
      </c>
      <c r="BD262" s="1">
        <f t="shared" si="432"/>
        <v>0</v>
      </c>
      <c r="BE262" s="1">
        <f t="shared" si="433"/>
        <v>0</v>
      </c>
      <c r="BF262" s="1">
        <f t="shared" si="434"/>
        <v>0</v>
      </c>
      <c r="BG262" s="1">
        <f t="shared" si="435"/>
        <v>0</v>
      </c>
      <c r="BH262" s="1">
        <f t="shared" si="436"/>
        <v>0</v>
      </c>
      <c r="BI262" s="1">
        <f t="shared" si="437"/>
        <v>0</v>
      </c>
      <c r="BJ262" s="1">
        <f t="shared" si="438"/>
        <v>0</v>
      </c>
      <c r="BK262" s="1">
        <f t="shared" si="439"/>
        <v>0</v>
      </c>
      <c r="BL262" s="1">
        <f t="shared" si="440"/>
        <v>0</v>
      </c>
      <c r="BM262" s="1">
        <f t="shared" si="441"/>
        <v>0</v>
      </c>
      <c r="BN262" s="1">
        <f t="shared" si="442"/>
        <v>0</v>
      </c>
      <c r="BO262" s="1">
        <f t="shared" si="443"/>
        <v>0</v>
      </c>
      <c r="BP262" s="1">
        <f t="shared" si="444"/>
        <v>0</v>
      </c>
      <c r="BQ262" s="1">
        <f t="shared" si="445"/>
        <v>0</v>
      </c>
      <c r="BR262" s="1">
        <f t="shared" si="446"/>
        <v>0</v>
      </c>
      <c r="BS262" s="1">
        <f t="shared" si="447"/>
        <v>0</v>
      </c>
      <c r="BT262" s="1">
        <f t="shared" si="448"/>
        <v>0</v>
      </c>
      <c r="BU262" s="1">
        <f t="shared" si="449"/>
        <v>0</v>
      </c>
      <c r="BV262" s="1">
        <f t="shared" si="450"/>
        <v>0</v>
      </c>
      <c r="BW262" s="1">
        <f t="shared" si="451"/>
        <v>0</v>
      </c>
      <c r="BX262" s="1">
        <f t="shared" si="452"/>
        <v>0</v>
      </c>
      <c r="BY262" s="1">
        <f t="shared" si="453"/>
        <v>1</v>
      </c>
      <c r="BZ262" s="1">
        <f t="shared" si="454"/>
        <v>24</v>
      </c>
      <c r="CA262" s="1">
        <f t="shared" si="455"/>
        <v>25</v>
      </c>
      <c r="CB262" s="1">
        <f t="shared" si="456"/>
        <v>1</v>
      </c>
      <c r="CC262" s="1">
        <f t="shared" si="457"/>
        <v>25</v>
      </c>
      <c r="CD262" s="1">
        <f t="shared" si="458"/>
        <v>0</v>
      </c>
      <c r="CE262" s="1">
        <f t="shared" si="459"/>
        <v>0</v>
      </c>
      <c r="CF262" s="1">
        <f t="shared" si="460"/>
        <v>34</v>
      </c>
      <c r="CG262" s="1">
        <f t="shared" si="461"/>
        <v>0</v>
      </c>
      <c r="CH262" s="1">
        <f t="shared" si="462"/>
        <v>0</v>
      </c>
      <c r="CI262" s="1">
        <f t="shared" si="463"/>
        <v>0</v>
      </c>
      <c r="CJ262" s="1">
        <f t="shared" si="464"/>
        <v>0</v>
      </c>
      <c r="CK262" s="1">
        <f t="shared" si="465"/>
        <v>0</v>
      </c>
      <c r="CL262" s="1">
        <f t="shared" si="466"/>
        <v>0</v>
      </c>
      <c r="CM262" s="1">
        <f t="shared" si="467"/>
        <v>0</v>
      </c>
      <c r="CN262" s="1">
        <f t="shared" si="468"/>
        <v>0</v>
      </c>
      <c r="CO262" s="1">
        <f t="shared" si="469"/>
        <v>0</v>
      </c>
      <c r="CP262" s="1">
        <f t="shared" si="470"/>
        <v>0</v>
      </c>
      <c r="CQ262" s="1">
        <f t="shared" si="471"/>
        <v>0</v>
      </c>
      <c r="CR262" s="1">
        <f t="shared" si="472"/>
        <v>0</v>
      </c>
      <c r="CS262" s="1">
        <f t="shared" si="473"/>
        <v>0</v>
      </c>
      <c r="CT262" s="1">
        <f t="shared" si="474"/>
        <v>0</v>
      </c>
      <c r="CU262" s="1">
        <f t="shared" si="475"/>
        <v>0</v>
      </c>
      <c r="CV262" s="1">
        <f t="shared" si="476"/>
        <v>0</v>
      </c>
      <c r="CW262" s="1">
        <f t="shared" si="477"/>
        <v>0</v>
      </c>
      <c r="CX262" s="1">
        <f t="shared" si="478"/>
        <v>0</v>
      </c>
      <c r="CY262" s="1">
        <f t="shared" si="479"/>
        <v>0</v>
      </c>
      <c r="CZ262" s="1">
        <f t="shared" si="480"/>
        <v>0</v>
      </c>
      <c r="DA262" s="1">
        <f t="shared" si="481"/>
        <v>0</v>
      </c>
      <c r="DB262" s="1">
        <f t="shared" si="482"/>
        <v>0</v>
      </c>
      <c r="DC262" s="1">
        <f t="shared" si="483"/>
        <v>0</v>
      </c>
      <c r="DD262" s="1">
        <f t="shared" si="484"/>
        <v>0</v>
      </c>
    </row>
    <row r="263" spans="1:108" x14ac:dyDescent="0.55000000000000004">
      <c r="A263" s="1">
        <f>値貼り付け用シート!F271</f>
        <v>12</v>
      </c>
      <c r="B263" s="1">
        <f>値貼り付け用シート!G271</f>
        <v>17</v>
      </c>
      <c r="C263" s="1">
        <f>計算１!I6266</f>
        <v>24</v>
      </c>
      <c r="D263" s="1">
        <f>計算１!J6266</f>
        <v>24</v>
      </c>
      <c r="E263" s="1">
        <f>計算１!K6266</f>
        <v>0</v>
      </c>
      <c r="F263" s="1">
        <f>計算１!L6266</f>
        <v>38</v>
      </c>
      <c r="G263" s="1">
        <f>計算１!M6266</f>
        <v>1</v>
      </c>
      <c r="H263" s="1">
        <f>IF(計算１!I6266=0,"",計算１!N6266)</f>
        <v>39</v>
      </c>
      <c r="I263" s="1">
        <f>IF(ISERROR(計算１!O6266),"",計算１!O6266)</f>
        <v>39</v>
      </c>
      <c r="J263" s="1">
        <f>計算１!P6266</f>
        <v>0</v>
      </c>
      <c r="K263" s="1">
        <f t="shared" si="388"/>
        <v>38</v>
      </c>
      <c r="M263" s="1">
        <f t="shared" si="389"/>
        <v>0</v>
      </c>
      <c r="N263" s="1">
        <f t="shared" si="390"/>
        <v>0</v>
      </c>
      <c r="O263" s="1">
        <f t="shared" si="391"/>
        <v>0</v>
      </c>
      <c r="P263" s="1">
        <f t="shared" si="392"/>
        <v>0</v>
      </c>
      <c r="Q263" s="1">
        <f t="shared" si="393"/>
        <v>0</v>
      </c>
      <c r="R263" s="1">
        <f t="shared" si="394"/>
        <v>0</v>
      </c>
      <c r="S263" s="1">
        <f t="shared" si="395"/>
        <v>0</v>
      </c>
      <c r="T263" s="1">
        <f t="shared" si="396"/>
        <v>0</v>
      </c>
      <c r="U263" s="1">
        <f t="shared" si="397"/>
        <v>0</v>
      </c>
      <c r="V263" s="1">
        <f t="shared" si="398"/>
        <v>0</v>
      </c>
      <c r="W263" s="1">
        <f t="shared" si="399"/>
        <v>0</v>
      </c>
      <c r="X263" s="1">
        <f t="shared" si="400"/>
        <v>0</v>
      </c>
      <c r="Y263" s="1">
        <f t="shared" si="401"/>
        <v>0</v>
      </c>
      <c r="Z263" s="1">
        <f t="shared" si="402"/>
        <v>0</v>
      </c>
      <c r="AA263" s="1">
        <f t="shared" si="403"/>
        <v>0</v>
      </c>
      <c r="AB263" s="1">
        <f t="shared" si="404"/>
        <v>0</v>
      </c>
      <c r="AC263" s="1">
        <f t="shared" si="405"/>
        <v>0</v>
      </c>
      <c r="AD263" s="1">
        <f t="shared" si="406"/>
        <v>0</v>
      </c>
      <c r="AE263" s="1">
        <f t="shared" si="407"/>
        <v>0</v>
      </c>
      <c r="AF263" s="1">
        <f t="shared" si="408"/>
        <v>0</v>
      </c>
      <c r="AG263" s="1">
        <f t="shared" si="409"/>
        <v>0</v>
      </c>
      <c r="AH263" s="1">
        <f t="shared" si="410"/>
        <v>0</v>
      </c>
      <c r="AI263" s="1">
        <f t="shared" si="411"/>
        <v>0</v>
      </c>
      <c r="AJ263" s="1">
        <f t="shared" si="412"/>
        <v>0</v>
      </c>
      <c r="AK263" s="1">
        <f t="shared" si="413"/>
        <v>0</v>
      </c>
      <c r="AL263" s="1">
        <f t="shared" si="414"/>
        <v>0</v>
      </c>
      <c r="AM263" s="1">
        <f t="shared" si="415"/>
        <v>0</v>
      </c>
      <c r="AN263" s="1">
        <f t="shared" si="416"/>
        <v>0</v>
      </c>
      <c r="AO263" s="1">
        <f t="shared" si="417"/>
        <v>0</v>
      </c>
      <c r="AP263" s="1">
        <f t="shared" si="418"/>
        <v>0</v>
      </c>
      <c r="AQ263" s="1">
        <f t="shared" si="419"/>
        <v>0</v>
      </c>
      <c r="AR263" s="1">
        <f t="shared" si="420"/>
        <v>0</v>
      </c>
      <c r="AS263" s="1">
        <f t="shared" si="421"/>
        <v>0</v>
      </c>
      <c r="AT263" s="1">
        <f t="shared" si="422"/>
        <v>0</v>
      </c>
      <c r="AU263" s="1">
        <f t="shared" si="423"/>
        <v>0</v>
      </c>
      <c r="AV263" s="1">
        <f t="shared" si="424"/>
        <v>0</v>
      </c>
      <c r="AW263" s="1">
        <f t="shared" si="425"/>
        <v>0</v>
      </c>
      <c r="AX263" s="1">
        <f t="shared" si="426"/>
        <v>0</v>
      </c>
      <c r="AY263" s="1">
        <f t="shared" si="427"/>
        <v>0</v>
      </c>
      <c r="AZ263" s="1">
        <f t="shared" si="428"/>
        <v>0</v>
      </c>
      <c r="BA263" s="1">
        <f t="shared" si="429"/>
        <v>0</v>
      </c>
      <c r="BB263" s="1">
        <f t="shared" si="430"/>
        <v>0</v>
      </c>
      <c r="BC263" s="1">
        <f t="shared" si="431"/>
        <v>0</v>
      </c>
      <c r="BD263" s="1">
        <f t="shared" si="432"/>
        <v>0</v>
      </c>
      <c r="BE263" s="1">
        <f t="shared" si="433"/>
        <v>0</v>
      </c>
      <c r="BF263" s="1">
        <f t="shared" si="434"/>
        <v>0</v>
      </c>
      <c r="BG263" s="1">
        <f t="shared" si="435"/>
        <v>0</v>
      </c>
      <c r="BH263" s="1">
        <f t="shared" si="436"/>
        <v>0</v>
      </c>
      <c r="BI263" s="1">
        <f t="shared" si="437"/>
        <v>0</v>
      </c>
      <c r="BJ263" s="1">
        <f t="shared" si="438"/>
        <v>0</v>
      </c>
      <c r="BK263" s="1">
        <f t="shared" si="439"/>
        <v>0</v>
      </c>
      <c r="BL263" s="1">
        <f t="shared" si="440"/>
        <v>0</v>
      </c>
      <c r="BM263" s="1">
        <f t="shared" si="441"/>
        <v>0</v>
      </c>
      <c r="BN263" s="1">
        <f t="shared" si="442"/>
        <v>0</v>
      </c>
      <c r="BO263" s="1">
        <f t="shared" si="443"/>
        <v>0</v>
      </c>
      <c r="BP263" s="1">
        <f t="shared" si="444"/>
        <v>0</v>
      </c>
      <c r="BQ263" s="1">
        <f t="shared" si="445"/>
        <v>0</v>
      </c>
      <c r="BR263" s="1">
        <f t="shared" si="446"/>
        <v>0</v>
      </c>
      <c r="BS263" s="1">
        <f t="shared" si="447"/>
        <v>0</v>
      </c>
      <c r="BT263" s="1">
        <f t="shared" si="448"/>
        <v>0</v>
      </c>
      <c r="BU263" s="1">
        <f t="shared" si="449"/>
        <v>0</v>
      </c>
      <c r="BV263" s="1">
        <f t="shared" si="450"/>
        <v>0</v>
      </c>
      <c r="BW263" s="1">
        <f t="shared" si="451"/>
        <v>0</v>
      </c>
      <c r="BX263" s="1">
        <f t="shared" si="452"/>
        <v>0</v>
      </c>
      <c r="BY263" s="1">
        <f t="shared" si="453"/>
        <v>1</v>
      </c>
      <c r="BZ263" s="1">
        <f t="shared" si="454"/>
        <v>24</v>
      </c>
      <c r="CA263" s="1">
        <f t="shared" si="455"/>
        <v>38</v>
      </c>
      <c r="CB263" s="1">
        <f t="shared" si="456"/>
        <v>1</v>
      </c>
      <c r="CC263" s="1">
        <f t="shared" si="457"/>
        <v>38</v>
      </c>
      <c r="CD263" s="1">
        <f t="shared" si="458"/>
        <v>0</v>
      </c>
      <c r="CE263" s="1">
        <f t="shared" si="459"/>
        <v>0</v>
      </c>
      <c r="CF263" s="1">
        <f t="shared" si="460"/>
        <v>39</v>
      </c>
      <c r="CG263" s="1">
        <f t="shared" si="461"/>
        <v>0</v>
      </c>
      <c r="CH263" s="1">
        <f t="shared" si="462"/>
        <v>0</v>
      </c>
      <c r="CI263" s="1">
        <f t="shared" si="463"/>
        <v>0</v>
      </c>
      <c r="CJ263" s="1">
        <f t="shared" si="464"/>
        <v>0</v>
      </c>
      <c r="CK263" s="1">
        <f t="shared" si="465"/>
        <v>0</v>
      </c>
      <c r="CL263" s="1">
        <f t="shared" si="466"/>
        <v>0</v>
      </c>
      <c r="CM263" s="1">
        <f t="shared" si="467"/>
        <v>0</v>
      </c>
      <c r="CN263" s="1">
        <f t="shared" si="468"/>
        <v>0</v>
      </c>
      <c r="CO263" s="1">
        <f t="shared" si="469"/>
        <v>0</v>
      </c>
      <c r="CP263" s="1">
        <f t="shared" si="470"/>
        <v>0</v>
      </c>
      <c r="CQ263" s="1">
        <f t="shared" si="471"/>
        <v>0</v>
      </c>
      <c r="CR263" s="1">
        <f t="shared" si="472"/>
        <v>0</v>
      </c>
      <c r="CS263" s="1">
        <f t="shared" si="473"/>
        <v>0</v>
      </c>
      <c r="CT263" s="1">
        <f t="shared" si="474"/>
        <v>0</v>
      </c>
      <c r="CU263" s="1">
        <f t="shared" si="475"/>
        <v>0</v>
      </c>
      <c r="CV263" s="1">
        <f t="shared" si="476"/>
        <v>0</v>
      </c>
      <c r="CW263" s="1">
        <f t="shared" si="477"/>
        <v>0</v>
      </c>
      <c r="CX263" s="1">
        <f t="shared" si="478"/>
        <v>0</v>
      </c>
      <c r="CY263" s="1">
        <f t="shared" si="479"/>
        <v>0</v>
      </c>
      <c r="CZ263" s="1">
        <f t="shared" si="480"/>
        <v>0</v>
      </c>
      <c r="DA263" s="1">
        <f t="shared" si="481"/>
        <v>0</v>
      </c>
      <c r="DB263" s="1">
        <f t="shared" si="482"/>
        <v>0</v>
      </c>
      <c r="DC263" s="1">
        <f t="shared" si="483"/>
        <v>0</v>
      </c>
      <c r="DD263" s="1">
        <f t="shared" si="484"/>
        <v>0</v>
      </c>
    </row>
    <row r="264" spans="1:108" x14ac:dyDescent="0.55000000000000004">
      <c r="A264" s="1">
        <f>値貼り付け用シート!F272</f>
        <v>12</v>
      </c>
      <c r="B264" s="1">
        <f>値貼り付け用シート!G272</f>
        <v>18</v>
      </c>
      <c r="C264" s="1">
        <f>計算１!I6290</f>
        <v>24</v>
      </c>
      <c r="D264" s="1">
        <f>計算１!J6290</f>
        <v>24</v>
      </c>
      <c r="E264" s="1">
        <f>計算１!K6290</f>
        <v>0</v>
      </c>
      <c r="F264" s="1">
        <f>計算１!L6290</f>
        <v>36</v>
      </c>
      <c r="G264" s="1">
        <f>計算１!M6290</f>
        <v>1</v>
      </c>
      <c r="H264" s="1">
        <f>IF(計算１!I6290=0,"",計算１!N6290)</f>
        <v>36</v>
      </c>
      <c r="I264" s="1">
        <f>IF(ISERROR(計算１!O6290),"",計算１!O6290)</f>
        <v>36</v>
      </c>
      <c r="J264" s="1">
        <f>計算１!P6290</f>
        <v>0</v>
      </c>
      <c r="K264" s="1">
        <f t="shared" si="388"/>
        <v>36</v>
      </c>
      <c r="M264" s="1">
        <f t="shared" si="389"/>
        <v>0</v>
      </c>
      <c r="N264" s="1">
        <f t="shared" si="390"/>
        <v>0</v>
      </c>
      <c r="O264" s="1">
        <f t="shared" si="391"/>
        <v>0</v>
      </c>
      <c r="P264" s="1">
        <f t="shared" si="392"/>
        <v>0</v>
      </c>
      <c r="Q264" s="1">
        <f t="shared" si="393"/>
        <v>0</v>
      </c>
      <c r="R264" s="1">
        <f t="shared" si="394"/>
        <v>0</v>
      </c>
      <c r="S264" s="1">
        <f t="shared" si="395"/>
        <v>0</v>
      </c>
      <c r="T264" s="1">
        <f t="shared" si="396"/>
        <v>0</v>
      </c>
      <c r="U264" s="1">
        <f t="shared" si="397"/>
        <v>0</v>
      </c>
      <c r="V264" s="1">
        <f t="shared" si="398"/>
        <v>0</v>
      </c>
      <c r="W264" s="1">
        <f t="shared" si="399"/>
        <v>0</v>
      </c>
      <c r="X264" s="1">
        <f t="shared" si="400"/>
        <v>0</v>
      </c>
      <c r="Y264" s="1">
        <f t="shared" si="401"/>
        <v>0</v>
      </c>
      <c r="Z264" s="1">
        <f t="shared" si="402"/>
        <v>0</v>
      </c>
      <c r="AA264" s="1">
        <f t="shared" si="403"/>
        <v>0</v>
      </c>
      <c r="AB264" s="1">
        <f t="shared" si="404"/>
        <v>0</v>
      </c>
      <c r="AC264" s="1">
        <f t="shared" si="405"/>
        <v>0</v>
      </c>
      <c r="AD264" s="1">
        <f t="shared" si="406"/>
        <v>0</v>
      </c>
      <c r="AE264" s="1">
        <f t="shared" si="407"/>
        <v>0</v>
      </c>
      <c r="AF264" s="1">
        <f t="shared" si="408"/>
        <v>0</v>
      </c>
      <c r="AG264" s="1">
        <f t="shared" si="409"/>
        <v>0</v>
      </c>
      <c r="AH264" s="1">
        <f t="shared" si="410"/>
        <v>0</v>
      </c>
      <c r="AI264" s="1">
        <f t="shared" si="411"/>
        <v>0</v>
      </c>
      <c r="AJ264" s="1">
        <f t="shared" si="412"/>
        <v>0</v>
      </c>
      <c r="AK264" s="1">
        <f t="shared" si="413"/>
        <v>0</v>
      </c>
      <c r="AL264" s="1">
        <f t="shared" si="414"/>
        <v>0</v>
      </c>
      <c r="AM264" s="1">
        <f t="shared" si="415"/>
        <v>0</v>
      </c>
      <c r="AN264" s="1">
        <f t="shared" si="416"/>
        <v>0</v>
      </c>
      <c r="AO264" s="1">
        <f t="shared" si="417"/>
        <v>0</v>
      </c>
      <c r="AP264" s="1">
        <f t="shared" si="418"/>
        <v>0</v>
      </c>
      <c r="AQ264" s="1">
        <f t="shared" si="419"/>
        <v>0</v>
      </c>
      <c r="AR264" s="1">
        <f t="shared" si="420"/>
        <v>0</v>
      </c>
      <c r="AS264" s="1">
        <f t="shared" si="421"/>
        <v>0</v>
      </c>
      <c r="AT264" s="1">
        <f t="shared" si="422"/>
        <v>0</v>
      </c>
      <c r="AU264" s="1">
        <f t="shared" si="423"/>
        <v>0</v>
      </c>
      <c r="AV264" s="1">
        <f t="shared" si="424"/>
        <v>0</v>
      </c>
      <c r="AW264" s="1">
        <f t="shared" si="425"/>
        <v>0</v>
      </c>
      <c r="AX264" s="1">
        <f t="shared" si="426"/>
        <v>0</v>
      </c>
      <c r="AY264" s="1">
        <f t="shared" si="427"/>
        <v>0</v>
      </c>
      <c r="AZ264" s="1">
        <f t="shared" si="428"/>
        <v>0</v>
      </c>
      <c r="BA264" s="1">
        <f t="shared" si="429"/>
        <v>0</v>
      </c>
      <c r="BB264" s="1">
        <f t="shared" si="430"/>
        <v>0</v>
      </c>
      <c r="BC264" s="1">
        <f t="shared" si="431"/>
        <v>0</v>
      </c>
      <c r="BD264" s="1">
        <f t="shared" si="432"/>
        <v>0</v>
      </c>
      <c r="BE264" s="1">
        <f t="shared" si="433"/>
        <v>0</v>
      </c>
      <c r="BF264" s="1">
        <f t="shared" si="434"/>
        <v>0</v>
      </c>
      <c r="BG264" s="1">
        <f t="shared" si="435"/>
        <v>0</v>
      </c>
      <c r="BH264" s="1">
        <f t="shared" si="436"/>
        <v>0</v>
      </c>
      <c r="BI264" s="1">
        <f t="shared" si="437"/>
        <v>0</v>
      </c>
      <c r="BJ264" s="1">
        <f t="shared" si="438"/>
        <v>0</v>
      </c>
      <c r="BK264" s="1">
        <f t="shared" si="439"/>
        <v>0</v>
      </c>
      <c r="BL264" s="1">
        <f t="shared" si="440"/>
        <v>0</v>
      </c>
      <c r="BM264" s="1">
        <f t="shared" si="441"/>
        <v>0</v>
      </c>
      <c r="BN264" s="1">
        <f t="shared" si="442"/>
        <v>0</v>
      </c>
      <c r="BO264" s="1">
        <f t="shared" si="443"/>
        <v>0</v>
      </c>
      <c r="BP264" s="1">
        <f t="shared" si="444"/>
        <v>0</v>
      </c>
      <c r="BQ264" s="1">
        <f t="shared" si="445"/>
        <v>0</v>
      </c>
      <c r="BR264" s="1">
        <f t="shared" si="446"/>
        <v>0</v>
      </c>
      <c r="BS264" s="1">
        <f t="shared" si="447"/>
        <v>0</v>
      </c>
      <c r="BT264" s="1">
        <f t="shared" si="448"/>
        <v>0</v>
      </c>
      <c r="BU264" s="1">
        <f t="shared" si="449"/>
        <v>0</v>
      </c>
      <c r="BV264" s="1">
        <f t="shared" si="450"/>
        <v>0</v>
      </c>
      <c r="BW264" s="1">
        <f t="shared" si="451"/>
        <v>0</v>
      </c>
      <c r="BX264" s="1">
        <f t="shared" si="452"/>
        <v>0</v>
      </c>
      <c r="BY264" s="1">
        <f t="shared" si="453"/>
        <v>1</v>
      </c>
      <c r="BZ264" s="1">
        <f t="shared" si="454"/>
        <v>24</v>
      </c>
      <c r="CA264" s="1">
        <f t="shared" si="455"/>
        <v>36</v>
      </c>
      <c r="CB264" s="1">
        <f t="shared" si="456"/>
        <v>1</v>
      </c>
      <c r="CC264" s="1">
        <f t="shared" si="457"/>
        <v>36</v>
      </c>
      <c r="CD264" s="1">
        <f t="shared" si="458"/>
        <v>0</v>
      </c>
      <c r="CE264" s="1">
        <f t="shared" si="459"/>
        <v>0</v>
      </c>
      <c r="CF264" s="1">
        <f t="shared" si="460"/>
        <v>36</v>
      </c>
      <c r="CG264" s="1">
        <f t="shared" si="461"/>
        <v>0</v>
      </c>
      <c r="CH264" s="1">
        <f t="shared" si="462"/>
        <v>0</v>
      </c>
      <c r="CI264" s="1">
        <f t="shared" si="463"/>
        <v>0</v>
      </c>
      <c r="CJ264" s="1">
        <f t="shared" si="464"/>
        <v>0</v>
      </c>
      <c r="CK264" s="1">
        <f t="shared" si="465"/>
        <v>0</v>
      </c>
      <c r="CL264" s="1">
        <f t="shared" si="466"/>
        <v>0</v>
      </c>
      <c r="CM264" s="1">
        <f t="shared" si="467"/>
        <v>0</v>
      </c>
      <c r="CN264" s="1">
        <f t="shared" si="468"/>
        <v>0</v>
      </c>
      <c r="CO264" s="1">
        <f t="shared" si="469"/>
        <v>0</v>
      </c>
      <c r="CP264" s="1">
        <f t="shared" si="470"/>
        <v>0</v>
      </c>
      <c r="CQ264" s="1">
        <f t="shared" si="471"/>
        <v>0</v>
      </c>
      <c r="CR264" s="1">
        <f t="shared" si="472"/>
        <v>0</v>
      </c>
      <c r="CS264" s="1">
        <f t="shared" si="473"/>
        <v>0</v>
      </c>
      <c r="CT264" s="1">
        <f t="shared" si="474"/>
        <v>0</v>
      </c>
      <c r="CU264" s="1">
        <f t="shared" si="475"/>
        <v>0</v>
      </c>
      <c r="CV264" s="1">
        <f t="shared" si="476"/>
        <v>0</v>
      </c>
      <c r="CW264" s="1">
        <f t="shared" si="477"/>
        <v>0</v>
      </c>
      <c r="CX264" s="1">
        <f t="shared" si="478"/>
        <v>0</v>
      </c>
      <c r="CY264" s="1">
        <f t="shared" si="479"/>
        <v>0</v>
      </c>
      <c r="CZ264" s="1">
        <f t="shared" si="480"/>
        <v>0</v>
      </c>
      <c r="DA264" s="1">
        <f t="shared" si="481"/>
        <v>0</v>
      </c>
      <c r="DB264" s="1">
        <f t="shared" si="482"/>
        <v>0</v>
      </c>
      <c r="DC264" s="1">
        <f t="shared" si="483"/>
        <v>0</v>
      </c>
      <c r="DD264" s="1">
        <f t="shared" si="484"/>
        <v>0</v>
      </c>
    </row>
    <row r="265" spans="1:108" x14ac:dyDescent="0.55000000000000004">
      <c r="A265" s="1">
        <f>値貼り付け用シート!F273</f>
        <v>12</v>
      </c>
      <c r="B265" s="1">
        <f>値貼り付け用シート!G273</f>
        <v>19</v>
      </c>
      <c r="C265" s="1">
        <f>計算１!I6314</f>
        <v>24</v>
      </c>
      <c r="D265" s="1">
        <f>計算１!J6314</f>
        <v>24</v>
      </c>
      <c r="E265" s="1">
        <f>計算１!K6314</f>
        <v>0</v>
      </c>
      <c r="F265" s="1">
        <f>計算１!L6314</f>
        <v>23</v>
      </c>
      <c r="G265" s="1">
        <f>計算１!M6314</f>
        <v>1</v>
      </c>
      <c r="H265" s="1">
        <f>IF(計算１!I6314=0,"",計算１!N6314)</f>
        <v>26</v>
      </c>
      <c r="I265" s="1">
        <f>IF(ISERROR(計算１!O6314),"",計算１!O6314)</f>
        <v>26</v>
      </c>
      <c r="J265" s="1">
        <f>計算１!P6314</f>
        <v>0</v>
      </c>
      <c r="K265" s="1">
        <f t="shared" si="388"/>
        <v>23</v>
      </c>
      <c r="M265" s="1">
        <f t="shared" si="389"/>
        <v>0</v>
      </c>
      <c r="N265" s="1">
        <f t="shared" si="390"/>
        <v>0</v>
      </c>
      <c r="O265" s="1">
        <f t="shared" si="391"/>
        <v>0</v>
      </c>
      <c r="P265" s="1">
        <f t="shared" si="392"/>
        <v>0</v>
      </c>
      <c r="Q265" s="1">
        <f t="shared" si="393"/>
        <v>0</v>
      </c>
      <c r="R265" s="1">
        <f t="shared" si="394"/>
        <v>0</v>
      </c>
      <c r="S265" s="1">
        <f t="shared" si="395"/>
        <v>0</v>
      </c>
      <c r="T265" s="1">
        <f t="shared" si="396"/>
        <v>0</v>
      </c>
      <c r="U265" s="1">
        <f t="shared" si="397"/>
        <v>0</v>
      </c>
      <c r="V265" s="1">
        <f t="shared" si="398"/>
        <v>0</v>
      </c>
      <c r="W265" s="1">
        <f t="shared" si="399"/>
        <v>0</v>
      </c>
      <c r="X265" s="1">
        <f t="shared" si="400"/>
        <v>0</v>
      </c>
      <c r="Y265" s="1">
        <f t="shared" si="401"/>
        <v>0</v>
      </c>
      <c r="Z265" s="1">
        <f t="shared" si="402"/>
        <v>0</v>
      </c>
      <c r="AA265" s="1">
        <f t="shared" si="403"/>
        <v>0</v>
      </c>
      <c r="AB265" s="1">
        <f t="shared" si="404"/>
        <v>0</v>
      </c>
      <c r="AC265" s="1">
        <f t="shared" si="405"/>
        <v>0</v>
      </c>
      <c r="AD265" s="1">
        <f t="shared" si="406"/>
        <v>0</v>
      </c>
      <c r="AE265" s="1">
        <f t="shared" si="407"/>
        <v>0</v>
      </c>
      <c r="AF265" s="1">
        <f t="shared" si="408"/>
        <v>0</v>
      </c>
      <c r="AG265" s="1">
        <f t="shared" si="409"/>
        <v>0</v>
      </c>
      <c r="AH265" s="1">
        <f t="shared" si="410"/>
        <v>0</v>
      </c>
      <c r="AI265" s="1">
        <f t="shared" si="411"/>
        <v>0</v>
      </c>
      <c r="AJ265" s="1">
        <f t="shared" si="412"/>
        <v>0</v>
      </c>
      <c r="AK265" s="1">
        <f t="shared" si="413"/>
        <v>0</v>
      </c>
      <c r="AL265" s="1">
        <f t="shared" si="414"/>
        <v>0</v>
      </c>
      <c r="AM265" s="1">
        <f t="shared" si="415"/>
        <v>0</v>
      </c>
      <c r="AN265" s="1">
        <f t="shared" si="416"/>
        <v>0</v>
      </c>
      <c r="AO265" s="1">
        <f t="shared" si="417"/>
        <v>0</v>
      </c>
      <c r="AP265" s="1">
        <f t="shared" si="418"/>
        <v>0</v>
      </c>
      <c r="AQ265" s="1">
        <f t="shared" si="419"/>
        <v>0</v>
      </c>
      <c r="AR265" s="1">
        <f t="shared" si="420"/>
        <v>0</v>
      </c>
      <c r="AS265" s="1">
        <f t="shared" si="421"/>
        <v>0</v>
      </c>
      <c r="AT265" s="1">
        <f t="shared" si="422"/>
        <v>0</v>
      </c>
      <c r="AU265" s="1">
        <f t="shared" si="423"/>
        <v>0</v>
      </c>
      <c r="AV265" s="1">
        <f t="shared" si="424"/>
        <v>0</v>
      </c>
      <c r="AW265" s="1">
        <f t="shared" si="425"/>
        <v>0</v>
      </c>
      <c r="AX265" s="1">
        <f t="shared" si="426"/>
        <v>0</v>
      </c>
      <c r="AY265" s="1">
        <f t="shared" si="427"/>
        <v>0</v>
      </c>
      <c r="AZ265" s="1">
        <f t="shared" si="428"/>
        <v>0</v>
      </c>
      <c r="BA265" s="1">
        <f t="shared" si="429"/>
        <v>0</v>
      </c>
      <c r="BB265" s="1">
        <f t="shared" si="430"/>
        <v>0</v>
      </c>
      <c r="BC265" s="1">
        <f t="shared" si="431"/>
        <v>0</v>
      </c>
      <c r="BD265" s="1">
        <f t="shared" si="432"/>
        <v>0</v>
      </c>
      <c r="BE265" s="1">
        <f t="shared" si="433"/>
        <v>0</v>
      </c>
      <c r="BF265" s="1">
        <f t="shared" si="434"/>
        <v>0</v>
      </c>
      <c r="BG265" s="1">
        <f t="shared" si="435"/>
        <v>0</v>
      </c>
      <c r="BH265" s="1">
        <f t="shared" si="436"/>
        <v>0</v>
      </c>
      <c r="BI265" s="1">
        <f t="shared" si="437"/>
        <v>0</v>
      </c>
      <c r="BJ265" s="1">
        <f t="shared" si="438"/>
        <v>0</v>
      </c>
      <c r="BK265" s="1">
        <f t="shared" si="439"/>
        <v>0</v>
      </c>
      <c r="BL265" s="1">
        <f t="shared" si="440"/>
        <v>0</v>
      </c>
      <c r="BM265" s="1">
        <f t="shared" si="441"/>
        <v>0</v>
      </c>
      <c r="BN265" s="1">
        <f t="shared" si="442"/>
        <v>0</v>
      </c>
      <c r="BO265" s="1">
        <f t="shared" si="443"/>
        <v>0</v>
      </c>
      <c r="BP265" s="1">
        <f t="shared" si="444"/>
        <v>0</v>
      </c>
      <c r="BQ265" s="1">
        <f t="shared" si="445"/>
        <v>0</v>
      </c>
      <c r="BR265" s="1">
        <f t="shared" si="446"/>
        <v>0</v>
      </c>
      <c r="BS265" s="1">
        <f t="shared" si="447"/>
        <v>0</v>
      </c>
      <c r="BT265" s="1">
        <f t="shared" si="448"/>
        <v>0</v>
      </c>
      <c r="BU265" s="1">
        <f t="shared" si="449"/>
        <v>0</v>
      </c>
      <c r="BV265" s="1">
        <f t="shared" si="450"/>
        <v>0</v>
      </c>
      <c r="BW265" s="1">
        <f t="shared" si="451"/>
        <v>0</v>
      </c>
      <c r="BX265" s="1">
        <f t="shared" si="452"/>
        <v>0</v>
      </c>
      <c r="BY265" s="1">
        <f t="shared" si="453"/>
        <v>1</v>
      </c>
      <c r="BZ265" s="1">
        <f t="shared" si="454"/>
        <v>24</v>
      </c>
      <c r="CA265" s="1">
        <f t="shared" si="455"/>
        <v>23</v>
      </c>
      <c r="CB265" s="1">
        <f t="shared" si="456"/>
        <v>1</v>
      </c>
      <c r="CC265" s="1">
        <f t="shared" si="457"/>
        <v>23</v>
      </c>
      <c r="CD265" s="1">
        <f t="shared" si="458"/>
        <v>0</v>
      </c>
      <c r="CE265" s="1">
        <f t="shared" si="459"/>
        <v>0</v>
      </c>
      <c r="CF265" s="1">
        <f t="shared" si="460"/>
        <v>26</v>
      </c>
      <c r="CG265" s="1">
        <f t="shared" si="461"/>
        <v>0</v>
      </c>
      <c r="CH265" s="1">
        <f t="shared" si="462"/>
        <v>0</v>
      </c>
      <c r="CI265" s="1">
        <f t="shared" si="463"/>
        <v>0</v>
      </c>
      <c r="CJ265" s="1">
        <f t="shared" si="464"/>
        <v>0</v>
      </c>
      <c r="CK265" s="1">
        <f t="shared" si="465"/>
        <v>0</v>
      </c>
      <c r="CL265" s="1">
        <f t="shared" si="466"/>
        <v>0</v>
      </c>
      <c r="CM265" s="1">
        <f t="shared" si="467"/>
        <v>0</v>
      </c>
      <c r="CN265" s="1">
        <f t="shared" si="468"/>
        <v>0</v>
      </c>
      <c r="CO265" s="1">
        <f t="shared" si="469"/>
        <v>0</v>
      </c>
      <c r="CP265" s="1">
        <f t="shared" si="470"/>
        <v>0</v>
      </c>
      <c r="CQ265" s="1">
        <f t="shared" si="471"/>
        <v>0</v>
      </c>
      <c r="CR265" s="1">
        <f t="shared" si="472"/>
        <v>0</v>
      </c>
      <c r="CS265" s="1">
        <f t="shared" si="473"/>
        <v>0</v>
      </c>
      <c r="CT265" s="1">
        <f t="shared" si="474"/>
        <v>0</v>
      </c>
      <c r="CU265" s="1">
        <f t="shared" si="475"/>
        <v>0</v>
      </c>
      <c r="CV265" s="1">
        <f t="shared" si="476"/>
        <v>0</v>
      </c>
      <c r="CW265" s="1">
        <f t="shared" si="477"/>
        <v>0</v>
      </c>
      <c r="CX265" s="1">
        <f t="shared" si="478"/>
        <v>0</v>
      </c>
      <c r="CY265" s="1">
        <f t="shared" si="479"/>
        <v>0</v>
      </c>
      <c r="CZ265" s="1">
        <f t="shared" si="480"/>
        <v>0</v>
      </c>
      <c r="DA265" s="1">
        <f t="shared" si="481"/>
        <v>0</v>
      </c>
      <c r="DB265" s="1">
        <f t="shared" si="482"/>
        <v>0</v>
      </c>
      <c r="DC265" s="1">
        <f t="shared" si="483"/>
        <v>0</v>
      </c>
      <c r="DD265" s="1">
        <f t="shared" si="484"/>
        <v>0</v>
      </c>
    </row>
    <row r="266" spans="1:108" x14ac:dyDescent="0.55000000000000004">
      <c r="A266" s="1">
        <f>値貼り付け用シート!F274</f>
        <v>12</v>
      </c>
      <c r="B266" s="1">
        <f>値貼り付け用シート!G274</f>
        <v>20</v>
      </c>
      <c r="C266" s="1">
        <f>計算１!I6338</f>
        <v>22</v>
      </c>
      <c r="D266" s="1">
        <f>計算１!J6338</f>
        <v>24</v>
      </c>
      <c r="E266" s="1">
        <f>計算１!K6338</f>
        <v>0</v>
      </c>
      <c r="F266" s="1">
        <f>計算１!L6338</f>
        <v>15</v>
      </c>
      <c r="G266" s="1">
        <f>計算１!M6338</f>
        <v>1</v>
      </c>
      <c r="H266" s="1">
        <f>IF(計算１!I6338=0,"",計算１!N6338)</f>
        <v>19</v>
      </c>
      <c r="I266" s="1">
        <f>IF(ISERROR(計算１!O6338),"",計算１!O6338)</f>
        <v>19</v>
      </c>
      <c r="J266" s="1">
        <f>計算１!P6338</f>
        <v>0</v>
      </c>
      <c r="K266" s="1">
        <f t="shared" si="388"/>
        <v>15</v>
      </c>
      <c r="M266" s="1">
        <f t="shared" si="389"/>
        <v>0</v>
      </c>
      <c r="N266" s="1">
        <f t="shared" si="390"/>
        <v>0</v>
      </c>
      <c r="O266" s="1">
        <f t="shared" si="391"/>
        <v>0</v>
      </c>
      <c r="P266" s="1">
        <f t="shared" si="392"/>
        <v>0</v>
      </c>
      <c r="Q266" s="1">
        <f t="shared" si="393"/>
        <v>0</v>
      </c>
      <c r="R266" s="1">
        <f t="shared" si="394"/>
        <v>0</v>
      </c>
      <c r="S266" s="1">
        <f t="shared" si="395"/>
        <v>0</v>
      </c>
      <c r="T266" s="1">
        <f t="shared" si="396"/>
        <v>0</v>
      </c>
      <c r="U266" s="1">
        <f t="shared" si="397"/>
        <v>0</v>
      </c>
      <c r="V266" s="1">
        <f t="shared" si="398"/>
        <v>0</v>
      </c>
      <c r="W266" s="1">
        <f t="shared" si="399"/>
        <v>0</v>
      </c>
      <c r="X266" s="1">
        <f t="shared" si="400"/>
        <v>0</v>
      </c>
      <c r="Y266" s="1">
        <f t="shared" si="401"/>
        <v>0</v>
      </c>
      <c r="Z266" s="1">
        <f t="shared" si="402"/>
        <v>0</v>
      </c>
      <c r="AA266" s="1">
        <f t="shared" si="403"/>
        <v>0</v>
      </c>
      <c r="AB266" s="1">
        <f t="shared" si="404"/>
        <v>0</v>
      </c>
      <c r="AC266" s="1">
        <f t="shared" si="405"/>
        <v>0</v>
      </c>
      <c r="AD266" s="1">
        <f t="shared" si="406"/>
        <v>0</v>
      </c>
      <c r="AE266" s="1">
        <f t="shared" si="407"/>
        <v>0</v>
      </c>
      <c r="AF266" s="1">
        <f t="shared" si="408"/>
        <v>0</v>
      </c>
      <c r="AG266" s="1">
        <f t="shared" si="409"/>
        <v>0</v>
      </c>
      <c r="AH266" s="1">
        <f t="shared" si="410"/>
        <v>0</v>
      </c>
      <c r="AI266" s="1">
        <f t="shared" si="411"/>
        <v>0</v>
      </c>
      <c r="AJ266" s="1">
        <f t="shared" si="412"/>
        <v>0</v>
      </c>
      <c r="AK266" s="1">
        <f t="shared" si="413"/>
        <v>0</v>
      </c>
      <c r="AL266" s="1">
        <f t="shared" si="414"/>
        <v>0</v>
      </c>
      <c r="AM266" s="1">
        <f t="shared" si="415"/>
        <v>0</v>
      </c>
      <c r="AN266" s="1">
        <f t="shared" si="416"/>
        <v>0</v>
      </c>
      <c r="AO266" s="1">
        <f t="shared" si="417"/>
        <v>0</v>
      </c>
      <c r="AP266" s="1">
        <f t="shared" si="418"/>
        <v>0</v>
      </c>
      <c r="AQ266" s="1">
        <f t="shared" si="419"/>
        <v>0</v>
      </c>
      <c r="AR266" s="1">
        <f t="shared" si="420"/>
        <v>0</v>
      </c>
      <c r="AS266" s="1">
        <f t="shared" si="421"/>
        <v>0</v>
      </c>
      <c r="AT266" s="1">
        <f t="shared" si="422"/>
        <v>0</v>
      </c>
      <c r="AU266" s="1">
        <f t="shared" si="423"/>
        <v>0</v>
      </c>
      <c r="AV266" s="1">
        <f t="shared" si="424"/>
        <v>0</v>
      </c>
      <c r="AW266" s="1">
        <f t="shared" si="425"/>
        <v>0</v>
      </c>
      <c r="AX266" s="1">
        <f t="shared" si="426"/>
        <v>0</v>
      </c>
      <c r="AY266" s="1">
        <f t="shared" si="427"/>
        <v>0</v>
      </c>
      <c r="AZ266" s="1">
        <f t="shared" si="428"/>
        <v>0</v>
      </c>
      <c r="BA266" s="1">
        <f t="shared" si="429"/>
        <v>0</v>
      </c>
      <c r="BB266" s="1">
        <f t="shared" si="430"/>
        <v>0</v>
      </c>
      <c r="BC266" s="1">
        <f t="shared" si="431"/>
        <v>0</v>
      </c>
      <c r="BD266" s="1">
        <f t="shared" si="432"/>
        <v>0</v>
      </c>
      <c r="BE266" s="1">
        <f t="shared" si="433"/>
        <v>0</v>
      </c>
      <c r="BF266" s="1">
        <f t="shared" si="434"/>
        <v>0</v>
      </c>
      <c r="BG266" s="1">
        <f t="shared" si="435"/>
        <v>0</v>
      </c>
      <c r="BH266" s="1">
        <f t="shared" si="436"/>
        <v>0</v>
      </c>
      <c r="BI266" s="1">
        <f t="shared" si="437"/>
        <v>0</v>
      </c>
      <c r="BJ266" s="1">
        <f t="shared" si="438"/>
        <v>0</v>
      </c>
      <c r="BK266" s="1">
        <f t="shared" si="439"/>
        <v>0</v>
      </c>
      <c r="BL266" s="1">
        <f t="shared" si="440"/>
        <v>0</v>
      </c>
      <c r="BM266" s="1">
        <f t="shared" si="441"/>
        <v>0</v>
      </c>
      <c r="BN266" s="1">
        <f t="shared" si="442"/>
        <v>0</v>
      </c>
      <c r="BO266" s="1">
        <f t="shared" si="443"/>
        <v>0</v>
      </c>
      <c r="BP266" s="1">
        <f t="shared" si="444"/>
        <v>0</v>
      </c>
      <c r="BQ266" s="1">
        <f t="shared" si="445"/>
        <v>0</v>
      </c>
      <c r="BR266" s="1">
        <f t="shared" si="446"/>
        <v>0</v>
      </c>
      <c r="BS266" s="1">
        <f t="shared" si="447"/>
        <v>0</v>
      </c>
      <c r="BT266" s="1">
        <f t="shared" si="448"/>
        <v>0</v>
      </c>
      <c r="BU266" s="1">
        <f t="shared" si="449"/>
        <v>0</v>
      </c>
      <c r="BV266" s="1">
        <f t="shared" si="450"/>
        <v>0</v>
      </c>
      <c r="BW266" s="1">
        <f t="shared" si="451"/>
        <v>0</v>
      </c>
      <c r="BX266" s="1">
        <f t="shared" si="452"/>
        <v>0</v>
      </c>
      <c r="BY266" s="1">
        <f t="shared" si="453"/>
        <v>1</v>
      </c>
      <c r="BZ266" s="1">
        <f t="shared" si="454"/>
        <v>22</v>
      </c>
      <c r="CA266" s="1">
        <f t="shared" si="455"/>
        <v>15</v>
      </c>
      <c r="CB266" s="1">
        <f t="shared" si="456"/>
        <v>1</v>
      </c>
      <c r="CC266" s="1">
        <f t="shared" si="457"/>
        <v>15</v>
      </c>
      <c r="CD266" s="1">
        <f t="shared" si="458"/>
        <v>0</v>
      </c>
      <c r="CE266" s="1">
        <f t="shared" si="459"/>
        <v>0</v>
      </c>
      <c r="CF266" s="1">
        <f t="shared" si="460"/>
        <v>19</v>
      </c>
      <c r="CG266" s="1">
        <f t="shared" si="461"/>
        <v>0</v>
      </c>
      <c r="CH266" s="1">
        <f t="shared" si="462"/>
        <v>0</v>
      </c>
      <c r="CI266" s="1">
        <f t="shared" si="463"/>
        <v>0</v>
      </c>
      <c r="CJ266" s="1">
        <f t="shared" si="464"/>
        <v>0</v>
      </c>
      <c r="CK266" s="1">
        <f t="shared" si="465"/>
        <v>0</v>
      </c>
      <c r="CL266" s="1">
        <f t="shared" si="466"/>
        <v>0</v>
      </c>
      <c r="CM266" s="1">
        <f t="shared" si="467"/>
        <v>0</v>
      </c>
      <c r="CN266" s="1">
        <f t="shared" si="468"/>
        <v>0</v>
      </c>
      <c r="CO266" s="1">
        <f t="shared" si="469"/>
        <v>0</v>
      </c>
      <c r="CP266" s="1">
        <f t="shared" si="470"/>
        <v>0</v>
      </c>
      <c r="CQ266" s="1">
        <f t="shared" si="471"/>
        <v>0</v>
      </c>
      <c r="CR266" s="1">
        <f t="shared" si="472"/>
        <v>0</v>
      </c>
      <c r="CS266" s="1">
        <f t="shared" si="473"/>
        <v>0</v>
      </c>
      <c r="CT266" s="1">
        <f t="shared" si="474"/>
        <v>0</v>
      </c>
      <c r="CU266" s="1">
        <f t="shared" si="475"/>
        <v>0</v>
      </c>
      <c r="CV266" s="1">
        <f t="shared" si="476"/>
        <v>0</v>
      </c>
      <c r="CW266" s="1">
        <f t="shared" si="477"/>
        <v>0</v>
      </c>
      <c r="CX266" s="1">
        <f t="shared" si="478"/>
        <v>0</v>
      </c>
      <c r="CY266" s="1">
        <f t="shared" si="479"/>
        <v>0</v>
      </c>
      <c r="CZ266" s="1">
        <f t="shared" si="480"/>
        <v>0</v>
      </c>
      <c r="DA266" s="1">
        <f t="shared" si="481"/>
        <v>0</v>
      </c>
      <c r="DB266" s="1">
        <f t="shared" si="482"/>
        <v>0</v>
      </c>
      <c r="DC266" s="1">
        <f t="shared" si="483"/>
        <v>0</v>
      </c>
      <c r="DD266" s="1">
        <f t="shared" si="484"/>
        <v>0</v>
      </c>
    </row>
    <row r="267" spans="1:108" x14ac:dyDescent="0.55000000000000004">
      <c r="A267" s="1">
        <f>値貼り付け用シート!F275</f>
        <v>12</v>
      </c>
      <c r="B267" s="1">
        <f>値貼り付け用シート!G275</f>
        <v>21</v>
      </c>
      <c r="C267" s="1">
        <f>計算１!I6362</f>
        <v>24</v>
      </c>
      <c r="D267" s="1">
        <f>計算１!J6362</f>
        <v>24</v>
      </c>
      <c r="E267" s="1">
        <f>計算１!K6362</f>
        <v>0</v>
      </c>
      <c r="F267" s="1">
        <f>計算１!L6362</f>
        <v>30</v>
      </c>
      <c r="G267" s="1">
        <f>計算１!M6362</f>
        <v>1</v>
      </c>
      <c r="H267" s="1">
        <f>IF(計算１!I6362=0,"",計算１!N6362)</f>
        <v>37</v>
      </c>
      <c r="I267" s="1">
        <f>IF(ISERROR(計算１!O6362),"",計算１!O6362)</f>
        <v>37</v>
      </c>
      <c r="J267" s="1">
        <f>計算１!P6362</f>
        <v>0</v>
      </c>
      <c r="K267" s="1">
        <f t="shared" si="388"/>
        <v>30</v>
      </c>
      <c r="M267" s="1">
        <f t="shared" si="389"/>
        <v>0</v>
      </c>
      <c r="N267" s="1">
        <f t="shared" si="390"/>
        <v>0</v>
      </c>
      <c r="O267" s="1">
        <f t="shared" si="391"/>
        <v>0</v>
      </c>
      <c r="P267" s="1">
        <f t="shared" si="392"/>
        <v>0</v>
      </c>
      <c r="Q267" s="1">
        <f t="shared" si="393"/>
        <v>0</v>
      </c>
      <c r="R267" s="1">
        <f t="shared" si="394"/>
        <v>0</v>
      </c>
      <c r="S267" s="1">
        <f t="shared" si="395"/>
        <v>0</v>
      </c>
      <c r="T267" s="1">
        <f t="shared" si="396"/>
        <v>0</v>
      </c>
      <c r="U267" s="1">
        <f t="shared" si="397"/>
        <v>0</v>
      </c>
      <c r="V267" s="1">
        <f t="shared" si="398"/>
        <v>0</v>
      </c>
      <c r="W267" s="1">
        <f t="shared" si="399"/>
        <v>0</v>
      </c>
      <c r="X267" s="1">
        <f t="shared" si="400"/>
        <v>0</v>
      </c>
      <c r="Y267" s="1">
        <f t="shared" si="401"/>
        <v>0</v>
      </c>
      <c r="Z267" s="1">
        <f t="shared" si="402"/>
        <v>0</v>
      </c>
      <c r="AA267" s="1">
        <f t="shared" si="403"/>
        <v>0</v>
      </c>
      <c r="AB267" s="1">
        <f t="shared" si="404"/>
        <v>0</v>
      </c>
      <c r="AC267" s="1">
        <f t="shared" si="405"/>
        <v>0</v>
      </c>
      <c r="AD267" s="1">
        <f t="shared" si="406"/>
        <v>0</v>
      </c>
      <c r="AE267" s="1">
        <f t="shared" si="407"/>
        <v>0</v>
      </c>
      <c r="AF267" s="1">
        <f t="shared" si="408"/>
        <v>0</v>
      </c>
      <c r="AG267" s="1">
        <f t="shared" si="409"/>
        <v>0</v>
      </c>
      <c r="AH267" s="1">
        <f t="shared" si="410"/>
        <v>0</v>
      </c>
      <c r="AI267" s="1">
        <f t="shared" si="411"/>
        <v>0</v>
      </c>
      <c r="AJ267" s="1">
        <f t="shared" si="412"/>
        <v>0</v>
      </c>
      <c r="AK267" s="1">
        <f t="shared" si="413"/>
        <v>0</v>
      </c>
      <c r="AL267" s="1">
        <f t="shared" si="414"/>
        <v>0</v>
      </c>
      <c r="AM267" s="1">
        <f t="shared" si="415"/>
        <v>0</v>
      </c>
      <c r="AN267" s="1">
        <f t="shared" si="416"/>
        <v>0</v>
      </c>
      <c r="AO267" s="1">
        <f t="shared" si="417"/>
        <v>0</v>
      </c>
      <c r="AP267" s="1">
        <f t="shared" si="418"/>
        <v>0</v>
      </c>
      <c r="AQ267" s="1">
        <f t="shared" si="419"/>
        <v>0</v>
      </c>
      <c r="AR267" s="1">
        <f t="shared" si="420"/>
        <v>0</v>
      </c>
      <c r="AS267" s="1">
        <f t="shared" si="421"/>
        <v>0</v>
      </c>
      <c r="AT267" s="1">
        <f t="shared" si="422"/>
        <v>0</v>
      </c>
      <c r="AU267" s="1">
        <f t="shared" si="423"/>
        <v>0</v>
      </c>
      <c r="AV267" s="1">
        <f t="shared" si="424"/>
        <v>0</v>
      </c>
      <c r="AW267" s="1">
        <f t="shared" si="425"/>
        <v>0</v>
      </c>
      <c r="AX267" s="1">
        <f t="shared" si="426"/>
        <v>0</v>
      </c>
      <c r="AY267" s="1">
        <f t="shared" si="427"/>
        <v>0</v>
      </c>
      <c r="AZ267" s="1">
        <f t="shared" si="428"/>
        <v>0</v>
      </c>
      <c r="BA267" s="1">
        <f t="shared" si="429"/>
        <v>0</v>
      </c>
      <c r="BB267" s="1">
        <f t="shared" si="430"/>
        <v>0</v>
      </c>
      <c r="BC267" s="1">
        <f t="shared" si="431"/>
        <v>0</v>
      </c>
      <c r="BD267" s="1">
        <f t="shared" si="432"/>
        <v>0</v>
      </c>
      <c r="BE267" s="1">
        <f t="shared" si="433"/>
        <v>0</v>
      </c>
      <c r="BF267" s="1">
        <f t="shared" si="434"/>
        <v>0</v>
      </c>
      <c r="BG267" s="1">
        <f t="shared" si="435"/>
        <v>0</v>
      </c>
      <c r="BH267" s="1">
        <f t="shared" si="436"/>
        <v>0</v>
      </c>
      <c r="BI267" s="1">
        <f t="shared" si="437"/>
        <v>0</v>
      </c>
      <c r="BJ267" s="1">
        <f t="shared" si="438"/>
        <v>0</v>
      </c>
      <c r="BK267" s="1">
        <f t="shared" si="439"/>
        <v>0</v>
      </c>
      <c r="BL267" s="1">
        <f t="shared" si="440"/>
        <v>0</v>
      </c>
      <c r="BM267" s="1">
        <f t="shared" si="441"/>
        <v>0</v>
      </c>
      <c r="BN267" s="1">
        <f t="shared" si="442"/>
        <v>0</v>
      </c>
      <c r="BO267" s="1">
        <f t="shared" si="443"/>
        <v>0</v>
      </c>
      <c r="BP267" s="1">
        <f t="shared" si="444"/>
        <v>0</v>
      </c>
      <c r="BQ267" s="1">
        <f t="shared" si="445"/>
        <v>0</v>
      </c>
      <c r="BR267" s="1">
        <f t="shared" si="446"/>
        <v>0</v>
      </c>
      <c r="BS267" s="1">
        <f t="shared" si="447"/>
        <v>0</v>
      </c>
      <c r="BT267" s="1">
        <f t="shared" si="448"/>
        <v>0</v>
      </c>
      <c r="BU267" s="1">
        <f t="shared" si="449"/>
        <v>0</v>
      </c>
      <c r="BV267" s="1">
        <f t="shared" si="450"/>
        <v>0</v>
      </c>
      <c r="BW267" s="1">
        <f t="shared" si="451"/>
        <v>0</v>
      </c>
      <c r="BX267" s="1">
        <f t="shared" si="452"/>
        <v>0</v>
      </c>
      <c r="BY267" s="1">
        <f t="shared" si="453"/>
        <v>1</v>
      </c>
      <c r="BZ267" s="1">
        <f t="shared" si="454"/>
        <v>24</v>
      </c>
      <c r="CA267" s="1">
        <f t="shared" si="455"/>
        <v>30</v>
      </c>
      <c r="CB267" s="1">
        <f t="shared" si="456"/>
        <v>1</v>
      </c>
      <c r="CC267" s="1">
        <f t="shared" si="457"/>
        <v>30</v>
      </c>
      <c r="CD267" s="1">
        <f t="shared" si="458"/>
        <v>0</v>
      </c>
      <c r="CE267" s="1">
        <f t="shared" si="459"/>
        <v>0</v>
      </c>
      <c r="CF267" s="1">
        <f t="shared" si="460"/>
        <v>37</v>
      </c>
      <c r="CG267" s="1">
        <f t="shared" si="461"/>
        <v>0</v>
      </c>
      <c r="CH267" s="1">
        <f t="shared" si="462"/>
        <v>0</v>
      </c>
      <c r="CI267" s="1">
        <f t="shared" si="463"/>
        <v>0</v>
      </c>
      <c r="CJ267" s="1">
        <f t="shared" si="464"/>
        <v>0</v>
      </c>
      <c r="CK267" s="1">
        <f t="shared" si="465"/>
        <v>0</v>
      </c>
      <c r="CL267" s="1">
        <f t="shared" si="466"/>
        <v>0</v>
      </c>
      <c r="CM267" s="1">
        <f t="shared" si="467"/>
        <v>0</v>
      </c>
      <c r="CN267" s="1">
        <f t="shared" si="468"/>
        <v>0</v>
      </c>
      <c r="CO267" s="1">
        <f t="shared" si="469"/>
        <v>0</v>
      </c>
      <c r="CP267" s="1">
        <f t="shared" si="470"/>
        <v>0</v>
      </c>
      <c r="CQ267" s="1">
        <f t="shared" si="471"/>
        <v>0</v>
      </c>
      <c r="CR267" s="1">
        <f t="shared" si="472"/>
        <v>0</v>
      </c>
      <c r="CS267" s="1">
        <f t="shared" si="473"/>
        <v>0</v>
      </c>
      <c r="CT267" s="1">
        <f t="shared" si="474"/>
        <v>0</v>
      </c>
      <c r="CU267" s="1">
        <f t="shared" si="475"/>
        <v>0</v>
      </c>
      <c r="CV267" s="1">
        <f t="shared" si="476"/>
        <v>0</v>
      </c>
      <c r="CW267" s="1">
        <f t="shared" si="477"/>
        <v>0</v>
      </c>
      <c r="CX267" s="1">
        <f t="shared" si="478"/>
        <v>0</v>
      </c>
      <c r="CY267" s="1">
        <f t="shared" si="479"/>
        <v>0</v>
      </c>
      <c r="CZ267" s="1">
        <f t="shared" si="480"/>
        <v>0</v>
      </c>
      <c r="DA267" s="1">
        <f t="shared" si="481"/>
        <v>0</v>
      </c>
      <c r="DB267" s="1">
        <f t="shared" si="482"/>
        <v>0</v>
      </c>
      <c r="DC267" s="1">
        <f t="shared" si="483"/>
        <v>0</v>
      </c>
      <c r="DD267" s="1">
        <f t="shared" si="484"/>
        <v>0</v>
      </c>
    </row>
    <row r="268" spans="1:108" x14ac:dyDescent="0.55000000000000004">
      <c r="A268" s="1">
        <f>値貼り付け用シート!F276</f>
        <v>12</v>
      </c>
      <c r="B268" s="1">
        <f>値貼り付け用シート!G276</f>
        <v>22</v>
      </c>
      <c r="C268" s="1">
        <f>計算１!I6386</f>
        <v>24</v>
      </c>
      <c r="D268" s="1">
        <f>計算１!J6386</f>
        <v>24</v>
      </c>
      <c r="E268" s="1">
        <f>計算１!K6386</f>
        <v>0</v>
      </c>
      <c r="F268" s="1">
        <f>計算１!L6386</f>
        <v>28</v>
      </c>
      <c r="G268" s="1">
        <f>計算１!M6386</f>
        <v>1</v>
      </c>
      <c r="H268" s="1">
        <f>IF(計算１!I6386=0,"",計算１!N6386)</f>
        <v>30</v>
      </c>
      <c r="I268" s="1">
        <f>IF(ISERROR(計算１!O6386),"",計算１!O6386)</f>
        <v>29</v>
      </c>
      <c r="J268" s="1">
        <f>計算１!P6386</f>
        <v>0</v>
      </c>
      <c r="K268" s="1">
        <f t="shared" si="388"/>
        <v>28</v>
      </c>
      <c r="M268" s="1">
        <f t="shared" si="389"/>
        <v>0</v>
      </c>
      <c r="N268" s="1">
        <f t="shared" si="390"/>
        <v>0</v>
      </c>
      <c r="O268" s="1">
        <f t="shared" si="391"/>
        <v>0</v>
      </c>
      <c r="P268" s="1">
        <f t="shared" si="392"/>
        <v>0</v>
      </c>
      <c r="Q268" s="1">
        <f t="shared" si="393"/>
        <v>0</v>
      </c>
      <c r="R268" s="1">
        <f t="shared" si="394"/>
        <v>0</v>
      </c>
      <c r="S268" s="1">
        <f t="shared" si="395"/>
        <v>0</v>
      </c>
      <c r="T268" s="1">
        <f t="shared" si="396"/>
        <v>0</v>
      </c>
      <c r="U268" s="1">
        <f t="shared" si="397"/>
        <v>0</v>
      </c>
      <c r="V268" s="1">
        <f t="shared" si="398"/>
        <v>0</v>
      </c>
      <c r="W268" s="1">
        <f t="shared" si="399"/>
        <v>0</v>
      </c>
      <c r="X268" s="1">
        <f t="shared" si="400"/>
        <v>0</v>
      </c>
      <c r="Y268" s="1">
        <f t="shared" si="401"/>
        <v>0</v>
      </c>
      <c r="Z268" s="1">
        <f t="shared" si="402"/>
        <v>0</v>
      </c>
      <c r="AA268" s="1">
        <f t="shared" si="403"/>
        <v>0</v>
      </c>
      <c r="AB268" s="1">
        <f t="shared" si="404"/>
        <v>0</v>
      </c>
      <c r="AC268" s="1">
        <f t="shared" si="405"/>
        <v>0</v>
      </c>
      <c r="AD268" s="1">
        <f t="shared" si="406"/>
        <v>0</v>
      </c>
      <c r="AE268" s="1">
        <f t="shared" si="407"/>
        <v>0</v>
      </c>
      <c r="AF268" s="1">
        <f t="shared" si="408"/>
        <v>0</v>
      </c>
      <c r="AG268" s="1">
        <f t="shared" si="409"/>
        <v>0</v>
      </c>
      <c r="AH268" s="1">
        <f t="shared" si="410"/>
        <v>0</v>
      </c>
      <c r="AI268" s="1">
        <f t="shared" si="411"/>
        <v>0</v>
      </c>
      <c r="AJ268" s="1">
        <f t="shared" si="412"/>
        <v>0</v>
      </c>
      <c r="AK268" s="1">
        <f t="shared" si="413"/>
        <v>0</v>
      </c>
      <c r="AL268" s="1">
        <f t="shared" si="414"/>
        <v>0</v>
      </c>
      <c r="AM268" s="1">
        <f t="shared" si="415"/>
        <v>0</v>
      </c>
      <c r="AN268" s="1">
        <f t="shared" si="416"/>
        <v>0</v>
      </c>
      <c r="AO268" s="1">
        <f t="shared" si="417"/>
        <v>0</v>
      </c>
      <c r="AP268" s="1">
        <f t="shared" si="418"/>
        <v>0</v>
      </c>
      <c r="AQ268" s="1">
        <f t="shared" si="419"/>
        <v>0</v>
      </c>
      <c r="AR268" s="1">
        <f t="shared" si="420"/>
        <v>0</v>
      </c>
      <c r="AS268" s="1">
        <f t="shared" si="421"/>
        <v>0</v>
      </c>
      <c r="AT268" s="1">
        <f t="shared" si="422"/>
        <v>0</v>
      </c>
      <c r="AU268" s="1">
        <f t="shared" si="423"/>
        <v>0</v>
      </c>
      <c r="AV268" s="1">
        <f t="shared" si="424"/>
        <v>0</v>
      </c>
      <c r="AW268" s="1">
        <f t="shared" si="425"/>
        <v>0</v>
      </c>
      <c r="AX268" s="1">
        <f t="shared" si="426"/>
        <v>0</v>
      </c>
      <c r="AY268" s="1">
        <f t="shared" si="427"/>
        <v>0</v>
      </c>
      <c r="AZ268" s="1">
        <f t="shared" si="428"/>
        <v>0</v>
      </c>
      <c r="BA268" s="1">
        <f t="shared" si="429"/>
        <v>0</v>
      </c>
      <c r="BB268" s="1">
        <f t="shared" si="430"/>
        <v>0</v>
      </c>
      <c r="BC268" s="1">
        <f t="shared" si="431"/>
        <v>0</v>
      </c>
      <c r="BD268" s="1">
        <f t="shared" si="432"/>
        <v>0</v>
      </c>
      <c r="BE268" s="1">
        <f t="shared" si="433"/>
        <v>0</v>
      </c>
      <c r="BF268" s="1">
        <f t="shared" si="434"/>
        <v>0</v>
      </c>
      <c r="BG268" s="1">
        <f t="shared" si="435"/>
        <v>0</v>
      </c>
      <c r="BH268" s="1">
        <f t="shared" si="436"/>
        <v>0</v>
      </c>
      <c r="BI268" s="1">
        <f t="shared" si="437"/>
        <v>0</v>
      </c>
      <c r="BJ268" s="1">
        <f t="shared" si="438"/>
        <v>0</v>
      </c>
      <c r="BK268" s="1">
        <f t="shared" si="439"/>
        <v>0</v>
      </c>
      <c r="BL268" s="1">
        <f t="shared" si="440"/>
        <v>0</v>
      </c>
      <c r="BM268" s="1">
        <f t="shared" si="441"/>
        <v>0</v>
      </c>
      <c r="BN268" s="1">
        <f t="shared" si="442"/>
        <v>0</v>
      </c>
      <c r="BO268" s="1">
        <f t="shared" si="443"/>
        <v>0</v>
      </c>
      <c r="BP268" s="1">
        <f t="shared" si="444"/>
        <v>0</v>
      </c>
      <c r="BQ268" s="1">
        <f t="shared" si="445"/>
        <v>0</v>
      </c>
      <c r="BR268" s="1">
        <f t="shared" si="446"/>
        <v>0</v>
      </c>
      <c r="BS268" s="1">
        <f t="shared" si="447"/>
        <v>0</v>
      </c>
      <c r="BT268" s="1">
        <f t="shared" si="448"/>
        <v>0</v>
      </c>
      <c r="BU268" s="1">
        <f t="shared" si="449"/>
        <v>0</v>
      </c>
      <c r="BV268" s="1">
        <f t="shared" si="450"/>
        <v>0</v>
      </c>
      <c r="BW268" s="1">
        <f t="shared" si="451"/>
        <v>0</v>
      </c>
      <c r="BX268" s="1">
        <f t="shared" si="452"/>
        <v>0</v>
      </c>
      <c r="BY268" s="1">
        <f t="shared" si="453"/>
        <v>1</v>
      </c>
      <c r="BZ268" s="1">
        <f t="shared" si="454"/>
        <v>24</v>
      </c>
      <c r="CA268" s="1">
        <f t="shared" si="455"/>
        <v>28</v>
      </c>
      <c r="CB268" s="1">
        <f t="shared" si="456"/>
        <v>1</v>
      </c>
      <c r="CC268" s="1">
        <f t="shared" si="457"/>
        <v>28</v>
      </c>
      <c r="CD268" s="1">
        <f t="shared" si="458"/>
        <v>0</v>
      </c>
      <c r="CE268" s="1">
        <f t="shared" si="459"/>
        <v>0</v>
      </c>
      <c r="CF268" s="1">
        <f t="shared" si="460"/>
        <v>30</v>
      </c>
      <c r="CG268" s="1">
        <f t="shared" si="461"/>
        <v>0</v>
      </c>
      <c r="CH268" s="1">
        <f t="shared" si="462"/>
        <v>0</v>
      </c>
      <c r="CI268" s="1">
        <f t="shared" si="463"/>
        <v>0</v>
      </c>
      <c r="CJ268" s="1">
        <f t="shared" si="464"/>
        <v>0</v>
      </c>
      <c r="CK268" s="1">
        <f t="shared" si="465"/>
        <v>0</v>
      </c>
      <c r="CL268" s="1">
        <f t="shared" si="466"/>
        <v>0</v>
      </c>
      <c r="CM268" s="1">
        <f t="shared" si="467"/>
        <v>0</v>
      </c>
      <c r="CN268" s="1">
        <f t="shared" si="468"/>
        <v>0</v>
      </c>
      <c r="CO268" s="1">
        <f t="shared" si="469"/>
        <v>0</v>
      </c>
      <c r="CP268" s="1">
        <f t="shared" si="470"/>
        <v>0</v>
      </c>
      <c r="CQ268" s="1">
        <f t="shared" si="471"/>
        <v>0</v>
      </c>
      <c r="CR268" s="1">
        <f t="shared" si="472"/>
        <v>0</v>
      </c>
      <c r="CS268" s="1">
        <f t="shared" si="473"/>
        <v>0</v>
      </c>
      <c r="CT268" s="1">
        <f t="shared" si="474"/>
        <v>0</v>
      </c>
      <c r="CU268" s="1">
        <f t="shared" si="475"/>
        <v>0</v>
      </c>
      <c r="CV268" s="1">
        <f t="shared" si="476"/>
        <v>0</v>
      </c>
      <c r="CW268" s="1">
        <f t="shared" si="477"/>
        <v>0</v>
      </c>
      <c r="CX268" s="1">
        <f t="shared" si="478"/>
        <v>0</v>
      </c>
      <c r="CY268" s="1">
        <f t="shared" si="479"/>
        <v>0</v>
      </c>
      <c r="CZ268" s="1">
        <f t="shared" si="480"/>
        <v>0</v>
      </c>
      <c r="DA268" s="1">
        <f t="shared" si="481"/>
        <v>0</v>
      </c>
      <c r="DB268" s="1">
        <f t="shared" si="482"/>
        <v>0</v>
      </c>
      <c r="DC268" s="1">
        <f t="shared" si="483"/>
        <v>0</v>
      </c>
      <c r="DD268" s="1">
        <f t="shared" si="484"/>
        <v>0</v>
      </c>
    </row>
    <row r="269" spans="1:108" x14ac:dyDescent="0.55000000000000004">
      <c r="A269" s="1">
        <f>値貼り付け用シート!F277</f>
        <v>12</v>
      </c>
      <c r="B269" s="1">
        <f>値貼り付け用シート!G277</f>
        <v>23</v>
      </c>
      <c r="C269" s="1">
        <f>計算１!I6410</f>
        <v>24</v>
      </c>
      <c r="D269" s="1">
        <f>計算１!J6410</f>
        <v>24</v>
      </c>
      <c r="E269" s="1">
        <f>計算１!K6410</f>
        <v>0</v>
      </c>
      <c r="F269" s="1">
        <f>計算１!L6410</f>
        <v>28</v>
      </c>
      <c r="G269" s="1">
        <f>計算１!M6410</f>
        <v>1</v>
      </c>
      <c r="H269" s="1">
        <f>IF(計算１!I6410=0,"",計算１!N6410)</f>
        <v>29</v>
      </c>
      <c r="I269" s="1">
        <f>IF(ISERROR(計算１!O6410),"",計算１!O6410)</f>
        <v>29</v>
      </c>
      <c r="J269" s="1">
        <f>計算１!P6410</f>
        <v>0</v>
      </c>
      <c r="K269" s="1">
        <f t="shared" si="388"/>
        <v>28</v>
      </c>
      <c r="M269" s="1">
        <f t="shared" si="389"/>
        <v>0</v>
      </c>
      <c r="N269" s="1">
        <f t="shared" si="390"/>
        <v>0</v>
      </c>
      <c r="O269" s="1">
        <f t="shared" si="391"/>
        <v>0</v>
      </c>
      <c r="P269" s="1">
        <f t="shared" si="392"/>
        <v>0</v>
      </c>
      <c r="Q269" s="1">
        <f t="shared" si="393"/>
        <v>0</v>
      </c>
      <c r="R269" s="1">
        <f t="shared" si="394"/>
        <v>0</v>
      </c>
      <c r="S269" s="1">
        <f t="shared" si="395"/>
        <v>0</v>
      </c>
      <c r="T269" s="1">
        <f t="shared" si="396"/>
        <v>0</v>
      </c>
      <c r="U269" s="1">
        <f t="shared" si="397"/>
        <v>0</v>
      </c>
      <c r="V269" s="1">
        <f t="shared" si="398"/>
        <v>0</v>
      </c>
      <c r="W269" s="1">
        <f t="shared" si="399"/>
        <v>0</v>
      </c>
      <c r="X269" s="1">
        <f t="shared" si="400"/>
        <v>0</v>
      </c>
      <c r="Y269" s="1">
        <f t="shared" si="401"/>
        <v>0</v>
      </c>
      <c r="Z269" s="1">
        <f t="shared" si="402"/>
        <v>0</v>
      </c>
      <c r="AA269" s="1">
        <f t="shared" si="403"/>
        <v>0</v>
      </c>
      <c r="AB269" s="1">
        <f t="shared" si="404"/>
        <v>0</v>
      </c>
      <c r="AC269" s="1">
        <f t="shared" si="405"/>
        <v>0</v>
      </c>
      <c r="AD269" s="1">
        <f t="shared" si="406"/>
        <v>0</v>
      </c>
      <c r="AE269" s="1">
        <f t="shared" si="407"/>
        <v>0</v>
      </c>
      <c r="AF269" s="1">
        <f t="shared" si="408"/>
        <v>0</v>
      </c>
      <c r="AG269" s="1">
        <f t="shared" si="409"/>
        <v>0</v>
      </c>
      <c r="AH269" s="1">
        <f t="shared" si="410"/>
        <v>0</v>
      </c>
      <c r="AI269" s="1">
        <f t="shared" si="411"/>
        <v>0</v>
      </c>
      <c r="AJ269" s="1">
        <f t="shared" si="412"/>
        <v>0</v>
      </c>
      <c r="AK269" s="1">
        <f t="shared" si="413"/>
        <v>0</v>
      </c>
      <c r="AL269" s="1">
        <f t="shared" si="414"/>
        <v>0</v>
      </c>
      <c r="AM269" s="1">
        <f t="shared" si="415"/>
        <v>0</v>
      </c>
      <c r="AN269" s="1">
        <f t="shared" si="416"/>
        <v>0</v>
      </c>
      <c r="AO269" s="1">
        <f t="shared" si="417"/>
        <v>0</v>
      </c>
      <c r="AP269" s="1">
        <f t="shared" si="418"/>
        <v>0</v>
      </c>
      <c r="AQ269" s="1">
        <f t="shared" si="419"/>
        <v>0</v>
      </c>
      <c r="AR269" s="1">
        <f t="shared" si="420"/>
        <v>0</v>
      </c>
      <c r="AS269" s="1">
        <f t="shared" si="421"/>
        <v>0</v>
      </c>
      <c r="AT269" s="1">
        <f t="shared" si="422"/>
        <v>0</v>
      </c>
      <c r="AU269" s="1">
        <f t="shared" si="423"/>
        <v>0</v>
      </c>
      <c r="AV269" s="1">
        <f t="shared" si="424"/>
        <v>0</v>
      </c>
      <c r="AW269" s="1">
        <f t="shared" si="425"/>
        <v>0</v>
      </c>
      <c r="AX269" s="1">
        <f t="shared" si="426"/>
        <v>0</v>
      </c>
      <c r="AY269" s="1">
        <f t="shared" si="427"/>
        <v>0</v>
      </c>
      <c r="AZ269" s="1">
        <f t="shared" si="428"/>
        <v>0</v>
      </c>
      <c r="BA269" s="1">
        <f t="shared" si="429"/>
        <v>0</v>
      </c>
      <c r="BB269" s="1">
        <f t="shared" si="430"/>
        <v>0</v>
      </c>
      <c r="BC269" s="1">
        <f t="shared" si="431"/>
        <v>0</v>
      </c>
      <c r="BD269" s="1">
        <f t="shared" si="432"/>
        <v>0</v>
      </c>
      <c r="BE269" s="1">
        <f t="shared" si="433"/>
        <v>0</v>
      </c>
      <c r="BF269" s="1">
        <f t="shared" si="434"/>
        <v>0</v>
      </c>
      <c r="BG269" s="1">
        <f t="shared" si="435"/>
        <v>0</v>
      </c>
      <c r="BH269" s="1">
        <f t="shared" si="436"/>
        <v>0</v>
      </c>
      <c r="BI269" s="1">
        <f t="shared" si="437"/>
        <v>0</v>
      </c>
      <c r="BJ269" s="1">
        <f t="shared" si="438"/>
        <v>0</v>
      </c>
      <c r="BK269" s="1">
        <f t="shared" si="439"/>
        <v>0</v>
      </c>
      <c r="BL269" s="1">
        <f t="shared" si="440"/>
        <v>0</v>
      </c>
      <c r="BM269" s="1">
        <f t="shared" si="441"/>
        <v>0</v>
      </c>
      <c r="BN269" s="1">
        <f t="shared" si="442"/>
        <v>0</v>
      </c>
      <c r="BO269" s="1">
        <f t="shared" si="443"/>
        <v>0</v>
      </c>
      <c r="BP269" s="1">
        <f t="shared" si="444"/>
        <v>0</v>
      </c>
      <c r="BQ269" s="1">
        <f t="shared" si="445"/>
        <v>0</v>
      </c>
      <c r="BR269" s="1">
        <f t="shared" si="446"/>
        <v>0</v>
      </c>
      <c r="BS269" s="1">
        <f t="shared" si="447"/>
        <v>0</v>
      </c>
      <c r="BT269" s="1">
        <f t="shared" si="448"/>
        <v>0</v>
      </c>
      <c r="BU269" s="1">
        <f t="shared" si="449"/>
        <v>0</v>
      </c>
      <c r="BV269" s="1">
        <f t="shared" si="450"/>
        <v>0</v>
      </c>
      <c r="BW269" s="1">
        <f t="shared" si="451"/>
        <v>0</v>
      </c>
      <c r="BX269" s="1">
        <f t="shared" si="452"/>
        <v>0</v>
      </c>
      <c r="BY269" s="1">
        <f t="shared" si="453"/>
        <v>1</v>
      </c>
      <c r="BZ269" s="1">
        <f t="shared" si="454"/>
        <v>24</v>
      </c>
      <c r="CA269" s="1">
        <f t="shared" si="455"/>
        <v>28</v>
      </c>
      <c r="CB269" s="1">
        <f t="shared" si="456"/>
        <v>1</v>
      </c>
      <c r="CC269" s="1">
        <f t="shared" si="457"/>
        <v>28</v>
      </c>
      <c r="CD269" s="1">
        <f t="shared" si="458"/>
        <v>0</v>
      </c>
      <c r="CE269" s="1">
        <f t="shared" si="459"/>
        <v>0</v>
      </c>
      <c r="CF269" s="1">
        <f t="shared" si="460"/>
        <v>29</v>
      </c>
      <c r="CG269" s="1">
        <f t="shared" si="461"/>
        <v>0</v>
      </c>
      <c r="CH269" s="1">
        <f t="shared" si="462"/>
        <v>0</v>
      </c>
      <c r="CI269" s="1">
        <f t="shared" si="463"/>
        <v>0</v>
      </c>
      <c r="CJ269" s="1">
        <f t="shared" si="464"/>
        <v>0</v>
      </c>
      <c r="CK269" s="1">
        <f t="shared" si="465"/>
        <v>0</v>
      </c>
      <c r="CL269" s="1">
        <f t="shared" si="466"/>
        <v>0</v>
      </c>
      <c r="CM269" s="1">
        <f t="shared" si="467"/>
        <v>0</v>
      </c>
      <c r="CN269" s="1">
        <f t="shared" si="468"/>
        <v>0</v>
      </c>
      <c r="CO269" s="1">
        <f t="shared" si="469"/>
        <v>0</v>
      </c>
      <c r="CP269" s="1">
        <f t="shared" si="470"/>
        <v>0</v>
      </c>
      <c r="CQ269" s="1">
        <f t="shared" si="471"/>
        <v>0</v>
      </c>
      <c r="CR269" s="1">
        <f t="shared" si="472"/>
        <v>0</v>
      </c>
      <c r="CS269" s="1">
        <f t="shared" si="473"/>
        <v>0</v>
      </c>
      <c r="CT269" s="1">
        <f t="shared" si="474"/>
        <v>0</v>
      </c>
      <c r="CU269" s="1">
        <f t="shared" si="475"/>
        <v>0</v>
      </c>
      <c r="CV269" s="1">
        <f t="shared" si="476"/>
        <v>0</v>
      </c>
      <c r="CW269" s="1">
        <f t="shared" si="477"/>
        <v>0</v>
      </c>
      <c r="CX269" s="1">
        <f t="shared" si="478"/>
        <v>0</v>
      </c>
      <c r="CY269" s="1">
        <f t="shared" si="479"/>
        <v>0</v>
      </c>
      <c r="CZ269" s="1">
        <f t="shared" si="480"/>
        <v>0</v>
      </c>
      <c r="DA269" s="1">
        <f t="shared" si="481"/>
        <v>0</v>
      </c>
      <c r="DB269" s="1">
        <f t="shared" si="482"/>
        <v>0</v>
      </c>
      <c r="DC269" s="1">
        <f t="shared" si="483"/>
        <v>0</v>
      </c>
      <c r="DD269" s="1">
        <f t="shared" si="484"/>
        <v>0</v>
      </c>
    </row>
    <row r="270" spans="1:108" x14ac:dyDescent="0.55000000000000004">
      <c r="A270" s="1">
        <f>値貼り付け用シート!F278</f>
        <v>12</v>
      </c>
      <c r="B270" s="1">
        <f>値貼り付け用シート!G278</f>
        <v>24</v>
      </c>
      <c r="C270" s="1">
        <f>計算１!I6434</f>
        <v>24</v>
      </c>
      <c r="D270" s="1">
        <f>計算１!J6434</f>
        <v>24</v>
      </c>
      <c r="E270" s="1">
        <f>計算１!K6434</f>
        <v>0</v>
      </c>
      <c r="F270" s="1">
        <f>計算１!L6434</f>
        <v>23</v>
      </c>
      <c r="G270" s="1">
        <f>計算１!M6434</f>
        <v>1</v>
      </c>
      <c r="H270" s="1">
        <f>IF(計算１!I6434=0,"",計算１!N6434)</f>
        <v>27</v>
      </c>
      <c r="I270" s="1">
        <f>IF(ISERROR(計算１!O6434),"",計算１!O6434)</f>
        <v>27</v>
      </c>
      <c r="J270" s="1">
        <f>計算１!P6434</f>
        <v>0</v>
      </c>
      <c r="K270" s="1">
        <f t="shared" si="388"/>
        <v>23</v>
      </c>
      <c r="M270" s="1">
        <f t="shared" si="389"/>
        <v>0</v>
      </c>
      <c r="N270" s="1">
        <f t="shared" si="390"/>
        <v>0</v>
      </c>
      <c r="O270" s="1">
        <f t="shared" si="391"/>
        <v>0</v>
      </c>
      <c r="P270" s="1">
        <f t="shared" si="392"/>
        <v>0</v>
      </c>
      <c r="Q270" s="1">
        <f t="shared" si="393"/>
        <v>0</v>
      </c>
      <c r="R270" s="1">
        <f t="shared" si="394"/>
        <v>0</v>
      </c>
      <c r="S270" s="1">
        <f t="shared" si="395"/>
        <v>0</v>
      </c>
      <c r="T270" s="1">
        <f t="shared" si="396"/>
        <v>0</v>
      </c>
      <c r="U270" s="1">
        <f t="shared" si="397"/>
        <v>0</v>
      </c>
      <c r="V270" s="1">
        <f t="shared" si="398"/>
        <v>0</v>
      </c>
      <c r="W270" s="1">
        <f t="shared" si="399"/>
        <v>0</v>
      </c>
      <c r="X270" s="1">
        <f t="shared" si="400"/>
        <v>0</v>
      </c>
      <c r="Y270" s="1">
        <f t="shared" si="401"/>
        <v>0</v>
      </c>
      <c r="Z270" s="1">
        <f t="shared" si="402"/>
        <v>0</v>
      </c>
      <c r="AA270" s="1">
        <f t="shared" si="403"/>
        <v>0</v>
      </c>
      <c r="AB270" s="1">
        <f t="shared" si="404"/>
        <v>0</v>
      </c>
      <c r="AC270" s="1">
        <f t="shared" si="405"/>
        <v>0</v>
      </c>
      <c r="AD270" s="1">
        <f t="shared" si="406"/>
        <v>0</v>
      </c>
      <c r="AE270" s="1">
        <f t="shared" si="407"/>
        <v>0</v>
      </c>
      <c r="AF270" s="1">
        <f t="shared" si="408"/>
        <v>0</v>
      </c>
      <c r="AG270" s="1">
        <f t="shared" si="409"/>
        <v>0</v>
      </c>
      <c r="AH270" s="1">
        <f t="shared" si="410"/>
        <v>0</v>
      </c>
      <c r="AI270" s="1">
        <f t="shared" si="411"/>
        <v>0</v>
      </c>
      <c r="AJ270" s="1">
        <f t="shared" si="412"/>
        <v>0</v>
      </c>
      <c r="AK270" s="1">
        <f t="shared" si="413"/>
        <v>0</v>
      </c>
      <c r="AL270" s="1">
        <f t="shared" si="414"/>
        <v>0</v>
      </c>
      <c r="AM270" s="1">
        <f t="shared" si="415"/>
        <v>0</v>
      </c>
      <c r="AN270" s="1">
        <f t="shared" si="416"/>
        <v>0</v>
      </c>
      <c r="AO270" s="1">
        <f t="shared" si="417"/>
        <v>0</v>
      </c>
      <c r="AP270" s="1">
        <f t="shared" si="418"/>
        <v>0</v>
      </c>
      <c r="AQ270" s="1">
        <f t="shared" si="419"/>
        <v>0</v>
      </c>
      <c r="AR270" s="1">
        <f t="shared" si="420"/>
        <v>0</v>
      </c>
      <c r="AS270" s="1">
        <f t="shared" si="421"/>
        <v>0</v>
      </c>
      <c r="AT270" s="1">
        <f t="shared" si="422"/>
        <v>0</v>
      </c>
      <c r="AU270" s="1">
        <f t="shared" si="423"/>
        <v>0</v>
      </c>
      <c r="AV270" s="1">
        <f t="shared" si="424"/>
        <v>0</v>
      </c>
      <c r="AW270" s="1">
        <f t="shared" si="425"/>
        <v>0</v>
      </c>
      <c r="AX270" s="1">
        <f t="shared" si="426"/>
        <v>0</v>
      </c>
      <c r="AY270" s="1">
        <f t="shared" si="427"/>
        <v>0</v>
      </c>
      <c r="AZ270" s="1">
        <f t="shared" si="428"/>
        <v>0</v>
      </c>
      <c r="BA270" s="1">
        <f t="shared" si="429"/>
        <v>0</v>
      </c>
      <c r="BB270" s="1">
        <f t="shared" si="430"/>
        <v>0</v>
      </c>
      <c r="BC270" s="1">
        <f t="shared" si="431"/>
        <v>0</v>
      </c>
      <c r="BD270" s="1">
        <f t="shared" si="432"/>
        <v>0</v>
      </c>
      <c r="BE270" s="1">
        <f t="shared" si="433"/>
        <v>0</v>
      </c>
      <c r="BF270" s="1">
        <f t="shared" si="434"/>
        <v>0</v>
      </c>
      <c r="BG270" s="1">
        <f t="shared" si="435"/>
        <v>0</v>
      </c>
      <c r="BH270" s="1">
        <f t="shared" si="436"/>
        <v>0</v>
      </c>
      <c r="BI270" s="1">
        <f t="shared" si="437"/>
        <v>0</v>
      </c>
      <c r="BJ270" s="1">
        <f t="shared" si="438"/>
        <v>0</v>
      </c>
      <c r="BK270" s="1">
        <f t="shared" si="439"/>
        <v>0</v>
      </c>
      <c r="BL270" s="1">
        <f t="shared" si="440"/>
        <v>0</v>
      </c>
      <c r="BM270" s="1">
        <f t="shared" si="441"/>
        <v>0</v>
      </c>
      <c r="BN270" s="1">
        <f t="shared" si="442"/>
        <v>0</v>
      </c>
      <c r="BO270" s="1">
        <f t="shared" si="443"/>
        <v>0</v>
      </c>
      <c r="BP270" s="1">
        <f t="shared" si="444"/>
        <v>0</v>
      </c>
      <c r="BQ270" s="1">
        <f t="shared" si="445"/>
        <v>0</v>
      </c>
      <c r="BR270" s="1">
        <f t="shared" si="446"/>
        <v>0</v>
      </c>
      <c r="BS270" s="1">
        <f t="shared" si="447"/>
        <v>0</v>
      </c>
      <c r="BT270" s="1">
        <f t="shared" si="448"/>
        <v>0</v>
      </c>
      <c r="BU270" s="1">
        <f t="shared" si="449"/>
        <v>0</v>
      </c>
      <c r="BV270" s="1">
        <f t="shared" si="450"/>
        <v>0</v>
      </c>
      <c r="BW270" s="1">
        <f t="shared" si="451"/>
        <v>0</v>
      </c>
      <c r="BX270" s="1">
        <f t="shared" si="452"/>
        <v>0</v>
      </c>
      <c r="BY270" s="1">
        <f t="shared" si="453"/>
        <v>1</v>
      </c>
      <c r="BZ270" s="1">
        <f t="shared" si="454"/>
        <v>24</v>
      </c>
      <c r="CA270" s="1">
        <f t="shared" si="455"/>
        <v>23</v>
      </c>
      <c r="CB270" s="1">
        <f t="shared" si="456"/>
        <v>1</v>
      </c>
      <c r="CC270" s="1">
        <f t="shared" si="457"/>
        <v>23</v>
      </c>
      <c r="CD270" s="1">
        <f t="shared" si="458"/>
        <v>0</v>
      </c>
      <c r="CE270" s="1">
        <f t="shared" si="459"/>
        <v>0</v>
      </c>
      <c r="CF270" s="1">
        <f t="shared" si="460"/>
        <v>27</v>
      </c>
      <c r="CG270" s="1">
        <f t="shared" si="461"/>
        <v>0</v>
      </c>
      <c r="CH270" s="1">
        <f t="shared" si="462"/>
        <v>0</v>
      </c>
      <c r="CI270" s="1">
        <f t="shared" si="463"/>
        <v>0</v>
      </c>
      <c r="CJ270" s="1">
        <f t="shared" si="464"/>
        <v>0</v>
      </c>
      <c r="CK270" s="1">
        <f t="shared" si="465"/>
        <v>0</v>
      </c>
      <c r="CL270" s="1">
        <f t="shared" si="466"/>
        <v>0</v>
      </c>
      <c r="CM270" s="1">
        <f t="shared" si="467"/>
        <v>0</v>
      </c>
      <c r="CN270" s="1">
        <f t="shared" si="468"/>
        <v>0</v>
      </c>
      <c r="CO270" s="1">
        <f t="shared" si="469"/>
        <v>0</v>
      </c>
      <c r="CP270" s="1">
        <f t="shared" si="470"/>
        <v>0</v>
      </c>
      <c r="CQ270" s="1">
        <f t="shared" si="471"/>
        <v>0</v>
      </c>
      <c r="CR270" s="1">
        <f t="shared" si="472"/>
        <v>0</v>
      </c>
      <c r="CS270" s="1">
        <f t="shared" si="473"/>
        <v>0</v>
      </c>
      <c r="CT270" s="1">
        <f t="shared" si="474"/>
        <v>0</v>
      </c>
      <c r="CU270" s="1">
        <f t="shared" si="475"/>
        <v>0</v>
      </c>
      <c r="CV270" s="1">
        <f t="shared" si="476"/>
        <v>0</v>
      </c>
      <c r="CW270" s="1">
        <f t="shared" si="477"/>
        <v>0</v>
      </c>
      <c r="CX270" s="1">
        <f t="shared" si="478"/>
        <v>0</v>
      </c>
      <c r="CY270" s="1">
        <f t="shared" si="479"/>
        <v>0</v>
      </c>
      <c r="CZ270" s="1">
        <f t="shared" si="480"/>
        <v>0</v>
      </c>
      <c r="DA270" s="1">
        <f t="shared" si="481"/>
        <v>0</v>
      </c>
      <c r="DB270" s="1">
        <f t="shared" si="482"/>
        <v>0</v>
      </c>
      <c r="DC270" s="1">
        <f t="shared" si="483"/>
        <v>0</v>
      </c>
      <c r="DD270" s="1">
        <f t="shared" si="484"/>
        <v>0</v>
      </c>
    </row>
    <row r="271" spans="1:108" x14ac:dyDescent="0.55000000000000004">
      <c r="A271" s="1">
        <f>値貼り付け用シート!F279</f>
        <v>12</v>
      </c>
      <c r="B271" s="1">
        <f>値貼り付け用シート!G279</f>
        <v>25</v>
      </c>
      <c r="C271" s="1">
        <f>計算１!I6458</f>
        <v>24</v>
      </c>
      <c r="D271" s="1">
        <f>計算１!J6458</f>
        <v>24</v>
      </c>
      <c r="E271" s="1">
        <f>計算１!K6458</f>
        <v>0</v>
      </c>
      <c r="F271" s="1">
        <f>計算１!L6458</f>
        <v>17</v>
      </c>
      <c r="G271" s="1">
        <f>計算１!M6458</f>
        <v>1</v>
      </c>
      <c r="H271" s="1">
        <f>IF(計算１!I6458=0,"",計算１!N6458)</f>
        <v>23</v>
      </c>
      <c r="I271" s="1">
        <f>IF(ISERROR(計算１!O6458),"",計算１!O6458)</f>
        <v>23</v>
      </c>
      <c r="J271" s="1">
        <f>計算１!P6458</f>
        <v>0</v>
      </c>
      <c r="K271" s="1">
        <f t="shared" si="388"/>
        <v>17</v>
      </c>
      <c r="M271" s="1">
        <f t="shared" si="389"/>
        <v>0</v>
      </c>
      <c r="N271" s="1">
        <f t="shared" si="390"/>
        <v>0</v>
      </c>
      <c r="O271" s="1">
        <f t="shared" si="391"/>
        <v>0</v>
      </c>
      <c r="P271" s="1">
        <f t="shared" si="392"/>
        <v>0</v>
      </c>
      <c r="Q271" s="1">
        <f t="shared" si="393"/>
        <v>0</v>
      </c>
      <c r="R271" s="1">
        <f t="shared" si="394"/>
        <v>0</v>
      </c>
      <c r="S271" s="1">
        <f t="shared" si="395"/>
        <v>0</v>
      </c>
      <c r="T271" s="1">
        <f t="shared" si="396"/>
        <v>0</v>
      </c>
      <c r="U271" s="1">
        <f t="shared" si="397"/>
        <v>0</v>
      </c>
      <c r="V271" s="1">
        <f t="shared" si="398"/>
        <v>0</v>
      </c>
      <c r="W271" s="1">
        <f t="shared" si="399"/>
        <v>0</v>
      </c>
      <c r="X271" s="1">
        <f t="shared" si="400"/>
        <v>0</v>
      </c>
      <c r="Y271" s="1">
        <f t="shared" si="401"/>
        <v>0</v>
      </c>
      <c r="Z271" s="1">
        <f t="shared" si="402"/>
        <v>0</v>
      </c>
      <c r="AA271" s="1">
        <f t="shared" si="403"/>
        <v>0</v>
      </c>
      <c r="AB271" s="1">
        <f t="shared" si="404"/>
        <v>0</v>
      </c>
      <c r="AC271" s="1">
        <f t="shared" si="405"/>
        <v>0</v>
      </c>
      <c r="AD271" s="1">
        <f t="shared" si="406"/>
        <v>0</v>
      </c>
      <c r="AE271" s="1">
        <f t="shared" si="407"/>
        <v>0</v>
      </c>
      <c r="AF271" s="1">
        <f t="shared" si="408"/>
        <v>0</v>
      </c>
      <c r="AG271" s="1">
        <f t="shared" si="409"/>
        <v>0</v>
      </c>
      <c r="AH271" s="1">
        <f t="shared" si="410"/>
        <v>0</v>
      </c>
      <c r="AI271" s="1">
        <f t="shared" si="411"/>
        <v>0</v>
      </c>
      <c r="AJ271" s="1">
        <f t="shared" si="412"/>
        <v>0</v>
      </c>
      <c r="AK271" s="1">
        <f t="shared" si="413"/>
        <v>0</v>
      </c>
      <c r="AL271" s="1">
        <f t="shared" si="414"/>
        <v>0</v>
      </c>
      <c r="AM271" s="1">
        <f t="shared" si="415"/>
        <v>0</v>
      </c>
      <c r="AN271" s="1">
        <f t="shared" si="416"/>
        <v>0</v>
      </c>
      <c r="AO271" s="1">
        <f t="shared" si="417"/>
        <v>0</v>
      </c>
      <c r="AP271" s="1">
        <f t="shared" si="418"/>
        <v>0</v>
      </c>
      <c r="AQ271" s="1">
        <f t="shared" si="419"/>
        <v>0</v>
      </c>
      <c r="AR271" s="1">
        <f t="shared" si="420"/>
        <v>0</v>
      </c>
      <c r="AS271" s="1">
        <f t="shared" si="421"/>
        <v>0</v>
      </c>
      <c r="AT271" s="1">
        <f t="shared" si="422"/>
        <v>0</v>
      </c>
      <c r="AU271" s="1">
        <f t="shared" si="423"/>
        <v>0</v>
      </c>
      <c r="AV271" s="1">
        <f t="shared" si="424"/>
        <v>0</v>
      </c>
      <c r="AW271" s="1">
        <f t="shared" si="425"/>
        <v>0</v>
      </c>
      <c r="AX271" s="1">
        <f t="shared" si="426"/>
        <v>0</v>
      </c>
      <c r="AY271" s="1">
        <f t="shared" si="427"/>
        <v>0</v>
      </c>
      <c r="AZ271" s="1">
        <f t="shared" si="428"/>
        <v>0</v>
      </c>
      <c r="BA271" s="1">
        <f t="shared" si="429"/>
        <v>0</v>
      </c>
      <c r="BB271" s="1">
        <f t="shared" si="430"/>
        <v>0</v>
      </c>
      <c r="BC271" s="1">
        <f t="shared" si="431"/>
        <v>0</v>
      </c>
      <c r="BD271" s="1">
        <f t="shared" si="432"/>
        <v>0</v>
      </c>
      <c r="BE271" s="1">
        <f t="shared" si="433"/>
        <v>0</v>
      </c>
      <c r="BF271" s="1">
        <f t="shared" si="434"/>
        <v>0</v>
      </c>
      <c r="BG271" s="1">
        <f t="shared" si="435"/>
        <v>0</v>
      </c>
      <c r="BH271" s="1">
        <f t="shared" si="436"/>
        <v>0</v>
      </c>
      <c r="BI271" s="1">
        <f t="shared" si="437"/>
        <v>0</v>
      </c>
      <c r="BJ271" s="1">
        <f t="shared" si="438"/>
        <v>0</v>
      </c>
      <c r="BK271" s="1">
        <f t="shared" si="439"/>
        <v>0</v>
      </c>
      <c r="BL271" s="1">
        <f t="shared" si="440"/>
        <v>0</v>
      </c>
      <c r="BM271" s="1">
        <f t="shared" si="441"/>
        <v>0</v>
      </c>
      <c r="BN271" s="1">
        <f t="shared" si="442"/>
        <v>0</v>
      </c>
      <c r="BO271" s="1">
        <f t="shared" si="443"/>
        <v>0</v>
      </c>
      <c r="BP271" s="1">
        <f t="shared" si="444"/>
        <v>0</v>
      </c>
      <c r="BQ271" s="1">
        <f t="shared" si="445"/>
        <v>0</v>
      </c>
      <c r="BR271" s="1">
        <f t="shared" si="446"/>
        <v>0</v>
      </c>
      <c r="BS271" s="1">
        <f t="shared" si="447"/>
        <v>0</v>
      </c>
      <c r="BT271" s="1">
        <f t="shared" si="448"/>
        <v>0</v>
      </c>
      <c r="BU271" s="1">
        <f t="shared" si="449"/>
        <v>0</v>
      </c>
      <c r="BV271" s="1">
        <f t="shared" si="450"/>
        <v>0</v>
      </c>
      <c r="BW271" s="1">
        <f t="shared" si="451"/>
        <v>0</v>
      </c>
      <c r="BX271" s="1">
        <f t="shared" si="452"/>
        <v>0</v>
      </c>
      <c r="BY271" s="1">
        <f t="shared" si="453"/>
        <v>1</v>
      </c>
      <c r="BZ271" s="1">
        <f t="shared" si="454"/>
        <v>24</v>
      </c>
      <c r="CA271" s="1">
        <f t="shared" si="455"/>
        <v>17</v>
      </c>
      <c r="CB271" s="1">
        <f t="shared" si="456"/>
        <v>1</v>
      </c>
      <c r="CC271" s="1">
        <f t="shared" si="457"/>
        <v>17</v>
      </c>
      <c r="CD271" s="1">
        <f t="shared" si="458"/>
        <v>0</v>
      </c>
      <c r="CE271" s="1">
        <f t="shared" si="459"/>
        <v>0</v>
      </c>
      <c r="CF271" s="1">
        <f t="shared" si="460"/>
        <v>23</v>
      </c>
      <c r="CG271" s="1">
        <f t="shared" si="461"/>
        <v>0</v>
      </c>
      <c r="CH271" s="1">
        <f t="shared" si="462"/>
        <v>0</v>
      </c>
      <c r="CI271" s="1">
        <f t="shared" si="463"/>
        <v>0</v>
      </c>
      <c r="CJ271" s="1">
        <f t="shared" si="464"/>
        <v>0</v>
      </c>
      <c r="CK271" s="1">
        <f t="shared" si="465"/>
        <v>0</v>
      </c>
      <c r="CL271" s="1">
        <f t="shared" si="466"/>
        <v>0</v>
      </c>
      <c r="CM271" s="1">
        <f t="shared" si="467"/>
        <v>0</v>
      </c>
      <c r="CN271" s="1">
        <f t="shared" si="468"/>
        <v>0</v>
      </c>
      <c r="CO271" s="1">
        <f t="shared" si="469"/>
        <v>0</v>
      </c>
      <c r="CP271" s="1">
        <f t="shared" si="470"/>
        <v>0</v>
      </c>
      <c r="CQ271" s="1">
        <f t="shared" si="471"/>
        <v>0</v>
      </c>
      <c r="CR271" s="1">
        <f t="shared" si="472"/>
        <v>0</v>
      </c>
      <c r="CS271" s="1">
        <f t="shared" si="473"/>
        <v>0</v>
      </c>
      <c r="CT271" s="1">
        <f t="shared" si="474"/>
        <v>0</v>
      </c>
      <c r="CU271" s="1">
        <f t="shared" si="475"/>
        <v>0</v>
      </c>
      <c r="CV271" s="1">
        <f t="shared" si="476"/>
        <v>0</v>
      </c>
      <c r="CW271" s="1">
        <f t="shared" si="477"/>
        <v>0</v>
      </c>
      <c r="CX271" s="1">
        <f t="shared" si="478"/>
        <v>0</v>
      </c>
      <c r="CY271" s="1">
        <f t="shared" si="479"/>
        <v>0</v>
      </c>
      <c r="CZ271" s="1">
        <f t="shared" si="480"/>
        <v>0</v>
      </c>
      <c r="DA271" s="1">
        <f t="shared" si="481"/>
        <v>0</v>
      </c>
      <c r="DB271" s="1">
        <f t="shared" si="482"/>
        <v>0</v>
      </c>
      <c r="DC271" s="1">
        <f t="shared" si="483"/>
        <v>0</v>
      </c>
      <c r="DD271" s="1">
        <f t="shared" si="484"/>
        <v>0</v>
      </c>
    </row>
    <row r="272" spans="1:108" x14ac:dyDescent="0.55000000000000004">
      <c r="A272" s="1">
        <f>値貼り付け用シート!F280</f>
        <v>12</v>
      </c>
      <c r="B272" s="1">
        <f>値貼り付け用シート!G280</f>
        <v>26</v>
      </c>
      <c r="C272" s="1">
        <f>計算１!I6482</f>
        <v>23</v>
      </c>
      <c r="D272" s="1">
        <f>計算１!J6482</f>
        <v>24</v>
      </c>
      <c r="E272" s="1">
        <f>計算１!K6482</f>
        <v>0</v>
      </c>
      <c r="F272" s="1">
        <f>計算１!L6482</f>
        <v>26</v>
      </c>
      <c r="G272" s="1">
        <f>計算１!M6482</f>
        <v>1</v>
      </c>
      <c r="H272" s="1">
        <f>IF(計算１!I6482=0,"",計算１!N6482)</f>
        <v>30</v>
      </c>
      <c r="I272" s="1">
        <f>IF(ISERROR(計算１!O6482),"",計算１!O6482)</f>
        <v>30</v>
      </c>
      <c r="J272" s="1">
        <f>計算１!P6482</f>
        <v>0</v>
      </c>
      <c r="K272" s="1">
        <f t="shared" si="388"/>
        <v>26</v>
      </c>
      <c r="M272" s="1">
        <f t="shared" si="389"/>
        <v>0</v>
      </c>
      <c r="N272" s="1">
        <f t="shared" si="390"/>
        <v>0</v>
      </c>
      <c r="O272" s="1">
        <f t="shared" si="391"/>
        <v>0</v>
      </c>
      <c r="P272" s="1">
        <f t="shared" si="392"/>
        <v>0</v>
      </c>
      <c r="Q272" s="1">
        <f t="shared" si="393"/>
        <v>0</v>
      </c>
      <c r="R272" s="1">
        <f t="shared" si="394"/>
        <v>0</v>
      </c>
      <c r="S272" s="1">
        <f t="shared" si="395"/>
        <v>0</v>
      </c>
      <c r="T272" s="1">
        <f t="shared" si="396"/>
        <v>0</v>
      </c>
      <c r="U272" s="1">
        <f t="shared" si="397"/>
        <v>0</v>
      </c>
      <c r="V272" s="1">
        <f t="shared" si="398"/>
        <v>0</v>
      </c>
      <c r="W272" s="1">
        <f t="shared" si="399"/>
        <v>0</v>
      </c>
      <c r="X272" s="1">
        <f t="shared" si="400"/>
        <v>0</v>
      </c>
      <c r="Y272" s="1">
        <f t="shared" si="401"/>
        <v>0</v>
      </c>
      <c r="Z272" s="1">
        <f t="shared" si="402"/>
        <v>0</v>
      </c>
      <c r="AA272" s="1">
        <f t="shared" si="403"/>
        <v>0</v>
      </c>
      <c r="AB272" s="1">
        <f t="shared" si="404"/>
        <v>0</v>
      </c>
      <c r="AC272" s="1">
        <f t="shared" si="405"/>
        <v>0</v>
      </c>
      <c r="AD272" s="1">
        <f t="shared" si="406"/>
        <v>0</v>
      </c>
      <c r="AE272" s="1">
        <f t="shared" si="407"/>
        <v>0</v>
      </c>
      <c r="AF272" s="1">
        <f t="shared" si="408"/>
        <v>0</v>
      </c>
      <c r="AG272" s="1">
        <f t="shared" si="409"/>
        <v>0</v>
      </c>
      <c r="AH272" s="1">
        <f t="shared" si="410"/>
        <v>0</v>
      </c>
      <c r="AI272" s="1">
        <f t="shared" si="411"/>
        <v>0</v>
      </c>
      <c r="AJ272" s="1">
        <f t="shared" si="412"/>
        <v>0</v>
      </c>
      <c r="AK272" s="1">
        <f t="shared" si="413"/>
        <v>0</v>
      </c>
      <c r="AL272" s="1">
        <f t="shared" si="414"/>
        <v>0</v>
      </c>
      <c r="AM272" s="1">
        <f t="shared" si="415"/>
        <v>0</v>
      </c>
      <c r="AN272" s="1">
        <f t="shared" si="416"/>
        <v>0</v>
      </c>
      <c r="AO272" s="1">
        <f t="shared" si="417"/>
        <v>0</v>
      </c>
      <c r="AP272" s="1">
        <f t="shared" si="418"/>
        <v>0</v>
      </c>
      <c r="AQ272" s="1">
        <f t="shared" si="419"/>
        <v>0</v>
      </c>
      <c r="AR272" s="1">
        <f t="shared" si="420"/>
        <v>0</v>
      </c>
      <c r="AS272" s="1">
        <f t="shared" si="421"/>
        <v>0</v>
      </c>
      <c r="AT272" s="1">
        <f t="shared" si="422"/>
        <v>0</v>
      </c>
      <c r="AU272" s="1">
        <f t="shared" si="423"/>
        <v>0</v>
      </c>
      <c r="AV272" s="1">
        <f t="shared" si="424"/>
        <v>0</v>
      </c>
      <c r="AW272" s="1">
        <f t="shared" si="425"/>
        <v>0</v>
      </c>
      <c r="AX272" s="1">
        <f t="shared" si="426"/>
        <v>0</v>
      </c>
      <c r="AY272" s="1">
        <f t="shared" si="427"/>
        <v>0</v>
      </c>
      <c r="AZ272" s="1">
        <f t="shared" si="428"/>
        <v>0</v>
      </c>
      <c r="BA272" s="1">
        <f t="shared" si="429"/>
        <v>0</v>
      </c>
      <c r="BB272" s="1">
        <f t="shared" si="430"/>
        <v>0</v>
      </c>
      <c r="BC272" s="1">
        <f t="shared" si="431"/>
        <v>0</v>
      </c>
      <c r="BD272" s="1">
        <f t="shared" si="432"/>
        <v>0</v>
      </c>
      <c r="BE272" s="1">
        <f t="shared" si="433"/>
        <v>0</v>
      </c>
      <c r="BF272" s="1">
        <f t="shared" si="434"/>
        <v>0</v>
      </c>
      <c r="BG272" s="1">
        <f t="shared" si="435"/>
        <v>0</v>
      </c>
      <c r="BH272" s="1">
        <f t="shared" si="436"/>
        <v>0</v>
      </c>
      <c r="BI272" s="1">
        <f t="shared" si="437"/>
        <v>0</v>
      </c>
      <c r="BJ272" s="1">
        <f t="shared" si="438"/>
        <v>0</v>
      </c>
      <c r="BK272" s="1">
        <f t="shared" si="439"/>
        <v>0</v>
      </c>
      <c r="BL272" s="1">
        <f t="shared" si="440"/>
        <v>0</v>
      </c>
      <c r="BM272" s="1">
        <f t="shared" si="441"/>
        <v>0</v>
      </c>
      <c r="BN272" s="1">
        <f t="shared" si="442"/>
        <v>0</v>
      </c>
      <c r="BO272" s="1">
        <f t="shared" si="443"/>
        <v>0</v>
      </c>
      <c r="BP272" s="1">
        <f t="shared" si="444"/>
        <v>0</v>
      </c>
      <c r="BQ272" s="1">
        <f t="shared" si="445"/>
        <v>0</v>
      </c>
      <c r="BR272" s="1">
        <f t="shared" si="446"/>
        <v>0</v>
      </c>
      <c r="BS272" s="1">
        <f t="shared" si="447"/>
        <v>0</v>
      </c>
      <c r="BT272" s="1">
        <f t="shared" si="448"/>
        <v>0</v>
      </c>
      <c r="BU272" s="1">
        <f t="shared" si="449"/>
        <v>0</v>
      </c>
      <c r="BV272" s="1">
        <f t="shared" si="450"/>
        <v>0</v>
      </c>
      <c r="BW272" s="1">
        <f t="shared" si="451"/>
        <v>0</v>
      </c>
      <c r="BX272" s="1">
        <f t="shared" si="452"/>
        <v>0</v>
      </c>
      <c r="BY272" s="1">
        <f t="shared" si="453"/>
        <v>1</v>
      </c>
      <c r="BZ272" s="1">
        <f t="shared" si="454"/>
        <v>23</v>
      </c>
      <c r="CA272" s="1">
        <f t="shared" si="455"/>
        <v>26</v>
      </c>
      <c r="CB272" s="1">
        <f t="shared" si="456"/>
        <v>1</v>
      </c>
      <c r="CC272" s="1">
        <f t="shared" si="457"/>
        <v>26</v>
      </c>
      <c r="CD272" s="1">
        <f t="shared" si="458"/>
        <v>0</v>
      </c>
      <c r="CE272" s="1">
        <f t="shared" si="459"/>
        <v>0</v>
      </c>
      <c r="CF272" s="1">
        <f t="shared" si="460"/>
        <v>30</v>
      </c>
      <c r="CG272" s="1">
        <f t="shared" si="461"/>
        <v>0</v>
      </c>
      <c r="CH272" s="1">
        <f t="shared" si="462"/>
        <v>0</v>
      </c>
      <c r="CI272" s="1">
        <f t="shared" si="463"/>
        <v>0</v>
      </c>
      <c r="CJ272" s="1">
        <f t="shared" si="464"/>
        <v>0</v>
      </c>
      <c r="CK272" s="1">
        <f t="shared" si="465"/>
        <v>0</v>
      </c>
      <c r="CL272" s="1">
        <f t="shared" si="466"/>
        <v>0</v>
      </c>
      <c r="CM272" s="1">
        <f t="shared" si="467"/>
        <v>0</v>
      </c>
      <c r="CN272" s="1">
        <f t="shared" si="468"/>
        <v>0</v>
      </c>
      <c r="CO272" s="1">
        <f t="shared" si="469"/>
        <v>0</v>
      </c>
      <c r="CP272" s="1">
        <f t="shared" si="470"/>
        <v>0</v>
      </c>
      <c r="CQ272" s="1">
        <f t="shared" si="471"/>
        <v>0</v>
      </c>
      <c r="CR272" s="1">
        <f t="shared" si="472"/>
        <v>0</v>
      </c>
      <c r="CS272" s="1">
        <f t="shared" si="473"/>
        <v>0</v>
      </c>
      <c r="CT272" s="1">
        <f t="shared" si="474"/>
        <v>0</v>
      </c>
      <c r="CU272" s="1">
        <f t="shared" si="475"/>
        <v>0</v>
      </c>
      <c r="CV272" s="1">
        <f t="shared" si="476"/>
        <v>0</v>
      </c>
      <c r="CW272" s="1">
        <f t="shared" si="477"/>
        <v>0</v>
      </c>
      <c r="CX272" s="1">
        <f t="shared" si="478"/>
        <v>0</v>
      </c>
      <c r="CY272" s="1">
        <f t="shared" si="479"/>
        <v>0</v>
      </c>
      <c r="CZ272" s="1">
        <f t="shared" si="480"/>
        <v>0</v>
      </c>
      <c r="DA272" s="1">
        <f t="shared" si="481"/>
        <v>0</v>
      </c>
      <c r="DB272" s="1">
        <f t="shared" si="482"/>
        <v>0</v>
      </c>
      <c r="DC272" s="1">
        <f t="shared" si="483"/>
        <v>0</v>
      </c>
      <c r="DD272" s="1">
        <f t="shared" si="484"/>
        <v>0</v>
      </c>
    </row>
    <row r="273" spans="1:108" x14ac:dyDescent="0.55000000000000004">
      <c r="A273" s="1">
        <f>値貼り付け用シート!F281</f>
        <v>12</v>
      </c>
      <c r="B273" s="1">
        <f>値貼り付け用シート!G281</f>
        <v>27</v>
      </c>
      <c r="C273" s="1">
        <f>計算１!I6506</f>
        <v>23</v>
      </c>
      <c r="D273" s="1">
        <f>計算１!J6506</f>
        <v>24</v>
      </c>
      <c r="E273" s="1">
        <f>計算１!K6506</f>
        <v>0</v>
      </c>
      <c r="F273" s="1">
        <f>計算１!L6506</f>
        <v>28</v>
      </c>
      <c r="G273" s="1">
        <f>計算１!M6506</f>
        <v>1</v>
      </c>
      <c r="H273" s="1">
        <f>IF(計算１!I6506=0,"",計算１!N6506)</f>
        <v>30</v>
      </c>
      <c r="I273" s="1">
        <f>IF(ISERROR(計算１!O6506),"",計算１!O6506)</f>
        <v>30</v>
      </c>
      <c r="J273" s="1">
        <f>計算１!P6506</f>
        <v>0</v>
      </c>
      <c r="K273" s="1">
        <f t="shared" si="388"/>
        <v>28</v>
      </c>
      <c r="M273" s="1">
        <f t="shared" si="389"/>
        <v>0</v>
      </c>
      <c r="N273" s="1">
        <f t="shared" si="390"/>
        <v>0</v>
      </c>
      <c r="O273" s="1">
        <f t="shared" si="391"/>
        <v>0</v>
      </c>
      <c r="P273" s="1">
        <f t="shared" si="392"/>
        <v>0</v>
      </c>
      <c r="Q273" s="1">
        <f t="shared" si="393"/>
        <v>0</v>
      </c>
      <c r="R273" s="1">
        <f t="shared" si="394"/>
        <v>0</v>
      </c>
      <c r="S273" s="1">
        <f t="shared" si="395"/>
        <v>0</v>
      </c>
      <c r="T273" s="1">
        <f t="shared" si="396"/>
        <v>0</v>
      </c>
      <c r="U273" s="1">
        <f t="shared" si="397"/>
        <v>0</v>
      </c>
      <c r="V273" s="1">
        <f t="shared" si="398"/>
        <v>0</v>
      </c>
      <c r="W273" s="1">
        <f t="shared" si="399"/>
        <v>0</v>
      </c>
      <c r="X273" s="1">
        <f t="shared" si="400"/>
        <v>0</v>
      </c>
      <c r="Y273" s="1">
        <f t="shared" si="401"/>
        <v>0</v>
      </c>
      <c r="Z273" s="1">
        <f t="shared" si="402"/>
        <v>0</v>
      </c>
      <c r="AA273" s="1">
        <f t="shared" si="403"/>
        <v>0</v>
      </c>
      <c r="AB273" s="1">
        <f t="shared" si="404"/>
        <v>0</v>
      </c>
      <c r="AC273" s="1">
        <f t="shared" si="405"/>
        <v>0</v>
      </c>
      <c r="AD273" s="1">
        <f t="shared" si="406"/>
        <v>0</v>
      </c>
      <c r="AE273" s="1">
        <f t="shared" si="407"/>
        <v>0</v>
      </c>
      <c r="AF273" s="1">
        <f t="shared" si="408"/>
        <v>0</v>
      </c>
      <c r="AG273" s="1">
        <f t="shared" si="409"/>
        <v>0</v>
      </c>
      <c r="AH273" s="1">
        <f t="shared" si="410"/>
        <v>0</v>
      </c>
      <c r="AI273" s="1">
        <f t="shared" si="411"/>
        <v>0</v>
      </c>
      <c r="AJ273" s="1">
        <f t="shared" si="412"/>
        <v>0</v>
      </c>
      <c r="AK273" s="1">
        <f t="shared" si="413"/>
        <v>0</v>
      </c>
      <c r="AL273" s="1">
        <f t="shared" si="414"/>
        <v>0</v>
      </c>
      <c r="AM273" s="1">
        <f t="shared" si="415"/>
        <v>0</v>
      </c>
      <c r="AN273" s="1">
        <f t="shared" si="416"/>
        <v>0</v>
      </c>
      <c r="AO273" s="1">
        <f t="shared" si="417"/>
        <v>0</v>
      </c>
      <c r="AP273" s="1">
        <f t="shared" si="418"/>
        <v>0</v>
      </c>
      <c r="AQ273" s="1">
        <f t="shared" si="419"/>
        <v>0</v>
      </c>
      <c r="AR273" s="1">
        <f t="shared" si="420"/>
        <v>0</v>
      </c>
      <c r="AS273" s="1">
        <f t="shared" si="421"/>
        <v>0</v>
      </c>
      <c r="AT273" s="1">
        <f t="shared" si="422"/>
        <v>0</v>
      </c>
      <c r="AU273" s="1">
        <f t="shared" si="423"/>
        <v>0</v>
      </c>
      <c r="AV273" s="1">
        <f t="shared" si="424"/>
        <v>0</v>
      </c>
      <c r="AW273" s="1">
        <f t="shared" si="425"/>
        <v>0</v>
      </c>
      <c r="AX273" s="1">
        <f t="shared" si="426"/>
        <v>0</v>
      </c>
      <c r="AY273" s="1">
        <f t="shared" si="427"/>
        <v>0</v>
      </c>
      <c r="AZ273" s="1">
        <f t="shared" si="428"/>
        <v>0</v>
      </c>
      <c r="BA273" s="1">
        <f t="shared" si="429"/>
        <v>0</v>
      </c>
      <c r="BB273" s="1">
        <f t="shared" si="430"/>
        <v>0</v>
      </c>
      <c r="BC273" s="1">
        <f t="shared" si="431"/>
        <v>0</v>
      </c>
      <c r="BD273" s="1">
        <f t="shared" si="432"/>
        <v>0</v>
      </c>
      <c r="BE273" s="1">
        <f t="shared" si="433"/>
        <v>0</v>
      </c>
      <c r="BF273" s="1">
        <f t="shared" si="434"/>
        <v>0</v>
      </c>
      <c r="BG273" s="1">
        <f t="shared" si="435"/>
        <v>0</v>
      </c>
      <c r="BH273" s="1">
        <f t="shared" si="436"/>
        <v>0</v>
      </c>
      <c r="BI273" s="1">
        <f t="shared" si="437"/>
        <v>0</v>
      </c>
      <c r="BJ273" s="1">
        <f t="shared" si="438"/>
        <v>0</v>
      </c>
      <c r="BK273" s="1">
        <f t="shared" si="439"/>
        <v>0</v>
      </c>
      <c r="BL273" s="1">
        <f t="shared" si="440"/>
        <v>0</v>
      </c>
      <c r="BM273" s="1">
        <f t="shared" si="441"/>
        <v>0</v>
      </c>
      <c r="BN273" s="1">
        <f t="shared" si="442"/>
        <v>0</v>
      </c>
      <c r="BO273" s="1">
        <f t="shared" si="443"/>
        <v>0</v>
      </c>
      <c r="BP273" s="1">
        <f t="shared" si="444"/>
        <v>0</v>
      </c>
      <c r="BQ273" s="1">
        <f t="shared" si="445"/>
        <v>0</v>
      </c>
      <c r="BR273" s="1">
        <f t="shared" si="446"/>
        <v>0</v>
      </c>
      <c r="BS273" s="1">
        <f t="shared" si="447"/>
        <v>0</v>
      </c>
      <c r="BT273" s="1">
        <f t="shared" si="448"/>
        <v>0</v>
      </c>
      <c r="BU273" s="1">
        <f t="shared" si="449"/>
        <v>0</v>
      </c>
      <c r="BV273" s="1">
        <f t="shared" si="450"/>
        <v>0</v>
      </c>
      <c r="BW273" s="1">
        <f t="shared" si="451"/>
        <v>0</v>
      </c>
      <c r="BX273" s="1">
        <f t="shared" si="452"/>
        <v>0</v>
      </c>
      <c r="BY273" s="1">
        <f t="shared" si="453"/>
        <v>1</v>
      </c>
      <c r="BZ273" s="1">
        <f t="shared" si="454"/>
        <v>23</v>
      </c>
      <c r="CA273" s="1">
        <f t="shared" si="455"/>
        <v>28</v>
      </c>
      <c r="CB273" s="1">
        <f t="shared" si="456"/>
        <v>1</v>
      </c>
      <c r="CC273" s="1">
        <f t="shared" si="457"/>
        <v>28</v>
      </c>
      <c r="CD273" s="1">
        <f t="shared" si="458"/>
        <v>0</v>
      </c>
      <c r="CE273" s="1">
        <f t="shared" si="459"/>
        <v>0</v>
      </c>
      <c r="CF273" s="1">
        <f t="shared" si="460"/>
        <v>30</v>
      </c>
      <c r="CG273" s="1">
        <f t="shared" si="461"/>
        <v>0</v>
      </c>
      <c r="CH273" s="1">
        <f t="shared" si="462"/>
        <v>0</v>
      </c>
      <c r="CI273" s="1">
        <f t="shared" si="463"/>
        <v>0</v>
      </c>
      <c r="CJ273" s="1">
        <f t="shared" si="464"/>
        <v>0</v>
      </c>
      <c r="CK273" s="1">
        <f t="shared" si="465"/>
        <v>0</v>
      </c>
      <c r="CL273" s="1">
        <f t="shared" si="466"/>
        <v>0</v>
      </c>
      <c r="CM273" s="1">
        <f t="shared" si="467"/>
        <v>0</v>
      </c>
      <c r="CN273" s="1">
        <f t="shared" si="468"/>
        <v>0</v>
      </c>
      <c r="CO273" s="1">
        <f t="shared" si="469"/>
        <v>0</v>
      </c>
      <c r="CP273" s="1">
        <f t="shared" si="470"/>
        <v>0</v>
      </c>
      <c r="CQ273" s="1">
        <f t="shared" si="471"/>
        <v>0</v>
      </c>
      <c r="CR273" s="1">
        <f t="shared" si="472"/>
        <v>0</v>
      </c>
      <c r="CS273" s="1">
        <f t="shared" si="473"/>
        <v>0</v>
      </c>
      <c r="CT273" s="1">
        <f t="shared" si="474"/>
        <v>0</v>
      </c>
      <c r="CU273" s="1">
        <f t="shared" si="475"/>
        <v>0</v>
      </c>
      <c r="CV273" s="1">
        <f t="shared" si="476"/>
        <v>0</v>
      </c>
      <c r="CW273" s="1">
        <f t="shared" si="477"/>
        <v>0</v>
      </c>
      <c r="CX273" s="1">
        <f t="shared" si="478"/>
        <v>0</v>
      </c>
      <c r="CY273" s="1">
        <f t="shared" si="479"/>
        <v>0</v>
      </c>
      <c r="CZ273" s="1">
        <f t="shared" si="480"/>
        <v>0</v>
      </c>
      <c r="DA273" s="1">
        <f t="shared" si="481"/>
        <v>0</v>
      </c>
      <c r="DB273" s="1">
        <f t="shared" si="482"/>
        <v>0</v>
      </c>
      <c r="DC273" s="1">
        <f t="shared" si="483"/>
        <v>0</v>
      </c>
      <c r="DD273" s="1">
        <f t="shared" si="484"/>
        <v>0</v>
      </c>
    </row>
    <row r="274" spans="1:108" x14ac:dyDescent="0.55000000000000004">
      <c r="A274" s="1">
        <f>値貼り付け用シート!F282</f>
        <v>12</v>
      </c>
      <c r="B274" s="1">
        <f>値貼り付け用シート!G282</f>
        <v>28</v>
      </c>
      <c r="C274" s="1">
        <f>計算１!I6530</f>
        <v>24</v>
      </c>
      <c r="D274" s="1">
        <f>計算１!J6530</f>
        <v>24</v>
      </c>
      <c r="E274" s="1">
        <f>計算１!K6530</f>
        <v>0</v>
      </c>
      <c r="F274" s="1">
        <f>計算１!L6530</f>
        <v>29</v>
      </c>
      <c r="G274" s="1">
        <f>計算１!M6530</f>
        <v>1</v>
      </c>
      <c r="H274" s="1">
        <f>IF(計算１!I6530=0,"",計算１!N6530)</f>
        <v>31</v>
      </c>
      <c r="I274" s="1">
        <f>IF(ISERROR(計算１!O6530),"",計算１!O6530)</f>
        <v>30</v>
      </c>
      <c r="J274" s="1">
        <f>計算１!P6530</f>
        <v>0</v>
      </c>
      <c r="K274" s="1">
        <f t="shared" si="388"/>
        <v>29</v>
      </c>
      <c r="M274" s="1">
        <f t="shared" si="389"/>
        <v>0</v>
      </c>
      <c r="N274" s="1">
        <f t="shared" si="390"/>
        <v>0</v>
      </c>
      <c r="O274" s="1">
        <f t="shared" si="391"/>
        <v>0</v>
      </c>
      <c r="P274" s="1">
        <f t="shared" si="392"/>
        <v>0</v>
      </c>
      <c r="Q274" s="1">
        <f t="shared" si="393"/>
        <v>0</v>
      </c>
      <c r="R274" s="1">
        <f t="shared" si="394"/>
        <v>0</v>
      </c>
      <c r="S274" s="1">
        <f t="shared" si="395"/>
        <v>0</v>
      </c>
      <c r="T274" s="1">
        <f t="shared" si="396"/>
        <v>0</v>
      </c>
      <c r="U274" s="1">
        <f t="shared" si="397"/>
        <v>0</v>
      </c>
      <c r="V274" s="1">
        <f t="shared" si="398"/>
        <v>0</v>
      </c>
      <c r="W274" s="1">
        <f t="shared" si="399"/>
        <v>0</v>
      </c>
      <c r="X274" s="1">
        <f t="shared" si="400"/>
        <v>0</v>
      </c>
      <c r="Y274" s="1">
        <f t="shared" si="401"/>
        <v>0</v>
      </c>
      <c r="Z274" s="1">
        <f t="shared" si="402"/>
        <v>0</v>
      </c>
      <c r="AA274" s="1">
        <f t="shared" si="403"/>
        <v>0</v>
      </c>
      <c r="AB274" s="1">
        <f t="shared" si="404"/>
        <v>0</v>
      </c>
      <c r="AC274" s="1">
        <f t="shared" si="405"/>
        <v>0</v>
      </c>
      <c r="AD274" s="1">
        <f t="shared" si="406"/>
        <v>0</v>
      </c>
      <c r="AE274" s="1">
        <f t="shared" si="407"/>
        <v>0</v>
      </c>
      <c r="AF274" s="1">
        <f t="shared" si="408"/>
        <v>0</v>
      </c>
      <c r="AG274" s="1">
        <f t="shared" si="409"/>
        <v>0</v>
      </c>
      <c r="AH274" s="1">
        <f t="shared" si="410"/>
        <v>0</v>
      </c>
      <c r="AI274" s="1">
        <f t="shared" si="411"/>
        <v>0</v>
      </c>
      <c r="AJ274" s="1">
        <f t="shared" si="412"/>
        <v>0</v>
      </c>
      <c r="AK274" s="1">
        <f t="shared" si="413"/>
        <v>0</v>
      </c>
      <c r="AL274" s="1">
        <f t="shared" si="414"/>
        <v>0</v>
      </c>
      <c r="AM274" s="1">
        <f t="shared" si="415"/>
        <v>0</v>
      </c>
      <c r="AN274" s="1">
        <f t="shared" si="416"/>
        <v>0</v>
      </c>
      <c r="AO274" s="1">
        <f t="shared" si="417"/>
        <v>0</v>
      </c>
      <c r="AP274" s="1">
        <f t="shared" si="418"/>
        <v>0</v>
      </c>
      <c r="AQ274" s="1">
        <f t="shared" si="419"/>
        <v>0</v>
      </c>
      <c r="AR274" s="1">
        <f t="shared" si="420"/>
        <v>0</v>
      </c>
      <c r="AS274" s="1">
        <f t="shared" si="421"/>
        <v>0</v>
      </c>
      <c r="AT274" s="1">
        <f t="shared" si="422"/>
        <v>0</v>
      </c>
      <c r="AU274" s="1">
        <f t="shared" si="423"/>
        <v>0</v>
      </c>
      <c r="AV274" s="1">
        <f t="shared" si="424"/>
        <v>0</v>
      </c>
      <c r="AW274" s="1">
        <f t="shared" si="425"/>
        <v>0</v>
      </c>
      <c r="AX274" s="1">
        <f t="shared" si="426"/>
        <v>0</v>
      </c>
      <c r="AY274" s="1">
        <f t="shared" si="427"/>
        <v>0</v>
      </c>
      <c r="AZ274" s="1">
        <f t="shared" si="428"/>
        <v>0</v>
      </c>
      <c r="BA274" s="1">
        <f t="shared" si="429"/>
        <v>0</v>
      </c>
      <c r="BB274" s="1">
        <f t="shared" si="430"/>
        <v>0</v>
      </c>
      <c r="BC274" s="1">
        <f t="shared" si="431"/>
        <v>0</v>
      </c>
      <c r="BD274" s="1">
        <f t="shared" si="432"/>
        <v>0</v>
      </c>
      <c r="BE274" s="1">
        <f t="shared" si="433"/>
        <v>0</v>
      </c>
      <c r="BF274" s="1">
        <f t="shared" si="434"/>
        <v>0</v>
      </c>
      <c r="BG274" s="1">
        <f t="shared" si="435"/>
        <v>0</v>
      </c>
      <c r="BH274" s="1">
        <f t="shared" si="436"/>
        <v>0</v>
      </c>
      <c r="BI274" s="1">
        <f t="shared" si="437"/>
        <v>0</v>
      </c>
      <c r="BJ274" s="1">
        <f t="shared" si="438"/>
        <v>0</v>
      </c>
      <c r="BK274" s="1">
        <f t="shared" si="439"/>
        <v>0</v>
      </c>
      <c r="BL274" s="1">
        <f t="shared" si="440"/>
        <v>0</v>
      </c>
      <c r="BM274" s="1">
        <f t="shared" si="441"/>
        <v>0</v>
      </c>
      <c r="BN274" s="1">
        <f t="shared" si="442"/>
        <v>0</v>
      </c>
      <c r="BO274" s="1">
        <f t="shared" si="443"/>
        <v>0</v>
      </c>
      <c r="BP274" s="1">
        <f t="shared" si="444"/>
        <v>0</v>
      </c>
      <c r="BQ274" s="1">
        <f t="shared" si="445"/>
        <v>0</v>
      </c>
      <c r="BR274" s="1">
        <f t="shared" si="446"/>
        <v>0</v>
      </c>
      <c r="BS274" s="1">
        <f t="shared" si="447"/>
        <v>0</v>
      </c>
      <c r="BT274" s="1">
        <f t="shared" si="448"/>
        <v>0</v>
      </c>
      <c r="BU274" s="1">
        <f t="shared" si="449"/>
        <v>0</v>
      </c>
      <c r="BV274" s="1">
        <f t="shared" si="450"/>
        <v>0</v>
      </c>
      <c r="BW274" s="1">
        <f t="shared" si="451"/>
        <v>0</v>
      </c>
      <c r="BX274" s="1">
        <f t="shared" si="452"/>
        <v>0</v>
      </c>
      <c r="BY274" s="1">
        <f t="shared" si="453"/>
        <v>1</v>
      </c>
      <c r="BZ274" s="1">
        <f t="shared" si="454"/>
        <v>24</v>
      </c>
      <c r="CA274" s="1">
        <f t="shared" si="455"/>
        <v>29</v>
      </c>
      <c r="CB274" s="1">
        <f t="shared" si="456"/>
        <v>1</v>
      </c>
      <c r="CC274" s="1">
        <f t="shared" si="457"/>
        <v>29</v>
      </c>
      <c r="CD274" s="1">
        <f t="shared" si="458"/>
        <v>0</v>
      </c>
      <c r="CE274" s="1">
        <f t="shared" si="459"/>
        <v>0</v>
      </c>
      <c r="CF274" s="1">
        <f t="shared" si="460"/>
        <v>31</v>
      </c>
      <c r="CG274" s="1">
        <f t="shared" si="461"/>
        <v>0</v>
      </c>
      <c r="CH274" s="1">
        <f t="shared" si="462"/>
        <v>0</v>
      </c>
      <c r="CI274" s="1">
        <f t="shared" si="463"/>
        <v>0</v>
      </c>
      <c r="CJ274" s="1">
        <f t="shared" si="464"/>
        <v>0</v>
      </c>
      <c r="CK274" s="1">
        <f t="shared" si="465"/>
        <v>0</v>
      </c>
      <c r="CL274" s="1">
        <f t="shared" si="466"/>
        <v>0</v>
      </c>
      <c r="CM274" s="1">
        <f t="shared" si="467"/>
        <v>0</v>
      </c>
      <c r="CN274" s="1">
        <f t="shared" si="468"/>
        <v>0</v>
      </c>
      <c r="CO274" s="1">
        <f t="shared" si="469"/>
        <v>0</v>
      </c>
      <c r="CP274" s="1">
        <f t="shared" si="470"/>
        <v>0</v>
      </c>
      <c r="CQ274" s="1">
        <f t="shared" si="471"/>
        <v>0</v>
      </c>
      <c r="CR274" s="1">
        <f t="shared" si="472"/>
        <v>0</v>
      </c>
      <c r="CS274" s="1">
        <f t="shared" si="473"/>
        <v>0</v>
      </c>
      <c r="CT274" s="1">
        <f t="shared" si="474"/>
        <v>0</v>
      </c>
      <c r="CU274" s="1">
        <f t="shared" si="475"/>
        <v>0</v>
      </c>
      <c r="CV274" s="1">
        <f t="shared" si="476"/>
        <v>0</v>
      </c>
      <c r="CW274" s="1">
        <f t="shared" si="477"/>
        <v>0</v>
      </c>
      <c r="CX274" s="1">
        <f t="shared" si="478"/>
        <v>0</v>
      </c>
      <c r="CY274" s="1">
        <f t="shared" si="479"/>
        <v>0</v>
      </c>
      <c r="CZ274" s="1">
        <f t="shared" si="480"/>
        <v>0</v>
      </c>
      <c r="DA274" s="1">
        <f t="shared" si="481"/>
        <v>0</v>
      </c>
      <c r="DB274" s="1">
        <f t="shared" si="482"/>
        <v>0</v>
      </c>
      <c r="DC274" s="1">
        <f t="shared" si="483"/>
        <v>0</v>
      </c>
      <c r="DD274" s="1">
        <f t="shared" si="484"/>
        <v>0</v>
      </c>
    </row>
    <row r="275" spans="1:108" x14ac:dyDescent="0.55000000000000004">
      <c r="A275" s="1">
        <f>値貼り付け用シート!F283</f>
        <v>12</v>
      </c>
      <c r="B275" s="1">
        <f>値貼り付け用シート!G283</f>
        <v>29</v>
      </c>
      <c r="C275" s="1">
        <f>計算１!I6554</f>
        <v>24</v>
      </c>
      <c r="D275" s="1">
        <f>計算１!J6554</f>
        <v>24</v>
      </c>
      <c r="E275" s="1">
        <f>計算１!K6554</f>
        <v>0</v>
      </c>
      <c r="F275" s="1">
        <f>計算１!L6554</f>
        <v>27</v>
      </c>
      <c r="G275" s="1">
        <f>計算１!M6554</f>
        <v>1</v>
      </c>
      <c r="H275" s="1">
        <f>IF(計算１!I6554=0,"",計算１!N6554)</f>
        <v>37</v>
      </c>
      <c r="I275" s="1">
        <f>IF(ISERROR(計算１!O6554),"",計算１!O6554)</f>
        <v>37</v>
      </c>
      <c r="J275" s="1">
        <f>計算１!P6554</f>
        <v>0</v>
      </c>
      <c r="K275" s="1">
        <f t="shared" si="388"/>
        <v>27</v>
      </c>
      <c r="M275" s="1">
        <f t="shared" si="389"/>
        <v>0</v>
      </c>
      <c r="N275" s="1">
        <f t="shared" si="390"/>
        <v>0</v>
      </c>
      <c r="O275" s="1">
        <f t="shared" si="391"/>
        <v>0</v>
      </c>
      <c r="P275" s="1">
        <f t="shared" si="392"/>
        <v>0</v>
      </c>
      <c r="Q275" s="1">
        <f t="shared" si="393"/>
        <v>0</v>
      </c>
      <c r="R275" s="1">
        <f t="shared" si="394"/>
        <v>0</v>
      </c>
      <c r="S275" s="1">
        <f t="shared" si="395"/>
        <v>0</v>
      </c>
      <c r="T275" s="1">
        <f t="shared" si="396"/>
        <v>0</v>
      </c>
      <c r="U275" s="1">
        <f t="shared" si="397"/>
        <v>0</v>
      </c>
      <c r="V275" s="1">
        <f t="shared" si="398"/>
        <v>0</v>
      </c>
      <c r="W275" s="1">
        <f t="shared" si="399"/>
        <v>0</v>
      </c>
      <c r="X275" s="1">
        <f t="shared" si="400"/>
        <v>0</v>
      </c>
      <c r="Y275" s="1">
        <f t="shared" si="401"/>
        <v>0</v>
      </c>
      <c r="Z275" s="1">
        <f t="shared" si="402"/>
        <v>0</v>
      </c>
      <c r="AA275" s="1">
        <f t="shared" si="403"/>
        <v>0</v>
      </c>
      <c r="AB275" s="1">
        <f t="shared" si="404"/>
        <v>0</v>
      </c>
      <c r="AC275" s="1">
        <f t="shared" si="405"/>
        <v>0</v>
      </c>
      <c r="AD275" s="1">
        <f t="shared" si="406"/>
        <v>0</v>
      </c>
      <c r="AE275" s="1">
        <f t="shared" si="407"/>
        <v>0</v>
      </c>
      <c r="AF275" s="1">
        <f t="shared" si="408"/>
        <v>0</v>
      </c>
      <c r="AG275" s="1">
        <f t="shared" si="409"/>
        <v>0</v>
      </c>
      <c r="AH275" s="1">
        <f t="shared" si="410"/>
        <v>0</v>
      </c>
      <c r="AI275" s="1">
        <f t="shared" si="411"/>
        <v>0</v>
      </c>
      <c r="AJ275" s="1">
        <f t="shared" si="412"/>
        <v>0</v>
      </c>
      <c r="AK275" s="1">
        <f t="shared" si="413"/>
        <v>0</v>
      </c>
      <c r="AL275" s="1">
        <f t="shared" si="414"/>
        <v>0</v>
      </c>
      <c r="AM275" s="1">
        <f t="shared" si="415"/>
        <v>0</v>
      </c>
      <c r="AN275" s="1">
        <f t="shared" si="416"/>
        <v>0</v>
      </c>
      <c r="AO275" s="1">
        <f t="shared" si="417"/>
        <v>0</v>
      </c>
      <c r="AP275" s="1">
        <f t="shared" si="418"/>
        <v>0</v>
      </c>
      <c r="AQ275" s="1">
        <f t="shared" si="419"/>
        <v>0</v>
      </c>
      <c r="AR275" s="1">
        <f t="shared" si="420"/>
        <v>0</v>
      </c>
      <c r="AS275" s="1">
        <f t="shared" si="421"/>
        <v>0</v>
      </c>
      <c r="AT275" s="1">
        <f t="shared" si="422"/>
        <v>0</v>
      </c>
      <c r="AU275" s="1">
        <f t="shared" si="423"/>
        <v>0</v>
      </c>
      <c r="AV275" s="1">
        <f t="shared" si="424"/>
        <v>0</v>
      </c>
      <c r="AW275" s="1">
        <f t="shared" si="425"/>
        <v>0</v>
      </c>
      <c r="AX275" s="1">
        <f t="shared" si="426"/>
        <v>0</v>
      </c>
      <c r="AY275" s="1">
        <f t="shared" si="427"/>
        <v>0</v>
      </c>
      <c r="AZ275" s="1">
        <f t="shared" si="428"/>
        <v>0</v>
      </c>
      <c r="BA275" s="1">
        <f t="shared" si="429"/>
        <v>0</v>
      </c>
      <c r="BB275" s="1">
        <f t="shared" si="430"/>
        <v>0</v>
      </c>
      <c r="BC275" s="1">
        <f t="shared" si="431"/>
        <v>0</v>
      </c>
      <c r="BD275" s="1">
        <f t="shared" si="432"/>
        <v>0</v>
      </c>
      <c r="BE275" s="1">
        <f t="shared" si="433"/>
        <v>0</v>
      </c>
      <c r="BF275" s="1">
        <f t="shared" si="434"/>
        <v>0</v>
      </c>
      <c r="BG275" s="1">
        <f t="shared" si="435"/>
        <v>0</v>
      </c>
      <c r="BH275" s="1">
        <f t="shared" si="436"/>
        <v>0</v>
      </c>
      <c r="BI275" s="1">
        <f t="shared" si="437"/>
        <v>0</v>
      </c>
      <c r="BJ275" s="1">
        <f t="shared" si="438"/>
        <v>0</v>
      </c>
      <c r="BK275" s="1">
        <f t="shared" si="439"/>
        <v>0</v>
      </c>
      <c r="BL275" s="1">
        <f t="shared" si="440"/>
        <v>0</v>
      </c>
      <c r="BM275" s="1">
        <f t="shared" si="441"/>
        <v>0</v>
      </c>
      <c r="BN275" s="1">
        <f t="shared" si="442"/>
        <v>0</v>
      </c>
      <c r="BO275" s="1">
        <f t="shared" si="443"/>
        <v>0</v>
      </c>
      <c r="BP275" s="1">
        <f t="shared" si="444"/>
        <v>0</v>
      </c>
      <c r="BQ275" s="1">
        <f t="shared" si="445"/>
        <v>0</v>
      </c>
      <c r="BR275" s="1">
        <f t="shared" si="446"/>
        <v>0</v>
      </c>
      <c r="BS275" s="1">
        <f t="shared" si="447"/>
        <v>0</v>
      </c>
      <c r="BT275" s="1">
        <f t="shared" si="448"/>
        <v>0</v>
      </c>
      <c r="BU275" s="1">
        <f t="shared" si="449"/>
        <v>0</v>
      </c>
      <c r="BV275" s="1">
        <f t="shared" si="450"/>
        <v>0</v>
      </c>
      <c r="BW275" s="1">
        <f t="shared" si="451"/>
        <v>0</v>
      </c>
      <c r="BX275" s="1">
        <f t="shared" si="452"/>
        <v>0</v>
      </c>
      <c r="BY275" s="1">
        <f t="shared" si="453"/>
        <v>1</v>
      </c>
      <c r="BZ275" s="1">
        <f t="shared" si="454"/>
        <v>24</v>
      </c>
      <c r="CA275" s="1">
        <f t="shared" si="455"/>
        <v>27</v>
      </c>
      <c r="CB275" s="1">
        <f t="shared" si="456"/>
        <v>1</v>
      </c>
      <c r="CC275" s="1">
        <f t="shared" si="457"/>
        <v>27</v>
      </c>
      <c r="CD275" s="1">
        <f t="shared" si="458"/>
        <v>0</v>
      </c>
      <c r="CE275" s="1">
        <f t="shared" si="459"/>
        <v>0</v>
      </c>
      <c r="CF275" s="1">
        <f t="shared" si="460"/>
        <v>37</v>
      </c>
      <c r="CG275" s="1">
        <f t="shared" si="461"/>
        <v>0</v>
      </c>
      <c r="CH275" s="1">
        <f t="shared" si="462"/>
        <v>0</v>
      </c>
      <c r="CI275" s="1">
        <f t="shared" si="463"/>
        <v>0</v>
      </c>
      <c r="CJ275" s="1">
        <f t="shared" si="464"/>
        <v>0</v>
      </c>
      <c r="CK275" s="1">
        <f t="shared" si="465"/>
        <v>0</v>
      </c>
      <c r="CL275" s="1">
        <f t="shared" si="466"/>
        <v>0</v>
      </c>
      <c r="CM275" s="1">
        <f t="shared" si="467"/>
        <v>0</v>
      </c>
      <c r="CN275" s="1">
        <f t="shared" si="468"/>
        <v>0</v>
      </c>
      <c r="CO275" s="1">
        <f t="shared" si="469"/>
        <v>0</v>
      </c>
      <c r="CP275" s="1">
        <f t="shared" si="470"/>
        <v>0</v>
      </c>
      <c r="CQ275" s="1">
        <f t="shared" si="471"/>
        <v>0</v>
      </c>
      <c r="CR275" s="1">
        <f t="shared" si="472"/>
        <v>0</v>
      </c>
      <c r="CS275" s="1">
        <f t="shared" si="473"/>
        <v>0</v>
      </c>
      <c r="CT275" s="1">
        <f t="shared" si="474"/>
        <v>0</v>
      </c>
      <c r="CU275" s="1">
        <f t="shared" si="475"/>
        <v>0</v>
      </c>
      <c r="CV275" s="1">
        <f t="shared" si="476"/>
        <v>0</v>
      </c>
      <c r="CW275" s="1">
        <f t="shared" si="477"/>
        <v>0</v>
      </c>
      <c r="CX275" s="1">
        <f t="shared" si="478"/>
        <v>0</v>
      </c>
      <c r="CY275" s="1">
        <f t="shared" si="479"/>
        <v>0</v>
      </c>
      <c r="CZ275" s="1">
        <f t="shared" si="480"/>
        <v>0</v>
      </c>
      <c r="DA275" s="1">
        <f t="shared" si="481"/>
        <v>0</v>
      </c>
      <c r="DB275" s="1">
        <f t="shared" si="482"/>
        <v>0</v>
      </c>
      <c r="DC275" s="1">
        <f t="shared" si="483"/>
        <v>0</v>
      </c>
      <c r="DD275" s="1">
        <f t="shared" si="484"/>
        <v>0</v>
      </c>
    </row>
    <row r="276" spans="1:108" x14ac:dyDescent="0.55000000000000004">
      <c r="A276" s="1">
        <f>値貼り付け用シート!F284</f>
        <v>12</v>
      </c>
      <c r="B276" s="1">
        <f>値貼り付け用シート!G284</f>
        <v>30</v>
      </c>
      <c r="C276" s="1">
        <f>計算１!I6578</f>
        <v>24</v>
      </c>
      <c r="D276" s="1">
        <f>計算１!J6578</f>
        <v>24</v>
      </c>
      <c r="E276" s="1">
        <f>計算１!K6578</f>
        <v>0</v>
      </c>
      <c r="F276" s="1">
        <f>計算１!L6578</f>
        <v>31</v>
      </c>
      <c r="G276" s="1">
        <f>計算１!M6578</f>
        <v>1</v>
      </c>
      <c r="H276" s="1">
        <f>IF(計算１!I6578=0,"",計算１!N6578)</f>
        <v>36</v>
      </c>
      <c r="I276" s="1">
        <f>IF(ISERROR(計算１!O6578),"",計算１!O6578)</f>
        <v>36</v>
      </c>
      <c r="J276" s="1">
        <f>計算１!P6578</f>
        <v>0</v>
      </c>
      <c r="K276" s="1">
        <f t="shared" si="388"/>
        <v>31</v>
      </c>
      <c r="M276" s="1">
        <f t="shared" si="389"/>
        <v>0</v>
      </c>
      <c r="N276" s="1">
        <f t="shared" si="390"/>
        <v>0</v>
      </c>
      <c r="O276" s="1">
        <f t="shared" si="391"/>
        <v>0</v>
      </c>
      <c r="P276" s="1">
        <f t="shared" si="392"/>
        <v>0</v>
      </c>
      <c r="Q276" s="1">
        <f t="shared" si="393"/>
        <v>0</v>
      </c>
      <c r="R276" s="1">
        <f t="shared" si="394"/>
        <v>0</v>
      </c>
      <c r="S276" s="1">
        <f t="shared" si="395"/>
        <v>0</v>
      </c>
      <c r="T276" s="1">
        <f t="shared" si="396"/>
        <v>0</v>
      </c>
      <c r="U276" s="1">
        <f t="shared" si="397"/>
        <v>0</v>
      </c>
      <c r="V276" s="1">
        <f t="shared" si="398"/>
        <v>0</v>
      </c>
      <c r="W276" s="1">
        <f t="shared" si="399"/>
        <v>0</v>
      </c>
      <c r="X276" s="1">
        <f t="shared" si="400"/>
        <v>0</v>
      </c>
      <c r="Y276" s="1">
        <f t="shared" si="401"/>
        <v>0</v>
      </c>
      <c r="Z276" s="1">
        <f t="shared" si="402"/>
        <v>0</v>
      </c>
      <c r="AA276" s="1">
        <f t="shared" si="403"/>
        <v>0</v>
      </c>
      <c r="AB276" s="1">
        <f t="shared" si="404"/>
        <v>0</v>
      </c>
      <c r="AC276" s="1">
        <f t="shared" si="405"/>
        <v>0</v>
      </c>
      <c r="AD276" s="1">
        <f t="shared" si="406"/>
        <v>0</v>
      </c>
      <c r="AE276" s="1">
        <f t="shared" si="407"/>
        <v>0</v>
      </c>
      <c r="AF276" s="1">
        <f t="shared" si="408"/>
        <v>0</v>
      </c>
      <c r="AG276" s="1">
        <f t="shared" si="409"/>
        <v>0</v>
      </c>
      <c r="AH276" s="1">
        <f t="shared" si="410"/>
        <v>0</v>
      </c>
      <c r="AI276" s="1">
        <f t="shared" si="411"/>
        <v>0</v>
      </c>
      <c r="AJ276" s="1">
        <f t="shared" si="412"/>
        <v>0</v>
      </c>
      <c r="AK276" s="1">
        <f t="shared" si="413"/>
        <v>0</v>
      </c>
      <c r="AL276" s="1">
        <f t="shared" si="414"/>
        <v>0</v>
      </c>
      <c r="AM276" s="1">
        <f t="shared" si="415"/>
        <v>0</v>
      </c>
      <c r="AN276" s="1">
        <f t="shared" si="416"/>
        <v>0</v>
      </c>
      <c r="AO276" s="1">
        <f t="shared" si="417"/>
        <v>0</v>
      </c>
      <c r="AP276" s="1">
        <f t="shared" si="418"/>
        <v>0</v>
      </c>
      <c r="AQ276" s="1">
        <f t="shared" si="419"/>
        <v>0</v>
      </c>
      <c r="AR276" s="1">
        <f t="shared" si="420"/>
        <v>0</v>
      </c>
      <c r="AS276" s="1">
        <f t="shared" si="421"/>
        <v>0</v>
      </c>
      <c r="AT276" s="1">
        <f t="shared" si="422"/>
        <v>0</v>
      </c>
      <c r="AU276" s="1">
        <f t="shared" si="423"/>
        <v>0</v>
      </c>
      <c r="AV276" s="1">
        <f t="shared" si="424"/>
        <v>0</v>
      </c>
      <c r="AW276" s="1">
        <f t="shared" si="425"/>
        <v>0</v>
      </c>
      <c r="AX276" s="1">
        <f t="shared" si="426"/>
        <v>0</v>
      </c>
      <c r="AY276" s="1">
        <f t="shared" si="427"/>
        <v>0</v>
      </c>
      <c r="AZ276" s="1">
        <f t="shared" si="428"/>
        <v>0</v>
      </c>
      <c r="BA276" s="1">
        <f t="shared" si="429"/>
        <v>0</v>
      </c>
      <c r="BB276" s="1">
        <f t="shared" si="430"/>
        <v>0</v>
      </c>
      <c r="BC276" s="1">
        <f t="shared" si="431"/>
        <v>0</v>
      </c>
      <c r="BD276" s="1">
        <f t="shared" si="432"/>
        <v>0</v>
      </c>
      <c r="BE276" s="1">
        <f t="shared" si="433"/>
        <v>0</v>
      </c>
      <c r="BF276" s="1">
        <f t="shared" si="434"/>
        <v>0</v>
      </c>
      <c r="BG276" s="1">
        <f t="shared" si="435"/>
        <v>0</v>
      </c>
      <c r="BH276" s="1">
        <f t="shared" si="436"/>
        <v>0</v>
      </c>
      <c r="BI276" s="1">
        <f t="shared" si="437"/>
        <v>0</v>
      </c>
      <c r="BJ276" s="1">
        <f t="shared" si="438"/>
        <v>0</v>
      </c>
      <c r="BK276" s="1">
        <f t="shared" si="439"/>
        <v>0</v>
      </c>
      <c r="BL276" s="1">
        <f t="shared" si="440"/>
        <v>0</v>
      </c>
      <c r="BM276" s="1">
        <f t="shared" si="441"/>
        <v>0</v>
      </c>
      <c r="BN276" s="1">
        <f t="shared" si="442"/>
        <v>0</v>
      </c>
      <c r="BO276" s="1">
        <f t="shared" si="443"/>
        <v>0</v>
      </c>
      <c r="BP276" s="1">
        <f t="shared" si="444"/>
        <v>0</v>
      </c>
      <c r="BQ276" s="1">
        <f t="shared" si="445"/>
        <v>0</v>
      </c>
      <c r="BR276" s="1">
        <f t="shared" si="446"/>
        <v>0</v>
      </c>
      <c r="BS276" s="1">
        <f t="shared" si="447"/>
        <v>0</v>
      </c>
      <c r="BT276" s="1">
        <f t="shared" si="448"/>
        <v>0</v>
      </c>
      <c r="BU276" s="1">
        <f t="shared" si="449"/>
        <v>0</v>
      </c>
      <c r="BV276" s="1">
        <f t="shared" si="450"/>
        <v>0</v>
      </c>
      <c r="BW276" s="1">
        <f t="shared" si="451"/>
        <v>0</v>
      </c>
      <c r="BX276" s="1">
        <f t="shared" si="452"/>
        <v>0</v>
      </c>
      <c r="BY276" s="1">
        <f t="shared" si="453"/>
        <v>1</v>
      </c>
      <c r="BZ276" s="1">
        <f t="shared" si="454"/>
        <v>24</v>
      </c>
      <c r="CA276" s="1">
        <f t="shared" si="455"/>
        <v>31</v>
      </c>
      <c r="CB276" s="1">
        <f t="shared" si="456"/>
        <v>1</v>
      </c>
      <c r="CC276" s="1">
        <f t="shared" si="457"/>
        <v>31</v>
      </c>
      <c r="CD276" s="1">
        <f t="shared" si="458"/>
        <v>0</v>
      </c>
      <c r="CE276" s="1">
        <f t="shared" si="459"/>
        <v>0</v>
      </c>
      <c r="CF276" s="1">
        <f t="shared" si="460"/>
        <v>36</v>
      </c>
      <c r="CG276" s="1">
        <f t="shared" si="461"/>
        <v>0</v>
      </c>
      <c r="CH276" s="1">
        <f t="shared" si="462"/>
        <v>0</v>
      </c>
      <c r="CI276" s="1">
        <f t="shared" si="463"/>
        <v>0</v>
      </c>
      <c r="CJ276" s="1">
        <f t="shared" si="464"/>
        <v>0</v>
      </c>
      <c r="CK276" s="1">
        <f t="shared" si="465"/>
        <v>0</v>
      </c>
      <c r="CL276" s="1">
        <f t="shared" si="466"/>
        <v>0</v>
      </c>
      <c r="CM276" s="1">
        <f t="shared" si="467"/>
        <v>0</v>
      </c>
      <c r="CN276" s="1">
        <f t="shared" si="468"/>
        <v>0</v>
      </c>
      <c r="CO276" s="1">
        <f t="shared" si="469"/>
        <v>0</v>
      </c>
      <c r="CP276" s="1">
        <f t="shared" si="470"/>
        <v>0</v>
      </c>
      <c r="CQ276" s="1">
        <f t="shared" si="471"/>
        <v>0</v>
      </c>
      <c r="CR276" s="1">
        <f t="shared" si="472"/>
        <v>0</v>
      </c>
      <c r="CS276" s="1">
        <f t="shared" si="473"/>
        <v>0</v>
      </c>
      <c r="CT276" s="1">
        <f t="shared" si="474"/>
        <v>0</v>
      </c>
      <c r="CU276" s="1">
        <f t="shared" si="475"/>
        <v>0</v>
      </c>
      <c r="CV276" s="1">
        <f t="shared" si="476"/>
        <v>0</v>
      </c>
      <c r="CW276" s="1">
        <f t="shared" si="477"/>
        <v>0</v>
      </c>
      <c r="CX276" s="1">
        <f t="shared" si="478"/>
        <v>0</v>
      </c>
      <c r="CY276" s="1">
        <f t="shared" si="479"/>
        <v>0</v>
      </c>
      <c r="CZ276" s="1">
        <f t="shared" si="480"/>
        <v>0</v>
      </c>
      <c r="DA276" s="1">
        <f t="shared" si="481"/>
        <v>0</v>
      </c>
      <c r="DB276" s="1">
        <f t="shared" si="482"/>
        <v>0</v>
      </c>
      <c r="DC276" s="1">
        <f t="shared" si="483"/>
        <v>0</v>
      </c>
      <c r="DD276" s="1">
        <f t="shared" si="484"/>
        <v>0</v>
      </c>
    </row>
    <row r="277" spans="1:108" x14ac:dyDescent="0.55000000000000004">
      <c r="A277" s="1">
        <f>値貼り付け用シート!F285</f>
        <v>12</v>
      </c>
      <c r="B277" s="1">
        <f>値貼り付け用シート!G285</f>
        <v>31</v>
      </c>
      <c r="C277" s="1">
        <f>計算１!I6602</f>
        <v>24</v>
      </c>
      <c r="D277" s="1">
        <f>計算１!J6602</f>
        <v>24</v>
      </c>
      <c r="E277" s="1">
        <f>計算１!K6602</f>
        <v>0</v>
      </c>
      <c r="F277" s="1">
        <f>計算１!L6602</f>
        <v>33</v>
      </c>
      <c r="G277" s="1">
        <f>計算１!M6602</f>
        <v>1</v>
      </c>
      <c r="H277" s="1">
        <f>IF(計算１!I6602=0,"",計算１!N6602)</f>
        <v>43</v>
      </c>
      <c r="I277" s="1">
        <f>IF(ISERROR(計算１!O6602),"",計算１!O6602)</f>
        <v>43</v>
      </c>
      <c r="J277" s="1">
        <f>計算１!P6602</f>
        <v>0</v>
      </c>
      <c r="K277" s="1">
        <f t="shared" si="388"/>
        <v>33</v>
      </c>
      <c r="M277" s="1">
        <f t="shared" si="389"/>
        <v>0</v>
      </c>
      <c r="N277" s="1">
        <f t="shared" si="390"/>
        <v>0</v>
      </c>
      <c r="O277" s="1">
        <f t="shared" si="391"/>
        <v>0</v>
      </c>
      <c r="P277" s="1">
        <f t="shared" si="392"/>
        <v>0</v>
      </c>
      <c r="Q277" s="1">
        <f t="shared" si="393"/>
        <v>0</v>
      </c>
      <c r="R277" s="1">
        <f t="shared" si="394"/>
        <v>0</v>
      </c>
      <c r="S277" s="1">
        <f t="shared" si="395"/>
        <v>0</v>
      </c>
      <c r="T277" s="1">
        <f t="shared" si="396"/>
        <v>0</v>
      </c>
      <c r="U277" s="1">
        <f t="shared" si="397"/>
        <v>0</v>
      </c>
      <c r="V277" s="1">
        <f t="shared" si="398"/>
        <v>0</v>
      </c>
      <c r="W277" s="1">
        <f t="shared" si="399"/>
        <v>0</v>
      </c>
      <c r="X277" s="1">
        <f t="shared" si="400"/>
        <v>0</v>
      </c>
      <c r="Y277" s="1">
        <f t="shared" si="401"/>
        <v>0</v>
      </c>
      <c r="Z277" s="1">
        <f t="shared" si="402"/>
        <v>0</v>
      </c>
      <c r="AA277" s="1">
        <f t="shared" si="403"/>
        <v>0</v>
      </c>
      <c r="AB277" s="1">
        <f t="shared" si="404"/>
        <v>0</v>
      </c>
      <c r="AC277" s="1">
        <f t="shared" si="405"/>
        <v>0</v>
      </c>
      <c r="AD277" s="1">
        <f t="shared" si="406"/>
        <v>0</v>
      </c>
      <c r="AE277" s="1">
        <f t="shared" si="407"/>
        <v>0</v>
      </c>
      <c r="AF277" s="1">
        <f t="shared" si="408"/>
        <v>0</v>
      </c>
      <c r="AG277" s="1">
        <f t="shared" si="409"/>
        <v>0</v>
      </c>
      <c r="AH277" s="1">
        <f t="shared" si="410"/>
        <v>0</v>
      </c>
      <c r="AI277" s="1">
        <f t="shared" si="411"/>
        <v>0</v>
      </c>
      <c r="AJ277" s="1">
        <f t="shared" si="412"/>
        <v>0</v>
      </c>
      <c r="AK277" s="1">
        <f t="shared" si="413"/>
        <v>0</v>
      </c>
      <c r="AL277" s="1">
        <f t="shared" si="414"/>
        <v>0</v>
      </c>
      <c r="AM277" s="1">
        <f t="shared" si="415"/>
        <v>0</v>
      </c>
      <c r="AN277" s="1">
        <f t="shared" si="416"/>
        <v>0</v>
      </c>
      <c r="AO277" s="1">
        <f t="shared" si="417"/>
        <v>0</v>
      </c>
      <c r="AP277" s="1">
        <f t="shared" si="418"/>
        <v>0</v>
      </c>
      <c r="AQ277" s="1">
        <f t="shared" si="419"/>
        <v>0</v>
      </c>
      <c r="AR277" s="1">
        <f t="shared" si="420"/>
        <v>0</v>
      </c>
      <c r="AS277" s="1">
        <f t="shared" si="421"/>
        <v>0</v>
      </c>
      <c r="AT277" s="1">
        <f t="shared" si="422"/>
        <v>0</v>
      </c>
      <c r="AU277" s="1">
        <f t="shared" si="423"/>
        <v>0</v>
      </c>
      <c r="AV277" s="1">
        <f t="shared" si="424"/>
        <v>0</v>
      </c>
      <c r="AW277" s="1">
        <f t="shared" si="425"/>
        <v>0</v>
      </c>
      <c r="AX277" s="1">
        <f t="shared" si="426"/>
        <v>0</v>
      </c>
      <c r="AY277" s="1">
        <f t="shared" si="427"/>
        <v>0</v>
      </c>
      <c r="AZ277" s="1">
        <f t="shared" si="428"/>
        <v>0</v>
      </c>
      <c r="BA277" s="1">
        <f t="shared" si="429"/>
        <v>0</v>
      </c>
      <c r="BB277" s="1">
        <f t="shared" si="430"/>
        <v>0</v>
      </c>
      <c r="BC277" s="1">
        <f t="shared" si="431"/>
        <v>0</v>
      </c>
      <c r="BD277" s="1">
        <f t="shared" si="432"/>
        <v>0</v>
      </c>
      <c r="BE277" s="1">
        <f t="shared" si="433"/>
        <v>0</v>
      </c>
      <c r="BF277" s="1">
        <f t="shared" si="434"/>
        <v>0</v>
      </c>
      <c r="BG277" s="1">
        <f t="shared" si="435"/>
        <v>0</v>
      </c>
      <c r="BH277" s="1">
        <f t="shared" si="436"/>
        <v>0</v>
      </c>
      <c r="BI277" s="1">
        <f t="shared" si="437"/>
        <v>0</v>
      </c>
      <c r="BJ277" s="1">
        <f t="shared" si="438"/>
        <v>0</v>
      </c>
      <c r="BK277" s="1">
        <f t="shared" si="439"/>
        <v>0</v>
      </c>
      <c r="BL277" s="1">
        <f t="shared" si="440"/>
        <v>0</v>
      </c>
      <c r="BM277" s="1">
        <f t="shared" si="441"/>
        <v>0</v>
      </c>
      <c r="BN277" s="1">
        <f t="shared" si="442"/>
        <v>0</v>
      </c>
      <c r="BO277" s="1">
        <f t="shared" si="443"/>
        <v>0</v>
      </c>
      <c r="BP277" s="1">
        <f t="shared" si="444"/>
        <v>0</v>
      </c>
      <c r="BQ277" s="1">
        <f t="shared" si="445"/>
        <v>0</v>
      </c>
      <c r="BR277" s="1">
        <f t="shared" si="446"/>
        <v>0</v>
      </c>
      <c r="BS277" s="1">
        <f t="shared" si="447"/>
        <v>0</v>
      </c>
      <c r="BT277" s="1">
        <f t="shared" si="448"/>
        <v>0</v>
      </c>
      <c r="BU277" s="1">
        <f t="shared" si="449"/>
        <v>0</v>
      </c>
      <c r="BV277" s="1">
        <f t="shared" si="450"/>
        <v>0</v>
      </c>
      <c r="BW277" s="1">
        <f t="shared" si="451"/>
        <v>0</v>
      </c>
      <c r="BX277" s="1">
        <f t="shared" si="452"/>
        <v>0</v>
      </c>
      <c r="BY277" s="1">
        <f t="shared" si="453"/>
        <v>1</v>
      </c>
      <c r="BZ277" s="1">
        <f t="shared" si="454"/>
        <v>24</v>
      </c>
      <c r="CA277" s="1">
        <f t="shared" si="455"/>
        <v>33</v>
      </c>
      <c r="CB277" s="1">
        <f t="shared" si="456"/>
        <v>1</v>
      </c>
      <c r="CC277" s="1">
        <f t="shared" si="457"/>
        <v>33</v>
      </c>
      <c r="CD277" s="1">
        <f t="shared" si="458"/>
        <v>0</v>
      </c>
      <c r="CE277" s="1">
        <f t="shared" si="459"/>
        <v>0</v>
      </c>
      <c r="CF277" s="1">
        <f t="shared" si="460"/>
        <v>43</v>
      </c>
      <c r="CG277" s="1">
        <f t="shared" si="461"/>
        <v>0</v>
      </c>
      <c r="CH277" s="1">
        <f t="shared" si="462"/>
        <v>0</v>
      </c>
      <c r="CI277" s="1">
        <f t="shared" si="463"/>
        <v>0</v>
      </c>
      <c r="CJ277" s="1">
        <f t="shared" si="464"/>
        <v>0</v>
      </c>
      <c r="CK277" s="1">
        <f t="shared" si="465"/>
        <v>0</v>
      </c>
      <c r="CL277" s="1">
        <f t="shared" si="466"/>
        <v>0</v>
      </c>
      <c r="CM277" s="1">
        <f t="shared" si="467"/>
        <v>0</v>
      </c>
      <c r="CN277" s="1">
        <f t="shared" si="468"/>
        <v>0</v>
      </c>
      <c r="CO277" s="1">
        <f t="shared" si="469"/>
        <v>0</v>
      </c>
      <c r="CP277" s="1">
        <f t="shared" si="470"/>
        <v>0</v>
      </c>
      <c r="CQ277" s="1">
        <f t="shared" si="471"/>
        <v>0</v>
      </c>
      <c r="CR277" s="1">
        <f t="shared" si="472"/>
        <v>0</v>
      </c>
      <c r="CS277" s="1">
        <f t="shared" si="473"/>
        <v>0</v>
      </c>
      <c r="CT277" s="1">
        <f t="shared" si="474"/>
        <v>0</v>
      </c>
      <c r="CU277" s="1">
        <f t="shared" si="475"/>
        <v>0</v>
      </c>
      <c r="CV277" s="1">
        <f t="shared" si="476"/>
        <v>0</v>
      </c>
      <c r="CW277" s="1">
        <f t="shared" si="477"/>
        <v>0</v>
      </c>
      <c r="CX277" s="1">
        <f t="shared" si="478"/>
        <v>0</v>
      </c>
      <c r="CY277" s="1">
        <f t="shared" si="479"/>
        <v>0</v>
      </c>
      <c r="CZ277" s="1">
        <f t="shared" si="480"/>
        <v>0</v>
      </c>
      <c r="DA277" s="1">
        <f t="shared" si="481"/>
        <v>0</v>
      </c>
      <c r="DB277" s="1">
        <f t="shared" si="482"/>
        <v>0</v>
      </c>
      <c r="DC277" s="1">
        <f t="shared" si="483"/>
        <v>0</v>
      </c>
      <c r="DD277" s="1">
        <f t="shared" si="484"/>
        <v>0</v>
      </c>
    </row>
    <row r="278" spans="1:108" x14ac:dyDescent="0.55000000000000004">
      <c r="A278" s="1">
        <f>値貼り付け用シート!F286</f>
        <v>1</v>
      </c>
      <c r="B278" s="1">
        <f>値貼り付け用シート!G286</f>
        <v>1</v>
      </c>
      <c r="C278" s="1">
        <f>計算１!I6626</f>
        <v>23</v>
      </c>
      <c r="D278" s="1">
        <f>計算１!J6626</f>
        <v>24</v>
      </c>
      <c r="E278" s="1">
        <f>計算１!K6626</f>
        <v>0</v>
      </c>
      <c r="F278" s="1">
        <f>計算１!L6626</f>
        <v>36</v>
      </c>
      <c r="G278" s="1">
        <f>計算１!M6626</f>
        <v>1</v>
      </c>
      <c r="H278" s="1">
        <f>IF(計算１!I6626=0,"",計算１!N6626)</f>
        <v>37</v>
      </c>
      <c r="I278" s="1">
        <f>IF(ISERROR(計算１!O6626),"",計算１!O6626)</f>
        <v>37</v>
      </c>
      <c r="J278" s="1">
        <f>計算１!P6626</f>
        <v>0</v>
      </c>
      <c r="K278" s="1">
        <f t="shared" si="388"/>
        <v>36</v>
      </c>
      <c r="M278" s="1">
        <f t="shared" si="389"/>
        <v>0</v>
      </c>
      <c r="N278" s="1">
        <f t="shared" si="390"/>
        <v>0</v>
      </c>
      <c r="O278" s="1">
        <f t="shared" si="391"/>
        <v>0</v>
      </c>
      <c r="P278" s="1">
        <f t="shared" si="392"/>
        <v>0</v>
      </c>
      <c r="Q278" s="1">
        <f t="shared" si="393"/>
        <v>0</v>
      </c>
      <c r="R278" s="1">
        <f t="shared" si="394"/>
        <v>0</v>
      </c>
      <c r="S278" s="1">
        <f t="shared" si="395"/>
        <v>0</v>
      </c>
      <c r="T278" s="1">
        <f t="shared" si="396"/>
        <v>0</v>
      </c>
      <c r="U278" s="1">
        <f t="shared" si="397"/>
        <v>0</v>
      </c>
      <c r="V278" s="1">
        <f t="shared" si="398"/>
        <v>0</v>
      </c>
      <c r="W278" s="1">
        <f t="shared" si="399"/>
        <v>0</v>
      </c>
      <c r="X278" s="1">
        <f t="shared" si="400"/>
        <v>0</v>
      </c>
      <c r="Y278" s="1">
        <f t="shared" si="401"/>
        <v>0</v>
      </c>
      <c r="Z278" s="1">
        <f t="shared" si="402"/>
        <v>0</v>
      </c>
      <c r="AA278" s="1">
        <f t="shared" si="403"/>
        <v>0</v>
      </c>
      <c r="AB278" s="1">
        <f t="shared" si="404"/>
        <v>0</v>
      </c>
      <c r="AC278" s="1">
        <f t="shared" si="405"/>
        <v>0</v>
      </c>
      <c r="AD278" s="1">
        <f t="shared" si="406"/>
        <v>0</v>
      </c>
      <c r="AE278" s="1">
        <f t="shared" si="407"/>
        <v>0</v>
      </c>
      <c r="AF278" s="1">
        <f t="shared" si="408"/>
        <v>0</v>
      </c>
      <c r="AG278" s="1">
        <f t="shared" si="409"/>
        <v>0</v>
      </c>
      <c r="AH278" s="1">
        <f t="shared" si="410"/>
        <v>0</v>
      </c>
      <c r="AI278" s="1">
        <f t="shared" si="411"/>
        <v>0</v>
      </c>
      <c r="AJ278" s="1">
        <f t="shared" si="412"/>
        <v>0</v>
      </c>
      <c r="AK278" s="1">
        <f t="shared" si="413"/>
        <v>0</v>
      </c>
      <c r="AL278" s="1">
        <f t="shared" si="414"/>
        <v>0</v>
      </c>
      <c r="AM278" s="1">
        <f t="shared" si="415"/>
        <v>0</v>
      </c>
      <c r="AN278" s="1">
        <f t="shared" si="416"/>
        <v>0</v>
      </c>
      <c r="AO278" s="1">
        <f t="shared" si="417"/>
        <v>0</v>
      </c>
      <c r="AP278" s="1">
        <f t="shared" si="418"/>
        <v>0</v>
      </c>
      <c r="AQ278" s="1">
        <f t="shared" si="419"/>
        <v>0</v>
      </c>
      <c r="AR278" s="1">
        <f t="shared" si="420"/>
        <v>0</v>
      </c>
      <c r="AS278" s="1">
        <f t="shared" si="421"/>
        <v>0</v>
      </c>
      <c r="AT278" s="1">
        <f t="shared" si="422"/>
        <v>0</v>
      </c>
      <c r="AU278" s="1">
        <f t="shared" si="423"/>
        <v>0</v>
      </c>
      <c r="AV278" s="1">
        <f t="shared" si="424"/>
        <v>0</v>
      </c>
      <c r="AW278" s="1">
        <f t="shared" si="425"/>
        <v>0</v>
      </c>
      <c r="AX278" s="1">
        <f t="shared" si="426"/>
        <v>0</v>
      </c>
      <c r="AY278" s="1">
        <f t="shared" si="427"/>
        <v>0</v>
      </c>
      <c r="AZ278" s="1">
        <f t="shared" si="428"/>
        <v>0</v>
      </c>
      <c r="BA278" s="1">
        <f t="shared" si="429"/>
        <v>0</v>
      </c>
      <c r="BB278" s="1">
        <f t="shared" si="430"/>
        <v>0</v>
      </c>
      <c r="BC278" s="1">
        <f t="shared" si="431"/>
        <v>0</v>
      </c>
      <c r="BD278" s="1">
        <f t="shared" si="432"/>
        <v>0</v>
      </c>
      <c r="BE278" s="1">
        <f t="shared" si="433"/>
        <v>0</v>
      </c>
      <c r="BF278" s="1">
        <f t="shared" si="434"/>
        <v>0</v>
      </c>
      <c r="BG278" s="1">
        <f t="shared" si="435"/>
        <v>0</v>
      </c>
      <c r="BH278" s="1">
        <f t="shared" si="436"/>
        <v>0</v>
      </c>
      <c r="BI278" s="1">
        <f t="shared" si="437"/>
        <v>0</v>
      </c>
      <c r="BJ278" s="1">
        <f t="shared" si="438"/>
        <v>0</v>
      </c>
      <c r="BK278" s="1">
        <f t="shared" si="439"/>
        <v>0</v>
      </c>
      <c r="BL278" s="1">
        <f t="shared" si="440"/>
        <v>0</v>
      </c>
      <c r="BM278" s="1">
        <f t="shared" si="441"/>
        <v>0</v>
      </c>
      <c r="BN278" s="1">
        <f t="shared" si="442"/>
        <v>0</v>
      </c>
      <c r="BO278" s="1">
        <f t="shared" si="443"/>
        <v>0</v>
      </c>
      <c r="BP278" s="1">
        <f t="shared" si="444"/>
        <v>0</v>
      </c>
      <c r="BQ278" s="1">
        <f t="shared" si="445"/>
        <v>0</v>
      </c>
      <c r="BR278" s="1">
        <f t="shared" si="446"/>
        <v>0</v>
      </c>
      <c r="BS278" s="1">
        <f t="shared" si="447"/>
        <v>0</v>
      </c>
      <c r="BT278" s="1">
        <f t="shared" si="448"/>
        <v>0</v>
      </c>
      <c r="BU278" s="1">
        <f t="shared" si="449"/>
        <v>0</v>
      </c>
      <c r="BV278" s="1">
        <f t="shared" si="450"/>
        <v>0</v>
      </c>
      <c r="BW278" s="1">
        <f t="shared" si="451"/>
        <v>0</v>
      </c>
      <c r="BX278" s="1">
        <f t="shared" si="452"/>
        <v>0</v>
      </c>
      <c r="BY278" s="1">
        <f t="shared" si="453"/>
        <v>0</v>
      </c>
      <c r="BZ278" s="1">
        <f t="shared" si="454"/>
        <v>0</v>
      </c>
      <c r="CA278" s="1">
        <f t="shared" si="455"/>
        <v>0</v>
      </c>
      <c r="CB278" s="1">
        <f t="shared" si="456"/>
        <v>0</v>
      </c>
      <c r="CC278" s="1">
        <f t="shared" si="457"/>
        <v>0</v>
      </c>
      <c r="CD278" s="1">
        <f t="shared" si="458"/>
        <v>0</v>
      </c>
      <c r="CE278" s="1">
        <f t="shared" si="459"/>
        <v>0</v>
      </c>
      <c r="CF278" s="1">
        <f t="shared" si="460"/>
        <v>0</v>
      </c>
      <c r="CG278" s="1">
        <f t="shared" si="461"/>
        <v>1</v>
      </c>
      <c r="CH278" s="1">
        <f t="shared" si="462"/>
        <v>23</v>
      </c>
      <c r="CI278" s="1">
        <f t="shared" si="463"/>
        <v>36</v>
      </c>
      <c r="CJ278" s="1">
        <f t="shared" si="464"/>
        <v>1</v>
      </c>
      <c r="CK278" s="1">
        <f t="shared" si="465"/>
        <v>36</v>
      </c>
      <c r="CL278" s="1">
        <f t="shared" si="466"/>
        <v>0</v>
      </c>
      <c r="CM278" s="1">
        <f t="shared" si="467"/>
        <v>0</v>
      </c>
      <c r="CN278" s="1">
        <f t="shared" si="468"/>
        <v>37</v>
      </c>
      <c r="CO278" s="1">
        <f t="shared" si="469"/>
        <v>0</v>
      </c>
      <c r="CP278" s="1">
        <f t="shared" si="470"/>
        <v>0</v>
      </c>
      <c r="CQ278" s="1">
        <f t="shared" si="471"/>
        <v>0</v>
      </c>
      <c r="CR278" s="1">
        <f t="shared" si="472"/>
        <v>0</v>
      </c>
      <c r="CS278" s="1">
        <f t="shared" si="473"/>
        <v>0</v>
      </c>
      <c r="CT278" s="1">
        <f t="shared" si="474"/>
        <v>0</v>
      </c>
      <c r="CU278" s="1">
        <f t="shared" si="475"/>
        <v>0</v>
      </c>
      <c r="CV278" s="1">
        <f t="shared" si="476"/>
        <v>0</v>
      </c>
      <c r="CW278" s="1">
        <f t="shared" si="477"/>
        <v>0</v>
      </c>
      <c r="CX278" s="1">
        <f t="shared" si="478"/>
        <v>0</v>
      </c>
      <c r="CY278" s="1">
        <f t="shared" si="479"/>
        <v>0</v>
      </c>
      <c r="CZ278" s="1">
        <f t="shared" si="480"/>
        <v>0</v>
      </c>
      <c r="DA278" s="1">
        <f t="shared" si="481"/>
        <v>0</v>
      </c>
      <c r="DB278" s="1">
        <f t="shared" si="482"/>
        <v>0</v>
      </c>
      <c r="DC278" s="1">
        <f t="shared" si="483"/>
        <v>0</v>
      </c>
      <c r="DD278" s="1">
        <f t="shared" si="484"/>
        <v>0</v>
      </c>
    </row>
    <row r="279" spans="1:108" x14ac:dyDescent="0.55000000000000004">
      <c r="A279" s="1">
        <f>値貼り付け用シート!F287</f>
        <v>1</v>
      </c>
      <c r="B279" s="1">
        <f>値貼り付け用シート!G287</f>
        <v>2</v>
      </c>
      <c r="C279" s="1">
        <f>計算１!I6650</f>
        <v>24</v>
      </c>
      <c r="D279" s="1">
        <f>計算１!J6650</f>
        <v>24</v>
      </c>
      <c r="E279" s="1">
        <f>計算１!K6650</f>
        <v>0</v>
      </c>
      <c r="F279" s="1">
        <f>計算１!L6650</f>
        <v>28</v>
      </c>
      <c r="G279" s="1">
        <f>計算１!M6650</f>
        <v>1</v>
      </c>
      <c r="H279" s="1">
        <f>IF(計算１!I6650=0,"",計算１!N6650)</f>
        <v>26</v>
      </c>
      <c r="I279" s="1">
        <f>IF(ISERROR(計算１!O6650),"",計算１!O6650)</f>
        <v>26</v>
      </c>
      <c r="J279" s="1">
        <f>計算１!P6650</f>
        <v>0</v>
      </c>
      <c r="K279" s="1">
        <f t="shared" si="388"/>
        <v>28</v>
      </c>
      <c r="M279" s="1">
        <f t="shared" si="389"/>
        <v>0</v>
      </c>
      <c r="N279" s="1">
        <f t="shared" si="390"/>
        <v>0</v>
      </c>
      <c r="O279" s="1">
        <f t="shared" si="391"/>
        <v>0</v>
      </c>
      <c r="P279" s="1">
        <f t="shared" si="392"/>
        <v>0</v>
      </c>
      <c r="Q279" s="1">
        <f t="shared" si="393"/>
        <v>0</v>
      </c>
      <c r="R279" s="1">
        <f t="shared" si="394"/>
        <v>0</v>
      </c>
      <c r="S279" s="1">
        <f t="shared" si="395"/>
        <v>0</v>
      </c>
      <c r="T279" s="1">
        <f t="shared" si="396"/>
        <v>0</v>
      </c>
      <c r="U279" s="1">
        <f t="shared" si="397"/>
        <v>0</v>
      </c>
      <c r="V279" s="1">
        <f t="shared" si="398"/>
        <v>0</v>
      </c>
      <c r="W279" s="1">
        <f t="shared" si="399"/>
        <v>0</v>
      </c>
      <c r="X279" s="1">
        <f t="shared" si="400"/>
        <v>0</v>
      </c>
      <c r="Y279" s="1">
        <f t="shared" si="401"/>
        <v>0</v>
      </c>
      <c r="Z279" s="1">
        <f t="shared" si="402"/>
        <v>0</v>
      </c>
      <c r="AA279" s="1">
        <f t="shared" si="403"/>
        <v>0</v>
      </c>
      <c r="AB279" s="1">
        <f t="shared" si="404"/>
        <v>0</v>
      </c>
      <c r="AC279" s="1">
        <f t="shared" si="405"/>
        <v>0</v>
      </c>
      <c r="AD279" s="1">
        <f t="shared" si="406"/>
        <v>0</v>
      </c>
      <c r="AE279" s="1">
        <f t="shared" si="407"/>
        <v>0</v>
      </c>
      <c r="AF279" s="1">
        <f t="shared" si="408"/>
        <v>0</v>
      </c>
      <c r="AG279" s="1">
        <f t="shared" si="409"/>
        <v>0</v>
      </c>
      <c r="AH279" s="1">
        <f t="shared" si="410"/>
        <v>0</v>
      </c>
      <c r="AI279" s="1">
        <f t="shared" si="411"/>
        <v>0</v>
      </c>
      <c r="AJ279" s="1">
        <f t="shared" si="412"/>
        <v>0</v>
      </c>
      <c r="AK279" s="1">
        <f t="shared" si="413"/>
        <v>0</v>
      </c>
      <c r="AL279" s="1">
        <f t="shared" si="414"/>
        <v>0</v>
      </c>
      <c r="AM279" s="1">
        <f t="shared" si="415"/>
        <v>0</v>
      </c>
      <c r="AN279" s="1">
        <f t="shared" si="416"/>
        <v>0</v>
      </c>
      <c r="AO279" s="1">
        <f t="shared" si="417"/>
        <v>0</v>
      </c>
      <c r="AP279" s="1">
        <f t="shared" si="418"/>
        <v>0</v>
      </c>
      <c r="AQ279" s="1">
        <f t="shared" si="419"/>
        <v>0</v>
      </c>
      <c r="AR279" s="1">
        <f t="shared" si="420"/>
        <v>0</v>
      </c>
      <c r="AS279" s="1">
        <f t="shared" si="421"/>
        <v>0</v>
      </c>
      <c r="AT279" s="1">
        <f t="shared" si="422"/>
        <v>0</v>
      </c>
      <c r="AU279" s="1">
        <f t="shared" si="423"/>
        <v>0</v>
      </c>
      <c r="AV279" s="1">
        <f t="shared" si="424"/>
        <v>0</v>
      </c>
      <c r="AW279" s="1">
        <f t="shared" si="425"/>
        <v>0</v>
      </c>
      <c r="AX279" s="1">
        <f t="shared" si="426"/>
        <v>0</v>
      </c>
      <c r="AY279" s="1">
        <f t="shared" si="427"/>
        <v>0</v>
      </c>
      <c r="AZ279" s="1">
        <f t="shared" si="428"/>
        <v>0</v>
      </c>
      <c r="BA279" s="1">
        <f t="shared" si="429"/>
        <v>0</v>
      </c>
      <c r="BB279" s="1">
        <f t="shared" si="430"/>
        <v>0</v>
      </c>
      <c r="BC279" s="1">
        <f t="shared" si="431"/>
        <v>0</v>
      </c>
      <c r="BD279" s="1">
        <f t="shared" si="432"/>
        <v>0</v>
      </c>
      <c r="BE279" s="1">
        <f t="shared" si="433"/>
        <v>0</v>
      </c>
      <c r="BF279" s="1">
        <f t="shared" si="434"/>
        <v>0</v>
      </c>
      <c r="BG279" s="1">
        <f t="shared" si="435"/>
        <v>0</v>
      </c>
      <c r="BH279" s="1">
        <f t="shared" si="436"/>
        <v>0</v>
      </c>
      <c r="BI279" s="1">
        <f t="shared" si="437"/>
        <v>0</v>
      </c>
      <c r="BJ279" s="1">
        <f t="shared" si="438"/>
        <v>0</v>
      </c>
      <c r="BK279" s="1">
        <f t="shared" si="439"/>
        <v>0</v>
      </c>
      <c r="BL279" s="1">
        <f t="shared" si="440"/>
        <v>0</v>
      </c>
      <c r="BM279" s="1">
        <f t="shared" si="441"/>
        <v>0</v>
      </c>
      <c r="BN279" s="1">
        <f t="shared" si="442"/>
        <v>0</v>
      </c>
      <c r="BO279" s="1">
        <f t="shared" si="443"/>
        <v>0</v>
      </c>
      <c r="BP279" s="1">
        <f t="shared" si="444"/>
        <v>0</v>
      </c>
      <c r="BQ279" s="1">
        <f t="shared" si="445"/>
        <v>0</v>
      </c>
      <c r="BR279" s="1">
        <f t="shared" si="446"/>
        <v>0</v>
      </c>
      <c r="BS279" s="1">
        <f t="shared" si="447"/>
        <v>0</v>
      </c>
      <c r="BT279" s="1">
        <f t="shared" si="448"/>
        <v>0</v>
      </c>
      <c r="BU279" s="1">
        <f t="shared" si="449"/>
        <v>0</v>
      </c>
      <c r="BV279" s="1">
        <f t="shared" si="450"/>
        <v>0</v>
      </c>
      <c r="BW279" s="1">
        <f t="shared" si="451"/>
        <v>0</v>
      </c>
      <c r="BX279" s="1">
        <f t="shared" si="452"/>
        <v>0</v>
      </c>
      <c r="BY279" s="1">
        <f t="shared" si="453"/>
        <v>0</v>
      </c>
      <c r="BZ279" s="1">
        <f t="shared" si="454"/>
        <v>0</v>
      </c>
      <c r="CA279" s="1">
        <f t="shared" si="455"/>
        <v>0</v>
      </c>
      <c r="CB279" s="1">
        <f t="shared" si="456"/>
        <v>0</v>
      </c>
      <c r="CC279" s="1">
        <f t="shared" si="457"/>
        <v>0</v>
      </c>
      <c r="CD279" s="1">
        <f t="shared" si="458"/>
        <v>0</v>
      </c>
      <c r="CE279" s="1">
        <f t="shared" si="459"/>
        <v>0</v>
      </c>
      <c r="CF279" s="1">
        <f t="shared" si="460"/>
        <v>0</v>
      </c>
      <c r="CG279" s="1">
        <f t="shared" si="461"/>
        <v>1</v>
      </c>
      <c r="CH279" s="1">
        <f t="shared" si="462"/>
        <v>24</v>
      </c>
      <c r="CI279" s="1">
        <f t="shared" si="463"/>
        <v>28</v>
      </c>
      <c r="CJ279" s="1">
        <f t="shared" si="464"/>
        <v>1</v>
      </c>
      <c r="CK279" s="1">
        <f t="shared" si="465"/>
        <v>28</v>
      </c>
      <c r="CL279" s="1">
        <f t="shared" si="466"/>
        <v>0</v>
      </c>
      <c r="CM279" s="1">
        <f t="shared" si="467"/>
        <v>0</v>
      </c>
      <c r="CN279" s="1">
        <f t="shared" si="468"/>
        <v>26</v>
      </c>
      <c r="CO279" s="1">
        <f t="shared" si="469"/>
        <v>0</v>
      </c>
      <c r="CP279" s="1">
        <f t="shared" si="470"/>
        <v>0</v>
      </c>
      <c r="CQ279" s="1">
        <f t="shared" si="471"/>
        <v>0</v>
      </c>
      <c r="CR279" s="1">
        <f t="shared" si="472"/>
        <v>0</v>
      </c>
      <c r="CS279" s="1">
        <f t="shared" si="473"/>
        <v>0</v>
      </c>
      <c r="CT279" s="1">
        <f t="shared" si="474"/>
        <v>0</v>
      </c>
      <c r="CU279" s="1">
        <f t="shared" si="475"/>
        <v>0</v>
      </c>
      <c r="CV279" s="1">
        <f t="shared" si="476"/>
        <v>0</v>
      </c>
      <c r="CW279" s="1">
        <f t="shared" si="477"/>
        <v>0</v>
      </c>
      <c r="CX279" s="1">
        <f t="shared" si="478"/>
        <v>0</v>
      </c>
      <c r="CY279" s="1">
        <f t="shared" si="479"/>
        <v>0</v>
      </c>
      <c r="CZ279" s="1">
        <f t="shared" si="480"/>
        <v>0</v>
      </c>
      <c r="DA279" s="1">
        <f t="shared" si="481"/>
        <v>0</v>
      </c>
      <c r="DB279" s="1">
        <f t="shared" si="482"/>
        <v>0</v>
      </c>
      <c r="DC279" s="1">
        <f t="shared" si="483"/>
        <v>0</v>
      </c>
      <c r="DD279" s="1">
        <f t="shared" si="484"/>
        <v>0</v>
      </c>
    </row>
    <row r="280" spans="1:108" x14ac:dyDescent="0.55000000000000004">
      <c r="A280" s="1">
        <f>値貼り付け用シート!F288</f>
        <v>1</v>
      </c>
      <c r="B280" s="1">
        <f>値貼り付け用シート!G288</f>
        <v>3</v>
      </c>
      <c r="C280" s="1">
        <f>計算１!I6674</f>
        <v>24</v>
      </c>
      <c r="D280" s="1">
        <f>計算１!J6674</f>
        <v>24</v>
      </c>
      <c r="E280" s="1">
        <f>計算１!K6674</f>
        <v>0</v>
      </c>
      <c r="F280" s="1">
        <f>計算１!L6674</f>
        <v>17</v>
      </c>
      <c r="G280" s="1">
        <f>計算１!M6674</f>
        <v>1</v>
      </c>
      <c r="H280" s="1">
        <f>IF(計算１!I6674=0,"",計算１!N6674)</f>
        <v>21</v>
      </c>
      <c r="I280" s="1">
        <f>IF(ISERROR(計算１!O6674),"",計算１!O6674)</f>
        <v>21</v>
      </c>
      <c r="J280" s="1">
        <f>計算１!P6674</f>
        <v>0</v>
      </c>
      <c r="K280" s="1">
        <f t="shared" si="388"/>
        <v>17</v>
      </c>
      <c r="M280" s="1">
        <f t="shared" si="389"/>
        <v>0</v>
      </c>
      <c r="N280" s="1">
        <f t="shared" si="390"/>
        <v>0</v>
      </c>
      <c r="O280" s="1">
        <f t="shared" si="391"/>
        <v>0</v>
      </c>
      <c r="P280" s="1">
        <f t="shared" si="392"/>
        <v>0</v>
      </c>
      <c r="Q280" s="1">
        <f t="shared" si="393"/>
        <v>0</v>
      </c>
      <c r="R280" s="1">
        <f t="shared" si="394"/>
        <v>0</v>
      </c>
      <c r="S280" s="1">
        <f t="shared" si="395"/>
        <v>0</v>
      </c>
      <c r="T280" s="1">
        <f t="shared" si="396"/>
        <v>0</v>
      </c>
      <c r="U280" s="1">
        <f t="shared" si="397"/>
        <v>0</v>
      </c>
      <c r="V280" s="1">
        <f t="shared" si="398"/>
        <v>0</v>
      </c>
      <c r="W280" s="1">
        <f t="shared" si="399"/>
        <v>0</v>
      </c>
      <c r="X280" s="1">
        <f t="shared" si="400"/>
        <v>0</v>
      </c>
      <c r="Y280" s="1">
        <f t="shared" si="401"/>
        <v>0</v>
      </c>
      <c r="Z280" s="1">
        <f t="shared" si="402"/>
        <v>0</v>
      </c>
      <c r="AA280" s="1">
        <f t="shared" si="403"/>
        <v>0</v>
      </c>
      <c r="AB280" s="1">
        <f t="shared" si="404"/>
        <v>0</v>
      </c>
      <c r="AC280" s="1">
        <f t="shared" si="405"/>
        <v>0</v>
      </c>
      <c r="AD280" s="1">
        <f t="shared" si="406"/>
        <v>0</v>
      </c>
      <c r="AE280" s="1">
        <f t="shared" si="407"/>
        <v>0</v>
      </c>
      <c r="AF280" s="1">
        <f t="shared" si="408"/>
        <v>0</v>
      </c>
      <c r="AG280" s="1">
        <f t="shared" si="409"/>
        <v>0</v>
      </c>
      <c r="AH280" s="1">
        <f t="shared" si="410"/>
        <v>0</v>
      </c>
      <c r="AI280" s="1">
        <f t="shared" si="411"/>
        <v>0</v>
      </c>
      <c r="AJ280" s="1">
        <f t="shared" si="412"/>
        <v>0</v>
      </c>
      <c r="AK280" s="1">
        <f t="shared" si="413"/>
        <v>0</v>
      </c>
      <c r="AL280" s="1">
        <f t="shared" si="414"/>
        <v>0</v>
      </c>
      <c r="AM280" s="1">
        <f t="shared" si="415"/>
        <v>0</v>
      </c>
      <c r="AN280" s="1">
        <f t="shared" si="416"/>
        <v>0</v>
      </c>
      <c r="AO280" s="1">
        <f t="shared" si="417"/>
        <v>0</v>
      </c>
      <c r="AP280" s="1">
        <f t="shared" si="418"/>
        <v>0</v>
      </c>
      <c r="AQ280" s="1">
        <f t="shared" si="419"/>
        <v>0</v>
      </c>
      <c r="AR280" s="1">
        <f t="shared" si="420"/>
        <v>0</v>
      </c>
      <c r="AS280" s="1">
        <f t="shared" si="421"/>
        <v>0</v>
      </c>
      <c r="AT280" s="1">
        <f t="shared" si="422"/>
        <v>0</v>
      </c>
      <c r="AU280" s="1">
        <f t="shared" si="423"/>
        <v>0</v>
      </c>
      <c r="AV280" s="1">
        <f t="shared" si="424"/>
        <v>0</v>
      </c>
      <c r="AW280" s="1">
        <f t="shared" si="425"/>
        <v>0</v>
      </c>
      <c r="AX280" s="1">
        <f t="shared" si="426"/>
        <v>0</v>
      </c>
      <c r="AY280" s="1">
        <f t="shared" si="427"/>
        <v>0</v>
      </c>
      <c r="AZ280" s="1">
        <f t="shared" si="428"/>
        <v>0</v>
      </c>
      <c r="BA280" s="1">
        <f t="shared" si="429"/>
        <v>0</v>
      </c>
      <c r="BB280" s="1">
        <f t="shared" si="430"/>
        <v>0</v>
      </c>
      <c r="BC280" s="1">
        <f t="shared" si="431"/>
        <v>0</v>
      </c>
      <c r="BD280" s="1">
        <f t="shared" si="432"/>
        <v>0</v>
      </c>
      <c r="BE280" s="1">
        <f t="shared" si="433"/>
        <v>0</v>
      </c>
      <c r="BF280" s="1">
        <f t="shared" si="434"/>
        <v>0</v>
      </c>
      <c r="BG280" s="1">
        <f t="shared" si="435"/>
        <v>0</v>
      </c>
      <c r="BH280" s="1">
        <f t="shared" si="436"/>
        <v>0</v>
      </c>
      <c r="BI280" s="1">
        <f t="shared" si="437"/>
        <v>0</v>
      </c>
      <c r="BJ280" s="1">
        <f t="shared" si="438"/>
        <v>0</v>
      </c>
      <c r="BK280" s="1">
        <f t="shared" si="439"/>
        <v>0</v>
      </c>
      <c r="BL280" s="1">
        <f t="shared" si="440"/>
        <v>0</v>
      </c>
      <c r="BM280" s="1">
        <f t="shared" si="441"/>
        <v>0</v>
      </c>
      <c r="BN280" s="1">
        <f t="shared" si="442"/>
        <v>0</v>
      </c>
      <c r="BO280" s="1">
        <f t="shared" si="443"/>
        <v>0</v>
      </c>
      <c r="BP280" s="1">
        <f t="shared" si="444"/>
        <v>0</v>
      </c>
      <c r="BQ280" s="1">
        <f t="shared" si="445"/>
        <v>0</v>
      </c>
      <c r="BR280" s="1">
        <f t="shared" si="446"/>
        <v>0</v>
      </c>
      <c r="BS280" s="1">
        <f t="shared" si="447"/>
        <v>0</v>
      </c>
      <c r="BT280" s="1">
        <f t="shared" si="448"/>
        <v>0</v>
      </c>
      <c r="BU280" s="1">
        <f t="shared" si="449"/>
        <v>0</v>
      </c>
      <c r="BV280" s="1">
        <f t="shared" si="450"/>
        <v>0</v>
      </c>
      <c r="BW280" s="1">
        <f t="shared" si="451"/>
        <v>0</v>
      </c>
      <c r="BX280" s="1">
        <f t="shared" si="452"/>
        <v>0</v>
      </c>
      <c r="BY280" s="1">
        <f t="shared" si="453"/>
        <v>0</v>
      </c>
      <c r="BZ280" s="1">
        <f t="shared" si="454"/>
        <v>0</v>
      </c>
      <c r="CA280" s="1">
        <f t="shared" si="455"/>
        <v>0</v>
      </c>
      <c r="CB280" s="1">
        <f t="shared" si="456"/>
        <v>0</v>
      </c>
      <c r="CC280" s="1">
        <f t="shared" si="457"/>
        <v>0</v>
      </c>
      <c r="CD280" s="1">
        <f t="shared" si="458"/>
        <v>0</v>
      </c>
      <c r="CE280" s="1">
        <f t="shared" si="459"/>
        <v>0</v>
      </c>
      <c r="CF280" s="1">
        <f t="shared" si="460"/>
        <v>0</v>
      </c>
      <c r="CG280" s="1">
        <f t="shared" si="461"/>
        <v>1</v>
      </c>
      <c r="CH280" s="1">
        <f t="shared" si="462"/>
        <v>24</v>
      </c>
      <c r="CI280" s="1">
        <f t="shared" si="463"/>
        <v>17</v>
      </c>
      <c r="CJ280" s="1">
        <f t="shared" si="464"/>
        <v>1</v>
      </c>
      <c r="CK280" s="1">
        <f t="shared" si="465"/>
        <v>17</v>
      </c>
      <c r="CL280" s="1">
        <f t="shared" si="466"/>
        <v>0</v>
      </c>
      <c r="CM280" s="1">
        <f t="shared" si="467"/>
        <v>0</v>
      </c>
      <c r="CN280" s="1">
        <f t="shared" si="468"/>
        <v>21</v>
      </c>
      <c r="CO280" s="1">
        <f t="shared" si="469"/>
        <v>0</v>
      </c>
      <c r="CP280" s="1">
        <f t="shared" si="470"/>
        <v>0</v>
      </c>
      <c r="CQ280" s="1">
        <f t="shared" si="471"/>
        <v>0</v>
      </c>
      <c r="CR280" s="1">
        <f t="shared" si="472"/>
        <v>0</v>
      </c>
      <c r="CS280" s="1">
        <f t="shared" si="473"/>
        <v>0</v>
      </c>
      <c r="CT280" s="1">
        <f t="shared" si="474"/>
        <v>0</v>
      </c>
      <c r="CU280" s="1">
        <f t="shared" si="475"/>
        <v>0</v>
      </c>
      <c r="CV280" s="1">
        <f t="shared" si="476"/>
        <v>0</v>
      </c>
      <c r="CW280" s="1">
        <f t="shared" si="477"/>
        <v>0</v>
      </c>
      <c r="CX280" s="1">
        <f t="shared" si="478"/>
        <v>0</v>
      </c>
      <c r="CY280" s="1">
        <f t="shared" si="479"/>
        <v>0</v>
      </c>
      <c r="CZ280" s="1">
        <f t="shared" si="480"/>
        <v>0</v>
      </c>
      <c r="DA280" s="1">
        <f t="shared" si="481"/>
        <v>0</v>
      </c>
      <c r="DB280" s="1">
        <f t="shared" si="482"/>
        <v>0</v>
      </c>
      <c r="DC280" s="1">
        <f t="shared" si="483"/>
        <v>0</v>
      </c>
      <c r="DD280" s="1">
        <f t="shared" si="484"/>
        <v>0</v>
      </c>
    </row>
    <row r="281" spans="1:108" x14ac:dyDescent="0.55000000000000004">
      <c r="A281" s="1">
        <f>値貼り付け用シート!F289</f>
        <v>1</v>
      </c>
      <c r="B281" s="1">
        <f>値貼り付け用シート!G289</f>
        <v>4</v>
      </c>
      <c r="C281" s="1">
        <f>計算１!I6698</f>
        <v>24</v>
      </c>
      <c r="D281" s="1">
        <f>計算１!J6698</f>
        <v>24</v>
      </c>
      <c r="E281" s="1">
        <f>計算１!K6698</f>
        <v>0</v>
      </c>
      <c r="F281" s="1">
        <f>計算１!L6698</f>
        <v>36</v>
      </c>
      <c r="G281" s="1">
        <f>計算１!M6698</f>
        <v>1</v>
      </c>
      <c r="H281" s="1">
        <f>IF(計算１!I6698=0,"",計算１!N6698)</f>
        <v>38</v>
      </c>
      <c r="I281" s="1">
        <f>IF(ISERROR(計算１!O6698),"",計算１!O6698)</f>
        <v>38</v>
      </c>
      <c r="J281" s="1">
        <f>計算１!P6698</f>
        <v>0</v>
      </c>
      <c r="K281" s="1">
        <f t="shared" si="388"/>
        <v>36</v>
      </c>
      <c r="M281" s="1">
        <f t="shared" si="389"/>
        <v>0</v>
      </c>
      <c r="N281" s="1">
        <f t="shared" si="390"/>
        <v>0</v>
      </c>
      <c r="O281" s="1">
        <f t="shared" si="391"/>
        <v>0</v>
      </c>
      <c r="P281" s="1">
        <f t="shared" si="392"/>
        <v>0</v>
      </c>
      <c r="Q281" s="1">
        <f t="shared" si="393"/>
        <v>0</v>
      </c>
      <c r="R281" s="1">
        <f t="shared" si="394"/>
        <v>0</v>
      </c>
      <c r="S281" s="1">
        <f t="shared" si="395"/>
        <v>0</v>
      </c>
      <c r="T281" s="1">
        <f t="shared" si="396"/>
        <v>0</v>
      </c>
      <c r="U281" s="1">
        <f t="shared" si="397"/>
        <v>0</v>
      </c>
      <c r="V281" s="1">
        <f t="shared" si="398"/>
        <v>0</v>
      </c>
      <c r="W281" s="1">
        <f t="shared" si="399"/>
        <v>0</v>
      </c>
      <c r="X281" s="1">
        <f t="shared" si="400"/>
        <v>0</v>
      </c>
      <c r="Y281" s="1">
        <f t="shared" si="401"/>
        <v>0</v>
      </c>
      <c r="Z281" s="1">
        <f t="shared" si="402"/>
        <v>0</v>
      </c>
      <c r="AA281" s="1">
        <f t="shared" si="403"/>
        <v>0</v>
      </c>
      <c r="AB281" s="1">
        <f t="shared" si="404"/>
        <v>0</v>
      </c>
      <c r="AC281" s="1">
        <f t="shared" si="405"/>
        <v>0</v>
      </c>
      <c r="AD281" s="1">
        <f t="shared" si="406"/>
        <v>0</v>
      </c>
      <c r="AE281" s="1">
        <f t="shared" si="407"/>
        <v>0</v>
      </c>
      <c r="AF281" s="1">
        <f t="shared" si="408"/>
        <v>0</v>
      </c>
      <c r="AG281" s="1">
        <f t="shared" si="409"/>
        <v>0</v>
      </c>
      <c r="AH281" s="1">
        <f t="shared" si="410"/>
        <v>0</v>
      </c>
      <c r="AI281" s="1">
        <f t="shared" si="411"/>
        <v>0</v>
      </c>
      <c r="AJ281" s="1">
        <f t="shared" si="412"/>
        <v>0</v>
      </c>
      <c r="AK281" s="1">
        <f t="shared" si="413"/>
        <v>0</v>
      </c>
      <c r="AL281" s="1">
        <f t="shared" si="414"/>
        <v>0</v>
      </c>
      <c r="AM281" s="1">
        <f t="shared" si="415"/>
        <v>0</v>
      </c>
      <c r="AN281" s="1">
        <f t="shared" si="416"/>
        <v>0</v>
      </c>
      <c r="AO281" s="1">
        <f t="shared" si="417"/>
        <v>0</v>
      </c>
      <c r="AP281" s="1">
        <f t="shared" si="418"/>
        <v>0</v>
      </c>
      <c r="AQ281" s="1">
        <f t="shared" si="419"/>
        <v>0</v>
      </c>
      <c r="AR281" s="1">
        <f t="shared" si="420"/>
        <v>0</v>
      </c>
      <c r="AS281" s="1">
        <f t="shared" si="421"/>
        <v>0</v>
      </c>
      <c r="AT281" s="1">
        <f t="shared" si="422"/>
        <v>0</v>
      </c>
      <c r="AU281" s="1">
        <f t="shared" si="423"/>
        <v>0</v>
      </c>
      <c r="AV281" s="1">
        <f t="shared" si="424"/>
        <v>0</v>
      </c>
      <c r="AW281" s="1">
        <f t="shared" si="425"/>
        <v>0</v>
      </c>
      <c r="AX281" s="1">
        <f t="shared" si="426"/>
        <v>0</v>
      </c>
      <c r="AY281" s="1">
        <f t="shared" si="427"/>
        <v>0</v>
      </c>
      <c r="AZ281" s="1">
        <f t="shared" si="428"/>
        <v>0</v>
      </c>
      <c r="BA281" s="1">
        <f t="shared" si="429"/>
        <v>0</v>
      </c>
      <c r="BB281" s="1">
        <f t="shared" si="430"/>
        <v>0</v>
      </c>
      <c r="BC281" s="1">
        <f t="shared" si="431"/>
        <v>0</v>
      </c>
      <c r="BD281" s="1">
        <f t="shared" si="432"/>
        <v>0</v>
      </c>
      <c r="BE281" s="1">
        <f t="shared" si="433"/>
        <v>0</v>
      </c>
      <c r="BF281" s="1">
        <f t="shared" si="434"/>
        <v>0</v>
      </c>
      <c r="BG281" s="1">
        <f t="shared" si="435"/>
        <v>0</v>
      </c>
      <c r="BH281" s="1">
        <f t="shared" si="436"/>
        <v>0</v>
      </c>
      <c r="BI281" s="1">
        <f t="shared" si="437"/>
        <v>0</v>
      </c>
      <c r="BJ281" s="1">
        <f t="shared" si="438"/>
        <v>0</v>
      </c>
      <c r="BK281" s="1">
        <f t="shared" si="439"/>
        <v>0</v>
      </c>
      <c r="BL281" s="1">
        <f t="shared" si="440"/>
        <v>0</v>
      </c>
      <c r="BM281" s="1">
        <f t="shared" si="441"/>
        <v>0</v>
      </c>
      <c r="BN281" s="1">
        <f t="shared" si="442"/>
        <v>0</v>
      </c>
      <c r="BO281" s="1">
        <f t="shared" si="443"/>
        <v>0</v>
      </c>
      <c r="BP281" s="1">
        <f t="shared" si="444"/>
        <v>0</v>
      </c>
      <c r="BQ281" s="1">
        <f t="shared" si="445"/>
        <v>0</v>
      </c>
      <c r="BR281" s="1">
        <f t="shared" si="446"/>
        <v>0</v>
      </c>
      <c r="BS281" s="1">
        <f t="shared" si="447"/>
        <v>0</v>
      </c>
      <c r="BT281" s="1">
        <f t="shared" si="448"/>
        <v>0</v>
      </c>
      <c r="BU281" s="1">
        <f t="shared" si="449"/>
        <v>0</v>
      </c>
      <c r="BV281" s="1">
        <f t="shared" si="450"/>
        <v>0</v>
      </c>
      <c r="BW281" s="1">
        <f t="shared" si="451"/>
        <v>0</v>
      </c>
      <c r="BX281" s="1">
        <f t="shared" si="452"/>
        <v>0</v>
      </c>
      <c r="BY281" s="1">
        <f t="shared" si="453"/>
        <v>0</v>
      </c>
      <c r="BZ281" s="1">
        <f t="shared" si="454"/>
        <v>0</v>
      </c>
      <c r="CA281" s="1">
        <f t="shared" si="455"/>
        <v>0</v>
      </c>
      <c r="CB281" s="1">
        <f t="shared" si="456"/>
        <v>0</v>
      </c>
      <c r="CC281" s="1">
        <f t="shared" si="457"/>
        <v>0</v>
      </c>
      <c r="CD281" s="1">
        <f t="shared" si="458"/>
        <v>0</v>
      </c>
      <c r="CE281" s="1">
        <f t="shared" si="459"/>
        <v>0</v>
      </c>
      <c r="CF281" s="1">
        <f t="shared" si="460"/>
        <v>0</v>
      </c>
      <c r="CG281" s="1">
        <f t="shared" si="461"/>
        <v>1</v>
      </c>
      <c r="CH281" s="1">
        <f t="shared" si="462"/>
        <v>24</v>
      </c>
      <c r="CI281" s="1">
        <f t="shared" si="463"/>
        <v>36</v>
      </c>
      <c r="CJ281" s="1">
        <f t="shared" si="464"/>
        <v>1</v>
      </c>
      <c r="CK281" s="1">
        <f t="shared" si="465"/>
        <v>36</v>
      </c>
      <c r="CL281" s="1">
        <f t="shared" si="466"/>
        <v>0</v>
      </c>
      <c r="CM281" s="1">
        <f t="shared" si="467"/>
        <v>0</v>
      </c>
      <c r="CN281" s="1">
        <f t="shared" si="468"/>
        <v>38</v>
      </c>
      <c r="CO281" s="1">
        <f t="shared" si="469"/>
        <v>0</v>
      </c>
      <c r="CP281" s="1">
        <f t="shared" si="470"/>
        <v>0</v>
      </c>
      <c r="CQ281" s="1">
        <f t="shared" si="471"/>
        <v>0</v>
      </c>
      <c r="CR281" s="1">
        <f t="shared" si="472"/>
        <v>0</v>
      </c>
      <c r="CS281" s="1">
        <f t="shared" si="473"/>
        <v>0</v>
      </c>
      <c r="CT281" s="1">
        <f t="shared" si="474"/>
        <v>0</v>
      </c>
      <c r="CU281" s="1">
        <f t="shared" si="475"/>
        <v>0</v>
      </c>
      <c r="CV281" s="1">
        <f t="shared" si="476"/>
        <v>0</v>
      </c>
      <c r="CW281" s="1">
        <f t="shared" si="477"/>
        <v>0</v>
      </c>
      <c r="CX281" s="1">
        <f t="shared" si="478"/>
        <v>0</v>
      </c>
      <c r="CY281" s="1">
        <f t="shared" si="479"/>
        <v>0</v>
      </c>
      <c r="CZ281" s="1">
        <f t="shared" si="480"/>
        <v>0</v>
      </c>
      <c r="DA281" s="1">
        <f t="shared" si="481"/>
        <v>0</v>
      </c>
      <c r="DB281" s="1">
        <f t="shared" si="482"/>
        <v>0</v>
      </c>
      <c r="DC281" s="1">
        <f t="shared" si="483"/>
        <v>0</v>
      </c>
      <c r="DD281" s="1">
        <f t="shared" si="484"/>
        <v>0</v>
      </c>
    </row>
    <row r="282" spans="1:108" x14ac:dyDescent="0.55000000000000004">
      <c r="A282" s="1">
        <f>値貼り付け用シート!F290</f>
        <v>1</v>
      </c>
      <c r="B282" s="1">
        <f>値貼り付け用シート!G290</f>
        <v>5</v>
      </c>
      <c r="C282" s="1">
        <f>計算１!I6722</f>
        <v>24</v>
      </c>
      <c r="D282" s="1">
        <f>計算１!J6722</f>
        <v>24</v>
      </c>
      <c r="E282" s="1">
        <f>計算１!K6722</f>
        <v>0</v>
      </c>
      <c r="F282" s="1">
        <f>計算１!L6722</f>
        <v>32</v>
      </c>
      <c r="G282" s="1">
        <f>計算１!M6722</f>
        <v>1</v>
      </c>
      <c r="H282" s="1">
        <f>IF(計算１!I6722=0,"",計算１!N6722)</f>
        <v>30</v>
      </c>
      <c r="I282" s="1">
        <f>IF(ISERROR(計算１!O6722),"",計算１!O6722)</f>
        <v>18</v>
      </c>
      <c r="J282" s="1">
        <f>計算１!P6722</f>
        <v>0</v>
      </c>
      <c r="K282" s="1">
        <f t="shared" si="388"/>
        <v>32</v>
      </c>
      <c r="M282" s="1">
        <f t="shared" si="389"/>
        <v>0</v>
      </c>
      <c r="N282" s="1">
        <f t="shared" si="390"/>
        <v>0</v>
      </c>
      <c r="O282" s="1">
        <f t="shared" si="391"/>
        <v>0</v>
      </c>
      <c r="P282" s="1">
        <f t="shared" si="392"/>
        <v>0</v>
      </c>
      <c r="Q282" s="1">
        <f t="shared" si="393"/>
        <v>0</v>
      </c>
      <c r="R282" s="1">
        <f t="shared" si="394"/>
        <v>0</v>
      </c>
      <c r="S282" s="1">
        <f t="shared" si="395"/>
        <v>0</v>
      </c>
      <c r="T282" s="1">
        <f t="shared" si="396"/>
        <v>0</v>
      </c>
      <c r="U282" s="1">
        <f t="shared" si="397"/>
        <v>0</v>
      </c>
      <c r="V282" s="1">
        <f t="shared" si="398"/>
        <v>0</v>
      </c>
      <c r="W282" s="1">
        <f t="shared" si="399"/>
        <v>0</v>
      </c>
      <c r="X282" s="1">
        <f t="shared" si="400"/>
        <v>0</v>
      </c>
      <c r="Y282" s="1">
        <f t="shared" si="401"/>
        <v>0</v>
      </c>
      <c r="Z282" s="1">
        <f t="shared" si="402"/>
        <v>0</v>
      </c>
      <c r="AA282" s="1">
        <f t="shared" si="403"/>
        <v>0</v>
      </c>
      <c r="AB282" s="1">
        <f t="shared" si="404"/>
        <v>0</v>
      </c>
      <c r="AC282" s="1">
        <f t="shared" si="405"/>
        <v>0</v>
      </c>
      <c r="AD282" s="1">
        <f t="shared" si="406"/>
        <v>0</v>
      </c>
      <c r="AE282" s="1">
        <f t="shared" si="407"/>
        <v>0</v>
      </c>
      <c r="AF282" s="1">
        <f t="shared" si="408"/>
        <v>0</v>
      </c>
      <c r="AG282" s="1">
        <f t="shared" si="409"/>
        <v>0</v>
      </c>
      <c r="AH282" s="1">
        <f t="shared" si="410"/>
        <v>0</v>
      </c>
      <c r="AI282" s="1">
        <f t="shared" si="411"/>
        <v>0</v>
      </c>
      <c r="AJ282" s="1">
        <f t="shared" si="412"/>
        <v>0</v>
      </c>
      <c r="AK282" s="1">
        <f t="shared" si="413"/>
        <v>0</v>
      </c>
      <c r="AL282" s="1">
        <f t="shared" si="414"/>
        <v>0</v>
      </c>
      <c r="AM282" s="1">
        <f t="shared" si="415"/>
        <v>0</v>
      </c>
      <c r="AN282" s="1">
        <f t="shared" si="416"/>
        <v>0</v>
      </c>
      <c r="AO282" s="1">
        <f t="shared" si="417"/>
        <v>0</v>
      </c>
      <c r="AP282" s="1">
        <f t="shared" si="418"/>
        <v>0</v>
      </c>
      <c r="AQ282" s="1">
        <f t="shared" si="419"/>
        <v>0</v>
      </c>
      <c r="AR282" s="1">
        <f t="shared" si="420"/>
        <v>0</v>
      </c>
      <c r="AS282" s="1">
        <f t="shared" si="421"/>
        <v>0</v>
      </c>
      <c r="AT282" s="1">
        <f t="shared" si="422"/>
        <v>0</v>
      </c>
      <c r="AU282" s="1">
        <f t="shared" si="423"/>
        <v>0</v>
      </c>
      <c r="AV282" s="1">
        <f t="shared" si="424"/>
        <v>0</v>
      </c>
      <c r="AW282" s="1">
        <f t="shared" si="425"/>
        <v>0</v>
      </c>
      <c r="AX282" s="1">
        <f t="shared" si="426"/>
        <v>0</v>
      </c>
      <c r="AY282" s="1">
        <f t="shared" si="427"/>
        <v>0</v>
      </c>
      <c r="AZ282" s="1">
        <f t="shared" si="428"/>
        <v>0</v>
      </c>
      <c r="BA282" s="1">
        <f t="shared" si="429"/>
        <v>0</v>
      </c>
      <c r="BB282" s="1">
        <f t="shared" si="430"/>
        <v>0</v>
      </c>
      <c r="BC282" s="1">
        <f t="shared" si="431"/>
        <v>0</v>
      </c>
      <c r="BD282" s="1">
        <f t="shared" si="432"/>
        <v>0</v>
      </c>
      <c r="BE282" s="1">
        <f t="shared" si="433"/>
        <v>0</v>
      </c>
      <c r="BF282" s="1">
        <f t="shared" si="434"/>
        <v>0</v>
      </c>
      <c r="BG282" s="1">
        <f t="shared" si="435"/>
        <v>0</v>
      </c>
      <c r="BH282" s="1">
        <f t="shared" si="436"/>
        <v>0</v>
      </c>
      <c r="BI282" s="1">
        <f t="shared" si="437"/>
        <v>0</v>
      </c>
      <c r="BJ282" s="1">
        <f t="shared" si="438"/>
        <v>0</v>
      </c>
      <c r="BK282" s="1">
        <f t="shared" si="439"/>
        <v>0</v>
      </c>
      <c r="BL282" s="1">
        <f t="shared" si="440"/>
        <v>0</v>
      </c>
      <c r="BM282" s="1">
        <f t="shared" si="441"/>
        <v>0</v>
      </c>
      <c r="BN282" s="1">
        <f t="shared" si="442"/>
        <v>0</v>
      </c>
      <c r="BO282" s="1">
        <f t="shared" si="443"/>
        <v>0</v>
      </c>
      <c r="BP282" s="1">
        <f t="shared" si="444"/>
        <v>0</v>
      </c>
      <c r="BQ282" s="1">
        <f t="shared" si="445"/>
        <v>0</v>
      </c>
      <c r="BR282" s="1">
        <f t="shared" si="446"/>
        <v>0</v>
      </c>
      <c r="BS282" s="1">
        <f t="shared" si="447"/>
        <v>0</v>
      </c>
      <c r="BT282" s="1">
        <f t="shared" si="448"/>
        <v>0</v>
      </c>
      <c r="BU282" s="1">
        <f t="shared" si="449"/>
        <v>0</v>
      </c>
      <c r="BV282" s="1">
        <f t="shared" si="450"/>
        <v>0</v>
      </c>
      <c r="BW282" s="1">
        <f t="shared" si="451"/>
        <v>0</v>
      </c>
      <c r="BX282" s="1">
        <f t="shared" si="452"/>
        <v>0</v>
      </c>
      <c r="BY282" s="1">
        <f t="shared" si="453"/>
        <v>0</v>
      </c>
      <c r="BZ282" s="1">
        <f t="shared" si="454"/>
        <v>0</v>
      </c>
      <c r="CA282" s="1">
        <f t="shared" si="455"/>
        <v>0</v>
      </c>
      <c r="CB282" s="1">
        <f t="shared" si="456"/>
        <v>0</v>
      </c>
      <c r="CC282" s="1">
        <f t="shared" si="457"/>
        <v>0</v>
      </c>
      <c r="CD282" s="1">
        <f t="shared" si="458"/>
        <v>0</v>
      </c>
      <c r="CE282" s="1">
        <f t="shared" si="459"/>
        <v>0</v>
      </c>
      <c r="CF282" s="1">
        <f t="shared" si="460"/>
        <v>0</v>
      </c>
      <c r="CG282" s="1">
        <f t="shared" si="461"/>
        <v>1</v>
      </c>
      <c r="CH282" s="1">
        <f t="shared" si="462"/>
        <v>24</v>
      </c>
      <c r="CI282" s="1">
        <f t="shared" si="463"/>
        <v>32</v>
      </c>
      <c r="CJ282" s="1">
        <f t="shared" si="464"/>
        <v>1</v>
      </c>
      <c r="CK282" s="1">
        <f t="shared" si="465"/>
        <v>32</v>
      </c>
      <c r="CL282" s="1">
        <f t="shared" si="466"/>
        <v>0</v>
      </c>
      <c r="CM282" s="1">
        <f t="shared" si="467"/>
        <v>0</v>
      </c>
      <c r="CN282" s="1">
        <f t="shared" si="468"/>
        <v>30</v>
      </c>
      <c r="CO282" s="1">
        <f t="shared" si="469"/>
        <v>0</v>
      </c>
      <c r="CP282" s="1">
        <f t="shared" si="470"/>
        <v>0</v>
      </c>
      <c r="CQ282" s="1">
        <f t="shared" si="471"/>
        <v>0</v>
      </c>
      <c r="CR282" s="1">
        <f t="shared" si="472"/>
        <v>0</v>
      </c>
      <c r="CS282" s="1">
        <f t="shared" si="473"/>
        <v>0</v>
      </c>
      <c r="CT282" s="1">
        <f t="shared" si="474"/>
        <v>0</v>
      </c>
      <c r="CU282" s="1">
        <f t="shared" si="475"/>
        <v>0</v>
      </c>
      <c r="CV282" s="1">
        <f t="shared" si="476"/>
        <v>0</v>
      </c>
      <c r="CW282" s="1">
        <f t="shared" si="477"/>
        <v>0</v>
      </c>
      <c r="CX282" s="1">
        <f t="shared" si="478"/>
        <v>0</v>
      </c>
      <c r="CY282" s="1">
        <f t="shared" si="479"/>
        <v>0</v>
      </c>
      <c r="CZ282" s="1">
        <f t="shared" si="480"/>
        <v>0</v>
      </c>
      <c r="DA282" s="1">
        <f t="shared" si="481"/>
        <v>0</v>
      </c>
      <c r="DB282" s="1">
        <f t="shared" si="482"/>
        <v>0</v>
      </c>
      <c r="DC282" s="1">
        <f t="shared" si="483"/>
        <v>0</v>
      </c>
      <c r="DD282" s="1">
        <f t="shared" si="484"/>
        <v>0</v>
      </c>
    </row>
    <row r="283" spans="1:108" x14ac:dyDescent="0.55000000000000004">
      <c r="A283" s="1">
        <f>値貼り付け用シート!F291</f>
        <v>1</v>
      </c>
      <c r="B283" s="1">
        <f>値貼り付け用シート!G291</f>
        <v>6</v>
      </c>
      <c r="C283" s="1">
        <f>計算１!I6746</f>
        <v>24</v>
      </c>
      <c r="D283" s="1">
        <f>計算１!J6746</f>
        <v>24</v>
      </c>
      <c r="E283" s="1">
        <f>計算１!K6746</f>
        <v>0</v>
      </c>
      <c r="F283" s="1">
        <f>計算１!L6746</f>
        <v>19</v>
      </c>
      <c r="G283" s="1">
        <f>計算１!M6746</f>
        <v>1</v>
      </c>
      <c r="H283" s="1">
        <f>IF(計算１!I6746=0,"",計算１!N6746)</f>
        <v>28</v>
      </c>
      <c r="I283" s="1">
        <f>IF(ISERROR(計算１!O6746),"",計算１!O6746)</f>
        <v>28</v>
      </c>
      <c r="J283" s="1">
        <f>計算１!P6746</f>
        <v>0</v>
      </c>
      <c r="K283" s="1">
        <f t="shared" si="388"/>
        <v>19</v>
      </c>
      <c r="M283" s="1">
        <f t="shared" si="389"/>
        <v>0</v>
      </c>
      <c r="N283" s="1">
        <f t="shared" si="390"/>
        <v>0</v>
      </c>
      <c r="O283" s="1">
        <f t="shared" si="391"/>
        <v>0</v>
      </c>
      <c r="P283" s="1">
        <f t="shared" si="392"/>
        <v>0</v>
      </c>
      <c r="Q283" s="1">
        <f t="shared" si="393"/>
        <v>0</v>
      </c>
      <c r="R283" s="1">
        <f t="shared" si="394"/>
        <v>0</v>
      </c>
      <c r="S283" s="1">
        <f t="shared" si="395"/>
        <v>0</v>
      </c>
      <c r="T283" s="1">
        <f t="shared" si="396"/>
        <v>0</v>
      </c>
      <c r="U283" s="1">
        <f t="shared" si="397"/>
        <v>0</v>
      </c>
      <c r="V283" s="1">
        <f t="shared" si="398"/>
        <v>0</v>
      </c>
      <c r="W283" s="1">
        <f t="shared" si="399"/>
        <v>0</v>
      </c>
      <c r="X283" s="1">
        <f t="shared" si="400"/>
        <v>0</v>
      </c>
      <c r="Y283" s="1">
        <f t="shared" si="401"/>
        <v>0</v>
      </c>
      <c r="Z283" s="1">
        <f t="shared" si="402"/>
        <v>0</v>
      </c>
      <c r="AA283" s="1">
        <f t="shared" si="403"/>
        <v>0</v>
      </c>
      <c r="AB283" s="1">
        <f t="shared" si="404"/>
        <v>0</v>
      </c>
      <c r="AC283" s="1">
        <f t="shared" si="405"/>
        <v>0</v>
      </c>
      <c r="AD283" s="1">
        <f t="shared" si="406"/>
        <v>0</v>
      </c>
      <c r="AE283" s="1">
        <f t="shared" si="407"/>
        <v>0</v>
      </c>
      <c r="AF283" s="1">
        <f t="shared" si="408"/>
        <v>0</v>
      </c>
      <c r="AG283" s="1">
        <f t="shared" si="409"/>
        <v>0</v>
      </c>
      <c r="AH283" s="1">
        <f t="shared" si="410"/>
        <v>0</v>
      </c>
      <c r="AI283" s="1">
        <f t="shared" si="411"/>
        <v>0</v>
      </c>
      <c r="AJ283" s="1">
        <f t="shared" si="412"/>
        <v>0</v>
      </c>
      <c r="AK283" s="1">
        <f t="shared" si="413"/>
        <v>0</v>
      </c>
      <c r="AL283" s="1">
        <f t="shared" si="414"/>
        <v>0</v>
      </c>
      <c r="AM283" s="1">
        <f t="shared" si="415"/>
        <v>0</v>
      </c>
      <c r="AN283" s="1">
        <f t="shared" si="416"/>
        <v>0</v>
      </c>
      <c r="AO283" s="1">
        <f t="shared" si="417"/>
        <v>0</v>
      </c>
      <c r="AP283" s="1">
        <f t="shared" si="418"/>
        <v>0</v>
      </c>
      <c r="AQ283" s="1">
        <f t="shared" si="419"/>
        <v>0</v>
      </c>
      <c r="AR283" s="1">
        <f t="shared" si="420"/>
        <v>0</v>
      </c>
      <c r="AS283" s="1">
        <f t="shared" si="421"/>
        <v>0</v>
      </c>
      <c r="AT283" s="1">
        <f t="shared" si="422"/>
        <v>0</v>
      </c>
      <c r="AU283" s="1">
        <f t="shared" si="423"/>
        <v>0</v>
      </c>
      <c r="AV283" s="1">
        <f t="shared" si="424"/>
        <v>0</v>
      </c>
      <c r="AW283" s="1">
        <f t="shared" si="425"/>
        <v>0</v>
      </c>
      <c r="AX283" s="1">
        <f t="shared" si="426"/>
        <v>0</v>
      </c>
      <c r="AY283" s="1">
        <f t="shared" si="427"/>
        <v>0</v>
      </c>
      <c r="AZ283" s="1">
        <f t="shared" si="428"/>
        <v>0</v>
      </c>
      <c r="BA283" s="1">
        <f t="shared" si="429"/>
        <v>0</v>
      </c>
      <c r="BB283" s="1">
        <f t="shared" si="430"/>
        <v>0</v>
      </c>
      <c r="BC283" s="1">
        <f t="shared" si="431"/>
        <v>0</v>
      </c>
      <c r="BD283" s="1">
        <f t="shared" si="432"/>
        <v>0</v>
      </c>
      <c r="BE283" s="1">
        <f t="shared" si="433"/>
        <v>0</v>
      </c>
      <c r="BF283" s="1">
        <f t="shared" si="434"/>
        <v>0</v>
      </c>
      <c r="BG283" s="1">
        <f t="shared" si="435"/>
        <v>0</v>
      </c>
      <c r="BH283" s="1">
        <f t="shared" si="436"/>
        <v>0</v>
      </c>
      <c r="BI283" s="1">
        <f t="shared" si="437"/>
        <v>0</v>
      </c>
      <c r="BJ283" s="1">
        <f t="shared" si="438"/>
        <v>0</v>
      </c>
      <c r="BK283" s="1">
        <f t="shared" si="439"/>
        <v>0</v>
      </c>
      <c r="BL283" s="1">
        <f t="shared" si="440"/>
        <v>0</v>
      </c>
      <c r="BM283" s="1">
        <f t="shared" si="441"/>
        <v>0</v>
      </c>
      <c r="BN283" s="1">
        <f t="shared" si="442"/>
        <v>0</v>
      </c>
      <c r="BO283" s="1">
        <f t="shared" si="443"/>
        <v>0</v>
      </c>
      <c r="BP283" s="1">
        <f t="shared" si="444"/>
        <v>0</v>
      </c>
      <c r="BQ283" s="1">
        <f t="shared" si="445"/>
        <v>0</v>
      </c>
      <c r="BR283" s="1">
        <f t="shared" si="446"/>
        <v>0</v>
      </c>
      <c r="BS283" s="1">
        <f t="shared" si="447"/>
        <v>0</v>
      </c>
      <c r="BT283" s="1">
        <f t="shared" si="448"/>
        <v>0</v>
      </c>
      <c r="BU283" s="1">
        <f t="shared" si="449"/>
        <v>0</v>
      </c>
      <c r="BV283" s="1">
        <f t="shared" si="450"/>
        <v>0</v>
      </c>
      <c r="BW283" s="1">
        <f t="shared" si="451"/>
        <v>0</v>
      </c>
      <c r="BX283" s="1">
        <f t="shared" si="452"/>
        <v>0</v>
      </c>
      <c r="BY283" s="1">
        <f t="shared" si="453"/>
        <v>0</v>
      </c>
      <c r="BZ283" s="1">
        <f t="shared" si="454"/>
        <v>0</v>
      </c>
      <c r="CA283" s="1">
        <f t="shared" si="455"/>
        <v>0</v>
      </c>
      <c r="CB283" s="1">
        <f t="shared" si="456"/>
        <v>0</v>
      </c>
      <c r="CC283" s="1">
        <f t="shared" si="457"/>
        <v>0</v>
      </c>
      <c r="CD283" s="1">
        <f t="shared" si="458"/>
        <v>0</v>
      </c>
      <c r="CE283" s="1">
        <f t="shared" si="459"/>
        <v>0</v>
      </c>
      <c r="CF283" s="1">
        <f t="shared" si="460"/>
        <v>0</v>
      </c>
      <c r="CG283" s="1">
        <f t="shared" si="461"/>
        <v>1</v>
      </c>
      <c r="CH283" s="1">
        <f t="shared" si="462"/>
        <v>24</v>
      </c>
      <c r="CI283" s="1">
        <f t="shared" si="463"/>
        <v>19</v>
      </c>
      <c r="CJ283" s="1">
        <f t="shared" si="464"/>
        <v>1</v>
      </c>
      <c r="CK283" s="1">
        <f t="shared" si="465"/>
        <v>19</v>
      </c>
      <c r="CL283" s="1">
        <f t="shared" si="466"/>
        <v>0</v>
      </c>
      <c r="CM283" s="1">
        <f t="shared" si="467"/>
        <v>0</v>
      </c>
      <c r="CN283" s="1">
        <f t="shared" si="468"/>
        <v>28</v>
      </c>
      <c r="CO283" s="1">
        <f t="shared" si="469"/>
        <v>0</v>
      </c>
      <c r="CP283" s="1">
        <f t="shared" si="470"/>
        <v>0</v>
      </c>
      <c r="CQ283" s="1">
        <f t="shared" si="471"/>
        <v>0</v>
      </c>
      <c r="CR283" s="1">
        <f t="shared" si="472"/>
        <v>0</v>
      </c>
      <c r="CS283" s="1">
        <f t="shared" si="473"/>
        <v>0</v>
      </c>
      <c r="CT283" s="1">
        <f t="shared" si="474"/>
        <v>0</v>
      </c>
      <c r="CU283" s="1">
        <f t="shared" si="475"/>
        <v>0</v>
      </c>
      <c r="CV283" s="1">
        <f t="shared" si="476"/>
        <v>0</v>
      </c>
      <c r="CW283" s="1">
        <f t="shared" si="477"/>
        <v>0</v>
      </c>
      <c r="CX283" s="1">
        <f t="shared" si="478"/>
        <v>0</v>
      </c>
      <c r="CY283" s="1">
        <f t="shared" si="479"/>
        <v>0</v>
      </c>
      <c r="CZ283" s="1">
        <f t="shared" si="480"/>
        <v>0</v>
      </c>
      <c r="DA283" s="1">
        <f t="shared" si="481"/>
        <v>0</v>
      </c>
      <c r="DB283" s="1">
        <f t="shared" si="482"/>
        <v>0</v>
      </c>
      <c r="DC283" s="1">
        <f t="shared" si="483"/>
        <v>0</v>
      </c>
      <c r="DD283" s="1">
        <f t="shared" si="484"/>
        <v>0</v>
      </c>
    </row>
    <row r="284" spans="1:108" x14ac:dyDescent="0.55000000000000004">
      <c r="A284" s="1">
        <f>値貼り付け用シート!F292</f>
        <v>1</v>
      </c>
      <c r="B284" s="1">
        <f>値貼り付け用シート!G292</f>
        <v>7</v>
      </c>
      <c r="C284" s="1">
        <f>計算１!I6770</f>
        <v>23</v>
      </c>
      <c r="D284" s="1">
        <f>計算１!J6770</f>
        <v>24</v>
      </c>
      <c r="E284" s="1">
        <f>計算１!K6770</f>
        <v>0</v>
      </c>
      <c r="F284" s="1">
        <f>計算１!L6770</f>
        <v>32</v>
      </c>
      <c r="G284" s="1">
        <f>計算１!M6770</f>
        <v>1</v>
      </c>
      <c r="H284" s="1">
        <f>IF(計算１!I6770=0,"",計算１!N6770)</f>
        <v>34</v>
      </c>
      <c r="I284" s="1">
        <f>IF(ISERROR(計算１!O6770),"",計算１!O6770)</f>
        <v>34</v>
      </c>
      <c r="J284" s="1">
        <f>計算１!P6770</f>
        <v>0</v>
      </c>
      <c r="K284" s="1">
        <f t="shared" si="388"/>
        <v>32</v>
      </c>
      <c r="M284" s="1">
        <f t="shared" si="389"/>
        <v>0</v>
      </c>
      <c r="N284" s="1">
        <f t="shared" si="390"/>
        <v>0</v>
      </c>
      <c r="O284" s="1">
        <f t="shared" si="391"/>
        <v>0</v>
      </c>
      <c r="P284" s="1">
        <f t="shared" si="392"/>
        <v>0</v>
      </c>
      <c r="Q284" s="1">
        <f t="shared" si="393"/>
        <v>0</v>
      </c>
      <c r="R284" s="1">
        <f t="shared" si="394"/>
        <v>0</v>
      </c>
      <c r="S284" s="1">
        <f t="shared" si="395"/>
        <v>0</v>
      </c>
      <c r="T284" s="1">
        <f t="shared" si="396"/>
        <v>0</v>
      </c>
      <c r="U284" s="1">
        <f t="shared" si="397"/>
        <v>0</v>
      </c>
      <c r="V284" s="1">
        <f t="shared" si="398"/>
        <v>0</v>
      </c>
      <c r="W284" s="1">
        <f t="shared" si="399"/>
        <v>0</v>
      </c>
      <c r="X284" s="1">
        <f t="shared" si="400"/>
        <v>0</v>
      </c>
      <c r="Y284" s="1">
        <f t="shared" si="401"/>
        <v>0</v>
      </c>
      <c r="Z284" s="1">
        <f t="shared" si="402"/>
        <v>0</v>
      </c>
      <c r="AA284" s="1">
        <f t="shared" si="403"/>
        <v>0</v>
      </c>
      <c r="AB284" s="1">
        <f t="shared" si="404"/>
        <v>0</v>
      </c>
      <c r="AC284" s="1">
        <f t="shared" si="405"/>
        <v>0</v>
      </c>
      <c r="AD284" s="1">
        <f t="shared" si="406"/>
        <v>0</v>
      </c>
      <c r="AE284" s="1">
        <f t="shared" si="407"/>
        <v>0</v>
      </c>
      <c r="AF284" s="1">
        <f t="shared" si="408"/>
        <v>0</v>
      </c>
      <c r="AG284" s="1">
        <f t="shared" si="409"/>
        <v>0</v>
      </c>
      <c r="AH284" s="1">
        <f t="shared" si="410"/>
        <v>0</v>
      </c>
      <c r="AI284" s="1">
        <f t="shared" si="411"/>
        <v>0</v>
      </c>
      <c r="AJ284" s="1">
        <f t="shared" si="412"/>
        <v>0</v>
      </c>
      <c r="AK284" s="1">
        <f t="shared" si="413"/>
        <v>0</v>
      </c>
      <c r="AL284" s="1">
        <f t="shared" si="414"/>
        <v>0</v>
      </c>
      <c r="AM284" s="1">
        <f t="shared" si="415"/>
        <v>0</v>
      </c>
      <c r="AN284" s="1">
        <f t="shared" si="416"/>
        <v>0</v>
      </c>
      <c r="AO284" s="1">
        <f t="shared" si="417"/>
        <v>0</v>
      </c>
      <c r="AP284" s="1">
        <f t="shared" si="418"/>
        <v>0</v>
      </c>
      <c r="AQ284" s="1">
        <f t="shared" si="419"/>
        <v>0</v>
      </c>
      <c r="AR284" s="1">
        <f t="shared" si="420"/>
        <v>0</v>
      </c>
      <c r="AS284" s="1">
        <f t="shared" si="421"/>
        <v>0</v>
      </c>
      <c r="AT284" s="1">
        <f t="shared" si="422"/>
        <v>0</v>
      </c>
      <c r="AU284" s="1">
        <f t="shared" si="423"/>
        <v>0</v>
      </c>
      <c r="AV284" s="1">
        <f t="shared" si="424"/>
        <v>0</v>
      </c>
      <c r="AW284" s="1">
        <f t="shared" si="425"/>
        <v>0</v>
      </c>
      <c r="AX284" s="1">
        <f t="shared" si="426"/>
        <v>0</v>
      </c>
      <c r="AY284" s="1">
        <f t="shared" si="427"/>
        <v>0</v>
      </c>
      <c r="AZ284" s="1">
        <f t="shared" si="428"/>
        <v>0</v>
      </c>
      <c r="BA284" s="1">
        <f t="shared" si="429"/>
        <v>0</v>
      </c>
      <c r="BB284" s="1">
        <f t="shared" si="430"/>
        <v>0</v>
      </c>
      <c r="BC284" s="1">
        <f t="shared" si="431"/>
        <v>0</v>
      </c>
      <c r="BD284" s="1">
        <f t="shared" si="432"/>
        <v>0</v>
      </c>
      <c r="BE284" s="1">
        <f t="shared" si="433"/>
        <v>0</v>
      </c>
      <c r="BF284" s="1">
        <f t="shared" si="434"/>
        <v>0</v>
      </c>
      <c r="BG284" s="1">
        <f t="shared" si="435"/>
        <v>0</v>
      </c>
      <c r="BH284" s="1">
        <f t="shared" si="436"/>
        <v>0</v>
      </c>
      <c r="BI284" s="1">
        <f t="shared" si="437"/>
        <v>0</v>
      </c>
      <c r="BJ284" s="1">
        <f t="shared" si="438"/>
        <v>0</v>
      </c>
      <c r="BK284" s="1">
        <f t="shared" si="439"/>
        <v>0</v>
      </c>
      <c r="BL284" s="1">
        <f t="shared" si="440"/>
        <v>0</v>
      </c>
      <c r="BM284" s="1">
        <f t="shared" si="441"/>
        <v>0</v>
      </c>
      <c r="BN284" s="1">
        <f t="shared" si="442"/>
        <v>0</v>
      </c>
      <c r="BO284" s="1">
        <f t="shared" si="443"/>
        <v>0</v>
      </c>
      <c r="BP284" s="1">
        <f t="shared" si="444"/>
        <v>0</v>
      </c>
      <c r="BQ284" s="1">
        <f t="shared" si="445"/>
        <v>0</v>
      </c>
      <c r="BR284" s="1">
        <f t="shared" si="446"/>
        <v>0</v>
      </c>
      <c r="BS284" s="1">
        <f t="shared" si="447"/>
        <v>0</v>
      </c>
      <c r="BT284" s="1">
        <f t="shared" si="448"/>
        <v>0</v>
      </c>
      <c r="BU284" s="1">
        <f t="shared" si="449"/>
        <v>0</v>
      </c>
      <c r="BV284" s="1">
        <f t="shared" si="450"/>
        <v>0</v>
      </c>
      <c r="BW284" s="1">
        <f t="shared" si="451"/>
        <v>0</v>
      </c>
      <c r="BX284" s="1">
        <f t="shared" si="452"/>
        <v>0</v>
      </c>
      <c r="BY284" s="1">
        <f t="shared" si="453"/>
        <v>0</v>
      </c>
      <c r="BZ284" s="1">
        <f t="shared" si="454"/>
        <v>0</v>
      </c>
      <c r="CA284" s="1">
        <f t="shared" si="455"/>
        <v>0</v>
      </c>
      <c r="CB284" s="1">
        <f t="shared" si="456"/>
        <v>0</v>
      </c>
      <c r="CC284" s="1">
        <f t="shared" si="457"/>
        <v>0</v>
      </c>
      <c r="CD284" s="1">
        <f t="shared" si="458"/>
        <v>0</v>
      </c>
      <c r="CE284" s="1">
        <f t="shared" si="459"/>
        <v>0</v>
      </c>
      <c r="CF284" s="1">
        <f t="shared" si="460"/>
        <v>0</v>
      </c>
      <c r="CG284" s="1">
        <f t="shared" si="461"/>
        <v>1</v>
      </c>
      <c r="CH284" s="1">
        <f t="shared" si="462"/>
        <v>23</v>
      </c>
      <c r="CI284" s="1">
        <f t="shared" si="463"/>
        <v>32</v>
      </c>
      <c r="CJ284" s="1">
        <f t="shared" si="464"/>
        <v>1</v>
      </c>
      <c r="CK284" s="1">
        <f t="shared" si="465"/>
        <v>32</v>
      </c>
      <c r="CL284" s="1">
        <f t="shared" si="466"/>
        <v>0</v>
      </c>
      <c r="CM284" s="1">
        <f t="shared" si="467"/>
        <v>0</v>
      </c>
      <c r="CN284" s="1">
        <f t="shared" si="468"/>
        <v>34</v>
      </c>
      <c r="CO284" s="1">
        <f t="shared" si="469"/>
        <v>0</v>
      </c>
      <c r="CP284" s="1">
        <f t="shared" si="470"/>
        <v>0</v>
      </c>
      <c r="CQ284" s="1">
        <f t="shared" si="471"/>
        <v>0</v>
      </c>
      <c r="CR284" s="1">
        <f t="shared" si="472"/>
        <v>0</v>
      </c>
      <c r="CS284" s="1">
        <f t="shared" si="473"/>
        <v>0</v>
      </c>
      <c r="CT284" s="1">
        <f t="shared" si="474"/>
        <v>0</v>
      </c>
      <c r="CU284" s="1">
        <f t="shared" si="475"/>
        <v>0</v>
      </c>
      <c r="CV284" s="1">
        <f t="shared" si="476"/>
        <v>0</v>
      </c>
      <c r="CW284" s="1">
        <f t="shared" si="477"/>
        <v>0</v>
      </c>
      <c r="CX284" s="1">
        <f t="shared" si="478"/>
        <v>0</v>
      </c>
      <c r="CY284" s="1">
        <f t="shared" si="479"/>
        <v>0</v>
      </c>
      <c r="CZ284" s="1">
        <f t="shared" si="480"/>
        <v>0</v>
      </c>
      <c r="DA284" s="1">
        <f t="shared" si="481"/>
        <v>0</v>
      </c>
      <c r="DB284" s="1">
        <f t="shared" si="482"/>
        <v>0</v>
      </c>
      <c r="DC284" s="1">
        <f t="shared" si="483"/>
        <v>0</v>
      </c>
      <c r="DD284" s="1">
        <f t="shared" si="484"/>
        <v>0</v>
      </c>
    </row>
    <row r="285" spans="1:108" x14ac:dyDescent="0.55000000000000004">
      <c r="A285" s="1">
        <f>値貼り付け用シート!F293</f>
        <v>1</v>
      </c>
      <c r="B285" s="1">
        <f>値貼り付け用シート!G293</f>
        <v>8</v>
      </c>
      <c r="C285" s="1">
        <f>計算１!I6794</f>
        <v>24</v>
      </c>
      <c r="D285" s="1">
        <f>計算１!J6794</f>
        <v>24</v>
      </c>
      <c r="E285" s="1">
        <f>計算１!K6794</f>
        <v>0</v>
      </c>
      <c r="F285" s="1">
        <f>計算１!L6794</f>
        <v>35</v>
      </c>
      <c r="G285" s="1">
        <f>計算１!M6794</f>
        <v>1</v>
      </c>
      <c r="H285" s="1">
        <f>IF(計算１!I6794=0,"",計算１!N6794)</f>
        <v>37</v>
      </c>
      <c r="I285" s="1">
        <f>IF(ISERROR(計算１!O6794),"",計算１!O6794)</f>
        <v>37</v>
      </c>
      <c r="J285" s="1">
        <f>計算１!P6794</f>
        <v>0</v>
      </c>
      <c r="K285" s="1">
        <f t="shared" si="388"/>
        <v>35</v>
      </c>
      <c r="M285" s="1">
        <f t="shared" si="389"/>
        <v>0</v>
      </c>
      <c r="N285" s="1">
        <f t="shared" si="390"/>
        <v>0</v>
      </c>
      <c r="O285" s="1">
        <f t="shared" si="391"/>
        <v>0</v>
      </c>
      <c r="P285" s="1">
        <f t="shared" si="392"/>
        <v>0</v>
      </c>
      <c r="Q285" s="1">
        <f t="shared" si="393"/>
        <v>0</v>
      </c>
      <c r="R285" s="1">
        <f t="shared" si="394"/>
        <v>0</v>
      </c>
      <c r="S285" s="1">
        <f t="shared" si="395"/>
        <v>0</v>
      </c>
      <c r="T285" s="1">
        <f t="shared" si="396"/>
        <v>0</v>
      </c>
      <c r="U285" s="1">
        <f t="shared" si="397"/>
        <v>0</v>
      </c>
      <c r="V285" s="1">
        <f t="shared" si="398"/>
        <v>0</v>
      </c>
      <c r="W285" s="1">
        <f t="shared" si="399"/>
        <v>0</v>
      </c>
      <c r="X285" s="1">
        <f t="shared" si="400"/>
        <v>0</v>
      </c>
      <c r="Y285" s="1">
        <f t="shared" si="401"/>
        <v>0</v>
      </c>
      <c r="Z285" s="1">
        <f t="shared" si="402"/>
        <v>0</v>
      </c>
      <c r="AA285" s="1">
        <f t="shared" si="403"/>
        <v>0</v>
      </c>
      <c r="AB285" s="1">
        <f t="shared" si="404"/>
        <v>0</v>
      </c>
      <c r="AC285" s="1">
        <f t="shared" si="405"/>
        <v>0</v>
      </c>
      <c r="AD285" s="1">
        <f t="shared" si="406"/>
        <v>0</v>
      </c>
      <c r="AE285" s="1">
        <f t="shared" si="407"/>
        <v>0</v>
      </c>
      <c r="AF285" s="1">
        <f t="shared" si="408"/>
        <v>0</v>
      </c>
      <c r="AG285" s="1">
        <f t="shared" si="409"/>
        <v>0</v>
      </c>
      <c r="AH285" s="1">
        <f t="shared" si="410"/>
        <v>0</v>
      </c>
      <c r="AI285" s="1">
        <f t="shared" si="411"/>
        <v>0</v>
      </c>
      <c r="AJ285" s="1">
        <f t="shared" si="412"/>
        <v>0</v>
      </c>
      <c r="AK285" s="1">
        <f t="shared" si="413"/>
        <v>0</v>
      </c>
      <c r="AL285" s="1">
        <f t="shared" si="414"/>
        <v>0</v>
      </c>
      <c r="AM285" s="1">
        <f t="shared" si="415"/>
        <v>0</v>
      </c>
      <c r="AN285" s="1">
        <f t="shared" si="416"/>
        <v>0</v>
      </c>
      <c r="AO285" s="1">
        <f t="shared" si="417"/>
        <v>0</v>
      </c>
      <c r="AP285" s="1">
        <f t="shared" si="418"/>
        <v>0</v>
      </c>
      <c r="AQ285" s="1">
        <f t="shared" si="419"/>
        <v>0</v>
      </c>
      <c r="AR285" s="1">
        <f t="shared" si="420"/>
        <v>0</v>
      </c>
      <c r="AS285" s="1">
        <f t="shared" si="421"/>
        <v>0</v>
      </c>
      <c r="AT285" s="1">
        <f t="shared" si="422"/>
        <v>0</v>
      </c>
      <c r="AU285" s="1">
        <f t="shared" si="423"/>
        <v>0</v>
      </c>
      <c r="AV285" s="1">
        <f t="shared" si="424"/>
        <v>0</v>
      </c>
      <c r="AW285" s="1">
        <f t="shared" si="425"/>
        <v>0</v>
      </c>
      <c r="AX285" s="1">
        <f t="shared" si="426"/>
        <v>0</v>
      </c>
      <c r="AY285" s="1">
        <f t="shared" si="427"/>
        <v>0</v>
      </c>
      <c r="AZ285" s="1">
        <f t="shared" si="428"/>
        <v>0</v>
      </c>
      <c r="BA285" s="1">
        <f t="shared" si="429"/>
        <v>0</v>
      </c>
      <c r="BB285" s="1">
        <f t="shared" si="430"/>
        <v>0</v>
      </c>
      <c r="BC285" s="1">
        <f t="shared" si="431"/>
        <v>0</v>
      </c>
      <c r="BD285" s="1">
        <f t="shared" si="432"/>
        <v>0</v>
      </c>
      <c r="BE285" s="1">
        <f t="shared" si="433"/>
        <v>0</v>
      </c>
      <c r="BF285" s="1">
        <f t="shared" si="434"/>
        <v>0</v>
      </c>
      <c r="BG285" s="1">
        <f t="shared" si="435"/>
        <v>0</v>
      </c>
      <c r="BH285" s="1">
        <f t="shared" si="436"/>
        <v>0</v>
      </c>
      <c r="BI285" s="1">
        <f t="shared" si="437"/>
        <v>0</v>
      </c>
      <c r="BJ285" s="1">
        <f t="shared" si="438"/>
        <v>0</v>
      </c>
      <c r="BK285" s="1">
        <f t="shared" si="439"/>
        <v>0</v>
      </c>
      <c r="BL285" s="1">
        <f t="shared" si="440"/>
        <v>0</v>
      </c>
      <c r="BM285" s="1">
        <f t="shared" si="441"/>
        <v>0</v>
      </c>
      <c r="BN285" s="1">
        <f t="shared" si="442"/>
        <v>0</v>
      </c>
      <c r="BO285" s="1">
        <f t="shared" si="443"/>
        <v>0</v>
      </c>
      <c r="BP285" s="1">
        <f t="shared" si="444"/>
        <v>0</v>
      </c>
      <c r="BQ285" s="1">
        <f t="shared" si="445"/>
        <v>0</v>
      </c>
      <c r="BR285" s="1">
        <f t="shared" si="446"/>
        <v>0</v>
      </c>
      <c r="BS285" s="1">
        <f t="shared" si="447"/>
        <v>0</v>
      </c>
      <c r="BT285" s="1">
        <f t="shared" si="448"/>
        <v>0</v>
      </c>
      <c r="BU285" s="1">
        <f t="shared" si="449"/>
        <v>0</v>
      </c>
      <c r="BV285" s="1">
        <f t="shared" si="450"/>
        <v>0</v>
      </c>
      <c r="BW285" s="1">
        <f t="shared" si="451"/>
        <v>0</v>
      </c>
      <c r="BX285" s="1">
        <f t="shared" si="452"/>
        <v>0</v>
      </c>
      <c r="BY285" s="1">
        <f t="shared" si="453"/>
        <v>0</v>
      </c>
      <c r="BZ285" s="1">
        <f t="shared" si="454"/>
        <v>0</v>
      </c>
      <c r="CA285" s="1">
        <f t="shared" si="455"/>
        <v>0</v>
      </c>
      <c r="CB285" s="1">
        <f t="shared" si="456"/>
        <v>0</v>
      </c>
      <c r="CC285" s="1">
        <f t="shared" si="457"/>
        <v>0</v>
      </c>
      <c r="CD285" s="1">
        <f t="shared" si="458"/>
        <v>0</v>
      </c>
      <c r="CE285" s="1">
        <f t="shared" si="459"/>
        <v>0</v>
      </c>
      <c r="CF285" s="1">
        <f t="shared" si="460"/>
        <v>0</v>
      </c>
      <c r="CG285" s="1">
        <f t="shared" si="461"/>
        <v>1</v>
      </c>
      <c r="CH285" s="1">
        <f t="shared" si="462"/>
        <v>24</v>
      </c>
      <c r="CI285" s="1">
        <f t="shared" si="463"/>
        <v>35</v>
      </c>
      <c r="CJ285" s="1">
        <f t="shared" si="464"/>
        <v>1</v>
      </c>
      <c r="CK285" s="1">
        <f t="shared" si="465"/>
        <v>35</v>
      </c>
      <c r="CL285" s="1">
        <f t="shared" si="466"/>
        <v>0</v>
      </c>
      <c r="CM285" s="1">
        <f t="shared" si="467"/>
        <v>0</v>
      </c>
      <c r="CN285" s="1">
        <f t="shared" si="468"/>
        <v>37</v>
      </c>
      <c r="CO285" s="1">
        <f t="shared" si="469"/>
        <v>0</v>
      </c>
      <c r="CP285" s="1">
        <f t="shared" si="470"/>
        <v>0</v>
      </c>
      <c r="CQ285" s="1">
        <f t="shared" si="471"/>
        <v>0</v>
      </c>
      <c r="CR285" s="1">
        <f t="shared" si="472"/>
        <v>0</v>
      </c>
      <c r="CS285" s="1">
        <f t="shared" si="473"/>
        <v>0</v>
      </c>
      <c r="CT285" s="1">
        <f t="shared" si="474"/>
        <v>0</v>
      </c>
      <c r="CU285" s="1">
        <f t="shared" si="475"/>
        <v>0</v>
      </c>
      <c r="CV285" s="1">
        <f t="shared" si="476"/>
        <v>0</v>
      </c>
      <c r="CW285" s="1">
        <f t="shared" si="477"/>
        <v>0</v>
      </c>
      <c r="CX285" s="1">
        <f t="shared" si="478"/>
        <v>0</v>
      </c>
      <c r="CY285" s="1">
        <f t="shared" si="479"/>
        <v>0</v>
      </c>
      <c r="CZ285" s="1">
        <f t="shared" si="480"/>
        <v>0</v>
      </c>
      <c r="DA285" s="1">
        <f t="shared" si="481"/>
        <v>0</v>
      </c>
      <c r="DB285" s="1">
        <f t="shared" si="482"/>
        <v>0</v>
      </c>
      <c r="DC285" s="1">
        <f t="shared" si="483"/>
        <v>0</v>
      </c>
      <c r="DD285" s="1">
        <f t="shared" si="484"/>
        <v>0</v>
      </c>
    </row>
    <row r="286" spans="1:108" x14ac:dyDescent="0.55000000000000004">
      <c r="A286" s="1">
        <f>値貼り付け用シート!F294</f>
        <v>1</v>
      </c>
      <c r="B286" s="1">
        <f>値貼り付け用シート!G294</f>
        <v>9</v>
      </c>
      <c r="C286" s="1">
        <f>計算１!I6818</f>
        <v>24</v>
      </c>
      <c r="D286" s="1">
        <f>計算１!J6818</f>
        <v>24</v>
      </c>
      <c r="E286" s="1">
        <f>計算１!K6818</f>
        <v>0</v>
      </c>
      <c r="F286" s="1">
        <f>計算１!L6818</f>
        <v>25</v>
      </c>
      <c r="G286" s="1">
        <f>計算１!M6818</f>
        <v>1</v>
      </c>
      <c r="H286" s="1">
        <f>IF(計算１!I6818=0,"",計算１!N6818)</f>
        <v>25</v>
      </c>
      <c r="I286" s="1">
        <f>IF(ISERROR(計算１!O6818),"",計算１!O6818)</f>
        <v>23</v>
      </c>
      <c r="J286" s="1">
        <f>計算１!P6818</f>
        <v>0</v>
      </c>
      <c r="K286" s="1">
        <f t="shared" si="388"/>
        <v>25</v>
      </c>
      <c r="M286" s="1">
        <f t="shared" si="389"/>
        <v>0</v>
      </c>
      <c r="N286" s="1">
        <f t="shared" si="390"/>
        <v>0</v>
      </c>
      <c r="O286" s="1">
        <f t="shared" si="391"/>
        <v>0</v>
      </c>
      <c r="P286" s="1">
        <f t="shared" si="392"/>
        <v>0</v>
      </c>
      <c r="Q286" s="1">
        <f t="shared" si="393"/>
        <v>0</v>
      </c>
      <c r="R286" s="1">
        <f t="shared" si="394"/>
        <v>0</v>
      </c>
      <c r="S286" s="1">
        <f t="shared" si="395"/>
        <v>0</v>
      </c>
      <c r="T286" s="1">
        <f t="shared" si="396"/>
        <v>0</v>
      </c>
      <c r="U286" s="1">
        <f t="shared" si="397"/>
        <v>0</v>
      </c>
      <c r="V286" s="1">
        <f t="shared" si="398"/>
        <v>0</v>
      </c>
      <c r="W286" s="1">
        <f t="shared" si="399"/>
        <v>0</v>
      </c>
      <c r="X286" s="1">
        <f t="shared" si="400"/>
        <v>0</v>
      </c>
      <c r="Y286" s="1">
        <f t="shared" si="401"/>
        <v>0</v>
      </c>
      <c r="Z286" s="1">
        <f t="shared" si="402"/>
        <v>0</v>
      </c>
      <c r="AA286" s="1">
        <f t="shared" si="403"/>
        <v>0</v>
      </c>
      <c r="AB286" s="1">
        <f t="shared" si="404"/>
        <v>0</v>
      </c>
      <c r="AC286" s="1">
        <f t="shared" si="405"/>
        <v>0</v>
      </c>
      <c r="AD286" s="1">
        <f t="shared" si="406"/>
        <v>0</v>
      </c>
      <c r="AE286" s="1">
        <f t="shared" si="407"/>
        <v>0</v>
      </c>
      <c r="AF286" s="1">
        <f t="shared" si="408"/>
        <v>0</v>
      </c>
      <c r="AG286" s="1">
        <f t="shared" si="409"/>
        <v>0</v>
      </c>
      <c r="AH286" s="1">
        <f t="shared" si="410"/>
        <v>0</v>
      </c>
      <c r="AI286" s="1">
        <f t="shared" si="411"/>
        <v>0</v>
      </c>
      <c r="AJ286" s="1">
        <f t="shared" si="412"/>
        <v>0</v>
      </c>
      <c r="AK286" s="1">
        <f t="shared" si="413"/>
        <v>0</v>
      </c>
      <c r="AL286" s="1">
        <f t="shared" si="414"/>
        <v>0</v>
      </c>
      <c r="AM286" s="1">
        <f t="shared" si="415"/>
        <v>0</v>
      </c>
      <c r="AN286" s="1">
        <f t="shared" si="416"/>
        <v>0</v>
      </c>
      <c r="AO286" s="1">
        <f t="shared" si="417"/>
        <v>0</v>
      </c>
      <c r="AP286" s="1">
        <f t="shared" si="418"/>
        <v>0</v>
      </c>
      <c r="AQ286" s="1">
        <f t="shared" si="419"/>
        <v>0</v>
      </c>
      <c r="AR286" s="1">
        <f t="shared" si="420"/>
        <v>0</v>
      </c>
      <c r="AS286" s="1">
        <f t="shared" si="421"/>
        <v>0</v>
      </c>
      <c r="AT286" s="1">
        <f t="shared" si="422"/>
        <v>0</v>
      </c>
      <c r="AU286" s="1">
        <f t="shared" si="423"/>
        <v>0</v>
      </c>
      <c r="AV286" s="1">
        <f t="shared" si="424"/>
        <v>0</v>
      </c>
      <c r="AW286" s="1">
        <f t="shared" si="425"/>
        <v>0</v>
      </c>
      <c r="AX286" s="1">
        <f t="shared" si="426"/>
        <v>0</v>
      </c>
      <c r="AY286" s="1">
        <f t="shared" si="427"/>
        <v>0</v>
      </c>
      <c r="AZ286" s="1">
        <f t="shared" si="428"/>
        <v>0</v>
      </c>
      <c r="BA286" s="1">
        <f t="shared" si="429"/>
        <v>0</v>
      </c>
      <c r="BB286" s="1">
        <f t="shared" si="430"/>
        <v>0</v>
      </c>
      <c r="BC286" s="1">
        <f t="shared" si="431"/>
        <v>0</v>
      </c>
      <c r="BD286" s="1">
        <f t="shared" si="432"/>
        <v>0</v>
      </c>
      <c r="BE286" s="1">
        <f t="shared" si="433"/>
        <v>0</v>
      </c>
      <c r="BF286" s="1">
        <f t="shared" si="434"/>
        <v>0</v>
      </c>
      <c r="BG286" s="1">
        <f t="shared" si="435"/>
        <v>0</v>
      </c>
      <c r="BH286" s="1">
        <f t="shared" si="436"/>
        <v>0</v>
      </c>
      <c r="BI286" s="1">
        <f t="shared" si="437"/>
        <v>0</v>
      </c>
      <c r="BJ286" s="1">
        <f t="shared" si="438"/>
        <v>0</v>
      </c>
      <c r="BK286" s="1">
        <f t="shared" si="439"/>
        <v>0</v>
      </c>
      <c r="BL286" s="1">
        <f t="shared" si="440"/>
        <v>0</v>
      </c>
      <c r="BM286" s="1">
        <f t="shared" si="441"/>
        <v>0</v>
      </c>
      <c r="BN286" s="1">
        <f t="shared" si="442"/>
        <v>0</v>
      </c>
      <c r="BO286" s="1">
        <f t="shared" si="443"/>
        <v>0</v>
      </c>
      <c r="BP286" s="1">
        <f t="shared" si="444"/>
        <v>0</v>
      </c>
      <c r="BQ286" s="1">
        <f t="shared" si="445"/>
        <v>0</v>
      </c>
      <c r="BR286" s="1">
        <f t="shared" si="446"/>
        <v>0</v>
      </c>
      <c r="BS286" s="1">
        <f t="shared" si="447"/>
        <v>0</v>
      </c>
      <c r="BT286" s="1">
        <f t="shared" si="448"/>
        <v>0</v>
      </c>
      <c r="BU286" s="1">
        <f t="shared" si="449"/>
        <v>0</v>
      </c>
      <c r="BV286" s="1">
        <f t="shared" si="450"/>
        <v>0</v>
      </c>
      <c r="BW286" s="1">
        <f t="shared" si="451"/>
        <v>0</v>
      </c>
      <c r="BX286" s="1">
        <f t="shared" si="452"/>
        <v>0</v>
      </c>
      <c r="BY286" s="1">
        <f t="shared" si="453"/>
        <v>0</v>
      </c>
      <c r="BZ286" s="1">
        <f t="shared" si="454"/>
        <v>0</v>
      </c>
      <c r="CA286" s="1">
        <f t="shared" si="455"/>
        <v>0</v>
      </c>
      <c r="CB286" s="1">
        <f t="shared" si="456"/>
        <v>0</v>
      </c>
      <c r="CC286" s="1">
        <f t="shared" si="457"/>
        <v>0</v>
      </c>
      <c r="CD286" s="1">
        <f t="shared" si="458"/>
        <v>0</v>
      </c>
      <c r="CE286" s="1">
        <f t="shared" si="459"/>
        <v>0</v>
      </c>
      <c r="CF286" s="1">
        <f t="shared" si="460"/>
        <v>0</v>
      </c>
      <c r="CG286" s="1">
        <f t="shared" si="461"/>
        <v>1</v>
      </c>
      <c r="CH286" s="1">
        <f t="shared" si="462"/>
        <v>24</v>
      </c>
      <c r="CI286" s="1">
        <f t="shared" si="463"/>
        <v>25</v>
      </c>
      <c r="CJ286" s="1">
        <f t="shared" si="464"/>
        <v>1</v>
      </c>
      <c r="CK286" s="1">
        <f t="shared" si="465"/>
        <v>25</v>
      </c>
      <c r="CL286" s="1">
        <f t="shared" si="466"/>
        <v>0</v>
      </c>
      <c r="CM286" s="1">
        <f t="shared" si="467"/>
        <v>0</v>
      </c>
      <c r="CN286" s="1">
        <f t="shared" si="468"/>
        <v>25</v>
      </c>
      <c r="CO286" s="1">
        <f t="shared" si="469"/>
        <v>0</v>
      </c>
      <c r="CP286" s="1">
        <f t="shared" si="470"/>
        <v>0</v>
      </c>
      <c r="CQ286" s="1">
        <f t="shared" si="471"/>
        <v>0</v>
      </c>
      <c r="CR286" s="1">
        <f t="shared" si="472"/>
        <v>0</v>
      </c>
      <c r="CS286" s="1">
        <f t="shared" si="473"/>
        <v>0</v>
      </c>
      <c r="CT286" s="1">
        <f t="shared" si="474"/>
        <v>0</v>
      </c>
      <c r="CU286" s="1">
        <f t="shared" si="475"/>
        <v>0</v>
      </c>
      <c r="CV286" s="1">
        <f t="shared" si="476"/>
        <v>0</v>
      </c>
      <c r="CW286" s="1">
        <f t="shared" si="477"/>
        <v>0</v>
      </c>
      <c r="CX286" s="1">
        <f t="shared" si="478"/>
        <v>0</v>
      </c>
      <c r="CY286" s="1">
        <f t="shared" si="479"/>
        <v>0</v>
      </c>
      <c r="CZ286" s="1">
        <f t="shared" si="480"/>
        <v>0</v>
      </c>
      <c r="DA286" s="1">
        <f t="shared" si="481"/>
        <v>0</v>
      </c>
      <c r="DB286" s="1">
        <f t="shared" si="482"/>
        <v>0</v>
      </c>
      <c r="DC286" s="1">
        <f t="shared" si="483"/>
        <v>0</v>
      </c>
      <c r="DD286" s="1">
        <f t="shared" si="484"/>
        <v>0</v>
      </c>
    </row>
    <row r="287" spans="1:108" x14ac:dyDescent="0.55000000000000004">
      <c r="A287" s="1">
        <f>値貼り付け用シート!F295</f>
        <v>1</v>
      </c>
      <c r="B287" s="1">
        <f>値貼り付け用シート!G295</f>
        <v>10</v>
      </c>
      <c r="C287" s="1">
        <f>計算１!I6842</f>
        <v>23</v>
      </c>
      <c r="D287" s="1">
        <f>計算１!J6842</f>
        <v>24</v>
      </c>
      <c r="E287" s="1">
        <f>計算１!K6842</f>
        <v>0</v>
      </c>
      <c r="F287" s="1">
        <f>計算１!L6842</f>
        <v>26</v>
      </c>
      <c r="G287" s="1">
        <f>計算１!M6842</f>
        <v>1</v>
      </c>
      <c r="H287" s="1">
        <f>IF(計算１!I6842=0,"",計算１!N6842)</f>
        <v>30</v>
      </c>
      <c r="I287" s="1">
        <f>IF(ISERROR(計算１!O6842),"",計算１!O6842)</f>
        <v>30</v>
      </c>
      <c r="J287" s="1">
        <f>計算１!P6842</f>
        <v>0</v>
      </c>
      <c r="K287" s="1">
        <f t="shared" si="388"/>
        <v>26</v>
      </c>
      <c r="M287" s="1">
        <f t="shared" si="389"/>
        <v>0</v>
      </c>
      <c r="N287" s="1">
        <f t="shared" si="390"/>
        <v>0</v>
      </c>
      <c r="O287" s="1">
        <f t="shared" si="391"/>
        <v>0</v>
      </c>
      <c r="P287" s="1">
        <f t="shared" si="392"/>
        <v>0</v>
      </c>
      <c r="Q287" s="1">
        <f t="shared" si="393"/>
        <v>0</v>
      </c>
      <c r="R287" s="1">
        <f t="shared" si="394"/>
        <v>0</v>
      </c>
      <c r="S287" s="1">
        <f t="shared" si="395"/>
        <v>0</v>
      </c>
      <c r="T287" s="1">
        <f t="shared" si="396"/>
        <v>0</v>
      </c>
      <c r="U287" s="1">
        <f t="shared" si="397"/>
        <v>0</v>
      </c>
      <c r="V287" s="1">
        <f t="shared" si="398"/>
        <v>0</v>
      </c>
      <c r="W287" s="1">
        <f t="shared" si="399"/>
        <v>0</v>
      </c>
      <c r="X287" s="1">
        <f t="shared" si="400"/>
        <v>0</v>
      </c>
      <c r="Y287" s="1">
        <f t="shared" si="401"/>
        <v>0</v>
      </c>
      <c r="Z287" s="1">
        <f t="shared" si="402"/>
        <v>0</v>
      </c>
      <c r="AA287" s="1">
        <f t="shared" si="403"/>
        <v>0</v>
      </c>
      <c r="AB287" s="1">
        <f t="shared" si="404"/>
        <v>0</v>
      </c>
      <c r="AC287" s="1">
        <f t="shared" si="405"/>
        <v>0</v>
      </c>
      <c r="AD287" s="1">
        <f t="shared" si="406"/>
        <v>0</v>
      </c>
      <c r="AE287" s="1">
        <f t="shared" si="407"/>
        <v>0</v>
      </c>
      <c r="AF287" s="1">
        <f t="shared" si="408"/>
        <v>0</v>
      </c>
      <c r="AG287" s="1">
        <f t="shared" si="409"/>
        <v>0</v>
      </c>
      <c r="AH287" s="1">
        <f t="shared" si="410"/>
        <v>0</v>
      </c>
      <c r="AI287" s="1">
        <f t="shared" si="411"/>
        <v>0</v>
      </c>
      <c r="AJ287" s="1">
        <f t="shared" si="412"/>
        <v>0</v>
      </c>
      <c r="AK287" s="1">
        <f t="shared" si="413"/>
        <v>0</v>
      </c>
      <c r="AL287" s="1">
        <f t="shared" si="414"/>
        <v>0</v>
      </c>
      <c r="AM287" s="1">
        <f t="shared" si="415"/>
        <v>0</v>
      </c>
      <c r="AN287" s="1">
        <f t="shared" si="416"/>
        <v>0</v>
      </c>
      <c r="AO287" s="1">
        <f t="shared" si="417"/>
        <v>0</v>
      </c>
      <c r="AP287" s="1">
        <f t="shared" si="418"/>
        <v>0</v>
      </c>
      <c r="AQ287" s="1">
        <f t="shared" si="419"/>
        <v>0</v>
      </c>
      <c r="AR287" s="1">
        <f t="shared" si="420"/>
        <v>0</v>
      </c>
      <c r="AS287" s="1">
        <f t="shared" si="421"/>
        <v>0</v>
      </c>
      <c r="AT287" s="1">
        <f t="shared" si="422"/>
        <v>0</v>
      </c>
      <c r="AU287" s="1">
        <f t="shared" si="423"/>
        <v>0</v>
      </c>
      <c r="AV287" s="1">
        <f t="shared" si="424"/>
        <v>0</v>
      </c>
      <c r="AW287" s="1">
        <f t="shared" si="425"/>
        <v>0</v>
      </c>
      <c r="AX287" s="1">
        <f t="shared" si="426"/>
        <v>0</v>
      </c>
      <c r="AY287" s="1">
        <f t="shared" si="427"/>
        <v>0</v>
      </c>
      <c r="AZ287" s="1">
        <f t="shared" si="428"/>
        <v>0</v>
      </c>
      <c r="BA287" s="1">
        <f t="shared" si="429"/>
        <v>0</v>
      </c>
      <c r="BB287" s="1">
        <f t="shared" si="430"/>
        <v>0</v>
      </c>
      <c r="BC287" s="1">
        <f t="shared" si="431"/>
        <v>0</v>
      </c>
      <c r="BD287" s="1">
        <f t="shared" si="432"/>
        <v>0</v>
      </c>
      <c r="BE287" s="1">
        <f t="shared" si="433"/>
        <v>0</v>
      </c>
      <c r="BF287" s="1">
        <f t="shared" si="434"/>
        <v>0</v>
      </c>
      <c r="BG287" s="1">
        <f t="shared" si="435"/>
        <v>0</v>
      </c>
      <c r="BH287" s="1">
        <f t="shared" si="436"/>
        <v>0</v>
      </c>
      <c r="BI287" s="1">
        <f t="shared" si="437"/>
        <v>0</v>
      </c>
      <c r="BJ287" s="1">
        <f t="shared" si="438"/>
        <v>0</v>
      </c>
      <c r="BK287" s="1">
        <f t="shared" si="439"/>
        <v>0</v>
      </c>
      <c r="BL287" s="1">
        <f t="shared" si="440"/>
        <v>0</v>
      </c>
      <c r="BM287" s="1">
        <f t="shared" si="441"/>
        <v>0</v>
      </c>
      <c r="BN287" s="1">
        <f t="shared" si="442"/>
        <v>0</v>
      </c>
      <c r="BO287" s="1">
        <f t="shared" si="443"/>
        <v>0</v>
      </c>
      <c r="BP287" s="1">
        <f t="shared" si="444"/>
        <v>0</v>
      </c>
      <c r="BQ287" s="1">
        <f t="shared" si="445"/>
        <v>0</v>
      </c>
      <c r="BR287" s="1">
        <f t="shared" si="446"/>
        <v>0</v>
      </c>
      <c r="BS287" s="1">
        <f t="shared" si="447"/>
        <v>0</v>
      </c>
      <c r="BT287" s="1">
        <f t="shared" si="448"/>
        <v>0</v>
      </c>
      <c r="BU287" s="1">
        <f t="shared" si="449"/>
        <v>0</v>
      </c>
      <c r="BV287" s="1">
        <f t="shared" si="450"/>
        <v>0</v>
      </c>
      <c r="BW287" s="1">
        <f t="shared" si="451"/>
        <v>0</v>
      </c>
      <c r="BX287" s="1">
        <f t="shared" si="452"/>
        <v>0</v>
      </c>
      <c r="BY287" s="1">
        <f t="shared" si="453"/>
        <v>0</v>
      </c>
      <c r="BZ287" s="1">
        <f t="shared" si="454"/>
        <v>0</v>
      </c>
      <c r="CA287" s="1">
        <f t="shared" si="455"/>
        <v>0</v>
      </c>
      <c r="CB287" s="1">
        <f t="shared" si="456"/>
        <v>0</v>
      </c>
      <c r="CC287" s="1">
        <f t="shared" si="457"/>
        <v>0</v>
      </c>
      <c r="CD287" s="1">
        <f t="shared" si="458"/>
        <v>0</v>
      </c>
      <c r="CE287" s="1">
        <f t="shared" si="459"/>
        <v>0</v>
      </c>
      <c r="CF287" s="1">
        <f t="shared" si="460"/>
        <v>0</v>
      </c>
      <c r="CG287" s="1">
        <f t="shared" si="461"/>
        <v>1</v>
      </c>
      <c r="CH287" s="1">
        <f t="shared" si="462"/>
        <v>23</v>
      </c>
      <c r="CI287" s="1">
        <f t="shared" si="463"/>
        <v>26</v>
      </c>
      <c r="CJ287" s="1">
        <f t="shared" si="464"/>
        <v>1</v>
      </c>
      <c r="CK287" s="1">
        <f t="shared" si="465"/>
        <v>26</v>
      </c>
      <c r="CL287" s="1">
        <f t="shared" si="466"/>
        <v>0</v>
      </c>
      <c r="CM287" s="1">
        <f t="shared" si="467"/>
        <v>0</v>
      </c>
      <c r="CN287" s="1">
        <f t="shared" si="468"/>
        <v>30</v>
      </c>
      <c r="CO287" s="1">
        <f t="shared" si="469"/>
        <v>0</v>
      </c>
      <c r="CP287" s="1">
        <f t="shared" si="470"/>
        <v>0</v>
      </c>
      <c r="CQ287" s="1">
        <f t="shared" si="471"/>
        <v>0</v>
      </c>
      <c r="CR287" s="1">
        <f t="shared" si="472"/>
        <v>0</v>
      </c>
      <c r="CS287" s="1">
        <f t="shared" si="473"/>
        <v>0</v>
      </c>
      <c r="CT287" s="1">
        <f t="shared" si="474"/>
        <v>0</v>
      </c>
      <c r="CU287" s="1">
        <f t="shared" si="475"/>
        <v>0</v>
      </c>
      <c r="CV287" s="1">
        <f t="shared" si="476"/>
        <v>0</v>
      </c>
      <c r="CW287" s="1">
        <f t="shared" si="477"/>
        <v>0</v>
      </c>
      <c r="CX287" s="1">
        <f t="shared" si="478"/>
        <v>0</v>
      </c>
      <c r="CY287" s="1">
        <f t="shared" si="479"/>
        <v>0</v>
      </c>
      <c r="CZ287" s="1">
        <f t="shared" si="480"/>
        <v>0</v>
      </c>
      <c r="DA287" s="1">
        <f t="shared" si="481"/>
        <v>0</v>
      </c>
      <c r="DB287" s="1">
        <f t="shared" si="482"/>
        <v>0</v>
      </c>
      <c r="DC287" s="1">
        <f t="shared" si="483"/>
        <v>0</v>
      </c>
      <c r="DD287" s="1">
        <f t="shared" si="484"/>
        <v>0</v>
      </c>
    </row>
    <row r="288" spans="1:108" x14ac:dyDescent="0.55000000000000004">
      <c r="A288" s="1">
        <f>値貼り付け用シート!F296</f>
        <v>1</v>
      </c>
      <c r="B288" s="1">
        <f>値貼り付け用シート!G296</f>
        <v>11</v>
      </c>
      <c r="C288" s="1">
        <f>計算１!I6866</f>
        <v>24</v>
      </c>
      <c r="D288" s="1">
        <f>計算１!J6866</f>
        <v>24</v>
      </c>
      <c r="E288" s="1">
        <f>計算１!K6866</f>
        <v>0</v>
      </c>
      <c r="F288" s="1">
        <f>計算１!L6866</f>
        <v>27</v>
      </c>
      <c r="G288" s="1">
        <f>計算１!M6866</f>
        <v>1</v>
      </c>
      <c r="H288" s="1">
        <f>IF(計算１!I6866=0,"",計算１!N6866)</f>
        <v>28</v>
      </c>
      <c r="I288" s="1">
        <f>IF(ISERROR(計算１!O6866),"",計算１!O6866)</f>
        <v>28</v>
      </c>
      <c r="J288" s="1">
        <f>計算１!P6866</f>
        <v>0</v>
      </c>
      <c r="K288" s="1">
        <f t="shared" si="388"/>
        <v>27</v>
      </c>
      <c r="M288" s="1">
        <f t="shared" si="389"/>
        <v>0</v>
      </c>
      <c r="N288" s="1">
        <f t="shared" si="390"/>
        <v>0</v>
      </c>
      <c r="O288" s="1">
        <f t="shared" si="391"/>
        <v>0</v>
      </c>
      <c r="P288" s="1">
        <f t="shared" si="392"/>
        <v>0</v>
      </c>
      <c r="Q288" s="1">
        <f t="shared" si="393"/>
        <v>0</v>
      </c>
      <c r="R288" s="1">
        <f t="shared" si="394"/>
        <v>0</v>
      </c>
      <c r="S288" s="1">
        <f t="shared" si="395"/>
        <v>0</v>
      </c>
      <c r="T288" s="1">
        <f t="shared" si="396"/>
        <v>0</v>
      </c>
      <c r="U288" s="1">
        <f t="shared" si="397"/>
        <v>0</v>
      </c>
      <c r="V288" s="1">
        <f t="shared" si="398"/>
        <v>0</v>
      </c>
      <c r="W288" s="1">
        <f t="shared" si="399"/>
        <v>0</v>
      </c>
      <c r="X288" s="1">
        <f t="shared" si="400"/>
        <v>0</v>
      </c>
      <c r="Y288" s="1">
        <f t="shared" si="401"/>
        <v>0</v>
      </c>
      <c r="Z288" s="1">
        <f t="shared" si="402"/>
        <v>0</v>
      </c>
      <c r="AA288" s="1">
        <f t="shared" si="403"/>
        <v>0</v>
      </c>
      <c r="AB288" s="1">
        <f t="shared" si="404"/>
        <v>0</v>
      </c>
      <c r="AC288" s="1">
        <f t="shared" si="405"/>
        <v>0</v>
      </c>
      <c r="AD288" s="1">
        <f t="shared" si="406"/>
        <v>0</v>
      </c>
      <c r="AE288" s="1">
        <f t="shared" si="407"/>
        <v>0</v>
      </c>
      <c r="AF288" s="1">
        <f t="shared" si="408"/>
        <v>0</v>
      </c>
      <c r="AG288" s="1">
        <f t="shared" si="409"/>
        <v>0</v>
      </c>
      <c r="AH288" s="1">
        <f t="shared" si="410"/>
        <v>0</v>
      </c>
      <c r="AI288" s="1">
        <f t="shared" si="411"/>
        <v>0</v>
      </c>
      <c r="AJ288" s="1">
        <f t="shared" si="412"/>
        <v>0</v>
      </c>
      <c r="AK288" s="1">
        <f t="shared" si="413"/>
        <v>0</v>
      </c>
      <c r="AL288" s="1">
        <f t="shared" si="414"/>
        <v>0</v>
      </c>
      <c r="AM288" s="1">
        <f t="shared" si="415"/>
        <v>0</v>
      </c>
      <c r="AN288" s="1">
        <f t="shared" si="416"/>
        <v>0</v>
      </c>
      <c r="AO288" s="1">
        <f t="shared" si="417"/>
        <v>0</v>
      </c>
      <c r="AP288" s="1">
        <f t="shared" si="418"/>
        <v>0</v>
      </c>
      <c r="AQ288" s="1">
        <f t="shared" si="419"/>
        <v>0</v>
      </c>
      <c r="AR288" s="1">
        <f t="shared" si="420"/>
        <v>0</v>
      </c>
      <c r="AS288" s="1">
        <f t="shared" si="421"/>
        <v>0</v>
      </c>
      <c r="AT288" s="1">
        <f t="shared" si="422"/>
        <v>0</v>
      </c>
      <c r="AU288" s="1">
        <f t="shared" si="423"/>
        <v>0</v>
      </c>
      <c r="AV288" s="1">
        <f t="shared" si="424"/>
        <v>0</v>
      </c>
      <c r="AW288" s="1">
        <f t="shared" si="425"/>
        <v>0</v>
      </c>
      <c r="AX288" s="1">
        <f t="shared" si="426"/>
        <v>0</v>
      </c>
      <c r="AY288" s="1">
        <f t="shared" si="427"/>
        <v>0</v>
      </c>
      <c r="AZ288" s="1">
        <f t="shared" si="428"/>
        <v>0</v>
      </c>
      <c r="BA288" s="1">
        <f t="shared" si="429"/>
        <v>0</v>
      </c>
      <c r="BB288" s="1">
        <f t="shared" si="430"/>
        <v>0</v>
      </c>
      <c r="BC288" s="1">
        <f t="shared" si="431"/>
        <v>0</v>
      </c>
      <c r="BD288" s="1">
        <f t="shared" si="432"/>
        <v>0</v>
      </c>
      <c r="BE288" s="1">
        <f t="shared" si="433"/>
        <v>0</v>
      </c>
      <c r="BF288" s="1">
        <f t="shared" si="434"/>
        <v>0</v>
      </c>
      <c r="BG288" s="1">
        <f t="shared" si="435"/>
        <v>0</v>
      </c>
      <c r="BH288" s="1">
        <f t="shared" si="436"/>
        <v>0</v>
      </c>
      <c r="BI288" s="1">
        <f t="shared" si="437"/>
        <v>0</v>
      </c>
      <c r="BJ288" s="1">
        <f t="shared" si="438"/>
        <v>0</v>
      </c>
      <c r="BK288" s="1">
        <f t="shared" si="439"/>
        <v>0</v>
      </c>
      <c r="BL288" s="1">
        <f t="shared" si="440"/>
        <v>0</v>
      </c>
      <c r="BM288" s="1">
        <f t="shared" si="441"/>
        <v>0</v>
      </c>
      <c r="BN288" s="1">
        <f t="shared" si="442"/>
        <v>0</v>
      </c>
      <c r="BO288" s="1">
        <f t="shared" si="443"/>
        <v>0</v>
      </c>
      <c r="BP288" s="1">
        <f t="shared" si="444"/>
        <v>0</v>
      </c>
      <c r="BQ288" s="1">
        <f t="shared" si="445"/>
        <v>0</v>
      </c>
      <c r="BR288" s="1">
        <f t="shared" si="446"/>
        <v>0</v>
      </c>
      <c r="BS288" s="1">
        <f t="shared" si="447"/>
        <v>0</v>
      </c>
      <c r="BT288" s="1">
        <f t="shared" si="448"/>
        <v>0</v>
      </c>
      <c r="BU288" s="1">
        <f t="shared" si="449"/>
        <v>0</v>
      </c>
      <c r="BV288" s="1">
        <f t="shared" si="450"/>
        <v>0</v>
      </c>
      <c r="BW288" s="1">
        <f t="shared" si="451"/>
        <v>0</v>
      </c>
      <c r="BX288" s="1">
        <f t="shared" si="452"/>
        <v>0</v>
      </c>
      <c r="BY288" s="1">
        <f t="shared" si="453"/>
        <v>0</v>
      </c>
      <c r="BZ288" s="1">
        <f t="shared" si="454"/>
        <v>0</v>
      </c>
      <c r="CA288" s="1">
        <f t="shared" si="455"/>
        <v>0</v>
      </c>
      <c r="CB288" s="1">
        <f t="shared" si="456"/>
        <v>0</v>
      </c>
      <c r="CC288" s="1">
        <f t="shared" si="457"/>
        <v>0</v>
      </c>
      <c r="CD288" s="1">
        <f t="shared" si="458"/>
        <v>0</v>
      </c>
      <c r="CE288" s="1">
        <f t="shared" si="459"/>
        <v>0</v>
      </c>
      <c r="CF288" s="1">
        <f t="shared" si="460"/>
        <v>0</v>
      </c>
      <c r="CG288" s="1">
        <f t="shared" si="461"/>
        <v>1</v>
      </c>
      <c r="CH288" s="1">
        <f t="shared" si="462"/>
        <v>24</v>
      </c>
      <c r="CI288" s="1">
        <f t="shared" si="463"/>
        <v>27</v>
      </c>
      <c r="CJ288" s="1">
        <f t="shared" si="464"/>
        <v>1</v>
      </c>
      <c r="CK288" s="1">
        <f t="shared" si="465"/>
        <v>27</v>
      </c>
      <c r="CL288" s="1">
        <f t="shared" si="466"/>
        <v>0</v>
      </c>
      <c r="CM288" s="1">
        <f t="shared" si="467"/>
        <v>0</v>
      </c>
      <c r="CN288" s="1">
        <f t="shared" si="468"/>
        <v>28</v>
      </c>
      <c r="CO288" s="1">
        <f t="shared" si="469"/>
        <v>0</v>
      </c>
      <c r="CP288" s="1">
        <f t="shared" si="470"/>
        <v>0</v>
      </c>
      <c r="CQ288" s="1">
        <f t="shared" si="471"/>
        <v>0</v>
      </c>
      <c r="CR288" s="1">
        <f t="shared" si="472"/>
        <v>0</v>
      </c>
      <c r="CS288" s="1">
        <f t="shared" si="473"/>
        <v>0</v>
      </c>
      <c r="CT288" s="1">
        <f t="shared" si="474"/>
        <v>0</v>
      </c>
      <c r="CU288" s="1">
        <f t="shared" si="475"/>
        <v>0</v>
      </c>
      <c r="CV288" s="1">
        <f t="shared" si="476"/>
        <v>0</v>
      </c>
      <c r="CW288" s="1">
        <f t="shared" si="477"/>
        <v>0</v>
      </c>
      <c r="CX288" s="1">
        <f t="shared" si="478"/>
        <v>0</v>
      </c>
      <c r="CY288" s="1">
        <f t="shared" si="479"/>
        <v>0</v>
      </c>
      <c r="CZ288" s="1">
        <f t="shared" si="480"/>
        <v>0</v>
      </c>
      <c r="DA288" s="1">
        <f t="shared" si="481"/>
        <v>0</v>
      </c>
      <c r="DB288" s="1">
        <f t="shared" si="482"/>
        <v>0</v>
      </c>
      <c r="DC288" s="1">
        <f t="shared" si="483"/>
        <v>0</v>
      </c>
      <c r="DD288" s="1">
        <f t="shared" si="484"/>
        <v>0</v>
      </c>
    </row>
    <row r="289" spans="1:108" x14ac:dyDescent="0.55000000000000004">
      <c r="A289" s="1">
        <f>値貼り付け用シート!F297</f>
        <v>1</v>
      </c>
      <c r="B289" s="1">
        <f>値貼り付け用シート!G297</f>
        <v>12</v>
      </c>
      <c r="C289" s="1">
        <f>計算１!I6890</f>
        <v>24</v>
      </c>
      <c r="D289" s="1">
        <f>計算１!J6890</f>
        <v>24</v>
      </c>
      <c r="E289" s="1">
        <f>計算１!K6890</f>
        <v>0</v>
      </c>
      <c r="F289" s="1">
        <f>計算１!L6890</f>
        <v>12</v>
      </c>
      <c r="G289" s="1">
        <f>計算１!M6890</f>
        <v>1</v>
      </c>
      <c r="H289" s="1">
        <f>IF(計算１!I6890=0,"",計算１!N6890)</f>
        <v>26</v>
      </c>
      <c r="I289" s="1">
        <f>IF(ISERROR(計算１!O6890),"",計算１!O6890)</f>
        <v>19</v>
      </c>
      <c r="J289" s="1">
        <f>計算１!P6890</f>
        <v>0</v>
      </c>
      <c r="K289" s="1">
        <f t="shared" si="388"/>
        <v>12</v>
      </c>
      <c r="M289" s="1">
        <f t="shared" si="389"/>
        <v>0</v>
      </c>
      <c r="N289" s="1">
        <f t="shared" si="390"/>
        <v>0</v>
      </c>
      <c r="O289" s="1">
        <f t="shared" si="391"/>
        <v>0</v>
      </c>
      <c r="P289" s="1">
        <f t="shared" si="392"/>
        <v>0</v>
      </c>
      <c r="Q289" s="1">
        <f t="shared" si="393"/>
        <v>0</v>
      </c>
      <c r="R289" s="1">
        <f t="shared" si="394"/>
        <v>0</v>
      </c>
      <c r="S289" s="1">
        <f t="shared" si="395"/>
        <v>0</v>
      </c>
      <c r="T289" s="1">
        <f t="shared" si="396"/>
        <v>0</v>
      </c>
      <c r="U289" s="1">
        <f t="shared" si="397"/>
        <v>0</v>
      </c>
      <c r="V289" s="1">
        <f t="shared" si="398"/>
        <v>0</v>
      </c>
      <c r="W289" s="1">
        <f t="shared" si="399"/>
        <v>0</v>
      </c>
      <c r="X289" s="1">
        <f t="shared" si="400"/>
        <v>0</v>
      </c>
      <c r="Y289" s="1">
        <f t="shared" si="401"/>
        <v>0</v>
      </c>
      <c r="Z289" s="1">
        <f t="shared" si="402"/>
        <v>0</v>
      </c>
      <c r="AA289" s="1">
        <f t="shared" si="403"/>
        <v>0</v>
      </c>
      <c r="AB289" s="1">
        <f t="shared" si="404"/>
        <v>0</v>
      </c>
      <c r="AC289" s="1">
        <f t="shared" si="405"/>
        <v>0</v>
      </c>
      <c r="AD289" s="1">
        <f t="shared" si="406"/>
        <v>0</v>
      </c>
      <c r="AE289" s="1">
        <f t="shared" si="407"/>
        <v>0</v>
      </c>
      <c r="AF289" s="1">
        <f t="shared" si="408"/>
        <v>0</v>
      </c>
      <c r="AG289" s="1">
        <f t="shared" si="409"/>
        <v>0</v>
      </c>
      <c r="AH289" s="1">
        <f t="shared" si="410"/>
        <v>0</v>
      </c>
      <c r="AI289" s="1">
        <f t="shared" si="411"/>
        <v>0</v>
      </c>
      <c r="AJ289" s="1">
        <f t="shared" si="412"/>
        <v>0</v>
      </c>
      <c r="AK289" s="1">
        <f t="shared" si="413"/>
        <v>0</v>
      </c>
      <c r="AL289" s="1">
        <f t="shared" si="414"/>
        <v>0</v>
      </c>
      <c r="AM289" s="1">
        <f t="shared" si="415"/>
        <v>0</v>
      </c>
      <c r="AN289" s="1">
        <f t="shared" si="416"/>
        <v>0</v>
      </c>
      <c r="AO289" s="1">
        <f t="shared" si="417"/>
        <v>0</v>
      </c>
      <c r="AP289" s="1">
        <f t="shared" si="418"/>
        <v>0</v>
      </c>
      <c r="AQ289" s="1">
        <f t="shared" si="419"/>
        <v>0</v>
      </c>
      <c r="AR289" s="1">
        <f t="shared" si="420"/>
        <v>0</v>
      </c>
      <c r="AS289" s="1">
        <f t="shared" si="421"/>
        <v>0</v>
      </c>
      <c r="AT289" s="1">
        <f t="shared" si="422"/>
        <v>0</v>
      </c>
      <c r="AU289" s="1">
        <f t="shared" si="423"/>
        <v>0</v>
      </c>
      <c r="AV289" s="1">
        <f t="shared" si="424"/>
        <v>0</v>
      </c>
      <c r="AW289" s="1">
        <f t="shared" si="425"/>
        <v>0</v>
      </c>
      <c r="AX289" s="1">
        <f t="shared" si="426"/>
        <v>0</v>
      </c>
      <c r="AY289" s="1">
        <f t="shared" si="427"/>
        <v>0</v>
      </c>
      <c r="AZ289" s="1">
        <f t="shared" si="428"/>
        <v>0</v>
      </c>
      <c r="BA289" s="1">
        <f t="shared" si="429"/>
        <v>0</v>
      </c>
      <c r="BB289" s="1">
        <f t="shared" si="430"/>
        <v>0</v>
      </c>
      <c r="BC289" s="1">
        <f t="shared" si="431"/>
        <v>0</v>
      </c>
      <c r="BD289" s="1">
        <f t="shared" si="432"/>
        <v>0</v>
      </c>
      <c r="BE289" s="1">
        <f t="shared" si="433"/>
        <v>0</v>
      </c>
      <c r="BF289" s="1">
        <f t="shared" si="434"/>
        <v>0</v>
      </c>
      <c r="BG289" s="1">
        <f t="shared" si="435"/>
        <v>0</v>
      </c>
      <c r="BH289" s="1">
        <f t="shared" si="436"/>
        <v>0</v>
      </c>
      <c r="BI289" s="1">
        <f t="shared" si="437"/>
        <v>0</v>
      </c>
      <c r="BJ289" s="1">
        <f t="shared" si="438"/>
        <v>0</v>
      </c>
      <c r="BK289" s="1">
        <f t="shared" si="439"/>
        <v>0</v>
      </c>
      <c r="BL289" s="1">
        <f t="shared" si="440"/>
        <v>0</v>
      </c>
      <c r="BM289" s="1">
        <f t="shared" si="441"/>
        <v>0</v>
      </c>
      <c r="BN289" s="1">
        <f t="shared" si="442"/>
        <v>0</v>
      </c>
      <c r="BO289" s="1">
        <f t="shared" si="443"/>
        <v>0</v>
      </c>
      <c r="BP289" s="1">
        <f t="shared" si="444"/>
        <v>0</v>
      </c>
      <c r="BQ289" s="1">
        <f t="shared" si="445"/>
        <v>0</v>
      </c>
      <c r="BR289" s="1">
        <f t="shared" si="446"/>
        <v>0</v>
      </c>
      <c r="BS289" s="1">
        <f t="shared" si="447"/>
        <v>0</v>
      </c>
      <c r="BT289" s="1">
        <f t="shared" si="448"/>
        <v>0</v>
      </c>
      <c r="BU289" s="1">
        <f t="shared" si="449"/>
        <v>0</v>
      </c>
      <c r="BV289" s="1">
        <f t="shared" si="450"/>
        <v>0</v>
      </c>
      <c r="BW289" s="1">
        <f t="shared" si="451"/>
        <v>0</v>
      </c>
      <c r="BX289" s="1">
        <f t="shared" si="452"/>
        <v>0</v>
      </c>
      <c r="BY289" s="1">
        <f t="shared" si="453"/>
        <v>0</v>
      </c>
      <c r="BZ289" s="1">
        <f t="shared" si="454"/>
        <v>0</v>
      </c>
      <c r="CA289" s="1">
        <f t="shared" si="455"/>
        <v>0</v>
      </c>
      <c r="CB289" s="1">
        <f t="shared" si="456"/>
        <v>0</v>
      </c>
      <c r="CC289" s="1">
        <f t="shared" si="457"/>
        <v>0</v>
      </c>
      <c r="CD289" s="1">
        <f t="shared" si="458"/>
        <v>0</v>
      </c>
      <c r="CE289" s="1">
        <f t="shared" si="459"/>
        <v>0</v>
      </c>
      <c r="CF289" s="1">
        <f t="shared" si="460"/>
        <v>0</v>
      </c>
      <c r="CG289" s="1">
        <f t="shared" si="461"/>
        <v>1</v>
      </c>
      <c r="CH289" s="1">
        <f t="shared" si="462"/>
        <v>24</v>
      </c>
      <c r="CI289" s="1">
        <f t="shared" si="463"/>
        <v>12</v>
      </c>
      <c r="CJ289" s="1">
        <f t="shared" si="464"/>
        <v>1</v>
      </c>
      <c r="CK289" s="1">
        <f t="shared" si="465"/>
        <v>12</v>
      </c>
      <c r="CL289" s="1">
        <f t="shared" si="466"/>
        <v>0</v>
      </c>
      <c r="CM289" s="1">
        <f t="shared" si="467"/>
        <v>0</v>
      </c>
      <c r="CN289" s="1">
        <f t="shared" si="468"/>
        <v>26</v>
      </c>
      <c r="CO289" s="1">
        <f t="shared" si="469"/>
        <v>0</v>
      </c>
      <c r="CP289" s="1">
        <f t="shared" si="470"/>
        <v>0</v>
      </c>
      <c r="CQ289" s="1">
        <f t="shared" si="471"/>
        <v>0</v>
      </c>
      <c r="CR289" s="1">
        <f t="shared" si="472"/>
        <v>0</v>
      </c>
      <c r="CS289" s="1">
        <f t="shared" si="473"/>
        <v>0</v>
      </c>
      <c r="CT289" s="1">
        <f t="shared" si="474"/>
        <v>0</v>
      </c>
      <c r="CU289" s="1">
        <f t="shared" si="475"/>
        <v>0</v>
      </c>
      <c r="CV289" s="1">
        <f t="shared" si="476"/>
        <v>0</v>
      </c>
      <c r="CW289" s="1">
        <f t="shared" si="477"/>
        <v>0</v>
      </c>
      <c r="CX289" s="1">
        <f t="shared" si="478"/>
        <v>0</v>
      </c>
      <c r="CY289" s="1">
        <f t="shared" si="479"/>
        <v>0</v>
      </c>
      <c r="CZ289" s="1">
        <f t="shared" si="480"/>
        <v>0</v>
      </c>
      <c r="DA289" s="1">
        <f t="shared" si="481"/>
        <v>0</v>
      </c>
      <c r="DB289" s="1">
        <f t="shared" si="482"/>
        <v>0</v>
      </c>
      <c r="DC289" s="1">
        <f t="shared" si="483"/>
        <v>0</v>
      </c>
      <c r="DD289" s="1">
        <f t="shared" si="484"/>
        <v>0</v>
      </c>
    </row>
    <row r="290" spans="1:108" x14ac:dyDescent="0.55000000000000004">
      <c r="A290" s="1">
        <f>値貼り付け用シート!F298</f>
        <v>1</v>
      </c>
      <c r="B290" s="1">
        <f>値貼り付け用シート!G298</f>
        <v>13</v>
      </c>
      <c r="C290" s="1">
        <f>計算１!I6914</f>
        <v>23</v>
      </c>
      <c r="D290" s="1">
        <f>計算１!J6914</f>
        <v>24</v>
      </c>
      <c r="E290" s="1">
        <f>計算１!K6914</f>
        <v>0</v>
      </c>
      <c r="F290" s="1">
        <f>計算１!L6914</f>
        <v>29</v>
      </c>
      <c r="G290" s="1">
        <f>計算１!M6914</f>
        <v>1</v>
      </c>
      <c r="H290" s="1">
        <f>IF(計算１!I6914=0,"",計算１!N6914)</f>
        <v>30</v>
      </c>
      <c r="I290" s="1">
        <f>IF(ISERROR(計算１!O6914),"",計算１!O6914)</f>
        <v>29</v>
      </c>
      <c r="J290" s="1">
        <f>計算１!P6914</f>
        <v>0</v>
      </c>
      <c r="K290" s="1">
        <f t="shared" si="388"/>
        <v>29</v>
      </c>
      <c r="M290" s="1">
        <f t="shared" si="389"/>
        <v>0</v>
      </c>
      <c r="N290" s="1">
        <f t="shared" si="390"/>
        <v>0</v>
      </c>
      <c r="O290" s="1">
        <f t="shared" si="391"/>
        <v>0</v>
      </c>
      <c r="P290" s="1">
        <f t="shared" si="392"/>
        <v>0</v>
      </c>
      <c r="Q290" s="1">
        <f t="shared" si="393"/>
        <v>0</v>
      </c>
      <c r="R290" s="1">
        <f t="shared" si="394"/>
        <v>0</v>
      </c>
      <c r="S290" s="1">
        <f t="shared" si="395"/>
        <v>0</v>
      </c>
      <c r="T290" s="1">
        <f t="shared" si="396"/>
        <v>0</v>
      </c>
      <c r="U290" s="1">
        <f t="shared" si="397"/>
        <v>0</v>
      </c>
      <c r="V290" s="1">
        <f t="shared" si="398"/>
        <v>0</v>
      </c>
      <c r="W290" s="1">
        <f t="shared" si="399"/>
        <v>0</v>
      </c>
      <c r="X290" s="1">
        <f t="shared" si="400"/>
        <v>0</v>
      </c>
      <c r="Y290" s="1">
        <f t="shared" si="401"/>
        <v>0</v>
      </c>
      <c r="Z290" s="1">
        <f t="shared" si="402"/>
        <v>0</v>
      </c>
      <c r="AA290" s="1">
        <f t="shared" si="403"/>
        <v>0</v>
      </c>
      <c r="AB290" s="1">
        <f t="shared" si="404"/>
        <v>0</v>
      </c>
      <c r="AC290" s="1">
        <f t="shared" si="405"/>
        <v>0</v>
      </c>
      <c r="AD290" s="1">
        <f t="shared" si="406"/>
        <v>0</v>
      </c>
      <c r="AE290" s="1">
        <f t="shared" si="407"/>
        <v>0</v>
      </c>
      <c r="AF290" s="1">
        <f t="shared" si="408"/>
        <v>0</v>
      </c>
      <c r="AG290" s="1">
        <f t="shared" si="409"/>
        <v>0</v>
      </c>
      <c r="AH290" s="1">
        <f t="shared" si="410"/>
        <v>0</v>
      </c>
      <c r="AI290" s="1">
        <f t="shared" si="411"/>
        <v>0</v>
      </c>
      <c r="AJ290" s="1">
        <f t="shared" si="412"/>
        <v>0</v>
      </c>
      <c r="AK290" s="1">
        <f t="shared" si="413"/>
        <v>0</v>
      </c>
      <c r="AL290" s="1">
        <f t="shared" si="414"/>
        <v>0</v>
      </c>
      <c r="AM290" s="1">
        <f t="shared" si="415"/>
        <v>0</v>
      </c>
      <c r="AN290" s="1">
        <f t="shared" si="416"/>
        <v>0</v>
      </c>
      <c r="AO290" s="1">
        <f t="shared" si="417"/>
        <v>0</v>
      </c>
      <c r="AP290" s="1">
        <f t="shared" si="418"/>
        <v>0</v>
      </c>
      <c r="AQ290" s="1">
        <f t="shared" si="419"/>
        <v>0</v>
      </c>
      <c r="AR290" s="1">
        <f t="shared" si="420"/>
        <v>0</v>
      </c>
      <c r="AS290" s="1">
        <f t="shared" si="421"/>
        <v>0</v>
      </c>
      <c r="AT290" s="1">
        <f t="shared" si="422"/>
        <v>0</v>
      </c>
      <c r="AU290" s="1">
        <f t="shared" si="423"/>
        <v>0</v>
      </c>
      <c r="AV290" s="1">
        <f t="shared" si="424"/>
        <v>0</v>
      </c>
      <c r="AW290" s="1">
        <f t="shared" si="425"/>
        <v>0</v>
      </c>
      <c r="AX290" s="1">
        <f t="shared" si="426"/>
        <v>0</v>
      </c>
      <c r="AY290" s="1">
        <f t="shared" si="427"/>
        <v>0</v>
      </c>
      <c r="AZ290" s="1">
        <f t="shared" si="428"/>
        <v>0</v>
      </c>
      <c r="BA290" s="1">
        <f t="shared" si="429"/>
        <v>0</v>
      </c>
      <c r="BB290" s="1">
        <f t="shared" si="430"/>
        <v>0</v>
      </c>
      <c r="BC290" s="1">
        <f t="shared" si="431"/>
        <v>0</v>
      </c>
      <c r="BD290" s="1">
        <f t="shared" si="432"/>
        <v>0</v>
      </c>
      <c r="BE290" s="1">
        <f t="shared" si="433"/>
        <v>0</v>
      </c>
      <c r="BF290" s="1">
        <f t="shared" si="434"/>
        <v>0</v>
      </c>
      <c r="BG290" s="1">
        <f t="shared" si="435"/>
        <v>0</v>
      </c>
      <c r="BH290" s="1">
        <f t="shared" si="436"/>
        <v>0</v>
      </c>
      <c r="BI290" s="1">
        <f t="shared" si="437"/>
        <v>0</v>
      </c>
      <c r="BJ290" s="1">
        <f t="shared" si="438"/>
        <v>0</v>
      </c>
      <c r="BK290" s="1">
        <f t="shared" si="439"/>
        <v>0</v>
      </c>
      <c r="BL290" s="1">
        <f t="shared" si="440"/>
        <v>0</v>
      </c>
      <c r="BM290" s="1">
        <f t="shared" si="441"/>
        <v>0</v>
      </c>
      <c r="BN290" s="1">
        <f t="shared" si="442"/>
        <v>0</v>
      </c>
      <c r="BO290" s="1">
        <f t="shared" si="443"/>
        <v>0</v>
      </c>
      <c r="BP290" s="1">
        <f t="shared" si="444"/>
        <v>0</v>
      </c>
      <c r="BQ290" s="1">
        <f t="shared" si="445"/>
        <v>0</v>
      </c>
      <c r="BR290" s="1">
        <f t="shared" si="446"/>
        <v>0</v>
      </c>
      <c r="BS290" s="1">
        <f t="shared" si="447"/>
        <v>0</v>
      </c>
      <c r="BT290" s="1">
        <f t="shared" si="448"/>
        <v>0</v>
      </c>
      <c r="BU290" s="1">
        <f t="shared" si="449"/>
        <v>0</v>
      </c>
      <c r="BV290" s="1">
        <f t="shared" si="450"/>
        <v>0</v>
      </c>
      <c r="BW290" s="1">
        <f t="shared" si="451"/>
        <v>0</v>
      </c>
      <c r="BX290" s="1">
        <f t="shared" si="452"/>
        <v>0</v>
      </c>
      <c r="BY290" s="1">
        <f t="shared" si="453"/>
        <v>0</v>
      </c>
      <c r="BZ290" s="1">
        <f t="shared" si="454"/>
        <v>0</v>
      </c>
      <c r="CA290" s="1">
        <f t="shared" si="455"/>
        <v>0</v>
      </c>
      <c r="CB290" s="1">
        <f t="shared" si="456"/>
        <v>0</v>
      </c>
      <c r="CC290" s="1">
        <f t="shared" si="457"/>
        <v>0</v>
      </c>
      <c r="CD290" s="1">
        <f t="shared" si="458"/>
        <v>0</v>
      </c>
      <c r="CE290" s="1">
        <f t="shared" si="459"/>
        <v>0</v>
      </c>
      <c r="CF290" s="1">
        <f t="shared" si="460"/>
        <v>0</v>
      </c>
      <c r="CG290" s="1">
        <f t="shared" si="461"/>
        <v>1</v>
      </c>
      <c r="CH290" s="1">
        <f t="shared" si="462"/>
        <v>23</v>
      </c>
      <c r="CI290" s="1">
        <f t="shared" si="463"/>
        <v>29</v>
      </c>
      <c r="CJ290" s="1">
        <f t="shared" si="464"/>
        <v>1</v>
      </c>
      <c r="CK290" s="1">
        <f t="shared" si="465"/>
        <v>29</v>
      </c>
      <c r="CL290" s="1">
        <f t="shared" si="466"/>
        <v>0</v>
      </c>
      <c r="CM290" s="1">
        <f t="shared" si="467"/>
        <v>0</v>
      </c>
      <c r="CN290" s="1">
        <f t="shared" si="468"/>
        <v>30</v>
      </c>
      <c r="CO290" s="1">
        <f t="shared" si="469"/>
        <v>0</v>
      </c>
      <c r="CP290" s="1">
        <f t="shared" si="470"/>
        <v>0</v>
      </c>
      <c r="CQ290" s="1">
        <f t="shared" si="471"/>
        <v>0</v>
      </c>
      <c r="CR290" s="1">
        <f t="shared" si="472"/>
        <v>0</v>
      </c>
      <c r="CS290" s="1">
        <f t="shared" si="473"/>
        <v>0</v>
      </c>
      <c r="CT290" s="1">
        <f t="shared" si="474"/>
        <v>0</v>
      </c>
      <c r="CU290" s="1">
        <f t="shared" si="475"/>
        <v>0</v>
      </c>
      <c r="CV290" s="1">
        <f t="shared" si="476"/>
        <v>0</v>
      </c>
      <c r="CW290" s="1">
        <f t="shared" si="477"/>
        <v>0</v>
      </c>
      <c r="CX290" s="1">
        <f t="shared" si="478"/>
        <v>0</v>
      </c>
      <c r="CY290" s="1">
        <f t="shared" si="479"/>
        <v>0</v>
      </c>
      <c r="CZ290" s="1">
        <f t="shared" si="480"/>
        <v>0</v>
      </c>
      <c r="DA290" s="1">
        <f t="shared" si="481"/>
        <v>0</v>
      </c>
      <c r="DB290" s="1">
        <f t="shared" si="482"/>
        <v>0</v>
      </c>
      <c r="DC290" s="1">
        <f t="shared" si="483"/>
        <v>0</v>
      </c>
      <c r="DD290" s="1">
        <f t="shared" si="484"/>
        <v>0</v>
      </c>
    </row>
    <row r="291" spans="1:108" x14ac:dyDescent="0.55000000000000004">
      <c r="A291" s="1">
        <f>値貼り付け用シート!F299</f>
        <v>1</v>
      </c>
      <c r="B291" s="1">
        <f>値貼り付け用シート!G299</f>
        <v>14</v>
      </c>
      <c r="C291" s="1">
        <f>計算１!I6938</f>
        <v>24</v>
      </c>
      <c r="D291" s="1">
        <f>計算１!J6938</f>
        <v>24</v>
      </c>
      <c r="E291" s="1">
        <f>計算１!K6938</f>
        <v>0</v>
      </c>
      <c r="F291" s="1">
        <f>計算１!L6938</f>
        <v>35</v>
      </c>
      <c r="G291" s="1">
        <f>計算１!M6938</f>
        <v>1</v>
      </c>
      <c r="H291" s="1">
        <f>IF(計算１!I6938=0,"",計算１!N6938)</f>
        <v>36</v>
      </c>
      <c r="I291" s="1">
        <f>IF(ISERROR(計算１!O6938),"",計算１!O6938)</f>
        <v>36</v>
      </c>
      <c r="J291" s="1">
        <f>計算１!P6938</f>
        <v>0</v>
      </c>
      <c r="K291" s="1">
        <f t="shared" si="388"/>
        <v>35</v>
      </c>
      <c r="M291" s="1">
        <f t="shared" si="389"/>
        <v>0</v>
      </c>
      <c r="N291" s="1">
        <f t="shared" si="390"/>
        <v>0</v>
      </c>
      <c r="O291" s="1">
        <f t="shared" si="391"/>
        <v>0</v>
      </c>
      <c r="P291" s="1">
        <f t="shared" si="392"/>
        <v>0</v>
      </c>
      <c r="Q291" s="1">
        <f t="shared" si="393"/>
        <v>0</v>
      </c>
      <c r="R291" s="1">
        <f t="shared" si="394"/>
        <v>0</v>
      </c>
      <c r="S291" s="1">
        <f t="shared" si="395"/>
        <v>0</v>
      </c>
      <c r="T291" s="1">
        <f t="shared" si="396"/>
        <v>0</v>
      </c>
      <c r="U291" s="1">
        <f t="shared" si="397"/>
        <v>0</v>
      </c>
      <c r="V291" s="1">
        <f t="shared" si="398"/>
        <v>0</v>
      </c>
      <c r="W291" s="1">
        <f t="shared" si="399"/>
        <v>0</v>
      </c>
      <c r="X291" s="1">
        <f t="shared" si="400"/>
        <v>0</v>
      </c>
      <c r="Y291" s="1">
        <f t="shared" si="401"/>
        <v>0</v>
      </c>
      <c r="Z291" s="1">
        <f t="shared" si="402"/>
        <v>0</v>
      </c>
      <c r="AA291" s="1">
        <f t="shared" si="403"/>
        <v>0</v>
      </c>
      <c r="AB291" s="1">
        <f t="shared" si="404"/>
        <v>0</v>
      </c>
      <c r="AC291" s="1">
        <f t="shared" si="405"/>
        <v>0</v>
      </c>
      <c r="AD291" s="1">
        <f t="shared" si="406"/>
        <v>0</v>
      </c>
      <c r="AE291" s="1">
        <f t="shared" si="407"/>
        <v>0</v>
      </c>
      <c r="AF291" s="1">
        <f t="shared" si="408"/>
        <v>0</v>
      </c>
      <c r="AG291" s="1">
        <f t="shared" si="409"/>
        <v>0</v>
      </c>
      <c r="AH291" s="1">
        <f t="shared" si="410"/>
        <v>0</v>
      </c>
      <c r="AI291" s="1">
        <f t="shared" si="411"/>
        <v>0</v>
      </c>
      <c r="AJ291" s="1">
        <f t="shared" si="412"/>
        <v>0</v>
      </c>
      <c r="AK291" s="1">
        <f t="shared" si="413"/>
        <v>0</v>
      </c>
      <c r="AL291" s="1">
        <f t="shared" si="414"/>
        <v>0</v>
      </c>
      <c r="AM291" s="1">
        <f t="shared" si="415"/>
        <v>0</v>
      </c>
      <c r="AN291" s="1">
        <f t="shared" si="416"/>
        <v>0</v>
      </c>
      <c r="AO291" s="1">
        <f t="shared" si="417"/>
        <v>0</v>
      </c>
      <c r="AP291" s="1">
        <f t="shared" si="418"/>
        <v>0</v>
      </c>
      <c r="AQ291" s="1">
        <f t="shared" si="419"/>
        <v>0</v>
      </c>
      <c r="AR291" s="1">
        <f t="shared" si="420"/>
        <v>0</v>
      </c>
      <c r="AS291" s="1">
        <f t="shared" si="421"/>
        <v>0</v>
      </c>
      <c r="AT291" s="1">
        <f t="shared" si="422"/>
        <v>0</v>
      </c>
      <c r="AU291" s="1">
        <f t="shared" si="423"/>
        <v>0</v>
      </c>
      <c r="AV291" s="1">
        <f t="shared" si="424"/>
        <v>0</v>
      </c>
      <c r="AW291" s="1">
        <f t="shared" si="425"/>
        <v>0</v>
      </c>
      <c r="AX291" s="1">
        <f t="shared" si="426"/>
        <v>0</v>
      </c>
      <c r="AY291" s="1">
        <f t="shared" si="427"/>
        <v>0</v>
      </c>
      <c r="AZ291" s="1">
        <f t="shared" si="428"/>
        <v>0</v>
      </c>
      <c r="BA291" s="1">
        <f t="shared" si="429"/>
        <v>0</v>
      </c>
      <c r="BB291" s="1">
        <f t="shared" si="430"/>
        <v>0</v>
      </c>
      <c r="BC291" s="1">
        <f t="shared" si="431"/>
        <v>0</v>
      </c>
      <c r="BD291" s="1">
        <f t="shared" si="432"/>
        <v>0</v>
      </c>
      <c r="BE291" s="1">
        <f t="shared" si="433"/>
        <v>0</v>
      </c>
      <c r="BF291" s="1">
        <f t="shared" si="434"/>
        <v>0</v>
      </c>
      <c r="BG291" s="1">
        <f t="shared" si="435"/>
        <v>0</v>
      </c>
      <c r="BH291" s="1">
        <f t="shared" si="436"/>
        <v>0</v>
      </c>
      <c r="BI291" s="1">
        <f t="shared" si="437"/>
        <v>0</v>
      </c>
      <c r="BJ291" s="1">
        <f t="shared" si="438"/>
        <v>0</v>
      </c>
      <c r="BK291" s="1">
        <f t="shared" si="439"/>
        <v>0</v>
      </c>
      <c r="BL291" s="1">
        <f t="shared" si="440"/>
        <v>0</v>
      </c>
      <c r="BM291" s="1">
        <f t="shared" si="441"/>
        <v>0</v>
      </c>
      <c r="BN291" s="1">
        <f t="shared" si="442"/>
        <v>0</v>
      </c>
      <c r="BO291" s="1">
        <f t="shared" si="443"/>
        <v>0</v>
      </c>
      <c r="BP291" s="1">
        <f t="shared" si="444"/>
        <v>0</v>
      </c>
      <c r="BQ291" s="1">
        <f t="shared" si="445"/>
        <v>0</v>
      </c>
      <c r="BR291" s="1">
        <f t="shared" si="446"/>
        <v>0</v>
      </c>
      <c r="BS291" s="1">
        <f t="shared" si="447"/>
        <v>0</v>
      </c>
      <c r="BT291" s="1">
        <f t="shared" si="448"/>
        <v>0</v>
      </c>
      <c r="BU291" s="1">
        <f t="shared" si="449"/>
        <v>0</v>
      </c>
      <c r="BV291" s="1">
        <f t="shared" si="450"/>
        <v>0</v>
      </c>
      <c r="BW291" s="1">
        <f t="shared" si="451"/>
        <v>0</v>
      </c>
      <c r="BX291" s="1">
        <f t="shared" si="452"/>
        <v>0</v>
      </c>
      <c r="BY291" s="1">
        <f t="shared" si="453"/>
        <v>0</v>
      </c>
      <c r="BZ291" s="1">
        <f t="shared" si="454"/>
        <v>0</v>
      </c>
      <c r="CA291" s="1">
        <f t="shared" si="455"/>
        <v>0</v>
      </c>
      <c r="CB291" s="1">
        <f t="shared" si="456"/>
        <v>0</v>
      </c>
      <c r="CC291" s="1">
        <f t="shared" si="457"/>
        <v>0</v>
      </c>
      <c r="CD291" s="1">
        <f t="shared" si="458"/>
        <v>0</v>
      </c>
      <c r="CE291" s="1">
        <f t="shared" si="459"/>
        <v>0</v>
      </c>
      <c r="CF291" s="1">
        <f t="shared" si="460"/>
        <v>0</v>
      </c>
      <c r="CG291" s="1">
        <f t="shared" si="461"/>
        <v>1</v>
      </c>
      <c r="CH291" s="1">
        <f t="shared" si="462"/>
        <v>24</v>
      </c>
      <c r="CI291" s="1">
        <f t="shared" si="463"/>
        <v>35</v>
      </c>
      <c r="CJ291" s="1">
        <f t="shared" si="464"/>
        <v>1</v>
      </c>
      <c r="CK291" s="1">
        <f t="shared" si="465"/>
        <v>35</v>
      </c>
      <c r="CL291" s="1">
        <f t="shared" si="466"/>
        <v>0</v>
      </c>
      <c r="CM291" s="1">
        <f t="shared" si="467"/>
        <v>0</v>
      </c>
      <c r="CN291" s="1">
        <f t="shared" si="468"/>
        <v>36</v>
      </c>
      <c r="CO291" s="1">
        <f t="shared" si="469"/>
        <v>0</v>
      </c>
      <c r="CP291" s="1">
        <f t="shared" si="470"/>
        <v>0</v>
      </c>
      <c r="CQ291" s="1">
        <f t="shared" si="471"/>
        <v>0</v>
      </c>
      <c r="CR291" s="1">
        <f t="shared" si="472"/>
        <v>0</v>
      </c>
      <c r="CS291" s="1">
        <f t="shared" si="473"/>
        <v>0</v>
      </c>
      <c r="CT291" s="1">
        <f t="shared" si="474"/>
        <v>0</v>
      </c>
      <c r="CU291" s="1">
        <f t="shared" si="475"/>
        <v>0</v>
      </c>
      <c r="CV291" s="1">
        <f t="shared" si="476"/>
        <v>0</v>
      </c>
      <c r="CW291" s="1">
        <f t="shared" si="477"/>
        <v>0</v>
      </c>
      <c r="CX291" s="1">
        <f t="shared" si="478"/>
        <v>0</v>
      </c>
      <c r="CY291" s="1">
        <f t="shared" si="479"/>
        <v>0</v>
      </c>
      <c r="CZ291" s="1">
        <f t="shared" si="480"/>
        <v>0</v>
      </c>
      <c r="DA291" s="1">
        <f t="shared" si="481"/>
        <v>0</v>
      </c>
      <c r="DB291" s="1">
        <f t="shared" si="482"/>
        <v>0</v>
      </c>
      <c r="DC291" s="1">
        <f t="shared" si="483"/>
        <v>0</v>
      </c>
      <c r="DD291" s="1">
        <f t="shared" si="484"/>
        <v>0</v>
      </c>
    </row>
    <row r="292" spans="1:108" x14ac:dyDescent="0.55000000000000004">
      <c r="A292" s="1">
        <f>値貼り付け用シート!F300</f>
        <v>1</v>
      </c>
      <c r="B292" s="1">
        <f>値貼り付け用シート!G300</f>
        <v>15</v>
      </c>
      <c r="C292" s="1">
        <f>計算１!I6962</f>
        <v>24</v>
      </c>
      <c r="D292" s="1">
        <f>計算１!J6962</f>
        <v>24</v>
      </c>
      <c r="E292" s="1">
        <f>計算１!K6962</f>
        <v>0</v>
      </c>
      <c r="F292" s="1">
        <f>計算１!L6962</f>
        <v>34</v>
      </c>
      <c r="G292" s="1">
        <f>計算１!M6962</f>
        <v>1</v>
      </c>
      <c r="H292" s="1">
        <f>IF(計算１!I6962=0,"",計算１!N6962)</f>
        <v>35</v>
      </c>
      <c r="I292" s="1">
        <f>IF(ISERROR(計算１!O6962),"",計算１!O6962)</f>
        <v>35</v>
      </c>
      <c r="J292" s="1">
        <f>計算１!P6962</f>
        <v>0</v>
      </c>
      <c r="K292" s="1">
        <f t="shared" si="388"/>
        <v>34</v>
      </c>
      <c r="M292" s="1">
        <f t="shared" si="389"/>
        <v>0</v>
      </c>
      <c r="N292" s="1">
        <f t="shared" si="390"/>
        <v>0</v>
      </c>
      <c r="O292" s="1">
        <f t="shared" si="391"/>
        <v>0</v>
      </c>
      <c r="P292" s="1">
        <f t="shared" si="392"/>
        <v>0</v>
      </c>
      <c r="Q292" s="1">
        <f t="shared" si="393"/>
        <v>0</v>
      </c>
      <c r="R292" s="1">
        <f t="shared" si="394"/>
        <v>0</v>
      </c>
      <c r="S292" s="1">
        <f t="shared" si="395"/>
        <v>0</v>
      </c>
      <c r="T292" s="1">
        <f t="shared" si="396"/>
        <v>0</v>
      </c>
      <c r="U292" s="1">
        <f t="shared" si="397"/>
        <v>0</v>
      </c>
      <c r="V292" s="1">
        <f t="shared" si="398"/>
        <v>0</v>
      </c>
      <c r="W292" s="1">
        <f t="shared" si="399"/>
        <v>0</v>
      </c>
      <c r="X292" s="1">
        <f t="shared" si="400"/>
        <v>0</v>
      </c>
      <c r="Y292" s="1">
        <f t="shared" si="401"/>
        <v>0</v>
      </c>
      <c r="Z292" s="1">
        <f t="shared" si="402"/>
        <v>0</v>
      </c>
      <c r="AA292" s="1">
        <f t="shared" si="403"/>
        <v>0</v>
      </c>
      <c r="AB292" s="1">
        <f t="shared" si="404"/>
        <v>0</v>
      </c>
      <c r="AC292" s="1">
        <f t="shared" si="405"/>
        <v>0</v>
      </c>
      <c r="AD292" s="1">
        <f t="shared" si="406"/>
        <v>0</v>
      </c>
      <c r="AE292" s="1">
        <f t="shared" si="407"/>
        <v>0</v>
      </c>
      <c r="AF292" s="1">
        <f t="shared" si="408"/>
        <v>0</v>
      </c>
      <c r="AG292" s="1">
        <f t="shared" si="409"/>
        <v>0</v>
      </c>
      <c r="AH292" s="1">
        <f t="shared" si="410"/>
        <v>0</v>
      </c>
      <c r="AI292" s="1">
        <f t="shared" si="411"/>
        <v>0</v>
      </c>
      <c r="AJ292" s="1">
        <f t="shared" si="412"/>
        <v>0</v>
      </c>
      <c r="AK292" s="1">
        <f t="shared" si="413"/>
        <v>0</v>
      </c>
      <c r="AL292" s="1">
        <f t="shared" si="414"/>
        <v>0</v>
      </c>
      <c r="AM292" s="1">
        <f t="shared" si="415"/>
        <v>0</v>
      </c>
      <c r="AN292" s="1">
        <f t="shared" si="416"/>
        <v>0</v>
      </c>
      <c r="AO292" s="1">
        <f t="shared" si="417"/>
        <v>0</v>
      </c>
      <c r="AP292" s="1">
        <f t="shared" si="418"/>
        <v>0</v>
      </c>
      <c r="AQ292" s="1">
        <f t="shared" si="419"/>
        <v>0</v>
      </c>
      <c r="AR292" s="1">
        <f t="shared" si="420"/>
        <v>0</v>
      </c>
      <c r="AS292" s="1">
        <f t="shared" si="421"/>
        <v>0</v>
      </c>
      <c r="AT292" s="1">
        <f t="shared" si="422"/>
        <v>0</v>
      </c>
      <c r="AU292" s="1">
        <f t="shared" si="423"/>
        <v>0</v>
      </c>
      <c r="AV292" s="1">
        <f t="shared" si="424"/>
        <v>0</v>
      </c>
      <c r="AW292" s="1">
        <f t="shared" si="425"/>
        <v>0</v>
      </c>
      <c r="AX292" s="1">
        <f t="shared" si="426"/>
        <v>0</v>
      </c>
      <c r="AY292" s="1">
        <f t="shared" si="427"/>
        <v>0</v>
      </c>
      <c r="AZ292" s="1">
        <f t="shared" si="428"/>
        <v>0</v>
      </c>
      <c r="BA292" s="1">
        <f t="shared" si="429"/>
        <v>0</v>
      </c>
      <c r="BB292" s="1">
        <f t="shared" si="430"/>
        <v>0</v>
      </c>
      <c r="BC292" s="1">
        <f t="shared" si="431"/>
        <v>0</v>
      </c>
      <c r="BD292" s="1">
        <f t="shared" si="432"/>
        <v>0</v>
      </c>
      <c r="BE292" s="1">
        <f t="shared" si="433"/>
        <v>0</v>
      </c>
      <c r="BF292" s="1">
        <f t="shared" si="434"/>
        <v>0</v>
      </c>
      <c r="BG292" s="1">
        <f t="shared" si="435"/>
        <v>0</v>
      </c>
      <c r="BH292" s="1">
        <f t="shared" si="436"/>
        <v>0</v>
      </c>
      <c r="BI292" s="1">
        <f t="shared" si="437"/>
        <v>0</v>
      </c>
      <c r="BJ292" s="1">
        <f t="shared" si="438"/>
        <v>0</v>
      </c>
      <c r="BK292" s="1">
        <f t="shared" si="439"/>
        <v>0</v>
      </c>
      <c r="BL292" s="1">
        <f t="shared" si="440"/>
        <v>0</v>
      </c>
      <c r="BM292" s="1">
        <f t="shared" si="441"/>
        <v>0</v>
      </c>
      <c r="BN292" s="1">
        <f t="shared" si="442"/>
        <v>0</v>
      </c>
      <c r="BO292" s="1">
        <f t="shared" si="443"/>
        <v>0</v>
      </c>
      <c r="BP292" s="1">
        <f t="shared" si="444"/>
        <v>0</v>
      </c>
      <c r="BQ292" s="1">
        <f t="shared" si="445"/>
        <v>0</v>
      </c>
      <c r="BR292" s="1">
        <f t="shared" si="446"/>
        <v>0</v>
      </c>
      <c r="BS292" s="1">
        <f t="shared" si="447"/>
        <v>0</v>
      </c>
      <c r="BT292" s="1">
        <f t="shared" si="448"/>
        <v>0</v>
      </c>
      <c r="BU292" s="1">
        <f t="shared" si="449"/>
        <v>0</v>
      </c>
      <c r="BV292" s="1">
        <f t="shared" si="450"/>
        <v>0</v>
      </c>
      <c r="BW292" s="1">
        <f t="shared" si="451"/>
        <v>0</v>
      </c>
      <c r="BX292" s="1">
        <f t="shared" si="452"/>
        <v>0</v>
      </c>
      <c r="BY292" s="1">
        <f t="shared" si="453"/>
        <v>0</v>
      </c>
      <c r="BZ292" s="1">
        <f t="shared" si="454"/>
        <v>0</v>
      </c>
      <c r="CA292" s="1">
        <f t="shared" si="455"/>
        <v>0</v>
      </c>
      <c r="CB292" s="1">
        <f t="shared" si="456"/>
        <v>0</v>
      </c>
      <c r="CC292" s="1">
        <f t="shared" si="457"/>
        <v>0</v>
      </c>
      <c r="CD292" s="1">
        <f t="shared" si="458"/>
        <v>0</v>
      </c>
      <c r="CE292" s="1">
        <f t="shared" si="459"/>
        <v>0</v>
      </c>
      <c r="CF292" s="1">
        <f t="shared" si="460"/>
        <v>0</v>
      </c>
      <c r="CG292" s="1">
        <f t="shared" si="461"/>
        <v>1</v>
      </c>
      <c r="CH292" s="1">
        <f t="shared" si="462"/>
        <v>24</v>
      </c>
      <c r="CI292" s="1">
        <f t="shared" si="463"/>
        <v>34</v>
      </c>
      <c r="CJ292" s="1">
        <f t="shared" si="464"/>
        <v>1</v>
      </c>
      <c r="CK292" s="1">
        <f t="shared" si="465"/>
        <v>34</v>
      </c>
      <c r="CL292" s="1">
        <f t="shared" si="466"/>
        <v>0</v>
      </c>
      <c r="CM292" s="1">
        <f t="shared" si="467"/>
        <v>0</v>
      </c>
      <c r="CN292" s="1">
        <f t="shared" si="468"/>
        <v>35</v>
      </c>
      <c r="CO292" s="1">
        <f t="shared" si="469"/>
        <v>0</v>
      </c>
      <c r="CP292" s="1">
        <f t="shared" si="470"/>
        <v>0</v>
      </c>
      <c r="CQ292" s="1">
        <f t="shared" si="471"/>
        <v>0</v>
      </c>
      <c r="CR292" s="1">
        <f t="shared" si="472"/>
        <v>0</v>
      </c>
      <c r="CS292" s="1">
        <f t="shared" si="473"/>
        <v>0</v>
      </c>
      <c r="CT292" s="1">
        <f t="shared" si="474"/>
        <v>0</v>
      </c>
      <c r="CU292" s="1">
        <f t="shared" si="475"/>
        <v>0</v>
      </c>
      <c r="CV292" s="1">
        <f t="shared" si="476"/>
        <v>0</v>
      </c>
      <c r="CW292" s="1">
        <f t="shared" si="477"/>
        <v>0</v>
      </c>
      <c r="CX292" s="1">
        <f t="shared" si="478"/>
        <v>0</v>
      </c>
      <c r="CY292" s="1">
        <f t="shared" si="479"/>
        <v>0</v>
      </c>
      <c r="CZ292" s="1">
        <f t="shared" si="480"/>
        <v>0</v>
      </c>
      <c r="DA292" s="1">
        <f t="shared" si="481"/>
        <v>0</v>
      </c>
      <c r="DB292" s="1">
        <f t="shared" si="482"/>
        <v>0</v>
      </c>
      <c r="DC292" s="1">
        <f t="shared" si="483"/>
        <v>0</v>
      </c>
      <c r="DD292" s="1">
        <f t="shared" si="484"/>
        <v>0</v>
      </c>
    </row>
    <row r="293" spans="1:108" x14ac:dyDescent="0.55000000000000004">
      <c r="A293" s="1">
        <f>値貼り付け用シート!F301</f>
        <v>1</v>
      </c>
      <c r="B293" s="1">
        <f>値貼り付け用シート!G301</f>
        <v>16</v>
      </c>
      <c r="C293" s="1">
        <f>計算１!I6986</f>
        <v>24</v>
      </c>
      <c r="D293" s="1">
        <f>計算１!J6986</f>
        <v>24</v>
      </c>
      <c r="E293" s="1">
        <f>計算１!K6986</f>
        <v>0</v>
      </c>
      <c r="F293" s="1">
        <f>計算１!L6986</f>
        <v>34</v>
      </c>
      <c r="G293" s="1">
        <f>計算１!M6986</f>
        <v>1</v>
      </c>
      <c r="H293" s="1">
        <f>IF(計算１!I6986=0,"",計算１!N6986)</f>
        <v>36</v>
      </c>
      <c r="I293" s="1">
        <f>IF(ISERROR(計算１!O6986),"",計算１!O6986)</f>
        <v>36</v>
      </c>
      <c r="J293" s="1">
        <f>計算１!P6986</f>
        <v>0</v>
      </c>
      <c r="K293" s="1">
        <f t="shared" si="388"/>
        <v>34</v>
      </c>
      <c r="M293" s="1">
        <f t="shared" si="389"/>
        <v>0</v>
      </c>
      <c r="N293" s="1">
        <f t="shared" si="390"/>
        <v>0</v>
      </c>
      <c r="O293" s="1">
        <f t="shared" si="391"/>
        <v>0</v>
      </c>
      <c r="P293" s="1">
        <f t="shared" si="392"/>
        <v>0</v>
      </c>
      <c r="Q293" s="1">
        <f t="shared" si="393"/>
        <v>0</v>
      </c>
      <c r="R293" s="1">
        <f t="shared" si="394"/>
        <v>0</v>
      </c>
      <c r="S293" s="1">
        <f t="shared" si="395"/>
        <v>0</v>
      </c>
      <c r="T293" s="1">
        <f t="shared" si="396"/>
        <v>0</v>
      </c>
      <c r="U293" s="1">
        <f t="shared" si="397"/>
        <v>0</v>
      </c>
      <c r="V293" s="1">
        <f t="shared" si="398"/>
        <v>0</v>
      </c>
      <c r="W293" s="1">
        <f t="shared" si="399"/>
        <v>0</v>
      </c>
      <c r="X293" s="1">
        <f t="shared" si="400"/>
        <v>0</v>
      </c>
      <c r="Y293" s="1">
        <f t="shared" si="401"/>
        <v>0</v>
      </c>
      <c r="Z293" s="1">
        <f t="shared" si="402"/>
        <v>0</v>
      </c>
      <c r="AA293" s="1">
        <f t="shared" si="403"/>
        <v>0</v>
      </c>
      <c r="AB293" s="1">
        <f t="shared" si="404"/>
        <v>0</v>
      </c>
      <c r="AC293" s="1">
        <f t="shared" si="405"/>
        <v>0</v>
      </c>
      <c r="AD293" s="1">
        <f t="shared" si="406"/>
        <v>0</v>
      </c>
      <c r="AE293" s="1">
        <f t="shared" si="407"/>
        <v>0</v>
      </c>
      <c r="AF293" s="1">
        <f t="shared" si="408"/>
        <v>0</v>
      </c>
      <c r="AG293" s="1">
        <f t="shared" si="409"/>
        <v>0</v>
      </c>
      <c r="AH293" s="1">
        <f t="shared" si="410"/>
        <v>0</v>
      </c>
      <c r="AI293" s="1">
        <f t="shared" si="411"/>
        <v>0</v>
      </c>
      <c r="AJ293" s="1">
        <f t="shared" si="412"/>
        <v>0</v>
      </c>
      <c r="AK293" s="1">
        <f t="shared" si="413"/>
        <v>0</v>
      </c>
      <c r="AL293" s="1">
        <f t="shared" si="414"/>
        <v>0</v>
      </c>
      <c r="AM293" s="1">
        <f t="shared" si="415"/>
        <v>0</v>
      </c>
      <c r="AN293" s="1">
        <f t="shared" si="416"/>
        <v>0</v>
      </c>
      <c r="AO293" s="1">
        <f t="shared" si="417"/>
        <v>0</v>
      </c>
      <c r="AP293" s="1">
        <f t="shared" si="418"/>
        <v>0</v>
      </c>
      <c r="AQ293" s="1">
        <f t="shared" si="419"/>
        <v>0</v>
      </c>
      <c r="AR293" s="1">
        <f t="shared" si="420"/>
        <v>0</v>
      </c>
      <c r="AS293" s="1">
        <f t="shared" si="421"/>
        <v>0</v>
      </c>
      <c r="AT293" s="1">
        <f t="shared" si="422"/>
        <v>0</v>
      </c>
      <c r="AU293" s="1">
        <f t="shared" si="423"/>
        <v>0</v>
      </c>
      <c r="AV293" s="1">
        <f t="shared" si="424"/>
        <v>0</v>
      </c>
      <c r="AW293" s="1">
        <f t="shared" si="425"/>
        <v>0</v>
      </c>
      <c r="AX293" s="1">
        <f t="shared" si="426"/>
        <v>0</v>
      </c>
      <c r="AY293" s="1">
        <f t="shared" si="427"/>
        <v>0</v>
      </c>
      <c r="AZ293" s="1">
        <f t="shared" si="428"/>
        <v>0</v>
      </c>
      <c r="BA293" s="1">
        <f t="shared" si="429"/>
        <v>0</v>
      </c>
      <c r="BB293" s="1">
        <f t="shared" si="430"/>
        <v>0</v>
      </c>
      <c r="BC293" s="1">
        <f t="shared" si="431"/>
        <v>0</v>
      </c>
      <c r="BD293" s="1">
        <f t="shared" si="432"/>
        <v>0</v>
      </c>
      <c r="BE293" s="1">
        <f t="shared" si="433"/>
        <v>0</v>
      </c>
      <c r="BF293" s="1">
        <f t="shared" si="434"/>
        <v>0</v>
      </c>
      <c r="BG293" s="1">
        <f t="shared" si="435"/>
        <v>0</v>
      </c>
      <c r="BH293" s="1">
        <f t="shared" si="436"/>
        <v>0</v>
      </c>
      <c r="BI293" s="1">
        <f t="shared" si="437"/>
        <v>0</v>
      </c>
      <c r="BJ293" s="1">
        <f t="shared" si="438"/>
        <v>0</v>
      </c>
      <c r="BK293" s="1">
        <f t="shared" si="439"/>
        <v>0</v>
      </c>
      <c r="BL293" s="1">
        <f t="shared" si="440"/>
        <v>0</v>
      </c>
      <c r="BM293" s="1">
        <f t="shared" si="441"/>
        <v>0</v>
      </c>
      <c r="BN293" s="1">
        <f t="shared" si="442"/>
        <v>0</v>
      </c>
      <c r="BO293" s="1">
        <f t="shared" si="443"/>
        <v>0</v>
      </c>
      <c r="BP293" s="1">
        <f t="shared" si="444"/>
        <v>0</v>
      </c>
      <c r="BQ293" s="1">
        <f t="shared" si="445"/>
        <v>0</v>
      </c>
      <c r="BR293" s="1">
        <f t="shared" si="446"/>
        <v>0</v>
      </c>
      <c r="BS293" s="1">
        <f t="shared" si="447"/>
        <v>0</v>
      </c>
      <c r="BT293" s="1">
        <f t="shared" si="448"/>
        <v>0</v>
      </c>
      <c r="BU293" s="1">
        <f t="shared" si="449"/>
        <v>0</v>
      </c>
      <c r="BV293" s="1">
        <f t="shared" si="450"/>
        <v>0</v>
      </c>
      <c r="BW293" s="1">
        <f t="shared" si="451"/>
        <v>0</v>
      </c>
      <c r="BX293" s="1">
        <f t="shared" si="452"/>
        <v>0</v>
      </c>
      <c r="BY293" s="1">
        <f t="shared" si="453"/>
        <v>0</v>
      </c>
      <c r="BZ293" s="1">
        <f t="shared" si="454"/>
        <v>0</v>
      </c>
      <c r="CA293" s="1">
        <f t="shared" si="455"/>
        <v>0</v>
      </c>
      <c r="CB293" s="1">
        <f t="shared" si="456"/>
        <v>0</v>
      </c>
      <c r="CC293" s="1">
        <f t="shared" si="457"/>
        <v>0</v>
      </c>
      <c r="CD293" s="1">
        <f t="shared" si="458"/>
        <v>0</v>
      </c>
      <c r="CE293" s="1">
        <f t="shared" si="459"/>
        <v>0</v>
      </c>
      <c r="CF293" s="1">
        <f t="shared" si="460"/>
        <v>0</v>
      </c>
      <c r="CG293" s="1">
        <f t="shared" si="461"/>
        <v>1</v>
      </c>
      <c r="CH293" s="1">
        <f t="shared" si="462"/>
        <v>24</v>
      </c>
      <c r="CI293" s="1">
        <f t="shared" si="463"/>
        <v>34</v>
      </c>
      <c r="CJ293" s="1">
        <f t="shared" si="464"/>
        <v>1</v>
      </c>
      <c r="CK293" s="1">
        <f t="shared" si="465"/>
        <v>34</v>
      </c>
      <c r="CL293" s="1">
        <f t="shared" si="466"/>
        <v>0</v>
      </c>
      <c r="CM293" s="1">
        <f t="shared" si="467"/>
        <v>0</v>
      </c>
      <c r="CN293" s="1">
        <f t="shared" si="468"/>
        <v>36</v>
      </c>
      <c r="CO293" s="1">
        <f t="shared" si="469"/>
        <v>0</v>
      </c>
      <c r="CP293" s="1">
        <f t="shared" si="470"/>
        <v>0</v>
      </c>
      <c r="CQ293" s="1">
        <f t="shared" si="471"/>
        <v>0</v>
      </c>
      <c r="CR293" s="1">
        <f t="shared" si="472"/>
        <v>0</v>
      </c>
      <c r="CS293" s="1">
        <f t="shared" si="473"/>
        <v>0</v>
      </c>
      <c r="CT293" s="1">
        <f t="shared" si="474"/>
        <v>0</v>
      </c>
      <c r="CU293" s="1">
        <f t="shared" si="475"/>
        <v>0</v>
      </c>
      <c r="CV293" s="1">
        <f t="shared" si="476"/>
        <v>0</v>
      </c>
      <c r="CW293" s="1">
        <f t="shared" si="477"/>
        <v>0</v>
      </c>
      <c r="CX293" s="1">
        <f t="shared" si="478"/>
        <v>0</v>
      </c>
      <c r="CY293" s="1">
        <f t="shared" si="479"/>
        <v>0</v>
      </c>
      <c r="CZ293" s="1">
        <f t="shared" si="480"/>
        <v>0</v>
      </c>
      <c r="DA293" s="1">
        <f t="shared" si="481"/>
        <v>0</v>
      </c>
      <c r="DB293" s="1">
        <f t="shared" si="482"/>
        <v>0</v>
      </c>
      <c r="DC293" s="1">
        <f t="shared" si="483"/>
        <v>0</v>
      </c>
      <c r="DD293" s="1">
        <f t="shared" si="484"/>
        <v>0</v>
      </c>
    </row>
    <row r="294" spans="1:108" x14ac:dyDescent="0.55000000000000004">
      <c r="A294" s="1">
        <f>値貼り付け用シート!F302</f>
        <v>1</v>
      </c>
      <c r="B294" s="1">
        <f>値貼り付け用シート!G302</f>
        <v>17</v>
      </c>
      <c r="C294" s="1">
        <f>計算１!I7010</f>
        <v>23</v>
      </c>
      <c r="D294" s="1">
        <f>計算１!J7010</f>
        <v>24</v>
      </c>
      <c r="E294" s="1">
        <f>計算１!K7010</f>
        <v>0</v>
      </c>
      <c r="F294" s="1">
        <f>計算１!L7010</f>
        <v>29</v>
      </c>
      <c r="G294" s="1">
        <f>計算１!M7010</f>
        <v>1</v>
      </c>
      <c r="H294" s="1">
        <f>IF(計算１!I7010=0,"",計算１!N7010)</f>
        <v>23</v>
      </c>
      <c r="I294" s="1">
        <f>IF(ISERROR(計算１!O7010),"",計算１!O7010)</f>
        <v>23</v>
      </c>
      <c r="J294" s="1">
        <f>計算１!P7010</f>
        <v>0</v>
      </c>
      <c r="K294" s="1">
        <f t="shared" si="388"/>
        <v>29</v>
      </c>
      <c r="M294" s="1">
        <f t="shared" si="389"/>
        <v>0</v>
      </c>
      <c r="N294" s="1">
        <f t="shared" si="390"/>
        <v>0</v>
      </c>
      <c r="O294" s="1">
        <f t="shared" si="391"/>
        <v>0</v>
      </c>
      <c r="P294" s="1">
        <f t="shared" si="392"/>
        <v>0</v>
      </c>
      <c r="Q294" s="1">
        <f t="shared" si="393"/>
        <v>0</v>
      </c>
      <c r="R294" s="1">
        <f t="shared" si="394"/>
        <v>0</v>
      </c>
      <c r="S294" s="1">
        <f t="shared" si="395"/>
        <v>0</v>
      </c>
      <c r="T294" s="1">
        <f t="shared" si="396"/>
        <v>0</v>
      </c>
      <c r="U294" s="1">
        <f t="shared" si="397"/>
        <v>0</v>
      </c>
      <c r="V294" s="1">
        <f t="shared" si="398"/>
        <v>0</v>
      </c>
      <c r="W294" s="1">
        <f t="shared" si="399"/>
        <v>0</v>
      </c>
      <c r="X294" s="1">
        <f t="shared" si="400"/>
        <v>0</v>
      </c>
      <c r="Y294" s="1">
        <f t="shared" si="401"/>
        <v>0</v>
      </c>
      <c r="Z294" s="1">
        <f t="shared" si="402"/>
        <v>0</v>
      </c>
      <c r="AA294" s="1">
        <f t="shared" si="403"/>
        <v>0</v>
      </c>
      <c r="AB294" s="1">
        <f t="shared" si="404"/>
        <v>0</v>
      </c>
      <c r="AC294" s="1">
        <f t="shared" si="405"/>
        <v>0</v>
      </c>
      <c r="AD294" s="1">
        <f t="shared" si="406"/>
        <v>0</v>
      </c>
      <c r="AE294" s="1">
        <f t="shared" si="407"/>
        <v>0</v>
      </c>
      <c r="AF294" s="1">
        <f t="shared" si="408"/>
        <v>0</v>
      </c>
      <c r="AG294" s="1">
        <f t="shared" si="409"/>
        <v>0</v>
      </c>
      <c r="AH294" s="1">
        <f t="shared" si="410"/>
        <v>0</v>
      </c>
      <c r="AI294" s="1">
        <f t="shared" si="411"/>
        <v>0</v>
      </c>
      <c r="AJ294" s="1">
        <f t="shared" si="412"/>
        <v>0</v>
      </c>
      <c r="AK294" s="1">
        <f t="shared" si="413"/>
        <v>0</v>
      </c>
      <c r="AL294" s="1">
        <f t="shared" si="414"/>
        <v>0</v>
      </c>
      <c r="AM294" s="1">
        <f t="shared" si="415"/>
        <v>0</v>
      </c>
      <c r="AN294" s="1">
        <f t="shared" si="416"/>
        <v>0</v>
      </c>
      <c r="AO294" s="1">
        <f t="shared" si="417"/>
        <v>0</v>
      </c>
      <c r="AP294" s="1">
        <f t="shared" si="418"/>
        <v>0</v>
      </c>
      <c r="AQ294" s="1">
        <f t="shared" si="419"/>
        <v>0</v>
      </c>
      <c r="AR294" s="1">
        <f t="shared" si="420"/>
        <v>0</v>
      </c>
      <c r="AS294" s="1">
        <f t="shared" si="421"/>
        <v>0</v>
      </c>
      <c r="AT294" s="1">
        <f t="shared" si="422"/>
        <v>0</v>
      </c>
      <c r="AU294" s="1">
        <f t="shared" si="423"/>
        <v>0</v>
      </c>
      <c r="AV294" s="1">
        <f t="shared" si="424"/>
        <v>0</v>
      </c>
      <c r="AW294" s="1">
        <f t="shared" si="425"/>
        <v>0</v>
      </c>
      <c r="AX294" s="1">
        <f t="shared" si="426"/>
        <v>0</v>
      </c>
      <c r="AY294" s="1">
        <f t="shared" si="427"/>
        <v>0</v>
      </c>
      <c r="AZ294" s="1">
        <f t="shared" si="428"/>
        <v>0</v>
      </c>
      <c r="BA294" s="1">
        <f t="shared" si="429"/>
        <v>0</v>
      </c>
      <c r="BB294" s="1">
        <f t="shared" si="430"/>
        <v>0</v>
      </c>
      <c r="BC294" s="1">
        <f t="shared" si="431"/>
        <v>0</v>
      </c>
      <c r="BD294" s="1">
        <f t="shared" si="432"/>
        <v>0</v>
      </c>
      <c r="BE294" s="1">
        <f t="shared" si="433"/>
        <v>0</v>
      </c>
      <c r="BF294" s="1">
        <f t="shared" si="434"/>
        <v>0</v>
      </c>
      <c r="BG294" s="1">
        <f t="shared" si="435"/>
        <v>0</v>
      </c>
      <c r="BH294" s="1">
        <f t="shared" si="436"/>
        <v>0</v>
      </c>
      <c r="BI294" s="1">
        <f t="shared" si="437"/>
        <v>0</v>
      </c>
      <c r="BJ294" s="1">
        <f t="shared" si="438"/>
        <v>0</v>
      </c>
      <c r="BK294" s="1">
        <f t="shared" si="439"/>
        <v>0</v>
      </c>
      <c r="BL294" s="1">
        <f t="shared" si="440"/>
        <v>0</v>
      </c>
      <c r="BM294" s="1">
        <f t="shared" si="441"/>
        <v>0</v>
      </c>
      <c r="BN294" s="1">
        <f t="shared" si="442"/>
        <v>0</v>
      </c>
      <c r="BO294" s="1">
        <f t="shared" si="443"/>
        <v>0</v>
      </c>
      <c r="BP294" s="1">
        <f t="shared" si="444"/>
        <v>0</v>
      </c>
      <c r="BQ294" s="1">
        <f t="shared" si="445"/>
        <v>0</v>
      </c>
      <c r="BR294" s="1">
        <f t="shared" si="446"/>
        <v>0</v>
      </c>
      <c r="BS294" s="1">
        <f t="shared" si="447"/>
        <v>0</v>
      </c>
      <c r="BT294" s="1">
        <f t="shared" si="448"/>
        <v>0</v>
      </c>
      <c r="BU294" s="1">
        <f t="shared" si="449"/>
        <v>0</v>
      </c>
      <c r="BV294" s="1">
        <f t="shared" si="450"/>
        <v>0</v>
      </c>
      <c r="BW294" s="1">
        <f t="shared" si="451"/>
        <v>0</v>
      </c>
      <c r="BX294" s="1">
        <f t="shared" si="452"/>
        <v>0</v>
      </c>
      <c r="BY294" s="1">
        <f t="shared" si="453"/>
        <v>0</v>
      </c>
      <c r="BZ294" s="1">
        <f t="shared" si="454"/>
        <v>0</v>
      </c>
      <c r="CA294" s="1">
        <f t="shared" si="455"/>
        <v>0</v>
      </c>
      <c r="CB294" s="1">
        <f t="shared" si="456"/>
        <v>0</v>
      </c>
      <c r="CC294" s="1">
        <f t="shared" si="457"/>
        <v>0</v>
      </c>
      <c r="CD294" s="1">
        <f t="shared" si="458"/>
        <v>0</v>
      </c>
      <c r="CE294" s="1">
        <f t="shared" si="459"/>
        <v>0</v>
      </c>
      <c r="CF294" s="1">
        <f t="shared" si="460"/>
        <v>0</v>
      </c>
      <c r="CG294" s="1">
        <f t="shared" si="461"/>
        <v>1</v>
      </c>
      <c r="CH294" s="1">
        <f t="shared" si="462"/>
        <v>23</v>
      </c>
      <c r="CI294" s="1">
        <f t="shared" si="463"/>
        <v>29</v>
      </c>
      <c r="CJ294" s="1">
        <f t="shared" si="464"/>
        <v>1</v>
      </c>
      <c r="CK294" s="1">
        <f t="shared" si="465"/>
        <v>29</v>
      </c>
      <c r="CL294" s="1">
        <f t="shared" si="466"/>
        <v>0</v>
      </c>
      <c r="CM294" s="1">
        <f t="shared" si="467"/>
        <v>0</v>
      </c>
      <c r="CN294" s="1">
        <f t="shared" si="468"/>
        <v>23</v>
      </c>
      <c r="CO294" s="1">
        <f t="shared" si="469"/>
        <v>0</v>
      </c>
      <c r="CP294" s="1">
        <f t="shared" si="470"/>
        <v>0</v>
      </c>
      <c r="CQ294" s="1">
        <f t="shared" si="471"/>
        <v>0</v>
      </c>
      <c r="CR294" s="1">
        <f t="shared" si="472"/>
        <v>0</v>
      </c>
      <c r="CS294" s="1">
        <f t="shared" si="473"/>
        <v>0</v>
      </c>
      <c r="CT294" s="1">
        <f t="shared" si="474"/>
        <v>0</v>
      </c>
      <c r="CU294" s="1">
        <f t="shared" si="475"/>
        <v>0</v>
      </c>
      <c r="CV294" s="1">
        <f t="shared" si="476"/>
        <v>0</v>
      </c>
      <c r="CW294" s="1">
        <f t="shared" si="477"/>
        <v>0</v>
      </c>
      <c r="CX294" s="1">
        <f t="shared" si="478"/>
        <v>0</v>
      </c>
      <c r="CY294" s="1">
        <f t="shared" si="479"/>
        <v>0</v>
      </c>
      <c r="CZ294" s="1">
        <f t="shared" si="480"/>
        <v>0</v>
      </c>
      <c r="DA294" s="1">
        <f t="shared" si="481"/>
        <v>0</v>
      </c>
      <c r="DB294" s="1">
        <f t="shared" si="482"/>
        <v>0</v>
      </c>
      <c r="DC294" s="1">
        <f t="shared" si="483"/>
        <v>0</v>
      </c>
      <c r="DD294" s="1">
        <f t="shared" si="484"/>
        <v>0</v>
      </c>
    </row>
    <row r="295" spans="1:108" x14ac:dyDescent="0.55000000000000004">
      <c r="A295" s="1">
        <f>値貼り付け用シート!F303</f>
        <v>1</v>
      </c>
      <c r="B295" s="1">
        <f>値貼り付け用シート!G303</f>
        <v>18</v>
      </c>
      <c r="C295" s="1">
        <f>計算１!I7034</f>
        <v>24</v>
      </c>
      <c r="D295" s="1">
        <f>計算１!J7034</f>
        <v>24</v>
      </c>
      <c r="E295" s="1">
        <f>計算１!K7034</f>
        <v>0</v>
      </c>
      <c r="F295" s="1">
        <f>計算１!L7034</f>
        <v>7</v>
      </c>
      <c r="G295" s="1">
        <f>計算１!M7034</f>
        <v>1</v>
      </c>
      <c r="H295" s="1">
        <f>IF(計算１!I7034=0,"",計算１!N7034)</f>
        <v>12</v>
      </c>
      <c r="I295" s="1">
        <f>IF(ISERROR(計算１!O7034),"",計算１!O7034)</f>
        <v>12</v>
      </c>
      <c r="J295" s="1">
        <f>計算１!P7034</f>
        <v>0</v>
      </c>
      <c r="K295" s="1">
        <f t="shared" si="388"/>
        <v>7</v>
      </c>
      <c r="M295" s="1">
        <f t="shared" si="389"/>
        <v>0</v>
      </c>
      <c r="N295" s="1">
        <f t="shared" si="390"/>
        <v>0</v>
      </c>
      <c r="O295" s="1">
        <f t="shared" si="391"/>
        <v>0</v>
      </c>
      <c r="P295" s="1">
        <f t="shared" si="392"/>
        <v>0</v>
      </c>
      <c r="Q295" s="1">
        <f t="shared" si="393"/>
        <v>0</v>
      </c>
      <c r="R295" s="1">
        <f t="shared" si="394"/>
        <v>0</v>
      </c>
      <c r="S295" s="1">
        <f t="shared" si="395"/>
        <v>0</v>
      </c>
      <c r="T295" s="1">
        <f t="shared" si="396"/>
        <v>0</v>
      </c>
      <c r="U295" s="1">
        <f t="shared" si="397"/>
        <v>0</v>
      </c>
      <c r="V295" s="1">
        <f t="shared" si="398"/>
        <v>0</v>
      </c>
      <c r="W295" s="1">
        <f t="shared" si="399"/>
        <v>0</v>
      </c>
      <c r="X295" s="1">
        <f t="shared" si="400"/>
        <v>0</v>
      </c>
      <c r="Y295" s="1">
        <f t="shared" si="401"/>
        <v>0</v>
      </c>
      <c r="Z295" s="1">
        <f t="shared" si="402"/>
        <v>0</v>
      </c>
      <c r="AA295" s="1">
        <f t="shared" si="403"/>
        <v>0</v>
      </c>
      <c r="AB295" s="1">
        <f t="shared" si="404"/>
        <v>0</v>
      </c>
      <c r="AC295" s="1">
        <f t="shared" si="405"/>
        <v>0</v>
      </c>
      <c r="AD295" s="1">
        <f t="shared" si="406"/>
        <v>0</v>
      </c>
      <c r="AE295" s="1">
        <f t="shared" si="407"/>
        <v>0</v>
      </c>
      <c r="AF295" s="1">
        <f t="shared" si="408"/>
        <v>0</v>
      </c>
      <c r="AG295" s="1">
        <f t="shared" si="409"/>
        <v>0</v>
      </c>
      <c r="AH295" s="1">
        <f t="shared" si="410"/>
        <v>0</v>
      </c>
      <c r="AI295" s="1">
        <f t="shared" si="411"/>
        <v>0</v>
      </c>
      <c r="AJ295" s="1">
        <f t="shared" si="412"/>
        <v>0</v>
      </c>
      <c r="AK295" s="1">
        <f t="shared" si="413"/>
        <v>0</v>
      </c>
      <c r="AL295" s="1">
        <f t="shared" si="414"/>
        <v>0</v>
      </c>
      <c r="AM295" s="1">
        <f t="shared" si="415"/>
        <v>0</v>
      </c>
      <c r="AN295" s="1">
        <f t="shared" si="416"/>
        <v>0</v>
      </c>
      <c r="AO295" s="1">
        <f t="shared" si="417"/>
        <v>0</v>
      </c>
      <c r="AP295" s="1">
        <f t="shared" si="418"/>
        <v>0</v>
      </c>
      <c r="AQ295" s="1">
        <f t="shared" si="419"/>
        <v>0</v>
      </c>
      <c r="AR295" s="1">
        <f t="shared" si="420"/>
        <v>0</v>
      </c>
      <c r="AS295" s="1">
        <f t="shared" si="421"/>
        <v>0</v>
      </c>
      <c r="AT295" s="1">
        <f t="shared" si="422"/>
        <v>0</v>
      </c>
      <c r="AU295" s="1">
        <f t="shared" si="423"/>
        <v>0</v>
      </c>
      <c r="AV295" s="1">
        <f t="shared" si="424"/>
        <v>0</v>
      </c>
      <c r="AW295" s="1">
        <f t="shared" si="425"/>
        <v>0</v>
      </c>
      <c r="AX295" s="1">
        <f t="shared" si="426"/>
        <v>0</v>
      </c>
      <c r="AY295" s="1">
        <f t="shared" si="427"/>
        <v>0</v>
      </c>
      <c r="AZ295" s="1">
        <f t="shared" si="428"/>
        <v>0</v>
      </c>
      <c r="BA295" s="1">
        <f t="shared" si="429"/>
        <v>0</v>
      </c>
      <c r="BB295" s="1">
        <f t="shared" si="430"/>
        <v>0</v>
      </c>
      <c r="BC295" s="1">
        <f t="shared" si="431"/>
        <v>0</v>
      </c>
      <c r="BD295" s="1">
        <f t="shared" si="432"/>
        <v>0</v>
      </c>
      <c r="BE295" s="1">
        <f t="shared" si="433"/>
        <v>0</v>
      </c>
      <c r="BF295" s="1">
        <f t="shared" si="434"/>
        <v>0</v>
      </c>
      <c r="BG295" s="1">
        <f t="shared" si="435"/>
        <v>0</v>
      </c>
      <c r="BH295" s="1">
        <f t="shared" si="436"/>
        <v>0</v>
      </c>
      <c r="BI295" s="1">
        <f t="shared" si="437"/>
        <v>0</v>
      </c>
      <c r="BJ295" s="1">
        <f t="shared" si="438"/>
        <v>0</v>
      </c>
      <c r="BK295" s="1">
        <f t="shared" si="439"/>
        <v>0</v>
      </c>
      <c r="BL295" s="1">
        <f t="shared" si="440"/>
        <v>0</v>
      </c>
      <c r="BM295" s="1">
        <f t="shared" si="441"/>
        <v>0</v>
      </c>
      <c r="BN295" s="1">
        <f t="shared" si="442"/>
        <v>0</v>
      </c>
      <c r="BO295" s="1">
        <f t="shared" si="443"/>
        <v>0</v>
      </c>
      <c r="BP295" s="1">
        <f t="shared" si="444"/>
        <v>0</v>
      </c>
      <c r="BQ295" s="1">
        <f t="shared" si="445"/>
        <v>0</v>
      </c>
      <c r="BR295" s="1">
        <f t="shared" si="446"/>
        <v>0</v>
      </c>
      <c r="BS295" s="1">
        <f t="shared" si="447"/>
        <v>0</v>
      </c>
      <c r="BT295" s="1">
        <f t="shared" si="448"/>
        <v>0</v>
      </c>
      <c r="BU295" s="1">
        <f t="shared" si="449"/>
        <v>0</v>
      </c>
      <c r="BV295" s="1">
        <f t="shared" si="450"/>
        <v>0</v>
      </c>
      <c r="BW295" s="1">
        <f t="shared" si="451"/>
        <v>0</v>
      </c>
      <c r="BX295" s="1">
        <f t="shared" si="452"/>
        <v>0</v>
      </c>
      <c r="BY295" s="1">
        <f t="shared" si="453"/>
        <v>0</v>
      </c>
      <c r="BZ295" s="1">
        <f t="shared" si="454"/>
        <v>0</v>
      </c>
      <c r="CA295" s="1">
        <f t="shared" si="455"/>
        <v>0</v>
      </c>
      <c r="CB295" s="1">
        <f t="shared" si="456"/>
        <v>0</v>
      </c>
      <c r="CC295" s="1">
        <f t="shared" si="457"/>
        <v>0</v>
      </c>
      <c r="CD295" s="1">
        <f t="shared" si="458"/>
        <v>0</v>
      </c>
      <c r="CE295" s="1">
        <f t="shared" si="459"/>
        <v>0</v>
      </c>
      <c r="CF295" s="1">
        <f t="shared" si="460"/>
        <v>0</v>
      </c>
      <c r="CG295" s="1">
        <f t="shared" si="461"/>
        <v>1</v>
      </c>
      <c r="CH295" s="1">
        <f t="shared" si="462"/>
        <v>24</v>
      </c>
      <c r="CI295" s="1">
        <f t="shared" si="463"/>
        <v>7</v>
      </c>
      <c r="CJ295" s="1">
        <f t="shared" si="464"/>
        <v>1</v>
      </c>
      <c r="CK295" s="1">
        <f t="shared" si="465"/>
        <v>7</v>
      </c>
      <c r="CL295" s="1">
        <f t="shared" si="466"/>
        <v>0</v>
      </c>
      <c r="CM295" s="1">
        <f t="shared" si="467"/>
        <v>0</v>
      </c>
      <c r="CN295" s="1">
        <f t="shared" si="468"/>
        <v>12</v>
      </c>
      <c r="CO295" s="1">
        <f t="shared" si="469"/>
        <v>0</v>
      </c>
      <c r="CP295" s="1">
        <f t="shared" si="470"/>
        <v>0</v>
      </c>
      <c r="CQ295" s="1">
        <f t="shared" si="471"/>
        <v>0</v>
      </c>
      <c r="CR295" s="1">
        <f t="shared" si="472"/>
        <v>0</v>
      </c>
      <c r="CS295" s="1">
        <f t="shared" si="473"/>
        <v>0</v>
      </c>
      <c r="CT295" s="1">
        <f t="shared" si="474"/>
        <v>0</v>
      </c>
      <c r="CU295" s="1">
        <f t="shared" si="475"/>
        <v>0</v>
      </c>
      <c r="CV295" s="1">
        <f t="shared" si="476"/>
        <v>0</v>
      </c>
      <c r="CW295" s="1">
        <f t="shared" si="477"/>
        <v>0</v>
      </c>
      <c r="CX295" s="1">
        <f t="shared" si="478"/>
        <v>0</v>
      </c>
      <c r="CY295" s="1">
        <f t="shared" si="479"/>
        <v>0</v>
      </c>
      <c r="CZ295" s="1">
        <f t="shared" si="480"/>
        <v>0</v>
      </c>
      <c r="DA295" s="1">
        <f t="shared" si="481"/>
        <v>0</v>
      </c>
      <c r="DB295" s="1">
        <f t="shared" si="482"/>
        <v>0</v>
      </c>
      <c r="DC295" s="1">
        <f t="shared" si="483"/>
        <v>0</v>
      </c>
      <c r="DD295" s="1">
        <f t="shared" si="484"/>
        <v>0</v>
      </c>
    </row>
    <row r="296" spans="1:108" x14ac:dyDescent="0.55000000000000004">
      <c r="A296" s="1">
        <f>値貼り付け用シート!F304</f>
        <v>1</v>
      </c>
      <c r="B296" s="1">
        <f>値貼り付け用シート!G304</f>
        <v>19</v>
      </c>
      <c r="C296" s="1">
        <f>計算１!I7058</f>
        <v>23</v>
      </c>
      <c r="D296" s="1">
        <f>計算１!J7058</f>
        <v>24</v>
      </c>
      <c r="E296" s="1">
        <f>計算１!K7058</f>
        <v>0</v>
      </c>
      <c r="F296" s="1">
        <f>計算１!L7058</f>
        <v>36</v>
      </c>
      <c r="G296" s="1">
        <f>計算１!M7058</f>
        <v>1</v>
      </c>
      <c r="H296" s="1">
        <f>IF(計算１!I7058=0,"",計算１!N7058)</f>
        <v>37</v>
      </c>
      <c r="I296" s="1">
        <f>IF(ISERROR(計算１!O7058),"",計算１!O7058)</f>
        <v>37</v>
      </c>
      <c r="J296" s="1">
        <f>計算１!P7058</f>
        <v>0</v>
      </c>
      <c r="K296" s="1">
        <f t="shared" si="388"/>
        <v>36</v>
      </c>
      <c r="M296" s="1">
        <f t="shared" si="389"/>
        <v>0</v>
      </c>
      <c r="N296" s="1">
        <f t="shared" si="390"/>
        <v>0</v>
      </c>
      <c r="O296" s="1">
        <f t="shared" si="391"/>
        <v>0</v>
      </c>
      <c r="P296" s="1">
        <f t="shared" si="392"/>
        <v>0</v>
      </c>
      <c r="Q296" s="1">
        <f t="shared" si="393"/>
        <v>0</v>
      </c>
      <c r="R296" s="1">
        <f t="shared" si="394"/>
        <v>0</v>
      </c>
      <c r="S296" s="1">
        <f t="shared" si="395"/>
        <v>0</v>
      </c>
      <c r="T296" s="1">
        <f t="shared" si="396"/>
        <v>0</v>
      </c>
      <c r="U296" s="1">
        <f t="shared" si="397"/>
        <v>0</v>
      </c>
      <c r="V296" s="1">
        <f t="shared" si="398"/>
        <v>0</v>
      </c>
      <c r="W296" s="1">
        <f t="shared" si="399"/>
        <v>0</v>
      </c>
      <c r="X296" s="1">
        <f t="shared" si="400"/>
        <v>0</v>
      </c>
      <c r="Y296" s="1">
        <f t="shared" si="401"/>
        <v>0</v>
      </c>
      <c r="Z296" s="1">
        <f t="shared" si="402"/>
        <v>0</v>
      </c>
      <c r="AA296" s="1">
        <f t="shared" si="403"/>
        <v>0</v>
      </c>
      <c r="AB296" s="1">
        <f t="shared" si="404"/>
        <v>0</v>
      </c>
      <c r="AC296" s="1">
        <f t="shared" si="405"/>
        <v>0</v>
      </c>
      <c r="AD296" s="1">
        <f t="shared" si="406"/>
        <v>0</v>
      </c>
      <c r="AE296" s="1">
        <f t="shared" si="407"/>
        <v>0</v>
      </c>
      <c r="AF296" s="1">
        <f t="shared" si="408"/>
        <v>0</v>
      </c>
      <c r="AG296" s="1">
        <f t="shared" si="409"/>
        <v>0</v>
      </c>
      <c r="AH296" s="1">
        <f t="shared" si="410"/>
        <v>0</v>
      </c>
      <c r="AI296" s="1">
        <f t="shared" si="411"/>
        <v>0</v>
      </c>
      <c r="AJ296" s="1">
        <f t="shared" si="412"/>
        <v>0</v>
      </c>
      <c r="AK296" s="1">
        <f t="shared" si="413"/>
        <v>0</v>
      </c>
      <c r="AL296" s="1">
        <f t="shared" si="414"/>
        <v>0</v>
      </c>
      <c r="AM296" s="1">
        <f t="shared" si="415"/>
        <v>0</v>
      </c>
      <c r="AN296" s="1">
        <f t="shared" si="416"/>
        <v>0</v>
      </c>
      <c r="AO296" s="1">
        <f t="shared" si="417"/>
        <v>0</v>
      </c>
      <c r="AP296" s="1">
        <f t="shared" si="418"/>
        <v>0</v>
      </c>
      <c r="AQ296" s="1">
        <f t="shared" si="419"/>
        <v>0</v>
      </c>
      <c r="AR296" s="1">
        <f t="shared" si="420"/>
        <v>0</v>
      </c>
      <c r="AS296" s="1">
        <f t="shared" si="421"/>
        <v>0</v>
      </c>
      <c r="AT296" s="1">
        <f t="shared" si="422"/>
        <v>0</v>
      </c>
      <c r="AU296" s="1">
        <f t="shared" si="423"/>
        <v>0</v>
      </c>
      <c r="AV296" s="1">
        <f t="shared" si="424"/>
        <v>0</v>
      </c>
      <c r="AW296" s="1">
        <f t="shared" si="425"/>
        <v>0</v>
      </c>
      <c r="AX296" s="1">
        <f t="shared" si="426"/>
        <v>0</v>
      </c>
      <c r="AY296" s="1">
        <f t="shared" si="427"/>
        <v>0</v>
      </c>
      <c r="AZ296" s="1">
        <f t="shared" si="428"/>
        <v>0</v>
      </c>
      <c r="BA296" s="1">
        <f t="shared" si="429"/>
        <v>0</v>
      </c>
      <c r="BB296" s="1">
        <f t="shared" si="430"/>
        <v>0</v>
      </c>
      <c r="BC296" s="1">
        <f t="shared" si="431"/>
        <v>0</v>
      </c>
      <c r="BD296" s="1">
        <f t="shared" si="432"/>
        <v>0</v>
      </c>
      <c r="BE296" s="1">
        <f t="shared" si="433"/>
        <v>0</v>
      </c>
      <c r="BF296" s="1">
        <f t="shared" si="434"/>
        <v>0</v>
      </c>
      <c r="BG296" s="1">
        <f t="shared" si="435"/>
        <v>0</v>
      </c>
      <c r="BH296" s="1">
        <f t="shared" si="436"/>
        <v>0</v>
      </c>
      <c r="BI296" s="1">
        <f t="shared" si="437"/>
        <v>0</v>
      </c>
      <c r="BJ296" s="1">
        <f t="shared" si="438"/>
        <v>0</v>
      </c>
      <c r="BK296" s="1">
        <f t="shared" si="439"/>
        <v>0</v>
      </c>
      <c r="BL296" s="1">
        <f t="shared" si="440"/>
        <v>0</v>
      </c>
      <c r="BM296" s="1">
        <f t="shared" si="441"/>
        <v>0</v>
      </c>
      <c r="BN296" s="1">
        <f t="shared" si="442"/>
        <v>0</v>
      </c>
      <c r="BO296" s="1">
        <f t="shared" si="443"/>
        <v>0</v>
      </c>
      <c r="BP296" s="1">
        <f t="shared" si="444"/>
        <v>0</v>
      </c>
      <c r="BQ296" s="1">
        <f t="shared" si="445"/>
        <v>0</v>
      </c>
      <c r="BR296" s="1">
        <f t="shared" si="446"/>
        <v>0</v>
      </c>
      <c r="BS296" s="1">
        <f t="shared" si="447"/>
        <v>0</v>
      </c>
      <c r="BT296" s="1">
        <f t="shared" si="448"/>
        <v>0</v>
      </c>
      <c r="BU296" s="1">
        <f t="shared" si="449"/>
        <v>0</v>
      </c>
      <c r="BV296" s="1">
        <f t="shared" si="450"/>
        <v>0</v>
      </c>
      <c r="BW296" s="1">
        <f t="shared" si="451"/>
        <v>0</v>
      </c>
      <c r="BX296" s="1">
        <f t="shared" si="452"/>
        <v>0</v>
      </c>
      <c r="BY296" s="1">
        <f t="shared" si="453"/>
        <v>0</v>
      </c>
      <c r="BZ296" s="1">
        <f t="shared" si="454"/>
        <v>0</v>
      </c>
      <c r="CA296" s="1">
        <f t="shared" si="455"/>
        <v>0</v>
      </c>
      <c r="CB296" s="1">
        <f t="shared" si="456"/>
        <v>0</v>
      </c>
      <c r="CC296" s="1">
        <f t="shared" si="457"/>
        <v>0</v>
      </c>
      <c r="CD296" s="1">
        <f t="shared" si="458"/>
        <v>0</v>
      </c>
      <c r="CE296" s="1">
        <f t="shared" si="459"/>
        <v>0</v>
      </c>
      <c r="CF296" s="1">
        <f t="shared" si="460"/>
        <v>0</v>
      </c>
      <c r="CG296" s="1">
        <f t="shared" si="461"/>
        <v>1</v>
      </c>
      <c r="CH296" s="1">
        <f t="shared" si="462"/>
        <v>23</v>
      </c>
      <c r="CI296" s="1">
        <f t="shared" si="463"/>
        <v>36</v>
      </c>
      <c r="CJ296" s="1">
        <f t="shared" si="464"/>
        <v>1</v>
      </c>
      <c r="CK296" s="1">
        <f t="shared" si="465"/>
        <v>36</v>
      </c>
      <c r="CL296" s="1">
        <f t="shared" si="466"/>
        <v>0</v>
      </c>
      <c r="CM296" s="1">
        <f t="shared" si="467"/>
        <v>0</v>
      </c>
      <c r="CN296" s="1">
        <f t="shared" si="468"/>
        <v>37</v>
      </c>
      <c r="CO296" s="1">
        <f t="shared" si="469"/>
        <v>0</v>
      </c>
      <c r="CP296" s="1">
        <f t="shared" si="470"/>
        <v>0</v>
      </c>
      <c r="CQ296" s="1">
        <f t="shared" si="471"/>
        <v>0</v>
      </c>
      <c r="CR296" s="1">
        <f t="shared" si="472"/>
        <v>0</v>
      </c>
      <c r="CS296" s="1">
        <f t="shared" si="473"/>
        <v>0</v>
      </c>
      <c r="CT296" s="1">
        <f t="shared" si="474"/>
        <v>0</v>
      </c>
      <c r="CU296" s="1">
        <f t="shared" si="475"/>
        <v>0</v>
      </c>
      <c r="CV296" s="1">
        <f t="shared" si="476"/>
        <v>0</v>
      </c>
      <c r="CW296" s="1">
        <f t="shared" si="477"/>
        <v>0</v>
      </c>
      <c r="CX296" s="1">
        <f t="shared" si="478"/>
        <v>0</v>
      </c>
      <c r="CY296" s="1">
        <f t="shared" si="479"/>
        <v>0</v>
      </c>
      <c r="CZ296" s="1">
        <f t="shared" si="480"/>
        <v>0</v>
      </c>
      <c r="DA296" s="1">
        <f t="shared" si="481"/>
        <v>0</v>
      </c>
      <c r="DB296" s="1">
        <f t="shared" si="482"/>
        <v>0</v>
      </c>
      <c r="DC296" s="1">
        <f t="shared" si="483"/>
        <v>0</v>
      </c>
      <c r="DD296" s="1">
        <f t="shared" si="484"/>
        <v>0</v>
      </c>
    </row>
    <row r="297" spans="1:108" x14ac:dyDescent="0.55000000000000004">
      <c r="A297" s="1">
        <f>値貼り付け用シート!F305</f>
        <v>1</v>
      </c>
      <c r="B297" s="1">
        <f>値貼り付け用シート!G305</f>
        <v>20</v>
      </c>
      <c r="C297" s="1">
        <f>計算１!I7082</f>
        <v>24</v>
      </c>
      <c r="D297" s="1">
        <f>計算１!J7082</f>
        <v>24</v>
      </c>
      <c r="E297" s="1">
        <f>計算１!K7082</f>
        <v>0</v>
      </c>
      <c r="F297" s="1">
        <f>計算１!L7082</f>
        <v>35</v>
      </c>
      <c r="G297" s="1">
        <f>計算１!M7082</f>
        <v>1</v>
      </c>
      <c r="H297" s="1">
        <f>IF(計算１!I7082=0,"",計算１!N7082)</f>
        <v>34</v>
      </c>
      <c r="I297" s="1">
        <f>IF(ISERROR(計算１!O7082),"",計算１!O7082)</f>
        <v>30</v>
      </c>
      <c r="J297" s="1">
        <f>計算１!P7082</f>
        <v>0</v>
      </c>
      <c r="K297" s="1">
        <f t="shared" si="388"/>
        <v>35</v>
      </c>
      <c r="M297" s="1">
        <f t="shared" si="389"/>
        <v>0</v>
      </c>
      <c r="N297" s="1">
        <f t="shared" si="390"/>
        <v>0</v>
      </c>
      <c r="O297" s="1">
        <f t="shared" si="391"/>
        <v>0</v>
      </c>
      <c r="P297" s="1">
        <f t="shared" si="392"/>
        <v>0</v>
      </c>
      <c r="Q297" s="1">
        <f t="shared" si="393"/>
        <v>0</v>
      </c>
      <c r="R297" s="1">
        <f t="shared" si="394"/>
        <v>0</v>
      </c>
      <c r="S297" s="1">
        <f t="shared" si="395"/>
        <v>0</v>
      </c>
      <c r="T297" s="1">
        <f t="shared" si="396"/>
        <v>0</v>
      </c>
      <c r="U297" s="1">
        <f t="shared" si="397"/>
        <v>0</v>
      </c>
      <c r="V297" s="1">
        <f t="shared" si="398"/>
        <v>0</v>
      </c>
      <c r="W297" s="1">
        <f t="shared" si="399"/>
        <v>0</v>
      </c>
      <c r="X297" s="1">
        <f t="shared" si="400"/>
        <v>0</v>
      </c>
      <c r="Y297" s="1">
        <f t="shared" si="401"/>
        <v>0</v>
      </c>
      <c r="Z297" s="1">
        <f t="shared" si="402"/>
        <v>0</v>
      </c>
      <c r="AA297" s="1">
        <f t="shared" si="403"/>
        <v>0</v>
      </c>
      <c r="AB297" s="1">
        <f t="shared" si="404"/>
        <v>0</v>
      </c>
      <c r="AC297" s="1">
        <f t="shared" si="405"/>
        <v>0</v>
      </c>
      <c r="AD297" s="1">
        <f t="shared" si="406"/>
        <v>0</v>
      </c>
      <c r="AE297" s="1">
        <f t="shared" si="407"/>
        <v>0</v>
      </c>
      <c r="AF297" s="1">
        <f t="shared" si="408"/>
        <v>0</v>
      </c>
      <c r="AG297" s="1">
        <f t="shared" si="409"/>
        <v>0</v>
      </c>
      <c r="AH297" s="1">
        <f t="shared" si="410"/>
        <v>0</v>
      </c>
      <c r="AI297" s="1">
        <f t="shared" si="411"/>
        <v>0</v>
      </c>
      <c r="AJ297" s="1">
        <f t="shared" si="412"/>
        <v>0</v>
      </c>
      <c r="AK297" s="1">
        <f t="shared" si="413"/>
        <v>0</v>
      </c>
      <c r="AL297" s="1">
        <f t="shared" si="414"/>
        <v>0</v>
      </c>
      <c r="AM297" s="1">
        <f t="shared" si="415"/>
        <v>0</v>
      </c>
      <c r="AN297" s="1">
        <f t="shared" si="416"/>
        <v>0</v>
      </c>
      <c r="AO297" s="1">
        <f t="shared" si="417"/>
        <v>0</v>
      </c>
      <c r="AP297" s="1">
        <f t="shared" si="418"/>
        <v>0</v>
      </c>
      <c r="AQ297" s="1">
        <f t="shared" si="419"/>
        <v>0</v>
      </c>
      <c r="AR297" s="1">
        <f t="shared" si="420"/>
        <v>0</v>
      </c>
      <c r="AS297" s="1">
        <f t="shared" si="421"/>
        <v>0</v>
      </c>
      <c r="AT297" s="1">
        <f t="shared" si="422"/>
        <v>0</v>
      </c>
      <c r="AU297" s="1">
        <f t="shared" si="423"/>
        <v>0</v>
      </c>
      <c r="AV297" s="1">
        <f t="shared" si="424"/>
        <v>0</v>
      </c>
      <c r="AW297" s="1">
        <f t="shared" si="425"/>
        <v>0</v>
      </c>
      <c r="AX297" s="1">
        <f t="shared" si="426"/>
        <v>0</v>
      </c>
      <c r="AY297" s="1">
        <f t="shared" si="427"/>
        <v>0</v>
      </c>
      <c r="AZ297" s="1">
        <f t="shared" si="428"/>
        <v>0</v>
      </c>
      <c r="BA297" s="1">
        <f t="shared" si="429"/>
        <v>0</v>
      </c>
      <c r="BB297" s="1">
        <f t="shared" si="430"/>
        <v>0</v>
      </c>
      <c r="BC297" s="1">
        <f t="shared" si="431"/>
        <v>0</v>
      </c>
      <c r="BD297" s="1">
        <f t="shared" si="432"/>
        <v>0</v>
      </c>
      <c r="BE297" s="1">
        <f t="shared" si="433"/>
        <v>0</v>
      </c>
      <c r="BF297" s="1">
        <f t="shared" si="434"/>
        <v>0</v>
      </c>
      <c r="BG297" s="1">
        <f t="shared" si="435"/>
        <v>0</v>
      </c>
      <c r="BH297" s="1">
        <f t="shared" si="436"/>
        <v>0</v>
      </c>
      <c r="BI297" s="1">
        <f t="shared" si="437"/>
        <v>0</v>
      </c>
      <c r="BJ297" s="1">
        <f t="shared" si="438"/>
        <v>0</v>
      </c>
      <c r="BK297" s="1">
        <f t="shared" si="439"/>
        <v>0</v>
      </c>
      <c r="BL297" s="1">
        <f t="shared" si="440"/>
        <v>0</v>
      </c>
      <c r="BM297" s="1">
        <f t="shared" si="441"/>
        <v>0</v>
      </c>
      <c r="BN297" s="1">
        <f t="shared" si="442"/>
        <v>0</v>
      </c>
      <c r="BO297" s="1">
        <f t="shared" si="443"/>
        <v>0</v>
      </c>
      <c r="BP297" s="1">
        <f t="shared" si="444"/>
        <v>0</v>
      </c>
      <c r="BQ297" s="1">
        <f t="shared" si="445"/>
        <v>0</v>
      </c>
      <c r="BR297" s="1">
        <f t="shared" si="446"/>
        <v>0</v>
      </c>
      <c r="BS297" s="1">
        <f t="shared" si="447"/>
        <v>0</v>
      </c>
      <c r="BT297" s="1">
        <f t="shared" si="448"/>
        <v>0</v>
      </c>
      <c r="BU297" s="1">
        <f t="shared" si="449"/>
        <v>0</v>
      </c>
      <c r="BV297" s="1">
        <f t="shared" si="450"/>
        <v>0</v>
      </c>
      <c r="BW297" s="1">
        <f t="shared" si="451"/>
        <v>0</v>
      </c>
      <c r="BX297" s="1">
        <f t="shared" si="452"/>
        <v>0</v>
      </c>
      <c r="BY297" s="1">
        <f t="shared" si="453"/>
        <v>0</v>
      </c>
      <c r="BZ297" s="1">
        <f t="shared" si="454"/>
        <v>0</v>
      </c>
      <c r="CA297" s="1">
        <f t="shared" si="455"/>
        <v>0</v>
      </c>
      <c r="CB297" s="1">
        <f t="shared" si="456"/>
        <v>0</v>
      </c>
      <c r="CC297" s="1">
        <f t="shared" si="457"/>
        <v>0</v>
      </c>
      <c r="CD297" s="1">
        <f t="shared" si="458"/>
        <v>0</v>
      </c>
      <c r="CE297" s="1">
        <f t="shared" si="459"/>
        <v>0</v>
      </c>
      <c r="CF297" s="1">
        <f t="shared" si="460"/>
        <v>0</v>
      </c>
      <c r="CG297" s="1">
        <f t="shared" si="461"/>
        <v>1</v>
      </c>
      <c r="CH297" s="1">
        <f t="shared" si="462"/>
        <v>24</v>
      </c>
      <c r="CI297" s="1">
        <f t="shared" si="463"/>
        <v>35</v>
      </c>
      <c r="CJ297" s="1">
        <f t="shared" si="464"/>
        <v>1</v>
      </c>
      <c r="CK297" s="1">
        <f t="shared" si="465"/>
        <v>35</v>
      </c>
      <c r="CL297" s="1">
        <f t="shared" si="466"/>
        <v>0</v>
      </c>
      <c r="CM297" s="1">
        <f t="shared" si="467"/>
        <v>0</v>
      </c>
      <c r="CN297" s="1">
        <f t="shared" si="468"/>
        <v>34</v>
      </c>
      <c r="CO297" s="1">
        <f t="shared" si="469"/>
        <v>0</v>
      </c>
      <c r="CP297" s="1">
        <f t="shared" si="470"/>
        <v>0</v>
      </c>
      <c r="CQ297" s="1">
        <f t="shared" si="471"/>
        <v>0</v>
      </c>
      <c r="CR297" s="1">
        <f t="shared" si="472"/>
        <v>0</v>
      </c>
      <c r="CS297" s="1">
        <f t="shared" si="473"/>
        <v>0</v>
      </c>
      <c r="CT297" s="1">
        <f t="shared" si="474"/>
        <v>0</v>
      </c>
      <c r="CU297" s="1">
        <f t="shared" si="475"/>
        <v>0</v>
      </c>
      <c r="CV297" s="1">
        <f t="shared" si="476"/>
        <v>0</v>
      </c>
      <c r="CW297" s="1">
        <f t="shared" si="477"/>
        <v>0</v>
      </c>
      <c r="CX297" s="1">
        <f t="shared" si="478"/>
        <v>0</v>
      </c>
      <c r="CY297" s="1">
        <f t="shared" si="479"/>
        <v>0</v>
      </c>
      <c r="CZ297" s="1">
        <f t="shared" si="480"/>
        <v>0</v>
      </c>
      <c r="DA297" s="1">
        <f t="shared" si="481"/>
        <v>0</v>
      </c>
      <c r="DB297" s="1">
        <f t="shared" si="482"/>
        <v>0</v>
      </c>
      <c r="DC297" s="1">
        <f t="shared" si="483"/>
        <v>0</v>
      </c>
      <c r="DD297" s="1">
        <f t="shared" si="484"/>
        <v>0</v>
      </c>
    </row>
    <row r="298" spans="1:108" x14ac:dyDescent="0.55000000000000004">
      <c r="A298" s="1">
        <f>値貼り付け用シート!F306</f>
        <v>1</v>
      </c>
      <c r="B298" s="1">
        <f>値貼り付け用シート!G306</f>
        <v>21</v>
      </c>
      <c r="C298" s="1">
        <f>計算１!I7106</f>
        <v>24</v>
      </c>
      <c r="D298" s="1">
        <f>計算１!J7106</f>
        <v>24</v>
      </c>
      <c r="E298" s="1">
        <f>計算１!K7106</f>
        <v>0</v>
      </c>
      <c r="F298" s="1">
        <f>計算１!L7106</f>
        <v>27</v>
      </c>
      <c r="G298" s="1">
        <f>計算１!M7106</f>
        <v>1</v>
      </c>
      <c r="H298" s="1">
        <f>IF(計算１!I7106=0,"",計算１!N7106)</f>
        <v>31</v>
      </c>
      <c r="I298" s="1">
        <f>IF(ISERROR(計算１!O7106),"",計算１!O7106)</f>
        <v>29</v>
      </c>
      <c r="J298" s="1">
        <f>計算１!P7106</f>
        <v>0</v>
      </c>
      <c r="K298" s="1">
        <f t="shared" si="388"/>
        <v>27</v>
      </c>
      <c r="M298" s="1">
        <f t="shared" si="389"/>
        <v>0</v>
      </c>
      <c r="N298" s="1">
        <f t="shared" si="390"/>
        <v>0</v>
      </c>
      <c r="O298" s="1">
        <f t="shared" si="391"/>
        <v>0</v>
      </c>
      <c r="P298" s="1">
        <f t="shared" si="392"/>
        <v>0</v>
      </c>
      <c r="Q298" s="1">
        <f t="shared" si="393"/>
        <v>0</v>
      </c>
      <c r="R298" s="1">
        <f t="shared" si="394"/>
        <v>0</v>
      </c>
      <c r="S298" s="1">
        <f t="shared" si="395"/>
        <v>0</v>
      </c>
      <c r="T298" s="1">
        <f t="shared" si="396"/>
        <v>0</v>
      </c>
      <c r="U298" s="1">
        <f t="shared" si="397"/>
        <v>0</v>
      </c>
      <c r="V298" s="1">
        <f t="shared" si="398"/>
        <v>0</v>
      </c>
      <c r="W298" s="1">
        <f t="shared" si="399"/>
        <v>0</v>
      </c>
      <c r="X298" s="1">
        <f t="shared" si="400"/>
        <v>0</v>
      </c>
      <c r="Y298" s="1">
        <f t="shared" si="401"/>
        <v>0</v>
      </c>
      <c r="Z298" s="1">
        <f t="shared" si="402"/>
        <v>0</v>
      </c>
      <c r="AA298" s="1">
        <f t="shared" si="403"/>
        <v>0</v>
      </c>
      <c r="AB298" s="1">
        <f t="shared" si="404"/>
        <v>0</v>
      </c>
      <c r="AC298" s="1">
        <f t="shared" si="405"/>
        <v>0</v>
      </c>
      <c r="AD298" s="1">
        <f t="shared" si="406"/>
        <v>0</v>
      </c>
      <c r="AE298" s="1">
        <f t="shared" si="407"/>
        <v>0</v>
      </c>
      <c r="AF298" s="1">
        <f t="shared" si="408"/>
        <v>0</v>
      </c>
      <c r="AG298" s="1">
        <f t="shared" si="409"/>
        <v>0</v>
      </c>
      <c r="AH298" s="1">
        <f t="shared" si="410"/>
        <v>0</v>
      </c>
      <c r="AI298" s="1">
        <f t="shared" si="411"/>
        <v>0</v>
      </c>
      <c r="AJ298" s="1">
        <f t="shared" si="412"/>
        <v>0</v>
      </c>
      <c r="AK298" s="1">
        <f t="shared" si="413"/>
        <v>0</v>
      </c>
      <c r="AL298" s="1">
        <f t="shared" si="414"/>
        <v>0</v>
      </c>
      <c r="AM298" s="1">
        <f t="shared" si="415"/>
        <v>0</v>
      </c>
      <c r="AN298" s="1">
        <f t="shared" si="416"/>
        <v>0</v>
      </c>
      <c r="AO298" s="1">
        <f t="shared" si="417"/>
        <v>0</v>
      </c>
      <c r="AP298" s="1">
        <f t="shared" si="418"/>
        <v>0</v>
      </c>
      <c r="AQ298" s="1">
        <f t="shared" si="419"/>
        <v>0</v>
      </c>
      <c r="AR298" s="1">
        <f t="shared" si="420"/>
        <v>0</v>
      </c>
      <c r="AS298" s="1">
        <f t="shared" si="421"/>
        <v>0</v>
      </c>
      <c r="AT298" s="1">
        <f t="shared" si="422"/>
        <v>0</v>
      </c>
      <c r="AU298" s="1">
        <f t="shared" si="423"/>
        <v>0</v>
      </c>
      <c r="AV298" s="1">
        <f t="shared" si="424"/>
        <v>0</v>
      </c>
      <c r="AW298" s="1">
        <f t="shared" si="425"/>
        <v>0</v>
      </c>
      <c r="AX298" s="1">
        <f t="shared" si="426"/>
        <v>0</v>
      </c>
      <c r="AY298" s="1">
        <f t="shared" si="427"/>
        <v>0</v>
      </c>
      <c r="AZ298" s="1">
        <f t="shared" si="428"/>
        <v>0</v>
      </c>
      <c r="BA298" s="1">
        <f t="shared" si="429"/>
        <v>0</v>
      </c>
      <c r="BB298" s="1">
        <f t="shared" si="430"/>
        <v>0</v>
      </c>
      <c r="BC298" s="1">
        <f t="shared" si="431"/>
        <v>0</v>
      </c>
      <c r="BD298" s="1">
        <f t="shared" si="432"/>
        <v>0</v>
      </c>
      <c r="BE298" s="1">
        <f t="shared" si="433"/>
        <v>0</v>
      </c>
      <c r="BF298" s="1">
        <f t="shared" si="434"/>
        <v>0</v>
      </c>
      <c r="BG298" s="1">
        <f t="shared" si="435"/>
        <v>0</v>
      </c>
      <c r="BH298" s="1">
        <f t="shared" si="436"/>
        <v>0</v>
      </c>
      <c r="BI298" s="1">
        <f t="shared" si="437"/>
        <v>0</v>
      </c>
      <c r="BJ298" s="1">
        <f t="shared" si="438"/>
        <v>0</v>
      </c>
      <c r="BK298" s="1">
        <f t="shared" si="439"/>
        <v>0</v>
      </c>
      <c r="BL298" s="1">
        <f t="shared" si="440"/>
        <v>0</v>
      </c>
      <c r="BM298" s="1">
        <f t="shared" si="441"/>
        <v>0</v>
      </c>
      <c r="BN298" s="1">
        <f t="shared" si="442"/>
        <v>0</v>
      </c>
      <c r="BO298" s="1">
        <f t="shared" si="443"/>
        <v>0</v>
      </c>
      <c r="BP298" s="1">
        <f t="shared" si="444"/>
        <v>0</v>
      </c>
      <c r="BQ298" s="1">
        <f t="shared" si="445"/>
        <v>0</v>
      </c>
      <c r="BR298" s="1">
        <f t="shared" si="446"/>
        <v>0</v>
      </c>
      <c r="BS298" s="1">
        <f t="shared" si="447"/>
        <v>0</v>
      </c>
      <c r="BT298" s="1">
        <f t="shared" si="448"/>
        <v>0</v>
      </c>
      <c r="BU298" s="1">
        <f t="shared" si="449"/>
        <v>0</v>
      </c>
      <c r="BV298" s="1">
        <f t="shared" si="450"/>
        <v>0</v>
      </c>
      <c r="BW298" s="1">
        <f t="shared" si="451"/>
        <v>0</v>
      </c>
      <c r="BX298" s="1">
        <f t="shared" si="452"/>
        <v>0</v>
      </c>
      <c r="BY298" s="1">
        <f t="shared" si="453"/>
        <v>0</v>
      </c>
      <c r="BZ298" s="1">
        <f t="shared" si="454"/>
        <v>0</v>
      </c>
      <c r="CA298" s="1">
        <f t="shared" si="455"/>
        <v>0</v>
      </c>
      <c r="CB298" s="1">
        <f t="shared" si="456"/>
        <v>0</v>
      </c>
      <c r="CC298" s="1">
        <f t="shared" si="457"/>
        <v>0</v>
      </c>
      <c r="CD298" s="1">
        <f t="shared" si="458"/>
        <v>0</v>
      </c>
      <c r="CE298" s="1">
        <f t="shared" si="459"/>
        <v>0</v>
      </c>
      <c r="CF298" s="1">
        <f t="shared" si="460"/>
        <v>0</v>
      </c>
      <c r="CG298" s="1">
        <f t="shared" si="461"/>
        <v>1</v>
      </c>
      <c r="CH298" s="1">
        <f t="shared" si="462"/>
        <v>24</v>
      </c>
      <c r="CI298" s="1">
        <f t="shared" si="463"/>
        <v>27</v>
      </c>
      <c r="CJ298" s="1">
        <f t="shared" si="464"/>
        <v>1</v>
      </c>
      <c r="CK298" s="1">
        <f t="shared" si="465"/>
        <v>27</v>
      </c>
      <c r="CL298" s="1">
        <f t="shared" si="466"/>
        <v>0</v>
      </c>
      <c r="CM298" s="1">
        <f t="shared" si="467"/>
        <v>0</v>
      </c>
      <c r="CN298" s="1">
        <f t="shared" si="468"/>
        <v>31</v>
      </c>
      <c r="CO298" s="1">
        <f t="shared" si="469"/>
        <v>0</v>
      </c>
      <c r="CP298" s="1">
        <f t="shared" si="470"/>
        <v>0</v>
      </c>
      <c r="CQ298" s="1">
        <f t="shared" si="471"/>
        <v>0</v>
      </c>
      <c r="CR298" s="1">
        <f t="shared" si="472"/>
        <v>0</v>
      </c>
      <c r="CS298" s="1">
        <f t="shared" si="473"/>
        <v>0</v>
      </c>
      <c r="CT298" s="1">
        <f t="shared" si="474"/>
        <v>0</v>
      </c>
      <c r="CU298" s="1">
        <f t="shared" si="475"/>
        <v>0</v>
      </c>
      <c r="CV298" s="1">
        <f t="shared" si="476"/>
        <v>0</v>
      </c>
      <c r="CW298" s="1">
        <f t="shared" si="477"/>
        <v>0</v>
      </c>
      <c r="CX298" s="1">
        <f t="shared" si="478"/>
        <v>0</v>
      </c>
      <c r="CY298" s="1">
        <f t="shared" si="479"/>
        <v>0</v>
      </c>
      <c r="CZ298" s="1">
        <f t="shared" si="480"/>
        <v>0</v>
      </c>
      <c r="DA298" s="1">
        <f t="shared" si="481"/>
        <v>0</v>
      </c>
      <c r="DB298" s="1">
        <f t="shared" si="482"/>
        <v>0</v>
      </c>
      <c r="DC298" s="1">
        <f t="shared" si="483"/>
        <v>0</v>
      </c>
      <c r="DD298" s="1">
        <f t="shared" si="484"/>
        <v>0</v>
      </c>
    </row>
    <row r="299" spans="1:108" x14ac:dyDescent="0.55000000000000004">
      <c r="A299" s="1">
        <f>値貼り付け用シート!F307</f>
        <v>1</v>
      </c>
      <c r="B299" s="1">
        <f>値貼り付け用シート!G307</f>
        <v>22</v>
      </c>
      <c r="C299" s="1">
        <f>計算１!I7130</f>
        <v>24</v>
      </c>
      <c r="D299" s="1">
        <f>計算１!J7130</f>
        <v>24</v>
      </c>
      <c r="E299" s="1">
        <f>計算１!K7130</f>
        <v>0</v>
      </c>
      <c r="F299" s="1">
        <f>計算１!L7130</f>
        <v>31</v>
      </c>
      <c r="G299" s="1">
        <f>計算１!M7130</f>
        <v>1</v>
      </c>
      <c r="H299" s="1">
        <f>IF(計算１!I7130=0,"",計算１!N7130)</f>
        <v>34</v>
      </c>
      <c r="I299" s="1">
        <f>IF(ISERROR(計算１!O7130),"",計算１!O7130)</f>
        <v>24</v>
      </c>
      <c r="J299" s="1">
        <f>計算１!P7130</f>
        <v>0</v>
      </c>
      <c r="K299" s="1">
        <f t="shared" si="388"/>
        <v>31</v>
      </c>
      <c r="M299" s="1">
        <f t="shared" si="389"/>
        <v>0</v>
      </c>
      <c r="N299" s="1">
        <f t="shared" si="390"/>
        <v>0</v>
      </c>
      <c r="O299" s="1">
        <f t="shared" si="391"/>
        <v>0</v>
      </c>
      <c r="P299" s="1">
        <f t="shared" si="392"/>
        <v>0</v>
      </c>
      <c r="Q299" s="1">
        <f t="shared" si="393"/>
        <v>0</v>
      </c>
      <c r="R299" s="1">
        <f t="shared" si="394"/>
        <v>0</v>
      </c>
      <c r="S299" s="1">
        <f t="shared" si="395"/>
        <v>0</v>
      </c>
      <c r="T299" s="1">
        <f t="shared" si="396"/>
        <v>0</v>
      </c>
      <c r="U299" s="1">
        <f t="shared" si="397"/>
        <v>0</v>
      </c>
      <c r="V299" s="1">
        <f t="shared" si="398"/>
        <v>0</v>
      </c>
      <c r="W299" s="1">
        <f t="shared" si="399"/>
        <v>0</v>
      </c>
      <c r="X299" s="1">
        <f t="shared" si="400"/>
        <v>0</v>
      </c>
      <c r="Y299" s="1">
        <f t="shared" si="401"/>
        <v>0</v>
      </c>
      <c r="Z299" s="1">
        <f t="shared" si="402"/>
        <v>0</v>
      </c>
      <c r="AA299" s="1">
        <f t="shared" si="403"/>
        <v>0</v>
      </c>
      <c r="AB299" s="1">
        <f t="shared" si="404"/>
        <v>0</v>
      </c>
      <c r="AC299" s="1">
        <f t="shared" si="405"/>
        <v>0</v>
      </c>
      <c r="AD299" s="1">
        <f t="shared" si="406"/>
        <v>0</v>
      </c>
      <c r="AE299" s="1">
        <f t="shared" si="407"/>
        <v>0</v>
      </c>
      <c r="AF299" s="1">
        <f t="shared" si="408"/>
        <v>0</v>
      </c>
      <c r="AG299" s="1">
        <f t="shared" si="409"/>
        <v>0</v>
      </c>
      <c r="AH299" s="1">
        <f t="shared" si="410"/>
        <v>0</v>
      </c>
      <c r="AI299" s="1">
        <f t="shared" si="411"/>
        <v>0</v>
      </c>
      <c r="AJ299" s="1">
        <f t="shared" si="412"/>
        <v>0</v>
      </c>
      <c r="AK299" s="1">
        <f t="shared" si="413"/>
        <v>0</v>
      </c>
      <c r="AL299" s="1">
        <f t="shared" si="414"/>
        <v>0</v>
      </c>
      <c r="AM299" s="1">
        <f t="shared" si="415"/>
        <v>0</v>
      </c>
      <c r="AN299" s="1">
        <f t="shared" si="416"/>
        <v>0</v>
      </c>
      <c r="AO299" s="1">
        <f t="shared" si="417"/>
        <v>0</v>
      </c>
      <c r="AP299" s="1">
        <f t="shared" si="418"/>
        <v>0</v>
      </c>
      <c r="AQ299" s="1">
        <f t="shared" si="419"/>
        <v>0</v>
      </c>
      <c r="AR299" s="1">
        <f t="shared" si="420"/>
        <v>0</v>
      </c>
      <c r="AS299" s="1">
        <f t="shared" si="421"/>
        <v>0</v>
      </c>
      <c r="AT299" s="1">
        <f t="shared" si="422"/>
        <v>0</v>
      </c>
      <c r="AU299" s="1">
        <f t="shared" si="423"/>
        <v>0</v>
      </c>
      <c r="AV299" s="1">
        <f t="shared" si="424"/>
        <v>0</v>
      </c>
      <c r="AW299" s="1">
        <f t="shared" si="425"/>
        <v>0</v>
      </c>
      <c r="AX299" s="1">
        <f t="shared" si="426"/>
        <v>0</v>
      </c>
      <c r="AY299" s="1">
        <f t="shared" si="427"/>
        <v>0</v>
      </c>
      <c r="AZ299" s="1">
        <f t="shared" si="428"/>
        <v>0</v>
      </c>
      <c r="BA299" s="1">
        <f t="shared" si="429"/>
        <v>0</v>
      </c>
      <c r="BB299" s="1">
        <f t="shared" si="430"/>
        <v>0</v>
      </c>
      <c r="BC299" s="1">
        <f t="shared" si="431"/>
        <v>0</v>
      </c>
      <c r="BD299" s="1">
        <f t="shared" si="432"/>
        <v>0</v>
      </c>
      <c r="BE299" s="1">
        <f t="shared" si="433"/>
        <v>0</v>
      </c>
      <c r="BF299" s="1">
        <f t="shared" si="434"/>
        <v>0</v>
      </c>
      <c r="BG299" s="1">
        <f t="shared" si="435"/>
        <v>0</v>
      </c>
      <c r="BH299" s="1">
        <f t="shared" si="436"/>
        <v>0</v>
      </c>
      <c r="BI299" s="1">
        <f t="shared" si="437"/>
        <v>0</v>
      </c>
      <c r="BJ299" s="1">
        <f t="shared" si="438"/>
        <v>0</v>
      </c>
      <c r="BK299" s="1">
        <f t="shared" si="439"/>
        <v>0</v>
      </c>
      <c r="BL299" s="1">
        <f t="shared" si="440"/>
        <v>0</v>
      </c>
      <c r="BM299" s="1">
        <f t="shared" si="441"/>
        <v>0</v>
      </c>
      <c r="BN299" s="1">
        <f t="shared" si="442"/>
        <v>0</v>
      </c>
      <c r="BO299" s="1">
        <f t="shared" si="443"/>
        <v>0</v>
      </c>
      <c r="BP299" s="1">
        <f t="shared" si="444"/>
        <v>0</v>
      </c>
      <c r="BQ299" s="1">
        <f t="shared" si="445"/>
        <v>0</v>
      </c>
      <c r="BR299" s="1">
        <f t="shared" si="446"/>
        <v>0</v>
      </c>
      <c r="BS299" s="1">
        <f t="shared" si="447"/>
        <v>0</v>
      </c>
      <c r="BT299" s="1">
        <f t="shared" si="448"/>
        <v>0</v>
      </c>
      <c r="BU299" s="1">
        <f t="shared" si="449"/>
        <v>0</v>
      </c>
      <c r="BV299" s="1">
        <f t="shared" si="450"/>
        <v>0</v>
      </c>
      <c r="BW299" s="1">
        <f t="shared" si="451"/>
        <v>0</v>
      </c>
      <c r="BX299" s="1">
        <f t="shared" si="452"/>
        <v>0</v>
      </c>
      <c r="BY299" s="1">
        <f t="shared" si="453"/>
        <v>0</v>
      </c>
      <c r="BZ299" s="1">
        <f t="shared" si="454"/>
        <v>0</v>
      </c>
      <c r="CA299" s="1">
        <f t="shared" si="455"/>
        <v>0</v>
      </c>
      <c r="CB299" s="1">
        <f t="shared" si="456"/>
        <v>0</v>
      </c>
      <c r="CC299" s="1">
        <f t="shared" si="457"/>
        <v>0</v>
      </c>
      <c r="CD299" s="1">
        <f t="shared" si="458"/>
        <v>0</v>
      </c>
      <c r="CE299" s="1">
        <f t="shared" si="459"/>
        <v>0</v>
      </c>
      <c r="CF299" s="1">
        <f t="shared" si="460"/>
        <v>0</v>
      </c>
      <c r="CG299" s="1">
        <f t="shared" si="461"/>
        <v>1</v>
      </c>
      <c r="CH299" s="1">
        <f t="shared" si="462"/>
        <v>24</v>
      </c>
      <c r="CI299" s="1">
        <f t="shared" si="463"/>
        <v>31</v>
      </c>
      <c r="CJ299" s="1">
        <f t="shared" si="464"/>
        <v>1</v>
      </c>
      <c r="CK299" s="1">
        <f t="shared" si="465"/>
        <v>31</v>
      </c>
      <c r="CL299" s="1">
        <f t="shared" si="466"/>
        <v>0</v>
      </c>
      <c r="CM299" s="1">
        <f t="shared" si="467"/>
        <v>0</v>
      </c>
      <c r="CN299" s="1">
        <f t="shared" si="468"/>
        <v>34</v>
      </c>
      <c r="CO299" s="1">
        <f t="shared" si="469"/>
        <v>0</v>
      </c>
      <c r="CP299" s="1">
        <f t="shared" si="470"/>
        <v>0</v>
      </c>
      <c r="CQ299" s="1">
        <f t="shared" si="471"/>
        <v>0</v>
      </c>
      <c r="CR299" s="1">
        <f t="shared" si="472"/>
        <v>0</v>
      </c>
      <c r="CS299" s="1">
        <f t="shared" si="473"/>
        <v>0</v>
      </c>
      <c r="CT299" s="1">
        <f t="shared" si="474"/>
        <v>0</v>
      </c>
      <c r="CU299" s="1">
        <f t="shared" si="475"/>
        <v>0</v>
      </c>
      <c r="CV299" s="1">
        <f t="shared" si="476"/>
        <v>0</v>
      </c>
      <c r="CW299" s="1">
        <f t="shared" si="477"/>
        <v>0</v>
      </c>
      <c r="CX299" s="1">
        <f t="shared" si="478"/>
        <v>0</v>
      </c>
      <c r="CY299" s="1">
        <f t="shared" si="479"/>
        <v>0</v>
      </c>
      <c r="CZ299" s="1">
        <f t="shared" si="480"/>
        <v>0</v>
      </c>
      <c r="DA299" s="1">
        <f t="shared" si="481"/>
        <v>0</v>
      </c>
      <c r="DB299" s="1">
        <f t="shared" si="482"/>
        <v>0</v>
      </c>
      <c r="DC299" s="1">
        <f t="shared" si="483"/>
        <v>0</v>
      </c>
      <c r="DD299" s="1">
        <f t="shared" si="484"/>
        <v>0</v>
      </c>
    </row>
    <row r="300" spans="1:108" x14ac:dyDescent="0.55000000000000004">
      <c r="A300" s="1">
        <f>値貼り付け用シート!F308</f>
        <v>1</v>
      </c>
      <c r="B300" s="1">
        <f>値貼り付け用シート!G308</f>
        <v>23</v>
      </c>
      <c r="C300" s="1">
        <f>計算１!I7154</f>
        <v>22</v>
      </c>
      <c r="D300" s="1">
        <f>計算１!J7154</f>
        <v>24</v>
      </c>
      <c r="E300" s="1">
        <f>計算１!K7154</f>
        <v>0</v>
      </c>
      <c r="F300" s="1">
        <f>計算１!L7154</f>
        <v>34</v>
      </c>
      <c r="G300" s="1">
        <f>計算１!M7154</f>
        <v>1</v>
      </c>
      <c r="H300" s="1">
        <f>IF(計算１!I7154=0,"",計算１!N7154)</f>
        <v>38</v>
      </c>
      <c r="I300" s="1">
        <f>IF(ISERROR(計算１!O7154),"",計算１!O7154)</f>
        <v>38</v>
      </c>
      <c r="J300" s="1">
        <f>計算１!P7154</f>
        <v>0</v>
      </c>
      <c r="K300" s="1">
        <f t="shared" si="388"/>
        <v>34</v>
      </c>
      <c r="M300" s="1">
        <f t="shared" si="389"/>
        <v>0</v>
      </c>
      <c r="N300" s="1">
        <f t="shared" si="390"/>
        <v>0</v>
      </c>
      <c r="O300" s="1">
        <f t="shared" si="391"/>
        <v>0</v>
      </c>
      <c r="P300" s="1">
        <f t="shared" si="392"/>
        <v>0</v>
      </c>
      <c r="Q300" s="1">
        <f t="shared" si="393"/>
        <v>0</v>
      </c>
      <c r="R300" s="1">
        <f t="shared" si="394"/>
        <v>0</v>
      </c>
      <c r="S300" s="1">
        <f t="shared" si="395"/>
        <v>0</v>
      </c>
      <c r="T300" s="1">
        <f t="shared" si="396"/>
        <v>0</v>
      </c>
      <c r="U300" s="1">
        <f t="shared" si="397"/>
        <v>0</v>
      </c>
      <c r="V300" s="1">
        <f t="shared" si="398"/>
        <v>0</v>
      </c>
      <c r="W300" s="1">
        <f t="shared" si="399"/>
        <v>0</v>
      </c>
      <c r="X300" s="1">
        <f t="shared" si="400"/>
        <v>0</v>
      </c>
      <c r="Y300" s="1">
        <f t="shared" si="401"/>
        <v>0</v>
      </c>
      <c r="Z300" s="1">
        <f t="shared" si="402"/>
        <v>0</v>
      </c>
      <c r="AA300" s="1">
        <f t="shared" si="403"/>
        <v>0</v>
      </c>
      <c r="AB300" s="1">
        <f t="shared" si="404"/>
        <v>0</v>
      </c>
      <c r="AC300" s="1">
        <f t="shared" si="405"/>
        <v>0</v>
      </c>
      <c r="AD300" s="1">
        <f t="shared" si="406"/>
        <v>0</v>
      </c>
      <c r="AE300" s="1">
        <f t="shared" si="407"/>
        <v>0</v>
      </c>
      <c r="AF300" s="1">
        <f t="shared" si="408"/>
        <v>0</v>
      </c>
      <c r="AG300" s="1">
        <f t="shared" si="409"/>
        <v>0</v>
      </c>
      <c r="AH300" s="1">
        <f t="shared" si="410"/>
        <v>0</v>
      </c>
      <c r="AI300" s="1">
        <f t="shared" si="411"/>
        <v>0</v>
      </c>
      <c r="AJ300" s="1">
        <f t="shared" si="412"/>
        <v>0</v>
      </c>
      <c r="AK300" s="1">
        <f t="shared" si="413"/>
        <v>0</v>
      </c>
      <c r="AL300" s="1">
        <f t="shared" si="414"/>
        <v>0</v>
      </c>
      <c r="AM300" s="1">
        <f t="shared" si="415"/>
        <v>0</v>
      </c>
      <c r="AN300" s="1">
        <f t="shared" si="416"/>
        <v>0</v>
      </c>
      <c r="AO300" s="1">
        <f t="shared" si="417"/>
        <v>0</v>
      </c>
      <c r="AP300" s="1">
        <f t="shared" si="418"/>
        <v>0</v>
      </c>
      <c r="AQ300" s="1">
        <f t="shared" si="419"/>
        <v>0</v>
      </c>
      <c r="AR300" s="1">
        <f t="shared" si="420"/>
        <v>0</v>
      </c>
      <c r="AS300" s="1">
        <f t="shared" si="421"/>
        <v>0</v>
      </c>
      <c r="AT300" s="1">
        <f t="shared" si="422"/>
        <v>0</v>
      </c>
      <c r="AU300" s="1">
        <f t="shared" si="423"/>
        <v>0</v>
      </c>
      <c r="AV300" s="1">
        <f t="shared" si="424"/>
        <v>0</v>
      </c>
      <c r="AW300" s="1">
        <f t="shared" si="425"/>
        <v>0</v>
      </c>
      <c r="AX300" s="1">
        <f t="shared" si="426"/>
        <v>0</v>
      </c>
      <c r="AY300" s="1">
        <f t="shared" si="427"/>
        <v>0</v>
      </c>
      <c r="AZ300" s="1">
        <f t="shared" si="428"/>
        <v>0</v>
      </c>
      <c r="BA300" s="1">
        <f t="shared" si="429"/>
        <v>0</v>
      </c>
      <c r="BB300" s="1">
        <f t="shared" si="430"/>
        <v>0</v>
      </c>
      <c r="BC300" s="1">
        <f t="shared" si="431"/>
        <v>0</v>
      </c>
      <c r="BD300" s="1">
        <f t="shared" si="432"/>
        <v>0</v>
      </c>
      <c r="BE300" s="1">
        <f t="shared" si="433"/>
        <v>0</v>
      </c>
      <c r="BF300" s="1">
        <f t="shared" si="434"/>
        <v>0</v>
      </c>
      <c r="BG300" s="1">
        <f t="shared" si="435"/>
        <v>0</v>
      </c>
      <c r="BH300" s="1">
        <f t="shared" si="436"/>
        <v>0</v>
      </c>
      <c r="BI300" s="1">
        <f t="shared" si="437"/>
        <v>0</v>
      </c>
      <c r="BJ300" s="1">
        <f t="shared" si="438"/>
        <v>0</v>
      </c>
      <c r="BK300" s="1">
        <f t="shared" si="439"/>
        <v>0</v>
      </c>
      <c r="BL300" s="1">
        <f t="shared" si="440"/>
        <v>0</v>
      </c>
      <c r="BM300" s="1">
        <f t="shared" si="441"/>
        <v>0</v>
      </c>
      <c r="BN300" s="1">
        <f t="shared" si="442"/>
        <v>0</v>
      </c>
      <c r="BO300" s="1">
        <f t="shared" si="443"/>
        <v>0</v>
      </c>
      <c r="BP300" s="1">
        <f t="shared" si="444"/>
        <v>0</v>
      </c>
      <c r="BQ300" s="1">
        <f t="shared" si="445"/>
        <v>0</v>
      </c>
      <c r="BR300" s="1">
        <f t="shared" si="446"/>
        <v>0</v>
      </c>
      <c r="BS300" s="1">
        <f t="shared" si="447"/>
        <v>0</v>
      </c>
      <c r="BT300" s="1">
        <f t="shared" si="448"/>
        <v>0</v>
      </c>
      <c r="BU300" s="1">
        <f t="shared" si="449"/>
        <v>0</v>
      </c>
      <c r="BV300" s="1">
        <f t="shared" si="450"/>
        <v>0</v>
      </c>
      <c r="BW300" s="1">
        <f t="shared" si="451"/>
        <v>0</v>
      </c>
      <c r="BX300" s="1">
        <f t="shared" si="452"/>
        <v>0</v>
      </c>
      <c r="BY300" s="1">
        <f t="shared" si="453"/>
        <v>0</v>
      </c>
      <c r="BZ300" s="1">
        <f t="shared" si="454"/>
        <v>0</v>
      </c>
      <c r="CA300" s="1">
        <f t="shared" si="455"/>
        <v>0</v>
      </c>
      <c r="CB300" s="1">
        <f t="shared" si="456"/>
        <v>0</v>
      </c>
      <c r="CC300" s="1">
        <f t="shared" si="457"/>
        <v>0</v>
      </c>
      <c r="CD300" s="1">
        <f t="shared" si="458"/>
        <v>0</v>
      </c>
      <c r="CE300" s="1">
        <f t="shared" si="459"/>
        <v>0</v>
      </c>
      <c r="CF300" s="1">
        <f t="shared" si="460"/>
        <v>0</v>
      </c>
      <c r="CG300" s="1">
        <f t="shared" si="461"/>
        <v>1</v>
      </c>
      <c r="CH300" s="1">
        <f t="shared" si="462"/>
        <v>22</v>
      </c>
      <c r="CI300" s="1">
        <f t="shared" si="463"/>
        <v>34</v>
      </c>
      <c r="CJ300" s="1">
        <f t="shared" si="464"/>
        <v>1</v>
      </c>
      <c r="CK300" s="1">
        <f t="shared" si="465"/>
        <v>34</v>
      </c>
      <c r="CL300" s="1">
        <f t="shared" si="466"/>
        <v>0</v>
      </c>
      <c r="CM300" s="1">
        <f t="shared" si="467"/>
        <v>0</v>
      </c>
      <c r="CN300" s="1">
        <f t="shared" si="468"/>
        <v>38</v>
      </c>
      <c r="CO300" s="1">
        <f t="shared" si="469"/>
        <v>0</v>
      </c>
      <c r="CP300" s="1">
        <f t="shared" si="470"/>
        <v>0</v>
      </c>
      <c r="CQ300" s="1">
        <f t="shared" si="471"/>
        <v>0</v>
      </c>
      <c r="CR300" s="1">
        <f t="shared" si="472"/>
        <v>0</v>
      </c>
      <c r="CS300" s="1">
        <f t="shared" si="473"/>
        <v>0</v>
      </c>
      <c r="CT300" s="1">
        <f t="shared" si="474"/>
        <v>0</v>
      </c>
      <c r="CU300" s="1">
        <f t="shared" si="475"/>
        <v>0</v>
      </c>
      <c r="CV300" s="1">
        <f t="shared" si="476"/>
        <v>0</v>
      </c>
      <c r="CW300" s="1">
        <f t="shared" si="477"/>
        <v>0</v>
      </c>
      <c r="CX300" s="1">
        <f t="shared" si="478"/>
        <v>0</v>
      </c>
      <c r="CY300" s="1">
        <f t="shared" si="479"/>
        <v>0</v>
      </c>
      <c r="CZ300" s="1">
        <f t="shared" si="480"/>
        <v>0</v>
      </c>
      <c r="DA300" s="1">
        <f t="shared" si="481"/>
        <v>0</v>
      </c>
      <c r="DB300" s="1">
        <f t="shared" si="482"/>
        <v>0</v>
      </c>
      <c r="DC300" s="1">
        <f t="shared" si="483"/>
        <v>0</v>
      </c>
      <c r="DD300" s="1">
        <f t="shared" si="484"/>
        <v>0</v>
      </c>
    </row>
    <row r="301" spans="1:108" x14ac:dyDescent="0.55000000000000004">
      <c r="A301" s="1">
        <f>値貼り付け用シート!F309</f>
        <v>1</v>
      </c>
      <c r="B301" s="1">
        <f>値貼り付け用シート!G309</f>
        <v>24</v>
      </c>
      <c r="C301" s="1">
        <f>計算１!I7178</f>
        <v>23</v>
      </c>
      <c r="D301" s="1">
        <f>計算１!J7178</f>
        <v>24</v>
      </c>
      <c r="E301" s="1">
        <f>計算１!K7178</f>
        <v>0</v>
      </c>
      <c r="F301" s="1">
        <f>計算１!L7178</f>
        <v>32</v>
      </c>
      <c r="G301" s="1">
        <f>計算１!M7178</f>
        <v>1</v>
      </c>
      <c r="H301" s="1">
        <f>IF(計算１!I7178=0,"",計算１!N7178)</f>
        <v>35</v>
      </c>
      <c r="I301" s="1">
        <f>IF(ISERROR(計算１!O7178),"",計算１!O7178)</f>
        <v>34</v>
      </c>
      <c r="J301" s="1">
        <f>計算１!P7178</f>
        <v>0</v>
      </c>
      <c r="K301" s="1">
        <f t="shared" si="388"/>
        <v>32</v>
      </c>
      <c r="M301" s="1">
        <f t="shared" si="389"/>
        <v>0</v>
      </c>
      <c r="N301" s="1">
        <f t="shared" si="390"/>
        <v>0</v>
      </c>
      <c r="O301" s="1">
        <f t="shared" si="391"/>
        <v>0</v>
      </c>
      <c r="P301" s="1">
        <f t="shared" si="392"/>
        <v>0</v>
      </c>
      <c r="Q301" s="1">
        <f t="shared" si="393"/>
        <v>0</v>
      </c>
      <c r="R301" s="1">
        <f t="shared" si="394"/>
        <v>0</v>
      </c>
      <c r="S301" s="1">
        <f t="shared" si="395"/>
        <v>0</v>
      </c>
      <c r="T301" s="1">
        <f t="shared" si="396"/>
        <v>0</v>
      </c>
      <c r="U301" s="1">
        <f t="shared" si="397"/>
        <v>0</v>
      </c>
      <c r="V301" s="1">
        <f t="shared" si="398"/>
        <v>0</v>
      </c>
      <c r="W301" s="1">
        <f t="shared" si="399"/>
        <v>0</v>
      </c>
      <c r="X301" s="1">
        <f t="shared" si="400"/>
        <v>0</v>
      </c>
      <c r="Y301" s="1">
        <f t="shared" si="401"/>
        <v>0</v>
      </c>
      <c r="Z301" s="1">
        <f t="shared" si="402"/>
        <v>0</v>
      </c>
      <c r="AA301" s="1">
        <f t="shared" si="403"/>
        <v>0</v>
      </c>
      <c r="AB301" s="1">
        <f t="shared" si="404"/>
        <v>0</v>
      </c>
      <c r="AC301" s="1">
        <f t="shared" si="405"/>
        <v>0</v>
      </c>
      <c r="AD301" s="1">
        <f t="shared" si="406"/>
        <v>0</v>
      </c>
      <c r="AE301" s="1">
        <f t="shared" si="407"/>
        <v>0</v>
      </c>
      <c r="AF301" s="1">
        <f t="shared" si="408"/>
        <v>0</v>
      </c>
      <c r="AG301" s="1">
        <f t="shared" si="409"/>
        <v>0</v>
      </c>
      <c r="AH301" s="1">
        <f t="shared" si="410"/>
        <v>0</v>
      </c>
      <c r="AI301" s="1">
        <f t="shared" si="411"/>
        <v>0</v>
      </c>
      <c r="AJ301" s="1">
        <f t="shared" si="412"/>
        <v>0</v>
      </c>
      <c r="AK301" s="1">
        <f t="shared" si="413"/>
        <v>0</v>
      </c>
      <c r="AL301" s="1">
        <f t="shared" si="414"/>
        <v>0</v>
      </c>
      <c r="AM301" s="1">
        <f t="shared" si="415"/>
        <v>0</v>
      </c>
      <c r="AN301" s="1">
        <f t="shared" si="416"/>
        <v>0</v>
      </c>
      <c r="AO301" s="1">
        <f t="shared" si="417"/>
        <v>0</v>
      </c>
      <c r="AP301" s="1">
        <f t="shared" si="418"/>
        <v>0</v>
      </c>
      <c r="AQ301" s="1">
        <f t="shared" si="419"/>
        <v>0</v>
      </c>
      <c r="AR301" s="1">
        <f t="shared" si="420"/>
        <v>0</v>
      </c>
      <c r="AS301" s="1">
        <f t="shared" si="421"/>
        <v>0</v>
      </c>
      <c r="AT301" s="1">
        <f t="shared" si="422"/>
        <v>0</v>
      </c>
      <c r="AU301" s="1">
        <f t="shared" si="423"/>
        <v>0</v>
      </c>
      <c r="AV301" s="1">
        <f t="shared" si="424"/>
        <v>0</v>
      </c>
      <c r="AW301" s="1">
        <f t="shared" si="425"/>
        <v>0</v>
      </c>
      <c r="AX301" s="1">
        <f t="shared" si="426"/>
        <v>0</v>
      </c>
      <c r="AY301" s="1">
        <f t="shared" si="427"/>
        <v>0</v>
      </c>
      <c r="AZ301" s="1">
        <f t="shared" si="428"/>
        <v>0</v>
      </c>
      <c r="BA301" s="1">
        <f t="shared" si="429"/>
        <v>0</v>
      </c>
      <c r="BB301" s="1">
        <f t="shared" si="430"/>
        <v>0</v>
      </c>
      <c r="BC301" s="1">
        <f t="shared" si="431"/>
        <v>0</v>
      </c>
      <c r="BD301" s="1">
        <f t="shared" si="432"/>
        <v>0</v>
      </c>
      <c r="BE301" s="1">
        <f t="shared" si="433"/>
        <v>0</v>
      </c>
      <c r="BF301" s="1">
        <f t="shared" si="434"/>
        <v>0</v>
      </c>
      <c r="BG301" s="1">
        <f t="shared" si="435"/>
        <v>0</v>
      </c>
      <c r="BH301" s="1">
        <f t="shared" si="436"/>
        <v>0</v>
      </c>
      <c r="BI301" s="1">
        <f t="shared" si="437"/>
        <v>0</v>
      </c>
      <c r="BJ301" s="1">
        <f t="shared" si="438"/>
        <v>0</v>
      </c>
      <c r="BK301" s="1">
        <f t="shared" si="439"/>
        <v>0</v>
      </c>
      <c r="BL301" s="1">
        <f t="shared" si="440"/>
        <v>0</v>
      </c>
      <c r="BM301" s="1">
        <f t="shared" si="441"/>
        <v>0</v>
      </c>
      <c r="BN301" s="1">
        <f t="shared" si="442"/>
        <v>0</v>
      </c>
      <c r="BO301" s="1">
        <f t="shared" si="443"/>
        <v>0</v>
      </c>
      <c r="BP301" s="1">
        <f t="shared" si="444"/>
        <v>0</v>
      </c>
      <c r="BQ301" s="1">
        <f t="shared" si="445"/>
        <v>0</v>
      </c>
      <c r="BR301" s="1">
        <f t="shared" si="446"/>
        <v>0</v>
      </c>
      <c r="BS301" s="1">
        <f t="shared" si="447"/>
        <v>0</v>
      </c>
      <c r="BT301" s="1">
        <f t="shared" si="448"/>
        <v>0</v>
      </c>
      <c r="BU301" s="1">
        <f t="shared" si="449"/>
        <v>0</v>
      </c>
      <c r="BV301" s="1">
        <f t="shared" si="450"/>
        <v>0</v>
      </c>
      <c r="BW301" s="1">
        <f t="shared" si="451"/>
        <v>0</v>
      </c>
      <c r="BX301" s="1">
        <f t="shared" si="452"/>
        <v>0</v>
      </c>
      <c r="BY301" s="1">
        <f t="shared" si="453"/>
        <v>0</v>
      </c>
      <c r="BZ301" s="1">
        <f t="shared" si="454"/>
        <v>0</v>
      </c>
      <c r="CA301" s="1">
        <f t="shared" si="455"/>
        <v>0</v>
      </c>
      <c r="CB301" s="1">
        <f t="shared" si="456"/>
        <v>0</v>
      </c>
      <c r="CC301" s="1">
        <f t="shared" si="457"/>
        <v>0</v>
      </c>
      <c r="CD301" s="1">
        <f t="shared" si="458"/>
        <v>0</v>
      </c>
      <c r="CE301" s="1">
        <f t="shared" si="459"/>
        <v>0</v>
      </c>
      <c r="CF301" s="1">
        <f t="shared" si="460"/>
        <v>0</v>
      </c>
      <c r="CG301" s="1">
        <f t="shared" si="461"/>
        <v>1</v>
      </c>
      <c r="CH301" s="1">
        <f t="shared" si="462"/>
        <v>23</v>
      </c>
      <c r="CI301" s="1">
        <f t="shared" si="463"/>
        <v>32</v>
      </c>
      <c r="CJ301" s="1">
        <f t="shared" si="464"/>
        <v>1</v>
      </c>
      <c r="CK301" s="1">
        <f t="shared" si="465"/>
        <v>32</v>
      </c>
      <c r="CL301" s="1">
        <f t="shared" si="466"/>
        <v>0</v>
      </c>
      <c r="CM301" s="1">
        <f t="shared" si="467"/>
        <v>0</v>
      </c>
      <c r="CN301" s="1">
        <f t="shared" si="468"/>
        <v>35</v>
      </c>
      <c r="CO301" s="1">
        <f t="shared" si="469"/>
        <v>0</v>
      </c>
      <c r="CP301" s="1">
        <f t="shared" si="470"/>
        <v>0</v>
      </c>
      <c r="CQ301" s="1">
        <f t="shared" si="471"/>
        <v>0</v>
      </c>
      <c r="CR301" s="1">
        <f t="shared" si="472"/>
        <v>0</v>
      </c>
      <c r="CS301" s="1">
        <f t="shared" si="473"/>
        <v>0</v>
      </c>
      <c r="CT301" s="1">
        <f t="shared" si="474"/>
        <v>0</v>
      </c>
      <c r="CU301" s="1">
        <f t="shared" si="475"/>
        <v>0</v>
      </c>
      <c r="CV301" s="1">
        <f t="shared" si="476"/>
        <v>0</v>
      </c>
      <c r="CW301" s="1">
        <f t="shared" si="477"/>
        <v>0</v>
      </c>
      <c r="CX301" s="1">
        <f t="shared" si="478"/>
        <v>0</v>
      </c>
      <c r="CY301" s="1">
        <f t="shared" si="479"/>
        <v>0</v>
      </c>
      <c r="CZ301" s="1">
        <f t="shared" si="480"/>
        <v>0</v>
      </c>
      <c r="DA301" s="1">
        <f t="shared" si="481"/>
        <v>0</v>
      </c>
      <c r="DB301" s="1">
        <f t="shared" si="482"/>
        <v>0</v>
      </c>
      <c r="DC301" s="1">
        <f t="shared" si="483"/>
        <v>0</v>
      </c>
      <c r="DD301" s="1">
        <f t="shared" si="484"/>
        <v>0</v>
      </c>
    </row>
    <row r="302" spans="1:108" x14ac:dyDescent="0.55000000000000004">
      <c r="A302" s="1">
        <f>値貼り付け用シート!F310</f>
        <v>1</v>
      </c>
      <c r="B302" s="1">
        <f>値貼り付け用シート!G310</f>
        <v>25</v>
      </c>
      <c r="C302" s="1">
        <f>計算１!I7202</f>
        <v>23</v>
      </c>
      <c r="D302" s="1">
        <f>計算１!J7202</f>
        <v>24</v>
      </c>
      <c r="E302" s="1">
        <f>計算１!K7202</f>
        <v>0</v>
      </c>
      <c r="F302" s="1">
        <f>計算１!L7202</f>
        <v>35</v>
      </c>
      <c r="G302" s="1">
        <f>計算１!M7202</f>
        <v>1</v>
      </c>
      <c r="H302" s="1">
        <f>IF(計算１!I7202=0,"",計算１!N7202)</f>
        <v>39</v>
      </c>
      <c r="I302" s="1">
        <f>IF(ISERROR(計算１!O7202),"",計算１!O7202)</f>
        <v>37</v>
      </c>
      <c r="J302" s="1">
        <f>計算１!P7202</f>
        <v>0</v>
      </c>
      <c r="K302" s="1">
        <f t="shared" si="388"/>
        <v>35</v>
      </c>
      <c r="M302" s="1">
        <f t="shared" si="389"/>
        <v>0</v>
      </c>
      <c r="N302" s="1">
        <f t="shared" si="390"/>
        <v>0</v>
      </c>
      <c r="O302" s="1">
        <f t="shared" si="391"/>
        <v>0</v>
      </c>
      <c r="P302" s="1">
        <f t="shared" si="392"/>
        <v>0</v>
      </c>
      <c r="Q302" s="1">
        <f t="shared" si="393"/>
        <v>0</v>
      </c>
      <c r="R302" s="1">
        <f t="shared" si="394"/>
        <v>0</v>
      </c>
      <c r="S302" s="1">
        <f t="shared" si="395"/>
        <v>0</v>
      </c>
      <c r="T302" s="1">
        <f t="shared" si="396"/>
        <v>0</v>
      </c>
      <c r="U302" s="1">
        <f t="shared" si="397"/>
        <v>0</v>
      </c>
      <c r="V302" s="1">
        <f t="shared" si="398"/>
        <v>0</v>
      </c>
      <c r="W302" s="1">
        <f t="shared" si="399"/>
        <v>0</v>
      </c>
      <c r="X302" s="1">
        <f t="shared" si="400"/>
        <v>0</v>
      </c>
      <c r="Y302" s="1">
        <f t="shared" si="401"/>
        <v>0</v>
      </c>
      <c r="Z302" s="1">
        <f t="shared" si="402"/>
        <v>0</v>
      </c>
      <c r="AA302" s="1">
        <f t="shared" si="403"/>
        <v>0</v>
      </c>
      <c r="AB302" s="1">
        <f t="shared" si="404"/>
        <v>0</v>
      </c>
      <c r="AC302" s="1">
        <f t="shared" si="405"/>
        <v>0</v>
      </c>
      <c r="AD302" s="1">
        <f t="shared" si="406"/>
        <v>0</v>
      </c>
      <c r="AE302" s="1">
        <f t="shared" si="407"/>
        <v>0</v>
      </c>
      <c r="AF302" s="1">
        <f t="shared" si="408"/>
        <v>0</v>
      </c>
      <c r="AG302" s="1">
        <f t="shared" si="409"/>
        <v>0</v>
      </c>
      <c r="AH302" s="1">
        <f t="shared" si="410"/>
        <v>0</v>
      </c>
      <c r="AI302" s="1">
        <f t="shared" si="411"/>
        <v>0</v>
      </c>
      <c r="AJ302" s="1">
        <f t="shared" si="412"/>
        <v>0</v>
      </c>
      <c r="AK302" s="1">
        <f t="shared" si="413"/>
        <v>0</v>
      </c>
      <c r="AL302" s="1">
        <f t="shared" si="414"/>
        <v>0</v>
      </c>
      <c r="AM302" s="1">
        <f t="shared" si="415"/>
        <v>0</v>
      </c>
      <c r="AN302" s="1">
        <f t="shared" si="416"/>
        <v>0</v>
      </c>
      <c r="AO302" s="1">
        <f t="shared" si="417"/>
        <v>0</v>
      </c>
      <c r="AP302" s="1">
        <f t="shared" si="418"/>
        <v>0</v>
      </c>
      <c r="AQ302" s="1">
        <f t="shared" si="419"/>
        <v>0</v>
      </c>
      <c r="AR302" s="1">
        <f t="shared" si="420"/>
        <v>0</v>
      </c>
      <c r="AS302" s="1">
        <f t="shared" si="421"/>
        <v>0</v>
      </c>
      <c r="AT302" s="1">
        <f t="shared" si="422"/>
        <v>0</v>
      </c>
      <c r="AU302" s="1">
        <f t="shared" si="423"/>
        <v>0</v>
      </c>
      <c r="AV302" s="1">
        <f t="shared" si="424"/>
        <v>0</v>
      </c>
      <c r="AW302" s="1">
        <f t="shared" si="425"/>
        <v>0</v>
      </c>
      <c r="AX302" s="1">
        <f t="shared" si="426"/>
        <v>0</v>
      </c>
      <c r="AY302" s="1">
        <f t="shared" si="427"/>
        <v>0</v>
      </c>
      <c r="AZ302" s="1">
        <f t="shared" si="428"/>
        <v>0</v>
      </c>
      <c r="BA302" s="1">
        <f t="shared" si="429"/>
        <v>0</v>
      </c>
      <c r="BB302" s="1">
        <f t="shared" si="430"/>
        <v>0</v>
      </c>
      <c r="BC302" s="1">
        <f t="shared" si="431"/>
        <v>0</v>
      </c>
      <c r="BD302" s="1">
        <f t="shared" si="432"/>
        <v>0</v>
      </c>
      <c r="BE302" s="1">
        <f t="shared" si="433"/>
        <v>0</v>
      </c>
      <c r="BF302" s="1">
        <f t="shared" si="434"/>
        <v>0</v>
      </c>
      <c r="BG302" s="1">
        <f t="shared" si="435"/>
        <v>0</v>
      </c>
      <c r="BH302" s="1">
        <f t="shared" si="436"/>
        <v>0</v>
      </c>
      <c r="BI302" s="1">
        <f t="shared" si="437"/>
        <v>0</v>
      </c>
      <c r="BJ302" s="1">
        <f t="shared" si="438"/>
        <v>0</v>
      </c>
      <c r="BK302" s="1">
        <f t="shared" si="439"/>
        <v>0</v>
      </c>
      <c r="BL302" s="1">
        <f t="shared" si="440"/>
        <v>0</v>
      </c>
      <c r="BM302" s="1">
        <f t="shared" si="441"/>
        <v>0</v>
      </c>
      <c r="BN302" s="1">
        <f t="shared" si="442"/>
        <v>0</v>
      </c>
      <c r="BO302" s="1">
        <f t="shared" si="443"/>
        <v>0</v>
      </c>
      <c r="BP302" s="1">
        <f t="shared" si="444"/>
        <v>0</v>
      </c>
      <c r="BQ302" s="1">
        <f t="shared" si="445"/>
        <v>0</v>
      </c>
      <c r="BR302" s="1">
        <f t="shared" si="446"/>
        <v>0</v>
      </c>
      <c r="BS302" s="1">
        <f t="shared" si="447"/>
        <v>0</v>
      </c>
      <c r="BT302" s="1">
        <f t="shared" si="448"/>
        <v>0</v>
      </c>
      <c r="BU302" s="1">
        <f t="shared" si="449"/>
        <v>0</v>
      </c>
      <c r="BV302" s="1">
        <f t="shared" si="450"/>
        <v>0</v>
      </c>
      <c r="BW302" s="1">
        <f t="shared" si="451"/>
        <v>0</v>
      </c>
      <c r="BX302" s="1">
        <f t="shared" si="452"/>
        <v>0</v>
      </c>
      <c r="BY302" s="1">
        <f t="shared" si="453"/>
        <v>0</v>
      </c>
      <c r="BZ302" s="1">
        <f t="shared" si="454"/>
        <v>0</v>
      </c>
      <c r="CA302" s="1">
        <f t="shared" si="455"/>
        <v>0</v>
      </c>
      <c r="CB302" s="1">
        <f t="shared" si="456"/>
        <v>0</v>
      </c>
      <c r="CC302" s="1">
        <f t="shared" si="457"/>
        <v>0</v>
      </c>
      <c r="CD302" s="1">
        <f t="shared" si="458"/>
        <v>0</v>
      </c>
      <c r="CE302" s="1">
        <f t="shared" si="459"/>
        <v>0</v>
      </c>
      <c r="CF302" s="1">
        <f t="shared" si="460"/>
        <v>0</v>
      </c>
      <c r="CG302" s="1">
        <f t="shared" si="461"/>
        <v>1</v>
      </c>
      <c r="CH302" s="1">
        <f t="shared" si="462"/>
        <v>23</v>
      </c>
      <c r="CI302" s="1">
        <f t="shared" si="463"/>
        <v>35</v>
      </c>
      <c r="CJ302" s="1">
        <f t="shared" si="464"/>
        <v>1</v>
      </c>
      <c r="CK302" s="1">
        <f t="shared" si="465"/>
        <v>35</v>
      </c>
      <c r="CL302" s="1">
        <f t="shared" si="466"/>
        <v>0</v>
      </c>
      <c r="CM302" s="1">
        <f t="shared" si="467"/>
        <v>0</v>
      </c>
      <c r="CN302" s="1">
        <f t="shared" si="468"/>
        <v>39</v>
      </c>
      <c r="CO302" s="1">
        <f t="shared" si="469"/>
        <v>0</v>
      </c>
      <c r="CP302" s="1">
        <f t="shared" si="470"/>
        <v>0</v>
      </c>
      <c r="CQ302" s="1">
        <f t="shared" si="471"/>
        <v>0</v>
      </c>
      <c r="CR302" s="1">
        <f t="shared" si="472"/>
        <v>0</v>
      </c>
      <c r="CS302" s="1">
        <f t="shared" si="473"/>
        <v>0</v>
      </c>
      <c r="CT302" s="1">
        <f t="shared" si="474"/>
        <v>0</v>
      </c>
      <c r="CU302" s="1">
        <f t="shared" si="475"/>
        <v>0</v>
      </c>
      <c r="CV302" s="1">
        <f t="shared" si="476"/>
        <v>0</v>
      </c>
      <c r="CW302" s="1">
        <f t="shared" si="477"/>
        <v>0</v>
      </c>
      <c r="CX302" s="1">
        <f t="shared" si="478"/>
        <v>0</v>
      </c>
      <c r="CY302" s="1">
        <f t="shared" si="479"/>
        <v>0</v>
      </c>
      <c r="CZ302" s="1">
        <f t="shared" si="480"/>
        <v>0</v>
      </c>
      <c r="DA302" s="1">
        <f t="shared" si="481"/>
        <v>0</v>
      </c>
      <c r="DB302" s="1">
        <f t="shared" si="482"/>
        <v>0</v>
      </c>
      <c r="DC302" s="1">
        <f t="shared" si="483"/>
        <v>0</v>
      </c>
      <c r="DD302" s="1">
        <f t="shared" si="484"/>
        <v>0</v>
      </c>
    </row>
    <row r="303" spans="1:108" x14ac:dyDescent="0.55000000000000004">
      <c r="A303" s="1">
        <f>値貼り付け用シート!F311</f>
        <v>1</v>
      </c>
      <c r="B303" s="1">
        <f>値貼り付け用シート!G311</f>
        <v>26</v>
      </c>
      <c r="C303" s="1">
        <f>計算１!I7226</f>
        <v>24</v>
      </c>
      <c r="D303" s="1">
        <f>計算１!J7226</f>
        <v>24</v>
      </c>
      <c r="E303" s="1">
        <f>計算１!K7226</f>
        <v>0</v>
      </c>
      <c r="F303" s="1">
        <f>計算１!L7226</f>
        <v>38</v>
      </c>
      <c r="G303" s="1">
        <f>計算１!M7226</f>
        <v>1</v>
      </c>
      <c r="H303" s="1">
        <f>IF(計算１!I7226=0,"",計算１!N7226)</f>
        <v>40</v>
      </c>
      <c r="I303" s="1">
        <f>IF(ISERROR(計算１!O7226),"",計算１!O7226)</f>
        <v>40</v>
      </c>
      <c r="J303" s="1">
        <f>計算１!P7226</f>
        <v>0</v>
      </c>
      <c r="K303" s="1">
        <f t="shared" si="388"/>
        <v>38</v>
      </c>
      <c r="M303" s="1">
        <f t="shared" si="389"/>
        <v>0</v>
      </c>
      <c r="N303" s="1">
        <f t="shared" si="390"/>
        <v>0</v>
      </c>
      <c r="O303" s="1">
        <f t="shared" si="391"/>
        <v>0</v>
      </c>
      <c r="P303" s="1">
        <f t="shared" si="392"/>
        <v>0</v>
      </c>
      <c r="Q303" s="1">
        <f t="shared" si="393"/>
        <v>0</v>
      </c>
      <c r="R303" s="1">
        <f t="shared" si="394"/>
        <v>0</v>
      </c>
      <c r="S303" s="1">
        <f t="shared" si="395"/>
        <v>0</v>
      </c>
      <c r="T303" s="1">
        <f t="shared" si="396"/>
        <v>0</v>
      </c>
      <c r="U303" s="1">
        <f t="shared" si="397"/>
        <v>0</v>
      </c>
      <c r="V303" s="1">
        <f t="shared" si="398"/>
        <v>0</v>
      </c>
      <c r="W303" s="1">
        <f t="shared" si="399"/>
        <v>0</v>
      </c>
      <c r="X303" s="1">
        <f t="shared" si="400"/>
        <v>0</v>
      </c>
      <c r="Y303" s="1">
        <f t="shared" si="401"/>
        <v>0</v>
      </c>
      <c r="Z303" s="1">
        <f t="shared" si="402"/>
        <v>0</v>
      </c>
      <c r="AA303" s="1">
        <f t="shared" si="403"/>
        <v>0</v>
      </c>
      <c r="AB303" s="1">
        <f t="shared" si="404"/>
        <v>0</v>
      </c>
      <c r="AC303" s="1">
        <f t="shared" si="405"/>
        <v>0</v>
      </c>
      <c r="AD303" s="1">
        <f t="shared" si="406"/>
        <v>0</v>
      </c>
      <c r="AE303" s="1">
        <f t="shared" si="407"/>
        <v>0</v>
      </c>
      <c r="AF303" s="1">
        <f t="shared" si="408"/>
        <v>0</v>
      </c>
      <c r="AG303" s="1">
        <f t="shared" si="409"/>
        <v>0</v>
      </c>
      <c r="AH303" s="1">
        <f t="shared" si="410"/>
        <v>0</v>
      </c>
      <c r="AI303" s="1">
        <f t="shared" si="411"/>
        <v>0</v>
      </c>
      <c r="AJ303" s="1">
        <f t="shared" si="412"/>
        <v>0</v>
      </c>
      <c r="AK303" s="1">
        <f t="shared" si="413"/>
        <v>0</v>
      </c>
      <c r="AL303" s="1">
        <f t="shared" si="414"/>
        <v>0</v>
      </c>
      <c r="AM303" s="1">
        <f t="shared" si="415"/>
        <v>0</v>
      </c>
      <c r="AN303" s="1">
        <f t="shared" si="416"/>
        <v>0</v>
      </c>
      <c r="AO303" s="1">
        <f t="shared" si="417"/>
        <v>0</v>
      </c>
      <c r="AP303" s="1">
        <f t="shared" si="418"/>
        <v>0</v>
      </c>
      <c r="AQ303" s="1">
        <f t="shared" si="419"/>
        <v>0</v>
      </c>
      <c r="AR303" s="1">
        <f t="shared" si="420"/>
        <v>0</v>
      </c>
      <c r="AS303" s="1">
        <f t="shared" si="421"/>
        <v>0</v>
      </c>
      <c r="AT303" s="1">
        <f t="shared" si="422"/>
        <v>0</v>
      </c>
      <c r="AU303" s="1">
        <f t="shared" si="423"/>
        <v>0</v>
      </c>
      <c r="AV303" s="1">
        <f t="shared" si="424"/>
        <v>0</v>
      </c>
      <c r="AW303" s="1">
        <f t="shared" si="425"/>
        <v>0</v>
      </c>
      <c r="AX303" s="1">
        <f t="shared" si="426"/>
        <v>0</v>
      </c>
      <c r="AY303" s="1">
        <f t="shared" si="427"/>
        <v>0</v>
      </c>
      <c r="AZ303" s="1">
        <f t="shared" si="428"/>
        <v>0</v>
      </c>
      <c r="BA303" s="1">
        <f t="shared" si="429"/>
        <v>0</v>
      </c>
      <c r="BB303" s="1">
        <f t="shared" si="430"/>
        <v>0</v>
      </c>
      <c r="BC303" s="1">
        <f t="shared" si="431"/>
        <v>0</v>
      </c>
      <c r="BD303" s="1">
        <f t="shared" si="432"/>
        <v>0</v>
      </c>
      <c r="BE303" s="1">
        <f t="shared" si="433"/>
        <v>0</v>
      </c>
      <c r="BF303" s="1">
        <f t="shared" si="434"/>
        <v>0</v>
      </c>
      <c r="BG303" s="1">
        <f t="shared" si="435"/>
        <v>0</v>
      </c>
      <c r="BH303" s="1">
        <f t="shared" si="436"/>
        <v>0</v>
      </c>
      <c r="BI303" s="1">
        <f t="shared" si="437"/>
        <v>0</v>
      </c>
      <c r="BJ303" s="1">
        <f t="shared" si="438"/>
        <v>0</v>
      </c>
      <c r="BK303" s="1">
        <f t="shared" si="439"/>
        <v>0</v>
      </c>
      <c r="BL303" s="1">
        <f t="shared" si="440"/>
        <v>0</v>
      </c>
      <c r="BM303" s="1">
        <f t="shared" si="441"/>
        <v>0</v>
      </c>
      <c r="BN303" s="1">
        <f t="shared" si="442"/>
        <v>0</v>
      </c>
      <c r="BO303" s="1">
        <f t="shared" si="443"/>
        <v>0</v>
      </c>
      <c r="BP303" s="1">
        <f t="shared" si="444"/>
        <v>0</v>
      </c>
      <c r="BQ303" s="1">
        <f t="shared" si="445"/>
        <v>0</v>
      </c>
      <c r="BR303" s="1">
        <f t="shared" si="446"/>
        <v>0</v>
      </c>
      <c r="BS303" s="1">
        <f t="shared" si="447"/>
        <v>0</v>
      </c>
      <c r="BT303" s="1">
        <f t="shared" si="448"/>
        <v>0</v>
      </c>
      <c r="BU303" s="1">
        <f t="shared" si="449"/>
        <v>0</v>
      </c>
      <c r="BV303" s="1">
        <f t="shared" si="450"/>
        <v>0</v>
      </c>
      <c r="BW303" s="1">
        <f t="shared" si="451"/>
        <v>0</v>
      </c>
      <c r="BX303" s="1">
        <f t="shared" si="452"/>
        <v>0</v>
      </c>
      <c r="BY303" s="1">
        <f t="shared" si="453"/>
        <v>0</v>
      </c>
      <c r="BZ303" s="1">
        <f t="shared" si="454"/>
        <v>0</v>
      </c>
      <c r="CA303" s="1">
        <f t="shared" si="455"/>
        <v>0</v>
      </c>
      <c r="CB303" s="1">
        <f t="shared" si="456"/>
        <v>0</v>
      </c>
      <c r="CC303" s="1">
        <f t="shared" si="457"/>
        <v>0</v>
      </c>
      <c r="CD303" s="1">
        <f t="shared" si="458"/>
        <v>0</v>
      </c>
      <c r="CE303" s="1">
        <f t="shared" si="459"/>
        <v>0</v>
      </c>
      <c r="CF303" s="1">
        <f t="shared" si="460"/>
        <v>0</v>
      </c>
      <c r="CG303" s="1">
        <f t="shared" si="461"/>
        <v>1</v>
      </c>
      <c r="CH303" s="1">
        <f t="shared" si="462"/>
        <v>24</v>
      </c>
      <c r="CI303" s="1">
        <f t="shared" si="463"/>
        <v>38</v>
      </c>
      <c r="CJ303" s="1">
        <f t="shared" si="464"/>
        <v>1</v>
      </c>
      <c r="CK303" s="1">
        <f t="shared" si="465"/>
        <v>38</v>
      </c>
      <c r="CL303" s="1">
        <f t="shared" si="466"/>
        <v>0</v>
      </c>
      <c r="CM303" s="1">
        <f t="shared" si="467"/>
        <v>0</v>
      </c>
      <c r="CN303" s="1">
        <f t="shared" si="468"/>
        <v>40</v>
      </c>
      <c r="CO303" s="1">
        <f t="shared" si="469"/>
        <v>0</v>
      </c>
      <c r="CP303" s="1">
        <f t="shared" si="470"/>
        <v>0</v>
      </c>
      <c r="CQ303" s="1">
        <f t="shared" si="471"/>
        <v>0</v>
      </c>
      <c r="CR303" s="1">
        <f t="shared" si="472"/>
        <v>0</v>
      </c>
      <c r="CS303" s="1">
        <f t="shared" si="473"/>
        <v>0</v>
      </c>
      <c r="CT303" s="1">
        <f t="shared" si="474"/>
        <v>0</v>
      </c>
      <c r="CU303" s="1">
        <f t="shared" si="475"/>
        <v>0</v>
      </c>
      <c r="CV303" s="1">
        <f t="shared" si="476"/>
        <v>0</v>
      </c>
      <c r="CW303" s="1">
        <f t="shared" si="477"/>
        <v>0</v>
      </c>
      <c r="CX303" s="1">
        <f t="shared" si="478"/>
        <v>0</v>
      </c>
      <c r="CY303" s="1">
        <f t="shared" si="479"/>
        <v>0</v>
      </c>
      <c r="CZ303" s="1">
        <f t="shared" si="480"/>
        <v>0</v>
      </c>
      <c r="DA303" s="1">
        <f t="shared" si="481"/>
        <v>0</v>
      </c>
      <c r="DB303" s="1">
        <f t="shared" si="482"/>
        <v>0</v>
      </c>
      <c r="DC303" s="1">
        <f t="shared" si="483"/>
        <v>0</v>
      </c>
      <c r="DD303" s="1">
        <f t="shared" si="484"/>
        <v>0</v>
      </c>
    </row>
    <row r="304" spans="1:108" x14ac:dyDescent="0.55000000000000004">
      <c r="A304" s="1">
        <f>値貼り付け用シート!F312</f>
        <v>1</v>
      </c>
      <c r="B304" s="1">
        <f>値貼り付け用シート!G312</f>
        <v>27</v>
      </c>
      <c r="C304" s="1">
        <f>計算１!I7250</f>
        <v>24</v>
      </c>
      <c r="D304" s="1">
        <f>計算１!J7250</f>
        <v>24</v>
      </c>
      <c r="E304" s="1">
        <f>計算１!K7250</f>
        <v>0</v>
      </c>
      <c r="F304" s="1">
        <f>計算１!L7250</f>
        <v>41</v>
      </c>
      <c r="G304" s="1">
        <f>計算１!M7250</f>
        <v>1</v>
      </c>
      <c r="H304" s="1">
        <f>IF(計算１!I7250=0,"",計算１!N7250)</f>
        <v>42</v>
      </c>
      <c r="I304" s="1">
        <f>IF(ISERROR(計算１!O7250),"",計算１!O7250)</f>
        <v>42</v>
      </c>
      <c r="J304" s="1">
        <f>計算１!P7250</f>
        <v>0</v>
      </c>
      <c r="K304" s="1">
        <f t="shared" si="388"/>
        <v>41</v>
      </c>
      <c r="M304" s="1">
        <f t="shared" si="389"/>
        <v>0</v>
      </c>
      <c r="N304" s="1">
        <f t="shared" si="390"/>
        <v>0</v>
      </c>
      <c r="O304" s="1">
        <f t="shared" si="391"/>
        <v>0</v>
      </c>
      <c r="P304" s="1">
        <f t="shared" si="392"/>
        <v>0</v>
      </c>
      <c r="Q304" s="1">
        <f t="shared" si="393"/>
        <v>0</v>
      </c>
      <c r="R304" s="1">
        <f t="shared" si="394"/>
        <v>0</v>
      </c>
      <c r="S304" s="1">
        <f t="shared" si="395"/>
        <v>0</v>
      </c>
      <c r="T304" s="1">
        <f t="shared" si="396"/>
        <v>0</v>
      </c>
      <c r="U304" s="1">
        <f t="shared" si="397"/>
        <v>0</v>
      </c>
      <c r="V304" s="1">
        <f t="shared" si="398"/>
        <v>0</v>
      </c>
      <c r="W304" s="1">
        <f t="shared" si="399"/>
        <v>0</v>
      </c>
      <c r="X304" s="1">
        <f t="shared" si="400"/>
        <v>0</v>
      </c>
      <c r="Y304" s="1">
        <f t="shared" si="401"/>
        <v>0</v>
      </c>
      <c r="Z304" s="1">
        <f t="shared" si="402"/>
        <v>0</v>
      </c>
      <c r="AA304" s="1">
        <f t="shared" si="403"/>
        <v>0</v>
      </c>
      <c r="AB304" s="1">
        <f t="shared" si="404"/>
        <v>0</v>
      </c>
      <c r="AC304" s="1">
        <f t="shared" si="405"/>
        <v>0</v>
      </c>
      <c r="AD304" s="1">
        <f t="shared" si="406"/>
        <v>0</v>
      </c>
      <c r="AE304" s="1">
        <f t="shared" si="407"/>
        <v>0</v>
      </c>
      <c r="AF304" s="1">
        <f t="shared" si="408"/>
        <v>0</v>
      </c>
      <c r="AG304" s="1">
        <f t="shared" si="409"/>
        <v>0</v>
      </c>
      <c r="AH304" s="1">
        <f t="shared" si="410"/>
        <v>0</v>
      </c>
      <c r="AI304" s="1">
        <f t="shared" si="411"/>
        <v>0</v>
      </c>
      <c r="AJ304" s="1">
        <f t="shared" si="412"/>
        <v>0</v>
      </c>
      <c r="AK304" s="1">
        <f t="shared" si="413"/>
        <v>0</v>
      </c>
      <c r="AL304" s="1">
        <f t="shared" si="414"/>
        <v>0</v>
      </c>
      <c r="AM304" s="1">
        <f t="shared" si="415"/>
        <v>0</v>
      </c>
      <c r="AN304" s="1">
        <f t="shared" si="416"/>
        <v>0</v>
      </c>
      <c r="AO304" s="1">
        <f t="shared" si="417"/>
        <v>0</v>
      </c>
      <c r="AP304" s="1">
        <f t="shared" si="418"/>
        <v>0</v>
      </c>
      <c r="AQ304" s="1">
        <f t="shared" si="419"/>
        <v>0</v>
      </c>
      <c r="AR304" s="1">
        <f t="shared" si="420"/>
        <v>0</v>
      </c>
      <c r="AS304" s="1">
        <f t="shared" si="421"/>
        <v>0</v>
      </c>
      <c r="AT304" s="1">
        <f t="shared" si="422"/>
        <v>0</v>
      </c>
      <c r="AU304" s="1">
        <f t="shared" si="423"/>
        <v>0</v>
      </c>
      <c r="AV304" s="1">
        <f t="shared" si="424"/>
        <v>0</v>
      </c>
      <c r="AW304" s="1">
        <f t="shared" si="425"/>
        <v>0</v>
      </c>
      <c r="AX304" s="1">
        <f t="shared" si="426"/>
        <v>0</v>
      </c>
      <c r="AY304" s="1">
        <f t="shared" si="427"/>
        <v>0</v>
      </c>
      <c r="AZ304" s="1">
        <f t="shared" si="428"/>
        <v>0</v>
      </c>
      <c r="BA304" s="1">
        <f t="shared" si="429"/>
        <v>0</v>
      </c>
      <c r="BB304" s="1">
        <f t="shared" si="430"/>
        <v>0</v>
      </c>
      <c r="BC304" s="1">
        <f t="shared" si="431"/>
        <v>0</v>
      </c>
      <c r="BD304" s="1">
        <f t="shared" si="432"/>
        <v>0</v>
      </c>
      <c r="BE304" s="1">
        <f t="shared" si="433"/>
        <v>0</v>
      </c>
      <c r="BF304" s="1">
        <f t="shared" si="434"/>
        <v>0</v>
      </c>
      <c r="BG304" s="1">
        <f t="shared" si="435"/>
        <v>0</v>
      </c>
      <c r="BH304" s="1">
        <f t="shared" si="436"/>
        <v>0</v>
      </c>
      <c r="BI304" s="1">
        <f t="shared" si="437"/>
        <v>0</v>
      </c>
      <c r="BJ304" s="1">
        <f t="shared" si="438"/>
        <v>0</v>
      </c>
      <c r="BK304" s="1">
        <f t="shared" si="439"/>
        <v>0</v>
      </c>
      <c r="BL304" s="1">
        <f t="shared" si="440"/>
        <v>0</v>
      </c>
      <c r="BM304" s="1">
        <f t="shared" si="441"/>
        <v>0</v>
      </c>
      <c r="BN304" s="1">
        <f t="shared" si="442"/>
        <v>0</v>
      </c>
      <c r="BO304" s="1">
        <f t="shared" si="443"/>
        <v>0</v>
      </c>
      <c r="BP304" s="1">
        <f t="shared" si="444"/>
        <v>0</v>
      </c>
      <c r="BQ304" s="1">
        <f t="shared" si="445"/>
        <v>0</v>
      </c>
      <c r="BR304" s="1">
        <f t="shared" si="446"/>
        <v>0</v>
      </c>
      <c r="BS304" s="1">
        <f t="shared" si="447"/>
        <v>0</v>
      </c>
      <c r="BT304" s="1">
        <f t="shared" si="448"/>
        <v>0</v>
      </c>
      <c r="BU304" s="1">
        <f t="shared" si="449"/>
        <v>0</v>
      </c>
      <c r="BV304" s="1">
        <f t="shared" si="450"/>
        <v>0</v>
      </c>
      <c r="BW304" s="1">
        <f t="shared" si="451"/>
        <v>0</v>
      </c>
      <c r="BX304" s="1">
        <f t="shared" si="452"/>
        <v>0</v>
      </c>
      <c r="BY304" s="1">
        <f t="shared" si="453"/>
        <v>0</v>
      </c>
      <c r="BZ304" s="1">
        <f t="shared" si="454"/>
        <v>0</v>
      </c>
      <c r="CA304" s="1">
        <f t="shared" si="455"/>
        <v>0</v>
      </c>
      <c r="CB304" s="1">
        <f t="shared" si="456"/>
        <v>0</v>
      </c>
      <c r="CC304" s="1">
        <f t="shared" si="457"/>
        <v>0</v>
      </c>
      <c r="CD304" s="1">
        <f t="shared" si="458"/>
        <v>0</v>
      </c>
      <c r="CE304" s="1">
        <f t="shared" si="459"/>
        <v>0</v>
      </c>
      <c r="CF304" s="1">
        <f t="shared" si="460"/>
        <v>0</v>
      </c>
      <c r="CG304" s="1">
        <f t="shared" si="461"/>
        <v>1</v>
      </c>
      <c r="CH304" s="1">
        <f t="shared" si="462"/>
        <v>24</v>
      </c>
      <c r="CI304" s="1">
        <f t="shared" si="463"/>
        <v>41</v>
      </c>
      <c r="CJ304" s="1">
        <f t="shared" si="464"/>
        <v>1</v>
      </c>
      <c r="CK304" s="1">
        <f t="shared" si="465"/>
        <v>41</v>
      </c>
      <c r="CL304" s="1">
        <f t="shared" si="466"/>
        <v>0</v>
      </c>
      <c r="CM304" s="1">
        <f t="shared" si="467"/>
        <v>0</v>
      </c>
      <c r="CN304" s="1">
        <f t="shared" si="468"/>
        <v>42</v>
      </c>
      <c r="CO304" s="1">
        <f t="shared" si="469"/>
        <v>0</v>
      </c>
      <c r="CP304" s="1">
        <f t="shared" si="470"/>
        <v>0</v>
      </c>
      <c r="CQ304" s="1">
        <f t="shared" si="471"/>
        <v>0</v>
      </c>
      <c r="CR304" s="1">
        <f t="shared" si="472"/>
        <v>0</v>
      </c>
      <c r="CS304" s="1">
        <f t="shared" si="473"/>
        <v>0</v>
      </c>
      <c r="CT304" s="1">
        <f t="shared" si="474"/>
        <v>0</v>
      </c>
      <c r="CU304" s="1">
        <f t="shared" si="475"/>
        <v>0</v>
      </c>
      <c r="CV304" s="1">
        <f t="shared" si="476"/>
        <v>0</v>
      </c>
      <c r="CW304" s="1">
        <f t="shared" si="477"/>
        <v>0</v>
      </c>
      <c r="CX304" s="1">
        <f t="shared" si="478"/>
        <v>0</v>
      </c>
      <c r="CY304" s="1">
        <f t="shared" si="479"/>
        <v>0</v>
      </c>
      <c r="CZ304" s="1">
        <f t="shared" si="480"/>
        <v>0</v>
      </c>
      <c r="DA304" s="1">
        <f t="shared" si="481"/>
        <v>0</v>
      </c>
      <c r="DB304" s="1">
        <f t="shared" si="482"/>
        <v>0</v>
      </c>
      <c r="DC304" s="1">
        <f t="shared" si="483"/>
        <v>0</v>
      </c>
      <c r="DD304" s="1">
        <f t="shared" si="484"/>
        <v>0</v>
      </c>
    </row>
    <row r="305" spans="1:108" x14ac:dyDescent="0.55000000000000004">
      <c r="A305" s="1">
        <f>値貼り付け用シート!F313</f>
        <v>1</v>
      </c>
      <c r="B305" s="1">
        <f>値貼り付け用シート!G313</f>
        <v>28</v>
      </c>
      <c r="C305" s="1">
        <f>計算１!I7274</f>
        <v>24</v>
      </c>
      <c r="D305" s="1">
        <f>計算１!J7274</f>
        <v>24</v>
      </c>
      <c r="E305" s="1">
        <f>計算１!K7274</f>
        <v>0</v>
      </c>
      <c r="F305" s="1">
        <f>計算１!L7274</f>
        <v>35</v>
      </c>
      <c r="G305" s="1">
        <f>計算１!M7274</f>
        <v>1</v>
      </c>
      <c r="H305" s="1">
        <f>IF(計算１!I7274=0,"",計算１!N7274)</f>
        <v>38</v>
      </c>
      <c r="I305" s="1">
        <f>IF(ISERROR(計算１!O7274),"",計算１!O7274)</f>
        <v>38</v>
      </c>
      <c r="J305" s="1">
        <f>計算１!P7274</f>
        <v>0</v>
      </c>
      <c r="K305" s="1">
        <f t="shared" si="388"/>
        <v>35</v>
      </c>
      <c r="M305" s="1">
        <f t="shared" si="389"/>
        <v>0</v>
      </c>
      <c r="N305" s="1">
        <f t="shared" si="390"/>
        <v>0</v>
      </c>
      <c r="O305" s="1">
        <f t="shared" si="391"/>
        <v>0</v>
      </c>
      <c r="P305" s="1">
        <f t="shared" si="392"/>
        <v>0</v>
      </c>
      <c r="Q305" s="1">
        <f t="shared" si="393"/>
        <v>0</v>
      </c>
      <c r="R305" s="1">
        <f t="shared" si="394"/>
        <v>0</v>
      </c>
      <c r="S305" s="1">
        <f t="shared" si="395"/>
        <v>0</v>
      </c>
      <c r="T305" s="1">
        <f t="shared" si="396"/>
        <v>0</v>
      </c>
      <c r="U305" s="1">
        <f t="shared" si="397"/>
        <v>0</v>
      </c>
      <c r="V305" s="1">
        <f t="shared" si="398"/>
        <v>0</v>
      </c>
      <c r="W305" s="1">
        <f t="shared" si="399"/>
        <v>0</v>
      </c>
      <c r="X305" s="1">
        <f t="shared" si="400"/>
        <v>0</v>
      </c>
      <c r="Y305" s="1">
        <f t="shared" si="401"/>
        <v>0</v>
      </c>
      <c r="Z305" s="1">
        <f t="shared" si="402"/>
        <v>0</v>
      </c>
      <c r="AA305" s="1">
        <f t="shared" si="403"/>
        <v>0</v>
      </c>
      <c r="AB305" s="1">
        <f t="shared" si="404"/>
        <v>0</v>
      </c>
      <c r="AC305" s="1">
        <f t="shared" si="405"/>
        <v>0</v>
      </c>
      <c r="AD305" s="1">
        <f t="shared" si="406"/>
        <v>0</v>
      </c>
      <c r="AE305" s="1">
        <f t="shared" si="407"/>
        <v>0</v>
      </c>
      <c r="AF305" s="1">
        <f t="shared" si="408"/>
        <v>0</v>
      </c>
      <c r="AG305" s="1">
        <f t="shared" si="409"/>
        <v>0</v>
      </c>
      <c r="AH305" s="1">
        <f t="shared" si="410"/>
        <v>0</v>
      </c>
      <c r="AI305" s="1">
        <f t="shared" si="411"/>
        <v>0</v>
      </c>
      <c r="AJ305" s="1">
        <f t="shared" si="412"/>
        <v>0</v>
      </c>
      <c r="AK305" s="1">
        <f t="shared" si="413"/>
        <v>0</v>
      </c>
      <c r="AL305" s="1">
        <f t="shared" si="414"/>
        <v>0</v>
      </c>
      <c r="AM305" s="1">
        <f t="shared" si="415"/>
        <v>0</v>
      </c>
      <c r="AN305" s="1">
        <f t="shared" si="416"/>
        <v>0</v>
      </c>
      <c r="AO305" s="1">
        <f t="shared" si="417"/>
        <v>0</v>
      </c>
      <c r="AP305" s="1">
        <f t="shared" si="418"/>
        <v>0</v>
      </c>
      <c r="AQ305" s="1">
        <f t="shared" si="419"/>
        <v>0</v>
      </c>
      <c r="AR305" s="1">
        <f t="shared" si="420"/>
        <v>0</v>
      </c>
      <c r="AS305" s="1">
        <f t="shared" si="421"/>
        <v>0</v>
      </c>
      <c r="AT305" s="1">
        <f t="shared" si="422"/>
        <v>0</v>
      </c>
      <c r="AU305" s="1">
        <f t="shared" si="423"/>
        <v>0</v>
      </c>
      <c r="AV305" s="1">
        <f t="shared" si="424"/>
        <v>0</v>
      </c>
      <c r="AW305" s="1">
        <f t="shared" si="425"/>
        <v>0</v>
      </c>
      <c r="AX305" s="1">
        <f t="shared" si="426"/>
        <v>0</v>
      </c>
      <c r="AY305" s="1">
        <f t="shared" si="427"/>
        <v>0</v>
      </c>
      <c r="AZ305" s="1">
        <f t="shared" si="428"/>
        <v>0</v>
      </c>
      <c r="BA305" s="1">
        <f t="shared" si="429"/>
        <v>0</v>
      </c>
      <c r="BB305" s="1">
        <f t="shared" si="430"/>
        <v>0</v>
      </c>
      <c r="BC305" s="1">
        <f t="shared" si="431"/>
        <v>0</v>
      </c>
      <c r="BD305" s="1">
        <f t="shared" si="432"/>
        <v>0</v>
      </c>
      <c r="BE305" s="1">
        <f t="shared" si="433"/>
        <v>0</v>
      </c>
      <c r="BF305" s="1">
        <f t="shared" si="434"/>
        <v>0</v>
      </c>
      <c r="BG305" s="1">
        <f t="shared" si="435"/>
        <v>0</v>
      </c>
      <c r="BH305" s="1">
        <f t="shared" si="436"/>
        <v>0</v>
      </c>
      <c r="BI305" s="1">
        <f t="shared" si="437"/>
        <v>0</v>
      </c>
      <c r="BJ305" s="1">
        <f t="shared" si="438"/>
        <v>0</v>
      </c>
      <c r="BK305" s="1">
        <f t="shared" si="439"/>
        <v>0</v>
      </c>
      <c r="BL305" s="1">
        <f t="shared" si="440"/>
        <v>0</v>
      </c>
      <c r="BM305" s="1">
        <f t="shared" si="441"/>
        <v>0</v>
      </c>
      <c r="BN305" s="1">
        <f t="shared" si="442"/>
        <v>0</v>
      </c>
      <c r="BO305" s="1">
        <f t="shared" si="443"/>
        <v>0</v>
      </c>
      <c r="BP305" s="1">
        <f t="shared" si="444"/>
        <v>0</v>
      </c>
      <c r="BQ305" s="1">
        <f t="shared" si="445"/>
        <v>0</v>
      </c>
      <c r="BR305" s="1">
        <f t="shared" si="446"/>
        <v>0</v>
      </c>
      <c r="BS305" s="1">
        <f t="shared" si="447"/>
        <v>0</v>
      </c>
      <c r="BT305" s="1">
        <f t="shared" si="448"/>
        <v>0</v>
      </c>
      <c r="BU305" s="1">
        <f t="shared" si="449"/>
        <v>0</v>
      </c>
      <c r="BV305" s="1">
        <f t="shared" si="450"/>
        <v>0</v>
      </c>
      <c r="BW305" s="1">
        <f t="shared" si="451"/>
        <v>0</v>
      </c>
      <c r="BX305" s="1">
        <f t="shared" si="452"/>
        <v>0</v>
      </c>
      <c r="BY305" s="1">
        <f t="shared" si="453"/>
        <v>0</v>
      </c>
      <c r="BZ305" s="1">
        <f t="shared" si="454"/>
        <v>0</v>
      </c>
      <c r="CA305" s="1">
        <f t="shared" si="455"/>
        <v>0</v>
      </c>
      <c r="CB305" s="1">
        <f t="shared" si="456"/>
        <v>0</v>
      </c>
      <c r="CC305" s="1">
        <f t="shared" si="457"/>
        <v>0</v>
      </c>
      <c r="CD305" s="1">
        <f t="shared" si="458"/>
        <v>0</v>
      </c>
      <c r="CE305" s="1">
        <f t="shared" si="459"/>
        <v>0</v>
      </c>
      <c r="CF305" s="1">
        <f t="shared" si="460"/>
        <v>0</v>
      </c>
      <c r="CG305" s="1">
        <f t="shared" si="461"/>
        <v>1</v>
      </c>
      <c r="CH305" s="1">
        <f t="shared" si="462"/>
        <v>24</v>
      </c>
      <c r="CI305" s="1">
        <f t="shared" si="463"/>
        <v>35</v>
      </c>
      <c r="CJ305" s="1">
        <f t="shared" si="464"/>
        <v>1</v>
      </c>
      <c r="CK305" s="1">
        <f t="shared" si="465"/>
        <v>35</v>
      </c>
      <c r="CL305" s="1">
        <f t="shared" si="466"/>
        <v>0</v>
      </c>
      <c r="CM305" s="1">
        <f t="shared" si="467"/>
        <v>0</v>
      </c>
      <c r="CN305" s="1">
        <f t="shared" si="468"/>
        <v>38</v>
      </c>
      <c r="CO305" s="1">
        <f t="shared" si="469"/>
        <v>0</v>
      </c>
      <c r="CP305" s="1">
        <f t="shared" si="470"/>
        <v>0</v>
      </c>
      <c r="CQ305" s="1">
        <f t="shared" si="471"/>
        <v>0</v>
      </c>
      <c r="CR305" s="1">
        <f t="shared" si="472"/>
        <v>0</v>
      </c>
      <c r="CS305" s="1">
        <f t="shared" si="473"/>
        <v>0</v>
      </c>
      <c r="CT305" s="1">
        <f t="shared" si="474"/>
        <v>0</v>
      </c>
      <c r="CU305" s="1">
        <f t="shared" si="475"/>
        <v>0</v>
      </c>
      <c r="CV305" s="1">
        <f t="shared" si="476"/>
        <v>0</v>
      </c>
      <c r="CW305" s="1">
        <f t="shared" si="477"/>
        <v>0</v>
      </c>
      <c r="CX305" s="1">
        <f t="shared" si="478"/>
        <v>0</v>
      </c>
      <c r="CY305" s="1">
        <f t="shared" si="479"/>
        <v>0</v>
      </c>
      <c r="CZ305" s="1">
        <f t="shared" si="480"/>
        <v>0</v>
      </c>
      <c r="DA305" s="1">
        <f t="shared" si="481"/>
        <v>0</v>
      </c>
      <c r="DB305" s="1">
        <f t="shared" si="482"/>
        <v>0</v>
      </c>
      <c r="DC305" s="1">
        <f t="shared" si="483"/>
        <v>0</v>
      </c>
      <c r="DD305" s="1">
        <f t="shared" si="484"/>
        <v>0</v>
      </c>
    </row>
    <row r="306" spans="1:108" x14ac:dyDescent="0.55000000000000004">
      <c r="A306" s="1">
        <f>値貼り付け用シート!F314</f>
        <v>1</v>
      </c>
      <c r="B306" s="1">
        <f>値貼り付け用シート!G314</f>
        <v>29</v>
      </c>
      <c r="C306" s="1">
        <f>計算１!I7298</f>
        <v>24</v>
      </c>
      <c r="D306" s="1">
        <f>計算１!J7298</f>
        <v>24</v>
      </c>
      <c r="E306" s="1">
        <f>計算１!K7298</f>
        <v>0</v>
      </c>
      <c r="F306" s="1">
        <f>計算１!L7298</f>
        <v>32</v>
      </c>
      <c r="G306" s="1">
        <f>計算１!M7298</f>
        <v>1</v>
      </c>
      <c r="H306" s="1">
        <f>IF(計算１!I7298=0,"",計算１!N7298)</f>
        <v>35</v>
      </c>
      <c r="I306" s="1">
        <f>IF(ISERROR(計算１!O7298),"",計算１!O7298)</f>
        <v>35</v>
      </c>
      <c r="J306" s="1">
        <f>計算１!P7298</f>
        <v>0</v>
      </c>
      <c r="K306" s="1">
        <f t="shared" si="388"/>
        <v>32</v>
      </c>
      <c r="M306" s="1">
        <f t="shared" si="389"/>
        <v>0</v>
      </c>
      <c r="N306" s="1">
        <f t="shared" si="390"/>
        <v>0</v>
      </c>
      <c r="O306" s="1">
        <f t="shared" si="391"/>
        <v>0</v>
      </c>
      <c r="P306" s="1">
        <f t="shared" si="392"/>
        <v>0</v>
      </c>
      <c r="Q306" s="1">
        <f t="shared" si="393"/>
        <v>0</v>
      </c>
      <c r="R306" s="1">
        <f t="shared" si="394"/>
        <v>0</v>
      </c>
      <c r="S306" s="1">
        <f t="shared" si="395"/>
        <v>0</v>
      </c>
      <c r="T306" s="1">
        <f t="shared" si="396"/>
        <v>0</v>
      </c>
      <c r="U306" s="1">
        <f t="shared" si="397"/>
        <v>0</v>
      </c>
      <c r="V306" s="1">
        <f t="shared" si="398"/>
        <v>0</v>
      </c>
      <c r="W306" s="1">
        <f t="shared" si="399"/>
        <v>0</v>
      </c>
      <c r="X306" s="1">
        <f t="shared" si="400"/>
        <v>0</v>
      </c>
      <c r="Y306" s="1">
        <f t="shared" si="401"/>
        <v>0</v>
      </c>
      <c r="Z306" s="1">
        <f t="shared" si="402"/>
        <v>0</v>
      </c>
      <c r="AA306" s="1">
        <f t="shared" si="403"/>
        <v>0</v>
      </c>
      <c r="AB306" s="1">
        <f t="shared" si="404"/>
        <v>0</v>
      </c>
      <c r="AC306" s="1">
        <f t="shared" si="405"/>
        <v>0</v>
      </c>
      <c r="AD306" s="1">
        <f t="shared" si="406"/>
        <v>0</v>
      </c>
      <c r="AE306" s="1">
        <f t="shared" si="407"/>
        <v>0</v>
      </c>
      <c r="AF306" s="1">
        <f t="shared" si="408"/>
        <v>0</v>
      </c>
      <c r="AG306" s="1">
        <f t="shared" si="409"/>
        <v>0</v>
      </c>
      <c r="AH306" s="1">
        <f t="shared" si="410"/>
        <v>0</v>
      </c>
      <c r="AI306" s="1">
        <f t="shared" si="411"/>
        <v>0</v>
      </c>
      <c r="AJ306" s="1">
        <f t="shared" si="412"/>
        <v>0</v>
      </c>
      <c r="AK306" s="1">
        <f t="shared" si="413"/>
        <v>0</v>
      </c>
      <c r="AL306" s="1">
        <f t="shared" si="414"/>
        <v>0</v>
      </c>
      <c r="AM306" s="1">
        <f t="shared" si="415"/>
        <v>0</v>
      </c>
      <c r="AN306" s="1">
        <f t="shared" si="416"/>
        <v>0</v>
      </c>
      <c r="AO306" s="1">
        <f t="shared" si="417"/>
        <v>0</v>
      </c>
      <c r="AP306" s="1">
        <f t="shared" si="418"/>
        <v>0</v>
      </c>
      <c r="AQ306" s="1">
        <f t="shared" si="419"/>
        <v>0</v>
      </c>
      <c r="AR306" s="1">
        <f t="shared" si="420"/>
        <v>0</v>
      </c>
      <c r="AS306" s="1">
        <f t="shared" si="421"/>
        <v>0</v>
      </c>
      <c r="AT306" s="1">
        <f t="shared" si="422"/>
        <v>0</v>
      </c>
      <c r="AU306" s="1">
        <f t="shared" si="423"/>
        <v>0</v>
      </c>
      <c r="AV306" s="1">
        <f t="shared" si="424"/>
        <v>0</v>
      </c>
      <c r="AW306" s="1">
        <f t="shared" si="425"/>
        <v>0</v>
      </c>
      <c r="AX306" s="1">
        <f t="shared" si="426"/>
        <v>0</v>
      </c>
      <c r="AY306" s="1">
        <f t="shared" si="427"/>
        <v>0</v>
      </c>
      <c r="AZ306" s="1">
        <f t="shared" si="428"/>
        <v>0</v>
      </c>
      <c r="BA306" s="1">
        <f t="shared" si="429"/>
        <v>0</v>
      </c>
      <c r="BB306" s="1">
        <f t="shared" si="430"/>
        <v>0</v>
      </c>
      <c r="BC306" s="1">
        <f t="shared" si="431"/>
        <v>0</v>
      </c>
      <c r="BD306" s="1">
        <f t="shared" si="432"/>
        <v>0</v>
      </c>
      <c r="BE306" s="1">
        <f t="shared" si="433"/>
        <v>0</v>
      </c>
      <c r="BF306" s="1">
        <f t="shared" si="434"/>
        <v>0</v>
      </c>
      <c r="BG306" s="1">
        <f t="shared" si="435"/>
        <v>0</v>
      </c>
      <c r="BH306" s="1">
        <f t="shared" si="436"/>
        <v>0</v>
      </c>
      <c r="BI306" s="1">
        <f t="shared" si="437"/>
        <v>0</v>
      </c>
      <c r="BJ306" s="1">
        <f t="shared" si="438"/>
        <v>0</v>
      </c>
      <c r="BK306" s="1">
        <f t="shared" si="439"/>
        <v>0</v>
      </c>
      <c r="BL306" s="1">
        <f t="shared" si="440"/>
        <v>0</v>
      </c>
      <c r="BM306" s="1">
        <f t="shared" si="441"/>
        <v>0</v>
      </c>
      <c r="BN306" s="1">
        <f t="shared" si="442"/>
        <v>0</v>
      </c>
      <c r="BO306" s="1">
        <f t="shared" si="443"/>
        <v>0</v>
      </c>
      <c r="BP306" s="1">
        <f t="shared" si="444"/>
        <v>0</v>
      </c>
      <c r="BQ306" s="1">
        <f t="shared" si="445"/>
        <v>0</v>
      </c>
      <c r="BR306" s="1">
        <f t="shared" si="446"/>
        <v>0</v>
      </c>
      <c r="BS306" s="1">
        <f t="shared" si="447"/>
        <v>0</v>
      </c>
      <c r="BT306" s="1">
        <f t="shared" si="448"/>
        <v>0</v>
      </c>
      <c r="BU306" s="1">
        <f t="shared" si="449"/>
        <v>0</v>
      </c>
      <c r="BV306" s="1">
        <f t="shared" si="450"/>
        <v>0</v>
      </c>
      <c r="BW306" s="1">
        <f t="shared" si="451"/>
        <v>0</v>
      </c>
      <c r="BX306" s="1">
        <f t="shared" si="452"/>
        <v>0</v>
      </c>
      <c r="BY306" s="1">
        <f t="shared" si="453"/>
        <v>0</v>
      </c>
      <c r="BZ306" s="1">
        <f t="shared" si="454"/>
        <v>0</v>
      </c>
      <c r="CA306" s="1">
        <f t="shared" si="455"/>
        <v>0</v>
      </c>
      <c r="CB306" s="1">
        <f t="shared" si="456"/>
        <v>0</v>
      </c>
      <c r="CC306" s="1">
        <f t="shared" si="457"/>
        <v>0</v>
      </c>
      <c r="CD306" s="1">
        <f t="shared" si="458"/>
        <v>0</v>
      </c>
      <c r="CE306" s="1">
        <f t="shared" si="459"/>
        <v>0</v>
      </c>
      <c r="CF306" s="1">
        <f t="shared" si="460"/>
        <v>0</v>
      </c>
      <c r="CG306" s="1">
        <f t="shared" si="461"/>
        <v>1</v>
      </c>
      <c r="CH306" s="1">
        <f t="shared" si="462"/>
        <v>24</v>
      </c>
      <c r="CI306" s="1">
        <f t="shared" si="463"/>
        <v>32</v>
      </c>
      <c r="CJ306" s="1">
        <f t="shared" si="464"/>
        <v>1</v>
      </c>
      <c r="CK306" s="1">
        <f t="shared" si="465"/>
        <v>32</v>
      </c>
      <c r="CL306" s="1">
        <f t="shared" si="466"/>
        <v>0</v>
      </c>
      <c r="CM306" s="1">
        <f t="shared" si="467"/>
        <v>0</v>
      </c>
      <c r="CN306" s="1">
        <f t="shared" si="468"/>
        <v>35</v>
      </c>
      <c r="CO306" s="1">
        <f t="shared" si="469"/>
        <v>0</v>
      </c>
      <c r="CP306" s="1">
        <f t="shared" si="470"/>
        <v>0</v>
      </c>
      <c r="CQ306" s="1">
        <f t="shared" si="471"/>
        <v>0</v>
      </c>
      <c r="CR306" s="1">
        <f t="shared" si="472"/>
        <v>0</v>
      </c>
      <c r="CS306" s="1">
        <f t="shared" si="473"/>
        <v>0</v>
      </c>
      <c r="CT306" s="1">
        <f t="shared" si="474"/>
        <v>0</v>
      </c>
      <c r="CU306" s="1">
        <f t="shared" si="475"/>
        <v>0</v>
      </c>
      <c r="CV306" s="1">
        <f t="shared" si="476"/>
        <v>0</v>
      </c>
      <c r="CW306" s="1">
        <f t="shared" si="477"/>
        <v>0</v>
      </c>
      <c r="CX306" s="1">
        <f t="shared" si="478"/>
        <v>0</v>
      </c>
      <c r="CY306" s="1">
        <f t="shared" si="479"/>
        <v>0</v>
      </c>
      <c r="CZ306" s="1">
        <f t="shared" si="480"/>
        <v>0</v>
      </c>
      <c r="DA306" s="1">
        <f t="shared" si="481"/>
        <v>0</v>
      </c>
      <c r="DB306" s="1">
        <f t="shared" si="482"/>
        <v>0</v>
      </c>
      <c r="DC306" s="1">
        <f t="shared" si="483"/>
        <v>0</v>
      </c>
      <c r="DD306" s="1">
        <f t="shared" si="484"/>
        <v>0</v>
      </c>
    </row>
    <row r="307" spans="1:108" x14ac:dyDescent="0.55000000000000004">
      <c r="A307" s="1">
        <f>値貼り付け用シート!F315</f>
        <v>1</v>
      </c>
      <c r="B307" s="1">
        <f>値貼り付け用シート!G315</f>
        <v>30</v>
      </c>
      <c r="C307" s="1">
        <f>計算１!I7322</f>
        <v>24</v>
      </c>
      <c r="D307" s="1">
        <f>計算１!J7322</f>
        <v>24</v>
      </c>
      <c r="E307" s="1">
        <f>計算１!K7322</f>
        <v>0</v>
      </c>
      <c r="F307" s="1">
        <f>計算１!L7322</f>
        <v>33</v>
      </c>
      <c r="G307" s="1">
        <f>計算１!M7322</f>
        <v>1</v>
      </c>
      <c r="H307" s="1">
        <f>IF(計算１!I7322=0,"",計算１!N7322)</f>
        <v>40</v>
      </c>
      <c r="I307" s="1">
        <f>IF(ISERROR(計算１!O7322),"",計算１!O7322)</f>
        <v>40</v>
      </c>
      <c r="J307" s="1">
        <f>計算１!P7322</f>
        <v>0</v>
      </c>
      <c r="K307" s="1">
        <f t="shared" si="388"/>
        <v>33</v>
      </c>
      <c r="M307" s="1">
        <f t="shared" si="389"/>
        <v>0</v>
      </c>
      <c r="N307" s="1">
        <f t="shared" si="390"/>
        <v>0</v>
      </c>
      <c r="O307" s="1">
        <f t="shared" si="391"/>
        <v>0</v>
      </c>
      <c r="P307" s="1">
        <f t="shared" si="392"/>
        <v>0</v>
      </c>
      <c r="Q307" s="1">
        <f t="shared" si="393"/>
        <v>0</v>
      </c>
      <c r="R307" s="1">
        <f t="shared" si="394"/>
        <v>0</v>
      </c>
      <c r="S307" s="1">
        <f t="shared" si="395"/>
        <v>0</v>
      </c>
      <c r="T307" s="1">
        <f t="shared" si="396"/>
        <v>0</v>
      </c>
      <c r="U307" s="1">
        <f t="shared" si="397"/>
        <v>0</v>
      </c>
      <c r="V307" s="1">
        <f t="shared" si="398"/>
        <v>0</v>
      </c>
      <c r="W307" s="1">
        <f t="shared" si="399"/>
        <v>0</v>
      </c>
      <c r="X307" s="1">
        <f t="shared" si="400"/>
        <v>0</v>
      </c>
      <c r="Y307" s="1">
        <f t="shared" si="401"/>
        <v>0</v>
      </c>
      <c r="Z307" s="1">
        <f t="shared" si="402"/>
        <v>0</v>
      </c>
      <c r="AA307" s="1">
        <f t="shared" si="403"/>
        <v>0</v>
      </c>
      <c r="AB307" s="1">
        <f t="shared" si="404"/>
        <v>0</v>
      </c>
      <c r="AC307" s="1">
        <f t="shared" si="405"/>
        <v>0</v>
      </c>
      <c r="AD307" s="1">
        <f t="shared" si="406"/>
        <v>0</v>
      </c>
      <c r="AE307" s="1">
        <f t="shared" si="407"/>
        <v>0</v>
      </c>
      <c r="AF307" s="1">
        <f t="shared" si="408"/>
        <v>0</v>
      </c>
      <c r="AG307" s="1">
        <f t="shared" si="409"/>
        <v>0</v>
      </c>
      <c r="AH307" s="1">
        <f t="shared" si="410"/>
        <v>0</v>
      </c>
      <c r="AI307" s="1">
        <f t="shared" si="411"/>
        <v>0</v>
      </c>
      <c r="AJ307" s="1">
        <f t="shared" si="412"/>
        <v>0</v>
      </c>
      <c r="AK307" s="1">
        <f t="shared" si="413"/>
        <v>0</v>
      </c>
      <c r="AL307" s="1">
        <f t="shared" si="414"/>
        <v>0</v>
      </c>
      <c r="AM307" s="1">
        <f t="shared" si="415"/>
        <v>0</v>
      </c>
      <c r="AN307" s="1">
        <f t="shared" si="416"/>
        <v>0</v>
      </c>
      <c r="AO307" s="1">
        <f t="shared" si="417"/>
        <v>0</v>
      </c>
      <c r="AP307" s="1">
        <f t="shared" si="418"/>
        <v>0</v>
      </c>
      <c r="AQ307" s="1">
        <f t="shared" si="419"/>
        <v>0</v>
      </c>
      <c r="AR307" s="1">
        <f t="shared" si="420"/>
        <v>0</v>
      </c>
      <c r="AS307" s="1">
        <f t="shared" si="421"/>
        <v>0</v>
      </c>
      <c r="AT307" s="1">
        <f t="shared" si="422"/>
        <v>0</v>
      </c>
      <c r="AU307" s="1">
        <f t="shared" si="423"/>
        <v>0</v>
      </c>
      <c r="AV307" s="1">
        <f t="shared" si="424"/>
        <v>0</v>
      </c>
      <c r="AW307" s="1">
        <f t="shared" si="425"/>
        <v>0</v>
      </c>
      <c r="AX307" s="1">
        <f t="shared" si="426"/>
        <v>0</v>
      </c>
      <c r="AY307" s="1">
        <f t="shared" si="427"/>
        <v>0</v>
      </c>
      <c r="AZ307" s="1">
        <f t="shared" si="428"/>
        <v>0</v>
      </c>
      <c r="BA307" s="1">
        <f t="shared" si="429"/>
        <v>0</v>
      </c>
      <c r="BB307" s="1">
        <f t="shared" si="430"/>
        <v>0</v>
      </c>
      <c r="BC307" s="1">
        <f t="shared" si="431"/>
        <v>0</v>
      </c>
      <c r="BD307" s="1">
        <f t="shared" si="432"/>
        <v>0</v>
      </c>
      <c r="BE307" s="1">
        <f t="shared" si="433"/>
        <v>0</v>
      </c>
      <c r="BF307" s="1">
        <f t="shared" si="434"/>
        <v>0</v>
      </c>
      <c r="BG307" s="1">
        <f t="shared" si="435"/>
        <v>0</v>
      </c>
      <c r="BH307" s="1">
        <f t="shared" si="436"/>
        <v>0</v>
      </c>
      <c r="BI307" s="1">
        <f t="shared" si="437"/>
        <v>0</v>
      </c>
      <c r="BJ307" s="1">
        <f t="shared" si="438"/>
        <v>0</v>
      </c>
      <c r="BK307" s="1">
        <f t="shared" si="439"/>
        <v>0</v>
      </c>
      <c r="BL307" s="1">
        <f t="shared" si="440"/>
        <v>0</v>
      </c>
      <c r="BM307" s="1">
        <f t="shared" si="441"/>
        <v>0</v>
      </c>
      <c r="BN307" s="1">
        <f t="shared" si="442"/>
        <v>0</v>
      </c>
      <c r="BO307" s="1">
        <f t="shared" si="443"/>
        <v>0</v>
      </c>
      <c r="BP307" s="1">
        <f t="shared" si="444"/>
        <v>0</v>
      </c>
      <c r="BQ307" s="1">
        <f t="shared" si="445"/>
        <v>0</v>
      </c>
      <c r="BR307" s="1">
        <f t="shared" si="446"/>
        <v>0</v>
      </c>
      <c r="BS307" s="1">
        <f t="shared" si="447"/>
        <v>0</v>
      </c>
      <c r="BT307" s="1">
        <f t="shared" si="448"/>
        <v>0</v>
      </c>
      <c r="BU307" s="1">
        <f t="shared" si="449"/>
        <v>0</v>
      </c>
      <c r="BV307" s="1">
        <f t="shared" si="450"/>
        <v>0</v>
      </c>
      <c r="BW307" s="1">
        <f t="shared" si="451"/>
        <v>0</v>
      </c>
      <c r="BX307" s="1">
        <f t="shared" si="452"/>
        <v>0</v>
      </c>
      <c r="BY307" s="1">
        <f t="shared" si="453"/>
        <v>0</v>
      </c>
      <c r="BZ307" s="1">
        <f t="shared" si="454"/>
        <v>0</v>
      </c>
      <c r="CA307" s="1">
        <f t="shared" si="455"/>
        <v>0</v>
      </c>
      <c r="CB307" s="1">
        <f t="shared" si="456"/>
        <v>0</v>
      </c>
      <c r="CC307" s="1">
        <f t="shared" si="457"/>
        <v>0</v>
      </c>
      <c r="CD307" s="1">
        <f t="shared" si="458"/>
        <v>0</v>
      </c>
      <c r="CE307" s="1">
        <f t="shared" si="459"/>
        <v>0</v>
      </c>
      <c r="CF307" s="1">
        <f t="shared" si="460"/>
        <v>0</v>
      </c>
      <c r="CG307" s="1">
        <f t="shared" si="461"/>
        <v>1</v>
      </c>
      <c r="CH307" s="1">
        <f t="shared" si="462"/>
        <v>24</v>
      </c>
      <c r="CI307" s="1">
        <f t="shared" si="463"/>
        <v>33</v>
      </c>
      <c r="CJ307" s="1">
        <f t="shared" si="464"/>
        <v>1</v>
      </c>
      <c r="CK307" s="1">
        <f t="shared" si="465"/>
        <v>33</v>
      </c>
      <c r="CL307" s="1">
        <f t="shared" si="466"/>
        <v>0</v>
      </c>
      <c r="CM307" s="1">
        <f t="shared" si="467"/>
        <v>0</v>
      </c>
      <c r="CN307" s="1">
        <f t="shared" si="468"/>
        <v>40</v>
      </c>
      <c r="CO307" s="1">
        <f t="shared" si="469"/>
        <v>0</v>
      </c>
      <c r="CP307" s="1">
        <f t="shared" si="470"/>
        <v>0</v>
      </c>
      <c r="CQ307" s="1">
        <f t="shared" si="471"/>
        <v>0</v>
      </c>
      <c r="CR307" s="1">
        <f t="shared" si="472"/>
        <v>0</v>
      </c>
      <c r="CS307" s="1">
        <f t="shared" si="473"/>
        <v>0</v>
      </c>
      <c r="CT307" s="1">
        <f t="shared" si="474"/>
        <v>0</v>
      </c>
      <c r="CU307" s="1">
        <f t="shared" si="475"/>
        <v>0</v>
      </c>
      <c r="CV307" s="1">
        <f t="shared" si="476"/>
        <v>0</v>
      </c>
      <c r="CW307" s="1">
        <f t="shared" si="477"/>
        <v>0</v>
      </c>
      <c r="CX307" s="1">
        <f t="shared" si="478"/>
        <v>0</v>
      </c>
      <c r="CY307" s="1">
        <f t="shared" si="479"/>
        <v>0</v>
      </c>
      <c r="CZ307" s="1">
        <f t="shared" si="480"/>
        <v>0</v>
      </c>
      <c r="DA307" s="1">
        <f t="shared" si="481"/>
        <v>0</v>
      </c>
      <c r="DB307" s="1">
        <f t="shared" si="482"/>
        <v>0</v>
      </c>
      <c r="DC307" s="1">
        <f t="shared" si="483"/>
        <v>0</v>
      </c>
      <c r="DD307" s="1">
        <f t="shared" si="484"/>
        <v>0</v>
      </c>
    </row>
    <row r="308" spans="1:108" x14ac:dyDescent="0.55000000000000004">
      <c r="A308" s="1">
        <f>値貼り付け用シート!F316</f>
        <v>1</v>
      </c>
      <c r="B308" s="1">
        <f>値貼り付け用シート!G316</f>
        <v>31</v>
      </c>
      <c r="C308" s="1">
        <f>計算１!I7346</f>
        <v>22</v>
      </c>
      <c r="D308" s="1">
        <f>計算１!J7346</f>
        <v>24</v>
      </c>
      <c r="E308" s="1">
        <f>計算１!K7346</f>
        <v>0</v>
      </c>
      <c r="F308" s="1">
        <f>計算１!L7346</f>
        <v>31</v>
      </c>
      <c r="G308" s="1">
        <f>計算１!M7346</f>
        <v>1</v>
      </c>
      <c r="H308" s="1">
        <f>IF(計算１!I7346=0,"",計算１!N7346)</f>
        <v>38</v>
      </c>
      <c r="I308" s="1">
        <f>IF(ISERROR(計算１!O7346),"",計算１!O7346)</f>
        <v>38</v>
      </c>
      <c r="J308" s="1">
        <f>計算１!P7346</f>
        <v>0</v>
      </c>
      <c r="K308" s="1">
        <f t="shared" si="388"/>
        <v>31</v>
      </c>
      <c r="M308" s="1">
        <f t="shared" si="389"/>
        <v>0</v>
      </c>
      <c r="N308" s="1">
        <f t="shared" si="390"/>
        <v>0</v>
      </c>
      <c r="O308" s="1">
        <f t="shared" si="391"/>
        <v>0</v>
      </c>
      <c r="P308" s="1">
        <f t="shared" si="392"/>
        <v>0</v>
      </c>
      <c r="Q308" s="1">
        <f t="shared" si="393"/>
        <v>0</v>
      </c>
      <c r="R308" s="1">
        <f t="shared" si="394"/>
        <v>0</v>
      </c>
      <c r="S308" s="1">
        <f t="shared" si="395"/>
        <v>0</v>
      </c>
      <c r="T308" s="1">
        <f t="shared" si="396"/>
        <v>0</v>
      </c>
      <c r="U308" s="1">
        <f t="shared" si="397"/>
        <v>0</v>
      </c>
      <c r="V308" s="1">
        <f t="shared" si="398"/>
        <v>0</v>
      </c>
      <c r="W308" s="1">
        <f t="shared" si="399"/>
        <v>0</v>
      </c>
      <c r="X308" s="1">
        <f t="shared" si="400"/>
        <v>0</v>
      </c>
      <c r="Y308" s="1">
        <f t="shared" si="401"/>
        <v>0</v>
      </c>
      <c r="Z308" s="1">
        <f t="shared" si="402"/>
        <v>0</v>
      </c>
      <c r="AA308" s="1">
        <f t="shared" si="403"/>
        <v>0</v>
      </c>
      <c r="AB308" s="1">
        <f t="shared" si="404"/>
        <v>0</v>
      </c>
      <c r="AC308" s="1">
        <f t="shared" si="405"/>
        <v>0</v>
      </c>
      <c r="AD308" s="1">
        <f t="shared" si="406"/>
        <v>0</v>
      </c>
      <c r="AE308" s="1">
        <f t="shared" si="407"/>
        <v>0</v>
      </c>
      <c r="AF308" s="1">
        <f t="shared" si="408"/>
        <v>0</v>
      </c>
      <c r="AG308" s="1">
        <f t="shared" si="409"/>
        <v>0</v>
      </c>
      <c r="AH308" s="1">
        <f t="shared" si="410"/>
        <v>0</v>
      </c>
      <c r="AI308" s="1">
        <f t="shared" si="411"/>
        <v>0</v>
      </c>
      <c r="AJ308" s="1">
        <f t="shared" si="412"/>
        <v>0</v>
      </c>
      <c r="AK308" s="1">
        <f t="shared" si="413"/>
        <v>0</v>
      </c>
      <c r="AL308" s="1">
        <f t="shared" si="414"/>
        <v>0</v>
      </c>
      <c r="AM308" s="1">
        <f t="shared" si="415"/>
        <v>0</v>
      </c>
      <c r="AN308" s="1">
        <f t="shared" si="416"/>
        <v>0</v>
      </c>
      <c r="AO308" s="1">
        <f t="shared" si="417"/>
        <v>0</v>
      </c>
      <c r="AP308" s="1">
        <f t="shared" si="418"/>
        <v>0</v>
      </c>
      <c r="AQ308" s="1">
        <f t="shared" si="419"/>
        <v>0</v>
      </c>
      <c r="AR308" s="1">
        <f t="shared" si="420"/>
        <v>0</v>
      </c>
      <c r="AS308" s="1">
        <f t="shared" si="421"/>
        <v>0</v>
      </c>
      <c r="AT308" s="1">
        <f t="shared" si="422"/>
        <v>0</v>
      </c>
      <c r="AU308" s="1">
        <f t="shared" si="423"/>
        <v>0</v>
      </c>
      <c r="AV308" s="1">
        <f t="shared" si="424"/>
        <v>0</v>
      </c>
      <c r="AW308" s="1">
        <f t="shared" si="425"/>
        <v>0</v>
      </c>
      <c r="AX308" s="1">
        <f t="shared" si="426"/>
        <v>0</v>
      </c>
      <c r="AY308" s="1">
        <f t="shared" si="427"/>
        <v>0</v>
      </c>
      <c r="AZ308" s="1">
        <f t="shared" si="428"/>
        <v>0</v>
      </c>
      <c r="BA308" s="1">
        <f t="shared" si="429"/>
        <v>0</v>
      </c>
      <c r="BB308" s="1">
        <f t="shared" si="430"/>
        <v>0</v>
      </c>
      <c r="BC308" s="1">
        <f t="shared" si="431"/>
        <v>0</v>
      </c>
      <c r="BD308" s="1">
        <f t="shared" si="432"/>
        <v>0</v>
      </c>
      <c r="BE308" s="1">
        <f t="shared" si="433"/>
        <v>0</v>
      </c>
      <c r="BF308" s="1">
        <f t="shared" si="434"/>
        <v>0</v>
      </c>
      <c r="BG308" s="1">
        <f t="shared" si="435"/>
        <v>0</v>
      </c>
      <c r="BH308" s="1">
        <f t="shared" si="436"/>
        <v>0</v>
      </c>
      <c r="BI308" s="1">
        <f t="shared" si="437"/>
        <v>0</v>
      </c>
      <c r="BJ308" s="1">
        <f t="shared" si="438"/>
        <v>0</v>
      </c>
      <c r="BK308" s="1">
        <f t="shared" si="439"/>
        <v>0</v>
      </c>
      <c r="BL308" s="1">
        <f t="shared" si="440"/>
        <v>0</v>
      </c>
      <c r="BM308" s="1">
        <f t="shared" si="441"/>
        <v>0</v>
      </c>
      <c r="BN308" s="1">
        <f t="shared" si="442"/>
        <v>0</v>
      </c>
      <c r="BO308" s="1">
        <f t="shared" si="443"/>
        <v>0</v>
      </c>
      <c r="BP308" s="1">
        <f t="shared" si="444"/>
        <v>0</v>
      </c>
      <c r="BQ308" s="1">
        <f t="shared" si="445"/>
        <v>0</v>
      </c>
      <c r="BR308" s="1">
        <f t="shared" si="446"/>
        <v>0</v>
      </c>
      <c r="BS308" s="1">
        <f t="shared" si="447"/>
        <v>0</v>
      </c>
      <c r="BT308" s="1">
        <f t="shared" si="448"/>
        <v>0</v>
      </c>
      <c r="BU308" s="1">
        <f t="shared" si="449"/>
        <v>0</v>
      </c>
      <c r="BV308" s="1">
        <f t="shared" si="450"/>
        <v>0</v>
      </c>
      <c r="BW308" s="1">
        <f t="shared" si="451"/>
        <v>0</v>
      </c>
      <c r="BX308" s="1">
        <f t="shared" si="452"/>
        <v>0</v>
      </c>
      <c r="BY308" s="1">
        <f t="shared" si="453"/>
        <v>0</v>
      </c>
      <c r="BZ308" s="1">
        <f t="shared" si="454"/>
        <v>0</v>
      </c>
      <c r="CA308" s="1">
        <f t="shared" si="455"/>
        <v>0</v>
      </c>
      <c r="CB308" s="1">
        <f t="shared" si="456"/>
        <v>0</v>
      </c>
      <c r="CC308" s="1">
        <f t="shared" si="457"/>
        <v>0</v>
      </c>
      <c r="CD308" s="1">
        <f t="shared" si="458"/>
        <v>0</v>
      </c>
      <c r="CE308" s="1">
        <f t="shared" si="459"/>
        <v>0</v>
      </c>
      <c r="CF308" s="1">
        <f t="shared" si="460"/>
        <v>0</v>
      </c>
      <c r="CG308" s="1">
        <f t="shared" si="461"/>
        <v>1</v>
      </c>
      <c r="CH308" s="1">
        <f t="shared" si="462"/>
        <v>22</v>
      </c>
      <c r="CI308" s="1">
        <f t="shared" si="463"/>
        <v>31</v>
      </c>
      <c r="CJ308" s="1">
        <f t="shared" si="464"/>
        <v>1</v>
      </c>
      <c r="CK308" s="1">
        <f t="shared" si="465"/>
        <v>31</v>
      </c>
      <c r="CL308" s="1">
        <f t="shared" si="466"/>
        <v>0</v>
      </c>
      <c r="CM308" s="1">
        <f t="shared" si="467"/>
        <v>0</v>
      </c>
      <c r="CN308" s="1">
        <f t="shared" si="468"/>
        <v>38</v>
      </c>
      <c r="CO308" s="1">
        <f t="shared" si="469"/>
        <v>0</v>
      </c>
      <c r="CP308" s="1">
        <f t="shared" si="470"/>
        <v>0</v>
      </c>
      <c r="CQ308" s="1">
        <f t="shared" si="471"/>
        <v>0</v>
      </c>
      <c r="CR308" s="1">
        <f t="shared" si="472"/>
        <v>0</v>
      </c>
      <c r="CS308" s="1">
        <f t="shared" si="473"/>
        <v>0</v>
      </c>
      <c r="CT308" s="1">
        <f t="shared" si="474"/>
        <v>0</v>
      </c>
      <c r="CU308" s="1">
        <f t="shared" si="475"/>
        <v>0</v>
      </c>
      <c r="CV308" s="1">
        <f t="shared" si="476"/>
        <v>0</v>
      </c>
      <c r="CW308" s="1">
        <f t="shared" si="477"/>
        <v>0</v>
      </c>
      <c r="CX308" s="1">
        <f t="shared" si="478"/>
        <v>0</v>
      </c>
      <c r="CY308" s="1">
        <f t="shared" si="479"/>
        <v>0</v>
      </c>
      <c r="CZ308" s="1">
        <f t="shared" si="480"/>
        <v>0</v>
      </c>
      <c r="DA308" s="1">
        <f t="shared" si="481"/>
        <v>0</v>
      </c>
      <c r="DB308" s="1">
        <f t="shared" si="482"/>
        <v>0</v>
      </c>
      <c r="DC308" s="1">
        <f t="shared" si="483"/>
        <v>0</v>
      </c>
      <c r="DD308" s="1">
        <f t="shared" si="484"/>
        <v>0</v>
      </c>
    </row>
    <row r="309" spans="1:108" x14ac:dyDescent="0.55000000000000004">
      <c r="A309" s="1">
        <f>値貼り付け用シート!F317</f>
        <v>2</v>
      </c>
      <c r="B309" s="1">
        <f>値貼り付け用シート!G317</f>
        <v>1</v>
      </c>
      <c r="C309" s="1">
        <f>計算１!I7370</f>
        <v>24</v>
      </c>
      <c r="D309" s="1">
        <f>計算１!J7370</f>
        <v>24</v>
      </c>
      <c r="E309" s="1">
        <f>計算１!K7370</f>
        <v>0</v>
      </c>
      <c r="F309" s="1">
        <f>計算１!L7370</f>
        <v>42</v>
      </c>
      <c r="G309" s="1">
        <f>計算１!M7370</f>
        <v>1</v>
      </c>
      <c r="H309" s="1">
        <f>IF(計算１!I7370=0,"",計算１!N7370)</f>
        <v>45</v>
      </c>
      <c r="I309" s="1">
        <f>IF(ISERROR(計算１!O7370),"",計算１!O7370)</f>
        <v>45</v>
      </c>
      <c r="J309" s="1">
        <f>計算１!P7370</f>
        <v>0</v>
      </c>
      <c r="K309" s="1">
        <f t="shared" si="388"/>
        <v>42</v>
      </c>
      <c r="M309" s="1">
        <f t="shared" si="389"/>
        <v>0</v>
      </c>
      <c r="N309" s="1">
        <f t="shared" si="390"/>
        <v>0</v>
      </c>
      <c r="O309" s="1">
        <f t="shared" si="391"/>
        <v>0</v>
      </c>
      <c r="P309" s="1">
        <f t="shared" si="392"/>
        <v>0</v>
      </c>
      <c r="Q309" s="1">
        <f t="shared" si="393"/>
        <v>0</v>
      </c>
      <c r="R309" s="1">
        <f t="shared" si="394"/>
        <v>0</v>
      </c>
      <c r="S309" s="1">
        <f t="shared" si="395"/>
        <v>0</v>
      </c>
      <c r="T309" s="1">
        <f t="shared" si="396"/>
        <v>0</v>
      </c>
      <c r="U309" s="1">
        <f t="shared" si="397"/>
        <v>0</v>
      </c>
      <c r="V309" s="1">
        <f t="shared" si="398"/>
        <v>0</v>
      </c>
      <c r="W309" s="1">
        <f t="shared" si="399"/>
        <v>0</v>
      </c>
      <c r="X309" s="1">
        <f t="shared" si="400"/>
        <v>0</v>
      </c>
      <c r="Y309" s="1">
        <f t="shared" si="401"/>
        <v>0</v>
      </c>
      <c r="Z309" s="1">
        <f t="shared" si="402"/>
        <v>0</v>
      </c>
      <c r="AA309" s="1">
        <f t="shared" si="403"/>
        <v>0</v>
      </c>
      <c r="AB309" s="1">
        <f t="shared" si="404"/>
        <v>0</v>
      </c>
      <c r="AC309" s="1">
        <f t="shared" si="405"/>
        <v>0</v>
      </c>
      <c r="AD309" s="1">
        <f t="shared" si="406"/>
        <v>0</v>
      </c>
      <c r="AE309" s="1">
        <f t="shared" si="407"/>
        <v>0</v>
      </c>
      <c r="AF309" s="1">
        <f t="shared" si="408"/>
        <v>0</v>
      </c>
      <c r="AG309" s="1">
        <f t="shared" si="409"/>
        <v>0</v>
      </c>
      <c r="AH309" s="1">
        <f t="shared" si="410"/>
        <v>0</v>
      </c>
      <c r="AI309" s="1">
        <f t="shared" si="411"/>
        <v>0</v>
      </c>
      <c r="AJ309" s="1">
        <f t="shared" si="412"/>
        <v>0</v>
      </c>
      <c r="AK309" s="1">
        <f t="shared" si="413"/>
        <v>0</v>
      </c>
      <c r="AL309" s="1">
        <f t="shared" si="414"/>
        <v>0</v>
      </c>
      <c r="AM309" s="1">
        <f t="shared" si="415"/>
        <v>0</v>
      </c>
      <c r="AN309" s="1">
        <f t="shared" si="416"/>
        <v>0</v>
      </c>
      <c r="AO309" s="1">
        <f t="shared" si="417"/>
        <v>0</v>
      </c>
      <c r="AP309" s="1">
        <f t="shared" si="418"/>
        <v>0</v>
      </c>
      <c r="AQ309" s="1">
        <f t="shared" si="419"/>
        <v>0</v>
      </c>
      <c r="AR309" s="1">
        <f t="shared" si="420"/>
        <v>0</v>
      </c>
      <c r="AS309" s="1">
        <f t="shared" si="421"/>
        <v>0</v>
      </c>
      <c r="AT309" s="1">
        <f t="shared" si="422"/>
        <v>0</v>
      </c>
      <c r="AU309" s="1">
        <f t="shared" si="423"/>
        <v>0</v>
      </c>
      <c r="AV309" s="1">
        <f t="shared" si="424"/>
        <v>0</v>
      </c>
      <c r="AW309" s="1">
        <f t="shared" si="425"/>
        <v>0</v>
      </c>
      <c r="AX309" s="1">
        <f t="shared" si="426"/>
        <v>0</v>
      </c>
      <c r="AY309" s="1">
        <f t="shared" si="427"/>
        <v>0</v>
      </c>
      <c r="AZ309" s="1">
        <f t="shared" si="428"/>
        <v>0</v>
      </c>
      <c r="BA309" s="1">
        <f t="shared" si="429"/>
        <v>0</v>
      </c>
      <c r="BB309" s="1">
        <f t="shared" si="430"/>
        <v>0</v>
      </c>
      <c r="BC309" s="1">
        <f t="shared" si="431"/>
        <v>0</v>
      </c>
      <c r="BD309" s="1">
        <f t="shared" si="432"/>
        <v>0</v>
      </c>
      <c r="BE309" s="1">
        <f t="shared" si="433"/>
        <v>0</v>
      </c>
      <c r="BF309" s="1">
        <f t="shared" si="434"/>
        <v>0</v>
      </c>
      <c r="BG309" s="1">
        <f t="shared" si="435"/>
        <v>0</v>
      </c>
      <c r="BH309" s="1">
        <f t="shared" si="436"/>
        <v>0</v>
      </c>
      <c r="BI309" s="1">
        <f t="shared" si="437"/>
        <v>0</v>
      </c>
      <c r="BJ309" s="1">
        <f t="shared" si="438"/>
        <v>0</v>
      </c>
      <c r="BK309" s="1">
        <f t="shared" si="439"/>
        <v>0</v>
      </c>
      <c r="BL309" s="1">
        <f t="shared" si="440"/>
        <v>0</v>
      </c>
      <c r="BM309" s="1">
        <f t="shared" si="441"/>
        <v>0</v>
      </c>
      <c r="BN309" s="1">
        <f t="shared" si="442"/>
        <v>0</v>
      </c>
      <c r="BO309" s="1">
        <f t="shared" si="443"/>
        <v>0</v>
      </c>
      <c r="BP309" s="1">
        <f t="shared" si="444"/>
        <v>0</v>
      </c>
      <c r="BQ309" s="1">
        <f t="shared" si="445"/>
        <v>0</v>
      </c>
      <c r="BR309" s="1">
        <f t="shared" si="446"/>
        <v>0</v>
      </c>
      <c r="BS309" s="1">
        <f t="shared" si="447"/>
        <v>0</v>
      </c>
      <c r="BT309" s="1">
        <f t="shared" si="448"/>
        <v>0</v>
      </c>
      <c r="BU309" s="1">
        <f t="shared" si="449"/>
        <v>0</v>
      </c>
      <c r="BV309" s="1">
        <f t="shared" si="450"/>
        <v>0</v>
      </c>
      <c r="BW309" s="1">
        <f t="shared" si="451"/>
        <v>0</v>
      </c>
      <c r="BX309" s="1">
        <f t="shared" si="452"/>
        <v>0</v>
      </c>
      <c r="BY309" s="1">
        <f t="shared" si="453"/>
        <v>0</v>
      </c>
      <c r="BZ309" s="1">
        <f t="shared" si="454"/>
        <v>0</v>
      </c>
      <c r="CA309" s="1">
        <f t="shared" si="455"/>
        <v>0</v>
      </c>
      <c r="CB309" s="1">
        <f t="shared" si="456"/>
        <v>0</v>
      </c>
      <c r="CC309" s="1">
        <f t="shared" si="457"/>
        <v>0</v>
      </c>
      <c r="CD309" s="1">
        <f t="shared" si="458"/>
        <v>0</v>
      </c>
      <c r="CE309" s="1">
        <f t="shared" si="459"/>
        <v>0</v>
      </c>
      <c r="CF309" s="1">
        <f t="shared" si="460"/>
        <v>0</v>
      </c>
      <c r="CG309" s="1">
        <f t="shared" si="461"/>
        <v>0</v>
      </c>
      <c r="CH309" s="1">
        <f t="shared" si="462"/>
        <v>0</v>
      </c>
      <c r="CI309" s="1">
        <f t="shared" si="463"/>
        <v>0</v>
      </c>
      <c r="CJ309" s="1">
        <f t="shared" si="464"/>
        <v>0</v>
      </c>
      <c r="CK309" s="1">
        <f t="shared" si="465"/>
        <v>0</v>
      </c>
      <c r="CL309" s="1">
        <f t="shared" si="466"/>
        <v>0</v>
      </c>
      <c r="CM309" s="1">
        <f t="shared" si="467"/>
        <v>0</v>
      </c>
      <c r="CN309" s="1">
        <f t="shared" si="468"/>
        <v>0</v>
      </c>
      <c r="CO309" s="1">
        <f t="shared" si="469"/>
        <v>1</v>
      </c>
      <c r="CP309" s="1">
        <f t="shared" si="470"/>
        <v>24</v>
      </c>
      <c r="CQ309" s="1">
        <f t="shared" si="471"/>
        <v>42</v>
      </c>
      <c r="CR309" s="1">
        <f t="shared" si="472"/>
        <v>1</v>
      </c>
      <c r="CS309" s="1">
        <f t="shared" si="473"/>
        <v>42</v>
      </c>
      <c r="CT309" s="1">
        <f t="shared" si="474"/>
        <v>0</v>
      </c>
      <c r="CU309" s="1">
        <f t="shared" si="475"/>
        <v>0</v>
      </c>
      <c r="CV309" s="1">
        <f t="shared" si="476"/>
        <v>45</v>
      </c>
      <c r="CW309" s="1">
        <f t="shared" si="477"/>
        <v>0</v>
      </c>
      <c r="CX309" s="1">
        <f t="shared" si="478"/>
        <v>0</v>
      </c>
      <c r="CY309" s="1">
        <f t="shared" si="479"/>
        <v>0</v>
      </c>
      <c r="CZ309" s="1">
        <f t="shared" si="480"/>
        <v>0</v>
      </c>
      <c r="DA309" s="1">
        <f t="shared" si="481"/>
        <v>0</v>
      </c>
      <c r="DB309" s="1">
        <f t="shared" si="482"/>
        <v>0</v>
      </c>
      <c r="DC309" s="1">
        <f t="shared" si="483"/>
        <v>0</v>
      </c>
      <c r="DD309" s="1">
        <f t="shared" si="484"/>
        <v>0</v>
      </c>
    </row>
    <row r="310" spans="1:108" x14ac:dyDescent="0.55000000000000004">
      <c r="A310" s="1">
        <f>値貼り付け用シート!F318</f>
        <v>2</v>
      </c>
      <c r="B310" s="1">
        <f>値貼り付け用シート!G318</f>
        <v>2</v>
      </c>
      <c r="C310" s="1">
        <f>計算１!I7394</f>
        <v>24</v>
      </c>
      <c r="D310" s="1">
        <f>計算１!J7394</f>
        <v>24</v>
      </c>
      <c r="E310" s="1">
        <f>計算１!K7394</f>
        <v>0</v>
      </c>
      <c r="F310" s="1">
        <f>計算１!L7394</f>
        <v>39</v>
      </c>
      <c r="G310" s="1">
        <f>計算１!M7394</f>
        <v>1</v>
      </c>
      <c r="H310" s="1">
        <f>IF(計算１!I7394=0,"",計算１!N7394)</f>
        <v>39</v>
      </c>
      <c r="I310" s="1">
        <f>IF(ISERROR(計算１!O7394),"",計算１!O7394)</f>
        <v>37</v>
      </c>
      <c r="J310" s="1">
        <f>計算１!P7394</f>
        <v>0</v>
      </c>
      <c r="K310" s="1">
        <f t="shared" si="388"/>
        <v>39</v>
      </c>
      <c r="M310" s="1">
        <f t="shared" si="389"/>
        <v>0</v>
      </c>
      <c r="N310" s="1">
        <f t="shared" si="390"/>
        <v>0</v>
      </c>
      <c r="O310" s="1">
        <f t="shared" si="391"/>
        <v>0</v>
      </c>
      <c r="P310" s="1">
        <f t="shared" si="392"/>
        <v>0</v>
      </c>
      <c r="Q310" s="1">
        <f t="shared" si="393"/>
        <v>0</v>
      </c>
      <c r="R310" s="1">
        <f t="shared" si="394"/>
        <v>0</v>
      </c>
      <c r="S310" s="1">
        <f t="shared" si="395"/>
        <v>0</v>
      </c>
      <c r="T310" s="1">
        <f t="shared" si="396"/>
        <v>0</v>
      </c>
      <c r="U310" s="1">
        <f t="shared" si="397"/>
        <v>0</v>
      </c>
      <c r="V310" s="1">
        <f t="shared" si="398"/>
        <v>0</v>
      </c>
      <c r="W310" s="1">
        <f t="shared" si="399"/>
        <v>0</v>
      </c>
      <c r="X310" s="1">
        <f t="shared" si="400"/>
        <v>0</v>
      </c>
      <c r="Y310" s="1">
        <f t="shared" si="401"/>
        <v>0</v>
      </c>
      <c r="Z310" s="1">
        <f t="shared" si="402"/>
        <v>0</v>
      </c>
      <c r="AA310" s="1">
        <f t="shared" si="403"/>
        <v>0</v>
      </c>
      <c r="AB310" s="1">
        <f t="shared" si="404"/>
        <v>0</v>
      </c>
      <c r="AC310" s="1">
        <f t="shared" si="405"/>
        <v>0</v>
      </c>
      <c r="AD310" s="1">
        <f t="shared" si="406"/>
        <v>0</v>
      </c>
      <c r="AE310" s="1">
        <f t="shared" si="407"/>
        <v>0</v>
      </c>
      <c r="AF310" s="1">
        <f t="shared" si="408"/>
        <v>0</v>
      </c>
      <c r="AG310" s="1">
        <f t="shared" si="409"/>
        <v>0</v>
      </c>
      <c r="AH310" s="1">
        <f t="shared" si="410"/>
        <v>0</v>
      </c>
      <c r="AI310" s="1">
        <f t="shared" si="411"/>
        <v>0</v>
      </c>
      <c r="AJ310" s="1">
        <f t="shared" si="412"/>
        <v>0</v>
      </c>
      <c r="AK310" s="1">
        <f t="shared" si="413"/>
        <v>0</v>
      </c>
      <c r="AL310" s="1">
        <f t="shared" si="414"/>
        <v>0</v>
      </c>
      <c r="AM310" s="1">
        <f t="shared" si="415"/>
        <v>0</v>
      </c>
      <c r="AN310" s="1">
        <f t="shared" si="416"/>
        <v>0</v>
      </c>
      <c r="AO310" s="1">
        <f t="shared" si="417"/>
        <v>0</v>
      </c>
      <c r="AP310" s="1">
        <f t="shared" si="418"/>
        <v>0</v>
      </c>
      <c r="AQ310" s="1">
        <f t="shared" si="419"/>
        <v>0</v>
      </c>
      <c r="AR310" s="1">
        <f t="shared" si="420"/>
        <v>0</v>
      </c>
      <c r="AS310" s="1">
        <f t="shared" si="421"/>
        <v>0</v>
      </c>
      <c r="AT310" s="1">
        <f t="shared" si="422"/>
        <v>0</v>
      </c>
      <c r="AU310" s="1">
        <f t="shared" si="423"/>
        <v>0</v>
      </c>
      <c r="AV310" s="1">
        <f t="shared" si="424"/>
        <v>0</v>
      </c>
      <c r="AW310" s="1">
        <f t="shared" si="425"/>
        <v>0</v>
      </c>
      <c r="AX310" s="1">
        <f t="shared" si="426"/>
        <v>0</v>
      </c>
      <c r="AY310" s="1">
        <f t="shared" si="427"/>
        <v>0</v>
      </c>
      <c r="AZ310" s="1">
        <f t="shared" si="428"/>
        <v>0</v>
      </c>
      <c r="BA310" s="1">
        <f t="shared" si="429"/>
        <v>0</v>
      </c>
      <c r="BB310" s="1">
        <f t="shared" si="430"/>
        <v>0</v>
      </c>
      <c r="BC310" s="1">
        <f t="shared" si="431"/>
        <v>0</v>
      </c>
      <c r="BD310" s="1">
        <f t="shared" si="432"/>
        <v>0</v>
      </c>
      <c r="BE310" s="1">
        <f t="shared" si="433"/>
        <v>0</v>
      </c>
      <c r="BF310" s="1">
        <f t="shared" si="434"/>
        <v>0</v>
      </c>
      <c r="BG310" s="1">
        <f t="shared" si="435"/>
        <v>0</v>
      </c>
      <c r="BH310" s="1">
        <f t="shared" si="436"/>
        <v>0</v>
      </c>
      <c r="BI310" s="1">
        <f t="shared" si="437"/>
        <v>0</v>
      </c>
      <c r="BJ310" s="1">
        <f t="shared" si="438"/>
        <v>0</v>
      </c>
      <c r="BK310" s="1">
        <f t="shared" si="439"/>
        <v>0</v>
      </c>
      <c r="BL310" s="1">
        <f t="shared" si="440"/>
        <v>0</v>
      </c>
      <c r="BM310" s="1">
        <f t="shared" si="441"/>
        <v>0</v>
      </c>
      <c r="BN310" s="1">
        <f t="shared" si="442"/>
        <v>0</v>
      </c>
      <c r="BO310" s="1">
        <f t="shared" si="443"/>
        <v>0</v>
      </c>
      <c r="BP310" s="1">
        <f t="shared" si="444"/>
        <v>0</v>
      </c>
      <c r="BQ310" s="1">
        <f t="shared" si="445"/>
        <v>0</v>
      </c>
      <c r="BR310" s="1">
        <f t="shared" si="446"/>
        <v>0</v>
      </c>
      <c r="BS310" s="1">
        <f t="shared" si="447"/>
        <v>0</v>
      </c>
      <c r="BT310" s="1">
        <f t="shared" si="448"/>
        <v>0</v>
      </c>
      <c r="BU310" s="1">
        <f t="shared" si="449"/>
        <v>0</v>
      </c>
      <c r="BV310" s="1">
        <f t="shared" si="450"/>
        <v>0</v>
      </c>
      <c r="BW310" s="1">
        <f t="shared" si="451"/>
        <v>0</v>
      </c>
      <c r="BX310" s="1">
        <f t="shared" si="452"/>
        <v>0</v>
      </c>
      <c r="BY310" s="1">
        <f t="shared" si="453"/>
        <v>0</v>
      </c>
      <c r="BZ310" s="1">
        <f t="shared" si="454"/>
        <v>0</v>
      </c>
      <c r="CA310" s="1">
        <f t="shared" si="455"/>
        <v>0</v>
      </c>
      <c r="CB310" s="1">
        <f t="shared" si="456"/>
        <v>0</v>
      </c>
      <c r="CC310" s="1">
        <f t="shared" si="457"/>
        <v>0</v>
      </c>
      <c r="CD310" s="1">
        <f t="shared" si="458"/>
        <v>0</v>
      </c>
      <c r="CE310" s="1">
        <f t="shared" si="459"/>
        <v>0</v>
      </c>
      <c r="CF310" s="1">
        <f t="shared" si="460"/>
        <v>0</v>
      </c>
      <c r="CG310" s="1">
        <f t="shared" si="461"/>
        <v>0</v>
      </c>
      <c r="CH310" s="1">
        <f t="shared" si="462"/>
        <v>0</v>
      </c>
      <c r="CI310" s="1">
        <f t="shared" si="463"/>
        <v>0</v>
      </c>
      <c r="CJ310" s="1">
        <f t="shared" si="464"/>
        <v>0</v>
      </c>
      <c r="CK310" s="1">
        <f t="shared" si="465"/>
        <v>0</v>
      </c>
      <c r="CL310" s="1">
        <f t="shared" si="466"/>
        <v>0</v>
      </c>
      <c r="CM310" s="1">
        <f t="shared" si="467"/>
        <v>0</v>
      </c>
      <c r="CN310" s="1">
        <f t="shared" si="468"/>
        <v>0</v>
      </c>
      <c r="CO310" s="1">
        <f t="shared" si="469"/>
        <v>1</v>
      </c>
      <c r="CP310" s="1">
        <f t="shared" si="470"/>
        <v>24</v>
      </c>
      <c r="CQ310" s="1">
        <f t="shared" si="471"/>
        <v>39</v>
      </c>
      <c r="CR310" s="1">
        <f t="shared" si="472"/>
        <v>1</v>
      </c>
      <c r="CS310" s="1">
        <f t="shared" si="473"/>
        <v>39</v>
      </c>
      <c r="CT310" s="1">
        <f t="shared" si="474"/>
        <v>0</v>
      </c>
      <c r="CU310" s="1">
        <f t="shared" si="475"/>
        <v>0</v>
      </c>
      <c r="CV310" s="1">
        <f t="shared" si="476"/>
        <v>39</v>
      </c>
      <c r="CW310" s="1">
        <f t="shared" si="477"/>
        <v>0</v>
      </c>
      <c r="CX310" s="1">
        <f t="shared" si="478"/>
        <v>0</v>
      </c>
      <c r="CY310" s="1">
        <f t="shared" si="479"/>
        <v>0</v>
      </c>
      <c r="CZ310" s="1">
        <f t="shared" si="480"/>
        <v>0</v>
      </c>
      <c r="DA310" s="1">
        <f t="shared" si="481"/>
        <v>0</v>
      </c>
      <c r="DB310" s="1">
        <f t="shared" si="482"/>
        <v>0</v>
      </c>
      <c r="DC310" s="1">
        <f t="shared" si="483"/>
        <v>0</v>
      </c>
      <c r="DD310" s="1">
        <f t="shared" si="484"/>
        <v>0</v>
      </c>
    </row>
    <row r="311" spans="1:108" x14ac:dyDescent="0.55000000000000004">
      <c r="A311" s="1">
        <f>値貼り付け用シート!F319</f>
        <v>2</v>
      </c>
      <c r="B311" s="1">
        <f>値貼り付け用シート!G319</f>
        <v>3</v>
      </c>
      <c r="C311" s="1">
        <f>計算１!I7418</f>
        <v>24</v>
      </c>
      <c r="D311" s="1">
        <f>計算１!J7418</f>
        <v>24</v>
      </c>
      <c r="E311" s="1">
        <f>計算１!K7418</f>
        <v>0</v>
      </c>
      <c r="F311" s="1">
        <f>計算１!L7418</f>
        <v>36</v>
      </c>
      <c r="G311" s="1">
        <f>計算１!M7418</f>
        <v>1</v>
      </c>
      <c r="H311" s="1">
        <f>IF(計算１!I7418=0,"",計算１!N7418)</f>
        <v>40</v>
      </c>
      <c r="I311" s="1">
        <f>IF(ISERROR(計算１!O7418),"",計算１!O7418)</f>
        <v>40</v>
      </c>
      <c r="J311" s="1">
        <f>計算１!P7418</f>
        <v>0</v>
      </c>
      <c r="K311" s="1">
        <f t="shared" si="388"/>
        <v>36</v>
      </c>
      <c r="M311" s="1">
        <f t="shared" si="389"/>
        <v>0</v>
      </c>
      <c r="N311" s="1">
        <f t="shared" si="390"/>
        <v>0</v>
      </c>
      <c r="O311" s="1">
        <f t="shared" si="391"/>
        <v>0</v>
      </c>
      <c r="P311" s="1">
        <f t="shared" si="392"/>
        <v>0</v>
      </c>
      <c r="Q311" s="1">
        <f t="shared" si="393"/>
        <v>0</v>
      </c>
      <c r="R311" s="1">
        <f t="shared" si="394"/>
        <v>0</v>
      </c>
      <c r="S311" s="1">
        <f t="shared" si="395"/>
        <v>0</v>
      </c>
      <c r="T311" s="1">
        <f t="shared" si="396"/>
        <v>0</v>
      </c>
      <c r="U311" s="1">
        <f t="shared" si="397"/>
        <v>0</v>
      </c>
      <c r="V311" s="1">
        <f t="shared" si="398"/>
        <v>0</v>
      </c>
      <c r="W311" s="1">
        <f t="shared" si="399"/>
        <v>0</v>
      </c>
      <c r="X311" s="1">
        <f t="shared" si="400"/>
        <v>0</v>
      </c>
      <c r="Y311" s="1">
        <f t="shared" si="401"/>
        <v>0</v>
      </c>
      <c r="Z311" s="1">
        <f t="shared" si="402"/>
        <v>0</v>
      </c>
      <c r="AA311" s="1">
        <f t="shared" si="403"/>
        <v>0</v>
      </c>
      <c r="AB311" s="1">
        <f t="shared" si="404"/>
        <v>0</v>
      </c>
      <c r="AC311" s="1">
        <f t="shared" si="405"/>
        <v>0</v>
      </c>
      <c r="AD311" s="1">
        <f t="shared" si="406"/>
        <v>0</v>
      </c>
      <c r="AE311" s="1">
        <f t="shared" si="407"/>
        <v>0</v>
      </c>
      <c r="AF311" s="1">
        <f t="shared" si="408"/>
        <v>0</v>
      </c>
      <c r="AG311" s="1">
        <f t="shared" si="409"/>
        <v>0</v>
      </c>
      <c r="AH311" s="1">
        <f t="shared" si="410"/>
        <v>0</v>
      </c>
      <c r="AI311" s="1">
        <f t="shared" si="411"/>
        <v>0</v>
      </c>
      <c r="AJ311" s="1">
        <f t="shared" si="412"/>
        <v>0</v>
      </c>
      <c r="AK311" s="1">
        <f t="shared" si="413"/>
        <v>0</v>
      </c>
      <c r="AL311" s="1">
        <f t="shared" si="414"/>
        <v>0</v>
      </c>
      <c r="AM311" s="1">
        <f t="shared" si="415"/>
        <v>0</v>
      </c>
      <c r="AN311" s="1">
        <f t="shared" si="416"/>
        <v>0</v>
      </c>
      <c r="AO311" s="1">
        <f t="shared" si="417"/>
        <v>0</v>
      </c>
      <c r="AP311" s="1">
        <f t="shared" si="418"/>
        <v>0</v>
      </c>
      <c r="AQ311" s="1">
        <f t="shared" si="419"/>
        <v>0</v>
      </c>
      <c r="AR311" s="1">
        <f t="shared" si="420"/>
        <v>0</v>
      </c>
      <c r="AS311" s="1">
        <f t="shared" si="421"/>
        <v>0</v>
      </c>
      <c r="AT311" s="1">
        <f t="shared" si="422"/>
        <v>0</v>
      </c>
      <c r="AU311" s="1">
        <f t="shared" si="423"/>
        <v>0</v>
      </c>
      <c r="AV311" s="1">
        <f t="shared" si="424"/>
        <v>0</v>
      </c>
      <c r="AW311" s="1">
        <f t="shared" si="425"/>
        <v>0</v>
      </c>
      <c r="AX311" s="1">
        <f t="shared" si="426"/>
        <v>0</v>
      </c>
      <c r="AY311" s="1">
        <f t="shared" si="427"/>
        <v>0</v>
      </c>
      <c r="AZ311" s="1">
        <f t="shared" si="428"/>
        <v>0</v>
      </c>
      <c r="BA311" s="1">
        <f t="shared" si="429"/>
        <v>0</v>
      </c>
      <c r="BB311" s="1">
        <f t="shared" si="430"/>
        <v>0</v>
      </c>
      <c r="BC311" s="1">
        <f t="shared" si="431"/>
        <v>0</v>
      </c>
      <c r="BD311" s="1">
        <f t="shared" si="432"/>
        <v>0</v>
      </c>
      <c r="BE311" s="1">
        <f t="shared" si="433"/>
        <v>0</v>
      </c>
      <c r="BF311" s="1">
        <f t="shared" si="434"/>
        <v>0</v>
      </c>
      <c r="BG311" s="1">
        <f t="shared" si="435"/>
        <v>0</v>
      </c>
      <c r="BH311" s="1">
        <f t="shared" si="436"/>
        <v>0</v>
      </c>
      <c r="BI311" s="1">
        <f t="shared" si="437"/>
        <v>0</v>
      </c>
      <c r="BJ311" s="1">
        <f t="shared" si="438"/>
        <v>0</v>
      </c>
      <c r="BK311" s="1">
        <f t="shared" si="439"/>
        <v>0</v>
      </c>
      <c r="BL311" s="1">
        <f t="shared" si="440"/>
        <v>0</v>
      </c>
      <c r="BM311" s="1">
        <f t="shared" si="441"/>
        <v>0</v>
      </c>
      <c r="BN311" s="1">
        <f t="shared" si="442"/>
        <v>0</v>
      </c>
      <c r="BO311" s="1">
        <f t="shared" si="443"/>
        <v>0</v>
      </c>
      <c r="BP311" s="1">
        <f t="shared" si="444"/>
        <v>0</v>
      </c>
      <c r="BQ311" s="1">
        <f t="shared" si="445"/>
        <v>0</v>
      </c>
      <c r="BR311" s="1">
        <f t="shared" si="446"/>
        <v>0</v>
      </c>
      <c r="BS311" s="1">
        <f t="shared" si="447"/>
        <v>0</v>
      </c>
      <c r="BT311" s="1">
        <f t="shared" si="448"/>
        <v>0</v>
      </c>
      <c r="BU311" s="1">
        <f t="shared" si="449"/>
        <v>0</v>
      </c>
      <c r="BV311" s="1">
        <f t="shared" si="450"/>
        <v>0</v>
      </c>
      <c r="BW311" s="1">
        <f t="shared" si="451"/>
        <v>0</v>
      </c>
      <c r="BX311" s="1">
        <f t="shared" si="452"/>
        <v>0</v>
      </c>
      <c r="BY311" s="1">
        <f t="shared" si="453"/>
        <v>0</v>
      </c>
      <c r="BZ311" s="1">
        <f t="shared" si="454"/>
        <v>0</v>
      </c>
      <c r="CA311" s="1">
        <f t="shared" si="455"/>
        <v>0</v>
      </c>
      <c r="CB311" s="1">
        <f t="shared" si="456"/>
        <v>0</v>
      </c>
      <c r="CC311" s="1">
        <f t="shared" si="457"/>
        <v>0</v>
      </c>
      <c r="CD311" s="1">
        <f t="shared" si="458"/>
        <v>0</v>
      </c>
      <c r="CE311" s="1">
        <f t="shared" si="459"/>
        <v>0</v>
      </c>
      <c r="CF311" s="1">
        <f t="shared" si="460"/>
        <v>0</v>
      </c>
      <c r="CG311" s="1">
        <f t="shared" si="461"/>
        <v>0</v>
      </c>
      <c r="CH311" s="1">
        <f t="shared" si="462"/>
        <v>0</v>
      </c>
      <c r="CI311" s="1">
        <f t="shared" si="463"/>
        <v>0</v>
      </c>
      <c r="CJ311" s="1">
        <f t="shared" si="464"/>
        <v>0</v>
      </c>
      <c r="CK311" s="1">
        <f t="shared" si="465"/>
        <v>0</v>
      </c>
      <c r="CL311" s="1">
        <f t="shared" si="466"/>
        <v>0</v>
      </c>
      <c r="CM311" s="1">
        <f t="shared" si="467"/>
        <v>0</v>
      </c>
      <c r="CN311" s="1">
        <f t="shared" si="468"/>
        <v>0</v>
      </c>
      <c r="CO311" s="1">
        <f t="shared" si="469"/>
        <v>1</v>
      </c>
      <c r="CP311" s="1">
        <f t="shared" si="470"/>
        <v>24</v>
      </c>
      <c r="CQ311" s="1">
        <f t="shared" si="471"/>
        <v>36</v>
      </c>
      <c r="CR311" s="1">
        <f t="shared" si="472"/>
        <v>1</v>
      </c>
      <c r="CS311" s="1">
        <f t="shared" si="473"/>
        <v>36</v>
      </c>
      <c r="CT311" s="1">
        <f t="shared" si="474"/>
        <v>0</v>
      </c>
      <c r="CU311" s="1">
        <f t="shared" si="475"/>
        <v>0</v>
      </c>
      <c r="CV311" s="1">
        <f t="shared" si="476"/>
        <v>40</v>
      </c>
      <c r="CW311" s="1">
        <f t="shared" si="477"/>
        <v>0</v>
      </c>
      <c r="CX311" s="1">
        <f t="shared" si="478"/>
        <v>0</v>
      </c>
      <c r="CY311" s="1">
        <f t="shared" si="479"/>
        <v>0</v>
      </c>
      <c r="CZ311" s="1">
        <f t="shared" si="480"/>
        <v>0</v>
      </c>
      <c r="DA311" s="1">
        <f t="shared" si="481"/>
        <v>0</v>
      </c>
      <c r="DB311" s="1">
        <f t="shared" si="482"/>
        <v>0</v>
      </c>
      <c r="DC311" s="1">
        <f t="shared" si="483"/>
        <v>0</v>
      </c>
      <c r="DD311" s="1">
        <f t="shared" si="484"/>
        <v>0</v>
      </c>
    </row>
    <row r="312" spans="1:108" x14ac:dyDescent="0.55000000000000004">
      <c r="A312" s="1">
        <f>値貼り付け用シート!F320</f>
        <v>2</v>
      </c>
      <c r="B312" s="1">
        <f>値貼り付け用シート!G320</f>
        <v>4</v>
      </c>
      <c r="C312" s="1">
        <f>計算１!I7442</f>
        <v>24</v>
      </c>
      <c r="D312" s="1">
        <f>計算１!J7442</f>
        <v>24</v>
      </c>
      <c r="E312" s="1">
        <f>計算１!K7442</f>
        <v>0</v>
      </c>
      <c r="F312" s="1">
        <f>計算１!L7442</f>
        <v>27</v>
      </c>
      <c r="G312" s="1">
        <f>計算１!M7442</f>
        <v>1</v>
      </c>
      <c r="H312" s="1">
        <f>IF(計算１!I7442=0,"",計算１!N7442)</f>
        <v>36</v>
      </c>
      <c r="I312" s="1">
        <f>IF(ISERROR(計算１!O7442),"",計算１!O7442)</f>
        <v>30</v>
      </c>
      <c r="J312" s="1">
        <f>計算１!P7442</f>
        <v>0</v>
      </c>
      <c r="K312" s="1">
        <f t="shared" si="388"/>
        <v>27</v>
      </c>
      <c r="M312" s="1">
        <f t="shared" si="389"/>
        <v>0</v>
      </c>
      <c r="N312" s="1">
        <f t="shared" si="390"/>
        <v>0</v>
      </c>
      <c r="O312" s="1">
        <f t="shared" si="391"/>
        <v>0</v>
      </c>
      <c r="P312" s="1">
        <f t="shared" si="392"/>
        <v>0</v>
      </c>
      <c r="Q312" s="1">
        <f t="shared" si="393"/>
        <v>0</v>
      </c>
      <c r="R312" s="1">
        <f t="shared" si="394"/>
        <v>0</v>
      </c>
      <c r="S312" s="1">
        <f t="shared" si="395"/>
        <v>0</v>
      </c>
      <c r="T312" s="1">
        <f t="shared" si="396"/>
        <v>0</v>
      </c>
      <c r="U312" s="1">
        <f t="shared" si="397"/>
        <v>0</v>
      </c>
      <c r="V312" s="1">
        <f t="shared" si="398"/>
        <v>0</v>
      </c>
      <c r="W312" s="1">
        <f t="shared" si="399"/>
        <v>0</v>
      </c>
      <c r="X312" s="1">
        <f t="shared" si="400"/>
        <v>0</v>
      </c>
      <c r="Y312" s="1">
        <f t="shared" si="401"/>
        <v>0</v>
      </c>
      <c r="Z312" s="1">
        <f t="shared" si="402"/>
        <v>0</v>
      </c>
      <c r="AA312" s="1">
        <f t="shared" si="403"/>
        <v>0</v>
      </c>
      <c r="AB312" s="1">
        <f t="shared" si="404"/>
        <v>0</v>
      </c>
      <c r="AC312" s="1">
        <f t="shared" si="405"/>
        <v>0</v>
      </c>
      <c r="AD312" s="1">
        <f t="shared" si="406"/>
        <v>0</v>
      </c>
      <c r="AE312" s="1">
        <f t="shared" si="407"/>
        <v>0</v>
      </c>
      <c r="AF312" s="1">
        <f t="shared" si="408"/>
        <v>0</v>
      </c>
      <c r="AG312" s="1">
        <f t="shared" si="409"/>
        <v>0</v>
      </c>
      <c r="AH312" s="1">
        <f t="shared" si="410"/>
        <v>0</v>
      </c>
      <c r="AI312" s="1">
        <f t="shared" si="411"/>
        <v>0</v>
      </c>
      <c r="AJ312" s="1">
        <f t="shared" si="412"/>
        <v>0</v>
      </c>
      <c r="AK312" s="1">
        <f t="shared" si="413"/>
        <v>0</v>
      </c>
      <c r="AL312" s="1">
        <f t="shared" si="414"/>
        <v>0</v>
      </c>
      <c r="AM312" s="1">
        <f t="shared" si="415"/>
        <v>0</v>
      </c>
      <c r="AN312" s="1">
        <f t="shared" si="416"/>
        <v>0</v>
      </c>
      <c r="AO312" s="1">
        <f t="shared" si="417"/>
        <v>0</v>
      </c>
      <c r="AP312" s="1">
        <f t="shared" si="418"/>
        <v>0</v>
      </c>
      <c r="AQ312" s="1">
        <f t="shared" si="419"/>
        <v>0</v>
      </c>
      <c r="AR312" s="1">
        <f t="shared" si="420"/>
        <v>0</v>
      </c>
      <c r="AS312" s="1">
        <f t="shared" si="421"/>
        <v>0</v>
      </c>
      <c r="AT312" s="1">
        <f t="shared" si="422"/>
        <v>0</v>
      </c>
      <c r="AU312" s="1">
        <f t="shared" si="423"/>
        <v>0</v>
      </c>
      <c r="AV312" s="1">
        <f t="shared" si="424"/>
        <v>0</v>
      </c>
      <c r="AW312" s="1">
        <f t="shared" si="425"/>
        <v>0</v>
      </c>
      <c r="AX312" s="1">
        <f t="shared" si="426"/>
        <v>0</v>
      </c>
      <c r="AY312" s="1">
        <f t="shared" si="427"/>
        <v>0</v>
      </c>
      <c r="AZ312" s="1">
        <f t="shared" si="428"/>
        <v>0</v>
      </c>
      <c r="BA312" s="1">
        <f t="shared" si="429"/>
        <v>0</v>
      </c>
      <c r="BB312" s="1">
        <f t="shared" si="430"/>
        <v>0</v>
      </c>
      <c r="BC312" s="1">
        <f t="shared" si="431"/>
        <v>0</v>
      </c>
      <c r="BD312" s="1">
        <f t="shared" si="432"/>
        <v>0</v>
      </c>
      <c r="BE312" s="1">
        <f t="shared" si="433"/>
        <v>0</v>
      </c>
      <c r="BF312" s="1">
        <f t="shared" si="434"/>
        <v>0</v>
      </c>
      <c r="BG312" s="1">
        <f t="shared" si="435"/>
        <v>0</v>
      </c>
      <c r="BH312" s="1">
        <f t="shared" si="436"/>
        <v>0</v>
      </c>
      <c r="BI312" s="1">
        <f t="shared" si="437"/>
        <v>0</v>
      </c>
      <c r="BJ312" s="1">
        <f t="shared" si="438"/>
        <v>0</v>
      </c>
      <c r="BK312" s="1">
        <f t="shared" si="439"/>
        <v>0</v>
      </c>
      <c r="BL312" s="1">
        <f t="shared" si="440"/>
        <v>0</v>
      </c>
      <c r="BM312" s="1">
        <f t="shared" si="441"/>
        <v>0</v>
      </c>
      <c r="BN312" s="1">
        <f t="shared" si="442"/>
        <v>0</v>
      </c>
      <c r="BO312" s="1">
        <f t="shared" si="443"/>
        <v>0</v>
      </c>
      <c r="BP312" s="1">
        <f t="shared" si="444"/>
        <v>0</v>
      </c>
      <c r="BQ312" s="1">
        <f t="shared" si="445"/>
        <v>0</v>
      </c>
      <c r="BR312" s="1">
        <f t="shared" si="446"/>
        <v>0</v>
      </c>
      <c r="BS312" s="1">
        <f t="shared" si="447"/>
        <v>0</v>
      </c>
      <c r="BT312" s="1">
        <f t="shared" si="448"/>
        <v>0</v>
      </c>
      <c r="BU312" s="1">
        <f t="shared" si="449"/>
        <v>0</v>
      </c>
      <c r="BV312" s="1">
        <f t="shared" si="450"/>
        <v>0</v>
      </c>
      <c r="BW312" s="1">
        <f t="shared" si="451"/>
        <v>0</v>
      </c>
      <c r="BX312" s="1">
        <f t="shared" si="452"/>
        <v>0</v>
      </c>
      <c r="BY312" s="1">
        <f t="shared" si="453"/>
        <v>0</v>
      </c>
      <c r="BZ312" s="1">
        <f t="shared" si="454"/>
        <v>0</v>
      </c>
      <c r="CA312" s="1">
        <f t="shared" si="455"/>
        <v>0</v>
      </c>
      <c r="CB312" s="1">
        <f t="shared" si="456"/>
        <v>0</v>
      </c>
      <c r="CC312" s="1">
        <f t="shared" si="457"/>
        <v>0</v>
      </c>
      <c r="CD312" s="1">
        <f t="shared" si="458"/>
        <v>0</v>
      </c>
      <c r="CE312" s="1">
        <f t="shared" si="459"/>
        <v>0</v>
      </c>
      <c r="CF312" s="1">
        <f t="shared" si="460"/>
        <v>0</v>
      </c>
      <c r="CG312" s="1">
        <f t="shared" si="461"/>
        <v>0</v>
      </c>
      <c r="CH312" s="1">
        <f t="shared" si="462"/>
        <v>0</v>
      </c>
      <c r="CI312" s="1">
        <f t="shared" si="463"/>
        <v>0</v>
      </c>
      <c r="CJ312" s="1">
        <f t="shared" si="464"/>
        <v>0</v>
      </c>
      <c r="CK312" s="1">
        <f t="shared" si="465"/>
        <v>0</v>
      </c>
      <c r="CL312" s="1">
        <f t="shared" si="466"/>
        <v>0</v>
      </c>
      <c r="CM312" s="1">
        <f t="shared" si="467"/>
        <v>0</v>
      </c>
      <c r="CN312" s="1">
        <f t="shared" si="468"/>
        <v>0</v>
      </c>
      <c r="CO312" s="1">
        <f t="shared" si="469"/>
        <v>1</v>
      </c>
      <c r="CP312" s="1">
        <f t="shared" si="470"/>
        <v>24</v>
      </c>
      <c r="CQ312" s="1">
        <f t="shared" si="471"/>
        <v>27</v>
      </c>
      <c r="CR312" s="1">
        <f t="shared" si="472"/>
        <v>1</v>
      </c>
      <c r="CS312" s="1">
        <f t="shared" si="473"/>
        <v>27</v>
      </c>
      <c r="CT312" s="1">
        <f t="shared" si="474"/>
        <v>0</v>
      </c>
      <c r="CU312" s="1">
        <f t="shared" si="475"/>
        <v>0</v>
      </c>
      <c r="CV312" s="1">
        <f t="shared" si="476"/>
        <v>36</v>
      </c>
      <c r="CW312" s="1">
        <f t="shared" si="477"/>
        <v>0</v>
      </c>
      <c r="CX312" s="1">
        <f t="shared" si="478"/>
        <v>0</v>
      </c>
      <c r="CY312" s="1">
        <f t="shared" si="479"/>
        <v>0</v>
      </c>
      <c r="CZ312" s="1">
        <f t="shared" si="480"/>
        <v>0</v>
      </c>
      <c r="DA312" s="1">
        <f t="shared" si="481"/>
        <v>0</v>
      </c>
      <c r="DB312" s="1">
        <f t="shared" si="482"/>
        <v>0</v>
      </c>
      <c r="DC312" s="1">
        <f t="shared" si="483"/>
        <v>0</v>
      </c>
      <c r="DD312" s="1">
        <f t="shared" si="484"/>
        <v>0</v>
      </c>
    </row>
    <row r="313" spans="1:108" x14ac:dyDescent="0.55000000000000004">
      <c r="A313" s="1">
        <f>値貼り付け用シート!F321</f>
        <v>2</v>
      </c>
      <c r="B313" s="1">
        <f>値貼り付け用シート!G321</f>
        <v>5</v>
      </c>
      <c r="C313" s="1">
        <f>計算１!I7466</f>
        <v>24</v>
      </c>
      <c r="D313" s="1">
        <f>計算１!J7466</f>
        <v>24</v>
      </c>
      <c r="E313" s="1">
        <f>計算１!K7466</f>
        <v>0</v>
      </c>
      <c r="F313" s="1">
        <f>計算１!L7466</f>
        <v>35</v>
      </c>
      <c r="G313" s="1">
        <f>計算１!M7466</f>
        <v>1</v>
      </c>
      <c r="H313" s="1">
        <f>IF(計算１!I7466=0,"",計算１!N7466)</f>
        <v>37</v>
      </c>
      <c r="I313" s="1">
        <f>IF(ISERROR(計算１!O7466),"",計算１!O7466)</f>
        <v>33</v>
      </c>
      <c r="J313" s="1">
        <f>計算１!P7466</f>
        <v>0</v>
      </c>
      <c r="K313" s="1">
        <f t="shared" si="388"/>
        <v>35</v>
      </c>
      <c r="M313" s="1">
        <f t="shared" si="389"/>
        <v>0</v>
      </c>
      <c r="N313" s="1">
        <f t="shared" si="390"/>
        <v>0</v>
      </c>
      <c r="O313" s="1">
        <f t="shared" si="391"/>
        <v>0</v>
      </c>
      <c r="P313" s="1">
        <f t="shared" si="392"/>
        <v>0</v>
      </c>
      <c r="Q313" s="1">
        <f t="shared" si="393"/>
        <v>0</v>
      </c>
      <c r="R313" s="1">
        <f t="shared" si="394"/>
        <v>0</v>
      </c>
      <c r="S313" s="1">
        <f t="shared" si="395"/>
        <v>0</v>
      </c>
      <c r="T313" s="1">
        <f t="shared" si="396"/>
        <v>0</v>
      </c>
      <c r="U313" s="1">
        <f t="shared" si="397"/>
        <v>0</v>
      </c>
      <c r="V313" s="1">
        <f t="shared" si="398"/>
        <v>0</v>
      </c>
      <c r="W313" s="1">
        <f t="shared" si="399"/>
        <v>0</v>
      </c>
      <c r="X313" s="1">
        <f t="shared" si="400"/>
        <v>0</v>
      </c>
      <c r="Y313" s="1">
        <f t="shared" si="401"/>
        <v>0</v>
      </c>
      <c r="Z313" s="1">
        <f t="shared" si="402"/>
        <v>0</v>
      </c>
      <c r="AA313" s="1">
        <f t="shared" si="403"/>
        <v>0</v>
      </c>
      <c r="AB313" s="1">
        <f t="shared" si="404"/>
        <v>0</v>
      </c>
      <c r="AC313" s="1">
        <f t="shared" si="405"/>
        <v>0</v>
      </c>
      <c r="AD313" s="1">
        <f t="shared" si="406"/>
        <v>0</v>
      </c>
      <c r="AE313" s="1">
        <f t="shared" si="407"/>
        <v>0</v>
      </c>
      <c r="AF313" s="1">
        <f t="shared" si="408"/>
        <v>0</v>
      </c>
      <c r="AG313" s="1">
        <f t="shared" si="409"/>
        <v>0</v>
      </c>
      <c r="AH313" s="1">
        <f t="shared" si="410"/>
        <v>0</v>
      </c>
      <c r="AI313" s="1">
        <f t="shared" si="411"/>
        <v>0</v>
      </c>
      <c r="AJ313" s="1">
        <f t="shared" si="412"/>
        <v>0</v>
      </c>
      <c r="AK313" s="1">
        <f t="shared" si="413"/>
        <v>0</v>
      </c>
      <c r="AL313" s="1">
        <f t="shared" si="414"/>
        <v>0</v>
      </c>
      <c r="AM313" s="1">
        <f t="shared" si="415"/>
        <v>0</v>
      </c>
      <c r="AN313" s="1">
        <f t="shared" si="416"/>
        <v>0</v>
      </c>
      <c r="AO313" s="1">
        <f t="shared" si="417"/>
        <v>0</v>
      </c>
      <c r="AP313" s="1">
        <f t="shared" si="418"/>
        <v>0</v>
      </c>
      <c r="AQ313" s="1">
        <f t="shared" si="419"/>
        <v>0</v>
      </c>
      <c r="AR313" s="1">
        <f t="shared" si="420"/>
        <v>0</v>
      </c>
      <c r="AS313" s="1">
        <f t="shared" si="421"/>
        <v>0</v>
      </c>
      <c r="AT313" s="1">
        <f t="shared" si="422"/>
        <v>0</v>
      </c>
      <c r="AU313" s="1">
        <f t="shared" si="423"/>
        <v>0</v>
      </c>
      <c r="AV313" s="1">
        <f t="shared" si="424"/>
        <v>0</v>
      </c>
      <c r="AW313" s="1">
        <f t="shared" si="425"/>
        <v>0</v>
      </c>
      <c r="AX313" s="1">
        <f t="shared" si="426"/>
        <v>0</v>
      </c>
      <c r="AY313" s="1">
        <f t="shared" si="427"/>
        <v>0</v>
      </c>
      <c r="AZ313" s="1">
        <f t="shared" si="428"/>
        <v>0</v>
      </c>
      <c r="BA313" s="1">
        <f t="shared" si="429"/>
        <v>0</v>
      </c>
      <c r="BB313" s="1">
        <f t="shared" si="430"/>
        <v>0</v>
      </c>
      <c r="BC313" s="1">
        <f t="shared" si="431"/>
        <v>0</v>
      </c>
      <c r="BD313" s="1">
        <f t="shared" si="432"/>
        <v>0</v>
      </c>
      <c r="BE313" s="1">
        <f t="shared" si="433"/>
        <v>0</v>
      </c>
      <c r="BF313" s="1">
        <f t="shared" si="434"/>
        <v>0</v>
      </c>
      <c r="BG313" s="1">
        <f t="shared" si="435"/>
        <v>0</v>
      </c>
      <c r="BH313" s="1">
        <f t="shared" si="436"/>
        <v>0</v>
      </c>
      <c r="BI313" s="1">
        <f t="shared" si="437"/>
        <v>0</v>
      </c>
      <c r="BJ313" s="1">
        <f t="shared" si="438"/>
        <v>0</v>
      </c>
      <c r="BK313" s="1">
        <f t="shared" si="439"/>
        <v>0</v>
      </c>
      <c r="BL313" s="1">
        <f t="shared" si="440"/>
        <v>0</v>
      </c>
      <c r="BM313" s="1">
        <f t="shared" si="441"/>
        <v>0</v>
      </c>
      <c r="BN313" s="1">
        <f t="shared" si="442"/>
        <v>0</v>
      </c>
      <c r="BO313" s="1">
        <f t="shared" si="443"/>
        <v>0</v>
      </c>
      <c r="BP313" s="1">
        <f t="shared" si="444"/>
        <v>0</v>
      </c>
      <c r="BQ313" s="1">
        <f t="shared" si="445"/>
        <v>0</v>
      </c>
      <c r="BR313" s="1">
        <f t="shared" si="446"/>
        <v>0</v>
      </c>
      <c r="BS313" s="1">
        <f t="shared" si="447"/>
        <v>0</v>
      </c>
      <c r="BT313" s="1">
        <f t="shared" si="448"/>
        <v>0</v>
      </c>
      <c r="BU313" s="1">
        <f t="shared" si="449"/>
        <v>0</v>
      </c>
      <c r="BV313" s="1">
        <f t="shared" si="450"/>
        <v>0</v>
      </c>
      <c r="BW313" s="1">
        <f t="shared" si="451"/>
        <v>0</v>
      </c>
      <c r="BX313" s="1">
        <f t="shared" si="452"/>
        <v>0</v>
      </c>
      <c r="BY313" s="1">
        <f t="shared" si="453"/>
        <v>0</v>
      </c>
      <c r="BZ313" s="1">
        <f t="shared" si="454"/>
        <v>0</v>
      </c>
      <c r="CA313" s="1">
        <f t="shared" si="455"/>
        <v>0</v>
      </c>
      <c r="CB313" s="1">
        <f t="shared" si="456"/>
        <v>0</v>
      </c>
      <c r="CC313" s="1">
        <f t="shared" si="457"/>
        <v>0</v>
      </c>
      <c r="CD313" s="1">
        <f t="shared" si="458"/>
        <v>0</v>
      </c>
      <c r="CE313" s="1">
        <f t="shared" si="459"/>
        <v>0</v>
      </c>
      <c r="CF313" s="1">
        <f t="shared" si="460"/>
        <v>0</v>
      </c>
      <c r="CG313" s="1">
        <f t="shared" si="461"/>
        <v>0</v>
      </c>
      <c r="CH313" s="1">
        <f t="shared" si="462"/>
        <v>0</v>
      </c>
      <c r="CI313" s="1">
        <f t="shared" si="463"/>
        <v>0</v>
      </c>
      <c r="CJ313" s="1">
        <f t="shared" si="464"/>
        <v>0</v>
      </c>
      <c r="CK313" s="1">
        <f t="shared" si="465"/>
        <v>0</v>
      </c>
      <c r="CL313" s="1">
        <f t="shared" si="466"/>
        <v>0</v>
      </c>
      <c r="CM313" s="1">
        <f t="shared" si="467"/>
        <v>0</v>
      </c>
      <c r="CN313" s="1">
        <f t="shared" si="468"/>
        <v>0</v>
      </c>
      <c r="CO313" s="1">
        <f t="shared" si="469"/>
        <v>1</v>
      </c>
      <c r="CP313" s="1">
        <f t="shared" si="470"/>
        <v>24</v>
      </c>
      <c r="CQ313" s="1">
        <f t="shared" si="471"/>
        <v>35</v>
      </c>
      <c r="CR313" s="1">
        <f t="shared" si="472"/>
        <v>1</v>
      </c>
      <c r="CS313" s="1">
        <f t="shared" si="473"/>
        <v>35</v>
      </c>
      <c r="CT313" s="1">
        <f t="shared" si="474"/>
        <v>0</v>
      </c>
      <c r="CU313" s="1">
        <f t="shared" si="475"/>
        <v>0</v>
      </c>
      <c r="CV313" s="1">
        <f t="shared" si="476"/>
        <v>37</v>
      </c>
      <c r="CW313" s="1">
        <f t="shared" si="477"/>
        <v>0</v>
      </c>
      <c r="CX313" s="1">
        <f t="shared" si="478"/>
        <v>0</v>
      </c>
      <c r="CY313" s="1">
        <f t="shared" si="479"/>
        <v>0</v>
      </c>
      <c r="CZ313" s="1">
        <f t="shared" si="480"/>
        <v>0</v>
      </c>
      <c r="DA313" s="1">
        <f t="shared" si="481"/>
        <v>0</v>
      </c>
      <c r="DB313" s="1">
        <f t="shared" si="482"/>
        <v>0</v>
      </c>
      <c r="DC313" s="1">
        <f t="shared" si="483"/>
        <v>0</v>
      </c>
      <c r="DD313" s="1">
        <f t="shared" si="484"/>
        <v>0</v>
      </c>
    </row>
    <row r="314" spans="1:108" x14ac:dyDescent="0.55000000000000004">
      <c r="A314" s="1">
        <f>値貼り付け用シート!F322</f>
        <v>2</v>
      </c>
      <c r="B314" s="1">
        <f>値貼り付け用シート!G322</f>
        <v>6</v>
      </c>
      <c r="C314" s="1">
        <f>計算１!I7490</f>
        <v>23</v>
      </c>
      <c r="D314" s="1">
        <f>計算１!J7490</f>
        <v>24</v>
      </c>
      <c r="E314" s="1">
        <f>計算１!K7490</f>
        <v>0</v>
      </c>
      <c r="F314" s="1">
        <f>計算１!L7490</f>
        <v>29</v>
      </c>
      <c r="G314" s="1">
        <f>計算１!M7490</f>
        <v>1</v>
      </c>
      <c r="H314" s="1">
        <f>IF(計算１!I7490=0,"",計算１!N7490)</f>
        <v>30</v>
      </c>
      <c r="I314" s="1">
        <f>IF(ISERROR(計算１!O7490),"",計算１!O7490)</f>
        <v>28</v>
      </c>
      <c r="J314" s="1">
        <f>計算１!P7490</f>
        <v>0</v>
      </c>
      <c r="K314" s="1">
        <f t="shared" si="388"/>
        <v>29</v>
      </c>
      <c r="M314" s="1">
        <f t="shared" si="389"/>
        <v>0</v>
      </c>
      <c r="N314" s="1">
        <f t="shared" si="390"/>
        <v>0</v>
      </c>
      <c r="O314" s="1">
        <f t="shared" si="391"/>
        <v>0</v>
      </c>
      <c r="P314" s="1">
        <f t="shared" si="392"/>
        <v>0</v>
      </c>
      <c r="Q314" s="1">
        <f t="shared" si="393"/>
        <v>0</v>
      </c>
      <c r="R314" s="1">
        <f t="shared" si="394"/>
        <v>0</v>
      </c>
      <c r="S314" s="1">
        <f t="shared" si="395"/>
        <v>0</v>
      </c>
      <c r="T314" s="1">
        <f t="shared" si="396"/>
        <v>0</v>
      </c>
      <c r="U314" s="1">
        <f t="shared" si="397"/>
        <v>0</v>
      </c>
      <c r="V314" s="1">
        <f t="shared" si="398"/>
        <v>0</v>
      </c>
      <c r="W314" s="1">
        <f t="shared" si="399"/>
        <v>0</v>
      </c>
      <c r="X314" s="1">
        <f t="shared" si="400"/>
        <v>0</v>
      </c>
      <c r="Y314" s="1">
        <f t="shared" si="401"/>
        <v>0</v>
      </c>
      <c r="Z314" s="1">
        <f t="shared" si="402"/>
        <v>0</v>
      </c>
      <c r="AA314" s="1">
        <f t="shared" si="403"/>
        <v>0</v>
      </c>
      <c r="AB314" s="1">
        <f t="shared" si="404"/>
        <v>0</v>
      </c>
      <c r="AC314" s="1">
        <f t="shared" si="405"/>
        <v>0</v>
      </c>
      <c r="AD314" s="1">
        <f t="shared" si="406"/>
        <v>0</v>
      </c>
      <c r="AE314" s="1">
        <f t="shared" si="407"/>
        <v>0</v>
      </c>
      <c r="AF314" s="1">
        <f t="shared" si="408"/>
        <v>0</v>
      </c>
      <c r="AG314" s="1">
        <f t="shared" si="409"/>
        <v>0</v>
      </c>
      <c r="AH314" s="1">
        <f t="shared" si="410"/>
        <v>0</v>
      </c>
      <c r="AI314" s="1">
        <f t="shared" si="411"/>
        <v>0</v>
      </c>
      <c r="AJ314" s="1">
        <f t="shared" si="412"/>
        <v>0</v>
      </c>
      <c r="AK314" s="1">
        <f t="shared" si="413"/>
        <v>0</v>
      </c>
      <c r="AL314" s="1">
        <f t="shared" si="414"/>
        <v>0</v>
      </c>
      <c r="AM314" s="1">
        <f t="shared" si="415"/>
        <v>0</v>
      </c>
      <c r="AN314" s="1">
        <f t="shared" si="416"/>
        <v>0</v>
      </c>
      <c r="AO314" s="1">
        <f t="shared" si="417"/>
        <v>0</v>
      </c>
      <c r="AP314" s="1">
        <f t="shared" si="418"/>
        <v>0</v>
      </c>
      <c r="AQ314" s="1">
        <f t="shared" si="419"/>
        <v>0</v>
      </c>
      <c r="AR314" s="1">
        <f t="shared" si="420"/>
        <v>0</v>
      </c>
      <c r="AS314" s="1">
        <f t="shared" si="421"/>
        <v>0</v>
      </c>
      <c r="AT314" s="1">
        <f t="shared" si="422"/>
        <v>0</v>
      </c>
      <c r="AU314" s="1">
        <f t="shared" si="423"/>
        <v>0</v>
      </c>
      <c r="AV314" s="1">
        <f t="shared" si="424"/>
        <v>0</v>
      </c>
      <c r="AW314" s="1">
        <f t="shared" si="425"/>
        <v>0</v>
      </c>
      <c r="AX314" s="1">
        <f t="shared" si="426"/>
        <v>0</v>
      </c>
      <c r="AY314" s="1">
        <f t="shared" si="427"/>
        <v>0</v>
      </c>
      <c r="AZ314" s="1">
        <f t="shared" si="428"/>
        <v>0</v>
      </c>
      <c r="BA314" s="1">
        <f t="shared" si="429"/>
        <v>0</v>
      </c>
      <c r="BB314" s="1">
        <f t="shared" si="430"/>
        <v>0</v>
      </c>
      <c r="BC314" s="1">
        <f t="shared" si="431"/>
        <v>0</v>
      </c>
      <c r="BD314" s="1">
        <f t="shared" si="432"/>
        <v>0</v>
      </c>
      <c r="BE314" s="1">
        <f t="shared" si="433"/>
        <v>0</v>
      </c>
      <c r="BF314" s="1">
        <f t="shared" si="434"/>
        <v>0</v>
      </c>
      <c r="BG314" s="1">
        <f t="shared" si="435"/>
        <v>0</v>
      </c>
      <c r="BH314" s="1">
        <f t="shared" si="436"/>
        <v>0</v>
      </c>
      <c r="BI314" s="1">
        <f t="shared" si="437"/>
        <v>0</v>
      </c>
      <c r="BJ314" s="1">
        <f t="shared" si="438"/>
        <v>0</v>
      </c>
      <c r="BK314" s="1">
        <f t="shared" si="439"/>
        <v>0</v>
      </c>
      <c r="BL314" s="1">
        <f t="shared" si="440"/>
        <v>0</v>
      </c>
      <c r="BM314" s="1">
        <f t="shared" si="441"/>
        <v>0</v>
      </c>
      <c r="BN314" s="1">
        <f t="shared" si="442"/>
        <v>0</v>
      </c>
      <c r="BO314" s="1">
        <f t="shared" si="443"/>
        <v>0</v>
      </c>
      <c r="BP314" s="1">
        <f t="shared" si="444"/>
        <v>0</v>
      </c>
      <c r="BQ314" s="1">
        <f t="shared" si="445"/>
        <v>0</v>
      </c>
      <c r="BR314" s="1">
        <f t="shared" si="446"/>
        <v>0</v>
      </c>
      <c r="BS314" s="1">
        <f t="shared" si="447"/>
        <v>0</v>
      </c>
      <c r="BT314" s="1">
        <f t="shared" si="448"/>
        <v>0</v>
      </c>
      <c r="BU314" s="1">
        <f t="shared" si="449"/>
        <v>0</v>
      </c>
      <c r="BV314" s="1">
        <f t="shared" si="450"/>
        <v>0</v>
      </c>
      <c r="BW314" s="1">
        <f t="shared" si="451"/>
        <v>0</v>
      </c>
      <c r="BX314" s="1">
        <f t="shared" si="452"/>
        <v>0</v>
      </c>
      <c r="BY314" s="1">
        <f t="shared" si="453"/>
        <v>0</v>
      </c>
      <c r="BZ314" s="1">
        <f t="shared" si="454"/>
        <v>0</v>
      </c>
      <c r="CA314" s="1">
        <f t="shared" si="455"/>
        <v>0</v>
      </c>
      <c r="CB314" s="1">
        <f t="shared" si="456"/>
        <v>0</v>
      </c>
      <c r="CC314" s="1">
        <f t="shared" si="457"/>
        <v>0</v>
      </c>
      <c r="CD314" s="1">
        <f t="shared" si="458"/>
        <v>0</v>
      </c>
      <c r="CE314" s="1">
        <f t="shared" si="459"/>
        <v>0</v>
      </c>
      <c r="CF314" s="1">
        <f t="shared" si="460"/>
        <v>0</v>
      </c>
      <c r="CG314" s="1">
        <f t="shared" si="461"/>
        <v>0</v>
      </c>
      <c r="CH314" s="1">
        <f t="shared" si="462"/>
        <v>0</v>
      </c>
      <c r="CI314" s="1">
        <f t="shared" si="463"/>
        <v>0</v>
      </c>
      <c r="CJ314" s="1">
        <f t="shared" si="464"/>
        <v>0</v>
      </c>
      <c r="CK314" s="1">
        <f t="shared" si="465"/>
        <v>0</v>
      </c>
      <c r="CL314" s="1">
        <f t="shared" si="466"/>
        <v>0</v>
      </c>
      <c r="CM314" s="1">
        <f t="shared" si="467"/>
        <v>0</v>
      </c>
      <c r="CN314" s="1">
        <f t="shared" si="468"/>
        <v>0</v>
      </c>
      <c r="CO314" s="1">
        <f t="shared" si="469"/>
        <v>1</v>
      </c>
      <c r="CP314" s="1">
        <f t="shared" si="470"/>
        <v>23</v>
      </c>
      <c r="CQ314" s="1">
        <f t="shared" si="471"/>
        <v>29</v>
      </c>
      <c r="CR314" s="1">
        <f t="shared" si="472"/>
        <v>1</v>
      </c>
      <c r="CS314" s="1">
        <f t="shared" si="473"/>
        <v>29</v>
      </c>
      <c r="CT314" s="1">
        <f t="shared" si="474"/>
        <v>0</v>
      </c>
      <c r="CU314" s="1">
        <f t="shared" si="475"/>
        <v>0</v>
      </c>
      <c r="CV314" s="1">
        <f t="shared" si="476"/>
        <v>30</v>
      </c>
      <c r="CW314" s="1">
        <f t="shared" si="477"/>
        <v>0</v>
      </c>
      <c r="CX314" s="1">
        <f t="shared" si="478"/>
        <v>0</v>
      </c>
      <c r="CY314" s="1">
        <f t="shared" si="479"/>
        <v>0</v>
      </c>
      <c r="CZ314" s="1">
        <f t="shared" si="480"/>
        <v>0</v>
      </c>
      <c r="DA314" s="1">
        <f t="shared" si="481"/>
        <v>0</v>
      </c>
      <c r="DB314" s="1">
        <f t="shared" si="482"/>
        <v>0</v>
      </c>
      <c r="DC314" s="1">
        <f t="shared" si="483"/>
        <v>0</v>
      </c>
      <c r="DD314" s="1">
        <f t="shared" si="484"/>
        <v>0</v>
      </c>
    </row>
    <row r="315" spans="1:108" x14ac:dyDescent="0.55000000000000004">
      <c r="A315" s="1">
        <f>値貼り付け用シート!F323</f>
        <v>2</v>
      </c>
      <c r="B315" s="1">
        <f>値貼り付け用シート!G323</f>
        <v>7</v>
      </c>
      <c r="C315" s="1">
        <f>計算１!I7514</f>
        <v>23</v>
      </c>
      <c r="D315" s="1">
        <f>計算１!J7514</f>
        <v>24</v>
      </c>
      <c r="E315" s="1">
        <f>計算１!K7514</f>
        <v>0</v>
      </c>
      <c r="F315" s="1">
        <f>計算１!L7514</f>
        <v>25</v>
      </c>
      <c r="G315" s="1">
        <f>計算１!M7514</f>
        <v>1</v>
      </c>
      <c r="H315" s="1">
        <f>IF(計算１!I7514=0,"",計算１!N7514)</f>
        <v>29</v>
      </c>
      <c r="I315" s="1">
        <f>IF(ISERROR(計算１!O7514),"",計算１!O7514)</f>
        <v>29</v>
      </c>
      <c r="J315" s="1">
        <f>計算１!P7514</f>
        <v>0</v>
      </c>
      <c r="K315" s="1">
        <f t="shared" si="388"/>
        <v>25</v>
      </c>
      <c r="M315" s="1">
        <f t="shared" si="389"/>
        <v>0</v>
      </c>
      <c r="N315" s="1">
        <f t="shared" si="390"/>
        <v>0</v>
      </c>
      <c r="O315" s="1">
        <f t="shared" si="391"/>
        <v>0</v>
      </c>
      <c r="P315" s="1">
        <f t="shared" si="392"/>
        <v>0</v>
      </c>
      <c r="Q315" s="1">
        <f t="shared" si="393"/>
        <v>0</v>
      </c>
      <c r="R315" s="1">
        <f t="shared" si="394"/>
        <v>0</v>
      </c>
      <c r="S315" s="1">
        <f t="shared" si="395"/>
        <v>0</v>
      </c>
      <c r="T315" s="1">
        <f t="shared" si="396"/>
        <v>0</v>
      </c>
      <c r="U315" s="1">
        <f t="shared" si="397"/>
        <v>0</v>
      </c>
      <c r="V315" s="1">
        <f t="shared" si="398"/>
        <v>0</v>
      </c>
      <c r="W315" s="1">
        <f t="shared" si="399"/>
        <v>0</v>
      </c>
      <c r="X315" s="1">
        <f t="shared" si="400"/>
        <v>0</v>
      </c>
      <c r="Y315" s="1">
        <f t="shared" si="401"/>
        <v>0</v>
      </c>
      <c r="Z315" s="1">
        <f t="shared" si="402"/>
        <v>0</v>
      </c>
      <c r="AA315" s="1">
        <f t="shared" si="403"/>
        <v>0</v>
      </c>
      <c r="AB315" s="1">
        <f t="shared" si="404"/>
        <v>0</v>
      </c>
      <c r="AC315" s="1">
        <f t="shared" si="405"/>
        <v>0</v>
      </c>
      <c r="AD315" s="1">
        <f t="shared" si="406"/>
        <v>0</v>
      </c>
      <c r="AE315" s="1">
        <f t="shared" si="407"/>
        <v>0</v>
      </c>
      <c r="AF315" s="1">
        <f t="shared" si="408"/>
        <v>0</v>
      </c>
      <c r="AG315" s="1">
        <f t="shared" si="409"/>
        <v>0</v>
      </c>
      <c r="AH315" s="1">
        <f t="shared" si="410"/>
        <v>0</v>
      </c>
      <c r="AI315" s="1">
        <f t="shared" si="411"/>
        <v>0</v>
      </c>
      <c r="AJ315" s="1">
        <f t="shared" si="412"/>
        <v>0</v>
      </c>
      <c r="AK315" s="1">
        <f t="shared" si="413"/>
        <v>0</v>
      </c>
      <c r="AL315" s="1">
        <f t="shared" si="414"/>
        <v>0</v>
      </c>
      <c r="AM315" s="1">
        <f t="shared" si="415"/>
        <v>0</v>
      </c>
      <c r="AN315" s="1">
        <f t="shared" si="416"/>
        <v>0</v>
      </c>
      <c r="AO315" s="1">
        <f t="shared" si="417"/>
        <v>0</v>
      </c>
      <c r="AP315" s="1">
        <f t="shared" si="418"/>
        <v>0</v>
      </c>
      <c r="AQ315" s="1">
        <f t="shared" si="419"/>
        <v>0</v>
      </c>
      <c r="AR315" s="1">
        <f t="shared" si="420"/>
        <v>0</v>
      </c>
      <c r="AS315" s="1">
        <f t="shared" si="421"/>
        <v>0</v>
      </c>
      <c r="AT315" s="1">
        <f t="shared" si="422"/>
        <v>0</v>
      </c>
      <c r="AU315" s="1">
        <f t="shared" si="423"/>
        <v>0</v>
      </c>
      <c r="AV315" s="1">
        <f t="shared" si="424"/>
        <v>0</v>
      </c>
      <c r="AW315" s="1">
        <f t="shared" si="425"/>
        <v>0</v>
      </c>
      <c r="AX315" s="1">
        <f t="shared" si="426"/>
        <v>0</v>
      </c>
      <c r="AY315" s="1">
        <f t="shared" si="427"/>
        <v>0</v>
      </c>
      <c r="AZ315" s="1">
        <f t="shared" si="428"/>
        <v>0</v>
      </c>
      <c r="BA315" s="1">
        <f t="shared" si="429"/>
        <v>0</v>
      </c>
      <c r="BB315" s="1">
        <f t="shared" si="430"/>
        <v>0</v>
      </c>
      <c r="BC315" s="1">
        <f t="shared" si="431"/>
        <v>0</v>
      </c>
      <c r="BD315" s="1">
        <f t="shared" si="432"/>
        <v>0</v>
      </c>
      <c r="BE315" s="1">
        <f t="shared" si="433"/>
        <v>0</v>
      </c>
      <c r="BF315" s="1">
        <f t="shared" si="434"/>
        <v>0</v>
      </c>
      <c r="BG315" s="1">
        <f t="shared" si="435"/>
        <v>0</v>
      </c>
      <c r="BH315" s="1">
        <f t="shared" si="436"/>
        <v>0</v>
      </c>
      <c r="BI315" s="1">
        <f t="shared" si="437"/>
        <v>0</v>
      </c>
      <c r="BJ315" s="1">
        <f t="shared" si="438"/>
        <v>0</v>
      </c>
      <c r="BK315" s="1">
        <f t="shared" si="439"/>
        <v>0</v>
      </c>
      <c r="BL315" s="1">
        <f t="shared" si="440"/>
        <v>0</v>
      </c>
      <c r="BM315" s="1">
        <f t="shared" si="441"/>
        <v>0</v>
      </c>
      <c r="BN315" s="1">
        <f t="shared" si="442"/>
        <v>0</v>
      </c>
      <c r="BO315" s="1">
        <f t="shared" si="443"/>
        <v>0</v>
      </c>
      <c r="BP315" s="1">
        <f t="shared" si="444"/>
        <v>0</v>
      </c>
      <c r="BQ315" s="1">
        <f t="shared" si="445"/>
        <v>0</v>
      </c>
      <c r="BR315" s="1">
        <f t="shared" si="446"/>
        <v>0</v>
      </c>
      <c r="BS315" s="1">
        <f t="shared" si="447"/>
        <v>0</v>
      </c>
      <c r="BT315" s="1">
        <f t="shared" si="448"/>
        <v>0</v>
      </c>
      <c r="BU315" s="1">
        <f t="shared" si="449"/>
        <v>0</v>
      </c>
      <c r="BV315" s="1">
        <f t="shared" si="450"/>
        <v>0</v>
      </c>
      <c r="BW315" s="1">
        <f t="shared" si="451"/>
        <v>0</v>
      </c>
      <c r="BX315" s="1">
        <f t="shared" si="452"/>
        <v>0</v>
      </c>
      <c r="BY315" s="1">
        <f t="shared" si="453"/>
        <v>0</v>
      </c>
      <c r="BZ315" s="1">
        <f t="shared" si="454"/>
        <v>0</v>
      </c>
      <c r="CA315" s="1">
        <f t="shared" si="455"/>
        <v>0</v>
      </c>
      <c r="CB315" s="1">
        <f t="shared" si="456"/>
        <v>0</v>
      </c>
      <c r="CC315" s="1">
        <f t="shared" si="457"/>
        <v>0</v>
      </c>
      <c r="CD315" s="1">
        <f t="shared" si="458"/>
        <v>0</v>
      </c>
      <c r="CE315" s="1">
        <f t="shared" si="459"/>
        <v>0</v>
      </c>
      <c r="CF315" s="1">
        <f t="shared" si="460"/>
        <v>0</v>
      </c>
      <c r="CG315" s="1">
        <f t="shared" si="461"/>
        <v>0</v>
      </c>
      <c r="CH315" s="1">
        <f t="shared" si="462"/>
        <v>0</v>
      </c>
      <c r="CI315" s="1">
        <f t="shared" si="463"/>
        <v>0</v>
      </c>
      <c r="CJ315" s="1">
        <f t="shared" si="464"/>
        <v>0</v>
      </c>
      <c r="CK315" s="1">
        <f t="shared" si="465"/>
        <v>0</v>
      </c>
      <c r="CL315" s="1">
        <f t="shared" si="466"/>
        <v>0</v>
      </c>
      <c r="CM315" s="1">
        <f t="shared" si="467"/>
        <v>0</v>
      </c>
      <c r="CN315" s="1">
        <f t="shared" si="468"/>
        <v>0</v>
      </c>
      <c r="CO315" s="1">
        <f t="shared" si="469"/>
        <v>1</v>
      </c>
      <c r="CP315" s="1">
        <f t="shared" si="470"/>
        <v>23</v>
      </c>
      <c r="CQ315" s="1">
        <f t="shared" si="471"/>
        <v>25</v>
      </c>
      <c r="CR315" s="1">
        <f t="shared" si="472"/>
        <v>1</v>
      </c>
      <c r="CS315" s="1">
        <f t="shared" si="473"/>
        <v>25</v>
      </c>
      <c r="CT315" s="1">
        <f t="shared" si="474"/>
        <v>0</v>
      </c>
      <c r="CU315" s="1">
        <f t="shared" si="475"/>
        <v>0</v>
      </c>
      <c r="CV315" s="1">
        <f t="shared" si="476"/>
        <v>29</v>
      </c>
      <c r="CW315" s="1">
        <f t="shared" si="477"/>
        <v>0</v>
      </c>
      <c r="CX315" s="1">
        <f t="shared" si="478"/>
        <v>0</v>
      </c>
      <c r="CY315" s="1">
        <f t="shared" si="479"/>
        <v>0</v>
      </c>
      <c r="CZ315" s="1">
        <f t="shared" si="480"/>
        <v>0</v>
      </c>
      <c r="DA315" s="1">
        <f t="shared" si="481"/>
        <v>0</v>
      </c>
      <c r="DB315" s="1">
        <f t="shared" si="482"/>
        <v>0</v>
      </c>
      <c r="DC315" s="1">
        <f t="shared" si="483"/>
        <v>0</v>
      </c>
      <c r="DD315" s="1">
        <f t="shared" si="484"/>
        <v>0</v>
      </c>
    </row>
    <row r="316" spans="1:108" x14ac:dyDescent="0.55000000000000004">
      <c r="A316" s="1">
        <f>値貼り付け用シート!F324</f>
        <v>2</v>
      </c>
      <c r="B316" s="1">
        <f>値貼り付け用シート!G324</f>
        <v>8</v>
      </c>
      <c r="C316" s="1">
        <f>計算１!I7538</f>
        <v>24</v>
      </c>
      <c r="D316" s="1">
        <f>計算１!J7538</f>
        <v>24</v>
      </c>
      <c r="E316" s="1">
        <f>計算１!K7538</f>
        <v>0</v>
      </c>
      <c r="F316" s="1">
        <f>計算１!L7538</f>
        <v>33</v>
      </c>
      <c r="G316" s="1">
        <f>計算１!M7538</f>
        <v>1</v>
      </c>
      <c r="H316" s="1">
        <f>IF(計算１!I7538=0,"",計算１!N7538)</f>
        <v>40</v>
      </c>
      <c r="I316" s="1">
        <f>IF(ISERROR(計算１!O7538),"",計算１!O7538)</f>
        <v>40</v>
      </c>
      <c r="J316" s="1">
        <f>計算１!P7538</f>
        <v>0</v>
      </c>
      <c r="K316" s="1">
        <f t="shared" si="388"/>
        <v>33</v>
      </c>
      <c r="M316" s="1">
        <f t="shared" si="389"/>
        <v>0</v>
      </c>
      <c r="N316" s="1">
        <f t="shared" si="390"/>
        <v>0</v>
      </c>
      <c r="O316" s="1">
        <f t="shared" si="391"/>
        <v>0</v>
      </c>
      <c r="P316" s="1">
        <f t="shared" si="392"/>
        <v>0</v>
      </c>
      <c r="Q316" s="1">
        <f t="shared" si="393"/>
        <v>0</v>
      </c>
      <c r="R316" s="1">
        <f t="shared" si="394"/>
        <v>0</v>
      </c>
      <c r="S316" s="1">
        <f t="shared" si="395"/>
        <v>0</v>
      </c>
      <c r="T316" s="1">
        <f t="shared" si="396"/>
        <v>0</v>
      </c>
      <c r="U316" s="1">
        <f t="shared" si="397"/>
        <v>0</v>
      </c>
      <c r="V316" s="1">
        <f t="shared" si="398"/>
        <v>0</v>
      </c>
      <c r="W316" s="1">
        <f t="shared" si="399"/>
        <v>0</v>
      </c>
      <c r="X316" s="1">
        <f t="shared" si="400"/>
        <v>0</v>
      </c>
      <c r="Y316" s="1">
        <f t="shared" si="401"/>
        <v>0</v>
      </c>
      <c r="Z316" s="1">
        <f t="shared" si="402"/>
        <v>0</v>
      </c>
      <c r="AA316" s="1">
        <f t="shared" si="403"/>
        <v>0</v>
      </c>
      <c r="AB316" s="1">
        <f t="shared" si="404"/>
        <v>0</v>
      </c>
      <c r="AC316" s="1">
        <f t="shared" si="405"/>
        <v>0</v>
      </c>
      <c r="AD316" s="1">
        <f t="shared" si="406"/>
        <v>0</v>
      </c>
      <c r="AE316" s="1">
        <f t="shared" si="407"/>
        <v>0</v>
      </c>
      <c r="AF316" s="1">
        <f t="shared" si="408"/>
        <v>0</v>
      </c>
      <c r="AG316" s="1">
        <f t="shared" si="409"/>
        <v>0</v>
      </c>
      <c r="AH316" s="1">
        <f t="shared" si="410"/>
        <v>0</v>
      </c>
      <c r="AI316" s="1">
        <f t="shared" si="411"/>
        <v>0</v>
      </c>
      <c r="AJ316" s="1">
        <f t="shared" si="412"/>
        <v>0</v>
      </c>
      <c r="AK316" s="1">
        <f t="shared" si="413"/>
        <v>0</v>
      </c>
      <c r="AL316" s="1">
        <f t="shared" si="414"/>
        <v>0</v>
      </c>
      <c r="AM316" s="1">
        <f t="shared" si="415"/>
        <v>0</v>
      </c>
      <c r="AN316" s="1">
        <f t="shared" si="416"/>
        <v>0</v>
      </c>
      <c r="AO316" s="1">
        <f t="shared" si="417"/>
        <v>0</v>
      </c>
      <c r="AP316" s="1">
        <f t="shared" si="418"/>
        <v>0</v>
      </c>
      <c r="AQ316" s="1">
        <f t="shared" si="419"/>
        <v>0</v>
      </c>
      <c r="AR316" s="1">
        <f t="shared" si="420"/>
        <v>0</v>
      </c>
      <c r="AS316" s="1">
        <f t="shared" si="421"/>
        <v>0</v>
      </c>
      <c r="AT316" s="1">
        <f t="shared" si="422"/>
        <v>0</v>
      </c>
      <c r="AU316" s="1">
        <f t="shared" si="423"/>
        <v>0</v>
      </c>
      <c r="AV316" s="1">
        <f t="shared" si="424"/>
        <v>0</v>
      </c>
      <c r="AW316" s="1">
        <f t="shared" si="425"/>
        <v>0</v>
      </c>
      <c r="AX316" s="1">
        <f t="shared" si="426"/>
        <v>0</v>
      </c>
      <c r="AY316" s="1">
        <f t="shared" si="427"/>
        <v>0</v>
      </c>
      <c r="AZ316" s="1">
        <f t="shared" si="428"/>
        <v>0</v>
      </c>
      <c r="BA316" s="1">
        <f t="shared" si="429"/>
        <v>0</v>
      </c>
      <c r="BB316" s="1">
        <f t="shared" si="430"/>
        <v>0</v>
      </c>
      <c r="BC316" s="1">
        <f t="shared" si="431"/>
        <v>0</v>
      </c>
      <c r="BD316" s="1">
        <f t="shared" si="432"/>
        <v>0</v>
      </c>
      <c r="BE316" s="1">
        <f t="shared" si="433"/>
        <v>0</v>
      </c>
      <c r="BF316" s="1">
        <f t="shared" si="434"/>
        <v>0</v>
      </c>
      <c r="BG316" s="1">
        <f t="shared" si="435"/>
        <v>0</v>
      </c>
      <c r="BH316" s="1">
        <f t="shared" si="436"/>
        <v>0</v>
      </c>
      <c r="BI316" s="1">
        <f t="shared" si="437"/>
        <v>0</v>
      </c>
      <c r="BJ316" s="1">
        <f t="shared" si="438"/>
        <v>0</v>
      </c>
      <c r="BK316" s="1">
        <f t="shared" si="439"/>
        <v>0</v>
      </c>
      <c r="BL316" s="1">
        <f t="shared" si="440"/>
        <v>0</v>
      </c>
      <c r="BM316" s="1">
        <f t="shared" si="441"/>
        <v>0</v>
      </c>
      <c r="BN316" s="1">
        <f t="shared" si="442"/>
        <v>0</v>
      </c>
      <c r="BO316" s="1">
        <f t="shared" si="443"/>
        <v>0</v>
      </c>
      <c r="BP316" s="1">
        <f t="shared" si="444"/>
        <v>0</v>
      </c>
      <c r="BQ316" s="1">
        <f t="shared" si="445"/>
        <v>0</v>
      </c>
      <c r="BR316" s="1">
        <f t="shared" si="446"/>
        <v>0</v>
      </c>
      <c r="BS316" s="1">
        <f t="shared" si="447"/>
        <v>0</v>
      </c>
      <c r="BT316" s="1">
        <f t="shared" si="448"/>
        <v>0</v>
      </c>
      <c r="BU316" s="1">
        <f t="shared" si="449"/>
        <v>0</v>
      </c>
      <c r="BV316" s="1">
        <f t="shared" si="450"/>
        <v>0</v>
      </c>
      <c r="BW316" s="1">
        <f t="shared" si="451"/>
        <v>0</v>
      </c>
      <c r="BX316" s="1">
        <f t="shared" si="452"/>
        <v>0</v>
      </c>
      <c r="BY316" s="1">
        <f t="shared" si="453"/>
        <v>0</v>
      </c>
      <c r="BZ316" s="1">
        <f t="shared" si="454"/>
        <v>0</v>
      </c>
      <c r="CA316" s="1">
        <f t="shared" si="455"/>
        <v>0</v>
      </c>
      <c r="CB316" s="1">
        <f t="shared" si="456"/>
        <v>0</v>
      </c>
      <c r="CC316" s="1">
        <f t="shared" si="457"/>
        <v>0</v>
      </c>
      <c r="CD316" s="1">
        <f t="shared" si="458"/>
        <v>0</v>
      </c>
      <c r="CE316" s="1">
        <f t="shared" si="459"/>
        <v>0</v>
      </c>
      <c r="CF316" s="1">
        <f t="shared" si="460"/>
        <v>0</v>
      </c>
      <c r="CG316" s="1">
        <f t="shared" si="461"/>
        <v>0</v>
      </c>
      <c r="CH316" s="1">
        <f t="shared" si="462"/>
        <v>0</v>
      </c>
      <c r="CI316" s="1">
        <f t="shared" si="463"/>
        <v>0</v>
      </c>
      <c r="CJ316" s="1">
        <f t="shared" si="464"/>
        <v>0</v>
      </c>
      <c r="CK316" s="1">
        <f t="shared" si="465"/>
        <v>0</v>
      </c>
      <c r="CL316" s="1">
        <f t="shared" si="466"/>
        <v>0</v>
      </c>
      <c r="CM316" s="1">
        <f t="shared" si="467"/>
        <v>0</v>
      </c>
      <c r="CN316" s="1">
        <f t="shared" si="468"/>
        <v>0</v>
      </c>
      <c r="CO316" s="1">
        <f t="shared" si="469"/>
        <v>1</v>
      </c>
      <c r="CP316" s="1">
        <f t="shared" si="470"/>
        <v>24</v>
      </c>
      <c r="CQ316" s="1">
        <f t="shared" si="471"/>
        <v>33</v>
      </c>
      <c r="CR316" s="1">
        <f t="shared" si="472"/>
        <v>1</v>
      </c>
      <c r="CS316" s="1">
        <f t="shared" si="473"/>
        <v>33</v>
      </c>
      <c r="CT316" s="1">
        <f t="shared" si="474"/>
        <v>0</v>
      </c>
      <c r="CU316" s="1">
        <f t="shared" si="475"/>
        <v>0</v>
      </c>
      <c r="CV316" s="1">
        <f t="shared" si="476"/>
        <v>40</v>
      </c>
      <c r="CW316" s="1">
        <f t="shared" si="477"/>
        <v>0</v>
      </c>
      <c r="CX316" s="1">
        <f t="shared" si="478"/>
        <v>0</v>
      </c>
      <c r="CY316" s="1">
        <f t="shared" si="479"/>
        <v>0</v>
      </c>
      <c r="CZ316" s="1">
        <f t="shared" si="480"/>
        <v>0</v>
      </c>
      <c r="DA316" s="1">
        <f t="shared" si="481"/>
        <v>0</v>
      </c>
      <c r="DB316" s="1">
        <f t="shared" si="482"/>
        <v>0</v>
      </c>
      <c r="DC316" s="1">
        <f t="shared" si="483"/>
        <v>0</v>
      </c>
      <c r="DD316" s="1">
        <f t="shared" si="484"/>
        <v>0</v>
      </c>
    </row>
    <row r="317" spans="1:108" x14ac:dyDescent="0.55000000000000004">
      <c r="A317" s="1">
        <f>値貼り付け用シート!F325</f>
        <v>2</v>
      </c>
      <c r="B317" s="1">
        <f>値貼り付け用シート!G325</f>
        <v>9</v>
      </c>
      <c r="C317" s="1">
        <f>計算１!I7562</f>
        <v>24</v>
      </c>
      <c r="D317" s="1">
        <f>計算１!J7562</f>
        <v>24</v>
      </c>
      <c r="E317" s="1">
        <f>計算１!K7562</f>
        <v>0</v>
      </c>
      <c r="F317" s="1">
        <f>計算１!L7562</f>
        <v>35</v>
      </c>
      <c r="G317" s="1">
        <f>計算１!M7562</f>
        <v>1</v>
      </c>
      <c r="H317" s="1">
        <f>IF(計算１!I7562=0,"",計算１!N7562)</f>
        <v>38</v>
      </c>
      <c r="I317" s="1">
        <f>IF(ISERROR(計算１!O7562),"",計算１!O7562)</f>
        <v>37</v>
      </c>
      <c r="J317" s="1">
        <f>計算１!P7562</f>
        <v>0</v>
      </c>
      <c r="K317" s="1">
        <f t="shared" si="388"/>
        <v>35</v>
      </c>
      <c r="M317" s="1">
        <f t="shared" si="389"/>
        <v>0</v>
      </c>
      <c r="N317" s="1">
        <f t="shared" si="390"/>
        <v>0</v>
      </c>
      <c r="O317" s="1">
        <f t="shared" si="391"/>
        <v>0</v>
      </c>
      <c r="P317" s="1">
        <f t="shared" si="392"/>
        <v>0</v>
      </c>
      <c r="Q317" s="1">
        <f t="shared" si="393"/>
        <v>0</v>
      </c>
      <c r="R317" s="1">
        <f t="shared" si="394"/>
        <v>0</v>
      </c>
      <c r="S317" s="1">
        <f t="shared" si="395"/>
        <v>0</v>
      </c>
      <c r="T317" s="1">
        <f t="shared" si="396"/>
        <v>0</v>
      </c>
      <c r="U317" s="1">
        <f t="shared" si="397"/>
        <v>0</v>
      </c>
      <c r="V317" s="1">
        <f t="shared" si="398"/>
        <v>0</v>
      </c>
      <c r="W317" s="1">
        <f t="shared" si="399"/>
        <v>0</v>
      </c>
      <c r="X317" s="1">
        <f t="shared" si="400"/>
        <v>0</v>
      </c>
      <c r="Y317" s="1">
        <f t="shared" si="401"/>
        <v>0</v>
      </c>
      <c r="Z317" s="1">
        <f t="shared" si="402"/>
        <v>0</v>
      </c>
      <c r="AA317" s="1">
        <f t="shared" si="403"/>
        <v>0</v>
      </c>
      <c r="AB317" s="1">
        <f t="shared" si="404"/>
        <v>0</v>
      </c>
      <c r="AC317" s="1">
        <f t="shared" si="405"/>
        <v>0</v>
      </c>
      <c r="AD317" s="1">
        <f t="shared" si="406"/>
        <v>0</v>
      </c>
      <c r="AE317" s="1">
        <f t="shared" si="407"/>
        <v>0</v>
      </c>
      <c r="AF317" s="1">
        <f t="shared" si="408"/>
        <v>0</v>
      </c>
      <c r="AG317" s="1">
        <f t="shared" si="409"/>
        <v>0</v>
      </c>
      <c r="AH317" s="1">
        <f t="shared" si="410"/>
        <v>0</v>
      </c>
      <c r="AI317" s="1">
        <f t="shared" si="411"/>
        <v>0</v>
      </c>
      <c r="AJ317" s="1">
        <f t="shared" si="412"/>
        <v>0</v>
      </c>
      <c r="AK317" s="1">
        <f t="shared" si="413"/>
        <v>0</v>
      </c>
      <c r="AL317" s="1">
        <f t="shared" si="414"/>
        <v>0</v>
      </c>
      <c r="AM317" s="1">
        <f t="shared" si="415"/>
        <v>0</v>
      </c>
      <c r="AN317" s="1">
        <f t="shared" si="416"/>
        <v>0</v>
      </c>
      <c r="AO317" s="1">
        <f t="shared" si="417"/>
        <v>0</v>
      </c>
      <c r="AP317" s="1">
        <f t="shared" si="418"/>
        <v>0</v>
      </c>
      <c r="AQ317" s="1">
        <f t="shared" si="419"/>
        <v>0</v>
      </c>
      <c r="AR317" s="1">
        <f t="shared" si="420"/>
        <v>0</v>
      </c>
      <c r="AS317" s="1">
        <f t="shared" si="421"/>
        <v>0</v>
      </c>
      <c r="AT317" s="1">
        <f t="shared" si="422"/>
        <v>0</v>
      </c>
      <c r="AU317" s="1">
        <f t="shared" si="423"/>
        <v>0</v>
      </c>
      <c r="AV317" s="1">
        <f t="shared" si="424"/>
        <v>0</v>
      </c>
      <c r="AW317" s="1">
        <f t="shared" si="425"/>
        <v>0</v>
      </c>
      <c r="AX317" s="1">
        <f t="shared" si="426"/>
        <v>0</v>
      </c>
      <c r="AY317" s="1">
        <f t="shared" si="427"/>
        <v>0</v>
      </c>
      <c r="AZ317" s="1">
        <f t="shared" si="428"/>
        <v>0</v>
      </c>
      <c r="BA317" s="1">
        <f t="shared" si="429"/>
        <v>0</v>
      </c>
      <c r="BB317" s="1">
        <f t="shared" si="430"/>
        <v>0</v>
      </c>
      <c r="BC317" s="1">
        <f t="shared" si="431"/>
        <v>0</v>
      </c>
      <c r="BD317" s="1">
        <f t="shared" si="432"/>
        <v>0</v>
      </c>
      <c r="BE317" s="1">
        <f t="shared" si="433"/>
        <v>0</v>
      </c>
      <c r="BF317" s="1">
        <f t="shared" si="434"/>
        <v>0</v>
      </c>
      <c r="BG317" s="1">
        <f t="shared" si="435"/>
        <v>0</v>
      </c>
      <c r="BH317" s="1">
        <f t="shared" si="436"/>
        <v>0</v>
      </c>
      <c r="BI317" s="1">
        <f t="shared" si="437"/>
        <v>0</v>
      </c>
      <c r="BJ317" s="1">
        <f t="shared" si="438"/>
        <v>0</v>
      </c>
      <c r="BK317" s="1">
        <f t="shared" si="439"/>
        <v>0</v>
      </c>
      <c r="BL317" s="1">
        <f t="shared" si="440"/>
        <v>0</v>
      </c>
      <c r="BM317" s="1">
        <f t="shared" si="441"/>
        <v>0</v>
      </c>
      <c r="BN317" s="1">
        <f t="shared" si="442"/>
        <v>0</v>
      </c>
      <c r="BO317" s="1">
        <f t="shared" si="443"/>
        <v>0</v>
      </c>
      <c r="BP317" s="1">
        <f t="shared" si="444"/>
        <v>0</v>
      </c>
      <c r="BQ317" s="1">
        <f t="shared" si="445"/>
        <v>0</v>
      </c>
      <c r="BR317" s="1">
        <f t="shared" si="446"/>
        <v>0</v>
      </c>
      <c r="BS317" s="1">
        <f t="shared" si="447"/>
        <v>0</v>
      </c>
      <c r="BT317" s="1">
        <f t="shared" si="448"/>
        <v>0</v>
      </c>
      <c r="BU317" s="1">
        <f t="shared" si="449"/>
        <v>0</v>
      </c>
      <c r="BV317" s="1">
        <f t="shared" si="450"/>
        <v>0</v>
      </c>
      <c r="BW317" s="1">
        <f t="shared" si="451"/>
        <v>0</v>
      </c>
      <c r="BX317" s="1">
        <f t="shared" si="452"/>
        <v>0</v>
      </c>
      <c r="BY317" s="1">
        <f t="shared" si="453"/>
        <v>0</v>
      </c>
      <c r="BZ317" s="1">
        <f t="shared" si="454"/>
        <v>0</v>
      </c>
      <c r="CA317" s="1">
        <f t="shared" si="455"/>
        <v>0</v>
      </c>
      <c r="CB317" s="1">
        <f t="shared" si="456"/>
        <v>0</v>
      </c>
      <c r="CC317" s="1">
        <f t="shared" si="457"/>
        <v>0</v>
      </c>
      <c r="CD317" s="1">
        <f t="shared" si="458"/>
        <v>0</v>
      </c>
      <c r="CE317" s="1">
        <f t="shared" si="459"/>
        <v>0</v>
      </c>
      <c r="CF317" s="1">
        <f t="shared" si="460"/>
        <v>0</v>
      </c>
      <c r="CG317" s="1">
        <f t="shared" si="461"/>
        <v>0</v>
      </c>
      <c r="CH317" s="1">
        <f t="shared" si="462"/>
        <v>0</v>
      </c>
      <c r="CI317" s="1">
        <f t="shared" si="463"/>
        <v>0</v>
      </c>
      <c r="CJ317" s="1">
        <f t="shared" si="464"/>
        <v>0</v>
      </c>
      <c r="CK317" s="1">
        <f t="shared" si="465"/>
        <v>0</v>
      </c>
      <c r="CL317" s="1">
        <f t="shared" si="466"/>
        <v>0</v>
      </c>
      <c r="CM317" s="1">
        <f t="shared" si="467"/>
        <v>0</v>
      </c>
      <c r="CN317" s="1">
        <f t="shared" si="468"/>
        <v>0</v>
      </c>
      <c r="CO317" s="1">
        <f t="shared" si="469"/>
        <v>1</v>
      </c>
      <c r="CP317" s="1">
        <f t="shared" si="470"/>
        <v>24</v>
      </c>
      <c r="CQ317" s="1">
        <f t="shared" si="471"/>
        <v>35</v>
      </c>
      <c r="CR317" s="1">
        <f t="shared" si="472"/>
        <v>1</v>
      </c>
      <c r="CS317" s="1">
        <f t="shared" si="473"/>
        <v>35</v>
      </c>
      <c r="CT317" s="1">
        <f t="shared" si="474"/>
        <v>0</v>
      </c>
      <c r="CU317" s="1">
        <f t="shared" si="475"/>
        <v>0</v>
      </c>
      <c r="CV317" s="1">
        <f t="shared" si="476"/>
        <v>38</v>
      </c>
      <c r="CW317" s="1">
        <f t="shared" si="477"/>
        <v>0</v>
      </c>
      <c r="CX317" s="1">
        <f t="shared" si="478"/>
        <v>0</v>
      </c>
      <c r="CY317" s="1">
        <f t="shared" si="479"/>
        <v>0</v>
      </c>
      <c r="CZ317" s="1">
        <f t="shared" si="480"/>
        <v>0</v>
      </c>
      <c r="DA317" s="1">
        <f t="shared" si="481"/>
        <v>0</v>
      </c>
      <c r="DB317" s="1">
        <f t="shared" si="482"/>
        <v>0</v>
      </c>
      <c r="DC317" s="1">
        <f t="shared" si="483"/>
        <v>0</v>
      </c>
      <c r="DD317" s="1">
        <f t="shared" si="484"/>
        <v>0</v>
      </c>
    </row>
    <row r="318" spans="1:108" x14ac:dyDescent="0.55000000000000004">
      <c r="A318" s="1">
        <f>値貼り付け用シート!F326</f>
        <v>2</v>
      </c>
      <c r="B318" s="1">
        <f>値貼り付け用シート!G326</f>
        <v>10</v>
      </c>
      <c r="C318" s="1">
        <f>計算１!I7586</f>
        <v>24</v>
      </c>
      <c r="D318" s="1">
        <f>計算１!J7586</f>
        <v>24</v>
      </c>
      <c r="E318" s="1">
        <f>計算１!K7586</f>
        <v>0</v>
      </c>
      <c r="F318" s="1">
        <f>計算１!L7586</f>
        <v>35</v>
      </c>
      <c r="G318" s="1">
        <f>計算１!M7586</f>
        <v>1</v>
      </c>
      <c r="H318" s="1">
        <f>IF(計算１!I7586=0,"",計算１!N7586)</f>
        <v>40</v>
      </c>
      <c r="I318" s="1">
        <f>IF(ISERROR(計算１!O7586),"",計算１!O7586)</f>
        <v>40</v>
      </c>
      <c r="J318" s="1">
        <f>計算１!P7586</f>
        <v>0</v>
      </c>
      <c r="K318" s="1">
        <f t="shared" si="388"/>
        <v>35</v>
      </c>
      <c r="M318" s="1">
        <f t="shared" si="389"/>
        <v>0</v>
      </c>
      <c r="N318" s="1">
        <f t="shared" si="390"/>
        <v>0</v>
      </c>
      <c r="O318" s="1">
        <f t="shared" si="391"/>
        <v>0</v>
      </c>
      <c r="P318" s="1">
        <f t="shared" si="392"/>
        <v>0</v>
      </c>
      <c r="Q318" s="1">
        <f t="shared" si="393"/>
        <v>0</v>
      </c>
      <c r="R318" s="1">
        <f t="shared" si="394"/>
        <v>0</v>
      </c>
      <c r="S318" s="1">
        <f t="shared" si="395"/>
        <v>0</v>
      </c>
      <c r="T318" s="1">
        <f t="shared" si="396"/>
        <v>0</v>
      </c>
      <c r="U318" s="1">
        <f t="shared" si="397"/>
        <v>0</v>
      </c>
      <c r="V318" s="1">
        <f t="shared" si="398"/>
        <v>0</v>
      </c>
      <c r="W318" s="1">
        <f t="shared" si="399"/>
        <v>0</v>
      </c>
      <c r="X318" s="1">
        <f t="shared" si="400"/>
        <v>0</v>
      </c>
      <c r="Y318" s="1">
        <f t="shared" si="401"/>
        <v>0</v>
      </c>
      <c r="Z318" s="1">
        <f t="shared" si="402"/>
        <v>0</v>
      </c>
      <c r="AA318" s="1">
        <f t="shared" si="403"/>
        <v>0</v>
      </c>
      <c r="AB318" s="1">
        <f t="shared" si="404"/>
        <v>0</v>
      </c>
      <c r="AC318" s="1">
        <f t="shared" si="405"/>
        <v>0</v>
      </c>
      <c r="AD318" s="1">
        <f t="shared" si="406"/>
        <v>0</v>
      </c>
      <c r="AE318" s="1">
        <f t="shared" si="407"/>
        <v>0</v>
      </c>
      <c r="AF318" s="1">
        <f t="shared" si="408"/>
        <v>0</v>
      </c>
      <c r="AG318" s="1">
        <f t="shared" si="409"/>
        <v>0</v>
      </c>
      <c r="AH318" s="1">
        <f t="shared" si="410"/>
        <v>0</v>
      </c>
      <c r="AI318" s="1">
        <f t="shared" si="411"/>
        <v>0</v>
      </c>
      <c r="AJ318" s="1">
        <f t="shared" si="412"/>
        <v>0</v>
      </c>
      <c r="AK318" s="1">
        <f t="shared" si="413"/>
        <v>0</v>
      </c>
      <c r="AL318" s="1">
        <f t="shared" si="414"/>
        <v>0</v>
      </c>
      <c r="AM318" s="1">
        <f t="shared" si="415"/>
        <v>0</v>
      </c>
      <c r="AN318" s="1">
        <f t="shared" si="416"/>
        <v>0</v>
      </c>
      <c r="AO318" s="1">
        <f t="shared" si="417"/>
        <v>0</v>
      </c>
      <c r="AP318" s="1">
        <f t="shared" si="418"/>
        <v>0</v>
      </c>
      <c r="AQ318" s="1">
        <f t="shared" si="419"/>
        <v>0</v>
      </c>
      <c r="AR318" s="1">
        <f t="shared" si="420"/>
        <v>0</v>
      </c>
      <c r="AS318" s="1">
        <f t="shared" si="421"/>
        <v>0</v>
      </c>
      <c r="AT318" s="1">
        <f t="shared" si="422"/>
        <v>0</v>
      </c>
      <c r="AU318" s="1">
        <f t="shared" si="423"/>
        <v>0</v>
      </c>
      <c r="AV318" s="1">
        <f t="shared" si="424"/>
        <v>0</v>
      </c>
      <c r="AW318" s="1">
        <f t="shared" si="425"/>
        <v>0</v>
      </c>
      <c r="AX318" s="1">
        <f t="shared" si="426"/>
        <v>0</v>
      </c>
      <c r="AY318" s="1">
        <f t="shared" si="427"/>
        <v>0</v>
      </c>
      <c r="AZ318" s="1">
        <f t="shared" si="428"/>
        <v>0</v>
      </c>
      <c r="BA318" s="1">
        <f t="shared" si="429"/>
        <v>0</v>
      </c>
      <c r="BB318" s="1">
        <f t="shared" si="430"/>
        <v>0</v>
      </c>
      <c r="BC318" s="1">
        <f t="shared" si="431"/>
        <v>0</v>
      </c>
      <c r="BD318" s="1">
        <f t="shared" si="432"/>
        <v>0</v>
      </c>
      <c r="BE318" s="1">
        <f t="shared" si="433"/>
        <v>0</v>
      </c>
      <c r="BF318" s="1">
        <f t="shared" si="434"/>
        <v>0</v>
      </c>
      <c r="BG318" s="1">
        <f t="shared" si="435"/>
        <v>0</v>
      </c>
      <c r="BH318" s="1">
        <f t="shared" si="436"/>
        <v>0</v>
      </c>
      <c r="BI318" s="1">
        <f t="shared" si="437"/>
        <v>0</v>
      </c>
      <c r="BJ318" s="1">
        <f t="shared" si="438"/>
        <v>0</v>
      </c>
      <c r="BK318" s="1">
        <f t="shared" si="439"/>
        <v>0</v>
      </c>
      <c r="BL318" s="1">
        <f t="shared" si="440"/>
        <v>0</v>
      </c>
      <c r="BM318" s="1">
        <f t="shared" si="441"/>
        <v>0</v>
      </c>
      <c r="BN318" s="1">
        <f t="shared" si="442"/>
        <v>0</v>
      </c>
      <c r="BO318" s="1">
        <f t="shared" si="443"/>
        <v>0</v>
      </c>
      <c r="BP318" s="1">
        <f t="shared" si="444"/>
        <v>0</v>
      </c>
      <c r="BQ318" s="1">
        <f t="shared" si="445"/>
        <v>0</v>
      </c>
      <c r="BR318" s="1">
        <f t="shared" si="446"/>
        <v>0</v>
      </c>
      <c r="BS318" s="1">
        <f t="shared" si="447"/>
        <v>0</v>
      </c>
      <c r="BT318" s="1">
        <f t="shared" si="448"/>
        <v>0</v>
      </c>
      <c r="BU318" s="1">
        <f t="shared" si="449"/>
        <v>0</v>
      </c>
      <c r="BV318" s="1">
        <f t="shared" si="450"/>
        <v>0</v>
      </c>
      <c r="BW318" s="1">
        <f t="shared" si="451"/>
        <v>0</v>
      </c>
      <c r="BX318" s="1">
        <f t="shared" si="452"/>
        <v>0</v>
      </c>
      <c r="BY318" s="1">
        <f t="shared" si="453"/>
        <v>0</v>
      </c>
      <c r="BZ318" s="1">
        <f t="shared" si="454"/>
        <v>0</v>
      </c>
      <c r="CA318" s="1">
        <f t="shared" si="455"/>
        <v>0</v>
      </c>
      <c r="CB318" s="1">
        <f t="shared" si="456"/>
        <v>0</v>
      </c>
      <c r="CC318" s="1">
        <f t="shared" si="457"/>
        <v>0</v>
      </c>
      <c r="CD318" s="1">
        <f t="shared" si="458"/>
        <v>0</v>
      </c>
      <c r="CE318" s="1">
        <f t="shared" si="459"/>
        <v>0</v>
      </c>
      <c r="CF318" s="1">
        <f t="shared" si="460"/>
        <v>0</v>
      </c>
      <c r="CG318" s="1">
        <f t="shared" si="461"/>
        <v>0</v>
      </c>
      <c r="CH318" s="1">
        <f t="shared" si="462"/>
        <v>0</v>
      </c>
      <c r="CI318" s="1">
        <f t="shared" si="463"/>
        <v>0</v>
      </c>
      <c r="CJ318" s="1">
        <f t="shared" si="464"/>
        <v>0</v>
      </c>
      <c r="CK318" s="1">
        <f t="shared" si="465"/>
        <v>0</v>
      </c>
      <c r="CL318" s="1">
        <f t="shared" si="466"/>
        <v>0</v>
      </c>
      <c r="CM318" s="1">
        <f t="shared" si="467"/>
        <v>0</v>
      </c>
      <c r="CN318" s="1">
        <f t="shared" si="468"/>
        <v>0</v>
      </c>
      <c r="CO318" s="1">
        <f t="shared" si="469"/>
        <v>1</v>
      </c>
      <c r="CP318" s="1">
        <f t="shared" si="470"/>
        <v>24</v>
      </c>
      <c r="CQ318" s="1">
        <f t="shared" si="471"/>
        <v>35</v>
      </c>
      <c r="CR318" s="1">
        <f t="shared" si="472"/>
        <v>1</v>
      </c>
      <c r="CS318" s="1">
        <f t="shared" si="473"/>
        <v>35</v>
      </c>
      <c r="CT318" s="1">
        <f t="shared" si="474"/>
        <v>0</v>
      </c>
      <c r="CU318" s="1">
        <f t="shared" si="475"/>
        <v>0</v>
      </c>
      <c r="CV318" s="1">
        <f t="shared" si="476"/>
        <v>40</v>
      </c>
      <c r="CW318" s="1">
        <f t="shared" si="477"/>
        <v>0</v>
      </c>
      <c r="CX318" s="1">
        <f t="shared" si="478"/>
        <v>0</v>
      </c>
      <c r="CY318" s="1">
        <f t="shared" si="479"/>
        <v>0</v>
      </c>
      <c r="CZ318" s="1">
        <f t="shared" si="480"/>
        <v>0</v>
      </c>
      <c r="DA318" s="1">
        <f t="shared" si="481"/>
        <v>0</v>
      </c>
      <c r="DB318" s="1">
        <f t="shared" si="482"/>
        <v>0</v>
      </c>
      <c r="DC318" s="1">
        <f t="shared" si="483"/>
        <v>0</v>
      </c>
      <c r="DD318" s="1">
        <f t="shared" si="484"/>
        <v>0</v>
      </c>
    </row>
    <row r="319" spans="1:108" x14ac:dyDescent="0.55000000000000004">
      <c r="A319" s="1">
        <f>値貼り付け用シート!F327</f>
        <v>2</v>
      </c>
      <c r="B319" s="1">
        <f>値貼り付け用シート!G327</f>
        <v>11</v>
      </c>
      <c r="C319" s="1">
        <f>計算１!I7610</f>
        <v>24</v>
      </c>
      <c r="D319" s="1">
        <f>計算１!J7610</f>
        <v>24</v>
      </c>
      <c r="E319" s="1">
        <f>計算１!K7610</f>
        <v>0</v>
      </c>
      <c r="F319" s="1">
        <f>計算１!L7610</f>
        <v>41</v>
      </c>
      <c r="G319" s="1">
        <f>計算１!M7610</f>
        <v>1</v>
      </c>
      <c r="H319" s="1">
        <f>IF(計算１!I7610=0,"",計算１!N7610)</f>
        <v>43</v>
      </c>
      <c r="I319" s="1">
        <f>IF(ISERROR(計算１!O7610),"",計算１!O7610)</f>
        <v>43</v>
      </c>
      <c r="J319" s="1">
        <f>計算１!P7610</f>
        <v>0</v>
      </c>
      <c r="K319" s="1">
        <f t="shared" si="388"/>
        <v>41</v>
      </c>
      <c r="M319" s="1">
        <f t="shared" si="389"/>
        <v>0</v>
      </c>
      <c r="N319" s="1">
        <f t="shared" si="390"/>
        <v>0</v>
      </c>
      <c r="O319" s="1">
        <f t="shared" si="391"/>
        <v>0</v>
      </c>
      <c r="P319" s="1">
        <f t="shared" si="392"/>
        <v>0</v>
      </c>
      <c r="Q319" s="1">
        <f t="shared" si="393"/>
        <v>0</v>
      </c>
      <c r="R319" s="1">
        <f t="shared" si="394"/>
        <v>0</v>
      </c>
      <c r="S319" s="1">
        <f t="shared" si="395"/>
        <v>0</v>
      </c>
      <c r="T319" s="1">
        <f t="shared" si="396"/>
        <v>0</v>
      </c>
      <c r="U319" s="1">
        <f t="shared" si="397"/>
        <v>0</v>
      </c>
      <c r="V319" s="1">
        <f t="shared" si="398"/>
        <v>0</v>
      </c>
      <c r="W319" s="1">
        <f t="shared" si="399"/>
        <v>0</v>
      </c>
      <c r="X319" s="1">
        <f t="shared" si="400"/>
        <v>0</v>
      </c>
      <c r="Y319" s="1">
        <f t="shared" si="401"/>
        <v>0</v>
      </c>
      <c r="Z319" s="1">
        <f t="shared" si="402"/>
        <v>0</v>
      </c>
      <c r="AA319" s="1">
        <f t="shared" si="403"/>
        <v>0</v>
      </c>
      <c r="AB319" s="1">
        <f t="shared" si="404"/>
        <v>0</v>
      </c>
      <c r="AC319" s="1">
        <f t="shared" si="405"/>
        <v>0</v>
      </c>
      <c r="AD319" s="1">
        <f t="shared" si="406"/>
        <v>0</v>
      </c>
      <c r="AE319" s="1">
        <f t="shared" si="407"/>
        <v>0</v>
      </c>
      <c r="AF319" s="1">
        <f t="shared" si="408"/>
        <v>0</v>
      </c>
      <c r="AG319" s="1">
        <f t="shared" si="409"/>
        <v>0</v>
      </c>
      <c r="AH319" s="1">
        <f t="shared" si="410"/>
        <v>0</v>
      </c>
      <c r="AI319" s="1">
        <f t="shared" si="411"/>
        <v>0</v>
      </c>
      <c r="AJ319" s="1">
        <f t="shared" si="412"/>
        <v>0</v>
      </c>
      <c r="AK319" s="1">
        <f t="shared" si="413"/>
        <v>0</v>
      </c>
      <c r="AL319" s="1">
        <f t="shared" si="414"/>
        <v>0</v>
      </c>
      <c r="AM319" s="1">
        <f t="shared" si="415"/>
        <v>0</v>
      </c>
      <c r="AN319" s="1">
        <f t="shared" si="416"/>
        <v>0</v>
      </c>
      <c r="AO319" s="1">
        <f t="shared" si="417"/>
        <v>0</v>
      </c>
      <c r="AP319" s="1">
        <f t="shared" si="418"/>
        <v>0</v>
      </c>
      <c r="AQ319" s="1">
        <f t="shared" si="419"/>
        <v>0</v>
      </c>
      <c r="AR319" s="1">
        <f t="shared" si="420"/>
        <v>0</v>
      </c>
      <c r="AS319" s="1">
        <f t="shared" si="421"/>
        <v>0</v>
      </c>
      <c r="AT319" s="1">
        <f t="shared" si="422"/>
        <v>0</v>
      </c>
      <c r="AU319" s="1">
        <f t="shared" si="423"/>
        <v>0</v>
      </c>
      <c r="AV319" s="1">
        <f t="shared" si="424"/>
        <v>0</v>
      </c>
      <c r="AW319" s="1">
        <f t="shared" si="425"/>
        <v>0</v>
      </c>
      <c r="AX319" s="1">
        <f t="shared" si="426"/>
        <v>0</v>
      </c>
      <c r="AY319" s="1">
        <f t="shared" si="427"/>
        <v>0</v>
      </c>
      <c r="AZ319" s="1">
        <f t="shared" si="428"/>
        <v>0</v>
      </c>
      <c r="BA319" s="1">
        <f t="shared" si="429"/>
        <v>0</v>
      </c>
      <c r="BB319" s="1">
        <f t="shared" si="430"/>
        <v>0</v>
      </c>
      <c r="BC319" s="1">
        <f t="shared" si="431"/>
        <v>0</v>
      </c>
      <c r="BD319" s="1">
        <f t="shared" si="432"/>
        <v>0</v>
      </c>
      <c r="BE319" s="1">
        <f t="shared" si="433"/>
        <v>0</v>
      </c>
      <c r="BF319" s="1">
        <f t="shared" si="434"/>
        <v>0</v>
      </c>
      <c r="BG319" s="1">
        <f t="shared" si="435"/>
        <v>0</v>
      </c>
      <c r="BH319" s="1">
        <f t="shared" si="436"/>
        <v>0</v>
      </c>
      <c r="BI319" s="1">
        <f t="shared" si="437"/>
        <v>0</v>
      </c>
      <c r="BJ319" s="1">
        <f t="shared" si="438"/>
        <v>0</v>
      </c>
      <c r="BK319" s="1">
        <f t="shared" si="439"/>
        <v>0</v>
      </c>
      <c r="BL319" s="1">
        <f t="shared" si="440"/>
        <v>0</v>
      </c>
      <c r="BM319" s="1">
        <f t="shared" si="441"/>
        <v>0</v>
      </c>
      <c r="BN319" s="1">
        <f t="shared" si="442"/>
        <v>0</v>
      </c>
      <c r="BO319" s="1">
        <f t="shared" si="443"/>
        <v>0</v>
      </c>
      <c r="BP319" s="1">
        <f t="shared" si="444"/>
        <v>0</v>
      </c>
      <c r="BQ319" s="1">
        <f t="shared" si="445"/>
        <v>0</v>
      </c>
      <c r="BR319" s="1">
        <f t="shared" si="446"/>
        <v>0</v>
      </c>
      <c r="BS319" s="1">
        <f t="shared" si="447"/>
        <v>0</v>
      </c>
      <c r="BT319" s="1">
        <f t="shared" si="448"/>
        <v>0</v>
      </c>
      <c r="BU319" s="1">
        <f t="shared" si="449"/>
        <v>0</v>
      </c>
      <c r="BV319" s="1">
        <f t="shared" si="450"/>
        <v>0</v>
      </c>
      <c r="BW319" s="1">
        <f t="shared" si="451"/>
        <v>0</v>
      </c>
      <c r="BX319" s="1">
        <f t="shared" si="452"/>
        <v>0</v>
      </c>
      <c r="BY319" s="1">
        <f t="shared" si="453"/>
        <v>0</v>
      </c>
      <c r="BZ319" s="1">
        <f t="shared" si="454"/>
        <v>0</v>
      </c>
      <c r="CA319" s="1">
        <f t="shared" si="455"/>
        <v>0</v>
      </c>
      <c r="CB319" s="1">
        <f t="shared" si="456"/>
        <v>0</v>
      </c>
      <c r="CC319" s="1">
        <f t="shared" si="457"/>
        <v>0</v>
      </c>
      <c r="CD319" s="1">
        <f t="shared" si="458"/>
        <v>0</v>
      </c>
      <c r="CE319" s="1">
        <f t="shared" si="459"/>
        <v>0</v>
      </c>
      <c r="CF319" s="1">
        <f t="shared" si="460"/>
        <v>0</v>
      </c>
      <c r="CG319" s="1">
        <f t="shared" si="461"/>
        <v>0</v>
      </c>
      <c r="CH319" s="1">
        <f t="shared" si="462"/>
        <v>0</v>
      </c>
      <c r="CI319" s="1">
        <f t="shared" si="463"/>
        <v>0</v>
      </c>
      <c r="CJ319" s="1">
        <f t="shared" si="464"/>
        <v>0</v>
      </c>
      <c r="CK319" s="1">
        <f t="shared" si="465"/>
        <v>0</v>
      </c>
      <c r="CL319" s="1">
        <f t="shared" si="466"/>
        <v>0</v>
      </c>
      <c r="CM319" s="1">
        <f t="shared" si="467"/>
        <v>0</v>
      </c>
      <c r="CN319" s="1">
        <f t="shared" si="468"/>
        <v>0</v>
      </c>
      <c r="CO319" s="1">
        <f t="shared" si="469"/>
        <v>1</v>
      </c>
      <c r="CP319" s="1">
        <f t="shared" si="470"/>
        <v>24</v>
      </c>
      <c r="CQ319" s="1">
        <f t="shared" si="471"/>
        <v>41</v>
      </c>
      <c r="CR319" s="1">
        <f t="shared" si="472"/>
        <v>1</v>
      </c>
      <c r="CS319" s="1">
        <f t="shared" si="473"/>
        <v>41</v>
      </c>
      <c r="CT319" s="1">
        <f t="shared" si="474"/>
        <v>0</v>
      </c>
      <c r="CU319" s="1">
        <f t="shared" si="475"/>
        <v>0</v>
      </c>
      <c r="CV319" s="1">
        <f t="shared" si="476"/>
        <v>43</v>
      </c>
      <c r="CW319" s="1">
        <f t="shared" si="477"/>
        <v>0</v>
      </c>
      <c r="CX319" s="1">
        <f t="shared" si="478"/>
        <v>0</v>
      </c>
      <c r="CY319" s="1">
        <f t="shared" si="479"/>
        <v>0</v>
      </c>
      <c r="CZ319" s="1">
        <f t="shared" si="480"/>
        <v>0</v>
      </c>
      <c r="DA319" s="1">
        <f t="shared" si="481"/>
        <v>0</v>
      </c>
      <c r="DB319" s="1">
        <f t="shared" si="482"/>
        <v>0</v>
      </c>
      <c r="DC319" s="1">
        <f t="shared" si="483"/>
        <v>0</v>
      </c>
      <c r="DD319" s="1">
        <f t="shared" si="484"/>
        <v>0</v>
      </c>
    </row>
    <row r="320" spans="1:108" x14ac:dyDescent="0.55000000000000004">
      <c r="A320" s="1">
        <f>値貼り付け用シート!F328</f>
        <v>2</v>
      </c>
      <c r="B320" s="1">
        <f>値貼り付け用シート!G328</f>
        <v>12</v>
      </c>
      <c r="C320" s="1">
        <f>計算１!I7634</f>
        <v>23</v>
      </c>
      <c r="D320" s="1">
        <f>計算１!J7634</f>
        <v>24</v>
      </c>
      <c r="E320" s="1">
        <f>計算１!K7634</f>
        <v>0</v>
      </c>
      <c r="F320" s="1">
        <f>計算１!L7634</f>
        <v>41</v>
      </c>
      <c r="G320" s="1">
        <f>計算１!M7634</f>
        <v>1</v>
      </c>
      <c r="H320" s="1">
        <f>IF(計算１!I7634=0,"",計算１!N7634)</f>
        <v>43</v>
      </c>
      <c r="I320" s="1">
        <f>IF(ISERROR(計算１!O7634),"",計算１!O7634)</f>
        <v>43</v>
      </c>
      <c r="J320" s="1">
        <f>計算１!P7634</f>
        <v>0</v>
      </c>
      <c r="K320" s="1">
        <f t="shared" si="388"/>
        <v>41</v>
      </c>
      <c r="M320" s="1">
        <f t="shared" si="389"/>
        <v>0</v>
      </c>
      <c r="N320" s="1">
        <f t="shared" si="390"/>
        <v>0</v>
      </c>
      <c r="O320" s="1">
        <f t="shared" si="391"/>
        <v>0</v>
      </c>
      <c r="P320" s="1">
        <f t="shared" si="392"/>
        <v>0</v>
      </c>
      <c r="Q320" s="1">
        <f t="shared" si="393"/>
        <v>0</v>
      </c>
      <c r="R320" s="1">
        <f t="shared" si="394"/>
        <v>0</v>
      </c>
      <c r="S320" s="1">
        <f t="shared" si="395"/>
        <v>0</v>
      </c>
      <c r="T320" s="1">
        <f t="shared" si="396"/>
        <v>0</v>
      </c>
      <c r="U320" s="1">
        <f t="shared" si="397"/>
        <v>0</v>
      </c>
      <c r="V320" s="1">
        <f t="shared" si="398"/>
        <v>0</v>
      </c>
      <c r="W320" s="1">
        <f t="shared" si="399"/>
        <v>0</v>
      </c>
      <c r="X320" s="1">
        <f t="shared" si="400"/>
        <v>0</v>
      </c>
      <c r="Y320" s="1">
        <f t="shared" si="401"/>
        <v>0</v>
      </c>
      <c r="Z320" s="1">
        <f t="shared" si="402"/>
        <v>0</v>
      </c>
      <c r="AA320" s="1">
        <f t="shared" si="403"/>
        <v>0</v>
      </c>
      <c r="AB320" s="1">
        <f t="shared" si="404"/>
        <v>0</v>
      </c>
      <c r="AC320" s="1">
        <f t="shared" si="405"/>
        <v>0</v>
      </c>
      <c r="AD320" s="1">
        <f t="shared" si="406"/>
        <v>0</v>
      </c>
      <c r="AE320" s="1">
        <f t="shared" si="407"/>
        <v>0</v>
      </c>
      <c r="AF320" s="1">
        <f t="shared" si="408"/>
        <v>0</v>
      </c>
      <c r="AG320" s="1">
        <f t="shared" si="409"/>
        <v>0</v>
      </c>
      <c r="AH320" s="1">
        <f t="shared" si="410"/>
        <v>0</v>
      </c>
      <c r="AI320" s="1">
        <f t="shared" si="411"/>
        <v>0</v>
      </c>
      <c r="AJ320" s="1">
        <f t="shared" si="412"/>
        <v>0</v>
      </c>
      <c r="AK320" s="1">
        <f t="shared" si="413"/>
        <v>0</v>
      </c>
      <c r="AL320" s="1">
        <f t="shared" si="414"/>
        <v>0</v>
      </c>
      <c r="AM320" s="1">
        <f t="shared" si="415"/>
        <v>0</v>
      </c>
      <c r="AN320" s="1">
        <f t="shared" si="416"/>
        <v>0</v>
      </c>
      <c r="AO320" s="1">
        <f t="shared" si="417"/>
        <v>0</v>
      </c>
      <c r="AP320" s="1">
        <f t="shared" si="418"/>
        <v>0</v>
      </c>
      <c r="AQ320" s="1">
        <f t="shared" si="419"/>
        <v>0</v>
      </c>
      <c r="AR320" s="1">
        <f t="shared" si="420"/>
        <v>0</v>
      </c>
      <c r="AS320" s="1">
        <f t="shared" si="421"/>
        <v>0</v>
      </c>
      <c r="AT320" s="1">
        <f t="shared" si="422"/>
        <v>0</v>
      </c>
      <c r="AU320" s="1">
        <f t="shared" si="423"/>
        <v>0</v>
      </c>
      <c r="AV320" s="1">
        <f t="shared" si="424"/>
        <v>0</v>
      </c>
      <c r="AW320" s="1">
        <f t="shared" si="425"/>
        <v>0</v>
      </c>
      <c r="AX320" s="1">
        <f t="shared" si="426"/>
        <v>0</v>
      </c>
      <c r="AY320" s="1">
        <f t="shared" si="427"/>
        <v>0</v>
      </c>
      <c r="AZ320" s="1">
        <f t="shared" si="428"/>
        <v>0</v>
      </c>
      <c r="BA320" s="1">
        <f t="shared" si="429"/>
        <v>0</v>
      </c>
      <c r="BB320" s="1">
        <f t="shared" si="430"/>
        <v>0</v>
      </c>
      <c r="BC320" s="1">
        <f t="shared" si="431"/>
        <v>0</v>
      </c>
      <c r="BD320" s="1">
        <f t="shared" si="432"/>
        <v>0</v>
      </c>
      <c r="BE320" s="1">
        <f t="shared" si="433"/>
        <v>0</v>
      </c>
      <c r="BF320" s="1">
        <f t="shared" si="434"/>
        <v>0</v>
      </c>
      <c r="BG320" s="1">
        <f t="shared" si="435"/>
        <v>0</v>
      </c>
      <c r="BH320" s="1">
        <f t="shared" si="436"/>
        <v>0</v>
      </c>
      <c r="BI320" s="1">
        <f t="shared" si="437"/>
        <v>0</v>
      </c>
      <c r="BJ320" s="1">
        <f t="shared" si="438"/>
        <v>0</v>
      </c>
      <c r="BK320" s="1">
        <f t="shared" si="439"/>
        <v>0</v>
      </c>
      <c r="BL320" s="1">
        <f t="shared" si="440"/>
        <v>0</v>
      </c>
      <c r="BM320" s="1">
        <f t="shared" si="441"/>
        <v>0</v>
      </c>
      <c r="BN320" s="1">
        <f t="shared" si="442"/>
        <v>0</v>
      </c>
      <c r="BO320" s="1">
        <f t="shared" si="443"/>
        <v>0</v>
      </c>
      <c r="BP320" s="1">
        <f t="shared" si="444"/>
        <v>0</v>
      </c>
      <c r="BQ320" s="1">
        <f t="shared" si="445"/>
        <v>0</v>
      </c>
      <c r="BR320" s="1">
        <f t="shared" si="446"/>
        <v>0</v>
      </c>
      <c r="BS320" s="1">
        <f t="shared" si="447"/>
        <v>0</v>
      </c>
      <c r="BT320" s="1">
        <f t="shared" si="448"/>
        <v>0</v>
      </c>
      <c r="BU320" s="1">
        <f t="shared" si="449"/>
        <v>0</v>
      </c>
      <c r="BV320" s="1">
        <f t="shared" si="450"/>
        <v>0</v>
      </c>
      <c r="BW320" s="1">
        <f t="shared" si="451"/>
        <v>0</v>
      </c>
      <c r="BX320" s="1">
        <f t="shared" si="452"/>
        <v>0</v>
      </c>
      <c r="BY320" s="1">
        <f t="shared" si="453"/>
        <v>0</v>
      </c>
      <c r="BZ320" s="1">
        <f t="shared" si="454"/>
        <v>0</v>
      </c>
      <c r="CA320" s="1">
        <f t="shared" si="455"/>
        <v>0</v>
      </c>
      <c r="CB320" s="1">
        <f t="shared" si="456"/>
        <v>0</v>
      </c>
      <c r="CC320" s="1">
        <f t="shared" si="457"/>
        <v>0</v>
      </c>
      <c r="CD320" s="1">
        <f t="shared" si="458"/>
        <v>0</v>
      </c>
      <c r="CE320" s="1">
        <f t="shared" si="459"/>
        <v>0</v>
      </c>
      <c r="CF320" s="1">
        <f t="shared" si="460"/>
        <v>0</v>
      </c>
      <c r="CG320" s="1">
        <f t="shared" si="461"/>
        <v>0</v>
      </c>
      <c r="CH320" s="1">
        <f t="shared" si="462"/>
        <v>0</v>
      </c>
      <c r="CI320" s="1">
        <f t="shared" si="463"/>
        <v>0</v>
      </c>
      <c r="CJ320" s="1">
        <f t="shared" si="464"/>
        <v>0</v>
      </c>
      <c r="CK320" s="1">
        <f t="shared" si="465"/>
        <v>0</v>
      </c>
      <c r="CL320" s="1">
        <f t="shared" si="466"/>
        <v>0</v>
      </c>
      <c r="CM320" s="1">
        <f t="shared" si="467"/>
        <v>0</v>
      </c>
      <c r="CN320" s="1">
        <f t="shared" si="468"/>
        <v>0</v>
      </c>
      <c r="CO320" s="1">
        <f t="shared" si="469"/>
        <v>1</v>
      </c>
      <c r="CP320" s="1">
        <f t="shared" si="470"/>
        <v>23</v>
      </c>
      <c r="CQ320" s="1">
        <f t="shared" si="471"/>
        <v>41</v>
      </c>
      <c r="CR320" s="1">
        <f t="shared" si="472"/>
        <v>1</v>
      </c>
      <c r="CS320" s="1">
        <f t="shared" si="473"/>
        <v>41</v>
      </c>
      <c r="CT320" s="1">
        <f t="shared" si="474"/>
        <v>0</v>
      </c>
      <c r="CU320" s="1">
        <f t="shared" si="475"/>
        <v>0</v>
      </c>
      <c r="CV320" s="1">
        <f t="shared" si="476"/>
        <v>43</v>
      </c>
      <c r="CW320" s="1">
        <f t="shared" si="477"/>
        <v>0</v>
      </c>
      <c r="CX320" s="1">
        <f t="shared" si="478"/>
        <v>0</v>
      </c>
      <c r="CY320" s="1">
        <f t="shared" si="479"/>
        <v>0</v>
      </c>
      <c r="CZ320" s="1">
        <f t="shared" si="480"/>
        <v>0</v>
      </c>
      <c r="DA320" s="1">
        <f t="shared" si="481"/>
        <v>0</v>
      </c>
      <c r="DB320" s="1">
        <f t="shared" si="482"/>
        <v>0</v>
      </c>
      <c r="DC320" s="1">
        <f t="shared" si="483"/>
        <v>0</v>
      </c>
      <c r="DD320" s="1">
        <f t="shared" si="484"/>
        <v>0</v>
      </c>
    </row>
    <row r="321" spans="1:108" x14ac:dyDescent="0.55000000000000004">
      <c r="A321" s="1">
        <f>値貼り付け用シート!F329</f>
        <v>2</v>
      </c>
      <c r="B321" s="1">
        <f>値貼り付け用シート!G329</f>
        <v>13</v>
      </c>
      <c r="C321" s="1">
        <f>計算１!I7658</f>
        <v>23</v>
      </c>
      <c r="D321" s="1">
        <f>計算１!J7658</f>
        <v>24</v>
      </c>
      <c r="E321" s="1">
        <f>計算１!K7658</f>
        <v>0</v>
      </c>
      <c r="F321" s="1">
        <f>計算１!L7658</f>
        <v>39</v>
      </c>
      <c r="G321" s="1">
        <f>計算１!M7658</f>
        <v>1</v>
      </c>
      <c r="H321" s="1">
        <f>IF(計算１!I7658=0,"",計算１!N7658)</f>
        <v>41</v>
      </c>
      <c r="I321" s="1">
        <f>IF(ISERROR(計算１!O7658),"",計算１!O7658)</f>
        <v>41</v>
      </c>
      <c r="J321" s="1">
        <f>計算１!P7658</f>
        <v>0</v>
      </c>
      <c r="K321" s="1">
        <f t="shared" si="388"/>
        <v>39</v>
      </c>
      <c r="M321" s="1">
        <f t="shared" si="389"/>
        <v>0</v>
      </c>
      <c r="N321" s="1">
        <f t="shared" si="390"/>
        <v>0</v>
      </c>
      <c r="O321" s="1">
        <f t="shared" si="391"/>
        <v>0</v>
      </c>
      <c r="P321" s="1">
        <f t="shared" si="392"/>
        <v>0</v>
      </c>
      <c r="Q321" s="1">
        <f t="shared" si="393"/>
        <v>0</v>
      </c>
      <c r="R321" s="1">
        <f t="shared" si="394"/>
        <v>0</v>
      </c>
      <c r="S321" s="1">
        <f t="shared" si="395"/>
        <v>0</v>
      </c>
      <c r="T321" s="1">
        <f t="shared" si="396"/>
        <v>0</v>
      </c>
      <c r="U321" s="1">
        <f t="shared" si="397"/>
        <v>0</v>
      </c>
      <c r="V321" s="1">
        <f t="shared" si="398"/>
        <v>0</v>
      </c>
      <c r="W321" s="1">
        <f t="shared" si="399"/>
        <v>0</v>
      </c>
      <c r="X321" s="1">
        <f t="shared" si="400"/>
        <v>0</v>
      </c>
      <c r="Y321" s="1">
        <f t="shared" si="401"/>
        <v>0</v>
      </c>
      <c r="Z321" s="1">
        <f t="shared" si="402"/>
        <v>0</v>
      </c>
      <c r="AA321" s="1">
        <f t="shared" si="403"/>
        <v>0</v>
      </c>
      <c r="AB321" s="1">
        <f t="shared" si="404"/>
        <v>0</v>
      </c>
      <c r="AC321" s="1">
        <f t="shared" si="405"/>
        <v>0</v>
      </c>
      <c r="AD321" s="1">
        <f t="shared" si="406"/>
        <v>0</v>
      </c>
      <c r="AE321" s="1">
        <f t="shared" si="407"/>
        <v>0</v>
      </c>
      <c r="AF321" s="1">
        <f t="shared" si="408"/>
        <v>0</v>
      </c>
      <c r="AG321" s="1">
        <f t="shared" si="409"/>
        <v>0</v>
      </c>
      <c r="AH321" s="1">
        <f t="shared" si="410"/>
        <v>0</v>
      </c>
      <c r="AI321" s="1">
        <f t="shared" si="411"/>
        <v>0</v>
      </c>
      <c r="AJ321" s="1">
        <f t="shared" si="412"/>
        <v>0</v>
      </c>
      <c r="AK321" s="1">
        <f t="shared" si="413"/>
        <v>0</v>
      </c>
      <c r="AL321" s="1">
        <f t="shared" si="414"/>
        <v>0</v>
      </c>
      <c r="AM321" s="1">
        <f t="shared" si="415"/>
        <v>0</v>
      </c>
      <c r="AN321" s="1">
        <f t="shared" si="416"/>
        <v>0</v>
      </c>
      <c r="AO321" s="1">
        <f t="shared" si="417"/>
        <v>0</v>
      </c>
      <c r="AP321" s="1">
        <f t="shared" si="418"/>
        <v>0</v>
      </c>
      <c r="AQ321" s="1">
        <f t="shared" si="419"/>
        <v>0</v>
      </c>
      <c r="AR321" s="1">
        <f t="shared" si="420"/>
        <v>0</v>
      </c>
      <c r="AS321" s="1">
        <f t="shared" si="421"/>
        <v>0</v>
      </c>
      <c r="AT321" s="1">
        <f t="shared" si="422"/>
        <v>0</v>
      </c>
      <c r="AU321" s="1">
        <f t="shared" si="423"/>
        <v>0</v>
      </c>
      <c r="AV321" s="1">
        <f t="shared" si="424"/>
        <v>0</v>
      </c>
      <c r="AW321" s="1">
        <f t="shared" si="425"/>
        <v>0</v>
      </c>
      <c r="AX321" s="1">
        <f t="shared" si="426"/>
        <v>0</v>
      </c>
      <c r="AY321" s="1">
        <f t="shared" si="427"/>
        <v>0</v>
      </c>
      <c r="AZ321" s="1">
        <f t="shared" si="428"/>
        <v>0</v>
      </c>
      <c r="BA321" s="1">
        <f t="shared" si="429"/>
        <v>0</v>
      </c>
      <c r="BB321" s="1">
        <f t="shared" si="430"/>
        <v>0</v>
      </c>
      <c r="BC321" s="1">
        <f t="shared" si="431"/>
        <v>0</v>
      </c>
      <c r="BD321" s="1">
        <f t="shared" si="432"/>
        <v>0</v>
      </c>
      <c r="BE321" s="1">
        <f t="shared" si="433"/>
        <v>0</v>
      </c>
      <c r="BF321" s="1">
        <f t="shared" si="434"/>
        <v>0</v>
      </c>
      <c r="BG321" s="1">
        <f t="shared" si="435"/>
        <v>0</v>
      </c>
      <c r="BH321" s="1">
        <f t="shared" si="436"/>
        <v>0</v>
      </c>
      <c r="BI321" s="1">
        <f t="shared" si="437"/>
        <v>0</v>
      </c>
      <c r="BJ321" s="1">
        <f t="shared" si="438"/>
        <v>0</v>
      </c>
      <c r="BK321" s="1">
        <f t="shared" si="439"/>
        <v>0</v>
      </c>
      <c r="BL321" s="1">
        <f t="shared" si="440"/>
        <v>0</v>
      </c>
      <c r="BM321" s="1">
        <f t="shared" si="441"/>
        <v>0</v>
      </c>
      <c r="BN321" s="1">
        <f t="shared" si="442"/>
        <v>0</v>
      </c>
      <c r="BO321" s="1">
        <f t="shared" si="443"/>
        <v>0</v>
      </c>
      <c r="BP321" s="1">
        <f t="shared" si="444"/>
        <v>0</v>
      </c>
      <c r="BQ321" s="1">
        <f t="shared" si="445"/>
        <v>0</v>
      </c>
      <c r="BR321" s="1">
        <f t="shared" si="446"/>
        <v>0</v>
      </c>
      <c r="BS321" s="1">
        <f t="shared" si="447"/>
        <v>0</v>
      </c>
      <c r="BT321" s="1">
        <f t="shared" si="448"/>
        <v>0</v>
      </c>
      <c r="BU321" s="1">
        <f t="shared" si="449"/>
        <v>0</v>
      </c>
      <c r="BV321" s="1">
        <f t="shared" si="450"/>
        <v>0</v>
      </c>
      <c r="BW321" s="1">
        <f t="shared" si="451"/>
        <v>0</v>
      </c>
      <c r="BX321" s="1">
        <f t="shared" si="452"/>
        <v>0</v>
      </c>
      <c r="BY321" s="1">
        <f t="shared" si="453"/>
        <v>0</v>
      </c>
      <c r="BZ321" s="1">
        <f t="shared" si="454"/>
        <v>0</v>
      </c>
      <c r="CA321" s="1">
        <f t="shared" si="455"/>
        <v>0</v>
      </c>
      <c r="CB321" s="1">
        <f t="shared" si="456"/>
        <v>0</v>
      </c>
      <c r="CC321" s="1">
        <f t="shared" si="457"/>
        <v>0</v>
      </c>
      <c r="CD321" s="1">
        <f t="shared" si="458"/>
        <v>0</v>
      </c>
      <c r="CE321" s="1">
        <f t="shared" si="459"/>
        <v>0</v>
      </c>
      <c r="CF321" s="1">
        <f t="shared" si="460"/>
        <v>0</v>
      </c>
      <c r="CG321" s="1">
        <f t="shared" si="461"/>
        <v>0</v>
      </c>
      <c r="CH321" s="1">
        <f t="shared" si="462"/>
        <v>0</v>
      </c>
      <c r="CI321" s="1">
        <f t="shared" si="463"/>
        <v>0</v>
      </c>
      <c r="CJ321" s="1">
        <f t="shared" si="464"/>
        <v>0</v>
      </c>
      <c r="CK321" s="1">
        <f t="shared" si="465"/>
        <v>0</v>
      </c>
      <c r="CL321" s="1">
        <f t="shared" si="466"/>
        <v>0</v>
      </c>
      <c r="CM321" s="1">
        <f t="shared" si="467"/>
        <v>0</v>
      </c>
      <c r="CN321" s="1">
        <f t="shared" si="468"/>
        <v>0</v>
      </c>
      <c r="CO321" s="1">
        <f t="shared" si="469"/>
        <v>1</v>
      </c>
      <c r="CP321" s="1">
        <f t="shared" si="470"/>
        <v>23</v>
      </c>
      <c r="CQ321" s="1">
        <f t="shared" si="471"/>
        <v>39</v>
      </c>
      <c r="CR321" s="1">
        <f t="shared" si="472"/>
        <v>1</v>
      </c>
      <c r="CS321" s="1">
        <f t="shared" si="473"/>
        <v>39</v>
      </c>
      <c r="CT321" s="1">
        <f t="shared" si="474"/>
        <v>0</v>
      </c>
      <c r="CU321" s="1">
        <f t="shared" si="475"/>
        <v>0</v>
      </c>
      <c r="CV321" s="1">
        <f t="shared" si="476"/>
        <v>41</v>
      </c>
      <c r="CW321" s="1">
        <f t="shared" si="477"/>
        <v>0</v>
      </c>
      <c r="CX321" s="1">
        <f t="shared" si="478"/>
        <v>0</v>
      </c>
      <c r="CY321" s="1">
        <f t="shared" si="479"/>
        <v>0</v>
      </c>
      <c r="CZ321" s="1">
        <f t="shared" si="480"/>
        <v>0</v>
      </c>
      <c r="DA321" s="1">
        <f t="shared" si="481"/>
        <v>0</v>
      </c>
      <c r="DB321" s="1">
        <f t="shared" si="482"/>
        <v>0</v>
      </c>
      <c r="DC321" s="1">
        <f t="shared" si="483"/>
        <v>0</v>
      </c>
      <c r="DD321" s="1">
        <f t="shared" si="484"/>
        <v>0</v>
      </c>
    </row>
    <row r="322" spans="1:108" x14ac:dyDescent="0.55000000000000004">
      <c r="A322" s="1">
        <f>値貼り付け用シート!F330</f>
        <v>2</v>
      </c>
      <c r="B322" s="1">
        <f>値貼り付け用シート!G330</f>
        <v>14</v>
      </c>
      <c r="C322" s="1">
        <f>計算１!I7682</f>
        <v>24</v>
      </c>
      <c r="D322" s="1">
        <f>計算１!J7682</f>
        <v>24</v>
      </c>
      <c r="E322" s="1">
        <f>計算１!K7682</f>
        <v>0</v>
      </c>
      <c r="F322" s="1">
        <f>計算１!L7682</f>
        <v>26</v>
      </c>
      <c r="G322" s="1">
        <f>計算１!M7682</f>
        <v>1</v>
      </c>
      <c r="H322" s="1">
        <f>IF(計算１!I7682=0,"",計算１!N7682)</f>
        <v>35</v>
      </c>
      <c r="I322" s="1">
        <f>IF(ISERROR(計算１!O7682),"",計算１!O7682)</f>
        <v>35</v>
      </c>
      <c r="J322" s="1">
        <f>計算１!P7682</f>
        <v>0</v>
      </c>
      <c r="K322" s="1">
        <f t="shared" si="388"/>
        <v>26</v>
      </c>
      <c r="M322" s="1">
        <f t="shared" si="389"/>
        <v>0</v>
      </c>
      <c r="N322" s="1">
        <f t="shared" si="390"/>
        <v>0</v>
      </c>
      <c r="O322" s="1">
        <f t="shared" si="391"/>
        <v>0</v>
      </c>
      <c r="P322" s="1">
        <f t="shared" si="392"/>
        <v>0</v>
      </c>
      <c r="Q322" s="1">
        <f t="shared" si="393"/>
        <v>0</v>
      </c>
      <c r="R322" s="1">
        <f t="shared" si="394"/>
        <v>0</v>
      </c>
      <c r="S322" s="1">
        <f t="shared" si="395"/>
        <v>0</v>
      </c>
      <c r="T322" s="1">
        <f t="shared" si="396"/>
        <v>0</v>
      </c>
      <c r="U322" s="1">
        <f t="shared" si="397"/>
        <v>0</v>
      </c>
      <c r="V322" s="1">
        <f t="shared" si="398"/>
        <v>0</v>
      </c>
      <c r="W322" s="1">
        <f t="shared" si="399"/>
        <v>0</v>
      </c>
      <c r="X322" s="1">
        <f t="shared" si="400"/>
        <v>0</v>
      </c>
      <c r="Y322" s="1">
        <f t="shared" si="401"/>
        <v>0</v>
      </c>
      <c r="Z322" s="1">
        <f t="shared" si="402"/>
        <v>0</v>
      </c>
      <c r="AA322" s="1">
        <f t="shared" si="403"/>
        <v>0</v>
      </c>
      <c r="AB322" s="1">
        <f t="shared" si="404"/>
        <v>0</v>
      </c>
      <c r="AC322" s="1">
        <f t="shared" si="405"/>
        <v>0</v>
      </c>
      <c r="AD322" s="1">
        <f t="shared" si="406"/>
        <v>0</v>
      </c>
      <c r="AE322" s="1">
        <f t="shared" si="407"/>
        <v>0</v>
      </c>
      <c r="AF322" s="1">
        <f t="shared" si="408"/>
        <v>0</v>
      </c>
      <c r="AG322" s="1">
        <f t="shared" si="409"/>
        <v>0</v>
      </c>
      <c r="AH322" s="1">
        <f t="shared" si="410"/>
        <v>0</v>
      </c>
      <c r="AI322" s="1">
        <f t="shared" si="411"/>
        <v>0</v>
      </c>
      <c r="AJ322" s="1">
        <f t="shared" si="412"/>
        <v>0</v>
      </c>
      <c r="AK322" s="1">
        <f t="shared" si="413"/>
        <v>0</v>
      </c>
      <c r="AL322" s="1">
        <f t="shared" si="414"/>
        <v>0</v>
      </c>
      <c r="AM322" s="1">
        <f t="shared" si="415"/>
        <v>0</v>
      </c>
      <c r="AN322" s="1">
        <f t="shared" si="416"/>
        <v>0</v>
      </c>
      <c r="AO322" s="1">
        <f t="shared" si="417"/>
        <v>0</v>
      </c>
      <c r="AP322" s="1">
        <f t="shared" si="418"/>
        <v>0</v>
      </c>
      <c r="AQ322" s="1">
        <f t="shared" si="419"/>
        <v>0</v>
      </c>
      <c r="AR322" s="1">
        <f t="shared" si="420"/>
        <v>0</v>
      </c>
      <c r="AS322" s="1">
        <f t="shared" si="421"/>
        <v>0</v>
      </c>
      <c r="AT322" s="1">
        <f t="shared" si="422"/>
        <v>0</v>
      </c>
      <c r="AU322" s="1">
        <f t="shared" si="423"/>
        <v>0</v>
      </c>
      <c r="AV322" s="1">
        <f t="shared" si="424"/>
        <v>0</v>
      </c>
      <c r="AW322" s="1">
        <f t="shared" si="425"/>
        <v>0</v>
      </c>
      <c r="AX322" s="1">
        <f t="shared" si="426"/>
        <v>0</v>
      </c>
      <c r="AY322" s="1">
        <f t="shared" si="427"/>
        <v>0</v>
      </c>
      <c r="AZ322" s="1">
        <f t="shared" si="428"/>
        <v>0</v>
      </c>
      <c r="BA322" s="1">
        <f t="shared" si="429"/>
        <v>0</v>
      </c>
      <c r="BB322" s="1">
        <f t="shared" si="430"/>
        <v>0</v>
      </c>
      <c r="BC322" s="1">
        <f t="shared" si="431"/>
        <v>0</v>
      </c>
      <c r="BD322" s="1">
        <f t="shared" si="432"/>
        <v>0</v>
      </c>
      <c r="BE322" s="1">
        <f t="shared" si="433"/>
        <v>0</v>
      </c>
      <c r="BF322" s="1">
        <f t="shared" si="434"/>
        <v>0</v>
      </c>
      <c r="BG322" s="1">
        <f t="shared" si="435"/>
        <v>0</v>
      </c>
      <c r="BH322" s="1">
        <f t="shared" si="436"/>
        <v>0</v>
      </c>
      <c r="BI322" s="1">
        <f t="shared" si="437"/>
        <v>0</v>
      </c>
      <c r="BJ322" s="1">
        <f t="shared" si="438"/>
        <v>0</v>
      </c>
      <c r="BK322" s="1">
        <f t="shared" si="439"/>
        <v>0</v>
      </c>
      <c r="BL322" s="1">
        <f t="shared" si="440"/>
        <v>0</v>
      </c>
      <c r="BM322" s="1">
        <f t="shared" si="441"/>
        <v>0</v>
      </c>
      <c r="BN322" s="1">
        <f t="shared" si="442"/>
        <v>0</v>
      </c>
      <c r="BO322" s="1">
        <f t="shared" si="443"/>
        <v>0</v>
      </c>
      <c r="BP322" s="1">
        <f t="shared" si="444"/>
        <v>0</v>
      </c>
      <c r="BQ322" s="1">
        <f t="shared" si="445"/>
        <v>0</v>
      </c>
      <c r="BR322" s="1">
        <f t="shared" si="446"/>
        <v>0</v>
      </c>
      <c r="BS322" s="1">
        <f t="shared" si="447"/>
        <v>0</v>
      </c>
      <c r="BT322" s="1">
        <f t="shared" si="448"/>
        <v>0</v>
      </c>
      <c r="BU322" s="1">
        <f t="shared" si="449"/>
        <v>0</v>
      </c>
      <c r="BV322" s="1">
        <f t="shared" si="450"/>
        <v>0</v>
      </c>
      <c r="BW322" s="1">
        <f t="shared" si="451"/>
        <v>0</v>
      </c>
      <c r="BX322" s="1">
        <f t="shared" si="452"/>
        <v>0</v>
      </c>
      <c r="BY322" s="1">
        <f t="shared" si="453"/>
        <v>0</v>
      </c>
      <c r="BZ322" s="1">
        <f t="shared" si="454"/>
        <v>0</v>
      </c>
      <c r="CA322" s="1">
        <f t="shared" si="455"/>
        <v>0</v>
      </c>
      <c r="CB322" s="1">
        <f t="shared" si="456"/>
        <v>0</v>
      </c>
      <c r="CC322" s="1">
        <f t="shared" si="457"/>
        <v>0</v>
      </c>
      <c r="CD322" s="1">
        <f t="shared" si="458"/>
        <v>0</v>
      </c>
      <c r="CE322" s="1">
        <f t="shared" si="459"/>
        <v>0</v>
      </c>
      <c r="CF322" s="1">
        <f t="shared" si="460"/>
        <v>0</v>
      </c>
      <c r="CG322" s="1">
        <f t="shared" si="461"/>
        <v>0</v>
      </c>
      <c r="CH322" s="1">
        <f t="shared" si="462"/>
        <v>0</v>
      </c>
      <c r="CI322" s="1">
        <f t="shared" si="463"/>
        <v>0</v>
      </c>
      <c r="CJ322" s="1">
        <f t="shared" si="464"/>
        <v>0</v>
      </c>
      <c r="CK322" s="1">
        <f t="shared" si="465"/>
        <v>0</v>
      </c>
      <c r="CL322" s="1">
        <f t="shared" si="466"/>
        <v>0</v>
      </c>
      <c r="CM322" s="1">
        <f t="shared" si="467"/>
        <v>0</v>
      </c>
      <c r="CN322" s="1">
        <f t="shared" si="468"/>
        <v>0</v>
      </c>
      <c r="CO322" s="1">
        <f t="shared" si="469"/>
        <v>1</v>
      </c>
      <c r="CP322" s="1">
        <f t="shared" si="470"/>
        <v>24</v>
      </c>
      <c r="CQ322" s="1">
        <f t="shared" si="471"/>
        <v>26</v>
      </c>
      <c r="CR322" s="1">
        <f t="shared" si="472"/>
        <v>1</v>
      </c>
      <c r="CS322" s="1">
        <f t="shared" si="473"/>
        <v>26</v>
      </c>
      <c r="CT322" s="1">
        <f t="shared" si="474"/>
        <v>0</v>
      </c>
      <c r="CU322" s="1">
        <f t="shared" si="475"/>
        <v>0</v>
      </c>
      <c r="CV322" s="1">
        <f t="shared" si="476"/>
        <v>35</v>
      </c>
      <c r="CW322" s="1">
        <f t="shared" si="477"/>
        <v>0</v>
      </c>
      <c r="CX322" s="1">
        <f t="shared" si="478"/>
        <v>0</v>
      </c>
      <c r="CY322" s="1">
        <f t="shared" si="479"/>
        <v>0</v>
      </c>
      <c r="CZ322" s="1">
        <f t="shared" si="480"/>
        <v>0</v>
      </c>
      <c r="DA322" s="1">
        <f t="shared" si="481"/>
        <v>0</v>
      </c>
      <c r="DB322" s="1">
        <f t="shared" si="482"/>
        <v>0</v>
      </c>
      <c r="DC322" s="1">
        <f t="shared" si="483"/>
        <v>0</v>
      </c>
      <c r="DD322" s="1">
        <f t="shared" si="484"/>
        <v>0</v>
      </c>
    </row>
    <row r="323" spans="1:108" x14ac:dyDescent="0.55000000000000004">
      <c r="A323" s="1">
        <f>値貼り付け用シート!F331</f>
        <v>2</v>
      </c>
      <c r="B323" s="1">
        <f>値貼り付け用シート!G331</f>
        <v>15</v>
      </c>
      <c r="C323" s="1">
        <f>計算１!I7706</f>
        <v>24</v>
      </c>
      <c r="D323" s="1">
        <f>計算１!J7706</f>
        <v>24</v>
      </c>
      <c r="E323" s="1">
        <f>計算１!K7706</f>
        <v>0</v>
      </c>
      <c r="F323" s="1">
        <f>計算１!L7706</f>
        <v>37</v>
      </c>
      <c r="G323" s="1">
        <f>計算１!M7706</f>
        <v>1</v>
      </c>
      <c r="H323" s="1">
        <f>IF(計算１!I7706=0,"",計算１!N7706)</f>
        <v>39</v>
      </c>
      <c r="I323" s="1">
        <f>IF(ISERROR(計算１!O7706),"",計算１!O7706)</f>
        <v>39</v>
      </c>
      <c r="J323" s="1">
        <f>計算１!P7706</f>
        <v>0</v>
      </c>
      <c r="K323" s="1">
        <f t="shared" si="388"/>
        <v>37</v>
      </c>
      <c r="M323" s="1">
        <f t="shared" si="389"/>
        <v>0</v>
      </c>
      <c r="N323" s="1">
        <f t="shared" si="390"/>
        <v>0</v>
      </c>
      <c r="O323" s="1">
        <f t="shared" si="391"/>
        <v>0</v>
      </c>
      <c r="P323" s="1">
        <f t="shared" si="392"/>
        <v>0</v>
      </c>
      <c r="Q323" s="1">
        <f t="shared" si="393"/>
        <v>0</v>
      </c>
      <c r="R323" s="1">
        <f t="shared" si="394"/>
        <v>0</v>
      </c>
      <c r="S323" s="1">
        <f t="shared" si="395"/>
        <v>0</v>
      </c>
      <c r="T323" s="1">
        <f t="shared" si="396"/>
        <v>0</v>
      </c>
      <c r="U323" s="1">
        <f t="shared" si="397"/>
        <v>0</v>
      </c>
      <c r="V323" s="1">
        <f t="shared" si="398"/>
        <v>0</v>
      </c>
      <c r="W323" s="1">
        <f t="shared" si="399"/>
        <v>0</v>
      </c>
      <c r="X323" s="1">
        <f t="shared" si="400"/>
        <v>0</v>
      </c>
      <c r="Y323" s="1">
        <f t="shared" si="401"/>
        <v>0</v>
      </c>
      <c r="Z323" s="1">
        <f t="shared" si="402"/>
        <v>0</v>
      </c>
      <c r="AA323" s="1">
        <f t="shared" si="403"/>
        <v>0</v>
      </c>
      <c r="AB323" s="1">
        <f t="shared" si="404"/>
        <v>0</v>
      </c>
      <c r="AC323" s="1">
        <f t="shared" si="405"/>
        <v>0</v>
      </c>
      <c r="AD323" s="1">
        <f t="shared" si="406"/>
        <v>0</v>
      </c>
      <c r="AE323" s="1">
        <f t="shared" si="407"/>
        <v>0</v>
      </c>
      <c r="AF323" s="1">
        <f t="shared" si="408"/>
        <v>0</v>
      </c>
      <c r="AG323" s="1">
        <f t="shared" si="409"/>
        <v>0</v>
      </c>
      <c r="AH323" s="1">
        <f t="shared" si="410"/>
        <v>0</v>
      </c>
      <c r="AI323" s="1">
        <f t="shared" si="411"/>
        <v>0</v>
      </c>
      <c r="AJ323" s="1">
        <f t="shared" si="412"/>
        <v>0</v>
      </c>
      <c r="AK323" s="1">
        <f t="shared" si="413"/>
        <v>0</v>
      </c>
      <c r="AL323" s="1">
        <f t="shared" si="414"/>
        <v>0</v>
      </c>
      <c r="AM323" s="1">
        <f t="shared" si="415"/>
        <v>0</v>
      </c>
      <c r="AN323" s="1">
        <f t="shared" si="416"/>
        <v>0</v>
      </c>
      <c r="AO323" s="1">
        <f t="shared" si="417"/>
        <v>0</v>
      </c>
      <c r="AP323" s="1">
        <f t="shared" si="418"/>
        <v>0</v>
      </c>
      <c r="AQ323" s="1">
        <f t="shared" si="419"/>
        <v>0</v>
      </c>
      <c r="AR323" s="1">
        <f t="shared" si="420"/>
        <v>0</v>
      </c>
      <c r="AS323" s="1">
        <f t="shared" si="421"/>
        <v>0</v>
      </c>
      <c r="AT323" s="1">
        <f t="shared" si="422"/>
        <v>0</v>
      </c>
      <c r="AU323" s="1">
        <f t="shared" si="423"/>
        <v>0</v>
      </c>
      <c r="AV323" s="1">
        <f t="shared" si="424"/>
        <v>0</v>
      </c>
      <c r="AW323" s="1">
        <f t="shared" si="425"/>
        <v>0</v>
      </c>
      <c r="AX323" s="1">
        <f t="shared" si="426"/>
        <v>0</v>
      </c>
      <c r="AY323" s="1">
        <f t="shared" si="427"/>
        <v>0</v>
      </c>
      <c r="AZ323" s="1">
        <f t="shared" si="428"/>
        <v>0</v>
      </c>
      <c r="BA323" s="1">
        <f t="shared" si="429"/>
        <v>0</v>
      </c>
      <c r="BB323" s="1">
        <f t="shared" si="430"/>
        <v>0</v>
      </c>
      <c r="BC323" s="1">
        <f t="shared" si="431"/>
        <v>0</v>
      </c>
      <c r="BD323" s="1">
        <f t="shared" si="432"/>
        <v>0</v>
      </c>
      <c r="BE323" s="1">
        <f t="shared" si="433"/>
        <v>0</v>
      </c>
      <c r="BF323" s="1">
        <f t="shared" si="434"/>
        <v>0</v>
      </c>
      <c r="BG323" s="1">
        <f t="shared" si="435"/>
        <v>0</v>
      </c>
      <c r="BH323" s="1">
        <f t="shared" si="436"/>
        <v>0</v>
      </c>
      <c r="BI323" s="1">
        <f t="shared" si="437"/>
        <v>0</v>
      </c>
      <c r="BJ323" s="1">
        <f t="shared" si="438"/>
        <v>0</v>
      </c>
      <c r="BK323" s="1">
        <f t="shared" si="439"/>
        <v>0</v>
      </c>
      <c r="BL323" s="1">
        <f t="shared" si="440"/>
        <v>0</v>
      </c>
      <c r="BM323" s="1">
        <f t="shared" si="441"/>
        <v>0</v>
      </c>
      <c r="BN323" s="1">
        <f t="shared" si="442"/>
        <v>0</v>
      </c>
      <c r="BO323" s="1">
        <f t="shared" si="443"/>
        <v>0</v>
      </c>
      <c r="BP323" s="1">
        <f t="shared" si="444"/>
        <v>0</v>
      </c>
      <c r="BQ323" s="1">
        <f t="shared" si="445"/>
        <v>0</v>
      </c>
      <c r="BR323" s="1">
        <f t="shared" si="446"/>
        <v>0</v>
      </c>
      <c r="BS323" s="1">
        <f t="shared" si="447"/>
        <v>0</v>
      </c>
      <c r="BT323" s="1">
        <f t="shared" si="448"/>
        <v>0</v>
      </c>
      <c r="BU323" s="1">
        <f t="shared" si="449"/>
        <v>0</v>
      </c>
      <c r="BV323" s="1">
        <f t="shared" si="450"/>
        <v>0</v>
      </c>
      <c r="BW323" s="1">
        <f t="shared" si="451"/>
        <v>0</v>
      </c>
      <c r="BX323" s="1">
        <f t="shared" si="452"/>
        <v>0</v>
      </c>
      <c r="BY323" s="1">
        <f t="shared" si="453"/>
        <v>0</v>
      </c>
      <c r="BZ323" s="1">
        <f t="shared" si="454"/>
        <v>0</v>
      </c>
      <c r="CA323" s="1">
        <f t="shared" si="455"/>
        <v>0</v>
      </c>
      <c r="CB323" s="1">
        <f t="shared" si="456"/>
        <v>0</v>
      </c>
      <c r="CC323" s="1">
        <f t="shared" si="457"/>
        <v>0</v>
      </c>
      <c r="CD323" s="1">
        <f t="shared" si="458"/>
        <v>0</v>
      </c>
      <c r="CE323" s="1">
        <f t="shared" si="459"/>
        <v>0</v>
      </c>
      <c r="CF323" s="1">
        <f t="shared" si="460"/>
        <v>0</v>
      </c>
      <c r="CG323" s="1">
        <f t="shared" si="461"/>
        <v>0</v>
      </c>
      <c r="CH323" s="1">
        <f t="shared" si="462"/>
        <v>0</v>
      </c>
      <c r="CI323" s="1">
        <f t="shared" si="463"/>
        <v>0</v>
      </c>
      <c r="CJ323" s="1">
        <f t="shared" si="464"/>
        <v>0</v>
      </c>
      <c r="CK323" s="1">
        <f t="shared" si="465"/>
        <v>0</v>
      </c>
      <c r="CL323" s="1">
        <f t="shared" si="466"/>
        <v>0</v>
      </c>
      <c r="CM323" s="1">
        <f t="shared" si="467"/>
        <v>0</v>
      </c>
      <c r="CN323" s="1">
        <f t="shared" si="468"/>
        <v>0</v>
      </c>
      <c r="CO323" s="1">
        <f t="shared" si="469"/>
        <v>1</v>
      </c>
      <c r="CP323" s="1">
        <f t="shared" si="470"/>
        <v>24</v>
      </c>
      <c r="CQ323" s="1">
        <f t="shared" si="471"/>
        <v>37</v>
      </c>
      <c r="CR323" s="1">
        <f t="shared" si="472"/>
        <v>1</v>
      </c>
      <c r="CS323" s="1">
        <f t="shared" si="473"/>
        <v>37</v>
      </c>
      <c r="CT323" s="1">
        <f t="shared" si="474"/>
        <v>0</v>
      </c>
      <c r="CU323" s="1">
        <f t="shared" si="475"/>
        <v>0</v>
      </c>
      <c r="CV323" s="1">
        <f t="shared" si="476"/>
        <v>39</v>
      </c>
      <c r="CW323" s="1">
        <f t="shared" si="477"/>
        <v>0</v>
      </c>
      <c r="CX323" s="1">
        <f t="shared" si="478"/>
        <v>0</v>
      </c>
      <c r="CY323" s="1">
        <f t="shared" si="479"/>
        <v>0</v>
      </c>
      <c r="CZ323" s="1">
        <f t="shared" si="480"/>
        <v>0</v>
      </c>
      <c r="DA323" s="1">
        <f t="shared" si="481"/>
        <v>0</v>
      </c>
      <c r="DB323" s="1">
        <f t="shared" si="482"/>
        <v>0</v>
      </c>
      <c r="DC323" s="1">
        <f t="shared" si="483"/>
        <v>0</v>
      </c>
      <c r="DD323" s="1">
        <f t="shared" si="484"/>
        <v>0</v>
      </c>
    </row>
    <row r="324" spans="1:108" x14ac:dyDescent="0.55000000000000004">
      <c r="A324" s="1">
        <f>値貼り付け用シート!F332</f>
        <v>2</v>
      </c>
      <c r="B324" s="1">
        <f>値貼り付け用シート!G332</f>
        <v>16</v>
      </c>
      <c r="C324" s="1">
        <f>計算１!I7730</f>
        <v>24</v>
      </c>
      <c r="D324" s="1">
        <f>計算１!J7730</f>
        <v>24</v>
      </c>
      <c r="E324" s="1">
        <f>計算１!K7730</f>
        <v>0</v>
      </c>
      <c r="F324" s="1">
        <f>計算１!L7730</f>
        <v>36</v>
      </c>
      <c r="G324" s="1">
        <f>計算１!M7730</f>
        <v>1</v>
      </c>
      <c r="H324" s="1">
        <f>IF(計算１!I7730=0,"",計算１!N7730)</f>
        <v>38</v>
      </c>
      <c r="I324" s="1">
        <f>IF(ISERROR(計算１!O7730),"",計算１!O7730)</f>
        <v>38</v>
      </c>
      <c r="J324" s="1">
        <f>計算１!P7730</f>
        <v>0</v>
      </c>
      <c r="K324" s="1">
        <f t="shared" ref="K324:K368" si="485">IF(ISERROR(F324),"",F324)</f>
        <v>36</v>
      </c>
      <c r="M324" s="1">
        <f t="shared" ref="M324:M368" si="486">IF(AND(A324=4,E324=0),1,0)</f>
        <v>0</v>
      </c>
      <c r="N324" s="1">
        <f t="shared" ref="N324:N368" si="487">IF(A324=4,C324,0)</f>
        <v>0</v>
      </c>
      <c r="O324" s="1">
        <f t="shared" ref="O324:O368" si="488">IF(AND(A324=4,E324=0),F324,0)</f>
        <v>0</v>
      </c>
      <c r="P324" s="1">
        <f t="shared" ref="P324:P368" si="489">IF(AND(A324=4,E324=0),G324,0)</f>
        <v>0</v>
      </c>
      <c r="Q324" s="1">
        <f t="shared" ref="Q324:Q368" si="490">IF(AND(A324=4,E324=0),F324,0)</f>
        <v>0</v>
      </c>
      <c r="R324" s="1">
        <f t="shared" ref="R324:R368" si="491">IF(C324=0,0,IF(AND(A324=4,H324&gt;=120),1,0))</f>
        <v>0</v>
      </c>
      <c r="S324" s="1">
        <f t="shared" ref="S324:S368" si="492">IF(A324=4,J324,0)</f>
        <v>0</v>
      </c>
      <c r="T324" s="1">
        <f t="shared" ref="T324:T368" si="493">IF(A324=4,H324,0)</f>
        <v>0</v>
      </c>
      <c r="U324" s="1">
        <f t="shared" ref="U324:U368" si="494">IF(AND(A324=5,E324=0),1,0)</f>
        <v>0</v>
      </c>
      <c r="V324" s="1">
        <f t="shared" ref="V324:V368" si="495">IF(A324=5,C324,0)</f>
        <v>0</v>
      </c>
      <c r="W324" s="1">
        <f t="shared" ref="W324:W368" si="496">IF(AND(A324=5,E324=0),F324,0)</f>
        <v>0</v>
      </c>
      <c r="X324" s="1">
        <f t="shared" ref="X324:X368" si="497">IF(AND(A324=5,E324=0),G324,0)</f>
        <v>0</v>
      </c>
      <c r="Y324" s="1">
        <f t="shared" ref="Y324:Y368" si="498">IF(AND(A324=5,E324=0),F324,0)</f>
        <v>0</v>
      </c>
      <c r="Z324" s="1">
        <f t="shared" ref="Z324:Z368" si="499">IF(C324=0,0,IF(AND(A324=5,H324&gt;=120),1,0))</f>
        <v>0</v>
      </c>
      <c r="AA324" s="1">
        <f t="shared" ref="AA324:AA368" si="500">IF(A324=5,J324,0)</f>
        <v>0</v>
      </c>
      <c r="AB324" s="1">
        <f t="shared" ref="AB324:AB368" si="501">IF(A324=5,H324,0)</f>
        <v>0</v>
      </c>
      <c r="AC324" s="1">
        <f t="shared" ref="AC324:AC368" si="502">IF(AND(A324=6,E324=0),1,0)</f>
        <v>0</v>
      </c>
      <c r="AD324" s="1">
        <f t="shared" ref="AD324:AD368" si="503">IF(A324=6,C324,0)</f>
        <v>0</v>
      </c>
      <c r="AE324" s="1">
        <f t="shared" ref="AE324:AE368" si="504">IF(AND(A324=6,E324=0),F324,0)</f>
        <v>0</v>
      </c>
      <c r="AF324" s="1">
        <f t="shared" ref="AF324:AF368" si="505">IF(AND(A324=6,E324=0),G324,0)</f>
        <v>0</v>
      </c>
      <c r="AG324" s="1">
        <f t="shared" ref="AG324:AG368" si="506">IF(AND(A324=6,E324=0),F324,0)</f>
        <v>0</v>
      </c>
      <c r="AH324" s="1">
        <f t="shared" ref="AH324:AH368" si="507">IF(C324=0,0,IF(AND(A324=6,H324&gt;=120),1,0))</f>
        <v>0</v>
      </c>
      <c r="AI324" s="1">
        <f t="shared" ref="AI324:AI368" si="508">IF(A324=6,J324,0)</f>
        <v>0</v>
      </c>
      <c r="AJ324" s="1">
        <f t="shared" ref="AJ324:AJ368" si="509">IF(A324=6,H324,0)</f>
        <v>0</v>
      </c>
      <c r="AK324" s="1">
        <f t="shared" ref="AK324:AK368" si="510">IF(AND(A324=7,E324=0),1,0)</f>
        <v>0</v>
      </c>
      <c r="AL324" s="1">
        <f t="shared" ref="AL324:AL368" si="511">IF(A324=7,C324,0)</f>
        <v>0</v>
      </c>
      <c r="AM324" s="1">
        <f t="shared" ref="AM324:AM368" si="512">IF(AND(A324=7,E324=0),F324,0)</f>
        <v>0</v>
      </c>
      <c r="AN324" s="1">
        <f t="shared" ref="AN324:AN368" si="513">IF(AND(A324=7,E324=0),G324,0)</f>
        <v>0</v>
      </c>
      <c r="AO324" s="1">
        <f t="shared" ref="AO324:AO368" si="514">IF(AND(A324=7,E324=0),F324,0)</f>
        <v>0</v>
      </c>
      <c r="AP324" s="1">
        <f t="shared" ref="AP324:AP368" si="515">IF(C324=0,0,IF(AND(A324=7,H324&gt;=120),1,0))</f>
        <v>0</v>
      </c>
      <c r="AQ324" s="1">
        <f t="shared" ref="AQ324:AQ368" si="516">IF(A324=7,J324,0)</f>
        <v>0</v>
      </c>
      <c r="AR324" s="1">
        <f t="shared" ref="AR324:AR368" si="517">IF(A324=7,H324,0)</f>
        <v>0</v>
      </c>
      <c r="AS324" s="1">
        <f t="shared" ref="AS324:AS368" si="518">IF(AND(A324=8,E324=0),1,0)</f>
        <v>0</v>
      </c>
      <c r="AT324" s="1">
        <f t="shared" ref="AT324:AT368" si="519">IF(A324=8,C324,0)</f>
        <v>0</v>
      </c>
      <c r="AU324" s="1">
        <f t="shared" ref="AU324:AU368" si="520">IF(AND(A324=8,E324=0),F324,0)</f>
        <v>0</v>
      </c>
      <c r="AV324" s="1">
        <f t="shared" ref="AV324:AV368" si="521">IF(AND(A324=8,E324=0),G324,0)</f>
        <v>0</v>
      </c>
      <c r="AW324" s="1">
        <f t="shared" ref="AW324:AW368" si="522">IF(AND(A324=8,E324=0),F324,0)</f>
        <v>0</v>
      </c>
      <c r="AX324" s="1">
        <f t="shared" ref="AX324:AX368" si="523">IF(C324=0,0,IF(AND(A324=8,H324&gt;=120),1,0))</f>
        <v>0</v>
      </c>
      <c r="AY324" s="1">
        <f t="shared" ref="AY324:AY368" si="524">IF(A324=8,J324,0)</f>
        <v>0</v>
      </c>
      <c r="AZ324" s="1">
        <f t="shared" ref="AZ324:AZ368" si="525">IF(A324=8,H324,0)</f>
        <v>0</v>
      </c>
      <c r="BA324" s="1">
        <f t="shared" ref="BA324:BA368" si="526">IF(AND(A324=9,E324=0),1,0)</f>
        <v>0</v>
      </c>
      <c r="BB324" s="1">
        <f t="shared" ref="BB324:BB368" si="527">IF(A324=9,C324,0)</f>
        <v>0</v>
      </c>
      <c r="BC324" s="1">
        <f t="shared" ref="BC324:BC368" si="528">IF(AND(A324=9,E324=0),F324,0)</f>
        <v>0</v>
      </c>
      <c r="BD324" s="1">
        <f t="shared" ref="BD324:BD368" si="529">IF(AND(A324=9,E324=0),G324,0)</f>
        <v>0</v>
      </c>
      <c r="BE324" s="1">
        <f t="shared" ref="BE324:BE368" si="530">IF(AND(A324=9,E324=0),F324,0)</f>
        <v>0</v>
      </c>
      <c r="BF324" s="1">
        <f t="shared" ref="BF324:BF368" si="531">IF(C324=0,0,IF(AND(A324=9,H324&gt;=120),1,0))</f>
        <v>0</v>
      </c>
      <c r="BG324" s="1">
        <f t="shared" ref="BG324:BG368" si="532">IF(A324=9,J324,0)</f>
        <v>0</v>
      </c>
      <c r="BH324" s="1">
        <f t="shared" ref="BH324:BH368" si="533">IF(A324=9,H324,0)</f>
        <v>0</v>
      </c>
      <c r="BI324" s="1">
        <f t="shared" ref="BI324:BI368" si="534">IF(AND(A324=10,E324=0),1,0)</f>
        <v>0</v>
      </c>
      <c r="BJ324" s="1">
        <f t="shared" ref="BJ324:BJ368" si="535">IF(A324=10,C324,0)</f>
        <v>0</v>
      </c>
      <c r="BK324" s="1">
        <f t="shared" ref="BK324:BK368" si="536">IF(AND(A324=10,E324=0),F324,0)</f>
        <v>0</v>
      </c>
      <c r="BL324" s="1">
        <f t="shared" ref="BL324:BL368" si="537">IF(AND(A324=10,E324=0),G324,0)</f>
        <v>0</v>
      </c>
      <c r="BM324" s="1">
        <f t="shared" ref="BM324:BM368" si="538">IF(AND(A324=10,E324=0),F324,0)</f>
        <v>0</v>
      </c>
      <c r="BN324" s="1">
        <f t="shared" ref="BN324:BN368" si="539">IF(C324=0,0,IF(AND(A324=10,H324&gt;=120),1,0))</f>
        <v>0</v>
      </c>
      <c r="BO324" s="1">
        <f t="shared" ref="BO324:BO368" si="540">IF(A324=10,J324,0)</f>
        <v>0</v>
      </c>
      <c r="BP324" s="1">
        <f t="shared" ref="BP324:BP368" si="541">IF(A324=10,H324,0)</f>
        <v>0</v>
      </c>
      <c r="BQ324" s="1">
        <f t="shared" ref="BQ324:BQ368" si="542">IF(AND(A324=11,E324=0),1,0)</f>
        <v>0</v>
      </c>
      <c r="BR324" s="1">
        <f t="shared" ref="BR324:BR368" si="543">IF(A324=11,C324,0)</f>
        <v>0</v>
      </c>
      <c r="BS324" s="1">
        <f t="shared" ref="BS324:BS368" si="544">IF(AND(A324=11,E324=0),F324,0)</f>
        <v>0</v>
      </c>
      <c r="BT324" s="1">
        <f t="shared" ref="BT324:BT368" si="545">IF(AND(A324=11,E324=0),G324,0)</f>
        <v>0</v>
      </c>
      <c r="BU324" s="1">
        <f t="shared" ref="BU324:BU368" si="546">IF(AND(A324=11,E324=0),F324,0)</f>
        <v>0</v>
      </c>
      <c r="BV324" s="1">
        <f t="shared" ref="BV324:BV368" si="547">IF(C324=0,0,IF(AND(A324=11,H324&gt;=120),1,0))</f>
        <v>0</v>
      </c>
      <c r="BW324" s="1">
        <f t="shared" ref="BW324:BW368" si="548">IF(A324=11,J324,0)</f>
        <v>0</v>
      </c>
      <c r="BX324" s="1">
        <f t="shared" ref="BX324:BX368" si="549">IF(A324=11,H324,0)</f>
        <v>0</v>
      </c>
      <c r="BY324" s="1">
        <f t="shared" ref="BY324:BY368" si="550">IF(AND(A324=12,E324=0),1,0)</f>
        <v>0</v>
      </c>
      <c r="BZ324" s="1">
        <f t="shared" ref="BZ324:BZ368" si="551">IF(A324=12,C324,0)</f>
        <v>0</v>
      </c>
      <c r="CA324" s="1">
        <f t="shared" ref="CA324:CA368" si="552">IF(AND(A324=12,E324=0),F324,0)</f>
        <v>0</v>
      </c>
      <c r="CB324" s="1">
        <f t="shared" ref="CB324:CB368" si="553">IF(AND(A324=12,E324=0),G324,0)</f>
        <v>0</v>
      </c>
      <c r="CC324" s="1">
        <f t="shared" ref="CC324:CC368" si="554">IF(AND(A324=12,E324=0),F324,0)</f>
        <v>0</v>
      </c>
      <c r="CD324" s="1">
        <f t="shared" ref="CD324:CD368" si="555">IF(C324=0,0,IF(AND(A324=12,H324&gt;=120),1,0))</f>
        <v>0</v>
      </c>
      <c r="CE324" s="1">
        <f t="shared" ref="CE324:CE368" si="556">IF(A324=12,J324,0)</f>
        <v>0</v>
      </c>
      <c r="CF324" s="1">
        <f t="shared" ref="CF324:CF368" si="557">IF(A324=12,H324,0)</f>
        <v>0</v>
      </c>
      <c r="CG324" s="1">
        <f t="shared" ref="CG324:CG368" si="558">IF(AND(A324=1,E324=0),1,0)</f>
        <v>0</v>
      </c>
      <c r="CH324" s="1">
        <f t="shared" ref="CH324:CH368" si="559">IF(A324=1,C324,0)</f>
        <v>0</v>
      </c>
      <c r="CI324" s="1">
        <f t="shared" ref="CI324:CI368" si="560">IF(AND(A324=1,E324=0),F324,0)</f>
        <v>0</v>
      </c>
      <c r="CJ324" s="1">
        <f t="shared" ref="CJ324:CJ368" si="561">IF(AND(A324=1,E324=0),G324,0)</f>
        <v>0</v>
      </c>
      <c r="CK324" s="1">
        <f t="shared" ref="CK324:CK368" si="562">IF(AND(A324=1,E324=0),F324,0)</f>
        <v>0</v>
      </c>
      <c r="CL324" s="1">
        <f t="shared" ref="CL324:CL368" si="563">IF(C324=0,0,IF(AND(A324=1,H324&gt;=120),1,0))</f>
        <v>0</v>
      </c>
      <c r="CM324" s="1">
        <f t="shared" ref="CM324:CM368" si="564">IF(A324=1,J324,0)</f>
        <v>0</v>
      </c>
      <c r="CN324" s="1">
        <f t="shared" ref="CN324:CN368" si="565">IF(A324=1,H324,0)</f>
        <v>0</v>
      </c>
      <c r="CO324" s="1">
        <f t="shared" ref="CO324:CO368" si="566">IF(AND(A324=2,E324=0),1,0)</f>
        <v>1</v>
      </c>
      <c r="CP324" s="1">
        <f t="shared" ref="CP324:CP368" si="567">IF(A324=2,C324,0)</f>
        <v>24</v>
      </c>
      <c r="CQ324" s="1">
        <f t="shared" ref="CQ324:CQ368" si="568">IF(AND(A324=2,E324=0),F324,0)</f>
        <v>36</v>
      </c>
      <c r="CR324" s="1">
        <f t="shared" ref="CR324:CR368" si="569">IF(AND(A324=2,E324=0),G324,0)</f>
        <v>1</v>
      </c>
      <c r="CS324" s="1">
        <f t="shared" ref="CS324:CS368" si="570">IF(AND(A324=2,E324=0),F324,0)</f>
        <v>36</v>
      </c>
      <c r="CT324" s="1">
        <f t="shared" ref="CT324:CT368" si="571">IF(C324=0,0,IF(AND(A324=2,H324&gt;=120),1,0))</f>
        <v>0</v>
      </c>
      <c r="CU324" s="1">
        <f t="shared" ref="CU324:CU368" si="572">IF(A324=2,J324,0)</f>
        <v>0</v>
      </c>
      <c r="CV324" s="1">
        <f t="shared" ref="CV324:CV368" si="573">IF(A324=2,H324,0)</f>
        <v>38</v>
      </c>
      <c r="CW324" s="1">
        <f t="shared" ref="CW324:CW368" si="574">IF(AND(A324=3,E324=0),1,0)</f>
        <v>0</v>
      </c>
      <c r="CX324" s="1">
        <f t="shared" ref="CX324:CX368" si="575">IF(A324=3,C324,0)</f>
        <v>0</v>
      </c>
      <c r="CY324" s="1">
        <f t="shared" ref="CY324:CY368" si="576">IF(AND(A324=3,E324=0),F324,0)</f>
        <v>0</v>
      </c>
      <c r="CZ324" s="1">
        <f t="shared" ref="CZ324:CZ368" si="577">IF(AND(A324=3,E324=0),G324,0)</f>
        <v>0</v>
      </c>
      <c r="DA324" s="1">
        <f t="shared" ref="DA324:DA368" si="578">IF(AND(A324=3,E324=0),F324,0)</f>
        <v>0</v>
      </c>
      <c r="DB324" s="1">
        <f t="shared" ref="DB324:DB368" si="579">IF(C324=0,0,IF(AND(A324=3,H324&gt;=120),1,0))</f>
        <v>0</v>
      </c>
      <c r="DC324" s="1">
        <f t="shared" ref="DC324:DC368" si="580">IF(A324=3,J324,0)</f>
        <v>0</v>
      </c>
      <c r="DD324" s="1">
        <f t="shared" ref="DD324:DD368" si="581">IF(A324=3,H324,0)</f>
        <v>0</v>
      </c>
    </row>
    <row r="325" spans="1:108" x14ac:dyDescent="0.55000000000000004">
      <c r="A325" s="1">
        <f>値貼り付け用シート!F333</f>
        <v>2</v>
      </c>
      <c r="B325" s="1">
        <f>値貼り付け用シート!G333</f>
        <v>17</v>
      </c>
      <c r="C325" s="1">
        <f>計算１!I7754</f>
        <v>24</v>
      </c>
      <c r="D325" s="1">
        <f>計算１!J7754</f>
        <v>24</v>
      </c>
      <c r="E325" s="1">
        <f>計算１!K7754</f>
        <v>0</v>
      </c>
      <c r="F325" s="1">
        <f>計算１!L7754</f>
        <v>35</v>
      </c>
      <c r="G325" s="1">
        <f>計算１!M7754</f>
        <v>1</v>
      </c>
      <c r="H325" s="1">
        <f>IF(計算１!I7754=0,"",計算１!N7754)</f>
        <v>37</v>
      </c>
      <c r="I325" s="1">
        <f>IF(ISERROR(計算１!O7754),"",計算１!O7754)</f>
        <v>37</v>
      </c>
      <c r="J325" s="1">
        <f>計算１!P7754</f>
        <v>0</v>
      </c>
      <c r="K325" s="1">
        <f t="shared" si="485"/>
        <v>35</v>
      </c>
      <c r="M325" s="1">
        <f t="shared" si="486"/>
        <v>0</v>
      </c>
      <c r="N325" s="1">
        <f t="shared" si="487"/>
        <v>0</v>
      </c>
      <c r="O325" s="1">
        <f t="shared" si="488"/>
        <v>0</v>
      </c>
      <c r="P325" s="1">
        <f t="shared" si="489"/>
        <v>0</v>
      </c>
      <c r="Q325" s="1">
        <f t="shared" si="490"/>
        <v>0</v>
      </c>
      <c r="R325" s="1">
        <f t="shared" si="491"/>
        <v>0</v>
      </c>
      <c r="S325" s="1">
        <f t="shared" si="492"/>
        <v>0</v>
      </c>
      <c r="T325" s="1">
        <f t="shared" si="493"/>
        <v>0</v>
      </c>
      <c r="U325" s="1">
        <f t="shared" si="494"/>
        <v>0</v>
      </c>
      <c r="V325" s="1">
        <f t="shared" si="495"/>
        <v>0</v>
      </c>
      <c r="W325" s="1">
        <f t="shared" si="496"/>
        <v>0</v>
      </c>
      <c r="X325" s="1">
        <f t="shared" si="497"/>
        <v>0</v>
      </c>
      <c r="Y325" s="1">
        <f t="shared" si="498"/>
        <v>0</v>
      </c>
      <c r="Z325" s="1">
        <f t="shared" si="499"/>
        <v>0</v>
      </c>
      <c r="AA325" s="1">
        <f t="shared" si="500"/>
        <v>0</v>
      </c>
      <c r="AB325" s="1">
        <f t="shared" si="501"/>
        <v>0</v>
      </c>
      <c r="AC325" s="1">
        <f t="shared" si="502"/>
        <v>0</v>
      </c>
      <c r="AD325" s="1">
        <f t="shared" si="503"/>
        <v>0</v>
      </c>
      <c r="AE325" s="1">
        <f t="shared" si="504"/>
        <v>0</v>
      </c>
      <c r="AF325" s="1">
        <f t="shared" si="505"/>
        <v>0</v>
      </c>
      <c r="AG325" s="1">
        <f t="shared" si="506"/>
        <v>0</v>
      </c>
      <c r="AH325" s="1">
        <f t="shared" si="507"/>
        <v>0</v>
      </c>
      <c r="AI325" s="1">
        <f t="shared" si="508"/>
        <v>0</v>
      </c>
      <c r="AJ325" s="1">
        <f t="shared" si="509"/>
        <v>0</v>
      </c>
      <c r="AK325" s="1">
        <f t="shared" si="510"/>
        <v>0</v>
      </c>
      <c r="AL325" s="1">
        <f t="shared" si="511"/>
        <v>0</v>
      </c>
      <c r="AM325" s="1">
        <f t="shared" si="512"/>
        <v>0</v>
      </c>
      <c r="AN325" s="1">
        <f t="shared" si="513"/>
        <v>0</v>
      </c>
      <c r="AO325" s="1">
        <f t="shared" si="514"/>
        <v>0</v>
      </c>
      <c r="AP325" s="1">
        <f t="shared" si="515"/>
        <v>0</v>
      </c>
      <c r="AQ325" s="1">
        <f t="shared" si="516"/>
        <v>0</v>
      </c>
      <c r="AR325" s="1">
        <f t="shared" si="517"/>
        <v>0</v>
      </c>
      <c r="AS325" s="1">
        <f t="shared" si="518"/>
        <v>0</v>
      </c>
      <c r="AT325" s="1">
        <f t="shared" si="519"/>
        <v>0</v>
      </c>
      <c r="AU325" s="1">
        <f t="shared" si="520"/>
        <v>0</v>
      </c>
      <c r="AV325" s="1">
        <f t="shared" si="521"/>
        <v>0</v>
      </c>
      <c r="AW325" s="1">
        <f t="shared" si="522"/>
        <v>0</v>
      </c>
      <c r="AX325" s="1">
        <f t="shared" si="523"/>
        <v>0</v>
      </c>
      <c r="AY325" s="1">
        <f t="shared" si="524"/>
        <v>0</v>
      </c>
      <c r="AZ325" s="1">
        <f t="shared" si="525"/>
        <v>0</v>
      </c>
      <c r="BA325" s="1">
        <f t="shared" si="526"/>
        <v>0</v>
      </c>
      <c r="BB325" s="1">
        <f t="shared" si="527"/>
        <v>0</v>
      </c>
      <c r="BC325" s="1">
        <f t="shared" si="528"/>
        <v>0</v>
      </c>
      <c r="BD325" s="1">
        <f t="shared" si="529"/>
        <v>0</v>
      </c>
      <c r="BE325" s="1">
        <f t="shared" si="530"/>
        <v>0</v>
      </c>
      <c r="BF325" s="1">
        <f t="shared" si="531"/>
        <v>0</v>
      </c>
      <c r="BG325" s="1">
        <f t="shared" si="532"/>
        <v>0</v>
      </c>
      <c r="BH325" s="1">
        <f t="shared" si="533"/>
        <v>0</v>
      </c>
      <c r="BI325" s="1">
        <f t="shared" si="534"/>
        <v>0</v>
      </c>
      <c r="BJ325" s="1">
        <f t="shared" si="535"/>
        <v>0</v>
      </c>
      <c r="BK325" s="1">
        <f t="shared" si="536"/>
        <v>0</v>
      </c>
      <c r="BL325" s="1">
        <f t="shared" si="537"/>
        <v>0</v>
      </c>
      <c r="BM325" s="1">
        <f t="shared" si="538"/>
        <v>0</v>
      </c>
      <c r="BN325" s="1">
        <f t="shared" si="539"/>
        <v>0</v>
      </c>
      <c r="BO325" s="1">
        <f t="shared" si="540"/>
        <v>0</v>
      </c>
      <c r="BP325" s="1">
        <f t="shared" si="541"/>
        <v>0</v>
      </c>
      <c r="BQ325" s="1">
        <f t="shared" si="542"/>
        <v>0</v>
      </c>
      <c r="BR325" s="1">
        <f t="shared" si="543"/>
        <v>0</v>
      </c>
      <c r="BS325" s="1">
        <f t="shared" si="544"/>
        <v>0</v>
      </c>
      <c r="BT325" s="1">
        <f t="shared" si="545"/>
        <v>0</v>
      </c>
      <c r="BU325" s="1">
        <f t="shared" si="546"/>
        <v>0</v>
      </c>
      <c r="BV325" s="1">
        <f t="shared" si="547"/>
        <v>0</v>
      </c>
      <c r="BW325" s="1">
        <f t="shared" si="548"/>
        <v>0</v>
      </c>
      <c r="BX325" s="1">
        <f t="shared" si="549"/>
        <v>0</v>
      </c>
      <c r="BY325" s="1">
        <f t="shared" si="550"/>
        <v>0</v>
      </c>
      <c r="BZ325" s="1">
        <f t="shared" si="551"/>
        <v>0</v>
      </c>
      <c r="CA325" s="1">
        <f t="shared" si="552"/>
        <v>0</v>
      </c>
      <c r="CB325" s="1">
        <f t="shared" si="553"/>
        <v>0</v>
      </c>
      <c r="CC325" s="1">
        <f t="shared" si="554"/>
        <v>0</v>
      </c>
      <c r="CD325" s="1">
        <f t="shared" si="555"/>
        <v>0</v>
      </c>
      <c r="CE325" s="1">
        <f t="shared" si="556"/>
        <v>0</v>
      </c>
      <c r="CF325" s="1">
        <f t="shared" si="557"/>
        <v>0</v>
      </c>
      <c r="CG325" s="1">
        <f t="shared" si="558"/>
        <v>0</v>
      </c>
      <c r="CH325" s="1">
        <f t="shared" si="559"/>
        <v>0</v>
      </c>
      <c r="CI325" s="1">
        <f t="shared" si="560"/>
        <v>0</v>
      </c>
      <c r="CJ325" s="1">
        <f t="shared" si="561"/>
        <v>0</v>
      </c>
      <c r="CK325" s="1">
        <f t="shared" si="562"/>
        <v>0</v>
      </c>
      <c r="CL325" s="1">
        <f t="shared" si="563"/>
        <v>0</v>
      </c>
      <c r="CM325" s="1">
        <f t="shared" si="564"/>
        <v>0</v>
      </c>
      <c r="CN325" s="1">
        <f t="shared" si="565"/>
        <v>0</v>
      </c>
      <c r="CO325" s="1">
        <f t="shared" si="566"/>
        <v>1</v>
      </c>
      <c r="CP325" s="1">
        <f t="shared" si="567"/>
        <v>24</v>
      </c>
      <c r="CQ325" s="1">
        <f t="shared" si="568"/>
        <v>35</v>
      </c>
      <c r="CR325" s="1">
        <f t="shared" si="569"/>
        <v>1</v>
      </c>
      <c r="CS325" s="1">
        <f t="shared" si="570"/>
        <v>35</v>
      </c>
      <c r="CT325" s="1">
        <f t="shared" si="571"/>
        <v>0</v>
      </c>
      <c r="CU325" s="1">
        <f t="shared" si="572"/>
        <v>0</v>
      </c>
      <c r="CV325" s="1">
        <f t="shared" si="573"/>
        <v>37</v>
      </c>
      <c r="CW325" s="1">
        <f t="shared" si="574"/>
        <v>0</v>
      </c>
      <c r="CX325" s="1">
        <f t="shared" si="575"/>
        <v>0</v>
      </c>
      <c r="CY325" s="1">
        <f t="shared" si="576"/>
        <v>0</v>
      </c>
      <c r="CZ325" s="1">
        <f t="shared" si="577"/>
        <v>0</v>
      </c>
      <c r="DA325" s="1">
        <f t="shared" si="578"/>
        <v>0</v>
      </c>
      <c r="DB325" s="1">
        <f t="shared" si="579"/>
        <v>0</v>
      </c>
      <c r="DC325" s="1">
        <f t="shared" si="580"/>
        <v>0</v>
      </c>
      <c r="DD325" s="1">
        <f t="shared" si="581"/>
        <v>0</v>
      </c>
    </row>
    <row r="326" spans="1:108" x14ac:dyDescent="0.55000000000000004">
      <c r="A326" s="1">
        <f>値貼り付け用シート!F334</f>
        <v>2</v>
      </c>
      <c r="B326" s="1">
        <f>値貼り付け用シート!G334</f>
        <v>18</v>
      </c>
      <c r="C326" s="1">
        <f>計算１!I7778</f>
        <v>23</v>
      </c>
      <c r="D326" s="1">
        <f>計算１!J7778</f>
        <v>24</v>
      </c>
      <c r="E326" s="1">
        <f>計算１!K7778</f>
        <v>0</v>
      </c>
      <c r="F326" s="1">
        <f>計算１!L7778</f>
        <v>37</v>
      </c>
      <c r="G326" s="1">
        <f>計算１!M7778</f>
        <v>1</v>
      </c>
      <c r="H326" s="1">
        <f>IF(計算１!I7778=0,"",計算１!N7778)</f>
        <v>41</v>
      </c>
      <c r="I326" s="1">
        <f>IF(ISERROR(計算１!O7778),"",計算１!O7778)</f>
        <v>41</v>
      </c>
      <c r="J326" s="1">
        <f>計算１!P7778</f>
        <v>0</v>
      </c>
      <c r="K326" s="1">
        <f t="shared" si="485"/>
        <v>37</v>
      </c>
      <c r="M326" s="1">
        <f t="shared" si="486"/>
        <v>0</v>
      </c>
      <c r="N326" s="1">
        <f t="shared" si="487"/>
        <v>0</v>
      </c>
      <c r="O326" s="1">
        <f t="shared" si="488"/>
        <v>0</v>
      </c>
      <c r="P326" s="1">
        <f t="shared" si="489"/>
        <v>0</v>
      </c>
      <c r="Q326" s="1">
        <f t="shared" si="490"/>
        <v>0</v>
      </c>
      <c r="R326" s="1">
        <f t="shared" si="491"/>
        <v>0</v>
      </c>
      <c r="S326" s="1">
        <f t="shared" si="492"/>
        <v>0</v>
      </c>
      <c r="T326" s="1">
        <f t="shared" si="493"/>
        <v>0</v>
      </c>
      <c r="U326" s="1">
        <f t="shared" si="494"/>
        <v>0</v>
      </c>
      <c r="V326" s="1">
        <f t="shared" si="495"/>
        <v>0</v>
      </c>
      <c r="W326" s="1">
        <f t="shared" si="496"/>
        <v>0</v>
      </c>
      <c r="X326" s="1">
        <f t="shared" si="497"/>
        <v>0</v>
      </c>
      <c r="Y326" s="1">
        <f t="shared" si="498"/>
        <v>0</v>
      </c>
      <c r="Z326" s="1">
        <f t="shared" si="499"/>
        <v>0</v>
      </c>
      <c r="AA326" s="1">
        <f t="shared" si="500"/>
        <v>0</v>
      </c>
      <c r="AB326" s="1">
        <f t="shared" si="501"/>
        <v>0</v>
      </c>
      <c r="AC326" s="1">
        <f t="shared" si="502"/>
        <v>0</v>
      </c>
      <c r="AD326" s="1">
        <f t="shared" si="503"/>
        <v>0</v>
      </c>
      <c r="AE326" s="1">
        <f t="shared" si="504"/>
        <v>0</v>
      </c>
      <c r="AF326" s="1">
        <f t="shared" si="505"/>
        <v>0</v>
      </c>
      <c r="AG326" s="1">
        <f t="shared" si="506"/>
        <v>0</v>
      </c>
      <c r="AH326" s="1">
        <f t="shared" si="507"/>
        <v>0</v>
      </c>
      <c r="AI326" s="1">
        <f t="shared" si="508"/>
        <v>0</v>
      </c>
      <c r="AJ326" s="1">
        <f t="shared" si="509"/>
        <v>0</v>
      </c>
      <c r="AK326" s="1">
        <f t="shared" si="510"/>
        <v>0</v>
      </c>
      <c r="AL326" s="1">
        <f t="shared" si="511"/>
        <v>0</v>
      </c>
      <c r="AM326" s="1">
        <f t="shared" si="512"/>
        <v>0</v>
      </c>
      <c r="AN326" s="1">
        <f t="shared" si="513"/>
        <v>0</v>
      </c>
      <c r="AO326" s="1">
        <f t="shared" si="514"/>
        <v>0</v>
      </c>
      <c r="AP326" s="1">
        <f t="shared" si="515"/>
        <v>0</v>
      </c>
      <c r="AQ326" s="1">
        <f t="shared" si="516"/>
        <v>0</v>
      </c>
      <c r="AR326" s="1">
        <f t="shared" si="517"/>
        <v>0</v>
      </c>
      <c r="AS326" s="1">
        <f t="shared" si="518"/>
        <v>0</v>
      </c>
      <c r="AT326" s="1">
        <f t="shared" si="519"/>
        <v>0</v>
      </c>
      <c r="AU326" s="1">
        <f t="shared" si="520"/>
        <v>0</v>
      </c>
      <c r="AV326" s="1">
        <f t="shared" si="521"/>
        <v>0</v>
      </c>
      <c r="AW326" s="1">
        <f t="shared" si="522"/>
        <v>0</v>
      </c>
      <c r="AX326" s="1">
        <f t="shared" si="523"/>
        <v>0</v>
      </c>
      <c r="AY326" s="1">
        <f t="shared" si="524"/>
        <v>0</v>
      </c>
      <c r="AZ326" s="1">
        <f t="shared" si="525"/>
        <v>0</v>
      </c>
      <c r="BA326" s="1">
        <f t="shared" si="526"/>
        <v>0</v>
      </c>
      <c r="BB326" s="1">
        <f t="shared" si="527"/>
        <v>0</v>
      </c>
      <c r="BC326" s="1">
        <f t="shared" si="528"/>
        <v>0</v>
      </c>
      <c r="BD326" s="1">
        <f t="shared" si="529"/>
        <v>0</v>
      </c>
      <c r="BE326" s="1">
        <f t="shared" si="530"/>
        <v>0</v>
      </c>
      <c r="BF326" s="1">
        <f t="shared" si="531"/>
        <v>0</v>
      </c>
      <c r="BG326" s="1">
        <f t="shared" si="532"/>
        <v>0</v>
      </c>
      <c r="BH326" s="1">
        <f t="shared" si="533"/>
        <v>0</v>
      </c>
      <c r="BI326" s="1">
        <f t="shared" si="534"/>
        <v>0</v>
      </c>
      <c r="BJ326" s="1">
        <f t="shared" si="535"/>
        <v>0</v>
      </c>
      <c r="BK326" s="1">
        <f t="shared" si="536"/>
        <v>0</v>
      </c>
      <c r="BL326" s="1">
        <f t="shared" si="537"/>
        <v>0</v>
      </c>
      <c r="BM326" s="1">
        <f t="shared" si="538"/>
        <v>0</v>
      </c>
      <c r="BN326" s="1">
        <f t="shared" si="539"/>
        <v>0</v>
      </c>
      <c r="BO326" s="1">
        <f t="shared" si="540"/>
        <v>0</v>
      </c>
      <c r="BP326" s="1">
        <f t="shared" si="541"/>
        <v>0</v>
      </c>
      <c r="BQ326" s="1">
        <f t="shared" si="542"/>
        <v>0</v>
      </c>
      <c r="BR326" s="1">
        <f t="shared" si="543"/>
        <v>0</v>
      </c>
      <c r="BS326" s="1">
        <f t="shared" si="544"/>
        <v>0</v>
      </c>
      <c r="BT326" s="1">
        <f t="shared" si="545"/>
        <v>0</v>
      </c>
      <c r="BU326" s="1">
        <f t="shared" si="546"/>
        <v>0</v>
      </c>
      <c r="BV326" s="1">
        <f t="shared" si="547"/>
        <v>0</v>
      </c>
      <c r="BW326" s="1">
        <f t="shared" si="548"/>
        <v>0</v>
      </c>
      <c r="BX326" s="1">
        <f t="shared" si="549"/>
        <v>0</v>
      </c>
      <c r="BY326" s="1">
        <f t="shared" si="550"/>
        <v>0</v>
      </c>
      <c r="BZ326" s="1">
        <f t="shared" si="551"/>
        <v>0</v>
      </c>
      <c r="CA326" s="1">
        <f t="shared" si="552"/>
        <v>0</v>
      </c>
      <c r="CB326" s="1">
        <f t="shared" si="553"/>
        <v>0</v>
      </c>
      <c r="CC326" s="1">
        <f t="shared" si="554"/>
        <v>0</v>
      </c>
      <c r="CD326" s="1">
        <f t="shared" si="555"/>
        <v>0</v>
      </c>
      <c r="CE326" s="1">
        <f t="shared" si="556"/>
        <v>0</v>
      </c>
      <c r="CF326" s="1">
        <f t="shared" si="557"/>
        <v>0</v>
      </c>
      <c r="CG326" s="1">
        <f t="shared" si="558"/>
        <v>0</v>
      </c>
      <c r="CH326" s="1">
        <f t="shared" si="559"/>
        <v>0</v>
      </c>
      <c r="CI326" s="1">
        <f t="shared" si="560"/>
        <v>0</v>
      </c>
      <c r="CJ326" s="1">
        <f t="shared" si="561"/>
        <v>0</v>
      </c>
      <c r="CK326" s="1">
        <f t="shared" si="562"/>
        <v>0</v>
      </c>
      <c r="CL326" s="1">
        <f t="shared" si="563"/>
        <v>0</v>
      </c>
      <c r="CM326" s="1">
        <f t="shared" si="564"/>
        <v>0</v>
      </c>
      <c r="CN326" s="1">
        <f t="shared" si="565"/>
        <v>0</v>
      </c>
      <c r="CO326" s="1">
        <f t="shared" si="566"/>
        <v>1</v>
      </c>
      <c r="CP326" s="1">
        <f t="shared" si="567"/>
        <v>23</v>
      </c>
      <c r="CQ326" s="1">
        <f t="shared" si="568"/>
        <v>37</v>
      </c>
      <c r="CR326" s="1">
        <f t="shared" si="569"/>
        <v>1</v>
      </c>
      <c r="CS326" s="1">
        <f t="shared" si="570"/>
        <v>37</v>
      </c>
      <c r="CT326" s="1">
        <f t="shared" si="571"/>
        <v>0</v>
      </c>
      <c r="CU326" s="1">
        <f t="shared" si="572"/>
        <v>0</v>
      </c>
      <c r="CV326" s="1">
        <f t="shared" si="573"/>
        <v>41</v>
      </c>
      <c r="CW326" s="1">
        <f t="shared" si="574"/>
        <v>0</v>
      </c>
      <c r="CX326" s="1">
        <f t="shared" si="575"/>
        <v>0</v>
      </c>
      <c r="CY326" s="1">
        <f t="shared" si="576"/>
        <v>0</v>
      </c>
      <c r="CZ326" s="1">
        <f t="shared" si="577"/>
        <v>0</v>
      </c>
      <c r="DA326" s="1">
        <f t="shared" si="578"/>
        <v>0</v>
      </c>
      <c r="DB326" s="1">
        <f t="shared" si="579"/>
        <v>0</v>
      </c>
      <c r="DC326" s="1">
        <f t="shared" si="580"/>
        <v>0</v>
      </c>
      <c r="DD326" s="1">
        <f t="shared" si="581"/>
        <v>0</v>
      </c>
    </row>
    <row r="327" spans="1:108" x14ac:dyDescent="0.55000000000000004">
      <c r="A327" s="1">
        <f>値貼り付け用シート!F335</f>
        <v>2</v>
      </c>
      <c r="B327" s="1">
        <f>値貼り付け用シート!G335</f>
        <v>19</v>
      </c>
      <c r="C327" s="1">
        <f>計算１!I7802</f>
        <v>24</v>
      </c>
      <c r="D327" s="1">
        <f>計算１!J7802</f>
        <v>24</v>
      </c>
      <c r="E327" s="1">
        <f>計算１!K7802</f>
        <v>0</v>
      </c>
      <c r="F327" s="1">
        <f>計算１!L7802</f>
        <v>36</v>
      </c>
      <c r="G327" s="1">
        <f>計算１!M7802</f>
        <v>1</v>
      </c>
      <c r="H327" s="1">
        <f>IF(計算１!I7802=0,"",計算１!N7802)</f>
        <v>38</v>
      </c>
      <c r="I327" s="1">
        <f>IF(ISERROR(計算１!O7802),"",計算１!O7802)</f>
        <v>38</v>
      </c>
      <c r="J327" s="1">
        <f>計算１!P7802</f>
        <v>0</v>
      </c>
      <c r="K327" s="1">
        <f t="shared" si="485"/>
        <v>36</v>
      </c>
      <c r="M327" s="1">
        <f t="shared" si="486"/>
        <v>0</v>
      </c>
      <c r="N327" s="1">
        <f t="shared" si="487"/>
        <v>0</v>
      </c>
      <c r="O327" s="1">
        <f t="shared" si="488"/>
        <v>0</v>
      </c>
      <c r="P327" s="1">
        <f t="shared" si="489"/>
        <v>0</v>
      </c>
      <c r="Q327" s="1">
        <f t="shared" si="490"/>
        <v>0</v>
      </c>
      <c r="R327" s="1">
        <f t="shared" si="491"/>
        <v>0</v>
      </c>
      <c r="S327" s="1">
        <f t="shared" si="492"/>
        <v>0</v>
      </c>
      <c r="T327" s="1">
        <f t="shared" si="493"/>
        <v>0</v>
      </c>
      <c r="U327" s="1">
        <f t="shared" si="494"/>
        <v>0</v>
      </c>
      <c r="V327" s="1">
        <f t="shared" si="495"/>
        <v>0</v>
      </c>
      <c r="W327" s="1">
        <f t="shared" si="496"/>
        <v>0</v>
      </c>
      <c r="X327" s="1">
        <f t="shared" si="497"/>
        <v>0</v>
      </c>
      <c r="Y327" s="1">
        <f t="shared" si="498"/>
        <v>0</v>
      </c>
      <c r="Z327" s="1">
        <f t="shared" si="499"/>
        <v>0</v>
      </c>
      <c r="AA327" s="1">
        <f t="shared" si="500"/>
        <v>0</v>
      </c>
      <c r="AB327" s="1">
        <f t="shared" si="501"/>
        <v>0</v>
      </c>
      <c r="AC327" s="1">
        <f t="shared" si="502"/>
        <v>0</v>
      </c>
      <c r="AD327" s="1">
        <f t="shared" si="503"/>
        <v>0</v>
      </c>
      <c r="AE327" s="1">
        <f t="shared" si="504"/>
        <v>0</v>
      </c>
      <c r="AF327" s="1">
        <f t="shared" si="505"/>
        <v>0</v>
      </c>
      <c r="AG327" s="1">
        <f t="shared" si="506"/>
        <v>0</v>
      </c>
      <c r="AH327" s="1">
        <f t="shared" si="507"/>
        <v>0</v>
      </c>
      <c r="AI327" s="1">
        <f t="shared" si="508"/>
        <v>0</v>
      </c>
      <c r="AJ327" s="1">
        <f t="shared" si="509"/>
        <v>0</v>
      </c>
      <c r="AK327" s="1">
        <f t="shared" si="510"/>
        <v>0</v>
      </c>
      <c r="AL327" s="1">
        <f t="shared" si="511"/>
        <v>0</v>
      </c>
      <c r="AM327" s="1">
        <f t="shared" si="512"/>
        <v>0</v>
      </c>
      <c r="AN327" s="1">
        <f t="shared" si="513"/>
        <v>0</v>
      </c>
      <c r="AO327" s="1">
        <f t="shared" si="514"/>
        <v>0</v>
      </c>
      <c r="AP327" s="1">
        <f t="shared" si="515"/>
        <v>0</v>
      </c>
      <c r="AQ327" s="1">
        <f t="shared" si="516"/>
        <v>0</v>
      </c>
      <c r="AR327" s="1">
        <f t="shared" si="517"/>
        <v>0</v>
      </c>
      <c r="AS327" s="1">
        <f t="shared" si="518"/>
        <v>0</v>
      </c>
      <c r="AT327" s="1">
        <f t="shared" si="519"/>
        <v>0</v>
      </c>
      <c r="AU327" s="1">
        <f t="shared" si="520"/>
        <v>0</v>
      </c>
      <c r="AV327" s="1">
        <f t="shared" si="521"/>
        <v>0</v>
      </c>
      <c r="AW327" s="1">
        <f t="shared" si="522"/>
        <v>0</v>
      </c>
      <c r="AX327" s="1">
        <f t="shared" si="523"/>
        <v>0</v>
      </c>
      <c r="AY327" s="1">
        <f t="shared" si="524"/>
        <v>0</v>
      </c>
      <c r="AZ327" s="1">
        <f t="shared" si="525"/>
        <v>0</v>
      </c>
      <c r="BA327" s="1">
        <f t="shared" si="526"/>
        <v>0</v>
      </c>
      <c r="BB327" s="1">
        <f t="shared" si="527"/>
        <v>0</v>
      </c>
      <c r="BC327" s="1">
        <f t="shared" si="528"/>
        <v>0</v>
      </c>
      <c r="BD327" s="1">
        <f t="shared" si="529"/>
        <v>0</v>
      </c>
      <c r="BE327" s="1">
        <f t="shared" si="530"/>
        <v>0</v>
      </c>
      <c r="BF327" s="1">
        <f t="shared" si="531"/>
        <v>0</v>
      </c>
      <c r="BG327" s="1">
        <f t="shared" si="532"/>
        <v>0</v>
      </c>
      <c r="BH327" s="1">
        <f t="shared" si="533"/>
        <v>0</v>
      </c>
      <c r="BI327" s="1">
        <f t="shared" si="534"/>
        <v>0</v>
      </c>
      <c r="BJ327" s="1">
        <f t="shared" si="535"/>
        <v>0</v>
      </c>
      <c r="BK327" s="1">
        <f t="shared" si="536"/>
        <v>0</v>
      </c>
      <c r="BL327" s="1">
        <f t="shared" si="537"/>
        <v>0</v>
      </c>
      <c r="BM327" s="1">
        <f t="shared" si="538"/>
        <v>0</v>
      </c>
      <c r="BN327" s="1">
        <f t="shared" si="539"/>
        <v>0</v>
      </c>
      <c r="BO327" s="1">
        <f t="shared" si="540"/>
        <v>0</v>
      </c>
      <c r="BP327" s="1">
        <f t="shared" si="541"/>
        <v>0</v>
      </c>
      <c r="BQ327" s="1">
        <f t="shared" si="542"/>
        <v>0</v>
      </c>
      <c r="BR327" s="1">
        <f t="shared" si="543"/>
        <v>0</v>
      </c>
      <c r="BS327" s="1">
        <f t="shared" si="544"/>
        <v>0</v>
      </c>
      <c r="BT327" s="1">
        <f t="shared" si="545"/>
        <v>0</v>
      </c>
      <c r="BU327" s="1">
        <f t="shared" si="546"/>
        <v>0</v>
      </c>
      <c r="BV327" s="1">
        <f t="shared" si="547"/>
        <v>0</v>
      </c>
      <c r="BW327" s="1">
        <f t="shared" si="548"/>
        <v>0</v>
      </c>
      <c r="BX327" s="1">
        <f t="shared" si="549"/>
        <v>0</v>
      </c>
      <c r="BY327" s="1">
        <f t="shared" si="550"/>
        <v>0</v>
      </c>
      <c r="BZ327" s="1">
        <f t="shared" si="551"/>
        <v>0</v>
      </c>
      <c r="CA327" s="1">
        <f t="shared" si="552"/>
        <v>0</v>
      </c>
      <c r="CB327" s="1">
        <f t="shared" si="553"/>
        <v>0</v>
      </c>
      <c r="CC327" s="1">
        <f t="shared" si="554"/>
        <v>0</v>
      </c>
      <c r="CD327" s="1">
        <f t="shared" si="555"/>
        <v>0</v>
      </c>
      <c r="CE327" s="1">
        <f t="shared" si="556"/>
        <v>0</v>
      </c>
      <c r="CF327" s="1">
        <f t="shared" si="557"/>
        <v>0</v>
      </c>
      <c r="CG327" s="1">
        <f t="shared" si="558"/>
        <v>0</v>
      </c>
      <c r="CH327" s="1">
        <f t="shared" si="559"/>
        <v>0</v>
      </c>
      <c r="CI327" s="1">
        <f t="shared" si="560"/>
        <v>0</v>
      </c>
      <c r="CJ327" s="1">
        <f t="shared" si="561"/>
        <v>0</v>
      </c>
      <c r="CK327" s="1">
        <f t="shared" si="562"/>
        <v>0</v>
      </c>
      <c r="CL327" s="1">
        <f t="shared" si="563"/>
        <v>0</v>
      </c>
      <c r="CM327" s="1">
        <f t="shared" si="564"/>
        <v>0</v>
      </c>
      <c r="CN327" s="1">
        <f t="shared" si="565"/>
        <v>0</v>
      </c>
      <c r="CO327" s="1">
        <f t="shared" si="566"/>
        <v>1</v>
      </c>
      <c r="CP327" s="1">
        <f t="shared" si="567"/>
        <v>24</v>
      </c>
      <c r="CQ327" s="1">
        <f t="shared" si="568"/>
        <v>36</v>
      </c>
      <c r="CR327" s="1">
        <f t="shared" si="569"/>
        <v>1</v>
      </c>
      <c r="CS327" s="1">
        <f t="shared" si="570"/>
        <v>36</v>
      </c>
      <c r="CT327" s="1">
        <f t="shared" si="571"/>
        <v>0</v>
      </c>
      <c r="CU327" s="1">
        <f t="shared" si="572"/>
        <v>0</v>
      </c>
      <c r="CV327" s="1">
        <f t="shared" si="573"/>
        <v>38</v>
      </c>
      <c r="CW327" s="1">
        <f t="shared" si="574"/>
        <v>0</v>
      </c>
      <c r="CX327" s="1">
        <f t="shared" si="575"/>
        <v>0</v>
      </c>
      <c r="CY327" s="1">
        <f t="shared" si="576"/>
        <v>0</v>
      </c>
      <c r="CZ327" s="1">
        <f t="shared" si="577"/>
        <v>0</v>
      </c>
      <c r="DA327" s="1">
        <f t="shared" si="578"/>
        <v>0</v>
      </c>
      <c r="DB327" s="1">
        <f t="shared" si="579"/>
        <v>0</v>
      </c>
      <c r="DC327" s="1">
        <f t="shared" si="580"/>
        <v>0</v>
      </c>
      <c r="DD327" s="1">
        <f t="shared" si="581"/>
        <v>0</v>
      </c>
    </row>
    <row r="328" spans="1:108" x14ac:dyDescent="0.55000000000000004">
      <c r="A328" s="1">
        <f>値貼り付け用シート!F336</f>
        <v>2</v>
      </c>
      <c r="B328" s="1">
        <f>値貼り付け用シート!G336</f>
        <v>20</v>
      </c>
      <c r="C328" s="1">
        <f>計算１!I7826</f>
        <v>24</v>
      </c>
      <c r="D328" s="1">
        <f>計算１!J7826</f>
        <v>24</v>
      </c>
      <c r="E328" s="1">
        <f>計算１!K7826</f>
        <v>0</v>
      </c>
      <c r="F328" s="1">
        <f>計算１!L7826</f>
        <v>37</v>
      </c>
      <c r="G328" s="1">
        <f>計算１!M7826</f>
        <v>1</v>
      </c>
      <c r="H328" s="1">
        <f>IF(計算１!I7826=0,"",計算１!N7826)</f>
        <v>38</v>
      </c>
      <c r="I328" s="1">
        <f>IF(ISERROR(計算１!O7826),"",計算１!O7826)</f>
        <v>34</v>
      </c>
      <c r="J328" s="1">
        <f>計算１!P7826</f>
        <v>0</v>
      </c>
      <c r="K328" s="1">
        <f t="shared" si="485"/>
        <v>37</v>
      </c>
      <c r="M328" s="1">
        <f t="shared" si="486"/>
        <v>0</v>
      </c>
      <c r="N328" s="1">
        <f t="shared" si="487"/>
        <v>0</v>
      </c>
      <c r="O328" s="1">
        <f t="shared" si="488"/>
        <v>0</v>
      </c>
      <c r="P328" s="1">
        <f t="shared" si="489"/>
        <v>0</v>
      </c>
      <c r="Q328" s="1">
        <f t="shared" si="490"/>
        <v>0</v>
      </c>
      <c r="R328" s="1">
        <f t="shared" si="491"/>
        <v>0</v>
      </c>
      <c r="S328" s="1">
        <f t="shared" si="492"/>
        <v>0</v>
      </c>
      <c r="T328" s="1">
        <f t="shared" si="493"/>
        <v>0</v>
      </c>
      <c r="U328" s="1">
        <f t="shared" si="494"/>
        <v>0</v>
      </c>
      <c r="V328" s="1">
        <f t="shared" si="495"/>
        <v>0</v>
      </c>
      <c r="W328" s="1">
        <f t="shared" si="496"/>
        <v>0</v>
      </c>
      <c r="X328" s="1">
        <f t="shared" si="497"/>
        <v>0</v>
      </c>
      <c r="Y328" s="1">
        <f t="shared" si="498"/>
        <v>0</v>
      </c>
      <c r="Z328" s="1">
        <f t="shared" si="499"/>
        <v>0</v>
      </c>
      <c r="AA328" s="1">
        <f t="shared" si="500"/>
        <v>0</v>
      </c>
      <c r="AB328" s="1">
        <f t="shared" si="501"/>
        <v>0</v>
      </c>
      <c r="AC328" s="1">
        <f t="shared" si="502"/>
        <v>0</v>
      </c>
      <c r="AD328" s="1">
        <f t="shared" si="503"/>
        <v>0</v>
      </c>
      <c r="AE328" s="1">
        <f t="shared" si="504"/>
        <v>0</v>
      </c>
      <c r="AF328" s="1">
        <f t="shared" si="505"/>
        <v>0</v>
      </c>
      <c r="AG328" s="1">
        <f t="shared" si="506"/>
        <v>0</v>
      </c>
      <c r="AH328" s="1">
        <f t="shared" si="507"/>
        <v>0</v>
      </c>
      <c r="AI328" s="1">
        <f t="shared" si="508"/>
        <v>0</v>
      </c>
      <c r="AJ328" s="1">
        <f t="shared" si="509"/>
        <v>0</v>
      </c>
      <c r="AK328" s="1">
        <f t="shared" si="510"/>
        <v>0</v>
      </c>
      <c r="AL328" s="1">
        <f t="shared" si="511"/>
        <v>0</v>
      </c>
      <c r="AM328" s="1">
        <f t="shared" si="512"/>
        <v>0</v>
      </c>
      <c r="AN328" s="1">
        <f t="shared" si="513"/>
        <v>0</v>
      </c>
      <c r="AO328" s="1">
        <f t="shared" si="514"/>
        <v>0</v>
      </c>
      <c r="AP328" s="1">
        <f t="shared" si="515"/>
        <v>0</v>
      </c>
      <c r="AQ328" s="1">
        <f t="shared" si="516"/>
        <v>0</v>
      </c>
      <c r="AR328" s="1">
        <f t="shared" si="517"/>
        <v>0</v>
      </c>
      <c r="AS328" s="1">
        <f t="shared" si="518"/>
        <v>0</v>
      </c>
      <c r="AT328" s="1">
        <f t="shared" si="519"/>
        <v>0</v>
      </c>
      <c r="AU328" s="1">
        <f t="shared" si="520"/>
        <v>0</v>
      </c>
      <c r="AV328" s="1">
        <f t="shared" si="521"/>
        <v>0</v>
      </c>
      <c r="AW328" s="1">
        <f t="shared" si="522"/>
        <v>0</v>
      </c>
      <c r="AX328" s="1">
        <f t="shared" si="523"/>
        <v>0</v>
      </c>
      <c r="AY328" s="1">
        <f t="shared" si="524"/>
        <v>0</v>
      </c>
      <c r="AZ328" s="1">
        <f t="shared" si="525"/>
        <v>0</v>
      </c>
      <c r="BA328" s="1">
        <f t="shared" si="526"/>
        <v>0</v>
      </c>
      <c r="BB328" s="1">
        <f t="shared" si="527"/>
        <v>0</v>
      </c>
      <c r="BC328" s="1">
        <f t="shared" si="528"/>
        <v>0</v>
      </c>
      <c r="BD328" s="1">
        <f t="shared" si="529"/>
        <v>0</v>
      </c>
      <c r="BE328" s="1">
        <f t="shared" si="530"/>
        <v>0</v>
      </c>
      <c r="BF328" s="1">
        <f t="shared" si="531"/>
        <v>0</v>
      </c>
      <c r="BG328" s="1">
        <f t="shared" si="532"/>
        <v>0</v>
      </c>
      <c r="BH328" s="1">
        <f t="shared" si="533"/>
        <v>0</v>
      </c>
      <c r="BI328" s="1">
        <f t="shared" si="534"/>
        <v>0</v>
      </c>
      <c r="BJ328" s="1">
        <f t="shared" si="535"/>
        <v>0</v>
      </c>
      <c r="BK328" s="1">
        <f t="shared" si="536"/>
        <v>0</v>
      </c>
      <c r="BL328" s="1">
        <f t="shared" si="537"/>
        <v>0</v>
      </c>
      <c r="BM328" s="1">
        <f t="shared" si="538"/>
        <v>0</v>
      </c>
      <c r="BN328" s="1">
        <f t="shared" si="539"/>
        <v>0</v>
      </c>
      <c r="BO328" s="1">
        <f t="shared" si="540"/>
        <v>0</v>
      </c>
      <c r="BP328" s="1">
        <f t="shared" si="541"/>
        <v>0</v>
      </c>
      <c r="BQ328" s="1">
        <f t="shared" si="542"/>
        <v>0</v>
      </c>
      <c r="BR328" s="1">
        <f t="shared" si="543"/>
        <v>0</v>
      </c>
      <c r="BS328" s="1">
        <f t="shared" si="544"/>
        <v>0</v>
      </c>
      <c r="BT328" s="1">
        <f t="shared" si="545"/>
        <v>0</v>
      </c>
      <c r="BU328" s="1">
        <f t="shared" si="546"/>
        <v>0</v>
      </c>
      <c r="BV328" s="1">
        <f t="shared" si="547"/>
        <v>0</v>
      </c>
      <c r="BW328" s="1">
        <f t="shared" si="548"/>
        <v>0</v>
      </c>
      <c r="BX328" s="1">
        <f t="shared" si="549"/>
        <v>0</v>
      </c>
      <c r="BY328" s="1">
        <f t="shared" si="550"/>
        <v>0</v>
      </c>
      <c r="BZ328" s="1">
        <f t="shared" si="551"/>
        <v>0</v>
      </c>
      <c r="CA328" s="1">
        <f t="shared" si="552"/>
        <v>0</v>
      </c>
      <c r="CB328" s="1">
        <f t="shared" si="553"/>
        <v>0</v>
      </c>
      <c r="CC328" s="1">
        <f t="shared" si="554"/>
        <v>0</v>
      </c>
      <c r="CD328" s="1">
        <f t="shared" si="555"/>
        <v>0</v>
      </c>
      <c r="CE328" s="1">
        <f t="shared" si="556"/>
        <v>0</v>
      </c>
      <c r="CF328" s="1">
        <f t="shared" si="557"/>
        <v>0</v>
      </c>
      <c r="CG328" s="1">
        <f t="shared" si="558"/>
        <v>0</v>
      </c>
      <c r="CH328" s="1">
        <f t="shared" si="559"/>
        <v>0</v>
      </c>
      <c r="CI328" s="1">
        <f t="shared" si="560"/>
        <v>0</v>
      </c>
      <c r="CJ328" s="1">
        <f t="shared" si="561"/>
        <v>0</v>
      </c>
      <c r="CK328" s="1">
        <f t="shared" si="562"/>
        <v>0</v>
      </c>
      <c r="CL328" s="1">
        <f t="shared" si="563"/>
        <v>0</v>
      </c>
      <c r="CM328" s="1">
        <f t="shared" si="564"/>
        <v>0</v>
      </c>
      <c r="CN328" s="1">
        <f t="shared" si="565"/>
        <v>0</v>
      </c>
      <c r="CO328" s="1">
        <f t="shared" si="566"/>
        <v>1</v>
      </c>
      <c r="CP328" s="1">
        <f t="shared" si="567"/>
        <v>24</v>
      </c>
      <c r="CQ328" s="1">
        <f t="shared" si="568"/>
        <v>37</v>
      </c>
      <c r="CR328" s="1">
        <f t="shared" si="569"/>
        <v>1</v>
      </c>
      <c r="CS328" s="1">
        <f t="shared" si="570"/>
        <v>37</v>
      </c>
      <c r="CT328" s="1">
        <f t="shared" si="571"/>
        <v>0</v>
      </c>
      <c r="CU328" s="1">
        <f t="shared" si="572"/>
        <v>0</v>
      </c>
      <c r="CV328" s="1">
        <f t="shared" si="573"/>
        <v>38</v>
      </c>
      <c r="CW328" s="1">
        <f t="shared" si="574"/>
        <v>0</v>
      </c>
      <c r="CX328" s="1">
        <f t="shared" si="575"/>
        <v>0</v>
      </c>
      <c r="CY328" s="1">
        <f t="shared" si="576"/>
        <v>0</v>
      </c>
      <c r="CZ328" s="1">
        <f t="shared" si="577"/>
        <v>0</v>
      </c>
      <c r="DA328" s="1">
        <f t="shared" si="578"/>
        <v>0</v>
      </c>
      <c r="DB328" s="1">
        <f t="shared" si="579"/>
        <v>0</v>
      </c>
      <c r="DC328" s="1">
        <f t="shared" si="580"/>
        <v>0</v>
      </c>
      <c r="DD328" s="1">
        <f t="shared" si="581"/>
        <v>0</v>
      </c>
    </row>
    <row r="329" spans="1:108" x14ac:dyDescent="0.55000000000000004">
      <c r="A329" s="1">
        <f>値貼り付け用シート!F337</f>
        <v>2</v>
      </c>
      <c r="B329" s="1">
        <f>値貼り付け用シート!G337</f>
        <v>21</v>
      </c>
      <c r="C329" s="1">
        <f>計算１!I7850</f>
        <v>23</v>
      </c>
      <c r="D329" s="1">
        <f>計算１!J7850</f>
        <v>24</v>
      </c>
      <c r="E329" s="1">
        <f>計算１!K7850</f>
        <v>0</v>
      </c>
      <c r="F329" s="1">
        <f>計算１!L7850</f>
        <v>34</v>
      </c>
      <c r="G329" s="1">
        <f>計算１!M7850</f>
        <v>1</v>
      </c>
      <c r="H329" s="1">
        <f>IF(計算１!I7850=0,"",計算１!N7850)</f>
        <v>36</v>
      </c>
      <c r="I329" s="1">
        <f>IF(ISERROR(計算１!O7850),"",計算１!O7850)</f>
        <v>35</v>
      </c>
      <c r="J329" s="1">
        <f>計算１!P7850</f>
        <v>0</v>
      </c>
      <c r="K329" s="1">
        <f t="shared" si="485"/>
        <v>34</v>
      </c>
      <c r="M329" s="1">
        <f t="shared" si="486"/>
        <v>0</v>
      </c>
      <c r="N329" s="1">
        <f t="shared" si="487"/>
        <v>0</v>
      </c>
      <c r="O329" s="1">
        <f t="shared" si="488"/>
        <v>0</v>
      </c>
      <c r="P329" s="1">
        <f t="shared" si="489"/>
        <v>0</v>
      </c>
      <c r="Q329" s="1">
        <f t="shared" si="490"/>
        <v>0</v>
      </c>
      <c r="R329" s="1">
        <f t="shared" si="491"/>
        <v>0</v>
      </c>
      <c r="S329" s="1">
        <f t="shared" si="492"/>
        <v>0</v>
      </c>
      <c r="T329" s="1">
        <f t="shared" si="493"/>
        <v>0</v>
      </c>
      <c r="U329" s="1">
        <f t="shared" si="494"/>
        <v>0</v>
      </c>
      <c r="V329" s="1">
        <f t="shared" si="495"/>
        <v>0</v>
      </c>
      <c r="W329" s="1">
        <f t="shared" si="496"/>
        <v>0</v>
      </c>
      <c r="X329" s="1">
        <f t="shared" si="497"/>
        <v>0</v>
      </c>
      <c r="Y329" s="1">
        <f t="shared" si="498"/>
        <v>0</v>
      </c>
      <c r="Z329" s="1">
        <f t="shared" si="499"/>
        <v>0</v>
      </c>
      <c r="AA329" s="1">
        <f t="shared" si="500"/>
        <v>0</v>
      </c>
      <c r="AB329" s="1">
        <f t="shared" si="501"/>
        <v>0</v>
      </c>
      <c r="AC329" s="1">
        <f t="shared" si="502"/>
        <v>0</v>
      </c>
      <c r="AD329" s="1">
        <f t="shared" si="503"/>
        <v>0</v>
      </c>
      <c r="AE329" s="1">
        <f t="shared" si="504"/>
        <v>0</v>
      </c>
      <c r="AF329" s="1">
        <f t="shared" si="505"/>
        <v>0</v>
      </c>
      <c r="AG329" s="1">
        <f t="shared" si="506"/>
        <v>0</v>
      </c>
      <c r="AH329" s="1">
        <f t="shared" si="507"/>
        <v>0</v>
      </c>
      <c r="AI329" s="1">
        <f t="shared" si="508"/>
        <v>0</v>
      </c>
      <c r="AJ329" s="1">
        <f t="shared" si="509"/>
        <v>0</v>
      </c>
      <c r="AK329" s="1">
        <f t="shared" si="510"/>
        <v>0</v>
      </c>
      <c r="AL329" s="1">
        <f t="shared" si="511"/>
        <v>0</v>
      </c>
      <c r="AM329" s="1">
        <f t="shared" si="512"/>
        <v>0</v>
      </c>
      <c r="AN329" s="1">
        <f t="shared" si="513"/>
        <v>0</v>
      </c>
      <c r="AO329" s="1">
        <f t="shared" si="514"/>
        <v>0</v>
      </c>
      <c r="AP329" s="1">
        <f t="shared" si="515"/>
        <v>0</v>
      </c>
      <c r="AQ329" s="1">
        <f t="shared" si="516"/>
        <v>0</v>
      </c>
      <c r="AR329" s="1">
        <f t="shared" si="517"/>
        <v>0</v>
      </c>
      <c r="AS329" s="1">
        <f t="shared" si="518"/>
        <v>0</v>
      </c>
      <c r="AT329" s="1">
        <f t="shared" si="519"/>
        <v>0</v>
      </c>
      <c r="AU329" s="1">
        <f t="shared" si="520"/>
        <v>0</v>
      </c>
      <c r="AV329" s="1">
        <f t="shared" si="521"/>
        <v>0</v>
      </c>
      <c r="AW329" s="1">
        <f t="shared" si="522"/>
        <v>0</v>
      </c>
      <c r="AX329" s="1">
        <f t="shared" si="523"/>
        <v>0</v>
      </c>
      <c r="AY329" s="1">
        <f t="shared" si="524"/>
        <v>0</v>
      </c>
      <c r="AZ329" s="1">
        <f t="shared" si="525"/>
        <v>0</v>
      </c>
      <c r="BA329" s="1">
        <f t="shared" si="526"/>
        <v>0</v>
      </c>
      <c r="BB329" s="1">
        <f t="shared" si="527"/>
        <v>0</v>
      </c>
      <c r="BC329" s="1">
        <f t="shared" si="528"/>
        <v>0</v>
      </c>
      <c r="BD329" s="1">
        <f t="shared" si="529"/>
        <v>0</v>
      </c>
      <c r="BE329" s="1">
        <f t="shared" si="530"/>
        <v>0</v>
      </c>
      <c r="BF329" s="1">
        <f t="shared" si="531"/>
        <v>0</v>
      </c>
      <c r="BG329" s="1">
        <f t="shared" si="532"/>
        <v>0</v>
      </c>
      <c r="BH329" s="1">
        <f t="shared" si="533"/>
        <v>0</v>
      </c>
      <c r="BI329" s="1">
        <f t="shared" si="534"/>
        <v>0</v>
      </c>
      <c r="BJ329" s="1">
        <f t="shared" si="535"/>
        <v>0</v>
      </c>
      <c r="BK329" s="1">
        <f t="shared" si="536"/>
        <v>0</v>
      </c>
      <c r="BL329" s="1">
        <f t="shared" si="537"/>
        <v>0</v>
      </c>
      <c r="BM329" s="1">
        <f t="shared" si="538"/>
        <v>0</v>
      </c>
      <c r="BN329" s="1">
        <f t="shared" si="539"/>
        <v>0</v>
      </c>
      <c r="BO329" s="1">
        <f t="shared" si="540"/>
        <v>0</v>
      </c>
      <c r="BP329" s="1">
        <f t="shared" si="541"/>
        <v>0</v>
      </c>
      <c r="BQ329" s="1">
        <f t="shared" si="542"/>
        <v>0</v>
      </c>
      <c r="BR329" s="1">
        <f t="shared" si="543"/>
        <v>0</v>
      </c>
      <c r="BS329" s="1">
        <f t="shared" si="544"/>
        <v>0</v>
      </c>
      <c r="BT329" s="1">
        <f t="shared" si="545"/>
        <v>0</v>
      </c>
      <c r="BU329" s="1">
        <f t="shared" si="546"/>
        <v>0</v>
      </c>
      <c r="BV329" s="1">
        <f t="shared" si="547"/>
        <v>0</v>
      </c>
      <c r="BW329" s="1">
        <f t="shared" si="548"/>
        <v>0</v>
      </c>
      <c r="BX329" s="1">
        <f t="shared" si="549"/>
        <v>0</v>
      </c>
      <c r="BY329" s="1">
        <f t="shared" si="550"/>
        <v>0</v>
      </c>
      <c r="BZ329" s="1">
        <f t="shared" si="551"/>
        <v>0</v>
      </c>
      <c r="CA329" s="1">
        <f t="shared" si="552"/>
        <v>0</v>
      </c>
      <c r="CB329" s="1">
        <f t="shared" si="553"/>
        <v>0</v>
      </c>
      <c r="CC329" s="1">
        <f t="shared" si="554"/>
        <v>0</v>
      </c>
      <c r="CD329" s="1">
        <f t="shared" si="555"/>
        <v>0</v>
      </c>
      <c r="CE329" s="1">
        <f t="shared" si="556"/>
        <v>0</v>
      </c>
      <c r="CF329" s="1">
        <f t="shared" si="557"/>
        <v>0</v>
      </c>
      <c r="CG329" s="1">
        <f t="shared" si="558"/>
        <v>0</v>
      </c>
      <c r="CH329" s="1">
        <f t="shared" si="559"/>
        <v>0</v>
      </c>
      <c r="CI329" s="1">
        <f t="shared" si="560"/>
        <v>0</v>
      </c>
      <c r="CJ329" s="1">
        <f t="shared" si="561"/>
        <v>0</v>
      </c>
      <c r="CK329" s="1">
        <f t="shared" si="562"/>
        <v>0</v>
      </c>
      <c r="CL329" s="1">
        <f t="shared" si="563"/>
        <v>0</v>
      </c>
      <c r="CM329" s="1">
        <f t="shared" si="564"/>
        <v>0</v>
      </c>
      <c r="CN329" s="1">
        <f t="shared" si="565"/>
        <v>0</v>
      </c>
      <c r="CO329" s="1">
        <f t="shared" si="566"/>
        <v>1</v>
      </c>
      <c r="CP329" s="1">
        <f t="shared" si="567"/>
        <v>23</v>
      </c>
      <c r="CQ329" s="1">
        <f t="shared" si="568"/>
        <v>34</v>
      </c>
      <c r="CR329" s="1">
        <f t="shared" si="569"/>
        <v>1</v>
      </c>
      <c r="CS329" s="1">
        <f t="shared" si="570"/>
        <v>34</v>
      </c>
      <c r="CT329" s="1">
        <f t="shared" si="571"/>
        <v>0</v>
      </c>
      <c r="CU329" s="1">
        <f t="shared" si="572"/>
        <v>0</v>
      </c>
      <c r="CV329" s="1">
        <f t="shared" si="573"/>
        <v>36</v>
      </c>
      <c r="CW329" s="1">
        <f t="shared" si="574"/>
        <v>0</v>
      </c>
      <c r="CX329" s="1">
        <f t="shared" si="575"/>
        <v>0</v>
      </c>
      <c r="CY329" s="1">
        <f t="shared" si="576"/>
        <v>0</v>
      </c>
      <c r="CZ329" s="1">
        <f t="shared" si="577"/>
        <v>0</v>
      </c>
      <c r="DA329" s="1">
        <f t="shared" si="578"/>
        <v>0</v>
      </c>
      <c r="DB329" s="1">
        <f t="shared" si="579"/>
        <v>0</v>
      </c>
      <c r="DC329" s="1">
        <f t="shared" si="580"/>
        <v>0</v>
      </c>
      <c r="DD329" s="1">
        <f t="shared" si="581"/>
        <v>0</v>
      </c>
    </row>
    <row r="330" spans="1:108" x14ac:dyDescent="0.55000000000000004">
      <c r="A330" s="1">
        <f>値貼り付け用シート!F338</f>
        <v>2</v>
      </c>
      <c r="B330" s="1">
        <f>値貼り付け用シート!G338</f>
        <v>22</v>
      </c>
      <c r="C330" s="1">
        <f>計算１!I7874</f>
        <v>24</v>
      </c>
      <c r="D330" s="1">
        <f>計算１!J7874</f>
        <v>24</v>
      </c>
      <c r="E330" s="1">
        <f>計算１!K7874</f>
        <v>0</v>
      </c>
      <c r="F330" s="1">
        <f>計算１!L7874</f>
        <v>28</v>
      </c>
      <c r="G330" s="1">
        <f>計算１!M7874</f>
        <v>1</v>
      </c>
      <c r="H330" s="1">
        <f>IF(計算１!I7874=0,"",計算１!N7874)</f>
        <v>32</v>
      </c>
      <c r="I330" s="1">
        <f>IF(ISERROR(計算１!O7874),"",計算１!O7874)</f>
        <v>31</v>
      </c>
      <c r="J330" s="1">
        <f>計算１!P7874</f>
        <v>0</v>
      </c>
      <c r="K330" s="1">
        <f t="shared" si="485"/>
        <v>28</v>
      </c>
      <c r="M330" s="1">
        <f t="shared" si="486"/>
        <v>0</v>
      </c>
      <c r="N330" s="1">
        <f t="shared" si="487"/>
        <v>0</v>
      </c>
      <c r="O330" s="1">
        <f t="shared" si="488"/>
        <v>0</v>
      </c>
      <c r="P330" s="1">
        <f t="shared" si="489"/>
        <v>0</v>
      </c>
      <c r="Q330" s="1">
        <f t="shared" si="490"/>
        <v>0</v>
      </c>
      <c r="R330" s="1">
        <f t="shared" si="491"/>
        <v>0</v>
      </c>
      <c r="S330" s="1">
        <f t="shared" si="492"/>
        <v>0</v>
      </c>
      <c r="T330" s="1">
        <f t="shared" si="493"/>
        <v>0</v>
      </c>
      <c r="U330" s="1">
        <f t="shared" si="494"/>
        <v>0</v>
      </c>
      <c r="V330" s="1">
        <f t="shared" si="495"/>
        <v>0</v>
      </c>
      <c r="W330" s="1">
        <f t="shared" si="496"/>
        <v>0</v>
      </c>
      <c r="X330" s="1">
        <f t="shared" si="497"/>
        <v>0</v>
      </c>
      <c r="Y330" s="1">
        <f t="shared" si="498"/>
        <v>0</v>
      </c>
      <c r="Z330" s="1">
        <f t="shared" si="499"/>
        <v>0</v>
      </c>
      <c r="AA330" s="1">
        <f t="shared" si="500"/>
        <v>0</v>
      </c>
      <c r="AB330" s="1">
        <f t="shared" si="501"/>
        <v>0</v>
      </c>
      <c r="AC330" s="1">
        <f t="shared" si="502"/>
        <v>0</v>
      </c>
      <c r="AD330" s="1">
        <f t="shared" si="503"/>
        <v>0</v>
      </c>
      <c r="AE330" s="1">
        <f t="shared" si="504"/>
        <v>0</v>
      </c>
      <c r="AF330" s="1">
        <f t="shared" si="505"/>
        <v>0</v>
      </c>
      <c r="AG330" s="1">
        <f t="shared" si="506"/>
        <v>0</v>
      </c>
      <c r="AH330" s="1">
        <f t="shared" si="507"/>
        <v>0</v>
      </c>
      <c r="AI330" s="1">
        <f t="shared" si="508"/>
        <v>0</v>
      </c>
      <c r="AJ330" s="1">
        <f t="shared" si="509"/>
        <v>0</v>
      </c>
      <c r="AK330" s="1">
        <f t="shared" si="510"/>
        <v>0</v>
      </c>
      <c r="AL330" s="1">
        <f t="shared" si="511"/>
        <v>0</v>
      </c>
      <c r="AM330" s="1">
        <f t="shared" si="512"/>
        <v>0</v>
      </c>
      <c r="AN330" s="1">
        <f t="shared" si="513"/>
        <v>0</v>
      </c>
      <c r="AO330" s="1">
        <f t="shared" si="514"/>
        <v>0</v>
      </c>
      <c r="AP330" s="1">
        <f t="shared" si="515"/>
        <v>0</v>
      </c>
      <c r="AQ330" s="1">
        <f t="shared" si="516"/>
        <v>0</v>
      </c>
      <c r="AR330" s="1">
        <f t="shared" si="517"/>
        <v>0</v>
      </c>
      <c r="AS330" s="1">
        <f t="shared" si="518"/>
        <v>0</v>
      </c>
      <c r="AT330" s="1">
        <f t="shared" si="519"/>
        <v>0</v>
      </c>
      <c r="AU330" s="1">
        <f t="shared" si="520"/>
        <v>0</v>
      </c>
      <c r="AV330" s="1">
        <f t="shared" si="521"/>
        <v>0</v>
      </c>
      <c r="AW330" s="1">
        <f t="shared" si="522"/>
        <v>0</v>
      </c>
      <c r="AX330" s="1">
        <f t="shared" si="523"/>
        <v>0</v>
      </c>
      <c r="AY330" s="1">
        <f t="shared" si="524"/>
        <v>0</v>
      </c>
      <c r="AZ330" s="1">
        <f t="shared" si="525"/>
        <v>0</v>
      </c>
      <c r="BA330" s="1">
        <f t="shared" si="526"/>
        <v>0</v>
      </c>
      <c r="BB330" s="1">
        <f t="shared" si="527"/>
        <v>0</v>
      </c>
      <c r="BC330" s="1">
        <f t="shared" si="528"/>
        <v>0</v>
      </c>
      <c r="BD330" s="1">
        <f t="shared" si="529"/>
        <v>0</v>
      </c>
      <c r="BE330" s="1">
        <f t="shared" si="530"/>
        <v>0</v>
      </c>
      <c r="BF330" s="1">
        <f t="shared" si="531"/>
        <v>0</v>
      </c>
      <c r="BG330" s="1">
        <f t="shared" si="532"/>
        <v>0</v>
      </c>
      <c r="BH330" s="1">
        <f t="shared" si="533"/>
        <v>0</v>
      </c>
      <c r="BI330" s="1">
        <f t="shared" si="534"/>
        <v>0</v>
      </c>
      <c r="BJ330" s="1">
        <f t="shared" si="535"/>
        <v>0</v>
      </c>
      <c r="BK330" s="1">
        <f t="shared" si="536"/>
        <v>0</v>
      </c>
      <c r="BL330" s="1">
        <f t="shared" si="537"/>
        <v>0</v>
      </c>
      <c r="BM330" s="1">
        <f t="shared" si="538"/>
        <v>0</v>
      </c>
      <c r="BN330" s="1">
        <f t="shared" si="539"/>
        <v>0</v>
      </c>
      <c r="BO330" s="1">
        <f t="shared" si="540"/>
        <v>0</v>
      </c>
      <c r="BP330" s="1">
        <f t="shared" si="541"/>
        <v>0</v>
      </c>
      <c r="BQ330" s="1">
        <f t="shared" si="542"/>
        <v>0</v>
      </c>
      <c r="BR330" s="1">
        <f t="shared" si="543"/>
        <v>0</v>
      </c>
      <c r="BS330" s="1">
        <f t="shared" si="544"/>
        <v>0</v>
      </c>
      <c r="BT330" s="1">
        <f t="shared" si="545"/>
        <v>0</v>
      </c>
      <c r="BU330" s="1">
        <f t="shared" si="546"/>
        <v>0</v>
      </c>
      <c r="BV330" s="1">
        <f t="shared" si="547"/>
        <v>0</v>
      </c>
      <c r="BW330" s="1">
        <f t="shared" si="548"/>
        <v>0</v>
      </c>
      <c r="BX330" s="1">
        <f t="shared" si="549"/>
        <v>0</v>
      </c>
      <c r="BY330" s="1">
        <f t="shared" si="550"/>
        <v>0</v>
      </c>
      <c r="BZ330" s="1">
        <f t="shared" si="551"/>
        <v>0</v>
      </c>
      <c r="CA330" s="1">
        <f t="shared" si="552"/>
        <v>0</v>
      </c>
      <c r="CB330" s="1">
        <f t="shared" si="553"/>
        <v>0</v>
      </c>
      <c r="CC330" s="1">
        <f t="shared" si="554"/>
        <v>0</v>
      </c>
      <c r="CD330" s="1">
        <f t="shared" si="555"/>
        <v>0</v>
      </c>
      <c r="CE330" s="1">
        <f t="shared" si="556"/>
        <v>0</v>
      </c>
      <c r="CF330" s="1">
        <f t="shared" si="557"/>
        <v>0</v>
      </c>
      <c r="CG330" s="1">
        <f t="shared" si="558"/>
        <v>0</v>
      </c>
      <c r="CH330" s="1">
        <f t="shared" si="559"/>
        <v>0</v>
      </c>
      <c r="CI330" s="1">
        <f t="shared" si="560"/>
        <v>0</v>
      </c>
      <c r="CJ330" s="1">
        <f t="shared" si="561"/>
        <v>0</v>
      </c>
      <c r="CK330" s="1">
        <f t="shared" si="562"/>
        <v>0</v>
      </c>
      <c r="CL330" s="1">
        <f t="shared" si="563"/>
        <v>0</v>
      </c>
      <c r="CM330" s="1">
        <f t="shared" si="564"/>
        <v>0</v>
      </c>
      <c r="CN330" s="1">
        <f t="shared" si="565"/>
        <v>0</v>
      </c>
      <c r="CO330" s="1">
        <f t="shared" si="566"/>
        <v>1</v>
      </c>
      <c r="CP330" s="1">
        <f t="shared" si="567"/>
        <v>24</v>
      </c>
      <c r="CQ330" s="1">
        <f t="shared" si="568"/>
        <v>28</v>
      </c>
      <c r="CR330" s="1">
        <f t="shared" si="569"/>
        <v>1</v>
      </c>
      <c r="CS330" s="1">
        <f t="shared" si="570"/>
        <v>28</v>
      </c>
      <c r="CT330" s="1">
        <f t="shared" si="571"/>
        <v>0</v>
      </c>
      <c r="CU330" s="1">
        <f t="shared" si="572"/>
        <v>0</v>
      </c>
      <c r="CV330" s="1">
        <f t="shared" si="573"/>
        <v>32</v>
      </c>
      <c r="CW330" s="1">
        <f t="shared" si="574"/>
        <v>0</v>
      </c>
      <c r="CX330" s="1">
        <f t="shared" si="575"/>
        <v>0</v>
      </c>
      <c r="CY330" s="1">
        <f t="shared" si="576"/>
        <v>0</v>
      </c>
      <c r="CZ330" s="1">
        <f t="shared" si="577"/>
        <v>0</v>
      </c>
      <c r="DA330" s="1">
        <f t="shared" si="578"/>
        <v>0</v>
      </c>
      <c r="DB330" s="1">
        <f t="shared" si="579"/>
        <v>0</v>
      </c>
      <c r="DC330" s="1">
        <f t="shared" si="580"/>
        <v>0</v>
      </c>
      <c r="DD330" s="1">
        <f t="shared" si="581"/>
        <v>0</v>
      </c>
    </row>
    <row r="331" spans="1:108" x14ac:dyDescent="0.55000000000000004">
      <c r="A331" s="1">
        <f>値貼り付け用シート!F339</f>
        <v>2</v>
      </c>
      <c r="B331" s="1">
        <f>値貼り付け用シート!G339</f>
        <v>23</v>
      </c>
      <c r="C331" s="1">
        <f>計算１!I7898</f>
        <v>24</v>
      </c>
      <c r="D331" s="1">
        <f>計算１!J7898</f>
        <v>24</v>
      </c>
      <c r="E331" s="1">
        <f>計算１!K7898</f>
        <v>0</v>
      </c>
      <c r="F331" s="1">
        <f>計算１!L7898</f>
        <v>32</v>
      </c>
      <c r="G331" s="1">
        <f>計算１!M7898</f>
        <v>1</v>
      </c>
      <c r="H331" s="1">
        <f>IF(計算１!I7898=0,"",計算１!N7898)</f>
        <v>33</v>
      </c>
      <c r="I331" s="1">
        <f>IF(ISERROR(計算１!O7898),"",計算１!O7898)</f>
        <v>33</v>
      </c>
      <c r="J331" s="1">
        <f>計算１!P7898</f>
        <v>0</v>
      </c>
      <c r="K331" s="1">
        <f t="shared" si="485"/>
        <v>32</v>
      </c>
      <c r="M331" s="1">
        <f t="shared" si="486"/>
        <v>0</v>
      </c>
      <c r="N331" s="1">
        <f t="shared" si="487"/>
        <v>0</v>
      </c>
      <c r="O331" s="1">
        <f t="shared" si="488"/>
        <v>0</v>
      </c>
      <c r="P331" s="1">
        <f t="shared" si="489"/>
        <v>0</v>
      </c>
      <c r="Q331" s="1">
        <f t="shared" si="490"/>
        <v>0</v>
      </c>
      <c r="R331" s="1">
        <f t="shared" si="491"/>
        <v>0</v>
      </c>
      <c r="S331" s="1">
        <f t="shared" si="492"/>
        <v>0</v>
      </c>
      <c r="T331" s="1">
        <f t="shared" si="493"/>
        <v>0</v>
      </c>
      <c r="U331" s="1">
        <f t="shared" si="494"/>
        <v>0</v>
      </c>
      <c r="V331" s="1">
        <f t="shared" si="495"/>
        <v>0</v>
      </c>
      <c r="W331" s="1">
        <f t="shared" si="496"/>
        <v>0</v>
      </c>
      <c r="X331" s="1">
        <f t="shared" si="497"/>
        <v>0</v>
      </c>
      <c r="Y331" s="1">
        <f t="shared" si="498"/>
        <v>0</v>
      </c>
      <c r="Z331" s="1">
        <f t="shared" si="499"/>
        <v>0</v>
      </c>
      <c r="AA331" s="1">
        <f t="shared" si="500"/>
        <v>0</v>
      </c>
      <c r="AB331" s="1">
        <f t="shared" si="501"/>
        <v>0</v>
      </c>
      <c r="AC331" s="1">
        <f t="shared" si="502"/>
        <v>0</v>
      </c>
      <c r="AD331" s="1">
        <f t="shared" si="503"/>
        <v>0</v>
      </c>
      <c r="AE331" s="1">
        <f t="shared" si="504"/>
        <v>0</v>
      </c>
      <c r="AF331" s="1">
        <f t="shared" si="505"/>
        <v>0</v>
      </c>
      <c r="AG331" s="1">
        <f t="shared" si="506"/>
        <v>0</v>
      </c>
      <c r="AH331" s="1">
        <f t="shared" si="507"/>
        <v>0</v>
      </c>
      <c r="AI331" s="1">
        <f t="shared" si="508"/>
        <v>0</v>
      </c>
      <c r="AJ331" s="1">
        <f t="shared" si="509"/>
        <v>0</v>
      </c>
      <c r="AK331" s="1">
        <f t="shared" si="510"/>
        <v>0</v>
      </c>
      <c r="AL331" s="1">
        <f t="shared" si="511"/>
        <v>0</v>
      </c>
      <c r="AM331" s="1">
        <f t="shared" si="512"/>
        <v>0</v>
      </c>
      <c r="AN331" s="1">
        <f t="shared" si="513"/>
        <v>0</v>
      </c>
      <c r="AO331" s="1">
        <f t="shared" si="514"/>
        <v>0</v>
      </c>
      <c r="AP331" s="1">
        <f t="shared" si="515"/>
        <v>0</v>
      </c>
      <c r="AQ331" s="1">
        <f t="shared" si="516"/>
        <v>0</v>
      </c>
      <c r="AR331" s="1">
        <f t="shared" si="517"/>
        <v>0</v>
      </c>
      <c r="AS331" s="1">
        <f t="shared" si="518"/>
        <v>0</v>
      </c>
      <c r="AT331" s="1">
        <f t="shared" si="519"/>
        <v>0</v>
      </c>
      <c r="AU331" s="1">
        <f t="shared" si="520"/>
        <v>0</v>
      </c>
      <c r="AV331" s="1">
        <f t="shared" si="521"/>
        <v>0</v>
      </c>
      <c r="AW331" s="1">
        <f t="shared" si="522"/>
        <v>0</v>
      </c>
      <c r="AX331" s="1">
        <f t="shared" si="523"/>
        <v>0</v>
      </c>
      <c r="AY331" s="1">
        <f t="shared" si="524"/>
        <v>0</v>
      </c>
      <c r="AZ331" s="1">
        <f t="shared" si="525"/>
        <v>0</v>
      </c>
      <c r="BA331" s="1">
        <f t="shared" si="526"/>
        <v>0</v>
      </c>
      <c r="BB331" s="1">
        <f t="shared" si="527"/>
        <v>0</v>
      </c>
      <c r="BC331" s="1">
        <f t="shared" si="528"/>
        <v>0</v>
      </c>
      <c r="BD331" s="1">
        <f t="shared" si="529"/>
        <v>0</v>
      </c>
      <c r="BE331" s="1">
        <f t="shared" si="530"/>
        <v>0</v>
      </c>
      <c r="BF331" s="1">
        <f t="shared" si="531"/>
        <v>0</v>
      </c>
      <c r="BG331" s="1">
        <f t="shared" si="532"/>
        <v>0</v>
      </c>
      <c r="BH331" s="1">
        <f t="shared" si="533"/>
        <v>0</v>
      </c>
      <c r="BI331" s="1">
        <f t="shared" si="534"/>
        <v>0</v>
      </c>
      <c r="BJ331" s="1">
        <f t="shared" si="535"/>
        <v>0</v>
      </c>
      <c r="BK331" s="1">
        <f t="shared" si="536"/>
        <v>0</v>
      </c>
      <c r="BL331" s="1">
        <f t="shared" si="537"/>
        <v>0</v>
      </c>
      <c r="BM331" s="1">
        <f t="shared" si="538"/>
        <v>0</v>
      </c>
      <c r="BN331" s="1">
        <f t="shared" si="539"/>
        <v>0</v>
      </c>
      <c r="BO331" s="1">
        <f t="shared" si="540"/>
        <v>0</v>
      </c>
      <c r="BP331" s="1">
        <f t="shared" si="541"/>
        <v>0</v>
      </c>
      <c r="BQ331" s="1">
        <f t="shared" si="542"/>
        <v>0</v>
      </c>
      <c r="BR331" s="1">
        <f t="shared" si="543"/>
        <v>0</v>
      </c>
      <c r="BS331" s="1">
        <f t="shared" si="544"/>
        <v>0</v>
      </c>
      <c r="BT331" s="1">
        <f t="shared" si="545"/>
        <v>0</v>
      </c>
      <c r="BU331" s="1">
        <f t="shared" si="546"/>
        <v>0</v>
      </c>
      <c r="BV331" s="1">
        <f t="shared" si="547"/>
        <v>0</v>
      </c>
      <c r="BW331" s="1">
        <f t="shared" si="548"/>
        <v>0</v>
      </c>
      <c r="BX331" s="1">
        <f t="shared" si="549"/>
        <v>0</v>
      </c>
      <c r="BY331" s="1">
        <f t="shared" si="550"/>
        <v>0</v>
      </c>
      <c r="BZ331" s="1">
        <f t="shared" si="551"/>
        <v>0</v>
      </c>
      <c r="CA331" s="1">
        <f t="shared" si="552"/>
        <v>0</v>
      </c>
      <c r="CB331" s="1">
        <f t="shared" si="553"/>
        <v>0</v>
      </c>
      <c r="CC331" s="1">
        <f t="shared" si="554"/>
        <v>0</v>
      </c>
      <c r="CD331" s="1">
        <f t="shared" si="555"/>
        <v>0</v>
      </c>
      <c r="CE331" s="1">
        <f t="shared" si="556"/>
        <v>0</v>
      </c>
      <c r="CF331" s="1">
        <f t="shared" si="557"/>
        <v>0</v>
      </c>
      <c r="CG331" s="1">
        <f t="shared" si="558"/>
        <v>0</v>
      </c>
      <c r="CH331" s="1">
        <f t="shared" si="559"/>
        <v>0</v>
      </c>
      <c r="CI331" s="1">
        <f t="shared" si="560"/>
        <v>0</v>
      </c>
      <c r="CJ331" s="1">
        <f t="shared" si="561"/>
        <v>0</v>
      </c>
      <c r="CK331" s="1">
        <f t="shared" si="562"/>
        <v>0</v>
      </c>
      <c r="CL331" s="1">
        <f t="shared" si="563"/>
        <v>0</v>
      </c>
      <c r="CM331" s="1">
        <f t="shared" si="564"/>
        <v>0</v>
      </c>
      <c r="CN331" s="1">
        <f t="shared" si="565"/>
        <v>0</v>
      </c>
      <c r="CO331" s="1">
        <f t="shared" si="566"/>
        <v>1</v>
      </c>
      <c r="CP331" s="1">
        <f t="shared" si="567"/>
        <v>24</v>
      </c>
      <c r="CQ331" s="1">
        <f t="shared" si="568"/>
        <v>32</v>
      </c>
      <c r="CR331" s="1">
        <f t="shared" si="569"/>
        <v>1</v>
      </c>
      <c r="CS331" s="1">
        <f t="shared" si="570"/>
        <v>32</v>
      </c>
      <c r="CT331" s="1">
        <f t="shared" si="571"/>
        <v>0</v>
      </c>
      <c r="CU331" s="1">
        <f t="shared" si="572"/>
        <v>0</v>
      </c>
      <c r="CV331" s="1">
        <f t="shared" si="573"/>
        <v>33</v>
      </c>
      <c r="CW331" s="1">
        <f t="shared" si="574"/>
        <v>0</v>
      </c>
      <c r="CX331" s="1">
        <f t="shared" si="575"/>
        <v>0</v>
      </c>
      <c r="CY331" s="1">
        <f t="shared" si="576"/>
        <v>0</v>
      </c>
      <c r="CZ331" s="1">
        <f t="shared" si="577"/>
        <v>0</v>
      </c>
      <c r="DA331" s="1">
        <f t="shared" si="578"/>
        <v>0</v>
      </c>
      <c r="DB331" s="1">
        <f t="shared" si="579"/>
        <v>0</v>
      </c>
      <c r="DC331" s="1">
        <f t="shared" si="580"/>
        <v>0</v>
      </c>
      <c r="DD331" s="1">
        <f t="shared" si="581"/>
        <v>0</v>
      </c>
    </row>
    <row r="332" spans="1:108" x14ac:dyDescent="0.55000000000000004">
      <c r="A332" s="1">
        <f>値貼り付け用シート!F340</f>
        <v>2</v>
      </c>
      <c r="B332" s="1">
        <f>値貼り付け用シート!G340</f>
        <v>24</v>
      </c>
      <c r="C332" s="1">
        <f>計算１!I7922</f>
        <v>23</v>
      </c>
      <c r="D332" s="1">
        <f>計算１!J7922</f>
        <v>24</v>
      </c>
      <c r="E332" s="1">
        <f>計算１!K7922</f>
        <v>0</v>
      </c>
      <c r="F332" s="1">
        <f>計算１!L7922</f>
        <v>36</v>
      </c>
      <c r="G332" s="1">
        <f>計算１!M7922</f>
        <v>1</v>
      </c>
      <c r="H332" s="1">
        <f>IF(計算１!I7922=0,"",計算１!N7922)</f>
        <v>37</v>
      </c>
      <c r="I332" s="1">
        <f>IF(ISERROR(計算１!O7922),"",計算１!O7922)</f>
        <v>37</v>
      </c>
      <c r="J332" s="1">
        <f>計算１!P7922</f>
        <v>0</v>
      </c>
      <c r="K332" s="1">
        <f t="shared" si="485"/>
        <v>36</v>
      </c>
      <c r="M332" s="1">
        <f t="shared" si="486"/>
        <v>0</v>
      </c>
      <c r="N332" s="1">
        <f t="shared" si="487"/>
        <v>0</v>
      </c>
      <c r="O332" s="1">
        <f t="shared" si="488"/>
        <v>0</v>
      </c>
      <c r="P332" s="1">
        <f t="shared" si="489"/>
        <v>0</v>
      </c>
      <c r="Q332" s="1">
        <f t="shared" si="490"/>
        <v>0</v>
      </c>
      <c r="R332" s="1">
        <f t="shared" si="491"/>
        <v>0</v>
      </c>
      <c r="S332" s="1">
        <f t="shared" si="492"/>
        <v>0</v>
      </c>
      <c r="T332" s="1">
        <f t="shared" si="493"/>
        <v>0</v>
      </c>
      <c r="U332" s="1">
        <f t="shared" si="494"/>
        <v>0</v>
      </c>
      <c r="V332" s="1">
        <f t="shared" si="495"/>
        <v>0</v>
      </c>
      <c r="W332" s="1">
        <f t="shared" si="496"/>
        <v>0</v>
      </c>
      <c r="X332" s="1">
        <f t="shared" si="497"/>
        <v>0</v>
      </c>
      <c r="Y332" s="1">
        <f t="shared" si="498"/>
        <v>0</v>
      </c>
      <c r="Z332" s="1">
        <f t="shared" si="499"/>
        <v>0</v>
      </c>
      <c r="AA332" s="1">
        <f t="shared" si="500"/>
        <v>0</v>
      </c>
      <c r="AB332" s="1">
        <f t="shared" si="501"/>
        <v>0</v>
      </c>
      <c r="AC332" s="1">
        <f t="shared" si="502"/>
        <v>0</v>
      </c>
      <c r="AD332" s="1">
        <f t="shared" si="503"/>
        <v>0</v>
      </c>
      <c r="AE332" s="1">
        <f t="shared" si="504"/>
        <v>0</v>
      </c>
      <c r="AF332" s="1">
        <f t="shared" si="505"/>
        <v>0</v>
      </c>
      <c r="AG332" s="1">
        <f t="shared" si="506"/>
        <v>0</v>
      </c>
      <c r="AH332" s="1">
        <f t="shared" si="507"/>
        <v>0</v>
      </c>
      <c r="AI332" s="1">
        <f t="shared" si="508"/>
        <v>0</v>
      </c>
      <c r="AJ332" s="1">
        <f t="shared" si="509"/>
        <v>0</v>
      </c>
      <c r="AK332" s="1">
        <f t="shared" si="510"/>
        <v>0</v>
      </c>
      <c r="AL332" s="1">
        <f t="shared" si="511"/>
        <v>0</v>
      </c>
      <c r="AM332" s="1">
        <f t="shared" si="512"/>
        <v>0</v>
      </c>
      <c r="AN332" s="1">
        <f t="shared" si="513"/>
        <v>0</v>
      </c>
      <c r="AO332" s="1">
        <f t="shared" si="514"/>
        <v>0</v>
      </c>
      <c r="AP332" s="1">
        <f t="shared" si="515"/>
        <v>0</v>
      </c>
      <c r="AQ332" s="1">
        <f t="shared" si="516"/>
        <v>0</v>
      </c>
      <c r="AR332" s="1">
        <f t="shared" si="517"/>
        <v>0</v>
      </c>
      <c r="AS332" s="1">
        <f t="shared" si="518"/>
        <v>0</v>
      </c>
      <c r="AT332" s="1">
        <f t="shared" si="519"/>
        <v>0</v>
      </c>
      <c r="AU332" s="1">
        <f t="shared" si="520"/>
        <v>0</v>
      </c>
      <c r="AV332" s="1">
        <f t="shared" si="521"/>
        <v>0</v>
      </c>
      <c r="AW332" s="1">
        <f t="shared" si="522"/>
        <v>0</v>
      </c>
      <c r="AX332" s="1">
        <f t="shared" si="523"/>
        <v>0</v>
      </c>
      <c r="AY332" s="1">
        <f t="shared" si="524"/>
        <v>0</v>
      </c>
      <c r="AZ332" s="1">
        <f t="shared" si="525"/>
        <v>0</v>
      </c>
      <c r="BA332" s="1">
        <f t="shared" si="526"/>
        <v>0</v>
      </c>
      <c r="BB332" s="1">
        <f t="shared" si="527"/>
        <v>0</v>
      </c>
      <c r="BC332" s="1">
        <f t="shared" si="528"/>
        <v>0</v>
      </c>
      <c r="BD332" s="1">
        <f t="shared" si="529"/>
        <v>0</v>
      </c>
      <c r="BE332" s="1">
        <f t="shared" si="530"/>
        <v>0</v>
      </c>
      <c r="BF332" s="1">
        <f t="shared" si="531"/>
        <v>0</v>
      </c>
      <c r="BG332" s="1">
        <f t="shared" si="532"/>
        <v>0</v>
      </c>
      <c r="BH332" s="1">
        <f t="shared" si="533"/>
        <v>0</v>
      </c>
      <c r="BI332" s="1">
        <f t="shared" si="534"/>
        <v>0</v>
      </c>
      <c r="BJ332" s="1">
        <f t="shared" si="535"/>
        <v>0</v>
      </c>
      <c r="BK332" s="1">
        <f t="shared" si="536"/>
        <v>0</v>
      </c>
      <c r="BL332" s="1">
        <f t="shared" si="537"/>
        <v>0</v>
      </c>
      <c r="BM332" s="1">
        <f t="shared" si="538"/>
        <v>0</v>
      </c>
      <c r="BN332" s="1">
        <f t="shared" si="539"/>
        <v>0</v>
      </c>
      <c r="BO332" s="1">
        <f t="shared" si="540"/>
        <v>0</v>
      </c>
      <c r="BP332" s="1">
        <f t="shared" si="541"/>
        <v>0</v>
      </c>
      <c r="BQ332" s="1">
        <f t="shared" si="542"/>
        <v>0</v>
      </c>
      <c r="BR332" s="1">
        <f t="shared" si="543"/>
        <v>0</v>
      </c>
      <c r="BS332" s="1">
        <f t="shared" si="544"/>
        <v>0</v>
      </c>
      <c r="BT332" s="1">
        <f t="shared" si="545"/>
        <v>0</v>
      </c>
      <c r="BU332" s="1">
        <f t="shared" si="546"/>
        <v>0</v>
      </c>
      <c r="BV332" s="1">
        <f t="shared" si="547"/>
        <v>0</v>
      </c>
      <c r="BW332" s="1">
        <f t="shared" si="548"/>
        <v>0</v>
      </c>
      <c r="BX332" s="1">
        <f t="shared" si="549"/>
        <v>0</v>
      </c>
      <c r="BY332" s="1">
        <f t="shared" si="550"/>
        <v>0</v>
      </c>
      <c r="BZ332" s="1">
        <f t="shared" si="551"/>
        <v>0</v>
      </c>
      <c r="CA332" s="1">
        <f t="shared" si="552"/>
        <v>0</v>
      </c>
      <c r="CB332" s="1">
        <f t="shared" si="553"/>
        <v>0</v>
      </c>
      <c r="CC332" s="1">
        <f t="shared" si="554"/>
        <v>0</v>
      </c>
      <c r="CD332" s="1">
        <f t="shared" si="555"/>
        <v>0</v>
      </c>
      <c r="CE332" s="1">
        <f t="shared" si="556"/>
        <v>0</v>
      </c>
      <c r="CF332" s="1">
        <f t="shared" si="557"/>
        <v>0</v>
      </c>
      <c r="CG332" s="1">
        <f t="shared" si="558"/>
        <v>0</v>
      </c>
      <c r="CH332" s="1">
        <f t="shared" si="559"/>
        <v>0</v>
      </c>
      <c r="CI332" s="1">
        <f t="shared" si="560"/>
        <v>0</v>
      </c>
      <c r="CJ332" s="1">
        <f t="shared" si="561"/>
        <v>0</v>
      </c>
      <c r="CK332" s="1">
        <f t="shared" si="562"/>
        <v>0</v>
      </c>
      <c r="CL332" s="1">
        <f t="shared" si="563"/>
        <v>0</v>
      </c>
      <c r="CM332" s="1">
        <f t="shared" si="564"/>
        <v>0</v>
      </c>
      <c r="CN332" s="1">
        <f t="shared" si="565"/>
        <v>0</v>
      </c>
      <c r="CO332" s="1">
        <f t="shared" si="566"/>
        <v>1</v>
      </c>
      <c r="CP332" s="1">
        <f t="shared" si="567"/>
        <v>23</v>
      </c>
      <c r="CQ332" s="1">
        <f t="shared" si="568"/>
        <v>36</v>
      </c>
      <c r="CR332" s="1">
        <f t="shared" si="569"/>
        <v>1</v>
      </c>
      <c r="CS332" s="1">
        <f t="shared" si="570"/>
        <v>36</v>
      </c>
      <c r="CT332" s="1">
        <f t="shared" si="571"/>
        <v>0</v>
      </c>
      <c r="CU332" s="1">
        <f t="shared" si="572"/>
        <v>0</v>
      </c>
      <c r="CV332" s="1">
        <f t="shared" si="573"/>
        <v>37</v>
      </c>
      <c r="CW332" s="1">
        <f t="shared" si="574"/>
        <v>0</v>
      </c>
      <c r="CX332" s="1">
        <f t="shared" si="575"/>
        <v>0</v>
      </c>
      <c r="CY332" s="1">
        <f t="shared" si="576"/>
        <v>0</v>
      </c>
      <c r="CZ332" s="1">
        <f t="shared" si="577"/>
        <v>0</v>
      </c>
      <c r="DA332" s="1">
        <f t="shared" si="578"/>
        <v>0</v>
      </c>
      <c r="DB332" s="1">
        <f t="shared" si="579"/>
        <v>0</v>
      </c>
      <c r="DC332" s="1">
        <f t="shared" si="580"/>
        <v>0</v>
      </c>
      <c r="DD332" s="1">
        <f t="shared" si="581"/>
        <v>0</v>
      </c>
    </row>
    <row r="333" spans="1:108" x14ac:dyDescent="0.55000000000000004">
      <c r="A333" s="1">
        <f>値貼り付け用シート!F341</f>
        <v>2</v>
      </c>
      <c r="B333" s="1">
        <f>値貼り付け用シート!G341</f>
        <v>25</v>
      </c>
      <c r="C333" s="1">
        <f>計算１!I7946</f>
        <v>24</v>
      </c>
      <c r="D333" s="1">
        <f>計算１!J7946</f>
        <v>24</v>
      </c>
      <c r="E333" s="1">
        <f>計算１!K7946</f>
        <v>0</v>
      </c>
      <c r="F333" s="1">
        <f>計算１!L7946</f>
        <v>30</v>
      </c>
      <c r="G333" s="1">
        <f>計算１!M7946</f>
        <v>1</v>
      </c>
      <c r="H333" s="1">
        <f>IF(計算１!I7946=0,"",計算１!N7946)</f>
        <v>32</v>
      </c>
      <c r="I333" s="1">
        <f>IF(ISERROR(計算１!O7946),"",計算１!O7946)</f>
        <v>28</v>
      </c>
      <c r="J333" s="1">
        <f>計算１!P7946</f>
        <v>0</v>
      </c>
      <c r="K333" s="1">
        <f t="shared" si="485"/>
        <v>30</v>
      </c>
      <c r="M333" s="1">
        <f t="shared" si="486"/>
        <v>0</v>
      </c>
      <c r="N333" s="1">
        <f t="shared" si="487"/>
        <v>0</v>
      </c>
      <c r="O333" s="1">
        <f t="shared" si="488"/>
        <v>0</v>
      </c>
      <c r="P333" s="1">
        <f t="shared" si="489"/>
        <v>0</v>
      </c>
      <c r="Q333" s="1">
        <f t="shared" si="490"/>
        <v>0</v>
      </c>
      <c r="R333" s="1">
        <f t="shared" si="491"/>
        <v>0</v>
      </c>
      <c r="S333" s="1">
        <f t="shared" si="492"/>
        <v>0</v>
      </c>
      <c r="T333" s="1">
        <f t="shared" si="493"/>
        <v>0</v>
      </c>
      <c r="U333" s="1">
        <f t="shared" si="494"/>
        <v>0</v>
      </c>
      <c r="V333" s="1">
        <f t="shared" si="495"/>
        <v>0</v>
      </c>
      <c r="W333" s="1">
        <f t="shared" si="496"/>
        <v>0</v>
      </c>
      <c r="X333" s="1">
        <f t="shared" si="497"/>
        <v>0</v>
      </c>
      <c r="Y333" s="1">
        <f t="shared" si="498"/>
        <v>0</v>
      </c>
      <c r="Z333" s="1">
        <f t="shared" si="499"/>
        <v>0</v>
      </c>
      <c r="AA333" s="1">
        <f t="shared" si="500"/>
        <v>0</v>
      </c>
      <c r="AB333" s="1">
        <f t="shared" si="501"/>
        <v>0</v>
      </c>
      <c r="AC333" s="1">
        <f t="shared" si="502"/>
        <v>0</v>
      </c>
      <c r="AD333" s="1">
        <f t="shared" si="503"/>
        <v>0</v>
      </c>
      <c r="AE333" s="1">
        <f t="shared" si="504"/>
        <v>0</v>
      </c>
      <c r="AF333" s="1">
        <f t="shared" si="505"/>
        <v>0</v>
      </c>
      <c r="AG333" s="1">
        <f t="shared" si="506"/>
        <v>0</v>
      </c>
      <c r="AH333" s="1">
        <f t="shared" si="507"/>
        <v>0</v>
      </c>
      <c r="AI333" s="1">
        <f t="shared" si="508"/>
        <v>0</v>
      </c>
      <c r="AJ333" s="1">
        <f t="shared" si="509"/>
        <v>0</v>
      </c>
      <c r="AK333" s="1">
        <f t="shared" si="510"/>
        <v>0</v>
      </c>
      <c r="AL333" s="1">
        <f t="shared" si="511"/>
        <v>0</v>
      </c>
      <c r="AM333" s="1">
        <f t="shared" si="512"/>
        <v>0</v>
      </c>
      <c r="AN333" s="1">
        <f t="shared" si="513"/>
        <v>0</v>
      </c>
      <c r="AO333" s="1">
        <f t="shared" si="514"/>
        <v>0</v>
      </c>
      <c r="AP333" s="1">
        <f t="shared" si="515"/>
        <v>0</v>
      </c>
      <c r="AQ333" s="1">
        <f t="shared" si="516"/>
        <v>0</v>
      </c>
      <c r="AR333" s="1">
        <f t="shared" si="517"/>
        <v>0</v>
      </c>
      <c r="AS333" s="1">
        <f t="shared" si="518"/>
        <v>0</v>
      </c>
      <c r="AT333" s="1">
        <f t="shared" si="519"/>
        <v>0</v>
      </c>
      <c r="AU333" s="1">
        <f t="shared" si="520"/>
        <v>0</v>
      </c>
      <c r="AV333" s="1">
        <f t="shared" si="521"/>
        <v>0</v>
      </c>
      <c r="AW333" s="1">
        <f t="shared" si="522"/>
        <v>0</v>
      </c>
      <c r="AX333" s="1">
        <f t="shared" si="523"/>
        <v>0</v>
      </c>
      <c r="AY333" s="1">
        <f t="shared" si="524"/>
        <v>0</v>
      </c>
      <c r="AZ333" s="1">
        <f t="shared" si="525"/>
        <v>0</v>
      </c>
      <c r="BA333" s="1">
        <f t="shared" si="526"/>
        <v>0</v>
      </c>
      <c r="BB333" s="1">
        <f t="shared" si="527"/>
        <v>0</v>
      </c>
      <c r="BC333" s="1">
        <f t="shared" si="528"/>
        <v>0</v>
      </c>
      <c r="BD333" s="1">
        <f t="shared" si="529"/>
        <v>0</v>
      </c>
      <c r="BE333" s="1">
        <f t="shared" si="530"/>
        <v>0</v>
      </c>
      <c r="BF333" s="1">
        <f t="shared" si="531"/>
        <v>0</v>
      </c>
      <c r="BG333" s="1">
        <f t="shared" si="532"/>
        <v>0</v>
      </c>
      <c r="BH333" s="1">
        <f t="shared" si="533"/>
        <v>0</v>
      </c>
      <c r="BI333" s="1">
        <f t="shared" si="534"/>
        <v>0</v>
      </c>
      <c r="BJ333" s="1">
        <f t="shared" si="535"/>
        <v>0</v>
      </c>
      <c r="BK333" s="1">
        <f t="shared" si="536"/>
        <v>0</v>
      </c>
      <c r="BL333" s="1">
        <f t="shared" si="537"/>
        <v>0</v>
      </c>
      <c r="BM333" s="1">
        <f t="shared" si="538"/>
        <v>0</v>
      </c>
      <c r="BN333" s="1">
        <f t="shared" si="539"/>
        <v>0</v>
      </c>
      <c r="BO333" s="1">
        <f t="shared" si="540"/>
        <v>0</v>
      </c>
      <c r="BP333" s="1">
        <f t="shared" si="541"/>
        <v>0</v>
      </c>
      <c r="BQ333" s="1">
        <f t="shared" si="542"/>
        <v>0</v>
      </c>
      <c r="BR333" s="1">
        <f t="shared" si="543"/>
        <v>0</v>
      </c>
      <c r="BS333" s="1">
        <f t="shared" si="544"/>
        <v>0</v>
      </c>
      <c r="BT333" s="1">
        <f t="shared" si="545"/>
        <v>0</v>
      </c>
      <c r="BU333" s="1">
        <f t="shared" si="546"/>
        <v>0</v>
      </c>
      <c r="BV333" s="1">
        <f t="shared" si="547"/>
        <v>0</v>
      </c>
      <c r="BW333" s="1">
        <f t="shared" si="548"/>
        <v>0</v>
      </c>
      <c r="BX333" s="1">
        <f t="shared" si="549"/>
        <v>0</v>
      </c>
      <c r="BY333" s="1">
        <f t="shared" si="550"/>
        <v>0</v>
      </c>
      <c r="BZ333" s="1">
        <f t="shared" si="551"/>
        <v>0</v>
      </c>
      <c r="CA333" s="1">
        <f t="shared" si="552"/>
        <v>0</v>
      </c>
      <c r="CB333" s="1">
        <f t="shared" si="553"/>
        <v>0</v>
      </c>
      <c r="CC333" s="1">
        <f t="shared" si="554"/>
        <v>0</v>
      </c>
      <c r="CD333" s="1">
        <f t="shared" si="555"/>
        <v>0</v>
      </c>
      <c r="CE333" s="1">
        <f t="shared" si="556"/>
        <v>0</v>
      </c>
      <c r="CF333" s="1">
        <f t="shared" si="557"/>
        <v>0</v>
      </c>
      <c r="CG333" s="1">
        <f t="shared" si="558"/>
        <v>0</v>
      </c>
      <c r="CH333" s="1">
        <f t="shared" si="559"/>
        <v>0</v>
      </c>
      <c r="CI333" s="1">
        <f t="shared" si="560"/>
        <v>0</v>
      </c>
      <c r="CJ333" s="1">
        <f t="shared" si="561"/>
        <v>0</v>
      </c>
      <c r="CK333" s="1">
        <f t="shared" si="562"/>
        <v>0</v>
      </c>
      <c r="CL333" s="1">
        <f t="shared" si="563"/>
        <v>0</v>
      </c>
      <c r="CM333" s="1">
        <f t="shared" si="564"/>
        <v>0</v>
      </c>
      <c r="CN333" s="1">
        <f t="shared" si="565"/>
        <v>0</v>
      </c>
      <c r="CO333" s="1">
        <f t="shared" si="566"/>
        <v>1</v>
      </c>
      <c r="CP333" s="1">
        <f t="shared" si="567"/>
        <v>24</v>
      </c>
      <c r="CQ333" s="1">
        <f t="shared" si="568"/>
        <v>30</v>
      </c>
      <c r="CR333" s="1">
        <f t="shared" si="569"/>
        <v>1</v>
      </c>
      <c r="CS333" s="1">
        <f t="shared" si="570"/>
        <v>30</v>
      </c>
      <c r="CT333" s="1">
        <f t="shared" si="571"/>
        <v>0</v>
      </c>
      <c r="CU333" s="1">
        <f t="shared" si="572"/>
        <v>0</v>
      </c>
      <c r="CV333" s="1">
        <f t="shared" si="573"/>
        <v>32</v>
      </c>
      <c r="CW333" s="1">
        <f t="shared" si="574"/>
        <v>0</v>
      </c>
      <c r="CX333" s="1">
        <f t="shared" si="575"/>
        <v>0</v>
      </c>
      <c r="CY333" s="1">
        <f t="shared" si="576"/>
        <v>0</v>
      </c>
      <c r="CZ333" s="1">
        <f t="shared" si="577"/>
        <v>0</v>
      </c>
      <c r="DA333" s="1">
        <f t="shared" si="578"/>
        <v>0</v>
      </c>
      <c r="DB333" s="1">
        <f t="shared" si="579"/>
        <v>0</v>
      </c>
      <c r="DC333" s="1">
        <f t="shared" si="580"/>
        <v>0</v>
      </c>
      <c r="DD333" s="1">
        <f t="shared" si="581"/>
        <v>0</v>
      </c>
    </row>
    <row r="334" spans="1:108" x14ac:dyDescent="0.55000000000000004">
      <c r="A334" s="1">
        <f>値貼り付け用シート!F342</f>
        <v>2</v>
      </c>
      <c r="B334" s="1">
        <f>値貼り付け用シート!G342</f>
        <v>26</v>
      </c>
      <c r="C334" s="1">
        <f>計算１!I7970</f>
        <v>24</v>
      </c>
      <c r="D334" s="1">
        <f>計算１!J7970</f>
        <v>24</v>
      </c>
      <c r="E334" s="1">
        <f>計算１!K7970</f>
        <v>0</v>
      </c>
      <c r="F334" s="1">
        <f>計算１!L7970</f>
        <v>37</v>
      </c>
      <c r="G334" s="1">
        <f>計算１!M7970</f>
        <v>1</v>
      </c>
      <c r="H334" s="1">
        <f>IF(計算１!I7970=0,"",計算１!N7970)</f>
        <v>38</v>
      </c>
      <c r="I334" s="1">
        <f>IF(ISERROR(計算１!O7970),"",計算１!O7970)</f>
        <v>38</v>
      </c>
      <c r="J334" s="1">
        <f>計算１!P7970</f>
        <v>0</v>
      </c>
      <c r="K334" s="1">
        <f t="shared" si="485"/>
        <v>37</v>
      </c>
      <c r="M334" s="1">
        <f t="shared" si="486"/>
        <v>0</v>
      </c>
      <c r="N334" s="1">
        <f t="shared" si="487"/>
        <v>0</v>
      </c>
      <c r="O334" s="1">
        <f t="shared" si="488"/>
        <v>0</v>
      </c>
      <c r="P334" s="1">
        <f t="shared" si="489"/>
        <v>0</v>
      </c>
      <c r="Q334" s="1">
        <f t="shared" si="490"/>
        <v>0</v>
      </c>
      <c r="R334" s="1">
        <f t="shared" si="491"/>
        <v>0</v>
      </c>
      <c r="S334" s="1">
        <f t="shared" si="492"/>
        <v>0</v>
      </c>
      <c r="T334" s="1">
        <f t="shared" si="493"/>
        <v>0</v>
      </c>
      <c r="U334" s="1">
        <f t="shared" si="494"/>
        <v>0</v>
      </c>
      <c r="V334" s="1">
        <f t="shared" si="495"/>
        <v>0</v>
      </c>
      <c r="W334" s="1">
        <f t="shared" si="496"/>
        <v>0</v>
      </c>
      <c r="X334" s="1">
        <f t="shared" si="497"/>
        <v>0</v>
      </c>
      <c r="Y334" s="1">
        <f t="shared" si="498"/>
        <v>0</v>
      </c>
      <c r="Z334" s="1">
        <f t="shared" si="499"/>
        <v>0</v>
      </c>
      <c r="AA334" s="1">
        <f t="shared" si="500"/>
        <v>0</v>
      </c>
      <c r="AB334" s="1">
        <f t="shared" si="501"/>
        <v>0</v>
      </c>
      <c r="AC334" s="1">
        <f t="shared" si="502"/>
        <v>0</v>
      </c>
      <c r="AD334" s="1">
        <f t="shared" si="503"/>
        <v>0</v>
      </c>
      <c r="AE334" s="1">
        <f t="shared" si="504"/>
        <v>0</v>
      </c>
      <c r="AF334" s="1">
        <f t="shared" si="505"/>
        <v>0</v>
      </c>
      <c r="AG334" s="1">
        <f t="shared" si="506"/>
        <v>0</v>
      </c>
      <c r="AH334" s="1">
        <f t="shared" si="507"/>
        <v>0</v>
      </c>
      <c r="AI334" s="1">
        <f t="shared" si="508"/>
        <v>0</v>
      </c>
      <c r="AJ334" s="1">
        <f t="shared" si="509"/>
        <v>0</v>
      </c>
      <c r="AK334" s="1">
        <f t="shared" si="510"/>
        <v>0</v>
      </c>
      <c r="AL334" s="1">
        <f t="shared" si="511"/>
        <v>0</v>
      </c>
      <c r="AM334" s="1">
        <f t="shared" si="512"/>
        <v>0</v>
      </c>
      <c r="AN334" s="1">
        <f t="shared" si="513"/>
        <v>0</v>
      </c>
      <c r="AO334" s="1">
        <f t="shared" si="514"/>
        <v>0</v>
      </c>
      <c r="AP334" s="1">
        <f t="shared" si="515"/>
        <v>0</v>
      </c>
      <c r="AQ334" s="1">
        <f t="shared" si="516"/>
        <v>0</v>
      </c>
      <c r="AR334" s="1">
        <f t="shared" si="517"/>
        <v>0</v>
      </c>
      <c r="AS334" s="1">
        <f t="shared" si="518"/>
        <v>0</v>
      </c>
      <c r="AT334" s="1">
        <f t="shared" si="519"/>
        <v>0</v>
      </c>
      <c r="AU334" s="1">
        <f t="shared" si="520"/>
        <v>0</v>
      </c>
      <c r="AV334" s="1">
        <f t="shared" si="521"/>
        <v>0</v>
      </c>
      <c r="AW334" s="1">
        <f t="shared" si="522"/>
        <v>0</v>
      </c>
      <c r="AX334" s="1">
        <f t="shared" si="523"/>
        <v>0</v>
      </c>
      <c r="AY334" s="1">
        <f t="shared" si="524"/>
        <v>0</v>
      </c>
      <c r="AZ334" s="1">
        <f t="shared" si="525"/>
        <v>0</v>
      </c>
      <c r="BA334" s="1">
        <f t="shared" si="526"/>
        <v>0</v>
      </c>
      <c r="BB334" s="1">
        <f t="shared" si="527"/>
        <v>0</v>
      </c>
      <c r="BC334" s="1">
        <f t="shared" si="528"/>
        <v>0</v>
      </c>
      <c r="BD334" s="1">
        <f t="shared" si="529"/>
        <v>0</v>
      </c>
      <c r="BE334" s="1">
        <f t="shared" si="530"/>
        <v>0</v>
      </c>
      <c r="BF334" s="1">
        <f t="shared" si="531"/>
        <v>0</v>
      </c>
      <c r="BG334" s="1">
        <f t="shared" si="532"/>
        <v>0</v>
      </c>
      <c r="BH334" s="1">
        <f t="shared" si="533"/>
        <v>0</v>
      </c>
      <c r="BI334" s="1">
        <f t="shared" si="534"/>
        <v>0</v>
      </c>
      <c r="BJ334" s="1">
        <f t="shared" si="535"/>
        <v>0</v>
      </c>
      <c r="BK334" s="1">
        <f t="shared" si="536"/>
        <v>0</v>
      </c>
      <c r="BL334" s="1">
        <f t="shared" si="537"/>
        <v>0</v>
      </c>
      <c r="BM334" s="1">
        <f t="shared" si="538"/>
        <v>0</v>
      </c>
      <c r="BN334" s="1">
        <f t="shared" si="539"/>
        <v>0</v>
      </c>
      <c r="BO334" s="1">
        <f t="shared" si="540"/>
        <v>0</v>
      </c>
      <c r="BP334" s="1">
        <f t="shared" si="541"/>
        <v>0</v>
      </c>
      <c r="BQ334" s="1">
        <f t="shared" si="542"/>
        <v>0</v>
      </c>
      <c r="BR334" s="1">
        <f t="shared" si="543"/>
        <v>0</v>
      </c>
      <c r="BS334" s="1">
        <f t="shared" si="544"/>
        <v>0</v>
      </c>
      <c r="BT334" s="1">
        <f t="shared" si="545"/>
        <v>0</v>
      </c>
      <c r="BU334" s="1">
        <f t="shared" si="546"/>
        <v>0</v>
      </c>
      <c r="BV334" s="1">
        <f t="shared" si="547"/>
        <v>0</v>
      </c>
      <c r="BW334" s="1">
        <f t="shared" si="548"/>
        <v>0</v>
      </c>
      <c r="BX334" s="1">
        <f t="shared" si="549"/>
        <v>0</v>
      </c>
      <c r="BY334" s="1">
        <f t="shared" si="550"/>
        <v>0</v>
      </c>
      <c r="BZ334" s="1">
        <f t="shared" si="551"/>
        <v>0</v>
      </c>
      <c r="CA334" s="1">
        <f t="shared" si="552"/>
        <v>0</v>
      </c>
      <c r="CB334" s="1">
        <f t="shared" si="553"/>
        <v>0</v>
      </c>
      <c r="CC334" s="1">
        <f t="shared" si="554"/>
        <v>0</v>
      </c>
      <c r="CD334" s="1">
        <f t="shared" si="555"/>
        <v>0</v>
      </c>
      <c r="CE334" s="1">
        <f t="shared" si="556"/>
        <v>0</v>
      </c>
      <c r="CF334" s="1">
        <f t="shared" si="557"/>
        <v>0</v>
      </c>
      <c r="CG334" s="1">
        <f t="shared" si="558"/>
        <v>0</v>
      </c>
      <c r="CH334" s="1">
        <f t="shared" si="559"/>
        <v>0</v>
      </c>
      <c r="CI334" s="1">
        <f t="shared" si="560"/>
        <v>0</v>
      </c>
      <c r="CJ334" s="1">
        <f t="shared" si="561"/>
        <v>0</v>
      </c>
      <c r="CK334" s="1">
        <f t="shared" si="562"/>
        <v>0</v>
      </c>
      <c r="CL334" s="1">
        <f t="shared" si="563"/>
        <v>0</v>
      </c>
      <c r="CM334" s="1">
        <f t="shared" si="564"/>
        <v>0</v>
      </c>
      <c r="CN334" s="1">
        <f t="shared" si="565"/>
        <v>0</v>
      </c>
      <c r="CO334" s="1">
        <f t="shared" si="566"/>
        <v>1</v>
      </c>
      <c r="CP334" s="1">
        <f t="shared" si="567"/>
        <v>24</v>
      </c>
      <c r="CQ334" s="1">
        <f t="shared" si="568"/>
        <v>37</v>
      </c>
      <c r="CR334" s="1">
        <f t="shared" si="569"/>
        <v>1</v>
      </c>
      <c r="CS334" s="1">
        <f t="shared" si="570"/>
        <v>37</v>
      </c>
      <c r="CT334" s="1">
        <f t="shared" si="571"/>
        <v>0</v>
      </c>
      <c r="CU334" s="1">
        <f t="shared" si="572"/>
        <v>0</v>
      </c>
      <c r="CV334" s="1">
        <f t="shared" si="573"/>
        <v>38</v>
      </c>
      <c r="CW334" s="1">
        <f t="shared" si="574"/>
        <v>0</v>
      </c>
      <c r="CX334" s="1">
        <f t="shared" si="575"/>
        <v>0</v>
      </c>
      <c r="CY334" s="1">
        <f t="shared" si="576"/>
        <v>0</v>
      </c>
      <c r="CZ334" s="1">
        <f t="shared" si="577"/>
        <v>0</v>
      </c>
      <c r="DA334" s="1">
        <f t="shared" si="578"/>
        <v>0</v>
      </c>
      <c r="DB334" s="1">
        <f t="shared" si="579"/>
        <v>0</v>
      </c>
      <c r="DC334" s="1">
        <f t="shared" si="580"/>
        <v>0</v>
      </c>
      <c r="DD334" s="1">
        <f t="shared" si="581"/>
        <v>0</v>
      </c>
    </row>
    <row r="335" spans="1:108" x14ac:dyDescent="0.55000000000000004">
      <c r="A335" s="1">
        <f>値貼り付け用シート!F343</f>
        <v>2</v>
      </c>
      <c r="B335" s="1">
        <f>値貼り付け用シート!G343</f>
        <v>27</v>
      </c>
      <c r="C335" s="1">
        <f>計算１!I7994</f>
        <v>19</v>
      </c>
      <c r="D335" s="1">
        <f>計算１!J7994</f>
        <v>16</v>
      </c>
      <c r="E335" s="1">
        <f>計算１!K7994</f>
        <v>1</v>
      </c>
      <c r="F335" s="1" t="e">
        <f>計算１!L7994</f>
        <v>#N/A</v>
      </c>
      <c r="G335" s="1" t="e">
        <f>計算１!M7994</f>
        <v>#N/A</v>
      </c>
      <c r="H335" s="1">
        <f>IF(計算１!I7994=0,"",計算１!N7994)</f>
        <v>39</v>
      </c>
      <c r="I335" s="1">
        <f>IF(ISERROR(計算１!O7994),"",計算１!O7994)</f>
        <v>38</v>
      </c>
      <c r="J335" s="1">
        <f>計算１!P7994</f>
        <v>0</v>
      </c>
      <c r="K335" s="1" t="str">
        <f t="shared" si="485"/>
        <v/>
      </c>
      <c r="M335" s="1">
        <f t="shared" si="486"/>
        <v>0</v>
      </c>
      <c r="N335" s="1">
        <f t="shared" si="487"/>
        <v>0</v>
      </c>
      <c r="O335" s="1">
        <f t="shared" si="488"/>
        <v>0</v>
      </c>
      <c r="P335" s="1">
        <f t="shared" si="489"/>
        <v>0</v>
      </c>
      <c r="Q335" s="1">
        <f t="shared" si="490"/>
        <v>0</v>
      </c>
      <c r="R335" s="1">
        <f t="shared" si="491"/>
        <v>0</v>
      </c>
      <c r="S335" s="1">
        <f t="shared" si="492"/>
        <v>0</v>
      </c>
      <c r="T335" s="1">
        <f t="shared" si="493"/>
        <v>0</v>
      </c>
      <c r="U335" s="1">
        <f t="shared" si="494"/>
        <v>0</v>
      </c>
      <c r="V335" s="1">
        <f t="shared" si="495"/>
        <v>0</v>
      </c>
      <c r="W335" s="1">
        <f t="shared" si="496"/>
        <v>0</v>
      </c>
      <c r="X335" s="1">
        <f t="shared" si="497"/>
        <v>0</v>
      </c>
      <c r="Y335" s="1">
        <f t="shared" si="498"/>
        <v>0</v>
      </c>
      <c r="Z335" s="1">
        <f t="shared" si="499"/>
        <v>0</v>
      </c>
      <c r="AA335" s="1">
        <f t="shared" si="500"/>
        <v>0</v>
      </c>
      <c r="AB335" s="1">
        <f t="shared" si="501"/>
        <v>0</v>
      </c>
      <c r="AC335" s="1">
        <f t="shared" si="502"/>
        <v>0</v>
      </c>
      <c r="AD335" s="1">
        <f t="shared" si="503"/>
        <v>0</v>
      </c>
      <c r="AE335" s="1">
        <f t="shared" si="504"/>
        <v>0</v>
      </c>
      <c r="AF335" s="1">
        <f t="shared" si="505"/>
        <v>0</v>
      </c>
      <c r="AG335" s="1">
        <f t="shared" si="506"/>
        <v>0</v>
      </c>
      <c r="AH335" s="1">
        <f t="shared" si="507"/>
        <v>0</v>
      </c>
      <c r="AI335" s="1">
        <f t="shared" si="508"/>
        <v>0</v>
      </c>
      <c r="AJ335" s="1">
        <f t="shared" si="509"/>
        <v>0</v>
      </c>
      <c r="AK335" s="1">
        <f t="shared" si="510"/>
        <v>0</v>
      </c>
      <c r="AL335" s="1">
        <f t="shared" si="511"/>
        <v>0</v>
      </c>
      <c r="AM335" s="1">
        <f t="shared" si="512"/>
        <v>0</v>
      </c>
      <c r="AN335" s="1">
        <f t="shared" si="513"/>
        <v>0</v>
      </c>
      <c r="AO335" s="1">
        <f t="shared" si="514"/>
        <v>0</v>
      </c>
      <c r="AP335" s="1">
        <f t="shared" si="515"/>
        <v>0</v>
      </c>
      <c r="AQ335" s="1">
        <f t="shared" si="516"/>
        <v>0</v>
      </c>
      <c r="AR335" s="1">
        <f t="shared" si="517"/>
        <v>0</v>
      </c>
      <c r="AS335" s="1">
        <f t="shared" si="518"/>
        <v>0</v>
      </c>
      <c r="AT335" s="1">
        <f t="shared" si="519"/>
        <v>0</v>
      </c>
      <c r="AU335" s="1">
        <f t="shared" si="520"/>
        <v>0</v>
      </c>
      <c r="AV335" s="1">
        <f t="shared" si="521"/>
        <v>0</v>
      </c>
      <c r="AW335" s="1">
        <f t="shared" si="522"/>
        <v>0</v>
      </c>
      <c r="AX335" s="1">
        <f t="shared" si="523"/>
        <v>0</v>
      </c>
      <c r="AY335" s="1">
        <f t="shared" si="524"/>
        <v>0</v>
      </c>
      <c r="AZ335" s="1">
        <f t="shared" si="525"/>
        <v>0</v>
      </c>
      <c r="BA335" s="1">
        <f t="shared" si="526"/>
        <v>0</v>
      </c>
      <c r="BB335" s="1">
        <f t="shared" si="527"/>
        <v>0</v>
      </c>
      <c r="BC335" s="1">
        <f t="shared" si="528"/>
        <v>0</v>
      </c>
      <c r="BD335" s="1">
        <f t="shared" si="529"/>
        <v>0</v>
      </c>
      <c r="BE335" s="1">
        <f t="shared" si="530"/>
        <v>0</v>
      </c>
      <c r="BF335" s="1">
        <f t="shared" si="531"/>
        <v>0</v>
      </c>
      <c r="BG335" s="1">
        <f t="shared" si="532"/>
        <v>0</v>
      </c>
      <c r="BH335" s="1">
        <f t="shared" si="533"/>
        <v>0</v>
      </c>
      <c r="BI335" s="1">
        <f t="shared" si="534"/>
        <v>0</v>
      </c>
      <c r="BJ335" s="1">
        <f t="shared" si="535"/>
        <v>0</v>
      </c>
      <c r="BK335" s="1">
        <f t="shared" si="536"/>
        <v>0</v>
      </c>
      <c r="BL335" s="1">
        <f t="shared" si="537"/>
        <v>0</v>
      </c>
      <c r="BM335" s="1">
        <f t="shared" si="538"/>
        <v>0</v>
      </c>
      <c r="BN335" s="1">
        <f t="shared" si="539"/>
        <v>0</v>
      </c>
      <c r="BO335" s="1">
        <f t="shared" si="540"/>
        <v>0</v>
      </c>
      <c r="BP335" s="1">
        <f t="shared" si="541"/>
        <v>0</v>
      </c>
      <c r="BQ335" s="1">
        <f t="shared" si="542"/>
        <v>0</v>
      </c>
      <c r="BR335" s="1">
        <f t="shared" si="543"/>
        <v>0</v>
      </c>
      <c r="BS335" s="1">
        <f t="shared" si="544"/>
        <v>0</v>
      </c>
      <c r="BT335" s="1">
        <f t="shared" si="545"/>
        <v>0</v>
      </c>
      <c r="BU335" s="1">
        <f t="shared" si="546"/>
        <v>0</v>
      </c>
      <c r="BV335" s="1">
        <f t="shared" si="547"/>
        <v>0</v>
      </c>
      <c r="BW335" s="1">
        <f t="shared" si="548"/>
        <v>0</v>
      </c>
      <c r="BX335" s="1">
        <f t="shared" si="549"/>
        <v>0</v>
      </c>
      <c r="BY335" s="1">
        <f t="shared" si="550"/>
        <v>0</v>
      </c>
      <c r="BZ335" s="1">
        <f t="shared" si="551"/>
        <v>0</v>
      </c>
      <c r="CA335" s="1">
        <f t="shared" si="552"/>
        <v>0</v>
      </c>
      <c r="CB335" s="1">
        <f t="shared" si="553"/>
        <v>0</v>
      </c>
      <c r="CC335" s="1">
        <f t="shared" si="554"/>
        <v>0</v>
      </c>
      <c r="CD335" s="1">
        <f t="shared" si="555"/>
        <v>0</v>
      </c>
      <c r="CE335" s="1">
        <f t="shared" si="556"/>
        <v>0</v>
      </c>
      <c r="CF335" s="1">
        <f t="shared" si="557"/>
        <v>0</v>
      </c>
      <c r="CG335" s="1">
        <f t="shared" si="558"/>
        <v>0</v>
      </c>
      <c r="CH335" s="1">
        <f t="shared" si="559"/>
        <v>0</v>
      </c>
      <c r="CI335" s="1">
        <f t="shared" si="560"/>
        <v>0</v>
      </c>
      <c r="CJ335" s="1">
        <f t="shared" si="561"/>
        <v>0</v>
      </c>
      <c r="CK335" s="1">
        <f t="shared" si="562"/>
        <v>0</v>
      </c>
      <c r="CL335" s="1">
        <f t="shared" si="563"/>
        <v>0</v>
      </c>
      <c r="CM335" s="1">
        <f t="shared" si="564"/>
        <v>0</v>
      </c>
      <c r="CN335" s="1">
        <f t="shared" si="565"/>
        <v>0</v>
      </c>
      <c r="CO335" s="1">
        <f t="shared" si="566"/>
        <v>0</v>
      </c>
      <c r="CP335" s="1">
        <f t="shared" si="567"/>
        <v>19</v>
      </c>
      <c r="CQ335" s="1">
        <f t="shared" si="568"/>
        <v>0</v>
      </c>
      <c r="CR335" s="1">
        <f t="shared" si="569"/>
        <v>0</v>
      </c>
      <c r="CS335" s="1">
        <f t="shared" si="570"/>
        <v>0</v>
      </c>
      <c r="CT335" s="1">
        <f t="shared" si="571"/>
        <v>0</v>
      </c>
      <c r="CU335" s="1">
        <f t="shared" si="572"/>
        <v>0</v>
      </c>
      <c r="CV335" s="1">
        <f t="shared" si="573"/>
        <v>39</v>
      </c>
      <c r="CW335" s="1">
        <f t="shared" si="574"/>
        <v>0</v>
      </c>
      <c r="CX335" s="1">
        <f t="shared" si="575"/>
        <v>0</v>
      </c>
      <c r="CY335" s="1">
        <f t="shared" si="576"/>
        <v>0</v>
      </c>
      <c r="CZ335" s="1">
        <f t="shared" si="577"/>
        <v>0</v>
      </c>
      <c r="DA335" s="1">
        <f t="shared" si="578"/>
        <v>0</v>
      </c>
      <c r="DB335" s="1">
        <f t="shared" si="579"/>
        <v>0</v>
      </c>
      <c r="DC335" s="1">
        <f t="shared" si="580"/>
        <v>0</v>
      </c>
      <c r="DD335" s="1">
        <f t="shared" si="581"/>
        <v>0</v>
      </c>
    </row>
    <row r="336" spans="1:108" x14ac:dyDescent="0.55000000000000004">
      <c r="A336" s="1">
        <f>値貼り付け用シート!F344</f>
        <v>2</v>
      </c>
      <c r="B336" s="1">
        <f>値貼り付け用シート!G344</f>
        <v>28</v>
      </c>
      <c r="C336" s="1">
        <f>計算１!I8018</f>
        <v>23</v>
      </c>
      <c r="D336" s="1">
        <f>計算１!J8018</f>
        <v>24</v>
      </c>
      <c r="E336" s="1">
        <f>計算１!K8018</f>
        <v>0</v>
      </c>
      <c r="F336" s="1">
        <f>計算１!L8018</f>
        <v>39</v>
      </c>
      <c r="G336" s="1">
        <f>計算１!M8018</f>
        <v>1</v>
      </c>
      <c r="H336" s="1">
        <f>IF(計算１!I8018=0,"",計算１!N8018)</f>
        <v>41</v>
      </c>
      <c r="I336" s="1">
        <f>IF(ISERROR(計算１!O8018),"",計算１!O8018)</f>
        <v>41</v>
      </c>
      <c r="J336" s="1">
        <f>計算１!P8018</f>
        <v>0</v>
      </c>
      <c r="K336" s="1">
        <f t="shared" si="485"/>
        <v>39</v>
      </c>
      <c r="M336" s="1">
        <f t="shared" si="486"/>
        <v>0</v>
      </c>
      <c r="N336" s="1">
        <f t="shared" si="487"/>
        <v>0</v>
      </c>
      <c r="O336" s="1">
        <f t="shared" si="488"/>
        <v>0</v>
      </c>
      <c r="P336" s="1">
        <f t="shared" si="489"/>
        <v>0</v>
      </c>
      <c r="Q336" s="1">
        <f t="shared" si="490"/>
        <v>0</v>
      </c>
      <c r="R336" s="1">
        <f t="shared" si="491"/>
        <v>0</v>
      </c>
      <c r="S336" s="1">
        <f t="shared" si="492"/>
        <v>0</v>
      </c>
      <c r="T336" s="1">
        <f t="shared" si="493"/>
        <v>0</v>
      </c>
      <c r="U336" s="1">
        <f t="shared" si="494"/>
        <v>0</v>
      </c>
      <c r="V336" s="1">
        <f t="shared" si="495"/>
        <v>0</v>
      </c>
      <c r="W336" s="1">
        <f t="shared" si="496"/>
        <v>0</v>
      </c>
      <c r="X336" s="1">
        <f t="shared" si="497"/>
        <v>0</v>
      </c>
      <c r="Y336" s="1">
        <f t="shared" si="498"/>
        <v>0</v>
      </c>
      <c r="Z336" s="1">
        <f t="shared" si="499"/>
        <v>0</v>
      </c>
      <c r="AA336" s="1">
        <f t="shared" si="500"/>
        <v>0</v>
      </c>
      <c r="AB336" s="1">
        <f t="shared" si="501"/>
        <v>0</v>
      </c>
      <c r="AC336" s="1">
        <f t="shared" si="502"/>
        <v>0</v>
      </c>
      <c r="AD336" s="1">
        <f t="shared" si="503"/>
        <v>0</v>
      </c>
      <c r="AE336" s="1">
        <f t="shared" si="504"/>
        <v>0</v>
      </c>
      <c r="AF336" s="1">
        <f t="shared" si="505"/>
        <v>0</v>
      </c>
      <c r="AG336" s="1">
        <f t="shared" si="506"/>
        <v>0</v>
      </c>
      <c r="AH336" s="1">
        <f t="shared" si="507"/>
        <v>0</v>
      </c>
      <c r="AI336" s="1">
        <f t="shared" si="508"/>
        <v>0</v>
      </c>
      <c r="AJ336" s="1">
        <f t="shared" si="509"/>
        <v>0</v>
      </c>
      <c r="AK336" s="1">
        <f t="shared" si="510"/>
        <v>0</v>
      </c>
      <c r="AL336" s="1">
        <f t="shared" si="511"/>
        <v>0</v>
      </c>
      <c r="AM336" s="1">
        <f t="shared" si="512"/>
        <v>0</v>
      </c>
      <c r="AN336" s="1">
        <f t="shared" si="513"/>
        <v>0</v>
      </c>
      <c r="AO336" s="1">
        <f t="shared" si="514"/>
        <v>0</v>
      </c>
      <c r="AP336" s="1">
        <f t="shared" si="515"/>
        <v>0</v>
      </c>
      <c r="AQ336" s="1">
        <f t="shared" si="516"/>
        <v>0</v>
      </c>
      <c r="AR336" s="1">
        <f t="shared" si="517"/>
        <v>0</v>
      </c>
      <c r="AS336" s="1">
        <f t="shared" si="518"/>
        <v>0</v>
      </c>
      <c r="AT336" s="1">
        <f t="shared" si="519"/>
        <v>0</v>
      </c>
      <c r="AU336" s="1">
        <f t="shared" si="520"/>
        <v>0</v>
      </c>
      <c r="AV336" s="1">
        <f t="shared" si="521"/>
        <v>0</v>
      </c>
      <c r="AW336" s="1">
        <f t="shared" si="522"/>
        <v>0</v>
      </c>
      <c r="AX336" s="1">
        <f t="shared" si="523"/>
        <v>0</v>
      </c>
      <c r="AY336" s="1">
        <f t="shared" si="524"/>
        <v>0</v>
      </c>
      <c r="AZ336" s="1">
        <f t="shared" si="525"/>
        <v>0</v>
      </c>
      <c r="BA336" s="1">
        <f t="shared" si="526"/>
        <v>0</v>
      </c>
      <c r="BB336" s="1">
        <f t="shared" si="527"/>
        <v>0</v>
      </c>
      <c r="BC336" s="1">
        <f t="shared" si="528"/>
        <v>0</v>
      </c>
      <c r="BD336" s="1">
        <f t="shared" si="529"/>
        <v>0</v>
      </c>
      <c r="BE336" s="1">
        <f t="shared" si="530"/>
        <v>0</v>
      </c>
      <c r="BF336" s="1">
        <f t="shared" si="531"/>
        <v>0</v>
      </c>
      <c r="BG336" s="1">
        <f t="shared" si="532"/>
        <v>0</v>
      </c>
      <c r="BH336" s="1">
        <f t="shared" si="533"/>
        <v>0</v>
      </c>
      <c r="BI336" s="1">
        <f t="shared" si="534"/>
        <v>0</v>
      </c>
      <c r="BJ336" s="1">
        <f t="shared" si="535"/>
        <v>0</v>
      </c>
      <c r="BK336" s="1">
        <f t="shared" si="536"/>
        <v>0</v>
      </c>
      <c r="BL336" s="1">
        <f t="shared" si="537"/>
        <v>0</v>
      </c>
      <c r="BM336" s="1">
        <f t="shared" si="538"/>
        <v>0</v>
      </c>
      <c r="BN336" s="1">
        <f t="shared" si="539"/>
        <v>0</v>
      </c>
      <c r="BO336" s="1">
        <f t="shared" si="540"/>
        <v>0</v>
      </c>
      <c r="BP336" s="1">
        <f t="shared" si="541"/>
        <v>0</v>
      </c>
      <c r="BQ336" s="1">
        <f t="shared" si="542"/>
        <v>0</v>
      </c>
      <c r="BR336" s="1">
        <f t="shared" si="543"/>
        <v>0</v>
      </c>
      <c r="BS336" s="1">
        <f t="shared" si="544"/>
        <v>0</v>
      </c>
      <c r="BT336" s="1">
        <f t="shared" si="545"/>
        <v>0</v>
      </c>
      <c r="BU336" s="1">
        <f t="shared" si="546"/>
        <v>0</v>
      </c>
      <c r="BV336" s="1">
        <f t="shared" si="547"/>
        <v>0</v>
      </c>
      <c r="BW336" s="1">
        <f t="shared" si="548"/>
        <v>0</v>
      </c>
      <c r="BX336" s="1">
        <f t="shared" si="549"/>
        <v>0</v>
      </c>
      <c r="BY336" s="1">
        <f t="shared" si="550"/>
        <v>0</v>
      </c>
      <c r="BZ336" s="1">
        <f t="shared" si="551"/>
        <v>0</v>
      </c>
      <c r="CA336" s="1">
        <f t="shared" si="552"/>
        <v>0</v>
      </c>
      <c r="CB336" s="1">
        <f t="shared" si="553"/>
        <v>0</v>
      </c>
      <c r="CC336" s="1">
        <f t="shared" si="554"/>
        <v>0</v>
      </c>
      <c r="CD336" s="1">
        <f t="shared" si="555"/>
        <v>0</v>
      </c>
      <c r="CE336" s="1">
        <f t="shared" si="556"/>
        <v>0</v>
      </c>
      <c r="CF336" s="1">
        <f t="shared" si="557"/>
        <v>0</v>
      </c>
      <c r="CG336" s="1">
        <f t="shared" si="558"/>
        <v>0</v>
      </c>
      <c r="CH336" s="1">
        <f t="shared" si="559"/>
        <v>0</v>
      </c>
      <c r="CI336" s="1">
        <f t="shared" si="560"/>
        <v>0</v>
      </c>
      <c r="CJ336" s="1">
        <f t="shared" si="561"/>
        <v>0</v>
      </c>
      <c r="CK336" s="1">
        <f t="shared" si="562"/>
        <v>0</v>
      </c>
      <c r="CL336" s="1">
        <f t="shared" si="563"/>
        <v>0</v>
      </c>
      <c r="CM336" s="1">
        <f t="shared" si="564"/>
        <v>0</v>
      </c>
      <c r="CN336" s="1">
        <f t="shared" si="565"/>
        <v>0</v>
      </c>
      <c r="CO336" s="1">
        <f t="shared" si="566"/>
        <v>1</v>
      </c>
      <c r="CP336" s="1">
        <f t="shared" si="567"/>
        <v>23</v>
      </c>
      <c r="CQ336" s="1">
        <f t="shared" si="568"/>
        <v>39</v>
      </c>
      <c r="CR336" s="1">
        <f t="shared" si="569"/>
        <v>1</v>
      </c>
      <c r="CS336" s="1">
        <f t="shared" si="570"/>
        <v>39</v>
      </c>
      <c r="CT336" s="1">
        <f t="shared" si="571"/>
        <v>0</v>
      </c>
      <c r="CU336" s="1">
        <f t="shared" si="572"/>
        <v>0</v>
      </c>
      <c r="CV336" s="1">
        <f t="shared" si="573"/>
        <v>41</v>
      </c>
      <c r="CW336" s="1">
        <f t="shared" si="574"/>
        <v>0</v>
      </c>
      <c r="CX336" s="1">
        <f t="shared" si="575"/>
        <v>0</v>
      </c>
      <c r="CY336" s="1">
        <f t="shared" si="576"/>
        <v>0</v>
      </c>
      <c r="CZ336" s="1">
        <f t="shared" si="577"/>
        <v>0</v>
      </c>
      <c r="DA336" s="1">
        <f t="shared" si="578"/>
        <v>0</v>
      </c>
      <c r="DB336" s="1">
        <f t="shared" si="579"/>
        <v>0</v>
      </c>
      <c r="DC336" s="1">
        <f t="shared" si="580"/>
        <v>0</v>
      </c>
      <c r="DD336" s="1">
        <f t="shared" si="581"/>
        <v>0</v>
      </c>
    </row>
    <row r="337" spans="1:108" x14ac:dyDescent="0.55000000000000004">
      <c r="A337" s="1">
        <f>値貼り付け用シート!F345</f>
        <v>3</v>
      </c>
      <c r="B337" s="1">
        <f>値貼り付け用シート!G345</f>
        <v>1</v>
      </c>
      <c r="C337" s="1">
        <f>計算１!I8042</f>
        <v>24</v>
      </c>
      <c r="D337" s="1">
        <f>計算１!J8042</f>
        <v>24</v>
      </c>
      <c r="E337" s="1">
        <f>計算１!K8042</f>
        <v>0</v>
      </c>
      <c r="F337" s="1">
        <f>計算１!L8042</f>
        <v>37</v>
      </c>
      <c r="G337" s="1">
        <f>計算１!M8042</f>
        <v>1</v>
      </c>
      <c r="H337" s="1">
        <f>IF(計算１!I8042=0,"",計算１!N8042)</f>
        <v>35</v>
      </c>
      <c r="I337" s="1">
        <f>IF(ISERROR(計算１!O8042),"",計算１!O8042)</f>
        <v>31</v>
      </c>
      <c r="J337" s="1">
        <f>計算１!P8042</f>
        <v>0</v>
      </c>
      <c r="K337" s="1">
        <f t="shared" si="485"/>
        <v>37</v>
      </c>
      <c r="M337" s="1">
        <f t="shared" si="486"/>
        <v>0</v>
      </c>
      <c r="N337" s="1">
        <f t="shared" si="487"/>
        <v>0</v>
      </c>
      <c r="O337" s="1">
        <f t="shared" si="488"/>
        <v>0</v>
      </c>
      <c r="P337" s="1">
        <f t="shared" si="489"/>
        <v>0</v>
      </c>
      <c r="Q337" s="1">
        <f t="shared" si="490"/>
        <v>0</v>
      </c>
      <c r="R337" s="1">
        <f t="shared" si="491"/>
        <v>0</v>
      </c>
      <c r="S337" s="1">
        <f t="shared" si="492"/>
        <v>0</v>
      </c>
      <c r="T337" s="1">
        <f t="shared" si="493"/>
        <v>0</v>
      </c>
      <c r="U337" s="1">
        <f t="shared" si="494"/>
        <v>0</v>
      </c>
      <c r="V337" s="1">
        <f t="shared" si="495"/>
        <v>0</v>
      </c>
      <c r="W337" s="1">
        <f t="shared" si="496"/>
        <v>0</v>
      </c>
      <c r="X337" s="1">
        <f t="shared" si="497"/>
        <v>0</v>
      </c>
      <c r="Y337" s="1">
        <f t="shared" si="498"/>
        <v>0</v>
      </c>
      <c r="Z337" s="1">
        <f t="shared" si="499"/>
        <v>0</v>
      </c>
      <c r="AA337" s="1">
        <f t="shared" si="500"/>
        <v>0</v>
      </c>
      <c r="AB337" s="1">
        <f t="shared" si="501"/>
        <v>0</v>
      </c>
      <c r="AC337" s="1">
        <f t="shared" si="502"/>
        <v>0</v>
      </c>
      <c r="AD337" s="1">
        <f t="shared" si="503"/>
        <v>0</v>
      </c>
      <c r="AE337" s="1">
        <f t="shared" si="504"/>
        <v>0</v>
      </c>
      <c r="AF337" s="1">
        <f t="shared" si="505"/>
        <v>0</v>
      </c>
      <c r="AG337" s="1">
        <f t="shared" si="506"/>
        <v>0</v>
      </c>
      <c r="AH337" s="1">
        <f t="shared" si="507"/>
        <v>0</v>
      </c>
      <c r="AI337" s="1">
        <f t="shared" si="508"/>
        <v>0</v>
      </c>
      <c r="AJ337" s="1">
        <f t="shared" si="509"/>
        <v>0</v>
      </c>
      <c r="AK337" s="1">
        <f t="shared" si="510"/>
        <v>0</v>
      </c>
      <c r="AL337" s="1">
        <f t="shared" si="511"/>
        <v>0</v>
      </c>
      <c r="AM337" s="1">
        <f t="shared" si="512"/>
        <v>0</v>
      </c>
      <c r="AN337" s="1">
        <f t="shared" si="513"/>
        <v>0</v>
      </c>
      <c r="AO337" s="1">
        <f t="shared" si="514"/>
        <v>0</v>
      </c>
      <c r="AP337" s="1">
        <f t="shared" si="515"/>
        <v>0</v>
      </c>
      <c r="AQ337" s="1">
        <f t="shared" si="516"/>
        <v>0</v>
      </c>
      <c r="AR337" s="1">
        <f t="shared" si="517"/>
        <v>0</v>
      </c>
      <c r="AS337" s="1">
        <f t="shared" si="518"/>
        <v>0</v>
      </c>
      <c r="AT337" s="1">
        <f t="shared" si="519"/>
        <v>0</v>
      </c>
      <c r="AU337" s="1">
        <f t="shared" si="520"/>
        <v>0</v>
      </c>
      <c r="AV337" s="1">
        <f t="shared" si="521"/>
        <v>0</v>
      </c>
      <c r="AW337" s="1">
        <f t="shared" si="522"/>
        <v>0</v>
      </c>
      <c r="AX337" s="1">
        <f t="shared" si="523"/>
        <v>0</v>
      </c>
      <c r="AY337" s="1">
        <f t="shared" si="524"/>
        <v>0</v>
      </c>
      <c r="AZ337" s="1">
        <f t="shared" si="525"/>
        <v>0</v>
      </c>
      <c r="BA337" s="1">
        <f t="shared" si="526"/>
        <v>0</v>
      </c>
      <c r="BB337" s="1">
        <f t="shared" si="527"/>
        <v>0</v>
      </c>
      <c r="BC337" s="1">
        <f t="shared" si="528"/>
        <v>0</v>
      </c>
      <c r="BD337" s="1">
        <f t="shared" si="529"/>
        <v>0</v>
      </c>
      <c r="BE337" s="1">
        <f t="shared" si="530"/>
        <v>0</v>
      </c>
      <c r="BF337" s="1">
        <f t="shared" si="531"/>
        <v>0</v>
      </c>
      <c r="BG337" s="1">
        <f t="shared" si="532"/>
        <v>0</v>
      </c>
      <c r="BH337" s="1">
        <f t="shared" si="533"/>
        <v>0</v>
      </c>
      <c r="BI337" s="1">
        <f t="shared" si="534"/>
        <v>0</v>
      </c>
      <c r="BJ337" s="1">
        <f t="shared" si="535"/>
        <v>0</v>
      </c>
      <c r="BK337" s="1">
        <f t="shared" si="536"/>
        <v>0</v>
      </c>
      <c r="BL337" s="1">
        <f t="shared" si="537"/>
        <v>0</v>
      </c>
      <c r="BM337" s="1">
        <f t="shared" si="538"/>
        <v>0</v>
      </c>
      <c r="BN337" s="1">
        <f t="shared" si="539"/>
        <v>0</v>
      </c>
      <c r="BO337" s="1">
        <f t="shared" si="540"/>
        <v>0</v>
      </c>
      <c r="BP337" s="1">
        <f t="shared" si="541"/>
        <v>0</v>
      </c>
      <c r="BQ337" s="1">
        <f t="shared" si="542"/>
        <v>0</v>
      </c>
      <c r="BR337" s="1">
        <f t="shared" si="543"/>
        <v>0</v>
      </c>
      <c r="BS337" s="1">
        <f t="shared" si="544"/>
        <v>0</v>
      </c>
      <c r="BT337" s="1">
        <f t="shared" si="545"/>
        <v>0</v>
      </c>
      <c r="BU337" s="1">
        <f t="shared" si="546"/>
        <v>0</v>
      </c>
      <c r="BV337" s="1">
        <f t="shared" si="547"/>
        <v>0</v>
      </c>
      <c r="BW337" s="1">
        <f t="shared" si="548"/>
        <v>0</v>
      </c>
      <c r="BX337" s="1">
        <f t="shared" si="549"/>
        <v>0</v>
      </c>
      <c r="BY337" s="1">
        <f t="shared" si="550"/>
        <v>0</v>
      </c>
      <c r="BZ337" s="1">
        <f t="shared" si="551"/>
        <v>0</v>
      </c>
      <c r="CA337" s="1">
        <f t="shared" si="552"/>
        <v>0</v>
      </c>
      <c r="CB337" s="1">
        <f t="shared" si="553"/>
        <v>0</v>
      </c>
      <c r="CC337" s="1">
        <f t="shared" si="554"/>
        <v>0</v>
      </c>
      <c r="CD337" s="1">
        <f t="shared" si="555"/>
        <v>0</v>
      </c>
      <c r="CE337" s="1">
        <f t="shared" si="556"/>
        <v>0</v>
      </c>
      <c r="CF337" s="1">
        <f t="shared" si="557"/>
        <v>0</v>
      </c>
      <c r="CG337" s="1">
        <f t="shared" si="558"/>
        <v>0</v>
      </c>
      <c r="CH337" s="1">
        <f t="shared" si="559"/>
        <v>0</v>
      </c>
      <c r="CI337" s="1">
        <f t="shared" si="560"/>
        <v>0</v>
      </c>
      <c r="CJ337" s="1">
        <f t="shared" si="561"/>
        <v>0</v>
      </c>
      <c r="CK337" s="1">
        <f t="shared" si="562"/>
        <v>0</v>
      </c>
      <c r="CL337" s="1">
        <f t="shared" si="563"/>
        <v>0</v>
      </c>
      <c r="CM337" s="1">
        <f t="shared" si="564"/>
        <v>0</v>
      </c>
      <c r="CN337" s="1">
        <f t="shared" si="565"/>
        <v>0</v>
      </c>
      <c r="CO337" s="1">
        <f t="shared" si="566"/>
        <v>0</v>
      </c>
      <c r="CP337" s="1">
        <f t="shared" si="567"/>
        <v>0</v>
      </c>
      <c r="CQ337" s="1">
        <f t="shared" si="568"/>
        <v>0</v>
      </c>
      <c r="CR337" s="1">
        <f t="shared" si="569"/>
        <v>0</v>
      </c>
      <c r="CS337" s="1">
        <f t="shared" si="570"/>
        <v>0</v>
      </c>
      <c r="CT337" s="1">
        <f t="shared" si="571"/>
        <v>0</v>
      </c>
      <c r="CU337" s="1">
        <f t="shared" si="572"/>
        <v>0</v>
      </c>
      <c r="CV337" s="1">
        <f t="shared" si="573"/>
        <v>0</v>
      </c>
      <c r="CW337" s="1">
        <f t="shared" si="574"/>
        <v>1</v>
      </c>
      <c r="CX337" s="1">
        <f t="shared" si="575"/>
        <v>24</v>
      </c>
      <c r="CY337" s="1">
        <f t="shared" si="576"/>
        <v>37</v>
      </c>
      <c r="CZ337" s="1">
        <f t="shared" si="577"/>
        <v>1</v>
      </c>
      <c r="DA337" s="1">
        <f t="shared" si="578"/>
        <v>37</v>
      </c>
      <c r="DB337" s="1">
        <f t="shared" si="579"/>
        <v>0</v>
      </c>
      <c r="DC337" s="1">
        <f t="shared" si="580"/>
        <v>0</v>
      </c>
      <c r="DD337" s="1">
        <f t="shared" si="581"/>
        <v>35</v>
      </c>
    </row>
    <row r="338" spans="1:108" x14ac:dyDescent="0.55000000000000004">
      <c r="A338" s="1">
        <f>値貼り付け用シート!F346</f>
        <v>3</v>
      </c>
      <c r="B338" s="1">
        <f>値貼り付け用シート!G346</f>
        <v>2</v>
      </c>
      <c r="C338" s="1">
        <f>計算１!I8066</f>
        <v>23</v>
      </c>
      <c r="D338" s="1">
        <f>計算１!J8066</f>
        <v>24</v>
      </c>
      <c r="E338" s="1">
        <f>計算１!K8066</f>
        <v>0</v>
      </c>
      <c r="F338" s="1">
        <f>計算１!L8066</f>
        <v>40</v>
      </c>
      <c r="G338" s="1">
        <f>計算１!M8066</f>
        <v>1</v>
      </c>
      <c r="H338" s="1">
        <f>IF(計算１!I8066=0,"",計算１!N8066)</f>
        <v>45</v>
      </c>
      <c r="I338" s="1">
        <f>IF(ISERROR(計算１!O8066),"",計算１!O8066)</f>
        <v>45</v>
      </c>
      <c r="J338" s="1">
        <f>計算１!P8066</f>
        <v>0</v>
      </c>
      <c r="K338" s="1">
        <f t="shared" si="485"/>
        <v>40</v>
      </c>
      <c r="M338" s="1">
        <f t="shared" si="486"/>
        <v>0</v>
      </c>
      <c r="N338" s="1">
        <f t="shared" si="487"/>
        <v>0</v>
      </c>
      <c r="O338" s="1">
        <f t="shared" si="488"/>
        <v>0</v>
      </c>
      <c r="P338" s="1">
        <f t="shared" si="489"/>
        <v>0</v>
      </c>
      <c r="Q338" s="1">
        <f t="shared" si="490"/>
        <v>0</v>
      </c>
      <c r="R338" s="1">
        <f t="shared" si="491"/>
        <v>0</v>
      </c>
      <c r="S338" s="1">
        <f t="shared" si="492"/>
        <v>0</v>
      </c>
      <c r="T338" s="1">
        <f t="shared" si="493"/>
        <v>0</v>
      </c>
      <c r="U338" s="1">
        <f t="shared" si="494"/>
        <v>0</v>
      </c>
      <c r="V338" s="1">
        <f t="shared" si="495"/>
        <v>0</v>
      </c>
      <c r="W338" s="1">
        <f t="shared" si="496"/>
        <v>0</v>
      </c>
      <c r="X338" s="1">
        <f t="shared" si="497"/>
        <v>0</v>
      </c>
      <c r="Y338" s="1">
        <f t="shared" si="498"/>
        <v>0</v>
      </c>
      <c r="Z338" s="1">
        <f t="shared" si="499"/>
        <v>0</v>
      </c>
      <c r="AA338" s="1">
        <f t="shared" si="500"/>
        <v>0</v>
      </c>
      <c r="AB338" s="1">
        <f t="shared" si="501"/>
        <v>0</v>
      </c>
      <c r="AC338" s="1">
        <f t="shared" si="502"/>
        <v>0</v>
      </c>
      <c r="AD338" s="1">
        <f t="shared" si="503"/>
        <v>0</v>
      </c>
      <c r="AE338" s="1">
        <f t="shared" si="504"/>
        <v>0</v>
      </c>
      <c r="AF338" s="1">
        <f t="shared" si="505"/>
        <v>0</v>
      </c>
      <c r="AG338" s="1">
        <f t="shared" si="506"/>
        <v>0</v>
      </c>
      <c r="AH338" s="1">
        <f t="shared" si="507"/>
        <v>0</v>
      </c>
      <c r="AI338" s="1">
        <f t="shared" si="508"/>
        <v>0</v>
      </c>
      <c r="AJ338" s="1">
        <f t="shared" si="509"/>
        <v>0</v>
      </c>
      <c r="AK338" s="1">
        <f t="shared" si="510"/>
        <v>0</v>
      </c>
      <c r="AL338" s="1">
        <f t="shared" si="511"/>
        <v>0</v>
      </c>
      <c r="AM338" s="1">
        <f t="shared" si="512"/>
        <v>0</v>
      </c>
      <c r="AN338" s="1">
        <f t="shared" si="513"/>
        <v>0</v>
      </c>
      <c r="AO338" s="1">
        <f t="shared" si="514"/>
        <v>0</v>
      </c>
      <c r="AP338" s="1">
        <f t="shared" si="515"/>
        <v>0</v>
      </c>
      <c r="AQ338" s="1">
        <f t="shared" si="516"/>
        <v>0</v>
      </c>
      <c r="AR338" s="1">
        <f t="shared" si="517"/>
        <v>0</v>
      </c>
      <c r="AS338" s="1">
        <f t="shared" si="518"/>
        <v>0</v>
      </c>
      <c r="AT338" s="1">
        <f t="shared" si="519"/>
        <v>0</v>
      </c>
      <c r="AU338" s="1">
        <f t="shared" si="520"/>
        <v>0</v>
      </c>
      <c r="AV338" s="1">
        <f t="shared" si="521"/>
        <v>0</v>
      </c>
      <c r="AW338" s="1">
        <f t="shared" si="522"/>
        <v>0</v>
      </c>
      <c r="AX338" s="1">
        <f t="shared" si="523"/>
        <v>0</v>
      </c>
      <c r="AY338" s="1">
        <f t="shared" si="524"/>
        <v>0</v>
      </c>
      <c r="AZ338" s="1">
        <f t="shared" si="525"/>
        <v>0</v>
      </c>
      <c r="BA338" s="1">
        <f t="shared" si="526"/>
        <v>0</v>
      </c>
      <c r="BB338" s="1">
        <f t="shared" si="527"/>
        <v>0</v>
      </c>
      <c r="BC338" s="1">
        <f t="shared" si="528"/>
        <v>0</v>
      </c>
      <c r="BD338" s="1">
        <f t="shared" si="529"/>
        <v>0</v>
      </c>
      <c r="BE338" s="1">
        <f t="shared" si="530"/>
        <v>0</v>
      </c>
      <c r="BF338" s="1">
        <f t="shared" si="531"/>
        <v>0</v>
      </c>
      <c r="BG338" s="1">
        <f t="shared" si="532"/>
        <v>0</v>
      </c>
      <c r="BH338" s="1">
        <f t="shared" si="533"/>
        <v>0</v>
      </c>
      <c r="BI338" s="1">
        <f t="shared" si="534"/>
        <v>0</v>
      </c>
      <c r="BJ338" s="1">
        <f t="shared" si="535"/>
        <v>0</v>
      </c>
      <c r="BK338" s="1">
        <f t="shared" si="536"/>
        <v>0</v>
      </c>
      <c r="BL338" s="1">
        <f t="shared" si="537"/>
        <v>0</v>
      </c>
      <c r="BM338" s="1">
        <f t="shared" si="538"/>
        <v>0</v>
      </c>
      <c r="BN338" s="1">
        <f t="shared" si="539"/>
        <v>0</v>
      </c>
      <c r="BO338" s="1">
        <f t="shared" si="540"/>
        <v>0</v>
      </c>
      <c r="BP338" s="1">
        <f t="shared" si="541"/>
        <v>0</v>
      </c>
      <c r="BQ338" s="1">
        <f t="shared" si="542"/>
        <v>0</v>
      </c>
      <c r="BR338" s="1">
        <f t="shared" si="543"/>
        <v>0</v>
      </c>
      <c r="BS338" s="1">
        <f t="shared" si="544"/>
        <v>0</v>
      </c>
      <c r="BT338" s="1">
        <f t="shared" si="545"/>
        <v>0</v>
      </c>
      <c r="BU338" s="1">
        <f t="shared" si="546"/>
        <v>0</v>
      </c>
      <c r="BV338" s="1">
        <f t="shared" si="547"/>
        <v>0</v>
      </c>
      <c r="BW338" s="1">
        <f t="shared" si="548"/>
        <v>0</v>
      </c>
      <c r="BX338" s="1">
        <f t="shared" si="549"/>
        <v>0</v>
      </c>
      <c r="BY338" s="1">
        <f t="shared" si="550"/>
        <v>0</v>
      </c>
      <c r="BZ338" s="1">
        <f t="shared" si="551"/>
        <v>0</v>
      </c>
      <c r="CA338" s="1">
        <f t="shared" si="552"/>
        <v>0</v>
      </c>
      <c r="CB338" s="1">
        <f t="shared" si="553"/>
        <v>0</v>
      </c>
      <c r="CC338" s="1">
        <f t="shared" si="554"/>
        <v>0</v>
      </c>
      <c r="CD338" s="1">
        <f t="shared" si="555"/>
        <v>0</v>
      </c>
      <c r="CE338" s="1">
        <f t="shared" si="556"/>
        <v>0</v>
      </c>
      <c r="CF338" s="1">
        <f t="shared" si="557"/>
        <v>0</v>
      </c>
      <c r="CG338" s="1">
        <f t="shared" si="558"/>
        <v>0</v>
      </c>
      <c r="CH338" s="1">
        <f t="shared" si="559"/>
        <v>0</v>
      </c>
      <c r="CI338" s="1">
        <f t="shared" si="560"/>
        <v>0</v>
      </c>
      <c r="CJ338" s="1">
        <f t="shared" si="561"/>
        <v>0</v>
      </c>
      <c r="CK338" s="1">
        <f t="shared" si="562"/>
        <v>0</v>
      </c>
      <c r="CL338" s="1">
        <f t="shared" si="563"/>
        <v>0</v>
      </c>
      <c r="CM338" s="1">
        <f t="shared" si="564"/>
        <v>0</v>
      </c>
      <c r="CN338" s="1">
        <f t="shared" si="565"/>
        <v>0</v>
      </c>
      <c r="CO338" s="1">
        <f t="shared" si="566"/>
        <v>0</v>
      </c>
      <c r="CP338" s="1">
        <f t="shared" si="567"/>
        <v>0</v>
      </c>
      <c r="CQ338" s="1">
        <f t="shared" si="568"/>
        <v>0</v>
      </c>
      <c r="CR338" s="1">
        <f t="shared" si="569"/>
        <v>0</v>
      </c>
      <c r="CS338" s="1">
        <f t="shared" si="570"/>
        <v>0</v>
      </c>
      <c r="CT338" s="1">
        <f t="shared" si="571"/>
        <v>0</v>
      </c>
      <c r="CU338" s="1">
        <f t="shared" si="572"/>
        <v>0</v>
      </c>
      <c r="CV338" s="1">
        <f t="shared" si="573"/>
        <v>0</v>
      </c>
      <c r="CW338" s="1">
        <f t="shared" si="574"/>
        <v>1</v>
      </c>
      <c r="CX338" s="1">
        <f t="shared" si="575"/>
        <v>23</v>
      </c>
      <c r="CY338" s="1">
        <f t="shared" si="576"/>
        <v>40</v>
      </c>
      <c r="CZ338" s="1">
        <f t="shared" si="577"/>
        <v>1</v>
      </c>
      <c r="DA338" s="1">
        <f t="shared" si="578"/>
        <v>40</v>
      </c>
      <c r="DB338" s="1">
        <f t="shared" si="579"/>
        <v>0</v>
      </c>
      <c r="DC338" s="1">
        <f t="shared" si="580"/>
        <v>0</v>
      </c>
      <c r="DD338" s="1">
        <f t="shared" si="581"/>
        <v>45</v>
      </c>
    </row>
    <row r="339" spans="1:108" x14ac:dyDescent="0.55000000000000004">
      <c r="A339" s="1">
        <f>値貼り付け用シート!F347</f>
        <v>3</v>
      </c>
      <c r="B339" s="1">
        <f>値貼り付け用シート!G347</f>
        <v>3</v>
      </c>
      <c r="C339" s="1">
        <f>計算１!I8090</f>
        <v>24</v>
      </c>
      <c r="D339" s="1">
        <f>計算１!J8090</f>
        <v>24</v>
      </c>
      <c r="E339" s="1">
        <f>計算１!K8090</f>
        <v>0</v>
      </c>
      <c r="F339" s="1">
        <f>計算１!L8090</f>
        <v>42</v>
      </c>
      <c r="G339" s="1">
        <f>計算１!M8090</f>
        <v>1</v>
      </c>
      <c r="H339" s="1">
        <f>IF(計算１!I8090=0,"",計算１!N8090)</f>
        <v>44</v>
      </c>
      <c r="I339" s="1">
        <f>IF(ISERROR(計算１!O8090),"",計算１!O8090)</f>
        <v>44</v>
      </c>
      <c r="J339" s="1">
        <f>計算１!P8090</f>
        <v>0</v>
      </c>
      <c r="K339" s="1">
        <f t="shared" si="485"/>
        <v>42</v>
      </c>
      <c r="M339" s="1">
        <f t="shared" si="486"/>
        <v>0</v>
      </c>
      <c r="N339" s="1">
        <f t="shared" si="487"/>
        <v>0</v>
      </c>
      <c r="O339" s="1">
        <f t="shared" si="488"/>
        <v>0</v>
      </c>
      <c r="P339" s="1">
        <f t="shared" si="489"/>
        <v>0</v>
      </c>
      <c r="Q339" s="1">
        <f t="shared" si="490"/>
        <v>0</v>
      </c>
      <c r="R339" s="1">
        <f t="shared" si="491"/>
        <v>0</v>
      </c>
      <c r="S339" s="1">
        <f t="shared" si="492"/>
        <v>0</v>
      </c>
      <c r="T339" s="1">
        <f t="shared" si="493"/>
        <v>0</v>
      </c>
      <c r="U339" s="1">
        <f t="shared" si="494"/>
        <v>0</v>
      </c>
      <c r="V339" s="1">
        <f t="shared" si="495"/>
        <v>0</v>
      </c>
      <c r="W339" s="1">
        <f t="shared" si="496"/>
        <v>0</v>
      </c>
      <c r="X339" s="1">
        <f t="shared" si="497"/>
        <v>0</v>
      </c>
      <c r="Y339" s="1">
        <f t="shared" si="498"/>
        <v>0</v>
      </c>
      <c r="Z339" s="1">
        <f t="shared" si="499"/>
        <v>0</v>
      </c>
      <c r="AA339" s="1">
        <f t="shared" si="500"/>
        <v>0</v>
      </c>
      <c r="AB339" s="1">
        <f t="shared" si="501"/>
        <v>0</v>
      </c>
      <c r="AC339" s="1">
        <f t="shared" si="502"/>
        <v>0</v>
      </c>
      <c r="AD339" s="1">
        <f t="shared" si="503"/>
        <v>0</v>
      </c>
      <c r="AE339" s="1">
        <f t="shared" si="504"/>
        <v>0</v>
      </c>
      <c r="AF339" s="1">
        <f t="shared" si="505"/>
        <v>0</v>
      </c>
      <c r="AG339" s="1">
        <f t="shared" si="506"/>
        <v>0</v>
      </c>
      <c r="AH339" s="1">
        <f t="shared" si="507"/>
        <v>0</v>
      </c>
      <c r="AI339" s="1">
        <f t="shared" si="508"/>
        <v>0</v>
      </c>
      <c r="AJ339" s="1">
        <f t="shared" si="509"/>
        <v>0</v>
      </c>
      <c r="AK339" s="1">
        <f t="shared" si="510"/>
        <v>0</v>
      </c>
      <c r="AL339" s="1">
        <f t="shared" si="511"/>
        <v>0</v>
      </c>
      <c r="AM339" s="1">
        <f t="shared" si="512"/>
        <v>0</v>
      </c>
      <c r="AN339" s="1">
        <f t="shared" si="513"/>
        <v>0</v>
      </c>
      <c r="AO339" s="1">
        <f t="shared" si="514"/>
        <v>0</v>
      </c>
      <c r="AP339" s="1">
        <f t="shared" si="515"/>
        <v>0</v>
      </c>
      <c r="AQ339" s="1">
        <f t="shared" si="516"/>
        <v>0</v>
      </c>
      <c r="AR339" s="1">
        <f t="shared" si="517"/>
        <v>0</v>
      </c>
      <c r="AS339" s="1">
        <f t="shared" si="518"/>
        <v>0</v>
      </c>
      <c r="AT339" s="1">
        <f t="shared" si="519"/>
        <v>0</v>
      </c>
      <c r="AU339" s="1">
        <f t="shared" si="520"/>
        <v>0</v>
      </c>
      <c r="AV339" s="1">
        <f t="shared" si="521"/>
        <v>0</v>
      </c>
      <c r="AW339" s="1">
        <f t="shared" si="522"/>
        <v>0</v>
      </c>
      <c r="AX339" s="1">
        <f t="shared" si="523"/>
        <v>0</v>
      </c>
      <c r="AY339" s="1">
        <f t="shared" si="524"/>
        <v>0</v>
      </c>
      <c r="AZ339" s="1">
        <f t="shared" si="525"/>
        <v>0</v>
      </c>
      <c r="BA339" s="1">
        <f t="shared" si="526"/>
        <v>0</v>
      </c>
      <c r="BB339" s="1">
        <f t="shared" si="527"/>
        <v>0</v>
      </c>
      <c r="BC339" s="1">
        <f t="shared" si="528"/>
        <v>0</v>
      </c>
      <c r="BD339" s="1">
        <f t="shared" si="529"/>
        <v>0</v>
      </c>
      <c r="BE339" s="1">
        <f t="shared" si="530"/>
        <v>0</v>
      </c>
      <c r="BF339" s="1">
        <f t="shared" si="531"/>
        <v>0</v>
      </c>
      <c r="BG339" s="1">
        <f t="shared" si="532"/>
        <v>0</v>
      </c>
      <c r="BH339" s="1">
        <f t="shared" si="533"/>
        <v>0</v>
      </c>
      <c r="BI339" s="1">
        <f t="shared" si="534"/>
        <v>0</v>
      </c>
      <c r="BJ339" s="1">
        <f t="shared" si="535"/>
        <v>0</v>
      </c>
      <c r="BK339" s="1">
        <f t="shared" si="536"/>
        <v>0</v>
      </c>
      <c r="BL339" s="1">
        <f t="shared" si="537"/>
        <v>0</v>
      </c>
      <c r="BM339" s="1">
        <f t="shared" si="538"/>
        <v>0</v>
      </c>
      <c r="BN339" s="1">
        <f t="shared" si="539"/>
        <v>0</v>
      </c>
      <c r="BO339" s="1">
        <f t="shared" si="540"/>
        <v>0</v>
      </c>
      <c r="BP339" s="1">
        <f t="shared" si="541"/>
        <v>0</v>
      </c>
      <c r="BQ339" s="1">
        <f t="shared" si="542"/>
        <v>0</v>
      </c>
      <c r="BR339" s="1">
        <f t="shared" si="543"/>
        <v>0</v>
      </c>
      <c r="BS339" s="1">
        <f t="shared" si="544"/>
        <v>0</v>
      </c>
      <c r="BT339" s="1">
        <f t="shared" si="545"/>
        <v>0</v>
      </c>
      <c r="BU339" s="1">
        <f t="shared" si="546"/>
        <v>0</v>
      </c>
      <c r="BV339" s="1">
        <f t="shared" si="547"/>
        <v>0</v>
      </c>
      <c r="BW339" s="1">
        <f t="shared" si="548"/>
        <v>0</v>
      </c>
      <c r="BX339" s="1">
        <f t="shared" si="549"/>
        <v>0</v>
      </c>
      <c r="BY339" s="1">
        <f t="shared" si="550"/>
        <v>0</v>
      </c>
      <c r="BZ339" s="1">
        <f t="shared" si="551"/>
        <v>0</v>
      </c>
      <c r="CA339" s="1">
        <f t="shared" si="552"/>
        <v>0</v>
      </c>
      <c r="CB339" s="1">
        <f t="shared" si="553"/>
        <v>0</v>
      </c>
      <c r="CC339" s="1">
        <f t="shared" si="554"/>
        <v>0</v>
      </c>
      <c r="CD339" s="1">
        <f t="shared" si="555"/>
        <v>0</v>
      </c>
      <c r="CE339" s="1">
        <f t="shared" si="556"/>
        <v>0</v>
      </c>
      <c r="CF339" s="1">
        <f t="shared" si="557"/>
        <v>0</v>
      </c>
      <c r="CG339" s="1">
        <f t="shared" si="558"/>
        <v>0</v>
      </c>
      <c r="CH339" s="1">
        <f t="shared" si="559"/>
        <v>0</v>
      </c>
      <c r="CI339" s="1">
        <f t="shared" si="560"/>
        <v>0</v>
      </c>
      <c r="CJ339" s="1">
        <f t="shared" si="561"/>
        <v>0</v>
      </c>
      <c r="CK339" s="1">
        <f t="shared" si="562"/>
        <v>0</v>
      </c>
      <c r="CL339" s="1">
        <f t="shared" si="563"/>
        <v>0</v>
      </c>
      <c r="CM339" s="1">
        <f t="shared" si="564"/>
        <v>0</v>
      </c>
      <c r="CN339" s="1">
        <f t="shared" si="565"/>
        <v>0</v>
      </c>
      <c r="CO339" s="1">
        <f t="shared" si="566"/>
        <v>0</v>
      </c>
      <c r="CP339" s="1">
        <f t="shared" si="567"/>
        <v>0</v>
      </c>
      <c r="CQ339" s="1">
        <f t="shared" si="568"/>
        <v>0</v>
      </c>
      <c r="CR339" s="1">
        <f t="shared" si="569"/>
        <v>0</v>
      </c>
      <c r="CS339" s="1">
        <f t="shared" si="570"/>
        <v>0</v>
      </c>
      <c r="CT339" s="1">
        <f t="shared" si="571"/>
        <v>0</v>
      </c>
      <c r="CU339" s="1">
        <f t="shared" si="572"/>
        <v>0</v>
      </c>
      <c r="CV339" s="1">
        <f t="shared" si="573"/>
        <v>0</v>
      </c>
      <c r="CW339" s="1">
        <f t="shared" si="574"/>
        <v>1</v>
      </c>
      <c r="CX339" s="1">
        <f t="shared" si="575"/>
        <v>24</v>
      </c>
      <c r="CY339" s="1">
        <f t="shared" si="576"/>
        <v>42</v>
      </c>
      <c r="CZ339" s="1">
        <f t="shared" si="577"/>
        <v>1</v>
      </c>
      <c r="DA339" s="1">
        <f t="shared" si="578"/>
        <v>42</v>
      </c>
      <c r="DB339" s="1">
        <f t="shared" si="579"/>
        <v>0</v>
      </c>
      <c r="DC339" s="1">
        <f t="shared" si="580"/>
        <v>0</v>
      </c>
      <c r="DD339" s="1">
        <f t="shared" si="581"/>
        <v>44</v>
      </c>
    </row>
    <row r="340" spans="1:108" x14ac:dyDescent="0.55000000000000004">
      <c r="A340" s="1">
        <f>値貼り付け用シート!F348</f>
        <v>3</v>
      </c>
      <c r="B340" s="1">
        <f>値貼り付け用シート!G348</f>
        <v>4</v>
      </c>
      <c r="C340" s="1">
        <f>計算１!I8114</f>
        <v>24</v>
      </c>
      <c r="D340" s="1">
        <f>計算１!J8114</f>
        <v>24</v>
      </c>
      <c r="E340" s="1">
        <f>計算１!K8114</f>
        <v>0</v>
      </c>
      <c r="F340" s="1">
        <f>計算１!L8114</f>
        <v>43</v>
      </c>
      <c r="G340" s="1">
        <f>計算１!M8114</f>
        <v>1</v>
      </c>
      <c r="H340" s="1">
        <f>IF(計算１!I8114=0,"",計算１!N8114)</f>
        <v>48</v>
      </c>
      <c r="I340" s="1">
        <f>IF(ISERROR(計算１!O8114),"",計算１!O8114)</f>
        <v>48</v>
      </c>
      <c r="J340" s="1">
        <f>計算１!P8114</f>
        <v>0</v>
      </c>
      <c r="K340" s="1">
        <f t="shared" si="485"/>
        <v>43</v>
      </c>
      <c r="M340" s="1">
        <f t="shared" si="486"/>
        <v>0</v>
      </c>
      <c r="N340" s="1">
        <f t="shared" si="487"/>
        <v>0</v>
      </c>
      <c r="O340" s="1">
        <f t="shared" si="488"/>
        <v>0</v>
      </c>
      <c r="P340" s="1">
        <f t="shared" si="489"/>
        <v>0</v>
      </c>
      <c r="Q340" s="1">
        <f t="shared" si="490"/>
        <v>0</v>
      </c>
      <c r="R340" s="1">
        <f t="shared" si="491"/>
        <v>0</v>
      </c>
      <c r="S340" s="1">
        <f t="shared" si="492"/>
        <v>0</v>
      </c>
      <c r="T340" s="1">
        <f t="shared" si="493"/>
        <v>0</v>
      </c>
      <c r="U340" s="1">
        <f t="shared" si="494"/>
        <v>0</v>
      </c>
      <c r="V340" s="1">
        <f t="shared" si="495"/>
        <v>0</v>
      </c>
      <c r="W340" s="1">
        <f t="shared" si="496"/>
        <v>0</v>
      </c>
      <c r="X340" s="1">
        <f t="shared" si="497"/>
        <v>0</v>
      </c>
      <c r="Y340" s="1">
        <f t="shared" si="498"/>
        <v>0</v>
      </c>
      <c r="Z340" s="1">
        <f t="shared" si="499"/>
        <v>0</v>
      </c>
      <c r="AA340" s="1">
        <f t="shared" si="500"/>
        <v>0</v>
      </c>
      <c r="AB340" s="1">
        <f t="shared" si="501"/>
        <v>0</v>
      </c>
      <c r="AC340" s="1">
        <f t="shared" si="502"/>
        <v>0</v>
      </c>
      <c r="AD340" s="1">
        <f t="shared" si="503"/>
        <v>0</v>
      </c>
      <c r="AE340" s="1">
        <f t="shared" si="504"/>
        <v>0</v>
      </c>
      <c r="AF340" s="1">
        <f t="shared" si="505"/>
        <v>0</v>
      </c>
      <c r="AG340" s="1">
        <f t="shared" si="506"/>
        <v>0</v>
      </c>
      <c r="AH340" s="1">
        <f t="shared" si="507"/>
        <v>0</v>
      </c>
      <c r="AI340" s="1">
        <f t="shared" si="508"/>
        <v>0</v>
      </c>
      <c r="AJ340" s="1">
        <f t="shared" si="509"/>
        <v>0</v>
      </c>
      <c r="AK340" s="1">
        <f t="shared" si="510"/>
        <v>0</v>
      </c>
      <c r="AL340" s="1">
        <f t="shared" si="511"/>
        <v>0</v>
      </c>
      <c r="AM340" s="1">
        <f t="shared" si="512"/>
        <v>0</v>
      </c>
      <c r="AN340" s="1">
        <f t="shared" si="513"/>
        <v>0</v>
      </c>
      <c r="AO340" s="1">
        <f t="shared" si="514"/>
        <v>0</v>
      </c>
      <c r="AP340" s="1">
        <f t="shared" si="515"/>
        <v>0</v>
      </c>
      <c r="AQ340" s="1">
        <f t="shared" si="516"/>
        <v>0</v>
      </c>
      <c r="AR340" s="1">
        <f t="shared" si="517"/>
        <v>0</v>
      </c>
      <c r="AS340" s="1">
        <f t="shared" si="518"/>
        <v>0</v>
      </c>
      <c r="AT340" s="1">
        <f t="shared" si="519"/>
        <v>0</v>
      </c>
      <c r="AU340" s="1">
        <f t="shared" si="520"/>
        <v>0</v>
      </c>
      <c r="AV340" s="1">
        <f t="shared" si="521"/>
        <v>0</v>
      </c>
      <c r="AW340" s="1">
        <f t="shared" si="522"/>
        <v>0</v>
      </c>
      <c r="AX340" s="1">
        <f t="shared" si="523"/>
        <v>0</v>
      </c>
      <c r="AY340" s="1">
        <f t="shared" si="524"/>
        <v>0</v>
      </c>
      <c r="AZ340" s="1">
        <f t="shared" si="525"/>
        <v>0</v>
      </c>
      <c r="BA340" s="1">
        <f t="shared" si="526"/>
        <v>0</v>
      </c>
      <c r="BB340" s="1">
        <f t="shared" si="527"/>
        <v>0</v>
      </c>
      <c r="BC340" s="1">
        <f t="shared" si="528"/>
        <v>0</v>
      </c>
      <c r="BD340" s="1">
        <f t="shared" si="529"/>
        <v>0</v>
      </c>
      <c r="BE340" s="1">
        <f t="shared" si="530"/>
        <v>0</v>
      </c>
      <c r="BF340" s="1">
        <f t="shared" si="531"/>
        <v>0</v>
      </c>
      <c r="BG340" s="1">
        <f t="shared" si="532"/>
        <v>0</v>
      </c>
      <c r="BH340" s="1">
        <f t="shared" si="533"/>
        <v>0</v>
      </c>
      <c r="BI340" s="1">
        <f t="shared" si="534"/>
        <v>0</v>
      </c>
      <c r="BJ340" s="1">
        <f t="shared" si="535"/>
        <v>0</v>
      </c>
      <c r="BK340" s="1">
        <f t="shared" si="536"/>
        <v>0</v>
      </c>
      <c r="BL340" s="1">
        <f t="shared" si="537"/>
        <v>0</v>
      </c>
      <c r="BM340" s="1">
        <f t="shared" si="538"/>
        <v>0</v>
      </c>
      <c r="BN340" s="1">
        <f t="shared" si="539"/>
        <v>0</v>
      </c>
      <c r="BO340" s="1">
        <f t="shared" si="540"/>
        <v>0</v>
      </c>
      <c r="BP340" s="1">
        <f t="shared" si="541"/>
        <v>0</v>
      </c>
      <c r="BQ340" s="1">
        <f t="shared" si="542"/>
        <v>0</v>
      </c>
      <c r="BR340" s="1">
        <f t="shared" si="543"/>
        <v>0</v>
      </c>
      <c r="BS340" s="1">
        <f t="shared" si="544"/>
        <v>0</v>
      </c>
      <c r="BT340" s="1">
        <f t="shared" si="545"/>
        <v>0</v>
      </c>
      <c r="BU340" s="1">
        <f t="shared" si="546"/>
        <v>0</v>
      </c>
      <c r="BV340" s="1">
        <f t="shared" si="547"/>
        <v>0</v>
      </c>
      <c r="BW340" s="1">
        <f t="shared" si="548"/>
        <v>0</v>
      </c>
      <c r="BX340" s="1">
        <f t="shared" si="549"/>
        <v>0</v>
      </c>
      <c r="BY340" s="1">
        <f t="shared" si="550"/>
        <v>0</v>
      </c>
      <c r="BZ340" s="1">
        <f t="shared" si="551"/>
        <v>0</v>
      </c>
      <c r="CA340" s="1">
        <f t="shared" si="552"/>
        <v>0</v>
      </c>
      <c r="CB340" s="1">
        <f t="shared" si="553"/>
        <v>0</v>
      </c>
      <c r="CC340" s="1">
        <f t="shared" si="554"/>
        <v>0</v>
      </c>
      <c r="CD340" s="1">
        <f t="shared" si="555"/>
        <v>0</v>
      </c>
      <c r="CE340" s="1">
        <f t="shared" si="556"/>
        <v>0</v>
      </c>
      <c r="CF340" s="1">
        <f t="shared" si="557"/>
        <v>0</v>
      </c>
      <c r="CG340" s="1">
        <f t="shared" si="558"/>
        <v>0</v>
      </c>
      <c r="CH340" s="1">
        <f t="shared" si="559"/>
        <v>0</v>
      </c>
      <c r="CI340" s="1">
        <f t="shared" si="560"/>
        <v>0</v>
      </c>
      <c r="CJ340" s="1">
        <f t="shared" si="561"/>
        <v>0</v>
      </c>
      <c r="CK340" s="1">
        <f t="shared" si="562"/>
        <v>0</v>
      </c>
      <c r="CL340" s="1">
        <f t="shared" si="563"/>
        <v>0</v>
      </c>
      <c r="CM340" s="1">
        <f t="shared" si="564"/>
        <v>0</v>
      </c>
      <c r="CN340" s="1">
        <f t="shared" si="565"/>
        <v>0</v>
      </c>
      <c r="CO340" s="1">
        <f t="shared" si="566"/>
        <v>0</v>
      </c>
      <c r="CP340" s="1">
        <f t="shared" si="567"/>
        <v>0</v>
      </c>
      <c r="CQ340" s="1">
        <f t="shared" si="568"/>
        <v>0</v>
      </c>
      <c r="CR340" s="1">
        <f t="shared" si="569"/>
        <v>0</v>
      </c>
      <c r="CS340" s="1">
        <f t="shared" si="570"/>
        <v>0</v>
      </c>
      <c r="CT340" s="1">
        <f t="shared" si="571"/>
        <v>0</v>
      </c>
      <c r="CU340" s="1">
        <f t="shared" si="572"/>
        <v>0</v>
      </c>
      <c r="CV340" s="1">
        <f t="shared" si="573"/>
        <v>0</v>
      </c>
      <c r="CW340" s="1">
        <f t="shared" si="574"/>
        <v>1</v>
      </c>
      <c r="CX340" s="1">
        <f t="shared" si="575"/>
        <v>24</v>
      </c>
      <c r="CY340" s="1">
        <f t="shared" si="576"/>
        <v>43</v>
      </c>
      <c r="CZ340" s="1">
        <f t="shared" si="577"/>
        <v>1</v>
      </c>
      <c r="DA340" s="1">
        <f t="shared" si="578"/>
        <v>43</v>
      </c>
      <c r="DB340" s="1">
        <f t="shared" si="579"/>
        <v>0</v>
      </c>
      <c r="DC340" s="1">
        <f t="shared" si="580"/>
        <v>0</v>
      </c>
      <c r="DD340" s="1">
        <f t="shared" si="581"/>
        <v>48</v>
      </c>
    </row>
    <row r="341" spans="1:108" x14ac:dyDescent="0.55000000000000004">
      <c r="A341" s="1">
        <f>値貼り付け用シート!F349</f>
        <v>3</v>
      </c>
      <c r="B341" s="1">
        <f>値貼り付け用シート!G349</f>
        <v>5</v>
      </c>
      <c r="C341" s="1">
        <f>計算１!I8138</f>
        <v>24</v>
      </c>
      <c r="D341" s="1">
        <f>計算１!J8138</f>
        <v>24</v>
      </c>
      <c r="E341" s="1">
        <f>計算１!K8138</f>
        <v>0</v>
      </c>
      <c r="F341" s="1">
        <f>計算１!L8138</f>
        <v>48</v>
      </c>
      <c r="G341" s="1">
        <f>計算１!M8138</f>
        <v>1</v>
      </c>
      <c r="H341" s="1">
        <f>IF(計算１!I8138=0,"",計算１!N8138)</f>
        <v>54</v>
      </c>
      <c r="I341" s="1">
        <f>IF(ISERROR(計算１!O8138),"",計算１!O8138)</f>
        <v>54</v>
      </c>
      <c r="J341" s="1">
        <f>計算１!P8138</f>
        <v>0</v>
      </c>
      <c r="K341" s="1">
        <f t="shared" si="485"/>
        <v>48</v>
      </c>
      <c r="M341" s="1">
        <f t="shared" si="486"/>
        <v>0</v>
      </c>
      <c r="N341" s="1">
        <f t="shared" si="487"/>
        <v>0</v>
      </c>
      <c r="O341" s="1">
        <f t="shared" si="488"/>
        <v>0</v>
      </c>
      <c r="P341" s="1">
        <f t="shared" si="489"/>
        <v>0</v>
      </c>
      <c r="Q341" s="1">
        <f t="shared" si="490"/>
        <v>0</v>
      </c>
      <c r="R341" s="1">
        <f t="shared" si="491"/>
        <v>0</v>
      </c>
      <c r="S341" s="1">
        <f t="shared" si="492"/>
        <v>0</v>
      </c>
      <c r="T341" s="1">
        <f t="shared" si="493"/>
        <v>0</v>
      </c>
      <c r="U341" s="1">
        <f t="shared" si="494"/>
        <v>0</v>
      </c>
      <c r="V341" s="1">
        <f t="shared" si="495"/>
        <v>0</v>
      </c>
      <c r="W341" s="1">
        <f t="shared" si="496"/>
        <v>0</v>
      </c>
      <c r="X341" s="1">
        <f t="shared" si="497"/>
        <v>0</v>
      </c>
      <c r="Y341" s="1">
        <f t="shared" si="498"/>
        <v>0</v>
      </c>
      <c r="Z341" s="1">
        <f t="shared" si="499"/>
        <v>0</v>
      </c>
      <c r="AA341" s="1">
        <f t="shared" si="500"/>
        <v>0</v>
      </c>
      <c r="AB341" s="1">
        <f t="shared" si="501"/>
        <v>0</v>
      </c>
      <c r="AC341" s="1">
        <f t="shared" si="502"/>
        <v>0</v>
      </c>
      <c r="AD341" s="1">
        <f t="shared" si="503"/>
        <v>0</v>
      </c>
      <c r="AE341" s="1">
        <f t="shared" si="504"/>
        <v>0</v>
      </c>
      <c r="AF341" s="1">
        <f t="shared" si="505"/>
        <v>0</v>
      </c>
      <c r="AG341" s="1">
        <f t="shared" si="506"/>
        <v>0</v>
      </c>
      <c r="AH341" s="1">
        <f t="shared" si="507"/>
        <v>0</v>
      </c>
      <c r="AI341" s="1">
        <f t="shared" si="508"/>
        <v>0</v>
      </c>
      <c r="AJ341" s="1">
        <f t="shared" si="509"/>
        <v>0</v>
      </c>
      <c r="AK341" s="1">
        <f t="shared" si="510"/>
        <v>0</v>
      </c>
      <c r="AL341" s="1">
        <f t="shared" si="511"/>
        <v>0</v>
      </c>
      <c r="AM341" s="1">
        <f t="shared" si="512"/>
        <v>0</v>
      </c>
      <c r="AN341" s="1">
        <f t="shared" si="513"/>
        <v>0</v>
      </c>
      <c r="AO341" s="1">
        <f t="shared" si="514"/>
        <v>0</v>
      </c>
      <c r="AP341" s="1">
        <f t="shared" si="515"/>
        <v>0</v>
      </c>
      <c r="AQ341" s="1">
        <f t="shared" si="516"/>
        <v>0</v>
      </c>
      <c r="AR341" s="1">
        <f t="shared" si="517"/>
        <v>0</v>
      </c>
      <c r="AS341" s="1">
        <f t="shared" si="518"/>
        <v>0</v>
      </c>
      <c r="AT341" s="1">
        <f t="shared" si="519"/>
        <v>0</v>
      </c>
      <c r="AU341" s="1">
        <f t="shared" si="520"/>
        <v>0</v>
      </c>
      <c r="AV341" s="1">
        <f t="shared" si="521"/>
        <v>0</v>
      </c>
      <c r="AW341" s="1">
        <f t="shared" si="522"/>
        <v>0</v>
      </c>
      <c r="AX341" s="1">
        <f t="shared" si="523"/>
        <v>0</v>
      </c>
      <c r="AY341" s="1">
        <f t="shared" si="524"/>
        <v>0</v>
      </c>
      <c r="AZ341" s="1">
        <f t="shared" si="525"/>
        <v>0</v>
      </c>
      <c r="BA341" s="1">
        <f t="shared" si="526"/>
        <v>0</v>
      </c>
      <c r="BB341" s="1">
        <f t="shared" si="527"/>
        <v>0</v>
      </c>
      <c r="BC341" s="1">
        <f t="shared" si="528"/>
        <v>0</v>
      </c>
      <c r="BD341" s="1">
        <f t="shared" si="529"/>
        <v>0</v>
      </c>
      <c r="BE341" s="1">
        <f t="shared" si="530"/>
        <v>0</v>
      </c>
      <c r="BF341" s="1">
        <f t="shared" si="531"/>
        <v>0</v>
      </c>
      <c r="BG341" s="1">
        <f t="shared" si="532"/>
        <v>0</v>
      </c>
      <c r="BH341" s="1">
        <f t="shared" si="533"/>
        <v>0</v>
      </c>
      <c r="BI341" s="1">
        <f t="shared" si="534"/>
        <v>0</v>
      </c>
      <c r="BJ341" s="1">
        <f t="shared" si="535"/>
        <v>0</v>
      </c>
      <c r="BK341" s="1">
        <f t="shared" si="536"/>
        <v>0</v>
      </c>
      <c r="BL341" s="1">
        <f t="shared" si="537"/>
        <v>0</v>
      </c>
      <c r="BM341" s="1">
        <f t="shared" si="538"/>
        <v>0</v>
      </c>
      <c r="BN341" s="1">
        <f t="shared" si="539"/>
        <v>0</v>
      </c>
      <c r="BO341" s="1">
        <f t="shared" si="540"/>
        <v>0</v>
      </c>
      <c r="BP341" s="1">
        <f t="shared" si="541"/>
        <v>0</v>
      </c>
      <c r="BQ341" s="1">
        <f t="shared" si="542"/>
        <v>0</v>
      </c>
      <c r="BR341" s="1">
        <f t="shared" si="543"/>
        <v>0</v>
      </c>
      <c r="BS341" s="1">
        <f t="shared" si="544"/>
        <v>0</v>
      </c>
      <c r="BT341" s="1">
        <f t="shared" si="545"/>
        <v>0</v>
      </c>
      <c r="BU341" s="1">
        <f t="shared" si="546"/>
        <v>0</v>
      </c>
      <c r="BV341" s="1">
        <f t="shared" si="547"/>
        <v>0</v>
      </c>
      <c r="BW341" s="1">
        <f t="shared" si="548"/>
        <v>0</v>
      </c>
      <c r="BX341" s="1">
        <f t="shared" si="549"/>
        <v>0</v>
      </c>
      <c r="BY341" s="1">
        <f t="shared" si="550"/>
        <v>0</v>
      </c>
      <c r="BZ341" s="1">
        <f t="shared" si="551"/>
        <v>0</v>
      </c>
      <c r="CA341" s="1">
        <f t="shared" si="552"/>
        <v>0</v>
      </c>
      <c r="CB341" s="1">
        <f t="shared" si="553"/>
        <v>0</v>
      </c>
      <c r="CC341" s="1">
        <f t="shared" si="554"/>
        <v>0</v>
      </c>
      <c r="CD341" s="1">
        <f t="shared" si="555"/>
        <v>0</v>
      </c>
      <c r="CE341" s="1">
        <f t="shared" si="556"/>
        <v>0</v>
      </c>
      <c r="CF341" s="1">
        <f t="shared" si="557"/>
        <v>0</v>
      </c>
      <c r="CG341" s="1">
        <f t="shared" si="558"/>
        <v>0</v>
      </c>
      <c r="CH341" s="1">
        <f t="shared" si="559"/>
        <v>0</v>
      </c>
      <c r="CI341" s="1">
        <f t="shared" si="560"/>
        <v>0</v>
      </c>
      <c r="CJ341" s="1">
        <f t="shared" si="561"/>
        <v>0</v>
      </c>
      <c r="CK341" s="1">
        <f t="shared" si="562"/>
        <v>0</v>
      </c>
      <c r="CL341" s="1">
        <f t="shared" si="563"/>
        <v>0</v>
      </c>
      <c r="CM341" s="1">
        <f t="shared" si="564"/>
        <v>0</v>
      </c>
      <c r="CN341" s="1">
        <f t="shared" si="565"/>
        <v>0</v>
      </c>
      <c r="CO341" s="1">
        <f t="shared" si="566"/>
        <v>0</v>
      </c>
      <c r="CP341" s="1">
        <f t="shared" si="567"/>
        <v>0</v>
      </c>
      <c r="CQ341" s="1">
        <f t="shared" si="568"/>
        <v>0</v>
      </c>
      <c r="CR341" s="1">
        <f t="shared" si="569"/>
        <v>0</v>
      </c>
      <c r="CS341" s="1">
        <f t="shared" si="570"/>
        <v>0</v>
      </c>
      <c r="CT341" s="1">
        <f t="shared" si="571"/>
        <v>0</v>
      </c>
      <c r="CU341" s="1">
        <f t="shared" si="572"/>
        <v>0</v>
      </c>
      <c r="CV341" s="1">
        <f t="shared" si="573"/>
        <v>0</v>
      </c>
      <c r="CW341" s="1">
        <f t="shared" si="574"/>
        <v>1</v>
      </c>
      <c r="CX341" s="1">
        <f t="shared" si="575"/>
        <v>24</v>
      </c>
      <c r="CY341" s="1">
        <f t="shared" si="576"/>
        <v>48</v>
      </c>
      <c r="CZ341" s="1">
        <f t="shared" si="577"/>
        <v>1</v>
      </c>
      <c r="DA341" s="1">
        <f t="shared" si="578"/>
        <v>48</v>
      </c>
      <c r="DB341" s="1">
        <f t="shared" si="579"/>
        <v>0</v>
      </c>
      <c r="DC341" s="1">
        <f t="shared" si="580"/>
        <v>0</v>
      </c>
      <c r="DD341" s="1">
        <f t="shared" si="581"/>
        <v>54</v>
      </c>
    </row>
    <row r="342" spans="1:108" x14ac:dyDescent="0.55000000000000004">
      <c r="A342" s="1">
        <f>値貼り付け用シート!F350</f>
        <v>3</v>
      </c>
      <c r="B342" s="1">
        <f>値貼り付け用シート!G350</f>
        <v>6</v>
      </c>
      <c r="C342" s="1">
        <f>計算１!I8162</f>
        <v>24</v>
      </c>
      <c r="D342" s="1">
        <f>計算１!J8162</f>
        <v>24</v>
      </c>
      <c r="E342" s="1">
        <f>計算１!K8162</f>
        <v>0</v>
      </c>
      <c r="F342" s="1">
        <f>計算１!L8162</f>
        <v>45</v>
      </c>
      <c r="G342" s="1">
        <f>計算１!M8162</f>
        <v>1</v>
      </c>
      <c r="H342" s="1">
        <f>IF(計算１!I8162=0,"",計算１!N8162)</f>
        <v>42</v>
      </c>
      <c r="I342" s="1">
        <f>IF(ISERROR(計算１!O8162),"",計算１!O8162)</f>
        <v>34</v>
      </c>
      <c r="J342" s="1">
        <f>計算１!P8162</f>
        <v>0</v>
      </c>
      <c r="K342" s="1">
        <f t="shared" si="485"/>
        <v>45</v>
      </c>
      <c r="M342" s="1">
        <f t="shared" si="486"/>
        <v>0</v>
      </c>
      <c r="N342" s="1">
        <f t="shared" si="487"/>
        <v>0</v>
      </c>
      <c r="O342" s="1">
        <f t="shared" si="488"/>
        <v>0</v>
      </c>
      <c r="P342" s="1">
        <f t="shared" si="489"/>
        <v>0</v>
      </c>
      <c r="Q342" s="1">
        <f t="shared" si="490"/>
        <v>0</v>
      </c>
      <c r="R342" s="1">
        <f t="shared" si="491"/>
        <v>0</v>
      </c>
      <c r="S342" s="1">
        <f t="shared" si="492"/>
        <v>0</v>
      </c>
      <c r="T342" s="1">
        <f t="shared" si="493"/>
        <v>0</v>
      </c>
      <c r="U342" s="1">
        <f t="shared" si="494"/>
        <v>0</v>
      </c>
      <c r="V342" s="1">
        <f t="shared" si="495"/>
        <v>0</v>
      </c>
      <c r="W342" s="1">
        <f t="shared" si="496"/>
        <v>0</v>
      </c>
      <c r="X342" s="1">
        <f t="shared" si="497"/>
        <v>0</v>
      </c>
      <c r="Y342" s="1">
        <f t="shared" si="498"/>
        <v>0</v>
      </c>
      <c r="Z342" s="1">
        <f t="shared" si="499"/>
        <v>0</v>
      </c>
      <c r="AA342" s="1">
        <f t="shared" si="500"/>
        <v>0</v>
      </c>
      <c r="AB342" s="1">
        <f t="shared" si="501"/>
        <v>0</v>
      </c>
      <c r="AC342" s="1">
        <f t="shared" si="502"/>
        <v>0</v>
      </c>
      <c r="AD342" s="1">
        <f t="shared" si="503"/>
        <v>0</v>
      </c>
      <c r="AE342" s="1">
        <f t="shared" si="504"/>
        <v>0</v>
      </c>
      <c r="AF342" s="1">
        <f t="shared" si="505"/>
        <v>0</v>
      </c>
      <c r="AG342" s="1">
        <f t="shared" si="506"/>
        <v>0</v>
      </c>
      <c r="AH342" s="1">
        <f t="shared" si="507"/>
        <v>0</v>
      </c>
      <c r="AI342" s="1">
        <f t="shared" si="508"/>
        <v>0</v>
      </c>
      <c r="AJ342" s="1">
        <f t="shared" si="509"/>
        <v>0</v>
      </c>
      <c r="AK342" s="1">
        <f t="shared" si="510"/>
        <v>0</v>
      </c>
      <c r="AL342" s="1">
        <f t="shared" si="511"/>
        <v>0</v>
      </c>
      <c r="AM342" s="1">
        <f t="shared" si="512"/>
        <v>0</v>
      </c>
      <c r="AN342" s="1">
        <f t="shared" si="513"/>
        <v>0</v>
      </c>
      <c r="AO342" s="1">
        <f t="shared" si="514"/>
        <v>0</v>
      </c>
      <c r="AP342" s="1">
        <f t="shared" si="515"/>
        <v>0</v>
      </c>
      <c r="AQ342" s="1">
        <f t="shared" si="516"/>
        <v>0</v>
      </c>
      <c r="AR342" s="1">
        <f t="shared" si="517"/>
        <v>0</v>
      </c>
      <c r="AS342" s="1">
        <f t="shared" si="518"/>
        <v>0</v>
      </c>
      <c r="AT342" s="1">
        <f t="shared" si="519"/>
        <v>0</v>
      </c>
      <c r="AU342" s="1">
        <f t="shared" si="520"/>
        <v>0</v>
      </c>
      <c r="AV342" s="1">
        <f t="shared" si="521"/>
        <v>0</v>
      </c>
      <c r="AW342" s="1">
        <f t="shared" si="522"/>
        <v>0</v>
      </c>
      <c r="AX342" s="1">
        <f t="shared" si="523"/>
        <v>0</v>
      </c>
      <c r="AY342" s="1">
        <f t="shared" si="524"/>
        <v>0</v>
      </c>
      <c r="AZ342" s="1">
        <f t="shared" si="525"/>
        <v>0</v>
      </c>
      <c r="BA342" s="1">
        <f t="shared" si="526"/>
        <v>0</v>
      </c>
      <c r="BB342" s="1">
        <f t="shared" si="527"/>
        <v>0</v>
      </c>
      <c r="BC342" s="1">
        <f t="shared" si="528"/>
        <v>0</v>
      </c>
      <c r="BD342" s="1">
        <f t="shared" si="529"/>
        <v>0</v>
      </c>
      <c r="BE342" s="1">
        <f t="shared" si="530"/>
        <v>0</v>
      </c>
      <c r="BF342" s="1">
        <f t="shared" si="531"/>
        <v>0</v>
      </c>
      <c r="BG342" s="1">
        <f t="shared" si="532"/>
        <v>0</v>
      </c>
      <c r="BH342" s="1">
        <f t="shared" si="533"/>
        <v>0</v>
      </c>
      <c r="BI342" s="1">
        <f t="shared" si="534"/>
        <v>0</v>
      </c>
      <c r="BJ342" s="1">
        <f t="shared" si="535"/>
        <v>0</v>
      </c>
      <c r="BK342" s="1">
        <f t="shared" si="536"/>
        <v>0</v>
      </c>
      <c r="BL342" s="1">
        <f t="shared" si="537"/>
        <v>0</v>
      </c>
      <c r="BM342" s="1">
        <f t="shared" si="538"/>
        <v>0</v>
      </c>
      <c r="BN342" s="1">
        <f t="shared" si="539"/>
        <v>0</v>
      </c>
      <c r="BO342" s="1">
        <f t="shared" si="540"/>
        <v>0</v>
      </c>
      <c r="BP342" s="1">
        <f t="shared" si="541"/>
        <v>0</v>
      </c>
      <c r="BQ342" s="1">
        <f t="shared" si="542"/>
        <v>0</v>
      </c>
      <c r="BR342" s="1">
        <f t="shared" si="543"/>
        <v>0</v>
      </c>
      <c r="BS342" s="1">
        <f t="shared" si="544"/>
        <v>0</v>
      </c>
      <c r="BT342" s="1">
        <f t="shared" si="545"/>
        <v>0</v>
      </c>
      <c r="BU342" s="1">
        <f t="shared" si="546"/>
        <v>0</v>
      </c>
      <c r="BV342" s="1">
        <f t="shared" si="547"/>
        <v>0</v>
      </c>
      <c r="BW342" s="1">
        <f t="shared" si="548"/>
        <v>0</v>
      </c>
      <c r="BX342" s="1">
        <f t="shared" si="549"/>
        <v>0</v>
      </c>
      <c r="BY342" s="1">
        <f t="shared" si="550"/>
        <v>0</v>
      </c>
      <c r="BZ342" s="1">
        <f t="shared" si="551"/>
        <v>0</v>
      </c>
      <c r="CA342" s="1">
        <f t="shared" si="552"/>
        <v>0</v>
      </c>
      <c r="CB342" s="1">
        <f t="shared" si="553"/>
        <v>0</v>
      </c>
      <c r="CC342" s="1">
        <f t="shared" si="554"/>
        <v>0</v>
      </c>
      <c r="CD342" s="1">
        <f t="shared" si="555"/>
        <v>0</v>
      </c>
      <c r="CE342" s="1">
        <f t="shared" si="556"/>
        <v>0</v>
      </c>
      <c r="CF342" s="1">
        <f t="shared" si="557"/>
        <v>0</v>
      </c>
      <c r="CG342" s="1">
        <f t="shared" si="558"/>
        <v>0</v>
      </c>
      <c r="CH342" s="1">
        <f t="shared" si="559"/>
        <v>0</v>
      </c>
      <c r="CI342" s="1">
        <f t="shared" si="560"/>
        <v>0</v>
      </c>
      <c r="CJ342" s="1">
        <f t="shared" si="561"/>
        <v>0</v>
      </c>
      <c r="CK342" s="1">
        <f t="shared" si="562"/>
        <v>0</v>
      </c>
      <c r="CL342" s="1">
        <f t="shared" si="563"/>
        <v>0</v>
      </c>
      <c r="CM342" s="1">
        <f t="shared" si="564"/>
        <v>0</v>
      </c>
      <c r="CN342" s="1">
        <f t="shared" si="565"/>
        <v>0</v>
      </c>
      <c r="CO342" s="1">
        <f t="shared" si="566"/>
        <v>0</v>
      </c>
      <c r="CP342" s="1">
        <f t="shared" si="567"/>
        <v>0</v>
      </c>
      <c r="CQ342" s="1">
        <f t="shared" si="568"/>
        <v>0</v>
      </c>
      <c r="CR342" s="1">
        <f t="shared" si="569"/>
        <v>0</v>
      </c>
      <c r="CS342" s="1">
        <f t="shared" si="570"/>
        <v>0</v>
      </c>
      <c r="CT342" s="1">
        <f t="shared" si="571"/>
        <v>0</v>
      </c>
      <c r="CU342" s="1">
        <f t="shared" si="572"/>
        <v>0</v>
      </c>
      <c r="CV342" s="1">
        <f t="shared" si="573"/>
        <v>0</v>
      </c>
      <c r="CW342" s="1">
        <f t="shared" si="574"/>
        <v>1</v>
      </c>
      <c r="CX342" s="1">
        <f t="shared" si="575"/>
        <v>24</v>
      </c>
      <c r="CY342" s="1">
        <f t="shared" si="576"/>
        <v>45</v>
      </c>
      <c r="CZ342" s="1">
        <f t="shared" si="577"/>
        <v>1</v>
      </c>
      <c r="DA342" s="1">
        <f t="shared" si="578"/>
        <v>45</v>
      </c>
      <c r="DB342" s="1">
        <f t="shared" si="579"/>
        <v>0</v>
      </c>
      <c r="DC342" s="1">
        <f t="shared" si="580"/>
        <v>0</v>
      </c>
      <c r="DD342" s="1">
        <f t="shared" si="581"/>
        <v>42</v>
      </c>
    </row>
    <row r="343" spans="1:108" x14ac:dyDescent="0.55000000000000004">
      <c r="A343" s="1">
        <f>値貼り付け用シート!F351</f>
        <v>3</v>
      </c>
      <c r="B343" s="1">
        <f>値貼り付け用シート!G351</f>
        <v>7</v>
      </c>
      <c r="C343" s="1">
        <f>計算１!I8186</f>
        <v>23</v>
      </c>
      <c r="D343" s="1">
        <f>計算１!J8186</f>
        <v>24</v>
      </c>
      <c r="E343" s="1">
        <f>計算１!K8186</f>
        <v>0</v>
      </c>
      <c r="F343" s="1">
        <f>計算１!L8186</f>
        <v>39</v>
      </c>
      <c r="G343" s="1">
        <f>計算１!M8186</f>
        <v>1</v>
      </c>
      <c r="H343" s="1">
        <f>IF(計算１!I8186=0,"",計算１!N8186)</f>
        <v>41</v>
      </c>
      <c r="I343" s="1">
        <f>IF(ISERROR(計算１!O8186),"",計算１!O8186)</f>
        <v>41</v>
      </c>
      <c r="J343" s="1">
        <f>計算１!P8186</f>
        <v>0</v>
      </c>
      <c r="K343" s="1">
        <f t="shared" si="485"/>
        <v>39</v>
      </c>
      <c r="M343" s="1">
        <f t="shared" si="486"/>
        <v>0</v>
      </c>
      <c r="N343" s="1">
        <f t="shared" si="487"/>
        <v>0</v>
      </c>
      <c r="O343" s="1">
        <f t="shared" si="488"/>
        <v>0</v>
      </c>
      <c r="P343" s="1">
        <f t="shared" si="489"/>
        <v>0</v>
      </c>
      <c r="Q343" s="1">
        <f t="shared" si="490"/>
        <v>0</v>
      </c>
      <c r="R343" s="1">
        <f t="shared" si="491"/>
        <v>0</v>
      </c>
      <c r="S343" s="1">
        <f t="shared" si="492"/>
        <v>0</v>
      </c>
      <c r="T343" s="1">
        <f t="shared" si="493"/>
        <v>0</v>
      </c>
      <c r="U343" s="1">
        <f t="shared" si="494"/>
        <v>0</v>
      </c>
      <c r="V343" s="1">
        <f t="shared" si="495"/>
        <v>0</v>
      </c>
      <c r="W343" s="1">
        <f t="shared" si="496"/>
        <v>0</v>
      </c>
      <c r="X343" s="1">
        <f t="shared" si="497"/>
        <v>0</v>
      </c>
      <c r="Y343" s="1">
        <f t="shared" si="498"/>
        <v>0</v>
      </c>
      <c r="Z343" s="1">
        <f t="shared" si="499"/>
        <v>0</v>
      </c>
      <c r="AA343" s="1">
        <f t="shared" si="500"/>
        <v>0</v>
      </c>
      <c r="AB343" s="1">
        <f t="shared" si="501"/>
        <v>0</v>
      </c>
      <c r="AC343" s="1">
        <f t="shared" si="502"/>
        <v>0</v>
      </c>
      <c r="AD343" s="1">
        <f t="shared" si="503"/>
        <v>0</v>
      </c>
      <c r="AE343" s="1">
        <f t="shared" si="504"/>
        <v>0</v>
      </c>
      <c r="AF343" s="1">
        <f t="shared" si="505"/>
        <v>0</v>
      </c>
      <c r="AG343" s="1">
        <f t="shared" si="506"/>
        <v>0</v>
      </c>
      <c r="AH343" s="1">
        <f t="shared" si="507"/>
        <v>0</v>
      </c>
      <c r="AI343" s="1">
        <f t="shared" si="508"/>
        <v>0</v>
      </c>
      <c r="AJ343" s="1">
        <f t="shared" si="509"/>
        <v>0</v>
      </c>
      <c r="AK343" s="1">
        <f t="shared" si="510"/>
        <v>0</v>
      </c>
      <c r="AL343" s="1">
        <f t="shared" si="511"/>
        <v>0</v>
      </c>
      <c r="AM343" s="1">
        <f t="shared" si="512"/>
        <v>0</v>
      </c>
      <c r="AN343" s="1">
        <f t="shared" si="513"/>
        <v>0</v>
      </c>
      <c r="AO343" s="1">
        <f t="shared" si="514"/>
        <v>0</v>
      </c>
      <c r="AP343" s="1">
        <f t="shared" si="515"/>
        <v>0</v>
      </c>
      <c r="AQ343" s="1">
        <f t="shared" si="516"/>
        <v>0</v>
      </c>
      <c r="AR343" s="1">
        <f t="shared" si="517"/>
        <v>0</v>
      </c>
      <c r="AS343" s="1">
        <f t="shared" si="518"/>
        <v>0</v>
      </c>
      <c r="AT343" s="1">
        <f t="shared" si="519"/>
        <v>0</v>
      </c>
      <c r="AU343" s="1">
        <f t="shared" si="520"/>
        <v>0</v>
      </c>
      <c r="AV343" s="1">
        <f t="shared" si="521"/>
        <v>0</v>
      </c>
      <c r="AW343" s="1">
        <f t="shared" si="522"/>
        <v>0</v>
      </c>
      <c r="AX343" s="1">
        <f t="shared" si="523"/>
        <v>0</v>
      </c>
      <c r="AY343" s="1">
        <f t="shared" si="524"/>
        <v>0</v>
      </c>
      <c r="AZ343" s="1">
        <f t="shared" si="525"/>
        <v>0</v>
      </c>
      <c r="BA343" s="1">
        <f t="shared" si="526"/>
        <v>0</v>
      </c>
      <c r="BB343" s="1">
        <f t="shared" si="527"/>
        <v>0</v>
      </c>
      <c r="BC343" s="1">
        <f t="shared" si="528"/>
        <v>0</v>
      </c>
      <c r="BD343" s="1">
        <f t="shared" si="529"/>
        <v>0</v>
      </c>
      <c r="BE343" s="1">
        <f t="shared" si="530"/>
        <v>0</v>
      </c>
      <c r="BF343" s="1">
        <f t="shared" si="531"/>
        <v>0</v>
      </c>
      <c r="BG343" s="1">
        <f t="shared" si="532"/>
        <v>0</v>
      </c>
      <c r="BH343" s="1">
        <f t="shared" si="533"/>
        <v>0</v>
      </c>
      <c r="BI343" s="1">
        <f t="shared" si="534"/>
        <v>0</v>
      </c>
      <c r="BJ343" s="1">
        <f t="shared" si="535"/>
        <v>0</v>
      </c>
      <c r="BK343" s="1">
        <f t="shared" si="536"/>
        <v>0</v>
      </c>
      <c r="BL343" s="1">
        <f t="shared" si="537"/>
        <v>0</v>
      </c>
      <c r="BM343" s="1">
        <f t="shared" si="538"/>
        <v>0</v>
      </c>
      <c r="BN343" s="1">
        <f t="shared" si="539"/>
        <v>0</v>
      </c>
      <c r="BO343" s="1">
        <f t="shared" si="540"/>
        <v>0</v>
      </c>
      <c r="BP343" s="1">
        <f t="shared" si="541"/>
        <v>0</v>
      </c>
      <c r="BQ343" s="1">
        <f t="shared" si="542"/>
        <v>0</v>
      </c>
      <c r="BR343" s="1">
        <f t="shared" si="543"/>
        <v>0</v>
      </c>
      <c r="BS343" s="1">
        <f t="shared" si="544"/>
        <v>0</v>
      </c>
      <c r="BT343" s="1">
        <f t="shared" si="545"/>
        <v>0</v>
      </c>
      <c r="BU343" s="1">
        <f t="shared" si="546"/>
        <v>0</v>
      </c>
      <c r="BV343" s="1">
        <f t="shared" si="547"/>
        <v>0</v>
      </c>
      <c r="BW343" s="1">
        <f t="shared" si="548"/>
        <v>0</v>
      </c>
      <c r="BX343" s="1">
        <f t="shared" si="549"/>
        <v>0</v>
      </c>
      <c r="BY343" s="1">
        <f t="shared" si="550"/>
        <v>0</v>
      </c>
      <c r="BZ343" s="1">
        <f t="shared" si="551"/>
        <v>0</v>
      </c>
      <c r="CA343" s="1">
        <f t="shared" si="552"/>
        <v>0</v>
      </c>
      <c r="CB343" s="1">
        <f t="shared" si="553"/>
        <v>0</v>
      </c>
      <c r="CC343" s="1">
        <f t="shared" si="554"/>
        <v>0</v>
      </c>
      <c r="CD343" s="1">
        <f t="shared" si="555"/>
        <v>0</v>
      </c>
      <c r="CE343" s="1">
        <f t="shared" si="556"/>
        <v>0</v>
      </c>
      <c r="CF343" s="1">
        <f t="shared" si="557"/>
        <v>0</v>
      </c>
      <c r="CG343" s="1">
        <f t="shared" si="558"/>
        <v>0</v>
      </c>
      <c r="CH343" s="1">
        <f t="shared" si="559"/>
        <v>0</v>
      </c>
      <c r="CI343" s="1">
        <f t="shared" si="560"/>
        <v>0</v>
      </c>
      <c r="CJ343" s="1">
        <f t="shared" si="561"/>
        <v>0</v>
      </c>
      <c r="CK343" s="1">
        <f t="shared" si="562"/>
        <v>0</v>
      </c>
      <c r="CL343" s="1">
        <f t="shared" si="563"/>
        <v>0</v>
      </c>
      <c r="CM343" s="1">
        <f t="shared" si="564"/>
        <v>0</v>
      </c>
      <c r="CN343" s="1">
        <f t="shared" si="565"/>
        <v>0</v>
      </c>
      <c r="CO343" s="1">
        <f t="shared" si="566"/>
        <v>0</v>
      </c>
      <c r="CP343" s="1">
        <f t="shared" si="567"/>
        <v>0</v>
      </c>
      <c r="CQ343" s="1">
        <f t="shared" si="568"/>
        <v>0</v>
      </c>
      <c r="CR343" s="1">
        <f t="shared" si="569"/>
        <v>0</v>
      </c>
      <c r="CS343" s="1">
        <f t="shared" si="570"/>
        <v>0</v>
      </c>
      <c r="CT343" s="1">
        <f t="shared" si="571"/>
        <v>0</v>
      </c>
      <c r="CU343" s="1">
        <f t="shared" si="572"/>
        <v>0</v>
      </c>
      <c r="CV343" s="1">
        <f t="shared" si="573"/>
        <v>0</v>
      </c>
      <c r="CW343" s="1">
        <f t="shared" si="574"/>
        <v>1</v>
      </c>
      <c r="CX343" s="1">
        <f t="shared" si="575"/>
        <v>23</v>
      </c>
      <c r="CY343" s="1">
        <f t="shared" si="576"/>
        <v>39</v>
      </c>
      <c r="CZ343" s="1">
        <f t="shared" si="577"/>
        <v>1</v>
      </c>
      <c r="DA343" s="1">
        <f t="shared" si="578"/>
        <v>39</v>
      </c>
      <c r="DB343" s="1">
        <f t="shared" si="579"/>
        <v>0</v>
      </c>
      <c r="DC343" s="1">
        <f t="shared" si="580"/>
        <v>0</v>
      </c>
      <c r="DD343" s="1">
        <f t="shared" si="581"/>
        <v>41</v>
      </c>
    </row>
    <row r="344" spans="1:108" x14ac:dyDescent="0.55000000000000004">
      <c r="A344" s="1">
        <f>値貼り付け用シート!F352</f>
        <v>3</v>
      </c>
      <c r="B344" s="1">
        <f>値貼り付け用シート!G352</f>
        <v>8</v>
      </c>
      <c r="C344" s="1">
        <f>計算１!I8210</f>
        <v>23</v>
      </c>
      <c r="D344" s="1">
        <f>計算１!J8210</f>
        <v>24</v>
      </c>
      <c r="E344" s="1">
        <f>計算１!K8210</f>
        <v>0</v>
      </c>
      <c r="F344" s="1">
        <f>計算１!L8210</f>
        <v>43</v>
      </c>
      <c r="G344" s="1">
        <f>計算１!M8210</f>
        <v>1</v>
      </c>
      <c r="H344" s="1">
        <f>IF(計算１!I8210=0,"",計算１!N8210)</f>
        <v>44</v>
      </c>
      <c r="I344" s="1">
        <f>IF(ISERROR(計算１!O8210),"",計算１!O8210)</f>
        <v>44</v>
      </c>
      <c r="J344" s="1">
        <f>計算１!P8210</f>
        <v>0</v>
      </c>
      <c r="K344" s="1">
        <f t="shared" si="485"/>
        <v>43</v>
      </c>
      <c r="M344" s="1">
        <f t="shared" si="486"/>
        <v>0</v>
      </c>
      <c r="N344" s="1">
        <f t="shared" si="487"/>
        <v>0</v>
      </c>
      <c r="O344" s="1">
        <f t="shared" si="488"/>
        <v>0</v>
      </c>
      <c r="P344" s="1">
        <f t="shared" si="489"/>
        <v>0</v>
      </c>
      <c r="Q344" s="1">
        <f t="shared" si="490"/>
        <v>0</v>
      </c>
      <c r="R344" s="1">
        <f t="shared" si="491"/>
        <v>0</v>
      </c>
      <c r="S344" s="1">
        <f t="shared" si="492"/>
        <v>0</v>
      </c>
      <c r="T344" s="1">
        <f t="shared" si="493"/>
        <v>0</v>
      </c>
      <c r="U344" s="1">
        <f t="shared" si="494"/>
        <v>0</v>
      </c>
      <c r="V344" s="1">
        <f t="shared" si="495"/>
        <v>0</v>
      </c>
      <c r="W344" s="1">
        <f t="shared" si="496"/>
        <v>0</v>
      </c>
      <c r="X344" s="1">
        <f t="shared" si="497"/>
        <v>0</v>
      </c>
      <c r="Y344" s="1">
        <f t="shared" si="498"/>
        <v>0</v>
      </c>
      <c r="Z344" s="1">
        <f t="shared" si="499"/>
        <v>0</v>
      </c>
      <c r="AA344" s="1">
        <f t="shared" si="500"/>
        <v>0</v>
      </c>
      <c r="AB344" s="1">
        <f t="shared" si="501"/>
        <v>0</v>
      </c>
      <c r="AC344" s="1">
        <f t="shared" si="502"/>
        <v>0</v>
      </c>
      <c r="AD344" s="1">
        <f t="shared" si="503"/>
        <v>0</v>
      </c>
      <c r="AE344" s="1">
        <f t="shared" si="504"/>
        <v>0</v>
      </c>
      <c r="AF344" s="1">
        <f t="shared" si="505"/>
        <v>0</v>
      </c>
      <c r="AG344" s="1">
        <f t="shared" si="506"/>
        <v>0</v>
      </c>
      <c r="AH344" s="1">
        <f t="shared" si="507"/>
        <v>0</v>
      </c>
      <c r="AI344" s="1">
        <f t="shared" si="508"/>
        <v>0</v>
      </c>
      <c r="AJ344" s="1">
        <f t="shared" si="509"/>
        <v>0</v>
      </c>
      <c r="AK344" s="1">
        <f t="shared" si="510"/>
        <v>0</v>
      </c>
      <c r="AL344" s="1">
        <f t="shared" si="511"/>
        <v>0</v>
      </c>
      <c r="AM344" s="1">
        <f t="shared" si="512"/>
        <v>0</v>
      </c>
      <c r="AN344" s="1">
        <f t="shared" si="513"/>
        <v>0</v>
      </c>
      <c r="AO344" s="1">
        <f t="shared" si="514"/>
        <v>0</v>
      </c>
      <c r="AP344" s="1">
        <f t="shared" si="515"/>
        <v>0</v>
      </c>
      <c r="AQ344" s="1">
        <f t="shared" si="516"/>
        <v>0</v>
      </c>
      <c r="AR344" s="1">
        <f t="shared" si="517"/>
        <v>0</v>
      </c>
      <c r="AS344" s="1">
        <f t="shared" si="518"/>
        <v>0</v>
      </c>
      <c r="AT344" s="1">
        <f t="shared" si="519"/>
        <v>0</v>
      </c>
      <c r="AU344" s="1">
        <f t="shared" si="520"/>
        <v>0</v>
      </c>
      <c r="AV344" s="1">
        <f t="shared" si="521"/>
        <v>0</v>
      </c>
      <c r="AW344" s="1">
        <f t="shared" si="522"/>
        <v>0</v>
      </c>
      <c r="AX344" s="1">
        <f t="shared" si="523"/>
        <v>0</v>
      </c>
      <c r="AY344" s="1">
        <f t="shared" si="524"/>
        <v>0</v>
      </c>
      <c r="AZ344" s="1">
        <f t="shared" si="525"/>
        <v>0</v>
      </c>
      <c r="BA344" s="1">
        <f t="shared" si="526"/>
        <v>0</v>
      </c>
      <c r="BB344" s="1">
        <f t="shared" si="527"/>
        <v>0</v>
      </c>
      <c r="BC344" s="1">
        <f t="shared" si="528"/>
        <v>0</v>
      </c>
      <c r="BD344" s="1">
        <f t="shared" si="529"/>
        <v>0</v>
      </c>
      <c r="BE344" s="1">
        <f t="shared" si="530"/>
        <v>0</v>
      </c>
      <c r="BF344" s="1">
        <f t="shared" si="531"/>
        <v>0</v>
      </c>
      <c r="BG344" s="1">
        <f t="shared" si="532"/>
        <v>0</v>
      </c>
      <c r="BH344" s="1">
        <f t="shared" si="533"/>
        <v>0</v>
      </c>
      <c r="BI344" s="1">
        <f t="shared" si="534"/>
        <v>0</v>
      </c>
      <c r="BJ344" s="1">
        <f t="shared" si="535"/>
        <v>0</v>
      </c>
      <c r="BK344" s="1">
        <f t="shared" si="536"/>
        <v>0</v>
      </c>
      <c r="BL344" s="1">
        <f t="shared" si="537"/>
        <v>0</v>
      </c>
      <c r="BM344" s="1">
        <f t="shared" si="538"/>
        <v>0</v>
      </c>
      <c r="BN344" s="1">
        <f t="shared" si="539"/>
        <v>0</v>
      </c>
      <c r="BO344" s="1">
        <f t="shared" si="540"/>
        <v>0</v>
      </c>
      <c r="BP344" s="1">
        <f t="shared" si="541"/>
        <v>0</v>
      </c>
      <c r="BQ344" s="1">
        <f t="shared" si="542"/>
        <v>0</v>
      </c>
      <c r="BR344" s="1">
        <f t="shared" si="543"/>
        <v>0</v>
      </c>
      <c r="BS344" s="1">
        <f t="shared" si="544"/>
        <v>0</v>
      </c>
      <c r="BT344" s="1">
        <f t="shared" si="545"/>
        <v>0</v>
      </c>
      <c r="BU344" s="1">
        <f t="shared" si="546"/>
        <v>0</v>
      </c>
      <c r="BV344" s="1">
        <f t="shared" si="547"/>
        <v>0</v>
      </c>
      <c r="BW344" s="1">
        <f t="shared" si="548"/>
        <v>0</v>
      </c>
      <c r="BX344" s="1">
        <f t="shared" si="549"/>
        <v>0</v>
      </c>
      <c r="BY344" s="1">
        <f t="shared" si="550"/>
        <v>0</v>
      </c>
      <c r="BZ344" s="1">
        <f t="shared" si="551"/>
        <v>0</v>
      </c>
      <c r="CA344" s="1">
        <f t="shared" si="552"/>
        <v>0</v>
      </c>
      <c r="CB344" s="1">
        <f t="shared" si="553"/>
        <v>0</v>
      </c>
      <c r="CC344" s="1">
        <f t="shared" si="554"/>
        <v>0</v>
      </c>
      <c r="CD344" s="1">
        <f t="shared" si="555"/>
        <v>0</v>
      </c>
      <c r="CE344" s="1">
        <f t="shared" si="556"/>
        <v>0</v>
      </c>
      <c r="CF344" s="1">
        <f t="shared" si="557"/>
        <v>0</v>
      </c>
      <c r="CG344" s="1">
        <f t="shared" si="558"/>
        <v>0</v>
      </c>
      <c r="CH344" s="1">
        <f t="shared" si="559"/>
        <v>0</v>
      </c>
      <c r="CI344" s="1">
        <f t="shared" si="560"/>
        <v>0</v>
      </c>
      <c r="CJ344" s="1">
        <f t="shared" si="561"/>
        <v>0</v>
      </c>
      <c r="CK344" s="1">
        <f t="shared" si="562"/>
        <v>0</v>
      </c>
      <c r="CL344" s="1">
        <f t="shared" si="563"/>
        <v>0</v>
      </c>
      <c r="CM344" s="1">
        <f t="shared" si="564"/>
        <v>0</v>
      </c>
      <c r="CN344" s="1">
        <f t="shared" si="565"/>
        <v>0</v>
      </c>
      <c r="CO344" s="1">
        <f t="shared" si="566"/>
        <v>0</v>
      </c>
      <c r="CP344" s="1">
        <f t="shared" si="567"/>
        <v>0</v>
      </c>
      <c r="CQ344" s="1">
        <f t="shared" si="568"/>
        <v>0</v>
      </c>
      <c r="CR344" s="1">
        <f t="shared" si="569"/>
        <v>0</v>
      </c>
      <c r="CS344" s="1">
        <f t="shared" si="570"/>
        <v>0</v>
      </c>
      <c r="CT344" s="1">
        <f t="shared" si="571"/>
        <v>0</v>
      </c>
      <c r="CU344" s="1">
        <f t="shared" si="572"/>
        <v>0</v>
      </c>
      <c r="CV344" s="1">
        <f t="shared" si="573"/>
        <v>0</v>
      </c>
      <c r="CW344" s="1">
        <f t="shared" si="574"/>
        <v>1</v>
      </c>
      <c r="CX344" s="1">
        <f t="shared" si="575"/>
        <v>23</v>
      </c>
      <c r="CY344" s="1">
        <f t="shared" si="576"/>
        <v>43</v>
      </c>
      <c r="CZ344" s="1">
        <f t="shared" si="577"/>
        <v>1</v>
      </c>
      <c r="DA344" s="1">
        <f t="shared" si="578"/>
        <v>43</v>
      </c>
      <c r="DB344" s="1">
        <f t="shared" si="579"/>
        <v>0</v>
      </c>
      <c r="DC344" s="1">
        <f t="shared" si="580"/>
        <v>0</v>
      </c>
      <c r="DD344" s="1">
        <f t="shared" si="581"/>
        <v>44</v>
      </c>
    </row>
    <row r="345" spans="1:108" x14ac:dyDescent="0.55000000000000004">
      <c r="A345" s="1">
        <f>値貼り付け用シート!F353</f>
        <v>3</v>
      </c>
      <c r="B345" s="1">
        <f>値貼り付け用シート!G353</f>
        <v>9</v>
      </c>
      <c r="C345" s="1">
        <f>計算１!I8234</f>
        <v>24</v>
      </c>
      <c r="D345" s="1">
        <f>計算１!J8234</f>
        <v>24</v>
      </c>
      <c r="E345" s="1">
        <f>計算１!K8234</f>
        <v>0</v>
      </c>
      <c r="F345" s="1">
        <f>計算１!L8234</f>
        <v>43</v>
      </c>
      <c r="G345" s="1">
        <f>計算１!M8234</f>
        <v>1</v>
      </c>
      <c r="H345" s="1">
        <f>IF(計算１!I8234=0,"",計算１!N8234)</f>
        <v>42</v>
      </c>
      <c r="I345" s="1">
        <f>IF(ISERROR(計算１!O8234),"",計算１!O8234)</f>
        <v>42</v>
      </c>
      <c r="J345" s="1">
        <f>計算１!P8234</f>
        <v>0</v>
      </c>
      <c r="K345" s="1">
        <f t="shared" si="485"/>
        <v>43</v>
      </c>
      <c r="M345" s="1">
        <f t="shared" si="486"/>
        <v>0</v>
      </c>
      <c r="N345" s="1">
        <f t="shared" si="487"/>
        <v>0</v>
      </c>
      <c r="O345" s="1">
        <f t="shared" si="488"/>
        <v>0</v>
      </c>
      <c r="P345" s="1">
        <f t="shared" si="489"/>
        <v>0</v>
      </c>
      <c r="Q345" s="1">
        <f t="shared" si="490"/>
        <v>0</v>
      </c>
      <c r="R345" s="1">
        <f t="shared" si="491"/>
        <v>0</v>
      </c>
      <c r="S345" s="1">
        <f t="shared" si="492"/>
        <v>0</v>
      </c>
      <c r="T345" s="1">
        <f t="shared" si="493"/>
        <v>0</v>
      </c>
      <c r="U345" s="1">
        <f t="shared" si="494"/>
        <v>0</v>
      </c>
      <c r="V345" s="1">
        <f t="shared" si="495"/>
        <v>0</v>
      </c>
      <c r="W345" s="1">
        <f t="shared" si="496"/>
        <v>0</v>
      </c>
      <c r="X345" s="1">
        <f t="shared" si="497"/>
        <v>0</v>
      </c>
      <c r="Y345" s="1">
        <f t="shared" si="498"/>
        <v>0</v>
      </c>
      <c r="Z345" s="1">
        <f t="shared" si="499"/>
        <v>0</v>
      </c>
      <c r="AA345" s="1">
        <f t="shared" si="500"/>
        <v>0</v>
      </c>
      <c r="AB345" s="1">
        <f t="shared" si="501"/>
        <v>0</v>
      </c>
      <c r="AC345" s="1">
        <f t="shared" si="502"/>
        <v>0</v>
      </c>
      <c r="AD345" s="1">
        <f t="shared" si="503"/>
        <v>0</v>
      </c>
      <c r="AE345" s="1">
        <f t="shared" si="504"/>
        <v>0</v>
      </c>
      <c r="AF345" s="1">
        <f t="shared" si="505"/>
        <v>0</v>
      </c>
      <c r="AG345" s="1">
        <f t="shared" si="506"/>
        <v>0</v>
      </c>
      <c r="AH345" s="1">
        <f t="shared" si="507"/>
        <v>0</v>
      </c>
      <c r="AI345" s="1">
        <f t="shared" si="508"/>
        <v>0</v>
      </c>
      <c r="AJ345" s="1">
        <f t="shared" si="509"/>
        <v>0</v>
      </c>
      <c r="AK345" s="1">
        <f t="shared" si="510"/>
        <v>0</v>
      </c>
      <c r="AL345" s="1">
        <f t="shared" si="511"/>
        <v>0</v>
      </c>
      <c r="AM345" s="1">
        <f t="shared" si="512"/>
        <v>0</v>
      </c>
      <c r="AN345" s="1">
        <f t="shared" si="513"/>
        <v>0</v>
      </c>
      <c r="AO345" s="1">
        <f t="shared" si="514"/>
        <v>0</v>
      </c>
      <c r="AP345" s="1">
        <f t="shared" si="515"/>
        <v>0</v>
      </c>
      <c r="AQ345" s="1">
        <f t="shared" si="516"/>
        <v>0</v>
      </c>
      <c r="AR345" s="1">
        <f t="shared" si="517"/>
        <v>0</v>
      </c>
      <c r="AS345" s="1">
        <f t="shared" si="518"/>
        <v>0</v>
      </c>
      <c r="AT345" s="1">
        <f t="shared" si="519"/>
        <v>0</v>
      </c>
      <c r="AU345" s="1">
        <f t="shared" si="520"/>
        <v>0</v>
      </c>
      <c r="AV345" s="1">
        <f t="shared" si="521"/>
        <v>0</v>
      </c>
      <c r="AW345" s="1">
        <f t="shared" si="522"/>
        <v>0</v>
      </c>
      <c r="AX345" s="1">
        <f t="shared" si="523"/>
        <v>0</v>
      </c>
      <c r="AY345" s="1">
        <f t="shared" si="524"/>
        <v>0</v>
      </c>
      <c r="AZ345" s="1">
        <f t="shared" si="525"/>
        <v>0</v>
      </c>
      <c r="BA345" s="1">
        <f t="shared" si="526"/>
        <v>0</v>
      </c>
      <c r="BB345" s="1">
        <f t="shared" si="527"/>
        <v>0</v>
      </c>
      <c r="BC345" s="1">
        <f t="shared" si="528"/>
        <v>0</v>
      </c>
      <c r="BD345" s="1">
        <f t="shared" si="529"/>
        <v>0</v>
      </c>
      <c r="BE345" s="1">
        <f t="shared" si="530"/>
        <v>0</v>
      </c>
      <c r="BF345" s="1">
        <f t="shared" si="531"/>
        <v>0</v>
      </c>
      <c r="BG345" s="1">
        <f t="shared" si="532"/>
        <v>0</v>
      </c>
      <c r="BH345" s="1">
        <f t="shared" si="533"/>
        <v>0</v>
      </c>
      <c r="BI345" s="1">
        <f t="shared" si="534"/>
        <v>0</v>
      </c>
      <c r="BJ345" s="1">
        <f t="shared" si="535"/>
        <v>0</v>
      </c>
      <c r="BK345" s="1">
        <f t="shared" si="536"/>
        <v>0</v>
      </c>
      <c r="BL345" s="1">
        <f t="shared" si="537"/>
        <v>0</v>
      </c>
      <c r="BM345" s="1">
        <f t="shared" si="538"/>
        <v>0</v>
      </c>
      <c r="BN345" s="1">
        <f t="shared" si="539"/>
        <v>0</v>
      </c>
      <c r="BO345" s="1">
        <f t="shared" si="540"/>
        <v>0</v>
      </c>
      <c r="BP345" s="1">
        <f t="shared" si="541"/>
        <v>0</v>
      </c>
      <c r="BQ345" s="1">
        <f t="shared" si="542"/>
        <v>0</v>
      </c>
      <c r="BR345" s="1">
        <f t="shared" si="543"/>
        <v>0</v>
      </c>
      <c r="BS345" s="1">
        <f t="shared" si="544"/>
        <v>0</v>
      </c>
      <c r="BT345" s="1">
        <f t="shared" si="545"/>
        <v>0</v>
      </c>
      <c r="BU345" s="1">
        <f t="shared" si="546"/>
        <v>0</v>
      </c>
      <c r="BV345" s="1">
        <f t="shared" si="547"/>
        <v>0</v>
      </c>
      <c r="BW345" s="1">
        <f t="shared" si="548"/>
        <v>0</v>
      </c>
      <c r="BX345" s="1">
        <f t="shared" si="549"/>
        <v>0</v>
      </c>
      <c r="BY345" s="1">
        <f t="shared" si="550"/>
        <v>0</v>
      </c>
      <c r="BZ345" s="1">
        <f t="shared" si="551"/>
        <v>0</v>
      </c>
      <c r="CA345" s="1">
        <f t="shared" si="552"/>
        <v>0</v>
      </c>
      <c r="CB345" s="1">
        <f t="shared" si="553"/>
        <v>0</v>
      </c>
      <c r="CC345" s="1">
        <f t="shared" si="554"/>
        <v>0</v>
      </c>
      <c r="CD345" s="1">
        <f t="shared" si="555"/>
        <v>0</v>
      </c>
      <c r="CE345" s="1">
        <f t="shared" si="556"/>
        <v>0</v>
      </c>
      <c r="CF345" s="1">
        <f t="shared" si="557"/>
        <v>0</v>
      </c>
      <c r="CG345" s="1">
        <f t="shared" si="558"/>
        <v>0</v>
      </c>
      <c r="CH345" s="1">
        <f t="shared" si="559"/>
        <v>0</v>
      </c>
      <c r="CI345" s="1">
        <f t="shared" si="560"/>
        <v>0</v>
      </c>
      <c r="CJ345" s="1">
        <f t="shared" si="561"/>
        <v>0</v>
      </c>
      <c r="CK345" s="1">
        <f t="shared" si="562"/>
        <v>0</v>
      </c>
      <c r="CL345" s="1">
        <f t="shared" si="563"/>
        <v>0</v>
      </c>
      <c r="CM345" s="1">
        <f t="shared" si="564"/>
        <v>0</v>
      </c>
      <c r="CN345" s="1">
        <f t="shared" si="565"/>
        <v>0</v>
      </c>
      <c r="CO345" s="1">
        <f t="shared" si="566"/>
        <v>0</v>
      </c>
      <c r="CP345" s="1">
        <f t="shared" si="567"/>
        <v>0</v>
      </c>
      <c r="CQ345" s="1">
        <f t="shared" si="568"/>
        <v>0</v>
      </c>
      <c r="CR345" s="1">
        <f t="shared" si="569"/>
        <v>0</v>
      </c>
      <c r="CS345" s="1">
        <f t="shared" si="570"/>
        <v>0</v>
      </c>
      <c r="CT345" s="1">
        <f t="shared" si="571"/>
        <v>0</v>
      </c>
      <c r="CU345" s="1">
        <f t="shared" si="572"/>
        <v>0</v>
      </c>
      <c r="CV345" s="1">
        <f t="shared" si="573"/>
        <v>0</v>
      </c>
      <c r="CW345" s="1">
        <f t="shared" si="574"/>
        <v>1</v>
      </c>
      <c r="CX345" s="1">
        <f t="shared" si="575"/>
        <v>24</v>
      </c>
      <c r="CY345" s="1">
        <f t="shared" si="576"/>
        <v>43</v>
      </c>
      <c r="CZ345" s="1">
        <f t="shared" si="577"/>
        <v>1</v>
      </c>
      <c r="DA345" s="1">
        <f t="shared" si="578"/>
        <v>43</v>
      </c>
      <c r="DB345" s="1">
        <f t="shared" si="579"/>
        <v>0</v>
      </c>
      <c r="DC345" s="1">
        <f t="shared" si="580"/>
        <v>0</v>
      </c>
      <c r="DD345" s="1">
        <f t="shared" si="581"/>
        <v>42</v>
      </c>
    </row>
    <row r="346" spans="1:108" x14ac:dyDescent="0.55000000000000004">
      <c r="A346" s="1">
        <f>値貼り付け用シート!F354</f>
        <v>3</v>
      </c>
      <c r="B346" s="1">
        <f>値貼り付け用シート!G354</f>
        <v>10</v>
      </c>
      <c r="C346" s="1">
        <f>計算１!I8258</f>
        <v>24</v>
      </c>
      <c r="D346" s="1">
        <f>計算１!J8258</f>
        <v>24</v>
      </c>
      <c r="E346" s="1">
        <f>計算１!K8258</f>
        <v>0</v>
      </c>
      <c r="F346" s="1">
        <f>計算１!L8258</f>
        <v>46</v>
      </c>
      <c r="G346" s="1">
        <f>計算１!M8258</f>
        <v>1</v>
      </c>
      <c r="H346" s="1">
        <f>IF(計算１!I8258=0,"",計算１!N8258)</f>
        <v>46</v>
      </c>
      <c r="I346" s="1">
        <f>IF(ISERROR(計算１!O8258),"",計算１!O8258)</f>
        <v>46</v>
      </c>
      <c r="J346" s="1">
        <f>計算１!P8258</f>
        <v>0</v>
      </c>
      <c r="K346" s="1">
        <f t="shared" si="485"/>
        <v>46</v>
      </c>
      <c r="M346" s="1">
        <f t="shared" si="486"/>
        <v>0</v>
      </c>
      <c r="N346" s="1">
        <f t="shared" si="487"/>
        <v>0</v>
      </c>
      <c r="O346" s="1">
        <f t="shared" si="488"/>
        <v>0</v>
      </c>
      <c r="P346" s="1">
        <f t="shared" si="489"/>
        <v>0</v>
      </c>
      <c r="Q346" s="1">
        <f t="shared" si="490"/>
        <v>0</v>
      </c>
      <c r="R346" s="1">
        <f t="shared" si="491"/>
        <v>0</v>
      </c>
      <c r="S346" s="1">
        <f t="shared" si="492"/>
        <v>0</v>
      </c>
      <c r="T346" s="1">
        <f t="shared" si="493"/>
        <v>0</v>
      </c>
      <c r="U346" s="1">
        <f t="shared" si="494"/>
        <v>0</v>
      </c>
      <c r="V346" s="1">
        <f t="shared" si="495"/>
        <v>0</v>
      </c>
      <c r="W346" s="1">
        <f t="shared" si="496"/>
        <v>0</v>
      </c>
      <c r="X346" s="1">
        <f t="shared" si="497"/>
        <v>0</v>
      </c>
      <c r="Y346" s="1">
        <f t="shared" si="498"/>
        <v>0</v>
      </c>
      <c r="Z346" s="1">
        <f t="shared" si="499"/>
        <v>0</v>
      </c>
      <c r="AA346" s="1">
        <f t="shared" si="500"/>
        <v>0</v>
      </c>
      <c r="AB346" s="1">
        <f t="shared" si="501"/>
        <v>0</v>
      </c>
      <c r="AC346" s="1">
        <f t="shared" si="502"/>
        <v>0</v>
      </c>
      <c r="AD346" s="1">
        <f t="shared" si="503"/>
        <v>0</v>
      </c>
      <c r="AE346" s="1">
        <f t="shared" si="504"/>
        <v>0</v>
      </c>
      <c r="AF346" s="1">
        <f t="shared" si="505"/>
        <v>0</v>
      </c>
      <c r="AG346" s="1">
        <f t="shared" si="506"/>
        <v>0</v>
      </c>
      <c r="AH346" s="1">
        <f t="shared" si="507"/>
        <v>0</v>
      </c>
      <c r="AI346" s="1">
        <f t="shared" si="508"/>
        <v>0</v>
      </c>
      <c r="AJ346" s="1">
        <f t="shared" si="509"/>
        <v>0</v>
      </c>
      <c r="AK346" s="1">
        <f t="shared" si="510"/>
        <v>0</v>
      </c>
      <c r="AL346" s="1">
        <f t="shared" si="511"/>
        <v>0</v>
      </c>
      <c r="AM346" s="1">
        <f t="shared" si="512"/>
        <v>0</v>
      </c>
      <c r="AN346" s="1">
        <f t="shared" si="513"/>
        <v>0</v>
      </c>
      <c r="AO346" s="1">
        <f t="shared" si="514"/>
        <v>0</v>
      </c>
      <c r="AP346" s="1">
        <f t="shared" si="515"/>
        <v>0</v>
      </c>
      <c r="AQ346" s="1">
        <f t="shared" si="516"/>
        <v>0</v>
      </c>
      <c r="AR346" s="1">
        <f t="shared" si="517"/>
        <v>0</v>
      </c>
      <c r="AS346" s="1">
        <f t="shared" si="518"/>
        <v>0</v>
      </c>
      <c r="AT346" s="1">
        <f t="shared" si="519"/>
        <v>0</v>
      </c>
      <c r="AU346" s="1">
        <f t="shared" si="520"/>
        <v>0</v>
      </c>
      <c r="AV346" s="1">
        <f t="shared" si="521"/>
        <v>0</v>
      </c>
      <c r="AW346" s="1">
        <f t="shared" si="522"/>
        <v>0</v>
      </c>
      <c r="AX346" s="1">
        <f t="shared" si="523"/>
        <v>0</v>
      </c>
      <c r="AY346" s="1">
        <f t="shared" si="524"/>
        <v>0</v>
      </c>
      <c r="AZ346" s="1">
        <f t="shared" si="525"/>
        <v>0</v>
      </c>
      <c r="BA346" s="1">
        <f t="shared" si="526"/>
        <v>0</v>
      </c>
      <c r="BB346" s="1">
        <f t="shared" si="527"/>
        <v>0</v>
      </c>
      <c r="BC346" s="1">
        <f t="shared" si="528"/>
        <v>0</v>
      </c>
      <c r="BD346" s="1">
        <f t="shared" si="529"/>
        <v>0</v>
      </c>
      <c r="BE346" s="1">
        <f t="shared" si="530"/>
        <v>0</v>
      </c>
      <c r="BF346" s="1">
        <f t="shared" si="531"/>
        <v>0</v>
      </c>
      <c r="BG346" s="1">
        <f t="shared" si="532"/>
        <v>0</v>
      </c>
      <c r="BH346" s="1">
        <f t="shared" si="533"/>
        <v>0</v>
      </c>
      <c r="BI346" s="1">
        <f t="shared" si="534"/>
        <v>0</v>
      </c>
      <c r="BJ346" s="1">
        <f t="shared" si="535"/>
        <v>0</v>
      </c>
      <c r="BK346" s="1">
        <f t="shared" si="536"/>
        <v>0</v>
      </c>
      <c r="BL346" s="1">
        <f t="shared" si="537"/>
        <v>0</v>
      </c>
      <c r="BM346" s="1">
        <f t="shared" si="538"/>
        <v>0</v>
      </c>
      <c r="BN346" s="1">
        <f t="shared" si="539"/>
        <v>0</v>
      </c>
      <c r="BO346" s="1">
        <f t="shared" si="540"/>
        <v>0</v>
      </c>
      <c r="BP346" s="1">
        <f t="shared" si="541"/>
        <v>0</v>
      </c>
      <c r="BQ346" s="1">
        <f t="shared" si="542"/>
        <v>0</v>
      </c>
      <c r="BR346" s="1">
        <f t="shared" si="543"/>
        <v>0</v>
      </c>
      <c r="BS346" s="1">
        <f t="shared" si="544"/>
        <v>0</v>
      </c>
      <c r="BT346" s="1">
        <f t="shared" si="545"/>
        <v>0</v>
      </c>
      <c r="BU346" s="1">
        <f t="shared" si="546"/>
        <v>0</v>
      </c>
      <c r="BV346" s="1">
        <f t="shared" si="547"/>
        <v>0</v>
      </c>
      <c r="BW346" s="1">
        <f t="shared" si="548"/>
        <v>0</v>
      </c>
      <c r="BX346" s="1">
        <f t="shared" si="549"/>
        <v>0</v>
      </c>
      <c r="BY346" s="1">
        <f t="shared" si="550"/>
        <v>0</v>
      </c>
      <c r="BZ346" s="1">
        <f t="shared" si="551"/>
        <v>0</v>
      </c>
      <c r="CA346" s="1">
        <f t="shared" si="552"/>
        <v>0</v>
      </c>
      <c r="CB346" s="1">
        <f t="shared" si="553"/>
        <v>0</v>
      </c>
      <c r="CC346" s="1">
        <f t="shared" si="554"/>
        <v>0</v>
      </c>
      <c r="CD346" s="1">
        <f t="shared" si="555"/>
        <v>0</v>
      </c>
      <c r="CE346" s="1">
        <f t="shared" si="556"/>
        <v>0</v>
      </c>
      <c r="CF346" s="1">
        <f t="shared" si="557"/>
        <v>0</v>
      </c>
      <c r="CG346" s="1">
        <f t="shared" si="558"/>
        <v>0</v>
      </c>
      <c r="CH346" s="1">
        <f t="shared" si="559"/>
        <v>0</v>
      </c>
      <c r="CI346" s="1">
        <f t="shared" si="560"/>
        <v>0</v>
      </c>
      <c r="CJ346" s="1">
        <f t="shared" si="561"/>
        <v>0</v>
      </c>
      <c r="CK346" s="1">
        <f t="shared" si="562"/>
        <v>0</v>
      </c>
      <c r="CL346" s="1">
        <f t="shared" si="563"/>
        <v>0</v>
      </c>
      <c r="CM346" s="1">
        <f t="shared" si="564"/>
        <v>0</v>
      </c>
      <c r="CN346" s="1">
        <f t="shared" si="565"/>
        <v>0</v>
      </c>
      <c r="CO346" s="1">
        <f t="shared" si="566"/>
        <v>0</v>
      </c>
      <c r="CP346" s="1">
        <f t="shared" si="567"/>
        <v>0</v>
      </c>
      <c r="CQ346" s="1">
        <f t="shared" si="568"/>
        <v>0</v>
      </c>
      <c r="CR346" s="1">
        <f t="shared" si="569"/>
        <v>0</v>
      </c>
      <c r="CS346" s="1">
        <f t="shared" si="570"/>
        <v>0</v>
      </c>
      <c r="CT346" s="1">
        <f t="shared" si="571"/>
        <v>0</v>
      </c>
      <c r="CU346" s="1">
        <f t="shared" si="572"/>
        <v>0</v>
      </c>
      <c r="CV346" s="1">
        <f t="shared" si="573"/>
        <v>0</v>
      </c>
      <c r="CW346" s="1">
        <f t="shared" si="574"/>
        <v>1</v>
      </c>
      <c r="CX346" s="1">
        <f t="shared" si="575"/>
        <v>24</v>
      </c>
      <c r="CY346" s="1">
        <f t="shared" si="576"/>
        <v>46</v>
      </c>
      <c r="CZ346" s="1">
        <f t="shared" si="577"/>
        <v>1</v>
      </c>
      <c r="DA346" s="1">
        <f t="shared" si="578"/>
        <v>46</v>
      </c>
      <c r="DB346" s="1">
        <f t="shared" si="579"/>
        <v>0</v>
      </c>
      <c r="DC346" s="1">
        <f t="shared" si="580"/>
        <v>0</v>
      </c>
      <c r="DD346" s="1">
        <f t="shared" si="581"/>
        <v>46</v>
      </c>
    </row>
    <row r="347" spans="1:108" x14ac:dyDescent="0.55000000000000004">
      <c r="A347" s="1">
        <f>値貼り付け用シート!F355</f>
        <v>3</v>
      </c>
      <c r="B347" s="1">
        <f>値貼り付け用シート!G355</f>
        <v>11</v>
      </c>
      <c r="C347" s="1">
        <f>計算１!I8282</f>
        <v>24</v>
      </c>
      <c r="D347" s="1">
        <f>計算１!J8282</f>
        <v>24</v>
      </c>
      <c r="E347" s="1">
        <f>計算１!K8282</f>
        <v>0</v>
      </c>
      <c r="F347" s="1">
        <f>計算１!L8282</f>
        <v>47</v>
      </c>
      <c r="G347" s="1">
        <f>計算１!M8282</f>
        <v>1</v>
      </c>
      <c r="H347" s="1">
        <f>IF(計算１!I8282=0,"",計算１!N8282)</f>
        <v>48</v>
      </c>
      <c r="I347" s="1">
        <f>IF(ISERROR(計算１!O8282),"",計算１!O8282)</f>
        <v>48</v>
      </c>
      <c r="J347" s="1">
        <f>計算１!P8282</f>
        <v>0</v>
      </c>
      <c r="K347" s="1">
        <f t="shared" si="485"/>
        <v>47</v>
      </c>
      <c r="M347" s="1">
        <f t="shared" si="486"/>
        <v>0</v>
      </c>
      <c r="N347" s="1">
        <f t="shared" si="487"/>
        <v>0</v>
      </c>
      <c r="O347" s="1">
        <f t="shared" si="488"/>
        <v>0</v>
      </c>
      <c r="P347" s="1">
        <f t="shared" si="489"/>
        <v>0</v>
      </c>
      <c r="Q347" s="1">
        <f t="shared" si="490"/>
        <v>0</v>
      </c>
      <c r="R347" s="1">
        <f t="shared" si="491"/>
        <v>0</v>
      </c>
      <c r="S347" s="1">
        <f t="shared" si="492"/>
        <v>0</v>
      </c>
      <c r="T347" s="1">
        <f t="shared" si="493"/>
        <v>0</v>
      </c>
      <c r="U347" s="1">
        <f t="shared" si="494"/>
        <v>0</v>
      </c>
      <c r="V347" s="1">
        <f t="shared" si="495"/>
        <v>0</v>
      </c>
      <c r="W347" s="1">
        <f t="shared" si="496"/>
        <v>0</v>
      </c>
      <c r="X347" s="1">
        <f t="shared" si="497"/>
        <v>0</v>
      </c>
      <c r="Y347" s="1">
        <f t="shared" si="498"/>
        <v>0</v>
      </c>
      <c r="Z347" s="1">
        <f t="shared" si="499"/>
        <v>0</v>
      </c>
      <c r="AA347" s="1">
        <f t="shared" si="500"/>
        <v>0</v>
      </c>
      <c r="AB347" s="1">
        <f t="shared" si="501"/>
        <v>0</v>
      </c>
      <c r="AC347" s="1">
        <f t="shared" si="502"/>
        <v>0</v>
      </c>
      <c r="AD347" s="1">
        <f t="shared" si="503"/>
        <v>0</v>
      </c>
      <c r="AE347" s="1">
        <f t="shared" si="504"/>
        <v>0</v>
      </c>
      <c r="AF347" s="1">
        <f t="shared" si="505"/>
        <v>0</v>
      </c>
      <c r="AG347" s="1">
        <f t="shared" si="506"/>
        <v>0</v>
      </c>
      <c r="AH347" s="1">
        <f t="shared" si="507"/>
        <v>0</v>
      </c>
      <c r="AI347" s="1">
        <f t="shared" si="508"/>
        <v>0</v>
      </c>
      <c r="AJ347" s="1">
        <f t="shared" si="509"/>
        <v>0</v>
      </c>
      <c r="AK347" s="1">
        <f t="shared" si="510"/>
        <v>0</v>
      </c>
      <c r="AL347" s="1">
        <f t="shared" si="511"/>
        <v>0</v>
      </c>
      <c r="AM347" s="1">
        <f t="shared" si="512"/>
        <v>0</v>
      </c>
      <c r="AN347" s="1">
        <f t="shared" si="513"/>
        <v>0</v>
      </c>
      <c r="AO347" s="1">
        <f t="shared" si="514"/>
        <v>0</v>
      </c>
      <c r="AP347" s="1">
        <f t="shared" si="515"/>
        <v>0</v>
      </c>
      <c r="AQ347" s="1">
        <f t="shared" si="516"/>
        <v>0</v>
      </c>
      <c r="AR347" s="1">
        <f t="shared" si="517"/>
        <v>0</v>
      </c>
      <c r="AS347" s="1">
        <f t="shared" si="518"/>
        <v>0</v>
      </c>
      <c r="AT347" s="1">
        <f t="shared" si="519"/>
        <v>0</v>
      </c>
      <c r="AU347" s="1">
        <f t="shared" si="520"/>
        <v>0</v>
      </c>
      <c r="AV347" s="1">
        <f t="shared" si="521"/>
        <v>0</v>
      </c>
      <c r="AW347" s="1">
        <f t="shared" si="522"/>
        <v>0</v>
      </c>
      <c r="AX347" s="1">
        <f t="shared" si="523"/>
        <v>0</v>
      </c>
      <c r="AY347" s="1">
        <f t="shared" si="524"/>
        <v>0</v>
      </c>
      <c r="AZ347" s="1">
        <f t="shared" si="525"/>
        <v>0</v>
      </c>
      <c r="BA347" s="1">
        <f t="shared" si="526"/>
        <v>0</v>
      </c>
      <c r="BB347" s="1">
        <f t="shared" si="527"/>
        <v>0</v>
      </c>
      <c r="BC347" s="1">
        <f t="shared" si="528"/>
        <v>0</v>
      </c>
      <c r="BD347" s="1">
        <f t="shared" si="529"/>
        <v>0</v>
      </c>
      <c r="BE347" s="1">
        <f t="shared" si="530"/>
        <v>0</v>
      </c>
      <c r="BF347" s="1">
        <f t="shared" si="531"/>
        <v>0</v>
      </c>
      <c r="BG347" s="1">
        <f t="shared" si="532"/>
        <v>0</v>
      </c>
      <c r="BH347" s="1">
        <f t="shared" si="533"/>
        <v>0</v>
      </c>
      <c r="BI347" s="1">
        <f t="shared" si="534"/>
        <v>0</v>
      </c>
      <c r="BJ347" s="1">
        <f t="shared" si="535"/>
        <v>0</v>
      </c>
      <c r="BK347" s="1">
        <f t="shared" si="536"/>
        <v>0</v>
      </c>
      <c r="BL347" s="1">
        <f t="shared" si="537"/>
        <v>0</v>
      </c>
      <c r="BM347" s="1">
        <f t="shared" si="538"/>
        <v>0</v>
      </c>
      <c r="BN347" s="1">
        <f t="shared" si="539"/>
        <v>0</v>
      </c>
      <c r="BO347" s="1">
        <f t="shared" si="540"/>
        <v>0</v>
      </c>
      <c r="BP347" s="1">
        <f t="shared" si="541"/>
        <v>0</v>
      </c>
      <c r="BQ347" s="1">
        <f t="shared" si="542"/>
        <v>0</v>
      </c>
      <c r="BR347" s="1">
        <f t="shared" si="543"/>
        <v>0</v>
      </c>
      <c r="BS347" s="1">
        <f t="shared" si="544"/>
        <v>0</v>
      </c>
      <c r="BT347" s="1">
        <f t="shared" si="545"/>
        <v>0</v>
      </c>
      <c r="BU347" s="1">
        <f t="shared" si="546"/>
        <v>0</v>
      </c>
      <c r="BV347" s="1">
        <f t="shared" si="547"/>
        <v>0</v>
      </c>
      <c r="BW347" s="1">
        <f t="shared" si="548"/>
        <v>0</v>
      </c>
      <c r="BX347" s="1">
        <f t="shared" si="549"/>
        <v>0</v>
      </c>
      <c r="BY347" s="1">
        <f t="shared" si="550"/>
        <v>0</v>
      </c>
      <c r="BZ347" s="1">
        <f t="shared" si="551"/>
        <v>0</v>
      </c>
      <c r="CA347" s="1">
        <f t="shared" si="552"/>
        <v>0</v>
      </c>
      <c r="CB347" s="1">
        <f t="shared" si="553"/>
        <v>0</v>
      </c>
      <c r="CC347" s="1">
        <f t="shared" si="554"/>
        <v>0</v>
      </c>
      <c r="CD347" s="1">
        <f t="shared" si="555"/>
        <v>0</v>
      </c>
      <c r="CE347" s="1">
        <f t="shared" si="556"/>
        <v>0</v>
      </c>
      <c r="CF347" s="1">
        <f t="shared" si="557"/>
        <v>0</v>
      </c>
      <c r="CG347" s="1">
        <f t="shared" si="558"/>
        <v>0</v>
      </c>
      <c r="CH347" s="1">
        <f t="shared" si="559"/>
        <v>0</v>
      </c>
      <c r="CI347" s="1">
        <f t="shared" si="560"/>
        <v>0</v>
      </c>
      <c r="CJ347" s="1">
        <f t="shared" si="561"/>
        <v>0</v>
      </c>
      <c r="CK347" s="1">
        <f t="shared" si="562"/>
        <v>0</v>
      </c>
      <c r="CL347" s="1">
        <f t="shared" si="563"/>
        <v>0</v>
      </c>
      <c r="CM347" s="1">
        <f t="shared" si="564"/>
        <v>0</v>
      </c>
      <c r="CN347" s="1">
        <f t="shared" si="565"/>
        <v>0</v>
      </c>
      <c r="CO347" s="1">
        <f t="shared" si="566"/>
        <v>0</v>
      </c>
      <c r="CP347" s="1">
        <f t="shared" si="567"/>
        <v>0</v>
      </c>
      <c r="CQ347" s="1">
        <f t="shared" si="568"/>
        <v>0</v>
      </c>
      <c r="CR347" s="1">
        <f t="shared" si="569"/>
        <v>0</v>
      </c>
      <c r="CS347" s="1">
        <f t="shared" si="570"/>
        <v>0</v>
      </c>
      <c r="CT347" s="1">
        <f t="shared" si="571"/>
        <v>0</v>
      </c>
      <c r="CU347" s="1">
        <f t="shared" si="572"/>
        <v>0</v>
      </c>
      <c r="CV347" s="1">
        <f t="shared" si="573"/>
        <v>0</v>
      </c>
      <c r="CW347" s="1">
        <f t="shared" si="574"/>
        <v>1</v>
      </c>
      <c r="CX347" s="1">
        <f t="shared" si="575"/>
        <v>24</v>
      </c>
      <c r="CY347" s="1">
        <f t="shared" si="576"/>
        <v>47</v>
      </c>
      <c r="CZ347" s="1">
        <f t="shared" si="577"/>
        <v>1</v>
      </c>
      <c r="DA347" s="1">
        <f t="shared" si="578"/>
        <v>47</v>
      </c>
      <c r="DB347" s="1">
        <f t="shared" si="579"/>
        <v>0</v>
      </c>
      <c r="DC347" s="1">
        <f t="shared" si="580"/>
        <v>0</v>
      </c>
      <c r="DD347" s="1">
        <f t="shared" si="581"/>
        <v>48</v>
      </c>
    </row>
    <row r="348" spans="1:108" x14ac:dyDescent="0.55000000000000004">
      <c r="A348" s="1">
        <f>値貼り付け用シート!F356</f>
        <v>3</v>
      </c>
      <c r="B348" s="1">
        <f>値貼り付け用シート!G356</f>
        <v>12</v>
      </c>
      <c r="C348" s="1">
        <f>計算１!I8306</f>
        <v>24</v>
      </c>
      <c r="D348" s="1">
        <f>計算１!J8306</f>
        <v>24</v>
      </c>
      <c r="E348" s="1">
        <f>計算１!K8306</f>
        <v>0</v>
      </c>
      <c r="F348" s="1">
        <f>計算１!L8306</f>
        <v>40</v>
      </c>
      <c r="G348" s="1">
        <f>計算１!M8306</f>
        <v>1</v>
      </c>
      <c r="H348" s="1">
        <f>IF(計算１!I8306=0,"",計算１!N8306)</f>
        <v>41</v>
      </c>
      <c r="I348" s="1">
        <f>IF(ISERROR(計算１!O8306),"",計算１!O8306)</f>
        <v>40</v>
      </c>
      <c r="J348" s="1">
        <f>計算１!P8306</f>
        <v>0</v>
      </c>
      <c r="K348" s="1">
        <f t="shared" si="485"/>
        <v>40</v>
      </c>
      <c r="M348" s="1">
        <f t="shared" si="486"/>
        <v>0</v>
      </c>
      <c r="N348" s="1">
        <f t="shared" si="487"/>
        <v>0</v>
      </c>
      <c r="O348" s="1">
        <f t="shared" si="488"/>
        <v>0</v>
      </c>
      <c r="P348" s="1">
        <f t="shared" si="489"/>
        <v>0</v>
      </c>
      <c r="Q348" s="1">
        <f t="shared" si="490"/>
        <v>0</v>
      </c>
      <c r="R348" s="1">
        <f t="shared" si="491"/>
        <v>0</v>
      </c>
      <c r="S348" s="1">
        <f t="shared" si="492"/>
        <v>0</v>
      </c>
      <c r="T348" s="1">
        <f t="shared" si="493"/>
        <v>0</v>
      </c>
      <c r="U348" s="1">
        <f t="shared" si="494"/>
        <v>0</v>
      </c>
      <c r="V348" s="1">
        <f t="shared" si="495"/>
        <v>0</v>
      </c>
      <c r="W348" s="1">
        <f t="shared" si="496"/>
        <v>0</v>
      </c>
      <c r="X348" s="1">
        <f t="shared" si="497"/>
        <v>0</v>
      </c>
      <c r="Y348" s="1">
        <f t="shared" si="498"/>
        <v>0</v>
      </c>
      <c r="Z348" s="1">
        <f t="shared" si="499"/>
        <v>0</v>
      </c>
      <c r="AA348" s="1">
        <f t="shared" si="500"/>
        <v>0</v>
      </c>
      <c r="AB348" s="1">
        <f t="shared" si="501"/>
        <v>0</v>
      </c>
      <c r="AC348" s="1">
        <f t="shared" si="502"/>
        <v>0</v>
      </c>
      <c r="AD348" s="1">
        <f t="shared" si="503"/>
        <v>0</v>
      </c>
      <c r="AE348" s="1">
        <f t="shared" si="504"/>
        <v>0</v>
      </c>
      <c r="AF348" s="1">
        <f t="shared" si="505"/>
        <v>0</v>
      </c>
      <c r="AG348" s="1">
        <f t="shared" si="506"/>
        <v>0</v>
      </c>
      <c r="AH348" s="1">
        <f t="shared" si="507"/>
        <v>0</v>
      </c>
      <c r="AI348" s="1">
        <f t="shared" si="508"/>
        <v>0</v>
      </c>
      <c r="AJ348" s="1">
        <f t="shared" si="509"/>
        <v>0</v>
      </c>
      <c r="AK348" s="1">
        <f t="shared" si="510"/>
        <v>0</v>
      </c>
      <c r="AL348" s="1">
        <f t="shared" si="511"/>
        <v>0</v>
      </c>
      <c r="AM348" s="1">
        <f t="shared" si="512"/>
        <v>0</v>
      </c>
      <c r="AN348" s="1">
        <f t="shared" si="513"/>
        <v>0</v>
      </c>
      <c r="AO348" s="1">
        <f t="shared" si="514"/>
        <v>0</v>
      </c>
      <c r="AP348" s="1">
        <f t="shared" si="515"/>
        <v>0</v>
      </c>
      <c r="AQ348" s="1">
        <f t="shared" si="516"/>
        <v>0</v>
      </c>
      <c r="AR348" s="1">
        <f t="shared" si="517"/>
        <v>0</v>
      </c>
      <c r="AS348" s="1">
        <f t="shared" si="518"/>
        <v>0</v>
      </c>
      <c r="AT348" s="1">
        <f t="shared" si="519"/>
        <v>0</v>
      </c>
      <c r="AU348" s="1">
        <f t="shared" si="520"/>
        <v>0</v>
      </c>
      <c r="AV348" s="1">
        <f t="shared" si="521"/>
        <v>0</v>
      </c>
      <c r="AW348" s="1">
        <f t="shared" si="522"/>
        <v>0</v>
      </c>
      <c r="AX348" s="1">
        <f t="shared" si="523"/>
        <v>0</v>
      </c>
      <c r="AY348" s="1">
        <f t="shared" si="524"/>
        <v>0</v>
      </c>
      <c r="AZ348" s="1">
        <f t="shared" si="525"/>
        <v>0</v>
      </c>
      <c r="BA348" s="1">
        <f t="shared" si="526"/>
        <v>0</v>
      </c>
      <c r="BB348" s="1">
        <f t="shared" si="527"/>
        <v>0</v>
      </c>
      <c r="BC348" s="1">
        <f t="shared" si="528"/>
        <v>0</v>
      </c>
      <c r="BD348" s="1">
        <f t="shared" si="529"/>
        <v>0</v>
      </c>
      <c r="BE348" s="1">
        <f t="shared" si="530"/>
        <v>0</v>
      </c>
      <c r="BF348" s="1">
        <f t="shared" si="531"/>
        <v>0</v>
      </c>
      <c r="BG348" s="1">
        <f t="shared" si="532"/>
        <v>0</v>
      </c>
      <c r="BH348" s="1">
        <f t="shared" si="533"/>
        <v>0</v>
      </c>
      <c r="BI348" s="1">
        <f t="shared" si="534"/>
        <v>0</v>
      </c>
      <c r="BJ348" s="1">
        <f t="shared" si="535"/>
        <v>0</v>
      </c>
      <c r="BK348" s="1">
        <f t="shared" si="536"/>
        <v>0</v>
      </c>
      <c r="BL348" s="1">
        <f t="shared" si="537"/>
        <v>0</v>
      </c>
      <c r="BM348" s="1">
        <f t="shared" si="538"/>
        <v>0</v>
      </c>
      <c r="BN348" s="1">
        <f t="shared" si="539"/>
        <v>0</v>
      </c>
      <c r="BO348" s="1">
        <f t="shared" si="540"/>
        <v>0</v>
      </c>
      <c r="BP348" s="1">
        <f t="shared" si="541"/>
        <v>0</v>
      </c>
      <c r="BQ348" s="1">
        <f t="shared" si="542"/>
        <v>0</v>
      </c>
      <c r="BR348" s="1">
        <f t="shared" si="543"/>
        <v>0</v>
      </c>
      <c r="BS348" s="1">
        <f t="shared" si="544"/>
        <v>0</v>
      </c>
      <c r="BT348" s="1">
        <f t="shared" si="545"/>
        <v>0</v>
      </c>
      <c r="BU348" s="1">
        <f t="shared" si="546"/>
        <v>0</v>
      </c>
      <c r="BV348" s="1">
        <f t="shared" si="547"/>
        <v>0</v>
      </c>
      <c r="BW348" s="1">
        <f t="shared" si="548"/>
        <v>0</v>
      </c>
      <c r="BX348" s="1">
        <f t="shared" si="549"/>
        <v>0</v>
      </c>
      <c r="BY348" s="1">
        <f t="shared" si="550"/>
        <v>0</v>
      </c>
      <c r="BZ348" s="1">
        <f t="shared" si="551"/>
        <v>0</v>
      </c>
      <c r="CA348" s="1">
        <f t="shared" si="552"/>
        <v>0</v>
      </c>
      <c r="CB348" s="1">
        <f t="shared" si="553"/>
        <v>0</v>
      </c>
      <c r="CC348" s="1">
        <f t="shared" si="554"/>
        <v>0</v>
      </c>
      <c r="CD348" s="1">
        <f t="shared" si="555"/>
        <v>0</v>
      </c>
      <c r="CE348" s="1">
        <f t="shared" si="556"/>
        <v>0</v>
      </c>
      <c r="CF348" s="1">
        <f t="shared" si="557"/>
        <v>0</v>
      </c>
      <c r="CG348" s="1">
        <f t="shared" si="558"/>
        <v>0</v>
      </c>
      <c r="CH348" s="1">
        <f t="shared" si="559"/>
        <v>0</v>
      </c>
      <c r="CI348" s="1">
        <f t="shared" si="560"/>
        <v>0</v>
      </c>
      <c r="CJ348" s="1">
        <f t="shared" si="561"/>
        <v>0</v>
      </c>
      <c r="CK348" s="1">
        <f t="shared" si="562"/>
        <v>0</v>
      </c>
      <c r="CL348" s="1">
        <f t="shared" si="563"/>
        <v>0</v>
      </c>
      <c r="CM348" s="1">
        <f t="shared" si="564"/>
        <v>0</v>
      </c>
      <c r="CN348" s="1">
        <f t="shared" si="565"/>
        <v>0</v>
      </c>
      <c r="CO348" s="1">
        <f t="shared" si="566"/>
        <v>0</v>
      </c>
      <c r="CP348" s="1">
        <f t="shared" si="567"/>
        <v>0</v>
      </c>
      <c r="CQ348" s="1">
        <f t="shared" si="568"/>
        <v>0</v>
      </c>
      <c r="CR348" s="1">
        <f t="shared" si="569"/>
        <v>0</v>
      </c>
      <c r="CS348" s="1">
        <f t="shared" si="570"/>
        <v>0</v>
      </c>
      <c r="CT348" s="1">
        <f t="shared" si="571"/>
        <v>0</v>
      </c>
      <c r="CU348" s="1">
        <f t="shared" si="572"/>
        <v>0</v>
      </c>
      <c r="CV348" s="1">
        <f t="shared" si="573"/>
        <v>0</v>
      </c>
      <c r="CW348" s="1">
        <f t="shared" si="574"/>
        <v>1</v>
      </c>
      <c r="CX348" s="1">
        <f t="shared" si="575"/>
        <v>24</v>
      </c>
      <c r="CY348" s="1">
        <f t="shared" si="576"/>
        <v>40</v>
      </c>
      <c r="CZ348" s="1">
        <f t="shared" si="577"/>
        <v>1</v>
      </c>
      <c r="DA348" s="1">
        <f t="shared" si="578"/>
        <v>40</v>
      </c>
      <c r="DB348" s="1">
        <f t="shared" si="579"/>
        <v>0</v>
      </c>
      <c r="DC348" s="1">
        <f t="shared" si="580"/>
        <v>0</v>
      </c>
      <c r="DD348" s="1">
        <f t="shared" si="581"/>
        <v>41</v>
      </c>
    </row>
    <row r="349" spans="1:108" x14ac:dyDescent="0.55000000000000004">
      <c r="A349" s="1">
        <f>値貼り付け用シート!F357</f>
        <v>3</v>
      </c>
      <c r="B349" s="1">
        <f>値貼り付け用シート!G357</f>
        <v>13</v>
      </c>
      <c r="C349" s="1">
        <f>計算１!I8330</f>
        <v>20</v>
      </c>
      <c r="D349" s="1">
        <f>計算１!J8330</f>
        <v>17</v>
      </c>
      <c r="E349" s="1">
        <f>計算１!K8330</f>
        <v>1</v>
      </c>
      <c r="F349" s="1" t="e">
        <f>計算１!L8330</f>
        <v>#N/A</v>
      </c>
      <c r="G349" s="1" t="e">
        <f>計算１!M8330</f>
        <v>#N/A</v>
      </c>
      <c r="H349" s="1">
        <f>IF(計算１!I8330=0,"",計算１!N8330)</f>
        <v>34</v>
      </c>
      <c r="I349" s="1">
        <f>IF(ISERROR(計算１!O8330),"",計算１!O8330)</f>
        <v>29</v>
      </c>
      <c r="J349" s="1">
        <f>計算１!P8330</f>
        <v>0</v>
      </c>
      <c r="K349" s="1" t="str">
        <f t="shared" si="485"/>
        <v/>
      </c>
      <c r="M349" s="1">
        <f t="shared" si="486"/>
        <v>0</v>
      </c>
      <c r="N349" s="1">
        <f t="shared" si="487"/>
        <v>0</v>
      </c>
      <c r="O349" s="1">
        <f t="shared" si="488"/>
        <v>0</v>
      </c>
      <c r="P349" s="1">
        <f t="shared" si="489"/>
        <v>0</v>
      </c>
      <c r="Q349" s="1">
        <f t="shared" si="490"/>
        <v>0</v>
      </c>
      <c r="R349" s="1">
        <f t="shared" si="491"/>
        <v>0</v>
      </c>
      <c r="S349" s="1">
        <f t="shared" si="492"/>
        <v>0</v>
      </c>
      <c r="T349" s="1">
        <f t="shared" si="493"/>
        <v>0</v>
      </c>
      <c r="U349" s="1">
        <f t="shared" si="494"/>
        <v>0</v>
      </c>
      <c r="V349" s="1">
        <f t="shared" si="495"/>
        <v>0</v>
      </c>
      <c r="W349" s="1">
        <f t="shared" si="496"/>
        <v>0</v>
      </c>
      <c r="X349" s="1">
        <f t="shared" si="497"/>
        <v>0</v>
      </c>
      <c r="Y349" s="1">
        <f t="shared" si="498"/>
        <v>0</v>
      </c>
      <c r="Z349" s="1">
        <f t="shared" si="499"/>
        <v>0</v>
      </c>
      <c r="AA349" s="1">
        <f t="shared" si="500"/>
        <v>0</v>
      </c>
      <c r="AB349" s="1">
        <f t="shared" si="501"/>
        <v>0</v>
      </c>
      <c r="AC349" s="1">
        <f t="shared" si="502"/>
        <v>0</v>
      </c>
      <c r="AD349" s="1">
        <f t="shared" si="503"/>
        <v>0</v>
      </c>
      <c r="AE349" s="1">
        <f t="shared" si="504"/>
        <v>0</v>
      </c>
      <c r="AF349" s="1">
        <f t="shared" si="505"/>
        <v>0</v>
      </c>
      <c r="AG349" s="1">
        <f t="shared" si="506"/>
        <v>0</v>
      </c>
      <c r="AH349" s="1">
        <f t="shared" si="507"/>
        <v>0</v>
      </c>
      <c r="AI349" s="1">
        <f t="shared" si="508"/>
        <v>0</v>
      </c>
      <c r="AJ349" s="1">
        <f t="shared" si="509"/>
        <v>0</v>
      </c>
      <c r="AK349" s="1">
        <f t="shared" si="510"/>
        <v>0</v>
      </c>
      <c r="AL349" s="1">
        <f t="shared" si="511"/>
        <v>0</v>
      </c>
      <c r="AM349" s="1">
        <f t="shared" si="512"/>
        <v>0</v>
      </c>
      <c r="AN349" s="1">
        <f t="shared" si="513"/>
        <v>0</v>
      </c>
      <c r="AO349" s="1">
        <f t="shared" si="514"/>
        <v>0</v>
      </c>
      <c r="AP349" s="1">
        <f t="shared" si="515"/>
        <v>0</v>
      </c>
      <c r="AQ349" s="1">
        <f t="shared" si="516"/>
        <v>0</v>
      </c>
      <c r="AR349" s="1">
        <f t="shared" si="517"/>
        <v>0</v>
      </c>
      <c r="AS349" s="1">
        <f t="shared" si="518"/>
        <v>0</v>
      </c>
      <c r="AT349" s="1">
        <f t="shared" si="519"/>
        <v>0</v>
      </c>
      <c r="AU349" s="1">
        <f t="shared" si="520"/>
        <v>0</v>
      </c>
      <c r="AV349" s="1">
        <f t="shared" si="521"/>
        <v>0</v>
      </c>
      <c r="AW349" s="1">
        <f t="shared" si="522"/>
        <v>0</v>
      </c>
      <c r="AX349" s="1">
        <f t="shared" si="523"/>
        <v>0</v>
      </c>
      <c r="AY349" s="1">
        <f t="shared" si="524"/>
        <v>0</v>
      </c>
      <c r="AZ349" s="1">
        <f t="shared" si="525"/>
        <v>0</v>
      </c>
      <c r="BA349" s="1">
        <f t="shared" si="526"/>
        <v>0</v>
      </c>
      <c r="BB349" s="1">
        <f t="shared" si="527"/>
        <v>0</v>
      </c>
      <c r="BC349" s="1">
        <f t="shared" si="528"/>
        <v>0</v>
      </c>
      <c r="BD349" s="1">
        <f t="shared" si="529"/>
        <v>0</v>
      </c>
      <c r="BE349" s="1">
        <f t="shared" si="530"/>
        <v>0</v>
      </c>
      <c r="BF349" s="1">
        <f t="shared" si="531"/>
        <v>0</v>
      </c>
      <c r="BG349" s="1">
        <f t="shared" si="532"/>
        <v>0</v>
      </c>
      <c r="BH349" s="1">
        <f t="shared" si="533"/>
        <v>0</v>
      </c>
      <c r="BI349" s="1">
        <f t="shared" si="534"/>
        <v>0</v>
      </c>
      <c r="BJ349" s="1">
        <f t="shared" si="535"/>
        <v>0</v>
      </c>
      <c r="BK349" s="1">
        <f t="shared" si="536"/>
        <v>0</v>
      </c>
      <c r="BL349" s="1">
        <f t="shared" si="537"/>
        <v>0</v>
      </c>
      <c r="BM349" s="1">
        <f t="shared" si="538"/>
        <v>0</v>
      </c>
      <c r="BN349" s="1">
        <f t="shared" si="539"/>
        <v>0</v>
      </c>
      <c r="BO349" s="1">
        <f t="shared" si="540"/>
        <v>0</v>
      </c>
      <c r="BP349" s="1">
        <f t="shared" si="541"/>
        <v>0</v>
      </c>
      <c r="BQ349" s="1">
        <f t="shared" si="542"/>
        <v>0</v>
      </c>
      <c r="BR349" s="1">
        <f t="shared" si="543"/>
        <v>0</v>
      </c>
      <c r="BS349" s="1">
        <f t="shared" si="544"/>
        <v>0</v>
      </c>
      <c r="BT349" s="1">
        <f t="shared" si="545"/>
        <v>0</v>
      </c>
      <c r="BU349" s="1">
        <f t="shared" si="546"/>
        <v>0</v>
      </c>
      <c r="BV349" s="1">
        <f t="shared" si="547"/>
        <v>0</v>
      </c>
      <c r="BW349" s="1">
        <f t="shared" si="548"/>
        <v>0</v>
      </c>
      <c r="BX349" s="1">
        <f t="shared" si="549"/>
        <v>0</v>
      </c>
      <c r="BY349" s="1">
        <f t="shared" si="550"/>
        <v>0</v>
      </c>
      <c r="BZ349" s="1">
        <f t="shared" si="551"/>
        <v>0</v>
      </c>
      <c r="CA349" s="1">
        <f t="shared" si="552"/>
        <v>0</v>
      </c>
      <c r="CB349" s="1">
        <f t="shared" si="553"/>
        <v>0</v>
      </c>
      <c r="CC349" s="1">
        <f t="shared" si="554"/>
        <v>0</v>
      </c>
      <c r="CD349" s="1">
        <f t="shared" si="555"/>
        <v>0</v>
      </c>
      <c r="CE349" s="1">
        <f t="shared" si="556"/>
        <v>0</v>
      </c>
      <c r="CF349" s="1">
        <f t="shared" si="557"/>
        <v>0</v>
      </c>
      <c r="CG349" s="1">
        <f t="shared" si="558"/>
        <v>0</v>
      </c>
      <c r="CH349" s="1">
        <f t="shared" si="559"/>
        <v>0</v>
      </c>
      <c r="CI349" s="1">
        <f t="shared" si="560"/>
        <v>0</v>
      </c>
      <c r="CJ349" s="1">
        <f t="shared" si="561"/>
        <v>0</v>
      </c>
      <c r="CK349" s="1">
        <f t="shared" si="562"/>
        <v>0</v>
      </c>
      <c r="CL349" s="1">
        <f t="shared" si="563"/>
        <v>0</v>
      </c>
      <c r="CM349" s="1">
        <f t="shared" si="564"/>
        <v>0</v>
      </c>
      <c r="CN349" s="1">
        <f t="shared" si="565"/>
        <v>0</v>
      </c>
      <c r="CO349" s="1">
        <f t="shared" si="566"/>
        <v>0</v>
      </c>
      <c r="CP349" s="1">
        <f t="shared" si="567"/>
        <v>0</v>
      </c>
      <c r="CQ349" s="1">
        <f t="shared" si="568"/>
        <v>0</v>
      </c>
      <c r="CR349" s="1">
        <f t="shared" si="569"/>
        <v>0</v>
      </c>
      <c r="CS349" s="1">
        <f t="shared" si="570"/>
        <v>0</v>
      </c>
      <c r="CT349" s="1">
        <f t="shared" si="571"/>
        <v>0</v>
      </c>
      <c r="CU349" s="1">
        <f t="shared" si="572"/>
        <v>0</v>
      </c>
      <c r="CV349" s="1">
        <f t="shared" si="573"/>
        <v>0</v>
      </c>
      <c r="CW349" s="1">
        <f t="shared" si="574"/>
        <v>0</v>
      </c>
      <c r="CX349" s="1">
        <f t="shared" si="575"/>
        <v>20</v>
      </c>
      <c r="CY349" s="1">
        <f t="shared" si="576"/>
        <v>0</v>
      </c>
      <c r="CZ349" s="1">
        <f t="shared" si="577"/>
        <v>0</v>
      </c>
      <c r="DA349" s="1">
        <f t="shared" si="578"/>
        <v>0</v>
      </c>
      <c r="DB349" s="1">
        <f t="shared" si="579"/>
        <v>0</v>
      </c>
      <c r="DC349" s="1">
        <f t="shared" si="580"/>
        <v>0</v>
      </c>
      <c r="DD349" s="1">
        <f t="shared" si="581"/>
        <v>34</v>
      </c>
    </row>
    <row r="350" spans="1:108" x14ac:dyDescent="0.55000000000000004">
      <c r="A350" s="1">
        <f>値貼り付け用シート!F358</f>
        <v>3</v>
      </c>
      <c r="B350" s="1">
        <f>値貼り付け用シート!G358</f>
        <v>14</v>
      </c>
      <c r="C350" s="1">
        <f>計算１!I8354</f>
        <v>22</v>
      </c>
      <c r="D350" s="1">
        <f>計算１!J8354</f>
        <v>24</v>
      </c>
      <c r="E350" s="1">
        <f>計算１!K8354</f>
        <v>0</v>
      </c>
      <c r="F350" s="1">
        <f>計算１!L8354</f>
        <v>46</v>
      </c>
      <c r="G350" s="1">
        <f>計算１!M8354</f>
        <v>1</v>
      </c>
      <c r="H350" s="1">
        <f>IF(計算１!I8354=0,"",計算１!N8354)</f>
        <v>47</v>
      </c>
      <c r="I350" s="1">
        <f>IF(ISERROR(計算１!O8354),"",計算１!O8354)</f>
        <v>47</v>
      </c>
      <c r="J350" s="1">
        <f>計算１!P8354</f>
        <v>0</v>
      </c>
      <c r="K350" s="1">
        <f t="shared" si="485"/>
        <v>46</v>
      </c>
      <c r="M350" s="1">
        <f t="shared" si="486"/>
        <v>0</v>
      </c>
      <c r="N350" s="1">
        <f t="shared" si="487"/>
        <v>0</v>
      </c>
      <c r="O350" s="1">
        <f t="shared" si="488"/>
        <v>0</v>
      </c>
      <c r="P350" s="1">
        <f t="shared" si="489"/>
        <v>0</v>
      </c>
      <c r="Q350" s="1">
        <f t="shared" si="490"/>
        <v>0</v>
      </c>
      <c r="R350" s="1">
        <f t="shared" si="491"/>
        <v>0</v>
      </c>
      <c r="S350" s="1">
        <f t="shared" si="492"/>
        <v>0</v>
      </c>
      <c r="T350" s="1">
        <f t="shared" si="493"/>
        <v>0</v>
      </c>
      <c r="U350" s="1">
        <f t="shared" si="494"/>
        <v>0</v>
      </c>
      <c r="V350" s="1">
        <f t="shared" si="495"/>
        <v>0</v>
      </c>
      <c r="W350" s="1">
        <f t="shared" si="496"/>
        <v>0</v>
      </c>
      <c r="X350" s="1">
        <f t="shared" si="497"/>
        <v>0</v>
      </c>
      <c r="Y350" s="1">
        <f t="shared" si="498"/>
        <v>0</v>
      </c>
      <c r="Z350" s="1">
        <f t="shared" si="499"/>
        <v>0</v>
      </c>
      <c r="AA350" s="1">
        <f t="shared" si="500"/>
        <v>0</v>
      </c>
      <c r="AB350" s="1">
        <f t="shared" si="501"/>
        <v>0</v>
      </c>
      <c r="AC350" s="1">
        <f t="shared" si="502"/>
        <v>0</v>
      </c>
      <c r="AD350" s="1">
        <f t="shared" si="503"/>
        <v>0</v>
      </c>
      <c r="AE350" s="1">
        <f t="shared" si="504"/>
        <v>0</v>
      </c>
      <c r="AF350" s="1">
        <f t="shared" si="505"/>
        <v>0</v>
      </c>
      <c r="AG350" s="1">
        <f t="shared" si="506"/>
        <v>0</v>
      </c>
      <c r="AH350" s="1">
        <f t="shared" si="507"/>
        <v>0</v>
      </c>
      <c r="AI350" s="1">
        <f t="shared" si="508"/>
        <v>0</v>
      </c>
      <c r="AJ350" s="1">
        <f t="shared" si="509"/>
        <v>0</v>
      </c>
      <c r="AK350" s="1">
        <f t="shared" si="510"/>
        <v>0</v>
      </c>
      <c r="AL350" s="1">
        <f t="shared" si="511"/>
        <v>0</v>
      </c>
      <c r="AM350" s="1">
        <f t="shared" si="512"/>
        <v>0</v>
      </c>
      <c r="AN350" s="1">
        <f t="shared" si="513"/>
        <v>0</v>
      </c>
      <c r="AO350" s="1">
        <f t="shared" si="514"/>
        <v>0</v>
      </c>
      <c r="AP350" s="1">
        <f t="shared" si="515"/>
        <v>0</v>
      </c>
      <c r="AQ350" s="1">
        <f t="shared" si="516"/>
        <v>0</v>
      </c>
      <c r="AR350" s="1">
        <f t="shared" si="517"/>
        <v>0</v>
      </c>
      <c r="AS350" s="1">
        <f t="shared" si="518"/>
        <v>0</v>
      </c>
      <c r="AT350" s="1">
        <f t="shared" si="519"/>
        <v>0</v>
      </c>
      <c r="AU350" s="1">
        <f t="shared" si="520"/>
        <v>0</v>
      </c>
      <c r="AV350" s="1">
        <f t="shared" si="521"/>
        <v>0</v>
      </c>
      <c r="AW350" s="1">
        <f t="shared" si="522"/>
        <v>0</v>
      </c>
      <c r="AX350" s="1">
        <f t="shared" si="523"/>
        <v>0</v>
      </c>
      <c r="AY350" s="1">
        <f t="shared" si="524"/>
        <v>0</v>
      </c>
      <c r="AZ350" s="1">
        <f t="shared" si="525"/>
        <v>0</v>
      </c>
      <c r="BA350" s="1">
        <f t="shared" si="526"/>
        <v>0</v>
      </c>
      <c r="BB350" s="1">
        <f t="shared" si="527"/>
        <v>0</v>
      </c>
      <c r="BC350" s="1">
        <f t="shared" si="528"/>
        <v>0</v>
      </c>
      <c r="BD350" s="1">
        <f t="shared" si="529"/>
        <v>0</v>
      </c>
      <c r="BE350" s="1">
        <f t="shared" si="530"/>
        <v>0</v>
      </c>
      <c r="BF350" s="1">
        <f t="shared" si="531"/>
        <v>0</v>
      </c>
      <c r="BG350" s="1">
        <f t="shared" si="532"/>
        <v>0</v>
      </c>
      <c r="BH350" s="1">
        <f t="shared" si="533"/>
        <v>0</v>
      </c>
      <c r="BI350" s="1">
        <f t="shared" si="534"/>
        <v>0</v>
      </c>
      <c r="BJ350" s="1">
        <f t="shared" si="535"/>
        <v>0</v>
      </c>
      <c r="BK350" s="1">
        <f t="shared" si="536"/>
        <v>0</v>
      </c>
      <c r="BL350" s="1">
        <f t="shared" si="537"/>
        <v>0</v>
      </c>
      <c r="BM350" s="1">
        <f t="shared" si="538"/>
        <v>0</v>
      </c>
      <c r="BN350" s="1">
        <f t="shared" si="539"/>
        <v>0</v>
      </c>
      <c r="BO350" s="1">
        <f t="shared" si="540"/>
        <v>0</v>
      </c>
      <c r="BP350" s="1">
        <f t="shared" si="541"/>
        <v>0</v>
      </c>
      <c r="BQ350" s="1">
        <f t="shared" si="542"/>
        <v>0</v>
      </c>
      <c r="BR350" s="1">
        <f t="shared" si="543"/>
        <v>0</v>
      </c>
      <c r="BS350" s="1">
        <f t="shared" si="544"/>
        <v>0</v>
      </c>
      <c r="BT350" s="1">
        <f t="shared" si="545"/>
        <v>0</v>
      </c>
      <c r="BU350" s="1">
        <f t="shared" si="546"/>
        <v>0</v>
      </c>
      <c r="BV350" s="1">
        <f t="shared" si="547"/>
        <v>0</v>
      </c>
      <c r="BW350" s="1">
        <f t="shared" si="548"/>
        <v>0</v>
      </c>
      <c r="BX350" s="1">
        <f t="shared" si="549"/>
        <v>0</v>
      </c>
      <c r="BY350" s="1">
        <f t="shared" si="550"/>
        <v>0</v>
      </c>
      <c r="BZ350" s="1">
        <f t="shared" si="551"/>
        <v>0</v>
      </c>
      <c r="CA350" s="1">
        <f t="shared" si="552"/>
        <v>0</v>
      </c>
      <c r="CB350" s="1">
        <f t="shared" si="553"/>
        <v>0</v>
      </c>
      <c r="CC350" s="1">
        <f t="shared" si="554"/>
        <v>0</v>
      </c>
      <c r="CD350" s="1">
        <f t="shared" si="555"/>
        <v>0</v>
      </c>
      <c r="CE350" s="1">
        <f t="shared" si="556"/>
        <v>0</v>
      </c>
      <c r="CF350" s="1">
        <f t="shared" si="557"/>
        <v>0</v>
      </c>
      <c r="CG350" s="1">
        <f t="shared" si="558"/>
        <v>0</v>
      </c>
      <c r="CH350" s="1">
        <f t="shared" si="559"/>
        <v>0</v>
      </c>
      <c r="CI350" s="1">
        <f t="shared" si="560"/>
        <v>0</v>
      </c>
      <c r="CJ350" s="1">
        <f t="shared" si="561"/>
        <v>0</v>
      </c>
      <c r="CK350" s="1">
        <f t="shared" si="562"/>
        <v>0</v>
      </c>
      <c r="CL350" s="1">
        <f t="shared" si="563"/>
        <v>0</v>
      </c>
      <c r="CM350" s="1">
        <f t="shared" si="564"/>
        <v>0</v>
      </c>
      <c r="CN350" s="1">
        <f t="shared" si="565"/>
        <v>0</v>
      </c>
      <c r="CO350" s="1">
        <f t="shared" si="566"/>
        <v>0</v>
      </c>
      <c r="CP350" s="1">
        <f t="shared" si="567"/>
        <v>0</v>
      </c>
      <c r="CQ350" s="1">
        <f t="shared" si="568"/>
        <v>0</v>
      </c>
      <c r="CR350" s="1">
        <f t="shared" si="569"/>
        <v>0</v>
      </c>
      <c r="CS350" s="1">
        <f t="shared" si="570"/>
        <v>0</v>
      </c>
      <c r="CT350" s="1">
        <f t="shared" si="571"/>
        <v>0</v>
      </c>
      <c r="CU350" s="1">
        <f t="shared" si="572"/>
        <v>0</v>
      </c>
      <c r="CV350" s="1">
        <f t="shared" si="573"/>
        <v>0</v>
      </c>
      <c r="CW350" s="1">
        <f t="shared" si="574"/>
        <v>1</v>
      </c>
      <c r="CX350" s="1">
        <f t="shared" si="575"/>
        <v>22</v>
      </c>
      <c r="CY350" s="1">
        <f t="shared" si="576"/>
        <v>46</v>
      </c>
      <c r="CZ350" s="1">
        <f t="shared" si="577"/>
        <v>1</v>
      </c>
      <c r="DA350" s="1">
        <f t="shared" si="578"/>
        <v>46</v>
      </c>
      <c r="DB350" s="1">
        <f t="shared" si="579"/>
        <v>0</v>
      </c>
      <c r="DC350" s="1">
        <f t="shared" si="580"/>
        <v>0</v>
      </c>
      <c r="DD350" s="1">
        <f t="shared" si="581"/>
        <v>47</v>
      </c>
    </row>
    <row r="351" spans="1:108" x14ac:dyDescent="0.55000000000000004">
      <c r="A351" s="1">
        <f>値貼り付け用シート!F359</f>
        <v>3</v>
      </c>
      <c r="B351" s="1">
        <f>値貼り付け用シート!G359</f>
        <v>15</v>
      </c>
      <c r="C351" s="1">
        <f>計算１!I8378</f>
        <v>24</v>
      </c>
      <c r="D351" s="1">
        <f>計算１!J8378</f>
        <v>24</v>
      </c>
      <c r="E351" s="1">
        <f>計算１!K8378</f>
        <v>0</v>
      </c>
      <c r="F351" s="1">
        <f>計算１!L8378</f>
        <v>43</v>
      </c>
      <c r="G351" s="1">
        <f>計算１!M8378</f>
        <v>1</v>
      </c>
      <c r="H351" s="1">
        <f>IF(計算１!I8378=0,"",計算１!N8378)</f>
        <v>51</v>
      </c>
      <c r="I351" s="1">
        <f>IF(ISERROR(計算１!O8378),"",計算１!O8378)</f>
        <v>46</v>
      </c>
      <c r="J351" s="1">
        <f>計算１!P8378</f>
        <v>0</v>
      </c>
      <c r="K351" s="1">
        <f t="shared" si="485"/>
        <v>43</v>
      </c>
      <c r="M351" s="1">
        <f t="shared" si="486"/>
        <v>0</v>
      </c>
      <c r="N351" s="1">
        <f t="shared" si="487"/>
        <v>0</v>
      </c>
      <c r="O351" s="1">
        <f t="shared" si="488"/>
        <v>0</v>
      </c>
      <c r="P351" s="1">
        <f t="shared" si="489"/>
        <v>0</v>
      </c>
      <c r="Q351" s="1">
        <f t="shared" si="490"/>
        <v>0</v>
      </c>
      <c r="R351" s="1">
        <f t="shared" si="491"/>
        <v>0</v>
      </c>
      <c r="S351" s="1">
        <f t="shared" si="492"/>
        <v>0</v>
      </c>
      <c r="T351" s="1">
        <f t="shared" si="493"/>
        <v>0</v>
      </c>
      <c r="U351" s="1">
        <f t="shared" si="494"/>
        <v>0</v>
      </c>
      <c r="V351" s="1">
        <f t="shared" si="495"/>
        <v>0</v>
      </c>
      <c r="W351" s="1">
        <f t="shared" si="496"/>
        <v>0</v>
      </c>
      <c r="X351" s="1">
        <f t="shared" si="497"/>
        <v>0</v>
      </c>
      <c r="Y351" s="1">
        <f t="shared" si="498"/>
        <v>0</v>
      </c>
      <c r="Z351" s="1">
        <f t="shared" si="499"/>
        <v>0</v>
      </c>
      <c r="AA351" s="1">
        <f t="shared" si="500"/>
        <v>0</v>
      </c>
      <c r="AB351" s="1">
        <f t="shared" si="501"/>
        <v>0</v>
      </c>
      <c r="AC351" s="1">
        <f t="shared" si="502"/>
        <v>0</v>
      </c>
      <c r="AD351" s="1">
        <f t="shared" si="503"/>
        <v>0</v>
      </c>
      <c r="AE351" s="1">
        <f t="shared" si="504"/>
        <v>0</v>
      </c>
      <c r="AF351" s="1">
        <f t="shared" si="505"/>
        <v>0</v>
      </c>
      <c r="AG351" s="1">
        <f t="shared" si="506"/>
        <v>0</v>
      </c>
      <c r="AH351" s="1">
        <f t="shared" si="507"/>
        <v>0</v>
      </c>
      <c r="AI351" s="1">
        <f t="shared" si="508"/>
        <v>0</v>
      </c>
      <c r="AJ351" s="1">
        <f t="shared" si="509"/>
        <v>0</v>
      </c>
      <c r="AK351" s="1">
        <f t="shared" si="510"/>
        <v>0</v>
      </c>
      <c r="AL351" s="1">
        <f t="shared" si="511"/>
        <v>0</v>
      </c>
      <c r="AM351" s="1">
        <f t="shared" si="512"/>
        <v>0</v>
      </c>
      <c r="AN351" s="1">
        <f t="shared" si="513"/>
        <v>0</v>
      </c>
      <c r="AO351" s="1">
        <f t="shared" si="514"/>
        <v>0</v>
      </c>
      <c r="AP351" s="1">
        <f t="shared" si="515"/>
        <v>0</v>
      </c>
      <c r="AQ351" s="1">
        <f t="shared" si="516"/>
        <v>0</v>
      </c>
      <c r="AR351" s="1">
        <f t="shared" si="517"/>
        <v>0</v>
      </c>
      <c r="AS351" s="1">
        <f t="shared" si="518"/>
        <v>0</v>
      </c>
      <c r="AT351" s="1">
        <f t="shared" si="519"/>
        <v>0</v>
      </c>
      <c r="AU351" s="1">
        <f t="shared" si="520"/>
        <v>0</v>
      </c>
      <c r="AV351" s="1">
        <f t="shared" si="521"/>
        <v>0</v>
      </c>
      <c r="AW351" s="1">
        <f t="shared" si="522"/>
        <v>0</v>
      </c>
      <c r="AX351" s="1">
        <f t="shared" si="523"/>
        <v>0</v>
      </c>
      <c r="AY351" s="1">
        <f t="shared" si="524"/>
        <v>0</v>
      </c>
      <c r="AZ351" s="1">
        <f t="shared" si="525"/>
        <v>0</v>
      </c>
      <c r="BA351" s="1">
        <f t="shared" si="526"/>
        <v>0</v>
      </c>
      <c r="BB351" s="1">
        <f t="shared" si="527"/>
        <v>0</v>
      </c>
      <c r="BC351" s="1">
        <f t="shared" si="528"/>
        <v>0</v>
      </c>
      <c r="BD351" s="1">
        <f t="shared" si="529"/>
        <v>0</v>
      </c>
      <c r="BE351" s="1">
        <f t="shared" si="530"/>
        <v>0</v>
      </c>
      <c r="BF351" s="1">
        <f t="shared" si="531"/>
        <v>0</v>
      </c>
      <c r="BG351" s="1">
        <f t="shared" si="532"/>
        <v>0</v>
      </c>
      <c r="BH351" s="1">
        <f t="shared" si="533"/>
        <v>0</v>
      </c>
      <c r="BI351" s="1">
        <f t="shared" si="534"/>
        <v>0</v>
      </c>
      <c r="BJ351" s="1">
        <f t="shared" si="535"/>
        <v>0</v>
      </c>
      <c r="BK351" s="1">
        <f t="shared" si="536"/>
        <v>0</v>
      </c>
      <c r="BL351" s="1">
        <f t="shared" si="537"/>
        <v>0</v>
      </c>
      <c r="BM351" s="1">
        <f t="shared" si="538"/>
        <v>0</v>
      </c>
      <c r="BN351" s="1">
        <f t="shared" si="539"/>
        <v>0</v>
      </c>
      <c r="BO351" s="1">
        <f t="shared" si="540"/>
        <v>0</v>
      </c>
      <c r="BP351" s="1">
        <f t="shared" si="541"/>
        <v>0</v>
      </c>
      <c r="BQ351" s="1">
        <f t="shared" si="542"/>
        <v>0</v>
      </c>
      <c r="BR351" s="1">
        <f t="shared" si="543"/>
        <v>0</v>
      </c>
      <c r="BS351" s="1">
        <f t="shared" si="544"/>
        <v>0</v>
      </c>
      <c r="BT351" s="1">
        <f t="shared" si="545"/>
        <v>0</v>
      </c>
      <c r="BU351" s="1">
        <f t="shared" si="546"/>
        <v>0</v>
      </c>
      <c r="BV351" s="1">
        <f t="shared" si="547"/>
        <v>0</v>
      </c>
      <c r="BW351" s="1">
        <f t="shared" si="548"/>
        <v>0</v>
      </c>
      <c r="BX351" s="1">
        <f t="shared" si="549"/>
        <v>0</v>
      </c>
      <c r="BY351" s="1">
        <f t="shared" si="550"/>
        <v>0</v>
      </c>
      <c r="BZ351" s="1">
        <f t="shared" si="551"/>
        <v>0</v>
      </c>
      <c r="CA351" s="1">
        <f t="shared" si="552"/>
        <v>0</v>
      </c>
      <c r="CB351" s="1">
        <f t="shared" si="553"/>
        <v>0</v>
      </c>
      <c r="CC351" s="1">
        <f t="shared" si="554"/>
        <v>0</v>
      </c>
      <c r="CD351" s="1">
        <f t="shared" si="555"/>
        <v>0</v>
      </c>
      <c r="CE351" s="1">
        <f t="shared" si="556"/>
        <v>0</v>
      </c>
      <c r="CF351" s="1">
        <f t="shared" si="557"/>
        <v>0</v>
      </c>
      <c r="CG351" s="1">
        <f t="shared" si="558"/>
        <v>0</v>
      </c>
      <c r="CH351" s="1">
        <f t="shared" si="559"/>
        <v>0</v>
      </c>
      <c r="CI351" s="1">
        <f t="shared" si="560"/>
        <v>0</v>
      </c>
      <c r="CJ351" s="1">
        <f t="shared" si="561"/>
        <v>0</v>
      </c>
      <c r="CK351" s="1">
        <f t="shared" si="562"/>
        <v>0</v>
      </c>
      <c r="CL351" s="1">
        <f t="shared" si="563"/>
        <v>0</v>
      </c>
      <c r="CM351" s="1">
        <f t="shared" si="564"/>
        <v>0</v>
      </c>
      <c r="CN351" s="1">
        <f t="shared" si="565"/>
        <v>0</v>
      </c>
      <c r="CO351" s="1">
        <f t="shared" si="566"/>
        <v>0</v>
      </c>
      <c r="CP351" s="1">
        <f t="shared" si="567"/>
        <v>0</v>
      </c>
      <c r="CQ351" s="1">
        <f t="shared" si="568"/>
        <v>0</v>
      </c>
      <c r="CR351" s="1">
        <f t="shared" si="569"/>
        <v>0</v>
      </c>
      <c r="CS351" s="1">
        <f t="shared" si="570"/>
        <v>0</v>
      </c>
      <c r="CT351" s="1">
        <f t="shared" si="571"/>
        <v>0</v>
      </c>
      <c r="CU351" s="1">
        <f t="shared" si="572"/>
        <v>0</v>
      </c>
      <c r="CV351" s="1">
        <f t="shared" si="573"/>
        <v>0</v>
      </c>
      <c r="CW351" s="1">
        <f t="shared" si="574"/>
        <v>1</v>
      </c>
      <c r="CX351" s="1">
        <f t="shared" si="575"/>
        <v>24</v>
      </c>
      <c r="CY351" s="1">
        <f t="shared" si="576"/>
        <v>43</v>
      </c>
      <c r="CZ351" s="1">
        <f t="shared" si="577"/>
        <v>1</v>
      </c>
      <c r="DA351" s="1">
        <f t="shared" si="578"/>
        <v>43</v>
      </c>
      <c r="DB351" s="1">
        <f t="shared" si="579"/>
        <v>0</v>
      </c>
      <c r="DC351" s="1">
        <f t="shared" si="580"/>
        <v>0</v>
      </c>
      <c r="DD351" s="1">
        <f t="shared" si="581"/>
        <v>51</v>
      </c>
    </row>
    <row r="352" spans="1:108" x14ac:dyDescent="0.55000000000000004">
      <c r="A352" s="1">
        <f>値貼り付け用シート!F360</f>
        <v>3</v>
      </c>
      <c r="B352" s="1">
        <f>値貼り付け用シート!G360</f>
        <v>16</v>
      </c>
      <c r="C352" s="1">
        <f>計算１!I8402</f>
        <v>22</v>
      </c>
      <c r="D352" s="1">
        <f>計算１!J8402</f>
        <v>24</v>
      </c>
      <c r="E352" s="1">
        <f>計算１!K8402</f>
        <v>0</v>
      </c>
      <c r="F352" s="1">
        <f>計算１!L8402</f>
        <v>53</v>
      </c>
      <c r="G352" s="1">
        <f>計算１!M8402</f>
        <v>1</v>
      </c>
      <c r="H352" s="1">
        <f>IF(計算１!I8402=0,"",計算１!N8402)</f>
        <v>61</v>
      </c>
      <c r="I352" s="1">
        <f>IF(ISERROR(計算１!O8402),"",計算１!O8402)</f>
        <v>61</v>
      </c>
      <c r="J352" s="1">
        <f>計算１!P8402</f>
        <v>0</v>
      </c>
      <c r="K352" s="1">
        <f t="shared" si="485"/>
        <v>53</v>
      </c>
      <c r="M352" s="1">
        <f t="shared" si="486"/>
        <v>0</v>
      </c>
      <c r="N352" s="1">
        <f t="shared" si="487"/>
        <v>0</v>
      </c>
      <c r="O352" s="1">
        <f t="shared" si="488"/>
        <v>0</v>
      </c>
      <c r="P352" s="1">
        <f t="shared" si="489"/>
        <v>0</v>
      </c>
      <c r="Q352" s="1">
        <f t="shared" si="490"/>
        <v>0</v>
      </c>
      <c r="R352" s="1">
        <f t="shared" si="491"/>
        <v>0</v>
      </c>
      <c r="S352" s="1">
        <f t="shared" si="492"/>
        <v>0</v>
      </c>
      <c r="T352" s="1">
        <f t="shared" si="493"/>
        <v>0</v>
      </c>
      <c r="U352" s="1">
        <f t="shared" si="494"/>
        <v>0</v>
      </c>
      <c r="V352" s="1">
        <f t="shared" si="495"/>
        <v>0</v>
      </c>
      <c r="W352" s="1">
        <f t="shared" si="496"/>
        <v>0</v>
      </c>
      <c r="X352" s="1">
        <f t="shared" si="497"/>
        <v>0</v>
      </c>
      <c r="Y352" s="1">
        <f t="shared" si="498"/>
        <v>0</v>
      </c>
      <c r="Z352" s="1">
        <f t="shared" si="499"/>
        <v>0</v>
      </c>
      <c r="AA352" s="1">
        <f t="shared" si="500"/>
        <v>0</v>
      </c>
      <c r="AB352" s="1">
        <f t="shared" si="501"/>
        <v>0</v>
      </c>
      <c r="AC352" s="1">
        <f t="shared" si="502"/>
        <v>0</v>
      </c>
      <c r="AD352" s="1">
        <f t="shared" si="503"/>
        <v>0</v>
      </c>
      <c r="AE352" s="1">
        <f t="shared" si="504"/>
        <v>0</v>
      </c>
      <c r="AF352" s="1">
        <f t="shared" si="505"/>
        <v>0</v>
      </c>
      <c r="AG352" s="1">
        <f t="shared" si="506"/>
        <v>0</v>
      </c>
      <c r="AH352" s="1">
        <f t="shared" si="507"/>
        <v>0</v>
      </c>
      <c r="AI352" s="1">
        <f t="shared" si="508"/>
        <v>0</v>
      </c>
      <c r="AJ352" s="1">
        <f t="shared" si="509"/>
        <v>0</v>
      </c>
      <c r="AK352" s="1">
        <f t="shared" si="510"/>
        <v>0</v>
      </c>
      <c r="AL352" s="1">
        <f t="shared" si="511"/>
        <v>0</v>
      </c>
      <c r="AM352" s="1">
        <f t="shared" si="512"/>
        <v>0</v>
      </c>
      <c r="AN352" s="1">
        <f t="shared" si="513"/>
        <v>0</v>
      </c>
      <c r="AO352" s="1">
        <f t="shared" si="514"/>
        <v>0</v>
      </c>
      <c r="AP352" s="1">
        <f t="shared" si="515"/>
        <v>0</v>
      </c>
      <c r="AQ352" s="1">
        <f t="shared" si="516"/>
        <v>0</v>
      </c>
      <c r="AR352" s="1">
        <f t="shared" si="517"/>
        <v>0</v>
      </c>
      <c r="AS352" s="1">
        <f t="shared" si="518"/>
        <v>0</v>
      </c>
      <c r="AT352" s="1">
        <f t="shared" si="519"/>
        <v>0</v>
      </c>
      <c r="AU352" s="1">
        <f t="shared" si="520"/>
        <v>0</v>
      </c>
      <c r="AV352" s="1">
        <f t="shared" si="521"/>
        <v>0</v>
      </c>
      <c r="AW352" s="1">
        <f t="shared" si="522"/>
        <v>0</v>
      </c>
      <c r="AX352" s="1">
        <f t="shared" si="523"/>
        <v>0</v>
      </c>
      <c r="AY352" s="1">
        <f t="shared" si="524"/>
        <v>0</v>
      </c>
      <c r="AZ352" s="1">
        <f t="shared" si="525"/>
        <v>0</v>
      </c>
      <c r="BA352" s="1">
        <f t="shared" si="526"/>
        <v>0</v>
      </c>
      <c r="BB352" s="1">
        <f t="shared" si="527"/>
        <v>0</v>
      </c>
      <c r="BC352" s="1">
        <f t="shared" si="528"/>
        <v>0</v>
      </c>
      <c r="BD352" s="1">
        <f t="shared" si="529"/>
        <v>0</v>
      </c>
      <c r="BE352" s="1">
        <f t="shared" si="530"/>
        <v>0</v>
      </c>
      <c r="BF352" s="1">
        <f t="shared" si="531"/>
        <v>0</v>
      </c>
      <c r="BG352" s="1">
        <f t="shared" si="532"/>
        <v>0</v>
      </c>
      <c r="BH352" s="1">
        <f t="shared" si="533"/>
        <v>0</v>
      </c>
      <c r="BI352" s="1">
        <f t="shared" si="534"/>
        <v>0</v>
      </c>
      <c r="BJ352" s="1">
        <f t="shared" si="535"/>
        <v>0</v>
      </c>
      <c r="BK352" s="1">
        <f t="shared" si="536"/>
        <v>0</v>
      </c>
      <c r="BL352" s="1">
        <f t="shared" si="537"/>
        <v>0</v>
      </c>
      <c r="BM352" s="1">
        <f t="shared" si="538"/>
        <v>0</v>
      </c>
      <c r="BN352" s="1">
        <f t="shared" si="539"/>
        <v>0</v>
      </c>
      <c r="BO352" s="1">
        <f t="shared" si="540"/>
        <v>0</v>
      </c>
      <c r="BP352" s="1">
        <f t="shared" si="541"/>
        <v>0</v>
      </c>
      <c r="BQ352" s="1">
        <f t="shared" si="542"/>
        <v>0</v>
      </c>
      <c r="BR352" s="1">
        <f t="shared" si="543"/>
        <v>0</v>
      </c>
      <c r="BS352" s="1">
        <f t="shared" si="544"/>
        <v>0</v>
      </c>
      <c r="BT352" s="1">
        <f t="shared" si="545"/>
        <v>0</v>
      </c>
      <c r="BU352" s="1">
        <f t="shared" si="546"/>
        <v>0</v>
      </c>
      <c r="BV352" s="1">
        <f t="shared" si="547"/>
        <v>0</v>
      </c>
      <c r="BW352" s="1">
        <f t="shared" si="548"/>
        <v>0</v>
      </c>
      <c r="BX352" s="1">
        <f t="shared" si="549"/>
        <v>0</v>
      </c>
      <c r="BY352" s="1">
        <f t="shared" si="550"/>
        <v>0</v>
      </c>
      <c r="BZ352" s="1">
        <f t="shared" si="551"/>
        <v>0</v>
      </c>
      <c r="CA352" s="1">
        <f t="shared" si="552"/>
        <v>0</v>
      </c>
      <c r="CB352" s="1">
        <f t="shared" si="553"/>
        <v>0</v>
      </c>
      <c r="CC352" s="1">
        <f t="shared" si="554"/>
        <v>0</v>
      </c>
      <c r="CD352" s="1">
        <f t="shared" si="555"/>
        <v>0</v>
      </c>
      <c r="CE352" s="1">
        <f t="shared" si="556"/>
        <v>0</v>
      </c>
      <c r="CF352" s="1">
        <f t="shared" si="557"/>
        <v>0</v>
      </c>
      <c r="CG352" s="1">
        <f t="shared" si="558"/>
        <v>0</v>
      </c>
      <c r="CH352" s="1">
        <f t="shared" si="559"/>
        <v>0</v>
      </c>
      <c r="CI352" s="1">
        <f t="shared" si="560"/>
        <v>0</v>
      </c>
      <c r="CJ352" s="1">
        <f t="shared" si="561"/>
        <v>0</v>
      </c>
      <c r="CK352" s="1">
        <f t="shared" si="562"/>
        <v>0</v>
      </c>
      <c r="CL352" s="1">
        <f t="shared" si="563"/>
        <v>0</v>
      </c>
      <c r="CM352" s="1">
        <f t="shared" si="564"/>
        <v>0</v>
      </c>
      <c r="CN352" s="1">
        <f t="shared" si="565"/>
        <v>0</v>
      </c>
      <c r="CO352" s="1">
        <f t="shared" si="566"/>
        <v>0</v>
      </c>
      <c r="CP352" s="1">
        <f t="shared" si="567"/>
        <v>0</v>
      </c>
      <c r="CQ352" s="1">
        <f t="shared" si="568"/>
        <v>0</v>
      </c>
      <c r="CR352" s="1">
        <f t="shared" si="569"/>
        <v>0</v>
      </c>
      <c r="CS352" s="1">
        <f t="shared" si="570"/>
        <v>0</v>
      </c>
      <c r="CT352" s="1">
        <f t="shared" si="571"/>
        <v>0</v>
      </c>
      <c r="CU352" s="1">
        <f t="shared" si="572"/>
        <v>0</v>
      </c>
      <c r="CV352" s="1">
        <f t="shared" si="573"/>
        <v>0</v>
      </c>
      <c r="CW352" s="1">
        <f t="shared" si="574"/>
        <v>1</v>
      </c>
      <c r="CX352" s="1">
        <f t="shared" si="575"/>
        <v>22</v>
      </c>
      <c r="CY352" s="1">
        <f t="shared" si="576"/>
        <v>53</v>
      </c>
      <c r="CZ352" s="1">
        <f t="shared" si="577"/>
        <v>1</v>
      </c>
      <c r="DA352" s="1">
        <f t="shared" si="578"/>
        <v>53</v>
      </c>
      <c r="DB352" s="1">
        <f t="shared" si="579"/>
        <v>0</v>
      </c>
      <c r="DC352" s="1">
        <f t="shared" si="580"/>
        <v>0</v>
      </c>
      <c r="DD352" s="1">
        <f t="shared" si="581"/>
        <v>61</v>
      </c>
    </row>
    <row r="353" spans="1:108" x14ac:dyDescent="0.55000000000000004">
      <c r="A353" s="1">
        <f>値貼り付け用シート!F361</f>
        <v>3</v>
      </c>
      <c r="B353" s="1">
        <f>値貼り付け用シート!G361</f>
        <v>17</v>
      </c>
      <c r="C353" s="1">
        <f>計算１!I8426</f>
        <v>24</v>
      </c>
      <c r="D353" s="1">
        <f>計算１!J8426</f>
        <v>24</v>
      </c>
      <c r="E353" s="1">
        <f>計算１!K8426</f>
        <v>0</v>
      </c>
      <c r="F353" s="1">
        <f>計算１!L8426</f>
        <v>63</v>
      </c>
      <c r="G353" s="1">
        <f>計算１!M8426</f>
        <v>1</v>
      </c>
      <c r="H353" s="1">
        <f>IF(計算１!I8426=0,"",計算１!N8426)</f>
        <v>67</v>
      </c>
      <c r="I353" s="1">
        <f>IF(ISERROR(計算１!O8426),"",計算１!O8426)</f>
        <v>65</v>
      </c>
      <c r="J353" s="1">
        <f>計算１!P8426</f>
        <v>0</v>
      </c>
      <c r="K353" s="1">
        <f t="shared" si="485"/>
        <v>63</v>
      </c>
      <c r="M353" s="1">
        <f t="shared" si="486"/>
        <v>0</v>
      </c>
      <c r="N353" s="1">
        <f t="shared" si="487"/>
        <v>0</v>
      </c>
      <c r="O353" s="1">
        <f t="shared" si="488"/>
        <v>0</v>
      </c>
      <c r="P353" s="1">
        <f t="shared" si="489"/>
        <v>0</v>
      </c>
      <c r="Q353" s="1">
        <f t="shared" si="490"/>
        <v>0</v>
      </c>
      <c r="R353" s="1">
        <f t="shared" si="491"/>
        <v>0</v>
      </c>
      <c r="S353" s="1">
        <f t="shared" si="492"/>
        <v>0</v>
      </c>
      <c r="T353" s="1">
        <f t="shared" si="493"/>
        <v>0</v>
      </c>
      <c r="U353" s="1">
        <f t="shared" si="494"/>
        <v>0</v>
      </c>
      <c r="V353" s="1">
        <f t="shared" si="495"/>
        <v>0</v>
      </c>
      <c r="W353" s="1">
        <f t="shared" si="496"/>
        <v>0</v>
      </c>
      <c r="X353" s="1">
        <f t="shared" si="497"/>
        <v>0</v>
      </c>
      <c r="Y353" s="1">
        <f t="shared" si="498"/>
        <v>0</v>
      </c>
      <c r="Z353" s="1">
        <f t="shared" si="499"/>
        <v>0</v>
      </c>
      <c r="AA353" s="1">
        <f t="shared" si="500"/>
        <v>0</v>
      </c>
      <c r="AB353" s="1">
        <f t="shared" si="501"/>
        <v>0</v>
      </c>
      <c r="AC353" s="1">
        <f t="shared" si="502"/>
        <v>0</v>
      </c>
      <c r="AD353" s="1">
        <f t="shared" si="503"/>
        <v>0</v>
      </c>
      <c r="AE353" s="1">
        <f t="shared" si="504"/>
        <v>0</v>
      </c>
      <c r="AF353" s="1">
        <f t="shared" si="505"/>
        <v>0</v>
      </c>
      <c r="AG353" s="1">
        <f t="shared" si="506"/>
        <v>0</v>
      </c>
      <c r="AH353" s="1">
        <f t="shared" si="507"/>
        <v>0</v>
      </c>
      <c r="AI353" s="1">
        <f t="shared" si="508"/>
        <v>0</v>
      </c>
      <c r="AJ353" s="1">
        <f t="shared" si="509"/>
        <v>0</v>
      </c>
      <c r="AK353" s="1">
        <f t="shared" si="510"/>
        <v>0</v>
      </c>
      <c r="AL353" s="1">
        <f t="shared" si="511"/>
        <v>0</v>
      </c>
      <c r="AM353" s="1">
        <f t="shared" si="512"/>
        <v>0</v>
      </c>
      <c r="AN353" s="1">
        <f t="shared" si="513"/>
        <v>0</v>
      </c>
      <c r="AO353" s="1">
        <f t="shared" si="514"/>
        <v>0</v>
      </c>
      <c r="AP353" s="1">
        <f t="shared" si="515"/>
        <v>0</v>
      </c>
      <c r="AQ353" s="1">
        <f t="shared" si="516"/>
        <v>0</v>
      </c>
      <c r="AR353" s="1">
        <f t="shared" si="517"/>
        <v>0</v>
      </c>
      <c r="AS353" s="1">
        <f t="shared" si="518"/>
        <v>0</v>
      </c>
      <c r="AT353" s="1">
        <f t="shared" si="519"/>
        <v>0</v>
      </c>
      <c r="AU353" s="1">
        <f t="shared" si="520"/>
        <v>0</v>
      </c>
      <c r="AV353" s="1">
        <f t="shared" si="521"/>
        <v>0</v>
      </c>
      <c r="AW353" s="1">
        <f t="shared" si="522"/>
        <v>0</v>
      </c>
      <c r="AX353" s="1">
        <f t="shared" si="523"/>
        <v>0</v>
      </c>
      <c r="AY353" s="1">
        <f t="shared" si="524"/>
        <v>0</v>
      </c>
      <c r="AZ353" s="1">
        <f t="shared" si="525"/>
        <v>0</v>
      </c>
      <c r="BA353" s="1">
        <f t="shared" si="526"/>
        <v>0</v>
      </c>
      <c r="BB353" s="1">
        <f t="shared" si="527"/>
        <v>0</v>
      </c>
      <c r="BC353" s="1">
        <f t="shared" si="528"/>
        <v>0</v>
      </c>
      <c r="BD353" s="1">
        <f t="shared" si="529"/>
        <v>0</v>
      </c>
      <c r="BE353" s="1">
        <f t="shared" si="530"/>
        <v>0</v>
      </c>
      <c r="BF353" s="1">
        <f t="shared" si="531"/>
        <v>0</v>
      </c>
      <c r="BG353" s="1">
        <f t="shared" si="532"/>
        <v>0</v>
      </c>
      <c r="BH353" s="1">
        <f t="shared" si="533"/>
        <v>0</v>
      </c>
      <c r="BI353" s="1">
        <f t="shared" si="534"/>
        <v>0</v>
      </c>
      <c r="BJ353" s="1">
        <f t="shared" si="535"/>
        <v>0</v>
      </c>
      <c r="BK353" s="1">
        <f t="shared" si="536"/>
        <v>0</v>
      </c>
      <c r="BL353" s="1">
        <f t="shared" si="537"/>
        <v>0</v>
      </c>
      <c r="BM353" s="1">
        <f t="shared" si="538"/>
        <v>0</v>
      </c>
      <c r="BN353" s="1">
        <f t="shared" si="539"/>
        <v>0</v>
      </c>
      <c r="BO353" s="1">
        <f t="shared" si="540"/>
        <v>0</v>
      </c>
      <c r="BP353" s="1">
        <f t="shared" si="541"/>
        <v>0</v>
      </c>
      <c r="BQ353" s="1">
        <f t="shared" si="542"/>
        <v>0</v>
      </c>
      <c r="BR353" s="1">
        <f t="shared" si="543"/>
        <v>0</v>
      </c>
      <c r="BS353" s="1">
        <f t="shared" si="544"/>
        <v>0</v>
      </c>
      <c r="BT353" s="1">
        <f t="shared" si="545"/>
        <v>0</v>
      </c>
      <c r="BU353" s="1">
        <f t="shared" si="546"/>
        <v>0</v>
      </c>
      <c r="BV353" s="1">
        <f t="shared" si="547"/>
        <v>0</v>
      </c>
      <c r="BW353" s="1">
        <f t="shared" si="548"/>
        <v>0</v>
      </c>
      <c r="BX353" s="1">
        <f t="shared" si="549"/>
        <v>0</v>
      </c>
      <c r="BY353" s="1">
        <f t="shared" si="550"/>
        <v>0</v>
      </c>
      <c r="BZ353" s="1">
        <f t="shared" si="551"/>
        <v>0</v>
      </c>
      <c r="CA353" s="1">
        <f t="shared" si="552"/>
        <v>0</v>
      </c>
      <c r="CB353" s="1">
        <f t="shared" si="553"/>
        <v>0</v>
      </c>
      <c r="CC353" s="1">
        <f t="shared" si="554"/>
        <v>0</v>
      </c>
      <c r="CD353" s="1">
        <f t="shared" si="555"/>
        <v>0</v>
      </c>
      <c r="CE353" s="1">
        <f t="shared" si="556"/>
        <v>0</v>
      </c>
      <c r="CF353" s="1">
        <f t="shared" si="557"/>
        <v>0</v>
      </c>
      <c r="CG353" s="1">
        <f t="shared" si="558"/>
        <v>0</v>
      </c>
      <c r="CH353" s="1">
        <f t="shared" si="559"/>
        <v>0</v>
      </c>
      <c r="CI353" s="1">
        <f t="shared" si="560"/>
        <v>0</v>
      </c>
      <c r="CJ353" s="1">
        <f t="shared" si="561"/>
        <v>0</v>
      </c>
      <c r="CK353" s="1">
        <f t="shared" si="562"/>
        <v>0</v>
      </c>
      <c r="CL353" s="1">
        <f t="shared" si="563"/>
        <v>0</v>
      </c>
      <c r="CM353" s="1">
        <f t="shared" si="564"/>
        <v>0</v>
      </c>
      <c r="CN353" s="1">
        <f t="shared" si="565"/>
        <v>0</v>
      </c>
      <c r="CO353" s="1">
        <f t="shared" si="566"/>
        <v>0</v>
      </c>
      <c r="CP353" s="1">
        <f t="shared" si="567"/>
        <v>0</v>
      </c>
      <c r="CQ353" s="1">
        <f t="shared" si="568"/>
        <v>0</v>
      </c>
      <c r="CR353" s="1">
        <f t="shared" si="569"/>
        <v>0</v>
      </c>
      <c r="CS353" s="1">
        <f t="shared" si="570"/>
        <v>0</v>
      </c>
      <c r="CT353" s="1">
        <f t="shared" si="571"/>
        <v>0</v>
      </c>
      <c r="CU353" s="1">
        <f t="shared" si="572"/>
        <v>0</v>
      </c>
      <c r="CV353" s="1">
        <f t="shared" si="573"/>
        <v>0</v>
      </c>
      <c r="CW353" s="1">
        <f t="shared" si="574"/>
        <v>1</v>
      </c>
      <c r="CX353" s="1">
        <f t="shared" si="575"/>
        <v>24</v>
      </c>
      <c r="CY353" s="1">
        <f t="shared" si="576"/>
        <v>63</v>
      </c>
      <c r="CZ353" s="1">
        <f t="shared" si="577"/>
        <v>1</v>
      </c>
      <c r="DA353" s="1">
        <f t="shared" si="578"/>
        <v>63</v>
      </c>
      <c r="DB353" s="1">
        <f t="shared" si="579"/>
        <v>0</v>
      </c>
      <c r="DC353" s="1">
        <f t="shared" si="580"/>
        <v>0</v>
      </c>
      <c r="DD353" s="1">
        <f t="shared" si="581"/>
        <v>67</v>
      </c>
    </row>
    <row r="354" spans="1:108" x14ac:dyDescent="0.55000000000000004">
      <c r="A354" s="1">
        <f>値貼り付け用シート!F362</f>
        <v>3</v>
      </c>
      <c r="B354" s="1">
        <f>値貼り付け用シート!G362</f>
        <v>18</v>
      </c>
      <c r="C354" s="1">
        <f>計算１!I8450</f>
        <v>24</v>
      </c>
      <c r="D354" s="1">
        <f>計算１!J8450</f>
        <v>24</v>
      </c>
      <c r="E354" s="1">
        <f>計算１!K8450</f>
        <v>0</v>
      </c>
      <c r="F354" s="1">
        <f>計算１!L8450</f>
        <v>65</v>
      </c>
      <c r="G354" s="1">
        <f>計算１!M8450</f>
        <v>1</v>
      </c>
      <c r="H354" s="1">
        <f>IF(計算１!I8450=0,"",計算１!N8450)</f>
        <v>68</v>
      </c>
      <c r="I354" s="1">
        <f>IF(ISERROR(計算１!O8450),"",計算１!O8450)</f>
        <v>68</v>
      </c>
      <c r="J354" s="1">
        <f>計算１!P8450</f>
        <v>0</v>
      </c>
      <c r="K354" s="1">
        <f t="shared" si="485"/>
        <v>65</v>
      </c>
      <c r="M354" s="1">
        <f t="shared" si="486"/>
        <v>0</v>
      </c>
      <c r="N354" s="1">
        <f t="shared" si="487"/>
        <v>0</v>
      </c>
      <c r="O354" s="1">
        <f t="shared" si="488"/>
        <v>0</v>
      </c>
      <c r="P354" s="1">
        <f t="shared" si="489"/>
        <v>0</v>
      </c>
      <c r="Q354" s="1">
        <f t="shared" si="490"/>
        <v>0</v>
      </c>
      <c r="R354" s="1">
        <f t="shared" si="491"/>
        <v>0</v>
      </c>
      <c r="S354" s="1">
        <f t="shared" si="492"/>
        <v>0</v>
      </c>
      <c r="T354" s="1">
        <f t="shared" si="493"/>
        <v>0</v>
      </c>
      <c r="U354" s="1">
        <f t="shared" si="494"/>
        <v>0</v>
      </c>
      <c r="V354" s="1">
        <f t="shared" si="495"/>
        <v>0</v>
      </c>
      <c r="W354" s="1">
        <f t="shared" si="496"/>
        <v>0</v>
      </c>
      <c r="X354" s="1">
        <f t="shared" si="497"/>
        <v>0</v>
      </c>
      <c r="Y354" s="1">
        <f t="shared" si="498"/>
        <v>0</v>
      </c>
      <c r="Z354" s="1">
        <f t="shared" si="499"/>
        <v>0</v>
      </c>
      <c r="AA354" s="1">
        <f t="shared" si="500"/>
        <v>0</v>
      </c>
      <c r="AB354" s="1">
        <f t="shared" si="501"/>
        <v>0</v>
      </c>
      <c r="AC354" s="1">
        <f t="shared" si="502"/>
        <v>0</v>
      </c>
      <c r="AD354" s="1">
        <f t="shared" si="503"/>
        <v>0</v>
      </c>
      <c r="AE354" s="1">
        <f t="shared" si="504"/>
        <v>0</v>
      </c>
      <c r="AF354" s="1">
        <f t="shared" si="505"/>
        <v>0</v>
      </c>
      <c r="AG354" s="1">
        <f t="shared" si="506"/>
        <v>0</v>
      </c>
      <c r="AH354" s="1">
        <f t="shared" si="507"/>
        <v>0</v>
      </c>
      <c r="AI354" s="1">
        <f t="shared" si="508"/>
        <v>0</v>
      </c>
      <c r="AJ354" s="1">
        <f t="shared" si="509"/>
        <v>0</v>
      </c>
      <c r="AK354" s="1">
        <f t="shared" si="510"/>
        <v>0</v>
      </c>
      <c r="AL354" s="1">
        <f t="shared" si="511"/>
        <v>0</v>
      </c>
      <c r="AM354" s="1">
        <f t="shared" si="512"/>
        <v>0</v>
      </c>
      <c r="AN354" s="1">
        <f t="shared" si="513"/>
        <v>0</v>
      </c>
      <c r="AO354" s="1">
        <f t="shared" si="514"/>
        <v>0</v>
      </c>
      <c r="AP354" s="1">
        <f t="shared" si="515"/>
        <v>0</v>
      </c>
      <c r="AQ354" s="1">
        <f t="shared" si="516"/>
        <v>0</v>
      </c>
      <c r="AR354" s="1">
        <f t="shared" si="517"/>
        <v>0</v>
      </c>
      <c r="AS354" s="1">
        <f t="shared" si="518"/>
        <v>0</v>
      </c>
      <c r="AT354" s="1">
        <f t="shared" si="519"/>
        <v>0</v>
      </c>
      <c r="AU354" s="1">
        <f t="shared" si="520"/>
        <v>0</v>
      </c>
      <c r="AV354" s="1">
        <f t="shared" si="521"/>
        <v>0</v>
      </c>
      <c r="AW354" s="1">
        <f t="shared" si="522"/>
        <v>0</v>
      </c>
      <c r="AX354" s="1">
        <f t="shared" si="523"/>
        <v>0</v>
      </c>
      <c r="AY354" s="1">
        <f t="shared" si="524"/>
        <v>0</v>
      </c>
      <c r="AZ354" s="1">
        <f t="shared" si="525"/>
        <v>0</v>
      </c>
      <c r="BA354" s="1">
        <f t="shared" si="526"/>
        <v>0</v>
      </c>
      <c r="BB354" s="1">
        <f t="shared" si="527"/>
        <v>0</v>
      </c>
      <c r="BC354" s="1">
        <f t="shared" si="528"/>
        <v>0</v>
      </c>
      <c r="BD354" s="1">
        <f t="shared" si="529"/>
        <v>0</v>
      </c>
      <c r="BE354" s="1">
        <f t="shared" si="530"/>
        <v>0</v>
      </c>
      <c r="BF354" s="1">
        <f t="shared" si="531"/>
        <v>0</v>
      </c>
      <c r="BG354" s="1">
        <f t="shared" si="532"/>
        <v>0</v>
      </c>
      <c r="BH354" s="1">
        <f t="shared" si="533"/>
        <v>0</v>
      </c>
      <c r="BI354" s="1">
        <f t="shared" si="534"/>
        <v>0</v>
      </c>
      <c r="BJ354" s="1">
        <f t="shared" si="535"/>
        <v>0</v>
      </c>
      <c r="BK354" s="1">
        <f t="shared" si="536"/>
        <v>0</v>
      </c>
      <c r="BL354" s="1">
        <f t="shared" si="537"/>
        <v>0</v>
      </c>
      <c r="BM354" s="1">
        <f t="shared" si="538"/>
        <v>0</v>
      </c>
      <c r="BN354" s="1">
        <f t="shared" si="539"/>
        <v>0</v>
      </c>
      <c r="BO354" s="1">
        <f t="shared" si="540"/>
        <v>0</v>
      </c>
      <c r="BP354" s="1">
        <f t="shared" si="541"/>
        <v>0</v>
      </c>
      <c r="BQ354" s="1">
        <f t="shared" si="542"/>
        <v>0</v>
      </c>
      <c r="BR354" s="1">
        <f t="shared" si="543"/>
        <v>0</v>
      </c>
      <c r="BS354" s="1">
        <f t="shared" si="544"/>
        <v>0</v>
      </c>
      <c r="BT354" s="1">
        <f t="shared" si="545"/>
        <v>0</v>
      </c>
      <c r="BU354" s="1">
        <f t="shared" si="546"/>
        <v>0</v>
      </c>
      <c r="BV354" s="1">
        <f t="shared" si="547"/>
        <v>0</v>
      </c>
      <c r="BW354" s="1">
        <f t="shared" si="548"/>
        <v>0</v>
      </c>
      <c r="BX354" s="1">
        <f t="shared" si="549"/>
        <v>0</v>
      </c>
      <c r="BY354" s="1">
        <f t="shared" si="550"/>
        <v>0</v>
      </c>
      <c r="BZ354" s="1">
        <f t="shared" si="551"/>
        <v>0</v>
      </c>
      <c r="CA354" s="1">
        <f t="shared" si="552"/>
        <v>0</v>
      </c>
      <c r="CB354" s="1">
        <f t="shared" si="553"/>
        <v>0</v>
      </c>
      <c r="CC354" s="1">
        <f t="shared" si="554"/>
        <v>0</v>
      </c>
      <c r="CD354" s="1">
        <f t="shared" si="555"/>
        <v>0</v>
      </c>
      <c r="CE354" s="1">
        <f t="shared" si="556"/>
        <v>0</v>
      </c>
      <c r="CF354" s="1">
        <f t="shared" si="557"/>
        <v>0</v>
      </c>
      <c r="CG354" s="1">
        <f t="shared" si="558"/>
        <v>0</v>
      </c>
      <c r="CH354" s="1">
        <f t="shared" si="559"/>
        <v>0</v>
      </c>
      <c r="CI354" s="1">
        <f t="shared" si="560"/>
        <v>0</v>
      </c>
      <c r="CJ354" s="1">
        <f t="shared" si="561"/>
        <v>0</v>
      </c>
      <c r="CK354" s="1">
        <f t="shared" si="562"/>
        <v>0</v>
      </c>
      <c r="CL354" s="1">
        <f t="shared" si="563"/>
        <v>0</v>
      </c>
      <c r="CM354" s="1">
        <f t="shared" si="564"/>
        <v>0</v>
      </c>
      <c r="CN354" s="1">
        <f t="shared" si="565"/>
        <v>0</v>
      </c>
      <c r="CO354" s="1">
        <f t="shared" si="566"/>
        <v>0</v>
      </c>
      <c r="CP354" s="1">
        <f t="shared" si="567"/>
        <v>0</v>
      </c>
      <c r="CQ354" s="1">
        <f t="shared" si="568"/>
        <v>0</v>
      </c>
      <c r="CR354" s="1">
        <f t="shared" si="569"/>
        <v>0</v>
      </c>
      <c r="CS354" s="1">
        <f t="shared" si="570"/>
        <v>0</v>
      </c>
      <c r="CT354" s="1">
        <f t="shared" si="571"/>
        <v>0</v>
      </c>
      <c r="CU354" s="1">
        <f t="shared" si="572"/>
        <v>0</v>
      </c>
      <c r="CV354" s="1">
        <f t="shared" si="573"/>
        <v>0</v>
      </c>
      <c r="CW354" s="1">
        <f t="shared" si="574"/>
        <v>1</v>
      </c>
      <c r="CX354" s="1">
        <f t="shared" si="575"/>
        <v>24</v>
      </c>
      <c r="CY354" s="1">
        <f t="shared" si="576"/>
        <v>65</v>
      </c>
      <c r="CZ354" s="1">
        <f t="shared" si="577"/>
        <v>1</v>
      </c>
      <c r="DA354" s="1">
        <f t="shared" si="578"/>
        <v>65</v>
      </c>
      <c r="DB354" s="1">
        <f t="shared" si="579"/>
        <v>0</v>
      </c>
      <c r="DC354" s="1">
        <f t="shared" si="580"/>
        <v>0</v>
      </c>
      <c r="DD354" s="1">
        <f t="shared" si="581"/>
        <v>68</v>
      </c>
    </row>
    <row r="355" spans="1:108" x14ac:dyDescent="0.55000000000000004">
      <c r="A355" s="1">
        <f>値貼り付け用シート!F363</f>
        <v>3</v>
      </c>
      <c r="B355" s="1">
        <f>値貼り付け用シート!G363</f>
        <v>19</v>
      </c>
      <c r="C355" s="1">
        <f>計算１!I8474</f>
        <v>22</v>
      </c>
      <c r="D355" s="1">
        <f>計算１!J8474</f>
        <v>24</v>
      </c>
      <c r="E355" s="1">
        <f>計算１!K8474</f>
        <v>0</v>
      </c>
      <c r="F355" s="1">
        <f>計算１!L8474</f>
        <v>52</v>
      </c>
      <c r="G355" s="1">
        <f>計算１!M8474</f>
        <v>1</v>
      </c>
      <c r="H355" s="1">
        <f>IF(計算１!I8474=0,"",計算１!N8474)</f>
        <v>50</v>
      </c>
      <c r="I355" s="1">
        <f>IF(ISERROR(計算１!O8474),"",計算１!O8474)</f>
        <v>45</v>
      </c>
      <c r="J355" s="1">
        <f>計算１!P8474</f>
        <v>0</v>
      </c>
      <c r="K355" s="1">
        <f t="shared" si="485"/>
        <v>52</v>
      </c>
      <c r="M355" s="1">
        <f t="shared" si="486"/>
        <v>0</v>
      </c>
      <c r="N355" s="1">
        <f t="shared" si="487"/>
        <v>0</v>
      </c>
      <c r="O355" s="1">
        <f t="shared" si="488"/>
        <v>0</v>
      </c>
      <c r="P355" s="1">
        <f t="shared" si="489"/>
        <v>0</v>
      </c>
      <c r="Q355" s="1">
        <f t="shared" si="490"/>
        <v>0</v>
      </c>
      <c r="R355" s="1">
        <f t="shared" si="491"/>
        <v>0</v>
      </c>
      <c r="S355" s="1">
        <f t="shared" si="492"/>
        <v>0</v>
      </c>
      <c r="T355" s="1">
        <f t="shared" si="493"/>
        <v>0</v>
      </c>
      <c r="U355" s="1">
        <f t="shared" si="494"/>
        <v>0</v>
      </c>
      <c r="V355" s="1">
        <f t="shared" si="495"/>
        <v>0</v>
      </c>
      <c r="W355" s="1">
        <f t="shared" si="496"/>
        <v>0</v>
      </c>
      <c r="X355" s="1">
        <f t="shared" si="497"/>
        <v>0</v>
      </c>
      <c r="Y355" s="1">
        <f t="shared" si="498"/>
        <v>0</v>
      </c>
      <c r="Z355" s="1">
        <f t="shared" si="499"/>
        <v>0</v>
      </c>
      <c r="AA355" s="1">
        <f t="shared" si="500"/>
        <v>0</v>
      </c>
      <c r="AB355" s="1">
        <f t="shared" si="501"/>
        <v>0</v>
      </c>
      <c r="AC355" s="1">
        <f t="shared" si="502"/>
        <v>0</v>
      </c>
      <c r="AD355" s="1">
        <f t="shared" si="503"/>
        <v>0</v>
      </c>
      <c r="AE355" s="1">
        <f t="shared" si="504"/>
        <v>0</v>
      </c>
      <c r="AF355" s="1">
        <f t="shared" si="505"/>
        <v>0</v>
      </c>
      <c r="AG355" s="1">
        <f t="shared" si="506"/>
        <v>0</v>
      </c>
      <c r="AH355" s="1">
        <f t="shared" si="507"/>
        <v>0</v>
      </c>
      <c r="AI355" s="1">
        <f t="shared" si="508"/>
        <v>0</v>
      </c>
      <c r="AJ355" s="1">
        <f t="shared" si="509"/>
        <v>0</v>
      </c>
      <c r="AK355" s="1">
        <f t="shared" si="510"/>
        <v>0</v>
      </c>
      <c r="AL355" s="1">
        <f t="shared" si="511"/>
        <v>0</v>
      </c>
      <c r="AM355" s="1">
        <f t="shared" si="512"/>
        <v>0</v>
      </c>
      <c r="AN355" s="1">
        <f t="shared" si="513"/>
        <v>0</v>
      </c>
      <c r="AO355" s="1">
        <f t="shared" si="514"/>
        <v>0</v>
      </c>
      <c r="AP355" s="1">
        <f t="shared" si="515"/>
        <v>0</v>
      </c>
      <c r="AQ355" s="1">
        <f t="shared" si="516"/>
        <v>0</v>
      </c>
      <c r="AR355" s="1">
        <f t="shared" si="517"/>
        <v>0</v>
      </c>
      <c r="AS355" s="1">
        <f t="shared" si="518"/>
        <v>0</v>
      </c>
      <c r="AT355" s="1">
        <f t="shared" si="519"/>
        <v>0</v>
      </c>
      <c r="AU355" s="1">
        <f t="shared" si="520"/>
        <v>0</v>
      </c>
      <c r="AV355" s="1">
        <f t="shared" si="521"/>
        <v>0</v>
      </c>
      <c r="AW355" s="1">
        <f t="shared" si="522"/>
        <v>0</v>
      </c>
      <c r="AX355" s="1">
        <f t="shared" si="523"/>
        <v>0</v>
      </c>
      <c r="AY355" s="1">
        <f t="shared" si="524"/>
        <v>0</v>
      </c>
      <c r="AZ355" s="1">
        <f t="shared" si="525"/>
        <v>0</v>
      </c>
      <c r="BA355" s="1">
        <f t="shared" si="526"/>
        <v>0</v>
      </c>
      <c r="BB355" s="1">
        <f t="shared" si="527"/>
        <v>0</v>
      </c>
      <c r="BC355" s="1">
        <f t="shared" si="528"/>
        <v>0</v>
      </c>
      <c r="BD355" s="1">
        <f t="shared" si="529"/>
        <v>0</v>
      </c>
      <c r="BE355" s="1">
        <f t="shared" si="530"/>
        <v>0</v>
      </c>
      <c r="BF355" s="1">
        <f t="shared" si="531"/>
        <v>0</v>
      </c>
      <c r="BG355" s="1">
        <f t="shared" si="532"/>
        <v>0</v>
      </c>
      <c r="BH355" s="1">
        <f t="shared" si="533"/>
        <v>0</v>
      </c>
      <c r="BI355" s="1">
        <f t="shared" si="534"/>
        <v>0</v>
      </c>
      <c r="BJ355" s="1">
        <f t="shared" si="535"/>
        <v>0</v>
      </c>
      <c r="BK355" s="1">
        <f t="shared" si="536"/>
        <v>0</v>
      </c>
      <c r="BL355" s="1">
        <f t="shared" si="537"/>
        <v>0</v>
      </c>
      <c r="BM355" s="1">
        <f t="shared" si="538"/>
        <v>0</v>
      </c>
      <c r="BN355" s="1">
        <f t="shared" si="539"/>
        <v>0</v>
      </c>
      <c r="BO355" s="1">
        <f t="shared" si="540"/>
        <v>0</v>
      </c>
      <c r="BP355" s="1">
        <f t="shared" si="541"/>
        <v>0</v>
      </c>
      <c r="BQ355" s="1">
        <f t="shared" si="542"/>
        <v>0</v>
      </c>
      <c r="BR355" s="1">
        <f t="shared" si="543"/>
        <v>0</v>
      </c>
      <c r="BS355" s="1">
        <f t="shared" si="544"/>
        <v>0</v>
      </c>
      <c r="BT355" s="1">
        <f t="shared" si="545"/>
        <v>0</v>
      </c>
      <c r="BU355" s="1">
        <f t="shared" si="546"/>
        <v>0</v>
      </c>
      <c r="BV355" s="1">
        <f t="shared" si="547"/>
        <v>0</v>
      </c>
      <c r="BW355" s="1">
        <f t="shared" si="548"/>
        <v>0</v>
      </c>
      <c r="BX355" s="1">
        <f t="shared" si="549"/>
        <v>0</v>
      </c>
      <c r="BY355" s="1">
        <f t="shared" si="550"/>
        <v>0</v>
      </c>
      <c r="BZ355" s="1">
        <f t="shared" si="551"/>
        <v>0</v>
      </c>
      <c r="CA355" s="1">
        <f t="shared" si="552"/>
        <v>0</v>
      </c>
      <c r="CB355" s="1">
        <f t="shared" si="553"/>
        <v>0</v>
      </c>
      <c r="CC355" s="1">
        <f t="shared" si="554"/>
        <v>0</v>
      </c>
      <c r="CD355" s="1">
        <f t="shared" si="555"/>
        <v>0</v>
      </c>
      <c r="CE355" s="1">
        <f t="shared" si="556"/>
        <v>0</v>
      </c>
      <c r="CF355" s="1">
        <f t="shared" si="557"/>
        <v>0</v>
      </c>
      <c r="CG355" s="1">
        <f t="shared" si="558"/>
        <v>0</v>
      </c>
      <c r="CH355" s="1">
        <f t="shared" si="559"/>
        <v>0</v>
      </c>
      <c r="CI355" s="1">
        <f t="shared" si="560"/>
        <v>0</v>
      </c>
      <c r="CJ355" s="1">
        <f t="shared" si="561"/>
        <v>0</v>
      </c>
      <c r="CK355" s="1">
        <f t="shared" si="562"/>
        <v>0</v>
      </c>
      <c r="CL355" s="1">
        <f t="shared" si="563"/>
        <v>0</v>
      </c>
      <c r="CM355" s="1">
        <f t="shared" si="564"/>
        <v>0</v>
      </c>
      <c r="CN355" s="1">
        <f t="shared" si="565"/>
        <v>0</v>
      </c>
      <c r="CO355" s="1">
        <f t="shared" si="566"/>
        <v>0</v>
      </c>
      <c r="CP355" s="1">
        <f t="shared" si="567"/>
        <v>0</v>
      </c>
      <c r="CQ355" s="1">
        <f t="shared" si="568"/>
        <v>0</v>
      </c>
      <c r="CR355" s="1">
        <f t="shared" si="569"/>
        <v>0</v>
      </c>
      <c r="CS355" s="1">
        <f t="shared" si="570"/>
        <v>0</v>
      </c>
      <c r="CT355" s="1">
        <f t="shared" si="571"/>
        <v>0</v>
      </c>
      <c r="CU355" s="1">
        <f t="shared" si="572"/>
        <v>0</v>
      </c>
      <c r="CV355" s="1">
        <f t="shared" si="573"/>
        <v>0</v>
      </c>
      <c r="CW355" s="1">
        <f t="shared" si="574"/>
        <v>1</v>
      </c>
      <c r="CX355" s="1">
        <f t="shared" si="575"/>
        <v>22</v>
      </c>
      <c r="CY355" s="1">
        <f t="shared" si="576"/>
        <v>52</v>
      </c>
      <c r="CZ355" s="1">
        <f t="shared" si="577"/>
        <v>1</v>
      </c>
      <c r="DA355" s="1">
        <f t="shared" si="578"/>
        <v>52</v>
      </c>
      <c r="DB355" s="1">
        <f t="shared" si="579"/>
        <v>0</v>
      </c>
      <c r="DC355" s="1">
        <f t="shared" si="580"/>
        <v>0</v>
      </c>
      <c r="DD355" s="1">
        <f t="shared" si="581"/>
        <v>50</v>
      </c>
    </row>
    <row r="356" spans="1:108" x14ac:dyDescent="0.55000000000000004">
      <c r="A356" s="1">
        <f>値貼り付け用シート!F364</f>
        <v>3</v>
      </c>
      <c r="B356" s="1">
        <f>値貼り付け用シート!G364</f>
        <v>20</v>
      </c>
      <c r="C356" s="1">
        <f>計算１!I8498</f>
        <v>23</v>
      </c>
      <c r="D356" s="1">
        <f>計算１!J8498</f>
        <v>24</v>
      </c>
      <c r="E356" s="1">
        <f>計算１!K8498</f>
        <v>0</v>
      </c>
      <c r="F356" s="1">
        <f>計算１!L8498</f>
        <v>43</v>
      </c>
      <c r="G356" s="1">
        <f>計算１!M8498</f>
        <v>1</v>
      </c>
      <c r="H356" s="1">
        <f>IF(計算１!I8498=0,"",計算１!N8498)</f>
        <v>46</v>
      </c>
      <c r="I356" s="1">
        <f>IF(ISERROR(計算１!O8498),"",計算１!O8498)</f>
        <v>46</v>
      </c>
      <c r="J356" s="1">
        <f>計算１!P8498</f>
        <v>0</v>
      </c>
      <c r="K356" s="1">
        <f t="shared" si="485"/>
        <v>43</v>
      </c>
      <c r="M356" s="1">
        <f t="shared" si="486"/>
        <v>0</v>
      </c>
      <c r="N356" s="1">
        <f t="shared" si="487"/>
        <v>0</v>
      </c>
      <c r="O356" s="1">
        <f t="shared" si="488"/>
        <v>0</v>
      </c>
      <c r="P356" s="1">
        <f t="shared" si="489"/>
        <v>0</v>
      </c>
      <c r="Q356" s="1">
        <f t="shared" si="490"/>
        <v>0</v>
      </c>
      <c r="R356" s="1">
        <f t="shared" si="491"/>
        <v>0</v>
      </c>
      <c r="S356" s="1">
        <f t="shared" si="492"/>
        <v>0</v>
      </c>
      <c r="T356" s="1">
        <f t="shared" si="493"/>
        <v>0</v>
      </c>
      <c r="U356" s="1">
        <f t="shared" si="494"/>
        <v>0</v>
      </c>
      <c r="V356" s="1">
        <f t="shared" si="495"/>
        <v>0</v>
      </c>
      <c r="W356" s="1">
        <f t="shared" si="496"/>
        <v>0</v>
      </c>
      <c r="X356" s="1">
        <f t="shared" si="497"/>
        <v>0</v>
      </c>
      <c r="Y356" s="1">
        <f t="shared" si="498"/>
        <v>0</v>
      </c>
      <c r="Z356" s="1">
        <f t="shared" si="499"/>
        <v>0</v>
      </c>
      <c r="AA356" s="1">
        <f t="shared" si="500"/>
        <v>0</v>
      </c>
      <c r="AB356" s="1">
        <f t="shared" si="501"/>
        <v>0</v>
      </c>
      <c r="AC356" s="1">
        <f t="shared" si="502"/>
        <v>0</v>
      </c>
      <c r="AD356" s="1">
        <f t="shared" si="503"/>
        <v>0</v>
      </c>
      <c r="AE356" s="1">
        <f t="shared" si="504"/>
        <v>0</v>
      </c>
      <c r="AF356" s="1">
        <f t="shared" si="505"/>
        <v>0</v>
      </c>
      <c r="AG356" s="1">
        <f t="shared" si="506"/>
        <v>0</v>
      </c>
      <c r="AH356" s="1">
        <f t="shared" si="507"/>
        <v>0</v>
      </c>
      <c r="AI356" s="1">
        <f t="shared" si="508"/>
        <v>0</v>
      </c>
      <c r="AJ356" s="1">
        <f t="shared" si="509"/>
        <v>0</v>
      </c>
      <c r="AK356" s="1">
        <f t="shared" si="510"/>
        <v>0</v>
      </c>
      <c r="AL356" s="1">
        <f t="shared" si="511"/>
        <v>0</v>
      </c>
      <c r="AM356" s="1">
        <f t="shared" si="512"/>
        <v>0</v>
      </c>
      <c r="AN356" s="1">
        <f t="shared" si="513"/>
        <v>0</v>
      </c>
      <c r="AO356" s="1">
        <f t="shared" si="514"/>
        <v>0</v>
      </c>
      <c r="AP356" s="1">
        <f t="shared" si="515"/>
        <v>0</v>
      </c>
      <c r="AQ356" s="1">
        <f t="shared" si="516"/>
        <v>0</v>
      </c>
      <c r="AR356" s="1">
        <f t="shared" si="517"/>
        <v>0</v>
      </c>
      <c r="AS356" s="1">
        <f t="shared" si="518"/>
        <v>0</v>
      </c>
      <c r="AT356" s="1">
        <f t="shared" si="519"/>
        <v>0</v>
      </c>
      <c r="AU356" s="1">
        <f t="shared" si="520"/>
        <v>0</v>
      </c>
      <c r="AV356" s="1">
        <f t="shared" si="521"/>
        <v>0</v>
      </c>
      <c r="AW356" s="1">
        <f t="shared" si="522"/>
        <v>0</v>
      </c>
      <c r="AX356" s="1">
        <f t="shared" si="523"/>
        <v>0</v>
      </c>
      <c r="AY356" s="1">
        <f t="shared" si="524"/>
        <v>0</v>
      </c>
      <c r="AZ356" s="1">
        <f t="shared" si="525"/>
        <v>0</v>
      </c>
      <c r="BA356" s="1">
        <f t="shared" si="526"/>
        <v>0</v>
      </c>
      <c r="BB356" s="1">
        <f t="shared" si="527"/>
        <v>0</v>
      </c>
      <c r="BC356" s="1">
        <f t="shared" si="528"/>
        <v>0</v>
      </c>
      <c r="BD356" s="1">
        <f t="shared" si="529"/>
        <v>0</v>
      </c>
      <c r="BE356" s="1">
        <f t="shared" si="530"/>
        <v>0</v>
      </c>
      <c r="BF356" s="1">
        <f t="shared" si="531"/>
        <v>0</v>
      </c>
      <c r="BG356" s="1">
        <f t="shared" si="532"/>
        <v>0</v>
      </c>
      <c r="BH356" s="1">
        <f t="shared" si="533"/>
        <v>0</v>
      </c>
      <c r="BI356" s="1">
        <f t="shared" si="534"/>
        <v>0</v>
      </c>
      <c r="BJ356" s="1">
        <f t="shared" si="535"/>
        <v>0</v>
      </c>
      <c r="BK356" s="1">
        <f t="shared" si="536"/>
        <v>0</v>
      </c>
      <c r="BL356" s="1">
        <f t="shared" si="537"/>
        <v>0</v>
      </c>
      <c r="BM356" s="1">
        <f t="shared" si="538"/>
        <v>0</v>
      </c>
      <c r="BN356" s="1">
        <f t="shared" si="539"/>
        <v>0</v>
      </c>
      <c r="BO356" s="1">
        <f t="shared" si="540"/>
        <v>0</v>
      </c>
      <c r="BP356" s="1">
        <f t="shared" si="541"/>
        <v>0</v>
      </c>
      <c r="BQ356" s="1">
        <f t="shared" si="542"/>
        <v>0</v>
      </c>
      <c r="BR356" s="1">
        <f t="shared" si="543"/>
        <v>0</v>
      </c>
      <c r="BS356" s="1">
        <f t="shared" si="544"/>
        <v>0</v>
      </c>
      <c r="BT356" s="1">
        <f t="shared" si="545"/>
        <v>0</v>
      </c>
      <c r="BU356" s="1">
        <f t="shared" si="546"/>
        <v>0</v>
      </c>
      <c r="BV356" s="1">
        <f t="shared" si="547"/>
        <v>0</v>
      </c>
      <c r="BW356" s="1">
        <f t="shared" si="548"/>
        <v>0</v>
      </c>
      <c r="BX356" s="1">
        <f t="shared" si="549"/>
        <v>0</v>
      </c>
      <c r="BY356" s="1">
        <f t="shared" si="550"/>
        <v>0</v>
      </c>
      <c r="BZ356" s="1">
        <f t="shared" si="551"/>
        <v>0</v>
      </c>
      <c r="CA356" s="1">
        <f t="shared" si="552"/>
        <v>0</v>
      </c>
      <c r="CB356" s="1">
        <f t="shared" si="553"/>
        <v>0</v>
      </c>
      <c r="CC356" s="1">
        <f t="shared" si="554"/>
        <v>0</v>
      </c>
      <c r="CD356" s="1">
        <f t="shared" si="555"/>
        <v>0</v>
      </c>
      <c r="CE356" s="1">
        <f t="shared" si="556"/>
        <v>0</v>
      </c>
      <c r="CF356" s="1">
        <f t="shared" si="557"/>
        <v>0</v>
      </c>
      <c r="CG356" s="1">
        <f t="shared" si="558"/>
        <v>0</v>
      </c>
      <c r="CH356" s="1">
        <f t="shared" si="559"/>
        <v>0</v>
      </c>
      <c r="CI356" s="1">
        <f t="shared" si="560"/>
        <v>0</v>
      </c>
      <c r="CJ356" s="1">
        <f t="shared" si="561"/>
        <v>0</v>
      </c>
      <c r="CK356" s="1">
        <f t="shared" si="562"/>
        <v>0</v>
      </c>
      <c r="CL356" s="1">
        <f t="shared" si="563"/>
        <v>0</v>
      </c>
      <c r="CM356" s="1">
        <f t="shared" si="564"/>
        <v>0</v>
      </c>
      <c r="CN356" s="1">
        <f t="shared" si="565"/>
        <v>0</v>
      </c>
      <c r="CO356" s="1">
        <f t="shared" si="566"/>
        <v>0</v>
      </c>
      <c r="CP356" s="1">
        <f t="shared" si="567"/>
        <v>0</v>
      </c>
      <c r="CQ356" s="1">
        <f t="shared" si="568"/>
        <v>0</v>
      </c>
      <c r="CR356" s="1">
        <f t="shared" si="569"/>
        <v>0</v>
      </c>
      <c r="CS356" s="1">
        <f t="shared" si="570"/>
        <v>0</v>
      </c>
      <c r="CT356" s="1">
        <f t="shared" si="571"/>
        <v>0</v>
      </c>
      <c r="CU356" s="1">
        <f t="shared" si="572"/>
        <v>0</v>
      </c>
      <c r="CV356" s="1">
        <f t="shared" si="573"/>
        <v>0</v>
      </c>
      <c r="CW356" s="1">
        <f t="shared" si="574"/>
        <v>1</v>
      </c>
      <c r="CX356" s="1">
        <f t="shared" si="575"/>
        <v>23</v>
      </c>
      <c r="CY356" s="1">
        <f t="shared" si="576"/>
        <v>43</v>
      </c>
      <c r="CZ356" s="1">
        <f t="shared" si="577"/>
        <v>1</v>
      </c>
      <c r="DA356" s="1">
        <f t="shared" si="578"/>
        <v>43</v>
      </c>
      <c r="DB356" s="1">
        <f t="shared" si="579"/>
        <v>0</v>
      </c>
      <c r="DC356" s="1">
        <f t="shared" si="580"/>
        <v>0</v>
      </c>
      <c r="DD356" s="1">
        <f t="shared" si="581"/>
        <v>46</v>
      </c>
    </row>
    <row r="357" spans="1:108" x14ac:dyDescent="0.55000000000000004">
      <c r="A357" s="1">
        <f>値貼り付け用シート!F365</f>
        <v>3</v>
      </c>
      <c r="B357" s="1">
        <f>値貼り付け用シート!G365</f>
        <v>21</v>
      </c>
      <c r="C357" s="1">
        <f>計算１!I8522</f>
        <v>24</v>
      </c>
      <c r="D357" s="1">
        <f>計算１!J8522</f>
        <v>24</v>
      </c>
      <c r="E357" s="1">
        <f>計算１!K8522</f>
        <v>0</v>
      </c>
      <c r="F357" s="1">
        <f>計算１!L8522</f>
        <v>46</v>
      </c>
      <c r="G357" s="1">
        <f>計算１!M8522</f>
        <v>1</v>
      </c>
      <c r="H357" s="1">
        <f>IF(計算１!I8522=0,"",計算１!N8522)</f>
        <v>48</v>
      </c>
      <c r="I357" s="1">
        <f>IF(ISERROR(計算１!O8522),"",計算１!O8522)</f>
        <v>48</v>
      </c>
      <c r="J357" s="1">
        <f>計算１!P8522</f>
        <v>0</v>
      </c>
      <c r="K357" s="1">
        <f t="shared" si="485"/>
        <v>46</v>
      </c>
      <c r="M357" s="1">
        <f t="shared" si="486"/>
        <v>0</v>
      </c>
      <c r="N357" s="1">
        <f t="shared" si="487"/>
        <v>0</v>
      </c>
      <c r="O357" s="1">
        <f t="shared" si="488"/>
        <v>0</v>
      </c>
      <c r="P357" s="1">
        <f t="shared" si="489"/>
        <v>0</v>
      </c>
      <c r="Q357" s="1">
        <f t="shared" si="490"/>
        <v>0</v>
      </c>
      <c r="R357" s="1">
        <f t="shared" si="491"/>
        <v>0</v>
      </c>
      <c r="S357" s="1">
        <f t="shared" si="492"/>
        <v>0</v>
      </c>
      <c r="T357" s="1">
        <f t="shared" si="493"/>
        <v>0</v>
      </c>
      <c r="U357" s="1">
        <f t="shared" si="494"/>
        <v>0</v>
      </c>
      <c r="V357" s="1">
        <f t="shared" si="495"/>
        <v>0</v>
      </c>
      <c r="W357" s="1">
        <f t="shared" si="496"/>
        <v>0</v>
      </c>
      <c r="X357" s="1">
        <f t="shared" si="497"/>
        <v>0</v>
      </c>
      <c r="Y357" s="1">
        <f t="shared" si="498"/>
        <v>0</v>
      </c>
      <c r="Z357" s="1">
        <f t="shared" si="499"/>
        <v>0</v>
      </c>
      <c r="AA357" s="1">
        <f t="shared" si="500"/>
        <v>0</v>
      </c>
      <c r="AB357" s="1">
        <f t="shared" si="501"/>
        <v>0</v>
      </c>
      <c r="AC357" s="1">
        <f t="shared" si="502"/>
        <v>0</v>
      </c>
      <c r="AD357" s="1">
        <f t="shared" si="503"/>
        <v>0</v>
      </c>
      <c r="AE357" s="1">
        <f t="shared" si="504"/>
        <v>0</v>
      </c>
      <c r="AF357" s="1">
        <f t="shared" si="505"/>
        <v>0</v>
      </c>
      <c r="AG357" s="1">
        <f t="shared" si="506"/>
        <v>0</v>
      </c>
      <c r="AH357" s="1">
        <f t="shared" si="507"/>
        <v>0</v>
      </c>
      <c r="AI357" s="1">
        <f t="shared" si="508"/>
        <v>0</v>
      </c>
      <c r="AJ357" s="1">
        <f t="shared" si="509"/>
        <v>0</v>
      </c>
      <c r="AK357" s="1">
        <f t="shared" si="510"/>
        <v>0</v>
      </c>
      <c r="AL357" s="1">
        <f t="shared" si="511"/>
        <v>0</v>
      </c>
      <c r="AM357" s="1">
        <f t="shared" si="512"/>
        <v>0</v>
      </c>
      <c r="AN357" s="1">
        <f t="shared" si="513"/>
        <v>0</v>
      </c>
      <c r="AO357" s="1">
        <f t="shared" si="514"/>
        <v>0</v>
      </c>
      <c r="AP357" s="1">
        <f t="shared" si="515"/>
        <v>0</v>
      </c>
      <c r="AQ357" s="1">
        <f t="shared" si="516"/>
        <v>0</v>
      </c>
      <c r="AR357" s="1">
        <f t="shared" si="517"/>
        <v>0</v>
      </c>
      <c r="AS357" s="1">
        <f t="shared" si="518"/>
        <v>0</v>
      </c>
      <c r="AT357" s="1">
        <f t="shared" si="519"/>
        <v>0</v>
      </c>
      <c r="AU357" s="1">
        <f t="shared" si="520"/>
        <v>0</v>
      </c>
      <c r="AV357" s="1">
        <f t="shared" si="521"/>
        <v>0</v>
      </c>
      <c r="AW357" s="1">
        <f t="shared" si="522"/>
        <v>0</v>
      </c>
      <c r="AX357" s="1">
        <f t="shared" si="523"/>
        <v>0</v>
      </c>
      <c r="AY357" s="1">
        <f t="shared" si="524"/>
        <v>0</v>
      </c>
      <c r="AZ357" s="1">
        <f t="shared" si="525"/>
        <v>0</v>
      </c>
      <c r="BA357" s="1">
        <f t="shared" si="526"/>
        <v>0</v>
      </c>
      <c r="BB357" s="1">
        <f t="shared" si="527"/>
        <v>0</v>
      </c>
      <c r="BC357" s="1">
        <f t="shared" si="528"/>
        <v>0</v>
      </c>
      <c r="BD357" s="1">
        <f t="shared" si="529"/>
        <v>0</v>
      </c>
      <c r="BE357" s="1">
        <f t="shared" si="530"/>
        <v>0</v>
      </c>
      <c r="BF357" s="1">
        <f t="shared" si="531"/>
        <v>0</v>
      </c>
      <c r="BG357" s="1">
        <f t="shared" si="532"/>
        <v>0</v>
      </c>
      <c r="BH357" s="1">
        <f t="shared" si="533"/>
        <v>0</v>
      </c>
      <c r="BI357" s="1">
        <f t="shared" si="534"/>
        <v>0</v>
      </c>
      <c r="BJ357" s="1">
        <f t="shared" si="535"/>
        <v>0</v>
      </c>
      <c r="BK357" s="1">
        <f t="shared" si="536"/>
        <v>0</v>
      </c>
      <c r="BL357" s="1">
        <f t="shared" si="537"/>
        <v>0</v>
      </c>
      <c r="BM357" s="1">
        <f t="shared" si="538"/>
        <v>0</v>
      </c>
      <c r="BN357" s="1">
        <f t="shared" si="539"/>
        <v>0</v>
      </c>
      <c r="BO357" s="1">
        <f t="shared" si="540"/>
        <v>0</v>
      </c>
      <c r="BP357" s="1">
        <f t="shared" si="541"/>
        <v>0</v>
      </c>
      <c r="BQ357" s="1">
        <f t="shared" si="542"/>
        <v>0</v>
      </c>
      <c r="BR357" s="1">
        <f t="shared" si="543"/>
        <v>0</v>
      </c>
      <c r="BS357" s="1">
        <f t="shared" si="544"/>
        <v>0</v>
      </c>
      <c r="BT357" s="1">
        <f t="shared" si="545"/>
        <v>0</v>
      </c>
      <c r="BU357" s="1">
        <f t="shared" si="546"/>
        <v>0</v>
      </c>
      <c r="BV357" s="1">
        <f t="shared" si="547"/>
        <v>0</v>
      </c>
      <c r="BW357" s="1">
        <f t="shared" si="548"/>
        <v>0</v>
      </c>
      <c r="BX357" s="1">
        <f t="shared" si="549"/>
        <v>0</v>
      </c>
      <c r="BY357" s="1">
        <f t="shared" si="550"/>
        <v>0</v>
      </c>
      <c r="BZ357" s="1">
        <f t="shared" si="551"/>
        <v>0</v>
      </c>
      <c r="CA357" s="1">
        <f t="shared" si="552"/>
        <v>0</v>
      </c>
      <c r="CB357" s="1">
        <f t="shared" si="553"/>
        <v>0</v>
      </c>
      <c r="CC357" s="1">
        <f t="shared" si="554"/>
        <v>0</v>
      </c>
      <c r="CD357" s="1">
        <f t="shared" si="555"/>
        <v>0</v>
      </c>
      <c r="CE357" s="1">
        <f t="shared" si="556"/>
        <v>0</v>
      </c>
      <c r="CF357" s="1">
        <f t="shared" si="557"/>
        <v>0</v>
      </c>
      <c r="CG357" s="1">
        <f t="shared" si="558"/>
        <v>0</v>
      </c>
      <c r="CH357" s="1">
        <f t="shared" si="559"/>
        <v>0</v>
      </c>
      <c r="CI357" s="1">
        <f t="shared" si="560"/>
        <v>0</v>
      </c>
      <c r="CJ357" s="1">
        <f t="shared" si="561"/>
        <v>0</v>
      </c>
      <c r="CK357" s="1">
        <f t="shared" si="562"/>
        <v>0</v>
      </c>
      <c r="CL357" s="1">
        <f t="shared" si="563"/>
        <v>0</v>
      </c>
      <c r="CM357" s="1">
        <f t="shared" si="564"/>
        <v>0</v>
      </c>
      <c r="CN357" s="1">
        <f t="shared" si="565"/>
        <v>0</v>
      </c>
      <c r="CO357" s="1">
        <f t="shared" si="566"/>
        <v>0</v>
      </c>
      <c r="CP357" s="1">
        <f t="shared" si="567"/>
        <v>0</v>
      </c>
      <c r="CQ357" s="1">
        <f t="shared" si="568"/>
        <v>0</v>
      </c>
      <c r="CR357" s="1">
        <f t="shared" si="569"/>
        <v>0</v>
      </c>
      <c r="CS357" s="1">
        <f t="shared" si="570"/>
        <v>0</v>
      </c>
      <c r="CT357" s="1">
        <f t="shared" si="571"/>
        <v>0</v>
      </c>
      <c r="CU357" s="1">
        <f t="shared" si="572"/>
        <v>0</v>
      </c>
      <c r="CV357" s="1">
        <f t="shared" si="573"/>
        <v>0</v>
      </c>
      <c r="CW357" s="1">
        <f t="shared" si="574"/>
        <v>1</v>
      </c>
      <c r="CX357" s="1">
        <f t="shared" si="575"/>
        <v>24</v>
      </c>
      <c r="CY357" s="1">
        <f t="shared" si="576"/>
        <v>46</v>
      </c>
      <c r="CZ357" s="1">
        <f t="shared" si="577"/>
        <v>1</v>
      </c>
      <c r="DA357" s="1">
        <f t="shared" si="578"/>
        <v>46</v>
      </c>
      <c r="DB357" s="1">
        <f t="shared" si="579"/>
        <v>0</v>
      </c>
      <c r="DC357" s="1">
        <f t="shared" si="580"/>
        <v>0</v>
      </c>
      <c r="DD357" s="1">
        <f t="shared" si="581"/>
        <v>48</v>
      </c>
    </row>
    <row r="358" spans="1:108" x14ac:dyDescent="0.55000000000000004">
      <c r="A358" s="1">
        <f>値貼り付け用シート!F366</f>
        <v>3</v>
      </c>
      <c r="B358" s="1">
        <f>値貼り付け用シート!G366</f>
        <v>22</v>
      </c>
      <c r="C358" s="1">
        <f>計算１!I8546</f>
        <v>24</v>
      </c>
      <c r="D358" s="1">
        <f>計算１!J8546</f>
        <v>24</v>
      </c>
      <c r="E358" s="1">
        <f>計算１!K8546</f>
        <v>0</v>
      </c>
      <c r="F358" s="1">
        <f>計算１!L8546</f>
        <v>44</v>
      </c>
      <c r="G358" s="1">
        <f>計算１!M8546</f>
        <v>1</v>
      </c>
      <c r="H358" s="1">
        <f>IF(計算１!I8546=0,"",計算１!N8546)</f>
        <v>45</v>
      </c>
      <c r="I358" s="1">
        <f>IF(ISERROR(計算１!O8546),"",計算１!O8546)</f>
        <v>45</v>
      </c>
      <c r="J358" s="1">
        <f>計算１!P8546</f>
        <v>0</v>
      </c>
      <c r="K358" s="1">
        <f t="shared" si="485"/>
        <v>44</v>
      </c>
      <c r="M358" s="1">
        <f t="shared" si="486"/>
        <v>0</v>
      </c>
      <c r="N358" s="1">
        <f t="shared" si="487"/>
        <v>0</v>
      </c>
      <c r="O358" s="1">
        <f t="shared" si="488"/>
        <v>0</v>
      </c>
      <c r="P358" s="1">
        <f t="shared" si="489"/>
        <v>0</v>
      </c>
      <c r="Q358" s="1">
        <f t="shared" si="490"/>
        <v>0</v>
      </c>
      <c r="R358" s="1">
        <f t="shared" si="491"/>
        <v>0</v>
      </c>
      <c r="S358" s="1">
        <f t="shared" si="492"/>
        <v>0</v>
      </c>
      <c r="T358" s="1">
        <f t="shared" si="493"/>
        <v>0</v>
      </c>
      <c r="U358" s="1">
        <f t="shared" si="494"/>
        <v>0</v>
      </c>
      <c r="V358" s="1">
        <f t="shared" si="495"/>
        <v>0</v>
      </c>
      <c r="W358" s="1">
        <f t="shared" si="496"/>
        <v>0</v>
      </c>
      <c r="X358" s="1">
        <f t="shared" si="497"/>
        <v>0</v>
      </c>
      <c r="Y358" s="1">
        <f t="shared" si="498"/>
        <v>0</v>
      </c>
      <c r="Z358" s="1">
        <f t="shared" si="499"/>
        <v>0</v>
      </c>
      <c r="AA358" s="1">
        <f t="shared" si="500"/>
        <v>0</v>
      </c>
      <c r="AB358" s="1">
        <f t="shared" si="501"/>
        <v>0</v>
      </c>
      <c r="AC358" s="1">
        <f t="shared" si="502"/>
        <v>0</v>
      </c>
      <c r="AD358" s="1">
        <f t="shared" si="503"/>
        <v>0</v>
      </c>
      <c r="AE358" s="1">
        <f t="shared" si="504"/>
        <v>0</v>
      </c>
      <c r="AF358" s="1">
        <f t="shared" si="505"/>
        <v>0</v>
      </c>
      <c r="AG358" s="1">
        <f t="shared" si="506"/>
        <v>0</v>
      </c>
      <c r="AH358" s="1">
        <f t="shared" si="507"/>
        <v>0</v>
      </c>
      <c r="AI358" s="1">
        <f t="shared" si="508"/>
        <v>0</v>
      </c>
      <c r="AJ358" s="1">
        <f t="shared" si="509"/>
        <v>0</v>
      </c>
      <c r="AK358" s="1">
        <f t="shared" si="510"/>
        <v>0</v>
      </c>
      <c r="AL358" s="1">
        <f t="shared" si="511"/>
        <v>0</v>
      </c>
      <c r="AM358" s="1">
        <f t="shared" si="512"/>
        <v>0</v>
      </c>
      <c r="AN358" s="1">
        <f t="shared" si="513"/>
        <v>0</v>
      </c>
      <c r="AO358" s="1">
        <f t="shared" si="514"/>
        <v>0</v>
      </c>
      <c r="AP358" s="1">
        <f t="shared" si="515"/>
        <v>0</v>
      </c>
      <c r="AQ358" s="1">
        <f t="shared" si="516"/>
        <v>0</v>
      </c>
      <c r="AR358" s="1">
        <f t="shared" si="517"/>
        <v>0</v>
      </c>
      <c r="AS358" s="1">
        <f t="shared" si="518"/>
        <v>0</v>
      </c>
      <c r="AT358" s="1">
        <f t="shared" si="519"/>
        <v>0</v>
      </c>
      <c r="AU358" s="1">
        <f t="shared" si="520"/>
        <v>0</v>
      </c>
      <c r="AV358" s="1">
        <f t="shared" si="521"/>
        <v>0</v>
      </c>
      <c r="AW358" s="1">
        <f t="shared" si="522"/>
        <v>0</v>
      </c>
      <c r="AX358" s="1">
        <f t="shared" si="523"/>
        <v>0</v>
      </c>
      <c r="AY358" s="1">
        <f t="shared" si="524"/>
        <v>0</v>
      </c>
      <c r="AZ358" s="1">
        <f t="shared" si="525"/>
        <v>0</v>
      </c>
      <c r="BA358" s="1">
        <f t="shared" si="526"/>
        <v>0</v>
      </c>
      <c r="BB358" s="1">
        <f t="shared" si="527"/>
        <v>0</v>
      </c>
      <c r="BC358" s="1">
        <f t="shared" si="528"/>
        <v>0</v>
      </c>
      <c r="BD358" s="1">
        <f t="shared" si="529"/>
        <v>0</v>
      </c>
      <c r="BE358" s="1">
        <f t="shared" si="530"/>
        <v>0</v>
      </c>
      <c r="BF358" s="1">
        <f t="shared" si="531"/>
        <v>0</v>
      </c>
      <c r="BG358" s="1">
        <f t="shared" si="532"/>
        <v>0</v>
      </c>
      <c r="BH358" s="1">
        <f t="shared" si="533"/>
        <v>0</v>
      </c>
      <c r="BI358" s="1">
        <f t="shared" si="534"/>
        <v>0</v>
      </c>
      <c r="BJ358" s="1">
        <f t="shared" si="535"/>
        <v>0</v>
      </c>
      <c r="BK358" s="1">
        <f t="shared" si="536"/>
        <v>0</v>
      </c>
      <c r="BL358" s="1">
        <f t="shared" si="537"/>
        <v>0</v>
      </c>
      <c r="BM358" s="1">
        <f t="shared" si="538"/>
        <v>0</v>
      </c>
      <c r="BN358" s="1">
        <f t="shared" si="539"/>
        <v>0</v>
      </c>
      <c r="BO358" s="1">
        <f t="shared" si="540"/>
        <v>0</v>
      </c>
      <c r="BP358" s="1">
        <f t="shared" si="541"/>
        <v>0</v>
      </c>
      <c r="BQ358" s="1">
        <f t="shared" si="542"/>
        <v>0</v>
      </c>
      <c r="BR358" s="1">
        <f t="shared" si="543"/>
        <v>0</v>
      </c>
      <c r="BS358" s="1">
        <f t="shared" si="544"/>
        <v>0</v>
      </c>
      <c r="BT358" s="1">
        <f t="shared" si="545"/>
        <v>0</v>
      </c>
      <c r="BU358" s="1">
        <f t="shared" si="546"/>
        <v>0</v>
      </c>
      <c r="BV358" s="1">
        <f t="shared" si="547"/>
        <v>0</v>
      </c>
      <c r="BW358" s="1">
        <f t="shared" si="548"/>
        <v>0</v>
      </c>
      <c r="BX358" s="1">
        <f t="shared" si="549"/>
        <v>0</v>
      </c>
      <c r="BY358" s="1">
        <f t="shared" si="550"/>
        <v>0</v>
      </c>
      <c r="BZ358" s="1">
        <f t="shared" si="551"/>
        <v>0</v>
      </c>
      <c r="CA358" s="1">
        <f t="shared" si="552"/>
        <v>0</v>
      </c>
      <c r="CB358" s="1">
        <f t="shared" si="553"/>
        <v>0</v>
      </c>
      <c r="CC358" s="1">
        <f t="shared" si="554"/>
        <v>0</v>
      </c>
      <c r="CD358" s="1">
        <f t="shared" si="555"/>
        <v>0</v>
      </c>
      <c r="CE358" s="1">
        <f t="shared" si="556"/>
        <v>0</v>
      </c>
      <c r="CF358" s="1">
        <f t="shared" si="557"/>
        <v>0</v>
      </c>
      <c r="CG358" s="1">
        <f t="shared" si="558"/>
        <v>0</v>
      </c>
      <c r="CH358" s="1">
        <f t="shared" si="559"/>
        <v>0</v>
      </c>
      <c r="CI358" s="1">
        <f t="shared" si="560"/>
        <v>0</v>
      </c>
      <c r="CJ358" s="1">
        <f t="shared" si="561"/>
        <v>0</v>
      </c>
      <c r="CK358" s="1">
        <f t="shared" si="562"/>
        <v>0</v>
      </c>
      <c r="CL358" s="1">
        <f t="shared" si="563"/>
        <v>0</v>
      </c>
      <c r="CM358" s="1">
        <f t="shared" si="564"/>
        <v>0</v>
      </c>
      <c r="CN358" s="1">
        <f t="shared" si="565"/>
        <v>0</v>
      </c>
      <c r="CO358" s="1">
        <f t="shared" si="566"/>
        <v>0</v>
      </c>
      <c r="CP358" s="1">
        <f t="shared" si="567"/>
        <v>0</v>
      </c>
      <c r="CQ358" s="1">
        <f t="shared" si="568"/>
        <v>0</v>
      </c>
      <c r="CR358" s="1">
        <f t="shared" si="569"/>
        <v>0</v>
      </c>
      <c r="CS358" s="1">
        <f t="shared" si="570"/>
        <v>0</v>
      </c>
      <c r="CT358" s="1">
        <f t="shared" si="571"/>
        <v>0</v>
      </c>
      <c r="CU358" s="1">
        <f t="shared" si="572"/>
        <v>0</v>
      </c>
      <c r="CV358" s="1">
        <f t="shared" si="573"/>
        <v>0</v>
      </c>
      <c r="CW358" s="1">
        <f t="shared" si="574"/>
        <v>1</v>
      </c>
      <c r="CX358" s="1">
        <f t="shared" si="575"/>
        <v>24</v>
      </c>
      <c r="CY358" s="1">
        <f t="shared" si="576"/>
        <v>44</v>
      </c>
      <c r="CZ358" s="1">
        <f t="shared" si="577"/>
        <v>1</v>
      </c>
      <c r="DA358" s="1">
        <f t="shared" si="578"/>
        <v>44</v>
      </c>
      <c r="DB358" s="1">
        <f t="shared" si="579"/>
        <v>0</v>
      </c>
      <c r="DC358" s="1">
        <f t="shared" si="580"/>
        <v>0</v>
      </c>
      <c r="DD358" s="1">
        <f t="shared" si="581"/>
        <v>45</v>
      </c>
    </row>
    <row r="359" spans="1:108" x14ac:dyDescent="0.55000000000000004">
      <c r="A359" s="1">
        <f>値貼り付け用シート!F367</f>
        <v>3</v>
      </c>
      <c r="B359" s="1">
        <f>値貼り付け用シート!G367</f>
        <v>23</v>
      </c>
      <c r="C359" s="1">
        <f>計算１!I8570</f>
        <v>24</v>
      </c>
      <c r="D359" s="1">
        <f>計算１!J8570</f>
        <v>24</v>
      </c>
      <c r="E359" s="1">
        <f>計算１!K8570</f>
        <v>0</v>
      </c>
      <c r="F359" s="1">
        <f>計算１!L8570</f>
        <v>45</v>
      </c>
      <c r="G359" s="1">
        <f>計算１!M8570</f>
        <v>1</v>
      </c>
      <c r="H359" s="1">
        <f>IF(計算１!I8570=0,"",計算１!N8570)</f>
        <v>46</v>
      </c>
      <c r="I359" s="1">
        <f>IF(ISERROR(計算１!O8570),"",計算１!O8570)</f>
        <v>46</v>
      </c>
      <c r="J359" s="1">
        <f>計算１!P8570</f>
        <v>0</v>
      </c>
      <c r="K359" s="1">
        <f t="shared" si="485"/>
        <v>45</v>
      </c>
      <c r="M359" s="1">
        <f t="shared" si="486"/>
        <v>0</v>
      </c>
      <c r="N359" s="1">
        <f t="shared" si="487"/>
        <v>0</v>
      </c>
      <c r="O359" s="1">
        <f t="shared" si="488"/>
        <v>0</v>
      </c>
      <c r="P359" s="1">
        <f t="shared" si="489"/>
        <v>0</v>
      </c>
      <c r="Q359" s="1">
        <f t="shared" si="490"/>
        <v>0</v>
      </c>
      <c r="R359" s="1">
        <f t="shared" si="491"/>
        <v>0</v>
      </c>
      <c r="S359" s="1">
        <f t="shared" si="492"/>
        <v>0</v>
      </c>
      <c r="T359" s="1">
        <f t="shared" si="493"/>
        <v>0</v>
      </c>
      <c r="U359" s="1">
        <f t="shared" si="494"/>
        <v>0</v>
      </c>
      <c r="V359" s="1">
        <f t="shared" si="495"/>
        <v>0</v>
      </c>
      <c r="W359" s="1">
        <f t="shared" si="496"/>
        <v>0</v>
      </c>
      <c r="X359" s="1">
        <f t="shared" si="497"/>
        <v>0</v>
      </c>
      <c r="Y359" s="1">
        <f t="shared" si="498"/>
        <v>0</v>
      </c>
      <c r="Z359" s="1">
        <f t="shared" si="499"/>
        <v>0</v>
      </c>
      <c r="AA359" s="1">
        <f t="shared" si="500"/>
        <v>0</v>
      </c>
      <c r="AB359" s="1">
        <f t="shared" si="501"/>
        <v>0</v>
      </c>
      <c r="AC359" s="1">
        <f t="shared" si="502"/>
        <v>0</v>
      </c>
      <c r="AD359" s="1">
        <f t="shared" si="503"/>
        <v>0</v>
      </c>
      <c r="AE359" s="1">
        <f t="shared" si="504"/>
        <v>0</v>
      </c>
      <c r="AF359" s="1">
        <f t="shared" si="505"/>
        <v>0</v>
      </c>
      <c r="AG359" s="1">
        <f t="shared" si="506"/>
        <v>0</v>
      </c>
      <c r="AH359" s="1">
        <f t="shared" si="507"/>
        <v>0</v>
      </c>
      <c r="AI359" s="1">
        <f t="shared" si="508"/>
        <v>0</v>
      </c>
      <c r="AJ359" s="1">
        <f t="shared" si="509"/>
        <v>0</v>
      </c>
      <c r="AK359" s="1">
        <f t="shared" si="510"/>
        <v>0</v>
      </c>
      <c r="AL359" s="1">
        <f t="shared" si="511"/>
        <v>0</v>
      </c>
      <c r="AM359" s="1">
        <f t="shared" si="512"/>
        <v>0</v>
      </c>
      <c r="AN359" s="1">
        <f t="shared" si="513"/>
        <v>0</v>
      </c>
      <c r="AO359" s="1">
        <f t="shared" si="514"/>
        <v>0</v>
      </c>
      <c r="AP359" s="1">
        <f t="shared" si="515"/>
        <v>0</v>
      </c>
      <c r="AQ359" s="1">
        <f t="shared" si="516"/>
        <v>0</v>
      </c>
      <c r="AR359" s="1">
        <f t="shared" si="517"/>
        <v>0</v>
      </c>
      <c r="AS359" s="1">
        <f t="shared" si="518"/>
        <v>0</v>
      </c>
      <c r="AT359" s="1">
        <f t="shared" si="519"/>
        <v>0</v>
      </c>
      <c r="AU359" s="1">
        <f t="shared" si="520"/>
        <v>0</v>
      </c>
      <c r="AV359" s="1">
        <f t="shared" si="521"/>
        <v>0</v>
      </c>
      <c r="AW359" s="1">
        <f t="shared" si="522"/>
        <v>0</v>
      </c>
      <c r="AX359" s="1">
        <f t="shared" si="523"/>
        <v>0</v>
      </c>
      <c r="AY359" s="1">
        <f t="shared" si="524"/>
        <v>0</v>
      </c>
      <c r="AZ359" s="1">
        <f t="shared" si="525"/>
        <v>0</v>
      </c>
      <c r="BA359" s="1">
        <f t="shared" si="526"/>
        <v>0</v>
      </c>
      <c r="BB359" s="1">
        <f t="shared" si="527"/>
        <v>0</v>
      </c>
      <c r="BC359" s="1">
        <f t="shared" si="528"/>
        <v>0</v>
      </c>
      <c r="BD359" s="1">
        <f t="shared" si="529"/>
        <v>0</v>
      </c>
      <c r="BE359" s="1">
        <f t="shared" si="530"/>
        <v>0</v>
      </c>
      <c r="BF359" s="1">
        <f t="shared" si="531"/>
        <v>0</v>
      </c>
      <c r="BG359" s="1">
        <f t="shared" si="532"/>
        <v>0</v>
      </c>
      <c r="BH359" s="1">
        <f t="shared" si="533"/>
        <v>0</v>
      </c>
      <c r="BI359" s="1">
        <f t="shared" si="534"/>
        <v>0</v>
      </c>
      <c r="BJ359" s="1">
        <f t="shared" si="535"/>
        <v>0</v>
      </c>
      <c r="BK359" s="1">
        <f t="shared" si="536"/>
        <v>0</v>
      </c>
      <c r="BL359" s="1">
        <f t="shared" si="537"/>
        <v>0</v>
      </c>
      <c r="BM359" s="1">
        <f t="shared" si="538"/>
        <v>0</v>
      </c>
      <c r="BN359" s="1">
        <f t="shared" si="539"/>
        <v>0</v>
      </c>
      <c r="BO359" s="1">
        <f t="shared" si="540"/>
        <v>0</v>
      </c>
      <c r="BP359" s="1">
        <f t="shared" si="541"/>
        <v>0</v>
      </c>
      <c r="BQ359" s="1">
        <f t="shared" si="542"/>
        <v>0</v>
      </c>
      <c r="BR359" s="1">
        <f t="shared" si="543"/>
        <v>0</v>
      </c>
      <c r="BS359" s="1">
        <f t="shared" si="544"/>
        <v>0</v>
      </c>
      <c r="BT359" s="1">
        <f t="shared" si="545"/>
        <v>0</v>
      </c>
      <c r="BU359" s="1">
        <f t="shared" si="546"/>
        <v>0</v>
      </c>
      <c r="BV359" s="1">
        <f t="shared" si="547"/>
        <v>0</v>
      </c>
      <c r="BW359" s="1">
        <f t="shared" si="548"/>
        <v>0</v>
      </c>
      <c r="BX359" s="1">
        <f t="shared" si="549"/>
        <v>0</v>
      </c>
      <c r="BY359" s="1">
        <f t="shared" si="550"/>
        <v>0</v>
      </c>
      <c r="BZ359" s="1">
        <f t="shared" si="551"/>
        <v>0</v>
      </c>
      <c r="CA359" s="1">
        <f t="shared" si="552"/>
        <v>0</v>
      </c>
      <c r="CB359" s="1">
        <f t="shared" si="553"/>
        <v>0</v>
      </c>
      <c r="CC359" s="1">
        <f t="shared" si="554"/>
        <v>0</v>
      </c>
      <c r="CD359" s="1">
        <f t="shared" si="555"/>
        <v>0</v>
      </c>
      <c r="CE359" s="1">
        <f t="shared" si="556"/>
        <v>0</v>
      </c>
      <c r="CF359" s="1">
        <f t="shared" si="557"/>
        <v>0</v>
      </c>
      <c r="CG359" s="1">
        <f t="shared" si="558"/>
        <v>0</v>
      </c>
      <c r="CH359" s="1">
        <f t="shared" si="559"/>
        <v>0</v>
      </c>
      <c r="CI359" s="1">
        <f t="shared" si="560"/>
        <v>0</v>
      </c>
      <c r="CJ359" s="1">
        <f t="shared" si="561"/>
        <v>0</v>
      </c>
      <c r="CK359" s="1">
        <f t="shared" si="562"/>
        <v>0</v>
      </c>
      <c r="CL359" s="1">
        <f t="shared" si="563"/>
        <v>0</v>
      </c>
      <c r="CM359" s="1">
        <f t="shared" si="564"/>
        <v>0</v>
      </c>
      <c r="CN359" s="1">
        <f t="shared" si="565"/>
        <v>0</v>
      </c>
      <c r="CO359" s="1">
        <f t="shared" si="566"/>
        <v>0</v>
      </c>
      <c r="CP359" s="1">
        <f t="shared" si="567"/>
        <v>0</v>
      </c>
      <c r="CQ359" s="1">
        <f t="shared" si="568"/>
        <v>0</v>
      </c>
      <c r="CR359" s="1">
        <f t="shared" si="569"/>
        <v>0</v>
      </c>
      <c r="CS359" s="1">
        <f t="shared" si="570"/>
        <v>0</v>
      </c>
      <c r="CT359" s="1">
        <f t="shared" si="571"/>
        <v>0</v>
      </c>
      <c r="CU359" s="1">
        <f t="shared" si="572"/>
        <v>0</v>
      </c>
      <c r="CV359" s="1">
        <f t="shared" si="573"/>
        <v>0</v>
      </c>
      <c r="CW359" s="1">
        <f t="shared" si="574"/>
        <v>1</v>
      </c>
      <c r="CX359" s="1">
        <f t="shared" si="575"/>
        <v>24</v>
      </c>
      <c r="CY359" s="1">
        <f t="shared" si="576"/>
        <v>45</v>
      </c>
      <c r="CZ359" s="1">
        <f t="shared" si="577"/>
        <v>1</v>
      </c>
      <c r="DA359" s="1">
        <f t="shared" si="578"/>
        <v>45</v>
      </c>
      <c r="DB359" s="1">
        <f t="shared" si="579"/>
        <v>0</v>
      </c>
      <c r="DC359" s="1">
        <f t="shared" si="580"/>
        <v>0</v>
      </c>
      <c r="DD359" s="1">
        <f t="shared" si="581"/>
        <v>46</v>
      </c>
    </row>
    <row r="360" spans="1:108" x14ac:dyDescent="0.55000000000000004">
      <c r="A360" s="1">
        <f>値貼り付け用シート!F368</f>
        <v>3</v>
      </c>
      <c r="B360" s="1">
        <f>値貼り付け用シート!G368</f>
        <v>24</v>
      </c>
      <c r="C360" s="1">
        <f>計算１!I8594</f>
        <v>24</v>
      </c>
      <c r="D360" s="1">
        <f>計算１!J8594</f>
        <v>24</v>
      </c>
      <c r="E360" s="1">
        <f>計算１!K8594</f>
        <v>0</v>
      </c>
      <c r="F360" s="1">
        <f>計算１!L8594</f>
        <v>38</v>
      </c>
      <c r="G360" s="1">
        <f>計算１!M8594</f>
        <v>1</v>
      </c>
      <c r="H360" s="1">
        <f>IF(計算１!I8594=0,"",計算１!N8594)</f>
        <v>33</v>
      </c>
      <c r="I360" s="1">
        <f>IF(ISERROR(計算１!O8594),"",計算１!O8594)</f>
        <v>33</v>
      </c>
      <c r="J360" s="1">
        <f>計算１!P8594</f>
        <v>0</v>
      </c>
      <c r="K360" s="1">
        <f t="shared" si="485"/>
        <v>38</v>
      </c>
      <c r="M360" s="1">
        <f t="shared" si="486"/>
        <v>0</v>
      </c>
      <c r="N360" s="1">
        <f t="shared" si="487"/>
        <v>0</v>
      </c>
      <c r="O360" s="1">
        <f t="shared" si="488"/>
        <v>0</v>
      </c>
      <c r="P360" s="1">
        <f t="shared" si="489"/>
        <v>0</v>
      </c>
      <c r="Q360" s="1">
        <f t="shared" si="490"/>
        <v>0</v>
      </c>
      <c r="R360" s="1">
        <f t="shared" si="491"/>
        <v>0</v>
      </c>
      <c r="S360" s="1">
        <f t="shared" si="492"/>
        <v>0</v>
      </c>
      <c r="T360" s="1">
        <f t="shared" si="493"/>
        <v>0</v>
      </c>
      <c r="U360" s="1">
        <f t="shared" si="494"/>
        <v>0</v>
      </c>
      <c r="V360" s="1">
        <f t="shared" si="495"/>
        <v>0</v>
      </c>
      <c r="W360" s="1">
        <f t="shared" si="496"/>
        <v>0</v>
      </c>
      <c r="X360" s="1">
        <f t="shared" si="497"/>
        <v>0</v>
      </c>
      <c r="Y360" s="1">
        <f t="shared" si="498"/>
        <v>0</v>
      </c>
      <c r="Z360" s="1">
        <f t="shared" si="499"/>
        <v>0</v>
      </c>
      <c r="AA360" s="1">
        <f t="shared" si="500"/>
        <v>0</v>
      </c>
      <c r="AB360" s="1">
        <f t="shared" si="501"/>
        <v>0</v>
      </c>
      <c r="AC360" s="1">
        <f t="shared" si="502"/>
        <v>0</v>
      </c>
      <c r="AD360" s="1">
        <f t="shared" si="503"/>
        <v>0</v>
      </c>
      <c r="AE360" s="1">
        <f t="shared" si="504"/>
        <v>0</v>
      </c>
      <c r="AF360" s="1">
        <f t="shared" si="505"/>
        <v>0</v>
      </c>
      <c r="AG360" s="1">
        <f t="shared" si="506"/>
        <v>0</v>
      </c>
      <c r="AH360" s="1">
        <f t="shared" si="507"/>
        <v>0</v>
      </c>
      <c r="AI360" s="1">
        <f t="shared" si="508"/>
        <v>0</v>
      </c>
      <c r="AJ360" s="1">
        <f t="shared" si="509"/>
        <v>0</v>
      </c>
      <c r="AK360" s="1">
        <f t="shared" si="510"/>
        <v>0</v>
      </c>
      <c r="AL360" s="1">
        <f t="shared" si="511"/>
        <v>0</v>
      </c>
      <c r="AM360" s="1">
        <f t="shared" si="512"/>
        <v>0</v>
      </c>
      <c r="AN360" s="1">
        <f t="shared" si="513"/>
        <v>0</v>
      </c>
      <c r="AO360" s="1">
        <f t="shared" si="514"/>
        <v>0</v>
      </c>
      <c r="AP360" s="1">
        <f t="shared" si="515"/>
        <v>0</v>
      </c>
      <c r="AQ360" s="1">
        <f t="shared" si="516"/>
        <v>0</v>
      </c>
      <c r="AR360" s="1">
        <f t="shared" si="517"/>
        <v>0</v>
      </c>
      <c r="AS360" s="1">
        <f t="shared" si="518"/>
        <v>0</v>
      </c>
      <c r="AT360" s="1">
        <f t="shared" si="519"/>
        <v>0</v>
      </c>
      <c r="AU360" s="1">
        <f t="shared" si="520"/>
        <v>0</v>
      </c>
      <c r="AV360" s="1">
        <f t="shared" si="521"/>
        <v>0</v>
      </c>
      <c r="AW360" s="1">
        <f t="shared" si="522"/>
        <v>0</v>
      </c>
      <c r="AX360" s="1">
        <f t="shared" si="523"/>
        <v>0</v>
      </c>
      <c r="AY360" s="1">
        <f t="shared" si="524"/>
        <v>0</v>
      </c>
      <c r="AZ360" s="1">
        <f t="shared" si="525"/>
        <v>0</v>
      </c>
      <c r="BA360" s="1">
        <f t="shared" si="526"/>
        <v>0</v>
      </c>
      <c r="BB360" s="1">
        <f t="shared" si="527"/>
        <v>0</v>
      </c>
      <c r="BC360" s="1">
        <f t="shared" si="528"/>
        <v>0</v>
      </c>
      <c r="BD360" s="1">
        <f t="shared" si="529"/>
        <v>0</v>
      </c>
      <c r="BE360" s="1">
        <f t="shared" si="530"/>
        <v>0</v>
      </c>
      <c r="BF360" s="1">
        <f t="shared" si="531"/>
        <v>0</v>
      </c>
      <c r="BG360" s="1">
        <f t="shared" si="532"/>
        <v>0</v>
      </c>
      <c r="BH360" s="1">
        <f t="shared" si="533"/>
        <v>0</v>
      </c>
      <c r="BI360" s="1">
        <f t="shared" si="534"/>
        <v>0</v>
      </c>
      <c r="BJ360" s="1">
        <f t="shared" si="535"/>
        <v>0</v>
      </c>
      <c r="BK360" s="1">
        <f t="shared" si="536"/>
        <v>0</v>
      </c>
      <c r="BL360" s="1">
        <f t="shared" si="537"/>
        <v>0</v>
      </c>
      <c r="BM360" s="1">
        <f t="shared" si="538"/>
        <v>0</v>
      </c>
      <c r="BN360" s="1">
        <f t="shared" si="539"/>
        <v>0</v>
      </c>
      <c r="BO360" s="1">
        <f t="shared" si="540"/>
        <v>0</v>
      </c>
      <c r="BP360" s="1">
        <f t="shared" si="541"/>
        <v>0</v>
      </c>
      <c r="BQ360" s="1">
        <f t="shared" si="542"/>
        <v>0</v>
      </c>
      <c r="BR360" s="1">
        <f t="shared" si="543"/>
        <v>0</v>
      </c>
      <c r="BS360" s="1">
        <f t="shared" si="544"/>
        <v>0</v>
      </c>
      <c r="BT360" s="1">
        <f t="shared" si="545"/>
        <v>0</v>
      </c>
      <c r="BU360" s="1">
        <f t="shared" si="546"/>
        <v>0</v>
      </c>
      <c r="BV360" s="1">
        <f t="shared" si="547"/>
        <v>0</v>
      </c>
      <c r="BW360" s="1">
        <f t="shared" si="548"/>
        <v>0</v>
      </c>
      <c r="BX360" s="1">
        <f t="shared" si="549"/>
        <v>0</v>
      </c>
      <c r="BY360" s="1">
        <f t="shared" si="550"/>
        <v>0</v>
      </c>
      <c r="BZ360" s="1">
        <f t="shared" si="551"/>
        <v>0</v>
      </c>
      <c r="CA360" s="1">
        <f t="shared" si="552"/>
        <v>0</v>
      </c>
      <c r="CB360" s="1">
        <f t="shared" si="553"/>
        <v>0</v>
      </c>
      <c r="CC360" s="1">
        <f t="shared" si="554"/>
        <v>0</v>
      </c>
      <c r="CD360" s="1">
        <f t="shared" si="555"/>
        <v>0</v>
      </c>
      <c r="CE360" s="1">
        <f t="shared" si="556"/>
        <v>0</v>
      </c>
      <c r="CF360" s="1">
        <f t="shared" si="557"/>
        <v>0</v>
      </c>
      <c r="CG360" s="1">
        <f t="shared" si="558"/>
        <v>0</v>
      </c>
      <c r="CH360" s="1">
        <f t="shared" si="559"/>
        <v>0</v>
      </c>
      <c r="CI360" s="1">
        <f t="shared" si="560"/>
        <v>0</v>
      </c>
      <c r="CJ360" s="1">
        <f t="shared" si="561"/>
        <v>0</v>
      </c>
      <c r="CK360" s="1">
        <f t="shared" si="562"/>
        <v>0</v>
      </c>
      <c r="CL360" s="1">
        <f t="shared" si="563"/>
        <v>0</v>
      </c>
      <c r="CM360" s="1">
        <f t="shared" si="564"/>
        <v>0</v>
      </c>
      <c r="CN360" s="1">
        <f t="shared" si="565"/>
        <v>0</v>
      </c>
      <c r="CO360" s="1">
        <f t="shared" si="566"/>
        <v>0</v>
      </c>
      <c r="CP360" s="1">
        <f t="shared" si="567"/>
        <v>0</v>
      </c>
      <c r="CQ360" s="1">
        <f t="shared" si="568"/>
        <v>0</v>
      </c>
      <c r="CR360" s="1">
        <f t="shared" si="569"/>
        <v>0</v>
      </c>
      <c r="CS360" s="1">
        <f t="shared" si="570"/>
        <v>0</v>
      </c>
      <c r="CT360" s="1">
        <f t="shared" si="571"/>
        <v>0</v>
      </c>
      <c r="CU360" s="1">
        <f t="shared" si="572"/>
        <v>0</v>
      </c>
      <c r="CV360" s="1">
        <f t="shared" si="573"/>
        <v>0</v>
      </c>
      <c r="CW360" s="1">
        <f t="shared" si="574"/>
        <v>1</v>
      </c>
      <c r="CX360" s="1">
        <f t="shared" si="575"/>
        <v>24</v>
      </c>
      <c r="CY360" s="1">
        <f t="shared" si="576"/>
        <v>38</v>
      </c>
      <c r="CZ360" s="1">
        <f t="shared" si="577"/>
        <v>1</v>
      </c>
      <c r="DA360" s="1">
        <f t="shared" si="578"/>
        <v>38</v>
      </c>
      <c r="DB360" s="1">
        <f t="shared" si="579"/>
        <v>0</v>
      </c>
      <c r="DC360" s="1">
        <f t="shared" si="580"/>
        <v>0</v>
      </c>
      <c r="DD360" s="1">
        <f t="shared" si="581"/>
        <v>33</v>
      </c>
    </row>
    <row r="361" spans="1:108" x14ac:dyDescent="0.55000000000000004">
      <c r="A361" s="1">
        <f>値貼り付け用シート!F369</f>
        <v>3</v>
      </c>
      <c r="B361" s="1">
        <f>値貼り付け用シート!G369</f>
        <v>25</v>
      </c>
      <c r="C361" s="1">
        <f>計算１!I8618</f>
        <v>24</v>
      </c>
      <c r="D361" s="1">
        <f>計算１!J8618</f>
        <v>24</v>
      </c>
      <c r="E361" s="1">
        <f>計算１!K8618</f>
        <v>0</v>
      </c>
      <c r="F361" s="1">
        <f>計算１!L8618</f>
        <v>33</v>
      </c>
      <c r="G361" s="1">
        <f>計算１!M8618</f>
        <v>1</v>
      </c>
      <c r="H361" s="1">
        <f>IF(計算１!I8618=0,"",計算１!N8618)</f>
        <v>40</v>
      </c>
      <c r="I361" s="1">
        <f>IF(ISERROR(計算１!O8618),"",計算１!O8618)</f>
        <v>40</v>
      </c>
      <c r="J361" s="1">
        <f>計算１!P8618</f>
        <v>0</v>
      </c>
      <c r="K361" s="1">
        <f t="shared" si="485"/>
        <v>33</v>
      </c>
      <c r="M361" s="1">
        <f t="shared" si="486"/>
        <v>0</v>
      </c>
      <c r="N361" s="1">
        <f t="shared" si="487"/>
        <v>0</v>
      </c>
      <c r="O361" s="1">
        <f t="shared" si="488"/>
        <v>0</v>
      </c>
      <c r="P361" s="1">
        <f t="shared" si="489"/>
        <v>0</v>
      </c>
      <c r="Q361" s="1">
        <f t="shared" si="490"/>
        <v>0</v>
      </c>
      <c r="R361" s="1">
        <f t="shared" si="491"/>
        <v>0</v>
      </c>
      <c r="S361" s="1">
        <f t="shared" si="492"/>
        <v>0</v>
      </c>
      <c r="T361" s="1">
        <f t="shared" si="493"/>
        <v>0</v>
      </c>
      <c r="U361" s="1">
        <f t="shared" si="494"/>
        <v>0</v>
      </c>
      <c r="V361" s="1">
        <f t="shared" si="495"/>
        <v>0</v>
      </c>
      <c r="W361" s="1">
        <f t="shared" si="496"/>
        <v>0</v>
      </c>
      <c r="X361" s="1">
        <f t="shared" si="497"/>
        <v>0</v>
      </c>
      <c r="Y361" s="1">
        <f t="shared" si="498"/>
        <v>0</v>
      </c>
      <c r="Z361" s="1">
        <f t="shared" si="499"/>
        <v>0</v>
      </c>
      <c r="AA361" s="1">
        <f t="shared" si="500"/>
        <v>0</v>
      </c>
      <c r="AB361" s="1">
        <f t="shared" si="501"/>
        <v>0</v>
      </c>
      <c r="AC361" s="1">
        <f t="shared" si="502"/>
        <v>0</v>
      </c>
      <c r="AD361" s="1">
        <f t="shared" si="503"/>
        <v>0</v>
      </c>
      <c r="AE361" s="1">
        <f t="shared" si="504"/>
        <v>0</v>
      </c>
      <c r="AF361" s="1">
        <f t="shared" si="505"/>
        <v>0</v>
      </c>
      <c r="AG361" s="1">
        <f t="shared" si="506"/>
        <v>0</v>
      </c>
      <c r="AH361" s="1">
        <f t="shared" si="507"/>
        <v>0</v>
      </c>
      <c r="AI361" s="1">
        <f t="shared" si="508"/>
        <v>0</v>
      </c>
      <c r="AJ361" s="1">
        <f t="shared" si="509"/>
        <v>0</v>
      </c>
      <c r="AK361" s="1">
        <f t="shared" si="510"/>
        <v>0</v>
      </c>
      <c r="AL361" s="1">
        <f t="shared" si="511"/>
        <v>0</v>
      </c>
      <c r="AM361" s="1">
        <f t="shared" si="512"/>
        <v>0</v>
      </c>
      <c r="AN361" s="1">
        <f t="shared" si="513"/>
        <v>0</v>
      </c>
      <c r="AO361" s="1">
        <f t="shared" si="514"/>
        <v>0</v>
      </c>
      <c r="AP361" s="1">
        <f t="shared" si="515"/>
        <v>0</v>
      </c>
      <c r="AQ361" s="1">
        <f t="shared" si="516"/>
        <v>0</v>
      </c>
      <c r="AR361" s="1">
        <f t="shared" si="517"/>
        <v>0</v>
      </c>
      <c r="AS361" s="1">
        <f t="shared" si="518"/>
        <v>0</v>
      </c>
      <c r="AT361" s="1">
        <f t="shared" si="519"/>
        <v>0</v>
      </c>
      <c r="AU361" s="1">
        <f t="shared" si="520"/>
        <v>0</v>
      </c>
      <c r="AV361" s="1">
        <f t="shared" si="521"/>
        <v>0</v>
      </c>
      <c r="AW361" s="1">
        <f t="shared" si="522"/>
        <v>0</v>
      </c>
      <c r="AX361" s="1">
        <f t="shared" si="523"/>
        <v>0</v>
      </c>
      <c r="AY361" s="1">
        <f t="shared" si="524"/>
        <v>0</v>
      </c>
      <c r="AZ361" s="1">
        <f t="shared" si="525"/>
        <v>0</v>
      </c>
      <c r="BA361" s="1">
        <f t="shared" si="526"/>
        <v>0</v>
      </c>
      <c r="BB361" s="1">
        <f t="shared" si="527"/>
        <v>0</v>
      </c>
      <c r="BC361" s="1">
        <f t="shared" si="528"/>
        <v>0</v>
      </c>
      <c r="BD361" s="1">
        <f t="shared" si="529"/>
        <v>0</v>
      </c>
      <c r="BE361" s="1">
        <f t="shared" si="530"/>
        <v>0</v>
      </c>
      <c r="BF361" s="1">
        <f t="shared" si="531"/>
        <v>0</v>
      </c>
      <c r="BG361" s="1">
        <f t="shared" si="532"/>
        <v>0</v>
      </c>
      <c r="BH361" s="1">
        <f t="shared" si="533"/>
        <v>0</v>
      </c>
      <c r="BI361" s="1">
        <f t="shared" si="534"/>
        <v>0</v>
      </c>
      <c r="BJ361" s="1">
        <f t="shared" si="535"/>
        <v>0</v>
      </c>
      <c r="BK361" s="1">
        <f t="shared" si="536"/>
        <v>0</v>
      </c>
      <c r="BL361" s="1">
        <f t="shared" si="537"/>
        <v>0</v>
      </c>
      <c r="BM361" s="1">
        <f t="shared" si="538"/>
        <v>0</v>
      </c>
      <c r="BN361" s="1">
        <f t="shared" si="539"/>
        <v>0</v>
      </c>
      <c r="BO361" s="1">
        <f t="shared" si="540"/>
        <v>0</v>
      </c>
      <c r="BP361" s="1">
        <f t="shared" si="541"/>
        <v>0</v>
      </c>
      <c r="BQ361" s="1">
        <f t="shared" si="542"/>
        <v>0</v>
      </c>
      <c r="BR361" s="1">
        <f t="shared" si="543"/>
        <v>0</v>
      </c>
      <c r="BS361" s="1">
        <f t="shared" si="544"/>
        <v>0</v>
      </c>
      <c r="BT361" s="1">
        <f t="shared" si="545"/>
        <v>0</v>
      </c>
      <c r="BU361" s="1">
        <f t="shared" si="546"/>
        <v>0</v>
      </c>
      <c r="BV361" s="1">
        <f t="shared" si="547"/>
        <v>0</v>
      </c>
      <c r="BW361" s="1">
        <f t="shared" si="548"/>
        <v>0</v>
      </c>
      <c r="BX361" s="1">
        <f t="shared" si="549"/>
        <v>0</v>
      </c>
      <c r="BY361" s="1">
        <f t="shared" si="550"/>
        <v>0</v>
      </c>
      <c r="BZ361" s="1">
        <f t="shared" si="551"/>
        <v>0</v>
      </c>
      <c r="CA361" s="1">
        <f t="shared" si="552"/>
        <v>0</v>
      </c>
      <c r="CB361" s="1">
        <f t="shared" si="553"/>
        <v>0</v>
      </c>
      <c r="CC361" s="1">
        <f t="shared" si="554"/>
        <v>0</v>
      </c>
      <c r="CD361" s="1">
        <f t="shared" si="555"/>
        <v>0</v>
      </c>
      <c r="CE361" s="1">
        <f t="shared" si="556"/>
        <v>0</v>
      </c>
      <c r="CF361" s="1">
        <f t="shared" si="557"/>
        <v>0</v>
      </c>
      <c r="CG361" s="1">
        <f t="shared" si="558"/>
        <v>0</v>
      </c>
      <c r="CH361" s="1">
        <f t="shared" si="559"/>
        <v>0</v>
      </c>
      <c r="CI361" s="1">
        <f t="shared" si="560"/>
        <v>0</v>
      </c>
      <c r="CJ361" s="1">
        <f t="shared" si="561"/>
        <v>0</v>
      </c>
      <c r="CK361" s="1">
        <f t="shared" si="562"/>
        <v>0</v>
      </c>
      <c r="CL361" s="1">
        <f t="shared" si="563"/>
        <v>0</v>
      </c>
      <c r="CM361" s="1">
        <f t="shared" si="564"/>
        <v>0</v>
      </c>
      <c r="CN361" s="1">
        <f t="shared" si="565"/>
        <v>0</v>
      </c>
      <c r="CO361" s="1">
        <f t="shared" si="566"/>
        <v>0</v>
      </c>
      <c r="CP361" s="1">
        <f t="shared" si="567"/>
        <v>0</v>
      </c>
      <c r="CQ361" s="1">
        <f t="shared" si="568"/>
        <v>0</v>
      </c>
      <c r="CR361" s="1">
        <f t="shared" si="569"/>
        <v>0</v>
      </c>
      <c r="CS361" s="1">
        <f t="shared" si="570"/>
        <v>0</v>
      </c>
      <c r="CT361" s="1">
        <f t="shared" si="571"/>
        <v>0</v>
      </c>
      <c r="CU361" s="1">
        <f t="shared" si="572"/>
        <v>0</v>
      </c>
      <c r="CV361" s="1">
        <f t="shared" si="573"/>
        <v>0</v>
      </c>
      <c r="CW361" s="1">
        <f t="shared" si="574"/>
        <v>1</v>
      </c>
      <c r="CX361" s="1">
        <f t="shared" si="575"/>
        <v>24</v>
      </c>
      <c r="CY361" s="1">
        <f t="shared" si="576"/>
        <v>33</v>
      </c>
      <c r="CZ361" s="1">
        <f t="shared" si="577"/>
        <v>1</v>
      </c>
      <c r="DA361" s="1">
        <f t="shared" si="578"/>
        <v>33</v>
      </c>
      <c r="DB361" s="1">
        <f t="shared" si="579"/>
        <v>0</v>
      </c>
      <c r="DC361" s="1">
        <f t="shared" si="580"/>
        <v>0</v>
      </c>
      <c r="DD361" s="1">
        <f t="shared" si="581"/>
        <v>40</v>
      </c>
    </row>
    <row r="362" spans="1:108" x14ac:dyDescent="0.55000000000000004">
      <c r="A362" s="1">
        <f>値貼り付け用シート!F370</f>
        <v>3</v>
      </c>
      <c r="B362" s="1">
        <f>値貼り付け用シート!G370</f>
        <v>26</v>
      </c>
      <c r="C362" s="1">
        <f>計算１!I8642</f>
        <v>23</v>
      </c>
      <c r="D362" s="1">
        <f>計算１!J8642</f>
        <v>24</v>
      </c>
      <c r="E362" s="1">
        <f>計算１!K8642</f>
        <v>0</v>
      </c>
      <c r="F362" s="1">
        <f>計算１!L8642</f>
        <v>24</v>
      </c>
      <c r="G362" s="1">
        <f>計算１!M8642</f>
        <v>1</v>
      </c>
      <c r="H362" s="1">
        <f>IF(計算１!I8642=0,"",計算１!N8642)</f>
        <v>34</v>
      </c>
      <c r="I362" s="1">
        <f>IF(ISERROR(計算１!O8642),"",計算１!O8642)</f>
        <v>34</v>
      </c>
      <c r="J362" s="1">
        <f>計算１!P8642</f>
        <v>0</v>
      </c>
      <c r="K362" s="1">
        <f t="shared" si="485"/>
        <v>24</v>
      </c>
      <c r="M362" s="1">
        <f t="shared" si="486"/>
        <v>0</v>
      </c>
      <c r="N362" s="1">
        <f t="shared" si="487"/>
        <v>0</v>
      </c>
      <c r="O362" s="1">
        <f t="shared" si="488"/>
        <v>0</v>
      </c>
      <c r="P362" s="1">
        <f t="shared" si="489"/>
        <v>0</v>
      </c>
      <c r="Q362" s="1">
        <f t="shared" si="490"/>
        <v>0</v>
      </c>
      <c r="R362" s="1">
        <f t="shared" si="491"/>
        <v>0</v>
      </c>
      <c r="S362" s="1">
        <f t="shared" si="492"/>
        <v>0</v>
      </c>
      <c r="T362" s="1">
        <f t="shared" si="493"/>
        <v>0</v>
      </c>
      <c r="U362" s="1">
        <f t="shared" si="494"/>
        <v>0</v>
      </c>
      <c r="V362" s="1">
        <f t="shared" si="495"/>
        <v>0</v>
      </c>
      <c r="W362" s="1">
        <f t="shared" si="496"/>
        <v>0</v>
      </c>
      <c r="X362" s="1">
        <f t="shared" si="497"/>
        <v>0</v>
      </c>
      <c r="Y362" s="1">
        <f t="shared" si="498"/>
        <v>0</v>
      </c>
      <c r="Z362" s="1">
        <f t="shared" si="499"/>
        <v>0</v>
      </c>
      <c r="AA362" s="1">
        <f t="shared" si="500"/>
        <v>0</v>
      </c>
      <c r="AB362" s="1">
        <f t="shared" si="501"/>
        <v>0</v>
      </c>
      <c r="AC362" s="1">
        <f t="shared" si="502"/>
        <v>0</v>
      </c>
      <c r="AD362" s="1">
        <f t="shared" si="503"/>
        <v>0</v>
      </c>
      <c r="AE362" s="1">
        <f t="shared" si="504"/>
        <v>0</v>
      </c>
      <c r="AF362" s="1">
        <f t="shared" si="505"/>
        <v>0</v>
      </c>
      <c r="AG362" s="1">
        <f t="shared" si="506"/>
        <v>0</v>
      </c>
      <c r="AH362" s="1">
        <f t="shared" si="507"/>
        <v>0</v>
      </c>
      <c r="AI362" s="1">
        <f t="shared" si="508"/>
        <v>0</v>
      </c>
      <c r="AJ362" s="1">
        <f t="shared" si="509"/>
        <v>0</v>
      </c>
      <c r="AK362" s="1">
        <f t="shared" si="510"/>
        <v>0</v>
      </c>
      <c r="AL362" s="1">
        <f t="shared" si="511"/>
        <v>0</v>
      </c>
      <c r="AM362" s="1">
        <f t="shared" si="512"/>
        <v>0</v>
      </c>
      <c r="AN362" s="1">
        <f t="shared" si="513"/>
        <v>0</v>
      </c>
      <c r="AO362" s="1">
        <f t="shared" si="514"/>
        <v>0</v>
      </c>
      <c r="AP362" s="1">
        <f t="shared" si="515"/>
        <v>0</v>
      </c>
      <c r="AQ362" s="1">
        <f t="shared" si="516"/>
        <v>0</v>
      </c>
      <c r="AR362" s="1">
        <f t="shared" si="517"/>
        <v>0</v>
      </c>
      <c r="AS362" s="1">
        <f t="shared" si="518"/>
        <v>0</v>
      </c>
      <c r="AT362" s="1">
        <f t="shared" si="519"/>
        <v>0</v>
      </c>
      <c r="AU362" s="1">
        <f t="shared" si="520"/>
        <v>0</v>
      </c>
      <c r="AV362" s="1">
        <f t="shared" si="521"/>
        <v>0</v>
      </c>
      <c r="AW362" s="1">
        <f t="shared" si="522"/>
        <v>0</v>
      </c>
      <c r="AX362" s="1">
        <f t="shared" si="523"/>
        <v>0</v>
      </c>
      <c r="AY362" s="1">
        <f t="shared" si="524"/>
        <v>0</v>
      </c>
      <c r="AZ362" s="1">
        <f t="shared" si="525"/>
        <v>0</v>
      </c>
      <c r="BA362" s="1">
        <f t="shared" si="526"/>
        <v>0</v>
      </c>
      <c r="BB362" s="1">
        <f t="shared" si="527"/>
        <v>0</v>
      </c>
      <c r="BC362" s="1">
        <f t="shared" si="528"/>
        <v>0</v>
      </c>
      <c r="BD362" s="1">
        <f t="shared" si="529"/>
        <v>0</v>
      </c>
      <c r="BE362" s="1">
        <f t="shared" si="530"/>
        <v>0</v>
      </c>
      <c r="BF362" s="1">
        <f t="shared" si="531"/>
        <v>0</v>
      </c>
      <c r="BG362" s="1">
        <f t="shared" si="532"/>
        <v>0</v>
      </c>
      <c r="BH362" s="1">
        <f t="shared" si="533"/>
        <v>0</v>
      </c>
      <c r="BI362" s="1">
        <f t="shared" si="534"/>
        <v>0</v>
      </c>
      <c r="BJ362" s="1">
        <f t="shared" si="535"/>
        <v>0</v>
      </c>
      <c r="BK362" s="1">
        <f t="shared" si="536"/>
        <v>0</v>
      </c>
      <c r="BL362" s="1">
        <f t="shared" si="537"/>
        <v>0</v>
      </c>
      <c r="BM362" s="1">
        <f t="shared" si="538"/>
        <v>0</v>
      </c>
      <c r="BN362" s="1">
        <f t="shared" si="539"/>
        <v>0</v>
      </c>
      <c r="BO362" s="1">
        <f t="shared" si="540"/>
        <v>0</v>
      </c>
      <c r="BP362" s="1">
        <f t="shared" si="541"/>
        <v>0</v>
      </c>
      <c r="BQ362" s="1">
        <f t="shared" si="542"/>
        <v>0</v>
      </c>
      <c r="BR362" s="1">
        <f t="shared" si="543"/>
        <v>0</v>
      </c>
      <c r="BS362" s="1">
        <f t="shared" si="544"/>
        <v>0</v>
      </c>
      <c r="BT362" s="1">
        <f t="shared" si="545"/>
        <v>0</v>
      </c>
      <c r="BU362" s="1">
        <f t="shared" si="546"/>
        <v>0</v>
      </c>
      <c r="BV362" s="1">
        <f t="shared" si="547"/>
        <v>0</v>
      </c>
      <c r="BW362" s="1">
        <f t="shared" si="548"/>
        <v>0</v>
      </c>
      <c r="BX362" s="1">
        <f t="shared" si="549"/>
        <v>0</v>
      </c>
      <c r="BY362" s="1">
        <f t="shared" si="550"/>
        <v>0</v>
      </c>
      <c r="BZ362" s="1">
        <f t="shared" si="551"/>
        <v>0</v>
      </c>
      <c r="CA362" s="1">
        <f t="shared" si="552"/>
        <v>0</v>
      </c>
      <c r="CB362" s="1">
        <f t="shared" si="553"/>
        <v>0</v>
      </c>
      <c r="CC362" s="1">
        <f t="shared" si="554"/>
        <v>0</v>
      </c>
      <c r="CD362" s="1">
        <f t="shared" si="555"/>
        <v>0</v>
      </c>
      <c r="CE362" s="1">
        <f t="shared" si="556"/>
        <v>0</v>
      </c>
      <c r="CF362" s="1">
        <f t="shared" si="557"/>
        <v>0</v>
      </c>
      <c r="CG362" s="1">
        <f t="shared" si="558"/>
        <v>0</v>
      </c>
      <c r="CH362" s="1">
        <f t="shared" si="559"/>
        <v>0</v>
      </c>
      <c r="CI362" s="1">
        <f t="shared" si="560"/>
        <v>0</v>
      </c>
      <c r="CJ362" s="1">
        <f t="shared" si="561"/>
        <v>0</v>
      </c>
      <c r="CK362" s="1">
        <f t="shared" si="562"/>
        <v>0</v>
      </c>
      <c r="CL362" s="1">
        <f t="shared" si="563"/>
        <v>0</v>
      </c>
      <c r="CM362" s="1">
        <f t="shared" si="564"/>
        <v>0</v>
      </c>
      <c r="CN362" s="1">
        <f t="shared" si="565"/>
        <v>0</v>
      </c>
      <c r="CO362" s="1">
        <f t="shared" si="566"/>
        <v>0</v>
      </c>
      <c r="CP362" s="1">
        <f t="shared" si="567"/>
        <v>0</v>
      </c>
      <c r="CQ362" s="1">
        <f t="shared" si="568"/>
        <v>0</v>
      </c>
      <c r="CR362" s="1">
        <f t="shared" si="569"/>
        <v>0</v>
      </c>
      <c r="CS362" s="1">
        <f t="shared" si="570"/>
        <v>0</v>
      </c>
      <c r="CT362" s="1">
        <f t="shared" si="571"/>
        <v>0</v>
      </c>
      <c r="CU362" s="1">
        <f t="shared" si="572"/>
        <v>0</v>
      </c>
      <c r="CV362" s="1">
        <f t="shared" si="573"/>
        <v>0</v>
      </c>
      <c r="CW362" s="1">
        <f t="shared" si="574"/>
        <v>1</v>
      </c>
      <c r="CX362" s="1">
        <f t="shared" si="575"/>
        <v>23</v>
      </c>
      <c r="CY362" s="1">
        <f t="shared" si="576"/>
        <v>24</v>
      </c>
      <c r="CZ362" s="1">
        <f t="shared" si="577"/>
        <v>1</v>
      </c>
      <c r="DA362" s="1">
        <f t="shared" si="578"/>
        <v>24</v>
      </c>
      <c r="DB362" s="1">
        <f t="shared" si="579"/>
        <v>0</v>
      </c>
      <c r="DC362" s="1">
        <f t="shared" si="580"/>
        <v>0</v>
      </c>
      <c r="DD362" s="1">
        <f t="shared" si="581"/>
        <v>34</v>
      </c>
    </row>
    <row r="363" spans="1:108" x14ac:dyDescent="0.55000000000000004">
      <c r="A363" s="1">
        <f>値貼り付け用シート!F371</f>
        <v>3</v>
      </c>
      <c r="B363" s="1">
        <f>値貼り付け用シート!G371</f>
        <v>27</v>
      </c>
      <c r="C363" s="1">
        <f>計算１!I8666</f>
        <v>24</v>
      </c>
      <c r="D363" s="1">
        <f>計算１!J8666</f>
        <v>24</v>
      </c>
      <c r="E363" s="1">
        <f>計算１!K8666</f>
        <v>0</v>
      </c>
      <c r="F363" s="1">
        <f>計算１!L8666</f>
        <v>39</v>
      </c>
      <c r="G363" s="1">
        <f>計算１!M8666</f>
        <v>1</v>
      </c>
      <c r="H363" s="1">
        <f>IF(計算１!I8666=0,"",計算１!N8666)</f>
        <v>43</v>
      </c>
      <c r="I363" s="1">
        <f>IF(ISERROR(計算１!O8666),"",計算１!O8666)</f>
        <v>42</v>
      </c>
      <c r="J363" s="1">
        <f>計算１!P8666</f>
        <v>0</v>
      </c>
      <c r="K363" s="1">
        <f t="shared" si="485"/>
        <v>39</v>
      </c>
      <c r="M363" s="1">
        <f t="shared" si="486"/>
        <v>0</v>
      </c>
      <c r="N363" s="1">
        <f t="shared" si="487"/>
        <v>0</v>
      </c>
      <c r="O363" s="1">
        <f t="shared" si="488"/>
        <v>0</v>
      </c>
      <c r="P363" s="1">
        <f t="shared" si="489"/>
        <v>0</v>
      </c>
      <c r="Q363" s="1">
        <f t="shared" si="490"/>
        <v>0</v>
      </c>
      <c r="R363" s="1">
        <f t="shared" si="491"/>
        <v>0</v>
      </c>
      <c r="S363" s="1">
        <f t="shared" si="492"/>
        <v>0</v>
      </c>
      <c r="T363" s="1">
        <f t="shared" si="493"/>
        <v>0</v>
      </c>
      <c r="U363" s="1">
        <f t="shared" si="494"/>
        <v>0</v>
      </c>
      <c r="V363" s="1">
        <f t="shared" si="495"/>
        <v>0</v>
      </c>
      <c r="W363" s="1">
        <f t="shared" si="496"/>
        <v>0</v>
      </c>
      <c r="X363" s="1">
        <f t="shared" si="497"/>
        <v>0</v>
      </c>
      <c r="Y363" s="1">
        <f t="shared" si="498"/>
        <v>0</v>
      </c>
      <c r="Z363" s="1">
        <f t="shared" si="499"/>
        <v>0</v>
      </c>
      <c r="AA363" s="1">
        <f t="shared" si="500"/>
        <v>0</v>
      </c>
      <c r="AB363" s="1">
        <f t="shared" si="501"/>
        <v>0</v>
      </c>
      <c r="AC363" s="1">
        <f t="shared" si="502"/>
        <v>0</v>
      </c>
      <c r="AD363" s="1">
        <f t="shared" si="503"/>
        <v>0</v>
      </c>
      <c r="AE363" s="1">
        <f t="shared" si="504"/>
        <v>0</v>
      </c>
      <c r="AF363" s="1">
        <f t="shared" si="505"/>
        <v>0</v>
      </c>
      <c r="AG363" s="1">
        <f t="shared" si="506"/>
        <v>0</v>
      </c>
      <c r="AH363" s="1">
        <f t="shared" si="507"/>
        <v>0</v>
      </c>
      <c r="AI363" s="1">
        <f t="shared" si="508"/>
        <v>0</v>
      </c>
      <c r="AJ363" s="1">
        <f t="shared" si="509"/>
        <v>0</v>
      </c>
      <c r="AK363" s="1">
        <f t="shared" si="510"/>
        <v>0</v>
      </c>
      <c r="AL363" s="1">
        <f t="shared" si="511"/>
        <v>0</v>
      </c>
      <c r="AM363" s="1">
        <f t="shared" si="512"/>
        <v>0</v>
      </c>
      <c r="AN363" s="1">
        <f t="shared" si="513"/>
        <v>0</v>
      </c>
      <c r="AO363" s="1">
        <f t="shared" si="514"/>
        <v>0</v>
      </c>
      <c r="AP363" s="1">
        <f t="shared" si="515"/>
        <v>0</v>
      </c>
      <c r="AQ363" s="1">
        <f t="shared" si="516"/>
        <v>0</v>
      </c>
      <c r="AR363" s="1">
        <f t="shared" si="517"/>
        <v>0</v>
      </c>
      <c r="AS363" s="1">
        <f t="shared" si="518"/>
        <v>0</v>
      </c>
      <c r="AT363" s="1">
        <f t="shared" si="519"/>
        <v>0</v>
      </c>
      <c r="AU363" s="1">
        <f t="shared" si="520"/>
        <v>0</v>
      </c>
      <c r="AV363" s="1">
        <f t="shared" si="521"/>
        <v>0</v>
      </c>
      <c r="AW363" s="1">
        <f t="shared" si="522"/>
        <v>0</v>
      </c>
      <c r="AX363" s="1">
        <f t="shared" si="523"/>
        <v>0</v>
      </c>
      <c r="AY363" s="1">
        <f t="shared" si="524"/>
        <v>0</v>
      </c>
      <c r="AZ363" s="1">
        <f t="shared" si="525"/>
        <v>0</v>
      </c>
      <c r="BA363" s="1">
        <f t="shared" si="526"/>
        <v>0</v>
      </c>
      <c r="BB363" s="1">
        <f t="shared" si="527"/>
        <v>0</v>
      </c>
      <c r="BC363" s="1">
        <f t="shared" si="528"/>
        <v>0</v>
      </c>
      <c r="BD363" s="1">
        <f t="shared" si="529"/>
        <v>0</v>
      </c>
      <c r="BE363" s="1">
        <f t="shared" si="530"/>
        <v>0</v>
      </c>
      <c r="BF363" s="1">
        <f t="shared" si="531"/>
        <v>0</v>
      </c>
      <c r="BG363" s="1">
        <f t="shared" si="532"/>
        <v>0</v>
      </c>
      <c r="BH363" s="1">
        <f t="shared" si="533"/>
        <v>0</v>
      </c>
      <c r="BI363" s="1">
        <f t="shared" si="534"/>
        <v>0</v>
      </c>
      <c r="BJ363" s="1">
        <f t="shared" si="535"/>
        <v>0</v>
      </c>
      <c r="BK363" s="1">
        <f t="shared" si="536"/>
        <v>0</v>
      </c>
      <c r="BL363" s="1">
        <f t="shared" si="537"/>
        <v>0</v>
      </c>
      <c r="BM363" s="1">
        <f t="shared" si="538"/>
        <v>0</v>
      </c>
      <c r="BN363" s="1">
        <f t="shared" si="539"/>
        <v>0</v>
      </c>
      <c r="BO363" s="1">
        <f t="shared" si="540"/>
        <v>0</v>
      </c>
      <c r="BP363" s="1">
        <f t="shared" si="541"/>
        <v>0</v>
      </c>
      <c r="BQ363" s="1">
        <f t="shared" si="542"/>
        <v>0</v>
      </c>
      <c r="BR363" s="1">
        <f t="shared" si="543"/>
        <v>0</v>
      </c>
      <c r="BS363" s="1">
        <f t="shared" si="544"/>
        <v>0</v>
      </c>
      <c r="BT363" s="1">
        <f t="shared" si="545"/>
        <v>0</v>
      </c>
      <c r="BU363" s="1">
        <f t="shared" si="546"/>
        <v>0</v>
      </c>
      <c r="BV363" s="1">
        <f t="shared" si="547"/>
        <v>0</v>
      </c>
      <c r="BW363" s="1">
        <f t="shared" si="548"/>
        <v>0</v>
      </c>
      <c r="BX363" s="1">
        <f t="shared" si="549"/>
        <v>0</v>
      </c>
      <c r="BY363" s="1">
        <f t="shared" si="550"/>
        <v>0</v>
      </c>
      <c r="BZ363" s="1">
        <f t="shared" si="551"/>
        <v>0</v>
      </c>
      <c r="CA363" s="1">
        <f t="shared" si="552"/>
        <v>0</v>
      </c>
      <c r="CB363" s="1">
        <f t="shared" si="553"/>
        <v>0</v>
      </c>
      <c r="CC363" s="1">
        <f t="shared" si="554"/>
        <v>0</v>
      </c>
      <c r="CD363" s="1">
        <f t="shared" si="555"/>
        <v>0</v>
      </c>
      <c r="CE363" s="1">
        <f t="shared" si="556"/>
        <v>0</v>
      </c>
      <c r="CF363" s="1">
        <f t="shared" si="557"/>
        <v>0</v>
      </c>
      <c r="CG363" s="1">
        <f t="shared" si="558"/>
        <v>0</v>
      </c>
      <c r="CH363" s="1">
        <f t="shared" si="559"/>
        <v>0</v>
      </c>
      <c r="CI363" s="1">
        <f t="shared" si="560"/>
        <v>0</v>
      </c>
      <c r="CJ363" s="1">
        <f t="shared" si="561"/>
        <v>0</v>
      </c>
      <c r="CK363" s="1">
        <f t="shared" si="562"/>
        <v>0</v>
      </c>
      <c r="CL363" s="1">
        <f t="shared" si="563"/>
        <v>0</v>
      </c>
      <c r="CM363" s="1">
        <f t="shared" si="564"/>
        <v>0</v>
      </c>
      <c r="CN363" s="1">
        <f t="shared" si="565"/>
        <v>0</v>
      </c>
      <c r="CO363" s="1">
        <f t="shared" si="566"/>
        <v>0</v>
      </c>
      <c r="CP363" s="1">
        <f t="shared" si="567"/>
        <v>0</v>
      </c>
      <c r="CQ363" s="1">
        <f t="shared" si="568"/>
        <v>0</v>
      </c>
      <c r="CR363" s="1">
        <f t="shared" si="569"/>
        <v>0</v>
      </c>
      <c r="CS363" s="1">
        <f t="shared" si="570"/>
        <v>0</v>
      </c>
      <c r="CT363" s="1">
        <f t="shared" si="571"/>
        <v>0</v>
      </c>
      <c r="CU363" s="1">
        <f t="shared" si="572"/>
        <v>0</v>
      </c>
      <c r="CV363" s="1">
        <f t="shared" si="573"/>
        <v>0</v>
      </c>
      <c r="CW363" s="1">
        <f t="shared" si="574"/>
        <v>1</v>
      </c>
      <c r="CX363" s="1">
        <f t="shared" si="575"/>
        <v>24</v>
      </c>
      <c r="CY363" s="1">
        <f t="shared" si="576"/>
        <v>39</v>
      </c>
      <c r="CZ363" s="1">
        <f t="shared" si="577"/>
        <v>1</v>
      </c>
      <c r="DA363" s="1">
        <f t="shared" si="578"/>
        <v>39</v>
      </c>
      <c r="DB363" s="1">
        <f t="shared" si="579"/>
        <v>0</v>
      </c>
      <c r="DC363" s="1">
        <f t="shared" si="580"/>
        <v>0</v>
      </c>
      <c r="DD363" s="1">
        <f t="shared" si="581"/>
        <v>43</v>
      </c>
    </row>
    <row r="364" spans="1:108" x14ac:dyDescent="0.55000000000000004">
      <c r="A364" s="1">
        <f>値貼り付け用シート!F372</f>
        <v>3</v>
      </c>
      <c r="B364" s="1">
        <f>値貼り付け用シート!G372</f>
        <v>28</v>
      </c>
      <c r="C364" s="1">
        <f>計算１!I8690</f>
        <v>23</v>
      </c>
      <c r="D364" s="1">
        <f>計算１!J8690</f>
        <v>24</v>
      </c>
      <c r="E364" s="1">
        <f>計算１!K8690</f>
        <v>0</v>
      </c>
      <c r="F364" s="1">
        <f>計算１!L8690</f>
        <v>42</v>
      </c>
      <c r="G364" s="1">
        <f>計算１!M8690</f>
        <v>1</v>
      </c>
      <c r="H364" s="1">
        <f>IF(計算１!I8690=0,"",計算１!N8690)</f>
        <v>45</v>
      </c>
      <c r="I364" s="1">
        <f>IF(ISERROR(計算１!O8690),"",計算１!O8690)</f>
        <v>45</v>
      </c>
      <c r="J364" s="1">
        <f>計算１!P8690</f>
        <v>0</v>
      </c>
      <c r="K364" s="1">
        <f t="shared" si="485"/>
        <v>42</v>
      </c>
      <c r="M364" s="1">
        <f t="shared" si="486"/>
        <v>0</v>
      </c>
      <c r="N364" s="1">
        <f t="shared" si="487"/>
        <v>0</v>
      </c>
      <c r="O364" s="1">
        <f t="shared" si="488"/>
        <v>0</v>
      </c>
      <c r="P364" s="1">
        <f t="shared" si="489"/>
        <v>0</v>
      </c>
      <c r="Q364" s="1">
        <f t="shared" si="490"/>
        <v>0</v>
      </c>
      <c r="R364" s="1">
        <f t="shared" si="491"/>
        <v>0</v>
      </c>
      <c r="S364" s="1">
        <f t="shared" si="492"/>
        <v>0</v>
      </c>
      <c r="T364" s="1">
        <f t="shared" si="493"/>
        <v>0</v>
      </c>
      <c r="U364" s="1">
        <f t="shared" si="494"/>
        <v>0</v>
      </c>
      <c r="V364" s="1">
        <f t="shared" si="495"/>
        <v>0</v>
      </c>
      <c r="W364" s="1">
        <f t="shared" si="496"/>
        <v>0</v>
      </c>
      <c r="X364" s="1">
        <f t="shared" si="497"/>
        <v>0</v>
      </c>
      <c r="Y364" s="1">
        <f t="shared" si="498"/>
        <v>0</v>
      </c>
      <c r="Z364" s="1">
        <f t="shared" si="499"/>
        <v>0</v>
      </c>
      <c r="AA364" s="1">
        <f t="shared" si="500"/>
        <v>0</v>
      </c>
      <c r="AB364" s="1">
        <f t="shared" si="501"/>
        <v>0</v>
      </c>
      <c r="AC364" s="1">
        <f t="shared" si="502"/>
        <v>0</v>
      </c>
      <c r="AD364" s="1">
        <f t="shared" si="503"/>
        <v>0</v>
      </c>
      <c r="AE364" s="1">
        <f t="shared" si="504"/>
        <v>0</v>
      </c>
      <c r="AF364" s="1">
        <f t="shared" si="505"/>
        <v>0</v>
      </c>
      <c r="AG364" s="1">
        <f t="shared" si="506"/>
        <v>0</v>
      </c>
      <c r="AH364" s="1">
        <f t="shared" si="507"/>
        <v>0</v>
      </c>
      <c r="AI364" s="1">
        <f t="shared" si="508"/>
        <v>0</v>
      </c>
      <c r="AJ364" s="1">
        <f t="shared" si="509"/>
        <v>0</v>
      </c>
      <c r="AK364" s="1">
        <f t="shared" si="510"/>
        <v>0</v>
      </c>
      <c r="AL364" s="1">
        <f t="shared" si="511"/>
        <v>0</v>
      </c>
      <c r="AM364" s="1">
        <f t="shared" si="512"/>
        <v>0</v>
      </c>
      <c r="AN364" s="1">
        <f t="shared" si="513"/>
        <v>0</v>
      </c>
      <c r="AO364" s="1">
        <f t="shared" si="514"/>
        <v>0</v>
      </c>
      <c r="AP364" s="1">
        <f t="shared" si="515"/>
        <v>0</v>
      </c>
      <c r="AQ364" s="1">
        <f t="shared" si="516"/>
        <v>0</v>
      </c>
      <c r="AR364" s="1">
        <f t="shared" si="517"/>
        <v>0</v>
      </c>
      <c r="AS364" s="1">
        <f t="shared" si="518"/>
        <v>0</v>
      </c>
      <c r="AT364" s="1">
        <f t="shared" si="519"/>
        <v>0</v>
      </c>
      <c r="AU364" s="1">
        <f t="shared" si="520"/>
        <v>0</v>
      </c>
      <c r="AV364" s="1">
        <f t="shared" si="521"/>
        <v>0</v>
      </c>
      <c r="AW364" s="1">
        <f t="shared" si="522"/>
        <v>0</v>
      </c>
      <c r="AX364" s="1">
        <f t="shared" si="523"/>
        <v>0</v>
      </c>
      <c r="AY364" s="1">
        <f t="shared" si="524"/>
        <v>0</v>
      </c>
      <c r="AZ364" s="1">
        <f t="shared" si="525"/>
        <v>0</v>
      </c>
      <c r="BA364" s="1">
        <f t="shared" si="526"/>
        <v>0</v>
      </c>
      <c r="BB364" s="1">
        <f t="shared" si="527"/>
        <v>0</v>
      </c>
      <c r="BC364" s="1">
        <f t="shared" si="528"/>
        <v>0</v>
      </c>
      <c r="BD364" s="1">
        <f t="shared" si="529"/>
        <v>0</v>
      </c>
      <c r="BE364" s="1">
        <f t="shared" si="530"/>
        <v>0</v>
      </c>
      <c r="BF364" s="1">
        <f t="shared" si="531"/>
        <v>0</v>
      </c>
      <c r="BG364" s="1">
        <f t="shared" si="532"/>
        <v>0</v>
      </c>
      <c r="BH364" s="1">
        <f t="shared" si="533"/>
        <v>0</v>
      </c>
      <c r="BI364" s="1">
        <f t="shared" si="534"/>
        <v>0</v>
      </c>
      <c r="BJ364" s="1">
        <f t="shared" si="535"/>
        <v>0</v>
      </c>
      <c r="BK364" s="1">
        <f t="shared" si="536"/>
        <v>0</v>
      </c>
      <c r="BL364" s="1">
        <f t="shared" si="537"/>
        <v>0</v>
      </c>
      <c r="BM364" s="1">
        <f t="shared" si="538"/>
        <v>0</v>
      </c>
      <c r="BN364" s="1">
        <f t="shared" si="539"/>
        <v>0</v>
      </c>
      <c r="BO364" s="1">
        <f t="shared" si="540"/>
        <v>0</v>
      </c>
      <c r="BP364" s="1">
        <f t="shared" si="541"/>
        <v>0</v>
      </c>
      <c r="BQ364" s="1">
        <f t="shared" si="542"/>
        <v>0</v>
      </c>
      <c r="BR364" s="1">
        <f t="shared" si="543"/>
        <v>0</v>
      </c>
      <c r="BS364" s="1">
        <f t="shared" si="544"/>
        <v>0</v>
      </c>
      <c r="BT364" s="1">
        <f t="shared" si="545"/>
        <v>0</v>
      </c>
      <c r="BU364" s="1">
        <f t="shared" si="546"/>
        <v>0</v>
      </c>
      <c r="BV364" s="1">
        <f t="shared" si="547"/>
        <v>0</v>
      </c>
      <c r="BW364" s="1">
        <f t="shared" si="548"/>
        <v>0</v>
      </c>
      <c r="BX364" s="1">
        <f t="shared" si="549"/>
        <v>0</v>
      </c>
      <c r="BY364" s="1">
        <f t="shared" si="550"/>
        <v>0</v>
      </c>
      <c r="BZ364" s="1">
        <f t="shared" si="551"/>
        <v>0</v>
      </c>
      <c r="CA364" s="1">
        <f t="shared" si="552"/>
        <v>0</v>
      </c>
      <c r="CB364" s="1">
        <f t="shared" si="553"/>
        <v>0</v>
      </c>
      <c r="CC364" s="1">
        <f t="shared" si="554"/>
        <v>0</v>
      </c>
      <c r="CD364" s="1">
        <f t="shared" si="555"/>
        <v>0</v>
      </c>
      <c r="CE364" s="1">
        <f t="shared" si="556"/>
        <v>0</v>
      </c>
      <c r="CF364" s="1">
        <f t="shared" si="557"/>
        <v>0</v>
      </c>
      <c r="CG364" s="1">
        <f t="shared" si="558"/>
        <v>0</v>
      </c>
      <c r="CH364" s="1">
        <f t="shared" si="559"/>
        <v>0</v>
      </c>
      <c r="CI364" s="1">
        <f t="shared" si="560"/>
        <v>0</v>
      </c>
      <c r="CJ364" s="1">
        <f t="shared" si="561"/>
        <v>0</v>
      </c>
      <c r="CK364" s="1">
        <f t="shared" si="562"/>
        <v>0</v>
      </c>
      <c r="CL364" s="1">
        <f t="shared" si="563"/>
        <v>0</v>
      </c>
      <c r="CM364" s="1">
        <f t="shared" si="564"/>
        <v>0</v>
      </c>
      <c r="CN364" s="1">
        <f t="shared" si="565"/>
        <v>0</v>
      </c>
      <c r="CO364" s="1">
        <f t="shared" si="566"/>
        <v>0</v>
      </c>
      <c r="CP364" s="1">
        <f t="shared" si="567"/>
        <v>0</v>
      </c>
      <c r="CQ364" s="1">
        <f t="shared" si="568"/>
        <v>0</v>
      </c>
      <c r="CR364" s="1">
        <f t="shared" si="569"/>
        <v>0</v>
      </c>
      <c r="CS364" s="1">
        <f t="shared" si="570"/>
        <v>0</v>
      </c>
      <c r="CT364" s="1">
        <f t="shared" si="571"/>
        <v>0</v>
      </c>
      <c r="CU364" s="1">
        <f t="shared" si="572"/>
        <v>0</v>
      </c>
      <c r="CV364" s="1">
        <f t="shared" si="573"/>
        <v>0</v>
      </c>
      <c r="CW364" s="1">
        <f t="shared" si="574"/>
        <v>1</v>
      </c>
      <c r="CX364" s="1">
        <f t="shared" si="575"/>
        <v>23</v>
      </c>
      <c r="CY364" s="1">
        <f t="shared" si="576"/>
        <v>42</v>
      </c>
      <c r="CZ364" s="1">
        <f t="shared" si="577"/>
        <v>1</v>
      </c>
      <c r="DA364" s="1">
        <f t="shared" si="578"/>
        <v>42</v>
      </c>
      <c r="DB364" s="1">
        <f t="shared" si="579"/>
        <v>0</v>
      </c>
      <c r="DC364" s="1">
        <f t="shared" si="580"/>
        <v>0</v>
      </c>
      <c r="DD364" s="1">
        <f t="shared" si="581"/>
        <v>45</v>
      </c>
    </row>
    <row r="365" spans="1:108" x14ac:dyDescent="0.55000000000000004">
      <c r="A365" s="1">
        <f>値貼り付け用シート!F373</f>
        <v>3</v>
      </c>
      <c r="B365" s="1">
        <f>値貼り付け用シート!G373</f>
        <v>29</v>
      </c>
      <c r="C365" s="1">
        <f>計算１!I8714</f>
        <v>24</v>
      </c>
      <c r="D365" s="1">
        <f>計算１!J8714</f>
        <v>24</v>
      </c>
      <c r="E365" s="1">
        <f>計算１!K8714</f>
        <v>0</v>
      </c>
      <c r="F365" s="1">
        <f>計算１!L8714</f>
        <v>37</v>
      </c>
      <c r="G365" s="1">
        <f>計算１!M8714</f>
        <v>1</v>
      </c>
      <c r="H365" s="1">
        <f>IF(計算１!I8714=0,"",計算１!N8714)</f>
        <v>40</v>
      </c>
      <c r="I365" s="1">
        <f>IF(ISERROR(計算１!O8714),"",計算１!O8714)</f>
        <v>26</v>
      </c>
      <c r="J365" s="1">
        <f>計算１!P8714</f>
        <v>0</v>
      </c>
      <c r="K365" s="1">
        <f t="shared" si="485"/>
        <v>37</v>
      </c>
      <c r="M365" s="1">
        <f t="shared" si="486"/>
        <v>0</v>
      </c>
      <c r="N365" s="1">
        <f t="shared" si="487"/>
        <v>0</v>
      </c>
      <c r="O365" s="1">
        <f t="shared" si="488"/>
        <v>0</v>
      </c>
      <c r="P365" s="1">
        <f t="shared" si="489"/>
        <v>0</v>
      </c>
      <c r="Q365" s="1">
        <f t="shared" si="490"/>
        <v>0</v>
      </c>
      <c r="R365" s="1">
        <f t="shared" si="491"/>
        <v>0</v>
      </c>
      <c r="S365" s="1">
        <f t="shared" si="492"/>
        <v>0</v>
      </c>
      <c r="T365" s="1">
        <f t="shared" si="493"/>
        <v>0</v>
      </c>
      <c r="U365" s="1">
        <f t="shared" si="494"/>
        <v>0</v>
      </c>
      <c r="V365" s="1">
        <f t="shared" si="495"/>
        <v>0</v>
      </c>
      <c r="W365" s="1">
        <f t="shared" si="496"/>
        <v>0</v>
      </c>
      <c r="X365" s="1">
        <f t="shared" si="497"/>
        <v>0</v>
      </c>
      <c r="Y365" s="1">
        <f t="shared" si="498"/>
        <v>0</v>
      </c>
      <c r="Z365" s="1">
        <f t="shared" si="499"/>
        <v>0</v>
      </c>
      <c r="AA365" s="1">
        <f t="shared" si="500"/>
        <v>0</v>
      </c>
      <c r="AB365" s="1">
        <f t="shared" si="501"/>
        <v>0</v>
      </c>
      <c r="AC365" s="1">
        <f t="shared" si="502"/>
        <v>0</v>
      </c>
      <c r="AD365" s="1">
        <f t="shared" si="503"/>
        <v>0</v>
      </c>
      <c r="AE365" s="1">
        <f t="shared" si="504"/>
        <v>0</v>
      </c>
      <c r="AF365" s="1">
        <f t="shared" si="505"/>
        <v>0</v>
      </c>
      <c r="AG365" s="1">
        <f t="shared" si="506"/>
        <v>0</v>
      </c>
      <c r="AH365" s="1">
        <f t="shared" si="507"/>
        <v>0</v>
      </c>
      <c r="AI365" s="1">
        <f t="shared" si="508"/>
        <v>0</v>
      </c>
      <c r="AJ365" s="1">
        <f t="shared" si="509"/>
        <v>0</v>
      </c>
      <c r="AK365" s="1">
        <f t="shared" si="510"/>
        <v>0</v>
      </c>
      <c r="AL365" s="1">
        <f t="shared" si="511"/>
        <v>0</v>
      </c>
      <c r="AM365" s="1">
        <f t="shared" si="512"/>
        <v>0</v>
      </c>
      <c r="AN365" s="1">
        <f t="shared" si="513"/>
        <v>0</v>
      </c>
      <c r="AO365" s="1">
        <f t="shared" si="514"/>
        <v>0</v>
      </c>
      <c r="AP365" s="1">
        <f t="shared" si="515"/>
        <v>0</v>
      </c>
      <c r="AQ365" s="1">
        <f t="shared" si="516"/>
        <v>0</v>
      </c>
      <c r="AR365" s="1">
        <f t="shared" si="517"/>
        <v>0</v>
      </c>
      <c r="AS365" s="1">
        <f t="shared" si="518"/>
        <v>0</v>
      </c>
      <c r="AT365" s="1">
        <f t="shared" si="519"/>
        <v>0</v>
      </c>
      <c r="AU365" s="1">
        <f t="shared" si="520"/>
        <v>0</v>
      </c>
      <c r="AV365" s="1">
        <f t="shared" si="521"/>
        <v>0</v>
      </c>
      <c r="AW365" s="1">
        <f t="shared" si="522"/>
        <v>0</v>
      </c>
      <c r="AX365" s="1">
        <f t="shared" si="523"/>
        <v>0</v>
      </c>
      <c r="AY365" s="1">
        <f t="shared" si="524"/>
        <v>0</v>
      </c>
      <c r="AZ365" s="1">
        <f t="shared" si="525"/>
        <v>0</v>
      </c>
      <c r="BA365" s="1">
        <f t="shared" si="526"/>
        <v>0</v>
      </c>
      <c r="BB365" s="1">
        <f t="shared" si="527"/>
        <v>0</v>
      </c>
      <c r="BC365" s="1">
        <f t="shared" si="528"/>
        <v>0</v>
      </c>
      <c r="BD365" s="1">
        <f t="shared" si="529"/>
        <v>0</v>
      </c>
      <c r="BE365" s="1">
        <f t="shared" si="530"/>
        <v>0</v>
      </c>
      <c r="BF365" s="1">
        <f t="shared" si="531"/>
        <v>0</v>
      </c>
      <c r="BG365" s="1">
        <f t="shared" si="532"/>
        <v>0</v>
      </c>
      <c r="BH365" s="1">
        <f t="shared" si="533"/>
        <v>0</v>
      </c>
      <c r="BI365" s="1">
        <f t="shared" si="534"/>
        <v>0</v>
      </c>
      <c r="BJ365" s="1">
        <f t="shared" si="535"/>
        <v>0</v>
      </c>
      <c r="BK365" s="1">
        <f t="shared" si="536"/>
        <v>0</v>
      </c>
      <c r="BL365" s="1">
        <f t="shared" si="537"/>
        <v>0</v>
      </c>
      <c r="BM365" s="1">
        <f t="shared" si="538"/>
        <v>0</v>
      </c>
      <c r="BN365" s="1">
        <f t="shared" si="539"/>
        <v>0</v>
      </c>
      <c r="BO365" s="1">
        <f t="shared" si="540"/>
        <v>0</v>
      </c>
      <c r="BP365" s="1">
        <f t="shared" si="541"/>
        <v>0</v>
      </c>
      <c r="BQ365" s="1">
        <f t="shared" si="542"/>
        <v>0</v>
      </c>
      <c r="BR365" s="1">
        <f t="shared" si="543"/>
        <v>0</v>
      </c>
      <c r="BS365" s="1">
        <f t="shared" si="544"/>
        <v>0</v>
      </c>
      <c r="BT365" s="1">
        <f t="shared" si="545"/>
        <v>0</v>
      </c>
      <c r="BU365" s="1">
        <f t="shared" si="546"/>
        <v>0</v>
      </c>
      <c r="BV365" s="1">
        <f t="shared" si="547"/>
        <v>0</v>
      </c>
      <c r="BW365" s="1">
        <f t="shared" si="548"/>
        <v>0</v>
      </c>
      <c r="BX365" s="1">
        <f t="shared" si="549"/>
        <v>0</v>
      </c>
      <c r="BY365" s="1">
        <f t="shared" si="550"/>
        <v>0</v>
      </c>
      <c r="BZ365" s="1">
        <f t="shared" si="551"/>
        <v>0</v>
      </c>
      <c r="CA365" s="1">
        <f t="shared" si="552"/>
        <v>0</v>
      </c>
      <c r="CB365" s="1">
        <f t="shared" si="553"/>
        <v>0</v>
      </c>
      <c r="CC365" s="1">
        <f t="shared" si="554"/>
        <v>0</v>
      </c>
      <c r="CD365" s="1">
        <f t="shared" si="555"/>
        <v>0</v>
      </c>
      <c r="CE365" s="1">
        <f t="shared" si="556"/>
        <v>0</v>
      </c>
      <c r="CF365" s="1">
        <f t="shared" si="557"/>
        <v>0</v>
      </c>
      <c r="CG365" s="1">
        <f t="shared" si="558"/>
        <v>0</v>
      </c>
      <c r="CH365" s="1">
        <f t="shared" si="559"/>
        <v>0</v>
      </c>
      <c r="CI365" s="1">
        <f t="shared" si="560"/>
        <v>0</v>
      </c>
      <c r="CJ365" s="1">
        <f t="shared" si="561"/>
        <v>0</v>
      </c>
      <c r="CK365" s="1">
        <f t="shared" si="562"/>
        <v>0</v>
      </c>
      <c r="CL365" s="1">
        <f t="shared" si="563"/>
        <v>0</v>
      </c>
      <c r="CM365" s="1">
        <f t="shared" si="564"/>
        <v>0</v>
      </c>
      <c r="CN365" s="1">
        <f t="shared" si="565"/>
        <v>0</v>
      </c>
      <c r="CO365" s="1">
        <f t="shared" si="566"/>
        <v>0</v>
      </c>
      <c r="CP365" s="1">
        <f t="shared" si="567"/>
        <v>0</v>
      </c>
      <c r="CQ365" s="1">
        <f t="shared" si="568"/>
        <v>0</v>
      </c>
      <c r="CR365" s="1">
        <f t="shared" si="569"/>
        <v>0</v>
      </c>
      <c r="CS365" s="1">
        <f t="shared" si="570"/>
        <v>0</v>
      </c>
      <c r="CT365" s="1">
        <f t="shared" si="571"/>
        <v>0</v>
      </c>
      <c r="CU365" s="1">
        <f t="shared" si="572"/>
        <v>0</v>
      </c>
      <c r="CV365" s="1">
        <f t="shared" si="573"/>
        <v>0</v>
      </c>
      <c r="CW365" s="1">
        <f t="shared" si="574"/>
        <v>1</v>
      </c>
      <c r="CX365" s="1">
        <f t="shared" si="575"/>
        <v>24</v>
      </c>
      <c r="CY365" s="1">
        <f t="shared" si="576"/>
        <v>37</v>
      </c>
      <c r="CZ365" s="1">
        <f t="shared" si="577"/>
        <v>1</v>
      </c>
      <c r="DA365" s="1">
        <f t="shared" si="578"/>
        <v>37</v>
      </c>
      <c r="DB365" s="1">
        <f t="shared" si="579"/>
        <v>0</v>
      </c>
      <c r="DC365" s="1">
        <f t="shared" si="580"/>
        <v>0</v>
      </c>
      <c r="DD365" s="1">
        <f t="shared" si="581"/>
        <v>40</v>
      </c>
    </row>
    <row r="366" spans="1:108" x14ac:dyDescent="0.55000000000000004">
      <c r="A366" s="1">
        <f>値貼り付け用シート!F374</f>
        <v>3</v>
      </c>
      <c r="B366" s="1">
        <f>値貼り付け用シート!G374</f>
        <v>30</v>
      </c>
      <c r="C366" s="1">
        <f>計算１!I8738</f>
        <v>24</v>
      </c>
      <c r="D366" s="1">
        <f>計算１!J8738</f>
        <v>24</v>
      </c>
      <c r="E366" s="1">
        <f>計算１!K8738</f>
        <v>0</v>
      </c>
      <c r="F366" s="1">
        <f>計算１!L8738</f>
        <v>43</v>
      </c>
      <c r="G366" s="1">
        <f>計算１!M8738</f>
        <v>1</v>
      </c>
      <c r="H366" s="1">
        <f>IF(計算１!I8738=0,"",計算１!N8738)</f>
        <v>44</v>
      </c>
      <c r="I366" s="1">
        <f>IF(ISERROR(計算１!O8738),"",計算１!O8738)</f>
        <v>44</v>
      </c>
      <c r="J366" s="1">
        <f>計算１!P8738</f>
        <v>0</v>
      </c>
      <c r="K366" s="1">
        <f t="shared" si="485"/>
        <v>43</v>
      </c>
      <c r="M366" s="1">
        <f t="shared" si="486"/>
        <v>0</v>
      </c>
      <c r="N366" s="1">
        <f t="shared" si="487"/>
        <v>0</v>
      </c>
      <c r="O366" s="1">
        <f t="shared" si="488"/>
        <v>0</v>
      </c>
      <c r="P366" s="1">
        <f t="shared" si="489"/>
        <v>0</v>
      </c>
      <c r="Q366" s="1">
        <f t="shared" si="490"/>
        <v>0</v>
      </c>
      <c r="R366" s="1">
        <f t="shared" si="491"/>
        <v>0</v>
      </c>
      <c r="S366" s="1">
        <f t="shared" si="492"/>
        <v>0</v>
      </c>
      <c r="T366" s="1">
        <f t="shared" si="493"/>
        <v>0</v>
      </c>
      <c r="U366" s="1">
        <f t="shared" si="494"/>
        <v>0</v>
      </c>
      <c r="V366" s="1">
        <f t="shared" si="495"/>
        <v>0</v>
      </c>
      <c r="W366" s="1">
        <f t="shared" si="496"/>
        <v>0</v>
      </c>
      <c r="X366" s="1">
        <f t="shared" si="497"/>
        <v>0</v>
      </c>
      <c r="Y366" s="1">
        <f t="shared" si="498"/>
        <v>0</v>
      </c>
      <c r="Z366" s="1">
        <f t="shared" si="499"/>
        <v>0</v>
      </c>
      <c r="AA366" s="1">
        <f t="shared" si="500"/>
        <v>0</v>
      </c>
      <c r="AB366" s="1">
        <f t="shared" si="501"/>
        <v>0</v>
      </c>
      <c r="AC366" s="1">
        <f t="shared" si="502"/>
        <v>0</v>
      </c>
      <c r="AD366" s="1">
        <f t="shared" si="503"/>
        <v>0</v>
      </c>
      <c r="AE366" s="1">
        <f t="shared" si="504"/>
        <v>0</v>
      </c>
      <c r="AF366" s="1">
        <f t="shared" si="505"/>
        <v>0</v>
      </c>
      <c r="AG366" s="1">
        <f t="shared" si="506"/>
        <v>0</v>
      </c>
      <c r="AH366" s="1">
        <f t="shared" si="507"/>
        <v>0</v>
      </c>
      <c r="AI366" s="1">
        <f t="shared" si="508"/>
        <v>0</v>
      </c>
      <c r="AJ366" s="1">
        <f t="shared" si="509"/>
        <v>0</v>
      </c>
      <c r="AK366" s="1">
        <f t="shared" si="510"/>
        <v>0</v>
      </c>
      <c r="AL366" s="1">
        <f t="shared" si="511"/>
        <v>0</v>
      </c>
      <c r="AM366" s="1">
        <f t="shared" si="512"/>
        <v>0</v>
      </c>
      <c r="AN366" s="1">
        <f t="shared" si="513"/>
        <v>0</v>
      </c>
      <c r="AO366" s="1">
        <f t="shared" si="514"/>
        <v>0</v>
      </c>
      <c r="AP366" s="1">
        <f t="shared" si="515"/>
        <v>0</v>
      </c>
      <c r="AQ366" s="1">
        <f t="shared" si="516"/>
        <v>0</v>
      </c>
      <c r="AR366" s="1">
        <f t="shared" si="517"/>
        <v>0</v>
      </c>
      <c r="AS366" s="1">
        <f t="shared" si="518"/>
        <v>0</v>
      </c>
      <c r="AT366" s="1">
        <f t="shared" si="519"/>
        <v>0</v>
      </c>
      <c r="AU366" s="1">
        <f t="shared" si="520"/>
        <v>0</v>
      </c>
      <c r="AV366" s="1">
        <f t="shared" si="521"/>
        <v>0</v>
      </c>
      <c r="AW366" s="1">
        <f t="shared" si="522"/>
        <v>0</v>
      </c>
      <c r="AX366" s="1">
        <f t="shared" si="523"/>
        <v>0</v>
      </c>
      <c r="AY366" s="1">
        <f t="shared" si="524"/>
        <v>0</v>
      </c>
      <c r="AZ366" s="1">
        <f t="shared" si="525"/>
        <v>0</v>
      </c>
      <c r="BA366" s="1">
        <f t="shared" si="526"/>
        <v>0</v>
      </c>
      <c r="BB366" s="1">
        <f t="shared" si="527"/>
        <v>0</v>
      </c>
      <c r="BC366" s="1">
        <f t="shared" si="528"/>
        <v>0</v>
      </c>
      <c r="BD366" s="1">
        <f t="shared" si="529"/>
        <v>0</v>
      </c>
      <c r="BE366" s="1">
        <f t="shared" si="530"/>
        <v>0</v>
      </c>
      <c r="BF366" s="1">
        <f t="shared" si="531"/>
        <v>0</v>
      </c>
      <c r="BG366" s="1">
        <f t="shared" si="532"/>
        <v>0</v>
      </c>
      <c r="BH366" s="1">
        <f t="shared" si="533"/>
        <v>0</v>
      </c>
      <c r="BI366" s="1">
        <f t="shared" si="534"/>
        <v>0</v>
      </c>
      <c r="BJ366" s="1">
        <f t="shared" si="535"/>
        <v>0</v>
      </c>
      <c r="BK366" s="1">
        <f t="shared" si="536"/>
        <v>0</v>
      </c>
      <c r="BL366" s="1">
        <f t="shared" si="537"/>
        <v>0</v>
      </c>
      <c r="BM366" s="1">
        <f t="shared" si="538"/>
        <v>0</v>
      </c>
      <c r="BN366" s="1">
        <f t="shared" si="539"/>
        <v>0</v>
      </c>
      <c r="BO366" s="1">
        <f t="shared" si="540"/>
        <v>0</v>
      </c>
      <c r="BP366" s="1">
        <f t="shared" si="541"/>
        <v>0</v>
      </c>
      <c r="BQ366" s="1">
        <f t="shared" si="542"/>
        <v>0</v>
      </c>
      <c r="BR366" s="1">
        <f t="shared" si="543"/>
        <v>0</v>
      </c>
      <c r="BS366" s="1">
        <f t="shared" si="544"/>
        <v>0</v>
      </c>
      <c r="BT366" s="1">
        <f t="shared" si="545"/>
        <v>0</v>
      </c>
      <c r="BU366" s="1">
        <f t="shared" si="546"/>
        <v>0</v>
      </c>
      <c r="BV366" s="1">
        <f t="shared" si="547"/>
        <v>0</v>
      </c>
      <c r="BW366" s="1">
        <f t="shared" si="548"/>
        <v>0</v>
      </c>
      <c r="BX366" s="1">
        <f t="shared" si="549"/>
        <v>0</v>
      </c>
      <c r="BY366" s="1">
        <f t="shared" si="550"/>
        <v>0</v>
      </c>
      <c r="BZ366" s="1">
        <f t="shared" si="551"/>
        <v>0</v>
      </c>
      <c r="CA366" s="1">
        <f t="shared" si="552"/>
        <v>0</v>
      </c>
      <c r="CB366" s="1">
        <f t="shared" si="553"/>
        <v>0</v>
      </c>
      <c r="CC366" s="1">
        <f t="shared" si="554"/>
        <v>0</v>
      </c>
      <c r="CD366" s="1">
        <f t="shared" si="555"/>
        <v>0</v>
      </c>
      <c r="CE366" s="1">
        <f t="shared" si="556"/>
        <v>0</v>
      </c>
      <c r="CF366" s="1">
        <f t="shared" si="557"/>
        <v>0</v>
      </c>
      <c r="CG366" s="1">
        <f t="shared" si="558"/>
        <v>0</v>
      </c>
      <c r="CH366" s="1">
        <f t="shared" si="559"/>
        <v>0</v>
      </c>
      <c r="CI366" s="1">
        <f t="shared" si="560"/>
        <v>0</v>
      </c>
      <c r="CJ366" s="1">
        <f t="shared" si="561"/>
        <v>0</v>
      </c>
      <c r="CK366" s="1">
        <f t="shared" si="562"/>
        <v>0</v>
      </c>
      <c r="CL366" s="1">
        <f t="shared" si="563"/>
        <v>0</v>
      </c>
      <c r="CM366" s="1">
        <f t="shared" si="564"/>
        <v>0</v>
      </c>
      <c r="CN366" s="1">
        <f t="shared" si="565"/>
        <v>0</v>
      </c>
      <c r="CO366" s="1">
        <f t="shared" si="566"/>
        <v>0</v>
      </c>
      <c r="CP366" s="1">
        <f t="shared" si="567"/>
        <v>0</v>
      </c>
      <c r="CQ366" s="1">
        <f t="shared" si="568"/>
        <v>0</v>
      </c>
      <c r="CR366" s="1">
        <f t="shared" si="569"/>
        <v>0</v>
      </c>
      <c r="CS366" s="1">
        <f t="shared" si="570"/>
        <v>0</v>
      </c>
      <c r="CT366" s="1">
        <f t="shared" si="571"/>
        <v>0</v>
      </c>
      <c r="CU366" s="1">
        <f t="shared" si="572"/>
        <v>0</v>
      </c>
      <c r="CV366" s="1">
        <f t="shared" si="573"/>
        <v>0</v>
      </c>
      <c r="CW366" s="1">
        <f t="shared" si="574"/>
        <v>1</v>
      </c>
      <c r="CX366" s="1">
        <f t="shared" si="575"/>
        <v>24</v>
      </c>
      <c r="CY366" s="1">
        <f t="shared" si="576"/>
        <v>43</v>
      </c>
      <c r="CZ366" s="1">
        <f t="shared" si="577"/>
        <v>1</v>
      </c>
      <c r="DA366" s="1">
        <f t="shared" si="578"/>
        <v>43</v>
      </c>
      <c r="DB366" s="1">
        <f t="shared" si="579"/>
        <v>0</v>
      </c>
      <c r="DC366" s="1">
        <f t="shared" si="580"/>
        <v>0</v>
      </c>
      <c r="DD366" s="1">
        <f t="shared" si="581"/>
        <v>44</v>
      </c>
    </row>
    <row r="367" spans="1:108" x14ac:dyDescent="0.55000000000000004">
      <c r="A367" s="1">
        <f>値貼り付け用シート!F375</f>
        <v>3</v>
      </c>
      <c r="B367" s="1">
        <f>値貼り付け用シート!G375</f>
        <v>31</v>
      </c>
      <c r="C367" s="1">
        <f>計算１!I8762</f>
        <v>24</v>
      </c>
      <c r="D367" s="1">
        <f>計算１!J8762</f>
        <v>24</v>
      </c>
      <c r="E367" s="1">
        <f>計算１!K8762</f>
        <v>0</v>
      </c>
      <c r="F367" s="1">
        <f>計算１!L8762</f>
        <v>51</v>
      </c>
      <c r="G367" s="1">
        <f>計算１!M8762</f>
        <v>1</v>
      </c>
      <c r="H367" s="1">
        <f>IF(計算１!I8762=0,"",計算１!N8762)</f>
        <v>62</v>
      </c>
      <c r="I367" s="1">
        <f>IF(ISERROR(計算１!O8762),"",計算１!O8762)</f>
        <v>62</v>
      </c>
      <c r="J367" s="1">
        <f>計算１!P8762</f>
        <v>0</v>
      </c>
      <c r="K367" s="1">
        <f t="shared" si="485"/>
        <v>51</v>
      </c>
      <c r="M367" s="1">
        <f t="shared" si="486"/>
        <v>0</v>
      </c>
      <c r="N367" s="1">
        <f t="shared" si="487"/>
        <v>0</v>
      </c>
      <c r="O367" s="1">
        <f t="shared" si="488"/>
        <v>0</v>
      </c>
      <c r="P367" s="1">
        <f t="shared" si="489"/>
        <v>0</v>
      </c>
      <c r="Q367" s="1">
        <f t="shared" si="490"/>
        <v>0</v>
      </c>
      <c r="R367" s="1">
        <f t="shared" si="491"/>
        <v>0</v>
      </c>
      <c r="S367" s="1">
        <f t="shared" si="492"/>
        <v>0</v>
      </c>
      <c r="T367" s="1">
        <f t="shared" si="493"/>
        <v>0</v>
      </c>
      <c r="U367" s="1">
        <f t="shared" si="494"/>
        <v>0</v>
      </c>
      <c r="V367" s="1">
        <f t="shared" si="495"/>
        <v>0</v>
      </c>
      <c r="W367" s="1">
        <f t="shared" si="496"/>
        <v>0</v>
      </c>
      <c r="X367" s="1">
        <f t="shared" si="497"/>
        <v>0</v>
      </c>
      <c r="Y367" s="1">
        <f t="shared" si="498"/>
        <v>0</v>
      </c>
      <c r="Z367" s="1">
        <f t="shared" si="499"/>
        <v>0</v>
      </c>
      <c r="AA367" s="1">
        <f t="shared" si="500"/>
        <v>0</v>
      </c>
      <c r="AB367" s="1">
        <f t="shared" si="501"/>
        <v>0</v>
      </c>
      <c r="AC367" s="1">
        <f t="shared" si="502"/>
        <v>0</v>
      </c>
      <c r="AD367" s="1">
        <f t="shared" si="503"/>
        <v>0</v>
      </c>
      <c r="AE367" s="1">
        <f t="shared" si="504"/>
        <v>0</v>
      </c>
      <c r="AF367" s="1">
        <f t="shared" si="505"/>
        <v>0</v>
      </c>
      <c r="AG367" s="1">
        <f t="shared" si="506"/>
        <v>0</v>
      </c>
      <c r="AH367" s="1">
        <f t="shared" si="507"/>
        <v>0</v>
      </c>
      <c r="AI367" s="1">
        <f t="shared" si="508"/>
        <v>0</v>
      </c>
      <c r="AJ367" s="1">
        <f t="shared" si="509"/>
        <v>0</v>
      </c>
      <c r="AK367" s="1">
        <f t="shared" si="510"/>
        <v>0</v>
      </c>
      <c r="AL367" s="1">
        <f t="shared" si="511"/>
        <v>0</v>
      </c>
      <c r="AM367" s="1">
        <f t="shared" si="512"/>
        <v>0</v>
      </c>
      <c r="AN367" s="1">
        <f t="shared" si="513"/>
        <v>0</v>
      </c>
      <c r="AO367" s="1">
        <f t="shared" si="514"/>
        <v>0</v>
      </c>
      <c r="AP367" s="1">
        <f t="shared" si="515"/>
        <v>0</v>
      </c>
      <c r="AQ367" s="1">
        <f t="shared" si="516"/>
        <v>0</v>
      </c>
      <c r="AR367" s="1">
        <f t="shared" si="517"/>
        <v>0</v>
      </c>
      <c r="AS367" s="1">
        <f t="shared" si="518"/>
        <v>0</v>
      </c>
      <c r="AT367" s="1">
        <f t="shared" si="519"/>
        <v>0</v>
      </c>
      <c r="AU367" s="1">
        <f t="shared" si="520"/>
        <v>0</v>
      </c>
      <c r="AV367" s="1">
        <f t="shared" si="521"/>
        <v>0</v>
      </c>
      <c r="AW367" s="1">
        <f t="shared" si="522"/>
        <v>0</v>
      </c>
      <c r="AX367" s="1">
        <f t="shared" si="523"/>
        <v>0</v>
      </c>
      <c r="AY367" s="1">
        <f t="shared" si="524"/>
        <v>0</v>
      </c>
      <c r="AZ367" s="1">
        <f t="shared" si="525"/>
        <v>0</v>
      </c>
      <c r="BA367" s="1">
        <f t="shared" si="526"/>
        <v>0</v>
      </c>
      <c r="BB367" s="1">
        <f t="shared" si="527"/>
        <v>0</v>
      </c>
      <c r="BC367" s="1">
        <f t="shared" si="528"/>
        <v>0</v>
      </c>
      <c r="BD367" s="1">
        <f t="shared" si="529"/>
        <v>0</v>
      </c>
      <c r="BE367" s="1">
        <f t="shared" si="530"/>
        <v>0</v>
      </c>
      <c r="BF367" s="1">
        <f t="shared" si="531"/>
        <v>0</v>
      </c>
      <c r="BG367" s="1">
        <f t="shared" si="532"/>
        <v>0</v>
      </c>
      <c r="BH367" s="1">
        <f t="shared" si="533"/>
        <v>0</v>
      </c>
      <c r="BI367" s="1">
        <f t="shared" si="534"/>
        <v>0</v>
      </c>
      <c r="BJ367" s="1">
        <f t="shared" si="535"/>
        <v>0</v>
      </c>
      <c r="BK367" s="1">
        <f t="shared" si="536"/>
        <v>0</v>
      </c>
      <c r="BL367" s="1">
        <f t="shared" si="537"/>
        <v>0</v>
      </c>
      <c r="BM367" s="1">
        <f t="shared" si="538"/>
        <v>0</v>
      </c>
      <c r="BN367" s="1">
        <f t="shared" si="539"/>
        <v>0</v>
      </c>
      <c r="BO367" s="1">
        <f t="shared" si="540"/>
        <v>0</v>
      </c>
      <c r="BP367" s="1">
        <f t="shared" si="541"/>
        <v>0</v>
      </c>
      <c r="BQ367" s="1">
        <f t="shared" si="542"/>
        <v>0</v>
      </c>
      <c r="BR367" s="1">
        <f t="shared" si="543"/>
        <v>0</v>
      </c>
      <c r="BS367" s="1">
        <f t="shared" si="544"/>
        <v>0</v>
      </c>
      <c r="BT367" s="1">
        <f t="shared" si="545"/>
        <v>0</v>
      </c>
      <c r="BU367" s="1">
        <f t="shared" si="546"/>
        <v>0</v>
      </c>
      <c r="BV367" s="1">
        <f t="shared" si="547"/>
        <v>0</v>
      </c>
      <c r="BW367" s="1">
        <f t="shared" si="548"/>
        <v>0</v>
      </c>
      <c r="BX367" s="1">
        <f t="shared" si="549"/>
        <v>0</v>
      </c>
      <c r="BY367" s="1">
        <f t="shared" si="550"/>
        <v>0</v>
      </c>
      <c r="BZ367" s="1">
        <f t="shared" si="551"/>
        <v>0</v>
      </c>
      <c r="CA367" s="1">
        <f t="shared" si="552"/>
        <v>0</v>
      </c>
      <c r="CB367" s="1">
        <f t="shared" si="553"/>
        <v>0</v>
      </c>
      <c r="CC367" s="1">
        <f t="shared" si="554"/>
        <v>0</v>
      </c>
      <c r="CD367" s="1">
        <f t="shared" si="555"/>
        <v>0</v>
      </c>
      <c r="CE367" s="1">
        <f t="shared" si="556"/>
        <v>0</v>
      </c>
      <c r="CF367" s="1">
        <f t="shared" si="557"/>
        <v>0</v>
      </c>
      <c r="CG367" s="1">
        <f t="shared" si="558"/>
        <v>0</v>
      </c>
      <c r="CH367" s="1">
        <f t="shared" si="559"/>
        <v>0</v>
      </c>
      <c r="CI367" s="1">
        <f t="shared" si="560"/>
        <v>0</v>
      </c>
      <c r="CJ367" s="1">
        <f t="shared" si="561"/>
        <v>0</v>
      </c>
      <c r="CK367" s="1">
        <f t="shared" si="562"/>
        <v>0</v>
      </c>
      <c r="CL367" s="1">
        <f t="shared" si="563"/>
        <v>0</v>
      </c>
      <c r="CM367" s="1">
        <f t="shared" si="564"/>
        <v>0</v>
      </c>
      <c r="CN367" s="1">
        <f t="shared" si="565"/>
        <v>0</v>
      </c>
      <c r="CO367" s="1">
        <f t="shared" si="566"/>
        <v>0</v>
      </c>
      <c r="CP367" s="1">
        <f t="shared" si="567"/>
        <v>0</v>
      </c>
      <c r="CQ367" s="1">
        <f t="shared" si="568"/>
        <v>0</v>
      </c>
      <c r="CR367" s="1">
        <f t="shared" si="569"/>
        <v>0</v>
      </c>
      <c r="CS367" s="1">
        <f t="shared" si="570"/>
        <v>0</v>
      </c>
      <c r="CT367" s="1">
        <f t="shared" si="571"/>
        <v>0</v>
      </c>
      <c r="CU367" s="1">
        <f t="shared" si="572"/>
        <v>0</v>
      </c>
      <c r="CV367" s="1">
        <f t="shared" si="573"/>
        <v>0</v>
      </c>
      <c r="CW367" s="1">
        <f t="shared" si="574"/>
        <v>1</v>
      </c>
      <c r="CX367" s="1">
        <f t="shared" si="575"/>
        <v>24</v>
      </c>
      <c r="CY367" s="1">
        <f t="shared" si="576"/>
        <v>51</v>
      </c>
      <c r="CZ367" s="1">
        <f t="shared" si="577"/>
        <v>1</v>
      </c>
      <c r="DA367" s="1">
        <f t="shared" si="578"/>
        <v>51</v>
      </c>
      <c r="DB367" s="1">
        <f t="shared" si="579"/>
        <v>0</v>
      </c>
      <c r="DC367" s="1">
        <f t="shared" si="580"/>
        <v>0</v>
      </c>
      <c r="DD367" s="1">
        <f t="shared" si="581"/>
        <v>62</v>
      </c>
    </row>
    <row r="368" spans="1:108" x14ac:dyDescent="0.55000000000000004">
      <c r="A368" s="1">
        <f>値貼り付け用シート!F376</f>
        <v>0</v>
      </c>
      <c r="B368" s="1">
        <f>値貼り付け用シート!G376</f>
        <v>0</v>
      </c>
      <c r="C368" s="1">
        <f>計算１!I8786</f>
        <v>0</v>
      </c>
      <c r="D368" s="1">
        <f>計算１!J8786</f>
        <v>2</v>
      </c>
      <c r="E368" s="1">
        <f>計算１!K8786</f>
        <v>1</v>
      </c>
      <c r="F368" s="1" t="e">
        <f>計算１!L8786</f>
        <v>#N/A</v>
      </c>
      <c r="G368" s="1" t="e">
        <f>計算１!M8786</f>
        <v>#N/A</v>
      </c>
      <c r="H368" s="1" t="str">
        <f>IF(計算１!I8786=0,"",計算１!N8786)</f>
        <v/>
      </c>
      <c r="I368" s="1" t="str">
        <f>IF(ISERROR(計算１!O8786),"",計算１!O8786)</f>
        <v/>
      </c>
      <c r="J368" s="1">
        <f>計算１!P8786</f>
        <v>0</v>
      </c>
      <c r="K368" s="1" t="str">
        <f t="shared" si="485"/>
        <v/>
      </c>
      <c r="M368" s="1">
        <f t="shared" si="486"/>
        <v>0</v>
      </c>
      <c r="N368" s="1">
        <f t="shared" si="487"/>
        <v>0</v>
      </c>
      <c r="O368" s="1">
        <f t="shared" si="488"/>
        <v>0</v>
      </c>
      <c r="P368" s="1">
        <f t="shared" si="489"/>
        <v>0</v>
      </c>
      <c r="Q368" s="1">
        <f t="shared" si="490"/>
        <v>0</v>
      </c>
      <c r="R368" s="1">
        <f t="shared" si="491"/>
        <v>0</v>
      </c>
      <c r="S368" s="1">
        <f t="shared" si="492"/>
        <v>0</v>
      </c>
      <c r="T368" s="1">
        <f t="shared" si="493"/>
        <v>0</v>
      </c>
      <c r="U368" s="1">
        <f t="shared" si="494"/>
        <v>0</v>
      </c>
      <c r="V368" s="1">
        <f t="shared" si="495"/>
        <v>0</v>
      </c>
      <c r="W368" s="1">
        <f t="shared" si="496"/>
        <v>0</v>
      </c>
      <c r="X368" s="1">
        <f t="shared" si="497"/>
        <v>0</v>
      </c>
      <c r="Y368" s="1">
        <f t="shared" si="498"/>
        <v>0</v>
      </c>
      <c r="Z368" s="1">
        <f t="shared" si="499"/>
        <v>0</v>
      </c>
      <c r="AA368" s="1">
        <f t="shared" si="500"/>
        <v>0</v>
      </c>
      <c r="AB368" s="1">
        <f t="shared" si="501"/>
        <v>0</v>
      </c>
      <c r="AC368" s="1">
        <f t="shared" si="502"/>
        <v>0</v>
      </c>
      <c r="AD368" s="1">
        <f t="shared" si="503"/>
        <v>0</v>
      </c>
      <c r="AE368" s="1">
        <f t="shared" si="504"/>
        <v>0</v>
      </c>
      <c r="AF368" s="1">
        <f t="shared" si="505"/>
        <v>0</v>
      </c>
      <c r="AG368" s="1">
        <f t="shared" si="506"/>
        <v>0</v>
      </c>
      <c r="AH368" s="1">
        <f t="shared" si="507"/>
        <v>0</v>
      </c>
      <c r="AI368" s="1">
        <f t="shared" si="508"/>
        <v>0</v>
      </c>
      <c r="AJ368" s="1">
        <f t="shared" si="509"/>
        <v>0</v>
      </c>
      <c r="AK368" s="1">
        <f t="shared" si="510"/>
        <v>0</v>
      </c>
      <c r="AL368" s="1">
        <f t="shared" si="511"/>
        <v>0</v>
      </c>
      <c r="AM368" s="1">
        <f t="shared" si="512"/>
        <v>0</v>
      </c>
      <c r="AN368" s="1">
        <f t="shared" si="513"/>
        <v>0</v>
      </c>
      <c r="AO368" s="1">
        <f t="shared" si="514"/>
        <v>0</v>
      </c>
      <c r="AP368" s="1">
        <f t="shared" si="515"/>
        <v>0</v>
      </c>
      <c r="AQ368" s="1">
        <f t="shared" si="516"/>
        <v>0</v>
      </c>
      <c r="AR368" s="1">
        <f t="shared" si="517"/>
        <v>0</v>
      </c>
      <c r="AS368" s="1">
        <f t="shared" si="518"/>
        <v>0</v>
      </c>
      <c r="AT368" s="1">
        <f t="shared" si="519"/>
        <v>0</v>
      </c>
      <c r="AU368" s="1">
        <f t="shared" si="520"/>
        <v>0</v>
      </c>
      <c r="AV368" s="1">
        <f t="shared" si="521"/>
        <v>0</v>
      </c>
      <c r="AW368" s="1">
        <f t="shared" si="522"/>
        <v>0</v>
      </c>
      <c r="AX368" s="1">
        <f t="shared" si="523"/>
        <v>0</v>
      </c>
      <c r="AY368" s="1">
        <f t="shared" si="524"/>
        <v>0</v>
      </c>
      <c r="AZ368" s="1">
        <f t="shared" si="525"/>
        <v>0</v>
      </c>
      <c r="BA368" s="1">
        <f t="shared" si="526"/>
        <v>0</v>
      </c>
      <c r="BB368" s="1">
        <f t="shared" si="527"/>
        <v>0</v>
      </c>
      <c r="BC368" s="1">
        <f t="shared" si="528"/>
        <v>0</v>
      </c>
      <c r="BD368" s="1">
        <f t="shared" si="529"/>
        <v>0</v>
      </c>
      <c r="BE368" s="1">
        <f t="shared" si="530"/>
        <v>0</v>
      </c>
      <c r="BF368" s="1">
        <f t="shared" si="531"/>
        <v>0</v>
      </c>
      <c r="BG368" s="1">
        <f t="shared" si="532"/>
        <v>0</v>
      </c>
      <c r="BH368" s="1">
        <f t="shared" si="533"/>
        <v>0</v>
      </c>
      <c r="BI368" s="1">
        <f t="shared" si="534"/>
        <v>0</v>
      </c>
      <c r="BJ368" s="1">
        <f t="shared" si="535"/>
        <v>0</v>
      </c>
      <c r="BK368" s="1">
        <f t="shared" si="536"/>
        <v>0</v>
      </c>
      <c r="BL368" s="1">
        <f t="shared" si="537"/>
        <v>0</v>
      </c>
      <c r="BM368" s="1">
        <f t="shared" si="538"/>
        <v>0</v>
      </c>
      <c r="BN368" s="1">
        <f t="shared" si="539"/>
        <v>0</v>
      </c>
      <c r="BO368" s="1">
        <f t="shared" si="540"/>
        <v>0</v>
      </c>
      <c r="BP368" s="1">
        <f t="shared" si="541"/>
        <v>0</v>
      </c>
      <c r="BQ368" s="1">
        <f t="shared" si="542"/>
        <v>0</v>
      </c>
      <c r="BR368" s="1">
        <f t="shared" si="543"/>
        <v>0</v>
      </c>
      <c r="BS368" s="1">
        <f t="shared" si="544"/>
        <v>0</v>
      </c>
      <c r="BT368" s="1">
        <f t="shared" si="545"/>
        <v>0</v>
      </c>
      <c r="BU368" s="1">
        <f t="shared" si="546"/>
        <v>0</v>
      </c>
      <c r="BV368" s="1">
        <f t="shared" si="547"/>
        <v>0</v>
      </c>
      <c r="BW368" s="1">
        <f t="shared" si="548"/>
        <v>0</v>
      </c>
      <c r="BX368" s="1">
        <f t="shared" si="549"/>
        <v>0</v>
      </c>
      <c r="BY368" s="1">
        <f t="shared" si="550"/>
        <v>0</v>
      </c>
      <c r="BZ368" s="1">
        <f t="shared" si="551"/>
        <v>0</v>
      </c>
      <c r="CA368" s="1">
        <f t="shared" si="552"/>
        <v>0</v>
      </c>
      <c r="CB368" s="1">
        <f t="shared" si="553"/>
        <v>0</v>
      </c>
      <c r="CC368" s="1">
        <f t="shared" si="554"/>
        <v>0</v>
      </c>
      <c r="CD368" s="1">
        <f t="shared" si="555"/>
        <v>0</v>
      </c>
      <c r="CE368" s="1">
        <f t="shared" si="556"/>
        <v>0</v>
      </c>
      <c r="CF368" s="1">
        <f t="shared" si="557"/>
        <v>0</v>
      </c>
      <c r="CG368" s="1">
        <f t="shared" si="558"/>
        <v>0</v>
      </c>
      <c r="CH368" s="1">
        <f t="shared" si="559"/>
        <v>0</v>
      </c>
      <c r="CI368" s="1">
        <f t="shared" si="560"/>
        <v>0</v>
      </c>
      <c r="CJ368" s="1">
        <f t="shared" si="561"/>
        <v>0</v>
      </c>
      <c r="CK368" s="1">
        <f t="shared" si="562"/>
        <v>0</v>
      </c>
      <c r="CL368" s="1">
        <f t="shared" si="563"/>
        <v>0</v>
      </c>
      <c r="CM368" s="1">
        <f t="shared" si="564"/>
        <v>0</v>
      </c>
      <c r="CN368" s="1">
        <f t="shared" si="565"/>
        <v>0</v>
      </c>
      <c r="CO368" s="1">
        <f t="shared" si="566"/>
        <v>0</v>
      </c>
      <c r="CP368" s="1">
        <f t="shared" si="567"/>
        <v>0</v>
      </c>
      <c r="CQ368" s="1">
        <f t="shared" si="568"/>
        <v>0</v>
      </c>
      <c r="CR368" s="1">
        <f t="shared" si="569"/>
        <v>0</v>
      </c>
      <c r="CS368" s="1">
        <f t="shared" si="570"/>
        <v>0</v>
      </c>
      <c r="CT368" s="1">
        <f t="shared" si="571"/>
        <v>0</v>
      </c>
      <c r="CU368" s="1">
        <f t="shared" si="572"/>
        <v>0</v>
      </c>
      <c r="CV368" s="1">
        <f t="shared" si="573"/>
        <v>0</v>
      </c>
      <c r="CW368" s="1">
        <f t="shared" si="574"/>
        <v>0</v>
      </c>
      <c r="CX368" s="1">
        <f t="shared" si="575"/>
        <v>0</v>
      </c>
      <c r="CY368" s="1">
        <f t="shared" si="576"/>
        <v>0</v>
      </c>
      <c r="CZ368" s="1">
        <f t="shared" si="577"/>
        <v>0</v>
      </c>
      <c r="DA368" s="1">
        <f t="shared" si="578"/>
        <v>0</v>
      </c>
      <c r="DB368" s="1">
        <f t="shared" si="579"/>
        <v>0</v>
      </c>
      <c r="DC368" s="1">
        <f t="shared" si="580"/>
        <v>0</v>
      </c>
      <c r="DD368" s="1">
        <f t="shared" si="581"/>
        <v>0</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6CC3E-0538-4892-98AF-1D55CF5F5857}">
  <dimension ref="A1:D209"/>
  <sheetViews>
    <sheetView zoomScaleNormal="100" workbookViewId="0">
      <pane ySplit="8" topLeftCell="A9" activePane="bottomLeft" state="frozen"/>
      <selection pane="bottomLeft" activeCell="B6" sqref="B6"/>
    </sheetView>
  </sheetViews>
  <sheetFormatPr defaultColWidth="9" defaultRowHeight="12" x14ac:dyDescent="0.55000000000000004"/>
  <cols>
    <col min="1" max="2" width="15.5" style="10" customWidth="1"/>
    <col min="3" max="4" width="7" style="10" customWidth="1"/>
    <col min="5" max="16384" width="9" style="10"/>
  </cols>
  <sheetData>
    <row r="1" spans="1:4" x14ac:dyDescent="0.55000000000000004">
      <c r="A1" s="10" t="s">
        <v>102</v>
      </c>
    </row>
    <row r="2" spans="1:4" x14ac:dyDescent="0.55000000000000004">
      <c r="A2" s="10" t="s">
        <v>103</v>
      </c>
    </row>
    <row r="3" spans="1:4" x14ac:dyDescent="0.55000000000000004">
      <c r="A3" s="10" t="s">
        <v>104</v>
      </c>
    </row>
    <row r="5" spans="1:4" x14ac:dyDescent="0.55000000000000004">
      <c r="A5" s="10" t="s">
        <v>47</v>
      </c>
      <c r="B5" s="10" t="s">
        <v>91</v>
      </c>
      <c r="C5" s="10" t="s">
        <v>88</v>
      </c>
    </row>
    <row r="6" spans="1:4" x14ac:dyDescent="0.55000000000000004">
      <c r="A6" s="10">
        <f>年間値・月間値シート!B4</f>
        <v>356</v>
      </c>
      <c r="B6" s="10">
        <f>ROUND(A6*0.99,0)</f>
        <v>352</v>
      </c>
      <c r="C6" s="10">
        <f>MIN(D9:D209)</f>
        <v>76</v>
      </c>
    </row>
    <row r="8" spans="1:4" x14ac:dyDescent="0.55000000000000004">
      <c r="A8" s="10" t="s">
        <v>42</v>
      </c>
      <c r="B8" s="10" t="s">
        <v>86</v>
      </c>
      <c r="C8" s="10" t="s">
        <v>87</v>
      </c>
      <c r="D8" s="10" t="s">
        <v>89</v>
      </c>
    </row>
    <row r="9" spans="1:4" x14ac:dyDescent="0.55000000000000004">
      <c r="A9" s="10">
        <v>0</v>
      </c>
      <c r="B9" s="10">
        <f>COUNTIF(計算２!$F$3:$F$368,A9)</f>
        <v>0</v>
      </c>
      <c r="C9" s="10">
        <f>B9</f>
        <v>0</v>
      </c>
      <c r="D9" s="26">
        <f>IF(C9&gt;=$B$6,A9,999)</f>
        <v>999</v>
      </c>
    </row>
    <row r="10" spans="1:4" x14ac:dyDescent="0.55000000000000004">
      <c r="A10" s="10">
        <v>1</v>
      </c>
      <c r="B10" s="10">
        <f>COUNTIF(計算２!$F$3:$F$368,A10)</f>
        <v>0</v>
      </c>
      <c r="C10" s="10">
        <f>B10+C9</f>
        <v>0</v>
      </c>
      <c r="D10" s="26">
        <f t="shared" ref="D10:D73" si="0">IF(C10&gt;=$B$6,A10,999)</f>
        <v>999</v>
      </c>
    </row>
    <row r="11" spans="1:4" x14ac:dyDescent="0.55000000000000004">
      <c r="A11" s="10">
        <v>2</v>
      </c>
      <c r="B11" s="10">
        <f>COUNTIF(計算２!$F$3:$F$368,A11)</f>
        <v>0</v>
      </c>
      <c r="C11" s="10">
        <f t="shared" ref="C11:C74" si="1">B11+C10</f>
        <v>0</v>
      </c>
      <c r="D11" s="26">
        <f t="shared" si="0"/>
        <v>999</v>
      </c>
    </row>
    <row r="12" spans="1:4" x14ac:dyDescent="0.55000000000000004">
      <c r="A12" s="10">
        <v>3</v>
      </c>
      <c r="B12" s="10">
        <f>COUNTIF(計算２!$F$3:$F$368,A12)</f>
        <v>0</v>
      </c>
      <c r="C12" s="10">
        <f t="shared" si="1"/>
        <v>0</v>
      </c>
      <c r="D12" s="26">
        <f t="shared" si="0"/>
        <v>999</v>
      </c>
    </row>
    <row r="13" spans="1:4" x14ac:dyDescent="0.55000000000000004">
      <c r="A13" s="10">
        <v>4</v>
      </c>
      <c r="B13" s="10">
        <f>COUNTIF(計算２!$F$3:$F$368,A13)</f>
        <v>0</v>
      </c>
      <c r="C13" s="10">
        <f t="shared" si="1"/>
        <v>0</v>
      </c>
      <c r="D13" s="26">
        <f t="shared" si="0"/>
        <v>999</v>
      </c>
    </row>
    <row r="14" spans="1:4" x14ac:dyDescent="0.55000000000000004">
      <c r="A14" s="10">
        <v>5</v>
      </c>
      <c r="B14" s="10">
        <f>COUNTIF(計算２!$F$3:$F$368,A14)</f>
        <v>0</v>
      </c>
      <c r="C14" s="10">
        <f t="shared" si="1"/>
        <v>0</v>
      </c>
      <c r="D14" s="26">
        <f t="shared" si="0"/>
        <v>999</v>
      </c>
    </row>
    <row r="15" spans="1:4" x14ac:dyDescent="0.55000000000000004">
      <c r="A15" s="10">
        <v>6</v>
      </c>
      <c r="B15" s="10">
        <f>COUNTIF(計算２!$F$3:$F$368,A15)</f>
        <v>0</v>
      </c>
      <c r="C15" s="10">
        <f t="shared" si="1"/>
        <v>0</v>
      </c>
      <c r="D15" s="26">
        <f t="shared" si="0"/>
        <v>999</v>
      </c>
    </row>
    <row r="16" spans="1:4" x14ac:dyDescent="0.55000000000000004">
      <c r="A16" s="10">
        <v>7</v>
      </c>
      <c r="B16" s="10">
        <f>COUNTIF(計算２!$F$3:$F$368,A16)</f>
        <v>2</v>
      </c>
      <c r="C16" s="10">
        <f t="shared" si="1"/>
        <v>2</v>
      </c>
      <c r="D16" s="26">
        <f t="shared" si="0"/>
        <v>999</v>
      </c>
    </row>
    <row r="17" spans="1:4" x14ac:dyDescent="0.55000000000000004">
      <c r="A17" s="10">
        <v>8</v>
      </c>
      <c r="B17" s="10">
        <f>COUNTIF(計算２!$F$3:$F$368,A17)</f>
        <v>0</v>
      </c>
      <c r="C17" s="10">
        <f t="shared" si="1"/>
        <v>2</v>
      </c>
      <c r="D17" s="26">
        <f t="shared" si="0"/>
        <v>999</v>
      </c>
    </row>
    <row r="18" spans="1:4" x14ac:dyDescent="0.55000000000000004">
      <c r="A18" s="10">
        <v>9</v>
      </c>
      <c r="B18" s="10">
        <f>COUNTIF(計算２!$F$3:$F$368,A18)</f>
        <v>3</v>
      </c>
      <c r="C18" s="10">
        <f t="shared" si="1"/>
        <v>5</v>
      </c>
      <c r="D18" s="26">
        <f t="shared" si="0"/>
        <v>999</v>
      </c>
    </row>
    <row r="19" spans="1:4" x14ac:dyDescent="0.55000000000000004">
      <c r="A19" s="10">
        <v>10</v>
      </c>
      <c r="B19" s="10">
        <f>COUNTIF(計算２!$F$3:$F$368,A19)</f>
        <v>0</v>
      </c>
      <c r="C19" s="10">
        <f t="shared" si="1"/>
        <v>5</v>
      </c>
      <c r="D19" s="26">
        <f t="shared" si="0"/>
        <v>999</v>
      </c>
    </row>
    <row r="20" spans="1:4" x14ac:dyDescent="0.55000000000000004">
      <c r="A20" s="10">
        <v>11</v>
      </c>
      <c r="B20" s="10">
        <f>COUNTIF(計算２!$F$3:$F$368,A20)</f>
        <v>1</v>
      </c>
      <c r="C20" s="10">
        <f t="shared" si="1"/>
        <v>6</v>
      </c>
      <c r="D20" s="26">
        <f t="shared" si="0"/>
        <v>999</v>
      </c>
    </row>
    <row r="21" spans="1:4" x14ac:dyDescent="0.55000000000000004">
      <c r="A21" s="10">
        <v>12</v>
      </c>
      <c r="B21" s="10">
        <f>COUNTIF(計算２!$F$3:$F$368,A21)</f>
        <v>1</v>
      </c>
      <c r="C21" s="10">
        <f t="shared" si="1"/>
        <v>7</v>
      </c>
      <c r="D21" s="26">
        <f t="shared" si="0"/>
        <v>999</v>
      </c>
    </row>
    <row r="22" spans="1:4" x14ac:dyDescent="0.55000000000000004">
      <c r="A22" s="10">
        <v>13</v>
      </c>
      <c r="B22" s="10">
        <f>COUNTIF(計算２!$F$3:$F$368,A22)</f>
        <v>3</v>
      </c>
      <c r="C22" s="10">
        <f t="shared" si="1"/>
        <v>10</v>
      </c>
      <c r="D22" s="26">
        <f t="shared" si="0"/>
        <v>999</v>
      </c>
    </row>
    <row r="23" spans="1:4" x14ac:dyDescent="0.55000000000000004">
      <c r="A23" s="10">
        <v>14</v>
      </c>
      <c r="B23" s="10">
        <f>COUNTIF(計算２!$F$3:$F$368,A23)</f>
        <v>1</v>
      </c>
      <c r="C23" s="10">
        <f t="shared" si="1"/>
        <v>11</v>
      </c>
      <c r="D23" s="26">
        <f t="shared" si="0"/>
        <v>999</v>
      </c>
    </row>
    <row r="24" spans="1:4" x14ac:dyDescent="0.55000000000000004">
      <c r="A24" s="10">
        <v>15</v>
      </c>
      <c r="B24" s="10">
        <f>COUNTIF(計算２!$F$3:$F$368,A24)</f>
        <v>5</v>
      </c>
      <c r="C24" s="10">
        <f t="shared" si="1"/>
        <v>16</v>
      </c>
      <c r="D24" s="26">
        <f t="shared" si="0"/>
        <v>999</v>
      </c>
    </row>
    <row r="25" spans="1:4" x14ac:dyDescent="0.55000000000000004">
      <c r="A25" s="10">
        <v>16</v>
      </c>
      <c r="B25" s="10">
        <f>COUNTIF(計算２!$F$3:$F$368,A25)</f>
        <v>0</v>
      </c>
      <c r="C25" s="10">
        <f t="shared" si="1"/>
        <v>16</v>
      </c>
      <c r="D25" s="26">
        <f t="shared" si="0"/>
        <v>999</v>
      </c>
    </row>
    <row r="26" spans="1:4" x14ac:dyDescent="0.55000000000000004">
      <c r="A26" s="10">
        <v>17</v>
      </c>
      <c r="B26" s="10">
        <f>COUNTIF(計算２!$F$3:$F$368,A26)</f>
        <v>4</v>
      </c>
      <c r="C26" s="10">
        <f t="shared" si="1"/>
        <v>20</v>
      </c>
      <c r="D26" s="26">
        <f t="shared" si="0"/>
        <v>999</v>
      </c>
    </row>
    <row r="27" spans="1:4" x14ac:dyDescent="0.55000000000000004">
      <c r="A27" s="10">
        <v>18</v>
      </c>
      <c r="B27" s="10">
        <f>COUNTIF(計算２!$F$3:$F$368,A27)</f>
        <v>1</v>
      </c>
      <c r="C27" s="10">
        <f t="shared" si="1"/>
        <v>21</v>
      </c>
      <c r="D27" s="26">
        <f t="shared" si="0"/>
        <v>999</v>
      </c>
    </row>
    <row r="28" spans="1:4" x14ac:dyDescent="0.55000000000000004">
      <c r="A28" s="10">
        <v>19</v>
      </c>
      <c r="B28" s="10">
        <f>COUNTIF(計算２!$F$3:$F$368,A28)</f>
        <v>5</v>
      </c>
      <c r="C28" s="10">
        <f t="shared" si="1"/>
        <v>26</v>
      </c>
      <c r="D28" s="26">
        <f t="shared" si="0"/>
        <v>999</v>
      </c>
    </row>
    <row r="29" spans="1:4" x14ac:dyDescent="0.55000000000000004">
      <c r="A29" s="10">
        <v>20</v>
      </c>
      <c r="B29" s="10">
        <f>COUNTIF(計算２!$F$3:$F$368,A29)</f>
        <v>1</v>
      </c>
      <c r="C29" s="10">
        <f t="shared" si="1"/>
        <v>27</v>
      </c>
      <c r="D29" s="26">
        <f t="shared" si="0"/>
        <v>999</v>
      </c>
    </row>
    <row r="30" spans="1:4" x14ac:dyDescent="0.55000000000000004">
      <c r="A30" s="10">
        <v>21</v>
      </c>
      <c r="B30" s="10">
        <f>COUNTIF(計算２!$F$3:$F$368,A30)</f>
        <v>3</v>
      </c>
      <c r="C30" s="10">
        <f t="shared" si="1"/>
        <v>30</v>
      </c>
      <c r="D30" s="26">
        <f t="shared" si="0"/>
        <v>999</v>
      </c>
    </row>
    <row r="31" spans="1:4" x14ac:dyDescent="0.55000000000000004">
      <c r="A31" s="10">
        <v>22</v>
      </c>
      <c r="B31" s="10">
        <f>COUNTIF(計算２!$F$3:$F$368,A31)</f>
        <v>2</v>
      </c>
      <c r="C31" s="10">
        <f t="shared" si="1"/>
        <v>32</v>
      </c>
      <c r="D31" s="26">
        <f t="shared" si="0"/>
        <v>999</v>
      </c>
    </row>
    <row r="32" spans="1:4" x14ac:dyDescent="0.55000000000000004">
      <c r="A32" s="10">
        <v>23</v>
      </c>
      <c r="B32" s="10">
        <f>COUNTIF(計算２!$F$3:$F$368,A32)</f>
        <v>5</v>
      </c>
      <c r="C32" s="10">
        <f t="shared" si="1"/>
        <v>37</v>
      </c>
      <c r="D32" s="26">
        <f t="shared" si="0"/>
        <v>999</v>
      </c>
    </row>
    <row r="33" spans="1:4" x14ac:dyDescent="0.55000000000000004">
      <c r="A33" s="10">
        <v>24</v>
      </c>
      <c r="B33" s="10">
        <f>COUNTIF(計算２!$F$3:$F$368,A33)</f>
        <v>3</v>
      </c>
      <c r="C33" s="10">
        <f t="shared" si="1"/>
        <v>40</v>
      </c>
      <c r="D33" s="26">
        <f t="shared" si="0"/>
        <v>999</v>
      </c>
    </row>
    <row r="34" spans="1:4" x14ac:dyDescent="0.55000000000000004">
      <c r="A34" s="10">
        <v>25</v>
      </c>
      <c r="B34" s="10">
        <f>COUNTIF(計算２!$F$3:$F$368,A34)</f>
        <v>6</v>
      </c>
      <c r="C34" s="10">
        <f t="shared" si="1"/>
        <v>46</v>
      </c>
      <c r="D34" s="26">
        <f t="shared" si="0"/>
        <v>999</v>
      </c>
    </row>
    <row r="35" spans="1:4" x14ac:dyDescent="0.55000000000000004">
      <c r="A35" s="10">
        <v>26</v>
      </c>
      <c r="B35" s="10">
        <f>COUNTIF(計算２!$F$3:$F$368,A35)</f>
        <v>9</v>
      </c>
      <c r="C35" s="10">
        <f t="shared" si="1"/>
        <v>55</v>
      </c>
      <c r="D35" s="26">
        <f t="shared" si="0"/>
        <v>999</v>
      </c>
    </row>
    <row r="36" spans="1:4" x14ac:dyDescent="0.55000000000000004">
      <c r="A36" s="10">
        <v>27</v>
      </c>
      <c r="B36" s="10">
        <f>COUNTIF(計算２!$F$3:$F$368,A36)</f>
        <v>12</v>
      </c>
      <c r="C36" s="10">
        <f t="shared" si="1"/>
        <v>67</v>
      </c>
      <c r="D36" s="26">
        <f t="shared" si="0"/>
        <v>999</v>
      </c>
    </row>
    <row r="37" spans="1:4" x14ac:dyDescent="0.55000000000000004">
      <c r="A37" s="10">
        <v>28</v>
      </c>
      <c r="B37" s="10">
        <f>COUNTIF(計算２!$F$3:$F$368,A37)</f>
        <v>10</v>
      </c>
      <c r="C37" s="10">
        <f t="shared" si="1"/>
        <v>77</v>
      </c>
      <c r="D37" s="26">
        <f t="shared" si="0"/>
        <v>999</v>
      </c>
    </row>
    <row r="38" spans="1:4" x14ac:dyDescent="0.55000000000000004">
      <c r="A38" s="10">
        <v>29</v>
      </c>
      <c r="B38" s="10">
        <f>COUNTIF(計算２!$F$3:$F$368,A38)</f>
        <v>8</v>
      </c>
      <c r="C38" s="10">
        <f t="shared" si="1"/>
        <v>85</v>
      </c>
      <c r="D38" s="26">
        <f t="shared" si="0"/>
        <v>999</v>
      </c>
    </row>
    <row r="39" spans="1:4" x14ac:dyDescent="0.55000000000000004">
      <c r="A39" s="10">
        <v>30</v>
      </c>
      <c r="B39" s="10">
        <f>COUNTIF(計算２!$F$3:$F$368,A39)</f>
        <v>8</v>
      </c>
      <c r="C39" s="10">
        <f t="shared" si="1"/>
        <v>93</v>
      </c>
      <c r="D39" s="26">
        <f t="shared" si="0"/>
        <v>999</v>
      </c>
    </row>
    <row r="40" spans="1:4" x14ac:dyDescent="0.55000000000000004">
      <c r="A40" s="10">
        <v>31</v>
      </c>
      <c r="B40" s="10">
        <f>COUNTIF(計算２!$F$3:$F$368,A40)</f>
        <v>7</v>
      </c>
      <c r="C40" s="10">
        <f t="shared" si="1"/>
        <v>100</v>
      </c>
      <c r="D40" s="26">
        <f t="shared" si="0"/>
        <v>999</v>
      </c>
    </row>
    <row r="41" spans="1:4" x14ac:dyDescent="0.55000000000000004">
      <c r="A41" s="10">
        <v>32</v>
      </c>
      <c r="B41" s="10">
        <f>COUNTIF(計算２!$F$3:$F$368,A41)</f>
        <v>12</v>
      </c>
      <c r="C41" s="10">
        <f t="shared" si="1"/>
        <v>112</v>
      </c>
      <c r="D41" s="26">
        <f t="shared" si="0"/>
        <v>999</v>
      </c>
    </row>
    <row r="42" spans="1:4" x14ac:dyDescent="0.55000000000000004">
      <c r="A42" s="10">
        <v>33</v>
      </c>
      <c r="B42" s="10">
        <f>COUNTIF(計算２!$F$3:$F$368,A42)</f>
        <v>9</v>
      </c>
      <c r="C42" s="10">
        <f t="shared" si="1"/>
        <v>121</v>
      </c>
      <c r="D42" s="26">
        <f t="shared" si="0"/>
        <v>999</v>
      </c>
    </row>
    <row r="43" spans="1:4" x14ac:dyDescent="0.55000000000000004">
      <c r="A43" s="10">
        <v>34</v>
      </c>
      <c r="B43" s="10">
        <f>COUNTIF(計算２!$F$3:$F$368,A43)</f>
        <v>12</v>
      </c>
      <c r="C43" s="10">
        <f t="shared" si="1"/>
        <v>133</v>
      </c>
      <c r="D43" s="26">
        <f t="shared" si="0"/>
        <v>999</v>
      </c>
    </row>
    <row r="44" spans="1:4" x14ac:dyDescent="0.55000000000000004">
      <c r="A44" s="10">
        <v>35</v>
      </c>
      <c r="B44" s="10">
        <f>COUNTIF(計算２!$F$3:$F$368,A44)</f>
        <v>15</v>
      </c>
      <c r="C44" s="10">
        <f t="shared" si="1"/>
        <v>148</v>
      </c>
      <c r="D44" s="26">
        <f t="shared" si="0"/>
        <v>999</v>
      </c>
    </row>
    <row r="45" spans="1:4" x14ac:dyDescent="0.55000000000000004">
      <c r="A45" s="10">
        <v>36</v>
      </c>
      <c r="B45" s="10">
        <f>COUNTIF(計算２!$F$3:$F$368,A45)</f>
        <v>13</v>
      </c>
      <c r="C45" s="10">
        <f t="shared" si="1"/>
        <v>161</v>
      </c>
      <c r="D45" s="26">
        <f t="shared" si="0"/>
        <v>999</v>
      </c>
    </row>
    <row r="46" spans="1:4" x14ac:dyDescent="0.55000000000000004">
      <c r="A46" s="10">
        <v>37</v>
      </c>
      <c r="B46" s="10">
        <f>COUNTIF(計算２!$F$3:$F$368,A46)</f>
        <v>10</v>
      </c>
      <c r="C46" s="10">
        <f t="shared" si="1"/>
        <v>171</v>
      </c>
      <c r="D46" s="26">
        <f t="shared" si="0"/>
        <v>999</v>
      </c>
    </row>
    <row r="47" spans="1:4" x14ac:dyDescent="0.55000000000000004">
      <c r="A47" s="10">
        <v>38</v>
      </c>
      <c r="B47" s="10">
        <f>COUNTIF(計算２!$F$3:$F$368,A47)</f>
        <v>9</v>
      </c>
      <c r="C47" s="10">
        <f t="shared" si="1"/>
        <v>180</v>
      </c>
      <c r="D47" s="26">
        <f t="shared" si="0"/>
        <v>999</v>
      </c>
    </row>
    <row r="48" spans="1:4" x14ac:dyDescent="0.55000000000000004">
      <c r="A48" s="10">
        <v>39</v>
      </c>
      <c r="B48" s="10">
        <f>COUNTIF(計算２!$F$3:$F$368,A48)</f>
        <v>9</v>
      </c>
      <c r="C48" s="10">
        <f t="shared" si="1"/>
        <v>189</v>
      </c>
      <c r="D48" s="26">
        <f t="shared" si="0"/>
        <v>999</v>
      </c>
    </row>
    <row r="49" spans="1:4" x14ac:dyDescent="0.55000000000000004">
      <c r="A49" s="10">
        <v>40</v>
      </c>
      <c r="B49" s="10">
        <f>COUNTIF(計算２!$F$3:$F$368,A49)</f>
        <v>8</v>
      </c>
      <c r="C49" s="10">
        <f t="shared" si="1"/>
        <v>197</v>
      </c>
      <c r="D49" s="26">
        <f t="shared" si="0"/>
        <v>999</v>
      </c>
    </row>
    <row r="50" spans="1:4" x14ac:dyDescent="0.55000000000000004">
      <c r="A50" s="10">
        <v>41</v>
      </c>
      <c r="B50" s="10">
        <f>COUNTIF(計算２!$F$3:$F$368,A50)</f>
        <v>6</v>
      </c>
      <c r="C50" s="10">
        <f t="shared" si="1"/>
        <v>203</v>
      </c>
      <c r="D50" s="26">
        <f t="shared" si="0"/>
        <v>999</v>
      </c>
    </row>
    <row r="51" spans="1:4" x14ac:dyDescent="0.55000000000000004">
      <c r="A51" s="10">
        <v>42</v>
      </c>
      <c r="B51" s="10">
        <f>COUNTIF(計算２!$F$3:$F$368,A51)</f>
        <v>11</v>
      </c>
      <c r="C51" s="10">
        <f t="shared" si="1"/>
        <v>214</v>
      </c>
      <c r="D51" s="26">
        <f t="shared" si="0"/>
        <v>999</v>
      </c>
    </row>
    <row r="52" spans="1:4" x14ac:dyDescent="0.55000000000000004">
      <c r="A52" s="10">
        <v>43</v>
      </c>
      <c r="B52" s="10">
        <f>COUNTIF(計算２!$F$3:$F$368,A52)</f>
        <v>18</v>
      </c>
      <c r="C52" s="10">
        <f t="shared" si="1"/>
        <v>232</v>
      </c>
      <c r="D52" s="26">
        <f t="shared" si="0"/>
        <v>999</v>
      </c>
    </row>
    <row r="53" spans="1:4" x14ac:dyDescent="0.55000000000000004">
      <c r="A53" s="10">
        <v>44</v>
      </c>
      <c r="B53" s="10">
        <f>COUNTIF(計算２!$F$3:$F$368,A53)</f>
        <v>11</v>
      </c>
      <c r="C53" s="10">
        <f t="shared" si="1"/>
        <v>243</v>
      </c>
      <c r="D53" s="26">
        <f t="shared" si="0"/>
        <v>999</v>
      </c>
    </row>
    <row r="54" spans="1:4" x14ac:dyDescent="0.55000000000000004">
      <c r="A54" s="10">
        <v>45</v>
      </c>
      <c r="B54" s="10">
        <f>COUNTIF(計算２!$F$3:$F$368,A54)</f>
        <v>14</v>
      </c>
      <c r="C54" s="10">
        <f t="shared" si="1"/>
        <v>257</v>
      </c>
      <c r="D54" s="26">
        <f t="shared" si="0"/>
        <v>999</v>
      </c>
    </row>
    <row r="55" spans="1:4" x14ac:dyDescent="0.55000000000000004">
      <c r="A55" s="10">
        <v>46</v>
      </c>
      <c r="B55" s="10">
        <f>COUNTIF(計算２!$F$3:$F$368,A55)</f>
        <v>8</v>
      </c>
      <c r="C55" s="10">
        <f t="shared" si="1"/>
        <v>265</v>
      </c>
      <c r="D55" s="26">
        <f t="shared" si="0"/>
        <v>999</v>
      </c>
    </row>
    <row r="56" spans="1:4" x14ac:dyDescent="0.55000000000000004">
      <c r="A56" s="10">
        <v>47</v>
      </c>
      <c r="B56" s="10">
        <f>COUNTIF(計算２!$F$3:$F$368,A56)</f>
        <v>7</v>
      </c>
      <c r="C56" s="10">
        <f t="shared" si="1"/>
        <v>272</v>
      </c>
      <c r="D56" s="26">
        <f t="shared" si="0"/>
        <v>999</v>
      </c>
    </row>
    <row r="57" spans="1:4" x14ac:dyDescent="0.55000000000000004">
      <c r="A57" s="10">
        <v>48</v>
      </c>
      <c r="B57" s="10">
        <f>COUNTIF(計算２!$F$3:$F$368,A57)</f>
        <v>5</v>
      </c>
      <c r="C57" s="10">
        <f t="shared" si="1"/>
        <v>277</v>
      </c>
      <c r="D57" s="26">
        <f t="shared" si="0"/>
        <v>999</v>
      </c>
    </row>
    <row r="58" spans="1:4" x14ac:dyDescent="0.55000000000000004">
      <c r="A58" s="10">
        <v>49</v>
      </c>
      <c r="B58" s="10">
        <f>COUNTIF(計算２!$F$3:$F$368,A58)</f>
        <v>3</v>
      </c>
      <c r="C58" s="10">
        <f t="shared" si="1"/>
        <v>280</v>
      </c>
      <c r="D58" s="26">
        <f t="shared" si="0"/>
        <v>999</v>
      </c>
    </row>
    <row r="59" spans="1:4" x14ac:dyDescent="0.55000000000000004">
      <c r="A59" s="10">
        <v>50</v>
      </c>
      <c r="B59" s="10">
        <f>COUNTIF(計算２!$F$3:$F$368,A59)</f>
        <v>9</v>
      </c>
      <c r="C59" s="10">
        <f t="shared" si="1"/>
        <v>289</v>
      </c>
      <c r="D59" s="26">
        <f t="shared" si="0"/>
        <v>999</v>
      </c>
    </row>
    <row r="60" spans="1:4" x14ac:dyDescent="0.55000000000000004">
      <c r="A60" s="10">
        <v>51</v>
      </c>
      <c r="B60" s="10">
        <f>COUNTIF(計算２!$F$3:$F$368,A60)</f>
        <v>3</v>
      </c>
      <c r="C60" s="10">
        <f t="shared" si="1"/>
        <v>292</v>
      </c>
      <c r="D60" s="26">
        <f t="shared" si="0"/>
        <v>999</v>
      </c>
    </row>
    <row r="61" spans="1:4" x14ac:dyDescent="0.55000000000000004">
      <c r="A61" s="10">
        <v>52</v>
      </c>
      <c r="B61" s="10">
        <f>COUNTIF(計算２!$F$3:$F$368,A61)</f>
        <v>7</v>
      </c>
      <c r="C61" s="10">
        <f t="shared" si="1"/>
        <v>299</v>
      </c>
      <c r="D61" s="26">
        <f t="shared" si="0"/>
        <v>999</v>
      </c>
    </row>
    <row r="62" spans="1:4" x14ac:dyDescent="0.55000000000000004">
      <c r="A62" s="10">
        <v>53</v>
      </c>
      <c r="B62" s="10">
        <f>COUNTIF(計算２!$F$3:$F$368,A62)</f>
        <v>3</v>
      </c>
      <c r="C62" s="10">
        <f t="shared" si="1"/>
        <v>302</v>
      </c>
      <c r="D62" s="26">
        <f t="shared" si="0"/>
        <v>999</v>
      </c>
    </row>
    <row r="63" spans="1:4" x14ac:dyDescent="0.55000000000000004">
      <c r="A63" s="10">
        <v>54</v>
      </c>
      <c r="B63" s="10">
        <f>COUNTIF(計算２!$F$3:$F$368,A63)</f>
        <v>4</v>
      </c>
      <c r="C63" s="10">
        <f t="shared" si="1"/>
        <v>306</v>
      </c>
      <c r="D63" s="26">
        <f t="shared" si="0"/>
        <v>999</v>
      </c>
    </row>
    <row r="64" spans="1:4" x14ac:dyDescent="0.55000000000000004">
      <c r="A64" s="10">
        <v>55</v>
      </c>
      <c r="B64" s="10">
        <f>COUNTIF(計算２!$F$3:$F$368,A64)</f>
        <v>4</v>
      </c>
      <c r="C64" s="10">
        <f t="shared" si="1"/>
        <v>310</v>
      </c>
      <c r="D64" s="26">
        <f t="shared" si="0"/>
        <v>999</v>
      </c>
    </row>
    <row r="65" spans="1:4" x14ac:dyDescent="0.55000000000000004">
      <c r="A65" s="10">
        <v>56</v>
      </c>
      <c r="B65" s="10">
        <f>COUNTIF(計算２!$F$3:$F$368,A65)</f>
        <v>6</v>
      </c>
      <c r="C65" s="10">
        <f t="shared" si="1"/>
        <v>316</v>
      </c>
      <c r="D65" s="26">
        <f t="shared" si="0"/>
        <v>999</v>
      </c>
    </row>
    <row r="66" spans="1:4" x14ac:dyDescent="0.55000000000000004">
      <c r="A66" s="10">
        <v>57</v>
      </c>
      <c r="B66" s="10">
        <f>COUNTIF(計算２!$F$3:$F$368,A66)</f>
        <v>2</v>
      </c>
      <c r="C66" s="10">
        <f t="shared" si="1"/>
        <v>318</v>
      </c>
      <c r="D66" s="26">
        <f t="shared" si="0"/>
        <v>999</v>
      </c>
    </row>
    <row r="67" spans="1:4" x14ac:dyDescent="0.55000000000000004">
      <c r="A67" s="10">
        <v>58</v>
      </c>
      <c r="B67" s="10">
        <f>COUNTIF(計算２!$F$3:$F$368,A67)</f>
        <v>1</v>
      </c>
      <c r="C67" s="10">
        <f t="shared" si="1"/>
        <v>319</v>
      </c>
      <c r="D67" s="26">
        <f t="shared" si="0"/>
        <v>999</v>
      </c>
    </row>
    <row r="68" spans="1:4" x14ac:dyDescent="0.55000000000000004">
      <c r="A68" s="10">
        <v>59</v>
      </c>
      <c r="B68" s="10">
        <f>COUNTIF(計算２!$F$3:$F$368,A68)</f>
        <v>6</v>
      </c>
      <c r="C68" s="10">
        <f t="shared" si="1"/>
        <v>325</v>
      </c>
      <c r="D68" s="26">
        <f t="shared" si="0"/>
        <v>999</v>
      </c>
    </row>
    <row r="69" spans="1:4" x14ac:dyDescent="0.55000000000000004">
      <c r="A69" s="10">
        <v>60</v>
      </c>
      <c r="B69" s="10">
        <f>COUNTIF(計算２!$F$3:$F$368,A69)</f>
        <v>2</v>
      </c>
      <c r="C69" s="10">
        <f t="shared" si="1"/>
        <v>327</v>
      </c>
      <c r="D69" s="26">
        <f t="shared" si="0"/>
        <v>999</v>
      </c>
    </row>
    <row r="70" spans="1:4" x14ac:dyDescent="0.55000000000000004">
      <c r="A70" s="10">
        <v>61</v>
      </c>
      <c r="B70" s="10">
        <f>COUNTIF(計算２!$F$3:$F$368,A70)</f>
        <v>2</v>
      </c>
      <c r="C70" s="10">
        <f t="shared" si="1"/>
        <v>329</v>
      </c>
      <c r="D70" s="26">
        <f t="shared" si="0"/>
        <v>999</v>
      </c>
    </row>
    <row r="71" spans="1:4" x14ac:dyDescent="0.55000000000000004">
      <c r="A71" s="10">
        <v>62</v>
      </c>
      <c r="B71" s="10">
        <f>COUNTIF(計算２!$F$3:$F$368,A71)</f>
        <v>4</v>
      </c>
      <c r="C71" s="10">
        <f t="shared" si="1"/>
        <v>333</v>
      </c>
      <c r="D71" s="26">
        <f t="shared" si="0"/>
        <v>999</v>
      </c>
    </row>
    <row r="72" spans="1:4" x14ac:dyDescent="0.55000000000000004">
      <c r="A72" s="10">
        <v>63</v>
      </c>
      <c r="B72" s="10">
        <f>COUNTIF(計算２!$F$3:$F$368,A72)</f>
        <v>4</v>
      </c>
      <c r="C72" s="10">
        <f t="shared" si="1"/>
        <v>337</v>
      </c>
      <c r="D72" s="26">
        <f t="shared" si="0"/>
        <v>999</v>
      </c>
    </row>
    <row r="73" spans="1:4" x14ac:dyDescent="0.55000000000000004">
      <c r="A73" s="10">
        <v>64</v>
      </c>
      <c r="B73" s="10">
        <f>COUNTIF(計算２!$F$3:$F$368,A73)</f>
        <v>2</v>
      </c>
      <c r="C73" s="10">
        <f t="shared" si="1"/>
        <v>339</v>
      </c>
      <c r="D73" s="26">
        <f t="shared" si="0"/>
        <v>999</v>
      </c>
    </row>
    <row r="74" spans="1:4" x14ac:dyDescent="0.55000000000000004">
      <c r="A74" s="10">
        <v>65</v>
      </c>
      <c r="B74" s="10">
        <f>COUNTIF(計算２!$F$3:$F$368,A74)</f>
        <v>2</v>
      </c>
      <c r="C74" s="10">
        <f t="shared" si="1"/>
        <v>341</v>
      </c>
      <c r="D74" s="26">
        <f t="shared" ref="D74:D137" si="2">IF(C74&gt;=$B$6,A74,999)</f>
        <v>999</v>
      </c>
    </row>
    <row r="75" spans="1:4" x14ac:dyDescent="0.55000000000000004">
      <c r="A75" s="10">
        <v>66</v>
      </c>
      <c r="B75" s="10">
        <f>COUNTIF(計算２!$F$3:$F$368,A75)</f>
        <v>0</v>
      </c>
      <c r="C75" s="10">
        <f t="shared" ref="C75:C138" si="3">B75+C74</f>
        <v>341</v>
      </c>
      <c r="D75" s="26">
        <f t="shared" si="2"/>
        <v>999</v>
      </c>
    </row>
    <row r="76" spans="1:4" x14ac:dyDescent="0.55000000000000004">
      <c r="A76" s="10">
        <v>67</v>
      </c>
      <c r="B76" s="10">
        <f>COUNTIF(計算２!$F$3:$F$368,A76)</f>
        <v>2</v>
      </c>
      <c r="C76" s="10">
        <f t="shared" si="3"/>
        <v>343</v>
      </c>
      <c r="D76" s="26">
        <f t="shared" si="2"/>
        <v>999</v>
      </c>
    </row>
    <row r="77" spans="1:4" x14ac:dyDescent="0.55000000000000004">
      <c r="A77" s="10">
        <v>68</v>
      </c>
      <c r="B77" s="10">
        <f>COUNTIF(計算２!$F$3:$F$368,A77)</f>
        <v>1</v>
      </c>
      <c r="C77" s="10">
        <f t="shared" si="3"/>
        <v>344</v>
      </c>
      <c r="D77" s="26">
        <f t="shared" si="2"/>
        <v>999</v>
      </c>
    </row>
    <row r="78" spans="1:4" x14ac:dyDescent="0.55000000000000004">
      <c r="A78" s="10">
        <v>69</v>
      </c>
      <c r="B78" s="10">
        <f>COUNTIF(計算２!$F$3:$F$368,A78)</f>
        <v>1</v>
      </c>
      <c r="C78" s="10">
        <f t="shared" si="3"/>
        <v>345</v>
      </c>
      <c r="D78" s="26">
        <f t="shared" si="2"/>
        <v>999</v>
      </c>
    </row>
    <row r="79" spans="1:4" x14ac:dyDescent="0.55000000000000004">
      <c r="A79" s="10">
        <v>70</v>
      </c>
      <c r="B79" s="10">
        <f>COUNTIF(計算２!$F$3:$F$368,A79)</f>
        <v>2</v>
      </c>
      <c r="C79" s="10">
        <f t="shared" si="3"/>
        <v>347</v>
      </c>
      <c r="D79" s="26">
        <f t="shared" si="2"/>
        <v>999</v>
      </c>
    </row>
    <row r="80" spans="1:4" x14ac:dyDescent="0.55000000000000004">
      <c r="A80" s="10">
        <v>71</v>
      </c>
      <c r="B80" s="10">
        <f>COUNTIF(計算２!$F$3:$F$368,A80)</f>
        <v>3</v>
      </c>
      <c r="C80" s="10">
        <f t="shared" si="3"/>
        <v>350</v>
      </c>
      <c r="D80" s="26">
        <f t="shared" si="2"/>
        <v>999</v>
      </c>
    </row>
    <row r="81" spans="1:4" x14ac:dyDescent="0.55000000000000004">
      <c r="A81" s="10">
        <v>72</v>
      </c>
      <c r="B81" s="10">
        <f>COUNTIF(計算２!$F$3:$F$368,A81)</f>
        <v>1</v>
      </c>
      <c r="C81" s="10">
        <f t="shared" si="3"/>
        <v>351</v>
      </c>
      <c r="D81" s="26">
        <f t="shared" si="2"/>
        <v>999</v>
      </c>
    </row>
    <row r="82" spans="1:4" x14ac:dyDescent="0.55000000000000004">
      <c r="A82" s="10">
        <v>73</v>
      </c>
      <c r="B82" s="10">
        <f>COUNTIF(計算２!$F$3:$F$368,A82)</f>
        <v>0</v>
      </c>
      <c r="C82" s="10">
        <f t="shared" si="3"/>
        <v>351</v>
      </c>
      <c r="D82" s="26">
        <f t="shared" si="2"/>
        <v>999</v>
      </c>
    </row>
    <row r="83" spans="1:4" x14ac:dyDescent="0.55000000000000004">
      <c r="A83" s="10">
        <v>74</v>
      </c>
      <c r="B83" s="10">
        <f>COUNTIF(計算２!$F$3:$F$368,A83)</f>
        <v>0</v>
      </c>
      <c r="C83" s="10">
        <f t="shared" si="3"/>
        <v>351</v>
      </c>
      <c r="D83" s="26">
        <f t="shared" si="2"/>
        <v>999</v>
      </c>
    </row>
    <row r="84" spans="1:4" x14ac:dyDescent="0.55000000000000004">
      <c r="A84" s="10">
        <v>75</v>
      </c>
      <c r="B84" s="10">
        <f>COUNTIF(計算２!$F$3:$F$368,A84)</f>
        <v>0</v>
      </c>
      <c r="C84" s="10">
        <f t="shared" si="3"/>
        <v>351</v>
      </c>
      <c r="D84" s="26">
        <f t="shared" si="2"/>
        <v>999</v>
      </c>
    </row>
    <row r="85" spans="1:4" x14ac:dyDescent="0.55000000000000004">
      <c r="A85" s="10">
        <v>76</v>
      </c>
      <c r="B85" s="10">
        <f>COUNTIF(計算２!$F$3:$F$368,A85)</f>
        <v>1</v>
      </c>
      <c r="C85" s="10">
        <f t="shared" si="3"/>
        <v>352</v>
      </c>
      <c r="D85" s="26">
        <f t="shared" si="2"/>
        <v>76</v>
      </c>
    </row>
    <row r="86" spans="1:4" x14ac:dyDescent="0.55000000000000004">
      <c r="A86" s="10">
        <v>77</v>
      </c>
      <c r="B86" s="10">
        <f>COUNTIF(計算２!$F$3:$F$368,A86)</f>
        <v>0</v>
      </c>
      <c r="C86" s="10">
        <f t="shared" si="3"/>
        <v>352</v>
      </c>
      <c r="D86" s="26">
        <f t="shared" si="2"/>
        <v>77</v>
      </c>
    </row>
    <row r="87" spans="1:4" x14ac:dyDescent="0.55000000000000004">
      <c r="A87" s="10">
        <v>78</v>
      </c>
      <c r="B87" s="10">
        <f>COUNTIF(計算２!$F$3:$F$368,A87)</f>
        <v>1</v>
      </c>
      <c r="C87" s="10">
        <f t="shared" si="3"/>
        <v>353</v>
      </c>
      <c r="D87" s="26">
        <f t="shared" si="2"/>
        <v>78</v>
      </c>
    </row>
    <row r="88" spans="1:4" x14ac:dyDescent="0.55000000000000004">
      <c r="A88" s="10">
        <v>79</v>
      </c>
      <c r="B88" s="10">
        <f>COUNTIF(計算２!$F$3:$F$368,A88)</f>
        <v>1</v>
      </c>
      <c r="C88" s="10">
        <f t="shared" si="3"/>
        <v>354</v>
      </c>
      <c r="D88" s="26">
        <f t="shared" si="2"/>
        <v>79</v>
      </c>
    </row>
    <row r="89" spans="1:4" x14ac:dyDescent="0.55000000000000004">
      <c r="A89" s="10">
        <v>80</v>
      </c>
      <c r="B89" s="10">
        <f>COUNTIF(計算２!$F$3:$F$368,A89)</f>
        <v>0</v>
      </c>
      <c r="C89" s="10">
        <f t="shared" si="3"/>
        <v>354</v>
      </c>
      <c r="D89" s="26">
        <f t="shared" si="2"/>
        <v>80</v>
      </c>
    </row>
    <row r="90" spans="1:4" x14ac:dyDescent="0.55000000000000004">
      <c r="A90" s="10">
        <v>81</v>
      </c>
      <c r="B90" s="10">
        <f>COUNTIF(計算２!$F$3:$F$368,A90)</f>
        <v>0</v>
      </c>
      <c r="C90" s="10">
        <f t="shared" si="3"/>
        <v>354</v>
      </c>
      <c r="D90" s="26">
        <f t="shared" si="2"/>
        <v>81</v>
      </c>
    </row>
    <row r="91" spans="1:4" x14ac:dyDescent="0.55000000000000004">
      <c r="A91" s="10">
        <v>82</v>
      </c>
      <c r="B91" s="10">
        <f>COUNTIF(計算２!$F$3:$F$368,A91)</f>
        <v>0</v>
      </c>
      <c r="C91" s="10">
        <f t="shared" si="3"/>
        <v>354</v>
      </c>
      <c r="D91" s="26">
        <f t="shared" si="2"/>
        <v>82</v>
      </c>
    </row>
    <row r="92" spans="1:4" x14ac:dyDescent="0.55000000000000004">
      <c r="A92" s="10">
        <v>83</v>
      </c>
      <c r="B92" s="10">
        <f>COUNTIF(計算２!$F$3:$F$368,A92)</f>
        <v>0</v>
      </c>
      <c r="C92" s="10">
        <f t="shared" si="3"/>
        <v>354</v>
      </c>
      <c r="D92" s="26">
        <f t="shared" si="2"/>
        <v>83</v>
      </c>
    </row>
    <row r="93" spans="1:4" x14ac:dyDescent="0.55000000000000004">
      <c r="A93" s="10">
        <v>84</v>
      </c>
      <c r="B93" s="10">
        <f>COUNTIF(計算２!$F$3:$F$368,A93)</f>
        <v>0</v>
      </c>
      <c r="C93" s="10">
        <f t="shared" si="3"/>
        <v>354</v>
      </c>
      <c r="D93" s="26">
        <f t="shared" si="2"/>
        <v>84</v>
      </c>
    </row>
    <row r="94" spans="1:4" x14ac:dyDescent="0.55000000000000004">
      <c r="A94" s="10">
        <v>85</v>
      </c>
      <c r="B94" s="10">
        <f>COUNTIF(計算２!$F$3:$F$368,A94)</f>
        <v>0</v>
      </c>
      <c r="C94" s="10">
        <f t="shared" si="3"/>
        <v>354</v>
      </c>
      <c r="D94" s="26">
        <f t="shared" si="2"/>
        <v>85</v>
      </c>
    </row>
    <row r="95" spans="1:4" x14ac:dyDescent="0.55000000000000004">
      <c r="A95" s="10">
        <v>86</v>
      </c>
      <c r="B95" s="10">
        <f>COUNTIF(計算２!$F$3:$F$368,A95)</f>
        <v>0</v>
      </c>
      <c r="C95" s="10">
        <f t="shared" si="3"/>
        <v>354</v>
      </c>
      <c r="D95" s="26">
        <f t="shared" si="2"/>
        <v>86</v>
      </c>
    </row>
    <row r="96" spans="1:4" x14ac:dyDescent="0.55000000000000004">
      <c r="A96" s="10">
        <v>87</v>
      </c>
      <c r="B96" s="10">
        <f>COUNTIF(計算２!$F$3:$F$368,A96)</f>
        <v>1</v>
      </c>
      <c r="C96" s="10">
        <f t="shared" si="3"/>
        <v>355</v>
      </c>
      <c r="D96" s="26">
        <f t="shared" si="2"/>
        <v>87</v>
      </c>
    </row>
    <row r="97" spans="1:4" x14ac:dyDescent="0.55000000000000004">
      <c r="A97" s="10">
        <v>88</v>
      </c>
      <c r="B97" s="10">
        <f>COUNTIF(計算２!$F$3:$F$368,A97)</f>
        <v>0</v>
      </c>
      <c r="C97" s="10">
        <f t="shared" si="3"/>
        <v>355</v>
      </c>
      <c r="D97" s="26">
        <f t="shared" si="2"/>
        <v>88</v>
      </c>
    </row>
    <row r="98" spans="1:4" x14ac:dyDescent="0.55000000000000004">
      <c r="A98" s="10">
        <v>89</v>
      </c>
      <c r="B98" s="10">
        <f>COUNTIF(計算２!$F$3:$F$368,A98)</f>
        <v>0</v>
      </c>
      <c r="C98" s="10">
        <f t="shared" si="3"/>
        <v>355</v>
      </c>
      <c r="D98" s="26">
        <f t="shared" si="2"/>
        <v>89</v>
      </c>
    </row>
    <row r="99" spans="1:4" x14ac:dyDescent="0.55000000000000004">
      <c r="A99" s="10">
        <v>90</v>
      </c>
      <c r="B99" s="10">
        <f>COUNTIF(計算２!$F$3:$F$368,A99)</f>
        <v>0</v>
      </c>
      <c r="C99" s="10">
        <f t="shared" si="3"/>
        <v>355</v>
      </c>
      <c r="D99" s="26">
        <f t="shared" si="2"/>
        <v>90</v>
      </c>
    </row>
    <row r="100" spans="1:4" x14ac:dyDescent="0.55000000000000004">
      <c r="A100" s="10">
        <v>91</v>
      </c>
      <c r="B100" s="10">
        <f>COUNTIF(計算２!$F$3:$F$368,A100)</f>
        <v>1</v>
      </c>
      <c r="C100" s="10">
        <f t="shared" si="3"/>
        <v>356</v>
      </c>
      <c r="D100" s="26">
        <f t="shared" si="2"/>
        <v>91</v>
      </c>
    </row>
    <row r="101" spans="1:4" x14ac:dyDescent="0.55000000000000004">
      <c r="A101" s="10">
        <v>92</v>
      </c>
      <c r="B101" s="10">
        <f>COUNTIF(計算２!$F$3:$F$368,A101)</f>
        <v>0</v>
      </c>
      <c r="C101" s="10">
        <f t="shared" si="3"/>
        <v>356</v>
      </c>
      <c r="D101" s="26">
        <f t="shared" si="2"/>
        <v>92</v>
      </c>
    </row>
    <row r="102" spans="1:4" x14ac:dyDescent="0.55000000000000004">
      <c r="A102" s="10">
        <v>93</v>
      </c>
      <c r="B102" s="10">
        <f>COUNTIF(計算２!$F$3:$F$368,A102)</f>
        <v>0</v>
      </c>
      <c r="C102" s="10">
        <f t="shared" si="3"/>
        <v>356</v>
      </c>
      <c r="D102" s="26">
        <f t="shared" si="2"/>
        <v>93</v>
      </c>
    </row>
    <row r="103" spans="1:4" x14ac:dyDescent="0.55000000000000004">
      <c r="A103" s="10">
        <v>94</v>
      </c>
      <c r="B103" s="10">
        <f>COUNTIF(計算２!$F$3:$F$368,A103)</f>
        <v>0</v>
      </c>
      <c r="C103" s="10">
        <f t="shared" si="3"/>
        <v>356</v>
      </c>
      <c r="D103" s="26">
        <f t="shared" si="2"/>
        <v>94</v>
      </c>
    </row>
    <row r="104" spans="1:4" x14ac:dyDescent="0.55000000000000004">
      <c r="A104" s="10">
        <v>95</v>
      </c>
      <c r="B104" s="10">
        <f>COUNTIF(計算２!$F$3:$F$368,A104)</f>
        <v>0</v>
      </c>
      <c r="C104" s="10">
        <f t="shared" si="3"/>
        <v>356</v>
      </c>
      <c r="D104" s="26">
        <f t="shared" si="2"/>
        <v>95</v>
      </c>
    </row>
    <row r="105" spans="1:4" x14ac:dyDescent="0.55000000000000004">
      <c r="A105" s="10">
        <v>96</v>
      </c>
      <c r="B105" s="10">
        <f>COUNTIF(計算２!$F$3:$F$368,A105)</f>
        <v>0</v>
      </c>
      <c r="C105" s="10">
        <f t="shared" si="3"/>
        <v>356</v>
      </c>
      <c r="D105" s="26">
        <f t="shared" si="2"/>
        <v>96</v>
      </c>
    </row>
    <row r="106" spans="1:4" x14ac:dyDescent="0.55000000000000004">
      <c r="A106" s="10">
        <v>97</v>
      </c>
      <c r="B106" s="10">
        <f>COUNTIF(計算２!$F$3:$F$368,A106)</f>
        <v>0</v>
      </c>
      <c r="C106" s="10">
        <f t="shared" si="3"/>
        <v>356</v>
      </c>
      <c r="D106" s="26">
        <f t="shared" si="2"/>
        <v>97</v>
      </c>
    </row>
    <row r="107" spans="1:4" x14ac:dyDescent="0.55000000000000004">
      <c r="A107" s="10">
        <v>98</v>
      </c>
      <c r="B107" s="10">
        <f>COUNTIF(計算２!$F$3:$F$368,A107)</f>
        <v>0</v>
      </c>
      <c r="C107" s="10">
        <f t="shared" si="3"/>
        <v>356</v>
      </c>
      <c r="D107" s="26">
        <f t="shared" si="2"/>
        <v>98</v>
      </c>
    </row>
    <row r="108" spans="1:4" x14ac:dyDescent="0.55000000000000004">
      <c r="A108" s="10">
        <v>99</v>
      </c>
      <c r="B108" s="10">
        <f>COUNTIF(計算２!$F$3:$F$368,A108)</f>
        <v>0</v>
      </c>
      <c r="C108" s="10">
        <f t="shared" si="3"/>
        <v>356</v>
      </c>
      <c r="D108" s="26">
        <f t="shared" si="2"/>
        <v>99</v>
      </c>
    </row>
    <row r="109" spans="1:4" x14ac:dyDescent="0.55000000000000004">
      <c r="A109" s="10">
        <v>100</v>
      </c>
      <c r="B109" s="10">
        <f>COUNTIF(計算２!$F$3:$F$368,A109)</f>
        <v>0</v>
      </c>
      <c r="C109" s="10">
        <f t="shared" si="3"/>
        <v>356</v>
      </c>
      <c r="D109" s="26">
        <f t="shared" si="2"/>
        <v>100</v>
      </c>
    </row>
    <row r="110" spans="1:4" x14ac:dyDescent="0.55000000000000004">
      <c r="A110" s="10">
        <v>101</v>
      </c>
      <c r="B110" s="10">
        <f>COUNTIF(計算２!$F$3:$F$368,A110)</f>
        <v>0</v>
      </c>
      <c r="C110" s="10">
        <f t="shared" si="3"/>
        <v>356</v>
      </c>
      <c r="D110" s="26">
        <f t="shared" si="2"/>
        <v>101</v>
      </c>
    </row>
    <row r="111" spans="1:4" x14ac:dyDescent="0.55000000000000004">
      <c r="A111" s="10">
        <v>102</v>
      </c>
      <c r="B111" s="10">
        <f>COUNTIF(計算２!$F$3:$F$368,A111)</f>
        <v>0</v>
      </c>
      <c r="C111" s="10">
        <f t="shared" si="3"/>
        <v>356</v>
      </c>
      <c r="D111" s="26">
        <f t="shared" si="2"/>
        <v>102</v>
      </c>
    </row>
    <row r="112" spans="1:4" x14ac:dyDescent="0.55000000000000004">
      <c r="A112" s="10">
        <v>103</v>
      </c>
      <c r="B112" s="10">
        <f>COUNTIF(計算２!$F$3:$F$368,A112)</f>
        <v>0</v>
      </c>
      <c r="C112" s="10">
        <f t="shared" si="3"/>
        <v>356</v>
      </c>
      <c r="D112" s="26">
        <f t="shared" si="2"/>
        <v>103</v>
      </c>
    </row>
    <row r="113" spans="1:4" x14ac:dyDescent="0.55000000000000004">
      <c r="A113" s="10">
        <v>104</v>
      </c>
      <c r="B113" s="10">
        <f>COUNTIF(計算２!$F$3:$F$368,A113)</f>
        <v>0</v>
      </c>
      <c r="C113" s="10">
        <f t="shared" si="3"/>
        <v>356</v>
      </c>
      <c r="D113" s="26">
        <f t="shared" si="2"/>
        <v>104</v>
      </c>
    </row>
    <row r="114" spans="1:4" x14ac:dyDescent="0.55000000000000004">
      <c r="A114" s="10">
        <v>105</v>
      </c>
      <c r="B114" s="10">
        <f>COUNTIF(計算２!$F$3:$F$368,A114)</f>
        <v>0</v>
      </c>
      <c r="C114" s="10">
        <f t="shared" si="3"/>
        <v>356</v>
      </c>
      <c r="D114" s="26">
        <f t="shared" si="2"/>
        <v>105</v>
      </c>
    </row>
    <row r="115" spans="1:4" x14ac:dyDescent="0.55000000000000004">
      <c r="A115" s="10">
        <v>106</v>
      </c>
      <c r="B115" s="10">
        <f>COUNTIF(計算２!$F$3:$F$368,A115)</f>
        <v>0</v>
      </c>
      <c r="C115" s="10">
        <f t="shared" si="3"/>
        <v>356</v>
      </c>
      <c r="D115" s="26">
        <f t="shared" si="2"/>
        <v>106</v>
      </c>
    </row>
    <row r="116" spans="1:4" x14ac:dyDescent="0.55000000000000004">
      <c r="A116" s="10">
        <v>107</v>
      </c>
      <c r="B116" s="10">
        <f>COUNTIF(計算２!$F$3:$F$368,A116)</f>
        <v>0</v>
      </c>
      <c r="C116" s="10">
        <f t="shared" si="3"/>
        <v>356</v>
      </c>
      <c r="D116" s="26">
        <f t="shared" si="2"/>
        <v>107</v>
      </c>
    </row>
    <row r="117" spans="1:4" x14ac:dyDescent="0.55000000000000004">
      <c r="A117" s="10">
        <v>108</v>
      </c>
      <c r="B117" s="10">
        <f>COUNTIF(計算２!$F$3:$F$368,A117)</f>
        <v>0</v>
      </c>
      <c r="C117" s="10">
        <f t="shared" si="3"/>
        <v>356</v>
      </c>
      <c r="D117" s="26">
        <f t="shared" si="2"/>
        <v>108</v>
      </c>
    </row>
    <row r="118" spans="1:4" x14ac:dyDescent="0.55000000000000004">
      <c r="A118" s="10">
        <v>109</v>
      </c>
      <c r="B118" s="10">
        <f>COUNTIF(計算２!$F$3:$F$368,A118)</f>
        <v>0</v>
      </c>
      <c r="C118" s="10">
        <f t="shared" si="3"/>
        <v>356</v>
      </c>
      <c r="D118" s="26">
        <f t="shared" si="2"/>
        <v>109</v>
      </c>
    </row>
    <row r="119" spans="1:4" x14ac:dyDescent="0.55000000000000004">
      <c r="A119" s="10">
        <v>110</v>
      </c>
      <c r="B119" s="10">
        <f>COUNTIF(計算２!$F$3:$F$368,A119)</f>
        <v>0</v>
      </c>
      <c r="C119" s="10">
        <f t="shared" si="3"/>
        <v>356</v>
      </c>
      <c r="D119" s="26">
        <f t="shared" si="2"/>
        <v>110</v>
      </c>
    </row>
    <row r="120" spans="1:4" x14ac:dyDescent="0.55000000000000004">
      <c r="A120" s="10">
        <v>111</v>
      </c>
      <c r="B120" s="10">
        <f>COUNTIF(計算２!$F$3:$F$368,A120)</f>
        <v>0</v>
      </c>
      <c r="C120" s="10">
        <f t="shared" si="3"/>
        <v>356</v>
      </c>
      <c r="D120" s="26">
        <f t="shared" si="2"/>
        <v>111</v>
      </c>
    </row>
    <row r="121" spans="1:4" x14ac:dyDescent="0.55000000000000004">
      <c r="A121" s="10">
        <v>112</v>
      </c>
      <c r="B121" s="10">
        <f>COUNTIF(計算２!$F$3:$F$368,A121)</f>
        <v>0</v>
      </c>
      <c r="C121" s="10">
        <f t="shared" si="3"/>
        <v>356</v>
      </c>
      <c r="D121" s="26">
        <f t="shared" si="2"/>
        <v>112</v>
      </c>
    </row>
    <row r="122" spans="1:4" x14ac:dyDescent="0.55000000000000004">
      <c r="A122" s="10">
        <v>113</v>
      </c>
      <c r="B122" s="10">
        <f>COUNTIF(計算２!$F$3:$F$368,A122)</f>
        <v>0</v>
      </c>
      <c r="C122" s="10">
        <f t="shared" si="3"/>
        <v>356</v>
      </c>
      <c r="D122" s="26">
        <f t="shared" si="2"/>
        <v>113</v>
      </c>
    </row>
    <row r="123" spans="1:4" x14ac:dyDescent="0.55000000000000004">
      <c r="A123" s="10">
        <v>114</v>
      </c>
      <c r="B123" s="10">
        <f>COUNTIF(計算２!$F$3:$F$368,A123)</f>
        <v>0</v>
      </c>
      <c r="C123" s="10">
        <f t="shared" si="3"/>
        <v>356</v>
      </c>
      <c r="D123" s="26">
        <f t="shared" si="2"/>
        <v>114</v>
      </c>
    </row>
    <row r="124" spans="1:4" x14ac:dyDescent="0.55000000000000004">
      <c r="A124" s="10">
        <v>115</v>
      </c>
      <c r="B124" s="10">
        <f>COUNTIF(計算２!$F$3:$F$368,A124)</f>
        <v>0</v>
      </c>
      <c r="C124" s="10">
        <f t="shared" si="3"/>
        <v>356</v>
      </c>
      <c r="D124" s="26">
        <f t="shared" si="2"/>
        <v>115</v>
      </c>
    </row>
    <row r="125" spans="1:4" x14ac:dyDescent="0.55000000000000004">
      <c r="A125" s="10">
        <v>116</v>
      </c>
      <c r="B125" s="10">
        <f>COUNTIF(計算２!$F$3:$F$368,A125)</f>
        <v>0</v>
      </c>
      <c r="C125" s="10">
        <f t="shared" si="3"/>
        <v>356</v>
      </c>
      <c r="D125" s="26">
        <f t="shared" si="2"/>
        <v>116</v>
      </c>
    </row>
    <row r="126" spans="1:4" x14ac:dyDescent="0.55000000000000004">
      <c r="A126" s="10">
        <v>117</v>
      </c>
      <c r="B126" s="10">
        <f>COUNTIF(計算２!$F$3:$F$368,A126)</f>
        <v>0</v>
      </c>
      <c r="C126" s="10">
        <f t="shared" si="3"/>
        <v>356</v>
      </c>
      <c r="D126" s="26">
        <f t="shared" si="2"/>
        <v>117</v>
      </c>
    </row>
    <row r="127" spans="1:4" x14ac:dyDescent="0.55000000000000004">
      <c r="A127" s="10">
        <v>118</v>
      </c>
      <c r="B127" s="10">
        <f>COUNTIF(計算２!$F$3:$F$368,A127)</f>
        <v>0</v>
      </c>
      <c r="C127" s="10">
        <f t="shared" si="3"/>
        <v>356</v>
      </c>
      <c r="D127" s="26">
        <f t="shared" si="2"/>
        <v>118</v>
      </c>
    </row>
    <row r="128" spans="1:4" x14ac:dyDescent="0.55000000000000004">
      <c r="A128" s="10">
        <v>119</v>
      </c>
      <c r="B128" s="10">
        <f>COUNTIF(計算２!$F$3:$F$368,A128)</f>
        <v>0</v>
      </c>
      <c r="C128" s="10">
        <f t="shared" si="3"/>
        <v>356</v>
      </c>
      <c r="D128" s="26">
        <f t="shared" si="2"/>
        <v>119</v>
      </c>
    </row>
    <row r="129" spans="1:4" x14ac:dyDescent="0.55000000000000004">
      <c r="A129" s="10">
        <v>120</v>
      </c>
      <c r="B129" s="10">
        <f>COUNTIF(計算２!$F$3:$F$368,A129)</f>
        <v>0</v>
      </c>
      <c r="C129" s="10">
        <f t="shared" si="3"/>
        <v>356</v>
      </c>
      <c r="D129" s="26">
        <f t="shared" si="2"/>
        <v>120</v>
      </c>
    </row>
    <row r="130" spans="1:4" x14ac:dyDescent="0.55000000000000004">
      <c r="A130" s="10">
        <v>121</v>
      </c>
      <c r="B130" s="10">
        <f>COUNTIF(計算２!$F$3:$F$368,A130)</f>
        <v>0</v>
      </c>
      <c r="C130" s="10">
        <f t="shared" si="3"/>
        <v>356</v>
      </c>
      <c r="D130" s="26">
        <f t="shared" si="2"/>
        <v>121</v>
      </c>
    </row>
    <row r="131" spans="1:4" x14ac:dyDescent="0.55000000000000004">
      <c r="A131" s="10">
        <v>122</v>
      </c>
      <c r="B131" s="10">
        <f>COUNTIF(計算２!$F$3:$F$368,A131)</f>
        <v>0</v>
      </c>
      <c r="C131" s="10">
        <f t="shared" si="3"/>
        <v>356</v>
      </c>
      <c r="D131" s="26">
        <f t="shared" si="2"/>
        <v>122</v>
      </c>
    </row>
    <row r="132" spans="1:4" x14ac:dyDescent="0.55000000000000004">
      <c r="A132" s="10">
        <v>123</v>
      </c>
      <c r="B132" s="10">
        <f>COUNTIF(計算２!$F$3:$F$368,A132)</f>
        <v>0</v>
      </c>
      <c r="C132" s="10">
        <f t="shared" si="3"/>
        <v>356</v>
      </c>
      <c r="D132" s="26">
        <f t="shared" si="2"/>
        <v>123</v>
      </c>
    </row>
    <row r="133" spans="1:4" x14ac:dyDescent="0.55000000000000004">
      <c r="A133" s="10">
        <v>124</v>
      </c>
      <c r="B133" s="10">
        <f>COUNTIF(計算２!$F$3:$F$368,A133)</f>
        <v>0</v>
      </c>
      <c r="C133" s="10">
        <f t="shared" si="3"/>
        <v>356</v>
      </c>
      <c r="D133" s="26">
        <f t="shared" si="2"/>
        <v>124</v>
      </c>
    </row>
    <row r="134" spans="1:4" x14ac:dyDescent="0.55000000000000004">
      <c r="A134" s="10">
        <v>125</v>
      </c>
      <c r="B134" s="10">
        <f>COUNTIF(計算２!$F$3:$F$368,A134)</f>
        <v>0</v>
      </c>
      <c r="C134" s="10">
        <f t="shared" si="3"/>
        <v>356</v>
      </c>
      <c r="D134" s="26">
        <f t="shared" si="2"/>
        <v>125</v>
      </c>
    </row>
    <row r="135" spans="1:4" x14ac:dyDescent="0.55000000000000004">
      <c r="A135" s="10">
        <v>126</v>
      </c>
      <c r="B135" s="10">
        <f>COUNTIF(計算２!$F$3:$F$368,A135)</f>
        <v>0</v>
      </c>
      <c r="C135" s="10">
        <f t="shared" si="3"/>
        <v>356</v>
      </c>
      <c r="D135" s="26">
        <f t="shared" si="2"/>
        <v>126</v>
      </c>
    </row>
    <row r="136" spans="1:4" x14ac:dyDescent="0.55000000000000004">
      <c r="A136" s="10">
        <v>127</v>
      </c>
      <c r="B136" s="10">
        <f>COUNTIF(計算２!$F$3:$F$368,A136)</f>
        <v>0</v>
      </c>
      <c r="C136" s="10">
        <f t="shared" si="3"/>
        <v>356</v>
      </c>
      <c r="D136" s="26">
        <f t="shared" si="2"/>
        <v>127</v>
      </c>
    </row>
    <row r="137" spans="1:4" x14ac:dyDescent="0.55000000000000004">
      <c r="A137" s="10">
        <v>128</v>
      </c>
      <c r="B137" s="10">
        <f>COUNTIF(計算２!$F$3:$F$368,A137)</f>
        <v>0</v>
      </c>
      <c r="C137" s="10">
        <f t="shared" si="3"/>
        <v>356</v>
      </c>
      <c r="D137" s="26">
        <f t="shared" si="2"/>
        <v>128</v>
      </c>
    </row>
    <row r="138" spans="1:4" x14ac:dyDescent="0.55000000000000004">
      <c r="A138" s="10">
        <v>129</v>
      </c>
      <c r="B138" s="10">
        <f>COUNTIF(計算２!$F$3:$F$368,A138)</f>
        <v>0</v>
      </c>
      <c r="C138" s="10">
        <f t="shared" si="3"/>
        <v>356</v>
      </c>
      <c r="D138" s="26">
        <f t="shared" ref="D138:D201" si="4">IF(C138&gt;=$B$6,A138,999)</f>
        <v>129</v>
      </c>
    </row>
    <row r="139" spans="1:4" x14ac:dyDescent="0.55000000000000004">
      <c r="A139" s="10">
        <v>130</v>
      </c>
      <c r="B139" s="10">
        <f>COUNTIF(計算２!$F$3:$F$368,A139)</f>
        <v>0</v>
      </c>
      <c r="C139" s="10">
        <f t="shared" ref="C139:C202" si="5">B139+C138</f>
        <v>356</v>
      </c>
      <c r="D139" s="26">
        <f t="shared" si="4"/>
        <v>130</v>
      </c>
    </row>
    <row r="140" spans="1:4" x14ac:dyDescent="0.55000000000000004">
      <c r="A140" s="10">
        <v>131</v>
      </c>
      <c r="B140" s="10">
        <f>COUNTIF(計算２!$F$3:$F$368,A140)</f>
        <v>0</v>
      </c>
      <c r="C140" s="10">
        <f t="shared" si="5"/>
        <v>356</v>
      </c>
      <c r="D140" s="26">
        <f t="shared" si="4"/>
        <v>131</v>
      </c>
    </row>
    <row r="141" spans="1:4" x14ac:dyDescent="0.55000000000000004">
      <c r="A141" s="10">
        <v>132</v>
      </c>
      <c r="B141" s="10">
        <f>COUNTIF(計算２!$F$3:$F$368,A141)</f>
        <v>0</v>
      </c>
      <c r="C141" s="10">
        <f t="shared" si="5"/>
        <v>356</v>
      </c>
      <c r="D141" s="26">
        <f t="shared" si="4"/>
        <v>132</v>
      </c>
    </row>
    <row r="142" spans="1:4" x14ac:dyDescent="0.55000000000000004">
      <c r="A142" s="10">
        <v>133</v>
      </c>
      <c r="B142" s="10">
        <f>COUNTIF(計算２!$F$3:$F$368,A142)</f>
        <v>0</v>
      </c>
      <c r="C142" s="10">
        <f t="shared" si="5"/>
        <v>356</v>
      </c>
      <c r="D142" s="26">
        <f t="shared" si="4"/>
        <v>133</v>
      </c>
    </row>
    <row r="143" spans="1:4" x14ac:dyDescent="0.55000000000000004">
      <c r="A143" s="10">
        <v>134</v>
      </c>
      <c r="B143" s="10">
        <f>COUNTIF(計算２!$F$3:$F$368,A143)</f>
        <v>0</v>
      </c>
      <c r="C143" s="10">
        <f t="shared" si="5"/>
        <v>356</v>
      </c>
      <c r="D143" s="26">
        <f t="shared" si="4"/>
        <v>134</v>
      </c>
    </row>
    <row r="144" spans="1:4" x14ac:dyDescent="0.55000000000000004">
      <c r="A144" s="10">
        <v>135</v>
      </c>
      <c r="B144" s="10">
        <f>COUNTIF(計算２!$F$3:$F$368,A144)</f>
        <v>0</v>
      </c>
      <c r="C144" s="10">
        <f t="shared" si="5"/>
        <v>356</v>
      </c>
      <c r="D144" s="26">
        <f t="shared" si="4"/>
        <v>135</v>
      </c>
    </row>
    <row r="145" spans="1:4" x14ac:dyDescent="0.55000000000000004">
      <c r="A145" s="10">
        <v>136</v>
      </c>
      <c r="B145" s="10">
        <f>COUNTIF(計算２!$F$3:$F$368,A145)</f>
        <v>0</v>
      </c>
      <c r="C145" s="10">
        <f t="shared" si="5"/>
        <v>356</v>
      </c>
      <c r="D145" s="26">
        <f t="shared" si="4"/>
        <v>136</v>
      </c>
    </row>
    <row r="146" spans="1:4" x14ac:dyDescent="0.55000000000000004">
      <c r="A146" s="10">
        <v>137</v>
      </c>
      <c r="B146" s="10">
        <f>COUNTIF(計算２!$F$3:$F$368,A146)</f>
        <v>0</v>
      </c>
      <c r="C146" s="10">
        <f t="shared" si="5"/>
        <v>356</v>
      </c>
      <c r="D146" s="26">
        <f t="shared" si="4"/>
        <v>137</v>
      </c>
    </row>
    <row r="147" spans="1:4" x14ac:dyDescent="0.55000000000000004">
      <c r="A147" s="10">
        <v>138</v>
      </c>
      <c r="B147" s="10">
        <f>COUNTIF(計算２!$F$3:$F$368,A147)</f>
        <v>0</v>
      </c>
      <c r="C147" s="10">
        <f t="shared" si="5"/>
        <v>356</v>
      </c>
      <c r="D147" s="26">
        <f t="shared" si="4"/>
        <v>138</v>
      </c>
    </row>
    <row r="148" spans="1:4" x14ac:dyDescent="0.55000000000000004">
      <c r="A148" s="10">
        <v>139</v>
      </c>
      <c r="B148" s="10">
        <f>COUNTIF(計算２!$F$3:$F$368,A148)</f>
        <v>0</v>
      </c>
      <c r="C148" s="10">
        <f t="shared" si="5"/>
        <v>356</v>
      </c>
      <c r="D148" s="26">
        <f t="shared" si="4"/>
        <v>139</v>
      </c>
    </row>
    <row r="149" spans="1:4" x14ac:dyDescent="0.55000000000000004">
      <c r="A149" s="10">
        <v>140</v>
      </c>
      <c r="B149" s="10">
        <f>COUNTIF(計算２!$F$3:$F$368,A149)</f>
        <v>0</v>
      </c>
      <c r="C149" s="10">
        <f t="shared" si="5"/>
        <v>356</v>
      </c>
      <c r="D149" s="26">
        <f t="shared" si="4"/>
        <v>140</v>
      </c>
    </row>
    <row r="150" spans="1:4" x14ac:dyDescent="0.55000000000000004">
      <c r="A150" s="10">
        <v>141</v>
      </c>
      <c r="B150" s="10">
        <f>COUNTIF(計算２!$F$3:$F$368,A150)</f>
        <v>0</v>
      </c>
      <c r="C150" s="10">
        <f t="shared" si="5"/>
        <v>356</v>
      </c>
      <c r="D150" s="26">
        <f t="shared" si="4"/>
        <v>141</v>
      </c>
    </row>
    <row r="151" spans="1:4" x14ac:dyDescent="0.55000000000000004">
      <c r="A151" s="10">
        <v>142</v>
      </c>
      <c r="B151" s="10">
        <f>COUNTIF(計算２!$F$3:$F$368,A151)</f>
        <v>0</v>
      </c>
      <c r="C151" s="10">
        <f t="shared" si="5"/>
        <v>356</v>
      </c>
      <c r="D151" s="26">
        <f t="shared" si="4"/>
        <v>142</v>
      </c>
    </row>
    <row r="152" spans="1:4" x14ac:dyDescent="0.55000000000000004">
      <c r="A152" s="10">
        <v>143</v>
      </c>
      <c r="B152" s="10">
        <f>COUNTIF(計算２!$F$3:$F$368,A152)</f>
        <v>0</v>
      </c>
      <c r="C152" s="10">
        <f t="shared" si="5"/>
        <v>356</v>
      </c>
      <c r="D152" s="26">
        <f t="shared" si="4"/>
        <v>143</v>
      </c>
    </row>
    <row r="153" spans="1:4" x14ac:dyDescent="0.55000000000000004">
      <c r="A153" s="10">
        <v>144</v>
      </c>
      <c r="B153" s="10">
        <f>COUNTIF(計算２!$F$3:$F$368,A153)</f>
        <v>0</v>
      </c>
      <c r="C153" s="10">
        <f t="shared" si="5"/>
        <v>356</v>
      </c>
      <c r="D153" s="26">
        <f t="shared" si="4"/>
        <v>144</v>
      </c>
    </row>
    <row r="154" spans="1:4" x14ac:dyDescent="0.55000000000000004">
      <c r="A154" s="10">
        <v>145</v>
      </c>
      <c r="B154" s="10">
        <f>COUNTIF(計算２!$F$3:$F$368,A154)</f>
        <v>0</v>
      </c>
      <c r="C154" s="10">
        <f t="shared" si="5"/>
        <v>356</v>
      </c>
      <c r="D154" s="26">
        <f t="shared" si="4"/>
        <v>145</v>
      </c>
    </row>
    <row r="155" spans="1:4" x14ac:dyDescent="0.55000000000000004">
      <c r="A155" s="10">
        <v>146</v>
      </c>
      <c r="B155" s="10">
        <f>COUNTIF(計算２!$F$3:$F$368,A155)</f>
        <v>0</v>
      </c>
      <c r="C155" s="10">
        <f t="shared" si="5"/>
        <v>356</v>
      </c>
      <c r="D155" s="26">
        <f t="shared" si="4"/>
        <v>146</v>
      </c>
    </row>
    <row r="156" spans="1:4" x14ac:dyDescent="0.55000000000000004">
      <c r="A156" s="10">
        <v>147</v>
      </c>
      <c r="B156" s="10">
        <f>COUNTIF(計算２!$F$3:$F$368,A156)</f>
        <v>0</v>
      </c>
      <c r="C156" s="10">
        <f t="shared" si="5"/>
        <v>356</v>
      </c>
      <c r="D156" s="26">
        <f t="shared" si="4"/>
        <v>147</v>
      </c>
    </row>
    <row r="157" spans="1:4" x14ac:dyDescent="0.55000000000000004">
      <c r="A157" s="10">
        <v>148</v>
      </c>
      <c r="B157" s="10">
        <f>COUNTIF(計算２!$F$3:$F$368,A157)</f>
        <v>0</v>
      </c>
      <c r="C157" s="10">
        <f t="shared" si="5"/>
        <v>356</v>
      </c>
      <c r="D157" s="26">
        <f t="shared" si="4"/>
        <v>148</v>
      </c>
    </row>
    <row r="158" spans="1:4" x14ac:dyDescent="0.55000000000000004">
      <c r="A158" s="10">
        <v>149</v>
      </c>
      <c r="B158" s="10">
        <f>COUNTIF(計算２!$F$3:$F$368,A158)</f>
        <v>0</v>
      </c>
      <c r="C158" s="10">
        <f t="shared" si="5"/>
        <v>356</v>
      </c>
      <c r="D158" s="26">
        <f t="shared" si="4"/>
        <v>149</v>
      </c>
    </row>
    <row r="159" spans="1:4" x14ac:dyDescent="0.55000000000000004">
      <c r="A159" s="10">
        <v>150</v>
      </c>
      <c r="B159" s="10">
        <f>COUNTIF(計算２!$F$3:$F$368,A159)</f>
        <v>0</v>
      </c>
      <c r="C159" s="10">
        <f t="shared" si="5"/>
        <v>356</v>
      </c>
      <c r="D159" s="26">
        <f t="shared" si="4"/>
        <v>150</v>
      </c>
    </row>
    <row r="160" spans="1:4" x14ac:dyDescent="0.55000000000000004">
      <c r="A160" s="10">
        <v>151</v>
      </c>
      <c r="B160" s="10">
        <f>COUNTIF(計算２!$F$3:$F$368,A160)</f>
        <v>0</v>
      </c>
      <c r="C160" s="10">
        <f t="shared" si="5"/>
        <v>356</v>
      </c>
      <c r="D160" s="26">
        <f t="shared" si="4"/>
        <v>151</v>
      </c>
    </row>
    <row r="161" spans="1:4" x14ac:dyDescent="0.55000000000000004">
      <c r="A161" s="10">
        <v>152</v>
      </c>
      <c r="B161" s="10">
        <f>COUNTIF(計算２!$F$3:$F$368,A161)</f>
        <v>0</v>
      </c>
      <c r="C161" s="10">
        <f t="shared" si="5"/>
        <v>356</v>
      </c>
      <c r="D161" s="26">
        <f t="shared" si="4"/>
        <v>152</v>
      </c>
    </row>
    <row r="162" spans="1:4" x14ac:dyDescent="0.55000000000000004">
      <c r="A162" s="10">
        <v>153</v>
      </c>
      <c r="B162" s="10">
        <f>COUNTIF(計算２!$F$3:$F$368,A162)</f>
        <v>0</v>
      </c>
      <c r="C162" s="10">
        <f t="shared" si="5"/>
        <v>356</v>
      </c>
      <c r="D162" s="26">
        <f t="shared" si="4"/>
        <v>153</v>
      </c>
    </row>
    <row r="163" spans="1:4" x14ac:dyDescent="0.55000000000000004">
      <c r="A163" s="10">
        <v>154</v>
      </c>
      <c r="B163" s="10">
        <f>COUNTIF(計算２!$F$3:$F$368,A163)</f>
        <v>0</v>
      </c>
      <c r="C163" s="10">
        <f t="shared" si="5"/>
        <v>356</v>
      </c>
      <c r="D163" s="26">
        <f t="shared" si="4"/>
        <v>154</v>
      </c>
    </row>
    <row r="164" spans="1:4" x14ac:dyDescent="0.55000000000000004">
      <c r="A164" s="10">
        <v>155</v>
      </c>
      <c r="B164" s="10">
        <f>COUNTIF(計算２!$F$3:$F$368,A164)</f>
        <v>0</v>
      </c>
      <c r="C164" s="10">
        <f t="shared" si="5"/>
        <v>356</v>
      </c>
      <c r="D164" s="26">
        <f t="shared" si="4"/>
        <v>155</v>
      </c>
    </row>
    <row r="165" spans="1:4" x14ac:dyDescent="0.55000000000000004">
      <c r="A165" s="10">
        <v>156</v>
      </c>
      <c r="B165" s="10">
        <f>COUNTIF(計算２!$F$3:$F$368,A165)</f>
        <v>0</v>
      </c>
      <c r="C165" s="10">
        <f t="shared" si="5"/>
        <v>356</v>
      </c>
      <c r="D165" s="26">
        <f t="shared" si="4"/>
        <v>156</v>
      </c>
    </row>
    <row r="166" spans="1:4" x14ac:dyDescent="0.55000000000000004">
      <c r="A166" s="10">
        <v>157</v>
      </c>
      <c r="B166" s="10">
        <f>COUNTIF(計算２!$F$3:$F$368,A166)</f>
        <v>0</v>
      </c>
      <c r="C166" s="10">
        <f t="shared" si="5"/>
        <v>356</v>
      </c>
      <c r="D166" s="26">
        <f t="shared" si="4"/>
        <v>157</v>
      </c>
    </row>
    <row r="167" spans="1:4" x14ac:dyDescent="0.55000000000000004">
      <c r="A167" s="10">
        <v>158</v>
      </c>
      <c r="B167" s="10">
        <f>COUNTIF(計算２!$F$3:$F$368,A167)</f>
        <v>0</v>
      </c>
      <c r="C167" s="10">
        <f t="shared" si="5"/>
        <v>356</v>
      </c>
      <c r="D167" s="26">
        <f t="shared" si="4"/>
        <v>158</v>
      </c>
    </row>
    <row r="168" spans="1:4" x14ac:dyDescent="0.55000000000000004">
      <c r="A168" s="10">
        <v>159</v>
      </c>
      <c r="B168" s="10">
        <f>COUNTIF(計算２!$F$3:$F$368,A168)</f>
        <v>0</v>
      </c>
      <c r="C168" s="10">
        <f t="shared" si="5"/>
        <v>356</v>
      </c>
      <c r="D168" s="26">
        <f t="shared" si="4"/>
        <v>159</v>
      </c>
    </row>
    <row r="169" spans="1:4" x14ac:dyDescent="0.55000000000000004">
      <c r="A169" s="10">
        <v>160</v>
      </c>
      <c r="B169" s="10">
        <f>COUNTIF(計算２!$F$3:$F$368,A169)</f>
        <v>0</v>
      </c>
      <c r="C169" s="10">
        <f t="shared" si="5"/>
        <v>356</v>
      </c>
      <c r="D169" s="26">
        <f t="shared" si="4"/>
        <v>160</v>
      </c>
    </row>
    <row r="170" spans="1:4" x14ac:dyDescent="0.55000000000000004">
      <c r="A170" s="10">
        <v>161</v>
      </c>
      <c r="B170" s="10">
        <f>COUNTIF(計算２!$F$3:$F$368,A170)</f>
        <v>0</v>
      </c>
      <c r="C170" s="10">
        <f t="shared" si="5"/>
        <v>356</v>
      </c>
      <c r="D170" s="26">
        <f t="shared" si="4"/>
        <v>161</v>
      </c>
    </row>
    <row r="171" spans="1:4" x14ac:dyDescent="0.55000000000000004">
      <c r="A171" s="10">
        <v>162</v>
      </c>
      <c r="B171" s="10">
        <f>COUNTIF(計算２!$F$3:$F$368,A171)</f>
        <v>0</v>
      </c>
      <c r="C171" s="10">
        <f t="shared" si="5"/>
        <v>356</v>
      </c>
      <c r="D171" s="26">
        <f t="shared" si="4"/>
        <v>162</v>
      </c>
    </row>
    <row r="172" spans="1:4" x14ac:dyDescent="0.55000000000000004">
      <c r="A172" s="10">
        <v>163</v>
      </c>
      <c r="B172" s="10">
        <f>COUNTIF(計算２!$F$3:$F$368,A172)</f>
        <v>0</v>
      </c>
      <c r="C172" s="10">
        <f t="shared" si="5"/>
        <v>356</v>
      </c>
      <c r="D172" s="26">
        <f t="shared" si="4"/>
        <v>163</v>
      </c>
    </row>
    <row r="173" spans="1:4" x14ac:dyDescent="0.55000000000000004">
      <c r="A173" s="10">
        <v>164</v>
      </c>
      <c r="B173" s="10">
        <f>COUNTIF(計算２!$F$3:$F$368,A173)</f>
        <v>0</v>
      </c>
      <c r="C173" s="10">
        <f t="shared" si="5"/>
        <v>356</v>
      </c>
      <c r="D173" s="26">
        <f t="shared" si="4"/>
        <v>164</v>
      </c>
    </row>
    <row r="174" spans="1:4" x14ac:dyDescent="0.55000000000000004">
      <c r="A174" s="10">
        <v>165</v>
      </c>
      <c r="B174" s="10">
        <f>COUNTIF(計算２!$F$3:$F$368,A174)</f>
        <v>0</v>
      </c>
      <c r="C174" s="10">
        <f t="shared" si="5"/>
        <v>356</v>
      </c>
      <c r="D174" s="26">
        <f t="shared" si="4"/>
        <v>165</v>
      </c>
    </row>
    <row r="175" spans="1:4" x14ac:dyDescent="0.55000000000000004">
      <c r="A175" s="10">
        <v>166</v>
      </c>
      <c r="B175" s="10">
        <f>COUNTIF(計算２!$F$3:$F$368,A175)</f>
        <v>0</v>
      </c>
      <c r="C175" s="10">
        <f t="shared" si="5"/>
        <v>356</v>
      </c>
      <c r="D175" s="26">
        <f t="shared" si="4"/>
        <v>166</v>
      </c>
    </row>
    <row r="176" spans="1:4" x14ac:dyDescent="0.55000000000000004">
      <c r="A176" s="10">
        <v>167</v>
      </c>
      <c r="B176" s="10">
        <f>COUNTIF(計算２!$F$3:$F$368,A176)</f>
        <v>0</v>
      </c>
      <c r="C176" s="10">
        <f t="shared" si="5"/>
        <v>356</v>
      </c>
      <c r="D176" s="26">
        <f t="shared" si="4"/>
        <v>167</v>
      </c>
    </row>
    <row r="177" spans="1:4" x14ac:dyDescent="0.55000000000000004">
      <c r="A177" s="10">
        <v>168</v>
      </c>
      <c r="B177" s="10">
        <f>COUNTIF(計算２!$F$3:$F$368,A177)</f>
        <v>0</v>
      </c>
      <c r="C177" s="10">
        <f t="shared" si="5"/>
        <v>356</v>
      </c>
      <c r="D177" s="26">
        <f t="shared" si="4"/>
        <v>168</v>
      </c>
    </row>
    <row r="178" spans="1:4" x14ac:dyDescent="0.55000000000000004">
      <c r="A178" s="10">
        <v>169</v>
      </c>
      <c r="B178" s="10">
        <f>COUNTIF(計算２!$F$3:$F$368,A178)</f>
        <v>0</v>
      </c>
      <c r="C178" s="10">
        <f t="shared" si="5"/>
        <v>356</v>
      </c>
      <c r="D178" s="26">
        <f t="shared" si="4"/>
        <v>169</v>
      </c>
    </row>
    <row r="179" spans="1:4" x14ac:dyDescent="0.55000000000000004">
      <c r="A179" s="10">
        <v>170</v>
      </c>
      <c r="B179" s="10">
        <f>COUNTIF(計算２!$F$3:$F$368,A179)</f>
        <v>0</v>
      </c>
      <c r="C179" s="10">
        <f t="shared" si="5"/>
        <v>356</v>
      </c>
      <c r="D179" s="26">
        <f t="shared" si="4"/>
        <v>170</v>
      </c>
    </row>
    <row r="180" spans="1:4" x14ac:dyDescent="0.55000000000000004">
      <c r="A180" s="10">
        <v>171</v>
      </c>
      <c r="B180" s="10">
        <f>COUNTIF(計算２!$F$3:$F$368,A180)</f>
        <v>0</v>
      </c>
      <c r="C180" s="10">
        <f t="shared" si="5"/>
        <v>356</v>
      </c>
      <c r="D180" s="26">
        <f t="shared" si="4"/>
        <v>171</v>
      </c>
    </row>
    <row r="181" spans="1:4" x14ac:dyDescent="0.55000000000000004">
      <c r="A181" s="10">
        <v>172</v>
      </c>
      <c r="B181" s="10">
        <f>COUNTIF(計算２!$F$3:$F$368,A181)</f>
        <v>0</v>
      </c>
      <c r="C181" s="10">
        <f t="shared" si="5"/>
        <v>356</v>
      </c>
      <c r="D181" s="26">
        <f t="shared" si="4"/>
        <v>172</v>
      </c>
    </row>
    <row r="182" spans="1:4" x14ac:dyDescent="0.55000000000000004">
      <c r="A182" s="10">
        <v>173</v>
      </c>
      <c r="B182" s="10">
        <f>COUNTIF(計算２!$F$3:$F$368,A182)</f>
        <v>0</v>
      </c>
      <c r="C182" s="10">
        <f t="shared" si="5"/>
        <v>356</v>
      </c>
      <c r="D182" s="26">
        <f t="shared" si="4"/>
        <v>173</v>
      </c>
    </row>
    <row r="183" spans="1:4" x14ac:dyDescent="0.55000000000000004">
      <c r="A183" s="10">
        <v>174</v>
      </c>
      <c r="B183" s="10">
        <f>COUNTIF(計算２!$F$3:$F$368,A183)</f>
        <v>0</v>
      </c>
      <c r="C183" s="10">
        <f t="shared" si="5"/>
        <v>356</v>
      </c>
      <c r="D183" s="26">
        <f t="shared" si="4"/>
        <v>174</v>
      </c>
    </row>
    <row r="184" spans="1:4" x14ac:dyDescent="0.55000000000000004">
      <c r="A184" s="10">
        <v>175</v>
      </c>
      <c r="B184" s="10">
        <f>COUNTIF(計算２!$F$3:$F$368,A184)</f>
        <v>0</v>
      </c>
      <c r="C184" s="10">
        <f t="shared" si="5"/>
        <v>356</v>
      </c>
      <c r="D184" s="26">
        <f t="shared" si="4"/>
        <v>175</v>
      </c>
    </row>
    <row r="185" spans="1:4" x14ac:dyDescent="0.55000000000000004">
      <c r="A185" s="10">
        <v>176</v>
      </c>
      <c r="B185" s="10">
        <f>COUNTIF(計算２!$F$3:$F$368,A185)</f>
        <v>0</v>
      </c>
      <c r="C185" s="10">
        <f t="shared" si="5"/>
        <v>356</v>
      </c>
      <c r="D185" s="26">
        <f t="shared" si="4"/>
        <v>176</v>
      </c>
    </row>
    <row r="186" spans="1:4" x14ac:dyDescent="0.55000000000000004">
      <c r="A186" s="10">
        <v>177</v>
      </c>
      <c r="B186" s="10">
        <f>COUNTIF(計算２!$F$3:$F$368,A186)</f>
        <v>0</v>
      </c>
      <c r="C186" s="10">
        <f t="shared" si="5"/>
        <v>356</v>
      </c>
      <c r="D186" s="26">
        <f t="shared" si="4"/>
        <v>177</v>
      </c>
    </row>
    <row r="187" spans="1:4" x14ac:dyDescent="0.55000000000000004">
      <c r="A187" s="10">
        <v>178</v>
      </c>
      <c r="B187" s="10">
        <f>COUNTIF(計算２!$F$3:$F$368,A187)</f>
        <v>0</v>
      </c>
      <c r="C187" s="10">
        <f t="shared" si="5"/>
        <v>356</v>
      </c>
      <c r="D187" s="26">
        <f t="shared" si="4"/>
        <v>178</v>
      </c>
    </row>
    <row r="188" spans="1:4" x14ac:dyDescent="0.55000000000000004">
      <c r="A188" s="10">
        <v>179</v>
      </c>
      <c r="B188" s="10">
        <f>COUNTIF(計算２!$F$3:$F$368,A188)</f>
        <v>0</v>
      </c>
      <c r="C188" s="10">
        <f t="shared" si="5"/>
        <v>356</v>
      </c>
      <c r="D188" s="26">
        <f t="shared" si="4"/>
        <v>179</v>
      </c>
    </row>
    <row r="189" spans="1:4" x14ac:dyDescent="0.55000000000000004">
      <c r="A189" s="10">
        <v>180</v>
      </c>
      <c r="B189" s="10">
        <f>COUNTIF(計算２!$F$3:$F$368,A189)</f>
        <v>0</v>
      </c>
      <c r="C189" s="10">
        <f t="shared" si="5"/>
        <v>356</v>
      </c>
      <c r="D189" s="26">
        <f t="shared" si="4"/>
        <v>180</v>
      </c>
    </row>
    <row r="190" spans="1:4" x14ac:dyDescent="0.55000000000000004">
      <c r="A190" s="10">
        <v>181</v>
      </c>
      <c r="B190" s="10">
        <f>COUNTIF(計算２!$F$3:$F$368,A190)</f>
        <v>0</v>
      </c>
      <c r="C190" s="10">
        <f t="shared" si="5"/>
        <v>356</v>
      </c>
      <c r="D190" s="26">
        <f t="shared" si="4"/>
        <v>181</v>
      </c>
    </row>
    <row r="191" spans="1:4" x14ac:dyDescent="0.55000000000000004">
      <c r="A191" s="10">
        <v>182</v>
      </c>
      <c r="B191" s="10">
        <f>COUNTIF(計算２!$F$3:$F$368,A191)</f>
        <v>0</v>
      </c>
      <c r="C191" s="10">
        <f t="shared" si="5"/>
        <v>356</v>
      </c>
      <c r="D191" s="26">
        <f t="shared" si="4"/>
        <v>182</v>
      </c>
    </row>
    <row r="192" spans="1:4" x14ac:dyDescent="0.55000000000000004">
      <c r="A192" s="10">
        <v>183</v>
      </c>
      <c r="B192" s="10">
        <f>COUNTIF(計算２!$F$3:$F$368,A192)</f>
        <v>0</v>
      </c>
      <c r="C192" s="10">
        <f t="shared" si="5"/>
        <v>356</v>
      </c>
      <c r="D192" s="26">
        <f t="shared" si="4"/>
        <v>183</v>
      </c>
    </row>
    <row r="193" spans="1:4" x14ac:dyDescent="0.55000000000000004">
      <c r="A193" s="10">
        <v>184</v>
      </c>
      <c r="B193" s="10">
        <f>COUNTIF(計算２!$F$3:$F$368,A193)</f>
        <v>0</v>
      </c>
      <c r="C193" s="10">
        <f t="shared" si="5"/>
        <v>356</v>
      </c>
      <c r="D193" s="26">
        <f t="shared" si="4"/>
        <v>184</v>
      </c>
    </row>
    <row r="194" spans="1:4" x14ac:dyDescent="0.55000000000000004">
      <c r="A194" s="10">
        <v>185</v>
      </c>
      <c r="B194" s="10">
        <f>COUNTIF(計算２!$F$3:$F$368,A194)</f>
        <v>0</v>
      </c>
      <c r="C194" s="10">
        <f t="shared" si="5"/>
        <v>356</v>
      </c>
      <c r="D194" s="26">
        <f t="shared" si="4"/>
        <v>185</v>
      </c>
    </row>
    <row r="195" spans="1:4" x14ac:dyDescent="0.55000000000000004">
      <c r="A195" s="10">
        <v>186</v>
      </c>
      <c r="B195" s="10">
        <f>COUNTIF(計算２!$F$3:$F$368,A195)</f>
        <v>0</v>
      </c>
      <c r="C195" s="10">
        <f t="shared" si="5"/>
        <v>356</v>
      </c>
      <c r="D195" s="26">
        <f t="shared" si="4"/>
        <v>186</v>
      </c>
    </row>
    <row r="196" spans="1:4" x14ac:dyDescent="0.55000000000000004">
      <c r="A196" s="10">
        <v>187</v>
      </c>
      <c r="B196" s="10">
        <f>COUNTIF(計算２!$F$3:$F$368,A196)</f>
        <v>0</v>
      </c>
      <c r="C196" s="10">
        <f t="shared" si="5"/>
        <v>356</v>
      </c>
      <c r="D196" s="26">
        <f t="shared" si="4"/>
        <v>187</v>
      </c>
    </row>
    <row r="197" spans="1:4" x14ac:dyDescent="0.55000000000000004">
      <c r="A197" s="10">
        <v>188</v>
      </c>
      <c r="B197" s="10">
        <f>COUNTIF(計算２!$F$3:$F$368,A197)</f>
        <v>0</v>
      </c>
      <c r="C197" s="10">
        <f t="shared" si="5"/>
        <v>356</v>
      </c>
      <c r="D197" s="26">
        <f t="shared" si="4"/>
        <v>188</v>
      </c>
    </row>
    <row r="198" spans="1:4" x14ac:dyDescent="0.55000000000000004">
      <c r="A198" s="10">
        <v>189</v>
      </c>
      <c r="B198" s="10">
        <f>COUNTIF(計算２!$F$3:$F$368,A198)</f>
        <v>0</v>
      </c>
      <c r="C198" s="10">
        <f t="shared" si="5"/>
        <v>356</v>
      </c>
      <c r="D198" s="26">
        <f t="shared" si="4"/>
        <v>189</v>
      </c>
    </row>
    <row r="199" spans="1:4" x14ac:dyDescent="0.55000000000000004">
      <c r="A199" s="10">
        <v>190</v>
      </c>
      <c r="B199" s="10">
        <f>COUNTIF(計算２!$F$3:$F$368,A199)</f>
        <v>0</v>
      </c>
      <c r="C199" s="10">
        <f t="shared" si="5"/>
        <v>356</v>
      </c>
      <c r="D199" s="26">
        <f t="shared" si="4"/>
        <v>190</v>
      </c>
    </row>
    <row r="200" spans="1:4" x14ac:dyDescent="0.55000000000000004">
      <c r="A200" s="10">
        <v>191</v>
      </c>
      <c r="B200" s="10">
        <f>COUNTIF(計算２!$F$3:$F$368,A200)</f>
        <v>0</v>
      </c>
      <c r="C200" s="10">
        <f t="shared" si="5"/>
        <v>356</v>
      </c>
      <c r="D200" s="26">
        <f t="shared" si="4"/>
        <v>191</v>
      </c>
    </row>
    <row r="201" spans="1:4" x14ac:dyDescent="0.55000000000000004">
      <c r="A201" s="10">
        <v>192</v>
      </c>
      <c r="B201" s="10">
        <f>COUNTIF(計算２!$F$3:$F$368,A201)</f>
        <v>0</v>
      </c>
      <c r="C201" s="10">
        <f t="shared" si="5"/>
        <v>356</v>
      </c>
      <c r="D201" s="26">
        <f t="shared" si="4"/>
        <v>192</v>
      </c>
    </row>
    <row r="202" spans="1:4" x14ac:dyDescent="0.55000000000000004">
      <c r="A202" s="10">
        <v>193</v>
      </c>
      <c r="B202" s="10">
        <f>COUNTIF(計算２!$F$3:$F$368,A202)</f>
        <v>0</v>
      </c>
      <c r="C202" s="10">
        <f t="shared" si="5"/>
        <v>356</v>
      </c>
      <c r="D202" s="26">
        <f t="shared" ref="D202:D209" si="6">IF(C202&gt;=$B$6,A202,999)</f>
        <v>193</v>
      </c>
    </row>
    <row r="203" spans="1:4" x14ac:dyDescent="0.55000000000000004">
      <c r="A203" s="10">
        <v>194</v>
      </c>
      <c r="B203" s="10">
        <f>COUNTIF(計算２!$F$3:$F$368,A203)</f>
        <v>0</v>
      </c>
      <c r="C203" s="10">
        <f t="shared" ref="C203:C209" si="7">B203+C202</f>
        <v>356</v>
      </c>
      <c r="D203" s="26">
        <f t="shared" si="6"/>
        <v>194</v>
      </c>
    </row>
    <row r="204" spans="1:4" x14ac:dyDescent="0.55000000000000004">
      <c r="A204" s="10">
        <v>195</v>
      </c>
      <c r="B204" s="10">
        <f>COUNTIF(計算２!$F$3:$F$368,A204)</f>
        <v>0</v>
      </c>
      <c r="C204" s="10">
        <f t="shared" si="7"/>
        <v>356</v>
      </c>
      <c r="D204" s="26">
        <f t="shared" si="6"/>
        <v>195</v>
      </c>
    </row>
    <row r="205" spans="1:4" x14ac:dyDescent="0.55000000000000004">
      <c r="A205" s="10">
        <v>196</v>
      </c>
      <c r="B205" s="10">
        <f>COUNTIF(計算２!$F$3:$F$368,A205)</f>
        <v>0</v>
      </c>
      <c r="C205" s="10">
        <f t="shared" si="7"/>
        <v>356</v>
      </c>
      <c r="D205" s="26">
        <f t="shared" si="6"/>
        <v>196</v>
      </c>
    </row>
    <row r="206" spans="1:4" x14ac:dyDescent="0.55000000000000004">
      <c r="A206" s="10">
        <v>197</v>
      </c>
      <c r="B206" s="10">
        <f>COUNTIF(計算２!$F$3:$F$368,A206)</f>
        <v>0</v>
      </c>
      <c r="C206" s="10">
        <f t="shared" si="7"/>
        <v>356</v>
      </c>
      <c r="D206" s="26">
        <f t="shared" si="6"/>
        <v>197</v>
      </c>
    </row>
    <row r="207" spans="1:4" x14ac:dyDescent="0.55000000000000004">
      <c r="A207" s="10">
        <v>198</v>
      </c>
      <c r="B207" s="10">
        <f>COUNTIF(計算２!$F$3:$F$368,A207)</f>
        <v>0</v>
      </c>
      <c r="C207" s="10">
        <f t="shared" si="7"/>
        <v>356</v>
      </c>
      <c r="D207" s="26">
        <f t="shared" si="6"/>
        <v>198</v>
      </c>
    </row>
    <row r="208" spans="1:4" x14ac:dyDescent="0.55000000000000004">
      <c r="A208" s="10">
        <v>199</v>
      </c>
      <c r="B208" s="10">
        <f>COUNTIF(計算２!$F$3:$F$368,A208)</f>
        <v>0</v>
      </c>
      <c r="C208" s="10">
        <f t="shared" si="7"/>
        <v>356</v>
      </c>
      <c r="D208" s="26">
        <f t="shared" si="6"/>
        <v>199</v>
      </c>
    </row>
    <row r="209" spans="1:4" x14ac:dyDescent="0.55000000000000004">
      <c r="A209" s="10">
        <v>200</v>
      </c>
      <c r="B209" s="10">
        <f>COUNTIF(計算２!$F$3:$F$368,A209)</f>
        <v>0</v>
      </c>
      <c r="C209" s="10">
        <f t="shared" si="7"/>
        <v>356</v>
      </c>
      <c r="D209" s="26">
        <f t="shared" si="6"/>
        <v>200</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8776-39DB-49FB-B0C7-8A894D437F95}">
  <dimension ref="A1:Q48"/>
  <sheetViews>
    <sheetView zoomScaleNormal="100" workbookViewId="0">
      <selection activeCell="J15" sqref="J15"/>
    </sheetView>
  </sheetViews>
  <sheetFormatPr defaultColWidth="9" defaultRowHeight="13" x14ac:dyDescent="0.55000000000000004"/>
  <cols>
    <col min="1" max="1" width="7.5" style="1" bestFit="1" customWidth="1"/>
    <col min="2" max="16384" width="9" style="1"/>
  </cols>
  <sheetData>
    <row r="1" spans="1:13" s="8" customFormat="1" x14ac:dyDescent="0.55000000000000004"/>
    <row r="2" spans="1:13" s="8" customFormat="1" ht="94.5" customHeight="1" x14ac:dyDescent="0.55000000000000004">
      <c r="A2" s="15"/>
      <c r="B2" s="15" t="s">
        <v>47</v>
      </c>
      <c r="C2" s="15" t="s">
        <v>48</v>
      </c>
      <c r="D2" s="15" t="s">
        <v>49</v>
      </c>
      <c r="E2" s="15" t="s">
        <v>71</v>
      </c>
      <c r="F2" s="15" t="s">
        <v>50</v>
      </c>
      <c r="G2" s="15" t="s">
        <v>72</v>
      </c>
      <c r="H2" s="15" t="s">
        <v>85</v>
      </c>
      <c r="I2" s="15" t="s">
        <v>109</v>
      </c>
      <c r="J2" s="15" t="s">
        <v>52</v>
      </c>
      <c r="K2" s="15" t="s">
        <v>53</v>
      </c>
      <c r="L2" s="15" t="s">
        <v>54</v>
      </c>
      <c r="M2" s="15" t="s">
        <v>73</v>
      </c>
    </row>
    <row r="3" spans="1:13" s="8" customFormat="1" ht="18" customHeight="1" x14ac:dyDescent="0.55000000000000004">
      <c r="A3" s="15"/>
      <c r="B3" s="15" t="s">
        <v>26</v>
      </c>
      <c r="C3" s="15" t="s">
        <v>93</v>
      </c>
      <c r="D3" s="15" t="s">
        <v>94</v>
      </c>
      <c r="E3" s="15" t="s">
        <v>94</v>
      </c>
      <c r="F3" s="15" t="s">
        <v>95</v>
      </c>
      <c r="G3" s="15" t="s">
        <v>96</v>
      </c>
      <c r="H3" s="15" t="s">
        <v>94</v>
      </c>
      <c r="I3" s="16" t="s">
        <v>97</v>
      </c>
      <c r="J3" s="15" t="s">
        <v>26</v>
      </c>
      <c r="K3" s="15" t="s">
        <v>93</v>
      </c>
      <c r="L3" s="15" t="s">
        <v>94</v>
      </c>
      <c r="M3" s="15" t="s">
        <v>94</v>
      </c>
    </row>
    <row r="4" spans="1:13" ht="18" customHeight="1" x14ac:dyDescent="0.55000000000000004">
      <c r="A4" s="14" t="s">
        <v>70</v>
      </c>
      <c r="B4" s="11">
        <f>SUM(B9:B20)</f>
        <v>356</v>
      </c>
      <c r="C4" s="11">
        <f>SUM(C9:C20)</f>
        <v>8517</v>
      </c>
      <c r="D4" s="12">
        <f>MAX(D9:D20)</f>
        <v>9.0999999999999998E-2</v>
      </c>
      <c r="E4" s="12">
        <f>IF(B4=0,0,計算３!C6/1000)</f>
        <v>7.5999999999999998E-2</v>
      </c>
      <c r="F4" s="11">
        <f>SUM(E9:E20)</f>
        <v>347</v>
      </c>
      <c r="G4" s="13">
        <f>IF(F4=0,0,ROUND(100*F4/B4,1))</f>
        <v>97.5</v>
      </c>
      <c r="H4" s="12">
        <f>IF(B4=0,0,ROUND(AVERAGE(計算２!K3:K368),0)/1000)</f>
        <v>3.9E-2</v>
      </c>
      <c r="I4" s="14" t="str">
        <f>IF(AND(B4&gt;=250,C4&gt;=6000),IF(AND(E4&lt;=0.07,H4&lt;=0.04),"○","×"),"－")</f>
        <v>×</v>
      </c>
      <c r="J4" s="11">
        <f>SUM(G9:G20)</f>
        <v>1</v>
      </c>
      <c r="K4" s="11">
        <f>SUM(H9:H20)</f>
        <v>1</v>
      </c>
      <c r="L4" s="12">
        <f>MAX(I9:I20)</f>
        <v>0.122</v>
      </c>
      <c r="M4" s="12">
        <f>IF(C4=0,0,ROUND(AVERAGE(計算２!I3:I368),0)/1000)</f>
        <v>4.3999999999999997E-2</v>
      </c>
    </row>
    <row r="6" spans="1:13" s="8" customFormat="1" x14ac:dyDescent="0.55000000000000004"/>
    <row r="7" spans="1:13" s="8" customFormat="1" ht="52" x14ac:dyDescent="0.55000000000000004">
      <c r="A7" s="15" t="s">
        <v>92</v>
      </c>
      <c r="B7" s="15" t="s">
        <v>47</v>
      </c>
      <c r="C7" s="15" t="s">
        <v>48</v>
      </c>
      <c r="D7" s="15" t="s">
        <v>49</v>
      </c>
      <c r="E7" s="15" t="s">
        <v>50</v>
      </c>
      <c r="F7" s="15" t="s">
        <v>51</v>
      </c>
      <c r="G7" s="15" t="s">
        <v>52</v>
      </c>
      <c r="H7" s="15" t="s">
        <v>53</v>
      </c>
      <c r="I7" s="15" t="s">
        <v>54</v>
      </c>
    </row>
    <row r="8" spans="1:13" s="8" customFormat="1" ht="18" customHeight="1" x14ac:dyDescent="0.55000000000000004">
      <c r="A8" s="15"/>
      <c r="B8" s="15" t="s">
        <v>26</v>
      </c>
      <c r="C8" s="15" t="s">
        <v>93</v>
      </c>
      <c r="D8" s="15" t="s">
        <v>94</v>
      </c>
      <c r="E8" s="15" t="s">
        <v>95</v>
      </c>
      <c r="F8" s="15" t="s">
        <v>94</v>
      </c>
      <c r="G8" s="15" t="s">
        <v>26</v>
      </c>
      <c r="H8" s="15" t="s">
        <v>93</v>
      </c>
      <c r="I8" s="15" t="s">
        <v>94</v>
      </c>
    </row>
    <row r="9" spans="1:13" ht="18" customHeight="1" x14ac:dyDescent="0.55000000000000004">
      <c r="A9" s="14" t="s">
        <v>55</v>
      </c>
      <c r="B9" s="11">
        <f>SUM(計算２!M3:M368)</f>
        <v>30</v>
      </c>
      <c r="C9" s="11">
        <f>SUM(計算２!N3:N368)</f>
        <v>710</v>
      </c>
      <c r="D9" s="12">
        <f>MAX(計算２!O3:O368)/1000</f>
        <v>6.7000000000000004E-2</v>
      </c>
      <c r="E9" s="11">
        <f>SUM(計算２!P3:P368)</f>
        <v>30</v>
      </c>
      <c r="F9" s="12">
        <f>IF(B9=0,0,ROUND(SUM(計算２!Q3:Q368)/B9,0)/1000)</f>
        <v>5.1999999999999998E-2</v>
      </c>
      <c r="G9" s="11">
        <f>SUM(計算２!R3:R368)</f>
        <v>0</v>
      </c>
      <c r="H9" s="11">
        <f>SUM(計算２!S3:S368)</f>
        <v>0</v>
      </c>
      <c r="I9" s="12">
        <f>MAX(計算２!T3:T368)/1000</f>
        <v>7.5999999999999998E-2</v>
      </c>
    </row>
    <row r="10" spans="1:13" ht="18" customHeight="1" x14ac:dyDescent="0.55000000000000004">
      <c r="A10" s="14" t="s">
        <v>59</v>
      </c>
      <c r="B10" s="11">
        <f>SUM(計算２!U3:U368)</f>
        <v>31</v>
      </c>
      <c r="C10" s="11">
        <f>SUM(計算２!V3:V368)</f>
        <v>734</v>
      </c>
      <c r="D10" s="12">
        <f>MAX(計算２!W3:W368)/1000</f>
        <v>9.0999999999999998E-2</v>
      </c>
      <c r="E10" s="11">
        <f>SUM(計算２!X3:X368)</f>
        <v>28</v>
      </c>
      <c r="F10" s="12">
        <f>IF(B10=0,0,ROUND(SUM(計算２!Y3:Y368)/B10,0)/1000)</f>
        <v>5.2999999999999999E-2</v>
      </c>
      <c r="G10" s="11">
        <f>SUM(計算２!Z3:Z368)</f>
        <v>1</v>
      </c>
      <c r="H10" s="11">
        <f>SUM(計算２!AA3:AA368)</f>
        <v>1</v>
      </c>
      <c r="I10" s="12">
        <f>MAX(計算２!AB3:AB368)/1000</f>
        <v>0.122</v>
      </c>
    </row>
    <row r="11" spans="1:13" ht="18" customHeight="1" x14ac:dyDescent="0.55000000000000004">
      <c r="A11" s="14" t="s">
        <v>60</v>
      </c>
      <c r="B11" s="11">
        <f>SUM(計算２!AC3:AC368)</f>
        <v>30</v>
      </c>
      <c r="C11" s="11">
        <f>SUM(計算２!AD3:AD368)</f>
        <v>711</v>
      </c>
      <c r="D11" s="12">
        <f>MAX(計算２!AE3:AE368)/1000</f>
        <v>7.8E-2</v>
      </c>
      <c r="E11" s="11">
        <f>SUM(計算２!AF3:AF368)</f>
        <v>29</v>
      </c>
      <c r="F11" s="12">
        <f>IF(B11=0,0,ROUND(SUM(計算２!AG3:AG368)/B11,0)/1000)</f>
        <v>0.05</v>
      </c>
      <c r="G11" s="11">
        <f>SUM(計算２!AH3:AH368)</f>
        <v>0</v>
      </c>
      <c r="H11" s="11">
        <f>SUM(計算２!AI3:AI368)</f>
        <v>0</v>
      </c>
      <c r="I11" s="12">
        <f>MAX(計算２!AJ3:AJ368)/1000</f>
        <v>0.1</v>
      </c>
    </row>
    <row r="12" spans="1:13" ht="18" customHeight="1" x14ac:dyDescent="0.55000000000000004">
      <c r="A12" s="14" t="s">
        <v>61</v>
      </c>
      <c r="B12" s="11">
        <f>SUM(計算２!AK3:AK368)</f>
        <v>30</v>
      </c>
      <c r="C12" s="11">
        <f>SUM(計算２!AL3:AL368)</f>
        <v>722</v>
      </c>
      <c r="D12" s="12">
        <f>MAX(計算２!AM3:AM368)/1000</f>
        <v>8.6999999999999994E-2</v>
      </c>
      <c r="E12" s="11">
        <f>SUM(計算２!AN3:AN368)</f>
        <v>25</v>
      </c>
      <c r="F12" s="12">
        <f>IF(B12=0,0,ROUND(SUM(計算２!AO3:AO368)/B12,0)/1000)</f>
        <v>0.05</v>
      </c>
      <c r="G12" s="11">
        <f>SUM(計算２!AP3:AP368)</f>
        <v>0</v>
      </c>
      <c r="H12" s="11">
        <f>SUM(計算２!AQ3:AQ368)</f>
        <v>0</v>
      </c>
      <c r="I12" s="12">
        <f>MAX(計算２!AR3:AR368)/1000</f>
        <v>0.106</v>
      </c>
    </row>
    <row r="13" spans="1:13" ht="18" customHeight="1" x14ac:dyDescent="0.55000000000000004">
      <c r="A13" s="14" t="s">
        <v>62</v>
      </c>
      <c r="B13" s="11">
        <f>SUM(計算２!AS3:AS368)</f>
        <v>31</v>
      </c>
      <c r="C13" s="11">
        <f>SUM(計算２!AT3:AT368)</f>
        <v>734</v>
      </c>
      <c r="D13" s="12">
        <f>MAX(計算２!AU3:AU368)/1000</f>
        <v>6.3E-2</v>
      </c>
      <c r="E13" s="11">
        <f>SUM(計算２!AV3:AV368)</f>
        <v>31</v>
      </c>
      <c r="F13" s="12">
        <f>IF(B13=0,0,ROUND(SUM(計算２!AW3:AW368)/B13,0)/1000)</f>
        <v>2.5999999999999999E-2</v>
      </c>
      <c r="G13" s="11">
        <f>SUM(計算２!AX3:AX368)</f>
        <v>0</v>
      </c>
      <c r="H13" s="11">
        <f>SUM(計算２!AY3:AY368)</f>
        <v>0</v>
      </c>
      <c r="I13" s="12">
        <f>MAX(計算２!AZ3:AZ368)/1000</f>
        <v>7.9000000000000001E-2</v>
      </c>
    </row>
    <row r="14" spans="1:13" ht="18" customHeight="1" x14ac:dyDescent="0.55000000000000004">
      <c r="A14" s="14" t="s">
        <v>63</v>
      </c>
      <c r="B14" s="11">
        <f>SUM(計算２!BA3:BA368)</f>
        <v>30</v>
      </c>
      <c r="C14" s="11">
        <f>SUM(計算２!BB3:BB368)</f>
        <v>711</v>
      </c>
      <c r="D14" s="12">
        <f>MAX(計算２!BC3:BC368)/1000</f>
        <v>5.8999999999999997E-2</v>
      </c>
      <c r="E14" s="11">
        <f>SUM(計算２!BD3:BD368)</f>
        <v>30</v>
      </c>
      <c r="F14" s="12">
        <f>IF(B14=0,0,ROUND(SUM(計算２!BE3:BE368)/B14,0)/1000)</f>
        <v>3.5000000000000003E-2</v>
      </c>
      <c r="G14" s="11">
        <f>SUM(計算２!BF3:BF368)</f>
        <v>0</v>
      </c>
      <c r="H14" s="11">
        <f>SUM(計算２!BG3:BG368)</f>
        <v>0</v>
      </c>
      <c r="I14" s="12">
        <f>MAX(計算２!BH3:BH368)/1000</f>
        <v>7.3999999999999996E-2</v>
      </c>
    </row>
    <row r="15" spans="1:13" ht="18" customHeight="1" x14ac:dyDescent="0.55000000000000004">
      <c r="A15" s="14" t="s">
        <v>64</v>
      </c>
      <c r="B15" s="11">
        <f>SUM(計算２!BI3:BI368)</f>
        <v>28</v>
      </c>
      <c r="C15" s="11">
        <f>SUM(計算２!BJ3:BJ368)</f>
        <v>693</v>
      </c>
      <c r="D15" s="12">
        <f>MAX(計算２!BK3:BK368)/1000</f>
        <v>0.05</v>
      </c>
      <c r="E15" s="11">
        <f>SUM(計算２!BL3:BL368)</f>
        <v>28</v>
      </c>
      <c r="F15" s="12">
        <f>IF(B15=0,0,ROUND(SUM(計算２!BM3:BM368)/B15,0)/1000)</f>
        <v>0.04</v>
      </c>
      <c r="G15" s="11">
        <f>SUM(計算２!BN3:BN368)</f>
        <v>0</v>
      </c>
      <c r="H15" s="11">
        <f>SUM(計算２!BO3:BO368)</f>
        <v>0</v>
      </c>
      <c r="I15" s="12">
        <f>MAX(計算２!BP3:BP368)/1000</f>
        <v>5.8999999999999997E-2</v>
      </c>
    </row>
    <row r="16" spans="1:13" ht="18" customHeight="1" x14ac:dyDescent="0.55000000000000004">
      <c r="A16" s="14" t="s">
        <v>65</v>
      </c>
      <c r="B16" s="11">
        <f>SUM(計算２!BQ3:BQ368)</f>
        <v>27</v>
      </c>
      <c r="C16" s="11">
        <f>SUM(計算２!BR3:BR368)</f>
        <v>648</v>
      </c>
      <c r="D16" s="12">
        <f>MAX(計算２!BS3:BS368)/1000</f>
        <v>4.8000000000000001E-2</v>
      </c>
      <c r="E16" s="11">
        <f>SUM(計算２!BT3:BT368)</f>
        <v>27</v>
      </c>
      <c r="F16" s="12">
        <f>IF(B16=0,0,ROUND(SUM(計算２!BU3:BU368)/B16,0)/1000)</f>
        <v>3.1E-2</v>
      </c>
      <c r="G16" s="11">
        <f>SUM(計算２!BV3:BV368)</f>
        <v>0</v>
      </c>
      <c r="H16" s="11">
        <f>SUM(計算２!BW3:BW368)</f>
        <v>0</v>
      </c>
      <c r="I16" s="12">
        <f>MAX(計算２!BX3:BX368)/1000</f>
        <v>7.4999999999999997E-2</v>
      </c>
    </row>
    <row r="17" spans="1:17" ht="18" customHeight="1" x14ac:dyDescent="0.55000000000000004">
      <c r="A17" s="14" t="s">
        <v>66</v>
      </c>
      <c r="B17" s="11">
        <f>SUM(計算２!BY3:BY368)</f>
        <v>31</v>
      </c>
      <c r="C17" s="11">
        <f>SUM(計算２!BZ3:BZ368)</f>
        <v>735</v>
      </c>
      <c r="D17" s="12">
        <f>MAX(計算２!CA3:CA368)/1000</f>
        <v>3.7999999999999999E-2</v>
      </c>
      <c r="E17" s="11">
        <f>SUM(計算２!CB3:CB368)</f>
        <v>31</v>
      </c>
      <c r="F17" s="12">
        <f>IF(B17=0,0,ROUND(SUM(計算２!CC3:CC368)/B17,0)/1000)</f>
        <v>2.7E-2</v>
      </c>
      <c r="G17" s="11">
        <f>SUM(計算２!CD3:CD368)</f>
        <v>0</v>
      </c>
      <c r="H17" s="11">
        <f>SUM(計算２!CE3:CE368)</f>
        <v>0</v>
      </c>
      <c r="I17" s="12">
        <f>MAX(計算２!CF3:CF368)/1000</f>
        <v>4.2999999999999997E-2</v>
      </c>
    </row>
    <row r="18" spans="1:17" ht="18" customHeight="1" x14ac:dyDescent="0.55000000000000004">
      <c r="A18" s="14" t="s">
        <v>67</v>
      </c>
      <c r="B18" s="11">
        <f>SUM(計算２!CG3:CG368)</f>
        <v>31</v>
      </c>
      <c r="C18" s="11">
        <f>SUM(計算２!CH3:CH368)</f>
        <v>732</v>
      </c>
      <c r="D18" s="12">
        <f>MAX(計算２!CI3:CI368)/1000</f>
        <v>4.1000000000000002E-2</v>
      </c>
      <c r="E18" s="11">
        <f>SUM(計算２!CJ3:CJ368)</f>
        <v>31</v>
      </c>
      <c r="F18" s="12">
        <f>IF(B18=0,0,ROUND(SUM(計算２!CK3:CK368)/B18,0)/1000)</f>
        <v>0.03</v>
      </c>
      <c r="G18" s="11">
        <f>SUM(計算２!CL3:CL368)</f>
        <v>0</v>
      </c>
      <c r="H18" s="11">
        <f>SUM(計算２!CM3:CM368)</f>
        <v>0</v>
      </c>
      <c r="I18" s="12">
        <f>MAX(計算２!CN3:CN368)/1000</f>
        <v>4.2000000000000003E-2</v>
      </c>
    </row>
    <row r="19" spans="1:17" ht="18" customHeight="1" x14ac:dyDescent="0.55000000000000004">
      <c r="A19" s="14" t="s">
        <v>68</v>
      </c>
      <c r="B19" s="11">
        <f>SUM(計算２!CO3:CO368)</f>
        <v>27</v>
      </c>
      <c r="C19" s="11">
        <f>SUM(計算２!CP3:CP368)</f>
        <v>659</v>
      </c>
      <c r="D19" s="12">
        <f>MAX(計算２!CQ3:CQ368)/1000</f>
        <v>4.2000000000000003E-2</v>
      </c>
      <c r="E19" s="11">
        <f>SUM(計算２!CR3:CR368)</f>
        <v>27</v>
      </c>
      <c r="F19" s="12">
        <f>IF(B19=0,0,ROUND(SUM(計算２!CS3:CS368)/B19,0)/1000)</f>
        <v>3.5000000000000003E-2</v>
      </c>
      <c r="G19" s="11">
        <f>SUM(計算２!CT3:CT368)</f>
        <v>0</v>
      </c>
      <c r="H19" s="11">
        <f>SUM(計算２!CU3:CU368)</f>
        <v>0</v>
      </c>
      <c r="I19" s="12">
        <f>MAX(計算２!CV3:CV368)/1000</f>
        <v>4.4999999999999998E-2</v>
      </c>
    </row>
    <row r="20" spans="1:17" ht="18" customHeight="1" x14ac:dyDescent="0.55000000000000004">
      <c r="A20" s="14" t="s">
        <v>69</v>
      </c>
      <c r="B20" s="11">
        <f>SUM(計算２!CW3:CW368)</f>
        <v>30</v>
      </c>
      <c r="C20" s="11">
        <f>SUM(計算２!CX3:CX368)</f>
        <v>728</v>
      </c>
      <c r="D20" s="12">
        <f>MAX(計算２!CY3:CY368)/1000</f>
        <v>6.5000000000000002E-2</v>
      </c>
      <c r="E20" s="11">
        <f>SUM(計算２!CZ3:CZ368)</f>
        <v>30</v>
      </c>
      <c r="F20" s="12">
        <f>IF(B20=0,0,ROUND(SUM(計算２!DA3:DA368)/B20,0)/1000)</f>
        <v>4.3999999999999997E-2</v>
      </c>
      <c r="G20" s="11">
        <f>SUM(計算２!DB3:DB368)</f>
        <v>0</v>
      </c>
      <c r="H20" s="11">
        <f>SUM(計算２!DC3:DC368)</f>
        <v>0</v>
      </c>
      <c r="I20" s="12">
        <f>MAX(計算２!DD3:DD368)/1000</f>
        <v>6.8000000000000005E-2</v>
      </c>
    </row>
    <row r="23" spans="1:17" x14ac:dyDescent="0.55000000000000004">
      <c r="B23" s="1" t="s">
        <v>106</v>
      </c>
    </row>
    <row r="24" spans="1:17" x14ac:dyDescent="0.55000000000000004">
      <c r="B24" s="1" t="s">
        <v>108</v>
      </c>
    </row>
    <row r="26" spans="1:17" x14ac:dyDescent="0.55000000000000004">
      <c r="B26" s="1" t="s">
        <v>107</v>
      </c>
    </row>
    <row r="27" spans="1:17" x14ac:dyDescent="0.55000000000000004">
      <c r="B27" s="18">
        <f>B4</f>
        <v>356</v>
      </c>
      <c r="C27" s="19">
        <f>C4</f>
        <v>8517</v>
      </c>
      <c r="D27" s="19">
        <f>D4*1000</f>
        <v>91</v>
      </c>
      <c r="E27" s="19">
        <f>E4*1000</f>
        <v>76</v>
      </c>
      <c r="F27" s="19">
        <f>F4</f>
        <v>347</v>
      </c>
      <c r="G27" s="19">
        <f>G4*10</f>
        <v>975</v>
      </c>
      <c r="H27" s="19">
        <f>H4*1000</f>
        <v>39</v>
      </c>
      <c r="I27" s="19">
        <f>IF(AND(B4&gt;=250,C4&gt;=6000),IF(AND(E4&lt;=0.07,H4&lt;=0.04),0,1),2)</f>
        <v>1</v>
      </c>
      <c r="J27" s="19">
        <f>J4</f>
        <v>1</v>
      </c>
      <c r="K27" s="19">
        <f>K4</f>
        <v>1</v>
      </c>
      <c r="L27" s="19">
        <f>L4*1000</f>
        <v>122</v>
      </c>
      <c r="M27" s="19">
        <f>M4*1000</f>
        <v>44</v>
      </c>
      <c r="N27" s="19">
        <v>3</v>
      </c>
      <c r="O27" s="19">
        <v>99999</v>
      </c>
      <c r="P27" s="19">
        <v>99999</v>
      </c>
      <c r="Q27" s="20">
        <v>99999</v>
      </c>
    </row>
    <row r="28" spans="1:17" x14ac:dyDescent="0.55000000000000004">
      <c r="B28" s="21">
        <f>B9</f>
        <v>30</v>
      </c>
      <c r="C28" s="1">
        <f>B10</f>
        <v>31</v>
      </c>
      <c r="D28" s="1">
        <f>B11</f>
        <v>30</v>
      </c>
      <c r="E28" s="1">
        <f>B12</f>
        <v>30</v>
      </c>
      <c r="F28" s="1">
        <f>B13</f>
        <v>31</v>
      </c>
      <c r="G28" s="1">
        <f>B14</f>
        <v>30</v>
      </c>
      <c r="H28" s="1">
        <f>B15</f>
        <v>28</v>
      </c>
      <c r="I28" s="1">
        <f>B16</f>
        <v>27</v>
      </c>
      <c r="J28" s="1">
        <f>B17</f>
        <v>31</v>
      </c>
      <c r="K28" s="1">
        <f>B18</f>
        <v>31</v>
      </c>
      <c r="L28" s="1">
        <f>B19</f>
        <v>27</v>
      </c>
      <c r="M28" s="1">
        <f>B20</f>
        <v>30</v>
      </c>
      <c r="N28" s="1" t="str">
        <f>REPT(" ",5)</f>
        <v xml:space="preserve">     </v>
      </c>
      <c r="O28" s="1" t="str">
        <f t="shared" ref="O28:Q36" si="0">REPT(" ",5)</f>
        <v xml:space="preserve">     </v>
      </c>
      <c r="P28" s="1" t="str">
        <f t="shared" si="0"/>
        <v xml:space="preserve">     </v>
      </c>
      <c r="Q28" s="22" t="str">
        <f t="shared" si="0"/>
        <v xml:space="preserve">     </v>
      </c>
    </row>
    <row r="29" spans="1:17" x14ac:dyDescent="0.55000000000000004">
      <c r="B29" s="21">
        <f>C9</f>
        <v>710</v>
      </c>
      <c r="C29" s="1">
        <f>C10</f>
        <v>734</v>
      </c>
      <c r="D29" s="1">
        <f>C11</f>
        <v>711</v>
      </c>
      <c r="E29" s="1">
        <f>C12</f>
        <v>722</v>
      </c>
      <c r="F29" s="1">
        <f>C13</f>
        <v>734</v>
      </c>
      <c r="G29" s="1">
        <f>C14</f>
        <v>711</v>
      </c>
      <c r="H29" s="1">
        <f>C15</f>
        <v>693</v>
      </c>
      <c r="I29" s="1">
        <f>C16</f>
        <v>648</v>
      </c>
      <c r="J29" s="1">
        <f>C17</f>
        <v>735</v>
      </c>
      <c r="K29" s="1">
        <f>C18</f>
        <v>732</v>
      </c>
      <c r="L29" s="1">
        <f>C19</f>
        <v>659</v>
      </c>
      <c r="M29" s="1">
        <f>C20</f>
        <v>728</v>
      </c>
      <c r="N29" s="1" t="str">
        <f t="shared" ref="N29:N36" si="1">REPT(" ",5)</f>
        <v xml:space="preserve">     </v>
      </c>
      <c r="O29" s="1" t="str">
        <f t="shared" si="0"/>
        <v xml:space="preserve">     </v>
      </c>
      <c r="P29" s="1" t="str">
        <f t="shared" si="0"/>
        <v xml:space="preserve">     </v>
      </c>
      <c r="Q29" s="22" t="str">
        <f t="shared" si="0"/>
        <v xml:space="preserve">     </v>
      </c>
    </row>
    <row r="30" spans="1:17" x14ac:dyDescent="0.55000000000000004">
      <c r="B30" s="21">
        <f>IF(B29=0,99999,D9*1000)</f>
        <v>67</v>
      </c>
      <c r="C30" s="1">
        <f>IF(C29=0,99999,D10*1000)</f>
        <v>91</v>
      </c>
      <c r="D30" s="1">
        <f>IF(D29=0,99999,D11*1000)</f>
        <v>78</v>
      </c>
      <c r="E30" s="1">
        <f>IF(E29=0,99999,D12*1000)</f>
        <v>87</v>
      </c>
      <c r="F30" s="1">
        <f>IF(F29=0,99999,D13*1000)</f>
        <v>63</v>
      </c>
      <c r="G30" s="1">
        <f>IF(G29=0,99999,D14*1000)</f>
        <v>59</v>
      </c>
      <c r="H30" s="1">
        <f>IF(H29=0,99999,D15*1000)</f>
        <v>50</v>
      </c>
      <c r="I30" s="1">
        <f>IF(I29=0,99999,D16*1000)</f>
        <v>48</v>
      </c>
      <c r="J30" s="1">
        <f>IF(J29=0,99999,D17*1000)</f>
        <v>38</v>
      </c>
      <c r="K30" s="1">
        <f>IF(K29=0,99999,D18*1000)</f>
        <v>41</v>
      </c>
      <c r="L30" s="1">
        <f>IF(L29=0,99999,D19*1000)</f>
        <v>42</v>
      </c>
      <c r="M30" s="1">
        <f>IF(M29=0,99999,D20*1000)</f>
        <v>65</v>
      </c>
      <c r="N30" s="1" t="str">
        <f t="shared" si="1"/>
        <v xml:space="preserve">     </v>
      </c>
      <c r="O30" s="1" t="str">
        <f t="shared" si="0"/>
        <v xml:space="preserve">     </v>
      </c>
      <c r="P30" s="1" t="str">
        <f t="shared" si="0"/>
        <v xml:space="preserve">     </v>
      </c>
      <c r="Q30" s="22" t="str">
        <f t="shared" si="0"/>
        <v xml:space="preserve">     </v>
      </c>
    </row>
    <row r="31" spans="1:17" x14ac:dyDescent="0.55000000000000004">
      <c r="B31" s="21">
        <f>IF(B29=0,99999,E9)</f>
        <v>30</v>
      </c>
      <c r="C31" s="1">
        <f>IF(C29=0,99999,E10)</f>
        <v>28</v>
      </c>
      <c r="D31" s="1">
        <f>IF(D29=0,99999,E11)</f>
        <v>29</v>
      </c>
      <c r="E31" s="1">
        <f>IF(E29=0,99999,E12)</f>
        <v>25</v>
      </c>
      <c r="F31" s="1">
        <f>IF(F29=0,99999,E13)</f>
        <v>31</v>
      </c>
      <c r="G31" s="1">
        <f>IF(G29=0,99999,E14)</f>
        <v>30</v>
      </c>
      <c r="H31" s="1">
        <f>IF(H29=0,99999,E15)</f>
        <v>28</v>
      </c>
      <c r="I31" s="1">
        <f>IF(I29=0,99999,E16)</f>
        <v>27</v>
      </c>
      <c r="J31" s="1">
        <f>IF(J29=0,99999,E17)</f>
        <v>31</v>
      </c>
      <c r="K31" s="1">
        <f>IF(K29=0,99999,E18)</f>
        <v>31</v>
      </c>
      <c r="L31" s="1">
        <f>IF(L29=0,99999,E19)</f>
        <v>27</v>
      </c>
      <c r="M31" s="1">
        <f>IF(M29=0,99999,E20)</f>
        <v>30</v>
      </c>
      <c r="N31" s="1" t="str">
        <f t="shared" si="1"/>
        <v xml:space="preserve">     </v>
      </c>
      <c r="O31" s="1" t="str">
        <f t="shared" si="0"/>
        <v xml:space="preserve">     </v>
      </c>
      <c r="P31" s="1" t="str">
        <f t="shared" si="0"/>
        <v xml:space="preserve">     </v>
      </c>
      <c r="Q31" s="22" t="str">
        <f t="shared" si="0"/>
        <v xml:space="preserve">     </v>
      </c>
    </row>
    <row r="32" spans="1:17" x14ac:dyDescent="0.55000000000000004">
      <c r="B32" s="21">
        <f>IF(B29=0,99999,F9*1000)</f>
        <v>52</v>
      </c>
      <c r="C32" s="1">
        <f>IF(C29=0,99999,F10*1000)</f>
        <v>53</v>
      </c>
      <c r="D32" s="1">
        <f>IF(D29=0,99999,F11*1000)</f>
        <v>50</v>
      </c>
      <c r="E32" s="1">
        <f>IF(E29=0,99999,F12*1000)</f>
        <v>50</v>
      </c>
      <c r="F32" s="1">
        <f>IF(F29=0,99999,F13*1000)</f>
        <v>26</v>
      </c>
      <c r="G32" s="1">
        <f>IF(G29=0,99999,F14*1000)</f>
        <v>35</v>
      </c>
      <c r="H32" s="1">
        <f>IF(H29=0,99999,F15*1000)</f>
        <v>40</v>
      </c>
      <c r="I32" s="1">
        <f>IF(I29=0,99999,F16*1000)</f>
        <v>31</v>
      </c>
      <c r="J32" s="1">
        <f>IF(J29=0,99999,F17*1000)</f>
        <v>27</v>
      </c>
      <c r="K32" s="1">
        <f>IF(K29=0,99999,F18*1000)</f>
        <v>30</v>
      </c>
      <c r="L32" s="1">
        <f>IF(L29=0,99999,F19*1000)</f>
        <v>35</v>
      </c>
      <c r="M32" s="1">
        <f>IF(M29=0,99999,F20*1000)</f>
        <v>44</v>
      </c>
      <c r="N32" s="1" t="str">
        <f t="shared" si="1"/>
        <v xml:space="preserve">     </v>
      </c>
      <c r="O32" s="1" t="str">
        <f t="shared" si="0"/>
        <v xml:space="preserve">     </v>
      </c>
      <c r="P32" s="1" t="str">
        <f t="shared" si="0"/>
        <v xml:space="preserve">     </v>
      </c>
      <c r="Q32" s="22" t="str">
        <f t="shared" si="0"/>
        <v xml:space="preserve">     </v>
      </c>
    </row>
    <row r="33" spans="2:17" x14ac:dyDescent="0.55000000000000004">
      <c r="B33" s="21">
        <f>IF(B29=0,99999,G9)</f>
        <v>0</v>
      </c>
      <c r="C33" s="1">
        <f>IF(C29=0,99999,G10)</f>
        <v>1</v>
      </c>
      <c r="D33" s="1">
        <f>IF(D29=0,99999,G11)</f>
        <v>0</v>
      </c>
      <c r="E33" s="1">
        <f>IF(E29=0,99999,G12)</f>
        <v>0</v>
      </c>
      <c r="F33" s="1">
        <f>IF(F29=0,99999,G13)</f>
        <v>0</v>
      </c>
      <c r="G33" s="1">
        <f>IF(G29=0,99999,G14)</f>
        <v>0</v>
      </c>
      <c r="H33" s="1">
        <f>IF(H29=0,99999,G15)</f>
        <v>0</v>
      </c>
      <c r="I33" s="1">
        <f>IF(I29=0,99999,G16)</f>
        <v>0</v>
      </c>
      <c r="J33" s="1">
        <f>IF(J29=0,99999,G17)</f>
        <v>0</v>
      </c>
      <c r="K33" s="1">
        <f>IF(K29=0,99999,G18)</f>
        <v>0</v>
      </c>
      <c r="L33" s="1">
        <f>IF(L29=0,99999,G19)</f>
        <v>0</v>
      </c>
      <c r="M33" s="1">
        <f>IF(M29=0,99999,G20)</f>
        <v>0</v>
      </c>
      <c r="N33" s="1" t="str">
        <f t="shared" si="1"/>
        <v xml:space="preserve">     </v>
      </c>
      <c r="O33" s="1" t="str">
        <f t="shared" si="0"/>
        <v xml:space="preserve">     </v>
      </c>
      <c r="P33" s="1" t="str">
        <f t="shared" si="0"/>
        <v xml:space="preserve">     </v>
      </c>
      <c r="Q33" s="22" t="str">
        <f t="shared" si="0"/>
        <v xml:space="preserve">     </v>
      </c>
    </row>
    <row r="34" spans="2:17" x14ac:dyDescent="0.55000000000000004">
      <c r="B34" s="21">
        <f>IF(B29=0,99999,H9)</f>
        <v>0</v>
      </c>
      <c r="C34" s="1">
        <f>IF(C29=0,99999,H10)</f>
        <v>1</v>
      </c>
      <c r="D34" s="1">
        <f>IF(D29=0,99999,H11)</f>
        <v>0</v>
      </c>
      <c r="E34" s="1">
        <f>IF(E29=0,99999,H12)</f>
        <v>0</v>
      </c>
      <c r="F34" s="1">
        <f>IF(F29=0,99999,H13)</f>
        <v>0</v>
      </c>
      <c r="G34" s="1">
        <f>IF(G29=0,99999,H14)</f>
        <v>0</v>
      </c>
      <c r="H34" s="1">
        <f>IF(H29=0,99999,H15)</f>
        <v>0</v>
      </c>
      <c r="I34" s="1">
        <f>IF(I29=0,99999,H16)</f>
        <v>0</v>
      </c>
      <c r="J34" s="1">
        <f>IF(J29=0,99999,H17)</f>
        <v>0</v>
      </c>
      <c r="K34" s="1">
        <f>IF(K29=0,99999,H18)</f>
        <v>0</v>
      </c>
      <c r="L34" s="1">
        <f>IF(L29=0,99999,H19)</f>
        <v>0</v>
      </c>
      <c r="M34" s="1">
        <f>IF(M29=0,99999,H20)</f>
        <v>0</v>
      </c>
      <c r="N34" s="1" t="str">
        <f t="shared" si="1"/>
        <v xml:space="preserve">     </v>
      </c>
      <c r="O34" s="1" t="str">
        <f t="shared" si="0"/>
        <v xml:space="preserve">     </v>
      </c>
      <c r="P34" s="1" t="str">
        <f t="shared" si="0"/>
        <v xml:space="preserve">     </v>
      </c>
      <c r="Q34" s="22" t="str">
        <f t="shared" si="0"/>
        <v xml:space="preserve">     </v>
      </c>
    </row>
    <row r="35" spans="2:17" x14ac:dyDescent="0.55000000000000004">
      <c r="B35" s="21">
        <f>IF(B29=0,99999,I9*1000)</f>
        <v>76</v>
      </c>
      <c r="C35" s="1">
        <f>IF(C29=0,99999,I10*1000)</f>
        <v>122</v>
      </c>
      <c r="D35" s="1">
        <f>IF(D29=0,99999,I11*1000)</f>
        <v>100</v>
      </c>
      <c r="E35" s="1">
        <f>IF(E29=0,99999,I12*1000)</f>
        <v>106</v>
      </c>
      <c r="F35" s="1">
        <f>IF(F29=0,99999,I13*1000)</f>
        <v>79</v>
      </c>
      <c r="G35" s="1">
        <f>IF(G29=0,99999,I14*1000)</f>
        <v>74</v>
      </c>
      <c r="H35" s="1">
        <f>IF(H29=0,99999,I15*1000)</f>
        <v>59</v>
      </c>
      <c r="I35" s="1">
        <f>IF(I29=0,99999,I16*1000)</f>
        <v>75</v>
      </c>
      <c r="J35" s="1">
        <f>IF(J29=0,99999,I17*1000)</f>
        <v>43</v>
      </c>
      <c r="K35" s="1">
        <f>IF(K29=0,99999,I18*1000)</f>
        <v>42</v>
      </c>
      <c r="L35" s="1">
        <f>IF(L29=0,99999,I19*1000)</f>
        <v>45</v>
      </c>
      <c r="M35" s="1">
        <f>IF(M29=0,99999,I20*1000)</f>
        <v>68</v>
      </c>
      <c r="N35" s="1" t="str">
        <f t="shared" si="1"/>
        <v xml:space="preserve">     </v>
      </c>
      <c r="O35" s="1" t="str">
        <f t="shared" si="0"/>
        <v xml:space="preserve">     </v>
      </c>
      <c r="P35" s="1" t="str">
        <f t="shared" si="0"/>
        <v xml:space="preserve">     </v>
      </c>
      <c r="Q35" s="22" t="str">
        <f t="shared" si="0"/>
        <v xml:space="preserve">     </v>
      </c>
    </row>
    <row r="36" spans="2:17" x14ac:dyDescent="0.55000000000000004">
      <c r="B36" s="23">
        <v>99999</v>
      </c>
      <c r="C36" s="24">
        <v>99999</v>
      </c>
      <c r="D36" s="24">
        <v>99999</v>
      </c>
      <c r="E36" s="24">
        <v>99999</v>
      </c>
      <c r="F36" s="24">
        <v>99999</v>
      </c>
      <c r="G36" s="24">
        <v>99999</v>
      </c>
      <c r="H36" s="24">
        <v>99999</v>
      </c>
      <c r="I36" s="24">
        <v>99999</v>
      </c>
      <c r="J36" s="24">
        <v>99999</v>
      </c>
      <c r="K36" s="24">
        <v>99999</v>
      </c>
      <c r="L36" s="24">
        <v>99999</v>
      </c>
      <c r="M36" s="24">
        <v>99999</v>
      </c>
      <c r="N36" s="24" t="str">
        <f t="shared" si="1"/>
        <v xml:space="preserve">     </v>
      </c>
      <c r="O36" s="24" t="str">
        <f t="shared" si="0"/>
        <v xml:space="preserve">     </v>
      </c>
      <c r="P36" s="24" t="str">
        <f t="shared" si="0"/>
        <v xml:space="preserve">     </v>
      </c>
      <c r="Q36" s="25" t="str">
        <f t="shared" si="0"/>
        <v xml:space="preserve">     </v>
      </c>
    </row>
    <row r="38" spans="2:17" x14ac:dyDescent="0.55000000000000004">
      <c r="B38" s="1" t="s">
        <v>110</v>
      </c>
    </row>
    <row r="39" spans="2:17" x14ac:dyDescent="0.55000000000000004">
      <c r="B39" s="1" t="str">
        <f>CONCATENATE(REPT(" ",5-LEN(TEXT(B27,"####0"))),TEXT(B27,"####0"),REPT(" ",5-LEN(TEXT(C27,"####0"))),TEXT(C27,"####0"),REPT(" ",5-LEN(TEXT(D27,"####0"))),TEXT(D27,"####0"),REPT(" ",5-LEN(TEXT(E27,"####0"))),TEXT(E27,"####0"),REPT(" ",5-LEN(TEXT(F27,"####0"))),TEXT(F27,"####0"),REPT(" ",5-LEN(TEXT(G27,"####0"))),TEXT(G27,"####0"),REPT(" ",5-LEN(TEXT(H27,"####0"))),TEXT(H27,"####0"),REPT(" ",5-LEN(TEXT(I27,"####0"))),TEXT(I27,"####0"),REPT(" ",5-LEN(TEXT(J27,"####0"))),TEXT(J27,"####0"),REPT(" ",5-LEN(TEXT(K27,"####0"))),TEXT(K27,"####0"),REPT(" ",5-LEN(TEXT(L27,"####0"))),TEXT(L27,"####0"),REPT(" ",5-LEN(TEXT(M27,"####0"))),TEXT(M27,"####0"),REPT(" ",5-LEN(TEXT(N27,"####0"))),TEXT(N27,"####0"),REPT("9",15))</f>
        <v xml:space="preserve">  356 8517   91   76  347  975   39    1    1    1  122   44    3999999999999999</v>
      </c>
    </row>
    <row r="40" spans="2:17" x14ac:dyDescent="0.55000000000000004">
      <c r="B40" s="1" t="str">
        <f>CONCATENATE(REPT(" ",5-LEN(TEXT(B28,"####0"))),TEXT(B28,"####0"),REPT(" ",5-LEN(TEXT(C28,"####0"))),TEXT(C28,"####0"),REPT(" ",5-LEN(TEXT(D28,"####0"))),TEXT(D28,"####0"),REPT(" ",5-LEN(TEXT(E28,"####0"))),TEXT(E28,"####0"),REPT(" ",5-LEN(TEXT(F28,"####0"))),TEXT(F28,"####0"),REPT(" ",5-LEN(TEXT(G28,"####0"))),TEXT(G28,"####0"),REPT(" ",5-LEN(TEXT(H28,"####0"))),TEXT(H28,"####0"),REPT(" ",5-LEN(TEXT(I28,"####0"))),TEXT(I28,"####0"),REPT(" ",5-LEN(TEXT(J28,"####0"))),TEXT(J28,"####0"),REPT(" ",5-LEN(TEXT(K28,"####0"))),TEXT(K28,"####0"),REPT(" ",5-LEN(TEXT(L28,"####0"))),TEXT(L28,"####0"),REPT(" ",5-LEN(TEXT(M28,"####0"))),TEXT(M28,"####0"),REPT(" ",20))</f>
        <v xml:space="preserve">   30   31   30   30   31   30   28   27   31   31   27   30                    </v>
      </c>
    </row>
    <row r="41" spans="2:17" x14ac:dyDescent="0.55000000000000004">
      <c r="B41" s="1" t="str">
        <f t="shared" ref="B41:B47" si="2">CONCATENATE(REPT(" ",5-LEN(TEXT(B29,"####0"))),TEXT(B29,"####0"),REPT(" ",5-LEN(TEXT(C29,"####0"))),TEXT(C29,"####0"),REPT(" ",5-LEN(TEXT(D29,"####0"))),TEXT(D29,"####0"),REPT(" ",5-LEN(TEXT(E29,"####0"))),TEXT(E29,"####0"),REPT(" ",5-LEN(TEXT(F29,"####0"))),TEXT(F29,"####0"),REPT(" ",5-LEN(TEXT(G29,"####0"))),TEXT(G29,"####0"),REPT(" ",5-LEN(TEXT(H29,"####0"))),TEXT(H29,"####0"),REPT(" ",5-LEN(TEXT(I29,"####0"))),TEXT(I29,"####0"),REPT(" ",5-LEN(TEXT(J29,"####0"))),TEXT(J29,"####0"),REPT(" ",5-LEN(TEXT(K29,"####0"))),TEXT(K29,"####0"),REPT(" ",5-LEN(TEXT(L29,"####0"))),TEXT(L29,"####0"),REPT(" ",5-LEN(TEXT(M29,"####0"))),TEXT(M29,"####0"),REPT(" ",20))</f>
        <v xml:space="preserve">  710  734  711  722  734  711  693  648  735  732  659  728                    </v>
      </c>
    </row>
    <row r="42" spans="2:17" x14ac:dyDescent="0.55000000000000004">
      <c r="B42" s="1" t="str">
        <f t="shared" si="2"/>
        <v xml:space="preserve">   67   91   78   87   63   59   50   48   38   41   42   65                    </v>
      </c>
    </row>
    <row r="43" spans="2:17" x14ac:dyDescent="0.55000000000000004">
      <c r="B43" s="1" t="str">
        <f t="shared" si="2"/>
        <v xml:space="preserve">   30   28   29   25   31   30   28   27   31   31   27   30                    </v>
      </c>
    </row>
    <row r="44" spans="2:17" x14ac:dyDescent="0.55000000000000004">
      <c r="B44" s="1" t="str">
        <f t="shared" si="2"/>
        <v xml:space="preserve">   52   53   50   50   26   35   40   31   27   30   35   44                    </v>
      </c>
    </row>
    <row r="45" spans="2:17" x14ac:dyDescent="0.55000000000000004">
      <c r="B45" s="1" t="str">
        <f t="shared" si="2"/>
        <v xml:space="preserve">    0    1    0    0    0    0    0    0    0    0    0    0                    </v>
      </c>
    </row>
    <row r="46" spans="2:17" x14ac:dyDescent="0.55000000000000004">
      <c r="B46" s="1" t="str">
        <f t="shared" si="2"/>
        <v xml:space="preserve">    0    1    0    0    0    0    0    0    0    0    0    0                    </v>
      </c>
    </row>
    <row r="47" spans="2:17" x14ac:dyDescent="0.55000000000000004">
      <c r="B47" s="1" t="str">
        <f t="shared" si="2"/>
        <v xml:space="preserve">   76  122  100  106   79   74   59   75   43   42   45   68                    </v>
      </c>
    </row>
    <row r="48" spans="2:17" x14ac:dyDescent="0.55000000000000004">
      <c r="B48" s="1" t="str">
        <f>CONCATENATE(REPT("9",60),REPT(" ",20))</f>
        <v xml:space="preserve">999999999999999999999999999999999999999999999999999999999999                    </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E7386-7529-479E-9475-7BA594711EF4}">
  <dimension ref="A1:AE376"/>
  <sheetViews>
    <sheetView zoomScale="70" zoomScaleNormal="70" workbookViewId="0">
      <selection activeCell="AA345" sqref="AA345"/>
    </sheetView>
  </sheetViews>
  <sheetFormatPr defaultColWidth="9" defaultRowHeight="13" x14ac:dyDescent="0.55000000000000004"/>
  <cols>
    <col min="1" max="1" width="5.5" style="1" bestFit="1" customWidth="1"/>
    <col min="2" max="2" width="9.25" style="2" customWidth="1"/>
    <col min="3" max="3" width="5.5" style="1" bestFit="1" customWidth="1"/>
    <col min="4" max="4" width="5.25" style="3" customWidth="1"/>
    <col min="5" max="5" width="5.5" style="1" bestFit="1" customWidth="1"/>
    <col min="6" max="7" width="4.25" style="3" customWidth="1"/>
    <col min="8" max="31" width="5.08203125" style="1" customWidth="1"/>
    <col min="32" max="16384" width="9" style="1"/>
  </cols>
  <sheetData>
    <row r="1" spans="1:31" x14ac:dyDescent="0.55000000000000004">
      <c r="A1" s="1" t="s">
        <v>100</v>
      </c>
    </row>
    <row r="2" spans="1:31" x14ac:dyDescent="0.55000000000000004">
      <c r="A2" s="1" t="s">
        <v>101</v>
      </c>
    </row>
    <row r="10" spans="1:31" x14ac:dyDescent="0.55000000000000004">
      <c r="A10" s="4" t="s">
        <v>31</v>
      </c>
      <c r="B10" s="5" t="s">
        <v>28</v>
      </c>
      <c r="C10" s="4" t="s">
        <v>30</v>
      </c>
      <c r="D10" s="6" t="s">
        <v>29</v>
      </c>
      <c r="E10" s="4" t="s">
        <v>27</v>
      </c>
      <c r="F10" s="6" t="s">
        <v>25</v>
      </c>
      <c r="G10" s="6" t="s">
        <v>26</v>
      </c>
      <c r="H10" s="4" t="s">
        <v>1</v>
      </c>
      <c r="I10" s="4" t="s">
        <v>2</v>
      </c>
      <c r="J10" s="4" t="s">
        <v>3</v>
      </c>
      <c r="K10" s="4" t="s">
        <v>4</v>
      </c>
      <c r="L10" s="4" t="s">
        <v>5</v>
      </c>
      <c r="M10" s="4" t="s">
        <v>6</v>
      </c>
      <c r="N10" s="4" t="s">
        <v>7</v>
      </c>
      <c r="O10" s="4" t="s">
        <v>8</v>
      </c>
      <c r="P10" s="4" t="s">
        <v>9</v>
      </c>
      <c r="Q10" s="4" t="s">
        <v>10</v>
      </c>
      <c r="R10" s="4" t="s">
        <v>11</v>
      </c>
      <c r="S10" s="4" t="s">
        <v>12</v>
      </c>
      <c r="T10" s="4" t="s">
        <v>13</v>
      </c>
      <c r="U10" s="4" t="s">
        <v>14</v>
      </c>
      <c r="V10" s="4" t="s">
        <v>15</v>
      </c>
      <c r="W10" s="4" t="s">
        <v>16</v>
      </c>
      <c r="X10" s="4" t="s">
        <v>17</v>
      </c>
      <c r="Y10" s="4" t="s">
        <v>18</v>
      </c>
      <c r="Z10" s="4" t="s">
        <v>19</v>
      </c>
      <c r="AA10" s="4" t="s">
        <v>20</v>
      </c>
      <c r="AB10" s="4" t="s">
        <v>21</v>
      </c>
      <c r="AC10" s="4" t="s">
        <v>22</v>
      </c>
      <c r="AD10" s="4" t="s">
        <v>23</v>
      </c>
      <c r="AE10" s="4" t="s">
        <v>24</v>
      </c>
    </row>
    <row r="11" spans="1:31" x14ac:dyDescent="0.55000000000000004">
      <c r="A11" s="1">
        <f>値貼り付け用シート!A11</f>
        <v>2026</v>
      </c>
      <c r="B11" s="2">
        <f>値貼り付け用シート!B11</f>
        <v>99999999</v>
      </c>
      <c r="C11" s="1">
        <f>値貼り付け用シート!C11</f>
        <v>999</v>
      </c>
      <c r="D11" s="3">
        <f>値貼り付け用シート!D11</f>
        <v>6</v>
      </c>
      <c r="E11" s="1" t="str">
        <f>値貼り付け用シート!E11</f>
        <v>PPB</v>
      </c>
      <c r="F11" s="3">
        <f>値貼り付け用シート!F11</f>
        <v>4</v>
      </c>
      <c r="G11" s="3">
        <f>値貼り付け用シート!G11</f>
        <v>1</v>
      </c>
      <c r="H11" s="1">
        <f>IF(ISERROR(計算１!H26),9999,計算１!H26)</f>
        <v>33</v>
      </c>
      <c r="I11" s="1">
        <f>IF(ISERROR(計算１!H27),9999,計算１!H27)</f>
        <v>30</v>
      </c>
      <c r="J11" s="1">
        <f>IF(ISERROR(計算１!H28),9999,計算１!H28)</f>
        <v>26</v>
      </c>
      <c r="K11" s="1">
        <f>IF(ISERROR(計算１!H29),9999,計算１!H29)</f>
        <v>22</v>
      </c>
      <c r="L11" s="1">
        <f>IF(ISERROR(計算１!H30),9999,計算１!H30)</f>
        <v>18</v>
      </c>
      <c r="M11" s="1">
        <f>IF(ISERROR(計算１!H31),9999,計算１!H31)</f>
        <v>16</v>
      </c>
      <c r="N11" s="1">
        <f>IF(ISERROR(計算１!H32),9999,計算１!H32)</f>
        <v>16</v>
      </c>
      <c r="O11" s="1">
        <f>IF(ISERROR(計算１!H33),9999,計算１!H33)</f>
        <v>16</v>
      </c>
      <c r="P11" s="1">
        <f>IF(ISERROR(計算１!H34),9999,計算１!H34)</f>
        <v>19</v>
      </c>
      <c r="Q11" s="1">
        <f>IF(ISERROR(計算１!H35),9999,計算１!H35)</f>
        <v>23</v>
      </c>
      <c r="R11" s="1">
        <f>IF(ISERROR(計算１!H36),9999,計算１!H36)</f>
        <v>28</v>
      </c>
      <c r="S11" s="1">
        <f>IF(ISERROR(計算１!H37),9999,計算１!H37)</f>
        <v>34</v>
      </c>
      <c r="T11" s="1">
        <f>IF(ISERROR(計算１!H38),9999,計算１!H38)</f>
        <v>40</v>
      </c>
      <c r="U11" s="1">
        <f>IF(ISERROR(計算１!H39),9999,計算１!H39)</f>
        <v>48</v>
      </c>
      <c r="V11" s="1">
        <f>IF(ISERROR(計算１!H40),9999,計算１!H40)</f>
        <v>54</v>
      </c>
      <c r="W11" s="1">
        <f>IF(ISERROR(計算１!H41),9999,計算１!H41)</f>
        <v>59</v>
      </c>
      <c r="X11" s="1">
        <f>IF(ISERROR(計算１!H42),9999,計算１!H42)</f>
        <v>62</v>
      </c>
      <c r="Y11" s="1">
        <f>IF(ISERROR(計算１!H43),9999,計算１!H43)</f>
        <v>65</v>
      </c>
      <c r="Z11" s="1">
        <f>IF(ISERROR(計算１!H44),9999,計算１!H44)</f>
        <v>66</v>
      </c>
      <c r="AA11" s="1">
        <f>IF(ISERROR(計算１!H45),9999,計算１!H45)</f>
        <v>67</v>
      </c>
      <c r="AB11" s="1">
        <f>IF(ISERROR(計算１!H46),9999,計算１!H46)</f>
        <v>66</v>
      </c>
      <c r="AC11" s="1">
        <f>IF(ISERROR(計算１!H47),9999,計算１!H47)</f>
        <v>63</v>
      </c>
      <c r="AD11" s="1">
        <f>IF(ISERROR(計算１!H48),9999,計算１!H48)</f>
        <v>61</v>
      </c>
      <c r="AE11" s="1">
        <f>IF(ISERROR(計算１!H49),9999,計算１!H49)</f>
        <v>58</v>
      </c>
    </row>
    <row r="12" spans="1:31" x14ac:dyDescent="0.55000000000000004">
      <c r="A12" s="1">
        <f>値貼り付け用シート!A12</f>
        <v>2026</v>
      </c>
      <c r="B12" s="2">
        <f>値貼り付け用シート!B12</f>
        <v>99999999</v>
      </c>
      <c r="C12" s="1">
        <f>値貼り付け用シート!C12</f>
        <v>999</v>
      </c>
      <c r="D12" s="3">
        <f>値貼り付け用シート!D12</f>
        <v>6</v>
      </c>
      <c r="E12" s="1" t="str">
        <f>値貼り付け用シート!E12</f>
        <v>PPB</v>
      </c>
      <c r="F12" s="3">
        <f>値貼り付け用シート!F12</f>
        <v>4</v>
      </c>
      <c r="G12" s="3">
        <f>値貼り付け用シート!G12</f>
        <v>2</v>
      </c>
      <c r="H12" s="1">
        <f>IF(ISERROR(計算１!H50),9999,計算１!H50)</f>
        <v>55</v>
      </c>
      <c r="I12" s="1">
        <f>IF(ISERROR(計算１!H51),9999,計算１!H51)</f>
        <v>52</v>
      </c>
      <c r="J12" s="1">
        <f>IF(ISERROR(計算１!H52),9999,計算１!H52)</f>
        <v>49</v>
      </c>
      <c r="K12" s="1">
        <f>IF(ISERROR(計算１!H53),9999,計算１!H53)</f>
        <v>47</v>
      </c>
      <c r="L12" s="1">
        <f>IF(ISERROR(計算１!H54),9999,計算１!H54)</f>
        <v>44</v>
      </c>
      <c r="M12" s="1">
        <f>IF(ISERROR(計算１!H55),9999,計算１!H55)</f>
        <v>42</v>
      </c>
      <c r="N12" s="1">
        <f>IF(ISERROR(計算１!H56),9999,計算１!H56)</f>
        <v>41</v>
      </c>
      <c r="O12" s="1">
        <f>IF(ISERROR(計算１!H57),9999,計算１!H57)</f>
        <v>40</v>
      </c>
      <c r="P12" s="1">
        <f>IF(ISERROR(計算１!H58),9999,計算１!H58)</f>
        <v>40</v>
      </c>
      <c r="Q12" s="1">
        <f>IF(ISERROR(計算１!H59),9999,計算１!H59)</f>
        <v>40</v>
      </c>
      <c r="R12" s="1">
        <f>IF(ISERROR(計算１!H60),9999,計算１!H60)</f>
        <v>42</v>
      </c>
      <c r="S12" s="1">
        <f>IF(ISERROR(計算１!H61),9999,計算１!H61)</f>
        <v>44</v>
      </c>
      <c r="T12" s="1">
        <f>IF(ISERROR(計算１!H62),9999,計算１!H62)</f>
        <v>46</v>
      </c>
      <c r="U12" s="1">
        <f>IF(ISERROR(計算１!H63),9999,計算１!H63)</f>
        <v>48</v>
      </c>
      <c r="V12" s="1">
        <f>IF(ISERROR(計算１!H64),9999,計算１!H64)</f>
        <v>49</v>
      </c>
      <c r="W12" s="1">
        <f>IF(ISERROR(計算１!H65),9999,計算１!H65)</f>
        <v>51</v>
      </c>
      <c r="X12" s="1">
        <f>IF(ISERROR(計算１!H66),9999,計算１!H66)</f>
        <v>53</v>
      </c>
      <c r="Y12" s="1">
        <f>IF(ISERROR(計算１!H67),9999,計算１!H67)</f>
        <v>53</v>
      </c>
      <c r="Z12" s="1">
        <f>IF(ISERROR(計算１!H68),9999,計算１!H68)</f>
        <v>54</v>
      </c>
      <c r="AA12" s="1">
        <f>IF(ISERROR(計算１!H69),9999,計算１!H69)</f>
        <v>54</v>
      </c>
      <c r="AB12" s="1">
        <f>IF(ISERROR(計算１!H70),9999,計算１!H70)</f>
        <v>53</v>
      </c>
      <c r="AC12" s="1">
        <f>IF(ISERROR(計算１!H71),9999,計算１!H71)</f>
        <v>53</v>
      </c>
      <c r="AD12" s="1">
        <f>IF(ISERROR(計算１!H72),9999,計算１!H72)</f>
        <v>53</v>
      </c>
      <c r="AE12" s="1">
        <f>IF(ISERROR(計算１!H73),9999,計算１!H73)</f>
        <v>52</v>
      </c>
    </row>
    <row r="13" spans="1:31" x14ac:dyDescent="0.55000000000000004">
      <c r="A13" s="1">
        <f>値貼り付け用シート!A13</f>
        <v>2026</v>
      </c>
      <c r="B13" s="2">
        <f>値貼り付け用シート!B13</f>
        <v>99999999</v>
      </c>
      <c r="C13" s="1">
        <f>値貼り付け用シート!C13</f>
        <v>999</v>
      </c>
      <c r="D13" s="3">
        <f>値貼り付け用シート!D13</f>
        <v>6</v>
      </c>
      <c r="E13" s="1" t="str">
        <f>値貼り付け用シート!E13</f>
        <v>PPB</v>
      </c>
      <c r="F13" s="3">
        <f>値貼り付け用シート!F13</f>
        <v>4</v>
      </c>
      <c r="G13" s="3">
        <f>値貼り付け用シート!G13</f>
        <v>3</v>
      </c>
      <c r="H13" s="1">
        <f>IF(ISERROR(計算１!H74),9999,計算１!H74)</f>
        <v>52</v>
      </c>
      <c r="I13" s="1">
        <f>IF(ISERROR(計算１!H75),9999,計算１!H75)</f>
        <v>51</v>
      </c>
      <c r="J13" s="1">
        <f>IF(ISERROR(計算１!H76),9999,計算１!H76)</f>
        <v>51</v>
      </c>
      <c r="K13" s="1">
        <f>IF(ISERROR(計算１!H77),9999,計算１!H77)</f>
        <v>50</v>
      </c>
      <c r="L13" s="1">
        <f>IF(ISERROR(計算１!H78),9999,計算１!H78)</f>
        <v>49</v>
      </c>
      <c r="M13" s="1">
        <f>IF(ISERROR(計算１!H79),9999,計算１!H79)</f>
        <v>47</v>
      </c>
      <c r="N13" s="1">
        <f>IF(ISERROR(計算１!H80),9999,計算１!H80)</f>
        <v>46</v>
      </c>
      <c r="O13" s="1">
        <f>IF(ISERROR(計算１!H81),9999,計算１!H81)</f>
        <v>44</v>
      </c>
      <c r="P13" s="1">
        <f>IF(ISERROR(計算１!H82),9999,計算１!H82)</f>
        <v>43</v>
      </c>
      <c r="Q13" s="1">
        <f>IF(ISERROR(計算１!H83),9999,計算１!H83)</f>
        <v>42</v>
      </c>
      <c r="R13" s="1">
        <f>IF(ISERROR(計算１!H84),9999,計算１!H84)</f>
        <v>42</v>
      </c>
      <c r="S13" s="1">
        <f>IF(ISERROR(計算１!H85),9999,計算１!H85)</f>
        <v>43</v>
      </c>
      <c r="T13" s="1">
        <f>IF(ISERROR(計算１!H86),9999,計算１!H86)</f>
        <v>44</v>
      </c>
      <c r="U13" s="1">
        <f>IF(ISERROR(計算１!H87),9999,計算１!H87)</f>
        <v>46</v>
      </c>
      <c r="V13" s="1">
        <f>IF(ISERROR(計算１!H88),9999,計算１!H88)</f>
        <v>48</v>
      </c>
      <c r="W13" s="1">
        <f>IF(ISERROR(計算１!H89),9999,計算１!H89)</f>
        <v>50</v>
      </c>
      <c r="X13" s="1">
        <f>IF(ISERROR(計算１!H90),9999,計算１!H90)</f>
        <v>51</v>
      </c>
      <c r="Y13" s="1">
        <f>IF(ISERROR(計算１!H91),9999,計算１!H91)</f>
        <v>51</v>
      </c>
      <c r="Z13" s="1">
        <f>IF(ISERROR(計算１!H92),9999,計算１!H92)</f>
        <v>51</v>
      </c>
      <c r="AA13" s="1">
        <f>IF(ISERROR(計算１!H93),9999,計算１!H93)</f>
        <v>50</v>
      </c>
      <c r="AB13" s="1">
        <f>IF(ISERROR(計算１!H94),9999,計算１!H94)</f>
        <v>49</v>
      </c>
      <c r="AC13" s="1">
        <f>IF(ISERROR(計算１!H95),9999,計算１!H95)</f>
        <v>48</v>
      </c>
      <c r="AD13" s="1">
        <f>IF(ISERROR(計算１!H96),9999,計算１!H96)</f>
        <v>47</v>
      </c>
      <c r="AE13" s="1">
        <f>IF(ISERROR(計算１!H97),9999,計算１!H97)</f>
        <v>45</v>
      </c>
    </row>
    <row r="14" spans="1:31" x14ac:dyDescent="0.55000000000000004">
      <c r="A14" s="1">
        <f>値貼り付け用シート!A14</f>
        <v>2026</v>
      </c>
      <c r="B14" s="2">
        <f>値貼り付け用シート!B14</f>
        <v>99999999</v>
      </c>
      <c r="C14" s="1">
        <f>値貼り付け用シート!C14</f>
        <v>999</v>
      </c>
      <c r="D14" s="3">
        <f>値貼り付け用シート!D14</f>
        <v>6</v>
      </c>
      <c r="E14" s="1" t="str">
        <f>値貼り付け用シート!E14</f>
        <v>PPB</v>
      </c>
      <c r="F14" s="3">
        <f>値貼り付け用シート!F14</f>
        <v>4</v>
      </c>
      <c r="G14" s="3">
        <f>値貼り付け用シート!G14</f>
        <v>4</v>
      </c>
      <c r="H14" s="1">
        <f>IF(ISERROR(計算１!H98),9999,計算１!H98)</f>
        <v>44</v>
      </c>
      <c r="I14" s="1">
        <f>IF(ISERROR(計算１!H99),9999,計算１!H99)</f>
        <v>42</v>
      </c>
      <c r="J14" s="1">
        <f>IF(ISERROR(計算１!H100),9999,計算１!H100)</f>
        <v>40</v>
      </c>
      <c r="K14" s="1">
        <f>IF(ISERROR(計算１!H101),9999,計算１!H101)</f>
        <v>37</v>
      </c>
      <c r="L14" s="1">
        <f>IF(ISERROR(計算１!H102),9999,計算１!H102)</f>
        <v>34</v>
      </c>
      <c r="M14" s="1">
        <f>IF(ISERROR(計算１!H103),9999,計算１!H103)</f>
        <v>30</v>
      </c>
      <c r="N14" s="1">
        <f>IF(ISERROR(計算１!H104),9999,計算１!H104)</f>
        <v>27</v>
      </c>
      <c r="O14" s="1">
        <f>IF(ISERROR(計算１!H105),9999,計算１!H105)</f>
        <v>25</v>
      </c>
      <c r="P14" s="1">
        <f>IF(ISERROR(計算１!H106),9999,計算１!H106)</f>
        <v>24</v>
      </c>
      <c r="Q14" s="1">
        <f>IF(ISERROR(計算１!H107),9999,計算１!H107)</f>
        <v>24</v>
      </c>
      <c r="R14" s="1">
        <f>IF(ISERROR(計算１!H108),9999,計算１!H108)</f>
        <v>25</v>
      </c>
      <c r="S14" s="1">
        <f>IF(ISERROR(計算１!H109),9999,計算１!H109)</f>
        <v>28</v>
      </c>
      <c r="T14" s="1">
        <f>IF(ISERROR(計算１!H110),9999,計算１!H110)</f>
        <v>32</v>
      </c>
      <c r="U14" s="1">
        <f>IF(ISERROR(計算１!H111),9999,計算１!H111)</f>
        <v>38</v>
      </c>
      <c r="V14" s="1">
        <f>IF(ISERROR(計算１!H112),9999,計算１!H112)</f>
        <v>43</v>
      </c>
      <c r="W14" s="1">
        <f>IF(ISERROR(計算１!H113),9999,計算１!H113)</f>
        <v>46</v>
      </c>
      <c r="X14" s="1">
        <f>IF(ISERROR(計算１!H114),9999,計算１!H114)</f>
        <v>49</v>
      </c>
      <c r="Y14" s="1">
        <f>IF(ISERROR(計算１!H115),9999,計算１!H115)</f>
        <v>51</v>
      </c>
      <c r="Z14" s="1">
        <f>IF(ISERROR(計算１!H116),9999,計算１!H116)</f>
        <v>52</v>
      </c>
      <c r="AA14" s="1">
        <f>IF(ISERROR(計算１!H117),9999,計算１!H117)</f>
        <v>52</v>
      </c>
      <c r="AB14" s="1">
        <f>IF(ISERROR(計算１!H118),9999,計算１!H118)</f>
        <v>52</v>
      </c>
      <c r="AC14" s="1">
        <f>IF(ISERROR(計算１!H119),9999,計算１!H119)</f>
        <v>52</v>
      </c>
      <c r="AD14" s="1">
        <f>IF(ISERROR(計算１!H120),9999,計算１!H120)</f>
        <v>49</v>
      </c>
      <c r="AE14" s="1">
        <f>IF(ISERROR(計算１!H121),9999,計算１!H121)</f>
        <v>46</v>
      </c>
    </row>
    <row r="15" spans="1:31" x14ac:dyDescent="0.55000000000000004">
      <c r="A15" s="1">
        <f>値貼り付け用シート!A15</f>
        <v>2026</v>
      </c>
      <c r="B15" s="2">
        <f>値貼り付け用シート!B15</f>
        <v>99999999</v>
      </c>
      <c r="C15" s="1">
        <f>値貼り付け用シート!C15</f>
        <v>999</v>
      </c>
      <c r="D15" s="3">
        <f>値貼り付け用シート!D15</f>
        <v>6</v>
      </c>
      <c r="E15" s="1" t="str">
        <f>値貼り付け用シート!E15</f>
        <v>PPB</v>
      </c>
      <c r="F15" s="3">
        <f>値貼り付け用シート!F15</f>
        <v>4</v>
      </c>
      <c r="G15" s="3">
        <f>値貼り付け用シート!G15</f>
        <v>5</v>
      </c>
      <c r="H15" s="1">
        <f>IF(ISERROR(計算１!H122),9999,計算１!H122)</f>
        <v>40</v>
      </c>
      <c r="I15" s="1">
        <f>IF(ISERROR(計算１!H123),9999,計算１!H123)</f>
        <v>34</v>
      </c>
      <c r="J15" s="1">
        <f>IF(ISERROR(計算１!H124),9999,計算１!H124)</f>
        <v>31</v>
      </c>
      <c r="K15" s="1">
        <f>IF(ISERROR(計算１!H125),9999,計算１!H125)</f>
        <v>26</v>
      </c>
      <c r="L15" s="1">
        <f>IF(ISERROR(計算１!H126),9999,計算１!H126)</f>
        <v>20</v>
      </c>
      <c r="M15" s="1">
        <f>IF(ISERROR(計算１!H127),9999,計算１!H127)</f>
        <v>14</v>
      </c>
      <c r="N15" s="1">
        <f>IF(ISERROR(計算１!H128),9999,計算１!H128)</f>
        <v>11</v>
      </c>
      <c r="O15" s="1">
        <f>IF(ISERROR(計算１!H129),9999,計算１!H129)</f>
        <v>11</v>
      </c>
      <c r="P15" s="1">
        <f>IF(ISERROR(計算１!H130),9999,計算１!H130)</f>
        <v>13</v>
      </c>
      <c r="Q15" s="1">
        <f>IF(ISERROR(計算１!H131),9999,計算１!H131)</f>
        <v>16</v>
      </c>
      <c r="R15" s="1">
        <f>IF(ISERROR(計算１!H132),9999,計算１!H132)</f>
        <v>15</v>
      </c>
      <c r="S15" s="1">
        <f>IF(ISERROR(計算１!H133),9999,計算１!H133)</f>
        <v>19</v>
      </c>
      <c r="T15" s="1">
        <f>IF(ISERROR(計算１!H134),9999,計算１!H134)</f>
        <v>26</v>
      </c>
      <c r="U15" s="1">
        <f>IF(ISERROR(計算１!H135),9999,計算１!H135)</f>
        <v>34</v>
      </c>
      <c r="V15" s="1">
        <f>IF(ISERROR(計算１!H136),9999,計算１!H136)</f>
        <v>41</v>
      </c>
      <c r="W15" s="1">
        <f>IF(ISERROR(計算１!H137),9999,計算１!H137)</f>
        <v>46</v>
      </c>
      <c r="X15" s="1">
        <f>IF(ISERROR(計算１!H138),9999,計算１!H138)</f>
        <v>50</v>
      </c>
      <c r="Y15" s="1">
        <f>IF(ISERROR(計算１!H139),9999,計算１!H139)</f>
        <v>55</v>
      </c>
      <c r="Z15" s="1">
        <f>IF(ISERROR(計算１!H140),9999,計算１!H140)</f>
        <v>54</v>
      </c>
      <c r="AA15" s="1">
        <f>IF(ISERROR(計算１!H141),9999,計算１!H141)</f>
        <v>56</v>
      </c>
      <c r="AB15" s="1">
        <f>IF(ISERROR(計算１!H142),9999,計算１!H142)</f>
        <v>55</v>
      </c>
      <c r="AC15" s="1">
        <f>IF(ISERROR(計算１!H143),9999,計算１!H143)</f>
        <v>53</v>
      </c>
      <c r="AD15" s="1">
        <f>IF(ISERROR(計算１!H144),9999,計算１!H144)</f>
        <v>52</v>
      </c>
      <c r="AE15" s="1">
        <f>IF(ISERROR(計算１!H145),9999,計算１!H145)</f>
        <v>50</v>
      </c>
    </row>
    <row r="16" spans="1:31" x14ac:dyDescent="0.55000000000000004">
      <c r="A16" s="1">
        <f>値貼り付け用シート!A16</f>
        <v>2026</v>
      </c>
      <c r="B16" s="2">
        <f>値貼り付け用シート!B16</f>
        <v>99999999</v>
      </c>
      <c r="C16" s="1">
        <f>値貼り付け用シート!C16</f>
        <v>999</v>
      </c>
      <c r="D16" s="3">
        <f>値貼り付け用シート!D16</f>
        <v>6</v>
      </c>
      <c r="E16" s="1" t="str">
        <f>値貼り付け用シート!E16</f>
        <v>PPB</v>
      </c>
      <c r="F16" s="3">
        <f>値貼り付け用シート!F16</f>
        <v>4</v>
      </c>
      <c r="G16" s="3">
        <f>値貼り付け用シート!G16</f>
        <v>6</v>
      </c>
      <c r="H16" s="1">
        <f>IF(ISERROR(計算１!H146),9999,計算１!H146)</f>
        <v>49</v>
      </c>
      <c r="I16" s="1">
        <f>IF(ISERROR(計算１!H147),9999,計算１!H147)</f>
        <v>48</v>
      </c>
      <c r="J16" s="1">
        <f>IF(ISERROR(計算１!H148),9999,計算１!H148)</f>
        <v>48</v>
      </c>
      <c r="K16" s="1">
        <f>IF(ISERROR(計算１!H149),9999,計算１!H149)</f>
        <v>47</v>
      </c>
      <c r="L16" s="1">
        <f>IF(ISERROR(計算１!H150),9999,計算１!H150)</f>
        <v>47</v>
      </c>
      <c r="M16" s="1">
        <f>IF(ISERROR(計算１!H151),9999,計算１!H151)</f>
        <v>47</v>
      </c>
      <c r="N16" s="1">
        <f>IF(ISERROR(計算１!H152),9999,計算１!H152)</f>
        <v>47</v>
      </c>
      <c r="O16" s="1">
        <f>IF(ISERROR(計算１!H153),9999,計算１!H153)</f>
        <v>47</v>
      </c>
      <c r="P16" s="1">
        <f>IF(ISERROR(計算１!H154),9999,計算１!H154)</f>
        <v>47</v>
      </c>
      <c r="Q16" s="1">
        <f>IF(ISERROR(計算１!H155),9999,計算１!H155)</f>
        <v>47</v>
      </c>
      <c r="R16" s="1">
        <f>IF(ISERROR(計算１!H156),9999,計算１!H156)</f>
        <v>47</v>
      </c>
      <c r="S16" s="1">
        <f>IF(ISERROR(計算１!H157),9999,計算１!H157)</f>
        <v>47</v>
      </c>
      <c r="T16" s="1">
        <f>IF(ISERROR(計算１!H158),9999,計算１!H158)</f>
        <v>48</v>
      </c>
      <c r="U16" s="1">
        <f>IF(ISERROR(計算１!H159),9999,計算１!H159)</f>
        <v>49</v>
      </c>
      <c r="V16" s="1">
        <f>IF(ISERROR(計算１!H160),9999,計算１!H160)</f>
        <v>49</v>
      </c>
      <c r="W16" s="1">
        <f>IF(ISERROR(計算１!H161),9999,計算１!H161)</f>
        <v>50</v>
      </c>
      <c r="X16" s="1">
        <f>IF(ISERROR(計算１!H162),9999,計算１!H162)</f>
        <v>50</v>
      </c>
      <c r="Y16" s="1">
        <f>IF(ISERROR(計算１!H163),9999,計算１!H163)</f>
        <v>50</v>
      </c>
      <c r="Z16" s="1">
        <f>IF(ISERROR(計算１!H164),9999,計算１!H164)</f>
        <v>49</v>
      </c>
      <c r="AA16" s="1">
        <f>IF(ISERROR(計算１!H165),9999,計算１!H165)</f>
        <v>48</v>
      </c>
      <c r="AB16" s="1">
        <f>IF(ISERROR(計算１!H166),9999,計算１!H166)</f>
        <v>46</v>
      </c>
      <c r="AC16" s="1">
        <f>IF(ISERROR(計算１!H167),9999,計算１!H167)</f>
        <v>45</v>
      </c>
      <c r="AD16" s="1">
        <f>IF(ISERROR(計算１!H168),9999,計算１!H168)</f>
        <v>44</v>
      </c>
      <c r="AE16" s="1">
        <f>IF(ISERROR(計算１!H169),9999,計算１!H169)</f>
        <v>43</v>
      </c>
    </row>
    <row r="17" spans="1:31" x14ac:dyDescent="0.55000000000000004">
      <c r="A17" s="1">
        <f>値貼り付け用シート!A17</f>
        <v>2026</v>
      </c>
      <c r="B17" s="2">
        <f>値貼り付け用シート!B17</f>
        <v>99999999</v>
      </c>
      <c r="C17" s="1">
        <f>値貼り付け用シート!C17</f>
        <v>999</v>
      </c>
      <c r="D17" s="3">
        <f>値貼り付け用シート!D17</f>
        <v>6</v>
      </c>
      <c r="E17" s="1" t="str">
        <f>値貼り付け用シート!E17</f>
        <v>PPB</v>
      </c>
      <c r="F17" s="3">
        <f>値貼り付け用シート!F17</f>
        <v>4</v>
      </c>
      <c r="G17" s="3">
        <f>値貼り付け用シート!G17</f>
        <v>7</v>
      </c>
      <c r="H17" s="1">
        <f>IF(ISERROR(計算１!H170),9999,計算１!H170)</f>
        <v>42</v>
      </c>
      <c r="I17" s="1">
        <f>IF(ISERROR(計算１!H171),9999,計算１!H171)</f>
        <v>41</v>
      </c>
      <c r="J17" s="1">
        <f>IF(ISERROR(計算１!H172),9999,計算１!H172)</f>
        <v>41</v>
      </c>
      <c r="K17" s="1">
        <f>IF(ISERROR(計算１!H173),9999,計算１!H173)</f>
        <v>41</v>
      </c>
      <c r="L17" s="1">
        <f>IF(ISERROR(計算１!H174),9999,計算１!H174)</f>
        <v>40</v>
      </c>
      <c r="M17" s="1">
        <f>IF(ISERROR(計算１!H175),9999,計算１!H175)</f>
        <v>40</v>
      </c>
      <c r="N17" s="1">
        <f>IF(ISERROR(計算１!H176),9999,計算１!H176)</f>
        <v>41</v>
      </c>
      <c r="O17" s="1">
        <f>IF(ISERROR(計算１!H177),9999,計算１!H177)</f>
        <v>41</v>
      </c>
      <c r="P17" s="1">
        <f>IF(ISERROR(計算１!H178),9999,計算１!H178)</f>
        <v>41</v>
      </c>
      <c r="Q17" s="1">
        <f>IF(ISERROR(計算１!H179),9999,計算１!H179)</f>
        <v>40</v>
      </c>
      <c r="R17" s="1">
        <f>IF(ISERROR(計算１!H180),9999,計算１!H180)</f>
        <v>40</v>
      </c>
      <c r="S17" s="1">
        <f>IF(ISERROR(計算１!H181),9999,計算１!H181)</f>
        <v>40</v>
      </c>
      <c r="T17" s="1">
        <f>IF(ISERROR(計算１!H182),9999,計算１!H182)</f>
        <v>40</v>
      </c>
      <c r="U17" s="1">
        <f>IF(ISERROR(計算１!H183),9999,計算１!H183)</f>
        <v>40</v>
      </c>
      <c r="V17" s="1">
        <f>IF(ISERROR(計算１!H184),9999,計算１!H184)</f>
        <v>39</v>
      </c>
      <c r="W17" s="1">
        <f>IF(ISERROR(計算１!H185),9999,計算１!H185)</f>
        <v>39</v>
      </c>
      <c r="X17" s="1">
        <f>IF(ISERROR(計算１!H186),9999,計算１!H186)</f>
        <v>39</v>
      </c>
      <c r="Y17" s="1">
        <f>IF(ISERROR(計算１!H187),9999,計算１!H187)</f>
        <v>38</v>
      </c>
      <c r="Z17" s="1">
        <f>IF(ISERROR(計算１!H188),9999,計算１!H188)</f>
        <v>38</v>
      </c>
      <c r="AA17" s="1">
        <f>IF(ISERROR(計算１!H189),9999,計算１!H189)</f>
        <v>38</v>
      </c>
      <c r="AB17" s="1">
        <f>IF(ISERROR(計算１!H190),9999,計算１!H190)</f>
        <v>39</v>
      </c>
      <c r="AC17" s="1">
        <f>IF(ISERROR(計算１!H191),9999,計算１!H191)</f>
        <v>39</v>
      </c>
      <c r="AD17" s="1">
        <f>IF(ISERROR(計算１!H192),9999,計算１!H192)</f>
        <v>39</v>
      </c>
      <c r="AE17" s="1">
        <f>IF(ISERROR(計算１!H193),9999,計算１!H193)</f>
        <v>39</v>
      </c>
    </row>
    <row r="18" spans="1:31" x14ac:dyDescent="0.55000000000000004">
      <c r="A18" s="1">
        <f>値貼り付け用シート!A18</f>
        <v>2026</v>
      </c>
      <c r="B18" s="2">
        <f>値貼り付け用シート!B18</f>
        <v>99999999</v>
      </c>
      <c r="C18" s="1">
        <f>値貼り付け用シート!C18</f>
        <v>999</v>
      </c>
      <c r="D18" s="3">
        <f>値貼り付け用シート!D18</f>
        <v>6</v>
      </c>
      <c r="E18" s="1" t="str">
        <f>値貼り付け用シート!E18</f>
        <v>PPB</v>
      </c>
      <c r="F18" s="3">
        <f>値貼り付け用シート!F18</f>
        <v>4</v>
      </c>
      <c r="G18" s="3">
        <f>値貼り付け用シート!G18</f>
        <v>8</v>
      </c>
      <c r="H18" s="1">
        <f>IF(ISERROR(計算１!H194),9999,計算１!H194)</f>
        <v>39</v>
      </c>
      <c r="I18" s="1">
        <f>IF(ISERROR(計算１!H195),9999,計算１!H195)</f>
        <v>39</v>
      </c>
      <c r="J18" s="1">
        <f>IF(ISERROR(計算１!H196),9999,計算１!H196)</f>
        <v>38</v>
      </c>
      <c r="K18" s="1">
        <f>IF(ISERROR(計算１!H197),9999,計算１!H197)</f>
        <v>37</v>
      </c>
      <c r="L18" s="1">
        <f>IF(ISERROR(計算１!H198),9999,計算１!H198)</f>
        <v>36</v>
      </c>
      <c r="M18" s="1">
        <f>IF(ISERROR(計算１!H199),9999,計算１!H199)</f>
        <v>35</v>
      </c>
      <c r="N18" s="1">
        <f>IF(ISERROR(計算１!H200),9999,計算１!H200)</f>
        <v>34</v>
      </c>
      <c r="O18" s="1">
        <f>IF(ISERROR(計算１!H201),9999,計算１!H201)</f>
        <v>33</v>
      </c>
      <c r="P18" s="1">
        <f>IF(ISERROR(計算１!H202),9999,計算１!H202)</f>
        <v>34</v>
      </c>
      <c r="Q18" s="1">
        <f>IF(ISERROR(計算１!H203),9999,計算１!H203)</f>
        <v>35</v>
      </c>
      <c r="R18" s="1">
        <f>IF(ISERROR(計算１!H204),9999,計算１!H204)</f>
        <v>36</v>
      </c>
      <c r="S18" s="1">
        <f>IF(ISERROR(計算１!H205),9999,計算１!H205)</f>
        <v>36</v>
      </c>
      <c r="T18" s="1">
        <f>IF(ISERROR(計算１!H206),9999,計算１!H206)</f>
        <v>37</v>
      </c>
      <c r="U18" s="1">
        <f>IF(ISERROR(計算１!H207),9999,計算１!H207)</f>
        <v>38</v>
      </c>
      <c r="V18" s="1">
        <f>IF(ISERROR(計算１!H208),9999,計算１!H208)</f>
        <v>39</v>
      </c>
      <c r="W18" s="1">
        <f>IF(ISERROR(計算１!H209),9999,計算１!H209)</f>
        <v>40</v>
      </c>
      <c r="X18" s="1">
        <f>IF(ISERROR(計算１!H210),9999,計算１!H210)</f>
        <v>40</v>
      </c>
      <c r="Y18" s="1">
        <f>IF(ISERROR(計算１!H211),9999,計算１!H211)</f>
        <v>40</v>
      </c>
      <c r="Z18" s="1">
        <f>IF(ISERROR(計算１!H212),9999,計算１!H212)</f>
        <v>40</v>
      </c>
      <c r="AA18" s="1">
        <f>IF(ISERROR(計算１!H213),9999,計算１!H213)</f>
        <v>41</v>
      </c>
      <c r="AB18" s="1">
        <f>IF(ISERROR(計算１!H214),9999,計算１!H214)</f>
        <v>42</v>
      </c>
      <c r="AC18" s="1">
        <f>IF(ISERROR(計算１!H215),9999,計算１!H215)</f>
        <v>42</v>
      </c>
      <c r="AD18" s="1">
        <f>IF(ISERROR(計算１!H216),9999,計算１!H216)</f>
        <v>42</v>
      </c>
      <c r="AE18" s="1">
        <f>IF(ISERROR(計算１!H217),9999,計算１!H217)</f>
        <v>43</v>
      </c>
    </row>
    <row r="19" spans="1:31" x14ac:dyDescent="0.55000000000000004">
      <c r="A19" s="1">
        <f>値貼り付け用シート!A19</f>
        <v>2026</v>
      </c>
      <c r="B19" s="2">
        <f>値貼り付け用シート!B19</f>
        <v>99999999</v>
      </c>
      <c r="C19" s="1">
        <f>値貼り付け用シート!C19</f>
        <v>999</v>
      </c>
      <c r="D19" s="3">
        <f>値貼り付け用シート!D19</f>
        <v>6</v>
      </c>
      <c r="E19" s="1" t="str">
        <f>値貼り付け用シート!E19</f>
        <v>PPB</v>
      </c>
      <c r="F19" s="3">
        <f>値貼り付け用シート!F19</f>
        <v>4</v>
      </c>
      <c r="G19" s="3">
        <f>値貼り付け用シート!G19</f>
        <v>9</v>
      </c>
      <c r="H19" s="1">
        <f>IF(ISERROR(計算１!H218),9999,計算１!H218)</f>
        <v>43</v>
      </c>
      <c r="I19" s="1">
        <f>IF(ISERROR(計算１!H219),9999,計算１!H219)</f>
        <v>45</v>
      </c>
      <c r="J19" s="1">
        <f>IF(ISERROR(計算１!H220),9999,計算１!H220)</f>
        <v>44</v>
      </c>
      <c r="K19" s="1">
        <f>IF(ISERROR(計算１!H221),9999,計算１!H221)</f>
        <v>44</v>
      </c>
      <c r="L19" s="1">
        <f>IF(ISERROR(計算１!H222),9999,計算１!H222)</f>
        <v>44</v>
      </c>
      <c r="M19" s="1">
        <f>IF(ISERROR(計算１!H223),9999,計算１!H223)</f>
        <v>44</v>
      </c>
      <c r="N19" s="1">
        <f>IF(ISERROR(計算１!H224),9999,計算１!H224)</f>
        <v>44</v>
      </c>
      <c r="O19" s="1">
        <f>IF(ISERROR(計算１!H225),9999,計算１!H225)</f>
        <v>45</v>
      </c>
      <c r="P19" s="1">
        <f>IF(ISERROR(計算１!H226),9999,計算１!H226)</f>
        <v>45</v>
      </c>
      <c r="Q19" s="1">
        <f>IF(ISERROR(計算１!H227),9999,計算１!H227)</f>
        <v>46</v>
      </c>
      <c r="R19" s="1">
        <f>IF(ISERROR(計算１!H228),9999,計算１!H228)</f>
        <v>46</v>
      </c>
      <c r="S19" s="1">
        <f>IF(ISERROR(計算１!H229),9999,計算１!H229)</f>
        <v>47</v>
      </c>
      <c r="T19" s="1">
        <f>IF(ISERROR(計算１!H230),9999,計算１!H230)</f>
        <v>49</v>
      </c>
      <c r="U19" s="1">
        <f>IF(ISERROR(計算１!H231),9999,計算１!H231)</f>
        <v>50</v>
      </c>
      <c r="V19" s="1">
        <f>IF(ISERROR(計算１!H232),9999,計算１!H232)</f>
        <v>51</v>
      </c>
      <c r="W19" s="1">
        <f>IF(ISERROR(計算１!H233),9999,計算１!H233)</f>
        <v>52</v>
      </c>
      <c r="X19" s="1">
        <f>IF(ISERROR(計算１!H234),9999,計算１!H234)</f>
        <v>53</v>
      </c>
      <c r="Y19" s="1">
        <f>IF(ISERROR(計算１!H235),9999,計算１!H235)</f>
        <v>54</v>
      </c>
      <c r="Z19" s="1">
        <f>IF(ISERROR(計算１!H236),9999,計算１!H236)</f>
        <v>55</v>
      </c>
      <c r="AA19" s="1">
        <f>IF(ISERROR(計算１!H237),9999,計算１!H237)</f>
        <v>56</v>
      </c>
      <c r="AB19" s="1">
        <f>IF(ISERROR(計算１!H238),9999,計算１!H238)</f>
        <v>56</v>
      </c>
      <c r="AC19" s="1">
        <f>IF(ISERROR(計算１!H239),9999,計算１!H239)</f>
        <v>55</v>
      </c>
      <c r="AD19" s="1">
        <f>IF(ISERROR(計算１!H240),9999,計算１!H240)</f>
        <v>53</v>
      </c>
      <c r="AE19" s="1">
        <f>IF(ISERROR(計算１!H241),9999,計算１!H241)</f>
        <v>51</v>
      </c>
    </row>
    <row r="20" spans="1:31" x14ac:dyDescent="0.55000000000000004">
      <c r="A20" s="1">
        <f>値貼り付け用シート!A20</f>
        <v>2026</v>
      </c>
      <c r="B20" s="2">
        <f>値貼り付け用シート!B20</f>
        <v>99999999</v>
      </c>
      <c r="C20" s="1">
        <f>値貼り付け用シート!C20</f>
        <v>999</v>
      </c>
      <c r="D20" s="3">
        <f>値貼り付け用シート!D20</f>
        <v>6</v>
      </c>
      <c r="E20" s="1" t="str">
        <f>値貼り付け用シート!E20</f>
        <v>PPB</v>
      </c>
      <c r="F20" s="3">
        <f>値貼り付け用シート!F20</f>
        <v>4</v>
      </c>
      <c r="G20" s="3">
        <f>値貼り付け用シート!G20</f>
        <v>10</v>
      </c>
      <c r="H20" s="1">
        <f>IF(ISERROR(計算１!H242),9999,計算１!H242)</f>
        <v>48</v>
      </c>
      <c r="I20" s="1">
        <f>IF(ISERROR(計算１!H243),9999,計算１!H243)</f>
        <v>45</v>
      </c>
      <c r="J20" s="1">
        <f>IF(ISERROR(計算１!H244),9999,計算１!H244)</f>
        <v>42</v>
      </c>
      <c r="K20" s="1">
        <f>IF(ISERROR(計算１!H245),9999,計算１!H245)</f>
        <v>39</v>
      </c>
      <c r="L20" s="1">
        <f>IF(ISERROR(計算１!H246),9999,計算１!H246)</f>
        <v>36</v>
      </c>
      <c r="M20" s="1">
        <f>IF(ISERROR(計算１!H247),9999,計算１!H247)</f>
        <v>34</v>
      </c>
      <c r="N20" s="1">
        <f>IF(ISERROR(計算１!H248),9999,計算１!H248)</f>
        <v>33</v>
      </c>
      <c r="O20" s="1">
        <f>IF(ISERROR(計算１!H249),9999,計算１!H249)</f>
        <v>33</v>
      </c>
      <c r="P20" s="1">
        <f>IF(ISERROR(計算１!H250),9999,計算１!H250)</f>
        <v>33</v>
      </c>
      <c r="Q20" s="1">
        <f>IF(ISERROR(計算１!H251),9999,計算１!H251)</f>
        <v>32</v>
      </c>
      <c r="R20" s="1">
        <f>IF(ISERROR(計算１!H252),9999,計算１!H252)</f>
        <v>32</v>
      </c>
      <c r="S20" s="1">
        <f>IF(ISERROR(計算１!H253),9999,計算１!H253)</f>
        <v>32</v>
      </c>
      <c r="T20" s="1">
        <f>IF(ISERROR(計算１!H254),9999,計算１!H254)</f>
        <v>34</v>
      </c>
      <c r="U20" s="1">
        <f>IF(ISERROR(計算１!H255),9999,計算１!H255)</f>
        <v>37</v>
      </c>
      <c r="V20" s="1">
        <f>IF(ISERROR(計算１!H256),9999,計算１!H256)</f>
        <v>40</v>
      </c>
      <c r="W20" s="1">
        <f>IF(ISERROR(計算１!H257),9999,計算１!H257)</f>
        <v>43</v>
      </c>
      <c r="X20" s="1">
        <f>IF(ISERROR(計算１!H258),9999,計算１!H258)</f>
        <v>46</v>
      </c>
      <c r="Y20" s="1">
        <f>IF(ISERROR(計算１!H259),9999,計算１!H259)</f>
        <v>49</v>
      </c>
      <c r="Z20" s="1">
        <f>IF(ISERROR(計算１!H260),9999,計算１!H260)</f>
        <v>52</v>
      </c>
      <c r="AA20" s="1">
        <f>IF(ISERROR(計算１!H261),9999,計算１!H261)</f>
        <v>54</v>
      </c>
      <c r="AB20" s="1">
        <f>IF(ISERROR(計算１!H262),9999,計算１!H262)</f>
        <v>55</v>
      </c>
      <c r="AC20" s="1">
        <f>IF(ISERROR(計算１!H263),9999,計算１!H263)</f>
        <v>55</v>
      </c>
      <c r="AD20" s="1">
        <f>IF(ISERROR(計算１!H264),9999,計算１!H264)</f>
        <v>54</v>
      </c>
      <c r="AE20" s="1">
        <f>IF(ISERROR(計算１!H265),9999,計算１!H265)</f>
        <v>53</v>
      </c>
    </row>
    <row r="21" spans="1:31" x14ac:dyDescent="0.55000000000000004">
      <c r="A21" s="1">
        <f>値貼り付け用シート!A21</f>
        <v>2026</v>
      </c>
      <c r="B21" s="2">
        <f>値貼り付け用シート!B21</f>
        <v>99999999</v>
      </c>
      <c r="C21" s="1">
        <f>値貼り付け用シート!C21</f>
        <v>999</v>
      </c>
      <c r="D21" s="3">
        <f>値貼り付け用シート!D21</f>
        <v>6</v>
      </c>
      <c r="E21" s="1" t="str">
        <f>値貼り付け用シート!E21</f>
        <v>PPB</v>
      </c>
      <c r="F21" s="3">
        <f>値貼り付け用シート!F21</f>
        <v>4</v>
      </c>
      <c r="G21" s="3">
        <f>値貼り付け用シート!G21</f>
        <v>11</v>
      </c>
      <c r="H21" s="1">
        <f>IF(ISERROR(計算１!H266),9999,計算１!H266)</f>
        <v>52</v>
      </c>
      <c r="I21" s="1">
        <f>IF(ISERROR(計算１!H267),9999,計算１!H267)</f>
        <v>50</v>
      </c>
      <c r="J21" s="1">
        <f>IF(ISERROR(計算１!H268),9999,計算１!H268)</f>
        <v>48</v>
      </c>
      <c r="K21" s="1">
        <f>IF(ISERROR(計算１!H269),9999,計算１!H269)</f>
        <v>45</v>
      </c>
      <c r="L21" s="1">
        <f>IF(ISERROR(計算１!H270),9999,計算１!H270)</f>
        <v>41</v>
      </c>
      <c r="M21" s="1">
        <f>IF(ISERROR(計算１!H271),9999,計算１!H271)</f>
        <v>37</v>
      </c>
      <c r="N21" s="1">
        <f>IF(ISERROR(計算１!H272),9999,計算１!H272)</f>
        <v>32</v>
      </c>
      <c r="O21" s="1">
        <f>IF(ISERROR(計算１!H273),9999,計算１!H273)</f>
        <v>29</v>
      </c>
      <c r="P21" s="1">
        <f>IF(ISERROR(計算１!H274),9999,計算１!H274)</f>
        <v>27</v>
      </c>
      <c r="Q21" s="1">
        <f>IF(ISERROR(計算１!H275),9999,計算１!H275)</f>
        <v>27</v>
      </c>
      <c r="R21" s="1">
        <f>IF(ISERROR(計算１!H276),9999,計算１!H276)</f>
        <v>29</v>
      </c>
      <c r="S21" s="1">
        <f>IF(ISERROR(計算１!H277),9999,計算１!H277)</f>
        <v>32</v>
      </c>
      <c r="T21" s="1">
        <f>IF(ISERROR(計算１!H278),9999,計算１!H278)</f>
        <v>36</v>
      </c>
      <c r="U21" s="1">
        <f>IF(ISERROR(計算１!H279),9999,計算１!H279)</f>
        <v>40</v>
      </c>
      <c r="V21" s="1">
        <f>IF(ISERROR(計算１!H280),9999,計算１!H280)</f>
        <v>45</v>
      </c>
      <c r="W21" s="1">
        <f>IF(ISERROR(計算１!H281),9999,計算１!H281)</f>
        <v>49</v>
      </c>
      <c r="X21" s="1">
        <f>IF(ISERROR(計算１!H282),9999,計算１!H282)</f>
        <v>50</v>
      </c>
      <c r="Y21" s="1">
        <f>IF(ISERROR(計算１!H283),9999,計算１!H283)</f>
        <v>52</v>
      </c>
      <c r="Z21" s="1">
        <f>IF(ISERROR(計算１!H284),9999,計算１!H284)</f>
        <v>52</v>
      </c>
      <c r="AA21" s="1">
        <f>IF(ISERROR(計算１!H285),9999,計算１!H285)</f>
        <v>51</v>
      </c>
      <c r="AB21" s="1">
        <f>IF(ISERROR(計算１!H286),9999,計算１!H286)</f>
        <v>51</v>
      </c>
      <c r="AC21" s="1">
        <f>IF(ISERROR(計算１!H287),9999,計算１!H287)</f>
        <v>50</v>
      </c>
      <c r="AD21" s="1">
        <f>IF(ISERROR(計算１!H288),9999,計算１!H288)</f>
        <v>50</v>
      </c>
      <c r="AE21" s="1">
        <f>IF(ISERROR(計算１!H289),9999,計算１!H289)</f>
        <v>50</v>
      </c>
    </row>
    <row r="22" spans="1:31" x14ac:dyDescent="0.55000000000000004">
      <c r="A22" s="1">
        <f>値貼り付け用シート!A22</f>
        <v>2026</v>
      </c>
      <c r="B22" s="2">
        <f>値貼り付け用シート!B22</f>
        <v>99999999</v>
      </c>
      <c r="C22" s="1">
        <f>値貼り付け用シート!C22</f>
        <v>999</v>
      </c>
      <c r="D22" s="3">
        <f>値貼り付け用シート!D22</f>
        <v>6</v>
      </c>
      <c r="E22" s="1" t="str">
        <f>値貼り付け用シート!E22</f>
        <v>PPB</v>
      </c>
      <c r="F22" s="3">
        <f>値貼り付け用シート!F22</f>
        <v>4</v>
      </c>
      <c r="G22" s="3">
        <f>値貼り付け用シート!G22</f>
        <v>12</v>
      </c>
      <c r="H22" s="1">
        <f>IF(ISERROR(計算１!H290),9999,計算１!H290)</f>
        <v>49</v>
      </c>
      <c r="I22" s="1">
        <f>IF(ISERROR(計算１!H291),9999,計算１!H291)</f>
        <v>50</v>
      </c>
      <c r="J22" s="1">
        <f>IF(ISERROR(計算１!H292),9999,計算１!H292)</f>
        <v>50</v>
      </c>
      <c r="K22" s="1">
        <f>IF(ISERROR(計算１!H293),9999,計算１!H293)</f>
        <v>49</v>
      </c>
      <c r="L22" s="1">
        <f>IF(ISERROR(計算１!H294),9999,計算１!H294)</f>
        <v>49</v>
      </c>
      <c r="M22" s="1">
        <f>IF(ISERROR(計算１!H295),9999,計算１!H295)</f>
        <v>49</v>
      </c>
      <c r="N22" s="1">
        <f>IF(ISERROR(計算１!H296),9999,計算１!H296)</f>
        <v>48</v>
      </c>
      <c r="O22" s="1">
        <f>IF(ISERROR(計算１!H297),9999,計算１!H297)</f>
        <v>47</v>
      </c>
      <c r="P22" s="1">
        <f>IF(ISERROR(計算１!H298),9999,計算１!H298)</f>
        <v>46</v>
      </c>
      <c r="Q22" s="1">
        <f>IF(ISERROR(計算１!H299),9999,計算１!H299)</f>
        <v>46</v>
      </c>
      <c r="R22" s="1">
        <f>IF(ISERROR(計算１!H300),9999,計算１!H300)</f>
        <v>45</v>
      </c>
      <c r="S22" s="1">
        <f>IF(ISERROR(計算１!H301),9999,計算１!H301)</f>
        <v>45</v>
      </c>
      <c r="T22" s="1">
        <f>IF(ISERROR(計算１!H302),9999,計算１!H302)</f>
        <v>45</v>
      </c>
      <c r="U22" s="1">
        <f>IF(ISERROR(計算１!H303),9999,計算１!H303)</f>
        <v>45</v>
      </c>
      <c r="V22" s="1">
        <f>IF(ISERROR(計算１!H304),9999,計算１!H304)</f>
        <v>45</v>
      </c>
      <c r="W22" s="1">
        <f>IF(ISERROR(計算１!H305),9999,計算１!H305)</f>
        <v>45</v>
      </c>
      <c r="X22" s="1">
        <f>IF(ISERROR(計算１!H306),9999,計算１!H306)</f>
        <v>45</v>
      </c>
      <c r="Y22" s="1">
        <f>IF(ISERROR(計算１!H307),9999,計算１!H307)</f>
        <v>44</v>
      </c>
      <c r="Z22" s="1">
        <f>IF(ISERROR(計算１!H308),9999,計算１!H308)</f>
        <v>42</v>
      </c>
      <c r="AA22" s="1">
        <f>IF(ISERROR(計算１!H309),9999,計算１!H309)</f>
        <v>40</v>
      </c>
      <c r="AB22" s="1">
        <f>IF(ISERROR(計算１!H310),9999,計算１!H310)</f>
        <v>37</v>
      </c>
      <c r="AC22" s="1">
        <f>IF(ISERROR(計算１!H311),9999,計算１!H311)</f>
        <v>34</v>
      </c>
      <c r="AD22" s="1">
        <f>IF(ISERROR(計算１!H312),9999,計算１!H312)</f>
        <v>32</v>
      </c>
      <c r="AE22" s="1">
        <f>IF(ISERROR(計算１!H313),9999,計算１!H313)</f>
        <v>31</v>
      </c>
    </row>
    <row r="23" spans="1:31" x14ac:dyDescent="0.55000000000000004">
      <c r="A23" s="1">
        <f>値貼り付け用シート!A23</f>
        <v>2026</v>
      </c>
      <c r="B23" s="2">
        <f>値貼り付け用シート!B23</f>
        <v>99999999</v>
      </c>
      <c r="C23" s="1">
        <f>値貼り付け用シート!C23</f>
        <v>999</v>
      </c>
      <c r="D23" s="3">
        <f>値貼り付け用シート!D23</f>
        <v>6</v>
      </c>
      <c r="E23" s="1" t="str">
        <f>値貼り付け用シート!E23</f>
        <v>PPB</v>
      </c>
      <c r="F23" s="3">
        <f>値貼り付け用シート!F23</f>
        <v>4</v>
      </c>
      <c r="G23" s="3">
        <f>値貼り付け用シート!G23</f>
        <v>13</v>
      </c>
      <c r="H23" s="1">
        <f>IF(ISERROR(計算１!H314),9999,計算１!H314)</f>
        <v>29</v>
      </c>
      <c r="I23" s="1">
        <f>IF(ISERROR(計算１!H315),9999,計算１!H315)</f>
        <v>27</v>
      </c>
      <c r="J23" s="1">
        <f>IF(ISERROR(計算１!H316),9999,計算１!H316)</f>
        <v>27</v>
      </c>
      <c r="K23" s="1">
        <f>IF(ISERROR(計算１!H317),9999,計算１!H317)</f>
        <v>29</v>
      </c>
      <c r="L23" s="1">
        <f>IF(ISERROR(計算１!H318),9999,計算１!H318)</f>
        <v>31</v>
      </c>
      <c r="M23" s="1">
        <f>IF(ISERROR(計算１!H319),9999,計算１!H319)</f>
        <v>32</v>
      </c>
      <c r="N23" s="1">
        <f>IF(ISERROR(計算１!H320),9999,計算１!H320)</f>
        <v>34</v>
      </c>
      <c r="O23" s="1">
        <f>IF(ISERROR(計算１!H321),9999,計算１!H321)</f>
        <v>36</v>
      </c>
      <c r="P23" s="1">
        <f>IF(ISERROR(計算１!H322),9999,計算１!H322)</f>
        <v>38</v>
      </c>
      <c r="Q23" s="1">
        <f>IF(ISERROR(計算１!H323),9999,計算１!H323)</f>
        <v>40</v>
      </c>
      <c r="R23" s="1">
        <f>IF(ISERROR(計算１!H324),9999,計算１!H324)</f>
        <v>42</v>
      </c>
      <c r="S23" s="1">
        <f>IF(ISERROR(計算１!H325),9999,計算１!H325)</f>
        <v>43</v>
      </c>
      <c r="T23" s="1">
        <f>IF(ISERROR(計算１!H326),9999,計算１!H326)</f>
        <v>42</v>
      </c>
      <c r="U23" s="1">
        <f>IF(ISERROR(計算１!H327),9999,計算１!H327)</f>
        <v>42</v>
      </c>
      <c r="V23" s="1">
        <f>IF(ISERROR(計算１!H328),9999,計算１!H328)</f>
        <v>43</v>
      </c>
      <c r="W23" s="1">
        <f>IF(ISERROR(計算１!H329),9999,計算１!H329)</f>
        <v>45</v>
      </c>
      <c r="X23" s="1">
        <f>IF(ISERROR(計算１!H330),9999,計算１!H330)</f>
        <v>46</v>
      </c>
      <c r="Y23" s="1">
        <f>IF(ISERROR(計算１!H331),9999,計算１!H331)</f>
        <v>46</v>
      </c>
      <c r="Z23" s="1">
        <f>IF(ISERROR(計算１!H332),9999,計算１!H332)</f>
        <v>46</v>
      </c>
      <c r="AA23" s="1">
        <f>IF(ISERROR(計算１!H333),9999,計算１!H333)</f>
        <v>46</v>
      </c>
      <c r="AB23" s="1">
        <f>IF(ISERROR(計算１!H334),9999,計算１!H334)</f>
        <v>46</v>
      </c>
      <c r="AC23" s="1">
        <f>IF(ISERROR(計算１!H335),9999,計算１!H335)</f>
        <v>47</v>
      </c>
      <c r="AD23" s="1">
        <f>IF(ISERROR(計算１!H336),9999,計算１!H336)</f>
        <v>46</v>
      </c>
      <c r="AE23" s="1">
        <f>IF(ISERROR(計算１!H337),9999,計算１!H337)</f>
        <v>45</v>
      </c>
    </row>
    <row r="24" spans="1:31" x14ac:dyDescent="0.55000000000000004">
      <c r="A24" s="1">
        <f>値貼り付け用シート!A24</f>
        <v>2026</v>
      </c>
      <c r="B24" s="2">
        <f>値貼り付け用シート!B24</f>
        <v>99999999</v>
      </c>
      <c r="C24" s="1">
        <f>値貼り付け用シート!C24</f>
        <v>999</v>
      </c>
      <c r="D24" s="3">
        <f>値貼り付け用シート!D24</f>
        <v>6</v>
      </c>
      <c r="E24" s="1" t="str">
        <f>値貼り付け用シート!E24</f>
        <v>PPB</v>
      </c>
      <c r="F24" s="3">
        <f>値貼り付け用シート!F24</f>
        <v>4</v>
      </c>
      <c r="G24" s="3">
        <f>値貼り付け用シート!G24</f>
        <v>14</v>
      </c>
      <c r="H24" s="1">
        <f>IF(ISERROR(計算１!H338),9999,計算１!H338)</f>
        <v>44</v>
      </c>
      <c r="I24" s="1">
        <f>IF(ISERROR(計算１!H339),9999,計算１!H339)</f>
        <v>43</v>
      </c>
      <c r="J24" s="1">
        <f>IF(ISERROR(計算１!H340),9999,計算１!H340)</f>
        <v>43</v>
      </c>
      <c r="K24" s="1">
        <f>IF(ISERROR(計算１!H341),9999,計算１!H341)</f>
        <v>42</v>
      </c>
      <c r="L24" s="1">
        <f>IF(ISERROR(計算１!H342),9999,計算１!H342)</f>
        <v>41</v>
      </c>
      <c r="M24" s="1">
        <f>IF(ISERROR(計算１!H343),9999,計算１!H343)</f>
        <v>39</v>
      </c>
      <c r="N24" s="1">
        <f>IF(ISERROR(計算１!H344),9999,計算１!H344)</f>
        <v>36</v>
      </c>
      <c r="O24" s="1">
        <f>IF(ISERROR(計算１!H345),9999,計算１!H345)</f>
        <v>34</v>
      </c>
      <c r="P24" s="1">
        <f>IF(ISERROR(計算１!H346),9999,計算１!H346)</f>
        <v>32</v>
      </c>
      <c r="Q24" s="1">
        <f>IF(ISERROR(計算１!H347),9999,計算１!H347)</f>
        <v>32</v>
      </c>
      <c r="R24" s="1">
        <f>IF(ISERROR(計算１!H348),9999,計算１!H348)</f>
        <v>33</v>
      </c>
      <c r="S24" s="1">
        <f>IF(ISERROR(計算１!H349),9999,計算１!H349)</f>
        <v>34</v>
      </c>
      <c r="T24" s="1">
        <f>IF(ISERROR(計算１!H350),9999,計算１!H350)</f>
        <v>36</v>
      </c>
      <c r="U24" s="1">
        <f>IF(ISERROR(計算１!H351),9999,計算１!H351)</f>
        <v>38</v>
      </c>
      <c r="V24" s="1">
        <f>IF(ISERROR(計算１!H352),9999,計算１!H352)</f>
        <v>41</v>
      </c>
      <c r="W24" s="1">
        <f>IF(ISERROR(計算１!H353),9999,計算１!H353)</f>
        <v>44</v>
      </c>
      <c r="X24" s="1">
        <f>IF(ISERROR(計算１!H354),9999,計算１!H354)</f>
        <v>46</v>
      </c>
      <c r="Y24" s="1">
        <f>IF(ISERROR(計算１!H355),9999,計算１!H355)</f>
        <v>46</v>
      </c>
      <c r="Z24" s="1">
        <f>IF(ISERROR(計算１!H356),9999,計算１!H356)</f>
        <v>46</v>
      </c>
      <c r="AA24" s="1">
        <f>IF(ISERROR(計算１!H357),9999,計算１!H357)</f>
        <v>46</v>
      </c>
      <c r="AB24" s="1">
        <f>IF(ISERROR(計算１!H358),9999,計算１!H358)</f>
        <v>45</v>
      </c>
      <c r="AC24" s="1">
        <f>IF(ISERROR(計算１!H359),9999,計算１!H359)</f>
        <v>45</v>
      </c>
      <c r="AD24" s="1">
        <f>IF(ISERROR(計算１!H360),9999,計算１!H360)</f>
        <v>44</v>
      </c>
      <c r="AE24" s="1">
        <f>IF(ISERROR(計算１!H361),9999,計算１!H361)</f>
        <v>42</v>
      </c>
    </row>
    <row r="25" spans="1:31" x14ac:dyDescent="0.55000000000000004">
      <c r="A25" s="1">
        <f>値貼り付け用シート!A25</f>
        <v>2026</v>
      </c>
      <c r="B25" s="2">
        <f>値貼り付け用シート!B25</f>
        <v>99999999</v>
      </c>
      <c r="C25" s="1">
        <f>値貼り付け用シート!C25</f>
        <v>999</v>
      </c>
      <c r="D25" s="3">
        <f>値貼り付け用シート!D25</f>
        <v>6</v>
      </c>
      <c r="E25" s="1" t="str">
        <f>値貼り付け用シート!E25</f>
        <v>PPB</v>
      </c>
      <c r="F25" s="3">
        <f>値貼り付け用シート!F25</f>
        <v>4</v>
      </c>
      <c r="G25" s="3">
        <f>値貼り付け用シート!G25</f>
        <v>15</v>
      </c>
      <c r="H25" s="1">
        <f>IF(ISERROR(計算１!H362),9999,計算１!H362)</f>
        <v>42</v>
      </c>
      <c r="I25" s="1">
        <f>IF(ISERROR(計算１!H363),9999,計算１!H363)</f>
        <v>41</v>
      </c>
      <c r="J25" s="1">
        <f>IF(ISERROR(計算１!H364),9999,計算１!H364)</f>
        <v>41</v>
      </c>
      <c r="K25" s="1">
        <f>IF(ISERROR(計算１!H365),9999,計算１!H365)</f>
        <v>41</v>
      </c>
      <c r="L25" s="1">
        <f>IF(ISERROR(計算１!H366),9999,計算１!H366)</f>
        <v>40</v>
      </c>
      <c r="M25" s="1">
        <f>IF(ISERROR(計算１!H367),9999,計算１!H367)</f>
        <v>38</v>
      </c>
      <c r="N25" s="1">
        <f>IF(ISERROR(計算１!H368),9999,計算１!H368)</f>
        <v>38</v>
      </c>
      <c r="O25" s="1">
        <f>IF(ISERROR(計算１!H369),9999,計算１!H369)</f>
        <v>38</v>
      </c>
      <c r="P25" s="1">
        <f>IF(ISERROR(計算１!H370),9999,計算１!H370)</f>
        <v>38</v>
      </c>
      <c r="Q25" s="1">
        <f>IF(ISERROR(計算１!H371),9999,計算１!H371)</f>
        <v>37</v>
      </c>
      <c r="R25" s="1">
        <f>IF(ISERROR(計算１!H372),9999,計算１!H372)</f>
        <v>35</v>
      </c>
      <c r="S25" s="1">
        <f>IF(ISERROR(計算１!H373),9999,計算１!H373)</f>
        <v>33</v>
      </c>
      <c r="T25" s="1">
        <f>IF(ISERROR(計算１!H374),9999,計算１!H374)</f>
        <v>31</v>
      </c>
      <c r="U25" s="1">
        <f>IF(ISERROR(計算１!H375),9999,計算１!H375)</f>
        <v>31</v>
      </c>
      <c r="V25" s="1">
        <f>IF(ISERROR(計算１!H376),9999,計算１!H376)</f>
        <v>31</v>
      </c>
      <c r="W25" s="1">
        <f>IF(ISERROR(計算１!H377),9999,計算１!H377)</f>
        <v>30</v>
      </c>
      <c r="X25" s="1">
        <f>IF(ISERROR(計算１!H378),9999,計算１!H378)</f>
        <v>30</v>
      </c>
      <c r="Y25" s="1">
        <f>IF(ISERROR(計算１!H379),9999,計算１!H379)</f>
        <v>30</v>
      </c>
      <c r="Z25" s="1">
        <f>IF(ISERROR(計算１!H380),9999,計算１!H380)</f>
        <v>31</v>
      </c>
      <c r="AA25" s="1">
        <f>IF(ISERROR(計算１!H381),9999,計算１!H381)</f>
        <v>33</v>
      </c>
      <c r="AB25" s="1">
        <f>IF(ISERROR(計算１!H382),9999,計算１!H382)</f>
        <v>34</v>
      </c>
      <c r="AC25" s="1">
        <f>IF(ISERROR(計算１!H383),9999,計算１!H383)</f>
        <v>35</v>
      </c>
      <c r="AD25" s="1">
        <f>IF(ISERROR(計算１!H384),9999,計算１!H384)</f>
        <v>35</v>
      </c>
      <c r="AE25" s="1">
        <f>IF(ISERROR(計算１!H385),9999,計算１!H385)</f>
        <v>36</v>
      </c>
    </row>
    <row r="26" spans="1:31" x14ac:dyDescent="0.55000000000000004">
      <c r="A26" s="1">
        <f>値貼り付け用シート!A26</f>
        <v>2026</v>
      </c>
      <c r="B26" s="2">
        <f>値貼り付け用シート!B26</f>
        <v>99999999</v>
      </c>
      <c r="C26" s="1">
        <f>値貼り付け用シート!C26</f>
        <v>999</v>
      </c>
      <c r="D26" s="3">
        <f>値貼り付け用シート!D26</f>
        <v>6</v>
      </c>
      <c r="E26" s="1" t="str">
        <f>値貼り付け用シート!E26</f>
        <v>PPB</v>
      </c>
      <c r="F26" s="3">
        <f>値貼り付け用シート!F26</f>
        <v>4</v>
      </c>
      <c r="G26" s="3">
        <f>値貼り付け用シート!G26</f>
        <v>16</v>
      </c>
      <c r="H26" s="1">
        <f>IF(ISERROR(計算１!H386),9999,計算１!H386)</f>
        <v>35</v>
      </c>
      <c r="I26" s="1">
        <f>IF(ISERROR(計算１!H387),9999,計算１!H387)</f>
        <v>35</v>
      </c>
      <c r="J26" s="1">
        <f>IF(ISERROR(計算１!H388),9999,計算１!H388)</f>
        <v>34</v>
      </c>
      <c r="K26" s="1">
        <f>IF(ISERROR(計算１!H389),9999,計算１!H389)</f>
        <v>33</v>
      </c>
      <c r="L26" s="1">
        <f>IF(ISERROR(計算１!H390),9999,計算１!H390)</f>
        <v>31</v>
      </c>
      <c r="M26" s="1">
        <f>IF(ISERROR(計算１!H391),9999,計算１!H391)</f>
        <v>30</v>
      </c>
      <c r="N26" s="1">
        <f>IF(ISERROR(計算１!H392),9999,計算１!H392)</f>
        <v>27</v>
      </c>
      <c r="O26" s="1">
        <f>IF(ISERROR(計算１!H393),9999,計算１!H393)</f>
        <v>25</v>
      </c>
      <c r="P26" s="1">
        <f>IF(ISERROR(計算１!H394),9999,計算１!H394)</f>
        <v>23</v>
      </c>
      <c r="Q26" s="1">
        <f>IF(ISERROR(計算１!H395),9999,計算１!H395)</f>
        <v>23</v>
      </c>
      <c r="R26" s="1">
        <f>IF(ISERROR(計算１!H396),9999,計算１!H396)</f>
        <v>24</v>
      </c>
      <c r="S26" s="1">
        <f>IF(ISERROR(計算１!H397),9999,計算１!H397)</f>
        <v>26</v>
      </c>
      <c r="T26" s="1">
        <f>IF(ISERROR(計算１!H398),9999,計算１!H398)</f>
        <v>29</v>
      </c>
      <c r="U26" s="1">
        <f>IF(ISERROR(計算１!H399),9999,計算１!H399)</f>
        <v>32</v>
      </c>
      <c r="V26" s="1">
        <f>IF(ISERROR(計算１!H400),9999,計算１!H400)</f>
        <v>36</v>
      </c>
      <c r="W26" s="1">
        <f>IF(ISERROR(計算１!H401),9999,計算１!H401)</f>
        <v>40</v>
      </c>
      <c r="X26" s="1">
        <f>IF(ISERROR(計算１!H402),9999,計算１!H402)</f>
        <v>42</v>
      </c>
      <c r="Y26" s="1">
        <f>IF(ISERROR(計算１!H403),9999,計算１!H403)</f>
        <v>43</v>
      </c>
      <c r="Z26" s="1">
        <f>IF(ISERROR(計算１!H404),9999,計算１!H404)</f>
        <v>42</v>
      </c>
      <c r="AA26" s="1">
        <f>IF(ISERROR(計算１!H405),9999,計算１!H405)</f>
        <v>41</v>
      </c>
      <c r="AB26" s="1">
        <f>IF(ISERROR(計算１!H406),9999,計算１!H406)</f>
        <v>39</v>
      </c>
      <c r="AC26" s="1">
        <f>IF(ISERROR(計算１!H407),9999,計算１!H407)</f>
        <v>37</v>
      </c>
      <c r="AD26" s="1">
        <f>IF(ISERROR(計算１!H408),9999,計算１!H408)</f>
        <v>35</v>
      </c>
      <c r="AE26" s="1">
        <f>IF(ISERROR(計算１!H409),9999,計算１!H409)</f>
        <v>34</v>
      </c>
    </row>
    <row r="27" spans="1:31" x14ac:dyDescent="0.55000000000000004">
      <c r="A27" s="1">
        <f>値貼り付け用シート!A27</f>
        <v>2026</v>
      </c>
      <c r="B27" s="2">
        <f>値貼り付け用シート!B27</f>
        <v>99999999</v>
      </c>
      <c r="C27" s="1">
        <f>値貼り付け用シート!C27</f>
        <v>999</v>
      </c>
      <c r="D27" s="3">
        <f>値貼り付け用シート!D27</f>
        <v>6</v>
      </c>
      <c r="E27" s="1" t="str">
        <f>値貼り付け用シート!E27</f>
        <v>PPB</v>
      </c>
      <c r="F27" s="3">
        <f>値貼り付け用シート!F27</f>
        <v>4</v>
      </c>
      <c r="G27" s="3">
        <f>値貼り付け用シート!G27</f>
        <v>17</v>
      </c>
      <c r="H27" s="1">
        <f>IF(ISERROR(計算１!H410),9999,計算１!H410)</f>
        <v>34</v>
      </c>
      <c r="I27" s="1">
        <f>IF(ISERROR(計算１!H411),9999,計算１!H411)</f>
        <v>35</v>
      </c>
      <c r="J27" s="1">
        <f>IF(ISERROR(計算１!H412),9999,計算１!H412)</f>
        <v>37</v>
      </c>
      <c r="K27" s="1">
        <f>IF(ISERROR(計算１!H413),9999,計算１!H413)</f>
        <v>38</v>
      </c>
      <c r="L27" s="1">
        <f>IF(ISERROR(計算１!H414),9999,計算１!H414)</f>
        <v>39</v>
      </c>
      <c r="M27" s="1">
        <f>IF(ISERROR(計算１!H415),9999,計算１!H415)</f>
        <v>41</v>
      </c>
      <c r="N27" s="1">
        <f>IF(ISERROR(計算１!H416),9999,計算１!H416)</f>
        <v>41</v>
      </c>
      <c r="O27" s="1">
        <f>IF(ISERROR(計算１!H417),9999,計算１!H417)</f>
        <v>41</v>
      </c>
      <c r="P27" s="1">
        <f>IF(ISERROR(計算１!H418),9999,計算１!H418)</f>
        <v>41</v>
      </c>
      <c r="Q27" s="1">
        <f>IF(ISERROR(計算１!H419),9999,計算１!H419)</f>
        <v>41</v>
      </c>
      <c r="R27" s="1">
        <f>IF(ISERROR(計算１!H420),9999,計算１!H420)</f>
        <v>42</v>
      </c>
      <c r="S27" s="1">
        <f>IF(ISERROR(計算１!H421),9999,計算１!H421)</f>
        <v>42</v>
      </c>
      <c r="T27" s="1">
        <f>IF(ISERROR(計算１!H422),9999,計算１!H422)</f>
        <v>43</v>
      </c>
      <c r="U27" s="1">
        <f>IF(ISERROR(計算１!H423),9999,計算１!H423)</f>
        <v>44</v>
      </c>
      <c r="V27" s="1">
        <f>IF(ISERROR(計算１!H424),9999,計算１!H424)</f>
        <v>45</v>
      </c>
      <c r="W27" s="1">
        <f>IF(ISERROR(計算１!H425),9999,計算１!H425)</f>
        <v>47</v>
      </c>
      <c r="X27" s="1">
        <f>IF(ISERROR(計算１!H426),9999,計算１!H426)</f>
        <v>48</v>
      </c>
      <c r="Y27" s="1">
        <f>IF(ISERROR(計算１!H427),9999,計算１!H427)</f>
        <v>49</v>
      </c>
      <c r="Z27" s="1">
        <f>IF(ISERROR(計算１!H428),9999,計算１!H428)</f>
        <v>49</v>
      </c>
      <c r="AA27" s="1">
        <f>IF(ISERROR(計算１!H429),9999,計算１!H429)</f>
        <v>49</v>
      </c>
      <c r="AB27" s="1">
        <f>IF(ISERROR(計算１!H430),9999,計算１!H430)</f>
        <v>49</v>
      </c>
      <c r="AC27" s="1">
        <f>IF(ISERROR(計算１!H431),9999,計算１!H431)</f>
        <v>48</v>
      </c>
      <c r="AD27" s="1">
        <f>IF(ISERROR(計算１!H432),9999,計算１!H432)</f>
        <v>48</v>
      </c>
      <c r="AE27" s="1">
        <f>IF(ISERROR(計算１!H433),9999,計算１!H433)</f>
        <v>47</v>
      </c>
    </row>
    <row r="28" spans="1:31" x14ac:dyDescent="0.55000000000000004">
      <c r="A28" s="1">
        <f>値貼り付け用シート!A28</f>
        <v>2026</v>
      </c>
      <c r="B28" s="2">
        <f>値貼り付け用シート!B28</f>
        <v>99999999</v>
      </c>
      <c r="C28" s="1">
        <f>値貼り付け用シート!C28</f>
        <v>999</v>
      </c>
      <c r="D28" s="3">
        <f>値貼り付け用シート!D28</f>
        <v>6</v>
      </c>
      <c r="E28" s="1" t="str">
        <f>値貼り付け用シート!E28</f>
        <v>PPB</v>
      </c>
      <c r="F28" s="3">
        <f>値貼り付け用シート!F28</f>
        <v>4</v>
      </c>
      <c r="G28" s="3">
        <f>値貼り付け用シート!G28</f>
        <v>18</v>
      </c>
      <c r="H28" s="1">
        <f>IF(ISERROR(計算１!H434),9999,計算１!H434)</f>
        <v>46</v>
      </c>
      <c r="I28" s="1">
        <f>IF(ISERROR(計算１!H435),9999,計算１!H435)</f>
        <v>45</v>
      </c>
      <c r="J28" s="1">
        <f>IF(ISERROR(計算１!H436),9999,計算１!H436)</f>
        <v>44</v>
      </c>
      <c r="K28" s="1">
        <f>IF(ISERROR(計算１!H437),9999,計算１!H437)</f>
        <v>43</v>
      </c>
      <c r="L28" s="1">
        <f>IF(ISERROR(計算１!H438),9999,計算１!H438)</f>
        <v>41</v>
      </c>
      <c r="M28" s="1">
        <f>IF(ISERROR(計算１!H439),9999,計算１!H439)</f>
        <v>41</v>
      </c>
      <c r="N28" s="1">
        <f>IF(ISERROR(計算１!H440),9999,計算１!H440)</f>
        <v>39</v>
      </c>
      <c r="O28" s="1">
        <f>IF(ISERROR(計算１!H441),9999,計算１!H441)</f>
        <v>39</v>
      </c>
      <c r="P28" s="1">
        <f>IF(ISERROR(計算１!H442),9999,計算１!H442)</f>
        <v>39</v>
      </c>
      <c r="Q28" s="1">
        <f>IF(ISERROR(計算１!H443),9999,計算１!H443)</f>
        <v>38</v>
      </c>
      <c r="R28" s="1">
        <f>IF(ISERROR(計算１!H444),9999,計算１!H444)</f>
        <v>37</v>
      </c>
      <c r="S28" s="1">
        <f>IF(ISERROR(計算１!H445),9999,計算１!H445)</f>
        <v>37</v>
      </c>
      <c r="T28" s="1">
        <f>IF(ISERROR(計算１!H446),9999,計算１!H446)</f>
        <v>39</v>
      </c>
      <c r="U28" s="1">
        <f>IF(ISERROR(計算１!H447),9999,計算１!H447)</f>
        <v>41</v>
      </c>
      <c r="V28" s="1">
        <f>IF(ISERROR(計算１!H448),9999,計算１!H448)</f>
        <v>42</v>
      </c>
      <c r="W28" s="1">
        <f>IF(ISERROR(計算１!H449),9999,計算１!H449)</f>
        <v>42</v>
      </c>
      <c r="X28" s="1">
        <f>IF(ISERROR(計算１!H450),9999,計算１!H450)</f>
        <v>43</v>
      </c>
      <c r="Y28" s="1">
        <f>IF(ISERROR(計算１!H451),9999,計算１!H451)</f>
        <v>44</v>
      </c>
      <c r="Z28" s="1">
        <f>IF(ISERROR(計算１!H452),9999,計算１!H452)</f>
        <v>44</v>
      </c>
      <c r="AA28" s="1">
        <f>IF(ISERROR(計算１!H453),9999,計算１!H453)</f>
        <v>43</v>
      </c>
      <c r="AB28" s="1">
        <f>IF(ISERROR(計算１!H454),9999,計算１!H454)</f>
        <v>41</v>
      </c>
      <c r="AC28" s="1">
        <f>IF(ISERROR(計算１!H455),9999,計算１!H455)</f>
        <v>38</v>
      </c>
      <c r="AD28" s="1">
        <f>IF(ISERROR(計算１!H456),9999,計算１!H456)</f>
        <v>36</v>
      </c>
      <c r="AE28" s="1">
        <f>IF(ISERROR(計算１!H457),9999,計算１!H457)</f>
        <v>35</v>
      </c>
    </row>
    <row r="29" spans="1:31" x14ac:dyDescent="0.55000000000000004">
      <c r="A29" s="1">
        <f>値貼り付け用シート!A29</f>
        <v>2026</v>
      </c>
      <c r="B29" s="2">
        <f>値貼り付け用シート!B29</f>
        <v>99999999</v>
      </c>
      <c r="C29" s="1">
        <f>値貼り付け用シート!C29</f>
        <v>999</v>
      </c>
      <c r="D29" s="3">
        <f>値貼り付け用シート!D29</f>
        <v>6</v>
      </c>
      <c r="E29" s="1" t="str">
        <f>値貼り付け用シート!E29</f>
        <v>PPB</v>
      </c>
      <c r="F29" s="3">
        <f>値貼り付け用シート!F29</f>
        <v>4</v>
      </c>
      <c r="G29" s="3">
        <f>値貼り付け用シート!G29</f>
        <v>19</v>
      </c>
      <c r="H29" s="1">
        <f>IF(ISERROR(計算１!H458),9999,計算１!H458)</f>
        <v>33</v>
      </c>
      <c r="I29" s="1">
        <f>IF(ISERROR(計算１!H459),9999,計算１!H459)</f>
        <v>30</v>
      </c>
      <c r="J29" s="1">
        <f>IF(ISERROR(計算１!H460),9999,計算１!H460)</f>
        <v>29</v>
      </c>
      <c r="K29" s="1">
        <f>IF(ISERROR(計算１!H461),9999,計算１!H461)</f>
        <v>28</v>
      </c>
      <c r="L29" s="1">
        <f>IF(ISERROR(計算１!H462),9999,計算１!H462)</f>
        <v>27</v>
      </c>
      <c r="M29" s="1">
        <f>IF(ISERROR(計算１!H463),9999,計算１!H463)</f>
        <v>25</v>
      </c>
      <c r="N29" s="1">
        <f>IF(ISERROR(計算１!H464),9999,計算１!H464)</f>
        <v>24</v>
      </c>
      <c r="O29" s="1">
        <f>IF(ISERROR(計算１!H465),9999,計算１!H465)</f>
        <v>22</v>
      </c>
      <c r="P29" s="1">
        <f>IF(ISERROR(計算１!H466),9999,計算１!H466)</f>
        <v>22</v>
      </c>
      <c r="Q29" s="1">
        <f>IF(ISERROR(計算１!H467),9999,計算１!H467)</f>
        <v>21</v>
      </c>
      <c r="R29" s="1">
        <f>IF(ISERROR(計算１!H468),9999,計算１!H468)</f>
        <v>21</v>
      </c>
      <c r="S29" s="1">
        <f>IF(ISERROR(計算１!H469),9999,計算１!H469)</f>
        <v>22</v>
      </c>
      <c r="T29" s="1">
        <f>IF(ISERROR(計算１!H470),9999,計算１!H470)</f>
        <v>26</v>
      </c>
      <c r="U29" s="1">
        <f>IF(ISERROR(計算１!H471),9999,計算１!H471)</f>
        <v>31</v>
      </c>
      <c r="V29" s="1">
        <f>IF(ISERROR(計算１!H472),9999,計算１!H472)</f>
        <v>36</v>
      </c>
      <c r="W29" s="1">
        <f>IF(ISERROR(計算１!H473),9999,計算１!H473)</f>
        <v>39</v>
      </c>
      <c r="X29" s="1">
        <f>IF(ISERROR(計算１!H474),9999,計算１!H474)</f>
        <v>43</v>
      </c>
      <c r="Y29" s="1">
        <f>IF(ISERROR(計算１!H475),9999,計算１!H475)</f>
        <v>43</v>
      </c>
      <c r="Z29" s="1">
        <f>IF(ISERROR(計算１!H476),9999,計算１!H476)</f>
        <v>42</v>
      </c>
      <c r="AA29" s="1">
        <f>IF(ISERROR(計算１!H477),9999,計算１!H477)</f>
        <v>43</v>
      </c>
      <c r="AB29" s="1">
        <f>IF(ISERROR(計算１!H478),9999,計算１!H478)</f>
        <v>44</v>
      </c>
      <c r="AC29" s="1">
        <f>IF(ISERROR(計算１!H479),9999,計算１!H479)</f>
        <v>45</v>
      </c>
      <c r="AD29" s="1">
        <f>IF(ISERROR(計算１!H480),9999,計算１!H480)</f>
        <v>46</v>
      </c>
      <c r="AE29" s="1">
        <f>IF(ISERROR(計算１!H481),9999,計算１!H481)</f>
        <v>47</v>
      </c>
    </row>
    <row r="30" spans="1:31" x14ac:dyDescent="0.55000000000000004">
      <c r="A30" s="1">
        <f>値貼り付け用シート!A30</f>
        <v>2026</v>
      </c>
      <c r="B30" s="2">
        <f>値貼り付け用シート!B30</f>
        <v>99999999</v>
      </c>
      <c r="C30" s="1">
        <f>値貼り付け用シート!C30</f>
        <v>999</v>
      </c>
      <c r="D30" s="3">
        <f>値貼り付け用シート!D30</f>
        <v>6</v>
      </c>
      <c r="E30" s="1" t="str">
        <f>値貼り付け用シート!E30</f>
        <v>PPB</v>
      </c>
      <c r="F30" s="3">
        <f>値貼り付け用シート!F30</f>
        <v>4</v>
      </c>
      <c r="G30" s="3">
        <f>値貼り付け用シート!G30</f>
        <v>20</v>
      </c>
      <c r="H30" s="1">
        <f>IF(ISERROR(計算１!H482),9999,計算１!H482)</f>
        <v>48</v>
      </c>
      <c r="I30" s="1">
        <f>IF(ISERROR(計算１!H483),9999,計算１!H483)</f>
        <v>49</v>
      </c>
      <c r="J30" s="1">
        <f>IF(ISERROR(計算１!H484),9999,計算１!H484)</f>
        <v>51</v>
      </c>
      <c r="K30" s="1">
        <f>IF(ISERROR(計算１!H485),9999,計算１!H485)</f>
        <v>53</v>
      </c>
      <c r="L30" s="1">
        <f>IF(ISERROR(計算１!H486),9999,計算１!H486)</f>
        <v>53</v>
      </c>
      <c r="M30" s="1">
        <f>IF(ISERROR(計算１!H487),9999,計算１!H487)</f>
        <v>52</v>
      </c>
      <c r="N30" s="1">
        <f>IF(ISERROR(計算１!H488),9999,計算１!H488)</f>
        <v>50</v>
      </c>
      <c r="O30" s="1">
        <f>IF(ISERROR(計算１!H489),9999,計算１!H489)</f>
        <v>50</v>
      </c>
      <c r="P30" s="1">
        <f>IF(ISERROR(計算１!H490),9999,計算１!H490)</f>
        <v>50</v>
      </c>
      <c r="Q30" s="1">
        <f>IF(ISERROR(計算１!H491),9999,計算１!H491)</f>
        <v>51</v>
      </c>
      <c r="R30" s="1">
        <f>IF(ISERROR(計算１!H492),9999,計算１!H492)</f>
        <v>50</v>
      </c>
      <c r="S30" s="1">
        <f>IF(ISERROR(計算１!H493),9999,計算１!H493)</f>
        <v>50</v>
      </c>
      <c r="T30" s="1">
        <f>IF(ISERROR(計算１!H494),9999,計算１!H494)</f>
        <v>51</v>
      </c>
      <c r="U30" s="1">
        <f>IF(ISERROR(計算１!H495),9999,計算１!H495)</f>
        <v>55</v>
      </c>
      <c r="V30" s="1">
        <f>IF(ISERROR(計算１!H496),9999,計算１!H496)</f>
        <v>58</v>
      </c>
      <c r="W30" s="1">
        <f>IF(ISERROR(計算１!H497),9999,計算１!H497)</f>
        <v>60</v>
      </c>
      <c r="X30" s="1">
        <f>IF(ISERROR(計算１!H498),9999,計算１!H498)</f>
        <v>62</v>
      </c>
      <c r="Y30" s="1">
        <f>IF(ISERROR(計算１!H499),9999,計算１!H499)</f>
        <v>62</v>
      </c>
      <c r="Z30" s="1">
        <f>IF(ISERROR(計算１!H500),9999,計算１!H500)</f>
        <v>62</v>
      </c>
      <c r="AA30" s="1">
        <f>IF(ISERROR(計算１!H501),9999,計算１!H501)</f>
        <v>62</v>
      </c>
      <c r="AB30" s="1">
        <f>IF(ISERROR(計算１!H502),9999,計算１!H502)</f>
        <v>59</v>
      </c>
      <c r="AC30" s="1">
        <f>IF(ISERROR(計算１!H503),9999,計算１!H503)</f>
        <v>55</v>
      </c>
      <c r="AD30" s="1">
        <f>IF(ISERROR(計算１!H504),9999,計算１!H504)</f>
        <v>52</v>
      </c>
      <c r="AE30" s="1">
        <f>IF(ISERROR(計算１!H505),9999,計算１!H505)</f>
        <v>49</v>
      </c>
    </row>
    <row r="31" spans="1:31" x14ac:dyDescent="0.55000000000000004">
      <c r="A31" s="1">
        <f>値貼り付け用シート!A31</f>
        <v>2026</v>
      </c>
      <c r="B31" s="2">
        <f>値貼り付け用シート!B31</f>
        <v>99999999</v>
      </c>
      <c r="C31" s="1">
        <f>値貼り付け用シート!C31</f>
        <v>999</v>
      </c>
      <c r="D31" s="3">
        <f>値貼り付け用シート!D31</f>
        <v>6</v>
      </c>
      <c r="E31" s="1" t="str">
        <f>値貼り付け用シート!E31</f>
        <v>PPB</v>
      </c>
      <c r="F31" s="3">
        <f>値貼り付け用シート!F31</f>
        <v>4</v>
      </c>
      <c r="G31" s="3">
        <f>値貼り付け用シート!G31</f>
        <v>21</v>
      </c>
      <c r="H31" s="1">
        <f>IF(ISERROR(計算１!H506),9999,計算１!H506)</f>
        <v>47</v>
      </c>
      <c r="I31" s="1">
        <f>IF(ISERROR(計算１!H507),9999,計算１!H507)</f>
        <v>45</v>
      </c>
      <c r="J31" s="1">
        <f>IF(ISERROR(計算１!H508),9999,計算１!H508)</f>
        <v>44</v>
      </c>
      <c r="K31" s="1">
        <f>IF(ISERROR(計算１!H509),9999,計算１!H509)</f>
        <v>44</v>
      </c>
      <c r="L31" s="1">
        <f>IF(ISERROR(計算１!H510),9999,計算１!H510)</f>
        <v>43</v>
      </c>
      <c r="M31" s="1">
        <f>IF(ISERROR(計算１!H511),9999,計算１!H511)</f>
        <v>43</v>
      </c>
      <c r="N31" s="1">
        <f>IF(ISERROR(計算１!H512),9999,計算１!H512)</f>
        <v>43</v>
      </c>
      <c r="O31" s="1">
        <f>IF(ISERROR(計算１!H513),9999,計算１!H513)</f>
        <v>42</v>
      </c>
      <c r="P31" s="1">
        <f>IF(ISERROR(計算１!H514),9999,計算１!H514)</f>
        <v>41</v>
      </c>
      <c r="Q31" s="1">
        <f>IF(ISERROR(計算１!H515),9999,計算１!H515)</f>
        <v>42</v>
      </c>
      <c r="R31" s="1">
        <f>IF(ISERROR(計算１!H516),9999,計算１!H516)</f>
        <v>42</v>
      </c>
      <c r="S31" s="1">
        <f>IF(ISERROR(計算１!H517),9999,計算１!H517)</f>
        <v>44</v>
      </c>
      <c r="T31" s="1">
        <f>IF(ISERROR(計算１!H518),9999,計算１!H518)</f>
        <v>46</v>
      </c>
      <c r="U31" s="1">
        <f>IF(ISERROR(計算１!H519),9999,計算１!H519)</f>
        <v>47</v>
      </c>
      <c r="V31" s="1">
        <f>IF(ISERROR(計算１!H520),9999,計算１!H520)</f>
        <v>48</v>
      </c>
      <c r="W31" s="1">
        <f>IF(ISERROR(計算１!H521),9999,計算１!H521)</f>
        <v>49</v>
      </c>
      <c r="X31" s="1">
        <f>IF(ISERROR(計算１!H522),9999,計算１!H522)</f>
        <v>50</v>
      </c>
      <c r="Y31" s="1">
        <f>IF(ISERROR(計算１!H523),9999,計算１!H523)</f>
        <v>49</v>
      </c>
      <c r="Z31" s="1">
        <f>IF(ISERROR(計算１!H524),9999,計算１!H524)</f>
        <v>48</v>
      </c>
      <c r="AA31" s="1">
        <f>IF(ISERROR(計算１!H525),9999,計算１!H525)</f>
        <v>46</v>
      </c>
      <c r="AB31" s="1">
        <f>IF(ISERROR(計算１!H526),9999,計算１!H526)</f>
        <v>44</v>
      </c>
      <c r="AC31" s="1">
        <f>IF(ISERROR(計算１!H527),9999,計算１!H527)</f>
        <v>43</v>
      </c>
      <c r="AD31" s="1">
        <f>IF(ISERROR(計算１!H528),9999,計算１!H528)</f>
        <v>43</v>
      </c>
      <c r="AE31" s="1">
        <f>IF(ISERROR(計算１!H529),9999,計算１!H529)</f>
        <v>44</v>
      </c>
    </row>
    <row r="32" spans="1:31" x14ac:dyDescent="0.55000000000000004">
      <c r="A32" s="1">
        <f>値貼り付け用シート!A32</f>
        <v>2026</v>
      </c>
      <c r="B32" s="2">
        <f>値貼り付け用シート!B32</f>
        <v>99999999</v>
      </c>
      <c r="C32" s="1">
        <f>値貼り付け用シート!C32</f>
        <v>999</v>
      </c>
      <c r="D32" s="3">
        <f>値貼り付け用シート!D32</f>
        <v>6</v>
      </c>
      <c r="E32" s="1" t="str">
        <f>値貼り付け用シート!E32</f>
        <v>PPB</v>
      </c>
      <c r="F32" s="3">
        <f>値貼り付け用シート!F32</f>
        <v>4</v>
      </c>
      <c r="G32" s="3">
        <f>値貼り付け用シート!G32</f>
        <v>22</v>
      </c>
      <c r="H32" s="1">
        <f>IF(ISERROR(計算１!H530),9999,計算１!H530)</f>
        <v>45</v>
      </c>
      <c r="I32" s="1">
        <f>IF(ISERROR(計算１!H531),9999,計算１!H531)</f>
        <v>46</v>
      </c>
      <c r="J32" s="1">
        <f>IF(ISERROR(計算１!H532),9999,計算１!H532)</f>
        <v>47</v>
      </c>
      <c r="K32" s="1">
        <f>IF(ISERROR(計算１!H533),9999,計算１!H533)</f>
        <v>48</v>
      </c>
      <c r="L32" s="1">
        <f>IF(ISERROR(計算１!H534),9999,計算１!H534)</f>
        <v>50</v>
      </c>
      <c r="M32" s="1">
        <f>IF(ISERROR(計算１!H535),9999,計算１!H535)</f>
        <v>50</v>
      </c>
      <c r="N32" s="1">
        <f>IF(ISERROR(計算１!H536),9999,計算１!H536)</f>
        <v>49</v>
      </c>
      <c r="O32" s="1">
        <f>IF(ISERROR(計算１!H537),9999,計算１!H537)</f>
        <v>48</v>
      </c>
      <c r="P32" s="1">
        <f>IF(ISERROR(計算１!H538),9999,計算１!H538)</f>
        <v>48</v>
      </c>
      <c r="Q32" s="1">
        <f>IF(ISERROR(計算１!H539),9999,計算１!H539)</f>
        <v>47</v>
      </c>
      <c r="R32" s="1">
        <f>IF(ISERROR(計算１!H540),9999,計算１!H540)</f>
        <v>47</v>
      </c>
      <c r="S32" s="1">
        <f>IF(ISERROR(計算１!H541),9999,計算１!H541)</f>
        <v>47</v>
      </c>
      <c r="T32" s="1">
        <f>IF(ISERROR(計算１!H542),9999,計算１!H542)</f>
        <v>47</v>
      </c>
      <c r="U32" s="1">
        <f>IF(ISERROR(計算１!H543),9999,計算１!H543)</f>
        <v>46</v>
      </c>
      <c r="V32" s="1">
        <f>IF(ISERROR(計算１!H544),9999,計算１!H544)</f>
        <v>44</v>
      </c>
      <c r="W32" s="1">
        <f>IF(ISERROR(計算１!H545),9999,計算１!H545)</f>
        <v>43</v>
      </c>
      <c r="X32" s="1">
        <f>IF(ISERROR(計算１!H546),9999,計算１!H546)</f>
        <v>42</v>
      </c>
      <c r="Y32" s="1">
        <f>IF(ISERROR(計算１!H547),9999,計算１!H547)</f>
        <v>40</v>
      </c>
      <c r="Z32" s="1">
        <f>IF(ISERROR(計算１!H548),9999,計算１!H548)</f>
        <v>39</v>
      </c>
      <c r="AA32" s="1">
        <f>IF(ISERROR(計算１!H549),9999,計算１!H549)</f>
        <v>36</v>
      </c>
      <c r="AB32" s="1">
        <f>IF(ISERROR(計算１!H550),9999,計算１!H550)</f>
        <v>34</v>
      </c>
      <c r="AC32" s="1">
        <f>IF(ISERROR(計算１!H551),9999,計算１!H551)</f>
        <v>33</v>
      </c>
      <c r="AD32" s="1">
        <f>IF(ISERROR(計算１!H552),9999,計算１!H552)</f>
        <v>35</v>
      </c>
      <c r="AE32" s="1">
        <f>IF(ISERROR(計算１!H553),9999,計算１!H553)</f>
        <v>37</v>
      </c>
    </row>
    <row r="33" spans="1:31" x14ac:dyDescent="0.55000000000000004">
      <c r="A33" s="1">
        <f>値貼り付け用シート!A33</f>
        <v>2026</v>
      </c>
      <c r="B33" s="2">
        <f>値貼り付け用シート!B33</f>
        <v>99999999</v>
      </c>
      <c r="C33" s="1">
        <f>値貼り付け用シート!C33</f>
        <v>999</v>
      </c>
      <c r="D33" s="3">
        <f>値貼り付け用シート!D33</f>
        <v>6</v>
      </c>
      <c r="E33" s="1" t="str">
        <f>値貼り付け用シート!E33</f>
        <v>PPB</v>
      </c>
      <c r="F33" s="3">
        <f>値貼り付け用シート!F33</f>
        <v>4</v>
      </c>
      <c r="G33" s="3">
        <f>値貼り付け用シート!G33</f>
        <v>23</v>
      </c>
      <c r="H33" s="1">
        <f>IF(ISERROR(計算１!H554),9999,計算１!H554)</f>
        <v>39</v>
      </c>
      <c r="I33" s="1">
        <f>IF(ISERROR(計算１!H555),9999,計算１!H555)</f>
        <v>41</v>
      </c>
      <c r="J33" s="1">
        <f>IF(ISERROR(計算１!H556),9999,計算１!H556)</f>
        <v>43</v>
      </c>
      <c r="K33" s="1">
        <f>IF(ISERROR(計算１!H557),9999,計算１!H557)</f>
        <v>45</v>
      </c>
      <c r="L33" s="1">
        <f>IF(ISERROR(計算１!H558),9999,計算１!H558)</f>
        <v>47</v>
      </c>
      <c r="M33" s="1">
        <f>IF(ISERROR(計算１!H559),9999,計算１!H559)</f>
        <v>49</v>
      </c>
      <c r="N33" s="1">
        <f>IF(ISERROR(計算１!H560),9999,計算１!H560)</f>
        <v>48</v>
      </c>
      <c r="O33" s="1">
        <f>IF(ISERROR(計算１!H561),9999,計算１!H561)</f>
        <v>47</v>
      </c>
      <c r="P33" s="1">
        <f>IF(ISERROR(計算１!H562),9999,計算１!H562)</f>
        <v>46</v>
      </c>
      <c r="Q33" s="1">
        <f>IF(ISERROR(計算１!H563),9999,計算１!H563)</f>
        <v>46</v>
      </c>
      <c r="R33" s="1">
        <f>IF(ISERROR(計算１!H564),9999,計算１!H564)</f>
        <v>47</v>
      </c>
      <c r="S33" s="1">
        <f>IF(ISERROR(計算１!H565),9999,計算１!H565)</f>
        <v>47</v>
      </c>
      <c r="T33" s="1">
        <f>IF(ISERROR(計算１!H566),9999,計算１!H566)</f>
        <v>48</v>
      </c>
      <c r="U33" s="1">
        <f>IF(ISERROR(計算１!H567),9999,計算１!H567)</f>
        <v>50</v>
      </c>
      <c r="V33" s="1">
        <f>IF(ISERROR(計算１!H568),9999,計算１!H568)</f>
        <v>51</v>
      </c>
      <c r="W33" s="1">
        <f>IF(ISERROR(計算１!H569),9999,計算１!H569)</f>
        <v>52</v>
      </c>
      <c r="X33" s="1">
        <f>IF(ISERROR(計算１!H570),9999,計算１!H570)</f>
        <v>54</v>
      </c>
      <c r="Y33" s="1">
        <f>IF(ISERROR(計算１!H571),9999,計算１!H571)</f>
        <v>55</v>
      </c>
      <c r="Z33" s="1">
        <f>IF(ISERROR(計算１!H572),9999,計算１!H572)</f>
        <v>56</v>
      </c>
      <c r="AA33" s="1">
        <f>IF(ISERROR(計算１!H573),9999,計算１!H573)</f>
        <v>57</v>
      </c>
      <c r="AB33" s="1">
        <f>IF(ISERROR(計算１!H574),9999,計算１!H574)</f>
        <v>57</v>
      </c>
      <c r="AC33" s="1">
        <f>IF(ISERROR(計算１!H575),9999,計算１!H575)</f>
        <v>56</v>
      </c>
      <c r="AD33" s="1">
        <f>IF(ISERROR(計算１!H576),9999,計算１!H576)</f>
        <v>55</v>
      </c>
      <c r="AE33" s="1">
        <f>IF(ISERROR(計算１!H577),9999,計算１!H577)</f>
        <v>55</v>
      </c>
    </row>
    <row r="34" spans="1:31" x14ac:dyDescent="0.55000000000000004">
      <c r="A34" s="1">
        <f>値貼り付け用シート!A34</f>
        <v>2026</v>
      </c>
      <c r="B34" s="2">
        <f>値貼り付け用シート!B34</f>
        <v>99999999</v>
      </c>
      <c r="C34" s="1">
        <f>値貼り付け用シート!C34</f>
        <v>999</v>
      </c>
      <c r="D34" s="3">
        <f>値貼り付け用シート!D34</f>
        <v>6</v>
      </c>
      <c r="E34" s="1" t="str">
        <f>値貼り付け用シート!E34</f>
        <v>PPB</v>
      </c>
      <c r="F34" s="3">
        <f>値貼り付け用シート!F34</f>
        <v>4</v>
      </c>
      <c r="G34" s="3">
        <f>値貼り付け用シート!G34</f>
        <v>24</v>
      </c>
      <c r="H34" s="1">
        <f>IF(ISERROR(計算１!H578),9999,計算１!H578)</f>
        <v>54</v>
      </c>
      <c r="I34" s="1">
        <f>IF(ISERROR(計算１!H579),9999,計算１!H579)</f>
        <v>54</v>
      </c>
      <c r="J34" s="1">
        <f>IF(ISERROR(計算１!H580),9999,計算１!H580)</f>
        <v>53</v>
      </c>
      <c r="K34" s="1">
        <f>IF(ISERROR(計算１!H581),9999,計算１!H581)</f>
        <v>52</v>
      </c>
      <c r="L34" s="1">
        <f>IF(ISERROR(計算１!H582),9999,計算１!H582)</f>
        <v>52</v>
      </c>
      <c r="M34" s="1">
        <f>IF(ISERROR(計算１!H583),9999,計算１!H583)</f>
        <v>52</v>
      </c>
      <c r="N34" s="1">
        <f>IF(ISERROR(計算１!H584),9999,計算１!H584)</f>
        <v>52</v>
      </c>
      <c r="O34" s="1">
        <f>IF(ISERROR(計算１!H585),9999,計算１!H585)</f>
        <v>51</v>
      </c>
      <c r="P34" s="1">
        <f>IF(ISERROR(計算１!H586),9999,計算１!H586)</f>
        <v>50</v>
      </c>
      <c r="Q34" s="1">
        <f>IF(ISERROR(計算１!H587),9999,計算１!H587)</f>
        <v>49</v>
      </c>
      <c r="R34" s="1">
        <f>IF(ISERROR(計算１!H588),9999,計算１!H588)</f>
        <v>48</v>
      </c>
      <c r="S34" s="1">
        <f>IF(ISERROR(計算１!H589),9999,計算１!H589)</f>
        <v>48</v>
      </c>
      <c r="T34" s="1">
        <f>IF(ISERROR(計算１!H590),9999,計算１!H590)</f>
        <v>48</v>
      </c>
      <c r="U34" s="1">
        <f>IF(ISERROR(計算１!H591),9999,計算１!H591)</f>
        <v>47</v>
      </c>
      <c r="V34" s="1">
        <f>IF(ISERROR(計算１!H592),9999,計算１!H592)</f>
        <v>46</v>
      </c>
      <c r="W34" s="1">
        <f>IF(ISERROR(計算１!H593),9999,計算１!H593)</f>
        <v>46</v>
      </c>
      <c r="X34" s="1">
        <f>IF(ISERROR(計算１!H594),9999,計算１!H594)</f>
        <v>45</v>
      </c>
      <c r="Y34" s="1">
        <f>IF(ISERROR(計算１!H595),9999,計算１!H595)</f>
        <v>45</v>
      </c>
      <c r="Z34" s="1">
        <f>IF(ISERROR(計算１!H596),9999,計算１!H596)</f>
        <v>44</v>
      </c>
      <c r="AA34" s="1">
        <f>IF(ISERROR(計算１!H597),9999,計算１!H597)</f>
        <v>43</v>
      </c>
      <c r="AB34" s="1">
        <f>IF(ISERROR(計算１!H598),9999,計算１!H598)</f>
        <v>41</v>
      </c>
      <c r="AC34" s="1">
        <f>IF(ISERROR(計算１!H599),9999,計算１!H599)</f>
        <v>40</v>
      </c>
      <c r="AD34" s="1">
        <f>IF(ISERROR(計算１!H600),9999,計算１!H600)</f>
        <v>39</v>
      </c>
      <c r="AE34" s="1">
        <f>IF(ISERROR(計算１!H601),9999,計算１!H601)</f>
        <v>37</v>
      </c>
    </row>
    <row r="35" spans="1:31" x14ac:dyDescent="0.55000000000000004">
      <c r="A35" s="1">
        <f>値貼り付け用シート!A35</f>
        <v>2026</v>
      </c>
      <c r="B35" s="2">
        <f>値貼り付け用シート!B35</f>
        <v>99999999</v>
      </c>
      <c r="C35" s="1">
        <f>値貼り付け用シート!C35</f>
        <v>999</v>
      </c>
      <c r="D35" s="3">
        <f>値貼り付け用シート!D35</f>
        <v>6</v>
      </c>
      <c r="E35" s="1" t="str">
        <f>値貼り付け用シート!E35</f>
        <v>PPB</v>
      </c>
      <c r="F35" s="3">
        <f>値貼り付け用シート!F35</f>
        <v>4</v>
      </c>
      <c r="G35" s="3">
        <f>値貼り付け用シート!G35</f>
        <v>25</v>
      </c>
      <c r="H35" s="1">
        <f>IF(ISERROR(計算１!H602),9999,計算１!H602)</f>
        <v>36</v>
      </c>
      <c r="I35" s="1">
        <f>IF(ISERROR(計算１!H603),9999,計算１!H603)</f>
        <v>35</v>
      </c>
      <c r="J35" s="1">
        <f>IF(ISERROR(計算１!H604),9999,計算１!H604)</f>
        <v>33</v>
      </c>
      <c r="K35" s="1">
        <f>IF(ISERROR(計算１!H605),9999,計算１!H605)</f>
        <v>32</v>
      </c>
      <c r="L35" s="1">
        <f>IF(ISERROR(計算１!H606),9999,計算１!H606)</f>
        <v>31</v>
      </c>
      <c r="M35" s="1">
        <f>IF(ISERROR(計算１!H607),9999,計算１!H607)</f>
        <v>29</v>
      </c>
      <c r="N35" s="1">
        <f>IF(ISERROR(計算１!H608),9999,計算１!H608)</f>
        <v>28</v>
      </c>
      <c r="O35" s="1">
        <f>IF(ISERROR(計算１!H609),9999,計算１!H609)</f>
        <v>29</v>
      </c>
      <c r="P35" s="1">
        <f>IF(ISERROR(計算１!H610),9999,計算１!H610)</f>
        <v>29</v>
      </c>
      <c r="Q35" s="1">
        <f>IF(ISERROR(計算１!H611),9999,計算１!H611)</f>
        <v>30</v>
      </c>
      <c r="R35" s="1">
        <f>IF(ISERROR(計算１!H612),9999,計算１!H612)</f>
        <v>32</v>
      </c>
      <c r="S35" s="1">
        <f>IF(ISERROR(計算１!H613),9999,計算１!H613)</f>
        <v>35</v>
      </c>
      <c r="T35" s="1">
        <f>IF(ISERROR(計算１!H614),9999,計算１!H614)</f>
        <v>40</v>
      </c>
      <c r="U35" s="1">
        <f>IF(ISERROR(計算１!H615),9999,計算１!H615)</f>
        <v>43</v>
      </c>
      <c r="V35" s="1">
        <f>IF(ISERROR(計算１!H616),9999,計算１!H616)</f>
        <v>46</v>
      </c>
      <c r="W35" s="1">
        <f>IF(ISERROR(計算１!H617),9999,計算１!H617)</f>
        <v>47</v>
      </c>
      <c r="X35" s="1">
        <f>IF(ISERROR(計算１!H618),9999,計算１!H618)</f>
        <v>48</v>
      </c>
      <c r="Y35" s="1">
        <f>IF(ISERROR(計算１!H619),9999,計算１!H619)</f>
        <v>48</v>
      </c>
      <c r="Z35" s="1">
        <f>IF(ISERROR(計算１!H620),9999,計算１!H620)</f>
        <v>47</v>
      </c>
      <c r="AA35" s="1">
        <f>IF(ISERROR(計算１!H621),9999,計算１!H621)</f>
        <v>46</v>
      </c>
      <c r="AB35" s="1">
        <f>IF(ISERROR(計算１!H622),9999,計算１!H622)</f>
        <v>45</v>
      </c>
      <c r="AC35" s="1">
        <f>IF(ISERROR(計算１!H623),9999,計算１!H623)</f>
        <v>44</v>
      </c>
      <c r="AD35" s="1">
        <f>IF(ISERROR(計算１!H624),9999,計算１!H624)</f>
        <v>45</v>
      </c>
      <c r="AE35" s="1">
        <f>IF(ISERROR(計算１!H625),9999,計算１!H625)</f>
        <v>44</v>
      </c>
    </row>
    <row r="36" spans="1:31" x14ac:dyDescent="0.55000000000000004">
      <c r="A36" s="1">
        <f>値貼り付け用シート!A36</f>
        <v>2026</v>
      </c>
      <c r="B36" s="2">
        <f>値貼り付け用シート!B36</f>
        <v>99999999</v>
      </c>
      <c r="C36" s="1">
        <f>値貼り付け用シート!C36</f>
        <v>999</v>
      </c>
      <c r="D36" s="3">
        <f>値貼り付け用シート!D36</f>
        <v>6</v>
      </c>
      <c r="E36" s="1" t="str">
        <f>値貼り付け用シート!E36</f>
        <v>PPB</v>
      </c>
      <c r="F36" s="3">
        <f>値貼り付け用シート!F36</f>
        <v>4</v>
      </c>
      <c r="G36" s="3">
        <f>値貼り付け用シート!G36</f>
        <v>26</v>
      </c>
      <c r="H36" s="1">
        <f>IF(ISERROR(計算１!H626),9999,計算１!H626)</f>
        <v>43</v>
      </c>
      <c r="I36" s="1">
        <f>IF(ISERROR(計算１!H627),9999,計算１!H627)</f>
        <v>42</v>
      </c>
      <c r="J36" s="1">
        <f>IF(ISERROR(計算１!H628),9999,計算１!H628)</f>
        <v>42</v>
      </c>
      <c r="K36" s="1">
        <f>IF(ISERROR(計算１!H629),9999,計算１!H629)</f>
        <v>42</v>
      </c>
      <c r="L36" s="1">
        <f>IF(ISERROR(計算１!H630),9999,計算１!H630)</f>
        <v>41</v>
      </c>
      <c r="M36" s="1">
        <f>IF(ISERROR(計算１!H631),9999,計算１!H631)</f>
        <v>40</v>
      </c>
      <c r="N36" s="1">
        <f>IF(ISERROR(計算１!H632),9999,計算１!H632)</f>
        <v>37</v>
      </c>
      <c r="O36" s="1">
        <f>IF(ISERROR(計算１!H633),9999,計算１!H633)</f>
        <v>34</v>
      </c>
      <c r="P36" s="1">
        <f>IF(ISERROR(計算１!H634),9999,計算１!H634)</f>
        <v>31</v>
      </c>
      <c r="Q36" s="1">
        <f>IF(ISERROR(計算１!H635),9999,計算１!H635)</f>
        <v>30</v>
      </c>
      <c r="R36" s="1">
        <f>IF(ISERROR(計算１!H636),9999,計算１!H636)</f>
        <v>26</v>
      </c>
      <c r="S36" s="1">
        <f>IF(ISERROR(計算１!H637),9999,計算１!H637)</f>
        <v>24</v>
      </c>
      <c r="T36" s="1">
        <f>IF(ISERROR(計算１!H638),9999,計算１!H638)</f>
        <v>23</v>
      </c>
      <c r="U36" s="1">
        <f>IF(ISERROR(計算１!H639),9999,計算１!H639)</f>
        <v>23</v>
      </c>
      <c r="V36" s="1">
        <f>IF(ISERROR(計算１!H640),9999,計算１!H640)</f>
        <v>24</v>
      </c>
      <c r="W36" s="1">
        <f>IF(ISERROR(計算１!H641),9999,計算１!H641)</f>
        <v>27</v>
      </c>
      <c r="X36" s="1">
        <f>IF(ISERROR(計算１!H642),9999,計算１!H642)</f>
        <v>30</v>
      </c>
      <c r="Y36" s="1">
        <f>IF(ISERROR(計算１!H643),9999,計算１!H643)</f>
        <v>30</v>
      </c>
      <c r="Z36" s="1">
        <f>IF(ISERROR(計算１!H644),9999,計算１!H644)</f>
        <v>33</v>
      </c>
      <c r="AA36" s="1">
        <f>IF(ISERROR(計算１!H645),9999,計算１!H645)</f>
        <v>33</v>
      </c>
      <c r="AB36" s="1">
        <f>IF(ISERROR(計算１!H646),9999,計算１!H646)</f>
        <v>33</v>
      </c>
      <c r="AC36" s="1">
        <f>IF(ISERROR(計算１!H647),9999,計算１!H647)</f>
        <v>35</v>
      </c>
      <c r="AD36" s="1">
        <f>IF(ISERROR(計算１!H648),9999,計算１!H648)</f>
        <v>36</v>
      </c>
      <c r="AE36" s="1">
        <f>IF(ISERROR(計算１!H649),9999,計算１!H649)</f>
        <v>37</v>
      </c>
    </row>
    <row r="37" spans="1:31" x14ac:dyDescent="0.55000000000000004">
      <c r="A37" s="1">
        <f>値貼り付け用シート!A37</f>
        <v>2026</v>
      </c>
      <c r="B37" s="2">
        <f>値貼り付け用シート!B37</f>
        <v>99999999</v>
      </c>
      <c r="C37" s="1">
        <f>値貼り付け用シート!C37</f>
        <v>999</v>
      </c>
      <c r="D37" s="3">
        <f>値貼り付け用シート!D37</f>
        <v>6</v>
      </c>
      <c r="E37" s="1" t="str">
        <f>値貼り付け用シート!E37</f>
        <v>PPB</v>
      </c>
      <c r="F37" s="3">
        <f>値貼り付け用シート!F37</f>
        <v>4</v>
      </c>
      <c r="G37" s="3">
        <f>値貼り付け用シート!G37</f>
        <v>27</v>
      </c>
      <c r="H37" s="1">
        <f>IF(ISERROR(計算１!H650),9999,計算１!H650)</f>
        <v>40</v>
      </c>
      <c r="I37" s="1">
        <f>IF(ISERROR(計算１!H651),9999,計算１!H651)</f>
        <v>41</v>
      </c>
      <c r="J37" s="1">
        <f>IF(ISERROR(計算１!H652),9999,計算１!H652)</f>
        <v>43</v>
      </c>
      <c r="K37" s="1">
        <f>IF(ISERROR(計算１!H653),9999,計算１!H653)</f>
        <v>45</v>
      </c>
      <c r="L37" s="1">
        <f>IF(ISERROR(計算１!H654),9999,計算１!H654)</f>
        <v>45</v>
      </c>
      <c r="M37" s="1">
        <f>IF(ISERROR(計算１!H655),9999,計算１!H655)</f>
        <v>45</v>
      </c>
      <c r="N37" s="1">
        <f>IF(ISERROR(計算１!H656),9999,計算１!H656)</f>
        <v>44</v>
      </c>
      <c r="O37" s="1">
        <f>IF(ISERROR(計算１!H657),9999,計算１!H657)</f>
        <v>44</v>
      </c>
      <c r="P37" s="1">
        <f>IF(ISERROR(計算１!H658),9999,計算１!H658)</f>
        <v>45</v>
      </c>
      <c r="Q37" s="1">
        <f>IF(ISERROR(計算１!H659),9999,計算１!H659)</f>
        <v>46</v>
      </c>
      <c r="R37" s="1">
        <f>IF(ISERROR(計算１!H660),9999,計算１!H660)</f>
        <v>47</v>
      </c>
      <c r="S37" s="1">
        <f>IF(ISERROR(計算１!H661),9999,計算１!H661)</f>
        <v>49</v>
      </c>
      <c r="T37" s="1">
        <f>IF(ISERROR(計算１!H662),9999,計算１!H662)</f>
        <v>51</v>
      </c>
      <c r="U37" s="1">
        <f>IF(ISERROR(計算１!H663),9999,計算１!H663)</f>
        <v>54</v>
      </c>
      <c r="V37" s="1">
        <f>IF(ISERROR(計算１!H664),9999,計算１!H664)</f>
        <v>57</v>
      </c>
      <c r="W37" s="1">
        <f>IF(ISERROR(計算１!H665),9999,計算１!H665)</f>
        <v>60</v>
      </c>
      <c r="X37" s="1">
        <f>IF(ISERROR(計算１!H666),9999,計算１!H666)</f>
        <v>62</v>
      </c>
      <c r="Y37" s="1">
        <f>IF(ISERROR(計算１!H667),9999,計算１!H667)</f>
        <v>63</v>
      </c>
      <c r="Z37" s="1">
        <f>IF(ISERROR(計算１!H668),9999,計算１!H668)</f>
        <v>64</v>
      </c>
      <c r="AA37" s="1">
        <f>IF(ISERROR(計算１!H669),9999,計算１!H669)</f>
        <v>64</v>
      </c>
      <c r="AB37" s="1">
        <f>IF(ISERROR(計算１!H670),9999,計算１!H670)</f>
        <v>63</v>
      </c>
      <c r="AC37" s="1">
        <f>IF(ISERROR(計算１!H671),9999,計算１!H671)</f>
        <v>63</v>
      </c>
      <c r="AD37" s="1">
        <f>IF(ISERROR(計算１!H672),9999,計算１!H672)</f>
        <v>61</v>
      </c>
      <c r="AE37" s="1">
        <f>IF(ISERROR(計算１!H673),9999,計算１!H673)</f>
        <v>60</v>
      </c>
    </row>
    <row r="38" spans="1:31" x14ac:dyDescent="0.55000000000000004">
      <c r="A38" s="1">
        <f>値貼り付け用シート!A38</f>
        <v>2026</v>
      </c>
      <c r="B38" s="2">
        <f>値貼り付け用シート!B38</f>
        <v>99999999</v>
      </c>
      <c r="C38" s="1">
        <f>値貼り付け用シート!C38</f>
        <v>999</v>
      </c>
      <c r="D38" s="3">
        <f>値貼り付け用シート!D38</f>
        <v>6</v>
      </c>
      <c r="E38" s="1" t="str">
        <f>値貼り付け用シート!E38</f>
        <v>PPB</v>
      </c>
      <c r="F38" s="3">
        <f>値貼り付け用シート!F38</f>
        <v>4</v>
      </c>
      <c r="G38" s="3">
        <f>値貼り付け用シート!G38</f>
        <v>28</v>
      </c>
      <c r="H38" s="1">
        <f>IF(ISERROR(計算１!H674),9999,計算１!H674)</f>
        <v>59</v>
      </c>
      <c r="I38" s="1">
        <f>IF(ISERROR(計算１!H675),9999,計算１!H675)</f>
        <v>57</v>
      </c>
      <c r="J38" s="1">
        <f>IF(ISERROR(計算１!H676),9999,計算１!H676)</f>
        <v>55</v>
      </c>
      <c r="K38" s="1">
        <f>IF(ISERROR(計算１!H677),9999,計算１!H677)</f>
        <v>54</v>
      </c>
      <c r="L38" s="1">
        <f>IF(ISERROR(計算１!H678),9999,計算１!H678)</f>
        <v>51</v>
      </c>
      <c r="M38" s="1">
        <f>IF(ISERROR(計算１!H679),9999,計算１!H679)</f>
        <v>48</v>
      </c>
      <c r="N38" s="1">
        <f>IF(ISERROR(計算１!H680),9999,計算１!H680)</f>
        <v>45</v>
      </c>
      <c r="O38" s="1">
        <f>IF(ISERROR(計算１!H681),9999,計算１!H681)</f>
        <v>44</v>
      </c>
      <c r="P38" s="1">
        <f>IF(ISERROR(計算１!H682),9999,計算１!H682)</f>
        <v>44</v>
      </c>
      <c r="Q38" s="1">
        <f>IF(ISERROR(計算１!H683),9999,計算１!H683)</f>
        <v>45</v>
      </c>
      <c r="R38" s="1">
        <f>IF(ISERROR(計算１!H684),9999,計算１!H684)</f>
        <v>47</v>
      </c>
      <c r="S38" s="1">
        <f>IF(ISERROR(計算１!H685),9999,計算１!H685)</f>
        <v>49</v>
      </c>
      <c r="T38" s="1">
        <f>IF(ISERROR(計算１!H686),9999,計算１!H686)</f>
        <v>53</v>
      </c>
      <c r="U38" s="1">
        <f>IF(ISERROR(計算１!H687),9999,計算１!H687)</f>
        <v>57</v>
      </c>
      <c r="V38" s="1">
        <f>IF(ISERROR(計算１!H688),9999,計算１!H688)</f>
        <v>61</v>
      </c>
      <c r="W38" s="1">
        <f>IF(ISERROR(計算１!H689),9999,計算１!H689)</f>
        <v>63</v>
      </c>
      <c r="X38" s="1">
        <f>IF(ISERROR(計算１!H690),9999,計算１!H690)</f>
        <v>65</v>
      </c>
      <c r="Y38" s="1">
        <f>IF(ISERROR(計算１!H691),9999,計算１!H691)</f>
        <v>65</v>
      </c>
      <c r="Z38" s="1">
        <f>IF(ISERROR(計算１!H692),9999,計算１!H692)</f>
        <v>64</v>
      </c>
      <c r="AA38" s="1">
        <f>IF(ISERROR(計算１!H693),9999,計算１!H693)</f>
        <v>63</v>
      </c>
      <c r="AB38" s="1">
        <f>IF(ISERROR(計算１!H694),9999,計算１!H694)</f>
        <v>62</v>
      </c>
      <c r="AC38" s="1">
        <f>IF(ISERROR(計算１!H695),9999,計算１!H695)</f>
        <v>61</v>
      </c>
      <c r="AD38" s="1">
        <f>IF(ISERROR(計算１!H696),9999,計算１!H696)</f>
        <v>59</v>
      </c>
      <c r="AE38" s="1">
        <f>IF(ISERROR(計算１!H697),9999,計算１!H697)</f>
        <v>58</v>
      </c>
    </row>
    <row r="39" spans="1:31" x14ac:dyDescent="0.55000000000000004">
      <c r="A39" s="1">
        <f>値貼り付け用シート!A39</f>
        <v>2026</v>
      </c>
      <c r="B39" s="2">
        <f>値貼り付け用シート!B39</f>
        <v>99999999</v>
      </c>
      <c r="C39" s="1">
        <f>値貼り付け用シート!C39</f>
        <v>999</v>
      </c>
      <c r="D39" s="3">
        <f>値貼り付け用シート!D39</f>
        <v>6</v>
      </c>
      <c r="E39" s="1" t="str">
        <f>値貼り付け用シート!E39</f>
        <v>PPB</v>
      </c>
      <c r="F39" s="3">
        <f>値貼り付け用シート!F39</f>
        <v>4</v>
      </c>
      <c r="G39" s="3">
        <f>値貼り付け用シート!G39</f>
        <v>29</v>
      </c>
      <c r="H39" s="1">
        <f>IF(ISERROR(計算１!H698),9999,計算１!H698)</f>
        <v>57</v>
      </c>
      <c r="I39" s="1">
        <f>IF(ISERROR(計算１!H699),9999,計算１!H699)</f>
        <v>57</v>
      </c>
      <c r="J39" s="1">
        <f>IF(ISERROR(計算１!H700),9999,計算１!H700)</f>
        <v>57</v>
      </c>
      <c r="K39" s="1">
        <f>IF(ISERROR(計算１!H701),9999,計算１!H701)</f>
        <v>57</v>
      </c>
      <c r="L39" s="1">
        <f>IF(ISERROR(計算１!H702),9999,計算１!H702)</f>
        <v>56</v>
      </c>
      <c r="M39" s="1">
        <f>IF(ISERROR(計算１!H703),9999,計算１!H703)</f>
        <v>55</v>
      </c>
      <c r="N39" s="1">
        <f>IF(ISERROR(計算１!H704),9999,計算１!H704)</f>
        <v>55</v>
      </c>
      <c r="O39" s="1">
        <f>IF(ISERROR(計算１!H705),9999,計算１!H705)</f>
        <v>54</v>
      </c>
      <c r="P39" s="1">
        <f>IF(ISERROR(計算１!H706),9999,計算１!H706)</f>
        <v>54</v>
      </c>
      <c r="Q39" s="1">
        <f>IF(ISERROR(計算１!H707),9999,計算１!H707)</f>
        <v>55</v>
      </c>
      <c r="R39" s="1">
        <f>IF(ISERROR(計算１!H708),9999,計算１!H708)</f>
        <v>55</v>
      </c>
      <c r="S39" s="1">
        <f>IF(ISERROR(計算１!H709),9999,計算１!H709)</f>
        <v>55</v>
      </c>
      <c r="T39" s="1">
        <f>IF(ISERROR(計算１!H710),9999,計算１!H710)</f>
        <v>55</v>
      </c>
      <c r="U39" s="1">
        <f>IF(ISERROR(計算１!H711),9999,計算１!H711)</f>
        <v>56</v>
      </c>
      <c r="V39" s="1">
        <f>IF(ISERROR(計算１!H712),9999,計算１!H712)</f>
        <v>56</v>
      </c>
      <c r="W39" s="1">
        <f>IF(ISERROR(計算１!H713),9999,計算１!H713)</f>
        <v>56</v>
      </c>
      <c r="X39" s="1">
        <f>IF(ISERROR(計算１!H714),9999,計算１!H714)</f>
        <v>56</v>
      </c>
      <c r="Y39" s="1">
        <f>IF(ISERROR(計算１!H715),9999,計算１!H715)</f>
        <v>55</v>
      </c>
      <c r="Z39" s="1">
        <f>IF(ISERROR(計算１!H716),9999,計算１!H716)</f>
        <v>53</v>
      </c>
      <c r="AA39" s="1">
        <f>IF(ISERROR(計算１!H717),9999,計算１!H717)</f>
        <v>52</v>
      </c>
      <c r="AB39" s="1">
        <f>IF(ISERROR(計算１!H718),9999,計算１!H718)</f>
        <v>51</v>
      </c>
      <c r="AC39" s="1">
        <f>IF(ISERROR(計算１!H719),9999,計算１!H719)</f>
        <v>50</v>
      </c>
      <c r="AD39" s="1">
        <f>IF(ISERROR(計算１!H720),9999,計算１!H720)</f>
        <v>49</v>
      </c>
      <c r="AE39" s="1">
        <f>IF(ISERROR(計算１!H721),9999,計算１!H721)</f>
        <v>48</v>
      </c>
    </row>
    <row r="40" spans="1:31" x14ac:dyDescent="0.55000000000000004">
      <c r="A40" s="1">
        <f>値貼り付け用シート!A40</f>
        <v>2026</v>
      </c>
      <c r="B40" s="2">
        <f>値貼り付け用シート!B40</f>
        <v>99999999</v>
      </c>
      <c r="C40" s="1">
        <f>値貼り付け用シート!C40</f>
        <v>999</v>
      </c>
      <c r="D40" s="3">
        <f>値貼り付け用シート!D40</f>
        <v>6</v>
      </c>
      <c r="E40" s="1" t="str">
        <f>値貼り付け用シート!E40</f>
        <v>PPB</v>
      </c>
      <c r="F40" s="3">
        <f>値貼り付け用シート!F40</f>
        <v>4</v>
      </c>
      <c r="G40" s="3">
        <f>値貼り付け用シート!G40</f>
        <v>30</v>
      </c>
      <c r="H40" s="1">
        <f>IF(ISERROR(計算１!H722),9999,計算１!H722)</f>
        <v>47</v>
      </c>
      <c r="I40" s="1">
        <f>IF(ISERROR(計算１!H723),9999,計算１!H723)</f>
        <v>46</v>
      </c>
      <c r="J40" s="1">
        <f>IF(ISERROR(計算１!H724),9999,計算１!H724)</f>
        <v>45</v>
      </c>
      <c r="K40" s="1">
        <f>IF(ISERROR(計算１!H725),9999,計算１!H725)</f>
        <v>42</v>
      </c>
      <c r="L40" s="1">
        <f>IF(ISERROR(計算１!H726),9999,計算１!H726)</f>
        <v>39</v>
      </c>
      <c r="M40" s="1">
        <f>IF(ISERROR(計算１!H727),9999,計算１!H727)</f>
        <v>36</v>
      </c>
      <c r="N40" s="1">
        <f>IF(ISERROR(計算１!H728),9999,計算１!H728)</f>
        <v>32</v>
      </c>
      <c r="O40" s="1">
        <f>IF(ISERROR(計算１!H729),9999,計算１!H729)</f>
        <v>27</v>
      </c>
      <c r="P40" s="1">
        <f>IF(ISERROR(計算１!H730),9999,計算１!H730)</f>
        <v>26</v>
      </c>
      <c r="Q40" s="1">
        <f>IF(ISERROR(計算１!H731),9999,計算１!H731)</f>
        <v>24</v>
      </c>
      <c r="R40" s="1">
        <f>IF(ISERROR(計算１!H732),9999,計算１!H732)</f>
        <v>23</v>
      </c>
      <c r="S40" s="1">
        <f>IF(ISERROR(計算１!H733),9999,計算１!H733)</f>
        <v>22</v>
      </c>
      <c r="T40" s="1">
        <f>IF(ISERROR(計算１!H734),9999,計算１!H734)</f>
        <v>23</v>
      </c>
      <c r="U40" s="1">
        <f>IF(ISERROR(計算１!H735),9999,計算１!H735)</f>
        <v>24</v>
      </c>
      <c r="V40" s="1">
        <f>IF(ISERROR(計算１!H736),9999,計算１!H736)</f>
        <v>26</v>
      </c>
      <c r="W40" s="1">
        <f>IF(ISERROR(計算１!H737),9999,計算１!H737)</f>
        <v>28</v>
      </c>
      <c r="X40" s="1">
        <f>IF(ISERROR(計算１!H738),9999,計算１!H738)</f>
        <v>31</v>
      </c>
      <c r="Y40" s="1">
        <f>IF(ISERROR(計算１!H739),9999,計算１!H739)</f>
        <v>33</v>
      </c>
      <c r="Z40" s="1">
        <f>IF(ISERROR(計算１!H740),9999,計算１!H740)</f>
        <v>34</v>
      </c>
      <c r="AA40" s="1">
        <f>IF(ISERROR(計算１!H741),9999,計算１!H741)</f>
        <v>34</v>
      </c>
      <c r="AB40" s="1">
        <f>IF(ISERROR(計算１!H742),9999,計算１!H742)</f>
        <v>33</v>
      </c>
      <c r="AC40" s="1">
        <f>IF(ISERROR(計算１!H743),9999,計算１!H743)</f>
        <v>33</v>
      </c>
      <c r="AD40" s="1">
        <f>IF(ISERROR(計算１!H744),9999,計算１!H744)</f>
        <v>34</v>
      </c>
      <c r="AE40" s="1">
        <f>IF(ISERROR(計算１!H745),9999,計算１!H745)</f>
        <v>34</v>
      </c>
    </row>
    <row r="41" spans="1:31" x14ac:dyDescent="0.55000000000000004">
      <c r="A41" s="1">
        <f>値貼り付け用シート!A41</f>
        <v>2026</v>
      </c>
      <c r="B41" s="2">
        <f>値貼り付け用シート!B41</f>
        <v>99999999</v>
      </c>
      <c r="C41" s="1">
        <f>値貼り付け用シート!C41</f>
        <v>999</v>
      </c>
      <c r="D41" s="3">
        <f>値貼り付け用シート!D41</f>
        <v>6</v>
      </c>
      <c r="E41" s="1" t="str">
        <f>値貼り付け用シート!E41</f>
        <v>PPB</v>
      </c>
      <c r="F41" s="3">
        <f>値貼り付け用シート!F41</f>
        <v>5</v>
      </c>
      <c r="G41" s="3">
        <f>値貼り付け用シート!G41</f>
        <v>1</v>
      </c>
      <c r="H41" s="1">
        <f>IF(ISERROR(計算１!H746),9999,計算１!H746)</f>
        <v>34</v>
      </c>
      <c r="I41" s="1">
        <f>IF(ISERROR(計算１!H747),9999,計算１!H747)</f>
        <v>34</v>
      </c>
      <c r="J41" s="1">
        <f>IF(ISERROR(計算１!H748),9999,計算１!H748)</f>
        <v>35</v>
      </c>
      <c r="K41" s="1">
        <f>IF(ISERROR(計算１!H749),9999,計算１!H749)</f>
        <v>37</v>
      </c>
      <c r="L41" s="1">
        <f>IF(ISERROR(計算１!H750),9999,計算１!H750)</f>
        <v>39</v>
      </c>
      <c r="M41" s="1">
        <f>IF(ISERROR(計算１!H751),9999,計算１!H751)</f>
        <v>41</v>
      </c>
      <c r="N41" s="1">
        <f>IF(ISERROR(計算１!H752),9999,計算１!H752)</f>
        <v>41</v>
      </c>
      <c r="O41" s="1">
        <f>IF(ISERROR(計算１!H753),9999,計算１!H753)</f>
        <v>41</v>
      </c>
      <c r="P41" s="1">
        <f>IF(ISERROR(計算１!H754),9999,計算１!H754)</f>
        <v>40</v>
      </c>
      <c r="Q41" s="1">
        <f>IF(ISERROR(計算１!H755),9999,計算１!H755)</f>
        <v>39</v>
      </c>
      <c r="R41" s="1">
        <f>IF(ISERROR(計算１!H756),9999,計算１!H756)</f>
        <v>39</v>
      </c>
      <c r="S41" s="1">
        <f>IF(ISERROR(計算１!H757),9999,計算１!H757)</f>
        <v>39</v>
      </c>
      <c r="T41" s="1">
        <f>IF(ISERROR(計算１!H758),9999,計算１!H758)</f>
        <v>41</v>
      </c>
      <c r="U41" s="1">
        <f>IF(ISERROR(計算１!H759),9999,計算１!H759)</f>
        <v>43</v>
      </c>
      <c r="V41" s="1">
        <f>IF(ISERROR(計算１!H760),9999,計算１!H760)</f>
        <v>46</v>
      </c>
      <c r="W41" s="1">
        <f>IF(ISERROR(計算１!H761),9999,計算１!H761)</f>
        <v>48</v>
      </c>
      <c r="X41" s="1">
        <f>IF(ISERROR(計算１!H762),9999,計算１!H762)</f>
        <v>51</v>
      </c>
      <c r="Y41" s="1">
        <f>IF(ISERROR(計算１!H763),9999,計算１!H763)</f>
        <v>53</v>
      </c>
      <c r="Z41" s="1">
        <f>IF(ISERROR(計算１!H764),9999,計算１!H764)</f>
        <v>55</v>
      </c>
      <c r="AA41" s="1">
        <f>IF(ISERROR(計算１!H765),9999,計算１!H765)</f>
        <v>56</v>
      </c>
      <c r="AB41" s="1">
        <f>IF(ISERROR(計算１!H766),9999,計算１!H766)</f>
        <v>55</v>
      </c>
      <c r="AC41" s="1">
        <f>IF(ISERROR(計算１!H767),9999,計算１!H767)</f>
        <v>54</v>
      </c>
      <c r="AD41" s="1">
        <f>IF(ISERROR(計算１!H768),9999,計算１!H768)</f>
        <v>53</v>
      </c>
      <c r="AE41" s="1">
        <f>IF(ISERROR(計算１!H769),9999,計算１!H769)</f>
        <v>53</v>
      </c>
    </row>
    <row r="42" spans="1:31" x14ac:dyDescent="0.55000000000000004">
      <c r="A42" s="1">
        <f>値貼り付け用シート!A42</f>
        <v>2026</v>
      </c>
      <c r="B42" s="2">
        <f>値貼り付け用シート!B42</f>
        <v>99999999</v>
      </c>
      <c r="C42" s="1">
        <f>値貼り付け用シート!C42</f>
        <v>999</v>
      </c>
      <c r="D42" s="3">
        <f>値貼り付け用シート!D42</f>
        <v>6</v>
      </c>
      <c r="E42" s="1" t="str">
        <f>値貼り付け用シート!E42</f>
        <v>PPB</v>
      </c>
      <c r="F42" s="3">
        <f>値貼り付け用シート!F42</f>
        <v>5</v>
      </c>
      <c r="G42" s="3">
        <f>値貼り付け用シート!G42</f>
        <v>2</v>
      </c>
      <c r="H42" s="1">
        <f>IF(ISERROR(計算１!H770),9999,計算１!H770)</f>
        <v>52</v>
      </c>
      <c r="I42" s="1">
        <f>IF(ISERROR(計算１!H771),9999,計算１!H771)</f>
        <v>51</v>
      </c>
      <c r="J42" s="1">
        <f>IF(ISERROR(計算１!H772),9999,計算１!H772)</f>
        <v>51</v>
      </c>
      <c r="K42" s="1">
        <f>IF(ISERROR(計算１!H773),9999,計算１!H773)</f>
        <v>50</v>
      </c>
      <c r="L42" s="1">
        <f>IF(ISERROR(計算１!H774),9999,計算１!H774)</f>
        <v>50</v>
      </c>
      <c r="M42" s="1">
        <f>IF(ISERROR(計算１!H775),9999,計算１!H775)</f>
        <v>50</v>
      </c>
      <c r="N42" s="1">
        <f>IF(ISERROR(計算１!H776),9999,計算１!H776)</f>
        <v>50</v>
      </c>
      <c r="O42" s="1">
        <f>IF(ISERROR(計算１!H777),9999,計算１!H777)</f>
        <v>49</v>
      </c>
      <c r="P42" s="1">
        <f>IF(ISERROR(計算１!H778),9999,計算１!H778)</f>
        <v>50</v>
      </c>
      <c r="Q42" s="1">
        <f>IF(ISERROR(計算１!H779),9999,計算１!H779)</f>
        <v>50</v>
      </c>
      <c r="R42" s="1">
        <f>IF(ISERROR(計算１!H780),9999,計算１!H780)</f>
        <v>50</v>
      </c>
      <c r="S42" s="1">
        <f>IF(ISERROR(計算１!H781),9999,計算１!H781)</f>
        <v>50</v>
      </c>
      <c r="T42" s="1">
        <f>IF(ISERROR(計算１!H782),9999,計算１!H782)</f>
        <v>50</v>
      </c>
      <c r="U42" s="1">
        <f>IF(ISERROR(計算１!H783),9999,計算１!H783)</f>
        <v>51</v>
      </c>
      <c r="V42" s="1">
        <f>IF(ISERROR(計算１!H784),9999,計算１!H784)</f>
        <v>52</v>
      </c>
      <c r="W42" s="1">
        <f>IF(ISERROR(計算１!H785),9999,計算１!H785)</f>
        <v>53</v>
      </c>
      <c r="X42" s="1">
        <f>IF(ISERROR(計算１!H786),9999,計算１!H786)</f>
        <v>53</v>
      </c>
      <c r="Y42" s="1">
        <f>IF(ISERROR(計算１!H787),9999,計算１!H787)</f>
        <v>54</v>
      </c>
      <c r="Z42" s="1">
        <f>IF(ISERROR(計算１!H788),9999,計算１!H788)</f>
        <v>54</v>
      </c>
      <c r="AA42" s="1">
        <f>IF(ISERROR(計算１!H789),9999,計算１!H789)</f>
        <v>53</v>
      </c>
      <c r="AB42" s="1">
        <f>IF(ISERROR(計算１!H790),9999,計算１!H790)</f>
        <v>53</v>
      </c>
      <c r="AC42" s="1">
        <f>IF(ISERROR(計算１!H791),9999,計算１!H791)</f>
        <v>53</v>
      </c>
      <c r="AD42" s="1">
        <f>IF(ISERROR(計算１!H792),9999,計算１!H792)</f>
        <v>51</v>
      </c>
      <c r="AE42" s="1">
        <f>IF(ISERROR(計算１!H793),9999,計算１!H793)</f>
        <v>48</v>
      </c>
    </row>
    <row r="43" spans="1:31" x14ac:dyDescent="0.55000000000000004">
      <c r="A43" s="1">
        <f>値貼り付け用シート!A43</f>
        <v>2026</v>
      </c>
      <c r="B43" s="2">
        <f>値貼り付け用シート!B43</f>
        <v>99999999</v>
      </c>
      <c r="C43" s="1">
        <f>値貼り付け用シート!C43</f>
        <v>999</v>
      </c>
      <c r="D43" s="3">
        <f>値貼り付け用シート!D43</f>
        <v>6</v>
      </c>
      <c r="E43" s="1" t="str">
        <f>値貼り付け用シート!E43</f>
        <v>PPB</v>
      </c>
      <c r="F43" s="3">
        <f>値貼り付け用シート!F43</f>
        <v>5</v>
      </c>
      <c r="G43" s="3">
        <f>値貼り付け用シート!G43</f>
        <v>3</v>
      </c>
      <c r="H43" s="1">
        <f>IF(ISERROR(計算１!H794),9999,計算１!H794)</f>
        <v>45</v>
      </c>
      <c r="I43" s="1">
        <f>IF(ISERROR(計算１!H795),9999,計算１!H795)</f>
        <v>42</v>
      </c>
      <c r="J43" s="1">
        <f>IF(ISERROR(計算１!H796),9999,計算１!H796)</f>
        <v>39</v>
      </c>
      <c r="K43" s="1">
        <f>IF(ISERROR(計算１!H797),9999,計算１!H797)</f>
        <v>37</v>
      </c>
      <c r="L43" s="1">
        <f>IF(ISERROR(計算１!H798),9999,計算１!H798)</f>
        <v>34</v>
      </c>
      <c r="M43" s="1">
        <f>IF(ISERROR(計算１!H799),9999,計算１!H799)</f>
        <v>32</v>
      </c>
      <c r="N43" s="1">
        <f>IF(ISERROR(計算１!H800),9999,計算１!H800)</f>
        <v>31</v>
      </c>
      <c r="O43" s="1">
        <f>IF(ISERROR(計算１!H801),9999,計算１!H801)</f>
        <v>31</v>
      </c>
      <c r="P43" s="1">
        <f>IF(ISERROR(計算１!H802),9999,計算１!H802)</f>
        <v>32</v>
      </c>
      <c r="Q43" s="1">
        <f>IF(ISERROR(計算１!H803),9999,計算１!H803)</f>
        <v>34</v>
      </c>
      <c r="R43" s="1">
        <f>IF(ISERROR(計算１!H804),9999,計算１!H804)</f>
        <v>37</v>
      </c>
      <c r="S43" s="1">
        <f>IF(ISERROR(計算１!H805),9999,計算１!H805)</f>
        <v>40</v>
      </c>
      <c r="T43" s="1">
        <f>IF(ISERROR(計算１!H806),9999,計算１!H806)</f>
        <v>44</v>
      </c>
      <c r="U43" s="1">
        <f>IF(ISERROR(計算１!H807),9999,計算１!H807)</f>
        <v>49</v>
      </c>
      <c r="V43" s="1">
        <f>IF(ISERROR(計算１!H808),9999,計算１!H808)</f>
        <v>53</v>
      </c>
      <c r="W43" s="1">
        <f>IF(ISERROR(計算１!H809),9999,計算１!H809)</f>
        <v>56</v>
      </c>
      <c r="X43" s="1">
        <f>IF(ISERROR(計算１!H810),9999,計算１!H810)</f>
        <v>58</v>
      </c>
      <c r="Y43" s="1">
        <f>IF(ISERROR(計算１!H811),9999,計算１!H811)</f>
        <v>60</v>
      </c>
      <c r="Z43" s="1">
        <f>IF(ISERROR(計算１!H812),9999,計算１!H812)</f>
        <v>60</v>
      </c>
      <c r="AA43" s="1">
        <f>IF(ISERROR(計算１!H813),9999,計算１!H813)</f>
        <v>60</v>
      </c>
      <c r="AB43" s="1">
        <f>IF(ISERROR(計算１!H814),9999,計算１!H814)</f>
        <v>59</v>
      </c>
      <c r="AC43" s="1">
        <f>IF(ISERROR(計算１!H815),9999,計算１!H815)</f>
        <v>57</v>
      </c>
      <c r="AD43" s="1">
        <f>IF(ISERROR(計算１!H816),9999,計算１!H816)</f>
        <v>55</v>
      </c>
      <c r="AE43" s="1">
        <f>IF(ISERROR(計算１!H817),9999,計算１!H817)</f>
        <v>54</v>
      </c>
    </row>
    <row r="44" spans="1:31" x14ac:dyDescent="0.55000000000000004">
      <c r="A44" s="1">
        <f>値貼り付け用シート!A44</f>
        <v>2026</v>
      </c>
      <c r="B44" s="2">
        <f>値貼り付け用シート!B44</f>
        <v>99999999</v>
      </c>
      <c r="C44" s="1">
        <f>値貼り付け用シート!C44</f>
        <v>999</v>
      </c>
      <c r="D44" s="3">
        <f>値貼り付け用シート!D44</f>
        <v>6</v>
      </c>
      <c r="E44" s="1" t="str">
        <f>値貼り付け用シート!E44</f>
        <v>PPB</v>
      </c>
      <c r="F44" s="3">
        <f>値貼り付け用シート!F44</f>
        <v>5</v>
      </c>
      <c r="G44" s="3">
        <f>値貼り付け用シート!G44</f>
        <v>4</v>
      </c>
      <c r="H44" s="1">
        <f>IF(ISERROR(計算１!H818),9999,計算１!H818)</f>
        <v>52</v>
      </c>
      <c r="I44" s="1">
        <f>IF(ISERROR(計算１!H819),9999,計算１!H819)</f>
        <v>50</v>
      </c>
      <c r="J44" s="1">
        <f>IF(ISERROR(計算１!H820),9999,計算１!H820)</f>
        <v>47</v>
      </c>
      <c r="K44" s="1">
        <f>IF(ISERROR(計算１!H821),9999,計算１!H821)</f>
        <v>43</v>
      </c>
      <c r="L44" s="1">
        <f>IF(ISERROR(計算１!H822),9999,計算１!H822)</f>
        <v>39</v>
      </c>
      <c r="M44" s="1">
        <f>IF(ISERROR(計算１!H823),9999,計算１!H823)</f>
        <v>35</v>
      </c>
      <c r="N44" s="1">
        <f>IF(ISERROR(計算１!H824),9999,計算１!H824)</f>
        <v>33</v>
      </c>
      <c r="O44" s="1">
        <f>IF(ISERROR(計算１!H825),9999,計算１!H825)</f>
        <v>32</v>
      </c>
      <c r="P44" s="1">
        <f>IF(ISERROR(計算１!H826),9999,計算１!H826)</f>
        <v>33</v>
      </c>
      <c r="Q44" s="1">
        <f>IF(ISERROR(計算１!H827),9999,計算１!H827)</f>
        <v>35</v>
      </c>
      <c r="R44" s="1">
        <f>IF(ISERROR(計算１!H828),9999,計算１!H828)</f>
        <v>39</v>
      </c>
      <c r="S44" s="1">
        <f>IF(ISERROR(計算１!H829),9999,計算１!H829)</f>
        <v>46</v>
      </c>
      <c r="T44" s="1">
        <f>IF(ISERROR(計算１!H830),9999,計算１!H830)</f>
        <v>54</v>
      </c>
      <c r="U44" s="1">
        <f>IF(ISERROR(計算１!H831),9999,計算１!H831)</f>
        <v>60</v>
      </c>
      <c r="V44" s="1">
        <f>IF(ISERROR(計算１!H832),9999,計算１!H832)</f>
        <v>63</v>
      </c>
      <c r="W44" s="1">
        <f>IF(ISERROR(計算１!H833),9999,計算１!H833)</f>
        <v>66</v>
      </c>
      <c r="X44" s="1">
        <f>IF(ISERROR(計算１!H834),9999,計算１!H834)</f>
        <v>67</v>
      </c>
      <c r="Y44" s="1">
        <f>IF(ISERROR(計算１!H835),9999,計算１!H835)</f>
        <v>66</v>
      </c>
      <c r="Z44" s="1">
        <f>IF(ISERROR(計算１!H836),9999,計算１!H836)</f>
        <v>65</v>
      </c>
      <c r="AA44" s="1">
        <f>IF(ISERROR(計算１!H837),9999,計算１!H837)</f>
        <v>62</v>
      </c>
      <c r="AB44" s="1">
        <f>IF(ISERROR(計算１!H838),9999,計算１!H838)</f>
        <v>59</v>
      </c>
      <c r="AC44" s="1">
        <f>IF(ISERROR(計算１!H839),9999,計算１!H839)</f>
        <v>57</v>
      </c>
      <c r="AD44" s="1">
        <f>IF(ISERROR(計算１!H840),9999,計算１!H840)</f>
        <v>55</v>
      </c>
      <c r="AE44" s="1">
        <f>IF(ISERROR(計算１!H841),9999,計算１!H841)</f>
        <v>53</v>
      </c>
    </row>
    <row r="45" spans="1:31" x14ac:dyDescent="0.55000000000000004">
      <c r="A45" s="1">
        <f>値貼り付け用シート!A45</f>
        <v>2026</v>
      </c>
      <c r="B45" s="2">
        <f>値貼り付け用シート!B45</f>
        <v>99999999</v>
      </c>
      <c r="C45" s="1">
        <f>値貼り付け用シート!C45</f>
        <v>999</v>
      </c>
      <c r="D45" s="3">
        <f>値貼り付け用シート!D45</f>
        <v>6</v>
      </c>
      <c r="E45" s="1" t="str">
        <f>値貼り付け用シート!E45</f>
        <v>PPB</v>
      </c>
      <c r="F45" s="3">
        <f>値貼り付け用シート!F45</f>
        <v>5</v>
      </c>
      <c r="G45" s="3">
        <f>値貼り付け用シート!G45</f>
        <v>5</v>
      </c>
      <c r="H45" s="1">
        <f>IF(ISERROR(計算１!H842),9999,計算１!H842)</f>
        <v>52</v>
      </c>
      <c r="I45" s="1">
        <f>IF(ISERROR(計算１!H843),9999,計算１!H843)</f>
        <v>50</v>
      </c>
      <c r="J45" s="1">
        <f>IF(ISERROR(計算１!H844),9999,計算１!H844)</f>
        <v>49</v>
      </c>
      <c r="K45" s="1">
        <f>IF(ISERROR(計算１!H845),9999,計算１!H845)</f>
        <v>47</v>
      </c>
      <c r="L45" s="1">
        <f>IF(ISERROR(計算１!H846),9999,計算１!H846)</f>
        <v>45</v>
      </c>
      <c r="M45" s="1">
        <f>IF(ISERROR(計算１!H847),9999,計算１!H847)</f>
        <v>43</v>
      </c>
      <c r="N45" s="1">
        <f>IF(ISERROR(計算１!H848),9999,計算１!H848)</f>
        <v>42</v>
      </c>
      <c r="O45" s="1">
        <f>IF(ISERROR(計算１!H849),9999,計算１!H849)</f>
        <v>42</v>
      </c>
      <c r="P45" s="1">
        <f>IF(ISERROR(計算１!H850),9999,計算１!H850)</f>
        <v>42</v>
      </c>
      <c r="Q45" s="1">
        <f>IF(ISERROR(計算１!H851),9999,計算１!H851)</f>
        <v>43</v>
      </c>
      <c r="R45" s="1">
        <f>IF(ISERROR(計算１!H852),9999,計算１!H852)</f>
        <v>44</v>
      </c>
      <c r="S45" s="1">
        <f>IF(ISERROR(計算１!H853),9999,計算１!H853)</f>
        <v>46</v>
      </c>
      <c r="T45" s="1">
        <f>IF(ISERROR(計算１!H854),9999,計算１!H854)</f>
        <v>48</v>
      </c>
      <c r="U45" s="1">
        <f>IF(ISERROR(計算１!H855),9999,計算１!H855)</f>
        <v>51</v>
      </c>
      <c r="V45" s="1">
        <f>IF(ISERROR(計算１!H856),9999,計算１!H856)</f>
        <v>53</v>
      </c>
      <c r="W45" s="1">
        <f>IF(ISERROR(計算１!H857),9999,計算１!H857)</f>
        <v>55</v>
      </c>
      <c r="X45" s="1">
        <f>IF(ISERROR(計算１!H858),9999,計算１!H858)</f>
        <v>55</v>
      </c>
      <c r="Y45" s="1">
        <f>IF(ISERROR(計算１!H859),9999,計算１!H859)</f>
        <v>55</v>
      </c>
      <c r="Z45" s="1">
        <f>IF(ISERROR(計算１!H860),9999,計算１!H860)</f>
        <v>54</v>
      </c>
      <c r="AA45" s="1">
        <f>IF(ISERROR(計算１!H861),9999,計算１!H861)</f>
        <v>54</v>
      </c>
      <c r="AB45" s="1">
        <f>IF(ISERROR(計算１!H862),9999,計算１!H862)</f>
        <v>53</v>
      </c>
      <c r="AC45" s="1">
        <f>IF(ISERROR(計算１!H863),9999,計算１!H863)</f>
        <v>52</v>
      </c>
      <c r="AD45" s="1">
        <f>IF(ISERROR(計算１!H864),9999,計算１!H864)</f>
        <v>51</v>
      </c>
      <c r="AE45" s="1">
        <f>IF(ISERROR(計算１!H865),9999,計算１!H865)</f>
        <v>50</v>
      </c>
    </row>
    <row r="46" spans="1:31" x14ac:dyDescent="0.55000000000000004">
      <c r="A46" s="1">
        <f>値貼り付け用シート!A46</f>
        <v>2026</v>
      </c>
      <c r="B46" s="2">
        <f>値貼り付け用シート!B46</f>
        <v>99999999</v>
      </c>
      <c r="C46" s="1">
        <f>値貼り付け用シート!C46</f>
        <v>999</v>
      </c>
      <c r="D46" s="3">
        <f>値貼り付け用シート!D46</f>
        <v>6</v>
      </c>
      <c r="E46" s="1" t="str">
        <f>値貼り付け用シート!E46</f>
        <v>PPB</v>
      </c>
      <c r="F46" s="3">
        <f>値貼り付け用シート!F46</f>
        <v>5</v>
      </c>
      <c r="G46" s="3">
        <f>値貼り付け用シート!G46</f>
        <v>6</v>
      </c>
      <c r="H46" s="1">
        <f>IF(ISERROR(計算１!H866),9999,計算１!H866)</f>
        <v>50</v>
      </c>
      <c r="I46" s="1">
        <f>IF(ISERROR(計算１!H867),9999,計算１!H867)</f>
        <v>49</v>
      </c>
      <c r="J46" s="1">
        <f>IF(ISERROR(計算１!H868),9999,計算１!H868)</f>
        <v>48</v>
      </c>
      <c r="K46" s="1">
        <f>IF(ISERROR(計算１!H869),9999,計算１!H869)</f>
        <v>48</v>
      </c>
      <c r="L46" s="1">
        <f>IF(ISERROR(計算１!H870),9999,計算１!H870)</f>
        <v>47</v>
      </c>
      <c r="M46" s="1">
        <f>IF(ISERROR(計算１!H871),9999,計算１!H871)</f>
        <v>47</v>
      </c>
      <c r="N46" s="1">
        <f>IF(ISERROR(計算１!H872),9999,計算１!H872)</f>
        <v>47</v>
      </c>
      <c r="O46" s="1">
        <f>IF(ISERROR(計算１!H873),9999,計算１!H873)</f>
        <v>46</v>
      </c>
      <c r="P46" s="1">
        <f>IF(ISERROR(計算１!H874),9999,計算１!H874)</f>
        <v>46</v>
      </c>
      <c r="Q46" s="1">
        <f>IF(ISERROR(計算１!H875),9999,計算１!H875)</f>
        <v>46</v>
      </c>
      <c r="R46" s="1">
        <f>IF(ISERROR(計算１!H876),9999,計算１!H876)</f>
        <v>47</v>
      </c>
      <c r="S46" s="1">
        <f>IF(ISERROR(計算１!H877),9999,計算１!H877)</f>
        <v>47</v>
      </c>
      <c r="T46" s="1">
        <f>IF(ISERROR(計算１!H878),9999,計算１!H878)</f>
        <v>47</v>
      </c>
      <c r="U46" s="1">
        <f>IF(ISERROR(計算１!H879),9999,計算１!H879)</f>
        <v>47</v>
      </c>
      <c r="V46" s="1">
        <f>IF(ISERROR(計算１!H880),9999,計算１!H880)</f>
        <v>47</v>
      </c>
      <c r="W46" s="1">
        <f>IF(ISERROR(計算１!H881),9999,計算１!H881)</f>
        <v>47</v>
      </c>
      <c r="X46" s="1">
        <f>IF(ISERROR(計算１!H882),9999,計算１!H882)</f>
        <v>46</v>
      </c>
      <c r="Y46" s="1">
        <f>IF(ISERROR(計算１!H883),9999,計算１!H883)</f>
        <v>46</v>
      </c>
      <c r="Z46" s="1">
        <f>IF(ISERROR(計算１!H884),9999,計算１!H884)</f>
        <v>45</v>
      </c>
      <c r="AA46" s="1">
        <f>IF(ISERROR(計算１!H885),9999,計算１!H885)</f>
        <v>44</v>
      </c>
      <c r="AB46" s="1">
        <f>IF(ISERROR(計算１!H886),9999,計算１!H886)</f>
        <v>43</v>
      </c>
      <c r="AC46" s="1">
        <f>IF(ISERROR(計算１!H887),9999,計算１!H887)</f>
        <v>42</v>
      </c>
      <c r="AD46" s="1">
        <f>IF(ISERROR(計算１!H888),9999,計算１!H888)</f>
        <v>41</v>
      </c>
      <c r="AE46" s="1">
        <f>IF(ISERROR(計算１!H889),9999,計算１!H889)</f>
        <v>40</v>
      </c>
    </row>
    <row r="47" spans="1:31" x14ac:dyDescent="0.55000000000000004">
      <c r="A47" s="1">
        <f>値貼り付け用シート!A47</f>
        <v>2026</v>
      </c>
      <c r="B47" s="2">
        <f>値貼り付け用シート!B47</f>
        <v>99999999</v>
      </c>
      <c r="C47" s="1">
        <f>値貼り付け用シート!C47</f>
        <v>999</v>
      </c>
      <c r="D47" s="3">
        <f>値貼り付け用シート!D47</f>
        <v>6</v>
      </c>
      <c r="E47" s="1" t="str">
        <f>値貼り付け用シート!E47</f>
        <v>PPB</v>
      </c>
      <c r="F47" s="3">
        <f>値貼り付け用シート!F47</f>
        <v>5</v>
      </c>
      <c r="G47" s="3">
        <f>値貼り付け用シート!G47</f>
        <v>7</v>
      </c>
      <c r="H47" s="1">
        <f>IF(ISERROR(計算１!H890),9999,計算１!H890)</f>
        <v>39</v>
      </c>
      <c r="I47" s="1">
        <f>IF(ISERROR(計算１!H891),9999,計算１!H891)</f>
        <v>38</v>
      </c>
      <c r="J47" s="1">
        <f>IF(ISERROR(計算１!H892),9999,計算１!H892)</f>
        <v>38</v>
      </c>
      <c r="K47" s="1">
        <f>IF(ISERROR(計算１!H893),9999,計算１!H893)</f>
        <v>38</v>
      </c>
      <c r="L47" s="1">
        <f>IF(ISERROR(計算１!H894),9999,計算１!H894)</f>
        <v>39</v>
      </c>
      <c r="M47" s="1">
        <f>IF(ISERROR(計算１!H895),9999,計算１!H895)</f>
        <v>39</v>
      </c>
      <c r="N47" s="1">
        <f>IF(ISERROR(計算１!H896),9999,計算１!H896)</f>
        <v>39</v>
      </c>
      <c r="O47" s="1">
        <f>IF(ISERROR(計算１!H897),9999,計算１!H897)</f>
        <v>39</v>
      </c>
      <c r="P47" s="1">
        <f>IF(ISERROR(計算１!H898),9999,計算１!H898)</f>
        <v>39</v>
      </c>
      <c r="Q47" s="1">
        <f>IF(ISERROR(計算１!H899),9999,計算１!H899)</f>
        <v>39</v>
      </c>
      <c r="R47" s="1">
        <f>IF(ISERROR(計算１!H900),9999,計算１!H900)</f>
        <v>38</v>
      </c>
      <c r="S47" s="1">
        <f>IF(ISERROR(計算１!H901),9999,計算１!H901)</f>
        <v>37</v>
      </c>
      <c r="T47" s="1">
        <f>IF(ISERROR(計算１!H902),9999,計算１!H902)</f>
        <v>36</v>
      </c>
      <c r="U47" s="1">
        <f>IF(ISERROR(計算１!H903),9999,計算１!H903)</f>
        <v>35</v>
      </c>
      <c r="V47" s="1">
        <f>IF(ISERROR(計算１!H904),9999,計算１!H904)</f>
        <v>35</v>
      </c>
      <c r="W47" s="1">
        <f>IF(ISERROR(計算１!H905),9999,計算１!H905)</f>
        <v>36</v>
      </c>
      <c r="X47" s="1">
        <f>IF(ISERROR(計算１!H906),9999,計算１!H906)</f>
        <v>36</v>
      </c>
      <c r="Y47" s="1">
        <f>IF(ISERROR(計算１!H907),9999,計算１!H907)</f>
        <v>36</v>
      </c>
      <c r="Z47" s="1">
        <f>IF(ISERROR(計算１!H908),9999,計算１!H908)</f>
        <v>37</v>
      </c>
      <c r="AA47" s="1">
        <f>IF(ISERROR(計算１!H909),9999,計算１!H909)</f>
        <v>37</v>
      </c>
      <c r="AB47" s="1">
        <f>IF(ISERROR(計算１!H910),9999,計算１!H910)</f>
        <v>37</v>
      </c>
      <c r="AC47" s="1">
        <f>IF(ISERROR(計算１!H911),9999,計算１!H911)</f>
        <v>38</v>
      </c>
      <c r="AD47" s="1">
        <f>IF(ISERROR(計算１!H912),9999,計算１!H912)</f>
        <v>37</v>
      </c>
      <c r="AE47" s="1">
        <f>IF(ISERROR(計算１!H913),9999,計算１!H913)</f>
        <v>36</v>
      </c>
    </row>
    <row r="48" spans="1:31" x14ac:dyDescent="0.55000000000000004">
      <c r="A48" s="1">
        <f>値貼り付け用シート!A48</f>
        <v>2026</v>
      </c>
      <c r="B48" s="2">
        <f>値貼り付け用シート!B48</f>
        <v>99999999</v>
      </c>
      <c r="C48" s="1">
        <f>値貼り付け用シート!C48</f>
        <v>999</v>
      </c>
      <c r="D48" s="3">
        <f>値貼り付け用シート!D48</f>
        <v>6</v>
      </c>
      <c r="E48" s="1" t="str">
        <f>値貼り付け用シート!E48</f>
        <v>PPB</v>
      </c>
      <c r="F48" s="3">
        <f>値貼り付け用シート!F48</f>
        <v>5</v>
      </c>
      <c r="G48" s="3">
        <f>値貼り付け用シート!G48</f>
        <v>8</v>
      </c>
      <c r="H48" s="1">
        <f>IF(ISERROR(計算１!H914),9999,計算１!H914)</f>
        <v>35</v>
      </c>
      <c r="I48" s="1">
        <f>IF(ISERROR(計算１!H915),9999,計算１!H915)</f>
        <v>34</v>
      </c>
      <c r="J48" s="1">
        <f>IF(ISERROR(計算１!H916),9999,計算１!H916)</f>
        <v>33</v>
      </c>
      <c r="K48" s="1">
        <f>IF(ISERROR(計算１!H917),9999,計算１!H917)</f>
        <v>32</v>
      </c>
      <c r="L48" s="1">
        <f>IF(ISERROR(計算１!H918),9999,計算１!H918)</f>
        <v>31</v>
      </c>
      <c r="M48" s="1">
        <f>IF(ISERROR(計算１!H919),9999,計算１!H919)</f>
        <v>30</v>
      </c>
      <c r="N48" s="1">
        <f>IF(ISERROR(計算１!H920),9999,計算１!H920)</f>
        <v>28</v>
      </c>
      <c r="O48" s="1">
        <f>IF(ISERROR(計算１!H921),9999,計算１!H921)</f>
        <v>28</v>
      </c>
      <c r="P48" s="1">
        <f>IF(ISERROR(計算１!H922),9999,計算１!H922)</f>
        <v>27</v>
      </c>
      <c r="Q48" s="1">
        <f>IF(ISERROR(計算１!H923),9999,計算１!H923)</f>
        <v>26</v>
      </c>
      <c r="R48" s="1">
        <f>IF(ISERROR(計算１!H924),9999,計算１!H924)</f>
        <v>27</v>
      </c>
      <c r="S48" s="1">
        <f>IF(ISERROR(計算１!H925),9999,計算１!H925)</f>
        <v>26</v>
      </c>
      <c r="T48" s="1">
        <f>IF(ISERROR(計算１!H926),9999,計算１!H926)</f>
        <v>27</v>
      </c>
      <c r="U48" s="1">
        <f>IF(ISERROR(計算１!H927),9999,計算１!H927)</f>
        <v>28</v>
      </c>
      <c r="V48" s="1">
        <f>IF(ISERROR(計算１!H928),9999,計算１!H928)</f>
        <v>29</v>
      </c>
      <c r="W48" s="1">
        <f>IF(ISERROR(計算１!H929),9999,計算１!H929)</f>
        <v>31</v>
      </c>
      <c r="X48" s="1">
        <f>IF(ISERROR(計算１!H930),9999,計算１!H930)</f>
        <v>33</v>
      </c>
      <c r="Y48" s="1">
        <f>IF(ISERROR(計算１!H931),9999,計算１!H931)</f>
        <v>35</v>
      </c>
      <c r="Z48" s="1">
        <f>IF(ISERROR(計算１!H932),9999,計算１!H932)</f>
        <v>35</v>
      </c>
      <c r="AA48" s="1">
        <f>IF(ISERROR(計算１!H933),9999,計算１!H933)</f>
        <v>36</v>
      </c>
      <c r="AB48" s="1">
        <f>IF(ISERROR(計算１!H934),9999,計算１!H934)</f>
        <v>37</v>
      </c>
      <c r="AC48" s="1">
        <f>IF(ISERROR(計算１!H935),9999,計算１!H935)</f>
        <v>38</v>
      </c>
      <c r="AD48" s="1">
        <f>IF(ISERROR(計算１!H936),9999,計算１!H936)</f>
        <v>38</v>
      </c>
      <c r="AE48" s="1">
        <f>IF(ISERROR(計算１!H937),9999,計算１!H937)</f>
        <v>38</v>
      </c>
    </row>
    <row r="49" spans="1:31" x14ac:dyDescent="0.55000000000000004">
      <c r="A49" s="1">
        <f>値貼り付け用シート!A49</f>
        <v>2026</v>
      </c>
      <c r="B49" s="2">
        <f>値貼り付け用シート!B49</f>
        <v>99999999</v>
      </c>
      <c r="C49" s="1">
        <f>値貼り付け用シート!C49</f>
        <v>999</v>
      </c>
      <c r="D49" s="3">
        <f>値貼り付け用シート!D49</f>
        <v>6</v>
      </c>
      <c r="E49" s="1" t="str">
        <f>値貼り付け用シート!E49</f>
        <v>PPB</v>
      </c>
      <c r="F49" s="3">
        <f>値貼り付け用シート!F49</f>
        <v>5</v>
      </c>
      <c r="G49" s="3">
        <f>値貼り付け用シート!G49</f>
        <v>9</v>
      </c>
      <c r="H49" s="1">
        <f>IF(ISERROR(計算１!H938),9999,計算１!H938)</f>
        <v>38</v>
      </c>
      <c r="I49" s="1">
        <f>IF(ISERROR(計算１!H939),9999,計算１!H939)</f>
        <v>38</v>
      </c>
      <c r="J49" s="1">
        <f>IF(ISERROR(計算１!H940),9999,計算１!H940)</f>
        <v>38</v>
      </c>
      <c r="K49" s="1">
        <f>IF(ISERROR(計算１!H941),9999,計算１!H941)</f>
        <v>38</v>
      </c>
      <c r="L49" s="1">
        <f>IF(ISERROR(計算１!H942),9999,計算１!H942)</f>
        <v>37</v>
      </c>
      <c r="M49" s="1">
        <f>IF(ISERROR(計算１!H943),9999,計算１!H943)</f>
        <v>36</v>
      </c>
      <c r="N49" s="1">
        <f>IF(ISERROR(計算１!H944),9999,計算１!H944)</f>
        <v>34</v>
      </c>
      <c r="O49" s="1">
        <f>IF(ISERROR(計算１!H945),9999,計算１!H945)</f>
        <v>33</v>
      </c>
      <c r="P49" s="1">
        <f>IF(ISERROR(計算１!H946),9999,計算１!H946)</f>
        <v>33</v>
      </c>
      <c r="Q49" s="1">
        <f>IF(ISERROR(計算１!H947),9999,計算１!H947)</f>
        <v>33</v>
      </c>
      <c r="R49" s="1">
        <f>IF(ISERROR(計算１!H948),9999,計算１!H948)</f>
        <v>35</v>
      </c>
      <c r="S49" s="1">
        <f>IF(ISERROR(計算１!H949),9999,計算１!H949)</f>
        <v>37</v>
      </c>
      <c r="T49" s="1">
        <f>IF(ISERROR(計算１!H950),9999,計算１!H950)</f>
        <v>40</v>
      </c>
      <c r="U49" s="1">
        <f>IF(ISERROR(計算１!H951),9999,計算１!H951)</f>
        <v>43</v>
      </c>
      <c r="V49" s="1">
        <f>IF(ISERROR(計算１!H952),9999,計算１!H952)</f>
        <v>46</v>
      </c>
      <c r="W49" s="1">
        <f>IF(ISERROR(計算１!H953),9999,計算１!H953)</f>
        <v>49</v>
      </c>
      <c r="X49" s="1">
        <f>IF(ISERROR(計算１!H954),9999,計算１!H954)</f>
        <v>51</v>
      </c>
      <c r="Y49" s="1">
        <f>IF(ISERROR(計算１!H955),9999,計算１!H955)</f>
        <v>52</v>
      </c>
      <c r="Z49" s="1">
        <f>IF(ISERROR(計算１!H956),9999,計算１!H956)</f>
        <v>52</v>
      </c>
      <c r="AA49" s="1">
        <f>IF(ISERROR(計算１!H957),9999,計算１!H957)</f>
        <v>52</v>
      </c>
      <c r="AB49" s="1">
        <f>IF(ISERROR(計算１!H958),9999,計算１!H958)</f>
        <v>50</v>
      </c>
      <c r="AC49" s="1">
        <f>IF(ISERROR(計算１!H959),9999,計算１!H959)</f>
        <v>48</v>
      </c>
      <c r="AD49" s="1">
        <f>IF(ISERROR(計算１!H960),9999,計算１!H960)</f>
        <v>45</v>
      </c>
      <c r="AE49" s="1">
        <f>IF(ISERROR(計算１!H961),9999,計算１!H961)</f>
        <v>42</v>
      </c>
    </row>
    <row r="50" spans="1:31" x14ac:dyDescent="0.55000000000000004">
      <c r="A50" s="1">
        <f>値貼り付け用シート!A50</f>
        <v>2026</v>
      </c>
      <c r="B50" s="2">
        <f>値貼り付け用シート!B50</f>
        <v>99999999</v>
      </c>
      <c r="C50" s="1">
        <f>値貼り付け用シート!C50</f>
        <v>999</v>
      </c>
      <c r="D50" s="3">
        <f>値貼り付け用シート!D50</f>
        <v>6</v>
      </c>
      <c r="E50" s="1" t="str">
        <f>値貼り付け用シート!E50</f>
        <v>PPB</v>
      </c>
      <c r="F50" s="3">
        <f>値貼り付け用シート!F50</f>
        <v>5</v>
      </c>
      <c r="G50" s="3">
        <f>値貼り付け用シート!G50</f>
        <v>10</v>
      </c>
      <c r="H50" s="1">
        <f>IF(ISERROR(計算１!H962),9999,計算１!H962)</f>
        <v>39</v>
      </c>
      <c r="I50" s="1">
        <f>IF(ISERROR(計算１!H963),9999,計算１!H963)</f>
        <v>36</v>
      </c>
      <c r="J50" s="1">
        <f>IF(ISERROR(計算１!H964),9999,計算１!H964)</f>
        <v>33</v>
      </c>
      <c r="K50" s="1">
        <f>IF(ISERROR(計算１!H965),9999,計算１!H965)</f>
        <v>30</v>
      </c>
      <c r="L50" s="1">
        <f>IF(ISERROR(計算１!H966),9999,計算１!H966)</f>
        <v>27</v>
      </c>
      <c r="M50" s="1">
        <f>IF(ISERROR(計算１!H967),9999,計算１!H967)</f>
        <v>24</v>
      </c>
      <c r="N50" s="1">
        <f>IF(ISERROR(計算１!H968),9999,計算１!H968)</f>
        <v>23</v>
      </c>
      <c r="O50" s="1">
        <f>IF(ISERROR(計算１!H969),9999,計算１!H969)</f>
        <v>24</v>
      </c>
      <c r="P50" s="1">
        <f>IF(ISERROR(計算１!H970),9999,計算１!H970)</f>
        <v>24</v>
      </c>
      <c r="Q50" s="1">
        <f>IF(ISERROR(計算１!H971),9999,計算１!H971)</f>
        <v>26</v>
      </c>
      <c r="R50" s="1">
        <f>IF(ISERROR(計算１!H972),9999,計算１!H972)</f>
        <v>29</v>
      </c>
      <c r="S50" s="1">
        <f>IF(ISERROR(計算１!H973),9999,計算１!H973)</f>
        <v>34</v>
      </c>
      <c r="T50" s="1">
        <f>IF(ISERROR(計算１!H974),9999,計算１!H974)</f>
        <v>37</v>
      </c>
      <c r="U50" s="1">
        <f>IF(ISERROR(計算１!H975),9999,計算１!H975)</f>
        <v>42</v>
      </c>
      <c r="V50" s="1">
        <f>IF(ISERROR(計算１!H976),9999,計算１!H976)</f>
        <v>48</v>
      </c>
      <c r="W50" s="1">
        <f>IF(ISERROR(計算１!H977),9999,計算１!H977)</f>
        <v>53</v>
      </c>
      <c r="X50" s="1">
        <f>IF(ISERROR(計算１!H978),9999,計算１!H978)</f>
        <v>57</v>
      </c>
      <c r="Y50" s="1">
        <f>IF(ISERROR(計算１!H979),9999,計算１!H979)</f>
        <v>61</v>
      </c>
      <c r="Z50" s="1">
        <f>IF(ISERROR(計算１!H980),9999,計算１!H980)</f>
        <v>63</v>
      </c>
      <c r="AA50" s="1">
        <f>IF(ISERROR(計算１!H981),9999,計算１!H981)</f>
        <v>63</v>
      </c>
      <c r="AB50" s="1">
        <f>IF(ISERROR(計算１!H982),9999,計算１!H982)</f>
        <v>62</v>
      </c>
      <c r="AC50" s="1">
        <f>IF(ISERROR(計算１!H983),9999,計算１!H983)</f>
        <v>61</v>
      </c>
      <c r="AD50" s="1">
        <f>IF(ISERROR(計算１!H984),9999,計算１!H984)</f>
        <v>57</v>
      </c>
      <c r="AE50" s="1">
        <f>IF(ISERROR(計算１!H985),9999,計算１!H985)</f>
        <v>53</v>
      </c>
    </row>
    <row r="51" spans="1:31" x14ac:dyDescent="0.55000000000000004">
      <c r="A51" s="1">
        <f>値貼り付け用シート!A51</f>
        <v>2026</v>
      </c>
      <c r="B51" s="2">
        <f>値貼り付け用シート!B51</f>
        <v>99999999</v>
      </c>
      <c r="C51" s="1">
        <f>値貼り付け用シート!C51</f>
        <v>999</v>
      </c>
      <c r="D51" s="3">
        <f>値貼り付け用シート!D51</f>
        <v>6</v>
      </c>
      <c r="E51" s="1" t="str">
        <f>値貼り付け用シート!E51</f>
        <v>PPB</v>
      </c>
      <c r="F51" s="3">
        <f>値貼り付け用シート!F51</f>
        <v>5</v>
      </c>
      <c r="G51" s="3">
        <f>値貼り付け用シート!G51</f>
        <v>11</v>
      </c>
      <c r="H51" s="1">
        <f>IF(ISERROR(計算１!H986),9999,計算１!H986)</f>
        <v>49</v>
      </c>
      <c r="I51" s="1">
        <f>IF(ISERROR(計算１!H987),9999,計算１!H987)</f>
        <v>43</v>
      </c>
      <c r="J51" s="1">
        <f>IF(ISERROR(計算１!H988),9999,計算１!H988)</f>
        <v>39</v>
      </c>
      <c r="K51" s="1">
        <f>IF(ISERROR(計算１!H989),9999,計算１!H989)</f>
        <v>35</v>
      </c>
      <c r="L51" s="1">
        <f>IF(ISERROR(計算１!H990),9999,計算１!H990)</f>
        <v>33</v>
      </c>
      <c r="M51" s="1">
        <f>IF(ISERROR(計算１!H991),9999,計算１!H991)</f>
        <v>33</v>
      </c>
      <c r="N51" s="1">
        <f>IF(ISERROR(計算１!H992),9999,計算１!H992)</f>
        <v>35</v>
      </c>
      <c r="O51" s="1">
        <f>IF(ISERROR(計算１!H993),9999,計算１!H993)</f>
        <v>36</v>
      </c>
      <c r="P51" s="1">
        <f>IF(ISERROR(計算１!H994),9999,計算１!H994)</f>
        <v>37</v>
      </c>
      <c r="Q51" s="1">
        <f>IF(ISERROR(計算１!H995),9999,計算１!H995)</f>
        <v>40</v>
      </c>
      <c r="R51" s="1">
        <f>IF(ISERROR(計算１!H996),9999,計算１!H996)</f>
        <v>43</v>
      </c>
      <c r="S51" s="1">
        <f>IF(ISERROR(計算１!H997),9999,計算１!H997)</f>
        <v>45</v>
      </c>
      <c r="T51" s="1">
        <f>IF(ISERROR(計算１!H998),9999,計算１!H998)</f>
        <v>48</v>
      </c>
      <c r="U51" s="1">
        <f>IF(ISERROR(計算１!H999),9999,計算１!H999)</f>
        <v>51</v>
      </c>
      <c r="V51" s="1">
        <f>IF(ISERROR(計算１!H1000),9999,計算１!H1000)</f>
        <v>52</v>
      </c>
      <c r="W51" s="1">
        <f>IF(ISERROR(計算１!H1001),9999,計算１!H1001)</f>
        <v>53</v>
      </c>
      <c r="X51" s="1">
        <f>IF(ISERROR(計算１!H1002),9999,計算１!H1002)</f>
        <v>54</v>
      </c>
      <c r="Y51" s="1">
        <f>IF(ISERROR(計算１!H1003),9999,計算１!H1003)</f>
        <v>54</v>
      </c>
      <c r="Z51" s="1">
        <f>IF(ISERROR(計算１!H1004),9999,計算１!H1004)</f>
        <v>52</v>
      </c>
      <c r="AA51" s="1">
        <f>IF(ISERROR(計算１!H1005),9999,計算１!H1005)</f>
        <v>49</v>
      </c>
      <c r="AB51" s="1">
        <f>IF(ISERROR(計算１!H1006),9999,計算１!H1006)</f>
        <v>45</v>
      </c>
      <c r="AC51" s="1">
        <f>IF(ISERROR(計算１!H1007),9999,計算１!H1007)</f>
        <v>39</v>
      </c>
      <c r="AD51" s="1">
        <f>IF(ISERROR(計算１!H1008),9999,計算１!H1008)</f>
        <v>33</v>
      </c>
      <c r="AE51" s="1">
        <f>IF(ISERROR(計算１!H1009),9999,計算１!H1009)</f>
        <v>28</v>
      </c>
    </row>
    <row r="52" spans="1:31" x14ac:dyDescent="0.55000000000000004">
      <c r="A52" s="1">
        <f>値貼り付け用シート!A52</f>
        <v>2026</v>
      </c>
      <c r="B52" s="2">
        <f>値貼り付け用シート!B52</f>
        <v>99999999</v>
      </c>
      <c r="C52" s="1">
        <f>値貼り付け用シート!C52</f>
        <v>999</v>
      </c>
      <c r="D52" s="3">
        <f>値貼り付け用シート!D52</f>
        <v>6</v>
      </c>
      <c r="E52" s="1" t="str">
        <f>値貼り付け用シート!E52</f>
        <v>PPB</v>
      </c>
      <c r="F52" s="3">
        <f>値貼り付け用シート!F52</f>
        <v>5</v>
      </c>
      <c r="G52" s="3">
        <f>値貼り付け用シート!G52</f>
        <v>12</v>
      </c>
      <c r="H52" s="1">
        <f>IF(ISERROR(計算１!H1010),9999,計算１!H1010)</f>
        <v>25</v>
      </c>
      <c r="I52" s="1">
        <f>IF(ISERROR(計算１!H1011),9999,計算１!H1011)</f>
        <v>20</v>
      </c>
      <c r="J52" s="1">
        <f>IF(ISERROR(計算１!H1012),9999,計算１!H1012)</f>
        <v>18</v>
      </c>
      <c r="K52" s="1">
        <f>IF(ISERROR(計算１!H1013),9999,計算１!H1013)</f>
        <v>17</v>
      </c>
      <c r="L52" s="1">
        <f>IF(ISERROR(計算１!H1014),9999,計算１!H1014)</f>
        <v>15</v>
      </c>
      <c r="M52" s="1">
        <f>IF(ISERROR(計算１!H1015),9999,計算１!H1015)</f>
        <v>15</v>
      </c>
      <c r="N52" s="1">
        <f>IF(ISERROR(計算１!H1016),9999,計算１!H1016)</f>
        <v>16</v>
      </c>
      <c r="O52" s="1">
        <f>IF(ISERROR(計算１!H1017),9999,計算１!H1017)</f>
        <v>18</v>
      </c>
      <c r="P52" s="1">
        <f>IF(ISERROR(計算１!H1018),9999,計算１!H1018)</f>
        <v>20</v>
      </c>
      <c r="Q52" s="1">
        <f>IF(ISERROR(計算１!H1019),9999,計算１!H1019)</f>
        <v>23</v>
      </c>
      <c r="R52" s="1">
        <f>IF(ISERROR(計算１!H1020),9999,計算１!H1020)</f>
        <v>26</v>
      </c>
      <c r="S52" s="1">
        <f>IF(ISERROR(計算１!H1021),9999,計算１!H1021)</f>
        <v>29</v>
      </c>
      <c r="T52" s="1">
        <f>IF(ISERROR(計算１!H1022),9999,計算１!H1022)</f>
        <v>34</v>
      </c>
      <c r="U52" s="1">
        <f>IF(ISERROR(計算１!H1023),9999,計算１!H1023)</f>
        <v>39</v>
      </c>
      <c r="V52" s="1">
        <f>IF(ISERROR(計算１!H1024),9999,計算１!H1024)</f>
        <v>43</v>
      </c>
      <c r="W52" s="1">
        <f>IF(ISERROR(計算１!H1025),9999,計算１!H1025)</f>
        <v>46</v>
      </c>
      <c r="X52" s="1">
        <f>IF(ISERROR(計算１!H1026),9999,計算１!H1026)</f>
        <v>49</v>
      </c>
      <c r="Y52" s="1">
        <f>IF(ISERROR(計算１!H1027),9999,計算１!H1027)</f>
        <v>50</v>
      </c>
      <c r="Z52" s="1">
        <f>IF(ISERROR(計算１!H1028),9999,計算１!H1028)</f>
        <v>51</v>
      </c>
      <c r="AA52" s="1">
        <f>IF(ISERROR(計算１!H1029),9999,計算１!H1029)</f>
        <v>50</v>
      </c>
      <c r="AB52" s="1">
        <f>IF(ISERROR(計算１!H1030),9999,計算１!H1030)</f>
        <v>50</v>
      </c>
      <c r="AC52" s="1">
        <f>IF(ISERROR(計算１!H1031),9999,計算１!H1031)</f>
        <v>48</v>
      </c>
      <c r="AD52" s="1">
        <f>IF(ISERROR(計算１!H1032),9999,計算１!H1032)</f>
        <v>47</v>
      </c>
      <c r="AE52" s="1">
        <f>IF(ISERROR(計算１!H1033),9999,計算１!H1033)</f>
        <v>45</v>
      </c>
    </row>
    <row r="53" spans="1:31" x14ac:dyDescent="0.55000000000000004">
      <c r="A53" s="1">
        <f>値貼り付け用シート!A53</f>
        <v>2026</v>
      </c>
      <c r="B53" s="2">
        <f>値貼り付け用シート!B53</f>
        <v>99999999</v>
      </c>
      <c r="C53" s="1">
        <f>値貼り付け用シート!C53</f>
        <v>999</v>
      </c>
      <c r="D53" s="3">
        <f>値貼り付け用シート!D53</f>
        <v>6</v>
      </c>
      <c r="E53" s="1" t="str">
        <f>値貼り付け用シート!E53</f>
        <v>PPB</v>
      </c>
      <c r="F53" s="3">
        <f>値貼り付け用シート!F53</f>
        <v>5</v>
      </c>
      <c r="G53" s="3">
        <f>値貼り付け用シート!G53</f>
        <v>13</v>
      </c>
      <c r="H53" s="1">
        <f>IF(ISERROR(計算１!H1034),9999,計算１!H1034)</f>
        <v>45</v>
      </c>
      <c r="I53" s="1">
        <f>IF(ISERROR(計算１!H1035),9999,計算１!H1035)</f>
        <v>45</v>
      </c>
      <c r="J53" s="1">
        <f>IF(ISERROR(計算１!H1036),9999,計算１!H1036)</f>
        <v>45</v>
      </c>
      <c r="K53" s="1">
        <f>IF(ISERROR(計算１!H1037),9999,計算１!H1037)</f>
        <v>45</v>
      </c>
      <c r="L53" s="1">
        <f>IF(ISERROR(計算１!H1038),9999,計算１!H1038)</f>
        <v>42</v>
      </c>
      <c r="M53" s="1">
        <f>IF(ISERROR(計算１!H1039),9999,計算１!H1039)</f>
        <v>40</v>
      </c>
      <c r="N53" s="1">
        <f>IF(ISERROR(計算１!H1040),9999,計算１!H1040)</f>
        <v>38</v>
      </c>
      <c r="O53" s="1">
        <f>IF(ISERROR(計算１!H1041),9999,計算１!H1041)</f>
        <v>36</v>
      </c>
      <c r="P53" s="1">
        <f>IF(ISERROR(計算１!H1042),9999,計算１!H1042)</f>
        <v>33</v>
      </c>
      <c r="Q53" s="1">
        <f>IF(ISERROR(計算１!H1043),9999,計算１!H1043)</f>
        <v>30</v>
      </c>
      <c r="R53" s="1">
        <f>IF(ISERROR(計算１!H1044),9999,計算１!H1044)</f>
        <v>29</v>
      </c>
      <c r="S53" s="1">
        <f>IF(ISERROR(計算１!H1045),9999,計算１!H1045)</f>
        <v>28</v>
      </c>
      <c r="T53" s="1">
        <f>IF(ISERROR(計算１!H1046),9999,計算１!H1046)</f>
        <v>30</v>
      </c>
      <c r="U53" s="1">
        <f>IF(ISERROR(計算１!H1047),9999,計算１!H1047)</f>
        <v>32</v>
      </c>
      <c r="V53" s="1">
        <f>IF(ISERROR(計算１!H1048),9999,計算１!H1048)</f>
        <v>34</v>
      </c>
      <c r="W53" s="1">
        <f>IF(ISERROR(計算１!H1049),9999,計算１!H1049)</f>
        <v>35</v>
      </c>
      <c r="X53" s="1">
        <f>IF(ISERROR(計算１!H1050),9999,計算１!H1050)</f>
        <v>36</v>
      </c>
      <c r="Y53" s="1">
        <f>IF(ISERROR(計算１!H1051),9999,計算１!H1051)</f>
        <v>39</v>
      </c>
      <c r="Z53" s="1">
        <f>IF(ISERROR(計算１!H1052),9999,計算１!H1052)</f>
        <v>40</v>
      </c>
      <c r="AA53" s="1">
        <f>IF(ISERROR(計算１!H1053),9999,計算１!H1053)</f>
        <v>41</v>
      </c>
      <c r="AB53" s="1">
        <f>IF(ISERROR(計算１!H1054),9999,計算１!H1054)</f>
        <v>42</v>
      </c>
      <c r="AC53" s="1">
        <f>IF(ISERROR(計算１!H1055),9999,計算１!H1055)</f>
        <v>42</v>
      </c>
      <c r="AD53" s="1">
        <f>IF(ISERROR(計算１!H1056),9999,計算１!H1056)</f>
        <v>43</v>
      </c>
      <c r="AE53" s="1">
        <f>IF(ISERROR(計算１!H1057),9999,計算１!H1057)</f>
        <v>44</v>
      </c>
    </row>
    <row r="54" spans="1:31" x14ac:dyDescent="0.55000000000000004">
      <c r="A54" s="1">
        <f>値貼り付け用シート!A54</f>
        <v>2026</v>
      </c>
      <c r="B54" s="2">
        <f>値貼り付け用シート!B54</f>
        <v>99999999</v>
      </c>
      <c r="C54" s="1">
        <f>値貼り付け用シート!C54</f>
        <v>999</v>
      </c>
      <c r="D54" s="3">
        <f>値貼り付け用シート!D54</f>
        <v>6</v>
      </c>
      <c r="E54" s="1" t="str">
        <f>値貼り付け用シート!E54</f>
        <v>PPB</v>
      </c>
      <c r="F54" s="3">
        <f>値貼り付け用シート!F54</f>
        <v>5</v>
      </c>
      <c r="G54" s="3">
        <f>値貼り付け用シート!G54</f>
        <v>14</v>
      </c>
      <c r="H54" s="1">
        <f>IF(ISERROR(計算１!H1058),9999,計算１!H1058)</f>
        <v>44</v>
      </c>
      <c r="I54" s="1">
        <f>IF(ISERROR(計算１!H1059),9999,計算１!H1059)</f>
        <v>43</v>
      </c>
      <c r="J54" s="1">
        <f>IF(ISERROR(計算１!H1060),9999,計算１!H1060)</f>
        <v>42</v>
      </c>
      <c r="K54" s="1">
        <f>IF(ISERROR(計算１!H1061),9999,計算１!H1061)</f>
        <v>42</v>
      </c>
      <c r="L54" s="1">
        <f>IF(ISERROR(計算１!H1062),9999,計算１!H1062)</f>
        <v>42</v>
      </c>
      <c r="M54" s="1">
        <f>IF(ISERROR(計算１!H1063),9999,計算１!H1063)</f>
        <v>40</v>
      </c>
      <c r="N54" s="1">
        <f>IF(ISERROR(計算１!H1064),9999,計算１!H1064)</f>
        <v>39</v>
      </c>
      <c r="O54" s="1">
        <f>IF(ISERROR(計算１!H1065),9999,計算１!H1065)</f>
        <v>37</v>
      </c>
      <c r="P54" s="1">
        <f>IF(ISERROR(計算１!H1066),9999,計算１!H1066)</f>
        <v>36</v>
      </c>
      <c r="Q54" s="1">
        <f>IF(ISERROR(計算１!H1067),9999,計算１!H1067)</f>
        <v>37</v>
      </c>
      <c r="R54" s="1">
        <f>IF(ISERROR(計算１!H1068),9999,計算１!H1068)</f>
        <v>37</v>
      </c>
      <c r="S54" s="1">
        <f>IF(ISERROR(計算１!H1069),9999,計算１!H1069)</f>
        <v>36</v>
      </c>
      <c r="T54" s="1">
        <f>IF(ISERROR(計算１!H1070),9999,計算１!H1070)</f>
        <v>36</v>
      </c>
      <c r="U54" s="1">
        <f>IF(ISERROR(計算１!H1071),9999,計算１!H1071)</f>
        <v>38</v>
      </c>
      <c r="V54" s="1">
        <f>IF(ISERROR(計算１!H1072),9999,計算１!H1072)</f>
        <v>40</v>
      </c>
      <c r="W54" s="1">
        <f>IF(ISERROR(計算１!H1073),9999,計算１!H1073)</f>
        <v>42</v>
      </c>
      <c r="X54" s="1">
        <f>IF(ISERROR(計算１!H1074),9999,計算１!H1074)</f>
        <v>43</v>
      </c>
      <c r="Y54" s="1">
        <f>IF(ISERROR(計算１!H1075),9999,計算１!H1075)</f>
        <v>44</v>
      </c>
      <c r="Z54" s="1">
        <f>IF(ISERROR(計算１!H1076),9999,計算１!H1076)</f>
        <v>44</v>
      </c>
      <c r="AA54" s="1">
        <f>IF(ISERROR(計算１!H1077),9999,計算１!H1077)</f>
        <v>45</v>
      </c>
      <c r="AB54" s="1">
        <f>IF(ISERROR(計算１!H1078),9999,計算１!H1078)</f>
        <v>44</v>
      </c>
      <c r="AC54" s="1">
        <f>IF(ISERROR(計算１!H1079),9999,計算１!H1079)</f>
        <v>42</v>
      </c>
      <c r="AD54" s="1">
        <f>IF(ISERROR(計算１!H1080),9999,計算１!H1080)</f>
        <v>39</v>
      </c>
      <c r="AE54" s="1">
        <f>IF(ISERROR(計算１!H1081),9999,計算１!H1081)</f>
        <v>36</v>
      </c>
    </row>
    <row r="55" spans="1:31" x14ac:dyDescent="0.55000000000000004">
      <c r="A55" s="1">
        <f>値貼り付け用シート!A55</f>
        <v>2026</v>
      </c>
      <c r="B55" s="2">
        <f>値貼り付け用シート!B55</f>
        <v>99999999</v>
      </c>
      <c r="C55" s="1">
        <f>値貼り付け用シート!C55</f>
        <v>999</v>
      </c>
      <c r="D55" s="3">
        <f>値貼り付け用シート!D55</f>
        <v>6</v>
      </c>
      <c r="E55" s="1" t="str">
        <f>値貼り付け用シート!E55</f>
        <v>PPB</v>
      </c>
      <c r="F55" s="3">
        <f>値貼り付け用シート!F55</f>
        <v>5</v>
      </c>
      <c r="G55" s="3">
        <f>値貼り付け用シート!G55</f>
        <v>15</v>
      </c>
      <c r="H55" s="1">
        <f>IF(ISERROR(計算１!H1082),9999,計算１!H1082)</f>
        <v>33</v>
      </c>
      <c r="I55" s="1">
        <f>IF(ISERROR(計算１!H1083),9999,計算１!H1083)</f>
        <v>31</v>
      </c>
      <c r="J55" s="1">
        <f>IF(ISERROR(計算１!H1084),9999,計算１!H1084)</f>
        <v>27</v>
      </c>
      <c r="K55" s="1">
        <f>IF(ISERROR(計算１!H1085),9999,計算１!H1085)</f>
        <v>24</v>
      </c>
      <c r="L55" s="1">
        <f>IF(ISERROR(計算１!H1086),9999,計算１!H1086)</f>
        <v>21</v>
      </c>
      <c r="M55" s="1">
        <f>IF(ISERROR(計算１!H1087),9999,計算１!H1087)</f>
        <v>19</v>
      </c>
      <c r="N55" s="1">
        <f>IF(ISERROR(計算１!H1088),9999,計算１!H1088)</f>
        <v>18</v>
      </c>
      <c r="O55" s="1">
        <f>IF(ISERROR(計算１!H1089),9999,計算１!H1089)</f>
        <v>19</v>
      </c>
      <c r="P55" s="1">
        <f>IF(ISERROR(計算１!H1090),9999,計算１!H1090)</f>
        <v>20</v>
      </c>
      <c r="Q55" s="1">
        <f>IF(ISERROR(計算１!H1091),9999,計算１!H1091)</f>
        <v>21</v>
      </c>
      <c r="R55" s="1">
        <f>IF(ISERROR(計算１!H1092),9999,計算１!H1092)</f>
        <v>23</v>
      </c>
      <c r="S55" s="1">
        <f>IF(ISERROR(計算１!H1093),9999,計算１!H1093)</f>
        <v>26</v>
      </c>
      <c r="T55" s="1">
        <f>IF(ISERROR(計算１!H1094),9999,計算１!H1094)</f>
        <v>29</v>
      </c>
      <c r="U55" s="1">
        <f>IF(ISERROR(計算１!H1095),9999,計算１!H1095)</f>
        <v>32</v>
      </c>
      <c r="V55" s="1">
        <f>IF(ISERROR(計算１!H1096),9999,計算１!H1096)</f>
        <v>36</v>
      </c>
      <c r="W55" s="1">
        <f>IF(ISERROR(計算１!H1097),9999,計算１!H1097)</f>
        <v>39</v>
      </c>
      <c r="X55" s="1">
        <f>IF(ISERROR(計算１!H1098),9999,計算１!H1098)</f>
        <v>41</v>
      </c>
      <c r="Y55" s="1">
        <f>IF(ISERROR(計算１!H1099),9999,計算１!H1099)</f>
        <v>43</v>
      </c>
      <c r="Z55" s="1">
        <f>IF(ISERROR(計算１!H1100),9999,計算１!H1100)</f>
        <v>44</v>
      </c>
      <c r="AA55" s="1">
        <f>IF(ISERROR(計算１!H1101),9999,計算１!H1101)</f>
        <v>45</v>
      </c>
      <c r="AB55" s="1">
        <f>IF(ISERROR(計算１!H1102),9999,計算１!H1102)</f>
        <v>45</v>
      </c>
      <c r="AC55" s="1">
        <f>IF(ISERROR(計算１!H1103),9999,計算１!H1103)</f>
        <v>44</v>
      </c>
      <c r="AD55" s="1">
        <f>IF(ISERROR(計算１!H1104),9999,計算１!H1104)</f>
        <v>42</v>
      </c>
      <c r="AE55" s="1">
        <f>IF(ISERROR(計算１!H1105),9999,計算１!H1105)</f>
        <v>40</v>
      </c>
    </row>
    <row r="56" spans="1:31" x14ac:dyDescent="0.55000000000000004">
      <c r="A56" s="1">
        <f>値貼り付け用シート!A56</f>
        <v>2026</v>
      </c>
      <c r="B56" s="2">
        <f>値貼り付け用シート!B56</f>
        <v>99999999</v>
      </c>
      <c r="C56" s="1">
        <f>値貼り付け用シート!C56</f>
        <v>999</v>
      </c>
      <c r="D56" s="3">
        <f>値貼り付け用シート!D56</f>
        <v>6</v>
      </c>
      <c r="E56" s="1" t="str">
        <f>値貼り付け用シート!E56</f>
        <v>PPB</v>
      </c>
      <c r="F56" s="3">
        <f>値貼り付け用シート!F56</f>
        <v>5</v>
      </c>
      <c r="G56" s="3">
        <f>値貼り付け用シート!G56</f>
        <v>16</v>
      </c>
      <c r="H56" s="1">
        <f>IF(ISERROR(計算１!H1106),9999,計算１!H1106)</f>
        <v>37</v>
      </c>
      <c r="I56" s="1">
        <f>IF(ISERROR(計算１!H1107),9999,計算１!H1107)</f>
        <v>34</v>
      </c>
      <c r="J56" s="1">
        <f>IF(ISERROR(計算１!H1108),9999,計算１!H1108)</f>
        <v>31</v>
      </c>
      <c r="K56" s="1">
        <f>IF(ISERROR(計算１!H1109),9999,計算１!H1109)</f>
        <v>28</v>
      </c>
      <c r="L56" s="1">
        <f>IF(ISERROR(計算１!H1110),9999,計算１!H1110)</f>
        <v>24</v>
      </c>
      <c r="M56" s="1">
        <f>IF(ISERROR(計算１!H1111),9999,計算１!H1111)</f>
        <v>22</v>
      </c>
      <c r="N56" s="1">
        <f>IF(ISERROR(計算１!H1112),9999,計算１!H1112)</f>
        <v>20</v>
      </c>
      <c r="O56" s="1">
        <f>IF(ISERROR(計算１!H1113),9999,計算１!H1113)</f>
        <v>20</v>
      </c>
      <c r="P56" s="1">
        <f>IF(ISERROR(計算１!H1114),9999,計算１!H1114)</f>
        <v>21</v>
      </c>
      <c r="Q56" s="1">
        <f>IF(ISERROR(計算１!H1115),9999,計算１!H1115)</f>
        <v>24</v>
      </c>
      <c r="R56" s="1">
        <f>IF(ISERROR(計算１!H1116),9999,計算１!H1116)</f>
        <v>29</v>
      </c>
      <c r="S56" s="1">
        <f>IF(ISERROR(計算１!H1117),9999,計算１!H1117)</f>
        <v>34</v>
      </c>
      <c r="T56" s="1">
        <f>IF(ISERROR(計算１!H1118),9999,計算１!H1118)</f>
        <v>41</v>
      </c>
      <c r="U56" s="1">
        <f>IF(ISERROR(計算１!H1119),9999,計算１!H1119)</f>
        <v>47</v>
      </c>
      <c r="V56" s="1">
        <f>IF(ISERROR(計算１!H1120),9999,計算１!H1120)</f>
        <v>54</v>
      </c>
      <c r="W56" s="1">
        <f>IF(ISERROR(計算１!H1121),9999,計算１!H1121)</f>
        <v>60</v>
      </c>
      <c r="X56" s="1">
        <f>IF(ISERROR(計算１!H1122),9999,計算１!H1122)</f>
        <v>65</v>
      </c>
      <c r="Y56" s="1">
        <f>IF(ISERROR(計算１!H1123),9999,計算１!H1123)</f>
        <v>69</v>
      </c>
      <c r="Z56" s="1">
        <f>IF(ISERROR(計算１!H1124),9999,計算１!H1124)</f>
        <v>72</v>
      </c>
      <c r="AA56" s="1">
        <f>IF(ISERROR(計算１!H1125),9999,計算１!H1125)</f>
        <v>71</v>
      </c>
      <c r="AB56" s="1">
        <f>IF(ISERROR(計算１!H1126),9999,計算１!H1126)</f>
        <v>65</v>
      </c>
      <c r="AC56" s="1">
        <f>IF(ISERROR(計算１!H1127),9999,計算１!H1127)</f>
        <v>60</v>
      </c>
      <c r="AD56" s="1">
        <f>IF(ISERROR(計算１!H1128),9999,計算１!H1128)</f>
        <v>54</v>
      </c>
      <c r="AE56" s="1">
        <f>IF(ISERROR(計算１!H1129),9999,計算１!H1129)</f>
        <v>47</v>
      </c>
    </row>
    <row r="57" spans="1:31" x14ac:dyDescent="0.55000000000000004">
      <c r="A57" s="1">
        <f>値貼り付け用シート!A57</f>
        <v>2026</v>
      </c>
      <c r="B57" s="2">
        <f>値貼り付け用シート!B57</f>
        <v>99999999</v>
      </c>
      <c r="C57" s="1">
        <f>値貼り付け用シート!C57</f>
        <v>999</v>
      </c>
      <c r="D57" s="3">
        <f>値貼り付け用シート!D57</f>
        <v>6</v>
      </c>
      <c r="E57" s="1" t="str">
        <f>値貼り付け用シート!E57</f>
        <v>PPB</v>
      </c>
      <c r="F57" s="3">
        <f>値貼り付け用シート!F57</f>
        <v>5</v>
      </c>
      <c r="G57" s="3">
        <f>値貼り付け用シート!G57</f>
        <v>17</v>
      </c>
      <c r="H57" s="1">
        <f>IF(ISERROR(計算１!H1130),9999,計算１!H1130)</f>
        <v>40</v>
      </c>
      <c r="I57" s="1">
        <f>IF(ISERROR(計算１!H1131),9999,計算１!H1131)</f>
        <v>33</v>
      </c>
      <c r="J57" s="1">
        <f>IF(ISERROR(計算１!H1132),9999,計算１!H1132)</f>
        <v>26</v>
      </c>
      <c r="K57" s="1">
        <f>IF(ISERROR(計算１!H1133),9999,計算１!H1133)</f>
        <v>23</v>
      </c>
      <c r="L57" s="1">
        <f>IF(ISERROR(計算１!H1134),9999,計算１!H1134)</f>
        <v>22</v>
      </c>
      <c r="M57" s="1">
        <f>IF(ISERROR(計算１!H1135),9999,計算１!H1135)</f>
        <v>20</v>
      </c>
      <c r="N57" s="1">
        <f>IF(ISERROR(計算１!H1136),9999,計算１!H1136)</f>
        <v>18</v>
      </c>
      <c r="O57" s="1">
        <f>IF(ISERROR(計算１!H1137),9999,計算１!H1137)</f>
        <v>19</v>
      </c>
      <c r="P57" s="1">
        <f>IF(ISERROR(計算１!H1138),9999,計算１!H1138)</f>
        <v>21</v>
      </c>
      <c r="Q57" s="1">
        <f>IF(ISERROR(計算１!H1139),9999,計算１!H1139)</f>
        <v>22</v>
      </c>
      <c r="R57" s="1">
        <f>IF(ISERROR(計算１!H1140),9999,計算１!H1140)</f>
        <v>24</v>
      </c>
      <c r="S57" s="1">
        <f>IF(ISERROR(計算１!H1141),9999,計算１!H1141)</f>
        <v>27</v>
      </c>
      <c r="T57" s="1">
        <f>IF(ISERROR(計算１!H1142),9999,計算１!H1142)</f>
        <v>34</v>
      </c>
      <c r="U57" s="1">
        <f>IF(ISERROR(計算１!H1143),9999,計算１!H1143)</f>
        <v>42</v>
      </c>
      <c r="V57" s="1">
        <f>IF(ISERROR(計算１!H1144),9999,計算１!H1144)</f>
        <v>50</v>
      </c>
      <c r="W57" s="1">
        <f>IF(ISERROR(計算１!H1145),9999,計算１!H1145)</f>
        <v>55</v>
      </c>
      <c r="X57" s="1">
        <f>IF(ISERROR(計算１!H1146),9999,計算１!H1146)</f>
        <v>60</v>
      </c>
      <c r="Y57" s="1">
        <f>IF(ISERROR(計算１!H1147),9999,計算１!H1147)</f>
        <v>63</v>
      </c>
      <c r="Z57" s="1">
        <f>IF(ISERROR(計算１!H1148),9999,計算１!H1148)</f>
        <v>68</v>
      </c>
      <c r="AA57" s="1">
        <f>IF(ISERROR(計算１!H1149),9999,計算１!H1149)</f>
        <v>71</v>
      </c>
      <c r="AB57" s="1">
        <f>IF(ISERROR(計算１!H1150),9999,計算１!H1150)</f>
        <v>71</v>
      </c>
      <c r="AC57" s="1">
        <f>IF(ISERROR(計算１!H1151),9999,計算１!H1151)</f>
        <v>68</v>
      </c>
      <c r="AD57" s="1">
        <f>IF(ISERROR(計算１!H1152),9999,計算１!H1152)</f>
        <v>65</v>
      </c>
      <c r="AE57" s="1">
        <f>IF(ISERROR(計算１!H1153),9999,計算１!H1153)</f>
        <v>61</v>
      </c>
    </row>
    <row r="58" spans="1:31" x14ac:dyDescent="0.55000000000000004">
      <c r="A58" s="1">
        <f>値貼り付け用シート!A58</f>
        <v>2026</v>
      </c>
      <c r="B58" s="2">
        <f>値貼り付け用シート!B58</f>
        <v>99999999</v>
      </c>
      <c r="C58" s="1">
        <f>値貼り付け用シート!C58</f>
        <v>999</v>
      </c>
      <c r="D58" s="3">
        <f>値貼り付け用シート!D58</f>
        <v>6</v>
      </c>
      <c r="E58" s="1" t="str">
        <f>値貼り付け用シート!E58</f>
        <v>PPB</v>
      </c>
      <c r="F58" s="3">
        <f>値貼り付け用シート!F58</f>
        <v>5</v>
      </c>
      <c r="G58" s="3">
        <f>値貼り付け用シート!G58</f>
        <v>18</v>
      </c>
      <c r="H58" s="1">
        <f>IF(ISERROR(計算１!H1154),9999,計算１!H1154)</f>
        <v>60</v>
      </c>
      <c r="I58" s="1">
        <f>IF(ISERROR(計算１!H1155),9999,計算１!H1155)</f>
        <v>51</v>
      </c>
      <c r="J58" s="1">
        <f>IF(ISERROR(計算１!H1156),9999,計算１!H1156)</f>
        <v>43</v>
      </c>
      <c r="K58" s="1">
        <f>IF(ISERROR(計算１!H1157),9999,計算１!H1157)</f>
        <v>36</v>
      </c>
      <c r="L58" s="1">
        <f>IF(ISERROR(計算１!H1158),9999,計算１!H1158)</f>
        <v>33</v>
      </c>
      <c r="M58" s="1">
        <f>IF(ISERROR(計算１!H1159),9999,計算１!H1159)</f>
        <v>32</v>
      </c>
      <c r="N58" s="1">
        <f>IF(ISERROR(計算１!H1160),9999,計算１!H1160)</f>
        <v>31</v>
      </c>
      <c r="O58" s="1">
        <f>IF(ISERROR(計算１!H1161),9999,計算１!H1161)</f>
        <v>33</v>
      </c>
      <c r="P58" s="1">
        <f>IF(ISERROR(計算１!H1162),9999,計算１!H1162)</f>
        <v>35</v>
      </c>
      <c r="Q58" s="1">
        <f>IF(ISERROR(計算１!H1163),9999,計算１!H1163)</f>
        <v>40</v>
      </c>
      <c r="R58" s="1">
        <f>IF(ISERROR(計算１!H1164),9999,計算１!H1164)</f>
        <v>46</v>
      </c>
      <c r="S58" s="1">
        <f>IF(ISERROR(計算１!H1165),9999,計算１!H1165)</f>
        <v>55</v>
      </c>
      <c r="T58" s="1">
        <f>IF(ISERROR(計算１!H1166),9999,計算１!H1166)</f>
        <v>63</v>
      </c>
      <c r="U58" s="1">
        <f>IF(ISERROR(計算１!H1167),9999,計算１!H1167)</f>
        <v>73</v>
      </c>
      <c r="V58" s="1">
        <f>IF(ISERROR(計算１!H1168),9999,計算１!H1168)</f>
        <v>82</v>
      </c>
      <c r="W58" s="1">
        <f>IF(ISERROR(計算１!H1169),9999,計算１!H1169)</f>
        <v>88</v>
      </c>
      <c r="X58" s="1">
        <f>IF(ISERROR(計算１!H1170),9999,計算１!H1170)</f>
        <v>90</v>
      </c>
      <c r="Y58" s="1">
        <f>IF(ISERROR(計算１!H1171),9999,計算１!H1171)</f>
        <v>91</v>
      </c>
      <c r="Z58" s="1">
        <f>IF(ISERROR(計算１!H1172),9999,計算１!H1172)</f>
        <v>90</v>
      </c>
      <c r="AA58" s="1">
        <f>IF(ISERROR(計算１!H1173),9999,計算１!H1173)</f>
        <v>85</v>
      </c>
      <c r="AB58" s="1">
        <f>IF(ISERROR(計算１!H1174),9999,計算１!H1174)</f>
        <v>78</v>
      </c>
      <c r="AC58" s="1">
        <f>IF(ISERROR(計算１!H1175),9999,計算１!H1175)</f>
        <v>68</v>
      </c>
      <c r="AD58" s="1">
        <f>IF(ISERROR(計算１!H1176),9999,計算１!H1176)</f>
        <v>61</v>
      </c>
      <c r="AE58" s="1">
        <f>IF(ISERROR(計算１!H1177),9999,計算１!H1177)</f>
        <v>56</v>
      </c>
    </row>
    <row r="59" spans="1:31" x14ac:dyDescent="0.55000000000000004">
      <c r="A59" s="1">
        <f>値貼り付け用シート!A59</f>
        <v>2026</v>
      </c>
      <c r="B59" s="2">
        <f>値貼り付け用シート!B59</f>
        <v>99999999</v>
      </c>
      <c r="C59" s="1">
        <f>値貼り付け用シート!C59</f>
        <v>999</v>
      </c>
      <c r="D59" s="3">
        <f>値貼り付け用シート!D59</f>
        <v>6</v>
      </c>
      <c r="E59" s="1" t="str">
        <f>値貼り付け用シート!E59</f>
        <v>PPB</v>
      </c>
      <c r="F59" s="3">
        <f>値貼り付け用シート!F59</f>
        <v>5</v>
      </c>
      <c r="G59" s="3">
        <f>値貼り付け用シート!G59</f>
        <v>19</v>
      </c>
      <c r="H59" s="1">
        <f>IF(ISERROR(計算１!H1178),9999,計算１!H1178)</f>
        <v>53</v>
      </c>
      <c r="I59" s="1">
        <f>IF(ISERROR(計算１!H1179),9999,計算１!H1179)</f>
        <v>51</v>
      </c>
      <c r="J59" s="1">
        <f>IF(ISERROR(計算１!H1180),9999,計算１!H1180)</f>
        <v>50</v>
      </c>
      <c r="K59" s="1">
        <f>IF(ISERROR(計算１!H1181),9999,計算１!H1181)</f>
        <v>50</v>
      </c>
      <c r="L59" s="1">
        <f>IF(ISERROR(計算１!H1182),9999,計算１!H1182)</f>
        <v>49</v>
      </c>
      <c r="M59" s="1">
        <f>IF(ISERROR(計算１!H1183),9999,計算１!H1183)</f>
        <v>49</v>
      </c>
      <c r="N59" s="1">
        <f>IF(ISERROR(計算１!H1184),9999,計算１!H1184)</f>
        <v>47</v>
      </c>
      <c r="O59" s="1">
        <f>IF(ISERROR(計算１!H1185),9999,計算１!H1185)</f>
        <v>46</v>
      </c>
      <c r="P59" s="1">
        <f>IF(ISERROR(計算１!H1186),9999,計算１!H1186)</f>
        <v>44</v>
      </c>
      <c r="Q59" s="1">
        <f>IF(ISERROR(計算１!H1187),9999,計算１!H1187)</f>
        <v>43</v>
      </c>
      <c r="R59" s="1">
        <f>IF(ISERROR(計算１!H1188),9999,計算１!H1188)</f>
        <v>41</v>
      </c>
      <c r="S59" s="1">
        <f>IF(ISERROR(計算１!H1189),9999,計算１!H1189)</f>
        <v>40</v>
      </c>
      <c r="T59" s="1">
        <f>IF(ISERROR(計算１!H1190),9999,計算１!H1190)</f>
        <v>39</v>
      </c>
      <c r="U59" s="1">
        <f>IF(ISERROR(計算１!H1191),9999,計算１!H1191)</f>
        <v>38</v>
      </c>
      <c r="V59" s="1">
        <f>IF(ISERROR(計算１!H1192),9999,計算１!H1192)</f>
        <v>37</v>
      </c>
      <c r="W59" s="1">
        <f>IF(ISERROR(計算１!H1193),9999,計算１!H1193)</f>
        <v>37</v>
      </c>
      <c r="X59" s="1">
        <f>IF(ISERROR(計算１!H1194),9999,計算１!H1194)</f>
        <v>37</v>
      </c>
      <c r="Y59" s="1">
        <f>IF(ISERROR(計算１!H1195),9999,計算１!H1195)</f>
        <v>37</v>
      </c>
      <c r="Z59" s="1">
        <f>IF(ISERROR(計算１!H1196),9999,計算１!H1196)</f>
        <v>38</v>
      </c>
      <c r="AA59" s="1">
        <f>IF(ISERROR(計算１!H1197),9999,計算１!H1197)</f>
        <v>38</v>
      </c>
      <c r="AB59" s="1">
        <f>IF(ISERROR(計算１!H1198),9999,計算１!H1198)</f>
        <v>38</v>
      </c>
      <c r="AC59" s="1">
        <f>IF(ISERROR(計算１!H1199),9999,計算１!H1199)</f>
        <v>38</v>
      </c>
      <c r="AD59" s="1">
        <f>IF(ISERROR(計算１!H1200),9999,計算１!H1200)</f>
        <v>37</v>
      </c>
      <c r="AE59" s="1">
        <f>IF(ISERROR(計算１!H1201),9999,計算１!H1201)</f>
        <v>37</v>
      </c>
    </row>
    <row r="60" spans="1:31" x14ac:dyDescent="0.55000000000000004">
      <c r="A60" s="1">
        <f>値貼り付け用シート!A60</f>
        <v>2026</v>
      </c>
      <c r="B60" s="2">
        <f>値貼り付け用シート!B60</f>
        <v>99999999</v>
      </c>
      <c r="C60" s="1">
        <f>値貼り付け用シート!C60</f>
        <v>999</v>
      </c>
      <c r="D60" s="3">
        <f>値貼り付け用シート!D60</f>
        <v>6</v>
      </c>
      <c r="E60" s="1" t="str">
        <f>値貼り付け用シート!E60</f>
        <v>PPB</v>
      </c>
      <c r="F60" s="3">
        <f>値貼り付け用シート!F60</f>
        <v>5</v>
      </c>
      <c r="G60" s="3">
        <f>値貼り付け用シート!G60</f>
        <v>20</v>
      </c>
      <c r="H60" s="1">
        <f>IF(ISERROR(計算１!H1202),9999,計算１!H1202)</f>
        <v>36</v>
      </c>
      <c r="I60" s="1">
        <f>IF(ISERROR(計算１!H1203),9999,計算１!H1203)</f>
        <v>36</v>
      </c>
      <c r="J60" s="1">
        <f>IF(ISERROR(計算１!H1204),9999,計算１!H1204)</f>
        <v>35</v>
      </c>
      <c r="K60" s="1">
        <f>IF(ISERROR(計算１!H1205),9999,計算１!H1205)</f>
        <v>35</v>
      </c>
      <c r="L60" s="1">
        <f>IF(ISERROR(計算１!H1206),9999,計算１!H1206)</f>
        <v>35</v>
      </c>
      <c r="M60" s="1">
        <f>IF(ISERROR(計算１!H1207),9999,計算１!H1207)</f>
        <v>35</v>
      </c>
      <c r="N60" s="1">
        <f>IF(ISERROR(計算１!H1208),9999,計算１!H1208)</f>
        <v>37</v>
      </c>
      <c r="O60" s="1">
        <f>IF(ISERROR(計算１!H1209),9999,計算１!H1209)</f>
        <v>37</v>
      </c>
      <c r="P60" s="1">
        <f>IF(ISERROR(計算１!H1210),9999,計算１!H1210)</f>
        <v>37</v>
      </c>
      <c r="Q60" s="1">
        <f>IF(ISERROR(計算１!H1211),9999,計算１!H1211)</f>
        <v>37</v>
      </c>
      <c r="R60" s="1">
        <f>IF(ISERROR(計算１!H1212),9999,計算１!H1212)</f>
        <v>37</v>
      </c>
      <c r="S60" s="1">
        <f>IF(ISERROR(計算１!H1213),9999,計算１!H1213)</f>
        <v>37</v>
      </c>
      <c r="T60" s="1">
        <f>IF(ISERROR(計算１!H1214),9999,計算１!H1214)</f>
        <v>38</v>
      </c>
      <c r="U60" s="1">
        <f>IF(ISERROR(計算１!H1215),9999,計算１!H1215)</f>
        <v>39</v>
      </c>
      <c r="V60" s="1">
        <f>IF(ISERROR(計算１!H1216),9999,計算１!H1216)</f>
        <v>40</v>
      </c>
      <c r="W60" s="1">
        <f>IF(ISERROR(計算１!H1217),9999,計算１!H1217)</f>
        <v>41</v>
      </c>
      <c r="X60" s="1">
        <f>IF(ISERROR(計算１!H1218),9999,計算１!H1218)</f>
        <v>42</v>
      </c>
      <c r="Y60" s="1">
        <f>IF(ISERROR(計算１!H1219),9999,計算１!H1219)</f>
        <v>43</v>
      </c>
      <c r="Z60" s="1">
        <f>IF(ISERROR(計算１!H1220),9999,計算１!H1220)</f>
        <v>44</v>
      </c>
      <c r="AA60" s="1">
        <f>IF(ISERROR(計算１!H1221),9999,計算１!H1221)</f>
        <v>45</v>
      </c>
      <c r="AB60" s="1">
        <f>IF(ISERROR(計算１!H1222),9999,計算１!H1222)</f>
        <v>45</v>
      </c>
      <c r="AC60" s="1">
        <f>IF(ISERROR(計算１!H1223),9999,計算１!H1223)</f>
        <v>44</v>
      </c>
      <c r="AD60" s="1">
        <f>IF(ISERROR(計算１!H1224),9999,計算１!H1224)</f>
        <v>44</v>
      </c>
      <c r="AE60" s="1">
        <f>IF(ISERROR(計算１!H1225),9999,計算１!H1225)</f>
        <v>43</v>
      </c>
    </row>
    <row r="61" spans="1:31" x14ac:dyDescent="0.55000000000000004">
      <c r="A61" s="1">
        <f>値貼り付け用シート!A61</f>
        <v>2026</v>
      </c>
      <c r="B61" s="2">
        <f>値貼り付け用シート!B61</f>
        <v>99999999</v>
      </c>
      <c r="C61" s="1">
        <f>値貼り付け用シート!C61</f>
        <v>999</v>
      </c>
      <c r="D61" s="3">
        <f>値貼り付け用シート!D61</f>
        <v>6</v>
      </c>
      <c r="E61" s="1" t="str">
        <f>値貼り付け用シート!E61</f>
        <v>PPB</v>
      </c>
      <c r="F61" s="3">
        <f>値貼り付け用シート!F61</f>
        <v>5</v>
      </c>
      <c r="G61" s="3">
        <f>値貼り付け用シート!G61</f>
        <v>21</v>
      </c>
      <c r="H61" s="1">
        <f>IF(ISERROR(計算１!H1226),9999,計算１!H1226)</f>
        <v>41</v>
      </c>
      <c r="I61" s="1">
        <f>IF(ISERROR(計算１!H1227),9999,計算１!H1227)</f>
        <v>40</v>
      </c>
      <c r="J61" s="1">
        <f>IF(ISERROR(計算１!H1228),9999,計算１!H1228)</f>
        <v>39</v>
      </c>
      <c r="K61" s="1">
        <f>IF(ISERROR(計算１!H1229),9999,計算１!H1229)</f>
        <v>37</v>
      </c>
      <c r="L61" s="1">
        <f>IF(ISERROR(計算１!H1230),9999,計算１!H1230)</f>
        <v>36</v>
      </c>
      <c r="M61" s="1">
        <f>IF(ISERROR(計算１!H1231),9999,計算１!H1231)</f>
        <v>34</v>
      </c>
      <c r="N61" s="1">
        <f>IF(ISERROR(計算１!H1232),9999,計算１!H1232)</f>
        <v>32</v>
      </c>
      <c r="O61" s="1">
        <f>IF(ISERROR(計算１!H1233),9999,計算１!H1233)</f>
        <v>32</v>
      </c>
      <c r="P61" s="1">
        <f>IF(ISERROR(計算１!H1234),9999,計算１!H1234)</f>
        <v>33</v>
      </c>
      <c r="Q61" s="1">
        <f>IF(ISERROR(計算１!H1235),9999,計算１!H1235)</f>
        <v>33</v>
      </c>
      <c r="R61" s="1">
        <f>IF(ISERROR(計算１!H1236),9999,計算１!H1236)</f>
        <v>34</v>
      </c>
      <c r="S61" s="1">
        <f>IF(ISERROR(計算１!H1237),9999,計算１!H1237)</f>
        <v>36</v>
      </c>
      <c r="T61" s="1">
        <f>IF(ISERROR(計算１!H1238),9999,計算１!H1238)</f>
        <v>38</v>
      </c>
      <c r="U61" s="1">
        <f>IF(ISERROR(計算１!H1239),9999,計算１!H1239)</f>
        <v>43</v>
      </c>
      <c r="V61" s="1">
        <f>IF(ISERROR(計算１!H1240),9999,計算１!H1240)</f>
        <v>48</v>
      </c>
      <c r="W61" s="1">
        <f>IF(ISERROR(計算１!H1241),9999,計算１!H1241)</f>
        <v>51</v>
      </c>
      <c r="X61" s="1">
        <f>IF(ISERROR(計算１!H1242),9999,計算１!H1242)</f>
        <v>52</v>
      </c>
      <c r="Y61" s="1">
        <f>IF(ISERROR(計算１!H1243),9999,計算１!H1243)</f>
        <v>54</v>
      </c>
      <c r="Z61" s="1">
        <f>IF(ISERROR(計算１!H1244),9999,計算１!H1244)</f>
        <v>55</v>
      </c>
      <c r="AA61" s="1">
        <f>IF(ISERROR(計算１!H1245),9999,計算１!H1245)</f>
        <v>56</v>
      </c>
      <c r="AB61" s="1">
        <f>IF(ISERROR(計算１!H1246),9999,計算１!H1246)</f>
        <v>55</v>
      </c>
      <c r="AC61" s="1">
        <f>IF(ISERROR(計算１!H1247),9999,計算１!H1247)</f>
        <v>52</v>
      </c>
      <c r="AD61" s="1">
        <f>IF(ISERROR(計算１!H1248),9999,計算１!H1248)</f>
        <v>49</v>
      </c>
      <c r="AE61" s="1">
        <f>IF(ISERROR(計算１!H1249),9999,計算１!H1249)</f>
        <v>47</v>
      </c>
    </row>
    <row r="62" spans="1:31" x14ac:dyDescent="0.55000000000000004">
      <c r="A62" s="1">
        <f>値貼り付け用シート!A62</f>
        <v>2026</v>
      </c>
      <c r="B62" s="2">
        <f>値貼り付け用シート!B62</f>
        <v>99999999</v>
      </c>
      <c r="C62" s="1">
        <f>値貼り付け用シート!C62</f>
        <v>999</v>
      </c>
      <c r="D62" s="3">
        <f>値貼り付け用シート!D62</f>
        <v>6</v>
      </c>
      <c r="E62" s="1" t="str">
        <f>値貼り付け用シート!E62</f>
        <v>PPB</v>
      </c>
      <c r="F62" s="3">
        <f>値貼り付け用シート!F62</f>
        <v>5</v>
      </c>
      <c r="G62" s="3">
        <f>値貼り付け用シート!G62</f>
        <v>22</v>
      </c>
      <c r="H62" s="1">
        <f>IF(ISERROR(計算１!H1250),9999,計算１!H1250)</f>
        <v>45</v>
      </c>
      <c r="I62" s="1">
        <f>IF(ISERROR(計算１!H1251),9999,計算１!H1251)</f>
        <v>41</v>
      </c>
      <c r="J62" s="1">
        <f>IF(ISERROR(計算１!H1252),9999,計算１!H1252)</f>
        <v>37</v>
      </c>
      <c r="K62" s="1">
        <f>IF(ISERROR(計算１!H1253),9999,計算１!H1253)</f>
        <v>31</v>
      </c>
      <c r="L62" s="1">
        <f>IF(ISERROR(計算１!H1254),9999,計算１!H1254)</f>
        <v>28</v>
      </c>
      <c r="M62" s="1">
        <f>IF(ISERROR(計算１!H1255),9999,計算１!H1255)</f>
        <v>24</v>
      </c>
      <c r="N62" s="1">
        <f>IF(ISERROR(計算１!H1256),9999,計算１!H1256)</f>
        <v>21</v>
      </c>
      <c r="O62" s="1">
        <f>IF(ISERROR(計算１!H1257),9999,計算１!H1257)</f>
        <v>20</v>
      </c>
      <c r="P62" s="1">
        <f>IF(ISERROR(計算１!H1258),9999,計算１!H1258)</f>
        <v>21</v>
      </c>
      <c r="Q62" s="1">
        <f>IF(ISERROR(計算１!H1259),9999,計算１!H1259)</f>
        <v>24</v>
      </c>
      <c r="R62" s="1">
        <f>IF(ISERROR(計算１!H1260),9999,計算１!H1260)</f>
        <v>29</v>
      </c>
      <c r="S62" s="1">
        <f>IF(ISERROR(計算１!H1261),9999,計算１!H1261)</f>
        <v>35</v>
      </c>
      <c r="T62" s="1">
        <f>IF(ISERROR(計算１!H1262),9999,計算１!H1262)</f>
        <v>42</v>
      </c>
      <c r="U62" s="1">
        <f>IF(ISERROR(計算１!H1263),9999,計算１!H1263)</f>
        <v>49</v>
      </c>
      <c r="V62" s="1">
        <f>IF(ISERROR(計算１!H1264),9999,計算１!H1264)</f>
        <v>55</v>
      </c>
      <c r="W62" s="1">
        <f>IF(ISERROR(計算１!H1265),9999,計算１!H1265)</f>
        <v>60</v>
      </c>
      <c r="X62" s="1">
        <f>IF(ISERROR(計算１!H1266),9999,計算１!H1266)</f>
        <v>63</v>
      </c>
      <c r="Y62" s="1">
        <f>IF(ISERROR(計算１!H1267),9999,計算１!H1267)</f>
        <v>68</v>
      </c>
      <c r="Z62" s="1">
        <f>IF(ISERROR(計算１!H1268),9999,計算１!H1268)</f>
        <v>70</v>
      </c>
      <c r="AA62" s="1">
        <f>IF(ISERROR(計算１!H1269),9999,計算１!H1269)</f>
        <v>68</v>
      </c>
      <c r="AB62" s="1">
        <f>IF(ISERROR(計算１!H1270),9999,計算１!H1270)</f>
        <v>66</v>
      </c>
      <c r="AC62" s="1">
        <f>IF(ISERROR(計算１!H1271),9999,計算１!H1271)</f>
        <v>64</v>
      </c>
      <c r="AD62" s="1">
        <f>IF(ISERROR(計算１!H1272),9999,計算１!H1272)</f>
        <v>61</v>
      </c>
      <c r="AE62" s="1">
        <f>IF(ISERROR(計算１!H1273),9999,計算１!H1273)</f>
        <v>59</v>
      </c>
    </row>
    <row r="63" spans="1:31" x14ac:dyDescent="0.55000000000000004">
      <c r="A63" s="1">
        <f>値貼り付け用シート!A63</f>
        <v>2026</v>
      </c>
      <c r="B63" s="2">
        <f>値貼り付け用シート!B63</f>
        <v>99999999</v>
      </c>
      <c r="C63" s="1">
        <f>値貼り付け用シート!C63</f>
        <v>999</v>
      </c>
      <c r="D63" s="3">
        <f>値貼り付け用シート!D63</f>
        <v>6</v>
      </c>
      <c r="E63" s="1" t="str">
        <f>値貼り付け用シート!E63</f>
        <v>PPB</v>
      </c>
      <c r="F63" s="3">
        <f>値貼り付け用シート!F63</f>
        <v>5</v>
      </c>
      <c r="G63" s="3">
        <f>値貼り付け用シート!G63</f>
        <v>23</v>
      </c>
      <c r="H63" s="1">
        <f>IF(ISERROR(計算１!H1274),9999,計算１!H1274)</f>
        <v>56</v>
      </c>
      <c r="I63" s="1">
        <f>IF(ISERROR(計算１!H1275),9999,計算１!H1275)</f>
        <v>51</v>
      </c>
      <c r="J63" s="1">
        <f>IF(ISERROR(計算１!H1276),9999,計算１!H1276)</f>
        <v>48</v>
      </c>
      <c r="K63" s="1">
        <f>IF(ISERROR(計算１!H1277),9999,計算１!H1277)</f>
        <v>47</v>
      </c>
      <c r="L63" s="1">
        <f>IF(ISERROR(計算１!H1278),9999,計算１!H1278)</f>
        <v>48</v>
      </c>
      <c r="M63" s="1">
        <f>IF(ISERROR(計算１!H1279),9999,計算１!H1279)</f>
        <v>47</v>
      </c>
      <c r="N63" s="1">
        <f>IF(ISERROR(計算１!H1280),9999,計算１!H1280)</f>
        <v>47</v>
      </c>
      <c r="O63" s="1">
        <f>IF(ISERROR(計算１!H1281),9999,計算１!H1281)</f>
        <v>46</v>
      </c>
      <c r="P63" s="1">
        <f>IF(ISERROR(計算１!H1282),9999,計算１!H1282)</f>
        <v>45</v>
      </c>
      <c r="Q63" s="1">
        <f>IF(ISERROR(計算１!H1283),9999,計算１!H1283)</f>
        <v>44</v>
      </c>
      <c r="R63" s="1">
        <f>IF(ISERROR(計算１!H1284),9999,計算１!H1284)</f>
        <v>44</v>
      </c>
      <c r="S63" s="1">
        <f>IF(ISERROR(計算１!H1285),9999,計算１!H1285)</f>
        <v>43</v>
      </c>
      <c r="T63" s="1">
        <f>IF(ISERROR(計算１!H1286),9999,計算１!H1286)</f>
        <v>41</v>
      </c>
      <c r="U63" s="1">
        <f>IF(ISERROR(計算１!H1287),9999,計算１!H1287)</f>
        <v>40</v>
      </c>
      <c r="V63" s="1">
        <f>IF(ISERROR(計算１!H1288),9999,計算１!H1288)</f>
        <v>38</v>
      </c>
      <c r="W63" s="1">
        <f>IF(ISERROR(計算１!H1289),9999,計算１!H1289)</f>
        <v>37</v>
      </c>
      <c r="X63" s="1">
        <f>IF(ISERROR(計算１!H1290),9999,計算１!H1290)</f>
        <v>37</v>
      </c>
      <c r="Y63" s="1">
        <f>IF(ISERROR(計算１!H1291),9999,計算１!H1291)</f>
        <v>37</v>
      </c>
      <c r="Z63" s="1">
        <f>IF(ISERROR(計算１!H1292),9999,計算１!H1292)</f>
        <v>36</v>
      </c>
      <c r="AA63" s="1">
        <f>IF(ISERROR(計算１!H1293),9999,計算１!H1293)</f>
        <v>35</v>
      </c>
      <c r="AB63" s="1">
        <f>IF(ISERROR(計算１!H1294),9999,計算１!H1294)</f>
        <v>34</v>
      </c>
      <c r="AC63" s="1">
        <f>IF(ISERROR(計算１!H1295),9999,計算１!H1295)</f>
        <v>34</v>
      </c>
      <c r="AD63" s="1">
        <f>IF(ISERROR(計算１!H1296),9999,計算１!H1296)</f>
        <v>34</v>
      </c>
      <c r="AE63" s="1">
        <f>IF(ISERROR(計算１!H1297),9999,計算１!H1297)</f>
        <v>32</v>
      </c>
    </row>
    <row r="64" spans="1:31" x14ac:dyDescent="0.55000000000000004">
      <c r="A64" s="1">
        <f>値貼り付け用シート!A64</f>
        <v>2026</v>
      </c>
      <c r="B64" s="2">
        <f>値貼り付け用シート!B64</f>
        <v>99999999</v>
      </c>
      <c r="C64" s="1">
        <f>値貼り付け用シート!C64</f>
        <v>999</v>
      </c>
      <c r="D64" s="3">
        <f>値貼り付け用シート!D64</f>
        <v>6</v>
      </c>
      <c r="E64" s="1" t="str">
        <f>値貼り付け用シート!E64</f>
        <v>PPB</v>
      </c>
      <c r="F64" s="3">
        <f>値貼り付け用シート!F64</f>
        <v>5</v>
      </c>
      <c r="G64" s="3">
        <f>値貼り付け用シート!G64</f>
        <v>24</v>
      </c>
      <c r="H64" s="1">
        <f>IF(ISERROR(計算１!H1298),9999,計算１!H1298)</f>
        <v>32</v>
      </c>
      <c r="I64" s="1">
        <f>IF(ISERROR(計算１!H1299),9999,計算１!H1299)</f>
        <v>29</v>
      </c>
      <c r="J64" s="1">
        <f>IF(ISERROR(計算１!H1300),9999,計算１!H1300)</f>
        <v>27</v>
      </c>
      <c r="K64" s="1">
        <f>IF(ISERROR(計算１!H1301),9999,計算１!H1301)</f>
        <v>26</v>
      </c>
      <c r="L64" s="1">
        <f>IF(ISERROR(計算１!H1302),9999,計算１!H1302)</f>
        <v>24</v>
      </c>
      <c r="M64" s="1">
        <f>IF(ISERROR(計算１!H1303),9999,計算１!H1303)</f>
        <v>21</v>
      </c>
      <c r="N64" s="1">
        <f>IF(ISERROR(計算１!H1304),9999,計算１!H1304)</f>
        <v>20</v>
      </c>
      <c r="O64" s="1">
        <f>IF(ISERROR(計算１!H1305),9999,計算１!H1305)</f>
        <v>21</v>
      </c>
      <c r="P64" s="1">
        <f>IF(ISERROR(計算１!H1306),9999,計算１!H1306)</f>
        <v>23</v>
      </c>
      <c r="Q64" s="1">
        <f>IF(ISERROR(計算１!H1307),9999,計算１!H1307)</f>
        <v>26</v>
      </c>
      <c r="R64" s="1">
        <f>IF(ISERROR(計算１!H1308),9999,計算１!H1308)</f>
        <v>28</v>
      </c>
      <c r="S64" s="1">
        <f>IF(ISERROR(計算１!H1309),9999,計算１!H1309)</f>
        <v>29</v>
      </c>
      <c r="T64" s="1">
        <f>IF(ISERROR(計算１!H1310),9999,計算１!H1310)</f>
        <v>33</v>
      </c>
      <c r="U64" s="1">
        <f>IF(ISERROR(計算１!H1311),9999,計算１!H1311)</f>
        <v>36</v>
      </c>
      <c r="V64" s="1">
        <f>IF(ISERROR(計算１!H1312),9999,計算１!H1312)</f>
        <v>39</v>
      </c>
      <c r="W64" s="1">
        <f>IF(ISERROR(計算１!H1313),9999,計算１!H1313)</f>
        <v>42</v>
      </c>
      <c r="X64" s="1">
        <f>IF(ISERROR(計算１!H1314),9999,計算１!H1314)</f>
        <v>43</v>
      </c>
      <c r="Y64" s="1">
        <f>IF(ISERROR(計算１!H1315),9999,計算１!H1315)</f>
        <v>44</v>
      </c>
      <c r="Z64" s="1">
        <f>IF(ISERROR(計算１!H1316),9999,計算１!H1316)</f>
        <v>44</v>
      </c>
      <c r="AA64" s="1">
        <f>IF(ISERROR(計算１!H1317),9999,計算１!H1317)</f>
        <v>43</v>
      </c>
      <c r="AB64" s="1">
        <f>IF(ISERROR(計算１!H1318),9999,計算１!H1318)</f>
        <v>43</v>
      </c>
      <c r="AC64" s="1">
        <f>IF(ISERROR(計算１!H1319),9999,計算１!H1319)</f>
        <v>42</v>
      </c>
      <c r="AD64" s="1">
        <f>IF(ISERROR(計算１!H1320),9999,計算１!H1320)</f>
        <v>40</v>
      </c>
      <c r="AE64" s="1">
        <f>IF(ISERROR(計算１!H1321),9999,計算１!H1321)</f>
        <v>38</v>
      </c>
    </row>
    <row r="65" spans="1:31" x14ac:dyDescent="0.55000000000000004">
      <c r="A65" s="1">
        <f>値貼り付け用シート!A65</f>
        <v>2026</v>
      </c>
      <c r="B65" s="2">
        <f>値貼り付け用シート!B65</f>
        <v>99999999</v>
      </c>
      <c r="C65" s="1">
        <f>値貼り付け用シート!C65</f>
        <v>999</v>
      </c>
      <c r="D65" s="3">
        <f>値貼り付け用シート!D65</f>
        <v>6</v>
      </c>
      <c r="E65" s="1" t="str">
        <f>値貼り付け用シート!E65</f>
        <v>PPB</v>
      </c>
      <c r="F65" s="3">
        <f>値貼り付け用シート!F65</f>
        <v>5</v>
      </c>
      <c r="G65" s="3">
        <f>値貼り付け用シート!G65</f>
        <v>25</v>
      </c>
      <c r="H65" s="1">
        <f>IF(ISERROR(計算１!H1322),9999,計算１!H1322)</f>
        <v>37</v>
      </c>
      <c r="I65" s="1">
        <f>IF(ISERROR(計算１!H1323),9999,計算１!H1323)</f>
        <v>34</v>
      </c>
      <c r="J65" s="1">
        <f>IF(ISERROR(計算１!H1324),9999,計算１!H1324)</f>
        <v>32</v>
      </c>
      <c r="K65" s="1">
        <f>IF(ISERROR(計算１!H1325),9999,計算１!H1325)</f>
        <v>30</v>
      </c>
      <c r="L65" s="1">
        <f>IF(ISERROR(計算１!H1326),9999,計算１!H1326)</f>
        <v>28</v>
      </c>
      <c r="M65" s="1">
        <f>IF(ISERROR(計算１!H1327),9999,計算１!H1327)</f>
        <v>25</v>
      </c>
      <c r="N65" s="1">
        <f>IF(ISERROR(計算１!H1328),9999,計算１!H1328)</f>
        <v>23</v>
      </c>
      <c r="O65" s="1">
        <f>IF(ISERROR(計算１!H1329),9999,計算１!H1329)</f>
        <v>22</v>
      </c>
      <c r="P65" s="1">
        <f>IF(ISERROR(計算１!H1330),9999,計算１!H1330)</f>
        <v>21</v>
      </c>
      <c r="Q65" s="1">
        <f>IF(ISERROR(計算１!H1331),9999,計算１!H1331)</f>
        <v>21</v>
      </c>
      <c r="R65" s="1">
        <f>IF(ISERROR(計算１!H1332),9999,計算１!H1332)</f>
        <v>22</v>
      </c>
      <c r="S65" s="1">
        <f>IF(ISERROR(計算１!H1333),9999,計算１!H1333)</f>
        <v>23</v>
      </c>
      <c r="T65" s="1">
        <f>IF(ISERROR(計算１!H1334),9999,計算１!H1334)</f>
        <v>26</v>
      </c>
      <c r="U65" s="1">
        <f>IF(ISERROR(計算１!H1335),9999,計算１!H1335)</f>
        <v>29</v>
      </c>
      <c r="V65" s="1">
        <f>IF(ISERROR(計算１!H1336),9999,計算１!H1336)</f>
        <v>32</v>
      </c>
      <c r="W65" s="1">
        <f>IF(ISERROR(計算１!H1337),9999,計算１!H1337)</f>
        <v>34</v>
      </c>
      <c r="X65" s="1">
        <f>IF(ISERROR(計算１!H1338),9999,計算１!H1338)</f>
        <v>37</v>
      </c>
      <c r="Y65" s="1">
        <f>IF(ISERROR(計算１!H1339),9999,計算１!H1339)</f>
        <v>39</v>
      </c>
      <c r="Z65" s="1">
        <f>IF(ISERROR(計算１!H1340),9999,計算１!H1340)</f>
        <v>41</v>
      </c>
      <c r="AA65" s="1">
        <f>IF(ISERROR(計算１!H1341),9999,計算１!H1341)</f>
        <v>42</v>
      </c>
      <c r="AB65" s="1">
        <f>IF(ISERROR(計算１!H1342),9999,計算１!H1342)</f>
        <v>42</v>
      </c>
      <c r="AC65" s="1">
        <f>IF(ISERROR(計算１!H1343),9999,計算１!H1343)</f>
        <v>41</v>
      </c>
      <c r="AD65" s="1">
        <f>IF(ISERROR(計算１!H1344),9999,計算１!H1344)</f>
        <v>41</v>
      </c>
      <c r="AE65" s="1">
        <f>IF(ISERROR(計算１!H1345),9999,計算１!H1345)</f>
        <v>40</v>
      </c>
    </row>
    <row r="66" spans="1:31" x14ac:dyDescent="0.55000000000000004">
      <c r="A66" s="1">
        <f>値貼り付け用シート!A66</f>
        <v>2026</v>
      </c>
      <c r="B66" s="2">
        <f>値貼り付け用シート!B66</f>
        <v>99999999</v>
      </c>
      <c r="C66" s="1">
        <f>値貼り付け用シート!C66</f>
        <v>999</v>
      </c>
      <c r="D66" s="3">
        <f>値貼り付け用シート!D66</f>
        <v>6</v>
      </c>
      <c r="E66" s="1" t="str">
        <f>値貼り付け用シート!E66</f>
        <v>PPB</v>
      </c>
      <c r="F66" s="3">
        <f>値貼り付け用シート!F66</f>
        <v>5</v>
      </c>
      <c r="G66" s="3">
        <f>値貼り付け用シート!G66</f>
        <v>26</v>
      </c>
      <c r="H66" s="1">
        <f>IF(ISERROR(計算１!H1346),9999,計算１!H1346)</f>
        <v>38</v>
      </c>
      <c r="I66" s="1">
        <f>IF(ISERROR(計算１!H1347),9999,計算１!H1347)</f>
        <v>36</v>
      </c>
      <c r="J66" s="1">
        <f>IF(ISERROR(計算１!H1348),9999,計算１!H1348)</f>
        <v>34</v>
      </c>
      <c r="K66" s="1">
        <f>IF(ISERROR(計算１!H1349),9999,計算１!H1349)</f>
        <v>33</v>
      </c>
      <c r="L66" s="1">
        <f>IF(ISERROR(計算１!H1350),9999,計算１!H1350)</f>
        <v>31</v>
      </c>
      <c r="M66" s="1">
        <f>IF(ISERROR(計算１!H1351),9999,計算１!H1351)</f>
        <v>29</v>
      </c>
      <c r="N66" s="1">
        <f>IF(ISERROR(計算１!H1352),9999,計算１!H1352)</f>
        <v>27</v>
      </c>
      <c r="O66" s="1">
        <f>IF(ISERROR(計算１!H1353),9999,計算１!H1353)</f>
        <v>27</v>
      </c>
      <c r="P66" s="1">
        <f>IF(ISERROR(計算１!H1354),9999,計算１!H1354)</f>
        <v>29</v>
      </c>
      <c r="Q66" s="1">
        <f>IF(ISERROR(計算１!H1355),9999,計算１!H1355)</f>
        <v>30</v>
      </c>
      <c r="R66" s="1">
        <f>IF(ISERROR(計算１!H1356),9999,計算１!H1356)</f>
        <v>31</v>
      </c>
      <c r="S66" s="1">
        <f>IF(ISERROR(計算１!H1357),9999,計算１!H1357)</f>
        <v>34</v>
      </c>
      <c r="T66" s="1">
        <f>IF(ISERROR(計算１!H1358),9999,計算１!H1358)</f>
        <v>37</v>
      </c>
      <c r="U66" s="1">
        <f>IF(ISERROR(計算１!H1359),9999,計算１!H1359)</f>
        <v>40</v>
      </c>
      <c r="V66" s="1">
        <f>IF(ISERROR(計算１!H1360),9999,計算１!H1360)</f>
        <v>42</v>
      </c>
      <c r="W66" s="1">
        <f>IF(ISERROR(計算１!H1361),9999,計算１!H1361)</f>
        <v>44</v>
      </c>
      <c r="X66" s="1">
        <f>IF(ISERROR(計算１!H1362),9999,計算１!H1362)</f>
        <v>44</v>
      </c>
      <c r="Y66" s="1">
        <f>IF(ISERROR(計算１!H1363),9999,計算１!H1363)</f>
        <v>45</v>
      </c>
      <c r="Z66" s="1">
        <f>IF(ISERROR(計算１!H1364),9999,計算１!H1364)</f>
        <v>45</v>
      </c>
      <c r="AA66" s="1">
        <f>IF(ISERROR(計算１!H1365),9999,計算１!H1365)</f>
        <v>44</v>
      </c>
      <c r="AB66" s="1">
        <f>IF(ISERROR(計算１!H1366),9999,計算１!H1366)</f>
        <v>42</v>
      </c>
      <c r="AC66" s="1">
        <f>IF(ISERROR(計算１!H1367),9999,計算１!H1367)</f>
        <v>40</v>
      </c>
      <c r="AD66" s="1">
        <f>IF(ISERROR(計算１!H1368),9999,計算１!H1368)</f>
        <v>37</v>
      </c>
      <c r="AE66" s="1">
        <f>IF(ISERROR(計算１!H1369),9999,計算１!H1369)</f>
        <v>35</v>
      </c>
    </row>
    <row r="67" spans="1:31" x14ac:dyDescent="0.55000000000000004">
      <c r="A67" s="1">
        <f>値貼り付け用シート!A67</f>
        <v>2026</v>
      </c>
      <c r="B67" s="2">
        <f>値貼り付け用シート!B67</f>
        <v>99999999</v>
      </c>
      <c r="C67" s="1">
        <f>値貼り付け用シート!C67</f>
        <v>999</v>
      </c>
      <c r="D67" s="3">
        <f>値貼り付け用シート!D67</f>
        <v>6</v>
      </c>
      <c r="E67" s="1" t="str">
        <f>値貼り付け用シート!E67</f>
        <v>PPB</v>
      </c>
      <c r="F67" s="3">
        <f>値貼り付け用シート!F67</f>
        <v>5</v>
      </c>
      <c r="G67" s="3">
        <f>値貼り付け用シート!G67</f>
        <v>27</v>
      </c>
      <c r="H67" s="1">
        <f>IF(ISERROR(計算１!H1370),9999,計算１!H1370)</f>
        <v>33</v>
      </c>
      <c r="I67" s="1">
        <f>IF(ISERROR(計算１!H1371),9999,計算１!H1371)</f>
        <v>32</v>
      </c>
      <c r="J67" s="1">
        <f>IF(ISERROR(計算１!H1372),9999,計算１!H1372)</f>
        <v>31</v>
      </c>
      <c r="K67" s="1">
        <f>IF(ISERROR(計算１!H1373),9999,計算１!H1373)</f>
        <v>30</v>
      </c>
      <c r="L67" s="1">
        <f>IF(ISERROR(計算１!H1374),9999,計算１!H1374)</f>
        <v>29</v>
      </c>
      <c r="M67" s="1">
        <f>IF(ISERROR(計算１!H1375),9999,計算１!H1375)</f>
        <v>28</v>
      </c>
      <c r="N67" s="1">
        <f>IF(ISERROR(計算１!H1376),9999,計算１!H1376)</f>
        <v>27</v>
      </c>
      <c r="O67" s="1">
        <f>IF(ISERROR(計算１!H1377),9999,計算１!H1377)</f>
        <v>27</v>
      </c>
      <c r="P67" s="1">
        <f>IF(ISERROR(計算１!H1378),9999,計算１!H1378)</f>
        <v>28</v>
      </c>
      <c r="Q67" s="1">
        <f>IF(ISERROR(計算１!H1379),9999,計算１!H1379)</f>
        <v>29</v>
      </c>
      <c r="R67" s="1">
        <f>IF(ISERROR(計算１!H1380),9999,計算１!H1380)</f>
        <v>31</v>
      </c>
      <c r="S67" s="1">
        <f>IF(ISERROR(計算１!H1381),9999,計算１!H1381)</f>
        <v>41</v>
      </c>
      <c r="T67" s="1">
        <f>IF(ISERROR(計算１!H1382),9999,計算１!H1382)</f>
        <v>45</v>
      </c>
      <c r="U67" s="1">
        <f>IF(ISERROR(計算１!H1383),9999,計算１!H1383)</f>
        <v>49</v>
      </c>
      <c r="V67" s="1">
        <f>IF(ISERROR(計算１!H1384),9999,計算１!H1384)</f>
        <v>53</v>
      </c>
      <c r="W67" s="1">
        <f>IF(ISERROR(計算１!H1385),9999,計算１!H1385)</f>
        <v>56</v>
      </c>
      <c r="X67" s="1">
        <f>IF(ISERROR(計算１!H1386),9999,計算１!H1386)</f>
        <v>58</v>
      </c>
      <c r="Y67" s="1">
        <f>IF(ISERROR(計算１!H1387),9999,計算１!H1387)</f>
        <v>59</v>
      </c>
      <c r="Z67" s="1">
        <f>IF(ISERROR(計算１!H1388),9999,計算１!H1388)</f>
        <v>58</v>
      </c>
      <c r="AA67" s="1">
        <f>IF(ISERROR(計算１!H1389),9999,計算１!H1389)</f>
        <v>49</v>
      </c>
      <c r="AB67" s="1">
        <f>IF(ISERROR(計算１!H1390),9999,計算１!H1390)</f>
        <v>46</v>
      </c>
      <c r="AC67" s="1">
        <f>IF(ISERROR(計算１!H1391),9999,計算１!H1391)</f>
        <v>44</v>
      </c>
      <c r="AD67" s="1">
        <f>IF(ISERROR(計算１!H1392),9999,計算１!H1392)</f>
        <v>42</v>
      </c>
      <c r="AE67" s="1">
        <f>IF(ISERROR(計算１!H1393),9999,計算１!H1393)</f>
        <v>39</v>
      </c>
    </row>
    <row r="68" spans="1:31" x14ac:dyDescent="0.55000000000000004">
      <c r="A68" s="1">
        <f>値貼り付け用シート!A68</f>
        <v>2026</v>
      </c>
      <c r="B68" s="2">
        <f>値貼り付け用シート!B68</f>
        <v>99999999</v>
      </c>
      <c r="C68" s="1">
        <f>値貼り付け用シート!C68</f>
        <v>999</v>
      </c>
      <c r="D68" s="3">
        <f>値貼り付け用シート!D68</f>
        <v>6</v>
      </c>
      <c r="E68" s="1" t="str">
        <f>値貼り付け用シート!E68</f>
        <v>PPB</v>
      </c>
      <c r="F68" s="3">
        <f>値貼り付け用シート!F68</f>
        <v>5</v>
      </c>
      <c r="G68" s="3">
        <f>値貼り付け用シート!G68</f>
        <v>28</v>
      </c>
      <c r="H68" s="1">
        <f>IF(ISERROR(計算１!H1394),9999,計算１!H1394)</f>
        <v>38</v>
      </c>
      <c r="I68" s="1">
        <f>IF(ISERROR(計算１!H1395),9999,計算１!H1395)</f>
        <v>36</v>
      </c>
      <c r="J68" s="1">
        <f>IF(ISERROR(計算１!H1396),9999,計算１!H1396)</f>
        <v>35</v>
      </c>
      <c r="K68" s="1">
        <f>IF(ISERROR(計算１!H1397),9999,計算１!H1397)</f>
        <v>34</v>
      </c>
      <c r="L68" s="1">
        <f>IF(ISERROR(計算１!H1398),9999,計算１!H1398)</f>
        <v>34</v>
      </c>
      <c r="M68" s="1">
        <f>IF(ISERROR(計算１!H1399),9999,計算１!H1399)</f>
        <v>34</v>
      </c>
      <c r="N68" s="1">
        <f>IF(ISERROR(計算１!H1400),9999,計算１!H1400)</f>
        <v>34</v>
      </c>
      <c r="O68" s="1">
        <f>IF(ISERROR(計算１!H1401),9999,計算１!H1401)</f>
        <v>35</v>
      </c>
      <c r="P68" s="1">
        <f>IF(ISERROR(計算１!H1402),9999,計算１!H1402)</f>
        <v>36</v>
      </c>
      <c r="Q68" s="1">
        <f>IF(ISERROR(計算１!H1403),9999,計算１!H1403)</f>
        <v>37</v>
      </c>
      <c r="R68" s="1">
        <f>IF(ISERROR(計算１!H1404),9999,計算１!H1404)</f>
        <v>39</v>
      </c>
      <c r="S68" s="1">
        <f>IF(ISERROR(計算１!H1405),9999,計算１!H1405)</f>
        <v>41</v>
      </c>
      <c r="T68" s="1">
        <f>IF(ISERROR(計算１!H1406),9999,計算１!H1406)</f>
        <v>42</v>
      </c>
      <c r="U68" s="1">
        <f>IF(ISERROR(計算１!H1407),9999,計算１!H1407)</f>
        <v>43</v>
      </c>
      <c r="V68" s="1">
        <f>IF(ISERROR(計算１!H1408),9999,計算１!H1408)</f>
        <v>44</v>
      </c>
      <c r="W68" s="1">
        <f>IF(ISERROR(計算１!H1409),9999,計算１!H1409)</f>
        <v>45</v>
      </c>
      <c r="X68" s="1">
        <f>IF(ISERROR(計算１!H1410),9999,計算１!H1410)</f>
        <v>45</v>
      </c>
      <c r="Y68" s="1">
        <f>IF(ISERROR(計算１!H1411),9999,計算１!H1411)</f>
        <v>45</v>
      </c>
      <c r="Z68" s="1">
        <f>IF(ISERROR(計算１!H1412),9999,計算１!H1412)</f>
        <v>44</v>
      </c>
      <c r="AA68" s="1">
        <f>IF(ISERROR(計算１!H1413),9999,計算１!H1413)</f>
        <v>44</v>
      </c>
      <c r="AB68" s="1">
        <f>IF(ISERROR(計算１!H1414),9999,計算１!H1414)</f>
        <v>43</v>
      </c>
      <c r="AC68" s="1">
        <f>IF(ISERROR(計算１!H1415),9999,計算１!H1415)</f>
        <v>42</v>
      </c>
      <c r="AD68" s="1">
        <f>IF(ISERROR(計算１!H1416),9999,計算１!H1416)</f>
        <v>40</v>
      </c>
      <c r="AE68" s="1">
        <f>IF(ISERROR(計算１!H1417),9999,計算１!H1417)</f>
        <v>39</v>
      </c>
    </row>
    <row r="69" spans="1:31" x14ac:dyDescent="0.55000000000000004">
      <c r="A69" s="1">
        <f>値貼り付け用シート!A69</f>
        <v>2026</v>
      </c>
      <c r="B69" s="2">
        <f>値貼り付け用シート!B69</f>
        <v>99999999</v>
      </c>
      <c r="C69" s="1">
        <f>値貼り付け用シート!C69</f>
        <v>999</v>
      </c>
      <c r="D69" s="3">
        <f>値貼り付け用シート!D69</f>
        <v>6</v>
      </c>
      <c r="E69" s="1" t="str">
        <f>値貼り付け用シート!E69</f>
        <v>PPB</v>
      </c>
      <c r="F69" s="3">
        <f>値貼り付け用シート!F69</f>
        <v>5</v>
      </c>
      <c r="G69" s="3">
        <f>値貼り付け用シート!G69</f>
        <v>29</v>
      </c>
      <c r="H69" s="1">
        <f>IF(ISERROR(計算１!H1418),9999,計算１!H1418)</f>
        <v>37</v>
      </c>
      <c r="I69" s="1">
        <f>IF(ISERROR(計算１!H1419),9999,計算１!H1419)</f>
        <v>34</v>
      </c>
      <c r="J69" s="1">
        <f>IF(ISERROR(計算１!H1420),9999,計算１!H1420)</f>
        <v>31</v>
      </c>
      <c r="K69" s="1">
        <f>IF(ISERROR(計算１!H1421),9999,計算１!H1421)</f>
        <v>28</v>
      </c>
      <c r="L69" s="1">
        <f>IF(ISERROR(計算１!H1422),9999,計算１!H1422)</f>
        <v>24</v>
      </c>
      <c r="M69" s="1">
        <f>IF(ISERROR(計算１!H1423),9999,計算１!H1423)</f>
        <v>20</v>
      </c>
      <c r="N69" s="1">
        <f>IF(ISERROR(計算１!H1424),9999,計算１!H1424)</f>
        <v>17</v>
      </c>
      <c r="O69" s="1">
        <f>IF(ISERROR(計算１!H1425),9999,計算１!H1425)</f>
        <v>15</v>
      </c>
      <c r="P69" s="1">
        <f>IF(ISERROR(計算１!H1426),9999,計算１!H1426)</f>
        <v>13</v>
      </c>
      <c r="Q69" s="1">
        <f>IF(ISERROR(計算１!H1427),9999,計算１!H1427)</f>
        <v>11</v>
      </c>
      <c r="R69" s="1">
        <f>IF(ISERROR(計算１!H1428),9999,計算１!H1428)</f>
        <v>10</v>
      </c>
      <c r="S69" s="1">
        <f>IF(ISERROR(計算１!H1429),9999,計算１!H1429)</f>
        <v>11</v>
      </c>
      <c r="T69" s="1">
        <f>IF(ISERROR(計算１!H1430),9999,計算１!H1430)</f>
        <v>13</v>
      </c>
      <c r="U69" s="1">
        <f>IF(ISERROR(計算１!H1431),9999,計算１!H1431)</f>
        <v>16</v>
      </c>
      <c r="V69" s="1">
        <f>IF(ISERROR(計算１!H1432),9999,計算１!H1432)</f>
        <v>18</v>
      </c>
      <c r="W69" s="1">
        <f>IF(ISERROR(計算１!H1433),9999,計算１!H1433)</f>
        <v>21</v>
      </c>
      <c r="X69" s="1">
        <f>IF(ISERROR(計算１!H1434),9999,計算１!H1434)</f>
        <v>23</v>
      </c>
      <c r="Y69" s="1">
        <f>IF(ISERROR(計算１!H1435),9999,計算１!H1435)</f>
        <v>25</v>
      </c>
      <c r="Z69" s="1">
        <f>IF(ISERROR(計算１!H1436),9999,計算１!H1436)</f>
        <v>27</v>
      </c>
      <c r="AA69" s="1">
        <f>IF(ISERROR(計算１!H1437),9999,計算１!H1437)</f>
        <v>28</v>
      </c>
      <c r="AB69" s="1">
        <f>IF(ISERROR(計算１!H1438),9999,計算１!H1438)</f>
        <v>29</v>
      </c>
      <c r="AC69" s="1">
        <f>IF(ISERROR(計算１!H1439),9999,計算１!H1439)</f>
        <v>28</v>
      </c>
      <c r="AD69" s="1">
        <f>IF(ISERROR(計算１!H1440),9999,計算１!H1440)</f>
        <v>27</v>
      </c>
      <c r="AE69" s="1">
        <f>IF(ISERROR(計算１!H1441),9999,計算１!H1441)</f>
        <v>26</v>
      </c>
    </row>
    <row r="70" spans="1:31" x14ac:dyDescent="0.55000000000000004">
      <c r="A70" s="1">
        <f>値貼り付け用シート!A70</f>
        <v>2026</v>
      </c>
      <c r="B70" s="2">
        <f>値貼り付け用シート!B70</f>
        <v>99999999</v>
      </c>
      <c r="C70" s="1">
        <f>値貼り付け用シート!C70</f>
        <v>999</v>
      </c>
      <c r="D70" s="3">
        <f>値貼り付け用シート!D70</f>
        <v>6</v>
      </c>
      <c r="E70" s="1" t="str">
        <f>値貼り付け用シート!E70</f>
        <v>PPB</v>
      </c>
      <c r="F70" s="3">
        <f>値貼り付け用シート!F70</f>
        <v>5</v>
      </c>
      <c r="G70" s="3">
        <f>値貼り付け用シート!G70</f>
        <v>30</v>
      </c>
      <c r="H70" s="1">
        <f>IF(ISERROR(計算１!H1442),9999,計算１!H1442)</f>
        <v>25</v>
      </c>
      <c r="I70" s="1">
        <f>IF(ISERROR(計算１!H1443),9999,計算１!H1443)</f>
        <v>25</v>
      </c>
      <c r="J70" s="1">
        <f>IF(ISERROR(計算１!H1444),9999,計算１!H1444)</f>
        <v>25</v>
      </c>
      <c r="K70" s="1">
        <f>IF(ISERROR(計算１!H1445),9999,計算１!H1445)</f>
        <v>25</v>
      </c>
      <c r="L70" s="1">
        <f>IF(ISERROR(計算１!H1446),9999,計算１!H1446)</f>
        <v>26</v>
      </c>
      <c r="M70" s="1">
        <f>IF(ISERROR(計算１!H1447),9999,計算１!H1447)</f>
        <v>28</v>
      </c>
      <c r="N70" s="1">
        <f>IF(ISERROR(計算１!H1448),9999,計算１!H1448)</f>
        <v>29</v>
      </c>
      <c r="O70" s="1">
        <f>IF(ISERROR(計算１!H1449),9999,計算１!H1449)</f>
        <v>30</v>
      </c>
      <c r="P70" s="1">
        <f>IF(ISERROR(計算１!H1450),9999,計算１!H1450)</f>
        <v>30</v>
      </c>
      <c r="Q70" s="1">
        <f>IF(ISERROR(計算１!H1451),9999,計算１!H1451)</f>
        <v>31</v>
      </c>
      <c r="R70" s="1">
        <f>IF(ISERROR(計算１!H1452),9999,計算１!H1452)</f>
        <v>31</v>
      </c>
      <c r="S70" s="1">
        <f>IF(ISERROR(計算１!H1453),9999,計算１!H1453)</f>
        <v>30</v>
      </c>
      <c r="T70" s="1">
        <f>IF(ISERROR(計算１!H1454),9999,計算１!H1454)</f>
        <v>29</v>
      </c>
      <c r="U70" s="1">
        <f>IF(ISERROR(計算１!H1455),9999,計算１!H1455)</f>
        <v>30</v>
      </c>
      <c r="V70" s="1">
        <f>IF(ISERROR(計算１!H1456),9999,計算１!H1456)</f>
        <v>32</v>
      </c>
      <c r="W70" s="1">
        <f>IF(ISERROR(計算１!H1457),9999,計算１!H1457)</f>
        <v>34</v>
      </c>
      <c r="X70" s="1">
        <f>IF(ISERROR(計算１!H1458),9999,計算１!H1458)</f>
        <v>37</v>
      </c>
      <c r="Y70" s="1">
        <f>IF(ISERROR(計算１!H1459),9999,計算１!H1459)</f>
        <v>38</v>
      </c>
      <c r="Z70" s="1">
        <f>IF(ISERROR(計算１!H1460),9999,計算１!H1460)</f>
        <v>40</v>
      </c>
      <c r="AA70" s="1">
        <f>IF(ISERROR(計算１!H1461),9999,計算１!H1461)</f>
        <v>44</v>
      </c>
      <c r="AB70" s="1">
        <f>IF(ISERROR(計算１!H1462),9999,計算１!H1462)</f>
        <v>46</v>
      </c>
      <c r="AC70" s="1">
        <f>IF(ISERROR(計算１!H1463),9999,計算１!H1463)</f>
        <v>46</v>
      </c>
      <c r="AD70" s="1">
        <f>IF(ISERROR(計算１!H1464),9999,計算１!H1464)</f>
        <v>45</v>
      </c>
      <c r="AE70" s="1">
        <f>IF(ISERROR(計算１!H1465),9999,計算１!H1465)</f>
        <v>43</v>
      </c>
    </row>
    <row r="71" spans="1:31" x14ac:dyDescent="0.55000000000000004">
      <c r="A71" s="1">
        <f>値貼り付け用シート!A71</f>
        <v>2026</v>
      </c>
      <c r="B71" s="2">
        <f>値貼り付け用シート!B71</f>
        <v>99999999</v>
      </c>
      <c r="C71" s="1">
        <f>値貼り付け用シート!C71</f>
        <v>999</v>
      </c>
      <c r="D71" s="3">
        <f>値貼り付け用シート!D71</f>
        <v>6</v>
      </c>
      <c r="E71" s="1" t="str">
        <f>値貼り付け用シート!E71</f>
        <v>PPB</v>
      </c>
      <c r="F71" s="3">
        <f>値貼り付け用シート!F71</f>
        <v>5</v>
      </c>
      <c r="G71" s="3">
        <f>値貼り付け用シート!G71</f>
        <v>31</v>
      </c>
      <c r="H71" s="1">
        <f>IF(ISERROR(計算１!H1466),9999,計算１!H1466)</f>
        <v>40</v>
      </c>
      <c r="I71" s="1">
        <f>IF(ISERROR(計算１!H1467),9999,計算１!H1467)</f>
        <v>38</v>
      </c>
      <c r="J71" s="1">
        <f>IF(ISERROR(計算１!H1468),9999,計算１!H1468)</f>
        <v>36</v>
      </c>
      <c r="K71" s="1">
        <f>IF(ISERROR(計算１!H1469),9999,計算１!H1469)</f>
        <v>35</v>
      </c>
      <c r="L71" s="1">
        <f>IF(ISERROR(計算１!H1470),9999,計算１!H1470)</f>
        <v>34</v>
      </c>
      <c r="M71" s="1">
        <f>IF(ISERROR(計算１!H1471),9999,計算１!H1471)</f>
        <v>33</v>
      </c>
      <c r="N71" s="1">
        <f>IF(ISERROR(計算１!H1472),9999,計算１!H1472)</f>
        <v>32</v>
      </c>
      <c r="O71" s="1">
        <f>IF(ISERROR(計算１!H1473),9999,計算１!H1473)</f>
        <v>34</v>
      </c>
      <c r="P71" s="1">
        <f>IF(ISERROR(計算１!H1474),9999,計算１!H1474)</f>
        <v>35</v>
      </c>
      <c r="Q71" s="1">
        <f>IF(ISERROR(計算１!H1475),9999,計算１!H1475)</f>
        <v>35</v>
      </c>
      <c r="R71" s="1">
        <f>IF(ISERROR(計算１!H1476),9999,計算１!H1476)</f>
        <v>35</v>
      </c>
      <c r="S71" s="1">
        <f>IF(ISERROR(計算１!H1477),9999,計算１!H1477)</f>
        <v>35</v>
      </c>
      <c r="T71" s="1">
        <f>IF(ISERROR(計算１!H1478),9999,計算１!H1478)</f>
        <v>35</v>
      </c>
      <c r="U71" s="1">
        <f>IF(ISERROR(計算１!H1479),9999,計算１!H1479)</f>
        <v>36</v>
      </c>
      <c r="V71" s="1">
        <f>IF(ISERROR(計算１!H1480),9999,計算１!H1480)</f>
        <v>37</v>
      </c>
      <c r="W71" s="1">
        <f>IF(ISERROR(計算１!H1481),9999,計算１!H1481)</f>
        <v>37</v>
      </c>
      <c r="X71" s="1">
        <f>IF(ISERROR(計算１!H1482),9999,計算１!H1482)</f>
        <v>38</v>
      </c>
      <c r="Y71" s="1">
        <f>IF(ISERROR(計算１!H1483),9999,計算１!H1483)</f>
        <v>37</v>
      </c>
      <c r="Z71" s="1">
        <f>IF(ISERROR(計算１!H1484),9999,計算１!H1484)</f>
        <v>37</v>
      </c>
      <c r="AA71" s="1">
        <f>IF(ISERROR(計算１!H1485),9999,計算１!H1485)</f>
        <v>36</v>
      </c>
      <c r="AB71" s="1">
        <f>IF(ISERROR(計算１!H1486),9999,計算１!H1486)</f>
        <v>35</v>
      </c>
      <c r="AC71" s="1">
        <f>IF(ISERROR(計算１!H1487),9999,計算１!H1487)</f>
        <v>32</v>
      </c>
      <c r="AD71" s="1">
        <f>IF(ISERROR(計算１!H1488),9999,計算１!H1488)</f>
        <v>29</v>
      </c>
      <c r="AE71" s="1">
        <f>IF(ISERROR(計算１!H1489),9999,計算１!H1489)</f>
        <v>26</v>
      </c>
    </row>
    <row r="72" spans="1:31" x14ac:dyDescent="0.55000000000000004">
      <c r="A72" s="1">
        <f>値貼り付け用シート!A72</f>
        <v>2026</v>
      </c>
      <c r="B72" s="2">
        <f>値貼り付け用シート!B72</f>
        <v>99999999</v>
      </c>
      <c r="C72" s="1">
        <f>値貼り付け用シート!C72</f>
        <v>999</v>
      </c>
      <c r="D72" s="3">
        <f>値貼り付け用シート!D72</f>
        <v>6</v>
      </c>
      <c r="E72" s="1" t="str">
        <f>値貼り付け用シート!E72</f>
        <v>PPB</v>
      </c>
      <c r="F72" s="3">
        <f>値貼り付け用シート!F72</f>
        <v>6</v>
      </c>
      <c r="G72" s="3">
        <f>値貼り付け用シート!G72</f>
        <v>1</v>
      </c>
      <c r="H72" s="1">
        <f>IF(ISERROR(計算１!H1490),9999,計算１!H1490)</f>
        <v>22</v>
      </c>
      <c r="I72" s="1">
        <f>IF(ISERROR(計算１!H1491),9999,計算１!H1491)</f>
        <v>19</v>
      </c>
      <c r="J72" s="1">
        <f>IF(ISERROR(計算１!H1492),9999,計算１!H1492)</f>
        <v>15</v>
      </c>
      <c r="K72" s="1">
        <f>IF(ISERROR(計算１!H1493),9999,計算１!H1493)</f>
        <v>12</v>
      </c>
      <c r="L72" s="1">
        <f>IF(ISERROR(計算１!H1494),9999,計算１!H1494)</f>
        <v>9</v>
      </c>
      <c r="M72" s="1">
        <f>IF(ISERROR(計算１!H1495),9999,計算１!H1495)</f>
        <v>6</v>
      </c>
      <c r="N72" s="1">
        <f>IF(ISERROR(計算１!H1496),9999,計算１!H1496)</f>
        <v>6</v>
      </c>
      <c r="O72" s="1">
        <f>IF(ISERROR(計算１!H1497),9999,計算１!H1497)</f>
        <v>6</v>
      </c>
      <c r="P72" s="1">
        <f>IF(ISERROR(計算１!H1498),9999,計算１!H1498)</f>
        <v>8</v>
      </c>
      <c r="Q72" s="1">
        <f>IF(ISERROR(計算１!H1499),9999,計算１!H1499)</f>
        <v>11</v>
      </c>
      <c r="R72" s="1">
        <f>IF(ISERROR(計算１!H1500),9999,計算１!H1500)</f>
        <v>16</v>
      </c>
      <c r="S72" s="1">
        <f>IF(ISERROR(計算１!H1501),9999,計算１!H1501)</f>
        <v>22</v>
      </c>
      <c r="T72" s="1">
        <f>IF(ISERROR(計算１!H1502),9999,計算１!H1502)</f>
        <v>27</v>
      </c>
      <c r="U72" s="1">
        <f>IF(ISERROR(計算１!H1503),9999,計算１!H1503)</f>
        <v>33</v>
      </c>
      <c r="V72" s="1">
        <f>IF(ISERROR(計算１!H1504),9999,計算１!H1504)</f>
        <v>37</v>
      </c>
      <c r="W72" s="1">
        <f>IF(ISERROR(計算１!H1505),9999,計算１!H1505)</f>
        <v>41</v>
      </c>
      <c r="X72" s="1">
        <f>IF(ISERROR(計算１!H1506),9999,計算１!H1506)</f>
        <v>43</v>
      </c>
      <c r="Y72" s="1">
        <f>IF(ISERROR(計算１!H1507),9999,計算１!H1507)</f>
        <v>44</v>
      </c>
      <c r="Z72" s="1">
        <f>IF(ISERROR(計算１!H1508),9999,計算１!H1508)</f>
        <v>43</v>
      </c>
      <c r="AA72" s="1">
        <f>IF(ISERROR(計算１!H1509),9999,計算１!H1509)</f>
        <v>42</v>
      </c>
      <c r="AB72" s="1">
        <f>IF(ISERROR(計算１!H1510),9999,計算１!H1510)</f>
        <v>41</v>
      </c>
      <c r="AC72" s="1">
        <f>IF(ISERROR(計算１!H1511),9999,計算１!H1511)</f>
        <v>40</v>
      </c>
      <c r="AD72" s="1">
        <f>IF(ISERROR(計算１!H1512),9999,計算１!H1512)</f>
        <v>38</v>
      </c>
      <c r="AE72" s="1">
        <f>IF(ISERROR(計算１!H1513),9999,計算１!H1513)</f>
        <v>37</v>
      </c>
    </row>
    <row r="73" spans="1:31" x14ac:dyDescent="0.55000000000000004">
      <c r="A73" s="1">
        <f>値貼り付け用シート!A73</f>
        <v>2026</v>
      </c>
      <c r="B73" s="2">
        <f>値貼り付け用シート!B73</f>
        <v>99999999</v>
      </c>
      <c r="C73" s="1">
        <f>値貼り付け用シート!C73</f>
        <v>999</v>
      </c>
      <c r="D73" s="3">
        <f>値貼り付け用シート!D73</f>
        <v>6</v>
      </c>
      <c r="E73" s="1" t="str">
        <f>値貼り付け用シート!E73</f>
        <v>PPB</v>
      </c>
      <c r="F73" s="3">
        <f>値貼り付け用シート!F73</f>
        <v>6</v>
      </c>
      <c r="G73" s="3">
        <f>値貼り付け用シート!G73</f>
        <v>2</v>
      </c>
      <c r="H73" s="1">
        <f>IF(ISERROR(計算１!H1514),9999,計算１!H1514)</f>
        <v>36</v>
      </c>
      <c r="I73" s="1">
        <f>IF(ISERROR(計算１!H1515),9999,計算１!H1515)</f>
        <v>36</v>
      </c>
      <c r="J73" s="1">
        <f>IF(ISERROR(計算１!H1516),9999,計算１!H1516)</f>
        <v>35</v>
      </c>
      <c r="K73" s="1">
        <f>IF(ISERROR(計算１!H1517),9999,計算１!H1517)</f>
        <v>35</v>
      </c>
      <c r="L73" s="1">
        <f>IF(ISERROR(計算１!H1518),9999,計算１!H1518)</f>
        <v>34</v>
      </c>
      <c r="M73" s="1">
        <f>IF(ISERROR(計算１!H1519),9999,計算１!H1519)</f>
        <v>33</v>
      </c>
      <c r="N73" s="1">
        <f>IF(ISERROR(計算１!H1520),9999,計算１!H1520)</f>
        <v>31</v>
      </c>
      <c r="O73" s="1">
        <f>IF(ISERROR(計算１!H1521),9999,計算１!H1521)</f>
        <v>28</v>
      </c>
      <c r="P73" s="1">
        <f>IF(ISERROR(計算１!H1522),9999,計算１!H1522)</f>
        <v>25</v>
      </c>
      <c r="Q73" s="1">
        <f>IF(ISERROR(計算１!H1523),9999,計算１!H1523)</f>
        <v>22</v>
      </c>
      <c r="R73" s="1">
        <f>IF(ISERROR(計算１!H1524),9999,計算１!H1524)</f>
        <v>19</v>
      </c>
      <c r="S73" s="1">
        <f>IF(ISERROR(計算１!H1525),9999,計算１!H1525)</f>
        <v>18</v>
      </c>
      <c r="T73" s="1">
        <f>IF(ISERROR(計算１!H1526),9999,計算１!H1526)</f>
        <v>16</v>
      </c>
      <c r="U73" s="1">
        <f>IF(ISERROR(計算１!H1527),9999,計算１!H1527)</f>
        <v>15</v>
      </c>
      <c r="V73" s="1">
        <f>IF(ISERROR(計算１!H1528),9999,計算１!H1528)</f>
        <v>14</v>
      </c>
      <c r="W73" s="1">
        <f>IF(ISERROR(計算１!H1529),9999,計算１!H1529)</f>
        <v>14</v>
      </c>
      <c r="X73" s="1">
        <f>IF(ISERROR(計算１!H1530),9999,計算１!H1530)</f>
        <v>14</v>
      </c>
      <c r="Y73" s="1">
        <f>IF(ISERROR(計算１!H1531),9999,計算１!H1531)</f>
        <v>16</v>
      </c>
      <c r="Z73" s="1">
        <f>IF(ISERROR(計算１!H1532),9999,計算１!H1532)</f>
        <v>18</v>
      </c>
      <c r="AA73" s="1">
        <f>IF(ISERROR(計算１!H1533),9999,計算１!H1533)</f>
        <v>19</v>
      </c>
      <c r="AB73" s="1">
        <f>IF(ISERROR(計算１!H1534),9999,計算１!H1534)</f>
        <v>19</v>
      </c>
      <c r="AC73" s="1">
        <f>IF(ISERROR(計算１!H1535),9999,計算１!H1535)</f>
        <v>19</v>
      </c>
      <c r="AD73" s="1">
        <f>IF(ISERROR(計算１!H1536),9999,計算１!H1536)</f>
        <v>19</v>
      </c>
      <c r="AE73" s="1">
        <f>IF(ISERROR(計算１!H1537),9999,計算１!H1537)</f>
        <v>19</v>
      </c>
    </row>
    <row r="74" spans="1:31" x14ac:dyDescent="0.55000000000000004">
      <c r="A74" s="1">
        <f>値貼り付け用シート!A74</f>
        <v>2026</v>
      </c>
      <c r="B74" s="2">
        <f>値貼り付け用シート!B74</f>
        <v>99999999</v>
      </c>
      <c r="C74" s="1">
        <f>値貼り付け用シート!C74</f>
        <v>999</v>
      </c>
      <c r="D74" s="3">
        <f>値貼り付け用シート!D74</f>
        <v>6</v>
      </c>
      <c r="E74" s="1" t="str">
        <f>値貼り付け用シート!E74</f>
        <v>PPB</v>
      </c>
      <c r="F74" s="3">
        <f>値貼り付け用シート!F74</f>
        <v>6</v>
      </c>
      <c r="G74" s="3">
        <f>値貼り付け用シート!G74</f>
        <v>3</v>
      </c>
      <c r="H74" s="1">
        <f>IF(ISERROR(計算１!H1538),9999,計算１!H1538)</f>
        <v>19</v>
      </c>
      <c r="I74" s="1">
        <f>IF(ISERROR(計算１!H1539),9999,計算１!H1539)</f>
        <v>18</v>
      </c>
      <c r="J74" s="1">
        <f>IF(ISERROR(計算１!H1540),9999,計算１!H1540)</f>
        <v>17</v>
      </c>
      <c r="K74" s="1">
        <f>IF(ISERROR(計算１!H1541),9999,計算１!H1541)</f>
        <v>16</v>
      </c>
      <c r="L74" s="1">
        <f>IF(ISERROR(計算１!H1542),9999,計算１!H1542)</f>
        <v>17</v>
      </c>
      <c r="M74" s="1">
        <f>IF(ISERROR(計算１!H1543),9999,計算１!H1543)</f>
        <v>19</v>
      </c>
      <c r="N74" s="1">
        <f>IF(ISERROR(計算１!H1544),9999,計算１!H1544)</f>
        <v>22</v>
      </c>
      <c r="O74" s="1">
        <f>IF(ISERROR(計算１!H1545),9999,計算１!H1545)</f>
        <v>25</v>
      </c>
      <c r="P74" s="1">
        <f>IF(ISERROR(計算１!H1546),9999,計算１!H1546)</f>
        <v>28</v>
      </c>
      <c r="Q74" s="1">
        <f>IF(ISERROR(計算１!H1547),9999,計算１!H1547)</f>
        <v>31</v>
      </c>
      <c r="R74" s="1">
        <f>IF(ISERROR(計算１!H1548),9999,計算１!H1548)</f>
        <v>34</v>
      </c>
      <c r="S74" s="1">
        <f>IF(ISERROR(計算１!H1549),9999,計算１!H1549)</f>
        <v>37</v>
      </c>
      <c r="T74" s="1">
        <f>IF(ISERROR(計算１!H1550),9999,計算１!H1550)</f>
        <v>40</v>
      </c>
      <c r="U74" s="1">
        <f>IF(ISERROR(計算１!H1551),9999,計算１!H1551)</f>
        <v>42</v>
      </c>
      <c r="V74" s="1">
        <f>IF(ISERROR(計算１!H1552),9999,計算１!H1552)</f>
        <v>45</v>
      </c>
      <c r="W74" s="1">
        <f>IF(ISERROR(計算１!H1553),9999,計算１!H1553)</f>
        <v>47</v>
      </c>
      <c r="X74" s="1">
        <f>IF(ISERROR(計算１!H1554),9999,計算１!H1554)</f>
        <v>49</v>
      </c>
      <c r="Y74" s="1">
        <f>IF(ISERROR(計算１!H1555),9999,計算１!H1555)</f>
        <v>50</v>
      </c>
      <c r="Z74" s="1">
        <f>IF(ISERROR(計算１!H1556),9999,計算１!H1556)</f>
        <v>50</v>
      </c>
      <c r="AA74" s="1">
        <f>IF(ISERROR(計算１!H1557),9999,計算１!H1557)</f>
        <v>49</v>
      </c>
      <c r="AB74" s="1">
        <f>IF(ISERROR(計算１!H1558),9999,計算１!H1558)</f>
        <v>48</v>
      </c>
      <c r="AC74" s="1">
        <f>IF(ISERROR(計算１!H1559),9999,計算１!H1559)</f>
        <v>47</v>
      </c>
      <c r="AD74" s="1">
        <f>IF(ISERROR(計算１!H1560),9999,計算１!H1560)</f>
        <v>44</v>
      </c>
      <c r="AE74" s="1">
        <f>IF(ISERROR(計算１!H1561),9999,計算１!H1561)</f>
        <v>42</v>
      </c>
    </row>
    <row r="75" spans="1:31" x14ac:dyDescent="0.55000000000000004">
      <c r="A75" s="1">
        <f>値貼り付け用シート!A75</f>
        <v>2026</v>
      </c>
      <c r="B75" s="2">
        <f>値貼り付け用シート!B75</f>
        <v>99999999</v>
      </c>
      <c r="C75" s="1">
        <f>値貼り付け用シート!C75</f>
        <v>999</v>
      </c>
      <c r="D75" s="3">
        <f>値貼り付け用シート!D75</f>
        <v>6</v>
      </c>
      <c r="E75" s="1" t="str">
        <f>値貼り付け用シート!E75</f>
        <v>PPB</v>
      </c>
      <c r="F75" s="3">
        <f>値貼り付け用シート!F75</f>
        <v>6</v>
      </c>
      <c r="G75" s="3">
        <f>値貼り付け用シート!G75</f>
        <v>4</v>
      </c>
      <c r="H75" s="1">
        <f>IF(ISERROR(計算１!H1562),9999,計算１!H1562)</f>
        <v>40</v>
      </c>
      <c r="I75" s="1">
        <f>IF(ISERROR(計算１!H1563),9999,計算１!H1563)</f>
        <v>38</v>
      </c>
      <c r="J75" s="1">
        <f>IF(ISERROR(計算１!H1564),9999,計算１!H1564)</f>
        <v>36</v>
      </c>
      <c r="K75" s="1">
        <f>IF(ISERROR(計算１!H1565),9999,計算１!H1565)</f>
        <v>35</v>
      </c>
      <c r="L75" s="1">
        <f>IF(ISERROR(計算１!H1566),9999,計算１!H1566)</f>
        <v>32</v>
      </c>
      <c r="M75" s="1">
        <f>IF(ISERROR(計算１!H1567),9999,計算１!H1567)</f>
        <v>29</v>
      </c>
      <c r="N75" s="1">
        <f>IF(ISERROR(計算１!H1568),9999,計算１!H1568)</f>
        <v>28</v>
      </c>
      <c r="O75" s="1">
        <f>IF(ISERROR(計算１!H1569),9999,計算１!H1569)</f>
        <v>27</v>
      </c>
      <c r="P75" s="1">
        <f>IF(ISERROR(計算１!H1570),9999,計算１!H1570)</f>
        <v>29</v>
      </c>
      <c r="Q75" s="1">
        <f>IF(ISERROR(計算１!H1571),9999,計算１!H1571)</f>
        <v>31</v>
      </c>
      <c r="R75" s="1">
        <f>IF(ISERROR(計算１!H1572),9999,計算１!H1572)</f>
        <v>34</v>
      </c>
      <c r="S75" s="1">
        <f>IF(ISERROR(計算１!H1573),9999,計算１!H1573)</f>
        <v>38</v>
      </c>
      <c r="T75" s="1">
        <f>IF(ISERROR(計算１!H1574),9999,計算１!H1574)</f>
        <v>43</v>
      </c>
      <c r="U75" s="1">
        <f>IF(ISERROR(計算１!H1575),9999,計算１!H1575)</f>
        <v>47</v>
      </c>
      <c r="V75" s="1">
        <f>IF(ISERROR(計算１!H1576),9999,計算１!H1576)</f>
        <v>50</v>
      </c>
      <c r="W75" s="1">
        <f>IF(ISERROR(計算１!H1577),9999,計算１!H1577)</f>
        <v>52</v>
      </c>
      <c r="X75" s="1">
        <f>IF(ISERROR(計算１!H1578),9999,計算１!H1578)</f>
        <v>52</v>
      </c>
      <c r="Y75" s="1">
        <f>IF(ISERROR(計算１!H1579),9999,計算１!H1579)</f>
        <v>51</v>
      </c>
      <c r="Z75" s="1">
        <f>IF(ISERROR(計算１!H1580),9999,計算１!H1580)</f>
        <v>50</v>
      </c>
      <c r="AA75" s="1">
        <f>IF(ISERROR(計算１!H1581),9999,計算１!H1581)</f>
        <v>47</v>
      </c>
      <c r="AB75" s="1">
        <f>IF(ISERROR(計算１!H1582),9999,計算１!H1582)</f>
        <v>44</v>
      </c>
      <c r="AC75" s="1">
        <f>IF(ISERROR(計算１!H1583),9999,計算１!H1583)</f>
        <v>41</v>
      </c>
      <c r="AD75" s="1">
        <f>IF(ISERROR(計算１!H1584),9999,計算１!H1584)</f>
        <v>36</v>
      </c>
      <c r="AE75" s="1">
        <f>IF(ISERROR(計算１!H1585),9999,計算１!H1585)</f>
        <v>32</v>
      </c>
    </row>
    <row r="76" spans="1:31" x14ac:dyDescent="0.55000000000000004">
      <c r="A76" s="1">
        <f>値貼り付け用シート!A76</f>
        <v>2026</v>
      </c>
      <c r="B76" s="2">
        <f>値貼り付け用シート!B76</f>
        <v>99999999</v>
      </c>
      <c r="C76" s="1">
        <f>値貼り付け用シート!C76</f>
        <v>999</v>
      </c>
      <c r="D76" s="3">
        <f>値貼り付け用シート!D76</f>
        <v>6</v>
      </c>
      <c r="E76" s="1" t="str">
        <f>値貼り付け用シート!E76</f>
        <v>PPB</v>
      </c>
      <c r="F76" s="3">
        <f>値貼り付け用シート!F76</f>
        <v>6</v>
      </c>
      <c r="G76" s="3">
        <f>値貼り付け用シート!G76</f>
        <v>5</v>
      </c>
      <c r="H76" s="1">
        <f>IF(ISERROR(計算１!H1586),9999,計算１!H1586)</f>
        <v>30</v>
      </c>
      <c r="I76" s="1">
        <f>IF(ISERROR(計算１!H1587),9999,計算１!H1587)</f>
        <v>25</v>
      </c>
      <c r="J76" s="1">
        <f>IF(ISERROR(計算１!H1588),9999,計算１!H1588)</f>
        <v>20</v>
      </c>
      <c r="K76" s="1">
        <f>IF(ISERROR(計算１!H1589),9999,計算１!H1589)</f>
        <v>16</v>
      </c>
      <c r="L76" s="1">
        <f>IF(ISERROR(計算１!H1590),9999,計算１!H1590)</f>
        <v>13</v>
      </c>
      <c r="M76" s="1">
        <f>IF(ISERROR(計算１!H1591),9999,計算１!H1591)</f>
        <v>10</v>
      </c>
      <c r="N76" s="1">
        <f>IF(ISERROR(計算１!H1592),9999,計算１!H1592)</f>
        <v>10</v>
      </c>
      <c r="O76" s="1">
        <f>IF(ISERROR(計算１!H1593),9999,計算１!H1593)</f>
        <v>10</v>
      </c>
      <c r="P76" s="1">
        <f>IF(ISERROR(計算１!H1594),9999,計算１!H1594)</f>
        <v>13</v>
      </c>
      <c r="Q76" s="1">
        <f>IF(ISERROR(計算１!H1595),9999,計算１!H1595)</f>
        <v>17</v>
      </c>
      <c r="R76" s="1">
        <f>IF(ISERROR(計算１!H1596),9999,計算１!H1596)</f>
        <v>21</v>
      </c>
      <c r="S76" s="1">
        <f>IF(ISERROR(計算１!H1597),9999,計算１!H1597)</f>
        <v>26</v>
      </c>
      <c r="T76" s="1">
        <f>IF(ISERROR(計算１!H1598),9999,計算１!H1598)</f>
        <v>34</v>
      </c>
      <c r="U76" s="1">
        <f>IF(ISERROR(計算１!H1599),9999,計算１!H1599)</f>
        <v>43</v>
      </c>
      <c r="V76" s="1">
        <f>IF(ISERROR(計算１!H1600),9999,計算１!H1600)</f>
        <v>49</v>
      </c>
      <c r="W76" s="1">
        <f>IF(ISERROR(計算１!H1601),9999,計算１!H1601)</f>
        <v>55</v>
      </c>
      <c r="X76" s="1">
        <f>IF(ISERROR(計算１!H1602),9999,計算１!H1602)</f>
        <v>58</v>
      </c>
      <c r="Y76" s="1">
        <f>IF(ISERROR(計算１!H1603),9999,計算１!H1603)</f>
        <v>60</v>
      </c>
      <c r="Z76" s="1">
        <f>IF(ISERROR(計算１!H1604),9999,計算１!H1604)</f>
        <v>62</v>
      </c>
      <c r="AA76" s="1">
        <f>IF(ISERROR(計算１!H1605),9999,計算１!H1605)</f>
        <v>62</v>
      </c>
      <c r="AB76" s="1">
        <f>IF(ISERROR(計算１!H1606),9999,計算１!H1606)</f>
        <v>61</v>
      </c>
      <c r="AC76" s="1">
        <f>IF(ISERROR(計算１!H1607),9999,計算１!H1607)</f>
        <v>57</v>
      </c>
      <c r="AD76" s="1">
        <f>IF(ISERROR(計算１!H1608),9999,計算１!H1608)</f>
        <v>52</v>
      </c>
      <c r="AE76" s="1">
        <f>IF(ISERROR(計算１!H1609),9999,計算１!H1609)</f>
        <v>49</v>
      </c>
    </row>
    <row r="77" spans="1:31" x14ac:dyDescent="0.55000000000000004">
      <c r="A77" s="1">
        <f>値貼り付け用シート!A77</f>
        <v>2026</v>
      </c>
      <c r="B77" s="2">
        <f>値貼り付け用シート!B77</f>
        <v>99999999</v>
      </c>
      <c r="C77" s="1">
        <f>値貼り付け用シート!C77</f>
        <v>999</v>
      </c>
      <c r="D77" s="3">
        <f>値貼り付け用シート!D77</f>
        <v>6</v>
      </c>
      <c r="E77" s="1" t="str">
        <f>値貼り付け用シート!E77</f>
        <v>PPB</v>
      </c>
      <c r="F77" s="3">
        <f>値貼り付け用シート!F77</f>
        <v>6</v>
      </c>
      <c r="G77" s="3">
        <f>値貼り付け用シート!G77</f>
        <v>6</v>
      </c>
      <c r="H77" s="1">
        <f>IF(ISERROR(計算１!H1610),9999,計算１!H1610)</f>
        <v>47</v>
      </c>
      <c r="I77" s="1">
        <f>IF(ISERROR(計算１!H1611),9999,計算１!H1611)</f>
        <v>44</v>
      </c>
      <c r="J77" s="1">
        <f>IF(ISERROR(計算１!H1612),9999,計算１!H1612)</f>
        <v>40</v>
      </c>
      <c r="K77" s="1">
        <f>IF(ISERROR(計算１!H1613),9999,計算１!H1613)</f>
        <v>36</v>
      </c>
      <c r="L77" s="1">
        <f>IF(ISERROR(計算１!H1614),9999,計算１!H1614)</f>
        <v>33</v>
      </c>
      <c r="M77" s="1">
        <f>IF(ISERROR(計算１!H1615),9999,計算１!H1615)</f>
        <v>29</v>
      </c>
      <c r="N77" s="1">
        <f>IF(ISERROR(計算１!H1616),9999,計算１!H1616)</f>
        <v>28</v>
      </c>
      <c r="O77" s="1">
        <f>IF(ISERROR(計算１!H1617),9999,計算１!H1617)</f>
        <v>28</v>
      </c>
      <c r="P77" s="1">
        <f>IF(ISERROR(計算１!H1618),9999,計算１!H1618)</f>
        <v>27</v>
      </c>
      <c r="Q77" s="1">
        <f>IF(ISERROR(計算１!H1619),9999,計算１!H1619)</f>
        <v>28</v>
      </c>
      <c r="R77" s="1">
        <f>IF(ISERROR(計算１!H1620),9999,計算１!H1620)</f>
        <v>30</v>
      </c>
      <c r="S77" s="1">
        <f>IF(ISERROR(計算１!H1621),9999,計算１!H1621)</f>
        <v>33</v>
      </c>
      <c r="T77" s="1">
        <f>IF(ISERROR(計算１!H1622),9999,計算１!H1622)</f>
        <v>37</v>
      </c>
      <c r="U77" s="1">
        <f>IF(ISERROR(計算１!H1623),9999,計算１!H1623)</f>
        <v>42</v>
      </c>
      <c r="V77" s="1">
        <f>IF(ISERROR(計算１!H1624),9999,計算１!H1624)</f>
        <v>47</v>
      </c>
      <c r="W77" s="1">
        <f>IF(ISERROR(計算１!H1625),9999,計算１!H1625)</f>
        <v>50</v>
      </c>
      <c r="X77" s="1">
        <f>IF(ISERROR(計算１!H1626),9999,計算１!H1626)</f>
        <v>53</v>
      </c>
      <c r="Y77" s="1">
        <f>IF(ISERROR(計算１!H1627),9999,計算１!H1627)</f>
        <v>54</v>
      </c>
      <c r="Z77" s="1">
        <f>IF(ISERROR(計算１!H1628),9999,計算１!H1628)</f>
        <v>55</v>
      </c>
      <c r="AA77" s="1">
        <f>IF(ISERROR(計算１!H1629),9999,計算１!H1629)</f>
        <v>55</v>
      </c>
      <c r="AB77" s="1">
        <f>IF(ISERROR(計算１!H1630),9999,計算１!H1630)</f>
        <v>54</v>
      </c>
      <c r="AC77" s="1">
        <f>IF(ISERROR(計算１!H1631),9999,計算１!H1631)</f>
        <v>53</v>
      </c>
      <c r="AD77" s="1">
        <f>IF(ISERROR(計算１!H1632),9999,計算１!H1632)</f>
        <v>51</v>
      </c>
      <c r="AE77" s="1">
        <f>IF(ISERROR(計算１!H1633),9999,計算１!H1633)</f>
        <v>49</v>
      </c>
    </row>
    <row r="78" spans="1:31" x14ac:dyDescent="0.55000000000000004">
      <c r="A78" s="1">
        <f>値貼り付け用シート!A78</f>
        <v>2026</v>
      </c>
      <c r="B78" s="2">
        <f>値貼り付け用シート!B78</f>
        <v>99999999</v>
      </c>
      <c r="C78" s="1">
        <f>値貼り付け用シート!C78</f>
        <v>999</v>
      </c>
      <c r="D78" s="3">
        <f>値貼り付け用シート!D78</f>
        <v>6</v>
      </c>
      <c r="E78" s="1" t="str">
        <f>値貼り付け用シート!E78</f>
        <v>PPB</v>
      </c>
      <c r="F78" s="3">
        <f>値貼り付け用シート!F78</f>
        <v>6</v>
      </c>
      <c r="G78" s="3">
        <f>値貼り付け用シート!G78</f>
        <v>7</v>
      </c>
      <c r="H78" s="1">
        <f>IF(ISERROR(計算１!H1634),9999,計算１!H1634)</f>
        <v>47</v>
      </c>
      <c r="I78" s="1">
        <f>IF(ISERROR(計算１!H1635),9999,計算１!H1635)</f>
        <v>46</v>
      </c>
      <c r="J78" s="1">
        <f>IF(ISERROR(計算１!H1636),9999,計算１!H1636)</f>
        <v>44</v>
      </c>
      <c r="K78" s="1">
        <f>IF(ISERROR(計算１!H1637),9999,計算１!H1637)</f>
        <v>42</v>
      </c>
      <c r="L78" s="1">
        <f>IF(ISERROR(計算１!H1638),9999,計算１!H1638)</f>
        <v>41</v>
      </c>
      <c r="M78" s="1">
        <f>IF(ISERROR(計算１!H1639),9999,計算１!H1639)</f>
        <v>40</v>
      </c>
      <c r="N78" s="1">
        <f>IF(ISERROR(計算１!H1640),9999,計算１!H1640)</f>
        <v>39</v>
      </c>
      <c r="O78" s="1">
        <f>IF(ISERROR(計算１!H1641),9999,計算１!H1641)</f>
        <v>38</v>
      </c>
      <c r="P78" s="1">
        <f>IF(ISERROR(計算１!H1642),9999,計算１!H1642)</f>
        <v>39</v>
      </c>
      <c r="Q78" s="1">
        <f>IF(ISERROR(計算１!H1643),9999,計算１!H1643)</f>
        <v>39</v>
      </c>
      <c r="R78" s="1">
        <f>IF(ISERROR(計算１!H1644),9999,計算１!H1644)</f>
        <v>41</v>
      </c>
      <c r="S78" s="1">
        <f>IF(ISERROR(計算１!H1645),9999,計算１!H1645)</f>
        <v>44</v>
      </c>
      <c r="T78" s="1">
        <f>IF(ISERROR(計算１!H1646),9999,計算１!H1646)</f>
        <v>48</v>
      </c>
      <c r="U78" s="1">
        <f>IF(ISERROR(計算１!H1647),9999,計算１!H1647)</f>
        <v>53</v>
      </c>
      <c r="V78" s="1">
        <f>IF(ISERROR(計算１!H1648),9999,計算１!H1648)</f>
        <v>58</v>
      </c>
      <c r="W78" s="1">
        <f>IF(ISERROR(計算１!H1649),9999,計算１!H1649)</f>
        <v>62</v>
      </c>
      <c r="X78" s="1">
        <f>IF(ISERROR(計算１!H1650),9999,計算１!H1650)</f>
        <v>65</v>
      </c>
      <c r="Y78" s="1">
        <f>IF(ISERROR(計算１!H1651),9999,計算１!H1651)</f>
        <v>65</v>
      </c>
      <c r="Z78" s="1">
        <f>IF(ISERROR(計算１!H1652),9999,計算１!H1652)</f>
        <v>65</v>
      </c>
      <c r="AA78" s="1">
        <f>IF(ISERROR(計算１!H1653),9999,計算１!H1653)</f>
        <v>68</v>
      </c>
      <c r="AB78" s="1">
        <f>IF(ISERROR(計算１!H1654),9999,計算１!H1654)</f>
        <v>68</v>
      </c>
      <c r="AC78" s="1">
        <f>IF(ISERROR(計算１!H1655),9999,計算１!H1655)</f>
        <v>66</v>
      </c>
      <c r="AD78" s="1">
        <f>IF(ISERROR(計算１!H1656),9999,計算１!H1656)</f>
        <v>61</v>
      </c>
      <c r="AE78" s="1">
        <f>IF(ISERROR(計算１!H1657),9999,計算１!H1657)</f>
        <v>58</v>
      </c>
    </row>
    <row r="79" spans="1:31" x14ac:dyDescent="0.55000000000000004">
      <c r="A79" s="1">
        <f>値貼り付け用シート!A79</f>
        <v>2026</v>
      </c>
      <c r="B79" s="2">
        <f>値貼り付け用シート!B79</f>
        <v>99999999</v>
      </c>
      <c r="C79" s="1">
        <f>値貼り付け用シート!C79</f>
        <v>999</v>
      </c>
      <c r="D79" s="3">
        <f>値貼り付け用シート!D79</f>
        <v>6</v>
      </c>
      <c r="E79" s="1" t="str">
        <f>値貼り付け用シート!E79</f>
        <v>PPB</v>
      </c>
      <c r="F79" s="3">
        <f>値貼り付け用シート!F79</f>
        <v>6</v>
      </c>
      <c r="G79" s="3">
        <f>値貼り付け用シート!G79</f>
        <v>8</v>
      </c>
      <c r="H79" s="1">
        <f>IF(ISERROR(計算１!H1658),9999,計算１!H1658)</f>
        <v>55</v>
      </c>
      <c r="I79" s="1">
        <f>IF(ISERROR(計算１!H1659),9999,計算１!H1659)</f>
        <v>53</v>
      </c>
      <c r="J79" s="1">
        <f>IF(ISERROR(計算１!H1660),9999,計算１!H1660)</f>
        <v>49</v>
      </c>
      <c r="K79" s="1">
        <f>IF(ISERROR(計算１!H1661),9999,計算１!H1661)</f>
        <v>42</v>
      </c>
      <c r="L79" s="1">
        <f>IF(ISERROR(計算１!H1662),9999,計算１!H1662)</f>
        <v>35</v>
      </c>
      <c r="M79" s="1">
        <f>IF(ISERROR(計算１!H1663),9999,計算１!H1663)</f>
        <v>30</v>
      </c>
      <c r="N79" s="1">
        <f>IF(ISERROR(計算１!H1664),9999,計算１!H1664)</f>
        <v>28</v>
      </c>
      <c r="O79" s="1">
        <f>IF(ISERROR(計算１!H1665),9999,計算１!H1665)</f>
        <v>27</v>
      </c>
      <c r="P79" s="1">
        <f>IF(ISERROR(計算１!H1666),9999,計算１!H1666)</f>
        <v>26</v>
      </c>
      <c r="Q79" s="1">
        <f>IF(ISERROR(計算１!H1667),9999,計算１!H1667)</f>
        <v>28</v>
      </c>
      <c r="R79" s="1">
        <f>IF(ISERROR(計算１!H1668),9999,計算１!H1668)</f>
        <v>32</v>
      </c>
      <c r="S79" s="1">
        <f>IF(ISERROR(計算１!H1669),9999,計算１!H1669)</f>
        <v>35</v>
      </c>
      <c r="T79" s="1">
        <f>IF(ISERROR(計算１!H1670),9999,計算１!H1670)</f>
        <v>42</v>
      </c>
      <c r="U79" s="1">
        <f>IF(ISERROR(計算１!H1671),9999,計算１!H1671)</f>
        <v>49</v>
      </c>
      <c r="V79" s="1">
        <f>IF(ISERROR(計算１!H1672),9999,計算１!H1672)</f>
        <v>54</v>
      </c>
      <c r="W79" s="1">
        <f>IF(ISERROR(計算１!H1673),9999,計算１!H1673)</f>
        <v>57</v>
      </c>
      <c r="X79" s="1">
        <f>IF(ISERROR(計算１!H1674),9999,計算１!H1674)</f>
        <v>59</v>
      </c>
      <c r="Y79" s="1">
        <f>IF(ISERROR(計算１!H1675),9999,計算１!H1675)</f>
        <v>57</v>
      </c>
      <c r="Z79" s="1">
        <f>IF(ISERROR(計算１!H1676),9999,計算１!H1676)</f>
        <v>56</v>
      </c>
      <c r="AA79" s="1">
        <f>IF(ISERROR(計算１!H1677),9999,計算１!H1677)</f>
        <v>54</v>
      </c>
      <c r="AB79" s="1">
        <f>IF(ISERROR(計算１!H1678),9999,計算１!H1678)</f>
        <v>50</v>
      </c>
      <c r="AC79" s="1">
        <f>IF(ISERROR(計算１!H1679),9999,計算１!H1679)</f>
        <v>46</v>
      </c>
      <c r="AD79" s="1">
        <f>IF(ISERROR(計算１!H1680),9999,計算１!H1680)</f>
        <v>43</v>
      </c>
      <c r="AE79" s="1">
        <f>IF(ISERROR(計算１!H1681),9999,計算１!H1681)</f>
        <v>41</v>
      </c>
    </row>
    <row r="80" spans="1:31" x14ac:dyDescent="0.55000000000000004">
      <c r="A80" s="1">
        <f>値貼り付け用シート!A80</f>
        <v>2026</v>
      </c>
      <c r="B80" s="2">
        <f>値貼り付け用シート!B80</f>
        <v>99999999</v>
      </c>
      <c r="C80" s="1">
        <f>値貼り付け用シート!C80</f>
        <v>999</v>
      </c>
      <c r="D80" s="3">
        <f>値貼り付け用シート!D80</f>
        <v>6</v>
      </c>
      <c r="E80" s="1" t="str">
        <f>値貼り付け用シート!E80</f>
        <v>PPB</v>
      </c>
      <c r="F80" s="3">
        <f>値貼り付け用シート!F80</f>
        <v>6</v>
      </c>
      <c r="G80" s="3">
        <f>値貼り付け用シート!G80</f>
        <v>9</v>
      </c>
      <c r="H80" s="1">
        <f>IF(ISERROR(計算１!H1682),9999,計算１!H1682)</f>
        <v>40</v>
      </c>
      <c r="I80" s="1">
        <f>IF(ISERROR(計算１!H1683),9999,計算１!H1683)</f>
        <v>39</v>
      </c>
      <c r="J80" s="1">
        <f>IF(ISERROR(計算１!H1684),9999,計算１!H1684)</f>
        <v>38</v>
      </c>
      <c r="K80" s="1">
        <f>IF(ISERROR(計算１!H1685),9999,計算１!H1685)</f>
        <v>38</v>
      </c>
      <c r="L80" s="1">
        <f>IF(ISERROR(計算１!H1686),9999,計算１!H1686)</f>
        <v>38</v>
      </c>
      <c r="M80" s="1">
        <f>IF(ISERROR(計算１!H1687),9999,計算１!H1687)</f>
        <v>38</v>
      </c>
      <c r="N80" s="1">
        <f>IF(ISERROR(計算１!H1688),9999,計算１!H1688)</f>
        <v>37</v>
      </c>
      <c r="O80" s="1">
        <f>IF(ISERROR(計算１!H1689),9999,計算１!H1689)</f>
        <v>36</v>
      </c>
      <c r="P80" s="1">
        <f>IF(ISERROR(計算１!H1690),9999,計算１!H1690)</f>
        <v>33</v>
      </c>
      <c r="Q80" s="1">
        <f>IF(ISERROR(計算１!H1691),9999,計算１!H1691)</f>
        <v>32</v>
      </c>
      <c r="R80" s="1">
        <f>IF(ISERROR(計算１!H1692),9999,計算１!H1692)</f>
        <v>30</v>
      </c>
      <c r="S80" s="1">
        <f>IF(ISERROR(計算１!H1693),9999,計算１!H1693)</f>
        <v>28</v>
      </c>
      <c r="T80" s="1">
        <f>IF(ISERROR(計算１!H1694),9999,計算１!H1694)</f>
        <v>27</v>
      </c>
      <c r="U80" s="1">
        <f>IF(ISERROR(計算１!H1695),9999,計算１!H1695)</f>
        <v>27</v>
      </c>
      <c r="V80" s="1">
        <f>IF(ISERROR(計算１!H1696),9999,計算１!H1696)</f>
        <v>28</v>
      </c>
      <c r="W80" s="1">
        <f>IF(ISERROR(計算１!H1697),9999,計算１!H1697)</f>
        <v>28</v>
      </c>
      <c r="X80" s="1">
        <f>IF(ISERROR(計算１!H1698),9999,計算１!H1698)</f>
        <v>28</v>
      </c>
      <c r="Y80" s="1">
        <f>IF(ISERROR(計算１!H1699),9999,計算１!H1699)</f>
        <v>28</v>
      </c>
      <c r="Z80" s="1">
        <f>IF(ISERROR(計算１!H1700),9999,計算１!H1700)</f>
        <v>28</v>
      </c>
      <c r="AA80" s="1">
        <f>IF(ISERROR(計算１!H1701),9999,計算１!H1701)</f>
        <v>26</v>
      </c>
      <c r="AB80" s="1">
        <f>IF(ISERROR(計算１!H1702),9999,計算１!H1702)</f>
        <v>24</v>
      </c>
      <c r="AC80" s="1">
        <f>IF(ISERROR(計算１!H1703),9999,計算１!H1703)</f>
        <v>22</v>
      </c>
      <c r="AD80" s="1">
        <f>IF(ISERROR(計算１!H1704),9999,計算１!H1704)</f>
        <v>19</v>
      </c>
      <c r="AE80" s="1">
        <f>IF(ISERROR(計算１!H1705),9999,計算１!H1705)</f>
        <v>17</v>
      </c>
    </row>
    <row r="81" spans="1:31" x14ac:dyDescent="0.55000000000000004">
      <c r="A81" s="1">
        <f>値貼り付け用シート!A81</f>
        <v>2026</v>
      </c>
      <c r="B81" s="2">
        <f>値貼り付け用シート!B81</f>
        <v>99999999</v>
      </c>
      <c r="C81" s="1">
        <f>値貼り付け用シート!C81</f>
        <v>999</v>
      </c>
      <c r="D81" s="3">
        <f>値貼り付け用シート!D81</f>
        <v>6</v>
      </c>
      <c r="E81" s="1" t="str">
        <f>値貼り付け用シート!E81</f>
        <v>PPB</v>
      </c>
      <c r="F81" s="3">
        <f>値貼り付け用シート!F81</f>
        <v>6</v>
      </c>
      <c r="G81" s="3">
        <f>値貼り付け用シート!G81</f>
        <v>10</v>
      </c>
      <c r="H81" s="1">
        <f>IF(ISERROR(計算１!H1706),9999,計算１!H1706)</f>
        <v>16</v>
      </c>
      <c r="I81" s="1">
        <f>IF(ISERROR(計算１!H1707),9999,計算１!H1707)</f>
        <v>16</v>
      </c>
      <c r="J81" s="1">
        <f>IF(ISERROR(計算１!H1708),9999,計算１!H1708)</f>
        <v>18</v>
      </c>
      <c r="K81" s="1">
        <f>IF(ISERROR(計算１!H1709),9999,計算１!H1709)</f>
        <v>20</v>
      </c>
      <c r="L81" s="1">
        <f>IF(ISERROR(計算１!H1710),9999,計算１!H1710)</f>
        <v>22</v>
      </c>
      <c r="M81" s="1">
        <f>IF(ISERROR(計算１!H1711),9999,計算１!H1711)</f>
        <v>25</v>
      </c>
      <c r="N81" s="1">
        <f>IF(ISERROR(計算１!H1712),9999,計算１!H1712)</f>
        <v>28</v>
      </c>
      <c r="O81" s="1">
        <f>IF(ISERROR(計算１!H1713),9999,計算１!H1713)</f>
        <v>30</v>
      </c>
      <c r="P81" s="1">
        <f>IF(ISERROR(計算１!H1714),9999,計算１!H1714)</f>
        <v>32</v>
      </c>
      <c r="Q81" s="1">
        <f>IF(ISERROR(計算１!H1715),9999,計算１!H1715)</f>
        <v>32</v>
      </c>
      <c r="R81" s="1">
        <f>IF(ISERROR(計算１!H1716),9999,計算１!H1716)</f>
        <v>32</v>
      </c>
      <c r="S81" s="1">
        <f>IF(ISERROR(計算１!H1717),9999,計算１!H1717)</f>
        <v>34</v>
      </c>
      <c r="T81" s="1">
        <f>IF(ISERROR(計算１!H1718),9999,計算１!H1718)</f>
        <v>34</v>
      </c>
      <c r="U81" s="1">
        <f>IF(ISERROR(計算１!H1719),9999,計算１!H1719)</f>
        <v>33</v>
      </c>
      <c r="V81" s="1">
        <f>IF(ISERROR(計算１!H1720),9999,計算１!H1720)</f>
        <v>34</v>
      </c>
      <c r="W81" s="1">
        <f>IF(ISERROR(計算１!H1721),9999,計算１!H1721)</f>
        <v>37</v>
      </c>
      <c r="X81" s="1">
        <f>IF(ISERROR(計算１!H1722),9999,計算１!H1722)</f>
        <v>40</v>
      </c>
      <c r="Y81" s="1">
        <f>IF(ISERROR(計算１!H1723),9999,計算１!H1723)</f>
        <v>42</v>
      </c>
      <c r="Z81" s="1">
        <f>IF(ISERROR(計算１!H1724),9999,計算１!H1724)</f>
        <v>43</v>
      </c>
      <c r="AA81" s="1">
        <f>IF(ISERROR(計算１!H1725),9999,計算１!H1725)</f>
        <v>44</v>
      </c>
      <c r="AB81" s="1">
        <f>IF(ISERROR(計算１!H1726),9999,計算１!H1726)</f>
        <v>45</v>
      </c>
      <c r="AC81" s="1">
        <f>IF(ISERROR(計算１!H1727),9999,計算１!H1727)</f>
        <v>47</v>
      </c>
      <c r="AD81" s="1">
        <f>IF(ISERROR(計算１!H1728),9999,計算１!H1728)</f>
        <v>47</v>
      </c>
      <c r="AE81" s="1">
        <f>IF(ISERROR(計算１!H1729),9999,計算１!H1729)</f>
        <v>46</v>
      </c>
    </row>
    <row r="82" spans="1:31" x14ac:dyDescent="0.55000000000000004">
      <c r="A82" s="1">
        <f>値貼り付け用シート!A82</f>
        <v>2026</v>
      </c>
      <c r="B82" s="2">
        <f>値貼り付け用シート!B82</f>
        <v>99999999</v>
      </c>
      <c r="C82" s="1">
        <f>値貼り付け用シート!C82</f>
        <v>999</v>
      </c>
      <c r="D82" s="3">
        <f>値貼り付け用シート!D82</f>
        <v>6</v>
      </c>
      <c r="E82" s="1" t="str">
        <f>値貼り付け用シート!E82</f>
        <v>PPB</v>
      </c>
      <c r="F82" s="3">
        <f>値貼り付け用シート!F82</f>
        <v>6</v>
      </c>
      <c r="G82" s="3">
        <f>値貼り付け用シート!G82</f>
        <v>11</v>
      </c>
      <c r="H82" s="1">
        <f>IF(ISERROR(計算１!H1730),9999,計算１!H1730)</f>
        <v>45</v>
      </c>
      <c r="I82" s="1">
        <f>IF(ISERROR(計算１!H1731),9999,計算１!H1731)</f>
        <v>45</v>
      </c>
      <c r="J82" s="1">
        <f>IF(ISERROR(計算１!H1732),9999,計算１!H1732)</f>
        <v>45</v>
      </c>
      <c r="K82" s="1">
        <f>IF(ISERROR(計算１!H1733),9999,計算１!H1733)</f>
        <v>43</v>
      </c>
      <c r="L82" s="1">
        <f>IF(ISERROR(計算１!H1734),9999,計算１!H1734)</f>
        <v>41</v>
      </c>
      <c r="M82" s="1">
        <f>IF(ISERROR(計算１!H1735),9999,計算１!H1735)</f>
        <v>39</v>
      </c>
      <c r="N82" s="1">
        <f>IF(ISERROR(計算１!H1736),9999,計算１!H1736)</f>
        <v>38</v>
      </c>
      <c r="O82" s="1">
        <f>IF(ISERROR(計算１!H1737),9999,計算１!H1737)</f>
        <v>36</v>
      </c>
      <c r="P82" s="1">
        <f>IF(ISERROR(計算１!H1738),9999,計算１!H1738)</f>
        <v>36</v>
      </c>
      <c r="Q82" s="1">
        <f>IF(ISERROR(計算１!H1739),9999,計算１!H1739)</f>
        <v>36</v>
      </c>
      <c r="R82" s="1">
        <f>IF(ISERROR(計算１!H1740),9999,計算１!H1740)</f>
        <v>35</v>
      </c>
      <c r="S82" s="1">
        <f>IF(ISERROR(計算１!H1741),9999,計算１!H1741)</f>
        <v>36</v>
      </c>
      <c r="T82" s="1">
        <f>IF(ISERROR(計算１!H1742),9999,計算１!H1742)</f>
        <v>38</v>
      </c>
      <c r="U82" s="1">
        <f>IF(ISERROR(計算１!H1743),9999,計算１!H1743)</f>
        <v>40</v>
      </c>
      <c r="V82" s="1">
        <f>IF(ISERROR(計算１!H1744),9999,計算１!H1744)</f>
        <v>41</v>
      </c>
      <c r="W82" s="1">
        <f>IF(ISERROR(計算１!H1745),9999,計算１!H1745)</f>
        <v>42</v>
      </c>
      <c r="X82" s="1">
        <f>IF(ISERROR(計算１!H1746),9999,計算１!H1746)</f>
        <v>42</v>
      </c>
      <c r="Y82" s="1">
        <f>IF(ISERROR(計算１!H1747),9999,計算１!H1747)</f>
        <v>42</v>
      </c>
      <c r="Z82" s="1">
        <f>IF(ISERROR(計算１!H1748),9999,計算１!H1748)</f>
        <v>42</v>
      </c>
      <c r="AA82" s="1">
        <f>IF(ISERROR(計算１!H1749),9999,計算１!H1749)</f>
        <v>41</v>
      </c>
      <c r="AB82" s="1">
        <f>IF(ISERROR(計算１!H1750),9999,計算１!H1750)</f>
        <v>39</v>
      </c>
      <c r="AC82" s="1">
        <f>IF(ISERROR(計算１!H1751),9999,計算１!H1751)</f>
        <v>36</v>
      </c>
      <c r="AD82" s="1">
        <f>IF(ISERROR(計算１!H1752),9999,計算１!H1752)</f>
        <v>32</v>
      </c>
      <c r="AE82" s="1">
        <f>IF(ISERROR(計算１!H1753),9999,計算１!H1753)</f>
        <v>29</v>
      </c>
    </row>
    <row r="83" spans="1:31" x14ac:dyDescent="0.55000000000000004">
      <c r="A83" s="1">
        <f>値貼り付け用シート!A83</f>
        <v>2026</v>
      </c>
      <c r="B83" s="2">
        <f>値貼り付け用シート!B83</f>
        <v>99999999</v>
      </c>
      <c r="C83" s="1">
        <f>値貼り付け用シート!C83</f>
        <v>999</v>
      </c>
      <c r="D83" s="3">
        <f>値貼り付け用シート!D83</f>
        <v>6</v>
      </c>
      <c r="E83" s="1" t="str">
        <f>値貼り付け用シート!E83</f>
        <v>PPB</v>
      </c>
      <c r="F83" s="3">
        <f>値貼り付け用シート!F83</f>
        <v>6</v>
      </c>
      <c r="G83" s="3">
        <f>値貼り付け用シート!G83</f>
        <v>12</v>
      </c>
      <c r="H83" s="1">
        <f>IF(ISERROR(計算１!H1754),9999,計算１!H1754)</f>
        <v>25</v>
      </c>
      <c r="I83" s="1">
        <f>IF(ISERROR(計算１!H1755),9999,計算１!H1755)</f>
        <v>21</v>
      </c>
      <c r="J83" s="1">
        <f>IF(ISERROR(計算１!H1756),9999,計算１!H1756)</f>
        <v>18</v>
      </c>
      <c r="K83" s="1">
        <f>IF(ISERROR(計算１!H1757),9999,計算１!H1757)</f>
        <v>16</v>
      </c>
      <c r="L83" s="1">
        <f>IF(ISERROR(計算１!H1758),9999,計算１!H1758)</f>
        <v>15</v>
      </c>
      <c r="M83" s="1">
        <f>IF(ISERROR(計算１!H1759),9999,計算１!H1759)</f>
        <v>16</v>
      </c>
      <c r="N83" s="1">
        <f>IF(ISERROR(計算１!H1760),9999,計算１!H1760)</f>
        <v>17</v>
      </c>
      <c r="O83" s="1">
        <f>IF(ISERROR(計算１!H1761),9999,計算１!H1761)</f>
        <v>19</v>
      </c>
      <c r="P83" s="1">
        <f>IF(ISERROR(計算１!H1762),9999,計算１!H1762)</f>
        <v>19</v>
      </c>
      <c r="Q83" s="1">
        <f>IF(ISERROR(計算１!H1763),9999,計算１!H1763)</f>
        <v>20</v>
      </c>
      <c r="R83" s="1">
        <f>IF(ISERROR(計算１!H1764),9999,計算１!H1764)</f>
        <v>21</v>
      </c>
      <c r="S83" s="1">
        <f>IF(ISERROR(計算１!H1765),9999,計算１!H1765)</f>
        <v>21</v>
      </c>
      <c r="T83" s="1">
        <f>IF(ISERROR(計算１!H1766),9999,計算１!H1766)</f>
        <v>21</v>
      </c>
      <c r="U83" s="1">
        <f>IF(ISERROR(計算１!H1767),9999,計算１!H1767)</f>
        <v>20</v>
      </c>
      <c r="V83" s="1">
        <f>IF(ISERROR(計算１!H1768),9999,計算１!H1768)</f>
        <v>21</v>
      </c>
      <c r="W83" s="1">
        <f>IF(ISERROR(計算１!H1769),9999,計算１!H1769)</f>
        <v>21</v>
      </c>
      <c r="X83" s="1">
        <f>IF(ISERROR(計算１!H1770),9999,計算１!H1770)</f>
        <v>22</v>
      </c>
      <c r="Y83" s="1">
        <f>IF(ISERROR(計算１!H1771),9999,計算１!H1771)</f>
        <v>21</v>
      </c>
      <c r="Z83" s="1">
        <f>IF(ISERROR(計算１!H1772),9999,計算１!H1772)</f>
        <v>20</v>
      </c>
      <c r="AA83" s="1">
        <f>IF(ISERROR(計算１!H1773),9999,計算１!H1773)</f>
        <v>19</v>
      </c>
      <c r="AB83" s="1">
        <f>IF(ISERROR(計算１!H1774),9999,計算１!H1774)</f>
        <v>17</v>
      </c>
      <c r="AC83" s="1">
        <f>IF(ISERROR(計算１!H1775),9999,計算１!H1775)</f>
        <v>15</v>
      </c>
      <c r="AD83" s="1">
        <f>IF(ISERROR(計算１!H1776),9999,計算１!H1776)</f>
        <v>12</v>
      </c>
      <c r="AE83" s="1">
        <f>IF(ISERROR(計算１!H1777),9999,計算１!H1777)</f>
        <v>11</v>
      </c>
    </row>
    <row r="84" spans="1:31" x14ac:dyDescent="0.55000000000000004">
      <c r="A84" s="1">
        <f>値貼り付け用シート!A84</f>
        <v>2026</v>
      </c>
      <c r="B84" s="2">
        <f>値貼り付け用シート!B84</f>
        <v>99999999</v>
      </c>
      <c r="C84" s="1">
        <f>値貼り付け用シート!C84</f>
        <v>999</v>
      </c>
      <c r="D84" s="3">
        <f>値貼り付け用シート!D84</f>
        <v>6</v>
      </c>
      <c r="E84" s="1" t="str">
        <f>値貼り付け用シート!E84</f>
        <v>PPB</v>
      </c>
      <c r="F84" s="3">
        <f>値貼り付け用シート!F84</f>
        <v>6</v>
      </c>
      <c r="G84" s="3">
        <f>値貼り付け用シート!G84</f>
        <v>13</v>
      </c>
      <c r="H84" s="1">
        <f>IF(ISERROR(計算１!H1778),9999,計算１!H1778)</f>
        <v>10</v>
      </c>
      <c r="I84" s="1">
        <f>IF(ISERROR(計算１!H1779),9999,計算１!H1779)</f>
        <v>12</v>
      </c>
      <c r="J84" s="1">
        <f>IF(ISERROR(計算１!H1780),9999,計算１!H1780)</f>
        <v>14</v>
      </c>
      <c r="K84" s="1">
        <f>IF(ISERROR(計算１!H1781),9999,計算１!H1781)</f>
        <v>16</v>
      </c>
      <c r="L84" s="1">
        <f>IF(ISERROR(計算１!H1782),9999,計算１!H1782)</f>
        <v>18</v>
      </c>
      <c r="M84" s="1">
        <f>IF(ISERROR(計算１!H1783),9999,計算１!H1783)</f>
        <v>21</v>
      </c>
      <c r="N84" s="1">
        <f>IF(ISERROR(計算１!H1784),9999,計算１!H1784)</f>
        <v>22</v>
      </c>
      <c r="O84" s="1">
        <f>IF(ISERROR(計算１!H1785),9999,計算１!H1785)</f>
        <v>22</v>
      </c>
      <c r="P84" s="1">
        <f>IF(ISERROR(計算１!H1786),9999,計算１!H1786)</f>
        <v>21</v>
      </c>
      <c r="Q84" s="1">
        <f>IF(ISERROR(計算１!H1787),9999,計算１!H1787)</f>
        <v>20</v>
      </c>
      <c r="R84" s="1">
        <f>IF(ISERROR(計算１!H1788),9999,計算１!H1788)</f>
        <v>20</v>
      </c>
      <c r="S84" s="1">
        <f>IF(ISERROR(計算１!H1789),9999,計算１!H1789)</f>
        <v>22</v>
      </c>
      <c r="T84" s="1">
        <f>IF(ISERROR(計算１!H1790),9999,計算１!H1790)</f>
        <v>25</v>
      </c>
      <c r="U84" s="1">
        <f>IF(ISERROR(計算１!H1791),9999,計算１!H1791)</f>
        <v>28</v>
      </c>
      <c r="V84" s="1">
        <f>IF(ISERROR(計算１!H1792),9999,計算１!H1792)</f>
        <v>33</v>
      </c>
      <c r="W84" s="1">
        <f>IF(ISERROR(計算１!H1793),9999,計算１!H1793)</f>
        <v>39</v>
      </c>
      <c r="X84" s="1">
        <f>IF(ISERROR(計算１!H1794),9999,計算１!H1794)</f>
        <v>44</v>
      </c>
      <c r="Y84" s="1">
        <f>IF(ISERROR(計算１!H1795),9999,計算１!H1795)</f>
        <v>49</v>
      </c>
      <c r="Z84" s="1">
        <f>IF(ISERROR(計算１!H1796),9999,計算１!H1796)</f>
        <v>51</v>
      </c>
      <c r="AA84" s="1">
        <f>IF(ISERROR(計算１!H1797),9999,計算１!H1797)</f>
        <v>52</v>
      </c>
      <c r="AB84" s="1">
        <f>IF(ISERROR(計算１!H1798),9999,計算１!H1798)</f>
        <v>51</v>
      </c>
      <c r="AC84" s="1">
        <f>IF(ISERROR(計算１!H1799),9999,計算１!H1799)</f>
        <v>49</v>
      </c>
      <c r="AD84" s="1">
        <f>IF(ISERROR(計算１!H1800),9999,計算１!H1800)</f>
        <v>45</v>
      </c>
      <c r="AE84" s="1">
        <f>IF(ISERROR(計算１!H1801),9999,計算１!H1801)</f>
        <v>38</v>
      </c>
    </row>
    <row r="85" spans="1:31" x14ac:dyDescent="0.55000000000000004">
      <c r="A85" s="1">
        <f>値貼り付け用シート!A85</f>
        <v>2026</v>
      </c>
      <c r="B85" s="2">
        <f>値貼り付け用シート!B85</f>
        <v>99999999</v>
      </c>
      <c r="C85" s="1">
        <f>値貼り付け用シート!C85</f>
        <v>999</v>
      </c>
      <c r="D85" s="3">
        <f>値貼り付け用シート!D85</f>
        <v>6</v>
      </c>
      <c r="E85" s="1" t="str">
        <f>値貼り付け用シート!E85</f>
        <v>PPB</v>
      </c>
      <c r="F85" s="3">
        <f>値貼り付け用シート!F85</f>
        <v>6</v>
      </c>
      <c r="G85" s="3">
        <f>値貼り付け用シート!G85</f>
        <v>14</v>
      </c>
      <c r="H85" s="1">
        <f>IF(ISERROR(計算１!H1802),9999,計算１!H1802)</f>
        <v>33</v>
      </c>
      <c r="I85" s="1">
        <f>IF(ISERROR(計算１!H1803),9999,計算１!H1803)</f>
        <v>29</v>
      </c>
      <c r="J85" s="1">
        <f>IF(ISERROR(計算１!H1804),9999,計算１!H1804)</f>
        <v>27</v>
      </c>
      <c r="K85" s="1">
        <f>IF(ISERROR(計算１!H1805),9999,計算１!H1805)</f>
        <v>25</v>
      </c>
      <c r="L85" s="1">
        <f>IF(ISERROR(計算１!H1806),9999,計算１!H1806)</f>
        <v>23</v>
      </c>
      <c r="M85" s="1">
        <f>IF(ISERROR(計算１!H1807),9999,計算１!H1807)</f>
        <v>20</v>
      </c>
      <c r="N85" s="1">
        <f>IF(ISERROR(計算１!H1808),9999,計算１!H1808)</f>
        <v>21</v>
      </c>
      <c r="O85" s="1">
        <f>IF(ISERROR(計算１!H1809),9999,計算１!H1809)</f>
        <v>23</v>
      </c>
      <c r="P85" s="1">
        <f>IF(ISERROR(計算１!H1810),9999,計算１!H1810)</f>
        <v>24</v>
      </c>
      <c r="Q85" s="1">
        <f>IF(ISERROR(計算１!H1811),9999,計算１!H1811)</f>
        <v>24</v>
      </c>
      <c r="R85" s="1">
        <f>IF(ISERROR(計算１!H1812),9999,計算１!H1812)</f>
        <v>21</v>
      </c>
      <c r="S85" s="1">
        <f>IF(ISERROR(計算１!H1813),9999,計算１!H1813)</f>
        <v>20</v>
      </c>
      <c r="T85" s="1">
        <f>IF(ISERROR(計算１!H1814),9999,計算１!H1814)</f>
        <v>21</v>
      </c>
      <c r="U85" s="1">
        <f>IF(ISERROR(計算１!H1815),9999,計算１!H1815)</f>
        <v>26</v>
      </c>
      <c r="V85" s="1">
        <f>IF(ISERROR(計算１!H1816),9999,計算１!H1816)</f>
        <v>28</v>
      </c>
      <c r="W85" s="1">
        <f>IF(ISERROR(計算１!H1817),9999,計算１!H1817)</f>
        <v>30</v>
      </c>
      <c r="X85" s="1">
        <f>IF(ISERROR(計算１!H1818),9999,計算１!H1818)</f>
        <v>33</v>
      </c>
      <c r="Y85" s="1">
        <f>IF(ISERROR(計算１!H1819),9999,計算１!H1819)</f>
        <v>34</v>
      </c>
      <c r="Z85" s="1">
        <f>IF(ISERROR(計算１!H1820),9999,計算１!H1820)</f>
        <v>36</v>
      </c>
      <c r="AA85" s="1">
        <f>IF(ISERROR(計算１!H1821),9999,計算１!H1821)</f>
        <v>38</v>
      </c>
      <c r="AB85" s="1">
        <f>IF(ISERROR(計算１!H1822),9999,計算１!H1822)</f>
        <v>38</v>
      </c>
      <c r="AC85" s="1">
        <f>IF(ISERROR(計算１!H1823),9999,計算１!H1823)</f>
        <v>36</v>
      </c>
      <c r="AD85" s="1">
        <f>IF(ISERROR(計算１!H1824),9999,計算１!H1824)</f>
        <v>36</v>
      </c>
      <c r="AE85" s="1">
        <f>IF(ISERROR(計算１!H1825),9999,計算１!H1825)</f>
        <v>36</v>
      </c>
    </row>
    <row r="86" spans="1:31" x14ac:dyDescent="0.55000000000000004">
      <c r="A86" s="1">
        <f>値貼り付け用シート!A86</f>
        <v>2026</v>
      </c>
      <c r="B86" s="2">
        <f>値貼り付け用シート!B86</f>
        <v>99999999</v>
      </c>
      <c r="C86" s="1">
        <f>値貼り付け用シート!C86</f>
        <v>999</v>
      </c>
      <c r="D86" s="3">
        <f>値貼り付け用シート!D86</f>
        <v>6</v>
      </c>
      <c r="E86" s="1" t="str">
        <f>値貼り付け用シート!E86</f>
        <v>PPB</v>
      </c>
      <c r="F86" s="3">
        <f>値貼り付け用シート!F86</f>
        <v>6</v>
      </c>
      <c r="G86" s="3">
        <f>値貼り付け用シート!G86</f>
        <v>15</v>
      </c>
      <c r="H86" s="1">
        <f>IF(ISERROR(計算１!H1826),9999,計算１!H1826)</f>
        <v>34</v>
      </c>
      <c r="I86" s="1">
        <f>IF(ISERROR(計算１!H1827),9999,計算１!H1827)</f>
        <v>33</v>
      </c>
      <c r="J86" s="1">
        <f>IF(ISERROR(計算１!H1828),9999,計算１!H1828)</f>
        <v>32</v>
      </c>
      <c r="K86" s="1">
        <f>IF(ISERROR(計算１!H1829),9999,計算１!H1829)</f>
        <v>32</v>
      </c>
      <c r="L86" s="1">
        <f>IF(ISERROR(計算１!H1830),9999,計算１!H1830)</f>
        <v>32</v>
      </c>
      <c r="M86" s="1">
        <f>IF(ISERROR(計算１!H1831),9999,計算１!H1831)</f>
        <v>31</v>
      </c>
      <c r="N86" s="1">
        <f>IF(ISERROR(計算１!H1832),9999,計算１!H1832)</f>
        <v>31</v>
      </c>
      <c r="O86" s="1">
        <f>IF(ISERROR(計算１!H1833),9999,計算１!H1833)</f>
        <v>30</v>
      </c>
      <c r="P86" s="1">
        <f>IF(ISERROR(計算１!H1834),9999,計算１!H1834)</f>
        <v>31</v>
      </c>
      <c r="Q86" s="1">
        <f>IF(ISERROR(計算１!H1835),9999,計算１!H1835)</f>
        <v>31</v>
      </c>
      <c r="R86" s="1">
        <f>IF(ISERROR(計算１!H1836),9999,計算１!H1836)</f>
        <v>31</v>
      </c>
      <c r="S86" s="1">
        <f>IF(ISERROR(計算１!H1837),9999,計算１!H1837)</f>
        <v>31</v>
      </c>
      <c r="T86" s="1">
        <f>IF(ISERROR(計算１!H1838),9999,計算１!H1838)</f>
        <v>31</v>
      </c>
      <c r="U86" s="1">
        <f>IF(ISERROR(計算１!H1839),9999,計算１!H1839)</f>
        <v>30</v>
      </c>
      <c r="V86" s="1">
        <f>IF(ISERROR(計算１!H1840),9999,計算１!H1840)</f>
        <v>30</v>
      </c>
      <c r="W86" s="1">
        <f>IF(ISERROR(計算１!H1841),9999,計算１!H1841)</f>
        <v>30</v>
      </c>
      <c r="X86" s="1">
        <f>IF(ISERROR(計算１!H1842),9999,計算１!H1842)</f>
        <v>30</v>
      </c>
      <c r="Y86" s="1">
        <f>IF(ISERROR(計算１!H1843),9999,計算１!H1843)</f>
        <v>28</v>
      </c>
      <c r="Z86" s="1">
        <f>IF(ISERROR(計算１!H1844),9999,計算１!H1844)</f>
        <v>28</v>
      </c>
      <c r="AA86" s="1">
        <f>IF(ISERROR(計算１!H1845),9999,計算１!H1845)</f>
        <v>27</v>
      </c>
      <c r="AB86" s="1">
        <f>IF(ISERROR(計算１!H1846),9999,計算１!H1846)</f>
        <v>28</v>
      </c>
      <c r="AC86" s="1">
        <f>IF(ISERROR(計算１!H1847),9999,計算１!H1847)</f>
        <v>29</v>
      </c>
      <c r="AD86" s="1">
        <f>IF(ISERROR(計算１!H1848),9999,計算１!H1848)</f>
        <v>30</v>
      </c>
      <c r="AE86" s="1">
        <f>IF(ISERROR(計算１!H1849),9999,計算１!H1849)</f>
        <v>31</v>
      </c>
    </row>
    <row r="87" spans="1:31" x14ac:dyDescent="0.55000000000000004">
      <c r="A87" s="1">
        <f>値貼り付け用シート!A87</f>
        <v>2026</v>
      </c>
      <c r="B87" s="2">
        <f>値貼り付け用シート!B87</f>
        <v>99999999</v>
      </c>
      <c r="C87" s="1">
        <f>値貼り付け用シート!C87</f>
        <v>999</v>
      </c>
      <c r="D87" s="3">
        <f>値貼り付け用シート!D87</f>
        <v>6</v>
      </c>
      <c r="E87" s="1" t="str">
        <f>値貼り付け用シート!E87</f>
        <v>PPB</v>
      </c>
      <c r="F87" s="3">
        <f>値貼り付け用シート!F87</f>
        <v>6</v>
      </c>
      <c r="G87" s="3">
        <f>値貼り付け用シート!G87</f>
        <v>16</v>
      </c>
      <c r="H87" s="1">
        <f>IF(ISERROR(計算１!H1850),9999,計算１!H1850)</f>
        <v>31</v>
      </c>
      <c r="I87" s="1">
        <f>IF(ISERROR(計算１!H1851),9999,計算１!H1851)</f>
        <v>32</v>
      </c>
      <c r="J87" s="1">
        <f>IF(ISERROR(計算１!H1852),9999,計算１!H1852)</f>
        <v>32</v>
      </c>
      <c r="K87" s="1">
        <f>IF(ISERROR(計算１!H1853),9999,計算１!H1853)</f>
        <v>32</v>
      </c>
      <c r="L87" s="1">
        <f>IF(ISERROR(計算１!H1854),9999,計算１!H1854)</f>
        <v>31</v>
      </c>
      <c r="M87" s="1">
        <f>IF(ISERROR(計算１!H1855),9999,計算１!H1855)</f>
        <v>28</v>
      </c>
      <c r="N87" s="1">
        <f>IF(ISERROR(計算１!H1856),9999,計算１!H1856)</f>
        <v>27</v>
      </c>
      <c r="O87" s="1">
        <f>IF(ISERROR(計算１!H1857),9999,計算１!H1857)</f>
        <v>25</v>
      </c>
      <c r="P87" s="1">
        <f>IF(ISERROR(計算１!H1858),9999,計算１!H1858)</f>
        <v>26</v>
      </c>
      <c r="Q87" s="1">
        <f>IF(ISERROR(計算１!H1859),9999,計算１!H1859)</f>
        <v>28</v>
      </c>
      <c r="R87" s="1">
        <f>IF(ISERROR(計算１!H1860),9999,計算１!H1860)</f>
        <v>31</v>
      </c>
      <c r="S87" s="1">
        <f>IF(ISERROR(計算１!H1861),9999,計算１!H1861)</f>
        <v>36</v>
      </c>
      <c r="T87" s="1">
        <f>IF(ISERROR(計算１!H1862),9999,計算１!H1862)</f>
        <v>41</v>
      </c>
      <c r="U87" s="1">
        <f>IF(ISERROR(計算１!H1863),9999,計算１!H1863)</f>
        <v>48</v>
      </c>
      <c r="V87" s="1">
        <f>IF(ISERROR(計算１!H1864),9999,計算１!H1864)</f>
        <v>53</v>
      </c>
      <c r="W87" s="1">
        <f>IF(ISERROR(計算１!H1865),9999,計算１!H1865)</f>
        <v>57</v>
      </c>
      <c r="X87" s="1">
        <f>IF(ISERROR(計算１!H1866),9999,計算１!H1866)</f>
        <v>59</v>
      </c>
      <c r="Y87" s="1">
        <f>IF(ISERROR(計算１!H1867),9999,計算１!H1867)</f>
        <v>61</v>
      </c>
      <c r="Z87" s="1">
        <f>IF(ISERROR(計算１!H1868),9999,計算１!H1868)</f>
        <v>60</v>
      </c>
      <c r="AA87" s="1">
        <f>IF(ISERROR(計算１!H1869),9999,計算１!H1869)</f>
        <v>59</v>
      </c>
      <c r="AB87" s="1">
        <f>IF(ISERROR(計算１!H1870),9999,計算１!H1870)</f>
        <v>57</v>
      </c>
      <c r="AC87" s="1">
        <f>IF(ISERROR(計算１!H1871),9999,計算１!H1871)</f>
        <v>55</v>
      </c>
      <c r="AD87" s="1">
        <f>IF(ISERROR(計算１!H1872),9999,計算１!H1872)</f>
        <v>52</v>
      </c>
      <c r="AE87" s="1">
        <f>IF(ISERROR(計算１!H1873),9999,計算１!H1873)</f>
        <v>51</v>
      </c>
    </row>
    <row r="88" spans="1:31" x14ac:dyDescent="0.55000000000000004">
      <c r="A88" s="1">
        <f>値貼り付け用シート!A88</f>
        <v>2026</v>
      </c>
      <c r="B88" s="2">
        <f>値貼り付け用シート!B88</f>
        <v>99999999</v>
      </c>
      <c r="C88" s="1">
        <f>値貼り付け用シート!C88</f>
        <v>999</v>
      </c>
      <c r="D88" s="3">
        <f>値貼り付け用シート!D88</f>
        <v>6</v>
      </c>
      <c r="E88" s="1" t="str">
        <f>値貼り付け用シート!E88</f>
        <v>PPB</v>
      </c>
      <c r="F88" s="3">
        <f>値貼り付け用シート!F88</f>
        <v>6</v>
      </c>
      <c r="G88" s="3">
        <f>値貼り付け用シート!G88</f>
        <v>17</v>
      </c>
      <c r="H88" s="1">
        <f>IF(ISERROR(計算１!H1874),9999,計算１!H1874)</f>
        <v>50</v>
      </c>
      <c r="I88" s="1">
        <f>IF(ISERROR(計算１!H1875),9999,計算１!H1875)</f>
        <v>49</v>
      </c>
      <c r="J88" s="1">
        <f>IF(ISERROR(計算１!H1876),9999,計算１!H1876)</f>
        <v>47</v>
      </c>
      <c r="K88" s="1">
        <f>IF(ISERROR(計算１!H1877),9999,計算１!H1877)</f>
        <v>45</v>
      </c>
      <c r="L88" s="1">
        <f>IF(ISERROR(計算１!H1878),9999,計算１!H1878)</f>
        <v>41</v>
      </c>
      <c r="M88" s="1">
        <f>IF(ISERROR(計算１!H1879),9999,計算１!H1879)</f>
        <v>36</v>
      </c>
      <c r="N88" s="1">
        <f>IF(ISERROR(計算１!H1880),9999,計算１!H1880)</f>
        <v>32</v>
      </c>
      <c r="O88" s="1">
        <f>IF(ISERROR(計算１!H1881),9999,計算１!H1881)</f>
        <v>29</v>
      </c>
      <c r="P88" s="1">
        <f>IF(ISERROR(計算１!H1882),9999,計算１!H1882)</f>
        <v>31</v>
      </c>
      <c r="Q88" s="1">
        <f>IF(ISERROR(計算１!H1883),9999,計算１!H1883)</f>
        <v>31</v>
      </c>
      <c r="R88" s="1">
        <f>IF(ISERROR(計算１!H1884),9999,計算１!H1884)</f>
        <v>33</v>
      </c>
      <c r="S88" s="1">
        <f>IF(ISERROR(計算１!H1885),9999,計算１!H1885)</f>
        <v>36</v>
      </c>
      <c r="T88" s="1">
        <f>IF(ISERROR(計算１!H1886),9999,計算１!H1886)</f>
        <v>42</v>
      </c>
      <c r="U88" s="1">
        <f>IF(ISERROR(計算１!H1887),9999,計算１!H1887)</f>
        <v>50</v>
      </c>
      <c r="V88" s="1">
        <f>IF(ISERROR(計算１!H1888),9999,計算１!H1888)</f>
        <v>57</v>
      </c>
      <c r="W88" s="1">
        <f>IF(ISERROR(計算１!H1889),9999,計算１!H1889)</f>
        <v>62</v>
      </c>
      <c r="X88" s="1">
        <f>IF(ISERROR(計算１!H1890),9999,計算１!H1890)</f>
        <v>66</v>
      </c>
      <c r="Y88" s="1">
        <f>IF(ISERROR(計算１!H1891),9999,計算１!H1891)</f>
        <v>68</v>
      </c>
      <c r="Z88" s="1">
        <f>IF(ISERROR(計算１!H1892),9999,計算１!H1892)</f>
        <v>68</v>
      </c>
      <c r="AA88" s="1">
        <f>IF(ISERROR(計算１!H1893),9999,計算１!H1893)</f>
        <v>69</v>
      </c>
      <c r="AB88" s="1">
        <f>IF(ISERROR(計算１!H1894),9999,計算１!H1894)</f>
        <v>68</v>
      </c>
      <c r="AC88" s="1">
        <f>IF(ISERROR(計算１!H1895),9999,計算１!H1895)</f>
        <v>66</v>
      </c>
      <c r="AD88" s="1">
        <f>IF(ISERROR(計算１!H1896),9999,計算１!H1896)</f>
        <v>64</v>
      </c>
      <c r="AE88" s="1">
        <f>IF(ISERROR(計算１!H1897),9999,計算１!H1897)</f>
        <v>62</v>
      </c>
    </row>
    <row r="89" spans="1:31" x14ac:dyDescent="0.55000000000000004">
      <c r="A89" s="1">
        <f>値貼り付け用シート!A89</f>
        <v>2026</v>
      </c>
      <c r="B89" s="2">
        <f>値貼り付け用シート!B89</f>
        <v>99999999</v>
      </c>
      <c r="C89" s="1">
        <f>値貼り付け用シート!C89</f>
        <v>999</v>
      </c>
      <c r="D89" s="3">
        <f>値貼り付け用シート!D89</f>
        <v>6</v>
      </c>
      <c r="E89" s="1" t="str">
        <f>値貼り付け用シート!E89</f>
        <v>PPB</v>
      </c>
      <c r="F89" s="3">
        <f>値貼り付け用シート!F89</f>
        <v>6</v>
      </c>
      <c r="G89" s="3">
        <f>値貼り付け用シート!G89</f>
        <v>18</v>
      </c>
      <c r="H89" s="1">
        <f>IF(ISERROR(計算１!H1898),9999,計算１!H1898)</f>
        <v>60</v>
      </c>
      <c r="I89" s="1">
        <f>IF(ISERROR(計算１!H1899),9999,計算１!H1899)</f>
        <v>57</v>
      </c>
      <c r="J89" s="1">
        <f>IF(ISERROR(計算１!H1900),9999,計算１!H1900)</f>
        <v>54</v>
      </c>
      <c r="K89" s="1">
        <f>IF(ISERROR(計算１!H1901),9999,計算１!H1901)</f>
        <v>50</v>
      </c>
      <c r="L89" s="1">
        <f>IF(ISERROR(計算１!H1902),9999,計算１!H1902)</f>
        <v>46</v>
      </c>
      <c r="M89" s="1">
        <f>IF(ISERROR(計算１!H1903),9999,計算１!H1903)</f>
        <v>41</v>
      </c>
      <c r="N89" s="1">
        <f>IF(ISERROR(計算１!H1904),9999,計算１!H1904)</f>
        <v>38</v>
      </c>
      <c r="O89" s="1">
        <f>IF(ISERROR(計算１!H1905),9999,計算１!H1905)</f>
        <v>36</v>
      </c>
      <c r="P89" s="1">
        <f>IF(ISERROR(計算１!H1906),9999,計算１!H1906)</f>
        <v>37</v>
      </c>
      <c r="Q89" s="1">
        <f>IF(ISERROR(計算１!H1907),9999,計算１!H1907)</f>
        <v>40</v>
      </c>
      <c r="R89" s="1">
        <f>IF(ISERROR(計算１!H1908),9999,計算１!H1908)</f>
        <v>43</v>
      </c>
      <c r="S89" s="1">
        <f>IF(ISERROR(計算１!H1909),9999,計算１!H1909)</f>
        <v>48</v>
      </c>
      <c r="T89" s="1">
        <f>IF(ISERROR(計算１!H1910),9999,計算１!H1910)</f>
        <v>54</v>
      </c>
      <c r="U89" s="1">
        <f>IF(ISERROR(計算１!H1911),9999,計算１!H1911)</f>
        <v>61</v>
      </c>
      <c r="V89" s="1">
        <f>IF(ISERROR(計算１!H1912),9999,計算１!H1912)</f>
        <v>65</v>
      </c>
      <c r="W89" s="1">
        <f>IF(ISERROR(計算１!H1913),9999,計算１!H1913)</f>
        <v>68</v>
      </c>
      <c r="X89" s="1">
        <f>IF(ISERROR(計算１!H1914),9999,計算１!H1914)</f>
        <v>70</v>
      </c>
      <c r="Y89" s="1">
        <f>IF(ISERROR(計算１!H1915),9999,計算１!H1915)</f>
        <v>69</v>
      </c>
      <c r="Z89" s="1">
        <f>IF(ISERROR(計算１!H1916),9999,計算１!H1916)</f>
        <v>67</v>
      </c>
      <c r="AA89" s="1">
        <f>IF(ISERROR(計算１!H1917),9999,計算１!H1917)</f>
        <v>65</v>
      </c>
      <c r="AB89" s="1">
        <f>IF(ISERROR(計算１!H1918),9999,計算１!H1918)</f>
        <v>61</v>
      </c>
      <c r="AC89" s="1">
        <f>IF(ISERROR(計算１!H1919),9999,計算１!H1919)</f>
        <v>55</v>
      </c>
      <c r="AD89" s="1">
        <f>IF(ISERROR(計算１!H1920),9999,計算１!H1920)</f>
        <v>49</v>
      </c>
      <c r="AE89" s="1">
        <f>IF(ISERROR(計算１!H1921),9999,計算１!H1921)</f>
        <v>42</v>
      </c>
    </row>
    <row r="90" spans="1:31" x14ac:dyDescent="0.55000000000000004">
      <c r="A90" s="1">
        <f>値貼り付け用シート!A90</f>
        <v>2026</v>
      </c>
      <c r="B90" s="2">
        <f>値貼り付け用シート!B90</f>
        <v>99999999</v>
      </c>
      <c r="C90" s="1">
        <f>値貼り付け用シート!C90</f>
        <v>999</v>
      </c>
      <c r="D90" s="3">
        <f>値貼り付け用シート!D90</f>
        <v>6</v>
      </c>
      <c r="E90" s="1" t="str">
        <f>値貼り付け用シート!E90</f>
        <v>PPB</v>
      </c>
      <c r="F90" s="3">
        <f>値貼り付け用シート!F90</f>
        <v>6</v>
      </c>
      <c r="G90" s="3">
        <f>値貼り付け用シート!G90</f>
        <v>19</v>
      </c>
      <c r="H90" s="1">
        <f>IF(ISERROR(計算１!H1922),9999,計算１!H1922)</f>
        <v>37</v>
      </c>
      <c r="I90" s="1">
        <f>IF(ISERROR(計算１!H1923),9999,計算１!H1923)</f>
        <v>34</v>
      </c>
      <c r="J90" s="1">
        <f>IF(ISERROR(計算１!H1924),9999,計算１!H1924)</f>
        <v>37</v>
      </c>
      <c r="K90" s="1">
        <f>IF(ISERROR(計算１!H1925),9999,計算１!H1925)</f>
        <v>40</v>
      </c>
      <c r="L90" s="1">
        <f>IF(ISERROR(計算１!H1926),9999,計算１!H1926)</f>
        <v>42</v>
      </c>
      <c r="M90" s="1">
        <f>IF(ISERROR(計算１!H1927),9999,計算１!H1927)</f>
        <v>46</v>
      </c>
      <c r="N90" s="1">
        <f>IF(ISERROR(計算１!H1928),9999,計算１!H1928)</f>
        <v>50</v>
      </c>
      <c r="O90" s="1">
        <f>IF(ISERROR(計算１!H1929),9999,計算１!H1929)</f>
        <v>54</v>
      </c>
      <c r="P90" s="1">
        <f>IF(ISERROR(計算１!H1930),9999,計算１!H1930)</f>
        <v>58</v>
      </c>
      <c r="Q90" s="1">
        <f>IF(ISERROR(計算１!H1931),9999,計算１!H1931)</f>
        <v>59</v>
      </c>
      <c r="R90" s="1">
        <f>IF(ISERROR(計算１!H1932),9999,計算１!H1932)</f>
        <v>56</v>
      </c>
      <c r="S90" s="1">
        <f>IF(ISERROR(計算１!H1933),9999,計算１!H1933)</f>
        <v>53</v>
      </c>
      <c r="T90" s="1">
        <f>IF(ISERROR(計算１!H1934),9999,計算１!H1934)</f>
        <v>51</v>
      </c>
      <c r="U90" s="1">
        <f>IF(ISERROR(計算１!H1935),9999,計算１!H1935)</f>
        <v>50</v>
      </c>
      <c r="V90" s="1">
        <f>IF(ISERROR(計算１!H1936),9999,計算１!H1936)</f>
        <v>49</v>
      </c>
      <c r="W90" s="1">
        <f>IF(ISERROR(計算１!H1937),9999,計算１!H1937)</f>
        <v>49</v>
      </c>
      <c r="X90" s="1">
        <f>IF(ISERROR(計算１!H1938),9999,計算１!H1938)</f>
        <v>48</v>
      </c>
      <c r="Y90" s="1">
        <f>IF(ISERROR(計算１!H1939),9999,計算１!H1939)</f>
        <v>47</v>
      </c>
      <c r="Z90" s="1">
        <f>IF(ISERROR(計算１!H1940),9999,計算１!H1940)</f>
        <v>46</v>
      </c>
      <c r="AA90" s="1">
        <f>IF(ISERROR(計算１!H1941),9999,計算１!H1941)</f>
        <v>44</v>
      </c>
      <c r="AB90" s="1">
        <f>IF(ISERROR(計算１!H1942),9999,計算１!H1942)</f>
        <v>42</v>
      </c>
      <c r="AC90" s="1">
        <f>IF(ISERROR(計算１!H1943),9999,計算１!H1943)</f>
        <v>39</v>
      </c>
      <c r="AD90" s="1">
        <f>IF(ISERROR(計算１!H1944),9999,計算１!H1944)</f>
        <v>38</v>
      </c>
      <c r="AE90" s="1">
        <f>IF(ISERROR(計算１!H1945),9999,計算１!H1945)</f>
        <v>35</v>
      </c>
    </row>
    <row r="91" spans="1:31" x14ac:dyDescent="0.55000000000000004">
      <c r="A91" s="1">
        <f>値貼り付け用シート!A91</f>
        <v>2026</v>
      </c>
      <c r="B91" s="2">
        <f>値貼り付け用シート!B91</f>
        <v>99999999</v>
      </c>
      <c r="C91" s="1">
        <f>値貼り付け用シート!C91</f>
        <v>999</v>
      </c>
      <c r="D91" s="3">
        <f>値貼り付け用シート!D91</f>
        <v>6</v>
      </c>
      <c r="E91" s="1" t="str">
        <f>値貼り付け用シート!E91</f>
        <v>PPB</v>
      </c>
      <c r="F91" s="3">
        <f>値貼り付け用シート!F91</f>
        <v>6</v>
      </c>
      <c r="G91" s="3">
        <f>値貼り付け用シート!G91</f>
        <v>20</v>
      </c>
      <c r="H91" s="1">
        <f>IF(ISERROR(計算１!H1946),9999,計算１!H1946)</f>
        <v>32</v>
      </c>
      <c r="I91" s="1">
        <f>IF(ISERROR(計算１!H1947),9999,計算１!H1947)</f>
        <v>30</v>
      </c>
      <c r="J91" s="1">
        <f>IF(ISERROR(計算１!H1948),9999,計算１!H1948)</f>
        <v>28</v>
      </c>
      <c r="K91" s="1">
        <f>IF(ISERROR(計算１!H1949),9999,計算１!H1949)</f>
        <v>28</v>
      </c>
      <c r="L91" s="1">
        <f>IF(ISERROR(計算１!H1950),9999,計算１!H1950)</f>
        <v>27</v>
      </c>
      <c r="M91" s="1">
        <f>IF(ISERROR(計算１!H1951),9999,計算１!H1951)</f>
        <v>27</v>
      </c>
      <c r="N91" s="1">
        <f>IF(ISERROR(計算１!H1952),9999,計算１!H1952)</f>
        <v>26</v>
      </c>
      <c r="O91" s="1">
        <f>IF(ISERROR(計算１!H1953),9999,計算１!H1953)</f>
        <v>26</v>
      </c>
      <c r="P91" s="1">
        <f>IF(ISERROR(計算１!H1954),9999,計算１!H1954)</f>
        <v>28</v>
      </c>
      <c r="Q91" s="1">
        <f>IF(ISERROR(計算１!H1955),9999,計算１!H1955)</f>
        <v>28</v>
      </c>
      <c r="R91" s="1">
        <f>IF(ISERROR(計算１!H1956),9999,計算１!H1956)</f>
        <v>29</v>
      </c>
      <c r="S91" s="1">
        <f>IF(ISERROR(計算１!H1957),9999,計算１!H1957)</f>
        <v>29</v>
      </c>
      <c r="T91" s="1">
        <f>IF(ISERROR(計算１!H1958),9999,計算１!H1958)</f>
        <v>30</v>
      </c>
      <c r="U91" s="1">
        <f>IF(ISERROR(計算１!H1959),9999,計算１!H1959)</f>
        <v>33</v>
      </c>
      <c r="V91" s="1">
        <f>IF(ISERROR(計算１!H1960),9999,計算１!H1960)</f>
        <v>36</v>
      </c>
      <c r="W91" s="1">
        <f>IF(ISERROR(計算１!H1961),9999,計算１!H1961)</f>
        <v>38</v>
      </c>
      <c r="X91" s="1">
        <f>IF(ISERROR(計算１!H1962),9999,計算１!H1962)</f>
        <v>40</v>
      </c>
      <c r="Y91" s="1">
        <f>IF(ISERROR(計算１!H1963),9999,計算１!H1963)</f>
        <v>41</v>
      </c>
      <c r="Z91" s="1">
        <f>IF(ISERROR(計算１!H1964),9999,計算１!H1964)</f>
        <v>41</v>
      </c>
      <c r="AA91" s="1">
        <f>IF(ISERROR(計算１!H1965),9999,計算１!H1965)</f>
        <v>40</v>
      </c>
      <c r="AB91" s="1">
        <f>IF(ISERROR(計算１!H1966),9999,計算１!H1966)</f>
        <v>38</v>
      </c>
      <c r="AC91" s="1">
        <f>IF(ISERROR(計算１!H1967),9999,計算１!H1967)</f>
        <v>36</v>
      </c>
      <c r="AD91" s="1">
        <f>IF(ISERROR(計算１!H1968),9999,計算１!H1968)</f>
        <v>33</v>
      </c>
      <c r="AE91" s="1">
        <f>IF(ISERROR(計算１!H1969),9999,計算１!H1969)</f>
        <v>30</v>
      </c>
    </row>
    <row r="92" spans="1:31" x14ac:dyDescent="0.55000000000000004">
      <c r="A92" s="1">
        <f>値貼り付け用シート!A92</f>
        <v>2026</v>
      </c>
      <c r="B92" s="2">
        <f>値貼り付け用シート!B92</f>
        <v>99999999</v>
      </c>
      <c r="C92" s="1">
        <f>値貼り付け用シート!C92</f>
        <v>999</v>
      </c>
      <c r="D92" s="3">
        <f>値貼り付け用シート!D92</f>
        <v>6</v>
      </c>
      <c r="E92" s="1" t="str">
        <f>値貼り付け用シート!E92</f>
        <v>PPB</v>
      </c>
      <c r="F92" s="3">
        <f>値貼り付け用シート!F92</f>
        <v>6</v>
      </c>
      <c r="G92" s="3">
        <f>値貼り付け用シート!G92</f>
        <v>21</v>
      </c>
      <c r="H92" s="1">
        <f>IF(ISERROR(計算１!H1970),9999,計算１!H1970)</f>
        <v>27</v>
      </c>
      <c r="I92" s="1">
        <f>IF(ISERROR(計算１!H1971),9999,計算１!H1971)</f>
        <v>24</v>
      </c>
      <c r="J92" s="1">
        <f>IF(ISERROR(計算１!H1972),9999,計算１!H1972)</f>
        <v>23</v>
      </c>
      <c r="K92" s="1">
        <f>IF(ISERROR(計算１!H1973),9999,計算１!H1973)</f>
        <v>22</v>
      </c>
      <c r="L92" s="1">
        <f>IF(ISERROR(計算１!H1974),9999,計算１!H1974)</f>
        <v>21</v>
      </c>
      <c r="M92" s="1">
        <f>IF(ISERROR(計算１!H1975),9999,計算１!H1975)</f>
        <v>21</v>
      </c>
      <c r="N92" s="1">
        <f>IF(ISERROR(計算１!H1976),9999,計算１!H1976)</f>
        <v>21</v>
      </c>
      <c r="O92" s="1">
        <f>IF(ISERROR(計算１!H1977),9999,計算１!H1977)</f>
        <v>21</v>
      </c>
      <c r="P92" s="1">
        <f>IF(ISERROR(計算１!H1978),9999,計算１!H1978)</f>
        <v>23</v>
      </c>
      <c r="Q92" s="1">
        <f>IF(ISERROR(計算１!H1979),9999,計算１!H1979)</f>
        <v>24</v>
      </c>
      <c r="R92" s="1">
        <f>IF(ISERROR(計算１!H1980),9999,計算１!H1980)</f>
        <v>26</v>
      </c>
      <c r="S92" s="1">
        <f>IF(ISERROR(計算１!H1981),9999,計算１!H1981)</f>
        <v>30</v>
      </c>
      <c r="T92" s="1">
        <f>IF(ISERROR(計算１!H1982),9999,計算１!H1982)</f>
        <v>35</v>
      </c>
      <c r="U92" s="1">
        <f>IF(ISERROR(計算１!H1983),9999,計算１!H1983)</f>
        <v>40</v>
      </c>
      <c r="V92" s="1">
        <f>IF(ISERROR(計算１!H1984),9999,計算１!H1984)</f>
        <v>44</v>
      </c>
      <c r="W92" s="1">
        <f>IF(ISERROR(計算１!H1985),9999,計算１!H1985)</f>
        <v>47</v>
      </c>
      <c r="X92" s="1">
        <f>IF(ISERROR(計算１!H1986),9999,計算１!H1986)</f>
        <v>49</v>
      </c>
      <c r="Y92" s="1">
        <f>IF(ISERROR(計算１!H1987),9999,計算１!H1987)</f>
        <v>48</v>
      </c>
      <c r="Z92" s="1">
        <f>IF(ISERROR(計算１!H1988),9999,計算１!H1988)</f>
        <v>48</v>
      </c>
      <c r="AA92" s="1">
        <f>IF(ISERROR(計算１!H1989),9999,計算１!H1989)</f>
        <v>46</v>
      </c>
      <c r="AB92" s="1">
        <f>IF(ISERROR(計算１!H1990),9999,計算１!H1990)</f>
        <v>43</v>
      </c>
      <c r="AC92" s="1">
        <f>IF(ISERROR(計算１!H1991),9999,計算１!H1991)</f>
        <v>39</v>
      </c>
      <c r="AD92" s="1">
        <f>IF(ISERROR(計算１!H1992),9999,計算１!H1992)</f>
        <v>35</v>
      </c>
      <c r="AE92" s="1">
        <f>IF(ISERROR(計算１!H1993),9999,計算１!H1993)</f>
        <v>32</v>
      </c>
    </row>
    <row r="93" spans="1:31" x14ac:dyDescent="0.55000000000000004">
      <c r="A93" s="1">
        <f>値貼り付け用シート!A93</f>
        <v>2026</v>
      </c>
      <c r="B93" s="2">
        <f>値貼り付け用シート!B93</f>
        <v>99999999</v>
      </c>
      <c r="C93" s="1">
        <f>値貼り付け用シート!C93</f>
        <v>999</v>
      </c>
      <c r="D93" s="3">
        <f>値貼り付け用シート!D93</f>
        <v>6</v>
      </c>
      <c r="E93" s="1" t="str">
        <f>値貼り付け用シート!E93</f>
        <v>PPB</v>
      </c>
      <c r="F93" s="3">
        <f>値貼り付け用シート!F93</f>
        <v>6</v>
      </c>
      <c r="G93" s="3">
        <f>値貼り付け用シート!G93</f>
        <v>22</v>
      </c>
      <c r="H93" s="1">
        <f>IF(ISERROR(計算１!H1994),9999,計算１!H1994)</f>
        <v>29</v>
      </c>
      <c r="I93" s="1">
        <f>IF(ISERROR(計算１!H1995),9999,計算１!H1995)</f>
        <v>27</v>
      </c>
      <c r="J93" s="1">
        <f>IF(ISERROR(計算１!H1996),9999,計算１!H1996)</f>
        <v>25</v>
      </c>
      <c r="K93" s="1">
        <f>IF(ISERROR(計算１!H1997),9999,計算１!H1997)</f>
        <v>25</v>
      </c>
      <c r="L93" s="1">
        <f>IF(ISERROR(計算１!H1998),9999,計算１!H1998)</f>
        <v>26</v>
      </c>
      <c r="M93" s="1">
        <f>IF(ISERROR(計算１!H1999),9999,計算１!H1999)</f>
        <v>26</v>
      </c>
      <c r="N93" s="1">
        <f>IF(ISERROR(計算１!H2000),9999,計算１!H2000)</f>
        <v>25</v>
      </c>
      <c r="O93" s="1">
        <f>IF(ISERROR(計算１!H2001),9999,計算１!H2001)</f>
        <v>24</v>
      </c>
      <c r="P93" s="1">
        <f>IF(ISERROR(計算１!H2002),9999,計算１!H2002)</f>
        <v>24</v>
      </c>
      <c r="Q93" s="1">
        <f>IF(ISERROR(計算１!H2003),9999,計算１!H2003)</f>
        <v>23</v>
      </c>
      <c r="R93" s="1">
        <f>IF(ISERROR(計算１!H2004),9999,計算１!H2004)</f>
        <v>22</v>
      </c>
      <c r="S93" s="1">
        <f>IF(ISERROR(計算１!H2005),9999,計算１!H2005)</f>
        <v>22</v>
      </c>
      <c r="T93" s="1">
        <f>IF(ISERROR(計算１!H2006),9999,計算１!H2006)</f>
        <v>22</v>
      </c>
      <c r="U93" s="1">
        <f>IF(ISERROR(計算１!H2007),9999,計算１!H2007)</f>
        <v>22</v>
      </c>
      <c r="V93" s="1">
        <f>IF(ISERROR(計算１!H2008),9999,計算１!H2008)</f>
        <v>24</v>
      </c>
      <c r="W93" s="1">
        <f>IF(ISERROR(計算１!H2009),9999,計算１!H2009)</f>
        <v>25</v>
      </c>
      <c r="X93" s="1">
        <f>IF(ISERROR(計算１!H2010),9999,計算１!H2010)</f>
        <v>26</v>
      </c>
      <c r="Y93" s="1">
        <f>IF(ISERROR(計算１!H2011),9999,計算１!H2011)</f>
        <v>27</v>
      </c>
      <c r="Z93" s="1">
        <f>IF(ISERROR(計算１!H2012),9999,計算１!H2012)</f>
        <v>27</v>
      </c>
      <c r="AA93" s="1">
        <f>IF(ISERROR(計算１!H2013),9999,計算１!H2013)</f>
        <v>28</v>
      </c>
      <c r="AB93" s="1">
        <f>IF(ISERROR(計算１!H2014),9999,計算１!H2014)</f>
        <v>29</v>
      </c>
      <c r="AC93" s="1">
        <f>IF(ISERROR(計算１!H2015),9999,計算１!H2015)</f>
        <v>29</v>
      </c>
      <c r="AD93" s="1">
        <f>IF(ISERROR(計算１!H2016),9999,計算１!H2016)</f>
        <v>30</v>
      </c>
      <c r="AE93" s="1">
        <f>IF(ISERROR(計算１!H2017),9999,計算１!H2017)</f>
        <v>30</v>
      </c>
    </row>
    <row r="94" spans="1:31" x14ac:dyDescent="0.55000000000000004">
      <c r="A94" s="1">
        <f>値貼り付け用シート!A94</f>
        <v>2026</v>
      </c>
      <c r="B94" s="2">
        <f>値貼り付け用シート!B94</f>
        <v>99999999</v>
      </c>
      <c r="C94" s="1">
        <f>値貼り付け用シート!C94</f>
        <v>999</v>
      </c>
      <c r="D94" s="3">
        <f>値貼り付け用シート!D94</f>
        <v>6</v>
      </c>
      <c r="E94" s="1" t="str">
        <f>値貼り付け用シート!E94</f>
        <v>PPB</v>
      </c>
      <c r="F94" s="3">
        <f>値貼り付け用シート!F94</f>
        <v>6</v>
      </c>
      <c r="G94" s="3">
        <f>値貼り付け用シート!G94</f>
        <v>23</v>
      </c>
      <c r="H94" s="1">
        <f>IF(ISERROR(計算１!H2018),9999,計算１!H2018)</f>
        <v>31</v>
      </c>
      <c r="I94" s="1">
        <f>IF(ISERROR(計算１!H2019),9999,計算１!H2019)</f>
        <v>33</v>
      </c>
      <c r="J94" s="1">
        <f>IF(ISERROR(計算１!H2020),9999,計算１!H2020)</f>
        <v>34</v>
      </c>
      <c r="K94" s="1">
        <f>IF(ISERROR(計算１!H2021),9999,計算１!H2021)</f>
        <v>33</v>
      </c>
      <c r="L94" s="1">
        <f>IF(ISERROR(計算１!H2022),9999,計算１!H2022)</f>
        <v>31</v>
      </c>
      <c r="M94" s="1">
        <f>IF(ISERROR(計算１!H2023),9999,計算１!H2023)</f>
        <v>30</v>
      </c>
      <c r="N94" s="1">
        <f>IF(ISERROR(計算１!H2024),9999,計算１!H2024)</f>
        <v>29</v>
      </c>
      <c r="O94" s="1">
        <f>IF(ISERROR(計算１!H2025),9999,計算１!H2025)</f>
        <v>28</v>
      </c>
      <c r="P94" s="1">
        <f>IF(ISERROR(計算１!H2026),9999,計算１!H2026)</f>
        <v>28</v>
      </c>
      <c r="Q94" s="1">
        <f>IF(ISERROR(計算１!H2027),9999,計算１!H2027)</f>
        <v>27</v>
      </c>
      <c r="R94" s="1">
        <f>IF(ISERROR(計算１!H2028),9999,計算１!H2028)</f>
        <v>26</v>
      </c>
      <c r="S94" s="1">
        <f>IF(ISERROR(計算１!H2029),9999,計算１!H2029)</f>
        <v>26</v>
      </c>
      <c r="T94" s="1">
        <f>IF(ISERROR(計算１!H2030),9999,計算１!H2030)</f>
        <v>25</v>
      </c>
      <c r="U94" s="1">
        <f>IF(ISERROR(計算１!H2031),9999,計算１!H2031)</f>
        <v>24</v>
      </c>
      <c r="V94" s="1">
        <f>IF(ISERROR(計算１!H2032),9999,計算１!H2032)</f>
        <v>25</v>
      </c>
      <c r="W94" s="1">
        <f>IF(ISERROR(計算１!H2033),9999,計算１!H2033)</f>
        <v>25</v>
      </c>
      <c r="X94" s="1">
        <f>IF(ISERROR(計算１!H2034),9999,計算１!H2034)</f>
        <v>26</v>
      </c>
      <c r="Y94" s="1">
        <f>IF(ISERROR(計算１!H2035),9999,計算１!H2035)</f>
        <v>26</v>
      </c>
      <c r="Z94" s="1">
        <f>IF(ISERROR(計算１!H2036),9999,計算１!H2036)</f>
        <v>26</v>
      </c>
      <c r="AA94" s="1">
        <f>IF(ISERROR(計算１!H2037),9999,計算１!H2037)</f>
        <v>25</v>
      </c>
      <c r="AB94" s="1">
        <f>IF(ISERROR(計算１!H2038),9999,計算１!H2038)</f>
        <v>25</v>
      </c>
      <c r="AC94" s="1">
        <f>IF(ISERROR(計算１!H2039),9999,計算１!H2039)</f>
        <v>25</v>
      </c>
      <c r="AD94" s="1">
        <f>IF(ISERROR(計算１!H2040),9999,計算１!H2040)</f>
        <v>24</v>
      </c>
      <c r="AE94" s="1">
        <f>IF(ISERROR(計算１!H2041),9999,計算１!H2041)</f>
        <v>22</v>
      </c>
    </row>
    <row r="95" spans="1:31" x14ac:dyDescent="0.55000000000000004">
      <c r="A95" s="1">
        <f>値貼り付け用シート!A95</f>
        <v>2026</v>
      </c>
      <c r="B95" s="2">
        <f>値貼り付け用シート!B95</f>
        <v>99999999</v>
      </c>
      <c r="C95" s="1">
        <f>値貼り付け用シート!C95</f>
        <v>999</v>
      </c>
      <c r="D95" s="3">
        <f>値貼り付け用シート!D95</f>
        <v>6</v>
      </c>
      <c r="E95" s="1" t="str">
        <f>値貼り付け用シート!E95</f>
        <v>PPB</v>
      </c>
      <c r="F95" s="3">
        <f>値貼り付け用シート!F95</f>
        <v>6</v>
      </c>
      <c r="G95" s="3">
        <f>値貼り付け用シート!G95</f>
        <v>24</v>
      </c>
      <c r="H95" s="1">
        <f>IF(ISERROR(計算１!H2042),9999,計算１!H2042)</f>
        <v>20</v>
      </c>
      <c r="I95" s="1">
        <f>IF(ISERROR(計算１!H2043),9999,計算１!H2043)</f>
        <v>18</v>
      </c>
      <c r="J95" s="1">
        <f>IF(ISERROR(計算１!H2044),9999,計算１!H2044)</f>
        <v>18</v>
      </c>
      <c r="K95" s="1">
        <f>IF(ISERROR(計算１!H2045),9999,計算１!H2045)</f>
        <v>18</v>
      </c>
      <c r="L95" s="1">
        <f>IF(ISERROR(計算１!H2046),9999,計算１!H2046)</f>
        <v>17</v>
      </c>
      <c r="M95" s="1">
        <f>IF(ISERROR(計算１!H2047),9999,計算１!H2047)</f>
        <v>17</v>
      </c>
      <c r="N95" s="1">
        <f>IF(ISERROR(計算１!H2048),9999,計算１!H2048)</f>
        <v>16</v>
      </c>
      <c r="O95" s="1">
        <f>IF(ISERROR(計算１!H2049),9999,計算１!H2049)</f>
        <v>18</v>
      </c>
      <c r="P95" s="1">
        <f>IF(ISERROR(計算１!H2050),9999,計算１!H2050)</f>
        <v>21</v>
      </c>
      <c r="Q95" s="1">
        <f>IF(ISERROR(計算１!H2051),9999,計算１!H2051)</f>
        <v>25</v>
      </c>
      <c r="R95" s="1">
        <f>IF(ISERROR(計算１!H2052),9999,計算１!H2052)</f>
        <v>31</v>
      </c>
      <c r="S95" s="1">
        <f>IF(ISERROR(計算１!H2053),9999,計算１!H2053)</f>
        <v>37</v>
      </c>
      <c r="T95" s="1">
        <f>IF(ISERROR(計算１!H2054),9999,計算１!H2054)</f>
        <v>44</v>
      </c>
      <c r="U95" s="1">
        <f>IF(ISERROR(計算１!H2055),9999,計算１!H2055)</f>
        <v>50</v>
      </c>
      <c r="V95" s="1">
        <f>IF(ISERROR(計算１!H2056),9999,計算１!H2056)</f>
        <v>56</v>
      </c>
      <c r="W95" s="1">
        <f>IF(ISERROR(計算１!H2057),9999,計算１!H2057)</f>
        <v>61</v>
      </c>
      <c r="X95" s="1">
        <f>IF(ISERROR(計算１!H2058),9999,計算１!H2058)</f>
        <v>62</v>
      </c>
      <c r="Y95" s="1">
        <f>IF(ISERROR(計算１!H2059),9999,計算１!H2059)</f>
        <v>62</v>
      </c>
      <c r="Z95" s="1">
        <f>IF(ISERROR(計算１!H2060),9999,計算１!H2060)</f>
        <v>61</v>
      </c>
      <c r="AA95" s="1">
        <f>IF(ISERROR(計算１!H2061),9999,計算１!H2061)</f>
        <v>59</v>
      </c>
      <c r="AB95" s="1">
        <f>IF(ISERROR(計算１!H2062),9999,計算１!H2062)</f>
        <v>55</v>
      </c>
      <c r="AC95" s="1">
        <f>IF(ISERROR(計算１!H2063),9999,計算１!H2063)</f>
        <v>52</v>
      </c>
      <c r="AD95" s="1">
        <f>IF(ISERROR(計算１!H2064),9999,計算１!H2064)</f>
        <v>47</v>
      </c>
      <c r="AE95" s="1">
        <f>IF(ISERROR(計算１!H2065),9999,計算１!H2065)</f>
        <v>43</v>
      </c>
    </row>
    <row r="96" spans="1:31" x14ac:dyDescent="0.55000000000000004">
      <c r="A96" s="1">
        <f>値貼り付け用シート!A96</f>
        <v>2026</v>
      </c>
      <c r="B96" s="2">
        <f>値貼り付け用シート!B96</f>
        <v>99999999</v>
      </c>
      <c r="C96" s="1">
        <f>値貼り付け用シート!C96</f>
        <v>999</v>
      </c>
      <c r="D96" s="3">
        <f>値貼り付け用シート!D96</f>
        <v>6</v>
      </c>
      <c r="E96" s="1" t="str">
        <f>値貼り付け用シート!E96</f>
        <v>PPB</v>
      </c>
      <c r="F96" s="3">
        <f>値貼り付け用シート!F96</f>
        <v>6</v>
      </c>
      <c r="G96" s="3">
        <f>値貼り付け用シート!G96</f>
        <v>25</v>
      </c>
      <c r="H96" s="1">
        <f>IF(ISERROR(計算１!H2066),9999,計算１!H2066)</f>
        <v>40</v>
      </c>
      <c r="I96" s="1">
        <f>IF(ISERROR(計算１!H2067),9999,計算１!H2067)</f>
        <v>39</v>
      </c>
      <c r="J96" s="1">
        <f>IF(ISERROR(計算１!H2068),9999,計算１!H2068)</f>
        <v>38</v>
      </c>
      <c r="K96" s="1">
        <f>IF(ISERROR(計算１!H2069),9999,計算１!H2069)</f>
        <v>38</v>
      </c>
      <c r="L96" s="1">
        <f>IF(ISERROR(計算１!H2070),9999,計算１!H2070)</f>
        <v>36</v>
      </c>
      <c r="M96" s="1">
        <f>IF(ISERROR(計算１!H2071),9999,計算１!H2071)</f>
        <v>36</v>
      </c>
      <c r="N96" s="1">
        <f>IF(ISERROR(計算１!H2072),9999,計算１!H2072)</f>
        <v>37</v>
      </c>
      <c r="O96" s="1">
        <f>IF(ISERROR(計算１!H2073),9999,計算１!H2073)</f>
        <v>38</v>
      </c>
      <c r="P96" s="1">
        <f>IF(ISERROR(計算１!H2074),9999,計算１!H2074)</f>
        <v>41</v>
      </c>
      <c r="Q96" s="1">
        <f>IF(ISERROR(計算１!H2075),9999,計算１!H2075)</f>
        <v>44</v>
      </c>
      <c r="R96" s="1">
        <f>IF(ISERROR(計算１!H2076),9999,計算１!H2076)</f>
        <v>46</v>
      </c>
      <c r="S96" s="1">
        <f>IF(ISERROR(計算１!H2077),9999,計算１!H2077)</f>
        <v>48</v>
      </c>
      <c r="T96" s="1">
        <f>IF(ISERROR(計算１!H2078),9999,計算１!H2078)</f>
        <v>54</v>
      </c>
      <c r="U96" s="1">
        <f>IF(ISERROR(計算１!H2079),9999,計算１!H2079)</f>
        <v>59</v>
      </c>
      <c r="V96" s="1">
        <f>IF(ISERROR(計算１!H2080),9999,計算１!H2080)</f>
        <v>64</v>
      </c>
      <c r="W96" s="1">
        <f>IF(ISERROR(計算１!H2081),9999,計算１!H2081)</f>
        <v>69</v>
      </c>
      <c r="X96" s="1">
        <f>IF(ISERROR(計算１!H2082),9999,計算１!H2082)</f>
        <v>75</v>
      </c>
      <c r="Y96" s="1">
        <f>IF(ISERROR(計算１!H2083),9999,計算１!H2083)</f>
        <v>78</v>
      </c>
      <c r="Z96" s="1">
        <f>IF(ISERROR(計算１!H2084),9999,計算１!H2084)</f>
        <v>78</v>
      </c>
      <c r="AA96" s="1">
        <f>IF(ISERROR(計算１!H2085),9999,計算１!H2085)</f>
        <v>77</v>
      </c>
      <c r="AB96" s="1">
        <f>IF(ISERROR(計算１!H2086),9999,計算１!H2086)</f>
        <v>73</v>
      </c>
      <c r="AC96" s="1">
        <f>IF(ISERROR(計算１!H2087),9999,計算１!H2087)</f>
        <v>69</v>
      </c>
      <c r="AD96" s="1">
        <f>IF(ISERROR(計算１!H2088),9999,計算１!H2088)</f>
        <v>64</v>
      </c>
      <c r="AE96" s="1">
        <f>IF(ISERROR(計算１!H2089),9999,計算１!H2089)</f>
        <v>58</v>
      </c>
    </row>
    <row r="97" spans="1:31" x14ac:dyDescent="0.55000000000000004">
      <c r="A97" s="1">
        <f>値貼り付け用シート!A97</f>
        <v>2026</v>
      </c>
      <c r="B97" s="2">
        <f>値貼り付け用シート!B97</f>
        <v>99999999</v>
      </c>
      <c r="C97" s="1">
        <f>値貼り付け用シート!C97</f>
        <v>999</v>
      </c>
      <c r="D97" s="3">
        <f>値貼り付け用シート!D97</f>
        <v>6</v>
      </c>
      <c r="E97" s="1" t="str">
        <f>値貼り付け用シート!E97</f>
        <v>PPB</v>
      </c>
      <c r="F97" s="3">
        <f>値貼り付け用シート!F97</f>
        <v>6</v>
      </c>
      <c r="G97" s="3">
        <f>値貼り付け用シート!G97</f>
        <v>26</v>
      </c>
      <c r="H97" s="1">
        <f>IF(ISERROR(計算１!H2090),9999,計算１!H2090)</f>
        <v>49</v>
      </c>
      <c r="I97" s="1">
        <f>IF(ISERROR(計算１!H2091),9999,計算１!H2091)</f>
        <v>42</v>
      </c>
      <c r="J97" s="1">
        <f>IF(ISERROR(計算１!H2092),9999,計算１!H2092)</f>
        <v>37</v>
      </c>
      <c r="K97" s="1">
        <f>IF(ISERROR(計算１!H2093),9999,計算１!H2093)</f>
        <v>32</v>
      </c>
      <c r="L97" s="1">
        <f>IF(ISERROR(計算１!H2094),9999,計算１!H2094)</f>
        <v>30</v>
      </c>
      <c r="M97" s="1">
        <f>IF(ISERROR(計算１!H2095),9999,計算１!H2095)</f>
        <v>27</v>
      </c>
      <c r="N97" s="1">
        <f>IF(ISERROR(計算１!H2096),9999,計算１!H2096)</f>
        <v>25</v>
      </c>
      <c r="O97" s="1">
        <f>IF(ISERROR(計算１!H2097),9999,計算１!H2097)</f>
        <v>24</v>
      </c>
      <c r="P97" s="1">
        <f>IF(ISERROR(計算１!H2098),9999,計算１!H2098)</f>
        <v>24</v>
      </c>
      <c r="Q97" s="1">
        <f>IF(ISERROR(計算１!H2099),9999,計算１!H2099)</f>
        <v>27</v>
      </c>
      <c r="R97" s="1">
        <f>IF(ISERROR(計算１!H2100),9999,計算１!H2100)</f>
        <v>31</v>
      </c>
      <c r="S97" s="1">
        <f>IF(ISERROR(計算１!H2101),9999,計算１!H2101)</f>
        <v>36</v>
      </c>
      <c r="T97" s="1">
        <f>IF(ISERROR(計算１!H2102),9999,計算１!H2102)</f>
        <v>44</v>
      </c>
      <c r="U97" s="1">
        <f>IF(ISERROR(計算１!H2103),9999,計算１!H2103)</f>
        <v>49</v>
      </c>
      <c r="V97" s="1">
        <f>IF(ISERROR(計算１!H2104),9999,計算１!H2104)</f>
        <v>53</v>
      </c>
      <c r="W97" s="1">
        <f>IF(ISERROR(計算１!H2105),9999,計算１!H2105)</f>
        <v>56</v>
      </c>
      <c r="X97" s="1">
        <f>IF(ISERROR(計算１!H2106),9999,計算１!H2106)</f>
        <v>60</v>
      </c>
      <c r="Y97" s="1">
        <f>IF(ISERROR(計算１!H2107),9999,計算１!H2107)</f>
        <v>61</v>
      </c>
      <c r="Z97" s="1">
        <f>IF(ISERROR(計算１!H2108),9999,計算１!H2108)</f>
        <v>61</v>
      </c>
      <c r="AA97" s="1">
        <f>IF(ISERROR(計算１!H2109),9999,計算１!H2109)</f>
        <v>59</v>
      </c>
      <c r="AB97" s="1">
        <f>IF(ISERROR(計算１!H2110),9999,計算１!H2110)</f>
        <v>52</v>
      </c>
      <c r="AC97" s="1">
        <f>IF(ISERROR(計算１!H2111),9999,計算１!H2111)</f>
        <v>48</v>
      </c>
      <c r="AD97" s="1">
        <f>IF(ISERROR(計算１!H2112),9999,計算１!H2112)</f>
        <v>45</v>
      </c>
      <c r="AE97" s="1">
        <f>IF(ISERROR(計算１!H2113),9999,計算１!H2113)</f>
        <v>42</v>
      </c>
    </row>
    <row r="98" spans="1:31" x14ac:dyDescent="0.55000000000000004">
      <c r="A98" s="1">
        <f>値貼り付け用シート!A98</f>
        <v>2026</v>
      </c>
      <c r="B98" s="2">
        <f>値貼り付け用シート!B98</f>
        <v>99999999</v>
      </c>
      <c r="C98" s="1">
        <f>値貼り付け用シート!C98</f>
        <v>999</v>
      </c>
      <c r="D98" s="3">
        <f>値貼り付け用シート!D98</f>
        <v>6</v>
      </c>
      <c r="E98" s="1" t="str">
        <f>値貼り付け用シート!E98</f>
        <v>PPB</v>
      </c>
      <c r="F98" s="3">
        <f>値貼り付け用シート!F98</f>
        <v>6</v>
      </c>
      <c r="G98" s="3">
        <f>値貼り付け用シート!G98</f>
        <v>27</v>
      </c>
      <c r="H98" s="1">
        <f>IF(ISERROR(計算１!H2114),9999,計算１!H2114)</f>
        <v>38</v>
      </c>
      <c r="I98" s="1">
        <f>IF(ISERROR(計算１!H2115),9999,計算１!H2115)</f>
        <v>36</v>
      </c>
      <c r="J98" s="1">
        <f>IF(ISERROR(計算１!H2116),9999,計算１!H2116)</f>
        <v>33</v>
      </c>
      <c r="K98" s="1">
        <f>IF(ISERROR(計算１!H2117),9999,計算１!H2117)</f>
        <v>31</v>
      </c>
      <c r="L98" s="1">
        <f>IF(ISERROR(計算１!H2118),9999,計算１!H2118)</f>
        <v>31</v>
      </c>
      <c r="M98" s="1">
        <f>IF(ISERROR(計算１!H2119),9999,計算１!H2119)</f>
        <v>31</v>
      </c>
      <c r="N98" s="1">
        <f>IF(ISERROR(計算１!H2120),9999,計算１!H2120)</f>
        <v>31</v>
      </c>
      <c r="O98" s="1">
        <f>IF(ISERROR(計算１!H2121),9999,計算１!H2121)</f>
        <v>32</v>
      </c>
      <c r="P98" s="1">
        <f>IF(ISERROR(計算１!H2122),9999,計算１!H2122)</f>
        <v>34</v>
      </c>
      <c r="Q98" s="1">
        <f>IF(ISERROR(計算１!H2123),9999,計算１!H2123)</f>
        <v>35</v>
      </c>
      <c r="R98" s="1">
        <f>IF(ISERROR(計算１!H2124),9999,計算１!H2124)</f>
        <v>34</v>
      </c>
      <c r="S98" s="1">
        <f>IF(ISERROR(計算１!H2125),9999,計算１!H2125)</f>
        <v>34</v>
      </c>
      <c r="T98" s="1">
        <f>IF(ISERROR(計算１!H2126),9999,計算１!H2126)</f>
        <v>36</v>
      </c>
      <c r="U98" s="1">
        <f>IF(ISERROR(計算１!H2127),9999,計算１!H2127)</f>
        <v>38</v>
      </c>
      <c r="V98" s="1">
        <f>IF(ISERROR(計算１!H2128),9999,計算１!H2128)</f>
        <v>42</v>
      </c>
      <c r="W98" s="1">
        <f>IF(ISERROR(計算１!H2129),9999,計算１!H2129)</f>
        <v>44</v>
      </c>
      <c r="X98" s="1">
        <f>IF(ISERROR(計算１!H2130),9999,計算１!H2130)</f>
        <v>47</v>
      </c>
      <c r="Y98" s="1">
        <f>IF(ISERROR(計算１!H2131),9999,計算１!H2131)</f>
        <v>49</v>
      </c>
      <c r="Z98" s="1">
        <f>IF(ISERROR(計算１!H2132),9999,計算１!H2132)</f>
        <v>52</v>
      </c>
      <c r="AA98" s="1">
        <f>IF(ISERROR(計算１!H2133),9999,計算１!H2133)</f>
        <v>53</v>
      </c>
      <c r="AB98" s="1">
        <f>IF(ISERROR(計算１!H2134),9999,計算１!H2134)</f>
        <v>51</v>
      </c>
      <c r="AC98" s="1">
        <f>IF(ISERROR(計算１!H2135),9999,計算１!H2135)</f>
        <v>49</v>
      </c>
      <c r="AD98" s="1">
        <f>IF(ISERROR(計算１!H2136),9999,計算１!H2136)</f>
        <v>44</v>
      </c>
      <c r="AE98" s="1">
        <f>IF(ISERROR(計算１!H2137),9999,計算１!H2137)</f>
        <v>39</v>
      </c>
    </row>
    <row r="99" spans="1:31" x14ac:dyDescent="0.55000000000000004">
      <c r="A99" s="1">
        <f>値貼り付け用シート!A99</f>
        <v>2026</v>
      </c>
      <c r="B99" s="2">
        <f>値貼り付け用シート!B99</f>
        <v>99999999</v>
      </c>
      <c r="C99" s="1">
        <f>値貼り付け用シート!C99</f>
        <v>999</v>
      </c>
      <c r="D99" s="3">
        <f>値貼り付け用シート!D99</f>
        <v>6</v>
      </c>
      <c r="E99" s="1" t="str">
        <f>値貼り付け用シート!E99</f>
        <v>PPB</v>
      </c>
      <c r="F99" s="3">
        <f>値貼り付け用シート!F99</f>
        <v>6</v>
      </c>
      <c r="G99" s="3">
        <f>値貼り付け用シート!G99</f>
        <v>28</v>
      </c>
      <c r="H99" s="1">
        <f>IF(ISERROR(計算１!H2138),9999,計算１!H2138)</f>
        <v>31</v>
      </c>
      <c r="I99" s="1">
        <f>IF(ISERROR(計算１!H2139),9999,計算１!H2139)</f>
        <v>25</v>
      </c>
      <c r="J99" s="1">
        <f>IF(ISERROR(計算１!H2140),9999,計算１!H2140)</f>
        <v>21</v>
      </c>
      <c r="K99" s="1">
        <f>IF(ISERROR(計算１!H2141),9999,計算１!H2141)</f>
        <v>19</v>
      </c>
      <c r="L99" s="1">
        <f>IF(ISERROR(計算１!H2142),9999,計算１!H2142)</f>
        <v>17</v>
      </c>
      <c r="M99" s="1">
        <f>IF(ISERROR(計算１!H2143),9999,計算１!H2143)</f>
        <v>15</v>
      </c>
      <c r="N99" s="1">
        <f>IF(ISERROR(計算１!H2144),9999,計算１!H2144)</f>
        <v>15</v>
      </c>
      <c r="O99" s="1">
        <f>IF(ISERROR(計算１!H2145),9999,計算１!H2145)</f>
        <v>15</v>
      </c>
      <c r="P99" s="1">
        <f>IF(ISERROR(計算１!H2146),9999,計算１!H2146)</f>
        <v>17</v>
      </c>
      <c r="Q99" s="1">
        <f>IF(ISERROR(計算１!H2147),9999,計算１!H2147)</f>
        <v>18</v>
      </c>
      <c r="R99" s="1">
        <f>IF(ISERROR(計算１!H2148),9999,計算１!H2148)</f>
        <v>22</v>
      </c>
      <c r="S99" s="1">
        <f>IF(ISERROR(計算１!H2149),9999,計算１!H2149)</f>
        <v>25</v>
      </c>
      <c r="T99" s="1">
        <f>IF(ISERROR(計算１!H2150),9999,計算１!H2150)</f>
        <v>30</v>
      </c>
      <c r="U99" s="1">
        <f>IF(ISERROR(計算１!H2151),9999,計算１!H2151)</f>
        <v>35</v>
      </c>
      <c r="V99" s="1">
        <f>IF(ISERROR(計算１!H2152),9999,計算１!H2152)</f>
        <v>40</v>
      </c>
      <c r="W99" s="1">
        <f>IF(ISERROR(計算１!H2153),9999,計算１!H2153)</f>
        <v>43</v>
      </c>
      <c r="X99" s="1">
        <f>IF(ISERROR(計算１!H2154),9999,計算１!H2154)</f>
        <v>43</v>
      </c>
      <c r="Y99" s="1">
        <f>IF(ISERROR(計算１!H2155),9999,計算１!H2155)</f>
        <v>42</v>
      </c>
      <c r="Z99" s="1">
        <f>IF(ISERROR(計算１!H2156),9999,計算１!H2156)</f>
        <v>40</v>
      </c>
      <c r="AA99" s="1">
        <f>IF(ISERROR(計算１!H2157),9999,計算１!H2157)</f>
        <v>38</v>
      </c>
      <c r="AB99" s="1">
        <f>IF(ISERROR(計算１!H2158),9999,計算１!H2158)</f>
        <v>36</v>
      </c>
      <c r="AC99" s="1">
        <f>IF(ISERROR(計算１!H2159),9999,計算１!H2159)</f>
        <v>34</v>
      </c>
      <c r="AD99" s="1">
        <f>IF(ISERROR(計算１!H2160),9999,計算１!H2160)</f>
        <v>31</v>
      </c>
      <c r="AE99" s="1">
        <f>IF(ISERROR(計算１!H2161),9999,計算１!H2161)</f>
        <v>30</v>
      </c>
    </row>
    <row r="100" spans="1:31" x14ac:dyDescent="0.55000000000000004">
      <c r="A100" s="1">
        <f>値貼り付け用シート!A100</f>
        <v>2026</v>
      </c>
      <c r="B100" s="2">
        <f>値貼り付け用シート!B100</f>
        <v>99999999</v>
      </c>
      <c r="C100" s="1">
        <f>値貼り付け用シート!C100</f>
        <v>999</v>
      </c>
      <c r="D100" s="3">
        <f>値貼り付け用シート!D100</f>
        <v>6</v>
      </c>
      <c r="E100" s="1" t="str">
        <f>値貼り付け用シート!E100</f>
        <v>PPB</v>
      </c>
      <c r="F100" s="3">
        <f>値貼り付け用シート!F100</f>
        <v>6</v>
      </c>
      <c r="G100" s="3">
        <f>値貼り付け用シート!G100</f>
        <v>29</v>
      </c>
      <c r="H100" s="1">
        <f>IF(ISERROR(計算１!H2162),9999,計算１!H2162)</f>
        <v>30</v>
      </c>
      <c r="I100" s="1">
        <f>IF(ISERROR(計算１!H2163),9999,計算１!H2163)</f>
        <v>29</v>
      </c>
      <c r="J100" s="1">
        <f>IF(ISERROR(計算１!H2164),9999,計算１!H2164)</f>
        <v>29</v>
      </c>
      <c r="K100" s="1">
        <f>IF(ISERROR(計算１!H2165),9999,計算１!H2165)</f>
        <v>29</v>
      </c>
      <c r="L100" s="1">
        <f>IF(ISERROR(計算１!H2166),9999,計算１!H2166)</f>
        <v>27</v>
      </c>
      <c r="M100" s="1">
        <f>IF(ISERROR(計算１!H2167),9999,計算１!H2167)</f>
        <v>26</v>
      </c>
      <c r="N100" s="1">
        <f>IF(ISERROR(計算１!H2168),9999,計算１!H2168)</f>
        <v>25</v>
      </c>
      <c r="O100" s="1">
        <f>IF(ISERROR(計算１!H2169),9999,計算１!H2169)</f>
        <v>25</v>
      </c>
      <c r="P100" s="1">
        <f>IF(ISERROR(計算１!H2170),9999,計算１!H2170)</f>
        <v>25</v>
      </c>
      <c r="Q100" s="1">
        <f>IF(ISERROR(計算１!H2171),9999,計算１!H2171)</f>
        <v>24</v>
      </c>
      <c r="R100" s="1">
        <f>IF(ISERROR(計算１!H2172),9999,計算１!H2172)</f>
        <v>25</v>
      </c>
      <c r="S100" s="1">
        <f>IF(ISERROR(計算１!H2173),9999,計算１!H2173)</f>
        <v>29</v>
      </c>
      <c r="T100" s="1">
        <f>IF(ISERROR(計算１!H2174),9999,計算１!H2174)</f>
        <v>33</v>
      </c>
      <c r="U100" s="1">
        <f>IF(ISERROR(計算１!H2175),9999,計算１!H2175)</f>
        <v>36</v>
      </c>
      <c r="V100" s="1">
        <f>IF(ISERROR(計算１!H2176),9999,計算１!H2176)</f>
        <v>39</v>
      </c>
      <c r="W100" s="1">
        <f>IF(ISERROR(計算１!H2177),9999,計算１!H2177)</f>
        <v>41</v>
      </c>
      <c r="X100" s="1">
        <f>IF(ISERROR(計算１!H2178),9999,計算１!H2178)</f>
        <v>43</v>
      </c>
      <c r="Y100" s="1">
        <f>IF(ISERROR(計算１!H2179),9999,計算１!H2179)</f>
        <v>44</v>
      </c>
      <c r="Z100" s="1">
        <f>IF(ISERROR(計算１!H2180),9999,計算１!H2180)</f>
        <v>42</v>
      </c>
      <c r="AA100" s="1">
        <f>IF(ISERROR(計算１!H2181),9999,計算１!H2181)</f>
        <v>38</v>
      </c>
      <c r="AB100" s="1">
        <f>IF(ISERROR(計算１!H2182),9999,計算１!H2182)</f>
        <v>31</v>
      </c>
      <c r="AC100" s="1">
        <f>IF(ISERROR(計算１!H2183),9999,計算１!H2183)</f>
        <v>26</v>
      </c>
      <c r="AD100" s="1">
        <f>IF(ISERROR(計算１!H2184),9999,計算１!H2184)</f>
        <v>23</v>
      </c>
      <c r="AE100" s="1">
        <f>IF(ISERROR(計算１!H2185),9999,計算１!H2185)</f>
        <v>19</v>
      </c>
    </row>
    <row r="101" spans="1:31" x14ac:dyDescent="0.55000000000000004">
      <c r="A101" s="1">
        <f>値貼り付け用シート!A101</f>
        <v>2026</v>
      </c>
      <c r="B101" s="2">
        <f>値貼り付け用シート!B101</f>
        <v>99999999</v>
      </c>
      <c r="C101" s="1">
        <f>値貼り付け用シート!C101</f>
        <v>999</v>
      </c>
      <c r="D101" s="3">
        <f>値貼り付け用シート!D101</f>
        <v>6</v>
      </c>
      <c r="E101" s="1" t="str">
        <f>値貼り付け用シート!E101</f>
        <v>PPB</v>
      </c>
      <c r="F101" s="3">
        <f>値貼り付け用シート!F101</f>
        <v>6</v>
      </c>
      <c r="G101" s="3">
        <f>値貼り付け用シート!G101</f>
        <v>30</v>
      </c>
      <c r="H101" s="1">
        <f>IF(ISERROR(計算１!H2186),9999,計算１!H2186)</f>
        <v>15</v>
      </c>
      <c r="I101" s="1">
        <f>IF(ISERROR(計算１!H2187),9999,計算１!H2187)</f>
        <v>13</v>
      </c>
      <c r="J101" s="1">
        <f>IF(ISERROR(計算１!H2188),9999,計算１!H2188)</f>
        <v>13</v>
      </c>
      <c r="K101" s="1">
        <f>IF(ISERROR(計算１!H2189),9999,計算１!H2189)</f>
        <v>13</v>
      </c>
      <c r="L101" s="1">
        <f>IF(ISERROR(計算１!H2190),9999,計算１!H2190)</f>
        <v>13</v>
      </c>
      <c r="M101" s="1">
        <f>IF(ISERROR(計算１!H2191),9999,計算１!H2191)</f>
        <v>13</v>
      </c>
      <c r="N101" s="1">
        <f>IF(ISERROR(計算１!H2192),9999,計算１!H2192)</f>
        <v>13</v>
      </c>
      <c r="O101" s="1">
        <f>IF(ISERROR(計算１!H2193),9999,計算１!H2193)</f>
        <v>15</v>
      </c>
      <c r="P101" s="1">
        <f>IF(ISERROR(計算１!H2194),9999,計算１!H2194)</f>
        <v>17</v>
      </c>
      <c r="Q101" s="1">
        <f>IF(ISERROR(計算１!H2195),9999,計算１!H2195)</f>
        <v>19</v>
      </c>
      <c r="R101" s="1">
        <f>IF(ISERROR(計算１!H2196),9999,計算１!H2196)</f>
        <v>21</v>
      </c>
      <c r="S101" s="1">
        <f>IF(ISERROR(計算１!H2197),9999,計算１!H2197)</f>
        <v>22</v>
      </c>
      <c r="T101" s="1">
        <f>IF(ISERROR(計算１!H2198),9999,計算１!H2198)</f>
        <v>24</v>
      </c>
      <c r="U101" s="1">
        <f>IF(ISERROR(計算１!H2199),9999,計算１!H2199)</f>
        <v>25</v>
      </c>
      <c r="V101" s="1">
        <f>IF(ISERROR(計算１!H2200),9999,計算１!H2200)</f>
        <v>26</v>
      </c>
      <c r="W101" s="1">
        <f>IF(ISERROR(計算１!H2201),9999,計算１!H2201)</f>
        <v>25</v>
      </c>
      <c r="X101" s="1">
        <f>IF(ISERROR(計算１!H2202),9999,計算１!H2202)</f>
        <v>23</v>
      </c>
      <c r="Y101" s="1">
        <f>IF(ISERROR(計算１!H2203),9999,計算１!H2203)</f>
        <v>20</v>
      </c>
      <c r="Z101" s="1">
        <f>IF(ISERROR(計算１!H2204),9999,計算１!H2204)</f>
        <v>18</v>
      </c>
      <c r="AA101" s="1">
        <f>IF(ISERROR(計算１!H2205),9999,計算１!H2205)</f>
        <v>16</v>
      </c>
      <c r="AB101" s="1">
        <f>IF(ISERROR(計算１!H2206),9999,計算１!H2206)</f>
        <v>13</v>
      </c>
      <c r="AC101" s="1">
        <f>IF(ISERROR(計算１!H2207),9999,計算１!H2207)</f>
        <v>12</v>
      </c>
      <c r="AD101" s="1">
        <f>IF(ISERROR(計算１!H2208),9999,計算１!H2208)</f>
        <v>11</v>
      </c>
      <c r="AE101" s="1">
        <f>IF(ISERROR(計算１!H2209),9999,計算１!H2209)</f>
        <v>10</v>
      </c>
    </row>
    <row r="102" spans="1:31" x14ac:dyDescent="0.55000000000000004">
      <c r="A102" s="1">
        <f>値貼り付け用シート!A102</f>
        <v>2026</v>
      </c>
      <c r="B102" s="2">
        <f>値貼り付け用シート!B102</f>
        <v>99999999</v>
      </c>
      <c r="C102" s="1">
        <f>値貼り付け用シート!C102</f>
        <v>999</v>
      </c>
      <c r="D102" s="3">
        <f>値貼り付け用シート!D102</f>
        <v>6</v>
      </c>
      <c r="E102" s="1" t="str">
        <f>値貼り付け用シート!E102</f>
        <v>PPB</v>
      </c>
      <c r="F102" s="3">
        <f>値貼り付け用シート!F102</f>
        <v>7</v>
      </c>
      <c r="G102" s="3">
        <f>値貼り付け用シート!G102</f>
        <v>1</v>
      </c>
      <c r="H102" s="1">
        <f>IF(ISERROR(計算１!H2210),9999,計算１!H2210)</f>
        <v>10</v>
      </c>
      <c r="I102" s="1">
        <f>IF(ISERROR(計算１!H2211),9999,計算１!H2211)</f>
        <v>9</v>
      </c>
      <c r="J102" s="1">
        <f>IF(ISERROR(計算１!H2212),9999,計算１!H2212)</f>
        <v>9</v>
      </c>
      <c r="K102" s="1">
        <f>IF(ISERROR(計算１!H2213),9999,計算１!H2213)</f>
        <v>10</v>
      </c>
      <c r="L102" s="1">
        <f>IF(ISERROR(計算１!H2214),9999,計算１!H2214)</f>
        <v>10</v>
      </c>
      <c r="M102" s="1">
        <f>IF(ISERROR(計算１!H2215),9999,計算１!H2215)</f>
        <v>10</v>
      </c>
      <c r="N102" s="1">
        <f>IF(ISERROR(計算１!H2216),9999,計算１!H2216)</f>
        <v>9</v>
      </c>
      <c r="O102" s="1">
        <f>IF(ISERROR(計算１!H2217),9999,計算１!H2217)</f>
        <v>9</v>
      </c>
      <c r="P102" s="1">
        <f>IF(ISERROR(計算１!H2218),9999,計算１!H2218)</f>
        <v>10</v>
      </c>
      <c r="Q102" s="1">
        <f>IF(ISERROR(計算１!H2219),9999,計算１!H2219)</f>
        <v>10</v>
      </c>
      <c r="R102" s="1">
        <f>IF(ISERROR(計算１!H2220),9999,計算１!H2220)</f>
        <v>11</v>
      </c>
      <c r="S102" s="1">
        <f>IF(ISERROR(計算１!H2221),9999,計算１!H2221)</f>
        <v>11</v>
      </c>
      <c r="T102" s="1">
        <f>IF(ISERROR(計算１!H2222),9999,計算１!H2222)</f>
        <v>11</v>
      </c>
      <c r="U102" s="1">
        <f>IF(ISERROR(計算１!H2223),9999,計算１!H2223)</f>
        <v>11</v>
      </c>
      <c r="V102" s="1">
        <f>IF(ISERROR(計算１!H2224),9999,計算１!H2224)</f>
        <v>12</v>
      </c>
      <c r="W102" s="1">
        <f>IF(ISERROR(計算１!H2225),9999,計算１!H2225)</f>
        <v>14</v>
      </c>
      <c r="X102" s="1">
        <f>IF(ISERROR(計算１!H2226),9999,計算１!H2226)</f>
        <v>16</v>
      </c>
      <c r="Y102" s="1">
        <f>IF(ISERROR(計算１!H2227),9999,計算１!H2227)</f>
        <v>17</v>
      </c>
      <c r="Z102" s="1">
        <f>IF(ISERROR(計算１!H2228),9999,計算１!H2228)</f>
        <v>17</v>
      </c>
      <c r="AA102" s="1">
        <f>IF(ISERROR(計算１!H2229),9999,計算１!H2229)</f>
        <v>19</v>
      </c>
      <c r="AB102" s="1">
        <f>IF(ISERROR(計算１!H2230),9999,計算１!H2230)</f>
        <v>21</v>
      </c>
      <c r="AC102" s="1">
        <f>IF(ISERROR(計算１!H2231),9999,計算１!H2231)</f>
        <v>22</v>
      </c>
      <c r="AD102" s="1">
        <f>IF(ISERROR(計算１!H2232),9999,計算１!H2232)</f>
        <v>24</v>
      </c>
      <c r="AE102" s="1">
        <f>IF(ISERROR(計算１!H2233),9999,計算１!H2233)</f>
        <v>28</v>
      </c>
    </row>
    <row r="103" spans="1:31" x14ac:dyDescent="0.55000000000000004">
      <c r="A103" s="1">
        <f>値貼り付け用シート!A103</f>
        <v>2026</v>
      </c>
      <c r="B103" s="2">
        <f>値貼り付け用シート!B103</f>
        <v>99999999</v>
      </c>
      <c r="C103" s="1">
        <f>値貼り付け用シート!C103</f>
        <v>999</v>
      </c>
      <c r="D103" s="3">
        <f>値貼り付け用シート!D103</f>
        <v>6</v>
      </c>
      <c r="E103" s="1" t="str">
        <f>値貼り付け用シート!E103</f>
        <v>PPB</v>
      </c>
      <c r="F103" s="3">
        <f>値貼り付け用シート!F103</f>
        <v>7</v>
      </c>
      <c r="G103" s="3">
        <f>値貼り付け用シート!G103</f>
        <v>2</v>
      </c>
      <c r="H103" s="1">
        <f>IF(ISERROR(計算１!H2234),9999,計算１!H2234)</f>
        <v>31</v>
      </c>
      <c r="I103" s="1">
        <f>IF(ISERROR(計算１!H2235),9999,計算１!H2235)</f>
        <v>35</v>
      </c>
      <c r="J103" s="1">
        <f>IF(ISERROR(計算１!H2236),9999,計算１!H2236)</f>
        <v>38</v>
      </c>
      <c r="K103" s="1">
        <f>IF(ISERROR(計算１!H2237),9999,計算１!H2237)</f>
        <v>40</v>
      </c>
      <c r="L103" s="1">
        <f>IF(ISERROR(計算１!H2238),9999,計算１!H2238)</f>
        <v>42</v>
      </c>
      <c r="M103" s="1">
        <f>IF(ISERROR(計算１!H2239),9999,計算１!H2239)</f>
        <v>44</v>
      </c>
      <c r="N103" s="1">
        <f>IF(ISERROR(計算１!H2240),9999,計算１!H2240)</f>
        <v>44</v>
      </c>
      <c r="O103" s="1">
        <f>IF(ISERROR(計算１!H2241),9999,計算１!H2241)</f>
        <v>43</v>
      </c>
      <c r="P103" s="1">
        <f>IF(ISERROR(計算１!H2242),9999,計算１!H2242)</f>
        <v>44</v>
      </c>
      <c r="Q103" s="1">
        <f>IF(ISERROR(計算１!H2243),9999,計算１!H2243)</f>
        <v>45</v>
      </c>
      <c r="R103" s="1">
        <f>IF(ISERROR(計算１!H2244),9999,計算１!H2244)</f>
        <v>47</v>
      </c>
      <c r="S103" s="1">
        <f>IF(ISERROR(計算１!H2245),9999,計算１!H2245)</f>
        <v>50</v>
      </c>
      <c r="T103" s="1">
        <f>IF(ISERROR(計算１!H2246),9999,計算１!H2246)</f>
        <v>54</v>
      </c>
      <c r="U103" s="1">
        <f>IF(ISERROR(計算１!H2247),9999,計算１!H2247)</f>
        <v>59</v>
      </c>
      <c r="V103" s="1">
        <f>IF(ISERROR(計算１!H2248),9999,計算１!H2248)</f>
        <v>66</v>
      </c>
      <c r="W103" s="1">
        <f>IF(ISERROR(計算１!H2249),9999,計算１!H2249)</f>
        <v>70</v>
      </c>
      <c r="X103" s="1">
        <f>IF(ISERROR(計算１!H2250),9999,計算１!H2250)</f>
        <v>71</v>
      </c>
      <c r="Y103" s="1">
        <f>IF(ISERROR(計算１!H2251),9999,計算１!H2251)</f>
        <v>70</v>
      </c>
      <c r="Z103" s="1">
        <f>IF(ISERROR(計算１!H2252),9999,計算１!H2252)</f>
        <v>68</v>
      </c>
      <c r="AA103" s="1">
        <f>IF(ISERROR(計算１!H2253),9999,計算１!H2253)</f>
        <v>66</v>
      </c>
      <c r="AB103" s="1">
        <f>IF(ISERROR(計算１!H2254),9999,計算１!H2254)</f>
        <v>64</v>
      </c>
      <c r="AC103" s="1">
        <f>IF(ISERROR(計算１!H2255),9999,計算１!H2255)</f>
        <v>60</v>
      </c>
      <c r="AD103" s="1">
        <f>IF(ISERROR(計算１!H2256),9999,計算１!H2256)</f>
        <v>55</v>
      </c>
      <c r="AE103" s="1">
        <f>IF(ISERROR(計算１!H2257),9999,計算１!H2257)</f>
        <v>50</v>
      </c>
    </row>
    <row r="104" spans="1:31" x14ac:dyDescent="0.55000000000000004">
      <c r="A104" s="1">
        <f>値貼り付け用シート!A104</f>
        <v>2026</v>
      </c>
      <c r="B104" s="2">
        <f>値貼り付け用シート!B104</f>
        <v>99999999</v>
      </c>
      <c r="C104" s="1">
        <f>値貼り付け用シート!C104</f>
        <v>999</v>
      </c>
      <c r="D104" s="3">
        <f>値貼り付け用シート!D104</f>
        <v>6</v>
      </c>
      <c r="E104" s="1" t="str">
        <f>値貼り付け用シート!E104</f>
        <v>PPB</v>
      </c>
      <c r="F104" s="3">
        <f>値貼り付け用シート!F104</f>
        <v>7</v>
      </c>
      <c r="G104" s="3">
        <f>値貼り付け用シート!G104</f>
        <v>3</v>
      </c>
      <c r="H104" s="1">
        <f>IF(ISERROR(計算１!H2258),9999,計算１!H2258)</f>
        <v>46</v>
      </c>
      <c r="I104" s="1">
        <f>IF(ISERROR(計算１!H2259),9999,計算１!H2259)</f>
        <v>44</v>
      </c>
      <c r="J104" s="1">
        <f>IF(ISERROR(計算１!H2260),9999,計算１!H2260)</f>
        <v>41</v>
      </c>
      <c r="K104" s="1">
        <f>IF(ISERROR(計算１!H2261),9999,計算１!H2261)</f>
        <v>38</v>
      </c>
      <c r="L104" s="1">
        <f>IF(ISERROR(計算１!H2262),9999,計算１!H2262)</f>
        <v>35</v>
      </c>
      <c r="M104" s="1">
        <f>IF(ISERROR(計算１!H2263),9999,計算１!H2263)</f>
        <v>34</v>
      </c>
      <c r="N104" s="1">
        <f>IF(ISERROR(計算１!H2264),9999,計算１!H2264)</f>
        <v>33</v>
      </c>
      <c r="O104" s="1">
        <f>IF(ISERROR(計算１!H2265),9999,計算１!H2265)</f>
        <v>32</v>
      </c>
      <c r="P104" s="1">
        <f>IF(ISERROR(計算１!H2266),9999,計算１!H2266)</f>
        <v>32</v>
      </c>
      <c r="Q104" s="1">
        <f>IF(ISERROR(計算１!H2267),9999,計算１!H2267)</f>
        <v>34</v>
      </c>
      <c r="R104" s="1">
        <f>IF(ISERROR(計算１!H2268),9999,計算１!H2268)</f>
        <v>36</v>
      </c>
      <c r="S104" s="1">
        <f>IF(ISERROR(計算１!H2269),9999,計算１!H2269)</f>
        <v>39</v>
      </c>
      <c r="T104" s="1">
        <f>IF(ISERROR(計算１!H2270),9999,計算１!H2270)</f>
        <v>46</v>
      </c>
      <c r="U104" s="1">
        <f>IF(ISERROR(計算１!H2271),9999,計算１!H2271)</f>
        <v>53</v>
      </c>
      <c r="V104" s="1">
        <f>IF(ISERROR(計算１!H2272),9999,計算１!H2272)</f>
        <v>59</v>
      </c>
      <c r="W104" s="1">
        <f>IF(ISERROR(計算１!H2273),9999,計算１!H2273)</f>
        <v>65</v>
      </c>
      <c r="X104" s="1">
        <f>IF(ISERROR(計算１!H2274),9999,計算１!H2274)</f>
        <v>69</v>
      </c>
      <c r="Y104" s="1">
        <f>IF(ISERROR(計算１!H2275),9999,計算１!H2275)</f>
        <v>70</v>
      </c>
      <c r="Z104" s="1">
        <f>IF(ISERROR(計算１!H2276),9999,計算１!H2276)</f>
        <v>71</v>
      </c>
      <c r="AA104" s="1">
        <f>IF(ISERROR(計算１!H2277),9999,計算１!H2277)</f>
        <v>68</v>
      </c>
      <c r="AB104" s="1">
        <f>IF(ISERROR(計算１!H2278),9999,計算１!H2278)</f>
        <v>60</v>
      </c>
      <c r="AC104" s="1">
        <f>IF(ISERROR(計算１!H2279),9999,計算１!H2279)</f>
        <v>53</v>
      </c>
      <c r="AD104" s="1">
        <f>IF(ISERROR(計算１!H2280),9999,計算１!H2280)</f>
        <v>47</v>
      </c>
      <c r="AE104" s="1">
        <f>IF(ISERROR(計算１!H2281),9999,計算１!H2281)</f>
        <v>41</v>
      </c>
    </row>
    <row r="105" spans="1:31" x14ac:dyDescent="0.55000000000000004">
      <c r="A105" s="1">
        <f>値貼り付け用シート!A105</f>
        <v>2026</v>
      </c>
      <c r="B105" s="2">
        <f>値貼り付け用シート!B105</f>
        <v>99999999</v>
      </c>
      <c r="C105" s="1">
        <f>値貼り付け用シート!C105</f>
        <v>999</v>
      </c>
      <c r="D105" s="3">
        <f>値貼り付け用シート!D105</f>
        <v>6</v>
      </c>
      <c r="E105" s="1" t="str">
        <f>値貼り付け用シート!E105</f>
        <v>PPB</v>
      </c>
      <c r="F105" s="3">
        <f>値貼り付け用シート!F105</f>
        <v>7</v>
      </c>
      <c r="G105" s="3">
        <f>値貼り付け用シート!G105</f>
        <v>4</v>
      </c>
      <c r="H105" s="1">
        <f>IF(ISERROR(計算１!H2282),9999,計算１!H2282)</f>
        <v>34</v>
      </c>
      <c r="I105" s="1">
        <f>IF(ISERROR(計算１!H2283),9999,計算１!H2283)</f>
        <v>32</v>
      </c>
      <c r="J105" s="1">
        <f>IF(ISERROR(計算１!H2284),9999,計算１!H2284)</f>
        <v>29</v>
      </c>
      <c r="K105" s="1">
        <f>IF(ISERROR(計算１!H2285),9999,計算１!H2285)</f>
        <v>29</v>
      </c>
      <c r="L105" s="1">
        <f>IF(ISERROR(計算１!H2286),9999,計算１!H2286)</f>
        <v>9999</v>
      </c>
      <c r="M105" s="1">
        <f>IF(ISERROR(計算１!H2287),9999,計算１!H2287)</f>
        <v>9999</v>
      </c>
      <c r="N105" s="1">
        <f>IF(ISERROR(計算１!H2288),9999,計算１!H2288)</f>
        <v>9999</v>
      </c>
      <c r="O105" s="1">
        <f>IF(ISERROR(計算１!H2289),9999,計算１!H2289)</f>
        <v>9999</v>
      </c>
      <c r="P105" s="1">
        <f>IF(ISERROR(計算１!H2290),9999,計算１!H2290)</f>
        <v>9999</v>
      </c>
      <c r="Q105" s="1">
        <f>IF(ISERROR(計算１!H2291),9999,計算１!H2291)</f>
        <v>9999</v>
      </c>
      <c r="R105" s="1">
        <f>IF(ISERROR(計算１!H2292),9999,計算１!H2292)</f>
        <v>9999</v>
      </c>
      <c r="S105" s="1">
        <f>IF(ISERROR(計算１!H2293),9999,計算１!H2293)</f>
        <v>9999</v>
      </c>
      <c r="T105" s="1">
        <f>IF(ISERROR(計算１!H2294),9999,計算１!H2294)</f>
        <v>9999</v>
      </c>
      <c r="U105" s="1">
        <f>IF(ISERROR(計算１!H2295),9999,計算１!H2295)</f>
        <v>9999</v>
      </c>
      <c r="V105" s="1">
        <f>IF(ISERROR(計算１!H2296),9999,計算１!H2296)</f>
        <v>9999</v>
      </c>
      <c r="W105" s="1">
        <f>IF(ISERROR(計算１!H2297),9999,計算１!H2297)</f>
        <v>9999</v>
      </c>
      <c r="X105" s="1">
        <f>IF(ISERROR(計算１!H2298),9999,計算１!H2298)</f>
        <v>9999</v>
      </c>
      <c r="Y105" s="1">
        <f>IF(ISERROR(計算１!H2299),9999,計算１!H2299)</f>
        <v>9999</v>
      </c>
      <c r="Z105" s="1">
        <f>IF(ISERROR(計算１!H2300),9999,計算１!H2300)</f>
        <v>9999</v>
      </c>
      <c r="AA105" s="1">
        <f>IF(ISERROR(計算１!H2301),9999,計算１!H2301)</f>
        <v>9999</v>
      </c>
      <c r="AB105" s="1">
        <f>IF(ISERROR(計算１!H2302),9999,計算１!H2302)</f>
        <v>47</v>
      </c>
      <c r="AC105" s="1">
        <f>IF(ISERROR(計算１!H2303),9999,計算１!H2303)</f>
        <v>48</v>
      </c>
      <c r="AD105" s="1">
        <f>IF(ISERROR(計算１!H2304),9999,計算１!H2304)</f>
        <v>48</v>
      </c>
      <c r="AE105" s="1">
        <f>IF(ISERROR(計算１!H2305),9999,計算１!H2305)</f>
        <v>46</v>
      </c>
    </row>
    <row r="106" spans="1:31" x14ac:dyDescent="0.55000000000000004">
      <c r="A106" s="1">
        <f>値貼り付け用シート!A106</f>
        <v>2026</v>
      </c>
      <c r="B106" s="2">
        <f>値貼り付け用シート!B106</f>
        <v>99999999</v>
      </c>
      <c r="C106" s="1">
        <f>値貼り付け用シート!C106</f>
        <v>999</v>
      </c>
      <c r="D106" s="3">
        <f>値貼り付け用シート!D106</f>
        <v>6</v>
      </c>
      <c r="E106" s="1" t="str">
        <f>値貼り付け用シート!E106</f>
        <v>PPB</v>
      </c>
      <c r="F106" s="3">
        <f>値貼り付け用シート!F106</f>
        <v>7</v>
      </c>
      <c r="G106" s="3">
        <f>値貼り付け用シート!G106</f>
        <v>5</v>
      </c>
      <c r="H106" s="1">
        <f>IF(ISERROR(計算１!H2306),9999,計算１!H2306)</f>
        <v>46</v>
      </c>
      <c r="I106" s="1">
        <f>IF(ISERROR(計算１!H2307),9999,計算１!H2307)</f>
        <v>46</v>
      </c>
      <c r="J106" s="1">
        <f>IF(ISERROR(計算１!H2308),9999,計算１!H2308)</f>
        <v>46</v>
      </c>
      <c r="K106" s="1">
        <f>IF(ISERROR(計算１!H2309),9999,計算１!H2309)</f>
        <v>46</v>
      </c>
      <c r="L106" s="1">
        <f>IF(ISERROR(計算１!H2310),9999,計算１!H2310)</f>
        <v>42</v>
      </c>
      <c r="M106" s="1">
        <f>IF(ISERROR(計算１!H2311),9999,計算１!H2311)</f>
        <v>37</v>
      </c>
      <c r="N106" s="1">
        <f>IF(ISERROR(計算１!H2312),9999,計算１!H2312)</f>
        <v>34</v>
      </c>
      <c r="O106" s="1">
        <f>IF(ISERROR(計算１!H2313),9999,計算１!H2313)</f>
        <v>32</v>
      </c>
      <c r="P106" s="1">
        <f>IF(ISERROR(計算１!H2314),9999,計算１!H2314)</f>
        <v>31</v>
      </c>
      <c r="Q106" s="1">
        <f>IF(ISERROR(計算１!H2315),9999,計算１!H2315)</f>
        <v>30</v>
      </c>
      <c r="R106" s="1">
        <f>IF(ISERROR(計算１!H2316),9999,計算１!H2316)</f>
        <v>30</v>
      </c>
      <c r="S106" s="1">
        <f>IF(ISERROR(計算１!H2317),9999,計算１!H2317)</f>
        <v>31</v>
      </c>
      <c r="T106" s="1">
        <f>IF(ISERROR(計算１!H2318),9999,計算１!H2318)</f>
        <v>33</v>
      </c>
      <c r="U106" s="1">
        <f>IF(ISERROR(計算１!H2319),9999,計算１!H2319)</f>
        <v>36</v>
      </c>
      <c r="V106" s="1">
        <f>IF(ISERROR(計算１!H2320),9999,計算１!H2320)</f>
        <v>40</v>
      </c>
      <c r="W106" s="1">
        <f>IF(ISERROR(計算１!H2321),9999,計算１!H2321)</f>
        <v>43</v>
      </c>
      <c r="X106" s="1">
        <f>IF(ISERROR(計算１!H2322),9999,計算１!H2322)</f>
        <v>45</v>
      </c>
      <c r="Y106" s="1">
        <f>IF(ISERROR(計算１!H2323),9999,計算１!H2323)</f>
        <v>45</v>
      </c>
      <c r="Z106" s="1">
        <f>IF(ISERROR(計算１!H2324),9999,計算１!H2324)</f>
        <v>45</v>
      </c>
      <c r="AA106" s="1">
        <f>IF(ISERROR(計算１!H2325),9999,計算１!H2325)</f>
        <v>44</v>
      </c>
      <c r="AB106" s="1">
        <f>IF(ISERROR(計算１!H2326),9999,計算１!H2326)</f>
        <v>43</v>
      </c>
      <c r="AC106" s="1">
        <f>IF(ISERROR(計算１!H2327),9999,計算１!H2327)</f>
        <v>42</v>
      </c>
      <c r="AD106" s="1">
        <f>IF(ISERROR(計算１!H2328),9999,計算１!H2328)</f>
        <v>40</v>
      </c>
      <c r="AE106" s="1">
        <f>IF(ISERROR(計算１!H2329),9999,計算１!H2329)</f>
        <v>39</v>
      </c>
    </row>
    <row r="107" spans="1:31" x14ac:dyDescent="0.55000000000000004">
      <c r="A107" s="1">
        <f>値貼り付け用シート!A107</f>
        <v>2026</v>
      </c>
      <c r="B107" s="2">
        <f>値貼り付け用シート!B107</f>
        <v>99999999</v>
      </c>
      <c r="C107" s="1">
        <f>値貼り付け用シート!C107</f>
        <v>999</v>
      </c>
      <c r="D107" s="3">
        <f>値貼り付け用シート!D107</f>
        <v>6</v>
      </c>
      <c r="E107" s="1" t="str">
        <f>値貼り付け用シート!E107</f>
        <v>PPB</v>
      </c>
      <c r="F107" s="3">
        <f>値貼り付け用シート!F107</f>
        <v>7</v>
      </c>
      <c r="G107" s="3">
        <f>値貼り付け用シート!G107</f>
        <v>6</v>
      </c>
      <c r="H107" s="1">
        <f>IF(ISERROR(計算１!H2330),9999,計算１!H2330)</f>
        <v>38</v>
      </c>
      <c r="I107" s="1">
        <f>IF(ISERROR(計算１!H2331),9999,計算１!H2331)</f>
        <v>36</v>
      </c>
      <c r="J107" s="1">
        <f>IF(ISERROR(計算１!H2332),9999,計算１!H2332)</f>
        <v>34</v>
      </c>
      <c r="K107" s="1">
        <f>IF(ISERROR(計算１!H2333),9999,計算１!H2333)</f>
        <v>33</v>
      </c>
      <c r="L107" s="1">
        <f>IF(ISERROR(計算１!H2334),9999,計算１!H2334)</f>
        <v>32</v>
      </c>
      <c r="M107" s="1">
        <f>IF(ISERROR(計算１!H2335),9999,計算１!H2335)</f>
        <v>32</v>
      </c>
      <c r="N107" s="1">
        <f>IF(ISERROR(計算１!H2336),9999,計算１!H2336)</f>
        <v>32</v>
      </c>
      <c r="O107" s="1">
        <f>IF(ISERROR(計算１!H2337),9999,計算１!H2337)</f>
        <v>32</v>
      </c>
      <c r="P107" s="1">
        <f>IF(ISERROR(計算１!H2338),9999,計算１!H2338)</f>
        <v>32</v>
      </c>
      <c r="Q107" s="1">
        <f>IF(ISERROR(計算１!H2339),9999,計算１!H2339)</f>
        <v>33</v>
      </c>
      <c r="R107" s="1">
        <f>IF(ISERROR(計算１!H2340),9999,計算１!H2340)</f>
        <v>35</v>
      </c>
      <c r="S107" s="1">
        <f>IF(ISERROR(計算１!H2341),9999,計算１!H2341)</f>
        <v>37</v>
      </c>
      <c r="T107" s="1">
        <f>IF(ISERROR(計算１!H2342),9999,計算１!H2342)</f>
        <v>40</v>
      </c>
      <c r="U107" s="1">
        <f>IF(ISERROR(計算１!H2343),9999,計算１!H2343)</f>
        <v>42</v>
      </c>
      <c r="V107" s="1">
        <f>IF(ISERROR(計算１!H2344),9999,計算１!H2344)</f>
        <v>46</v>
      </c>
      <c r="W107" s="1">
        <f>IF(ISERROR(計算１!H2345),9999,計算１!H2345)</f>
        <v>49</v>
      </c>
      <c r="X107" s="1">
        <f>IF(ISERROR(計算１!H2346),9999,計算１!H2346)</f>
        <v>54</v>
      </c>
      <c r="Y107" s="1">
        <f>IF(ISERROR(計算１!H2347),9999,計算１!H2347)</f>
        <v>56</v>
      </c>
      <c r="Z107" s="1">
        <f>IF(ISERROR(計算１!H2348),9999,計算１!H2348)</f>
        <v>56</v>
      </c>
      <c r="AA107" s="1">
        <f>IF(ISERROR(計算１!H2349),9999,計算１!H2349)</f>
        <v>53</v>
      </c>
      <c r="AB107" s="1">
        <f>IF(ISERROR(計算１!H2350),9999,計算１!H2350)</f>
        <v>50</v>
      </c>
      <c r="AC107" s="1">
        <f>IF(ISERROR(計算１!H2351),9999,計算１!H2351)</f>
        <v>47</v>
      </c>
      <c r="AD107" s="1">
        <f>IF(ISERROR(計算１!H2352),9999,計算１!H2352)</f>
        <v>42</v>
      </c>
      <c r="AE107" s="1">
        <f>IF(ISERROR(計算１!H2353),9999,計算１!H2353)</f>
        <v>38</v>
      </c>
    </row>
    <row r="108" spans="1:31" x14ac:dyDescent="0.55000000000000004">
      <c r="A108" s="1">
        <f>値貼り付け用シート!A108</f>
        <v>2026</v>
      </c>
      <c r="B108" s="2">
        <f>値貼り付け用シート!B108</f>
        <v>99999999</v>
      </c>
      <c r="C108" s="1">
        <f>値貼り付け用シート!C108</f>
        <v>999</v>
      </c>
      <c r="D108" s="3">
        <f>値貼り付け用シート!D108</f>
        <v>6</v>
      </c>
      <c r="E108" s="1" t="str">
        <f>値貼り付け用シート!E108</f>
        <v>PPB</v>
      </c>
      <c r="F108" s="3">
        <f>値貼り付け用シート!F108</f>
        <v>7</v>
      </c>
      <c r="G108" s="3">
        <f>値貼り付け用シート!G108</f>
        <v>7</v>
      </c>
      <c r="H108" s="1">
        <f>IF(ISERROR(計算１!H2354),9999,計算１!H2354)</f>
        <v>30</v>
      </c>
      <c r="I108" s="1">
        <f>IF(ISERROR(計算１!H2355),9999,計算１!H2355)</f>
        <v>26</v>
      </c>
      <c r="J108" s="1">
        <f>IF(ISERROR(計算１!H2356),9999,計算１!H2356)</f>
        <v>24</v>
      </c>
      <c r="K108" s="1">
        <f>IF(ISERROR(計算１!H2357),9999,計算１!H2357)</f>
        <v>22</v>
      </c>
      <c r="L108" s="1">
        <f>IF(ISERROR(計算１!H2358),9999,計算１!H2358)</f>
        <v>20</v>
      </c>
      <c r="M108" s="1">
        <f>IF(ISERROR(計算１!H2359),9999,計算１!H2359)</f>
        <v>18</v>
      </c>
      <c r="N108" s="1">
        <f>IF(ISERROR(計算１!H2360),9999,計算１!H2360)</f>
        <v>17</v>
      </c>
      <c r="O108" s="1">
        <f>IF(ISERROR(計算１!H2361),9999,計算１!H2361)</f>
        <v>16</v>
      </c>
      <c r="P108" s="1">
        <f>IF(ISERROR(計算１!H2362),9999,計算１!H2362)</f>
        <v>19</v>
      </c>
      <c r="Q108" s="1">
        <f>IF(ISERROR(計算１!H2363),9999,計算１!H2363)</f>
        <v>23</v>
      </c>
      <c r="R108" s="1">
        <f>IF(ISERROR(計算１!H2364),9999,計算１!H2364)</f>
        <v>27</v>
      </c>
      <c r="S108" s="1">
        <f>IF(ISERROR(計算１!H2365),9999,計算１!H2365)</f>
        <v>33</v>
      </c>
      <c r="T108" s="1">
        <f>IF(ISERROR(計算１!H2366),9999,計算１!H2366)</f>
        <v>40</v>
      </c>
      <c r="U108" s="1">
        <f>IF(ISERROR(計算１!H2367),9999,計算１!H2367)</f>
        <v>46</v>
      </c>
      <c r="V108" s="1">
        <f>IF(ISERROR(計算１!H2368),9999,計算１!H2368)</f>
        <v>54</v>
      </c>
      <c r="W108" s="1">
        <f>IF(ISERROR(計算１!H2369),9999,計算１!H2369)</f>
        <v>60</v>
      </c>
      <c r="X108" s="1">
        <f>IF(ISERROR(計算１!H2370),9999,計算１!H2370)</f>
        <v>64</v>
      </c>
      <c r="Y108" s="1">
        <f>IF(ISERROR(計算１!H2371),9999,計算１!H2371)</f>
        <v>64</v>
      </c>
      <c r="Z108" s="1">
        <f>IF(ISERROR(計算１!H2372),9999,計算１!H2372)</f>
        <v>63</v>
      </c>
      <c r="AA108" s="1">
        <f>IF(ISERROR(計算１!H2373),9999,計算１!H2373)</f>
        <v>59</v>
      </c>
      <c r="AB108" s="1">
        <f>IF(ISERROR(計算１!H2374),9999,計算１!H2374)</f>
        <v>56</v>
      </c>
      <c r="AC108" s="1">
        <f>IF(ISERROR(計算１!H2375),9999,計算１!H2375)</f>
        <v>53</v>
      </c>
      <c r="AD108" s="1">
        <f>IF(ISERROR(計算１!H2376),9999,計算１!H2376)</f>
        <v>50</v>
      </c>
      <c r="AE108" s="1">
        <f>IF(ISERROR(計算１!H2377),9999,計算１!H2377)</f>
        <v>47</v>
      </c>
    </row>
    <row r="109" spans="1:31" x14ac:dyDescent="0.55000000000000004">
      <c r="A109" s="1">
        <f>値貼り付け用シート!A109</f>
        <v>2026</v>
      </c>
      <c r="B109" s="2">
        <f>値貼り付け用シート!B109</f>
        <v>99999999</v>
      </c>
      <c r="C109" s="1">
        <f>値貼り付け用シート!C109</f>
        <v>999</v>
      </c>
      <c r="D109" s="3">
        <f>値貼り付け用シート!D109</f>
        <v>6</v>
      </c>
      <c r="E109" s="1" t="str">
        <f>値貼り付け用シート!E109</f>
        <v>PPB</v>
      </c>
      <c r="F109" s="3">
        <f>値貼り付け用シート!F109</f>
        <v>7</v>
      </c>
      <c r="G109" s="3">
        <f>値貼り付け用シート!G109</f>
        <v>8</v>
      </c>
      <c r="H109" s="1">
        <f>IF(ISERROR(計算１!H2378),9999,計算１!H2378)</f>
        <v>44</v>
      </c>
      <c r="I109" s="1">
        <f>IF(ISERROR(計算１!H2379),9999,計算１!H2379)</f>
        <v>43</v>
      </c>
      <c r="J109" s="1">
        <f>IF(ISERROR(計算１!H2380),9999,計算１!H2380)</f>
        <v>43</v>
      </c>
      <c r="K109" s="1">
        <f>IF(ISERROR(計算１!H2381),9999,計算１!H2381)</f>
        <v>44</v>
      </c>
      <c r="L109" s="1">
        <f>IF(ISERROR(計算１!H2382),9999,計算１!H2382)</f>
        <v>43</v>
      </c>
      <c r="M109" s="1">
        <f>IF(ISERROR(計算１!H2383),9999,計算１!H2383)</f>
        <v>42</v>
      </c>
      <c r="N109" s="1">
        <f>IF(ISERROR(計算１!H2384),9999,計算１!H2384)</f>
        <v>40</v>
      </c>
      <c r="O109" s="1">
        <f>IF(ISERROR(計算１!H2385),9999,計算１!H2385)</f>
        <v>37</v>
      </c>
      <c r="P109" s="1">
        <f>IF(ISERROR(計算１!H2386),9999,計算１!H2386)</f>
        <v>34</v>
      </c>
      <c r="Q109" s="1">
        <f>IF(ISERROR(計算１!H2387),9999,計算１!H2387)</f>
        <v>30</v>
      </c>
      <c r="R109" s="1">
        <f>IF(ISERROR(計算１!H2388),9999,計算１!H2388)</f>
        <v>27</v>
      </c>
      <c r="S109" s="1">
        <f>IF(ISERROR(計算１!H2389),9999,計算１!H2389)</f>
        <v>24</v>
      </c>
      <c r="T109" s="1">
        <f>IF(ISERROR(計算１!H2390),9999,計算１!H2390)</f>
        <v>22</v>
      </c>
      <c r="U109" s="1">
        <f>IF(ISERROR(計算１!H2391),9999,計算１!H2391)</f>
        <v>20</v>
      </c>
      <c r="V109" s="1">
        <f>IF(ISERROR(計算１!H2392),9999,計算１!H2392)</f>
        <v>18</v>
      </c>
      <c r="W109" s="1">
        <f>IF(ISERROR(計算１!H2393),9999,計算１!H2393)</f>
        <v>17</v>
      </c>
      <c r="X109" s="1">
        <f>IF(ISERROR(計算１!H2394),9999,計算１!H2394)</f>
        <v>17</v>
      </c>
      <c r="Y109" s="1">
        <f>IF(ISERROR(計算１!H2395),9999,計算１!H2395)</f>
        <v>17</v>
      </c>
      <c r="Z109" s="1">
        <f>IF(ISERROR(計算１!H2396),9999,計算１!H2396)</f>
        <v>17</v>
      </c>
      <c r="AA109" s="1">
        <f>IF(ISERROR(計算１!H2397),9999,計算１!H2397)</f>
        <v>16</v>
      </c>
      <c r="AB109" s="1">
        <f>IF(ISERROR(計算１!H2398),9999,計算１!H2398)</f>
        <v>16</v>
      </c>
      <c r="AC109" s="1">
        <f>IF(ISERROR(計算１!H2399),9999,計算１!H2399)</f>
        <v>15</v>
      </c>
      <c r="AD109" s="1">
        <f>IF(ISERROR(計算１!H2400),9999,計算１!H2400)</f>
        <v>15</v>
      </c>
      <c r="AE109" s="1">
        <f>IF(ISERROR(計算１!H2401),9999,計算１!H2401)</f>
        <v>16</v>
      </c>
    </row>
    <row r="110" spans="1:31" x14ac:dyDescent="0.55000000000000004">
      <c r="A110" s="1">
        <f>値貼り付け用シート!A110</f>
        <v>2026</v>
      </c>
      <c r="B110" s="2">
        <f>値貼り付け用シート!B110</f>
        <v>99999999</v>
      </c>
      <c r="C110" s="1">
        <f>値貼り付け用シート!C110</f>
        <v>999</v>
      </c>
      <c r="D110" s="3">
        <f>値貼り付け用シート!D110</f>
        <v>6</v>
      </c>
      <c r="E110" s="1" t="str">
        <f>値貼り付け用シート!E110</f>
        <v>PPB</v>
      </c>
      <c r="F110" s="3">
        <f>値貼り付け用シート!F110</f>
        <v>7</v>
      </c>
      <c r="G110" s="3">
        <f>値貼り付け用シート!G110</f>
        <v>9</v>
      </c>
      <c r="H110" s="1">
        <f>IF(ISERROR(計算１!H2402),9999,計算１!H2402)</f>
        <v>16</v>
      </c>
      <c r="I110" s="1">
        <f>IF(ISERROR(計算１!H2403),9999,計算１!H2403)</f>
        <v>15</v>
      </c>
      <c r="J110" s="1">
        <f>IF(ISERROR(計算１!H2404),9999,計算１!H2404)</f>
        <v>16</v>
      </c>
      <c r="K110" s="1">
        <f>IF(ISERROR(計算１!H2405),9999,計算１!H2405)</f>
        <v>17</v>
      </c>
      <c r="L110" s="1">
        <f>IF(ISERROR(計算１!H2406),9999,計算１!H2406)</f>
        <v>18</v>
      </c>
      <c r="M110" s="1">
        <f>IF(ISERROR(計算１!H2407),9999,計算１!H2407)</f>
        <v>19</v>
      </c>
      <c r="N110" s="1">
        <f>IF(ISERROR(計算１!H2408),9999,計算１!H2408)</f>
        <v>19</v>
      </c>
      <c r="O110" s="1">
        <f>IF(ISERROR(計算１!H2409),9999,計算１!H2409)</f>
        <v>19</v>
      </c>
      <c r="P110" s="1">
        <f>IF(ISERROR(計算１!H2410),9999,計算１!H2410)</f>
        <v>20</v>
      </c>
      <c r="Q110" s="1">
        <f>IF(ISERROR(計算１!H2411),9999,計算１!H2411)</f>
        <v>22</v>
      </c>
      <c r="R110" s="1">
        <f>IF(ISERROR(計算１!H2412),9999,計算１!H2412)</f>
        <v>22</v>
      </c>
      <c r="S110" s="1">
        <f>IF(ISERROR(計算１!H2413),9999,計算１!H2413)</f>
        <v>22</v>
      </c>
      <c r="T110" s="1">
        <f>IF(ISERROR(計算１!H2414),9999,計算１!H2414)</f>
        <v>22</v>
      </c>
      <c r="U110" s="1">
        <f>IF(ISERROR(計算１!H2415),9999,計算１!H2415)</f>
        <v>22</v>
      </c>
      <c r="V110" s="1">
        <f>IF(ISERROR(計算１!H2416),9999,計算１!H2416)</f>
        <v>23</v>
      </c>
      <c r="W110" s="1">
        <f>IF(ISERROR(計算１!H2417),9999,計算１!H2417)</f>
        <v>23</v>
      </c>
      <c r="X110" s="1">
        <f>IF(ISERROR(計算１!H2418),9999,計算１!H2418)</f>
        <v>23</v>
      </c>
      <c r="Y110" s="1">
        <f>IF(ISERROR(計算１!H2419),9999,計算１!H2419)</f>
        <v>22</v>
      </c>
      <c r="Z110" s="1">
        <f>IF(ISERROR(計算１!H2420),9999,計算１!H2420)</f>
        <v>22</v>
      </c>
      <c r="AA110" s="1">
        <f>IF(ISERROR(計算１!H2421),9999,計算１!H2421)</f>
        <v>21</v>
      </c>
      <c r="AB110" s="1">
        <f>IF(ISERROR(計算１!H2422),9999,計算１!H2422)</f>
        <v>21</v>
      </c>
      <c r="AC110" s="1">
        <f>IF(ISERROR(計算１!H2423),9999,計算１!H2423)</f>
        <v>20</v>
      </c>
      <c r="AD110" s="1">
        <f>IF(ISERROR(計算１!H2424),9999,計算１!H2424)</f>
        <v>19</v>
      </c>
      <c r="AE110" s="1">
        <f>IF(ISERROR(計算１!H2425),9999,計算１!H2425)</f>
        <v>17</v>
      </c>
    </row>
    <row r="111" spans="1:31" x14ac:dyDescent="0.55000000000000004">
      <c r="A111" s="1">
        <f>値貼り付け用シート!A111</f>
        <v>2026</v>
      </c>
      <c r="B111" s="2">
        <f>値貼り付け用シート!B111</f>
        <v>99999999</v>
      </c>
      <c r="C111" s="1">
        <f>値貼り付け用シート!C111</f>
        <v>999</v>
      </c>
      <c r="D111" s="3">
        <f>値貼り付け用シート!D111</f>
        <v>6</v>
      </c>
      <c r="E111" s="1" t="str">
        <f>値貼り付け用シート!E111</f>
        <v>PPB</v>
      </c>
      <c r="F111" s="3">
        <f>値貼り付け用シート!F111</f>
        <v>7</v>
      </c>
      <c r="G111" s="3">
        <f>値貼り付け用シート!G111</f>
        <v>10</v>
      </c>
      <c r="H111" s="1">
        <f>IF(ISERROR(計算１!H2426),9999,計算１!H2426)</f>
        <v>17</v>
      </c>
      <c r="I111" s="1">
        <f>IF(ISERROR(計算１!H2427),9999,計算１!H2427)</f>
        <v>16</v>
      </c>
      <c r="J111" s="1">
        <f>IF(ISERROR(計算１!H2428),9999,計算１!H2428)</f>
        <v>15</v>
      </c>
      <c r="K111" s="1">
        <f>IF(ISERROR(計算１!H2429),9999,計算１!H2429)</f>
        <v>14</v>
      </c>
      <c r="L111" s="1">
        <f>IF(ISERROR(計算１!H2430),9999,計算１!H2430)</f>
        <v>14</v>
      </c>
      <c r="M111" s="1">
        <f>IF(ISERROR(計算１!H2431),9999,計算１!H2431)</f>
        <v>13</v>
      </c>
      <c r="N111" s="1">
        <f>IF(ISERROR(計算１!H2432),9999,計算１!H2432)</f>
        <v>13</v>
      </c>
      <c r="O111" s="1">
        <f>IF(ISERROR(計算１!H2433),9999,計算１!H2433)</f>
        <v>13</v>
      </c>
      <c r="P111" s="1">
        <f>IF(ISERROR(計算１!H2434),9999,計算１!H2434)</f>
        <v>14</v>
      </c>
      <c r="Q111" s="1">
        <f>IF(ISERROR(計算１!H2435),9999,計算１!H2435)</f>
        <v>15</v>
      </c>
      <c r="R111" s="1">
        <f>IF(ISERROR(計算１!H2436),9999,計算１!H2436)</f>
        <v>19</v>
      </c>
      <c r="S111" s="1">
        <f>IF(ISERROR(計算１!H2437),9999,計算１!H2437)</f>
        <v>26</v>
      </c>
      <c r="T111" s="1">
        <f>IF(ISERROR(計算１!H2438),9999,計算１!H2438)</f>
        <v>33</v>
      </c>
      <c r="U111" s="1">
        <f>IF(ISERROR(計算１!H2439),9999,計算１!H2439)</f>
        <v>39</v>
      </c>
      <c r="V111" s="1">
        <f>IF(ISERROR(計算１!H2440),9999,計算１!H2440)</f>
        <v>44</v>
      </c>
      <c r="W111" s="1">
        <f>IF(ISERROR(計算１!H2441),9999,計算１!H2441)</f>
        <v>47</v>
      </c>
      <c r="X111" s="1">
        <f>IF(ISERROR(計算１!H2442),9999,計算１!H2442)</f>
        <v>47</v>
      </c>
      <c r="Y111" s="1">
        <f>IF(ISERROR(計算１!H2443),9999,計算１!H2443)</f>
        <v>50</v>
      </c>
      <c r="Z111" s="1">
        <f>IF(ISERROR(計算１!H2444),9999,計算１!H2444)</f>
        <v>48</v>
      </c>
      <c r="AA111" s="1">
        <f>IF(ISERROR(計算１!H2445),9999,計算１!H2445)</f>
        <v>43</v>
      </c>
      <c r="AB111" s="1">
        <f>IF(ISERROR(計算１!H2446),9999,計算１!H2446)</f>
        <v>37</v>
      </c>
      <c r="AC111" s="1">
        <f>IF(ISERROR(計算１!H2447),9999,計算１!H2447)</f>
        <v>33</v>
      </c>
      <c r="AD111" s="1">
        <f>IF(ISERROR(計算１!H2448),9999,計算１!H2448)</f>
        <v>31</v>
      </c>
      <c r="AE111" s="1">
        <f>IF(ISERROR(計算１!H2449),9999,計算１!H2449)</f>
        <v>29</v>
      </c>
    </row>
    <row r="112" spans="1:31" x14ac:dyDescent="0.55000000000000004">
      <c r="A112" s="1">
        <f>値貼り付け用シート!A112</f>
        <v>2026</v>
      </c>
      <c r="B112" s="2">
        <f>値貼り付け用シート!B112</f>
        <v>99999999</v>
      </c>
      <c r="C112" s="1">
        <f>値貼り付け用シート!C112</f>
        <v>999</v>
      </c>
      <c r="D112" s="3">
        <f>値貼り付け用シート!D112</f>
        <v>6</v>
      </c>
      <c r="E112" s="1" t="str">
        <f>値貼り付け用シート!E112</f>
        <v>PPB</v>
      </c>
      <c r="F112" s="3">
        <f>値貼り付け用シート!F112</f>
        <v>7</v>
      </c>
      <c r="G112" s="3">
        <f>値貼り付け用シート!G112</f>
        <v>11</v>
      </c>
      <c r="H112" s="1">
        <f>IF(ISERROR(計算１!H2450),9999,計算１!H2450)</f>
        <v>30</v>
      </c>
      <c r="I112" s="1">
        <f>IF(ISERROR(計算１!H2451),9999,計算１!H2451)</f>
        <v>30</v>
      </c>
      <c r="J112" s="1">
        <f>IF(ISERROR(計算１!H2452),9999,計算１!H2452)</f>
        <v>30</v>
      </c>
      <c r="K112" s="1">
        <f>IF(ISERROR(計算１!H2453),9999,計算１!H2453)</f>
        <v>31</v>
      </c>
      <c r="L112" s="1">
        <f>IF(ISERROR(計算１!H2454),9999,計算１!H2454)</f>
        <v>31</v>
      </c>
      <c r="M112" s="1">
        <f>IF(ISERROR(計算１!H2455),9999,計算１!H2455)</f>
        <v>32</v>
      </c>
      <c r="N112" s="1">
        <f>IF(ISERROR(計算１!H2456),9999,計算１!H2456)</f>
        <v>32</v>
      </c>
      <c r="O112" s="1">
        <f>IF(ISERROR(計算１!H2457),9999,計算１!H2457)</f>
        <v>33</v>
      </c>
      <c r="P112" s="1">
        <f>IF(ISERROR(計算１!H2458),9999,計算１!H2458)</f>
        <v>32</v>
      </c>
      <c r="Q112" s="1">
        <f>IF(ISERROR(計算１!H2459),9999,計算１!H2459)</f>
        <v>32</v>
      </c>
      <c r="R112" s="1">
        <f>IF(ISERROR(計算１!H2460),9999,計算１!H2460)</f>
        <v>33</v>
      </c>
      <c r="S112" s="1">
        <f>IF(ISERROR(計算１!H2461),9999,計算１!H2461)</f>
        <v>37</v>
      </c>
      <c r="T112" s="1">
        <f>IF(ISERROR(計算１!H2462),9999,計算１!H2462)</f>
        <v>44</v>
      </c>
      <c r="U112" s="1">
        <f>IF(ISERROR(計算１!H2463),9999,計算１!H2463)</f>
        <v>48</v>
      </c>
      <c r="V112" s="1">
        <f>IF(ISERROR(計算１!H2464),9999,計算１!H2464)</f>
        <v>52</v>
      </c>
      <c r="W112" s="1">
        <f>IF(ISERROR(計算１!H2465),9999,計算１!H2465)</f>
        <v>56</v>
      </c>
      <c r="X112" s="1">
        <f>IF(ISERROR(計算１!H2466),9999,計算１!H2466)</f>
        <v>59</v>
      </c>
      <c r="Y112" s="1">
        <f>IF(ISERROR(計算１!H2467),9999,計算１!H2467)</f>
        <v>60</v>
      </c>
      <c r="Z112" s="1">
        <f>IF(ISERROR(計算１!H2468),9999,計算１!H2468)</f>
        <v>58</v>
      </c>
      <c r="AA112" s="1">
        <f>IF(ISERROR(計算１!H2469),9999,計算１!H2469)</f>
        <v>51</v>
      </c>
      <c r="AB112" s="1">
        <f>IF(ISERROR(計算１!H2470),9999,計算１!H2470)</f>
        <v>42</v>
      </c>
      <c r="AC112" s="1">
        <f>IF(ISERROR(計算１!H2471),9999,計算１!H2471)</f>
        <v>36</v>
      </c>
      <c r="AD112" s="1">
        <f>IF(ISERROR(計算１!H2472),9999,計算１!H2472)</f>
        <v>29</v>
      </c>
      <c r="AE112" s="1">
        <f>IF(ISERROR(計算１!H2473),9999,計算１!H2473)</f>
        <v>24</v>
      </c>
    </row>
    <row r="113" spans="1:31" x14ac:dyDescent="0.55000000000000004">
      <c r="A113" s="1">
        <f>値貼り付け用シート!A113</f>
        <v>2026</v>
      </c>
      <c r="B113" s="2">
        <f>値貼り付け用シート!B113</f>
        <v>99999999</v>
      </c>
      <c r="C113" s="1">
        <f>値貼り付け用シート!C113</f>
        <v>999</v>
      </c>
      <c r="D113" s="3">
        <f>値貼り付け用シート!D113</f>
        <v>6</v>
      </c>
      <c r="E113" s="1" t="str">
        <f>値貼り付け用シート!E113</f>
        <v>PPB</v>
      </c>
      <c r="F113" s="3">
        <f>値貼り付け用シート!F113</f>
        <v>7</v>
      </c>
      <c r="G113" s="3">
        <f>値貼り付け用シート!G113</f>
        <v>12</v>
      </c>
      <c r="H113" s="1">
        <f>IF(ISERROR(計算１!H2474),9999,計算１!H2474)</f>
        <v>21</v>
      </c>
      <c r="I113" s="1">
        <f>IF(ISERROR(計算１!H2475),9999,計算１!H2475)</f>
        <v>20</v>
      </c>
      <c r="J113" s="1">
        <f>IF(ISERROR(計算１!H2476),9999,計算１!H2476)</f>
        <v>22</v>
      </c>
      <c r="K113" s="1">
        <f>IF(ISERROR(計算１!H2477),9999,計算１!H2477)</f>
        <v>25</v>
      </c>
      <c r="L113" s="1">
        <f>IF(ISERROR(計算１!H2478),9999,計算１!H2478)</f>
        <v>28</v>
      </c>
      <c r="M113" s="1">
        <f>IF(ISERROR(計算１!H2479),9999,計算１!H2479)</f>
        <v>30</v>
      </c>
      <c r="N113" s="1">
        <f>IF(ISERROR(計算１!H2480),9999,計算１!H2480)</f>
        <v>32</v>
      </c>
      <c r="O113" s="1">
        <f>IF(ISERROR(計算１!H2481),9999,計算１!H2481)</f>
        <v>34</v>
      </c>
      <c r="P113" s="1">
        <f>IF(ISERROR(計算１!H2482),9999,計算１!H2482)</f>
        <v>36</v>
      </c>
      <c r="Q113" s="1">
        <f>IF(ISERROR(計算１!H2483),9999,計算１!H2483)</f>
        <v>37</v>
      </c>
      <c r="R113" s="1">
        <f>IF(ISERROR(計算１!H2484),9999,計算１!H2484)</f>
        <v>36</v>
      </c>
      <c r="S113" s="1">
        <f>IF(ISERROR(計算１!H2485),9999,計算１!H2485)</f>
        <v>37</v>
      </c>
      <c r="T113" s="1">
        <f>IF(ISERROR(計算１!H2486),9999,計算１!H2486)</f>
        <v>40</v>
      </c>
      <c r="U113" s="1">
        <f>IF(ISERROR(計算１!H2487),9999,計算１!H2487)</f>
        <v>42</v>
      </c>
      <c r="V113" s="1">
        <f>IF(ISERROR(計算１!H2488),9999,計算１!H2488)</f>
        <v>45</v>
      </c>
      <c r="W113" s="1">
        <f>IF(ISERROR(計算１!H2489),9999,計算１!H2489)</f>
        <v>47</v>
      </c>
      <c r="X113" s="1">
        <f>IF(ISERROR(計算１!H2490),9999,計算１!H2490)</f>
        <v>47</v>
      </c>
      <c r="Y113" s="1">
        <f>IF(ISERROR(計算１!H2491),9999,計算１!H2491)</f>
        <v>45</v>
      </c>
      <c r="Z113" s="1">
        <f>IF(ISERROR(計算１!H2492),9999,計算１!H2492)</f>
        <v>44</v>
      </c>
      <c r="AA113" s="1">
        <f>IF(ISERROR(計算１!H2493),9999,計算１!H2493)</f>
        <v>41</v>
      </c>
      <c r="AB113" s="1">
        <f>IF(ISERROR(計算１!H2494),9999,計算１!H2494)</f>
        <v>38</v>
      </c>
      <c r="AC113" s="1">
        <f>IF(ISERROR(計算１!H2495),9999,計算１!H2495)</f>
        <v>35</v>
      </c>
      <c r="AD113" s="1">
        <f>IF(ISERROR(計算１!H2496),9999,計算１!H2496)</f>
        <v>31</v>
      </c>
      <c r="AE113" s="1">
        <f>IF(ISERROR(計算１!H2497),9999,計算１!H2497)</f>
        <v>27</v>
      </c>
    </row>
    <row r="114" spans="1:31" x14ac:dyDescent="0.55000000000000004">
      <c r="A114" s="1">
        <f>値貼り付け用シート!A114</f>
        <v>2026</v>
      </c>
      <c r="B114" s="2">
        <f>値貼り付け用シート!B114</f>
        <v>99999999</v>
      </c>
      <c r="C114" s="1">
        <f>値貼り付け用シート!C114</f>
        <v>999</v>
      </c>
      <c r="D114" s="3">
        <f>値貼り付け用シート!D114</f>
        <v>6</v>
      </c>
      <c r="E114" s="1" t="str">
        <f>値貼り付け用シート!E114</f>
        <v>PPB</v>
      </c>
      <c r="F114" s="3">
        <f>値貼り付け用シート!F114</f>
        <v>7</v>
      </c>
      <c r="G114" s="3">
        <f>値貼り付け用シート!G114</f>
        <v>13</v>
      </c>
      <c r="H114" s="1">
        <f>IF(ISERROR(計算１!H2498),9999,計算１!H2498)</f>
        <v>25</v>
      </c>
      <c r="I114" s="1">
        <f>IF(ISERROR(計算１!H2499),9999,計算１!H2499)</f>
        <v>23</v>
      </c>
      <c r="J114" s="1">
        <f>IF(ISERROR(計算１!H2500),9999,計算１!H2500)</f>
        <v>21</v>
      </c>
      <c r="K114" s="1">
        <f>IF(ISERROR(計算１!H2501),9999,計算１!H2501)</f>
        <v>22</v>
      </c>
      <c r="L114" s="1">
        <f>IF(ISERROR(計算１!H2502),9999,計算１!H2502)</f>
        <v>25</v>
      </c>
      <c r="M114" s="1">
        <f>IF(ISERROR(計算１!H2503),9999,計算１!H2503)</f>
        <v>28</v>
      </c>
      <c r="N114" s="1">
        <f>IF(ISERROR(計算１!H2504),9999,計算１!H2504)</f>
        <v>31</v>
      </c>
      <c r="O114" s="1">
        <f>IF(ISERROR(計算１!H2505),9999,計算１!H2505)</f>
        <v>32</v>
      </c>
      <c r="P114" s="1">
        <f>IF(ISERROR(計算１!H2506),9999,計算１!H2506)</f>
        <v>32</v>
      </c>
      <c r="Q114" s="1">
        <f>IF(ISERROR(計算１!H2507),9999,計算１!H2507)</f>
        <v>31</v>
      </c>
      <c r="R114" s="1">
        <f>IF(ISERROR(計算１!H2508),9999,計算１!H2508)</f>
        <v>33</v>
      </c>
      <c r="S114" s="1">
        <f>IF(ISERROR(計算１!H2509),9999,計算１!H2509)</f>
        <v>33</v>
      </c>
      <c r="T114" s="1">
        <f>IF(ISERROR(計算１!H2510),9999,計算１!H2510)</f>
        <v>31</v>
      </c>
      <c r="U114" s="1">
        <f>IF(ISERROR(計算１!H2511),9999,計算１!H2511)</f>
        <v>29</v>
      </c>
      <c r="V114" s="1">
        <f>IF(ISERROR(計算１!H2512),9999,計算１!H2512)</f>
        <v>27</v>
      </c>
      <c r="W114" s="1">
        <f>IF(ISERROR(計算１!H2513),9999,計算１!H2513)</f>
        <v>27</v>
      </c>
      <c r="X114" s="1">
        <f>IF(ISERROR(計算１!H2514),9999,計算１!H2514)</f>
        <v>29</v>
      </c>
      <c r="Y114" s="1">
        <f>IF(ISERROR(計算１!H2515),9999,計算１!H2515)</f>
        <v>31</v>
      </c>
      <c r="Z114" s="1">
        <f>IF(ISERROR(計算１!H2516),9999,計算１!H2516)</f>
        <v>32</v>
      </c>
      <c r="AA114" s="1">
        <f>IF(ISERROR(計算１!H2517),9999,計算１!H2517)</f>
        <v>31</v>
      </c>
      <c r="AB114" s="1">
        <f>IF(ISERROR(計算１!H2518),9999,計算１!H2518)</f>
        <v>30</v>
      </c>
      <c r="AC114" s="1">
        <f>IF(ISERROR(計算１!H2519),9999,計算１!H2519)</f>
        <v>29</v>
      </c>
      <c r="AD114" s="1">
        <f>IF(ISERROR(計算１!H2520),9999,計算１!H2520)</f>
        <v>29</v>
      </c>
      <c r="AE114" s="1">
        <f>IF(ISERROR(計算１!H2521),9999,計算１!H2521)</f>
        <v>27</v>
      </c>
    </row>
    <row r="115" spans="1:31" x14ac:dyDescent="0.55000000000000004">
      <c r="A115" s="1">
        <f>値貼り付け用シート!A115</f>
        <v>2026</v>
      </c>
      <c r="B115" s="2">
        <f>値貼り付け用シート!B115</f>
        <v>99999999</v>
      </c>
      <c r="C115" s="1">
        <f>値貼り付け用シート!C115</f>
        <v>999</v>
      </c>
      <c r="D115" s="3">
        <f>値貼り付け用シート!D115</f>
        <v>6</v>
      </c>
      <c r="E115" s="1" t="str">
        <f>値貼り付け用シート!E115</f>
        <v>PPB</v>
      </c>
      <c r="F115" s="3">
        <f>値貼り付け用シート!F115</f>
        <v>7</v>
      </c>
      <c r="G115" s="3">
        <f>値貼り付け用シート!G115</f>
        <v>14</v>
      </c>
      <c r="H115" s="1">
        <f>IF(ISERROR(計算１!H2522),9999,計算１!H2522)</f>
        <v>24</v>
      </c>
      <c r="I115" s="1">
        <f>IF(ISERROR(計算１!H2523),9999,計算１!H2523)</f>
        <v>23</v>
      </c>
      <c r="J115" s="1">
        <f>IF(ISERROR(計算１!H2524),9999,計算１!H2524)</f>
        <v>22</v>
      </c>
      <c r="K115" s="1">
        <f>IF(ISERROR(計算１!H2525),9999,計算１!H2525)</f>
        <v>21</v>
      </c>
      <c r="L115" s="1">
        <f>IF(ISERROR(計算１!H2526),9999,計算１!H2526)</f>
        <v>22</v>
      </c>
      <c r="M115" s="1">
        <f>IF(ISERROR(計算１!H2527),9999,計算１!H2527)</f>
        <v>24</v>
      </c>
      <c r="N115" s="1">
        <f>IF(ISERROR(計算１!H2528),9999,計算１!H2528)</f>
        <v>26</v>
      </c>
      <c r="O115" s="1">
        <f>IF(ISERROR(計算１!H2529),9999,計算１!H2529)</f>
        <v>28</v>
      </c>
      <c r="P115" s="1">
        <f>IF(ISERROR(計算１!H2530),9999,計算１!H2530)</f>
        <v>30</v>
      </c>
      <c r="Q115" s="1">
        <f>IF(ISERROR(計算１!H2531),9999,計算１!H2531)</f>
        <v>32</v>
      </c>
      <c r="R115" s="1">
        <f>IF(ISERROR(計算１!H2532),9999,計算１!H2532)</f>
        <v>32</v>
      </c>
      <c r="S115" s="1">
        <f>IF(ISERROR(計算１!H2533),9999,計算１!H2533)</f>
        <v>32</v>
      </c>
      <c r="T115" s="1">
        <f>IF(ISERROR(計算１!H2534),9999,計算１!H2534)</f>
        <v>32</v>
      </c>
      <c r="U115" s="1">
        <f>IF(ISERROR(計算１!H2535),9999,計算１!H2535)</f>
        <v>33</v>
      </c>
      <c r="V115" s="1">
        <f>IF(ISERROR(計算１!H2536),9999,計算１!H2536)</f>
        <v>35</v>
      </c>
      <c r="W115" s="1">
        <f>IF(ISERROR(計算１!H2537),9999,計算１!H2537)</f>
        <v>39</v>
      </c>
      <c r="X115" s="1">
        <f>IF(ISERROR(計算１!H2538),9999,計算１!H2538)</f>
        <v>45</v>
      </c>
      <c r="Y115" s="1">
        <f>IF(ISERROR(計算１!H2539),9999,計算１!H2539)</f>
        <v>46</v>
      </c>
      <c r="Z115" s="1">
        <f>IF(ISERROR(計算１!H2540),9999,計算１!H2540)</f>
        <v>45</v>
      </c>
      <c r="AA115" s="1">
        <f>IF(ISERROR(計算１!H2541),9999,計算１!H2541)</f>
        <v>46</v>
      </c>
      <c r="AB115" s="1">
        <f>IF(ISERROR(計算１!H2542),9999,計算１!H2542)</f>
        <v>45</v>
      </c>
      <c r="AC115" s="1">
        <f>IF(ISERROR(計算１!H2543),9999,計算１!H2543)</f>
        <v>41</v>
      </c>
      <c r="AD115" s="1">
        <f>IF(ISERROR(計算１!H2544),9999,計算１!H2544)</f>
        <v>36</v>
      </c>
      <c r="AE115" s="1">
        <f>IF(ISERROR(計算１!H2545),9999,計算１!H2545)</f>
        <v>29</v>
      </c>
    </row>
    <row r="116" spans="1:31" x14ac:dyDescent="0.55000000000000004">
      <c r="A116" s="1">
        <f>値貼り付け用シート!A116</f>
        <v>2026</v>
      </c>
      <c r="B116" s="2">
        <f>値貼り付け用シート!B116</f>
        <v>99999999</v>
      </c>
      <c r="C116" s="1">
        <f>値貼り付け用シート!C116</f>
        <v>999</v>
      </c>
      <c r="D116" s="3">
        <f>値貼り付け用シート!D116</f>
        <v>6</v>
      </c>
      <c r="E116" s="1" t="str">
        <f>値貼り付け用シート!E116</f>
        <v>PPB</v>
      </c>
      <c r="F116" s="3">
        <f>値貼り付け用シート!F116</f>
        <v>7</v>
      </c>
      <c r="G116" s="3">
        <f>値貼り付け用シート!G116</f>
        <v>15</v>
      </c>
      <c r="H116" s="1">
        <f>IF(ISERROR(計算１!H2546),9999,計算１!H2546)</f>
        <v>20</v>
      </c>
      <c r="I116" s="1">
        <f>IF(ISERROR(計算１!H2547),9999,計算１!H2547)</f>
        <v>17</v>
      </c>
      <c r="J116" s="1">
        <f>IF(ISERROR(計算１!H2548),9999,計算１!H2548)</f>
        <v>15</v>
      </c>
      <c r="K116" s="1">
        <f>IF(ISERROR(計算１!H2549),9999,計算１!H2549)</f>
        <v>13</v>
      </c>
      <c r="L116" s="1">
        <f>IF(ISERROR(計算１!H2550),9999,計算１!H2550)</f>
        <v>12</v>
      </c>
      <c r="M116" s="1">
        <f>IF(ISERROR(計算１!H2551),9999,計算１!H2551)</f>
        <v>11</v>
      </c>
      <c r="N116" s="1">
        <f>IF(ISERROR(計算１!H2552),9999,計算１!H2552)</f>
        <v>11</v>
      </c>
      <c r="O116" s="1">
        <f>IF(ISERROR(計算１!H2553),9999,計算１!H2553)</f>
        <v>11</v>
      </c>
      <c r="P116" s="1">
        <f>IF(ISERROR(計算１!H2554),9999,計算１!H2554)</f>
        <v>10</v>
      </c>
      <c r="Q116" s="1">
        <f>IF(ISERROR(計算１!H2555),9999,計算１!H2555)</f>
        <v>11</v>
      </c>
      <c r="R116" s="1">
        <f>IF(ISERROR(計算１!H2556),9999,計算１!H2556)</f>
        <v>12</v>
      </c>
      <c r="S116" s="1">
        <f>IF(ISERROR(計算１!H2557),9999,計算１!H2557)</f>
        <v>13</v>
      </c>
      <c r="T116" s="1">
        <f>IF(ISERROR(計算１!H2558),9999,計算１!H2558)</f>
        <v>15</v>
      </c>
      <c r="U116" s="1">
        <f>IF(ISERROR(計算１!H2559),9999,計算１!H2559)</f>
        <v>17</v>
      </c>
      <c r="V116" s="1">
        <f>IF(ISERROR(計算１!H2560),9999,計算１!H2560)</f>
        <v>19</v>
      </c>
      <c r="W116" s="1">
        <f>IF(ISERROR(計算１!H2561),9999,計算１!H2561)</f>
        <v>20</v>
      </c>
      <c r="X116" s="1">
        <f>IF(ISERROR(計算１!H2562),9999,計算１!H2562)</f>
        <v>22</v>
      </c>
      <c r="Y116" s="1">
        <f>IF(ISERROR(計算１!H2563),9999,計算１!H2563)</f>
        <v>22</v>
      </c>
      <c r="Z116" s="1">
        <f>IF(ISERROR(計算１!H2564),9999,計算１!H2564)</f>
        <v>22</v>
      </c>
      <c r="AA116" s="1">
        <f>IF(ISERROR(計算１!H2565),9999,計算１!H2565)</f>
        <v>21</v>
      </c>
      <c r="AB116" s="1">
        <f>IF(ISERROR(計算１!H2566),9999,計算１!H2566)</f>
        <v>20</v>
      </c>
      <c r="AC116" s="1">
        <f>IF(ISERROR(計算１!H2567),9999,計算１!H2567)</f>
        <v>18</v>
      </c>
      <c r="AD116" s="1">
        <f>IF(ISERROR(計算１!H2568),9999,計算１!H2568)</f>
        <v>17</v>
      </c>
      <c r="AE116" s="1">
        <f>IF(ISERROR(計算１!H2569),9999,計算１!H2569)</f>
        <v>16</v>
      </c>
    </row>
    <row r="117" spans="1:31" x14ac:dyDescent="0.55000000000000004">
      <c r="A117" s="1">
        <f>値貼り付け用シート!A117</f>
        <v>2026</v>
      </c>
      <c r="B117" s="2">
        <f>値貼り付け用シート!B117</f>
        <v>99999999</v>
      </c>
      <c r="C117" s="1">
        <f>値貼り付け用シート!C117</f>
        <v>999</v>
      </c>
      <c r="D117" s="3">
        <f>値貼り付け用シート!D117</f>
        <v>6</v>
      </c>
      <c r="E117" s="1" t="str">
        <f>値貼り付け用シート!E117</f>
        <v>PPB</v>
      </c>
      <c r="F117" s="3">
        <f>値貼り付け用シート!F117</f>
        <v>7</v>
      </c>
      <c r="G117" s="3">
        <f>値貼り付け用シート!G117</f>
        <v>16</v>
      </c>
      <c r="H117" s="1">
        <f>IF(ISERROR(計算１!H2570),9999,計算１!H2570)</f>
        <v>15</v>
      </c>
      <c r="I117" s="1">
        <f>IF(ISERROR(計算１!H2571),9999,計算１!H2571)</f>
        <v>14</v>
      </c>
      <c r="J117" s="1">
        <f>IF(ISERROR(計算１!H2572),9999,計算１!H2572)</f>
        <v>13</v>
      </c>
      <c r="K117" s="1">
        <f>IF(ISERROR(計算１!H2573),9999,計算１!H2573)</f>
        <v>13</v>
      </c>
      <c r="L117" s="1">
        <f>IF(ISERROR(計算１!H2574),9999,計算１!H2574)</f>
        <v>12</v>
      </c>
      <c r="M117" s="1">
        <f>IF(ISERROR(計算１!H2575),9999,計算１!H2575)</f>
        <v>11</v>
      </c>
      <c r="N117" s="1">
        <f>IF(ISERROR(計算１!H2576),9999,計算１!H2576)</f>
        <v>11</v>
      </c>
      <c r="O117" s="1">
        <f>IF(ISERROR(計算１!H2577),9999,計算１!H2577)</f>
        <v>11</v>
      </c>
      <c r="P117" s="1">
        <f>IF(ISERROR(計算１!H2578),9999,計算１!H2578)</f>
        <v>12</v>
      </c>
      <c r="Q117" s="1">
        <f>IF(ISERROR(計算１!H2579),9999,計算１!H2579)</f>
        <v>14</v>
      </c>
      <c r="R117" s="1">
        <f>IF(ISERROR(計算１!H2580),9999,計算１!H2580)</f>
        <v>18</v>
      </c>
      <c r="S117" s="1">
        <f>IF(ISERROR(計算１!H2581),9999,計算１!H2581)</f>
        <v>23</v>
      </c>
      <c r="T117" s="1">
        <f>IF(ISERROR(計算１!H2582),9999,計算１!H2582)</f>
        <v>31</v>
      </c>
      <c r="U117" s="1">
        <f>IF(ISERROR(計算１!H2583),9999,計算１!H2583)</f>
        <v>37</v>
      </c>
      <c r="V117" s="1">
        <f>IF(ISERROR(計算１!H2584),9999,計算１!H2584)</f>
        <v>43</v>
      </c>
      <c r="W117" s="1">
        <f>IF(ISERROR(計算１!H2585),9999,計算１!H2585)</f>
        <v>47</v>
      </c>
      <c r="X117" s="1">
        <f>IF(ISERROR(計算１!H2586),9999,計算１!H2586)</f>
        <v>49</v>
      </c>
      <c r="Y117" s="1">
        <f>IF(ISERROR(計算１!H2587),9999,計算１!H2587)</f>
        <v>48</v>
      </c>
      <c r="Z117" s="1">
        <f>IF(ISERROR(計算１!H2588),9999,計算１!H2588)</f>
        <v>44</v>
      </c>
      <c r="AA117" s="1">
        <f>IF(ISERROR(計算１!H2589),9999,計算１!H2589)</f>
        <v>39</v>
      </c>
      <c r="AB117" s="1">
        <f>IF(ISERROR(計算１!H2590),9999,計算１!H2590)</f>
        <v>30</v>
      </c>
      <c r="AC117" s="1">
        <f>IF(ISERROR(計算１!H2591),9999,計算１!H2591)</f>
        <v>22</v>
      </c>
      <c r="AD117" s="1">
        <f>IF(ISERROR(計算１!H2592),9999,計算１!H2592)</f>
        <v>16</v>
      </c>
      <c r="AE117" s="1">
        <f>IF(ISERROR(計算１!H2593),9999,計算１!H2593)</f>
        <v>10</v>
      </c>
    </row>
    <row r="118" spans="1:31" x14ac:dyDescent="0.55000000000000004">
      <c r="A118" s="1">
        <f>値貼り付け用シート!A118</f>
        <v>2026</v>
      </c>
      <c r="B118" s="2">
        <f>値貼り付け用シート!B118</f>
        <v>99999999</v>
      </c>
      <c r="C118" s="1">
        <f>値貼り付け用シート!C118</f>
        <v>999</v>
      </c>
      <c r="D118" s="3">
        <f>値貼り付け用シート!D118</f>
        <v>6</v>
      </c>
      <c r="E118" s="1" t="str">
        <f>値貼り付け用シート!E118</f>
        <v>PPB</v>
      </c>
      <c r="F118" s="3">
        <f>値貼り付け用シート!F118</f>
        <v>7</v>
      </c>
      <c r="G118" s="3">
        <f>値貼り付け用シート!G118</f>
        <v>17</v>
      </c>
      <c r="H118" s="1">
        <f>IF(ISERROR(計算１!H2594),9999,計算１!H2594)</f>
        <v>6</v>
      </c>
      <c r="I118" s="1">
        <f>IF(ISERROR(計算１!H2595),9999,計算１!H2595)</f>
        <v>5</v>
      </c>
      <c r="J118" s="1">
        <f>IF(ISERROR(計算１!H2596),9999,計算１!H2596)</f>
        <v>7</v>
      </c>
      <c r="K118" s="1">
        <f>IF(ISERROR(計算１!H2597),9999,計算１!H2597)</f>
        <v>11</v>
      </c>
      <c r="L118" s="1">
        <f>IF(ISERROR(計算１!H2598),9999,計算１!H2598)</f>
        <v>15</v>
      </c>
      <c r="M118" s="1">
        <f>IF(ISERROR(計算１!H2599),9999,計算１!H2599)</f>
        <v>18</v>
      </c>
      <c r="N118" s="1">
        <f>IF(ISERROR(計算１!H2600),9999,計算１!H2600)</f>
        <v>22</v>
      </c>
      <c r="O118" s="1">
        <f>IF(ISERROR(計算１!H2601),9999,計算１!H2601)</f>
        <v>26</v>
      </c>
      <c r="P118" s="1">
        <f>IF(ISERROR(計算１!H2602),9999,計算１!H2602)</f>
        <v>27</v>
      </c>
      <c r="Q118" s="1">
        <f>IF(ISERROR(計算１!H2603),9999,計算１!H2603)</f>
        <v>30</v>
      </c>
      <c r="R118" s="1">
        <f>IF(ISERROR(計算１!H2604),9999,計算１!H2604)</f>
        <v>33</v>
      </c>
      <c r="S118" s="1">
        <f>IF(ISERROR(計算１!H2605),9999,計算１!H2605)</f>
        <v>37</v>
      </c>
      <c r="T118" s="1">
        <f>IF(ISERROR(計算１!H2606),9999,計算１!H2606)</f>
        <v>39</v>
      </c>
      <c r="U118" s="1">
        <f>IF(ISERROR(計算１!H2607),9999,計算１!H2607)</f>
        <v>42</v>
      </c>
      <c r="V118" s="1">
        <f>IF(ISERROR(計算１!H2608),9999,計算１!H2608)</f>
        <v>44</v>
      </c>
      <c r="W118" s="1">
        <f>IF(ISERROR(計算１!H2609),9999,計算１!H2609)</f>
        <v>45</v>
      </c>
      <c r="X118" s="1">
        <f>IF(ISERROR(計算１!H2610),9999,計算１!H2610)</f>
        <v>45</v>
      </c>
      <c r="Y118" s="1">
        <f>IF(ISERROR(計算１!H2611),9999,計算１!H2611)</f>
        <v>43</v>
      </c>
      <c r="Z118" s="1">
        <f>IF(ISERROR(計算１!H2612),9999,計算１!H2612)</f>
        <v>40</v>
      </c>
      <c r="AA118" s="1">
        <f>IF(ISERROR(計算１!H2613),9999,計算１!H2613)</f>
        <v>37</v>
      </c>
      <c r="AB118" s="1">
        <f>IF(ISERROR(計算１!H2614),9999,計算１!H2614)</f>
        <v>33</v>
      </c>
      <c r="AC118" s="1">
        <f>IF(ISERROR(計算１!H2615),9999,計算１!H2615)</f>
        <v>30</v>
      </c>
      <c r="AD118" s="1">
        <f>IF(ISERROR(計算１!H2616),9999,計算１!H2616)</f>
        <v>28</v>
      </c>
      <c r="AE118" s="1">
        <f>IF(ISERROR(計算１!H2617),9999,計算１!H2617)</f>
        <v>26</v>
      </c>
    </row>
    <row r="119" spans="1:31" x14ac:dyDescent="0.55000000000000004">
      <c r="A119" s="1">
        <f>値貼り付け用シート!A119</f>
        <v>2026</v>
      </c>
      <c r="B119" s="2">
        <f>値貼り付け用シート!B119</f>
        <v>99999999</v>
      </c>
      <c r="C119" s="1">
        <f>値貼り付け用シート!C119</f>
        <v>999</v>
      </c>
      <c r="D119" s="3">
        <f>値貼り付け用シート!D119</f>
        <v>6</v>
      </c>
      <c r="E119" s="1" t="str">
        <f>値貼り付け用シート!E119</f>
        <v>PPB</v>
      </c>
      <c r="F119" s="3">
        <f>値貼り付け用シート!F119</f>
        <v>7</v>
      </c>
      <c r="G119" s="3">
        <f>値貼り付け用シート!G119</f>
        <v>18</v>
      </c>
      <c r="H119" s="1">
        <f>IF(ISERROR(計算１!H2618),9999,計算１!H2618)</f>
        <v>24</v>
      </c>
      <c r="I119" s="1">
        <f>IF(ISERROR(計算１!H2619),9999,計算１!H2619)</f>
        <v>23</v>
      </c>
      <c r="J119" s="1">
        <f>IF(ISERROR(計算１!H2620),9999,計算１!H2620)</f>
        <v>21</v>
      </c>
      <c r="K119" s="1">
        <f>IF(ISERROR(計算１!H2621),9999,計算１!H2621)</f>
        <v>19</v>
      </c>
      <c r="L119" s="1">
        <f>IF(ISERROR(計算１!H2622),9999,計算１!H2622)</f>
        <v>17</v>
      </c>
      <c r="M119" s="1">
        <f>IF(ISERROR(計算１!H2623),9999,計算１!H2623)</f>
        <v>17</v>
      </c>
      <c r="N119" s="1">
        <f>IF(ISERROR(計算１!H2624),9999,計算１!H2624)</f>
        <v>16</v>
      </c>
      <c r="O119" s="1">
        <f>IF(ISERROR(計算１!H2625),9999,計算１!H2625)</f>
        <v>15</v>
      </c>
      <c r="P119" s="1">
        <f>IF(ISERROR(計算１!H2626),9999,計算１!H2626)</f>
        <v>17</v>
      </c>
      <c r="Q119" s="1">
        <f>IF(ISERROR(計算１!H2627),9999,計算１!H2627)</f>
        <v>21</v>
      </c>
      <c r="R119" s="1">
        <f>IF(ISERROR(計算１!H2628),9999,計算１!H2628)</f>
        <v>26</v>
      </c>
      <c r="S119" s="1">
        <f>IF(ISERROR(計算１!H2629),9999,計算１!H2629)</f>
        <v>34</v>
      </c>
      <c r="T119" s="1">
        <f>IF(ISERROR(計算１!H2630),9999,計算１!H2630)</f>
        <v>44</v>
      </c>
      <c r="U119" s="1">
        <f>IF(ISERROR(計算１!H2631),9999,計算１!H2631)</f>
        <v>55</v>
      </c>
      <c r="V119" s="1">
        <f>IF(ISERROR(計算１!H2632),9999,計算１!H2632)</f>
        <v>63</v>
      </c>
      <c r="W119" s="1">
        <f>IF(ISERROR(計算１!H2633),9999,計算１!H2633)</f>
        <v>71</v>
      </c>
      <c r="X119" s="1">
        <f>IF(ISERROR(計算１!H2634),9999,計算１!H2634)</f>
        <v>76</v>
      </c>
      <c r="Y119" s="1">
        <f>IF(ISERROR(計算１!H2635),9999,計算１!H2635)</f>
        <v>82</v>
      </c>
      <c r="Z119" s="1">
        <f>IF(ISERROR(計算１!H2636),9999,計算１!H2636)</f>
        <v>87</v>
      </c>
      <c r="AA119" s="1">
        <f>IF(ISERROR(計算１!H2637),9999,計算１!H2637)</f>
        <v>87</v>
      </c>
      <c r="AB119" s="1">
        <f>IF(ISERROR(計算１!H2638),9999,計算１!H2638)</f>
        <v>82</v>
      </c>
      <c r="AC119" s="1">
        <f>IF(ISERROR(計算１!H2639),9999,計算１!H2639)</f>
        <v>75</v>
      </c>
      <c r="AD119" s="1">
        <f>IF(ISERROR(計算１!H2640),9999,計算１!H2640)</f>
        <v>67</v>
      </c>
      <c r="AE119" s="1">
        <f>IF(ISERROR(計算１!H2641),9999,計算１!H2641)</f>
        <v>57</v>
      </c>
    </row>
    <row r="120" spans="1:31" x14ac:dyDescent="0.55000000000000004">
      <c r="A120" s="1">
        <f>値貼り付け用シート!A120</f>
        <v>2026</v>
      </c>
      <c r="B120" s="2">
        <f>値貼り付け用シート!B120</f>
        <v>99999999</v>
      </c>
      <c r="C120" s="1">
        <f>値貼り付け用シート!C120</f>
        <v>999</v>
      </c>
      <c r="D120" s="3">
        <f>値貼り付け用シート!D120</f>
        <v>6</v>
      </c>
      <c r="E120" s="1" t="str">
        <f>値貼り付け用シート!E120</f>
        <v>PPB</v>
      </c>
      <c r="F120" s="3">
        <f>値貼り付け用シート!F120</f>
        <v>7</v>
      </c>
      <c r="G120" s="3">
        <f>値貼り付け用シート!G120</f>
        <v>19</v>
      </c>
      <c r="H120" s="1">
        <f>IF(ISERROR(計算１!H2642),9999,計算１!H2642)</f>
        <v>51</v>
      </c>
      <c r="I120" s="1">
        <f>IF(ISERROR(計算１!H2643),9999,計算１!H2643)</f>
        <v>41</v>
      </c>
      <c r="J120" s="1">
        <f>IF(ISERROR(計算１!H2644),9999,計算１!H2644)</f>
        <v>30</v>
      </c>
      <c r="K120" s="1">
        <f>IF(ISERROR(計算１!H2645),9999,計算１!H2645)</f>
        <v>23</v>
      </c>
      <c r="L120" s="1">
        <f>IF(ISERROR(計算１!H2646),9999,計算１!H2646)</f>
        <v>19</v>
      </c>
      <c r="M120" s="1">
        <f>IF(ISERROR(計算１!H2647),9999,計算１!H2647)</f>
        <v>15</v>
      </c>
      <c r="N120" s="1">
        <f>IF(ISERROR(計算１!H2648),9999,計算１!H2648)</f>
        <v>13</v>
      </c>
      <c r="O120" s="1">
        <f>IF(ISERROR(計算１!H2649),9999,計算１!H2649)</f>
        <v>14</v>
      </c>
      <c r="P120" s="1">
        <f>IF(ISERROR(計算１!H2650),9999,計算１!H2650)</f>
        <v>14</v>
      </c>
      <c r="Q120" s="1">
        <f>IF(ISERROR(計算１!H2651),9999,計算１!H2651)</f>
        <v>21</v>
      </c>
      <c r="R120" s="1">
        <f>IF(ISERROR(計算１!H2652),9999,計算１!H2652)</f>
        <v>27</v>
      </c>
      <c r="S120" s="1">
        <f>IF(ISERROR(計算１!H2653),9999,計算１!H2653)</f>
        <v>35</v>
      </c>
      <c r="T120" s="1">
        <f>IF(ISERROR(計算１!H2654),9999,計算１!H2654)</f>
        <v>39</v>
      </c>
      <c r="U120" s="1">
        <f>IF(ISERROR(計算１!H2655),9999,計算１!H2655)</f>
        <v>45</v>
      </c>
      <c r="V120" s="1">
        <f>IF(ISERROR(計算１!H2656),9999,計算１!H2656)</f>
        <v>48</v>
      </c>
      <c r="W120" s="1">
        <f>IF(ISERROR(計算１!H2657),9999,計算１!H2657)</f>
        <v>50</v>
      </c>
      <c r="X120" s="1">
        <f>IF(ISERROR(計算１!H2658),9999,計算１!H2658)</f>
        <v>47</v>
      </c>
      <c r="Y120" s="1">
        <f>IF(ISERROR(計算１!H2659),9999,計算１!H2659)</f>
        <v>43</v>
      </c>
      <c r="Z120" s="1">
        <f>IF(ISERROR(計算１!H2660),9999,計算１!H2660)</f>
        <v>40</v>
      </c>
      <c r="AA120" s="1">
        <f>IF(ISERROR(計算１!H2661),9999,計算１!H2661)</f>
        <v>33</v>
      </c>
      <c r="AB120" s="1">
        <f>IF(ISERROR(計算１!H2662),9999,計算１!H2662)</f>
        <v>31</v>
      </c>
      <c r="AC120" s="1">
        <f>IF(ISERROR(計算１!H2663),9999,計算１!H2663)</f>
        <v>29</v>
      </c>
      <c r="AD120" s="1">
        <f>IF(ISERROR(計算１!H2664),9999,計算１!H2664)</f>
        <v>28</v>
      </c>
      <c r="AE120" s="1">
        <f>IF(ISERROR(計算１!H2665),9999,計算１!H2665)</f>
        <v>28</v>
      </c>
    </row>
    <row r="121" spans="1:31" x14ac:dyDescent="0.55000000000000004">
      <c r="A121" s="1">
        <f>値貼り付け用シート!A121</f>
        <v>2026</v>
      </c>
      <c r="B121" s="2">
        <f>値貼り付け用シート!B121</f>
        <v>99999999</v>
      </c>
      <c r="C121" s="1">
        <f>値貼り付け用シート!C121</f>
        <v>999</v>
      </c>
      <c r="D121" s="3">
        <f>値貼り付け用シート!D121</f>
        <v>6</v>
      </c>
      <c r="E121" s="1" t="str">
        <f>値貼り付け用シート!E121</f>
        <v>PPB</v>
      </c>
      <c r="F121" s="3">
        <f>値貼り付け用シート!F121</f>
        <v>7</v>
      </c>
      <c r="G121" s="3">
        <f>値貼り付け用シート!G121</f>
        <v>20</v>
      </c>
      <c r="H121" s="1">
        <f>IF(ISERROR(計算１!H2666),9999,計算１!H2666)</f>
        <v>29</v>
      </c>
      <c r="I121" s="1">
        <f>IF(ISERROR(計算１!H2667),9999,計算１!H2667)</f>
        <v>30</v>
      </c>
      <c r="J121" s="1">
        <f>IF(ISERROR(計算１!H2668),9999,計算１!H2668)</f>
        <v>28</v>
      </c>
      <c r="K121" s="1">
        <f>IF(ISERROR(計算１!H2669),9999,計算１!H2669)</f>
        <v>27</v>
      </c>
      <c r="L121" s="1">
        <f>IF(ISERROR(計算１!H2670),9999,計算１!H2670)</f>
        <v>25</v>
      </c>
      <c r="M121" s="1">
        <f>IF(ISERROR(計算１!H2671),9999,計算１!H2671)</f>
        <v>24</v>
      </c>
      <c r="N121" s="1">
        <f>IF(ISERROR(計算１!H2672),9999,計算１!H2672)</f>
        <v>23</v>
      </c>
      <c r="O121" s="1">
        <f>IF(ISERROR(計算１!H2673),9999,計算１!H2673)</f>
        <v>23</v>
      </c>
      <c r="P121" s="1">
        <f>IF(ISERROR(計算１!H2674),9999,計算１!H2674)</f>
        <v>22</v>
      </c>
      <c r="Q121" s="1">
        <f>IF(ISERROR(計算１!H2675),9999,計算１!H2675)</f>
        <v>22</v>
      </c>
      <c r="R121" s="1">
        <f>IF(ISERROR(計算１!H2676),9999,計算１!H2676)</f>
        <v>23</v>
      </c>
      <c r="S121" s="1">
        <f>IF(ISERROR(計算１!H2677),9999,計算１!H2677)</f>
        <v>25</v>
      </c>
      <c r="T121" s="1">
        <f>IF(ISERROR(計算１!H2678),9999,計算１!H2678)</f>
        <v>29</v>
      </c>
      <c r="U121" s="1">
        <f>IF(ISERROR(計算１!H2679),9999,計算１!H2679)</f>
        <v>32</v>
      </c>
      <c r="V121" s="1">
        <f>IF(ISERROR(計算１!H2680),9999,計算１!H2680)</f>
        <v>34</v>
      </c>
      <c r="W121" s="1">
        <f>IF(ISERROR(計算１!H2681),9999,計算１!H2681)</f>
        <v>36</v>
      </c>
      <c r="X121" s="1">
        <f>IF(ISERROR(計算１!H2682),9999,計算１!H2682)</f>
        <v>37</v>
      </c>
      <c r="Y121" s="1">
        <f>IF(ISERROR(計算１!H2683),9999,計算１!H2683)</f>
        <v>38</v>
      </c>
      <c r="Z121" s="1">
        <f>IF(ISERROR(計算１!H2684),9999,計算１!H2684)</f>
        <v>38</v>
      </c>
      <c r="AA121" s="1">
        <f>IF(ISERROR(計算１!H2685),9999,計算１!H2685)</f>
        <v>37</v>
      </c>
      <c r="AB121" s="1">
        <f>IF(ISERROR(計算１!H2686),9999,計算１!H2686)</f>
        <v>35</v>
      </c>
      <c r="AC121" s="1">
        <f>IF(ISERROR(計算１!H2687),9999,計算１!H2687)</f>
        <v>33</v>
      </c>
      <c r="AD121" s="1">
        <f>IF(ISERROR(計算１!H2688),9999,計算１!H2688)</f>
        <v>32</v>
      </c>
      <c r="AE121" s="1">
        <f>IF(ISERROR(計算１!H2689),9999,計算１!H2689)</f>
        <v>31</v>
      </c>
    </row>
    <row r="122" spans="1:31" x14ac:dyDescent="0.55000000000000004">
      <c r="A122" s="1">
        <f>値貼り付け用シート!A122</f>
        <v>2026</v>
      </c>
      <c r="B122" s="2">
        <f>値貼り付け用シート!B122</f>
        <v>99999999</v>
      </c>
      <c r="C122" s="1">
        <f>値貼り付け用シート!C122</f>
        <v>999</v>
      </c>
      <c r="D122" s="3">
        <f>値貼り付け用シート!D122</f>
        <v>6</v>
      </c>
      <c r="E122" s="1" t="str">
        <f>値貼り付け用シート!E122</f>
        <v>PPB</v>
      </c>
      <c r="F122" s="3">
        <f>値貼り付け用シート!F122</f>
        <v>7</v>
      </c>
      <c r="G122" s="3">
        <f>値貼り付け用シート!G122</f>
        <v>21</v>
      </c>
      <c r="H122" s="1">
        <f>IF(ISERROR(計算１!H2690),9999,計算１!H2690)</f>
        <v>30</v>
      </c>
      <c r="I122" s="1">
        <f>IF(ISERROR(計算１!H2691),9999,計算１!H2691)</f>
        <v>30</v>
      </c>
      <c r="J122" s="1">
        <f>IF(ISERROR(計算１!H2692),9999,計算１!H2692)</f>
        <v>29</v>
      </c>
      <c r="K122" s="1">
        <f>IF(ISERROR(計算１!H2693),9999,計算１!H2693)</f>
        <v>29</v>
      </c>
      <c r="L122" s="1">
        <f>IF(ISERROR(計算１!H2694),9999,計算１!H2694)</f>
        <v>29</v>
      </c>
      <c r="M122" s="1">
        <f>IF(ISERROR(計算１!H2695),9999,計算１!H2695)</f>
        <v>29</v>
      </c>
      <c r="N122" s="1">
        <f>IF(ISERROR(計算１!H2696),9999,計算１!H2696)</f>
        <v>28</v>
      </c>
      <c r="O122" s="1">
        <f>IF(ISERROR(計算１!H2697),9999,計算１!H2697)</f>
        <v>28</v>
      </c>
      <c r="P122" s="1">
        <f>IF(ISERROR(計算１!H2698),9999,計算１!H2698)</f>
        <v>28</v>
      </c>
      <c r="Q122" s="1">
        <f>IF(ISERROR(計算１!H2699),9999,計算１!H2699)</f>
        <v>28</v>
      </c>
      <c r="R122" s="1">
        <f>IF(ISERROR(計算１!H2700),9999,計算１!H2700)</f>
        <v>30</v>
      </c>
      <c r="S122" s="1">
        <f>IF(ISERROR(計算１!H2701),9999,計算１!H2701)</f>
        <v>32</v>
      </c>
      <c r="T122" s="1">
        <f>IF(ISERROR(計算１!H2702),9999,計算１!H2702)</f>
        <v>34</v>
      </c>
      <c r="U122" s="1">
        <f>IF(ISERROR(計算１!H2703),9999,計算１!H2703)</f>
        <v>37</v>
      </c>
      <c r="V122" s="1">
        <f>IF(ISERROR(計算１!H2704),9999,計算１!H2704)</f>
        <v>39</v>
      </c>
      <c r="W122" s="1">
        <f>IF(ISERROR(計算１!H2705),9999,計算１!H2705)</f>
        <v>41</v>
      </c>
      <c r="X122" s="1">
        <f>IF(ISERROR(計算１!H2706),9999,計算１!H2706)</f>
        <v>42</v>
      </c>
      <c r="Y122" s="1">
        <f>IF(ISERROR(計算１!H2707),9999,計算１!H2707)</f>
        <v>44</v>
      </c>
      <c r="Z122" s="1">
        <f>IF(ISERROR(計算１!H2708),9999,計算１!H2708)</f>
        <v>43</v>
      </c>
      <c r="AA122" s="1">
        <f>IF(ISERROR(計算１!H2709),9999,計算１!H2709)</f>
        <v>40</v>
      </c>
      <c r="AB122" s="1">
        <f>IF(ISERROR(計算１!H2710),9999,計算１!H2710)</f>
        <v>38</v>
      </c>
      <c r="AC122" s="1">
        <f>IF(ISERROR(計算１!H2711),9999,計算１!H2711)</f>
        <v>35</v>
      </c>
      <c r="AD122" s="1">
        <f>IF(ISERROR(計算１!H2712),9999,計算１!H2712)</f>
        <v>32</v>
      </c>
      <c r="AE122" s="1">
        <f>IF(ISERROR(計算１!H2713),9999,計算１!H2713)</f>
        <v>29</v>
      </c>
    </row>
    <row r="123" spans="1:31" x14ac:dyDescent="0.55000000000000004">
      <c r="A123" s="1">
        <f>値貼り付け用シート!A123</f>
        <v>2026</v>
      </c>
      <c r="B123" s="2">
        <f>値貼り付け用シート!B123</f>
        <v>99999999</v>
      </c>
      <c r="C123" s="1">
        <f>値貼り付け用シート!C123</f>
        <v>999</v>
      </c>
      <c r="D123" s="3">
        <f>値貼り付け用シート!D123</f>
        <v>6</v>
      </c>
      <c r="E123" s="1" t="str">
        <f>値貼り付け用シート!E123</f>
        <v>PPB</v>
      </c>
      <c r="F123" s="3">
        <f>値貼り付け用シート!F123</f>
        <v>7</v>
      </c>
      <c r="G123" s="3">
        <f>値貼り付け用シート!G123</f>
        <v>22</v>
      </c>
      <c r="H123" s="1">
        <f>IF(ISERROR(計算１!H2714),9999,計算１!H2714)</f>
        <v>26</v>
      </c>
      <c r="I123" s="1">
        <f>IF(ISERROR(計算１!H2715),9999,計算１!H2715)</f>
        <v>23</v>
      </c>
      <c r="J123" s="1">
        <f>IF(ISERROR(計算１!H2716),9999,計算１!H2716)</f>
        <v>21</v>
      </c>
      <c r="K123" s="1">
        <f>IF(ISERROR(計算１!H2717),9999,計算１!H2717)</f>
        <v>21</v>
      </c>
      <c r="L123" s="1">
        <f>IF(ISERROR(計算１!H2718),9999,計算１!H2718)</f>
        <v>20</v>
      </c>
      <c r="M123" s="1">
        <f>IF(ISERROR(計算１!H2719),9999,計算１!H2719)</f>
        <v>20</v>
      </c>
      <c r="N123" s="1">
        <f>IF(ISERROR(計算１!H2720),9999,計算１!H2720)</f>
        <v>20</v>
      </c>
      <c r="O123" s="1">
        <f>IF(ISERROR(計算１!H2721),9999,計算１!H2721)</f>
        <v>20</v>
      </c>
      <c r="P123" s="1">
        <f>IF(ISERROR(計算１!H2722),9999,計算１!H2722)</f>
        <v>20</v>
      </c>
      <c r="Q123" s="1">
        <f>IF(ISERROR(計算１!H2723),9999,計算１!H2723)</f>
        <v>21</v>
      </c>
      <c r="R123" s="1">
        <f>IF(ISERROR(計算１!H2724),9999,計算１!H2724)</f>
        <v>23</v>
      </c>
      <c r="S123" s="1">
        <f>IF(ISERROR(計算１!H2725),9999,計算１!H2725)</f>
        <v>26</v>
      </c>
      <c r="T123" s="1">
        <f>IF(ISERROR(計算１!H2726),9999,計算１!H2726)</f>
        <v>29</v>
      </c>
      <c r="U123" s="1">
        <f>IF(ISERROR(計算１!H2727),9999,計算１!H2727)</f>
        <v>33</v>
      </c>
      <c r="V123" s="1">
        <f>IF(ISERROR(計算１!H2728),9999,計算１!H2728)</f>
        <v>37</v>
      </c>
      <c r="W123" s="1">
        <f>IF(ISERROR(計算１!H2729),9999,計算１!H2729)</f>
        <v>40</v>
      </c>
      <c r="X123" s="1">
        <f>IF(ISERROR(計算１!H2730),9999,計算１!H2730)</f>
        <v>43</v>
      </c>
      <c r="Y123" s="1">
        <f>IF(ISERROR(計算１!H2731),9999,計算１!H2731)</f>
        <v>45</v>
      </c>
      <c r="Z123" s="1">
        <f>IF(ISERROR(計算１!H2732),9999,計算１!H2732)</f>
        <v>44</v>
      </c>
      <c r="AA123" s="1">
        <f>IF(ISERROR(計算１!H2733),9999,計算１!H2733)</f>
        <v>42</v>
      </c>
      <c r="AB123" s="1">
        <f>IF(ISERROR(計算１!H2734),9999,計算１!H2734)</f>
        <v>39</v>
      </c>
      <c r="AC123" s="1">
        <f>IF(ISERROR(計算１!H2735),9999,計算１!H2735)</f>
        <v>35</v>
      </c>
      <c r="AD123" s="1">
        <f>IF(ISERROR(計算１!H2736),9999,計算１!H2736)</f>
        <v>32</v>
      </c>
      <c r="AE123" s="1">
        <f>IF(ISERROR(計算１!H2737),9999,計算１!H2737)</f>
        <v>29</v>
      </c>
    </row>
    <row r="124" spans="1:31" x14ac:dyDescent="0.55000000000000004">
      <c r="A124" s="1">
        <f>値貼り付け用シート!A124</f>
        <v>2026</v>
      </c>
      <c r="B124" s="2">
        <f>値貼り付け用シート!B124</f>
        <v>99999999</v>
      </c>
      <c r="C124" s="1">
        <f>値貼り付け用シート!C124</f>
        <v>999</v>
      </c>
      <c r="D124" s="3">
        <f>値貼り付け用シート!D124</f>
        <v>6</v>
      </c>
      <c r="E124" s="1" t="str">
        <f>値貼り付け用シート!E124</f>
        <v>PPB</v>
      </c>
      <c r="F124" s="3">
        <f>値貼り付け用シート!F124</f>
        <v>7</v>
      </c>
      <c r="G124" s="3">
        <f>値貼り付け用シート!G124</f>
        <v>23</v>
      </c>
      <c r="H124" s="1">
        <f>IF(ISERROR(計算１!H2738),9999,計算１!H2738)</f>
        <v>26</v>
      </c>
      <c r="I124" s="1">
        <f>IF(ISERROR(計算１!H2739),9999,計算１!H2739)</f>
        <v>23</v>
      </c>
      <c r="J124" s="1">
        <f>IF(ISERROR(計算１!H2740),9999,計算１!H2740)</f>
        <v>22</v>
      </c>
      <c r="K124" s="1">
        <f>IF(ISERROR(計算１!H2741),9999,計算１!H2741)</f>
        <v>21</v>
      </c>
      <c r="L124" s="1">
        <f>IF(ISERROR(計算１!H2742),9999,計算１!H2742)</f>
        <v>20</v>
      </c>
      <c r="M124" s="1">
        <f>IF(ISERROR(計算１!H2743),9999,計算１!H2743)</f>
        <v>19</v>
      </c>
      <c r="N124" s="1">
        <f>IF(ISERROR(計算１!H2744),9999,計算１!H2744)</f>
        <v>19</v>
      </c>
      <c r="O124" s="1">
        <f>IF(ISERROR(計算１!H2745),9999,計算１!H2745)</f>
        <v>20</v>
      </c>
      <c r="P124" s="1">
        <f>IF(ISERROR(計算１!H2746),9999,計算１!H2746)</f>
        <v>21</v>
      </c>
      <c r="Q124" s="1">
        <f>IF(ISERROR(計算１!H2747),9999,計算１!H2747)</f>
        <v>23</v>
      </c>
      <c r="R124" s="1">
        <f>IF(ISERROR(計算１!H2748),9999,計算１!H2748)</f>
        <v>26</v>
      </c>
      <c r="S124" s="1">
        <f>IF(ISERROR(計算１!H2749),9999,計算１!H2749)</f>
        <v>31</v>
      </c>
      <c r="T124" s="1">
        <f>IF(ISERROR(計算１!H2750),9999,計算１!H2750)</f>
        <v>37</v>
      </c>
      <c r="U124" s="1">
        <f>IF(ISERROR(計算１!H2751),9999,計算１!H2751)</f>
        <v>43</v>
      </c>
      <c r="V124" s="1">
        <f>IF(ISERROR(計算１!H2752),9999,計算１!H2752)</f>
        <v>49</v>
      </c>
      <c r="W124" s="1">
        <f>IF(ISERROR(計算１!H2753),9999,計算１!H2753)</f>
        <v>55</v>
      </c>
      <c r="X124" s="1">
        <f>IF(ISERROR(計算１!H2754),9999,計算１!H2754)</f>
        <v>60</v>
      </c>
      <c r="Y124" s="1">
        <f>IF(ISERROR(計算１!H2755),9999,計算１!H2755)</f>
        <v>62</v>
      </c>
      <c r="Z124" s="1">
        <f>IF(ISERROR(計算１!H2756),9999,計算１!H2756)</f>
        <v>63</v>
      </c>
      <c r="AA124" s="1">
        <f>IF(ISERROR(計算１!H2757),9999,計算１!H2757)</f>
        <v>60</v>
      </c>
      <c r="AB124" s="1">
        <f>IF(ISERROR(計算１!H2758),9999,計算１!H2758)</f>
        <v>55</v>
      </c>
      <c r="AC124" s="1">
        <f>IF(ISERROR(計算１!H2759),9999,計算１!H2759)</f>
        <v>51</v>
      </c>
      <c r="AD124" s="1">
        <f>IF(ISERROR(計算１!H2760),9999,計算１!H2760)</f>
        <v>45</v>
      </c>
      <c r="AE124" s="1">
        <f>IF(ISERROR(計算１!H2761),9999,計算１!H2761)</f>
        <v>39</v>
      </c>
    </row>
    <row r="125" spans="1:31" x14ac:dyDescent="0.55000000000000004">
      <c r="A125" s="1">
        <f>値貼り付け用シート!A125</f>
        <v>2026</v>
      </c>
      <c r="B125" s="2">
        <f>値貼り付け用シート!B125</f>
        <v>99999999</v>
      </c>
      <c r="C125" s="1">
        <f>値貼り付け用シート!C125</f>
        <v>999</v>
      </c>
      <c r="D125" s="3">
        <f>値貼り付け用シート!D125</f>
        <v>6</v>
      </c>
      <c r="E125" s="1" t="str">
        <f>値貼り付け用シート!E125</f>
        <v>PPB</v>
      </c>
      <c r="F125" s="3">
        <f>値貼り付け用シート!F125</f>
        <v>7</v>
      </c>
      <c r="G125" s="3">
        <f>値貼り付け用シート!G125</f>
        <v>24</v>
      </c>
      <c r="H125" s="1">
        <f>IF(ISERROR(計算１!H2762),9999,計算１!H2762)</f>
        <v>33</v>
      </c>
      <c r="I125" s="1">
        <f>IF(ISERROR(計算１!H2763),9999,計算１!H2763)</f>
        <v>28</v>
      </c>
      <c r="J125" s="1">
        <f>IF(ISERROR(計算１!H2764),9999,計算１!H2764)</f>
        <v>24</v>
      </c>
      <c r="K125" s="1">
        <f>IF(ISERROR(計算１!H2765),9999,計算１!H2765)</f>
        <v>23</v>
      </c>
      <c r="L125" s="1">
        <f>IF(ISERROR(計算１!H2766),9999,計算１!H2766)</f>
        <v>22</v>
      </c>
      <c r="M125" s="1">
        <f>IF(ISERROR(計算１!H2767),9999,計算１!H2767)</f>
        <v>22</v>
      </c>
      <c r="N125" s="1">
        <f>IF(ISERROR(計算１!H2768),9999,計算１!H2768)</f>
        <v>22</v>
      </c>
      <c r="O125" s="1">
        <f>IF(ISERROR(計算１!H2769),9999,計算１!H2769)</f>
        <v>22</v>
      </c>
      <c r="P125" s="1">
        <f>IF(ISERROR(計算１!H2770),9999,計算１!H2770)</f>
        <v>23</v>
      </c>
      <c r="Q125" s="1">
        <f>IF(ISERROR(計算１!H2771),9999,計算１!H2771)</f>
        <v>24</v>
      </c>
      <c r="R125" s="1">
        <f>IF(ISERROR(計算１!H2772),9999,計算１!H2772)</f>
        <v>27</v>
      </c>
      <c r="S125" s="1">
        <f>IF(ISERROR(計算１!H2773),9999,計算１!H2773)</f>
        <v>30</v>
      </c>
      <c r="T125" s="1">
        <f>IF(ISERROR(計算１!H2774),9999,計算１!H2774)</f>
        <v>33</v>
      </c>
      <c r="U125" s="1">
        <f>IF(ISERROR(計算１!H2775),9999,計算１!H2775)</f>
        <v>36</v>
      </c>
      <c r="V125" s="1">
        <f>IF(ISERROR(計算１!H2776),9999,計算１!H2776)</f>
        <v>40</v>
      </c>
      <c r="W125" s="1">
        <f>IF(ISERROR(計算１!H2777),9999,計算１!H2777)</f>
        <v>42</v>
      </c>
      <c r="X125" s="1">
        <f>IF(ISERROR(計算１!H2778),9999,計算１!H2778)</f>
        <v>42</v>
      </c>
      <c r="Y125" s="1">
        <f>IF(ISERROR(計算１!H2779),9999,計算１!H2779)</f>
        <v>42</v>
      </c>
      <c r="Z125" s="1">
        <f>IF(ISERROR(計算１!H2780),9999,計算１!H2780)</f>
        <v>40</v>
      </c>
      <c r="AA125" s="1">
        <f>IF(ISERROR(計算１!H2781),9999,計算１!H2781)</f>
        <v>37</v>
      </c>
      <c r="AB125" s="1">
        <f>IF(ISERROR(計算１!H2782),9999,計算１!H2782)</f>
        <v>34</v>
      </c>
      <c r="AC125" s="1">
        <f>IF(ISERROR(計算１!H2783),9999,計算１!H2783)</f>
        <v>31</v>
      </c>
      <c r="AD125" s="1">
        <f>IF(ISERROR(計算１!H2784),9999,計算１!H2784)</f>
        <v>27</v>
      </c>
      <c r="AE125" s="1">
        <f>IF(ISERROR(計算１!H2785),9999,計算１!H2785)</f>
        <v>24</v>
      </c>
    </row>
    <row r="126" spans="1:31" x14ac:dyDescent="0.55000000000000004">
      <c r="A126" s="1">
        <f>値貼り付け用シート!A126</f>
        <v>2026</v>
      </c>
      <c r="B126" s="2">
        <f>値貼り付け用シート!B126</f>
        <v>99999999</v>
      </c>
      <c r="C126" s="1">
        <f>値貼り付け用シート!C126</f>
        <v>999</v>
      </c>
      <c r="D126" s="3">
        <f>値貼り付け用シート!D126</f>
        <v>6</v>
      </c>
      <c r="E126" s="1" t="str">
        <f>値貼り付け用シート!E126</f>
        <v>PPB</v>
      </c>
      <c r="F126" s="3">
        <f>値貼り付け用シート!F126</f>
        <v>7</v>
      </c>
      <c r="G126" s="3">
        <f>値貼り付け用シート!G126</f>
        <v>25</v>
      </c>
      <c r="H126" s="1">
        <f>IF(ISERROR(計算１!H2786),9999,計算１!H2786)</f>
        <v>23</v>
      </c>
      <c r="I126" s="1">
        <f>IF(ISERROR(計算１!H2787),9999,計算１!H2787)</f>
        <v>22</v>
      </c>
      <c r="J126" s="1">
        <f>IF(ISERROR(計算１!H2788),9999,計算１!H2788)</f>
        <v>22</v>
      </c>
      <c r="K126" s="1">
        <f>IF(ISERROR(計算１!H2789),9999,計算１!H2789)</f>
        <v>21</v>
      </c>
      <c r="L126" s="1">
        <f>IF(ISERROR(計算１!H2790),9999,計算１!H2790)</f>
        <v>19</v>
      </c>
      <c r="M126" s="1">
        <f>IF(ISERROR(計算１!H2791),9999,計算１!H2791)</f>
        <v>18</v>
      </c>
      <c r="N126" s="1">
        <f>IF(ISERROR(計算１!H2792),9999,計算１!H2792)</f>
        <v>17</v>
      </c>
      <c r="O126" s="1">
        <f>IF(ISERROR(計算１!H2793),9999,計算１!H2793)</f>
        <v>18</v>
      </c>
      <c r="P126" s="1">
        <f>IF(ISERROR(計算１!H2794),9999,計算１!H2794)</f>
        <v>20</v>
      </c>
      <c r="Q126" s="1">
        <f>IF(ISERROR(計算１!H2795),9999,計算１!H2795)</f>
        <v>23</v>
      </c>
      <c r="R126" s="1">
        <f>IF(ISERROR(計算１!H2796),9999,計算１!H2796)</f>
        <v>28</v>
      </c>
      <c r="S126" s="1">
        <f>IF(ISERROR(計算１!H2797),9999,計算１!H2797)</f>
        <v>33</v>
      </c>
      <c r="T126" s="1">
        <f>IF(ISERROR(計算１!H2798),9999,計算１!H2798)</f>
        <v>42</v>
      </c>
      <c r="U126" s="1">
        <f>IF(ISERROR(計算１!H2799),9999,計算１!H2799)</f>
        <v>52</v>
      </c>
      <c r="V126" s="1">
        <f>IF(ISERROR(計算１!H2800),9999,計算１!H2800)</f>
        <v>63</v>
      </c>
      <c r="W126" s="1">
        <f>IF(ISERROR(計算１!H2801),9999,計算１!H2801)</f>
        <v>72</v>
      </c>
      <c r="X126" s="1">
        <f>IF(ISERROR(計算１!H2802),9999,計算１!H2802)</f>
        <v>77</v>
      </c>
      <c r="Y126" s="1">
        <f>IF(ISERROR(計算１!H2803),9999,計算１!H2803)</f>
        <v>79</v>
      </c>
      <c r="Z126" s="1">
        <f>IF(ISERROR(計算１!H2804),9999,計算１!H2804)</f>
        <v>79</v>
      </c>
      <c r="AA126" s="1">
        <f>IF(ISERROR(計算１!H2805),9999,計算１!H2805)</f>
        <v>76</v>
      </c>
      <c r="AB126" s="1">
        <f>IF(ISERROR(計算１!H2806),9999,計算１!H2806)</f>
        <v>70</v>
      </c>
      <c r="AC126" s="1">
        <f>IF(ISERROR(計算１!H2807),9999,計算１!H2807)</f>
        <v>64</v>
      </c>
      <c r="AD126" s="1">
        <f>IF(ISERROR(計算１!H2808),9999,計算１!H2808)</f>
        <v>55</v>
      </c>
      <c r="AE126" s="1">
        <f>IF(ISERROR(計算１!H2809),9999,計算１!H2809)</f>
        <v>46</v>
      </c>
    </row>
    <row r="127" spans="1:31" x14ac:dyDescent="0.55000000000000004">
      <c r="A127" s="1">
        <f>値貼り付け用シート!A127</f>
        <v>2026</v>
      </c>
      <c r="B127" s="2">
        <f>値貼り付け用シート!B127</f>
        <v>99999999</v>
      </c>
      <c r="C127" s="1">
        <f>値貼り付け用シート!C127</f>
        <v>999</v>
      </c>
      <c r="D127" s="3">
        <f>値貼り付け用シート!D127</f>
        <v>6</v>
      </c>
      <c r="E127" s="1" t="str">
        <f>値貼り付け用シート!E127</f>
        <v>PPB</v>
      </c>
      <c r="F127" s="3">
        <f>値貼り付け用シート!F127</f>
        <v>7</v>
      </c>
      <c r="G127" s="3">
        <f>値貼り付け用シート!G127</f>
        <v>26</v>
      </c>
      <c r="H127" s="1">
        <f>IF(ISERROR(計算１!H2810),9999,計算１!H2810)</f>
        <v>39</v>
      </c>
      <c r="I127" s="1">
        <f>IF(ISERROR(計算１!H2811),9999,計算１!H2811)</f>
        <v>32</v>
      </c>
      <c r="J127" s="1">
        <f>IF(ISERROR(計算１!H2812),9999,計算１!H2812)</f>
        <v>27</v>
      </c>
      <c r="K127" s="1">
        <f>IF(ISERROR(計算１!H2813),9999,計算１!H2813)</f>
        <v>24</v>
      </c>
      <c r="L127" s="1">
        <f>IF(ISERROR(計算１!H2814),9999,計算１!H2814)</f>
        <v>22</v>
      </c>
      <c r="M127" s="1">
        <f>IF(ISERROR(計算１!H2815),9999,計算１!H2815)</f>
        <v>19</v>
      </c>
      <c r="N127" s="1">
        <f>IF(ISERROR(計算１!H2816),9999,計算１!H2816)</f>
        <v>17</v>
      </c>
      <c r="O127" s="1">
        <f>IF(ISERROR(計算１!H2817),9999,計算１!H2817)</f>
        <v>17</v>
      </c>
      <c r="P127" s="1">
        <f>IF(ISERROR(計算１!H2818),9999,計算１!H2818)</f>
        <v>22</v>
      </c>
      <c r="Q127" s="1">
        <f>IF(ISERROR(計算１!H2819),9999,計算１!H2819)</f>
        <v>29</v>
      </c>
      <c r="R127" s="1">
        <f>IF(ISERROR(計算１!H2820),9999,計算１!H2820)</f>
        <v>31</v>
      </c>
      <c r="S127" s="1">
        <f>IF(ISERROR(計算１!H2821),9999,計算１!H2821)</f>
        <v>36</v>
      </c>
      <c r="T127" s="1">
        <f>IF(ISERROR(計算１!H2822),9999,計算１!H2822)</f>
        <v>45</v>
      </c>
      <c r="U127" s="1">
        <f>IF(ISERROR(計算１!H2823),9999,計算１!H2823)</f>
        <v>53</v>
      </c>
      <c r="V127" s="1">
        <f>IF(ISERROR(計算１!H2824),9999,計算１!H2824)</f>
        <v>64</v>
      </c>
      <c r="W127" s="1">
        <f>IF(ISERROR(計算１!H2825),9999,計算１!H2825)</f>
        <v>72</v>
      </c>
      <c r="X127" s="1">
        <f>IF(ISERROR(計算１!H2826),9999,計算１!H2826)</f>
        <v>76</v>
      </c>
      <c r="Y127" s="1">
        <f>IF(ISERROR(計算１!H2827),9999,計算１!H2827)</f>
        <v>74</v>
      </c>
      <c r="Z127" s="1">
        <f>IF(ISERROR(計算１!H2828),9999,計算１!H2828)</f>
        <v>70</v>
      </c>
      <c r="AA127" s="1">
        <f>IF(ISERROR(計算１!H2829),9999,計算１!H2829)</f>
        <v>68</v>
      </c>
      <c r="AB127" s="1">
        <f>IF(ISERROR(計算１!H2830),9999,計算１!H2830)</f>
        <v>64</v>
      </c>
      <c r="AC127" s="1">
        <f>IF(ISERROR(計算１!H2831),9999,計算１!H2831)</f>
        <v>60</v>
      </c>
      <c r="AD127" s="1">
        <f>IF(ISERROR(計算１!H2832),9999,計算１!H2832)</f>
        <v>53</v>
      </c>
      <c r="AE127" s="1">
        <f>IF(ISERROR(計算１!H2833),9999,計算１!H2833)</f>
        <v>45</v>
      </c>
    </row>
    <row r="128" spans="1:31" x14ac:dyDescent="0.55000000000000004">
      <c r="A128" s="1">
        <f>値貼り付け用シート!A128</f>
        <v>2026</v>
      </c>
      <c r="B128" s="2">
        <f>値貼り付け用シート!B128</f>
        <v>99999999</v>
      </c>
      <c r="C128" s="1">
        <f>値貼り付け用シート!C128</f>
        <v>999</v>
      </c>
      <c r="D128" s="3">
        <f>値貼り付け用シート!D128</f>
        <v>6</v>
      </c>
      <c r="E128" s="1" t="str">
        <f>値貼り付け用シート!E128</f>
        <v>PPB</v>
      </c>
      <c r="F128" s="3">
        <f>値貼り付け用シート!F128</f>
        <v>7</v>
      </c>
      <c r="G128" s="3">
        <f>値貼り付け用シート!G128</f>
        <v>27</v>
      </c>
      <c r="H128" s="1">
        <f>IF(ISERROR(計算１!H2834),9999,計算１!H2834)</f>
        <v>40</v>
      </c>
      <c r="I128" s="1">
        <f>IF(ISERROR(計算１!H2835),9999,計算１!H2835)</f>
        <v>39</v>
      </c>
      <c r="J128" s="1">
        <f>IF(ISERROR(計算１!H2836),9999,計算１!H2836)</f>
        <v>38</v>
      </c>
      <c r="K128" s="1">
        <f>IF(ISERROR(計算１!H2837),9999,計算１!H2837)</f>
        <v>38</v>
      </c>
      <c r="L128" s="1">
        <f>IF(ISERROR(計算１!H2838),9999,計算１!H2838)</f>
        <v>37</v>
      </c>
      <c r="M128" s="1">
        <f>IF(ISERROR(計算１!H2839),9999,計算１!H2839)</f>
        <v>35</v>
      </c>
      <c r="N128" s="1">
        <f>IF(ISERROR(計算１!H2840),9999,計算１!H2840)</f>
        <v>34</v>
      </c>
      <c r="O128" s="1">
        <f>IF(ISERROR(計算１!H2841),9999,計算１!H2841)</f>
        <v>35</v>
      </c>
      <c r="P128" s="1">
        <f>IF(ISERROR(計算１!H2842),9999,計算１!H2842)</f>
        <v>35</v>
      </c>
      <c r="Q128" s="1">
        <f>IF(ISERROR(計算１!H2843),9999,計算１!H2843)</f>
        <v>36</v>
      </c>
      <c r="R128" s="1">
        <f>IF(ISERROR(計算１!H2844),9999,計算１!H2844)</f>
        <v>37</v>
      </c>
      <c r="S128" s="1">
        <f>IF(ISERROR(計算１!H2845),9999,計算１!H2845)</f>
        <v>40</v>
      </c>
      <c r="T128" s="1">
        <f>IF(ISERROR(計算１!H2846),9999,計算１!H2846)</f>
        <v>48</v>
      </c>
      <c r="U128" s="1">
        <f>IF(ISERROR(計算１!H2847),9999,計算１!H2847)</f>
        <v>55</v>
      </c>
      <c r="V128" s="1">
        <f>IF(ISERROR(計算１!H2848),9999,計算１!H2848)</f>
        <v>58</v>
      </c>
      <c r="W128" s="1">
        <f>IF(ISERROR(計算１!H2849),9999,計算１!H2849)</f>
        <v>59</v>
      </c>
      <c r="X128" s="1">
        <f>IF(ISERROR(計算１!H2850),9999,計算１!H2850)</f>
        <v>58</v>
      </c>
      <c r="Y128" s="1">
        <f>IF(ISERROR(計算１!H2851),9999,計算１!H2851)</f>
        <v>56</v>
      </c>
      <c r="Z128" s="1">
        <f>IF(ISERROR(計算１!H2852),9999,計算１!H2852)</f>
        <v>53</v>
      </c>
      <c r="AA128" s="1">
        <f>IF(ISERROR(計算１!H2853),9999,計算１!H2853)</f>
        <v>49</v>
      </c>
      <c r="AB128" s="1">
        <f>IF(ISERROR(計算１!H2854),9999,計算１!H2854)</f>
        <v>40</v>
      </c>
      <c r="AC128" s="1">
        <f>IF(ISERROR(計算１!H2855),9999,計算１!H2855)</f>
        <v>32</v>
      </c>
      <c r="AD128" s="1">
        <f>IF(ISERROR(計算１!H2856),9999,計算１!H2856)</f>
        <v>28</v>
      </c>
      <c r="AE128" s="1">
        <f>IF(ISERROR(計算１!H2857),9999,計算１!H2857)</f>
        <v>24</v>
      </c>
    </row>
    <row r="129" spans="1:31" x14ac:dyDescent="0.55000000000000004">
      <c r="A129" s="1">
        <f>値貼り付け用シート!A129</f>
        <v>2026</v>
      </c>
      <c r="B129" s="2">
        <f>値貼り付け用シート!B129</f>
        <v>99999999</v>
      </c>
      <c r="C129" s="1">
        <f>値貼り付け用シート!C129</f>
        <v>999</v>
      </c>
      <c r="D129" s="3">
        <f>値貼り付け用シート!D129</f>
        <v>6</v>
      </c>
      <c r="E129" s="1" t="str">
        <f>値貼り付け用シート!E129</f>
        <v>PPB</v>
      </c>
      <c r="F129" s="3">
        <f>値貼り付け用シート!F129</f>
        <v>7</v>
      </c>
      <c r="G129" s="3">
        <f>値貼り付け用シート!G129</f>
        <v>28</v>
      </c>
      <c r="H129" s="1">
        <f>IF(ISERROR(計算１!H2858),9999,計算１!H2858)</f>
        <v>22</v>
      </c>
      <c r="I129" s="1">
        <f>IF(ISERROR(計算１!H2859),9999,計算１!H2859)</f>
        <v>21</v>
      </c>
      <c r="J129" s="1">
        <f>IF(ISERROR(計算１!H2860),9999,計算１!H2860)</f>
        <v>20</v>
      </c>
      <c r="K129" s="1">
        <f>IF(ISERROR(計算１!H2861),9999,計算１!H2861)</f>
        <v>19</v>
      </c>
      <c r="L129" s="1">
        <f>IF(ISERROR(計算１!H2862),9999,計算１!H2862)</f>
        <v>18</v>
      </c>
      <c r="M129" s="1">
        <f>IF(ISERROR(計算１!H2863),9999,計算１!H2863)</f>
        <v>17</v>
      </c>
      <c r="N129" s="1">
        <f>IF(ISERROR(計算１!H2864),9999,計算１!H2864)</f>
        <v>18</v>
      </c>
      <c r="O129" s="1">
        <f>IF(ISERROR(計算１!H2865),9999,計算１!H2865)</f>
        <v>18</v>
      </c>
      <c r="P129" s="1">
        <f>IF(ISERROR(計算１!H2866),9999,計算１!H2866)</f>
        <v>19</v>
      </c>
      <c r="Q129" s="1">
        <f>IF(ISERROR(計算１!H2867),9999,計算１!H2867)</f>
        <v>22</v>
      </c>
      <c r="R129" s="1">
        <f>IF(ISERROR(計算１!H2868),9999,計算１!H2868)</f>
        <v>23</v>
      </c>
      <c r="S129" s="1">
        <f>IF(ISERROR(計算１!H2869),9999,計算１!H2869)</f>
        <v>27</v>
      </c>
      <c r="T129" s="1">
        <f>IF(ISERROR(計算１!H2870),9999,計算１!H2870)</f>
        <v>32</v>
      </c>
      <c r="U129" s="1">
        <f>IF(ISERROR(計算１!H2871),9999,計算１!H2871)</f>
        <v>36</v>
      </c>
      <c r="V129" s="1">
        <f>IF(ISERROR(計算１!H2872),9999,計算１!H2872)</f>
        <v>39</v>
      </c>
      <c r="W129" s="1">
        <f>IF(ISERROR(計算１!H2873),9999,計算１!H2873)</f>
        <v>41</v>
      </c>
      <c r="X129" s="1">
        <f>IF(ISERROR(計算１!H2874),9999,計算１!H2874)</f>
        <v>42</v>
      </c>
      <c r="Y129" s="1">
        <f>IF(ISERROR(計算１!H2875),9999,計算１!H2875)</f>
        <v>41</v>
      </c>
      <c r="Z129" s="1">
        <f>IF(ISERROR(計算１!H2876),9999,計算１!H2876)</f>
        <v>41</v>
      </c>
      <c r="AA129" s="1">
        <f>IF(ISERROR(計算１!H2877),9999,計算１!H2877)</f>
        <v>38</v>
      </c>
      <c r="AB129" s="1">
        <f>IF(ISERROR(計算１!H2878),9999,計算１!H2878)</f>
        <v>34</v>
      </c>
      <c r="AC129" s="1">
        <f>IF(ISERROR(計算１!H2879),9999,計算１!H2879)</f>
        <v>31</v>
      </c>
      <c r="AD129" s="1">
        <f>IF(ISERROR(計算１!H2880),9999,計算１!H2880)</f>
        <v>28</v>
      </c>
      <c r="AE129" s="1">
        <f>IF(ISERROR(計算１!H2881),9999,計算１!H2881)</f>
        <v>26</v>
      </c>
    </row>
    <row r="130" spans="1:31" x14ac:dyDescent="0.55000000000000004">
      <c r="A130" s="1">
        <f>値貼り付け用シート!A130</f>
        <v>2026</v>
      </c>
      <c r="B130" s="2">
        <f>値貼り付け用シート!B130</f>
        <v>99999999</v>
      </c>
      <c r="C130" s="1">
        <f>値貼り付け用シート!C130</f>
        <v>999</v>
      </c>
      <c r="D130" s="3">
        <f>値貼り付け用シート!D130</f>
        <v>6</v>
      </c>
      <c r="E130" s="1" t="str">
        <f>値貼り付け用シート!E130</f>
        <v>PPB</v>
      </c>
      <c r="F130" s="3">
        <f>値貼り付け用シート!F130</f>
        <v>7</v>
      </c>
      <c r="G130" s="3">
        <f>値貼り付け用シート!G130</f>
        <v>29</v>
      </c>
      <c r="H130" s="1">
        <f>IF(ISERROR(計算１!H2882),9999,計算１!H2882)</f>
        <v>25</v>
      </c>
      <c r="I130" s="1">
        <f>IF(ISERROR(計算１!H2883),9999,計算１!H2883)</f>
        <v>23</v>
      </c>
      <c r="J130" s="1">
        <f>IF(ISERROR(計算１!H2884),9999,計算１!H2884)</f>
        <v>22</v>
      </c>
      <c r="K130" s="1">
        <f>IF(ISERROR(計算１!H2885),9999,計算１!H2885)</f>
        <v>21</v>
      </c>
      <c r="L130" s="1">
        <f>IF(ISERROR(計算１!H2886),9999,計算１!H2886)</f>
        <v>21</v>
      </c>
      <c r="M130" s="1">
        <f>IF(ISERROR(計算１!H2887),9999,計算１!H2887)</f>
        <v>21</v>
      </c>
      <c r="N130" s="1">
        <f>IF(ISERROR(計算１!H2888),9999,計算１!H2888)</f>
        <v>22</v>
      </c>
      <c r="O130" s="1">
        <f>IF(ISERROR(計算１!H2889),9999,計算１!H2889)</f>
        <v>22</v>
      </c>
      <c r="P130" s="1">
        <f>IF(ISERROR(計算１!H2890),9999,計算１!H2890)</f>
        <v>23</v>
      </c>
      <c r="Q130" s="1">
        <f>IF(ISERROR(計算１!H2891),9999,計算１!H2891)</f>
        <v>25</v>
      </c>
      <c r="R130" s="1">
        <f>IF(ISERROR(計算１!H2892),9999,計算１!H2892)</f>
        <v>28</v>
      </c>
      <c r="S130" s="1">
        <f>IF(ISERROR(計算１!H2893),9999,計算１!H2893)</f>
        <v>31</v>
      </c>
      <c r="T130" s="1">
        <f>IF(ISERROR(計算１!H2894),9999,計算１!H2894)</f>
        <v>35</v>
      </c>
      <c r="U130" s="1">
        <f>IF(ISERROR(計算１!H2895),9999,計算１!H2895)</f>
        <v>38</v>
      </c>
      <c r="V130" s="1">
        <f>IF(ISERROR(計算１!H2896),9999,計算１!H2896)</f>
        <v>41</v>
      </c>
      <c r="W130" s="1">
        <f>IF(ISERROR(計算１!H2897),9999,計算１!H2897)</f>
        <v>43</v>
      </c>
      <c r="X130" s="1">
        <f>IF(ISERROR(計算１!H2898),9999,計算１!H2898)</f>
        <v>43</v>
      </c>
      <c r="Y130" s="1">
        <f>IF(ISERROR(計算１!H2899),9999,計算１!H2899)</f>
        <v>42</v>
      </c>
      <c r="Z130" s="1">
        <f>IF(ISERROR(計算１!H2900),9999,計算１!H2900)</f>
        <v>39</v>
      </c>
      <c r="AA130" s="1">
        <f>IF(ISERROR(計算１!H2901),9999,計算１!H2901)</f>
        <v>36</v>
      </c>
      <c r="AB130" s="1">
        <f>IF(ISERROR(計算１!H2902),9999,計算１!H2902)</f>
        <v>32</v>
      </c>
      <c r="AC130" s="1">
        <f>IF(ISERROR(計算１!H2903),9999,計算１!H2903)</f>
        <v>28</v>
      </c>
      <c r="AD130" s="1">
        <f>IF(ISERROR(計算１!H2904),9999,計算１!H2904)</f>
        <v>25</v>
      </c>
      <c r="AE130" s="1">
        <f>IF(ISERROR(計算１!H2905),9999,計算１!H2905)</f>
        <v>23</v>
      </c>
    </row>
    <row r="131" spans="1:31" x14ac:dyDescent="0.55000000000000004">
      <c r="A131" s="1">
        <f>値貼り付け用シート!A131</f>
        <v>2026</v>
      </c>
      <c r="B131" s="2">
        <f>値貼り付け用シート!B131</f>
        <v>99999999</v>
      </c>
      <c r="C131" s="1">
        <f>値貼り付け用シート!C131</f>
        <v>999</v>
      </c>
      <c r="D131" s="3">
        <f>値貼り付け用シート!D131</f>
        <v>6</v>
      </c>
      <c r="E131" s="1" t="str">
        <f>値貼り付け用シート!E131</f>
        <v>PPB</v>
      </c>
      <c r="F131" s="3">
        <f>値貼り付け用シート!F131</f>
        <v>7</v>
      </c>
      <c r="G131" s="3">
        <f>値貼り付け用シート!G131</f>
        <v>30</v>
      </c>
      <c r="H131" s="1">
        <f>IF(ISERROR(計算１!H2906),9999,計算１!H2906)</f>
        <v>21</v>
      </c>
      <c r="I131" s="1">
        <f>IF(ISERROR(計算１!H2907),9999,計算１!H2907)</f>
        <v>21</v>
      </c>
      <c r="J131" s="1">
        <f>IF(ISERROR(計算１!H2908),9999,計算１!H2908)</f>
        <v>21</v>
      </c>
      <c r="K131" s="1">
        <f>IF(ISERROR(計算１!H2909),9999,計算１!H2909)</f>
        <v>21</v>
      </c>
      <c r="L131" s="1">
        <f>IF(ISERROR(計算１!H2910),9999,計算１!H2910)</f>
        <v>22</v>
      </c>
      <c r="M131" s="1">
        <f>IF(ISERROR(計算１!H2911),9999,計算１!H2911)</f>
        <v>21</v>
      </c>
      <c r="N131" s="1">
        <f>IF(ISERROR(計算１!H2912),9999,計算１!H2912)</f>
        <v>21</v>
      </c>
      <c r="O131" s="1">
        <f>IF(ISERROR(計算１!H2913),9999,計算１!H2913)</f>
        <v>21</v>
      </c>
      <c r="P131" s="1">
        <f>IF(ISERROR(計算１!H2914),9999,計算１!H2914)</f>
        <v>23</v>
      </c>
      <c r="Q131" s="1">
        <f>IF(ISERROR(計算１!H2915),9999,計算１!H2915)</f>
        <v>26</v>
      </c>
      <c r="R131" s="1">
        <f>IF(ISERROR(計算１!H2916),9999,計算１!H2916)</f>
        <v>30</v>
      </c>
      <c r="S131" s="1">
        <f>IF(ISERROR(計算１!H2917),9999,計算１!H2917)</f>
        <v>32</v>
      </c>
      <c r="T131" s="1">
        <f>IF(ISERROR(計算１!H2918),9999,計算１!H2918)</f>
        <v>35</v>
      </c>
      <c r="U131" s="1">
        <f>IF(ISERROR(計算１!H2919),9999,計算１!H2919)</f>
        <v>38</v>
      </c>
      <c r="V131" s="1">
        <f>IF(ISERROR(計算１!H2920),9999,計算１!H2920)</f>
        <v>40</v>
      </c>
      <c r="W131" s="1">
        <f>IF(ISERROR(計算１!H2921),9999,計算１!H2921)</f>
        <v>40</v>
      </c>
      <c r="X131" s="1">
        <f>IF(ISERROR(計算１!H2922),9999,計算１!H2922)</f>
        <v>38</v>
      </c>
      <c r="Y131" s="1">
        <f>IF(ISERROR(計算１!H2923),9999,計算１!H2923)</f>
        <v>33</v>
      </c>
      <c r="Z131" s="1">
        <f>IF(ISERROR(計算１!H2924),9999,計算１!H2924)</f>
        <v>28</v>
      </c>
      <c r="AA131" s="1">
        <f>IF(ISERROR(計算１!H2925),9999,計算１!H2925)</f>
        <v>24</v>
      </c>
      <c r="AB131" s="1">
        <f>IF(ISERROR(計算１!H2926),9999,計算１!H2926)</f>
        <v>21</v>
      </c>
      <c r="AC131" s="1">
        <f>IF(ISERROR(計算１!H2927),9999,計算１!H2927)</f>
        <v>18</v>
      </c>
      <c r="AD131" s="1">
        <f>IF(ISERROR(計算１!H2928),9999,計算１!H2928)</f>
        <v>15</v>
      </c>
      <c r="AE131" s="1">
        <f>IF(ISERROR(計算１!H2929),9999,計算１!H2929)</f>
        <v>12</v>
      </c>
    </row>
    <row r="132" spans="1:31" x14ac:dyDescent="0.55000000000000004">
      <c r="A132" s="1">
        <f>値貼り付け用シート!A132</f>
        <v>2026</v>
      </c>
      <c r="B132" s="2">
        <f>値貼り付け用シート!B132</f>
        <v>99999999</v>
      </c>
      <c r="C132" s="1">
        <f>値貼り付け用シート!C132</f>
        <v>999</v>
      </c>
      <c r="D132" s="3">
        <f>値貼り付け用シート!D132</f>
        <v>6</v>
      </c>
      <c r="E132" s="1" t="str">
        <f>値貼り付け用シート!E132</f>
        <v>PPB</v>
      </c>
      <c r="F132" s="3">
        <f>値貼り付け用シート!F132</f>
        <v>7</v>
      </c>
      <c r="G132" s="3">
        <f>値貼り付け用シート!G132</f>
        <v>31</v>
      </c>
      <c r="H132" s="1">
        <f>IF(ISERROR(計算１!H2930),9999,計算１!H2930)</f>
        <v>11</v>
      </c>
      <c r="I132" s="1">
        <f>IF(ISERROR(計算１!H2931),9999,計算１!H2931)</f>
        <v>10</v>
      </c>
      <c r="J132" s="1">
        <f>IF(ISERROR(計算１!H2932),9999,計算１!H2932)</f>
        <v>10</v>
      </c>
      <c r="K132" s="1">
        <f>IF(ISERROR(計算１!H2933),9999,計算１!H2933)</f>
        <v>10</v>
      </c>
      <c r="L132" s="1">
        <f>IF(ISERROR(計算１!H2934),9999,計算１!H2934)</f>
        <v>9</v>
      </c>
      <c r="M132" s="1">
        <f>IF(ISERROR(計算１!H2935),9999,計算１!H2935)</f>
        <v>9</v>
      </c>
      <c r="N132" s="1">
        <f>IF(ISERROR(計算１!H2936),9999,計算１!H2936)</f>
        <v>8</v>
      </c>
      <c r="O132" s="1">
        <f>IF(ISERROR(計算１!H2937),9999,計算１!H2937)</f>
        <v>9</v>
      </c>
      <c r="P132" s="1">
        <f>IF(ISERROR(計算１!H2938),9999,計算１!H2938)</f>
        <v>10</v>
      </c>
      <c r="Q132" s="1">
        <f>IF(ISERROR(計算１!H2939),9999,計算１!H2939)</f>
        <v>12</v>
      </c>
      <c r="R132" s="1">
        <f>IF(ISERROR(計算１!H2940),9999,計算１!H2940)</f>
        <v>15</v>
      </c>
      <c r="S132" s="1">
        <f>IF(ISERROR(計算１!H2941),9999,計算１!H2941)</f>
        <v>18</v>
      </c>
      <c r="T132" s="1">
        <f>IF(ISERROR(計算１!H2942),9999,計算１!H2942)</f>
        <v>21</v>
      </c>
      <c r="U132" s="1">
        <f>IF(ISERROR(計算１!H2943),9999,計算１!H2943)</f>
        <v>24</v>
      </c>
      <c r="V132" s="1">
        <f>IF(ISERROR(計算１!H2944),9999,計算１!H2944)</f>
        <v>25</v>
      </c>
      <c r="W132" s="1">
        <f>IF(ISERROR(計算１!H2945),9999,計算１!H2945)</f>
        <v>27</v>
      </c>
      <c r="X132" s="1">
        <f>IF(ISERROR(計算１!H2946),9999,計算１!H2946)</f>
        <v>27</v>
      </c>
      <c r="Y132" s="1">
        <f>IF(ISERROR(計算１!H2947),9999,計算１!H2947)</f>
        <v>26</v>
      </c>
      <c r="Z132" s="1">
        <f>IF(ISERROR(計算１!H2948),9999,計算１!H2948)</f>
        <v>23</v>
      </c>
      <c r="AA132" s="1">
        <f>IF(ISERROR(計算１!H2949),9999,計算１!H2949)</f>
        <v>21</v>
      </c>
      <c r="AB132" s="1">
        <f>IF(ISERROR(計算１!H2950),9999,計算１!H2950)</f>
        <v>18</v>
      </c>
      <c r="AC132" s="1">
        <f>IF(ISERROR(計算１!H2951),9999,計算１!H2951)</f>
        <v>16</v>
      </c>
      <c r="AD132" s="1">
        <f>IF(ISERROR(計算１!H2952),9999,計算１!H2952)</f>
        <v>14</v>
      </c>
      <c r="AE132" s="1">
        <f>IF(ISERROR(計算１!H2953),9999,計算１!H2953)</f>
        <v>12</v>
      </c>
    </row>
    <row r="133" spans="1:31" x14ac:dyDescent="0.55000000000000004">
      <c r="A133" s="1">
        <f>値貼り付け用シート!A133</f>
        <v>2026</v>
      </c>
      <c r="B133" s="2">
        <f>値貼り付け用シート!B133</f>
        <v>99999999</v>
      </c>
      <c r="C133" s="1">
        <f>値貼り付け用シート!C133</f>
        <v>999</v>
      </c>
      <c r="D133" s="3">
        <f>値貼り付け用シート!D133</f>
        <v>6</v>
      </c>
      <c r="E133" s="1" t="str">
        <f>値貼り付け用シート!E133</f>
        <v>PPB</v>
      </c>
      <c r="F133" s="3">
        <f>値貼り付け用シート!F133</f>
        <v>8</v>
      </c>
      <c r="G133" s="3">
        <f>値貼り付け用シート!G133</f>
        <v>1</v>
      </c>
      <c r="H133" s="1">
        <f>IF(ISERROR(計算１!H2954),9999,計算１!H2954)</f>
        <v>11</v>
      </c>
      <c r="I133" s="1">
        <f>IF(ISERROR(計算１!H2955),9999,計算１!H2955)</f>
        <v>10</v>
      </c>
      <c r="J133" s="1">
        <f>IF(ISERROR(計算１!H2956),9999,計算１!H2956)</f>
        <v>9</v>
      </c>
      <c r="K133" s="1">
        <f>IF(ISERROR(計算１!H2957),9999,計算１!H2957)</f>
        <v>9</v>
      </c>
      <c r="L133" s="1">
        <f>IF(ISERROR(計算１!H2958),9999,計算１!H2958)</f>
        <v>9</v>
      </c>
      <c r="M133" s="1">
        <f>IF(ISERROR(計算１!H2959),9999,計算１!H2959)</f>
        <v>9</v>
      </c>
      <c r="N133" s="1">
        <f>IF(ISERROR(計算１!H2960),9999,計算１!H2960)</f>
        <v>8</v>
      </c>
      <c r="O133" s="1">
        <f>IF(ISERROR(計算１!H2961),9999,計算１!H2961)</f>
        <v>8</v>
      </c>
      <c r="P133" s="1">
        <f>IF(ISERROR(計算１!H2962),9999,計算１!H2962)</f>
        <v>8</v>
      </c>
      <c r="Q133" s="1">
        <f>IF(ISERROR(計算１!H2963),9999,計算１!H2963)</f>
        <v>9</v>
      </c>
      <c r="R133" s="1">
        <f>IF(ISERROR(計算１!H2964),9999,計算１!H2964)</f>
        <v>10</v>
      </c>
      <c r="S133" s="1">
        <f>IF(ISERROR(計算１!H2965),9999,計算１!H2965)</f>
        <v>11</v>
      </c>
      <c r="T133" s="1">
        <f>IF(ISERROR(計算１!H2966),9999,計算１!H2966)</f>
        <v>15</v>
      </c>
      <c r="U133" s="1">
        <f>IF(ISERROR(計算１!H2967),9999,計算１!H2967)</f>
        <v>18</v>
      </c>
      <c r="V133" s="1">
        <f>IF(ISERROR(計算１!H2968),9999,計算１!H2968)</f>
        <v>19</v>
      </c>
      <c r="W133" s="1">
        <f>IF(ISERROR(計算１!H2969),9999,計算１!H2969)</f>
        <v>20</v>
      </c>
      <c r="X133" s="1">
        <f>IF(ISERROR(計算１!H2970),9999,計算１!H2970)</f>
        <v>22</v>
      </c>
      <c r="Y133" s="1">
        <f>IF(ISERROR(計算１!H2971),9999,計算１!H2971)</f>
        <v>24</v>
      </c>
      <c r="Z133" s="1">
        <f>IF(ISERROR(計算１!H2972),9999,計算１!H2972)</f>
        <v>25</v>
      </c>
      <c r="AA133" s="1">
        <f>IF(ISERROR(計算１!H2973),9999,計算１!H2973)</f>
        <v>24</v>
      </c>
      <c r="AB133" s="1">
        <f>IF(ISERROR(計算１!H2974),9999,計算１!H2974)</f>
        <v>22</v>
      </c>
      <c r="AC133" s="1">
        <f>IF(ISERROR(計算１!H2975),9999,計算１!H2975)</f>
        <v>21</v>
      </c>
      <c r="AD133" s="1">
        <f>IF(ISERROR(計算１!H2976),9999,計算１!H2976)</f>
        <v>21</v>
      </c>
      <c r="AE133" s="1">
        <f>IF(ISERROR(計算１!H2977),9999,計算１!H2977)</f>
        <v>20</v>
      </c>
    </row>
    <row r="134" spans="1:31" x14ac:dyDescent="0.55000000000000004">
      <c r="A134" s="1">
        <f>値貼り付け用シート!A134</f>
        <v>2026</v>
      </c>
      <c r="B134" s="2">
        <f>値貼り付け用シート!B134</f>
        <v>99999999</v>
      </c>
      <c r="C134" s="1">
        <f>値貼り付け用シート!C134</f>
        <v>999</v>
      </c>
      <c r="D134" s="3">
        <f>値貼り付け用シート!D134</f>
        <v>6</v>
      </c>
      <c r="E134" s="1" t="str">
        <f>値貼り付け用シート!E134</f>
        <v>PPB</v>
      </c>
      <c r="F134" s="3">
        <f>値貼り付け用シート!F134</f>
        <v>8</v>
      </c>
      <c r="G134" s="3">
        <f>値貼り付け用シート!G134</f>
        <v>2</v>
      </c>
      <c r="H134" s="1">
        <f>IF(ISERROR(計算１!H2978),9999,計算１!H2978)</f>
        <v>19</v>
      </c>
      <c r="I134" s="1">
        <f>IF(ISERROR(計算１!H2979),9999,計算１!H2979)</f>
        <v>17</v>
      </c>
      <c r="J134" s="1">
        <f>IF(ISERROR(計算１!H2980),9999,計算１!H2980)</f>
        <v>15</v>
      </c>
      <c r="K134" s="1">
        <f>IF(ISERROR(計算１!H2981),9999,計算１!H2981)</f>
        <v>14</v>
      </c>
      <c r="L134" s="1">
        <f>IF(ISERROR(計算１!H2982),9999,計算１!H2982)</f>
        <v>12</v>
      </c>
      <c r="M134" s="1">
        <f>IF(ISERROR(計算１!H2983),9999,計算１!H2983)</f>
        <v>11</v>
      </c>
      <c r="N134" s="1">
        <f>IF(ISERROR(計算１!H2984),9999,計算１!H2984)</f>
        <v>9</v>
      </c>
      <c r="O134" s="1">
        <f>IF(ISERROR(計算１!H2985),9999,計算１!H2985)</f>
        <v>9</v>
      </c>
      <c r="P134" s="1">
        <f>IF(ISERROR(計算１!H2986),9999,計算１!H2986)</f>
        <v>9</v>
      </c>
      <c r="Q134" s="1">
        <f>IF(ISERROR(計算１!H2987),9999,計算１!H2987)</f>
        <v>9</v>
      </c>
      <c r="R134" s="1">
        <f>IF(ISERROR(計算１!H2988),9999,計算１!H2988)</f>
        <v>11</v>
      </c>
      <c r="S134" s="1">
        <f>IF(ISERROR(計算１!H2989),9999,計算１!H2989)</f>
        <v>14</v>
      </c>
      <c r="T134" s="1">
        <f>IF(ISERROR(計算１!H2990),9999,計算１!H2990)</f>
        <v>17</v>
      </c>
      <c r="U134" s="1">
        <f>IF(ISERROR(計算１!H2991),9999,計算１!H2991)</f>
        <v>20</v>
      </c>
      <c r="V134" s="1">
        <f>IF(ISERROR(計算１!H2992),9999,計算１!H2992)</f>
        <v>22</v>
      </c>
      <c r="W134" s="1">
        <f>IF(ISERROR(計算１!H2993),9999,計算１!H2993)</f>
        <v>24</v>
      </c>
      <c r="X134" s="1">
        <f>IF(ISERROR(計算１!H2994),9999,計算１!H2994)</f>
        <v>24</v>
      </c>
      <c r="Y134" s="1">
        <f>IF(ISERROR(計算１!H2995),9999,計算１!H2995)</f>
        <v>23</v>
      </c>
      <c r="Z134" s="1">
        <f>IF(ISERROR(計算１!H2996),9999,計算１!H2996)</f>
        <v>21</v>
      </c>
      <c r="AA134" s="1">
        <f>IF(ISERROR(計算１!H2997),9999,計算１!H2997)</f>
        <v>19</v>
      </c>
      <c r="AB134" s="1">
        <f>IF(ISERROR(計算１!H2998),9999,計算１!H2998)</f>
        <v>16</v>
      </c>
      <c r="AC134" s="1">
        <f>IF(ISERROR(計算１!H2999),9999,計算１!H2999)</f>
        <v>14</v>
      </c>
      <c r="AD134" s="1">
        <f>IF(ISERROR(計算１!H3000),9999,計算１!H3000)</f>
        <v>12</v>
      </c>
      <c r="AE134" s="1">
        <f>IF(ISERROR(計算１!H3001),9999,計算１!H3001)</f>
        <v>10</v>
      </c>
    </row>
    <row r="135" spans="1:31" x14ac:dyDescent="0.55000000000000004">
      <c r="A135" s="1">
        <f>値貼り付け用シート!A135</f>
        <v>2026</v>
      </c>
      <c r="B135" s="2">
        <f>値貼り付け用シート!B135</f>
        <v>99999999</v>
      </c>
      <c r="C135" s="1">
        <f>値貼り付け用シート!C135</f>
        <v>999</v>
      </c>
      <c r="D135" s="3">
        <f>値貼り付け用シート!D135</f>
        <v>6</v>
      </c>
      <c r="E135" s="1" t="str">
        <f>値貼り付け用シート!E135</f>
        <v>PPB</v>
      </c>
      <c r="F135" s="3">
        <f>値貼り付け用シート!F135</f>
        <v>8</v>
      </c>
      <c r="G135" s="3">
        <f>値貼り付け用シート!G135</f>
        <v>3</v>
      </c>
      <c r="H135" s="1">
        <f>IF(ISERROR(計算１!H3002),9999,計算１!H3002)</f>
        <v>9</v>
      </c>
      <c r="I135" s="1">
        <f>IF(ISERROR(計算１!H3003),9999,計算１!H3003)</f>
        <v>9</v>
      </c>
      <c r="J135" s="1">
        <f>IF(ISERROR(計算１!H3004),9999,計算１!H3004)</f>
        <v>8</v>
      </c>
      <c r="K135" s="1">
        <f>IF(ISERROR(計算１!H3005),9999,計算１!H3005)</f>
        <v>8</v>
      </c>
      <c r="L135" s="1">
        <f>IF(ISERROR(計算１!H3006),9999,計算１!H3006)</f>
        <v>8</v>
      </c>
      <c r="M135" s="1">
        <f>IF(ISERROR(計算１!H3007),9999,計算１!H3007)</f>
        <v>7</v>
      </c>
      <c r="N135" s="1">
        <f>IF(ISERROR(計算１!H3008),9999,計算１!H3008)</f>
        <v>7</v>
      </c>
      <c r="O135" s="1">
        <f>IF(ISERROR(計算１!H3009),9999,計算１!H3009)</f>
        <v>7</v>
      </c>
      <c r="P135" s="1">
        <f>IF(ISERROR(計算１!H3010),9999,計算１!H3010)</f>
        <v>8</v>
      </c>
      <c r="Q135" s="1">
        <f>IF(ISERROR(計算１!H3011),9999,計算１!H3011)</f>
        <v>9</v>
      </c>
      <c r="R135" s="1">
        <f>IF(ISERROR(計算１!H3012),9999,計算１!H3012)</f>
        <v>11</v>
      </c>
      <c r="S135" s="1">
        <f>IF(ISERROR(計算１!H3013),9999,計算１!H3013)</f>
        <v>14</v>
      </c>
      <c r="T135" s="1">
        <f>IF(ISERROR(計算１!H3014),9999,計算１!H3014)</f>
        <v>16</v>
      </c>
      <c r="U135" s="1">
        <f>IF(ISERROR(計算１!H3015),9999,計算１!H3015)</f>
        <v>17</v>
      </c>
      <c r="V135" s="1">
        <f>IF(ISERROR(計算１!H3016),9999,計算１!H3016)</f>
        <v>19</v>
      </c>
      <c r="W135" s="1">
        <f>IF(ISERROR(計算１!H3017),9999,計算１!H3017)</f>
        <v>19</v>
      </c>
      <c r="X135" s="1">
        <f>IF(ISERROR(計算１!H3018),9999,計算１!H3018)</f>
        <v>19</v>
      </c>
      <c r="Y135" s="1">
        <f>IF(ISERROR(計算１!H3019),9999,計算１!H3019)</f>
        <v>19</v>
      </c>
      <c r="Z135" s="1">
        <f>IF(ISERROR(計算１!H3020),9999,計算１!H3020)</f>
        <v>17</v>
      </c>
      <c r="AA135" s="1">
        <f>IF(ISERROR(計算１!H3021),9999,計算１!H3021)</f>
        <v>14</v>
      </c>
      <c r="AB135" s="1">
        <f>IF(ISERROR(計算１!H3022),9999,計算１!H3022)</f>
        <v>12</v>
      </c>
      <c r="AC135" s="1">
        <f>IF(ISERROR(計算１!H3023),9999,計算１!H3023)</f>
        <v>11</v>
      </c>
      <c r="AD135" s="1">
        <f>IF(ISERROR(計算１!H3024),9999,計算１!H3024)</f>
        <v>9</v>
      </c>
      <c r="AE135" s="1">
        <f>IF(ISERROR(計算１!H3025),9999,計算１!H3025)</f>
        <v>8</v>
      </c>
    </row>
    <row r="136" spans="1:31" x14ac:dyDescent="0.55000000000000004">
      <c r="A136" s="1">
        <f>値貼り付け用シート!A136</f>
        <v>2026</v>
      </c>
      <c r="B136" s="2">
        <f>値貼り付け用シート!B136</f>
        <v>99999999</v>
      </c>
      <c r="C136" s="1">
        <f>値貼り付け用シート!C136</f>
        <v>999</v>
      </c>
      <c r="D136" s="3">
        <f>値貼り付け用シート!D136</f>
        <v>6</v>
      </c>
      <c r="E136" s="1" t="str">
        <f>値貼り付け用シート!E136</f>
        <v>PPB</v>
      </c>
      <c r="F136" s="3">
        <f>値貼り付け用シート!F136</f>
        <v>8</v>
      </c>
      <c r="G136" s="3">
        <f>値貼り付け用シート!G136</f>
        <v>4</v>
      </c>
      <c r="H136" s="1">
        <f>IF(ISERROR(計算１!H3026),9999,計算１!H3026)</f>
        <v>7</v>
      </c>
      <c r="I136" s="1">
        <f>IF(ISERROR(計算１!H3027),9999,計算１!H3027)</f>
        <v>6</v>
      </c>
      <c r="J136" s="1">
        <f>IF(ISERROR(計算１!H3028),9999,計算１!H3028)</f>
        <v>5</v>
      </c>
      <c r="K136" s="1">
        <f>IF(ISERROR(計算１!H3029),9999,計算１!H3029)</f>
        <v>5</v>
      </c>
      <c r="L136" s="1">
        <f>IF(ISERROR(計算１!H3030),9999,計算１!H3030)</f>
        <v>4</v>
      </c>
      <c r="M136" s="1">
        <f>IF(ISERROR(計算１!H3031),9999,計算１!H3031)</f>
        <v>3</v>
      </c>
      <c r="N136" s="1">
        <f>IF(ISERROR(計算１!H3032),9999,計算１!H3032)</f>
        <v>4</v>
      </c>
      <c r="O136" s="1">
        <f>IF(ISERROR(計算１!H3033),9999,計算１!H3033)</f>
        <v>5</v>
      </c>
      <c r="P136" s="1">
        <f>IF(ISERROR(計算１!H3034),9999,計算１!H3034)</f>
        <v>7</v>
      </c>
      <c r="Q136" s="1">
        <f>IF(ISERROR(計算１!H3035),9999,計算１!H3035)</f>
        <v>10</v>
      </c>
      <c r="R136" s="1">
        <f>IF(ISERROR(計算１!H3036),9999,計算１!H3036)</f>
        <v>15</v>
      </c>
      <c r="S136" s="1">
        <f>IF(ISERROR(計算１!H3037),9999,計算１!H3037)</f>
        <v>21</v>
      </c>
      <c r="T136" s="1">
        <f>IF(ISERROR(計算１!H3038),9999,計算１!H3038)</f>
        <v>28</v>
      </c>
      <c r="U136" s="1">
        <f>IF(ISERROR(計算１!H3039),9999,計算１!H3039)</f>
        <v>35</v>
      </c>
      <c r="V136" s="1">
        <f>IF(ISERROR(計算１!H3040),9999,計算１!H3040)</f>
        <v>41</v>
      </c>
      <c r="W136" s="1">
        <f>IF(ISERROR(計算１!H3041),9999,計算１!H3041)</f>
        <v>45</v>
      </c>
      <c r="X136" s="1">
        <f>IF(ISERROR(計算１!H3042),9999,計算１!H3042)</f>
        <v>47</v>
      </c>
      <c r="Y136" s="1">
        <f>IF(ISERROR(計算１!H3043),9999,計算１!H3043)</f>
        <v>47</v>
      </c>
      <c r="Z136" s="1">
        <f>IF(ISERROR(計算１!H3044),9999,計算１!H3044)</f>
        <v>44</v>
      </c>
      <c r="AA136" s="1">
        <f>IF(ISERROR(計算１!H3045),9999,計算１!H3045)</f>
        <v>42</v>
      </c>
      <c r="AB136" s="1">
        <f>IF(ISERROR(計算１!H3046),9999,計算１!H3046)</f>
        <v>37</v>
      </c>
      <c r="AC136" s="1">
        <f>IF(ISERROR(計算１!H3047),9999,計算１!H3047)</f>
        <v>32</v>
      </c>
      <c r="AD136" s="1">
        <f>IF(ISERROR(計算１!H3048),9999,計算１!H3048)</f>
        <v>27</v>
      </c>
      <c r="AE136" s="1">
        <f>IF(ISERROR(計算１!H3049),9999,計算１!H3049)</f>
        <v>24</v>
      </c>
    </row>
    <row r="137" spans="1:31" x14ac:dyDescent="0.55000000000000004">
      <c r="A137" s="1">
        <f>値貼り付け用シート!A137</f>
        <v>2026</v>
      </c>
      <c r="B137" s="2">
        <f>値貼り付け用シート!B137</f>
        <v>99999999</v>
      </c>
      <c r="C137" s="1">
        <f>値貼り付け用シート!C137</f>
        <v>999</v>
      </c>
      <c r="D137" s="3">
        <f>値貼り付け用シート!D137</f>
        <v>6</v>
      </c>
      <c r="E137" s="1" t="str">
        <f>値貼り付け用シート!E137</f>
        <v>PPB</v>
      </c>
      <c r="F137" s="3">
        <f>値貼り付け用シート!F137</f>
        <v>8</v>
      </c>
      <c r="G137" s="3">
        <f>値貼り付け用シート!G137</f>
        <v>5</v>
      </c>
      <c r="H137" s="1">
        <f>IF(ISERROR(計算１!H3050),9999,計算１!H3050)</f>
        <v>21</v>
      </c>
      <c r="I137" s="1">
        <f>IF(ISERROR(計算１!H3051),9999,計算１!H3051)</f>
        <v>18</v>
      </c>
      <c r="J137" s="1">
        <f>IF(ISERROR(計算１!H3052),9999,計算１!H3052)</f>
        <v>16</v>
      </c>
      <c r="K137" s="1">
        <f>IF(ISERROR(計算１!H3053),9999,計算１!H3053)</f>
        <v>14</v>
      </c>
      <c r="L137" s="1">
        <f>IF(ISERROR(計算１!H3054),9999,計算１!H3054)</f>
        <v>13</v>
      </c>
      <c r="M137" s="1">
        <f>IF(ISERROR(計算１!H3055),9999,計算１!H3055)</f>
        <v>12</v>
      </c>
      <c r="N137" s="1">
        <f>IF(ISERROR(計算１!H3056),9999,計算１!H3056)</f>
        <v>12</v>
      </c>
      <c r="O137" s="1">
        <f>IF(ISERROR(計算１!H3057),9999,計算１!H3057)</f>
        <v>12</v>
      </c>
      <c r="P137" s="1">
        <f>IF(ISERROR(計算１!H3058),9999,計算１!H3058)</f>
        <v>13</v>
      </c>
      <c r="Q137" s="1">
        <f>IF(ISERROR(計算１!H3059),9999,計算１!H3059)</f>
        <v>15</v>
      </c>
      <c r="R137" s="1">
        <f>IF(ISERROR(計算１!H3060),9999,計算１!H3060)</f>
        <v>19</v>
      </c>
      <c r="S137" s="1">
        <f>IF(ISERROR(計算１!H3061),9999,計算１!H3061)</f>
        <v>21</v>
      </c>
      <c r="T137" s="1">
        <f>IF(ISERROR(計算１!H3062),9999,計算１!H3062)</f>
        <v>24</v>
      </c>
      <c r="U137" s="1">
        <f>IF(ISERROR(計算１!H3063),9999,計算１!H3063)</f>
        <v>25</v>
      </c>
      <c r="V137" s="1">
        <f>IF(ISERROR(計算１!H3064),9999,計算１!H3064)</f>
        <v>26</v>
      </c>
      <c r="W137" s="1">
        <f>IF(ISERROR(計算１!H3065),9999,計算１!H3065)</f>
        <v>26</v>
      </c>
      <c r="X137" s="1">
        <f>IF(ISERROR(計算１!H3066),9999,計算１!H3066)</f>
        <v>26</v>
      </c>
      <c r="Y137" s="1">
        <f>IF(ISERROR(計算１!H3067),9999,計算１!H3067)</f>
        <v>24</v>
      </c>
      <c r="Z137" s="1">
        <f>IF(ISERROR(計算１!H3068),9999,計算１!H3068)</f>
        <v>21</v>
      </c>
      <c r="AA137" s="1">
        <f>IF(ISERROR(計算１!H3069),9999,計算１!H3069)</f>
        <v>18</v>
      </c>
      <c r="AB137" s="1">
        <f>IF(ISERROR(計算１!H3070),9999,計算１!H3070)</f>
        <v>16</v>
      </c>
      <c r="AC137" s="1">
        <f>IF(ISERROR(計算１!H3071),9999,計算１!H3071)</f>
        <v>14</v>
      </c>
      <c r="AD137" s="1">
        <f>IF(ISERROR(計算１!H3072),9999,計算１!H3072)</f>
        <v>13</v>
      </c>
      <c r="AE137" s="1">
        <f>IF(ISERROR(計算１!H3073),9999,計算１!H3073)</f>
        <v>12</v>
      </c>
    </row>
    <row r="138" spans="1:31" x14ac:dyDescent="0.55000000000000004">
      <c r="A138" s="1">
        <f>値貼り付け用シート!A138</f>
        <v>2026</v>
      </c>
      <c r="B138" s="2">
        <f>値貼り付け用シート!B138</f>
        <v>99999999</v>
      </c>
      <c r="C138" s="1">
        <f>値貼り付け用シート!C138</f>
        <v>999</v>
      </c>
      <c r="D138" s="3">
        <f>値貼り付け用シート!D138</f>
        <v>6</v>
      </c>
      <c r="E138" s="1" t="str">
        <f>値貼り付け用シート!E138</f>
        <v>PPB</v>
      </c>
      <c r="F138" s="3">
        <f>値貼り付け用シート!F138</f>
        <v>8</v>
      </c>
      <c r="G138" s="3">
        <f>値貼り付け用シート!G138</f>
        <v>6</v>
      </c>
      <c r="H138" s="1">
        <f>IF(ISERROR(計算１!H3074),9999,計算１!H3074)</f>
        <v>11</v>
      </c>
      <c r="I138" s="1">
        <f>IF(ISERROR(計算１!H3075),9999,計算１!H3075)</f>
        <v>11</v>
      </c>
      <c r="J138" s="1">
        <f>IF(ISERROR(計算１!H3076),9999,計算１!H3076)</f>
        <v>11</v>
      </c>
      <c r="K138" s="1">
        <f>IF(ISERROR(計算１!H3077),9999,計算１!H3077)</f>
        <v>11</v>
      </c>
      <c r="L138" s="1">
        <f>IF(ISERROR(計算１!H3078),9999,計算１!H3078)</f>
        <v>10</v>
      </c>
      <c r="M138" s="1">
        <f>IF(ISERROR(計算１!H3079),9999,計算１!H3079)</f>
        <v>10</v>
      </c>
      <c r="N138" s="1">
        <f>IF(ISERROR(計算１!H3080),9999,計算１!H3080)</f>
        <v>9</v>
      </c>
      <c r="O138" s="1">
        <f>IF(ISERROR(計算１!H3081),9999,計算１!H3081)</f>
        <v>9</v>
      </c>
      <c r="P138" s="1">
        <f>IF(ISERROR(計算１!H3082),9999,計算１!H3082)</f>
        <v>8</v>
      </c>
      <c r="Q138" s="1">
        <f>IF(ISERROR(計算１!H3083),9999,計算１!H3083)</f>
        <v>9</v>
      </c>
      <c r="R138" s="1">
        <f>IF(ISERROR(計算１!H3084),9999,計算１!H3084)</f>
        <v>9</v>
      </c>
      <c r="S138" s="1">
        <f>IF(ISERROR(計算１!H3085),9999,計算１!H3085)</f>
        <v>11</v>
      </c>
      <c r="T138" s="1">
        <f>IF(ISERROR(計算１!H3086),9999,計算１!H3086)</f>
        <v>13</v>
      </c>
      <c r="U138" s="1">
        <f>IF(ISERROR(計算１!H3087),9999,計算１!H3087)</f>
        <v>14</v>
      </c>
      <c r="V138" s="1">
        <f>IF(ISERROR(計算１!H3088),9999,計算１!H3088)</f>
        <v>15</v>
      </c>
      <c r="W138" s="1">
        <f>IF(ISERROR(計算１!H3089),9999,計算１!H3089)</f>
        <v>15</v>
      </c>
      <c r="X138" s="1">
        <f>IF(ISERROR(計算１!H3090),9999,計算１!H3090)</f>
        <v>15</v>
      </c>
      <c r="Y138" s="1">
        <f>IF(ISERROR(計算１!H3091),9999,計算１!H3091)</f>
        <v>15</v>
      </c>
      <c r="Z138" s="1">
        <f>IF(ISERROR(計算１!H3092),9999,計算１!H3092)</f>
        <v>14</v>
      </c>
      <c r="AA138" s="1">
        <f>IF(ISERROR(計算１!H3093),9999,計算１!H3093)</f>
        <v>13</v>
      </c>
      <c r="AB138" s="1">
        <f>IF(ISERROR(計算１!H3094),9999,計算１!H3094)</f>
        <v>11</v>
      </c>
      <c r="AC138" s="1">
        <f>IF(ISERROR(計算１!H3095),9999,計算１!H3095)</f>
        <v>10</v>
      </c>
      <c r="AD138" s="1">
        <f>IF(ISERROR(計算１!H3096),9999,計算１!H3096)</f>
        <v>10</v>
      </c>
      <c r="AE138" s="1">
        <f>IF(ISERROR(計算１!H3097),9999,計算１!H3097)</f>
        <v>11</v>
      </c>
    </row>
    <row r="139" spans="1:31" x14ac:dyDescent="0.55000000000000004">
      <c r="A139" s="1">
        <f>値貼り付け用シート!A139</f>
        <v>2026</v>
      </c>
      <c r="B139" s="2">
        <f>値貼り付け用シート!B139</f>
        <v>99999999</v>
      </c>
      <c r="C139" s="1">
        <f>値貼り付け用シート!C139</f>
        <v>999</v>
      </c>
      <c r="D139" s="3">
        <f>値貼り付け用シート!D139</f>
        <v>6</v>
      </c>
      <c r="E139" s="1" t="str">
        <f>値貼り付け用シート!E139</f>
        <v>PPB</v>
      </c>
      <c r="F139" s="3">
        <f>値貼り付け用シート!F139</f>
        <v>8</v>
      </c>
      <c r="G139" s="3">
        <f>値貼り付け用シート!G139</f>
        <v>7</v>
      </c>
      <c r="H139" s="1">
        <f>IF(ISERROR(計算１!H3098),9999,計算１!H3098)</f>
        <v>11</v>
      </c>
      <c r="I139" s="1">
        <f>IF(ISERROR(計算１!H3099),9999,計算１!H3099)</f>
        <v>10</v>
      </c>
      <c r="J139" s="1">
        <f>IF(ISERROR(計算１!H3100),9999,計算１!H3100)</f>
        <v>11</v>
      </c>
      <c r="K139" s="1">
        <f>IF(ISERROR(計算１!H3101),9999,計算１!H3101)</f>
        <v>11</v>
      </c>
      <c r="L139" s="1">
        <f>IF(ISERROR(計算１!H3102),9999,計算１!H3102)</f>
        <v>12</v>
      </c>
      <c r="M139" s="1">
        <f>IF(ISERROR(計算１!H3103),9999,計算１!H3103)</f>
        <v>12</v>
      </c>
      <c r="N139" s="1">
        <f>IF(ISERROR(計算１!H3104),9999,計算１!H3104)</f>
        <v>12</v>
      </c>
      <c r="O139" s="1">
        <f>IF(ISERROR(計算１!H3105),9999,計算１!H3105)</f>
        <v>12</v>
      </c>
      <c r="P139" s="1">
        <f>IF(ISERROR(計算１!H3106),9999,計算１!H3106)</f>
        <v>11</v>
      </c>
      <c r="Q139" s="1">
        <f>IF(ISERROR(計算１!H3107),9999,計算１!H3107)</f>
        <v>12</v>
      </c>
      <c r="R139" s="1">
        <f>IF(ISERROR(計算１!H3108),9999,計算１!H3108)</f>
        <v>12</v>
      </c>
      <c r="S139" s="1">
        <f>IF(ISERROR(計算１!H3109),9999,計算１!H3109)</f>
        <v>13</v>
      </c>
      <c r="T139" s="1">
        <f>IF(ISERROR(計算１!H3110),9999,計算１!H3110)</f>
        <v>14</v>
      </c>
      <c r="U139" s="1">
        <f>IF(ISERROR(計算１!H3111),9999,計算１!H3111)</f>
        <v>16</v>
      </c>
      <c r="V139" s="1">
        <f>IF(ISERROR(計算１!H3112),9999,計算１!H3112)</f>
        <v>17</v>
      </c>
      <c r="W139" s="1">
        <f>IF(ISERROR(計算１!H3113),9999,計算１!H3113)</f>
        <v>17</v>
      </c>
      <c r="X139" s="1">
        <f>IF(ISERROR(計算１!H3114),9999,計算１!H3114)</f>
        <v>18</v>
      </c>
      <c r="Y139" s="1">
        <f>IF(ISERROR(計算１!H3115),9999,計算１!H3115)</f>
        <v>18</v>
      </c>
      <c r="Z139" s="1">
        <f>IF(ISERROR(計算１!H3116),9999,計算１!H3116)</f>
        <v>17</v>
      </c>
      <c r="AA139" s="1">
        <f>IF(ISERROR(計算１!H3117),9999,計算１!H3117)</f>
        <v>15</v>
      </c>
      <c r="AB139" s="1">
        <f>IF(ISERROR(計算１!H3118),9999,計算１!H3118)</f>
        <v>13</v>
      </c>
      <c r="AC139" s="1">
        <f>IF(ISERROR(計算１!H3119),9999,計算１!H3119)</f>
        <v>10</v>
      </c>
      <c r="AD139" s="1">
        <f>IF(ISERROR(計算１!H3120),9999,計算１!H3120)</f>
        <v>7</v>
      </c>
      <c r="AE139" s="1">
        <f>IF(ISERROR(計算１!H3121),9999,計算１!H3121)</f>
        <v>6</v>
      </c>
    </row>
    <row r="140" spans="1:31" x14ac:dyDescent="0.55000000000000004">
      <c r="A140" s="1">
        <f>値貼り付け用シート!A140</f>
        <v>2026</v>
      </c>
      <c r="B140" s="2">
        <f>値貼り付け用シート!B140</f>
        <v>99999999</v>
      </c>
      <c r="C140" s="1">
        <f>値貼り付け用シート!C140</f>
        <v>999</v>
      </c>
      <c r="D140" s="3">
        <f>値貼り付け用シート!D140</f>
        <v>6</v>
      </c>
      <c r="E140" s="1" t="str">
        <f>値貼り付け用シート!E140</f>
        <v>PPB</v>
      </c>
      <c r="F140" s="3">
        <f>値貼り付け用シート!F140</f>
        <v>8</v>
      </c>
      <c r="G140" s="3">
        <f>値貼り付け用シート!G140</f>
        <v>8</v>
      </c>
      <c r="H140" s="1">
        <f>IF(ISERROR(計算１!H3122),9999,計算１!H3122)</f>
        <v>5</v>
      </c>
      <c r="I140" s="1">
        <f>IF(ISERROR(計算１!H3123),9999,計算１!H3123)</f>
        <v>4</v>
      </c>
      <c r="J140" s="1">
        <f>IF(ISERROR(計算１!H3124),9999,計算１!H3124)</f>
        <v>3</v>
      </c>
      <c r="K140" s="1">
        <f>IF(ISERROR(計算１!H3125),9999,計算１!H3125)</f>
        <v>3</v>
      </c>
      <c r="L140" s="1">
        <f>IF(ISERROR(計算１!H3126),9999,計算１!H3126)</f>
        <v>3</v>
      </c>
      <c r="M140" s="1">
        <f>IF(ISERROR(計算１!H3127),9999,計算１!H3127)</f>
        <v>3</v>
      </c>
      <c r="N140" s="1">
        <f>IF(ISERROR(計算１!H3128),9999,計算１!H3128)</f>
        <v>4</v>
      </c>
      <c r="O140" s="1">
        <f>IF(ISERROR(計算１!H3129),9999,計算１!H3129)</f>
        <v>4</v>
      </c>
      <c r="P140" s="1">
        <f>IF(ISERROR(計算１!H3130),9999,計算１!H3130)</f>
        <v>5</v>
      </c>
      <c r="Q140" s="1">
        <f>IF(ISERROR(計算１!H3131),9999,計算１!H3131)</f>
        <v>6</v>
      </c>
      <c r="R140" s="1">
        <f>IF(ISERROR(計算１!H3132),9999,計算１!H3132)</f>
        <v>7</v>
      </c>
      <c r="S140" s="1">
        <f>IF(ISERROR(計算１!H3133),9999,計算１!H3133)</f>
        <v>10</v>
      </c>
      <c r="T140" s="1">
        <f>IF(ISERROR(計算１!H3134),9999,計算１!H3134)</f>
        <v>14</v>
      </c>
      <c r="U140" s="1">
        <f>IF(ISERROR(計算１!H3135),9999,計算１!H3135)</f>
        <v>18</v>
      </c>
      <c r="V140" s="1">
        <f>IF(ISERROR(計算１!H3136),9999,計算１!H3136)</f>
        <v>21</v>
      </c>
      <c r="W140" s="1">
        <f>IF(ISERROR(計算１!H3137),9999,計算１!H3137)</f>
        <v>24</v>
      </c>
      <c r="X140" s="1">
        <f>IF(ISERROR(計算１!H3138),9999,計算１!H3138)</f>
        <v>26</v>
      </c>
      <c r="Y140" s="1">
        <f>IF(ISERROR(計算１!H3139),9999,計算１!H3139)</f>
        <v>26</v>
      </c>
      <c r="Z140" s="1">
        <f>IF(ISERROR(計算１!H3140),9999,計算１!H3140)</f>
        <v>26</v>
      </c>
      <c r="AA140" s="1">
        <f>IF(ISERROR(計算１!H3141),9999,計算１!H3141)</f>
        <v>24</v>
      </c>
      <c r="AB140" s="1">
        <f>IF(ISERROR(計算１!H3142),9999,計算１!H3142)</f>
        <v>19</v>
      </c>
      <c r="AC140" s="1">
        <f>IF(ISERROR(計算１!H3143),9999,計算１!H3143)</f>
        <v>15</v>
      </c>
      <c r="AD140" s="1">
        <f>IF(ISERROR(計算１!H3144),9999,計算１!H3144)</f>
        <v>12</v>
      </c>
      <c r="AE140" s="1">
        <f>IF(ISERROR(計算１!H3145),9999,計算１!H3145)</f>
        <v>8</v>
      </c>
    </row>
    <row r="141" spans="1:31" x14ac:dyDescent="0.55000000000000004">
      <c r="A141" s="1">
        <f>値貼り付け用シート!A141</f>
        <v>2026</v>
      </c>
      <c r="B141" s="2">
        <f>値貼り付け用シート!B141</f>
        <v>99999999</v>
      </c>
      <c r="C141" s="1">
        <f>値貼り付け用シート!C141</f>
        <v>999</v>
      </c>
      <c r="D141" s="3">
        <f>値貼り付け用シート!D141</f>
        <v>6</v>
      </c>
      <c r="E141" s="1" t="str">
        <f>値貼り付け用シート!E141</f>
        <v>PPB</v>
      </c>
      <c r="F141" s="3">
        <f>値貼り付け用シート!F141</f>
        <v>8</v>
      </c>
      <c r="G141" s="3">
        <f>値貼り付け用シート!G141</f>
        <v>9</v>
      </c>
      <c r="H141" s="1">
        <f>IF(ISERROR(計算１!H3146),9999,計算１!H3146)</f>
        <v>6</v>
      </c>
      <c r="I141" s="1">
        <f>IF(ISERROR(計算１!H3147),9999,計算１!H3147)</f>
        <v>4</v>
      </c>
      <c r="J141" s="1">
        <f>IF(ISERROR(計算１!H3148),9999,計算１!H3148)</f>
        <v>3</v>
      </c>
      <c r="K141" s="1">
        <f>IF(ISERROR(計算１!H3149),9999,計算１!H3149)</f>
        <v>3</v>
      </c>
      <c r="L141" s="1">
        <f>IF(ISERROR(計算１!H3150),9999,計算１!H3150)</f>
        <v>3</v>
      </c>
      <c r="M141" s="1">
        <f>IF(ISERROR(計算１!H3151),9999,計算１!H3151)</f>
        <v>3</v>
      </c>
      <c r="N141" s="1">
        <f>IF(ISERROR(計算１!H3152),9999,計算１!H3152)</f>
        <v>3</v>
      </c>
      <c r="O141" s="1">
        <f>IF(ISERROR(計算１!H3153),9999,計算１!H3153)</f>
        <v>4</v>
      </c>
      <c r="P141" s="1">
        <f>IF(ISERROR(計算１!H3154),9999,計算１!H3154)</f>
        <v>4</v>
      </c>
      <c r="Q141" s="1">
        <f>IF(ISERROR(計算１!H3155),9999,計算１!H3155)</f>
        <v>4</v>
      </c>
      <c r="R141" s="1">
        <f>IF(ISERROR(計算１!H3156),9999,計算１!H3156)</f>
        <v>5</v>
      </c>
      <c r="S141" s="1">
        <f>IF(ISERROR(計算１!H3157),9999,計算１!H3157)</f>
        <v>6</v>
      </c>
      <c r="T141" s="1">
        <f>IF(ISERROR(計算１!H3158),9999,計算１!H3158)</f>
        <v>7</v>
      </c>
      <c r="U141" s="1">
        <f>IF(ISERROR(計算１!H3159),9999,計算１!H3159)</f>
        <v>7</v>
      </c>
      <c r="V141" s="1">
        <f>IF(ISERROR(計算１!H3160),9999,計算１!H3160)</f>
        <v>7</v>
      </c>
      <c r="W141" s="1">
        <f>IF(ISERROR(計算１!H3161),9999,計算１!H3161)</f>
        <v>7</v>
      </c>
      <c r="X141" s="1">
        <f>IF(ISERROR(計算１!H3162),9999,計算１!H3162)</f>
        <v>7</v>
      </c>
      <c r="Y141" s="1">
        <f>IF(ISERROR(計算１!H3163),9999,計算１!H3163)</f>
        <v>6</v>
      </c>
      <c r="Z141" s="1">
        <f>IF(ISERROR(計算１!H3164),9999,計算１!H3164)</f>
        <v>5</v>
      </c>
      <c r="AA141" s="1">
        <f>IF(ISERROR(計算１!H3165),9999,計算１!H3165)</f>
        <v>4</v>
      </c>
      <c r="AB141" s="1">
        <f>IF(ISERROR(計算１!H3166),9999,計算１!H3166)</f>
        <v>4</v>
      </c>
      <c r="AC141" s="1">
        <f>IF(ISERROR(計算１!H3167),9999,計算１!H3167)</f>
        <v>4</v>
      </c>
      <c r="AD141" s="1">
        <f>IF(ISERROR(計算１!H3168),9999,計算１!H3168)</f>
        <v>4</v>
      </c>
      <c r="AE141" s="1">
        <f>IF(ISERROR(計算１!H3169),9999,計算１!H3169)</f>
        <v>4</v>
      </c>
    </row>
    <row r="142" spans="1:31" x14ac:dyDescent="0.55000000000000004">
      <c r="A142" s="1">
        <f>値貼り付け用シート!A142</f>
        <v>2026</v>
      </c>
      <c r="B142" s="2">
        <f>値貼り付け用シート!B142</f>
        <v>99999999</v>
      </c>
      <c r="C142" s="1">
        <f>値貼り付け用シート!C142</f>
        <v>999</v>
      </c>
      <c r="D142" s="3">
        <f>値貼り付け用シート!D142</f>
        <v>6</v>
      </c>
      <c r="E142" s="1" t="str">
        <f>値貼り付け用シート!E142</f>
        <v>PPB</v>
      </c>
      <c r="F142" s="3">
        <f>値貼り付け用シート!F142</f>
        <v>8</v>
      </c>
      <c r="G142" s="3">
        <f>値貼り付け用シート!G142</f>
        <v>10</v>
      </c>
      <c r="H142" s="1">
        <f>IF(ISERROR(計算１!H3170),9999,計算１!H3170)</f>
        <v>4</v>
      </c>
      <c r="I142" s="1">
        <f>IF(ISERROR(計算１!H3171),9999,計算１!H3171)</f>
        <v>5</v>
      </c>
      <c r="J142" s="1">
        <f>IF(ISERROR(計算１!H3172),9999,計算１!H3172)</f>
        <v>6</v>
      </c>
      <c r="K142" s="1">
        <f>IF(ISERROR(計算１!H3173),9999,計算１!H3173)</f>
        <v>7</v>
      </c>
      <c r="L142" s="1">
        <f>IF(ISERROR(計算１!H3174),9999,計算１!H3174)</f>
        <v>8</v>
      </c>
      <c r="M142" s="1">
        <f>IF(ISERROR(計算１!H3175),9999,計算１!H3175)</f>
        <v>8</v>
      </c>
      <c r="N142" s="1">
        <f>IF(ISERROR(計算１!H3176),9999,計算１!H3176)</f>
        <v>9</v>
      </c>
      <c r="O142" s="1">
        <f>IF(ISERROR(計算１!H3177),9999,計算１!H3177)</f>
        <v>10</v>
      </c>
      <c r="P142" s="1">
        <f>IF(ISERROR(計算１!H3178),9999,計算１!H3178)</f>
        <v>10</v>
      </c>
      <c r="Q142" s="1">
        <f>IF(ISERROR(計算１!H3179),9999,計算１!H3179)</f>
        <v>12</v>
      </c>
      <c r="R142" s="1">
        <f>IF(ISERROR(計算１!H3180),9999,計算１!H3180)</f>
        <v>14</v>
      </c>
      <c r="S142" s="1">
        <f>IF(ISERROR(計算１!H3181),9999,計算１!H3181)</f>
        <v>17</v>
      </c>
      <c r="T142" s="1">
        <f>IF(ISERROR(計算１!H3182),9999,計算１!H3182)</f>
        <v>19</v>
      </c>
      <c r="U142" s="1">
        <f>IF(ISERROR(計算１!H3183),9999,計算１!H3183)</f>
        <v>22</v>
      </c>
      <c r="V142" s="1">
        <f>IF(ISERROR(計算１!H3184),9999,計算１!H3184)</f>
        <v>25</v>
      </c>
      <c r="W142" s="1">
        <f>IF(ISERROR(計算１!H3185),9999,計算１!H3185)</f>
        <v>27</v>
      </c>
      <c r="X142" s="1">
        <f>IF(ISERROR(計算１!H3186),9999,計算１!H3186)</f>
        <v>29</v>
      </c>
      <c r="Y142" s="1">
        <f>IF(ISERROR(計算１!H3187),9999,計算１!H3187)</f>
        <v>29</v>
      </c>
      <c r="Z142" s="1">
        <f>IF(ISERROR(計算１!H3188),9999,計算１!H3188)</f>
        <v>26</v>
      </c>
      <c r="AA142" s="1">
        <f>IF(ISERROR(計算１!H3189),9999,計算１!H3189)</f>
        <v>24</v>
      </c>
      <c r="AB142" s="1">
        <f>IF(ISERROR(計算１!H3190),9999,計算１!H3190)</f>
        <v>21</v>
      </c>
      <c r="AC142" s="1">
        <f>IF(ISERROR(計算１!H3191),9999,計算１!H3191)</f>
        <v>18</v>
      </c>
      <c r="AD142" s="1">
        <f>IF(ISERROR(計算１!H3192),9999,計算１!H3192)</f>
        <v>15</v>
      </c>
      <c r="AE142" s="1">
        <f>IF(ISERROR(計算１!H3193),9999,計算１!H3193)</f>
        <v>13</v>
      </c>
    </row>
    <row r="143" spans="1:31" x14ac:dyDescent="0.55000000000000004">
      <c r="A143" s="1">
        <f>値貼り付け用シート!A143</f>
        <v>2026</v>
      </c>
      <c r="B143" s="2">
        <f>値貼り付け用シート!B143</f>
        <v>99999999</v>
      </c>
      <c r="C143" s="1">
        <f>値貼り付け用シート!C143</f>
        <v>999</v>
      </c>
      <c r="D143" s="3">
        <f>値貼り付け用シート!D143</f>
        <v>6</v>
      </c>
      <c r="E143" s="1" t="str">
        <f>値貼り付け用シート!E143</f>
        <v>PPB</v>
      </c>
      <c r="F143" s="3">
        <f>値貼り付け用シート!F143</f>
        <v>8</v>
      </c>
      <c r="G143" s="3">
        <f>値貼り付け用シート!G143</f>
        <v>11</v>
      </c>
      <c r="H143" s="1">
        <f>IF(ISERROR(計算１!H3194),9999,計算１!H3194)</f>
        <v>12</v>
      </c>
      <c r="I143" s="1">
        <f>IF(ISERROR(計算１!H3195),9999,計算１!H3195)</f>
        <v>11</v>
      </c>
      <c r="J143" s="1">
        <f>IF(ISERROR(計算１!H3196),9999,計算１!H3196)</f>
        <v>11</v>
      </c>
      <c r="K143" s="1">
        <f>IF(ISERROR(計算１!H3197),9999,計算１!H3197)</f>
        <v>11</v>
      </c>
      <c r="L143" s="1">
        <f>IF(ISERROR(計算１!H3198),9999,計算１!H3198)</f>
        <v>11</v>
      </c>
      <c r="M143" s="1">
        <f>IF(ISERROR(計算１!H3199),9999,計算１!H3199)</f>
        <v>11</v>
      </c>
      <c r="N143" s="1">
        <f>IF(ISERROR(計算１!H3200),9999,計算１!H3200)</f>
        <v>11</v>
      </c>
      <c r="O143" s="1">
        <f>IF(ISERROR(計算１!H3201),9999,計算１!H3201)</f>
        <v>12</v>
      </c>
      <c r="P143" s="1">
        <f>IF(ISERROR(計算１!H3202),9999,計算１!H3202)</f>
        <v>12</v>
      </c>
      <c r="Q143" s="1">
        <f>IF(ISERROR(計算１!H3203),9999,計算１!H3203)</f>
        <v>13</v>
      </c>
      <c r="R143" s="1">
        <f>IF(ISERROR(計算１!H3204),9999,計算１!H3204)</f>
        <v>15</v>
      </c>
      <c r="S143" s="1">
        <f>IF(ISERROR(計算１!H3205),9999,計算１!H3205)</f>
        <v>17</v>
      </c>
      <c r="T143" s="1">
        <f>IF(ISERROR(計算１!H3206),9999,計算１!H3206)</f>
        <v>19</v>
      </c>
      <c r="U143" s="1">
        <f>IF(ISERROR(計算１!H3207),9999,計算１!H3207)</f>
        <v>21</v>
      </c>
      <c r="V143" s="1">
        <f>IF(ISERROR(計算１!H3208),9999,計算１!H3208)</f>
        <v>24</v>
      </c>
      <c r="W143" s="1">
        <f>IF(ISERROR(計算１!H3209),9999,計算１!H3209)</f>
        <v>25</v>
      </c>
      <c r="X143" s="1">
        <f>IF(ISERROR(計算１!H3210),9999,計算１!H3210)</f>
        <v>26</v>
      </c>
      <c r="Y143" s="1">
        <f>IF(ISERROR(計算１!H3211),9999,計算１!H3211)</f>
        <v>25</v>
      </c>
      <c r="Z143" s="1">
        <f>IF(ISERROR(計算１!H3212),9999,計算１!H3212)</f>
        <v>24</v>
      </c>
      <c r="AA143" s="1">
        <f>IF(ISERROR(計算１!H3213),9999,計算１!H3213)</f>
        <v>22</v>
      </c>
      <c r="AB143" s="1">
        <f>IF(ISERROR(計算１!H3214),9999,計算１!H3214)</f>
        <v>19</v>
      </c>
      <c r="AC143" s="1">
        <f>IF(ISERROR(計算１!H3215),9999,計算１!H3215)</f>
        <v>17</v>
      </c>
      <c r="AD143" s="1">
        <f>IF(ISERROR(計算１!H3216),9999,計算１!H3216)</f>
        <v>15</v>
      </c>
      <c r="AE143" s="1">
        <f>IF(ISERROR(計算１!H3217),9999,計算１!H3217)</f>
        <v>13</v>
      </c>
    </row>
    <row r="144" spans="1:31" x14ac:dyDescent="0.55000000000000004">
      <c r="A144" s="1">
        <f>値貼り付け用シート!A144</f>
        <v>2026</v>
      </c>
      <c r="B144" s="2">
        <f>値貼り付け用シート!B144</f>
        <v>99999999</v>
      </c>
      <c r="C144" s="1">
        <f>値貼り付け用シート!C144</f>
        <v>999</v>
      </c>
      <c r="D144" s="3">
        <f>値貼り付け用シート!D144</f>
        <v>6</v>
      </c>
      <c r="E144" s="1" t="str">
        <f>値貼り付け用シート!E144</f>
        <v>PPB</v>
      </c>
      <c r="F144" s="3">
        <f>値貼り付け用シート!F144</f>
        <v>8</v>
      </c>
      <c r="G144" s="3">
        <f>値貼り付け用シート!G144</f>
        <v>12</v>
      </c>
      <c r="H144" s="1">
        <f>IF(ISERROR(計算１!H3218),9999,計算１!H3218)</f>
        <v>12</v>
      </c>
      <c r="I144" s="1">
        <f>IF(ISERROR(計算１!H3219),9999,計算１!H3219)</f>
        <v>11</v>
      </c>
      <c r="J144" s="1">
        <f>IF(ISERROR(計算１!H3220),9999,計算１!H3220)</f>
        <v>10</v>
      </c>
      <c r="K144" s="1">
        <f>IF(ISERROR(計算１!H3221),9999,計算１!H3221)</f>
        <v>9</v>
      </c>
      <c r="L144" s="1">
        <f>IF(ISERROR(計算１!H3222),9999,計算１!H3222)</f>
        <v>8</v>
      </c>
      <c r="M144" s="1">
        <f>IF(ISERROR(計算１!H3223),9999,計算１!H3223)</f>
        <v>8</v>
      </c>
      <c r="N144" s="1">
        <f>IF(ISERROR(計算１!H3224),9999,計算１!H3224)</f>
        <v>7</v>
      </c>
      <c r="O144" s="1">
        <f>IF(ISERROR(計算１!H3225),9999,計算１!H3225)</f>
        <v>7</v>
      </c>
      <c r="P144" s="1">
        <f>IF(ISERROR(計算１!H3226),9999,計算１!H3226)</f>
        <v>8</v>
      </c>
      <c r="Q144" s="1">
        <f>IF(ISERROR(計算１!H3227),9999,計算１!H3227)</f>
        <v>10</v>
      </c>
      <c r="R144" s="1">
        <f>IF(ISERROR(計算１!H3228),9999,計算１!H3228)</f>
        <v>12</v>
      </c>
      <c r="S144" s="1">
        <f>IF(ISERROR(計算１!H3229),9999,計算１!H3229)</f>
        <v>17</v>
      </c>
      <c r="T144" s="1">
        <f>IF(ISERROR(計算１!H3230),9999,計算１!H3230)</f>
        <v>22</v>
      </c>
      <c r="U144" s="1">
        <f>IF(ISERROR(計算１!H3231),9999,計算１!H3231)</f>
        <v>28</v>
      </c>
      <c r="V144" s="1">
        <f>IF(ISERROR(計算１!H3232),9999,計算１!H3232)</f>
        <v>33</v>
      </c>
      <c r="W144" s="1">
        <f>IF(ISERROR(計算１!H3233),9999,計算１!H3233)</f>
        <v>38</v>
      </c>
      <c r="X144" s="1">
        <f>IF(ISERROR(計算１!H3234),9999,計算１!H3234)</f>
        <v>42</v>
      </c>
      <c r="Y144" s="1">
        <f>IF(ISERROR(計算１!H3235),9999,計算１!H3235)</f>
        <v>43</v>
      </c>
      <c r="Z144" s="1">
        <f>IF(ISERROR(計算１!H3236),9999,計算１!H3236)</f>
        <v>42</v>
      </c>
      <c r="AA144" s="1">
        <f>IF(ISERROR(計算１!H3237),9999,計算１!H3237)</f>
        <v>38</v>
      </c>
      <c r="AB144" s="1">
        <f>IF(ISERROR(計算１!H3238),9999,計算１!H3238)</f>
        <v>32</v>
      </c>
      <c r="AC144" s="1">
        <f>IF(ISERROR(計算１!H3239),9999,計算１!H3239)</f>
        <v>26</v>
      </c>
      <c r="AD144" s="1">
        <f>IF(ISERROR(計算１!H3240),9999,計算１!H3240)</f>
        <v>21</v>
      </c>
      <c r="AE144" s="1">
        <f>IF(ISERROR(計算１!H3241),9999,計算１!H3241)</f>
        <v>15</v>
      </c>
    </row>
    <row r="145" spans="1:31" x14ac:dyDescent="0.55000000000000004">
      <c r="A145" s="1">
        <f>値貼り付け用シート!A145</f>
        <v>2026</v>
      </c>
      <c r="B145" s="2">
        <f>値貼り付け用シート!B145</f>
        <v>99999999</v>
      </c>
      <c r="C145" s="1">
        <f>値貼り付け用シート!C145</f>
        <v>999</v>
      </c>
      <c r="D145" s="3">
        <f>値貼り付け用シート!D145</f>
        <v>6</v>
      </c>
      <c r="E145" s="1" t="str">
        <f>値貼り付け用シート!E145</f>
        <v>PPB</v>
      </c>
      <c r="F145" s="3">
        <f>値貼り付け用シート!F145</f>
        <v>8</v>
      </c>
      <c r="G145" s="3">
        <f>値貼り付け用シート!G145</f>
        <v>13</v>
      </c>
      <c r="H145" s="1">
        <f>IF(ISERROR(計算１!H3242),9999,計算１!H3242)</f>
        <v>10</v>
      </c>
      <c r="I145" s="1">
        <f>IF(ISERROR(計算１!H3243),9999,計算１!H3243)</f>
        <v>7</v>
      </c>
      <c r="J145" s="1">
        <f>IF(ISERROR(計算１!H3244),9999,計算１!H3244)</f>
        <v>6</v>
      </c>
      <c r="K145" s="1">
        <f>IF(ISERROR(計算１!H3245),9999,計算１!H3245)</f>
        <v>6</v>
      </c>
      <c r="L145" s="1">
        <f>IF(ISERROR(計算１!H3246),9999,計算１!H3246)</f>
        <v>6</v>
      </c>
      <c r="M145" s="1">
        <f>IF(ISERROR(計算１!H3247),9999,計算１!H3247)</f>
        <v>6</v>
      </c>
      <c r="N145" s="1">
        <f>IF(ISERROR(計算１!H3248),9999,計算１!H3248)</f>
        <v>6</v>
      </c>
      <c r="O145" s="1">
        <f>IF(ISERROR(計算１!H3249),9999,計算１!H3249)</f>
        <v>6</v>
      </c>
      <c r="P145" s="1">
        <f>IF(ISERROR(計算１!H3250),9999,計算１!H3250)</f>
        <v>6</v>
      </c>
      <c r="Q145" s="1">
        <f>IF(ISERROR(計算１!H3251),9999,計算１!H3251)</f>
        <v>7</v>
      </c>
      <c r="R145" s="1">
        <f>IF(ISERROR(計算１!H3252),9999,計算１!H3252)</f>
        <v>8</v>
      </c>
      <c r="S145" s="1">
        <f>IF(ISERROR(計算１!H3253),9999,計算１!H3253)</f>
        <v>9</v>
      </c>
      <c r="T145" s="1">
        <f>IF(ISERROR(計算１!H3254),9999,計算１!H3254)</f>
        <v>11</v>
      </c>
      <c r="U145" s="1">
        <f>IF(ISERROR(計算１!H3255),9999,計算１!H3255)</f>
        <v>13</v>
      </c>
      <c r="V145" s="1">
        <f>IF(ISERROR(計算１!H3256),9999,計算１!H3256)</f>
        <v>14</v>
      </c>
      <c r="W145" s="1">
        <f>IF(ISERROR(計算１!H3257),9999,計算１!H3257)</f>
        <v>15</v>
      </c>
      <c r="X145" s="1">
        <f>IF(ISERROR(計算１!H3258),9999,計算１!H3258)</f>
        <v>15</v>
      </c>
      <c r="Y145" s="1">
        <f>IF(ISERROR(計算１!H3259),9999,計算１!H3259)</f>
        <v>14</v>
      </c>
      <c r="Z145" s="1">
        <f>IF(ISERROR(計算１!H3260),9999,計算１!H3260)</f>
        <v>13</v>
      </c>
      <c r="AA145" s="1">
        <f>IF(ISERROR(計算１!H3261),9999,計算１!H3261)</f>
        <v>11</v>
      </c>
      <c r="AB145" s="1">
        <f>IF(ISERROR(計算１!H3262),9999,計算１!H3262)</f>
        <v>9</v>
      </c>
      <c r="AC145" s="1">
        <f>IF(ISERROR(計算１!H3263),9999,計算１!H3263)</f>
        <v>7</v>
      </c>
      <c r="AD145" s="1">
        <f>IF(ISERROR(計算１!H3264),9999,計算１!H3264)</f>
        <v>6</v>
      </c>
      <c r="AE145" s="1">
        <f>IF(ISERROR(計算１!H3265),9999,計算１!H3265)</f>
        <v>5</v>
      </c>
    </row>
    <row r="146" spans="1:31" x14ac:dyDescent="0.55000000000000004">
      <c r="A146" s="1">
        <f>値貼り付け用シート!A146</f>
        <v>2026</v>
      </c>
      <c r="B146" s="2">
        <f>値貼り付け用シート!B146</f>
        <v>99999999</v>
      </c>
      <c r="C146" s="1">
        <f>値貼り付け用シート!C146</f>
        <v>999</v>
      </c>
      <c r="D146" s="3">
        <f>値貼り付け用シート!D146</f>
        <v>6</v>
      </c>
      <c r="E146" s="1" t="str">
        <f>値貼り付け用シート!E146</f>
        <v>PPB</v>
      </c>
      <c r="F146" s="3">
        <f>値貼り付け用シート!F146</f>
        <v>8</v>
      </c>
      <c r="G146" s="3">
        <f>値貼り付け用シート!G146</f>
        <v>14</v>
      </c>
      <c r="H146" s="1">
        <f>IF(ISERROR(計算１!H3266),9999,計算１!H3266)</f>
        <v>4</v>
      </c>
      <c r="I146" s="1">
        <f>IF(ISERROR(計算１!H3267),9999,計算１!H3267)</f>
        <v>4</v>
      </c>
      <c r="J146" s="1">
        <f>IF(ISERROR(計算１!H3268),9999,計算１!H3268)</f>
        <v>4</v>
      </c>
      <c r="K146" s="1">
        <f>IF(ISERROR(計算１!H3269),9999,計算１!H3269)</f>
        <v>4</v>
      </c>
      <c r="L146" s="1">
        <f>IF(ISERROR(計算１!H3270),9999,計算１!H3270)</f>
        <v>4</v>
      </c>
      <c r="M146" s="1">
        <f>IF(ISERROR(計算１!H3271),9999,計算１!H3271)</f>
        <v>4</v>
      </c>
      <c r="N146" s="1">
        <f>IF(ISERROR(計算１!H3272),9999,計算１!H3272)</f>
        <v>5</v>
      </c>
      <c r="O146" s="1">
        <f>IF(ISERROR(計算１!H3273),9999,計算１!H3273)</f>
        <v>5</v>
      </c>
      <c r="P146" s="1">
        <f>IF(ISERROR(計算１!H3274),9999,計算１!H3274)</f>
        <v>6</v>
      </c>
      <c r="Q146" s="1">
        <f>IF(ISERROR(計算１!H3275),9999,計算１!H3275)</f>
        <v>6</v>
      </c>
      <c r="R146" s="1">
        <f>IF(ISERROR(計算１!H3276),9999,計算１!H3276)</f>
        <v>7</v>
      </c>
      <c r="S146" s="1">
        <f>IF(ISERROR(計算１!H3277),9999,計算１!H3277)</f>
        <v>8</v>
      </c>
      <c r="T146" s="1">
        <f>IF(ISERROR(計算１!H3278),9999,計算１!H3278)</f>
        <v>9</v>
      </c>
      <c r="U146" s="1">
        <f>IF(ISERROR(計算１!H3279),9999,計算１!H3279)</f>
        <v>10</v>
      </c>
      <c r="V146" s="1">
        <f>IF(ISERROR(計算１!H3280),9999,計算１!H3280)</f>
        <v>12</v>
      </c>
      <c r="W146" s="1">
        <f>IF(ISERROR(計算１!H3281),9999,計算１!H3281)</f>
        <v>13</v>
      </c>
      <c r="X146" s="1">
        <f>IF(ISERROR(計算１!H3282),9999,計算１!H3282)</f>
        <v>13</v>
      </c>
      <c r="Y146" s="1">
        <f>IF(ISERROR(計算１!H3283),9999,計算１!H3283)</f>
        <v>13</v>
      </c>
      <c r="Z146" s="1">
        <f>IF(ISERROR(計算１!H3284),9999,計算１!H3284)</f>
        <v>12</v>
      </c>
      <c r="AA146" s="1">
        <f>IF(ISERROR(計算１!H3285),9999,計算１!H3285)</f>
        <v>12</v>
      </c>
      <c r="AB146" s="1">
        <f>IF(ISERROR(計算１!H3286),9999,計算１!H3286)</f>
        <v>11</v>
      </c>
      <c r="AC146" s="1">
        <f>IF(ISERROR(計算１!H3287),9999,計算１!H3287)</f>
        <v>10</v>
      </c>
      <c r="AD146" s="1">
        <f>IF(ISERROR(計算１!H3288),9999,計算１!H3288)</f>
        <v>8</v>
      </c>
      <c r="AE146" s="1">
        <f>IF(ISERROR(計算１!H3289),9999,計算１!H3289)</f>
        <v>7</v>
      </c>
    </row>
    <row r="147" spans="1:31" x14ac:dyDescent="0.55000000000000004">
      <c r="A147" s="1">
        <f>値貼り付け用シート!A147</f>
        <v>2026</v>
      </c>
      <c r="B147" s="2">
        <f>値貼り付け用シート!B147</f>
        <v>99999999</v>
      </c>
      <c r="C147" s="1">
        <f>値貼り付け用シート!C147</f>
        <v>999</v>
      </c>
      <c r="D147" s="3">
        <f>値貼り付け用シート!D147</f>
        <v>6</v>
      </c>
      <c r="E147" s="1" t="str">
        <f>値貼り付け用シート!E147</f>
        <v>PPB</v>
      </c>
      <c r="F147" s="3">
        <f>値貼り付け用シート!F147</f>
        <v>8</v>
      </c>
      <c r="G147" s="3">
        <f>値貼り付け用シート!G147</f>
        <v>15</v>
      </c>
      <c r="H147" s="1">
        <f>IF(ISERROR(計算１!H3290),9999,計算１!H3290)</f>
        <v>7</v>
      </c>
      <c r="I147" s="1">
        <f>IF(ISERROR(計算１!H3291),9999,計算１!H3291)</f>
        <v>7</v>
      </c>
      <c r="J147" s="1">
        <f>IF(ISERROR(計算１!H3292),9999,計算１!H3292)</f>
        <v>7</v>
      </c>
      <c r="K147" s="1">
        <f>IF(ISERROR(計算１!H3293),9999,計算１!H3293)</f>
        <v>7</v>
      </c>
      <c r="L147" s="1">
        <f>IF(ISERROR(計算１!H3294),9999,計算１!H3294)</f>
        <v>7</v>
      </c>
      <c r="M147" s="1">
        <f>IF(ISERROR(計算１!H3295),9999,計算１!H3295)</f>
        <v>7</v>
      </c>
      <c r="N147" s="1">
        <f>IF(ISERROR(計算１!H3296),9999,計算１!H3296)</f>
        <v>7</v>
      </c>
      <c r="O147" s="1">
        <f>IF(ISERROR(計算１!H3297),9999,計算１!H3297)</f>
        <v>8</v>
      </c>
      <c r="P147" s="1">
        <f>IF(ISERROR(計算１!H3298),9999,計算１!H3298)</f>
        <v>8</v>
      </c>
      <c r="Q147" s="1">
        <f>IF(ISERROR(計算１!H3299),9999,計算１!H3299)</f>
        <v>9</v>
      </c>
      <c r="R147" s="1">
        <f>IF(ISERROR(計算１!H3300),9999,計算１!H3300)</f>
        <v>11</v>
      </c>
      <c r="S147" s="1">
        <f>IF(ISERROR(計算１!H3301),9999,計算１!H3301)</f>
        <v>14</v>
      </c>
      <c r="T147" s="1">
        <f>IF(ISERROR(計算１!H3302),9999,計算１!H3302)</f>
        <v>17</v>
      </c>
      <c r="U147" s="1">
        <f>IF(ISERROR(計算１!H3303),9999,計算１!H3303)</f>
        <v>21</v>
      </c>
      <c r="V147" s="1">
        <f>IF(ISERROR(計算１!H3304),9999,計算１!H3304)</f>
        <v>23</v>
      </c>
      <c r="W147" s="1">
        <f>IF(ISERROR(計算１!H3305),9999,計算１!H3305)</f>
        <v>25</v>
      </c>
      <c r="X147" s="1">
        <f>IF(ISERROR(計算１!H3306),9999,計算１!H3306)</f>
        <v>25</v>
      </c>
      <c r="Y147" s="1">
        <f>IF(ISERROR(計算１!H3307),9999,計算１!H3307)</f>
        <v>26</v>
      </c>
      <c r="Z147" s="1">
        <f>IF(ISERROR(計算１!H3308),9999,計算１!H3308)</f>
        <v>26</v>
      </c>
      <c r="AA147" s="1">
        <f>IF(ISERROR(計算１!H3309),9999,計算１!H3309)</f>
        <v>24</v>
      </c>
      <c r="AB147" s="1">
        <f>IF(ISERROR(計算１!H3310),9999,計算１!H3310)</f>
        <v>22</v>
      </c>
      <c r="AC147" s="1">
        <f>IF(ISERROR(計算１!H3311),9999,計算１!H3311)</f>
        <v>21</v>
      </c>
      <c r="AD147" s="1">
        <f>IF(ISERROR(計算１!H3312),9999,計算１!H3312)</f>
        <v>19</v>
      </c>
      <c r="AE147" s="1">
        <f>IF(ISERROR(計算１!H3313),9999,計算１!H3313)</f>
        <v>18</v>
      </c>
    </row>
    <row r="148" spans="1:31" x14ac:dyDescent="0.55000000000000004">
      <c r="A148" s="1">
        <f>値貼り付け用シート!A148</f>
        <v>2026</v>
      </c>
      <c r="B148" s="2">
        <f>値貼り付け用シート!B148</f>
        <v>99999999</v>
      </c>
      <c r="C148" s="1">
        <f>値貼り付け用シート!C148</f>
        <v>999</v>
      </c>
      <c r="D148" s="3">
        <f>値貼り付け用シート!D148</f>
        <v>6</v>
      </c>
      <c r="E148" s="1" t="str">
        <f>値貼り付け用シート!E148</f>
        <v>PPB</v>
      </c>
      <c r="F148" s="3">
        <f>値貼り付け用シート!F148</f>
        <v>8</v>
      </c>
      <c r="G148" s="3">
        <f>値貼り付け用シート!G148</f>
        <v>16</v>
      </c>
      <c r="H148" s="1">
        <f>IF(ISERROR(計算１!H3314),9999,計算１!H3314)</f>
        <v>17</v>
      </c>
      <c r="I148" s="1">
        <f>IF(ISERROR(計算１!H3315),9999,計算１!H3315)</f>
        <v>17</v>
      </c>
      <c r="J148" s="1">
        <f>IF(ISERROR(計算１!H3316),9999,計算１!H3316)</f>
        <v>16</v>
      </c>
      <c r="K148" s="1">
        <f>IF(ISERROR(計算１!H3317),9999,計算１!H3317)</f>
        <v>16</v>
      </c>
      <c r="L148" s="1">
        <f>IF(ISERROR(計算１!H3318),9999,計算１!H3318)</f>
        <v>16</v>
      </c>
      <c r="M148" s="1">
        <f>IF(ISERROR(計算１!H3319),9999,計算１!H3319)</f>
        <v>17</v>
      </c>
      <c r="N148" s="1">
        <f>IF(ISERROR(計算１!H3320),9999,計算１!H3320)</f>
        <v>18</v>
      </c>
      <c r="O148" s="1">
        <f>IF(ISERROR(計算１!H3321),9999,計算１!H3321)</f>
        <v>18</v>
      </c>
      <c r="P148" s="1">
        <f>IF(ISERROR(計算１!H3322),9999,計算１!H3322)</f>
        <v>19</v>
      </c>
      <c r="Q148" s="1">
        <f>IF(ISERROR(計算１!H3323),9999,計算１!H3323)</f>
        <v>19</v>
      </c>
      <c r="R148" s="1">
        <f>IF(ISERROR(計算１!H3324),9999,計算１!H3324)</f>
        <v>21</v>
      </c>
      <c r="S148" s="1">
        <f>IF(ISERROR(計算１!H3325),9999,計算１!H3325)</f>
        <v>22</v>
      </c>
      <c r="T148" s="1">
        <f>IF(ISERROR(計算１!H3326),9999,計算１!H3326)</f>
        <v>23</v>
      </c>
      <c r="U148" s="1">
        <f>IF(ISERROR(計算１!H3327),9999,計算１!H3327)</f>
        <v>23</v>
      </c>
      <c r="V148" s="1">
        <f>IF(ISERROR(計算１!H3328),9999,計算１!H3328)</f>
        <v>23</v>
      </c>
      <c r="W148" s="1">
        <f>IF(ISERROR(計算１!H3329),9999,計算１!H3329)</f>
        <v>23</v>
      </c>
      <c r="X148" s="1">
        <f>IF(ISERROR(計算１!H3330),9999,計算１!H3330)</f>
        <v>23</v>
      </c>
      <c r="Y148" s="1">
        <f>IF(ISERROR(計算１!H3331),9999,計算１!H3331)</f>
        <v>22</v>
      </c>
      <c r="Z148" s="1">
        <f>IF(ISERROR(計算１!H3332),9999,計算１!H3332)</f>
        <v>20</v>
      </c>
      <c r="AA148" s="1">
        <f>IF(ISERROR(計算１!H3333),9999,計算１!H3333)</f>
        <v>19</v>
      </c>
      <c r="AB148" s="1">
        <f>IF(ISERROR(計算１!H3334),9999,計算１!H3334)</f>
        <v>16</v>
      </c>
      <c r="AC148" s="1">
        <f>IF(ISERROR(計算１!H3335),9999,計算１!H3335)</f>
        <v>15</v>
      </c>
      <c r="AD148" s="1">
        <f>IF(ISERROR(計算１!H3336),9999,計算１!H3336)</f>
        <v>14</v>
      </c>
      <c r="AE148" s="1">
        <f>IF(ISERROR(計算１!H3337),9999,計算１!H3337)</f>
        <v>13</v>
      </c>
    </row>
    <row r="149" spans="1:31" x14ac:dyDescent="0.55000000000000004">
      <c r="A149" s="1">
        <f>値貼り付け用シート!A149</f>
        <v>2026</v>
      </c>
      <c r="B149" s="2">
        <f>値貼り付け用シート!B149</f>
        <v>99999999</v>
      </c>
      <c r="C149" s="1">
        <f>値貼り付け用シート!C149</f>
        <v>999</v>
      </c>
      <c r="D149" s="3">
        <f>値貼り付け用シート!D149</f>
        <v>6</v>
      </c>
      <c r="E149" s="1" t="str">
        <f>値貼り付け用シート!E149</f>
        <v>PPB</v>
      </c>
      <c r="F149" s="3">
        <f>値貼り付け用シート!F149</f>
        <v>8</v>
      </c>
      <c r="G149" s="3">
        <f>値貼り付け用シート!G149</f>
        <v>17</v>
      </c>
      <c r="H149" s="1">
        <f>IF(ISERROR(計算１!H3338),9999,計算１!H3338)</f>
        <v>12</v>
      </c>
      <c r="I149" s="1">
        <f>IF(ISERROR(計算１!H3339),9999,計算１!H3339)</f>
        <v>12</v>
      </c>
      <c r="J149" s="1">
        <f>IF(ISERROR(計算１!H3340),9999,計算１!H3340)</f>
        <v>12</v>
      </c>
      <c r="K149" s="1">
        <f>IF(ISERROR(計算１!H3341),9999,計算１!H3341)</f>
        <v>11</v>
      </c>
      <c r="L149" s="1">
        <f>IF(ISERROR(計算１!H3342),9999,計算１!H3342)</f>
        <v>11</v>
      </c>
      <c r="M149" s="1">
        <f>IF(ISERROR(計算１!H3343),9999,計算１!H3343)</f>
        <v>10</v>
      </c>
      <c r="N149" s="1">
        <f>IF(ISERROR(計算１!H3344),9999,計算１!H3344)</f>
        <v>10</v>
      </c>
      <c r="O149" s="1">
        <f>IF(ISERROR(計算１!H3345),9999,計算１!H3345)</f>
        <v>10</v>
      </c>
      <c r="P149" s="1">
        <f>IF(ISERROR(計算１!H3346),9999,計算１!H3346)</f>
        <v>10</v>
      </c>
      <c r="Q149" s="1">
        <f>IF(ISERROR(計算１!H3347),9999,計算１!H3347)</f>
        <v>11</v>
      </c>
      <c r="R149" s="1">
        <f>IF(ISERROR(計算１!H3348),9999,計算１!H3348)</f>
        <v>13</v>
      </c>
      <c r="S149" s="1">
        <f>IF(ISERROR(計算１!H3349),9999,計算１!H3349)</f>
        <v>16</v>
      </c>
      <c r="T149" s="1">
        <f>IF(ISERROR(計算１!H3350),9999,計算１!H3350)</f>
        <v>19</v>
      </c>
      <c r="U149" s="1">
        <f>IF(ISERROR(計算１!H3351),9999,計算１!H3351)</f>
        <v>22</v>
      </c>
      <c r="V149" s="1">
        <f>IF(ISERROR(計算１!H3352),9999,計算１!H3352)</f>
        <v>25</v>
      </c>
      <c r="W149" s="1">
        <f>IF(ISERROR(計算１!H3353),9999,計算１!H3353)</f>
        <v>26</v>
      </c>
      <c r="X149" s="1">
        <f>IF(ISERROR(計算１!H3354),9999,計算１!H3354)</f>
        <v>27</v>
      </c>
      <c r="Y149" s="1">
        <f>IF(ISERROR(計算１!H3355),9999,計算１!H3355)</f>
        <v>27</v>
      </c>
      <c r="Z149" s="1">
        <f>IF(ISERROR(計算１!H3356),9999,計算１!H3356)</f>
        <v>26</v>
      </c>
      <c r="AA149" s="1">
        <f>IF(ISERROR(計算１!H3357),9999,計算１!H3357)</f>
        <v>23</v>
      </c>
      <c r="AB149" s="1">
        <f>IF(ISERROR(計算１!H3358),9999,計算１!H3358)</f>
        <v>20</v>
      </c>
      <c r="AC149" s="1">
        <f>IF(ISERROR(計算１!H3359),9999,計算１!H3359)</f>
        <v>18</v>
      </c>
      <c r="AD149" s="1">
        <f>IF(ISERROR(計算１!H3360),9999,計算１!H3360)</f>
        <v>16</v>
      </c>
      <c r="AE149" s="1">
        <f>IF(ISERROR(計算１!H3361),9999,計算１!H3361)</f>
        <v>14</v>
      </c>
    </row>
    <row r="150" spans="1:31" x14ac:dyDescent="0.55000000000000004">
      <c r="A150" s="1">
        <f>値貼り付け用シート!A150</f>
        <v>2026</v>
      </c>
      <c r="B150" s="2">
        <f>値貼り付け用シート!B150</f>
        <v>99999999</v>
      </c>
      <c r="C150" s="1">
        <f>値貼り付け用シート!C150</f>
        <v>999</v>
      </c>
      <c r="D150" s="3">
        <f>値貼り付け用シート!D150</f>
        <v>6</v>
      </c>
      <c r="E150" s="1" t="str">
        <f>値貼り付け用シート!E150</f>
        <v>PPB</v>
      </c>
      <c r="F150" s="3">
        <f>値貼り付け用シート!F150</f>
        <v>8</v>
      </c>
      <c r="G150" s="3">
        <f>値貼り付け用シート!G150</f>
        <v>18</v>
      </c>
      <c r="H150" s="1">
        <f>IF(ISERROR(計算１!H3362),9999,計算１!H3362)</f>
        <v>13</v>
      </c>
      <c r="I150" s="1">
        <f>IF(ISERROR(計算１!H3363),9999,計算１!H3363)</f>
        <v>12</v>
      </c>
      <c r="J150" s="1">
        <f>IF(ISERROR(計算１!H3364),9999,計算１!H3364)</f>
        <v>11</v>
      </c>
      <c r="K150" s="1">
        <f>IF(ISERROR(計算１!H3365),9999,計算１!H3365)</f>
        <v>10</v>
      </c>
      <c r="L150" s="1">
        <f>IF(ISERROR(計算１!H3366),9999,計算１!H3366)</f>
        <v>10</v>
      </c>
      <c r="M150" s="1">
        <f>IF(ISERROR(計算１!H3367),9999,計算１!H3367)</f>
        <v>9</v>
      </c>
      <c r="N150" s="1">
        <f>IF(ISERROR(計算１!H3368),9999,計算１!H3368)</f>
        <v>8</v>
      </c>
      <c r="O150" s="1">
        <f>IF(ISERROR(計算１!H3369),9999,計算１!H3369)</f>
        <v>8</v>
      </c>
      <c r="P150" s="1">
        <f>IF(ISERROR(計算１!H3370),9999,計算１!H3370)</f>
        <v>8</v>
      </c>
      <c r="Q150" s="1">
        <f>IF(ISERROR(計算１!H3371),9999,計算１!H3371)</f>
        <v>10</v>
      </c>
      <c r="R150" s="1">
        <f>IF(ISERROR(計算１!H3372),9999,計算１!H3372)</f>
        <v>11</v>
      </c>
      <c r="S150" s="1">
        <f>IF(ISERROR(計算１!H3373),9999,計算１!H3373)</f>
        <v>13</v>
      </c>
      <c r="T150" s="1">
        <f>IF(ISERROR(計算１!H3374),9999,計算１!H3374)</f>
        <v>17</v>
      </c>
      <c r="U150" s="1">
        <f>IF(ISERROR(計算１!H3375),9999,計算１!H3375)</f>
        <v>21</v>
      </c>
      <c r="V150" s="1">
        <f>IF(ISERROR(計算１!H3376),9999,計算１!H3376)</f>
        <v>24</v>
      </c>
      <c r="W150" s="1">
        <f>IF(ISERROR(計算１!H3377),9999,計算１!H3377)</f>
        <v>26</v>
      </c>
      <c r="X150" s="1">
        <f>IF(ISERROR(計算１!H3378),9999,計算１!H3378)</f>
        <v>26</v>
      </c>
      <c r="Y150" s="1">
        <f>IF(ISERROR(計算１!H3379),9999,計算１!H3379)</f>
        <v>27</v>
      </c>
      <c r="Z150" s="1">
        <f>IF(ISERROR(計算１!H3380),9999,計算１!H3380)</f>
        <v>25</v>
      </c>
      <c r="AA150" s="1">
        <f>IF(ISERROR(計算１!H3381),9999,計算１!H3381)</f>
        <v>22</v>
      </c>
      <c r="AB150" s="1">
        <f>IF(ISERROR(計算１!H3382),9999,計算１!H3382)</f>
        <v>18</v>
      </c>
      <c r="AC150" s="1">
        <f>IF(ISERROR(計算１!H3383),9999,計算１!H3383)</f>
        <v>14</v>
      </c>
      <c r="AD150" s="1">
        <f>IF(ISERROR(計算１!H3384),9999,計算１!H3384)</f>
        <v>10</v>
      </c>
      <c r="AE150" s="1">
        <f>IF(ISERROR(計算１!H3385),9999,計算１!H3385)</f>
        <v>7</v>
      </c>
    </row>
    <row r="151" spans="1:31" x14ac:dyDescent="0.55000000000000004">
      <c r="A151" s="1">
        <f>値貼り付け用シート!A151</f>
        <v>2026</v>
      </c>
      <c r="B151" s="2">
        <f>値貼り付け用シート!B151</f>
        <v>99999999</v>
      </c>
      <c r="C151" s="1">
        <f>値貼り付け用シート!C151</f>
        <v>999</v>
      </c>
      <c r="D151" s="3">
        <f>値貼り付け用シート!D151</f>
        <v>6</v>
      </c>
      <c r="E151" s="1" t="str">
        <f>値貼り付け用シート!E151</f>
        <v>PPB</v>
      </c>
      <c r="F151" s="3">
        <f>値貼り付け用シート!F151</f>
        <v>8</v>
      </c>
      <c r="G151" s="3">
        <f>値貼り付け用シート!G151</f>
        <v>19</v>
      </c>
      <c r="H151" s="1">
        <f>IF(ISERROR(計算１!H3386),9999,計算１!H3386)</f>
        <v>5</v>
      </c>
      <c r="I151" s="1">
        <f>IF(ISERROR(計算１!H3387),9999,計算１!H3387)</f>
        <v>3</v>
      </c>
      <c r="J151" s="1">
        <f>IF(ISERROR(計算１!H3388),9999,計算１!H3388)</f>
        <v>3</v>
      </c>
      <c r="K151" s="1">
        <f>IF(ISERROR(計算１!H3389),9999,計算１!H3389)</f>
        <v>3</v>
      </c>
      <c r="L151" s="1">
        <f>IF(ISERROR(計算１!H3390),9999,計算１!H3390)</f>
        <v>2</v>
      </c>
      <c r="M151" s="1">
        <f>IF(ISERROR(計算１!H3391),9999,計算１!H3391)</f>
        <v>2</v>
      </c>
      <c r="N151" s="1">
        <f>IF(ISERROR(計算１!H3392),9999,計算１!H3392)</f>
        <v>2</v>
      </c>
      <c r="O151" s="1">
        <f>IF(ISERROR(計算１!H3393),9999,計算１!H3393)</f>
        <v>3</v>
      </c>
      <c r="P151" s="1">
        <f>IF(ISERROR(計算１!H3394),9999,計算１!H3394)</f>
        <v>3</v>
      </c>
      <c r="Q151" s="1">
        <f>IF(ISERROR(計算１!H3395),9999,計算１!H3395)</f>
        <v>6</v>
      </c>
      <c r="R151" s="1">
        <f>IF(ISERROR(計算１!H3396),9999,計算１!H3396)</f>
        <v>11</v>
      </c>
      <c r="S151" s="1">
        <f>IF(ISERROR(計算１!H3397),9999,計算１!H3397)</f>
        <v>19</v>
      </c>
      <c r="T151" s="1">
        <f>IF(ISERROR(計算１!H3398),9999,計算１!H3398)</f>
        <v>28</v>
      </c>
      <c r="U151" s="1">
        <f>IF(ISERROR(計算１!H3399),9999,計算１!H3399)</f>
        <v>37</v>
      </c>
      <c r="V151" s="1">
        <f>IF(ISERROR(計算１!H3400),9999,計算１!H3400)</f>
        <v>46</v>
      </c>
      <c r="W151" s="1">
        <f>IF(ISERROR(計算１!H3401),9999,計算１!H3401)</f>
        <v>54</v>
      </c>
      <c r="X151" s="1">
        <f>IF(ISERROR(計算１!H3402),9999,計算１!H3402)</f>
        <v>60</v>
      </c>
      <c r="Y151" s="1">
        <f>IF(ISERROR(計算１!H3403),9999,計算１!H3403)</f>
        <v>63</v>
      </c>
      <c r="Z151" s="1">
        <f>IF(ISERROR(計算１!H3404),9999,計算１!H3404)</f>
        <v>61</v>
      </c>
      <c r="AA151" s="1">
        <f>IF(ISERROR(計算１!H3405),9999,計算１!H3405)</f>
        <v>56</v>
      </c>
      <c r="AB151" s="1">
        <f>IF(ISERROR(計算１!H3406),9999,計算１!H3406)</f>
        <v>49</v>
      </c>
      <c r="AC151" s="1">
        <f>IF(ISERROR(計算１!H3407),9999,計算１!H3407)</f>
        <v>42</v>
      </c>
      <c r="AD151" s="1">
        <f>IF(ISERROR(計算１!H3408),9999,計算１!H3408)</f>
        <v>35</v>
      </c>
      <c r="AE151" s="1">
        <f>IF(ISERROR(計算１!H3409),9999,計算１!H3409)</f>
        <v>27</v>
      </c>
    </row>
    <row r="152" spans="1:31" x14ac:dyDescent="0.55000000000000004">
      <c r="A152" s="1">
        <f>値貼り付け用シート!A152</f>
        <v>2026</v>
      </c>
      <c r="B152" s="2">
        <f>値貼り付け用シート!B152</f>
        <v>99999999</v>
      </c>
      <c r="C152" s="1">
        <f>値貼り付け用シート!C152</f>
        <v>999</v>
      </c>
      <c r="D152" s="3">
        <f>値貼り付け用シート!D152</f>
        <v>6</v>
      </c>
      <c r="E152" s="1" t="str">
        <f>値貼り付け用シート!E152</f>
        <v>PPB</v>
      </c>
      <c r="F152" s="3">
        <f>値貼り付け用シート!F152</f>
        <v>8</v>
      </c>
      <c r="G152" s="3">
        <f>値貼り付け用シート!G152</f>
        <v>20</v>
      </c>
      <c r="H152" s="1">
        <f>IF(ISERROR(計算１!H3410),9999,計算１!H3410)</f>
        <v>22</v>
      </c>
      <c r="I152" s="1">
        <f>IF(ISERROR(計算１!H3411),9999,計算１!H3411)</f>
        <v>18</v>
      </c>
      <c r="J152" s="1">
        <f>IF(ISERROR(計算１!H3412),9999,計算１!H3412)</f>
        <v>16</v>
      </c>
      <c r="K152" s="1">
        <f>IF(ISERROR(計算１!H3413),9999,計算１!H3413)</f>
        <v>15</v>
      </c>
      <c r="L152" s="1">
        <f>IF(ISERROR(計算１!H3414),9999,計算１!H3414)</f>
        <v>14</v>
      </c>
      <c r="M152" s="1">
        <f>IF(ISERROR(計算１!H3415),9999,計算１!H3415)</f>
        <v>14</v>
      </c>
      <c r="N152" s="1">
        <f>IF(ISERROR(計算１!H3416),9999,計算１!H3416)</f>
        <v>13</v>
      </c>
      <c r="O152" s="1">
        <f>IF(ISERROR(計算１!H3417),9999,計算１!H3417)</f>
        <v>14</v>
      </c>
      <c r="P152" s="1">
        <f>IF(ISERROR(計算１!H3418),9999,計算１!H3418)</f>
        <v>16</v>
      </c>
      <c r="Q152" s="1">
        <f>IF(ISERROR(計算１!H3419),9999,計算１!H3419)</f>
        <v>19</v>
      </c>
      <c r="R152" s="1">
        <f>IF(ISERROR(計算１!H3420),9999,計算１!H3420)</f>
        <v>23</v>
      </c>
      <c r="S152" s="1">
        <f>IF(ISERROR(計算１!H3421),9999,計算１!H3421)</f>
        <v>29</v>
      </c>
      <c r="T152" s="1">
        <f>IF(ISERROR(計算１!H3422),9999,計算１!H3422)</f>
        <v>37</v>
      </c>
      <c r="U152" s="1">
        <f>IF(ISERROR(計算１!H3423),9999,計算１!H3423)</f>
        <v>44</v>
      </c>
      <c r="V152" s="1">
        <f>IF(ISERROR(計算１!H3424),9999,計算１!H3424)</f>
        <v>51</v>
      </c>
      <c r="W152" s="1">
        <f>IF(ISERROR(計算１!H3425),9999,計算１!H3425)</f>
        <v>56</v>
      </c>
      <c r="X152" s="1">
        <f>IF(ISERROR(計算１!H3426),9999,計算１!H3426)</f>
        <v>61</v>
      </c>
      <c r="Y152" s="1">
        <f>IF(ISERROR(計算１!H3427),9999,計算１!H3427)</f>
        <v>62</v>
      </c>
      <c r="Z152" s="1">
        <f>IF(ISERROR(計算１!H3428),9999,計算１!H3428)</f>
        <v>60</v>
      </c>
      <c r="AA152" s="1">
        <f>IF(ISERROR(計算１!H3429),9999,計算１!H3429)</f>
        <v>54</v>
      </c>
      <c r="AB152" s="1">
        <f>IF(ISERROR(計算１!H3430),9999,計算１!H3430)</f>
        <v>45</v>
      </c>
      <c r="AC152" s="1">
        <f>IF(ISERROR(計算１!H3431),9999,計算１!H3431)</f>
        <v>36</v>
      </c>
      <c r="AD152" s="1">
        <f>IF(ISERROR(計算１!H3432),9999,計算１!H3432)</f>
        <v>29</v>
      </c>
      <c r="AE152" s="1">
        <f>IF(ISERROR(計算１!H3433),9999,計算１!H3433)</f>
        <v>21</v>
      </c>
    </row>
    <row r="153" spans="1:31" x14ac:dyDescent="0.55000000000000004">
      <c r="A153" s="1">
        <f>値貼り付け用シート!A153</f>
        <v>2026</v>
      </c>
      <c r="B153" s="2">
        <f>値貼り付け用シート!B153</f>
        <v>99999999</v>
      </c>
      <c r="C153" s="1">
        <f>値貼り付け用シート!C153</f>
        <v>999</v>
      </c>
      <c r="D153" s="3">
        <f>値貼り付け用シート!D153</f>
        <v>6</v>
      </c>
      <c r="E153" s="1" t="str">
        <f>値貼り付け用シート!E153</f>
        <v>PPB</v>
      </c>
      <c r="F153" s="3">
        <f>値貼り付け用シート!F153</f>
        <v>8</v>
      </c>
      <c r="G153" s="3">
        <f>値貼り付け用シート!G153</f>
        <v>21</v>
      </c>
      <c r="H153" s="1">
        <f>IF(ISERROR(計算１!H3434),9999,計算１!H3434)</f>
        <v>14</v>
      </c>
      <c r="I153" s="1">
        <f>IF(ISERROR(計算１!H3435),9999,計算１!H3435)</f>
        <v>8</v>
      </c>
      <c r="J153" s="1">
        <f>IF(ISERROR(計算１!H3436),9999,計算１!H3436)</f>
        <v>4</v>
      </c>
      <c r="K153" s="1">
        <f>IF(ISERROR(計算１!H3437),9999,計算１!H3437)</f>
        <v>2</v>
      </c>
      <c r="L153" s="1">
        <f>IF(ISERROR(計算１!H3438),9999,計算１!H3438)</f>
        <v>2</v>
      </c>
      <c r="M153" s="1">
        <f>IF(ISERROR(計算１!H3439),9999,計算１!H3439)</f>
        <v>2</v>
      </c>
      <c r="N153" s="1">
        <f>IF(ISERROR(計算１!H3440),9999,計算１!H3440)</f>
        <v>3</v>
      </c>
      <c r="O153" s="1">
        <f>IF(ISERROR(計算１!H3441),9999,計算１!H3441)</f>
        <v>3</v>
      </c>
      <c r="P153" s="1">
        <f>IF(ISERROR(計算１!H3442),9999,計算１!H3442)</f>
        <v>5</v>
      </c>
      <c r="Q153" s="1">
        <f>IF(ISERROR(計算１!H3443),9999,計算１!H3443)</f>
        <v>6</v>
      </c>
      <c r="R153" s="1">
        <f>IF(ISERROR(計算１!H3444),9999,計算１!H3444)</f>
        <v>9</v>
      </c>
      <c r="S153" s="1">
        <f>IF(ISERROR(計算１!H3445),9999,計算１!H3445)</f>
        <v>13</v>
      </c>
      <c r="T153" s="1">
        <f>IF(ISERROR(計算１!H3446),9999,計算１!H3446)</f>
        <v>17</v>
      </c>
      <c r="U153" s="1">
        <f>IF(ISERROR(計算１!H3447),9999,計算１!H3447)</f>
        <v>22</v>
      </c>
      <c r="V153" s="1">
        <f>IF(ISERROR(計算１!H3448),9999,計算１!H3448)</f>
        <v>25</v>
      </c>
      <c r="W153" s="1">
        <f>IF(ISERROR(計算１!H3449),9999,計算１!H3449)</f>
        <v>27</v>
      </c>
      <c r="X153" s="1">
        <f>IF(ISERROR(計算１!H3450),9999,計算１!H3450)</f>
        <v>28</v>
      </c>
      <c r="Y153" s="1">
        <f>IF(ISERROR(計算１!H3451),9999,計算１!H3451)</f>
        <v>27</v>
      </c>
      <c r="Z153" s="1">
        <f>IF(ISERROR(計算１!H3452),9999,計算１!H3452)</f>
        <v>25</v>
      </c>
      <c r="AA153" s="1">
        <f>IF(ISERROR(計算１!H3453),9999,計算１!H3453)</f>
        <v>22</v>
      </c>
      <c r="AB153" s="1">
        <f>IF(ISERROR(計算１!H3454),9999,計算１!H3454)</f>
        <v>17</v>
      </c>
      <c r="AC153" s="1">
        <f>IF(ISERROR(計算１!H3455),9999,計算１!H3455)</f>
        <v>12</v>
      </c>
      <c r="AD153" s="1">
        <f>IF(ISERROR(計算１!H3456),9999,計算１!H3456)</f>
        <v>8</v>
      </c>
      <c r="AE153" s="1">
        <f>IF(ISERROR(計算１!H3457),9999,計算１!H3457)</f>
        <v>5</v>
      </c>
    </row>
    <row r="154" spans="1:31" x14ac:dyDescent="0.55000000000000004">
      <c r="A154" s="1">
        <f>値貼り付け用シート!A154</f>
        <v>2026</v>
      </c>
      <c r="B154" s="2">
        <f>値貼り付け用シート!B154</f>
        <v>99999999</v>
      </c>
      <c r="C154" s="1">
        <f>値貼り付け用シート!C154</f>
        <v>999</v>
      </c>
      <c r="D154" s="3">
        <f>値貼り付け用シート!D154</f>
        <v>6</v>
      </c>
      <c r="E154" s="1" t="str">
        <f>値貼り付け用シート!E154</f>
        <v>PPB</v>
      </c>
      <c r="F154" s="3">
        <f>値貼り付け用シート!F154</f>
        <v>8</v>
      </c>
      <c r="G154" s="3">
        <f>値貼り付け用シート!G154</f>
        <v>22</v>
      </c>
      <c r="H154" s="1">
        <f>IF(ISERROR(計算１!H3458),9999,計算１!H3458)</f>
        <v>4</v>
      </c>
      <c r="I154" s="1">
        <f>IF(ISERROR(計算１!H3459),9999,計算１!H3459)</f>
        <v>3</v>
      </c>
      <c r="J154" s="1">
        <f>IF(ISERROR(計算１!H3460),9999,計算１!H3460)</f>
        <v>2</v>
      </c>
      <c r="K154" s="1">
        <f>IF(ISERROR(計算１!H3461),9999,計算１!H3461)</f>
        <v>2</v>
      </c>
      <c r="L154" s="1">
        <f>IF(ISERROR(計算１!H3462),9999,計算１!H3462)</f>
        <v>2</v>
      </c>
      <c r="M154" s="1">
        <f>IF(ISERROR(計算１!H3463),9999,計算１!H3463)</f>
        <v>2</v>
      </c>
      <c r="N154" s="1">
        <f>IF(ISERROR(計算１!H3464),9999,計算１!H3464)</f>
        <v>2</v>
      </c>
      <c r="O154" s="1">
        <f>IF(ISERROR(計算１!H3465),9999,計算１!H3465)</f>
        <v>3</v>
      </c>
      <c r="P154" s="1">
        <f>IF(ISERROR(計算１!H3466),9999,計算１!H3466)</f>
        <v>4</v>
      </c>
      <c r="Q154" s="1">
        <f>IF(ISERROR(計算１!H3467),9999,計算１!H3467)</f>
        <v>5</v>
      </c>
      <c r="R154" s="1">
        <f>IF(ISERROR(計算１!H3468),9999,計算１!H3468)</f>
        <v>6</v>
      </c>
      <c r="S154" s="1">
        <f>IF(ISERROR(計算１!H3469),9999,計算１!H3469)</f>
        <v>6</v>
      </c>
      <c r="T154" s="1">
        <f>IF(ISERROR(計算１!H3470),9999,計算１!H3470)</f>
        <v>6</v>
      </c>
      <c r="U154" s="1">
        <f>IF(ISERROR(計算１!H3471),9999,計算１!H3471)</f>
        <v>7</v>
      </c>
      <c r="V154" s="1">
        <f>IF(ISERROR(計算１!H3472),9999,計算１!H3472)</f>
        <v>8</v>
      </c>
      <c r="W154" s="1">
        <f>IF(ISERROR(計算１!H3473),9999,計算１!H3473)</f>
        <v>8</v>
      </c>
      <c r="X154" s="1">
        <f>IF(ISERROR(計算１!H3474),9999,計算１!H3474)</f>
        <v>9</v>
      </c>
      <c r="Y154" s="1">
        <f>IF(ISERROR(計算１!H3475),9999,計算１!H3475)</f>
        <v>8</v>
      </c>
      <c r="Z154" s="1">
        <f>IF(ISERROR(計算１!H3476),9999,計算１!H3476)</f>
        <v>7</v>
      </c>
      <c r="AA154" s="1">
        <f>IF(ISERROR(計算１!H3477),9999,計算１!H3477)</f>
        <v>7</v>
      </c>
      <c r="AB154" s="1">
        <f>IF(ISERROR(計算１!H3478),9999,計算１!H3478)</f>
        <v>7</v>
      </c>
      <c r="AC154" s="1">
        <f>IF(ISERROR(計算１!H3479),9999,計算１!H3479)</f>
        <v>6</v>
      </c>
      <c r="AD154" s="1">
        <f>IF(ISERROR(計算１!H3480),9999,計算１!H3480)</f>
        <v>5</v>
      </c>
      <c r="AE154" s="1">
        <f>IF(ISERROR(計算１!H3481),9999,計算１!H3481)</f>
        <v>4</v>
      </c>
    </row>
    <row r="155" spans="1:31" x14ac:dyDescent="0.55000000000000004">
      <c r="A155" s="1">
        <f>値貼り付け用シート!A155</f>
        <v>2026</v>
      </c>
      <c r="B155" s="2">
        <f>値貼り付け用シート!B155</f>
        <v>99999999</v>
      </c>
      <c r="C155" s="1">
        <f>値貼り付け用シート!C155</f>
        <v>999</v>
      </c>
      <c r="D155" s="3">
        <f>値貼り付け用シート!D155</f>
        <v>6</v>
      </c>
      <c r="E155" s="1" t="str">
        <f>値貼り付け用シート!E155</f>
        <v>PPB</v>
      </c>
      <c r="F155" s="3">
        <f>値貼り付け用シート!F155</f>
        <v>8</v>
      </c>
      <c r="G155" s="3">
        <f>値貼り付け用シート!G155</f>
        <v>23</v>
      </c>
      <c r="H155" s="1">
        <f>IF(ISERROR(計算１!H3482),9999,計算１!H3482)</f>
        <v>2</v>
      </c>
      <c r="I155" s="1">
        <f>IF(ISERROR(計算１!H3483),9999,計算１!H3483)</f>
        <v>2</v>
      </c>
      <c r="J155" s="1">
        <f>IF(ISERROR(計算１!H3484),9999,計算１!H3484)</f>
        <v>3</v>
      </c>
      <c r="K155" s="1">
        <f>IF(ISERROR(計算１!H3485),9999,計算１!H3485)</f>
        <v>3</v>
      </c>
      <c r="L155" s="1">
        <f>IF(ISERROR(計算１!H3486),9999,計算１!H3486)</f>
        <v>3</v>
      </c>
      <c r="M155" s="1">
        <f>IF(ISERROR(計算１!H3487),9999,計算１!H3487)</f>
        <v>3</v>
      </c>
      <c r="N155" s="1">
        <f>IF(ISERROR(計算１!H3488),9999,計算１!H3488)</f>
        <v>3</v>
      </c>
      <c r="O155" s="1">
        <f>IF(ISERROR(計算１!H3489),9999,計算１!H3489)</f>
        <v>3</v>
      </c>
      <c r="P155" s="1">
        <f>IF(ISERROR(計算１!H3490),9999,計算１!H3490)</f>
        <v>3</v>
      </c>
      <c r="Q155" s="1">
        <f>IF(ISERROR(計算１!H3491),9999,計算１!H3491)</f>
        <v>4</v>
      </c>
      <c r="R155" s="1">
        <f>IF(ISERROR(計算１!H3492),9999,計算１!H3492)</f>
        <v>5</v>
      </c>
      <c r="S155" s="1">
        <f>IF(ISERROR(計算１!H3493),9999,計算１!H3493)</f>
        <v>6</v>
      </c>
      <c r="T155" s="1">
        <f>IF(ISERROR(計算１!H3494),9999,計算１!H3494)</f>
        <v>7</v>
      </c>
      <c r="U155" s="1">
        <f>IF(ISERROR(計算１!H3495),9999,計算１!H3495)</f>
        <v>9</v>
      </c>
      <c r="V155" s="1">
        <f>IF(ISERROR(計算１!H3496),9999,計算１!H3496)</f>
        <v>9</v>
      </c>
      <c r="W155" s="1">
        <f>IF(ISERROR(計算１!H3497),9999,計算１!H3497)</f>
        <v>10</v>
      </c>
      <c r="X155" s="1">
        <f>IF(ISERROR(計算１!H3498),9999,計算１!H3498)</f>
        <v>11</v>
      </c>
      <c r="Y155" s="1">
        <f>IF(ISERROR(計算１!H3499),9999,計算１!H3499)</f>
        <v>11</v>
      </c>
      <c r="Z155" s="1">
        <f>IF(ISERROR(計算１!H3500),9999,計算１!H3500)</f>
        <v>10</v>
      </c>
      <c r="AA155" s="1">
        <f>IF(ISERROR(計算１!H3501),9999,計算１!H3501)</f>
        <v>9</v>
      </c>
      <c r="AB155" s="1">
        <f>IF(ISERROR(計算１!H3502),9999,計算１!H3502)</f>
        <v>8</v>
      </c>
      <c r="AC155" s="1">
        <f>IF(ISERROR(計算１!H3503),9999,計算１!H3503)</f>
        <v>7</v>
      </c>
      <c r="AD155" s="1">
        <f>IF(ISERROR(計算１!H3504),9999,計算１!H3504)</f>
        <v>6</v>
      </c>
      <c r="AE155" s="1">
        <f>IF(ISERROR(計算１!H3505),9999,計算１!H3505)</f>
        <v>5</v>
      </c>
    </row>
    <row r="156" spans="1:31" x14ac:dyDescent="0.55000000000000004">
      <c r="A156" s="1">
        <f>値貼り付け用シート!A156</f>
        <v>2026</v>
      </c>
      <c r="B156" s="2">
        <f>値貼り付け用シート!B156</f>
        <v>99999999</v>
      </c>
      <c r="C156" s="1">
        <f>値貼り付け用シート!C156</f>
        <v>999</v>
      </c>
      <c r="D156" s="3">
        <f>値貼り付け用シート!D156</f>
        <v>6</v>
      </c>
      <c r="E156" s="1" t="str">
        <f>値貼り付け用シート!E156</f>
        <v>PPB</v>
      </c>
      <c r="F156" s="3">
        <f>値貼り付け用シート!F156</f>
        <v>8</v>
      </c>
      <c r="G156" s="3">
        <f>値貼り付け用シート!G156</f>
        <v>24</v>
      </c>
      <c r="H156" s="1">
        <f>IF(ISERROR(計算１!H3506),9999,計算１!H3506)</f>
        <v>4</v>
      </c>
      <c r="I156" s="1">
        <f>IF(ISERROR(計算１!H3507),9999,計算１!H3507)</f>
        <v>3</v>
      </c>
      <c r="J156" s="1">
        <f>IF(ISERROR(計算１!H3508),9999,計算１!H3508)</f>
        <v>3</v>
      </c>
      <c r="K156" s="1">
        <f>IF(ISERROR(計算１!H3509),9999,計算１!H3509)</f>
        <v>3</v>
      </c>
      <c r="L156" s="1">
        <f>IF(ISERROR(計算１!H3510),9999,計算１!H3510)</f>
        <v>3</v>
      </c>
      <c r="M156" s="1">
        <f>IF(ISERROR(計算１!H3511),9999,計算１!H3511)</f>
        <v>3</v>
      </c>
      <c r="N156" s="1">
        <f>IF(ISERROR(計算１!H3512),9999,計算１!H3512)</f>
        <v>3</v>
      </c>
      <c r="O156" s="1">
        <f>IF(ISERROR(計算１!H3513),9999,計算１!H3513)</f>
        <v>4</v>
      </c>
      <c r="P156" s="1">
        <f>IF(ISERROR(計算１!H3514),9999,計算１!H3514)</f>
        <v>4</v>
      </c>
      <c r="Q156" s="1">
        <f>IF(ISERROR(計算１!H3515),9999,計算１!H3515)</f>
        <v>5</v>
      </c>
      <c r="R156" s="1">
        <f>IF(ISERROR(計算１!H3516),9999,計算１!H3516)</f>
        <v>6</v>
      </c>
      <c r="S156" s="1">
        <f>IF(ISERROR(計算１!H3517),9999,計算１!H3517)</f>
        <v>8</v>
      </c>
      <c r="T156" s="1">
        <f>IF(ISERROR(計算１!H3518),9999,計算１!H3518)</f>
        <v>10</v>
      </c>
      <c r="U156" s="1">
        <f>IF(ISERROR(計算１!H3519),9999,計算１!H3519)</f>
        <v>11</v>
      </c>
      <c r="V156" s="1">
        <f>IF(ISERROR(計算１!H3520),9999,計算１!H3520)</f>
        <v>13</v>
      </c>
      <c r="W156" s="1">
        <f>IF(ISERROR(計算１!H3521),9999,計算１!H3521)</f>
        <v>14</v>
      </c>
      <c r="X156" s="1">
        <f>IF(ISERROR(計算１!H3522),9999,計算１!H3522)</f>
        <v>15</v>
      </c>
      <c r="Y156" s="1">
        <f>IF(ISERROR(計算１!H3523),9999,計算１!H3523)</f>
        <v>15</v>
      </c>
      <c r="Z156" s="1">
        <f>IF(ISERROR(計算１!H3524),9999,計算１!H3524)</f>
        <v>14</v>
      </c>
      <c r="AA156" s="1">
        <f>IF(ISERROR(計算１!H3525),9999,計算１!H3525)</f>
        <v>13</v>
      </c>
      <c r="AB156" s="1">
        <f>IF(ISERROR(計算１!H3526),9999,計算１!H3526)</f>
        <v>11</v>
      </c>
      <c r="AC156" s="1">
        <f>IF(ISERROR(計算１!H3527),9999,計算１!H3527)</f>
        <v>9</v>
      </c>
      <c r="AD156" s="1">
        <f>IF(ISERROR(計算１!H3528),9999,計算１!H3528)</f>
        <v>8</v>
      </c>
      <c r="AE156" s="1">
        <f>IF(ISERROR(計算１!H3529),9999,計算１!H3529)</f>
        <v>7</v>
      </c>
    </row>
    <row r="157" spans="1:31" x14ac:dyDescent="0.55000000000000004">
      <c r="A157" s="1">
        <f>値貼り付け用シート!A157</f>
        <v>2026</v>
      </c>
      <c r="B157" s="2">
        <f>値貼り付け用シート!B157</f>
        <v>99999999</v>
      </c>
      <c r="C157" s="1">
        <f>値貼り付け用シート!C157</f>
        <v>999</v>
      </c>
      <c r="D157" s="3">
        <f>値貼り付け用シート!D157</f>
        <v>6</v>
      </c>
      <c r="E157" s="1" t="str">
        <f>値貼り付け用シート!E157</f>
        <v>PPB</v>
      </c>
      <c r="F157" s="3">
        <f>値貼り付け用シート!F157</f>
        <v>8</v>
      </c>
      <c r="G157" s="3">
        <f>値貼り付け用シート!G157</f>
        <v>25</v>
      </c>
      <c r="H157" s="1">
        <f>IF(ISERROR(計算１!H3530),9999,計算１!H3530)</f>
        <v>6</v>
      </c>
      <c r="I157" s="1">
        <f>IF(ISERROR(計算１!H3531),9999,計算１!H3531)</f>
        <v>4</v>
      </c>
      <c r="J157" s="1">
        <f>IF(ISERROR(計算１!H3532),9999,計算１!H3532)</f>
        <v>4</v>
      </c>
      <c r="K157" s="1">
        <f>IF(ISERROR(計算１!H3533),9999,計算１!H3533)</f>
        <v>3</v>
      </c>
      <c r="L157" s="1">
        <f>IF(ISERROR(計算１!H3534),9999,計算１!H3534)</f>
        <v>3</v>
      </c>
      <c r="M157" s="1">
        <f>IF(ISERROR(計算１!H3535),9999,計算１!H3535)</f>
        <v>3</v>
      </c>
      <c r="N157" s="1">
        <f>IF(ISERROR(計算１!H3536),9999,計算１!H3536)</f>
        <v>3</v>
      </c>
      <c r="O157" s="1">
        <f>IF(ISERROR(計算１!H3537),9999,計算１!H3537)</f>
        <v>3</v>
      </c>
      <c r="P157" s="1">
        <f>IF(ISERROR(計算１!H3538),9999,計算１!H3538)</f>
        <v>4</v>
      </c>
      <c r="Q157" s="1">
        <f>IF(ISERROR(計算１!H3539),9999,計算１!H3539)</f>
        <v>4</v>
      </c>
      <c r="R157" s="1">
        <f>IF(ISERROR(計算１!H3540),9999,計算１!H3540)</f>
        <v>5</v>
      </c>
      <c r="S157" s="1">
        <f>IF(ISERROR(計算１!H3541),9999,計算１!H3541)</f>
        <v>6</v>
      </c>
      <c r="T157" s="1">
        <f>IF(ISERROR(計算１!H3542),9999,計算１!H3542)</f>
        <v>8</v>
      </c>
      <c r="U157" s="1">
        <f>IF(ISERROR(計算１!H3543),9999,計算１!H3543)</f>
        <v>9</v>
      </c>
      <c r="V157" s="1">
        <f>IF(ISERROR(計算１!H3544),9999,計算１!H3544)</f>
        <v>11</v>
      </c>
      <c r="W157" s="1">
        <f>IF(ISERROR(計算１!H3545),9999,計算１!H3545)</f>
        <v>12</v>
      </c>
      <c r="X157" s="1">
        <f>IF(ISERROR(計算１!H3546),9999,計算１!H3546)</f>
        <v>13</v>
      </c>
      <c r="Y157" s="1">
        <f>IF(ISERROR(計算１!H3547),9999,計算１!H3547)</f>
        <v>13</v>
      </c>
      <c r="Z157" s="1">
        <f>IF(ISERROR(計算１!H3548),9999,計算１!H3548)</f>
        <v>13</v>
      </c>
      <c r="AA157" s="1">
        <f>IF(ISERROR(計算１!H3549),9999,計算１!H3549)</f>
        <v>12</v>
      </c>
      <c r="AB157" s="1">
        <f>IF(ISERROR(計算１!H3550),9999,計算１!H3550)</f>
        <v>10</v>
      </c>
      <c r="AC157" s="1">
        <f>IF(ISERROR(計算１!H3551),9999,計算１!H3551)</f>
        <v>8</v>
      </c>
      <c r="AD157" s="1">
        <f>IF(ISERROR(計算１!H3552),9999,計算１!H3552)</f>
        <v>6</v>
      </c>
      <c r="AE157" s="1">
        <f>IF(ISERROR(計算１!H3553),9999,計算１!H3553)</f>
        <v>4</v>
      </c>
    </row>
    <row r="158" spans="1:31" x14ac:dyDescent="0.55000000000000004">
      <c r="A158" s="1">
        <f>値貼り付け用シート!A158</f>
        <v>2026</v>
      </c>
      <c r="B158" s="2">
        <f>値貼り付け用シート!B158</f>
        <v>99999999</v>
      </c>
      <c r="C158" s="1">
        <f>値貼り付け用シート!C158</f>
        <v>999</v>
      </c>
      <c r="D158" s="3">
        <f>値貼り付け用シート!D158</f>
        <v>6</v>
      </c>
      <c r="E158" s="1" t="str">
        <f>値貼り付け用シート!E158</f>
        <v>PPB</v>
      </c>
      <c r="F158" s="3">
        <f>値貼り付け用シート!F158</f>
        <v>8</v>
      </c>
      <c r="G158" s="3">
        <f>値貼り付け用シート!G158</f>
        <v>26</v>
      </c>
      <c r="H158" s="1">
        <f>IF(ISERROR(計算１!H3554),9999,計算１!H3554)</f>
        <v>3</v>
      </c>
      <c r="I158" s="1">
        <f>IF(ISERROR(計算１!H3555),9999,計算１!H3555)</f>
        <v>1</v>
      </c>
      <c r="J158" s="1">
        <f>IF(ISERROR(計算１!H3556),9999,計算１!H3556)</f>
        <v>1</v>
      </c>
      <c r="K158" s="1">
        <f>IF(ISERROR(計算１!H3557),9999,計算１!H3557)</f>
        <v>1</v>
      </c>
      <c r="L158" s="1">
        <f>IF(ISERROR(計算１!H3558),9999,計算１!H3558)</f>
        <v>1</v>
      </c>
      <c r="M158" s="1">
        <f>IF(ISERROR(計算１!H3559),9999,計算１!H3559)</f>
        <v>1</v>
      </c>
      <c r="N158" s="1">
        <f>IF(ISERROR(計算１!H3560),9999,計算１!H3560)</f>
        <v>1</v>
      </c>
      <c r="O158" s="1">
        <f>IF(ISERROR(計算１!H3561),9999,計算１!H3561)</f>
        <v>1</v>
      </c>
      <c r="P158" s="1">
        <f>IF(ISERROR(計算１!H3562),9999,計算１!H3562)</f>
        <v>1</v>
      </c>
      <c r="Q158" s="1">
        <f>IF(ISERROR(計算１!H3563),9999,計算１!H3563)</f>
        <v>2</v>
      </c>
      <c r="R158" s="1">
        <f>IF(ISERROR(計算１!H3564),9999,計算１!H3564)</f>
        <v>4</v>
      </c>
      <c r="S158" s="1">
        <f>IF(ISERROR(計算１!H3565),9999,計算１!H3565)</f>
        <v>7</v>
      </c>
      <c r="T158" s="1">
        <f>IF(ISERROR(計算１!H3566),9999,計算１!H3566)</f>
        <v>10</v>
      </c>
      <c r="U158" s="1">
        <f>IF(ISERROR(計算１!H3567),9999,計算１!H3567)</f>
        <v>12</v>
      </c>
      <c r="V158" s="1">
        <f>IF(ISERROR(計算１!H3568),9999,計算１!H3568)</f>
        <v>14</v>
      </c>
      <c r="W158" s="1">
        <f>IF(ISERROR(計算１!H3569),9999,計算１!H3569)</f>
        <v>15</v>
      </c>
      <c r="X158" s="1">
        <f>IF(ISERROR(計算１!H3570),9999,計算１!H3570)</f>
        <v>16</v>
      </c>
      <c r="Y158" s="1">
        <f>IF(ISERROR(計算１!H3571),9999,計算１!H3571)</f>
        <v>17</v>
      </c>
      <c r="Z158" s="1">
        <f>IF(ISERROR(計算１!H3572),9999,計算１!H3572)</f>
        <v>17</v>
      </c>
      <c r="AA158" s="1">
        <f>IF(ISERROR(計算１!H3573),9999,計算１!H3573)</f>
        <v>15</v>
      </c>
      <c r="AB158" s="1">
        <f>IF(ISERROR(計算１!H3574),9999,計算１!H3574)</f>
        <v>14</v>
      </c>
      <c r="AC158" s="1">
        <f>IF(ISERROR(計算１!H3575),9999,計算１!H3575)</f>
        <v>14</v>
      </c>
      <c r="AD158" s="1">
        <f>IF(ISERROR(計算１!H3576),9999,計算１!H3576)</f>
        <v>14</v>
      </c>
      <c r="AE158" s="1">
        <f>IF(ISERROR(計算１!H3577),9999,計算１!H3577)</f>
        <v>14</v>
      </c>
    </row>
    <row r="159" spans="1:31" x14ac:dyDescent="0.55000000000000004">
      <c r="A159" s="1">
        <f>値貼り付け用シート!A159</f>
        <v>2026</v>
      </c>
      <c r="B159" s="2">
        <f>値貼り付け用シート!B159</f>
        <v>99999999</v>
      </c>
      <c r="C159" s="1">
        <f>値貼り付け用シート!C159</f>
        <v>999</v>
      </c>
      <c r="D159" s="3">
        <f>値貼り付け用シート!D159</f>
        <v>6</v>
      </c>
      <c r="E159" s="1" t="str">
        <f>値貼り付け用シート!E159</f>
        <v>PPB</v>
      </c>
      <c r="F159" s="3">
        <f>値貼り付け用シート!F159</f>
        <v>8</v>
      </c>
      <c r="G159" s="3">
        <f>値貼り付け用シート!G159</f>
        <v>27</v>
      </c>
      <c r="H159" s="1">
        <f>IF(ISERROR(計算１!H3578),9999,計算１!H3578)</f>
        <v>15</v>
      </c>
      <c r="I159" s="1">
        <f>IF(ISERROR(計算１!H3579),9999,計算１!H3579)</f>
        <v>16</v>
      </c>
      <c r="J159" s="1">
        <f>IF(ISERROR(計算１!H3580),9999,計算１!H3580)</f>
        <v>16</v>
      </c>
      <c r="K159" s="1">
        <f>IF(ISERROR(計算１!H3581),9999,計算１!H3581)</f>
        <v>16</v>
      </c>
      <c r="L159" s="1">
        <f>IF(ISERROR(計算１!H3582),9999,計算１!H3582)</f>
        <v>16</v>
      </c>
      <c r="M159" s="1">
        <f>IF(ISERROR(計算１!H3583),9999,計算１!H3583)</f>
        <v>16</v>
      </c>
      <c r="N159" s="1">
        <f>IF(ISERROR(計算１!H3584),9999,計算１!H3584)</f>
        <v>15</v>
      </c>
      <c r="O159" s="1">
        <f>IF(ISERROR(計算１!H3585),9999,計算１!H3585)</f>
        <v>15</v>
      </c>
      <c r="P159" s="1">
        <f>IF(ISERROR(計算１!H3586),9999,計算１!H3586)</f>
        <v>16</v>
      </c>
      <c r="Q159" s="1">
        <f>IF(ISERROR(計算１!H3587),9999,計算１!H3587)</f>
        <v>16</v>
      </c>
      <c r="R159" s="1">
        <f>IF(ISERROR(計算１!H3588),9999,計算１!H3588)</f>
        <v>18</v>
      </c>
      <c r="S159" s="1">
        <f>IF(ISERROR(計算１!H3589),9999,計算１!H3589)</f>
        <v>20</v>
      </c>
      <c r="T159" s="1">
        <f>IF(ISERROR(計算１!H3590),9999,計算１!H3590)</f>
        <v>22</v>
      </c>
      <c r="U159" s="1">
        <f>IF(ISERROR(計算１!H3591),9999,計算１!H3591)</f>
        <v>23</v>
      </c>
      <c r="V159" s="1">
        <f>IF(ISERROR(計算１!H3592),9999,計算１!H3592)</f>
        <v>25</v>
      </c>
      <c r="W159" s="1">
        <f>IF(ISERROR(計算１!H3593),9999,計算１!H3593)</f>
        <v>27</v>
      </c>
      <c r="X159" s="1">
        <f>IF(ISERROR(計算１!H3594),9999,計算１!H3594)</f>
        <v>27</v>
      </c>
      <c r="Y159" s="1">
        <f>IF(ISERROR(計算１!H3595),9999,計算１!H3595)</f>
        <v>26</v>
      </c>
      <c r="Z159" s="1">
        <f>IF(ISERROR(計算１!H3596),9999,計算１!H3596)</f>
        <v>24</v>
      </c>
      <c r="AA159" s="1">
        <f>IF(ISERROR(計算１!H3597),9999,計算１!H3597)</f>
        <v>21</v>
      </c>
      <c r="AB159" s="1">
        <f>IF(ISERROR(計算１!H3598),9999,計算１!H3598)</f>
        <v>19</v>
      </c>
      <c r="AC159" s="1">
        <f>IF(ISERROR(計算１!H3599),9999,計算１!H3599)</f>
        <v>17</v>
      </c>
      <c r="AD159" s="1">
        <f>IF(ISERROR(計算１!H3600),9999,計算１!H3600)</f>
        <v>15</v>
      </c>
      <c r="AE159" s="1">
        <f>IF(ISERROR(計算１!H3601),9999,計算１!H3601)</f>
        <v>13</v>
      </c>
    </row>
    <row r="160" spans="1:31" x14ac:dyDescent="0.55000000000000004">
      <c r="A160" s="1">
        <f>値貼り付け用シート!A160</f>
        <v>2026</v>
      </c>
      <c r="B160" s="2">
        <f>値貼り付け用シート!B160</f>
        <v>99999999</v>
      </c>
      <c r="C160" s="1">
        <f>値貼り付け用シート!C160</f>
        <v>999</v>
      </c>
      <c r="D160" s="3">
        <f>値貼り付け用シート!D160</f>
        <v>6</v>
      </c>
      <c r="E160" s="1" t="str">
        <f>値貼り付け用シート!E160</f>
        <v>PPB</v>
      </c>
      <c r="F160" s="3">
        <f>値貼り付け用シート!F160</f>
        <v>8</v>
      </c>
      <c r="G160" s="3">
        <f>値貼り付け用シート!G160</f>
        <v>28</v>
      </c>
      <c r="H160" s="1">
        <f>IF(ISERROR(計算１!H3602),9999,計算１!H3602)</f>
        <v>12</v>
      </c>
      <c r="I160" s="1">
        <f>IF(ISERROR(計算１!H3603),9999,計算１!H3603)</f>
        <v>11</v>
      </c>
      <c r="J160" s="1">
        <f>IF(ISERROR(計算１!H3604),9999,計算１!H3604)</f>
        <v>9</v>
      </c>
      <c r="K160" s="1">
        <f>IF(ISERROR(計算１!H3605),9999,計算１!H3605)</f>
        <v>9</v>
      </c>
      <c r="L160" s="1">
        <f>IF(ISERROR(計算１!H3606),9999,計算１!H3606)</f>
        <v>8</v>
      </c>
      <c r="M160" s="1">
        <f>IF(ISERROR(計算１!H3607),9999,計算１!H3607)</f>
        <v>6</v>
      </c>
      <c r="N160" s="1">
        <f>IF(ISERROR(計算１!H3608),9999,計算１!H3608)</f>
        <v>6</v>
      </c>
      <c r="O160" s="1">
        <f>IF(ISERROR(計算１!H3609),9999,計算１!H3609)</f>
        <v>6</v>
      </c>
      <c r="P160" s="1">
        <f>IF(ISERROR(計算１!H3610),9999,計算１!H3610)</f>
        <v>7</v>
      </c>
      <c r="Q160" s="1">
        <f>IF(ISERROR(計算１!H3611),9999,計算１!H3611)</f>
        <v>9</v>
      </c>
      <c r="R160" s="1">
        <f>IF(ISERROR(計算１!H3612),9999,計算１!H3612)</f>
        <v>11</v>
      </c>
      <c r="S160" s="1">
        <f>IF(ISERROR(計算１!H3613),9999,計算１!H3613)</f>
        <v>15</v>
      </c>
      <c r="T160" s="1">
        <f>IF(ISERROR(計算１!H3614),9999,計算１!H3614)</f>
        <v>19</v>
      </c>
      <c r="U160" s="1">
        <f>IF(ISERROR(計算１!H3615),9999,計算１!H3615)</f>
        <v>24</v>
      </c>
      <c r="V160" s="1">
        <f>IF(ISERROR(計算１!H3616),9999,計算１!H3616)</f>
        <v>30</v>
      </c>
      <c r="W160" s="1">
        <f>IF(ISERROR(計算１!H3617),9999,計算１!H3617)</f>
        <v>34</v>
      </c>
      <c r="X160" s="1">
        <f>IF(ISERROR(計算１!H3618),9999,計算１!H3618)</f>
        <v>37</v>
      </c>
      <c r="Y160" s="1">
        <f>IF(ISERROR(計算１!H3619),9999,計算１!H3619)</f>
        <v>39</v>
      </c>
      <c r="Z160" s="1">
        <f>IF(ISERROR(計算１!H3620),9999,計算１!H3620)</f>
        <v>41</v>
      </c>
      <c r="AA160" s="1">
        <f>IF(ISERROR(計算１!H3621),9999,計算１!H3621)</f>
        <v>41</v>
      </c>
      <c r="AB160" s="1">
        <f>IF(ISERROR(計算１!H3622),9999,計算１!H3622)</f>
        <v>40</v>
      </c>
      <c r="AC160" s="1">
        <f>IF(ISERROR(計算１!H3623),9999,計算１!H3623)</f>
        <v>38</v>
      </c>
      <c r="AD160" s="1">
        <f>IF(ISERROR(計算１!H3624),9999,計算１!H3624)</f>
        <v>35</v>
      </c>
      <c r="AE160" s="1">
        <f>IF(ISERROR(計算１!H3625),9999,計算１!H3625)</f>
        <v>32</v>
      </c>
    </row>
    <row r="161" spans="1:31" x14ac:dyDescent="0.55000000000000004">
      <c r="A161" s="1">
        <f>値貼り付け用シート!A161</f>
        <v>2026</v>
      </c>
      <c r="B161" s="2">
        <f>値貼り付け用シート!B161</f>
        <v>99999999</v>
      </c>
      <c r="C161" s="1">
        <f>値貼り付け用シート!C161</f>
        <v>999</v>
      </c>
      <c r="D161" s="3">
        <f>値貼り付け用シート!D161</f>
        <v>6</v>
      </c>
      <c r="E161" s="1" t="str">
        <f>値貼り付け用シート!E161</f>
        <v>PPB</v>
      </c>
      <c r="F161" s="3">
        <f>値貼り付け用シート!F161</f>
        <v>8</v>
      </c>
      <c r="G161" s="3">
        <f>値貼り付け用シート!G161</f>
        <v>29</v>
      </c>
      <c r="H161" s="1">
        <f>IF(ISERROR(計算１!H3626),9999,計算１!H3626)</f>
        <v>31</v>
      </c>
      <c r="I161" s="1">
        <f>IF(ISERROR(計算１!H3627),9999,計算１!H3627)</f>
        <v>29</v>
      </c>
      <c r="J161" s="1">
        <f>IF(ISERROR(計算１!H3628),9999,計算１!H3628)</f>
        <v>27</v>
      </c>
      <c r="K161" s="1">
        <f>IF(ISERROR(計算１!H3629),9999,計算１!H3629)</f>
        <v>25</v>
      </c>
      <c r="L161" s="1">
        <f>IF(ISERROR(計算１!H3630),9999,計算１!H3630)</f>
        <v>23</v>
      </c>
      <c r="M161" s="1">
        <f>IF(ISERROR(計算１!H3631),9999,計算１!H3631)</f>
        <v>21</v>
      </c>
      <c r="N161" s="1">
        <f>IF(ISERROR(計算１!H3632),9999,計算１!H3632)</f>
        <v>19</v>
      </c>
      <c r="O161" s="1">
        <f>IF(ISERROR(計算１!H3633),9999,計算１!H3633)</f>
        <v>18</v>
      </c>
      <c r="P161" s="1">
        <f>IF(ISERROR(計算１!H3634),9999,計算１!H3634)</f>
        <v>18</v>
      </c>
      <c r="Q161" s="1">
        <f>IF(ISERROR(計算１!H3635),9999,計算１!H3635)</f>
        <v>20</v>
      </c>
      <c r="R161" s="1">
        <f>IF(ISERROR(計算１!H3636),9999,計算１!H3636)</f>
        <v>25</v>
      </c>
      <c r="S161" s="1">
        <f>IF(ISERROR(計算１!H3637),9999,計算１!H3637)</f>
        <v>30</v>
      </c>
      <c r="T161" s="1">
        <f>IF(ISERROR(計算１!H3638),9999,計算１!H3638)</f>
        <v>34</v>
      </c>
      <c r="U161" s="1">
        <f>IF(ISERROR(計算１!H3639),9999,計算１!H3639)</f>
        <v>37</v>
      </c>
      <c r="V161" s="1">
        <f>IF(ISERROR(計算１!H3640),9999,計算１!H3640)</f>
        <v>40</v>
      </c>
      <c r="W161" s="1">
        <f>IF(ISERROR(計算１!H3641),9999,計算１!H3641)</f>
        <v>42</v>
      </c>
      <c r="X161" s="1">
        <f>IF(ISERROR(計算１!H3642),9999,計算１!H3642)</f>
        <v>43</v>
      </c>
      <c r="Y161" s="1">
        <f>IF(ISERROR(計算１!H3643),9999,計算１!H3643)</f>
        <v>40</v>
      </c>
      <c r="Z161" s="1">
        <f>IF(ISERROR(計算１!H3644),9999,計算１!H3644)</f>
        <v>34</v>
      </c>
      <c r="AA161" s="1">
        <f>IF(ISERROR(計算１!H3645),9999,計算１!H3645)</f>
        <v>28</v>
      </c>
      <c r="AB161" s="1">
        <f>IF(ISERROR(計算１!H3646),9999,計算１!H3646)</f>
        <v>24</v>
      </c>
      <c r="AC161" s="1">
        <f>IF(ISERROR(計算１!H3647),9999,計算１!H3647)</f>
        <v>21</v>
      </c>
      <c r="AD161" s="1">
        <f>IF(ISERROR(計算１!H3648),9999,計算１!H3648)</f>
        <v>19</v>
      </c>
      <c r="AE161" s="1">
        <f>IF(ISERROR(計算１!H3649),9999,計算１!H3649)</f>
        <v>17</v>
      </c>
    </row>
    <row r="162" spans="1:31" x14ac:dyDescent="0.55000000000000004">
      <c r="A162" s="1">
        <f>値貼り付け用シート!A162</f>
        <v>2026</v>
      </c>
      <c r="B162" s="2">
        <f>値貼り付け用シート!B162</f>
        <v>99999999</v>
      </c>
      <c r="C162" s="1">
        <f>値貼り付け用シート!C162</f>
        <v>999</v>
      </c>
      <c r="D162" s="3">
        <f>値貼り付け用シート!D162</f>
        <v>6</v>
      </c>
      <c r="E162" s="1" t="str">
        <f>値貼り付け用シート!E162</f>
        <v>PPB</v>
      </c>
      <c r="F162" s="3">
        <f>値貼り付け用シート!F162</f>
        <v>8</v>
      </c>
      <c r="G162" s="3">
        <f>値貼り付け用シート!G162</f>
        <v>30</v>
      </c>
      <c r="H162" s="1">
        <f>IF(ISERROR(計算１!H3650),9999,計算１!H3650)</f>
        <v>15</v>
      </c>
      <c r="I162" s="1">
        <f>IF(ISERROR(計算１!H3651),9999,計算１!H3651)</f>
        <v>14</v>
      </c>
      <c r="J162" s="1">
        <f>IF(ISERROR(計算１!H3652),9999,計算１!H3652)</f>
        <v>14</v>
      </c>
      <c r="K162" s="1">
        <f>IF(ISERROR(計算１!H3653),9999,計算１!H3653)</f>
        <v>14</v>
      </c>
      <c r="L162" s="1">
        <f>IF(ISERROR(計算１!H3654),9999,計算１!H3654)</f>
        <v>13</v>
      </c>
      <c r="M162" s="1">
        <f>IF(ISERROR(計算１!H3655),9999,計算１!H3655)</f>
        <v>12</v>
      </c>
      <c r="N162" s="1">
        <f>IF(ISERROR(計算１!H3656),9999,計算１!H3656)</f>
        <v>12</v>
      </c>
      <c r="O162" s="1">
        <f>IF(ISERROR(計算１!H3657),9999,計算１!H3657)</f>
        <v>12</v>
      </c>
      <c r="P162" s="1">
        <f>IF(ISERROR(計算１!H3658),9999,計算１!H3658)</f>
        <v>12</v>
      </c>
      <c r="Q162" s="1">
        <f>IF(ISERROR(計算１!H3659),9999,計算１!H3659)</f>
        <v>14</v>
      </c>
      <c r="R162" s="1">
        <f>IF(ISERROR(計算１!H3660),9999,計算１!H3660)</f>
        <v>14</v>
      </c>
      <c r="S162" s="1">
        <f>IF(ISERROR(計算１!H3661),9999,計算１!H3661)</f>
        <v>15</v>
      </c>
      <c r="T162" s="1">
        <f>IF(ISERROR(計算１!H3662),9999,計算１!H3662)</f>
        <v>16</v>
      </c>
      <c r="U162" s="1">
        <f>IF(ISERROR(計算１!H3663),9999,計算１!H3663)</f>
        <v>18</v>
      </c>
      <c r="V162" s="1">
        <f>IF(ISERROR(計算１!H3664),9999,計算１!H3664)</f>
        <v>19</v>
      </c>
      <c r="W162" s="1">
        <f>IF(ISERROR(計算１!H3665),9999,計算１!H3665)</f>
        <v>19</v>
      </c>
      <c r="X162" s="1">
        <f>IF(ISERROR(計算１!H3666),9999,計算１!H3666)</f>
        <v>18</v>
      </c>
      <c r="Y162" s="1">
        <f>IF(ISERROR(計算１!H3667),9999,計算１!H3667)</f>
        <v>16</v>
      </c>
      <c r="Z162" s="1">
        <f>IF(ISERROR(計算１!H3668),9999,計算１!H3668)</f>
        <v>16</v>
      </c>
      <c r="AA162" s="1">
        <f>IF(ISERROR(計算１!H3669),9999,計算１!H3669)</f>
        <v>14</v>
      </c>
      <c r="AB162" s="1">
        <f>IF(ISERROR(計算１!H3670),9999,計算１!H3670)</f>
        <v>12</v>
      </c>
      <c r="AC162" s="1">
        <f>IF(ISERROR(計算１!H3671),9999,計算１!H3671)</f>
        <v>11</v>
      </c>
      <c r="AD162" s="1">
        <f>IF(ISERROR(計算１!H3672),9999,計算１!H3672)</f>
        <v>10</v>
      </c>
      <c r="AE162" s="1">
        <f>IF(ISERROR(計算１!H3673),9999,計算１!H3673)</f>
        <v>9</v>
      </c>
    </row>
    <row r="163" spans="1:31" x14ac:dyDescent="0.55000000000000004">
      <c r="A163" s="1">
        <f>値貼り付け用シート!A163</f>
        <v>2026</v>
      </c>
      <c r="B163" s="2">
        <f>値貼り付け用シート!B163</f>
        <v>99999999</v>
      </c>
      <c r="C163" s="1">
        <f>値貼り付け用シート!C163</f>
        <v>999</v>
      </c>
      <c r="D163" s="3">
        <f>値貼り付け用シート!D163</f>
        <v>6</v>
      </c>
      <c r="E163" s="1" t="str">
        <f>値貼り付け用シート!E163</f>
        <v>PPB</v>
      </c>
      <c r="F163" s="3">
        <f>値貼り付け用シート!F163</f>
        <v>8</v>
      </c>
      <c r="G163" s="3">
        <f>値貼り付け用シート!G163</f>
        <v>31</v>
      </c>
      <c r="H163" s="1">
        <f>IF(ISERROR(計算１!H3674),9999,計算１!H3674)</f>
        <v>8</v>
      </c>
      <c r="I163" s="1">
        <f>IF(ISERROR(計算１!H3675),9999,計算１!H3675)</f>
        <v>7</v>
      </c>
      <c r="J163" s="1">
        <f>IF(ISERROR(計算１!H3676),9999,計算１!H3676)</f>
        <v>7</v>
      </c>
      <c r="K163" s="1">
        <f>IF(ISERROR(計算１!H3677),9999,計算１!H3677)</f>
        <v>7</v>
      </c>
      <c r="L163" s="1">
        <f>IF(ISERROR(計算１!H3678),9999,計算１!H3678)</f>
        <v>7</v>
      </c>
      <c r="M163" s="1">
        <f>IF(ISERROR(計算１!H3679),9999,計算１!H3679)</f>
        <v>7</v>
      </c>
      <c r="N163" s="1">
        <f>IF(ISERROR(計算１!H3680),9999,計算１!H3680)</f>
        <v>6</v>
      </c>
      <c r="O163" s="1">
        <f>IF(ISERROR(計算１!H3681),9999,計算１!H3681)</f>
        <v>7</v>
      </c>
      <c r="P163" s="1">
        <f>IF(ISERROR(計算１!H3682),9999,計算１!H3682)</f>
        <v>7</v>
      </c>
      <c r="Q163" s="1">
        <f>IF(ISERROR(計算１!H3683),9999,計算１!H3683)</f>
        <v>8</v>
      </c>
      <c r="R163" s="1">
        <f>IF(ISERROR(計算１!H3684),9999,計算１!H3684)</f>
        <v>9</v>
      </c>
      <c r="S163" s="1">
        <f>IF(ISERROR(計算１!H3685),9999,計算１!H3685)</f>
        <v>10</v>
      </c>
      <c r="T163" s="1">
        <f>IF(ISERROR(計算１!H3686),9999,計算１!H3686)</f>
        <v>12</v>
      </c>
      <c r="U163" s="1">
        <f>IF(ISERROR(計算１!H3687),9999,計算１!H3687)</f>
        <v>14</v>
      </c>
      <c r="V163" s="1">
        <f>IF(ISERROR(計算１!H3688),9999,計算１!H3688)</f>
        <v>15</v>
      </c>
      <c r="W163" s="1">
        <f>IF(ISERROR(計算１!H3689),9999,計算１!H3689)</f>
        <v>16</v>
      </c>
      <c r="X163" s="1">
        <f>IF(ISERROR(計算１!H3690),9999,計算１!H3690)</f>
        <v>17</v>
      </c>
      <c r="Y163" s="1">
        <f>IF(ISERROR(計算１!H3691),9999,計算１!H3691)</f>
        <v>17</v>
      </c>
      <c r="Z163" s="1">
        <f>IF(ISERROR(計算１!H3692),9999,計算１!H3692)</f>
        <v>16</v>
      </c>
      <c r="AA163" s="1">
        <f>IF(ISERROR(計算１!H3693),9999,計算１!H3693)</f>
        <v>15</v>
      </c>
      <c r="AB163" s="1">
        <f>IF(ISERROR(計算１!H3694),9999,計算１!H3694)</f>
        <v>14</v>
      </c>
      <c r="AC163" s="1">
        <f>IF(ISERROR(計算１!H3695),9999,計算１!H3695)</f>
        <v>12</v>
      </c>
      <c r="AD163" s="1">
        <f>IF(ISERROR(計算１!H3696),9999,計算１!H3696)</f>
        <v>11</v>
      </c>
      <c r="AE163" s="1">
        <f>IF(ISERROR(計算１!H3697),9999,計算１!H3697)</f>
        <v>10</v>
      </c>
    </row>
    <row r="164" spans="1:31" x14ac:dyDescent="0.55000000000000004">
      <c r="A164" s="1">
        <f>値貼り付け用シート!A164</f>
        <v>2026</v>
      </c>
      <c r="B164" s="2">
        <f>値貼り付け用シート!B164</f>
        <v>99999999</v>
      </c>
      <c r="C164" s="1">
        <f>値貼り付け用シート!C164</f>
        <v>999</v>
      </c>
      <c r="D164" s="3">
        <f>値貼り付け用シート!D164</f>
        <v>6</v>
      </c>
      <c r="E164" s="1" t="str">
        <f>値貼り付け用シート!E164</f>
        <v>PPB</v>
      </c>
      <c r="F164" s="3">
        <f>値貼り付け用シート!F164</f>
        <v>9</v>
      </c>
      <c r="G164" s="3">
        <f>値貼り付け用シート!G164</f>
        <v>1</v>
      </c>
      <c r="H164" s="1">
        <f>IF(ISERROR(計算１!H3698),9999,計算１!H3698)</f>
        <v>10</v>
      </c>
      <c r="I164" s="1">
        <f>IF(ISERROR(計算１!H3699),9999,計算１!H3699)</f>
        <v>9</v>
      </c>
      <c r="J164" s="1">
        <f>IF(ISERROR(計算１!H3700),9999,計算１!H3700)</f>
        <v>9</v>
      </c>
      <c r="K164" s="1">
        <f>IF(ISERROR(計算１!H3701),9999,計算１!H3701)</f>
        <v>9</v>
      </c>
      <c r="L164" s="1">
        <f>IF(ISERROR(計算１!H3702),9999,計算１!H3702)</f>
        <v>9</v>
      </c>
      <c r="M164" s="1">
        <f>IF(ISERROR(計算１!H3703),9999,計算１!H3703)</f>
        <v>9</v>
      </c>
      <c r="N164" s="1">
        <f>IF(ISERROR(計算１!H3704),9999,計算１!H3704)</f>
        <v>9</v>
      </c>
      <c r="O164" s="1">
        <f>IF(ISERROR(計算１!H3705),9999,計算１!H3705)</f>
        <v>9</v>
      </c>
      <c r="P164" s="1">
        <f>IF(ISERROR(計算１!H3706),9999,計算１!H3706)</f>
        <v>9</v>
      </c>
      <c r="Q164" s="1">
        <f>IF(ISERROR(計算１!H3707),9999,計算１!H3707)</f>
        <v>10</v>
      </c>
      <c r="R164" s="1">
        <f>IF(ISERROR(計算１!H3708),9999,計算１!H3708)</f>
        <v>11</v>
      </c>
      <c r="S164" s="1">
        <f>IF(ISERROR(計算１!H3709),9999,計算１!H3709)</f>
        <v>13</v>
      </c>
      <c r="T164" s="1">
        <f>IF(ISERROR(計算１!H3710),9999,計算１!H3710)</f>
        <v>15</v>
      </c>
      <c r="U164" s="1">
        <f>IF(ISERROR(計算１!H3711),9999,計算１!H3711)</f>
        <v>17</v>
      </c>
      <c r="V164" s="1">
        <f>IF(ISERROR(計算１!H3712),9999,計算１!H3712)</f>
        <v>19</v>
      </c>
      <c r="W164" s="1">
        <f>IF(ISERROR(計算１!H3713),9999,計算１!H3713)</f>
        <v>20</v>
      </c>
      <c r="X164" s="1">
        <f>IF(ISERROR(計算１!H3714),9999,計算１!H3714)</f>
        <v>20</v>
      </c>
      <c r="Y164" s="1">
        <f>IF(ISERROR(計算１!H3715),9999,計算１!H3715)</f>
        <v>19</v>
      </c>
      <c r="Z164" s="1">
        <f>IF(ISERROR(計算１!H3716),9999,計算１!H3716)</f>
        <v>18</v>
      </c>
      <c r="AA164" s="1">
        <f>IF(ISERROR(計算１!H3717),9999,計算１!H3717)</f>
        <v>16</v>
      </c>
      <c r="AB164" s="1">
        <f>IF(ISERROR(計算１!H3718),9999,計算１!H3718)</f>
        <v>13</v>
      </c>
      <c r="AC164" s="1">
        <f>IF(ISERROR(計算１!H3719),9999,計算１!H3719)</f>
        <v>11</v>
      </c>
      <c r="AD164" s="1">
        <f>IF(ISERROR(計算１!H3720),9999,計算１!H3720)</f>
        <v>9</v>
      </c>
      <c r="AE164" s="1">
        <f>IF(ISERROR(計算１!H3721),9999,計算１!H3721)</f>
        <v>7</v>
      </c>
    </row>
    <row r="165" spans="1:31" x14ac:dyDescent="0.55000000000000004">
      <c r="A165" s="1">
        <f>値貼り付け用シート!A165</f>
        <v>2026</v>
      </c>
      <c r="B165" s="2">
        <f>値貼り付け用シート!B165</f>
        <v>99999999</v>
      </c>
      <c r="C165" s="1">
        <f>値貼り付け用シート!C165</f>
        <v>999</v>
      </c>
      <c r="D165" s="3">
        <f>値貼り付け用シート!D165</f>
        <v>6</v>
      </c>
      <c r="E165" s="1" t="str">
        <f>値貼り付け用シート!E165</f>
        <v>PPB</v>
      </c>
      <c r="F165" s="3">
        <f>値貼り付け用シート!F165</f>
        <v>9</v>
      </c>
      <c r="G165" s="3">
        <f>値貼り付け用シート!G165</f>
        <v>2</v>
      </c>
      <c r="H165" s="1">
        <f>IF(ISERROR(計算１!H3722),9999,計算１!H3722)</f>
        <v>6</v>
      </c>
      <c r="I165" s="1">
        <f>IF(ISERROR(計算１!H3723),9999,計算１!H3723)</f>
        <v>6</v>
      </c>
      <c r="J165" s="1">
        <f>IF(ISERROR(計算１!H3724),9999,計算１!H3724)</f>
        <v>6</v>
      </c>
      <c r="K165" s="1">
        <f>IF(ISERROR(計算１!H3725),9999,計算１!H3725)</f>
        <v>6</v>
      </c>
      <c r="L165" s="1">
        <f>IF(ISERROR(計算１!H3726),9999,計算１!H3726)</f>
        <v>6</v>
      </c>
      <c r="M165" s="1">
        <f>IF(ISERROR(計算１!H3727),9999,計算１!H3727)</f>
        <v>6</v>
      </c>
      <c r="N165" s="1">
        <f>IF(ISERROR(計算１!H3728),9999,計算１!H3728)</f>
        <v>6</v>
      </c>
      <c r="O165" s="1">
        <f>IF(ISERROR(計算１!H3729),9999,計算１!H3729)</f>
        <v>7</v>
      </c>
      <c r="P165" s="1">
        <f>IF(ISERROR(計算１!H3730),9999,計算１!H3730)</f>
        <v>8</v>
      </c>
      <c r="Q165" s="1">
        <f>IF(ISERROR(計算１!H3731),9999,計算１!H3731)</f>
        <v>10</v>
      </c>
      <c r="R165" s="1">
        <f>IF(ISERROR(計算１!H3732),9999,計算１!H3732)</f>
        <v>12</v>
      </c>
      <c r="S165" s="1">
        <f>IF(ISERROR(計算１!H3733),9999,計算１!H3733)</f>
        <v>13</v>
      </c>
      <c r="T165" s="1">
        <f>IF(ISERROR(計算１!H3734),9999,計算１!H3734)</f>
        <v>16</v>
      </c>
      <c r="U165" s="1">
        <f>IF(ISERROR(計算１!H3735),9999,計算１!H3735)</f>
        <v>20</v>
      </c>
      <c r="V165" s="1">
        <f>IF(ISERROR(計算１!H3736),9999,計算１!H3736)</f>
        <v>24</v>
      </c>
      <c r="W165" s="1">
        <f>IF(ISERROR(計算１!H3737),9999,計算１!H3737)</f>
        <v>26</v>
      </c>
      <c r="X165" s="1">
        <f>IF(ISERROR(計算１!H3738),9999,計算１!H3738)</f>
        <v>27</v>
      </c>
      <c r="Y165" s="1">
        <f>IF(ISERROR(計算１!H3739),9999,計算１!H3739)</f>
        <v>26</v>
      </c>
      <c r="Z165" s="1">
        <f>IF(ISERROR(計算１!H3740),9999,計算１!H3740)</f>
        <v>26</v>
      </c>
      <c r="AA165" s="1">
        <f>IF(ISERROR(計算１!H3741),9999,計算１!H3741)</f>
        <v>26</v>
      </c>
      <c r="AB165" s="1">
        <f>IF(ISERROR(計算１!H3742),9999,計算１!H3742)</f>
        <v>24</v>
      </c>
      <c r="AC165" s="1">
        <f>IF(ISERROR(計算１!H3743),9999,計算１!H3743)</f>
        <v>21</v>
      </c>
      <c r="AD165" s="1">
        <f>IF(ISERROR(計算１!H3744),9999,計算１!H3744)</f>
        <v>19</v>
      </c>
      <c r="AE165" s="1">
        <f>IF(ISERROR(計算１!H3745),9999,計算１!H3745)</f>
        <v>17</v>
      </c>
    </row>
    <row r="166" spans="1:31" x14ac:dyDescent="0.55000000000000004">
      <c r="A166" s="1">
        <f>値貼り付け用シート!A166</f>
        <v>2026</v>
      </c>
      <c r="B166" s="2">
        <f>値貼り付け用シート!B166</f>
        <v>99999999</v>
      </c>
      <c r="C166" s="1">
        <f>値貼り付け用シート!C166</f>
        <v>999</v>
      </c>
      <c r="D166" s="3">
        <f>値貼り付け用シート!D166</f>
        <v>6</v>
      </c>
      <c r="E166" s="1" t="str">
        <f>値貼り付け用シート!E166</f>
        <v>PPB</v>
      </c>
      <c r="F166" s="3">
        <f>値貼り付け用シート!F166</f>
        <v>9</v>
      </c>
      <c r="G166" s="3">
        <f>値貼り付け用シート!G166</f>
        <v>3</v>
      </c>
      <c r="H166" s="1">
        <f>IF(ISERROR(計算１!H3746),9999,計算１!H3746)</f>
        <v>16</v>
      </c>
      <c r="I166" s="1">
        <f>IF(ISERROR(計算１!H3747),9999,計算１!H3747)</f>
        <v>16</v>
      </c>
      <c r="J166" s="1">
        <f>IF(ISERROR(計算１!H3748),9999,計算１!H3748)</f>
        <v>14</v>
      </c>
      <c r="K166" s="1">
        <f>IF(ISERROR(計算１!H3749),9999,計算１!H3749)</f>
        <v>12</v>
      </c>
      <c r="L166" s="1">
        <f>IF(ISERROR(計算１!H3750),9999,計算１!H3750)</f>
        <v>11</v>
      </c>
      <c r="M166" s="1">
        <f>IF(ISERROR(計算１!H3751),9999,計算１!H3751)</f>
        <v>10</v>
      </c>
      <c r="N166" s="1">
        <f>IF(ISERROR(計算１!H3752),9999,計算１!H3752)</f>
        <v>9</v>
      </c>
      <c r="O166" s="1">
        <f>IF(ISERROR(計算１!H3753),9999,計算１!H3753)</f>
        <v>10</v>
      </c>
      <c r="P166" s="1">
        <f>IF(ISERROR(計算１!H3754),9999,計算１!H3754)</f>
        <v>12</v>
      </c>
      <c r="Q166" s="1">
        <f>IF(ISERROR(計算１!H3755),9999,計算１!H3755)</f>
        <v>14</v>
      </c>
      <c r="R166" s="1">
        <f>IF(ISERROR(計算１!H3756),9999,計算１!H3756)</f>
        <v>17</v>
      </c>
      <c r="S166" s="1">
        <f>IF(ISERROR(計算１!H3757),9999,計算１!H3757)</f>
        <v>21</v>
      </c>
      <c r="T166" s="1">
        <f>IF(ISERROR(計算１!H3758),9999,計算１!H3758)</f>
        <v>25</v>
      </c>
      <c r="U166" s="1">
        <f>IF(ISERROR(計算１!H3759),9999,計算１!H3759)</f>
        <v>28</v>
      </c>
      <c r="V166" s="1">
        <f>IF(ISERROR(計算１!H3760),9999,計算１!H3760)</f>
        <v>31</v>
      </c>
      <c r="W166" s="1">
        <f>IF(ISERROR(計算１!H3761),9999,計算１!H3761)</f>
        <v>32</v>
      </c>
      <c r="X166" s="1">
        <f>IF(ISERROR(計算１!H3762),9999,計算１!H3762)</f>
        <v>32</v>
      </c>
      <c r="Y166" s="1">
        <f>IF(ISERROR(計算１!H3763),9999,計算１!H3763)</f>
        <v>31</v>
      </c>
      <c r="Z166" s="1">
        <f>IF(ISERROR(計算１!H3764),9999,計算１!H3764)</f>
        <v>29</v>
      </c>
      <c r="AA166" s="1">
        <f>IF(ISERROR(計算１!H3765),9999,計算１!H3765)</f>
        <v>26</v>
      </c>
      <c r="AB166" s="1">
        <f>IF(ISERROR(計算１!H3766),9999,計算１!H3766)</f>
        <v>23</v>
      </c>
      <c r="AC166" s="1">
        <f>IF(ISERROR(計算１!H3767),9999,計算１!H3767)</f>
        <v>20</v>
      </c>
      <c r="AD166" s="1">
        <f>IF(ISERROR(計算１!H3768),9999,計算１!H3768)</f>
        <v>18</v>
      </c>
      <c r="AE166" s="1">
        <f>IF(ISERROR(計算１!H3769),9999,計算１!H3769)</f>
        <v>15</v>
      </c>
    </row>
    <row r="167" spans="1:31" x14ac:dyDescent="0.55000000000000004">
      <c r="A167" s="1">
        <f>値貼り付け用シート!A167</f>
        <v>2026</v>
      </c>
      <c r="B167" s="2">
        <f>値貼り付け用シート!B167</f>
        <v>99999999</v>
      </c>
      <c r="C167" s="1">
        <f>値貼り付け用シート!C167</f>
        <v>999</v>
      </c>
      <c r="D167" s="3">
        <f>値貼り付け用シート!D167</f>
        <v>6</v>
      </c>
      <c r="E167" s="1" t="str">
        <f>値貼り付け用シート!E167</f>
        <v>PPB</v>
      </c>
      <c r="F167" s="3">
        <f>値貼り付け用シート!F167</f>
        <v>9</v>
      </c>
      <c r="G167" s="3">
        <f>値貼り付け用シート!G167</f>
        <v>4</v>
      </c>
      <c r="H167" s="1">
        <f>IF(ISERROR(計算１!H3770),9999,計算１!H3770)</f>
        <v>13</v>
      </c>
      <c r="I167" s="1">
        <f>IF(ISERROR(計算１!H3771),9999,計算１!H3771)</f>
        <v>11</v>
      </c>
      <c r="J167" s="1">
        <f>IF(ISERROR(計算１!H3772),9999,計算１!H3772)</f>
        <v>10</v>
      </c>
      <c r="K167" s="1">
        <f>IF(ISERROR(計算１!H3773),9999,計算１!H3773)</f>
        <v>9</v>
      </c>
      <c r="L167" s="1">
        <f>IF(ISERROR(計算１!H3774),9999,計算１!H3774)</f>
        <v>9</v>
      </c>
      <c r="M167" s="1">
        <f>IF(ISERROR(計算１!H3775),9999,計算１!H3775)</f>
        <v>8</v>
      </c>
      <c r="N167" s="1">
        <f>IF(ISERROR(計算１!H3776),9999,計算１!H3776)</f>
        <v>7</v>
      </c>
      <c r="O167" s="1">
        <f>IF(ISERROR(計算１!H3777),9999,計算１!H3777)</f>
        <v>6</v>
      </c>
      <c r="P167" s="1">
        <f>IF(ISERROR(計算１!H3778),9999,計算１!H3778)</f>
        <v>6</v>
      </c>
      <c r="Q167" s="1">
        <f>IF(ISERROR(計算１!H3779),9999,計算１!H3779)</f>
        <v>5</v>
      </c>
      <c r="R167" s="1">
        <f>IF(ISERROR(計算１!H3780),9999,計算１!H3780)</f>
        <v>5</v>
      </c>
      <c r="S167" s="1">
        <f>IF(ISERROR(計算１!H3781),9999,計算１!H3781)</f>
        <v>5</v>
      </c>
      <c r="T167" s="1">
        <f>IF(ISERROR(計算１!H3782),9999,計算１!H3782)</f>
        <v>6</v>
      </c>
      <c r="U167" s="1">
        <f>IF(ISERROR(計算１!H3783),9999,計算１!H3783)</f>
        <v>8</v>
      </c>
      <c r="V167" s="1">
        <f>IF(ISERROR(計算１!H3784),9999,計算１!H3784)</f>
        <v>10</v>
      </c>
      <c r="W167" s="1">
        <f>IF(ISERROR(計算１!H3785),9999,計算１!H3785)</f>
        <v>10</v>
      </c>
      <c r="X167" s="1">
        <f>IF(ISERROR(計算１!H3786),9999,計算１!H3786)</f>
        <v>10</v>
      </c>
      <c r="Y167" s="1">
        <f>IF(ISERROR(計算１!H3787),9999,計算１!H3787)</f>
        <v>10</v>
      </c>
      <c r="Z167" s="1">
        <f>IF(ISERROR(計算１!H3788),9999,計算１!H3788)</f>
        <v>9</v>
      </c>
      <c r="AA167" s="1">
        <f>IF(ISERROR(計算１!H3789),9999,計算１!H3789)</f>
        <v>9</v>
      </c>
      <c r="AB167" s="1">
        <f>IF(ISERROR(計算１!H3790),9999,計算１!H3790)</f>
        <v>8</v>
      </c>
      <c r="AC167" s="1">
        <f>IF(ISERROR(計算１!H3791),9999,計算１!H3791)</f>
        <v>6</v>
      </c>
      <c r="AD167" s="1">
        <f>IF(ISERROR(計算１!H3792),9999,計算１!H3792)</f>
        <v>3</v>
      </c>
      <c r="AE167" s="1">
        <f>IF(ISERROR(計算１!H3793),9999,計算１!H3793)</f>
        <v>2</v>
      </c>
    </row>
    <row r="168" spans="1:31" x14ac:dyDescent="0.55000000000000004">
      <c r="A168" s="1">
        <f>値貼り付け用シート!A168</f>
        <v>2026</v>
      </c>
      <c r="B168" s="2">
        <f>値貼り付け用シート!B168</f>
        <v>99999999</v>
      </c>
      <c r="C168" s="1">
        <f>値貼り付け用シート!C168</f>
        <v>999</v>
      </c>
      <c r="D168" s="3">
        <f>値貼り付け用シート!D168</f>
        <v>6</v>
      </c>
      <c r="E168" s="1" t="str">
        <f>値貼り付け用シート!E168</f>
        <v>PPB</v>
      </c>
      <c r="F168" s="3">
        <f>値貼り付け用シート!F168</f>
        <v>9</v>
      </c>
      <c r="G168" s="3">
        <f>値貼り付け用シート!G168</f>
        <v>5</v>
      </c>
      <c r="H168" s="1">
        <f>IF(ISERROR(計算１!H3794),9999,計算１!H3794)</f>
        <v>2</v>
      </c>
      <c r="I168" s="1">
        <f>IF(ISERROR(計算１!H3795),9999,計算１!H3795)</f>
        <v>2</v>
      </c>
      <c r="J168" s="1">
        <f>IF(ISERROR(計算１!H3796),9999,計算１!H3796)</f>
        <v>3</v>
      </c>
      <c r="K168" s="1">
        <f>IF(ISERROR(計算１!H3797),9999,計算１!H3797)</f>
        <v>2</v>
      </c>
      <c r="L168" s="1">
        <f>IF(ISERROR(計算１!H3798),9999,計算１!H3798)</f>
        <v>3</v>
      </c>
      <c r="M168" s="1">
        <f>IF(ISERROR(計算１!H3799),9999,計算１!H3799)</f>
        <v>3</v>
      </c>
      <c r="N168" s="1">
        <f>IF(ISERROR(計算１!H3800),9999,計算１!H3800)</f>
        <v>4</v>
      </c>
      <c r="O168" s="1">
        <f>IF(ISERROR(計算１!H3801),9999,計算１!H3801)</f>
        <v>5</v>
      </c>
      <c r="P168" s="1">
        <f>IF(ISERROR(計算１!H3802),9999,計算１!H3802)</f>
        <v>6</v>
      </c>
      <c r="Q168" s="1">
        <f>IF(ISERROR(計算１!H3803),9999,計算１!H3803)</f>
        <v>7</v>
      </c>
      <c r="R168" s="1">
        <f>IF(ISERROR(計算１!H3804),9999,計算１!H3804)</f>
        <v>9</v>
      </c>
      <c r="S168" s="1">
        <f>IF(ISERROR(計算１!H3805),9999,計算１!H3805)</f>
        <v>11</v>
      </c>
      <c r="T168" s="1">
        <f>IF(ISERROR(計算１!H3806),9999,計算１!H3806)</f>
        <v>13</v>
      </c>
      <c r="U168" s="1">
        <f>IF(ISERROR(計算１!H3807),9999,計算１!H3807)</f>
        <v>15</v>
      </c>
      <c r="V168" s="1">
        <f>IF(ISERROR(計算１!H3808),9999,計算１!H3808)</f>
        <v>17</v>
      </c>
      <c r="W168" s="1">
        <f>IF(ISERROR(計算１!H3809),9999,計算１!H3809)</f>
        <v>19</v>
      </c>
      <c r="X168" s="1">
        <f>IF(ISERROR(計算１!H3810),9999,計算１!H3810)</f>
        <v>20</v>
      </c>
      <c r="Y168" s="1">
        <f>IF(ISERROR(計算１!H3811),9999,計算１!H3811)</f>
        <v>21</v>
      </c>
      <c r="Z168" s="1">
        <f>IF(ISERROR(計算１!H3812),9999,計算１!H3812)</f>
        <v>21</v>
      </c>
      <c r="AA168" s="1">
        <f>IF(ISERROR(計算１!H3813),9999,計算１!H3813)</f>
        <v>21</v>
      </c>
      <c r="AB168" s="1">
        <f>IF(ISERROR(計算１!H3814),9999,計算１!H3814)</f>
        <v>21</v>
      </c>
      <c r="AC168" s="1">
        <f>IF(ISERROR(計算１!H3815),9999,計算１!H3815)</f>
        <v>20</v>
      </c>
      <c r="AD168" s="1">
        <f>IF(ISERROR(計算１!H3816),9999,計算１!H3816)</f>
        <v>21</v>
      </c>
      <c r="AE168" s="1">
        <f>IF(ISERROR(計算１!H3817),9999,計算１!H3817)</f>
        <v>21</v>
      </c>
    </row>
    <row r="169" spans="1:31" x14ac:dyDescent="0.55000000000000004">
      <c r="A169" s="1">
        <f>値貼り付け用シート!A169</f>
        <v>2026</v>
      </c>
      <c r="B169" s="2">
        <f>値貼り付け用シート!B169</f>
        <v>99999999</v>
      </c>
      <c r="C169" s="1">
        <f>値貼り付け用シート!C169</f>
        <v>999</v>
      </c>
      <c r="D169" s="3">
        <f>値貼り付け用シート!D169</f>
        <v>6</v>
      </c>
      <c r="E169" s="1" t="str">
        <f>値貼り付け用シート!E169</f>
        <v>PPB</v>
      </c>
      <c r="F169" s="3">
        <f>値貼り付け用シート!F169</f>
        <v>9</v>
      </c>
      <c r="G169" s="3">
        <f>値貼り付け用シート!G169</f>
        <v>6</v>
      </c>
      <c r="H169" s="1">
        <f>IF(ISERROR(計算１!H3818),9999,計算１!H3818)</f>
        <v>22</v>
      </c>
      <c r="I169" s="1">
        <f>IF(ISERROR(計算１!H3819),9999,計算１!H3819)</f>
        <v>22</v>
      </c>
      <c r="J169" s="1">
        <f>IF(ISERROR(計算１!H3820),9999,計算１!H3820)</f>
        <v>21</v>
      </c>
      <c r="K169" s="1">
        <f>IF(ISERROR(計算１!H3821),9999,計算１!H3821)</f>
        <v>20</v>
      </c>
      <c r="L169" s="1">
        <f>IF(ISERROR(計算１!H3822),9999,計算１!H3822)</f>
        <v>19</v>
      </c>
      <c r="M169" s="1">
        <f>IF(ISERROR(計算１!H3823),9999,計算１!H3823)</f>
        <v>18</v>
      </c>
      <c r="N169" s="1">
        <f>IF(ISERROR(計算１!H3824),9999,計算１!H3824)</f>
        <v>16</v>
      </c>
      <c r="O169" s="1">
        <f>IF(ISERROR(計算１!H3825),9999,計算１!H3825)</f>
        <v>14</v>
      </c>
      <c r="P169" s="1">
        <f>IF(ISERROR(計算１!H3826),9999,計算１!H3826)</f>
        <v>12</v>
      </c>
      <c r="Q169" s="1">
        <f>IF(ISERROR(計算１!H3827),9999,計算１!H3827)</f>
        <v>11</v>
      </c>
      <c r="R169" s="1">
        <f>IF(ISERROR(計算１!H3828),9999,計算１!H3828)</f>
        <v>10</v>
      </c>
      <c r="S169" s="1">
        <f>IF(ISERROR(計算１!H3829),9999,計算１!H3829)</f>
        <v>11</v>
      </c>
      <c r="T169" s="1">
        <f>IF(ISERROR(計算１!H3830),9999,計算１!H3830)</f>
        <v>12</v>
      </c>
      <c r="U169" s="1">
        <f>IF(ISERROR(計算１!H3831),9999,計算１!H3831)</f>
        <v>13</v>
      </c>
      <c r="V169" s="1">
        <f>IF(ISERROR(計算１!H3832),9999,計算１!H3832)</f>
        <v>15</v>
      </c>
      <c r="W169" s="1">
        <f>IF(ISERROR(計算１!H3833),9999,計算１!H3833)</f>
        <v>16</v>
      </c>
      <c r="X169" s="1">
        <f>IF(ISERROR(計算１!H3834),9999,計算１!H3834)</f>
        <v>17</v>
      </c>
      <c r="Y169" s="1">
        <f>IF(ISERROR(計算１!H3835),9999,計算１!H3835)</f>
        <v>19</v>
      </c>
      <c r="Z169" s="1">
        <f>IF(ISERROR(計算１!H3836),9999,計算１!H3836)</f>
        <v>19</v>
      </c>
      <c r="AA169" s="1">
        <f>IF(ISERROR(計算１!H3837),9999,計算１!H3837)</f>
        <v>19</v>
      </c>
      <c r="AB169" s="1">
        <f>IF(ISERROR(計算１!H3838),9999,計算１!H3838)</f>
        <v>19</v>
      </c>
      <c r="AC169" s="1">
        <f>IF(ISERROR(計算１!H3839),9999,計算１!H3839)</f>
        <v>18</v>
      </c>
      <c r="AD169" s="1">
        <f>IF(ISERROR(計算１!H3840),9999,計算１!H3840)</f>
        <v>18</v>
      </c>
      <c r="AE169" s="1">
        <f>IF(ISERROR(計算１!H3841),9999,計算１!H3841)</f>
        <v>18</v>
      </c>
    </row>
    <row r="170" spans="1:31" x14ac:dyDescent="0.55000000000000004">
      <c r="A170" s="1">
        <f>値貼り付け用シート!A170</f>
        <v>2026</v>
      </c>
      <c r="B170" s="2">
        <f>値貼り付け用シート!B170</f>
        <v>99999999</v>
      </c>
      <c r="C170" s="1">
        <f>値貼り付け用シート!C170</f>
        <v>999</v>
      </c>
      <c r="D170" s="3">
        <f>値貼り付け用シート!D170</f>
        <v>6</v>
      </c>
      <c r="E170" s="1" t="str">
        <f>値貼り付け用シート!E170</f>
        <v>PPB</v>
      </c>
      <c r="F170" s="3">
        <f>値貼り付け用シート!F170</f>
        <v>9</v>
      </c>
      <c r="G170" s="3">
        <f>値貼り付け用シート!G170</f>
        <v>7</v>
      </c>
      <c r="H170" s="1">
        <f>IF(ISERROR(計算１!H3842),9999,計算１!H3842)</f>
        <v>18</v>
      </c>
      <c r="I170" s="1">
        <f>IF(ISERROR(計算１!H3843),9999,計算１!H3843)</f>
        <v>17</v>
      </c>
      <c r="J170" s="1">
        <f>IF(ISERROR(計算１!H3844),9999,計算１!H3844)</f>
        <v>16</v>
      </c>
      <c r="K170" s="1">
        <f>IF(ISERROR(計算１!H3845),9999,計算１!H3845)</f>
        <v>16</v>
      </c>
      <c r="L170" s="1">
        <f>IF(ISERROR(計算１!H3846),9999,計算１!H3846)</f>
        <v>15</v>
      </c>
      <c r="M170" s="1">
        <f>IF(ISERROR(計算１!H3847),9999,計算１!H3847)</f>
        <v>14</v>
      </c>
      <c r="N170" s="1">
        <f>IF(ISERROR(計算１!H3848),9999,計算１!H3848)</f>
        <v>13</v>
      </c>
      <c r="O170" s="1">
        <f>IF(ISERROR(計算１!H3849),9999,計算１!H3849)</f>
        <v>14</v>
      </c>
      <c r="P170" s="1">
        <f>IF(ISERROR(計算１!H3850),9999,計算１!H3850)</f>
        <v>15</v>
      </c>
      <c r="Q170" s="1">
        <f>IF(ISERROR(計算１!H3851),9999,計算１!H3851)</f>
        <v>16</v>
      </c>
      <c r="R170" s="1">
        <f>IF(ISERROR(計算１!H3852),9999,計算１!H3852)</f>
        <v>19</v>
      </c>
      <c r="S170" s="1">
        <f>IF(ISERROR(計算１!H3853),9999,計算１!H3853)</f>
        <v>22</v>
      </c>
      <c r="T170" s="1">
        <f>IF(ISERROR(計算１!H3854),9999,計算１!H3854)</f>
        <v>27</v>
      </c>
      <c r="U170" s="1">
        <f>IF(ISERROR(計算１!H3855),9999,計算１!H3855)</f>
        <v>31</v>
      </c>
      <c r="V170" s="1">
        <f>IF(ISERROR(計算１!H3856),9999,計算１!H3856)</f>
        <v>34</v>
      </c>
      <c r="W170" s="1">
        <f>IF(ISERROR(計算１!H3857),9999,計算１!H3857)</f>
        <v>37</v>
      </c>
      <c r="X170" s="1">
        <f>IF(ISERROR(計算１!H3858),9999,計算１!H3858)</f>
        <v>38</v>
      </c>
      <c r="Y170" s="1">
        <f>IF(ISERROR(計算１!H3859),9999,計算１!H3859)</f>
        <v>38</v>
      </c>
      <c r="Z170" s="1">
        <f>IF(ISERROR(計算１!H3860),9999,計算１!H3860)</f>
        <v>37</v>
      </c>
      <c r="AA170" s="1">
        <f>IF(ISERROR(計算１!H3861),9999,計算１!H3861)</f>
        <v>35</v>
      </c>
      <c r="AB170" s="1">
        <f>IF(ISERROR(計算１!H3862),9999,計算１!H3862)</f>
        <v>32</v>
      </c>
      <c r="AC170" s="1">
        <f>IF(ISERROR(計算１!H3863),9999,計算１!H3863)</f>
        <v>30</v>
      </c>
      <c r="AD170" s="1">
        <f>IF(ISERROR(計算１!H3864),9999,計算１!H3864)</f>
        <v>29</v>
      </c>
      <c r="AE170" s="1">
        <f>IF(ISERROR(計算１!H3865),9999,計算１!H3865)</f>
        <v>27</v>
      </c>
    </row>
    <row r="171" spans="1:31" x14ac:dyDescent="0.55000000000000004">
      <c r="A171" s="1">
        <f>値貼り付け用シート!A171</f>
        <v>2026</v>
      </c>
      <c r="B171" s="2">
        <f>値貼り付け用シート!B171</f>
        <v>99999999</v>
      </c>
      <c r="C171" s="1">
        <f>値貼り付け用シート!C171</f>
        <v>999</v>
      </c>
      <c r="D171" s="3">
        <f>値貼り付け用シート!D171</f>
        <v>6</v>
      </c>
      <c r="E171" s="1" t="str">
        <f>値貼り付け用シート!E171</f>
        <v>PPB</v>
      </c>
      <c r="F171" s="3">
        <f>値貼り付け用シート!F171</f>
        <v>9</v>
      </c>
      <c r="G171" s="3">
        <f>値貼り付け用シート!G171</f>
        <v>8</v>
      </c>
      <c r="H171" s="1">
        <f>IF(ISERROR(計算１!H3866),9999,計算１!H3866)</f>
        <v>26</v>
      </c>
      <c r="I171" s="1">
        <f>IF(ISERROR(計算１!H3867),9999,計算１!H3867)</f>
        <v>26</v>
      </c>
      <c r="J171" s="1">
        <f>IF(ISERROR(計算１!H3868),9999,計算１!H3868)</f>
        <v>26</v>
      </c>
      <c r="K171" s="1">
        <f>IF(ISERROR(計算１!H3869),9999,計算１!H3869)</f>
        <v>27</v>
      </c>
      <c r="L171" s="1">
        <f>IF(ISERROR(計算１!H3870),9999,計算１!H3870)</f>
        <v>28</v>
      </c>
      <c r="M171" s="1">
        <f>IF(ISERROR(計算１!H3871),9999,計算１!H3871)</f>
        <v>28</v>
      </c>
      <c r="N171" s="1">
        <f>IF(ISERROR(計算１!H3872),9999,計算１!H3872)</f>
        <v>28</v>
      </c>
      <c r="O171" s="1">
        <f>IF(ISERROR(計算１!H3873),9999,計算１!H3873)</f>
        <v>29</v>
      </c>
      <c r="P171" s="1">
        <f>IF(ISERROR(計算１!H3874),9999,計算１!H3874)</f>
        <v>30</v>
      </c>
      <c r="Q171" s="1">
        <f>IF(ISERROR(計算１!H3875),9999,計算１!H3875)</f>
        <v>31</v>
      </c>
      <c r="R171" s="1">
        <f>IF(ISERROR(計算１!H3876),9999,計算１!H3876)</f>
        <v>32</v>
      </c>
      <c r="S171" s="1">
        <f>IF(ISERROR(計算１!H3877),9999,計算１!H3877)</f>
        <v>32</v>
      </c>
      <c r="T171" s="1">
        <f>IF(ISERROR(計算１!H3878),9999,計算１!H3878)</f>
        <v>33</v>
      </c>
      <c r="U171" s="1">
        <f>IF(ISERROR(計算１!H3879),9999,計算１!H3879)</f>
        <v>33</v>
      </c>
      <c r="V171" s="1">
        <f>IF(ISERROR(計算１!H3880),9999,計算１!H3880)</f>
        <v>33</v>
      </c>
      <c r="W171" s="1">
        <f>IF(ISERROR(計算１!H3881),9999,計算１!H3881)</f>
        <v>31</v>
      </c>
      <c r="X171" s="1">
        <f>IF(ISERROR(計算１!H3882),9999,計算１!H3882)</f>
        <v>29</v>
      </c>
      <c r="Y171" s="1">
        <f>IF(ISERROR(計算１!H3883),9999,計算１!H3883)</f>
        <v>28</v>
      </c>
      <c r="Z171" s="1">
        <f>IF(ISERROR(計算１!H3884),9999,計算１!H3884)</f>
        <v>26</v>
      </c>
      <c r="AA171" s="1">
        <f>IF(ISERROR(計算１!H3885),9999,計算１!H3885)</f>
        <v>25</v>
      </c>
      <c r="AB171" s="1">
        <f>IF(ISERROR(計算１!H3886),9999,計算１!H3886)</f>
        <v>24</v>
      </c>
      <c r="AC171" s="1">
        <f>IF(ISERROR(計算１!H3887),9999,計算１!H3887)</f>
        <v>22</v>
      </c>
      <c r="AD171" s="1">
        <f>IF(ISERROR(計算１!H3888),9999,計算１!H3888)</f>
        <v>22</v>
      </c>
      <c r="AE171" s="1">
        <f>IF(ISERROR(計算１!H3889),9999,計算１!H3889)</f>
        <v>21</v>
      </c>
    </row>
    <row r="172" spans="1:31" x14ac:dyDescent="0.55000000000000004">
      <c r="A172" s="1">
        <f>値貼り付け用シート!A172</f>
        <v>2026</v>
      </c>
      <c r="B172" s="2">
        <f>値貼り付け用シート!B172</f>
        <v>99999999</v>
      </c>
      <c r="C172" s="1">
        <f>値貼り付け用シート!C172</f>
        <v>999</v>
      </c>
      <c r="D172" s="3">
        <f>値貼り付け用シート!D172</f>
        <v>6</v>
      </c>
      <c r="E172" s="1" t="str">
        <f>値貼り付け用シート!E172</f>
        <v>PPB</v>
      </c>
      <c r="F172" s="3">
        <f>値貼り付け用シート!F172</f>
        <v>9</v>
      </c>
      <c r="G172" s="3">
        <f>値貼り付け用シート!G172</f>
        <v>9</v>
      </c>
      <c r="H172" s="1">
        <f>IF(ISERROR(計算１!H3890),9999,計算１!H3890)</f>
        <v>21</v>
      </c>
      <c r="I172" s="1">
        <f>IF(ISERROR(計算１!H3891),9999,計算１!H3891)</f>
        <v>20</v>
      </c>
      <c r="J172" s="1">
        <f>IF(ISERROR(計算１!H3892),9999,計算１!H3892)</f>
        <v>19</v>
      </c>
      <c r="K172" s="1">
        <f>IF(ISERROR(計算１!H3893),9999,計算１!H3893)</f>
        <v>18</v>
      </c>
      <c r="L172" s="1">
        <f>IF(ISERROR(計算１!H3894),9999,計算１!H3894)</f>
        <v>17</v>
      </c>
      <c r="M172" s="1">
        <f>IF(ISERROR(計算１!H3895),9999,計算１!H3895)</f>
        <v>15</v>
      </c>
      <c r="N172" s="1">
        <f>IF(ISERROR(計算１!H3896),9999,計算１!H3896)</f>
        <v>13</v>
      </c>
      <c r="O172" s="1">
        <f>IF(ISERROR(計算１!H3897),9999,計算１!H3897)</f>
        <v>12</v>
      </c>
      <c r="P172" s="1">
        <f>IF(ISERROR(計算１!H3898),9999,計算１!H3898)</f>
        <v>11</v>
      </c>
      <c r="Q172" s="1">
        <f>IF(ISERROR(計算１!H3899),9999,計算１!H3899)</f>
        <v>10</v>
      </c>
      <c r="R172" s="1">
        <f>IF(ISERROR(計算１!H3900),9999,計算１!H3900)</f>
        <v>9</v>
      </c>
      <c r="S172" s="1">
        <f>IF(ISERROR(計算１!H3901),9999,計算１!H3901)</f>
        <v>8</v>
      </c>
      <c r="T172" s="1">
        <f>IF(ISERROR(計算１!H3902),9999,計算１!H3902)</f>
        <v>8</v>
      </c>
      <c r="U172" s="1">
        <f>IF(ISERROR(計算１!H3903),9999,計算１!H3903)</f>
        <v>10</v>
      </c>
      <c r="V172" s="1">
        <f>IF(ISERROR(計算１!H3904),9999,計算１!H3904)</f>
        <v>13</v>
      </c>
      <c r="W172" s="1">
        <f>IF(ISERROR(計算１!H3905),9999,計算１!H3905)</f>
        <v>17</v>
      </c>
      <c r="X172" s="1">
        <f>IF(ISERROR(計算１!H3906),9999,計算１!H3906)</f>
        <v>20</v>
      </c>
      <c r="Y172" s="1">
        <f>IF(ISERROR(計算１!H3907),9999,計算１!H3907)</f>
        <v>25</v>
      </c>
      <c r="Z172" s="1">
        <f>IF(ISERROR(計算１!H3908),9999,計算１!H3908)</f>
        <v>29</v>
      </c>
      <c r="AA172" s="1">
        <f>IF(ISERROR(計算１!H3909),9999,計算１!H3909)</f>
        <v>32</v>
      </c>
      <c r="AB172" s="1">
        <f>IF(ISERROR(計算１!H3910),9999,計算１!H3910)</f>
        <v>34</v>
      </c>
      <c r="AC172" s="1">
        <f>IF(ISERROR(計算１!H3911),9999,計算１!H3911)</f>
        <v>35</v>
      </c>
      <c r="AD172" s="1">
        <f>IF(ISERROR(計算１!H3912),9999,計算１!H3912)</f>
        <v>34</v>
      </c>
      <c r="AE172" s="1">
        <f>IF(ISERROR(計算１!H3913),9999,計算１!H3913)</f>
        <v>33</v>
      </c>
    </row>
    <row r="173" spans="1:31" x14ac:dyDescent="0.55000000000000004">
      <c r="A173" s="1">
        <f>値貼り付け用シート!A173</f>
        <v>2026</v>
      </c>
      <c r="B173" s="2">
        <f>値貼り付け用シート!B173</f>
        <v>99999999</v>
      </c>
      <c r="C173" s="1">
        <f>値貼り付け用シート!C173</f>
        <v>999</v>
      </c>
      <c r="D173" s="3">
        <f>値貼り付け用シート!D173</f>
        <v>6</v>
      </c>
      <c r="E173" s="1" t="str">
        <f>値貼り付け用シート!E173</f>
        <v>PPB</v>
      </c>
      <c r="F173" s="3">
        <f>値貼り付け用シート!F173</f>
        <v>9</v>
      </c>
      <c r="G173" s="3">
        <f>値貼り付け用シート!G173</f>
        <v>10</v>
      </c>
      <c r="H173" s="1">
        <f>IF(ISERROR(計算１!H3914),9999,計算１!H3914)</f>
        <v>30</v>
      </c>
      <c r="I173" s="1">
        <f>IF(ISERROR(計算１!H3915),9999,計算１!H3915)</f>
        <v>28</v>
      </c>
      <c r="J173" s="1">
        <f>IF(ISERROR(計算１!H3916),9999,計算１!H3916)</f>
        <v>25</v>
      </c>
      <c r="K173" s="1">
        <f>IF(ISERROR(計算１!H3917),9999,計算１!H3917)</f>
        <v>23</v>
      </c>
      <c r="L173" s="1">
        <f>IF(ISERROR(計算１!H3918),9999,計算１!H3918)</f>
        <v>20</v>
      </c>
      <c r="M173" s="1">
        <f>IF(ISERROR(計算１!H3919),9999,計算１!H3919)</f>
        <v>17</v>
      </c>
      <c r="N173" s="1">
        <f>IF(ISERROR(計算１!H3920),9999,計算１!H3920)</f>
        <v>15</v>
      </c>
      <c r="O173" s="1">
        <f>IF(ISERROR(計算１!H3921),9999,計算１!H3921)</f>
        <v>15</v>
      </c>
      <c r="P173" s="1">
        <f>IF(ISERROR(計算１!H3922),9999,計算１!H3922)</f>
        <v>17</v>
      </c>
      <c r="Q173" s="1">
        <f>IF(ISERROR(計算１!H3923),9999,計算１!H3923)</f>
        <v>19</v>
      </c>
      <c r="R173" s="1">
        <f>IF(ISERROR(計算１!H3924),9999,計算１!H3924)</f>
        <v>21</v>
      </c>
      <c r="S173" s="1">
        <f>IF(ISERROR(計算１!H3925),9999,計算１!H3925)</f>
        <v>23</v>
      </c>
      <c r="T173" s="1">
        <f>IF(ISERROR(計算１!H3926),9999,計算１!H3926)</f>
        <v>26</v>
      </c>
      <c r="U173" s="1">
        <f>IF(ISERROR(計算１!H3927),9999,計算１!H3927)</f>
        <v>27</v>
      </c>
      <c r="V173" s="1">
        <f>IF(ISERROR(計算１!H3928),9999,計算１!H3928)</f>
        <v>29</v>
      </c>
      <c r="W173" s="1">
        <f>IF(ISERROR(計算１!H3929),9999,計算１!H3929)</f>
        <v>28</v>
      </c>
      <c r="X173" s="1">
        <f>IF(ISERROR(計算１!H3930),9999,計算１!H3930)</f>
        <v>26</v>
      </c>
      <c r="Y173" s="1">
        <f>IF(ISERROR(計算１!H3931),9999,計算１!H3931)</f>
        <v>22</v>
      </c>
      <c r="Z173" s="1">
        <f>IF(ISERROR(計算１!H3932),9999,計算１!H3932)</f>
        <v>18</v>
      </c>
      <c r="AA173" s="1">
        <f>IF(ISERROR(計算１!H3933),9999,計算１!H3933)</f>
        <v>14</v>
      </c>
      <c r="AB173" s="1">
        <f>IF(ISERROR(計算１!H3934),9999,計算１!H3934)</f>
        <v>12</v>
      </c>
      <c r="AC173" s="1">
        <f>IF(ISERROR(計算１!H3935),9999,計算１!H3935)</f>
        <v>10</v>
      </c>
      <c r="AD173" s="1">
        <f>IF(ISERROR(計算１!H3936),9999,計算１!H3936)</f>
        <v>8</v>
      </c>
      <c r="AE173" s="1">
        <f>IF(ISERROR(計算１!H3937),9999,計算１!H3937)</f>
        <v>6</v>
      </c>
    </row>
    <row r="174" spans="1:31" x14ac:dyDescent="0.55000000000000004">
      <c r="A174" s="1">
        <f>値貼り付け用シート!A174</f>
        <v>2026</v>
      </c>
      <c r="B174" s="2">
        <f>値貼り付け用シート!B174</f>
        <v>99999999</v>
      </c>
      <c r="C174" s="1">
        <f>値貼り付け用シート!C174</f>
        <v>999</v>
      </c>
      <c r="D174" s="3">
        <f>値貼り付け用シート!D174</f>
        <v>6</v>
      </c>
      <c r="E174" s="1" t="str">
        <f>値貼り付け用シート!E174</f>
        <v>PPB</v>
      </c>
      <c r="F174" s="3">
        <f>値貼り付け用シート!F174</f>
        <v>9</v>
      </c>
      <c r="G174" s="3">
        <f>値貼り付け用シート!G174</f>
        <v>11</v>
      </c>
      <c r="H174" s="1">
        <f>IF(ISERROR(計算１!H3938),9999,計算１!H3938)</f>
        <v>5</v>
      </c>
      <c r="I174" s="1">
        <f>IF(ISERROR(計算１!H3939),9999,計算１!H3939)</f>
        <v>5</v>
      </c>
      <c r="J174" s="1">
        <f>IF(ISERROR(計算１!H3940),9999,計算１!H3940)</f>
        <v>6</v>
      </c>
      <c r="K174" s="1">
        <f>IF(ISERROR(計算１!H3941),9999,計算１!H3941)</f>
        <v>7</v>
      </c>
      <c r="L174" s="1">
        <f>IF(ISERROR(計算１!H3942),9999,計算１!H3942)</f>
        <v>7</v>
      </c>
      <c r="M174" s="1">
        <f>IF(ISERROR(計算１!H3943),9999,計算１!H3943)</f>
        <v>7</v>
      </c>
      <c r="N174" s="1">
        <f>IF(ISERROR(計算１!H3944),9999,計算１!H3944)</f>
        <v>7</v>
      </c>
      <c r="O174" s="1">
        <f>IF(ISERROR(計算１!H3945),9999,計算１!H3945)</f>
        <v>7</v>
      </c>
      <c r="P174" s="1">
        <f>IF(ISERROR(計算１!H3946),9999,計算１!H3946)</f>
        <v>7</v>
      </c>
      <c r="Q174" s="1">
        <f>IF(ISERROR(計算１!H3947),9999,計算１!H3947)</f>
        <v>8</v>
      </c>
      <c r="R174" s="1">
        <f>IF(ISERROR(計算１!H3948),9999,計算１!H3948)</f>
        <v>8</v>
      </c>
      <c r="S174" s="1">
        <f>IF(ISERROR(計算１!H3949),9999,計算１!H3949)</f>
        <v>9</v>
      </c>
      <c r="T174" s="1">
        <f>IF(ISERROR(計算１!H3950),9999,計算１!H3950)</f>
        <v>10</v>
      </c>
      <c r="U174" s="1">
        <f>IF(ISERROR(計算１!H3951),9999,計算１!H3951)</f>
        <v>11</v>
      </c>
      <c r="V174" s="1">
        <f>IF(ISERROR(計算１!H3952),9999,計算１!H3952)</f>
        <v>12</v>
      </c>
      <c r="W174" s="1">
        <f>IF(ISERROR(計算１!H3953),9999,計算１!H3953)</f>
        <v>13</v>
      </c>
      <c r="X174" s="1">
        <f>IF(ISERROR(計算１!H3954),9999,計算１!H3954)</f>
        <v>14</v>
      </c>
      <c r="Y174" s="1">
        <f>IF(ISERROR(計算１!H3955),9999,計算１!H3955)</f>
        <v>14</v>
      </c>
      <c r="Z174" s="1">
        <f>IF(ISERROR(計算１!H3956),9999,計算１!H3956)</f>
        <v>14</v>
      </c>
      <c r="AA174" s="1">
        <f>IF(ISERROR(計算１!H3957),9999,計算１!H3957)</f>
        <v>13</v>
      </c>
      <c r="AB174" s="1">
        <f>IF(ISERROR(計算１!H3958),9999,計算１!H3958)</f>
        <v>12</v>
      </c>
      <c r="AC174" s="1">
        <f>IF(ISERROR(計算１!H3959),9999,計算１!H3959)</f>
        <v>12</v>
      </c>
      <c r="AD174" s="1">
        <f>IF(ISERROR(計算１!H3960),9999,計算１!H3960)</f>
        <v>12</v>
      </c>
      <c r="AE174" s="1">
        <f>IF(ISERROR(計算１!H3961),9999,計算１!H3961)</f>
        <v>12</v>
      </c>
    </row>
    <row r="175" spans="1:31" x14ac:dyDescent="0.55000000000000004">
      <c r="A175" s="1">
        <f>値貼り付け用シート!A175</f>
        <v>2026</v>
      </c>
      <c r="B175" s="2">
        <f>値貼り付け用シート!B175</f>
        <v>99999999</v>
      </c>
      <c r="C175" s="1">
        <f>値貼り付け用シート!C175</f>
        <v>999</v>
      </c>
      <c r="D175" s="3">
        <f>値貼り付け用シート!D175</f>
        <v>6</v>
      </c>
      <c r="E175" s="1" t="str">
        <f>値貼り付け用シート!E175</f>
        <v>PPB</v>
      </c>
      <c r="F175" s="3">
        <f>値貼り付け用シート!F175</f>
        <v>9</v>
      </c>
      <c r="G175" s="3">
        <f>値貼り付け用シート!G175</f>
        <v>12</v>
      </c>
      <c r="H175" s="1">
        <f>IF(ISERROR(計算１!H3962),9999,計算１!H3962)</f>
        <v>10</v>
      </c>
      <c r="I175" s="1">
        <f>IF(ISERROR(計算１!H3963),9999,計算１!H3963)</f>
        <v>9</v>
      </c>
      <c r="J175" s="1">
        <f>IF(ISERROR(計算１!H3964),9999,計算１!H3964)</f>
        <v>9</v>
      </c>
      <c r="K175" s="1">
        <f>IF(ISERROR(計算１!H3965),9999,計算１!H3965)</f>
        <v>9</v>
      </c>
      <c r="L175" s="1">
        <f>IF(ISERROR(計算１!H3966),9999,計算１!H3966)</f>
        <v>10</v>
      </c>
      <c r="M175" s="1">
        <f>IF(ISERROR(計算１!H3967),9999,計算１!H3967)</f>
        <v>10</v>
      </c>
      <c r="N175" s="1">
        <f>IF(ISERROR(計算１!H3968),9999,計算１!H3968)</f>
        <v>11</v>
      </c>
      <c r="O175" s="1">
        <f>IF(ISERROR(計算１!H3969),9999,計算１!H3969)</f>
        <v>12</v>
      </c>
      <c r="P175" s="1">
        <f>IF(ISERROR(計算１!H3970),9999,計算１!H3970)</f>
        <v>16</v>
      </c>
      <c r="Q175" s="1">
        <f>IF(ISERROR(計算１!H3971),9999,計算１!H3971)</f>
        <v>20</v>
      </c>
      <c r="R175" s="1">
        <f>IF(ISERROR(計算１!H3972),9999,計算１!H3972)</f>
        <v>23</v>
      </c>
      <c r="S175" s="1">
        <f>IF(ISERROR(計算１!H3973),9999,計算１!H3973)</f>
        <v>26</v>
      </c>
      <c r="T175" s="1">
        <f>IF(ISERROR(計算１!H3974),9999,計算１!H3974)</f>
        <v>29</v>
      </c>
      <c r="U175" s="1">
        <f>IF(ISERROR(計算１!H3975),9999,計算１!H3975)</f>
        <v>31</v>
      </c>
      <c r="V175" s="1">
        <f>IF(ISERROR(計算１!H3976),9999,計算１!H3976)</f>
        <v>32</v>
      </c>
      <c r="W175" s="1">
        <f>IF(ISERROR(計算１!H3977),9999,計算１!H3977)</f>
        <v>33</v>
      </c>
      <c r="X175" s="1">
        <f>IF(ISERROR(計算１!H3978),9999,計算１!H3978)</f>
        <v>33</v>
      </c>
      <c r="Y175" s="1">
        <f>IF(ISERROR(計算１!H3979),9999,計算１!H3979)</f>
        <v>33</v>
      </c>
      <c r="Z175" s="1">
        <f>IF(ISERROR(計算１!H3980),9999,計算１!H3980)</f>
        <v>32</v>
      </c>
      <c r="AA175" s="1">
        <f>IF(ISERROR(計算１!H3981),9999,計算１!H3981)</f>
        <v>31</v>
      </c>
      <c r="AB175" s="1">
        <f>IF(ISERROR(計算１!H3982),9999,計算１!H3982)</f>
        <v>30</v>
      </c>
      <c r="AC175" s="1">
        <f>IF(ISERROR(計算１!H3983),9999,計算１!H3983)</f>
        <v>29</v>
      </c>
      <c r="AD175" s="1">
        <f>IF(ISERROR(計算１!H3984),9999,計算１!H3984)</f>
        <v>29</v>
      </c>
      <c r="AE175" s="1">
        <f>IF(ISERROR(計算１!H3985),9999,計算１!H3985)</f>
        <v>28</v>
      </c>
    </row>
    <row r="176" spans="1:31" x14ac:dyDescent="0.55000000000000004">
      <c r="A176" s="1">
        <f>値貼り付け用シート!A176</f>
        <v>2026</v>
      </c>
      <c r="B176" s="2">
        <f>値貼り付け用シート!B176</f>
        <v>99999999</v>
      </c>
      <c r="C176" s="1">
        <f>値貼り付け用シート!C176</f>
        <v>999</v>
      </c>
      <c r="D176" s="3">
        <f>値貼り付け用シート!D176</f>
        <v>6</v>
      </c>
      <c r="E176" s="1" t="str">
        <f>値貼り付け用シート!E176</f>
        <v>PPB</v>
      </c>
      <c r="F176" s="3">
        <f>値貼り付け用シート!F176</f>
        <v>9</v>
      </c>
      <c r="G176" s="3">
        <f>値貼り付け用シート!G176</f>
        <v>13</v>
      </c>
      <c r="H176" s="1">
        <f>IF(ISERROR(計算１!H3986),9999,計算１!H3986)</f>
        <v>26</v>
      </c>
      <c r="I176" s="1">
        <f>IF(ISERROR(計算１!H3987),9999,計算１!H3987)</f>
        <v>25</v>
      </c>
      <c r="J176" s="1">
        <f>IF(ISERROR(計算１!H3988),9999,計算１!H3988)</f>
        <v>24</v>
      </c>
      <c r="K176" s="1">
        <f>IF(ISERROR(計算１!H3989),9999,計算１!H3989)</f>
        <v>22</v>
      </c>
      <c r="L176" s="1">
        <f>IF(ISERROR(計算１!H3990),9999,計算１!H3990)</f>
        <v>20</v>
      </c>
      <c r="M176" s="1">
        <f>IF(ISERROR(計算１!H3991),9999,計算１!H3991)</f>
        <v>18</v>
      </c>
      <c r="N176" s="1">
        <f>IF(ISERROR(計算１!H3992),9999,計算１!H3992)</f>
        <v>17</v>
      </c>
      <c r="O176" s="1">
        <f>IF(ISERROR(計算１!H3993),9999,計算１!H3993)</f>
        <v>16</v>
      </c>
      <c r="P176" s="1">
        <f>IF(ISERROR(計算１!H3994),9999,計算１!H3994)</f>
        <v>16</v>
      </c>
      <c r="Q176" s="1">
        <f>IF(ISERROR(計算１!H3995),9999,計算１!H3995)</f>
        <v>18</v>
      </c>
      <c r="R176" s="1">
        <f>IF(ISERROR(計算１!H3996),9999,計算１!H3996)</f>
        <v>18</v>
      </c>
      <c r="S176" s="1">
        <f>IF(ISERROR(計算１!H3997),9999,計算１!H3997)</f>
        <v>24</v>
      </c>
      <c r="T176" s="1">
        <f>IF(ISERROR(計算１!H3998),9999,計算１!H3998)</f>
        <v>32</v>
      </c>
      <c r="U176" s="1">
        <f>IF(ISERROR(計算１!H3999),9999,計算１!H3999)</f>
        <v>39</v>
      </c>
      <c r="V176" s="1">
        <f>IF(ISERROR(計算１!H4000),9999,計算１!H4000)</f>
        <v>45</v>
      </c>
      <c r="W176" s="1">
        <f>IF(ISERROR(計算１!H4001),9999,計算１!H4001)</f>
        <v>49</v>
      </c>
      <c r="X176" s="1">
        <f>IF(ISERROR(計算１!H4002),9999,計算１!H4002)</f>
        <v>54</v>
      </c>
      <c r="Y176" s="1">
        <f>IF(ISERROR(計算１!H4003),9999,計算１!H4003)</f>
        <v>59</v>
      </c>
      <c r="Z176" s="1">
        <f>IF(ISERROR(計算１!H4004),9999,計算１!H4004)</f>
        <v>57</v>
      </c>
      <c r="AA176" s="1">
        <f>IF(ISERROR(計算１!H4005),9999,計算１!H4005)</f>
        <v>52</v>
      </c>
      <c r="AB176" s="1">
        <f>IF(ISERROR(計算１!H4006),9999,計算１!H4006)</f>
        <v>46</v>
      </c>
      <c r="AC176" s="1">
        <f>IF(ISERROR(計算１!H4007),9999,計算１!H4007)</f>
        <v>41</v>
      </c>
      <c r="AD176" s="1">
        <f>IF(ISERROR(計算１!H4008),9999,計算１!H4008)</f>
        <v>36</v>
      </c>
      <c r="AE176" s="1">
        <f>IF(ISERROR(計算１!H4009),9999,計算１!H4009)</f>
        <v>32</v>
      </c>
    </row>
    <row r="177" spans="1:31" x14ac:dyDescent="0.55000000000000004">
      <c r="A177" s="1">
        <f>値貼り付け用シート!A177</f>
        <v>2026</v>
      </c>
      <c r="B177" s="2">
        <f>値貼り付け用シート!B177</f>
        <v>99999999</v>
      </c>
      <c r="C177" s="1">
        <f>値貼り付け用シート!C177</f>
        <v>999</v>
      </c>
      <c r="D177" s="3">
        <f>値貼り付け用シート!D177</f>
        <v>6</v>
      </c>
      <c r="E177" s="1" t="str">
        <f>値貼り付け用シート!E177</f>
        <v>PPB</v>
      </c>
      <c r="F177" s="3">
        <f>値貼り付け用シート!F177</f>
        <v>9</v>
      </c>
      <c r="G177" s="3">
        <f>値貼り付け用シート!G177</f>
        <v>14</v>
      </c>
      <c r="H177" s="1">
        <f>IF(ISERROR(計算１!H4010),9999,計算１!H4010)</f>
        <v>26</v>
      </c>
      <c r="I177" s="1">
        <f>IF(ISERROR(計算１!H4011),9999,計算１!H4011)</f>
        <v>18</v>
      </c>
      <c r="J177" s="1">
        <f>IF(ISERROR(計算１!H4012),9999,計算１!H4012)</f>
        <v>13</v>
      </c>
      <c r="K177" s="1">
        <f>IF(ISERROR(計算１!H4013),9999,計算１!H4013)</f>
        <v>12</v>
      </c>
      <c r="L177" s="1">
        <f>IF(ISERROR(計算１!H4014),9999,計算１!H4014)</f>
        <v>11</v>
      </c>
      <c r="M177" s="1">
        <f>IF(ISERROR(計算１!H4015),9999,計算１!H4015)</f>
        <v>8</v>
      </c>
      <c r="N177" s="1">
        <f>IF(ISERROR(計算１!H4016),9999,計算１!H4016)</f>
        <v>7</v>
      </c>
      <c r="O177" s="1">
        <f>IF(ISERROR(計算１!H4017),9999,計算１!H4017)</f>
        <v>7</v>
      </c>
      <c r="P177" s="1">
        <f>IF(ISERROR(計算１!H4018),9999,計算１!H4018)</f>
        <v>7</v>
      </c>
      <c r="Q177" s="1">
        <f>IF(ISERROR(計算１!H4019),9999,計算１!H4019)</f>
        <v>8</v>
      </c>
      <c r="R177" s="1">
        <f>IF(ISERROR(計算１!H4020),9999,計算１!H4020)</f>
        <v>9</v>
      </c>
      <c r="S177" s="1">
        <f>IF(ISERROR(計算１!H4021),9999,計算１!H4021)</f>
        <v>11</v>
      </c>
      <c r="T177" s="1">
        <f>IF(ISERROR(計算１!H4022),9999,計算１!H4022)</f>
        <v>13</v>
      </c>
      <c r="U177" s="1">
        <f>IF(ISERROR(計算１!H4023),9999,計算１!H4023)</f>
        <v>15</v>
      </c>
      <c r="V177" s="1">
        <f>IF(ISERROR(計算１!H4024),9999,計算１!H4024)</f>
        <v>17</v>
      </c>
      <c r="W177" s="1">
        <f>IF(ISERROR(計算１!H4025),9999,計算１!H4025)</f>
        <v>19</v>
      </c>
      <c r="X177" s="1">
        <f>IF(ISERROR(計算１!H4026),9999,計算１!H4026)</f>
        <v>20</v>
      </c>
      <c r="Y177" s="1">
        <f>IF(ISERROR(計算１!H4027),9999,計算１!H4027)</f>
        <v>20</v>
      </c>
      <c r="Z177" s="1">
        <f>IF(ISERROR(計算１!H4028),9999,計算１!H4028)</f>
        <v>19</v>
      </c>
      <c r="AA177" s="1">
        <f>IF(ISERROR(計算１!H4029),9999,計算１!H4029)</f>
        <v>19</v>
      </c>
      <c r="AB177" s="1">
        <f>IF(ISERROR(計算１!H4030),9999,計算１!H4030)</f>
        <v>17</v>
      </c>
      <c r="AC177" s="1">
        <f>IF(ISERROR(計算１!H4031),9999,計算１!H4031)</f>
        <v>17</v>
      </c>
      <c r="AD177" s="1">
        <f>IF(ISERROR(計算１!H4032),9999,計算１!H4032)</f>
        <v>16</v>
      </c>
      <c r="AE177" s="1">
        <f>IF(ISERROR(計算１!H4033),9999,計算１!H4033)</f>
        <v>15</v>
      </c>
    </row>
    <row r="178" spans="1:31" x14ac:dyDescent="0.55000000000000004">
      <c r="A178" s="1">
        <f>値貼り付け用シート!A178</f>
        <v>2026</v>
      </c>
      <c r="B178" s="2">
        <f>値貼り付け用シート!B178</f>
        <v>99999999</v>
      </c>
      <c r="C178" s="1">
        <f>値貼り付け用シート!C178</f>
        <v>999</v>
      </c>
      <c r="D178" s="3">
        <f>値貼り付け用シート!D178</f>
        <v>6</v>
      </c>
      <c r="E178" s="1" t="str">
        <f>値貼り付け用シート!E178</f>
        <v>PPB</v>
      </c>
      <c r="F178" s="3">
        <f>値貼り付け用シート!F178</f>
        <v>9</v>
      </c>
      <c r="G178" s="3">
        <f>値貼り付け用シート!G178</f>
        <v>15</v>
      </c>
      <c r="H178" s="1">
        <f>IF(ISERROR(計算１!H4034),9999,計算１!H4034)</f>
        <v>15</v>
      </c>
      <c r="I178" s="1">
        <f>IF(ISERROR(計算１!H4035),9999,計算１!H4035)</f>
        <v>13</v>
      </c>
      <c r="J178" s="1">
        <f>IF(ISERROR(計算１!H4036),9999,計算１!H4036)</f>
        <v>12</v>
      </c>
      <c r="K178" s="1">
        <f>IF(ISERROR(計算１!H4037),9999,計算１!H4037)</f>
        <v>10</v>
      </c>
      <c r="L178" s="1">
        <f>IF(ISERROR(計算１!H4038),9999,計算１!H4038)</f>
        <v>9</v>
      </c>
      <c r="M178" s="1">
        <f>IF(ISERROR(計算１!H4039),9999,計算１!H4039)</f>
        <v>8</v>
      </c>
      <c r="N178" s="1">
        <f>IF(ISERROR(計算１!H4040),9999,計算１!H4040)</f>
        <v>6</v>
      </c>
      <c r="O178" s="1">
        <f>IF(ISERROR(計算１!H4041),9999,計算１!H4041)</f>
        <v>6</v>
      </c>
      <c r="P178" s="1">
        <f>IF(ISERROR(計算１!H4042),9999,計算１!H4042)</f>
        <v>8</v>
      </c>
      <c r="Q178" s="1">
        <f>IF(ISERROR(計算１!H4043),9999,計算１!H4043)</f>
        <v>11</v>
      </c>
      <c r="R178" s="1">
        <f>IF(ISERROR(計算１!H4044),9999,計算１!H4044)</f>
        <v>15</v>
      </c>
      <c r="S178" s="1">
        <f>IF(ISERROR(計算１!H4045),9999,計算１!H4045)</f>
        <v>21</v>
      </c>
      <c r="T178" s="1">
        <f>IF(ISERROR(計算１!H4046),9999,計算１!H4046)</f>
        <v>28</v>
      </c>
      <c r="U178" s="1">
        <f>IF(ISERROR(計算１!H4047),9999,計算１!H4047)</f>
        <v>33</v>
      </c>
      <c r="V178" s="1">
        <f>IF(ISERROR(計算１!H4048),9999,計算１!H4048)</f>
        <v>37</v>
      </c>
      <c r="W178" s="1">
        <f>IF(ISERROR(計算１!H4049),9999,計算１!H4049)</f>
        <v>40</v>
      </c>
      <c r="X178" s="1">
        <f>IF(ISERROR(計算１!H4050),9999,計算１!H4050)</f>
        <v>41</v>
      </c>
      <c r="Y178" s="1">
        <f>IF(ISERROR(計算１!H4051),9999,計算１!H4051)</f>
        <v>39</v>
      </c>
      <c r="Z178" s="1">
        <f>IF(ISERROR(計算１!H4052),9999,計算１!H4052)</f>
        <v>36</v>
      </c>
      <c r="AA178" s="1">
        <f>IF(ISERROR(計算１!H4053),9999,計算１!H4053)</f>
        <v>32</v>
      </c>
      <c r="AB178" s="1">
        <f>IF(ISERROR(計算１!H4054),9999,計算１!H4054)</f>
        <v>27</v>
      </c>
      <c r="AC178" s="1">
        <f>IF(ISERROR(計算１!H4055),9999,計算１!H4055)</f>
        <v>24</v>
      </c>
      <c r="AD178" s="1">
        <f>IF(ISERROR(計算１!H4056),9999,計算１!H4056)</f>
        <v>22</v>
      </c>
      <c r="AE178" s="1">
        <f>IF(ISERROR(計算１!H4057),9999,計算１!H4057)</f>
        <v>19</v>
      </c>
    </row>
    <row r="179" spans="1:31" x14ac:dyDescent="0.55000000000000004">
      <c r="A179" s="1">
        <f>値貼り付け用シート!A179</f>
        <v>2026</v>
      </c>
      <c r="B179" s="2">
        <f>値貼り付け用シート!B179</f>
        <v>99999999</v>
      </c>
      <c r="C179" s="1">
        <f>値貼り付け用シート!C179</f>
        <v>999</v>
      </c>
      <c r="D179" s="3">
        <f>値貼り付け用シート!D179</f>
        <v>6</v>
      </c>
      <c r="E179" s="1" t="str">
        <f>値貼り付け用シート!E179</f>
        <v>PPB</v>
      </c>
      <c r="F179" s="3">
        <f>値貼り付け用シート!F179</f>
        <v>9</v>
      </c>
      <c r="G179" s="3">
        <f>値貼り付け用シート!G179</f>
        <v>16</v>
      </c>
      <c r="H179" s="1">
        <f>IF(ISERROR(計算１!H4058),9999,計算１!H4058)</f>
        <v>18</v>
      </c>
      <c r="I179" s="1">
        <f>IF(ISERROR(計算１!H4059),9999,計算１!H4059)</f>
        <v>18</v>
      </c>
      <c r="J179" s="1">
        <f>IF(ISERROR(計算１!H4060),9999,計算１!H4060)</f>
        <v>18</v>
      </c>
      <c r="K179" s="1">
        <f>IF(ISERROR(計算１!H4061),9999,計算１!H4061)</f>
        <v>17</v>
      </c>
      <c r="L179" s="1">
        <f>IF(ISERROR(計算１!H4062),9999,計算１!H4062)</f>
        <v>17</v>
      </c>
      <c r="M179" s="1">
        <f>IF(ISERROR(計算１!H4063),9999,計算１!H4063)</f>
        <v>16</v>
      </c>
      <c r="N179" s="1">
        <f>IF(ISERROR(計算１!H4064),9999,計算１!H4064)</f>
        <v>14</v>
      </c>
      <c r="O179" s="1">
        <f>IF(ISERROR(計算１!H4065),9999,計算１!H4065)</f>
        <v>13</v>
      </c>
      <c r="P179" s="1">
        <f>IF(ISERROR(計算１!H4066),9999,計算１!H4066)</f>
        <v>12</v>
      </c>
      <c r="Q179" s="1">
        <f>IF(ISERROR(計算１!H4067),9999,計算１!H4067)</f>
        <v>12</v>
      </c>
      <c r="R179" s="1">
        <f>IF(ISERROR(計算１!H4068),9999,計算１!H4068)</f>
        <v>12</v>
      </c>
      <c r="S179" s="1">
        <f>IF(ISERROR(計算１!H4069),9999,計算１!H4069)</f>
        <v>14</v>
      </c>
      <c r="T179" s="1">
        <f>IF(ISERROR(計算１!H4070),9999,計算１!H4070)</f>
        <v>19</v>
      </c>
      <c r="U179" s="1">
        <f>IF(ISERROR(計算１!H4071),9999,計算１!H4071)</f>
        <v>26</v>
      </c>
      <c r="V179" s="1">
        <f>IF(ISERROR(計算１!H4072),9999,計算１!H4072)</f>
        <v>33</v>
      </c>
      <c r="W179" s="1">
        <f>IF(ISERROR(計算１!H4073),9999,計算１!H4073)</f>
        <v>38</v>
      </c>
      <c r="X179" s="1">
        <f>IF(ISERROR(計算１!H4074),9999,計算１!H4074)</f>
        <v>41</v>
      </c>
      <c r="Y179" s="1">
        <f>IF(ISERROR(計算１!H4075),9999,計算１!H4075)</f>
        <v>43</v>
      </c>
      <c r="Z179" s="1">
        <f>IF(ISERROR(計算１!H4076),9999,計算１!H4076)</f>
        <v>44</v>
      </c>
      <c r="AA179" s="1">
        <f>IF(ISERROR(計算１!H4077),9999,計算１!H4077)</f>
        <v>42</v>
      </c>
      <c r="AB179" s="1">
        <f>IF(ISERROR(計算１!H4078),9999,計算１!H4078)</f>
        <v>37</v>
      </c>
      <c r="AC179" s="1">
        <f>IF(ISERROR(計算１!H4079),9999,計算１!H4079)</f>
        <v>31</v>
      </c>
      <c r="AD179" s="1">
        <f>IF(ISERROR(計算１!H4080),9999,計算１!H4080)</f>
        <v>25</v>
      </c>
      <c r="AE179" s="1">
        <f>IF(ISERROR(計算１!H4081),9999,計算１!H4081)</f>
        <v>20</v>
      </c>
    </row>
    <row r="180" spans="1:31" x14ac:dyDescent="0.55000000000000004">
      <c r="A180" s="1">
        <f>値貼り付け用シート!A180</f>
        <v>2026</v>
      </c>
      <c r="B180" s="2">
        <f>値貼り付け用シート!B180</f>
        <v>99999999</v>
      </c>
      <c r="C180" s="1">
        <f>値貼り付け用シート!C180</f>
        <v>999</v>
      </c>
      <c r="D180" s="3">
        <f>値貼り付け用シート!D180</f>
        <v>6</v>
      </c>
      <c r="E180" s="1" t="str">
        <f>値貼り付け用シート!E180</f>
        <v>PPB</v>
      </c>
      <c r="F180" s="3">
        <f>値貼り付け用シート!F180</f>
        <v>9</v>
      </c>
      <c r="G180" s="3">
        <f>値貼り付け用シート!G180</f>
        <v>17</v>
      </c>
      <c r="H180" s="1">
        <f>IF(ISERROR(計算１!H4082),9999,計算１!H4082)</f>
        <v>17</v>
      </c>
      <c r="I180" s="1">
        <f>IF(ISERROR(計算１!H4083),9999,計算１!H4083)</f>
        <v>16</v>
      </c>
      <c r="J180" s="1">
        <f>IF(ISERROR(計算１!H4084),9999,計算１!H4084)</f>
        <v>16</v>
      </c>
      <c r="K180" s="1">
        <f>IF(ISERROR(計算１!H4085),9999,計算１!H4085)</f>
        <v>17</v>
      </c>
      <c r="L180" s="1">
        <f>IF(ISERROR(計算１!H4086),9999,計算１!H4086)</f>
        <v>19</v>
      </c>
      <c r="M180" s="1">
        <f>IF(ISERROR(計算１!H4087),9999,計算１!H4087)</f>
        <v>19</v>
      </c>
      <c r="N180" s="1">
        <f>IF(ISERROR(計算１!H4088),9999,計算１!H4088)</f>
        <v>19</v>
      </c>
      <c r="O180" s="1">
        <f>IF(ISERROR(計算１!H4089),9999,計算１!H4089)</f>
        <v>19</v>
      </c>
      <c r="P180" s="1">
        <f>IF(ISERROR(計算１!H4090),9999,計算１!H4090)</f>
        <v>20</v>
      </c>
      <c r="Q180" s="1">
        <f>IF(ISERROR(計算１!H4091),9999,計算１!H4091)</f>
        <v>20</v>
      </c>
      <c r="R180" s="1">
        <f>IF(ISERROR(計算１!H4092),9999,計算１!H4092)</f>
        <v>22</v>
      </c>
      <c r="S180" s="1">
        <f>IF(ISERROR(計算１!H4093),9999,計算１!H4093)</f>
        <v>25</v>
      </c>
      <c r="T180" s="1">
        <f>IF(ISERROR(計算１!H4094),9999,計算１!H4094)</f>
        <v>28</v>
      </c>
      <c r="U180" s="1">
        <f>IF(ISERROR(計算１!H4095),9999,計算１!H4095)</f>
        <v>30</v>
      </c>
      <c r="V180" s="1">
        <f>IF(ISERROR(計算１!H4096),9999,計算１!H4096)</f>
        <v>32</v>
      </c>
      <c r="W180" s="1">
        <f>IF(ISERROR(計算１!H4097),9999,計算１!H4097)</f>
        <v>33</v>
      </c>
      <c r="X180" s="1">
        <f>IF(ISERROR(計算１!H4098),9999,計算１!H4098)</f>
        <v>34</v>
      </c>
      <c r="Y180" s="1">
        <f>IF(ISERROR(計算１!H4099),9999,計算１!H4099)</f>
        <v>33</v>
      </c>
      <c r="Z180" s="1">
        <f>IF(ISERROR(計算１!H4100),9999,計算１!H4100)</f>
        <v>30</v>
      </c>
      <c r="AA180" s="1">
        <f>IF(ISERROR(計算１!H4101),9999,計算１!H4101)</f>
        <v>26</v>
      </c>
      <c r="AB180" s="1">
        <f>IF(ISERROR(計算１!H4102),9999,計算１!H4102)</f>
        <v>21</v>
      </c>
      <c r="AC180" s="1">
        <f>IF(ISERROR(計算１!H4103),9999,計算１!H4103)</f>
        <v>19</v>
      </c>
      <c r="AD180" s="1">
        <f>IF(ISERROR(計算１!H4104),9999,計算１!H4104)</f>
        <v>16</v>
      </c>
      <c r="AE180" s="1">
        <f>IF(ISERROR(計算１!H4105),9999,計算１!H4105)</f>
        <v>14</v>
      </c>
    </row>
    <row r="181" spans="1:31" x14ac:dyDescent="0.55000000000000004">
      <c r="A181" s="1">
        <f>値貼り付け用シート!A181</f>
        <v>2026</v>
      </c>
      <c r="B181" s="2">
        <f>値貼り付け用シート!B181</f>
        <v>99999999</v>
      </c>
      <c r="C181" s="1">
        <f>値貼り付け用シート!C181</f>
        <v>999</v>
      </c>
      <c r="D181" s="3">
        <f>値貼り付け用シート!D181</f>
        <v>6</v>
      </c>
      <c r="E181" s="1" t="str">
        <f>値貼り付け用シート!E181</f>
        <v>PPB</v>
      </c>
      <c r="F181" s="3">
        <f>値貼り付け用シート!F181</f>
        <v>9</v>
      </c>
      <c r="G181" s="3">
        <f>値貼り付け用シート!G181</f>
        <v>18</v>
      </c>
      <c r="H181" s="1">
        <f>IF(ISERROR(計算１!H4106),9999,計算１!H4106)</f>
        <v>12</v>
      </c>
      <c r="I181" s="1">
        <f>IF(ISERROR(計算１!H4107),9999,計算１!H4107)</f>
        <v>12</v>
      </c>
      <c r="J181" s="1">
        <f>IF(ISERROR(計算１!H4108),9999,計算１!H4108)</f>
        <v>12</v>
      </c>
      <c r="K181" s="1">
        <f>IF(ISERROR(計算１!H4109),9999,計算１!H4109)</f>
        <v>11</v>
      </c>
      <c r="L181" s="1">
        <f>IF(ISERROR(計算１!H4110),9999,計算１!H4110)</f>
        <v>11</v>
      </c>
      <c r="M181" s="1">
        <f>IF(ISERROR(計算１!H4111),9999,計算１!H4111)</f>
        <v>11</v>
      </c>
      <c r="N181" s="1">
        <f>IF(ISERROR(計算１!H4112),9999,計算１!H4112)</f>
        <v>10</v>
      </c>
      <c r="O181" s="1">
        <f>IF(ISERROR(計算１!H4113),9999,計算１!H4113)</f>
        <v>10</v>
      </c>
      <c r="P181" s="1">
        <f>IF(ISERROR(計算１!H4114),9999,計算１!H4114)</f>
        <v>10</v>
      </c>
      <c r="Q181" s="1">
        <f>IF(ISERROR(計算１!H4115),9999,計算１!H4115)</f>
        <v>11</v>
      </c>
      <c r="R181" s="1">
        <f>IF(ISERROR(計算１!H4116),9999,計算１!H4116)</f>
        <v>12</v>
      </c>
      <c r="S181" s="1">
        <f>IF(ISERROR(計算１!H4117),9999,計算１!H4117)</f>
        <v>14</v>
      </c>
      <c r="T181" s="1">
        <f>IF(ISERROR(計算１!H4118),9999,計算１!H4118)</f>
        <v>16</v>
      </c>
      <c r="U181" s="1">
        <f>IF(ISERROR(計算１!H4119),9999,計算１!H4119)</f>
        <v>18</v>
      </c>
      <c r="V181" s="1">
        <f>IF(ISERROR(計算１!H4120),9999,計算１!H4120)</f>
        <v>20</v>
      </c>
      <c r="W181" s="1">
        <f>IF(ISERROR(計算１!H4121),9999,計算１!H4121)</f>
        <v>21</v>
      </c>
      <c r="X181" s="1">
        <f>IF(ISERROR(計算１!H4122),9999,計算１!H4122)</f>
        <v>21</v>
      </c>
      <c r="Y181" s="1">
        <f>IF(ISERROR(計算１!H4123),9999,計算１!H4123)</f>
        <v>21</v>
      </c>
      <c r="Z181" s="1">
        <f>IF(ISERROR(計算１!H4124),9999,計算１!H4124)</f>
        <v>20</v>
      </c>
      <c r="AA181" s="1">
        <f>IF(ISERROR(計算１!H4125),9999,計算１!H4125)</f>
        <v>18</v>
      </c>
      <c r="AB181" s="1">
        <f>IF(ISERROR(計算１!H4126),9999,計算１!H4126)</f>
        <v>16</v>
      </c>
      <c r="AC181" s="1">
        <f>IF(ISERROR(計算１!H4127),9999,計算１!H4127)</f>
        <v>15</v>
      </c>
      <c r="AD181" s="1">
        <f>IF(ISERROR(計算１!H4128),9999,計算１!H4128)</f>
        <v>13</v>
      </c>
      <c r="AE181" s="1">
        <f>IF(ISERROR(計算１!H4129),9999,計算１!H4129)</f>
        <v>12</v>
      </c>
    </row>
    <row r="182" spans="1:31" x14ac:dyDescent="0.55000000000000004">
      <c r="A182" s="1">
        <f>値貼り付け用シート!A182</f>
        <v>2026</v>
      </c>
      <c r="B182" s="2">
        <f>値貼り付け用シート!B182</f>
        <v>99999999</v>
      </c>
      <c r="C182" s="1">
        <f>値貼り付け用シート!C182</f>
        <v>999</v>
      </c>
      <c r="D182" s="3">
        <f>値貼り付け用シート!D182</f>
        <v>6</v>
      </c>
      <c r="E182" s="1" t="str">
        <f>値貼り付け用シート!E182</f>
        <v>PPB</v>
      </c>
      <c r="F182" s="3">
        <f>値貼り付け用シート!F182</f>
        <v>9</v>
      </c>
      <c r="G182" s="3">
        <f>値貼り付け用シート!G182</f>
        <v>19</v>
      </c>
      <c r="H182" s="1">
        <f>IF(ISERROR(計算１!H4130),9999,計算１!H4130)</f>
        <v>11</v>
      </c>
      <c r="I182" s="1">
        <f>IF(ISERROR(計算１!H4131),9999,計算１!H4131)</f>
        <v>11</v>
      </c>
      <c r="J182" s="1">
        <f>IF(ISERROR(計算１!H4132),9999,計算１!H4132)</f>
        <v>10</v>
      </c>
      <c r="K182" s="1">
        <f>IF(ISERROR(計算１!H4133),9999,計算１!H4133)</f>
        <v>10</v>
      </c>
      <c r="L182" s="1">
        <f>IF(ISERROR(計算１!H4134),9999,計算１!H4134)</f>
        <v>9</v>
      </c>
      <c r="M182" s="1">
        <f>IF(ISERROR(計算１!H4135),9999,計算１!H4135)</f>
        <v>9</v>
      </c>
      <c r="N182" s="1">
        <f>IF(ISERROR(計算１!H4136),9999,計算１!H4136)</f>
        <v>8</v>
      </c>
      <c r="O182" s="1">
        <f>IF(ISERROR(計算１!H4137),9999,計算１!H4137)</f>
        <v>8</v>
      </c>
      <c r="P182" s="1">
        <f>IF(ISERROR(計算１!H4138),9999,計算１!H4138)</f>
        <v>8</v>
      </c>
      <c r="Q182" s="1">
        <f>IF(ISERROR(計算１!H4139),9999,計算１!H4139)</f>
        <v>9</v>
      </c>
      <c r="R182" s="1">
        <f>IF(ISERROR(計算１!H4140),9999,計算１!H4140)</f>
        <v>10</v>
      </c>
      <c r="S182" s="1">
        <f>IF(ISERROR(計算１!H4141),9999,計算１!H4141)</f>
        <v>12</v>
      </c>
      <c r="T182" s="1">
        <f>IF(ISERROR(計算１!H4142),9999,計算１!H4142)</f>
        <v>15</v>
      </c>
      <c r="U182" s="1">
        <f>IF(ISERROR(計算１!H4143),9999,計算１!H4143)</f>
        <v>17</v>
      </c>
      <c r="V182" s="1">
        <f>IF(ISERROR(計算１!H4144),9999,計算１!H4144)</f>
        <v>20</v>
      </c>
      <c r="W182" s="1">
        <f>IF(ISERROR(計算１!H4145),9999,計算１!H4145)</f>
        <v>21</v>
      </c>
      <c r="X182" s="1">
        <f>IF(ISERROR(計算１!H4146),9999,計算１!H4146)</f>
        <v>23</v>
      </c>
      <c r="Y182" s="1">
        <f>IF(ISERROR(計算１!H4147),9999,計算１!H4147)</f>
        <v>24</v>
      </c>
      <c r="Z182" s="1">
        <f>IF(ISERROR(計算１!H4148),9999,計算１!H4148)</f>
        <v>24</v>
      </c>
      <c r="AA182" s="1">
        <f>IF(ISERROR(計算１!H4149),9999,計算１!H4149)</f>
        <v>23</v>
      </c>
      <c r="AB182" s="1">
        <f>IF(ISERROR(計算１!H4150),9999,計算１!H4150)</f>
        <v>22</v>
      </c>
      <c r="AC182" s="1">
        <f>IF(ISERROR(計算１!H4151),9999,計算１!H4151)</f>
        <v>21</v>
      </c>
      <c r="AD182" s="1">
        <f>IF(ISERROR(計算１!H4152),9999,計算１!H4152)</f>
        <v>21</v>
      </c>
      <c r="AE182" s="1">
        <f>IF(ISERROR(計算１!H4153),9999,計算１!H4153)</f>
        <v>19</v>
      </c>
    </row>
    <row r="183" spans="1:31" x14ac:dyDescent="0.55000000000000004">
      <c r="A183" s="1">
        <f>値貼り付け用シート!A183</f>
        <v>2026</v>
      </c>
      <c r="B183" s="2">
        <f>値貼り付け用シート!B183</f>
        <v>99999999</v>
      </c>
      <c r="C183" s="1">
        <f>値貼り付け用シート!C183</f>
        <v>999</v>
      </c>
      <c r="D183" s="3">
        <f>値貼り付け用シート!D183</f>
        <v>6</v>
      </c>
      <c r="E183" s="1" t="str">
        <f>値貼り付け用シート!E183</f>
        <v>PPB</v>
      </c>
      <c r="F183" s="3">
        <f>値貼り付け用シート!F183</f>
        <v>9</v>
      </c>
      <c r="G183" s="3">
        <f>値貼り付け用シート!G183</f>
        <v>20</v>
      </c>
      <c r="H183" s="1">
        <f>IF(ISERROR(計算１!H4154),9999,計算１!H4154)</f>
        <v>18</v>
      </c>
      <c r="I183" s="1">
        <f>IF(ISERROR(計算１!H4155),9999,計算１!H4155)</f>
        <v>17</v>
      </c>
      <c r="J183" s="1">
        <f>IF(ISERROR(計算１!H4156),9999,計算１!H4156)</f>
        <v>16</v>
      </c>
      <c r="K183" s="1">
        <f>IF(ISERROR(計算１!H4157),9999,計算１!H4157)</f>
        <v>16</v>
      </c>
      <c r="L183" s="1">
        <f>IF(ISERROR(計算１!H4158),9999,計算１!H4158)</f>
        <v>15</v>
      </c>
      <c r="M183" s="1">
        <f>IF(ISERROR(計算１!H4159),9999,計算１!H4159)</f>
        <v>15</v>
      </c>
      <c r="N183" s="1">
        <f>IF(ISERROR(計算１!H4160),9999,計算１!H4160)</f>
        <v>14</v>
      </c>
      <c r="O183" s="1">
        <f>IF(ISERROR(計算１!H4161),9999,計算１!H4161)</f>
        <v>14</v>
      </c>
      <c r="P183" s="1">
        <f>IF(ISERROR(計算１!H4162),9999,計算１!H4162)</f>
        <v>16</v>
      </c>
      <c r="Q183" s="1">
        <f>IF(ISERROR(計算１!H4163),9999,計算１!H4163)</f>
        <v>17</v>
      </c>
      <c r="R183" s="1">
        <f>IF(ISERROR(計算１!H4164),9999,計算１!H4164)</f>
        <v>17</v>
      </c>
      <c r="S183" s="1">
        <f>IF(ISERROR(計算１!H4165),9999,計算１!H4165)</f>
        <v>21</v>
      </c>
      <c r="T183" s="1">
        <f>IF(ISERROR(計算１!H4166),9999,計算１!H4166)</f>
        <v>27</v>
      </c>
      <c r="U183" s="1">
        <f>IF(ISERROR(計算１!H4167),9999,計算１!H4167)</f>
        <v>34</v>
      </c>
      <c r="V183" s="1">
        <f>IF(ISERROR(計算１!H4168),9999,計算１!H4168)</f>
        <v>41</v>
      </c>
      <c r="W183" s="1">
        <f>IF(ISERROR(計算１!H4169),9999,計算１!H4169)</f>
        <v>47</v>
      </c>
      <c r="X183" s="1">
        <f>IF(ISERROR(計算１!H4170),9999,計算１!H4170)</f>
        <v>51</v>
      </c>
      <c r="Y183" s="1">
        <f>IF(ISERROR(計算１!H4171),9999,計算１!H4171)</f>
        <v>54</v>
      </c>
      <c r="Z183" s="1">
        <f>IF(ISERROR(計算１!H4172),9999,計算１!H4172)</f>
        <v>52</v>
      </c>
      <c r="AA183" s="1">
        <f>IF(ISERROR(計算１!H4173),9999,計算１!H4173)</f>
        <v>49</v>
      </c>
      <c r="AB183" s="1">
        <f>IF(ISERROR(計算１!H4174),9999,計算１!H4174)</f>
        <v>45</v>
      </c>
      <c r="AC183" s="1">
        <f>IF(ISERROR(計算１!H4175),9999,計算１!H4175)</f>
        <v>40</v>
      </c>
      <c r="AD183" s="1">
        <f>IF(ISERROR(計算１!H4176),9999,計算１!H4176)</f>
        <v>36</v>
      </c>
      <c r="AE183" s="1">
        <f>IF(ISERROR(計算１!H4177),9999,計算１!H4177)</f>
        <v>31</v>
      </c>
    </row>
    <row r="184" spans="1:31" x14ac:dyDescent="0.55000000000000004">
      <c r="A184" s="1">
        <f>値貼り付け用シート!A184</f>
        <v>2026</v>
      </c>
      <c r="B184" s="2">
        <f>値貼り付け用シート!B184</f>
        <v>99999999</v>
      </c>
      <c r="C184" s="1">
        <f>値貼り付け用シート!C184</f>
        <v>999</v>
      </c>
      <c r="D184" s="3">
        <f>値貼り付け用シート!D184</f>
        <v>6</v>
      </c>
      <c r="E184" s="1" t="str">
        <f>値貼り付け用シート!E184</f>
        <v>PPB</v>
      </c>
      <c r="F184" s="3">
        <f>値貼り付け用シート!F184</f>
        <v>9</v>
      </c>
      <c r="G184" s="3">
        <f>値貼り付け用シート!G184</f>
        <v>21</v>
      </c>
      <c r="H184" s="1">
        <f>IF(ISERROR(計算１!H4178),9999,計算１!H4178)</f>
        <v>29</v>
      </c>
      <c r="I184" s="1">
        <f>IF(ISERROR(計算１!H4179),9999,計算１!H4179)</f>
        <v>26</v>
      </c>
      <c r="J184" s="1">
        <f>IF(ISERROR(計算１!H4180),9999,計算１!H4180)</f>
        <v>24</v>
      </c>
      <c r="K184" s="1">
        <f>IF(ISERROR(計算１!H4181),9999,計算１!H4181)</f>
        <v>22</v>
      </c>
      <c r="L184" s="1">
        <f>IF(ISERROR(計算１!H4182),9999,計算１!H4182)</f>
        <v>21</v>
      </c>
      <c r="M184" s="1">
        <f>IF(ISERROR(計算１!H4183),9999,計算１!H4183)</f>
        <v>20</v>
      </c>
      <c r="N184" s="1">
        <f>IF(ISERROR(計算１!H4184),9999,計算１!H4184)</f>
        <v>18</v>
      </c>
      <c r="O184" s="1">
        <f>IF(ISERROR(計算１!H4185),9999,計算１!H4185)</f>
        <v>15</v>
      </c>
      <c r="P184" s="1">
        <f>IF(ISERROR(計算１!H4186),9999,計算１!H4186)</f>
        <v>14</v>
      </c>
      <c r="Q184" s="1">
        <f>IF(ISERROR(計算１!H4187),9999,計算１!H4187)</f>
        <v>12</v>
      </c>
      <c r="R184" s="1">
        <f>IF(ISERROR(計算１!H4188),9999,計算１!H4188)</f>
        <v>10</v>
      </c>
      <c r="S184" s="1">
        <f>IF(ISERROR(計算１!H4189),9999,計算１!H4189)</f>
        <v>9</v>
      </c>
      <c r="T184" s="1">
        <f>IF(ISERROR(計算１!H4190),9999,計算１!H4190)</f>
        <v>9</v>
      </c>
      <c r="U184" s="1">
        <f>IF(ISERROR(計算１!H4191),9999,計算１!H4191)</f>
        <v>8</v>
      </c>
      <c r="V184" s="1">
        <f>IF(ISERROR(計算１!H4192),9999,計算１!H4192)</f>
        <v>7</v>
      </c>
      <c r="W184" s="1">
        <f>IF(ISERROR(計算１!H4193),9999,計算１!H4193)</f>
        <v>7</v>
      </c>
      <c r="X184" s="1">
        <f>IF(ISERROR(計算１!H4194),9999,計算１!H4194)</f>
        <v>7</v>
      </c>
      <c r="Y184" s="1">
        <f>IF(ISERROR(計算１!H4195),9999,計算１!H4195)</f>
        <v>7</v>
      </c>
      <c r="Z184" s="1">
        <f>IF(ISERROR(計算１!H4196),9999,計算１!H4196)</f>
        <v>6</v>
      </c>
      <c r="AA184" s="1">
        <f>IF(ISERROR(計算１!H4197),9999,計算１!H4197)</f>
        <v>6</v>
      </c>
      <c r="AB184" s="1">
        <f>IF(ISERROR(計算１!H4198),9999,計算１!H4198)</f>
        <v>5</v>
      </c>
      <c r="AC184" s="1">
        <f>IF(ISERROR(計算１!H4199),9999,計算１!H4199)</f>
        <v>5</v>
      </c>
      <c r="AD184" s="1">
        <f>IF(ISERROR(計算１!H4200),9999,計算１!H4200)</f>
        <v>5</v>
      </c>
      <c r="AE184" s="1">
        <f>IF(ISERROR(計算１!H4201),9999,計算１!H4201)</f>
        <v>5</v>
      </c>
    </row>
    <row r="185" spans="1:31" x14ac:dyDescent="0.55000000000000004">
      <c r="A185" s="1">
        <f>値貼り付け用シート!A185</f>
        <v>2026</v>
      </c>
      <c r="B185" s="2">
        <f>値貼り付け用シート!B185</f>
        <v>99999999</v>
      </c>
      <c r="C185" s="1">
        <f>値貼り付け用シート!C185</f>
        <v>999</v>
      </c>
      <c r="D185" s="3">
        <f>値貼り付け用シート!D185</f>
        <v>6</v>
      </c>
      <c r="E185" s="1" t="str">
        <f>値貼り付け用シート!E185</f>
        <v>PPB</v>
      </c>
      <c r="F185" s="3">
        <f>値貼り付け用シート!F185</f>
        <v>9</v>
      </c>
      <c r="G185" s="3">
        <f>値貼り付け用シート!G185</f>
        <v>22</v>
      </c>
      <c r="H185" s="1">
        <f>IF(ISERROR(計算１!H4202),9999,計算１!H4202)</f>
        <v>5</v>
      </c>
      <c r="I185" s="1">
        <f>IF(ISERROR(計算１!H4203),9999,計算１!H4203)</f>
        <v>5</v>
      </c>
      <c r="J185" s="1">
        <f>IF(ISERROR(計算１!H4204),9999,計算１!H4204)</f>
        <v>5</v>
      </c>
      <c r="K185" s="1">
        <f>IF(ISERROR(計算１!H4205),9999,計算１!H4205)</f>
        <v>5</v>
      </c>
      <c r="L185" s="1">
        <f>IF(ISERROR(計算１!H4206),9999,計算１!H4206)</f>
        <v>5</v>
      </c>
      <c r="M185" s="1">
        <f>IF(ISERROR(計算１!H4207),9999,計算１!H4207)</f>
        <v>5</v>
      </c>
      <c r="N185" s="1">
        <f>IF(ISERROR(計算１!H4208),9999,計算１!H4208)</f>
        <v>5</v>
      </c>
      <c r="O185" s="1">
        <f>IF(ISERROR(計算１!H4209),9999,計算１!H4209)</f>
        <v>5</v>
      </c>
      <c r="P185" s="1">
        <f>IF(ISERROR(計算１!H4210),9999,計算１!H4210)</f>
        <v>5</v>
      </c>
      <c r="Q185" s="1">
        <f>IF(ISERROR(計算１!H4211),9999,計算１!H4211)</f>
        <v>5</v>
      </c>
      <c r="R185" s="1">
        <f>IF(ISERROR(計算１!H4212),9999,計算１!H4212)</f>
        <v>6</v>
      </c>
      <c r="S185" s="1">
        <f>IF(ISERROR(計算１!H4213),9999,計算１!H4213)</f>
        <v>8</v>
      </c>
      <c r="T185" s="1">
        <f>IF(ISERROR(計算１!H4214),9999,計算１!H4214)</f>
        <v>11</v>
      </c>
      <c r="U185" s="1">
        <f>IF(ISERROR(計算１!H4215),9999,計算１!H4215)</f>
        <v>15</v>
      </c>
      <c r="V185" s="1">
        <f>IF(ISERROR(計算１!H4216),9999,計算１!H4216)</f>
        <v>18</v>
      </c>
      <c r="W185" s="1">
        <f>IF(ISERROR(計算１!H4217),9999,計算１!H4217)</f>
        <v>21</v>
      </c>
      <c r="X185" s="1">
        <f>IF(ISERROR(計算１!H4218),9999,計算１!H4218)</f>
        <v>25</v>
      </c>
      <c r="Y185" s="1">
        <f>IF(ISERROR(計算１!H4219),9999,計算１!H4219)</f>
        <v>27</v>
      </c>
      <c r="Z185" s="1">
        <f>IF(ISERROR(計算１!H4220),9999,計算１!H4220)</f>
        <v>28</v>
      </c>
      <c r="AA185" s="1">
        <f>IF(ISERROR(計算１!H4221),9999,計算１!H4221)</f>
        <v>29</v>
      </c>
      <c r="AB185" s="1">
        <f>IF(ISERROR(計算１!H4222),9999,計算１!H4222)</f>
        <v>29</v>
      </c>
      <c r="AC185" s="1">
        <f>IF(ISERROR(計算１!H4223),9999,計算１!H4223)</f>
        <v>29</v>
      </c>
      <c r="AD185" s="1">
        <f>IF(ISERROR(計算１!H4224),9999,計算１!H4224)</f>
        <v>29</v>
      </c>
      <c r="AE185" s="1">
        <f>IF(ISERROR(計算１!H4225),9999,計算１!H4225)</f>
        <v>29</v>
      </c>
    </row>
    <row r="186" spans="1:31" x14ac:dyDescent="0.55000000000000004">
      <c r="A186" s="1">
        <f>値貼り付け用シート!A186</f>
        <v>2026</v>
      </c>
      <c r="B186" s="2">
        <f>値貼り付け用シート!B186</f>
        <v>99999999</v>
      </c>
      <c r="C186" s="1">
        <f>値貼り付け用シート!C186</f>
        <v>999</v>
      </c>
      <c r="D186" s="3">
        <f>値貼り付け用シート!D186</f>
        <v>6</v>
      </c>
      <c r="E186" s="1" t="str">
        <f>値貼り付け用シート!E186</f>
        <v>PPB</v>
      </c>
      <c r="F186" s="3">
        <f>値貼り付け用シート!F186</f>
        <v>9</v>
      </c>
      <c r="G186" s="3">
        <f>値貼り付け用シート!G186</f>
        <v>23</v>
      </c>
      <c r="H186" s="1">
        <f>IF(ISERROR(計算１!H4226),9999,計算１!H4226)</f>
        <v>30</v>
      </c>
      <c r="I186" s="1">
        <f>IF(ISERROR(計算１!H4227),9999,計算１!H4227)</f>
        <v>31</v>
      </c>
      <c r="J186" s="1">
        <f>IF(ISERROR(計算１!H4228),9999,計算１!H4228)</f>
        <v>33</v>
      </c>
      <c r="K186" s="1">
        <f>IF(ISERROR(計算１!H4229),9999,計算１!H4229)</f>
        <v>33</v>
      </c>
      <c r="L186" s="1">
        <f>IF(ISERROR(計算１!H4230),9999,計算１!H4230)</f>
        <v>34</v>
      </c>
      <c r="M186" s="1">
        <f>IF(ISERROR(計算１!H4231),9999,計算１!H4231)</f>
        <v>33</v>
      </c>
      <c r="N186" s="1">
        <f>IF(ISERROR(計算１!H4232),9999,計算１!H4232)</f>
        <v>33</v>
      </c>
      <c r="O186" s="1">
        <f>IF(ISERROR(計算１!H4233),9999,計算１!H4233)</f>
        <v>32</v>
      </c>
      <c r="P186" s="1">
        <f>IF(ISERROR(計算１!H4234),9999,計算１!H4234)</f>
        <v>32</v>
      </c>
      <c r="Q186" s="1">
        <f>IF(ISERROR(計算１!H4235),9999,計算１!H4235)</f>
        <v>31</v>
      </c>
      <c r="R186" s="1">
        <f>IF(ISERROR(計算１!H4236),9999,計算１!H4236)</f>
        <v>31</v>
      </c>
      <c r="S186" s="1">
        <f>IF(ISERROR(計算１!H4237),9999,計算１!H4237)</f>
        <v>31</v>
      </c>
      <c r="T186" s="1">
        <f>IF(ISERROR(計算１!H4238),9999,計算１!H4238)</f>
        <v>31</v>
      </c>
      <c r="U186" s="1">
        <f>IF(ISERROR(計算１!H4239),9999,計算１!H4239)</f>
        <v>31</v>
      </c>
      <c r="V186" s="1">
        <f>IF(ISERROR(計算１!H4240),9999,計算１!H4240)</f>
        <v>32</v>
      </c>
      <c r="W186" s="1">
        <f>IF(ISERROR(計算１!H4241),9999,計算１!H4241)</f>
        <v>33</v>
      </c>
      <c r="X186" s="1">
        <f>IF(ISERROR(計算１!H4242),9999,計算１!H4242)</f>
        <v>34</v>
      </c>
      <c r="Y186" s="1">
        <f>IF(ISERROR(計算１!H4243),9999,計算１!H4243)</f>
        <v>35</v>
      </c>
      <c r="Z186" s="1">
        <f>IF(ISERROR(計算１!H4244),9999,計算１!H4244)</f>
        <v>35</v>
      </c>
      <c r="AA186" s="1">
        <f>IF(ISERROR(計算１!H4245),9999,計算１!H4245)</f>
        <v>35</v>
      </c>
      <c r="AB186" s="1">
        <f>IF(ISERROR(計算１!H4246),9999,計算１!H4246)</f>
        <v>34</v>
      </c>
      <c r="AC186" s="1">
        <f>IF(ISERROR(計算１!H4247),9999,計算１!H4247)</f>
        <v>33</v>
      </c>
      <c r="AD186" s="1">
        <f>IF(ISERROR(計算１!H4248),9999,計算１!H4248)</f>
        <v>32</v>
      </c>
      <c r="AE186" s="1">
        <f>IF(ISERROR(計算１!H4249),9999,計算１!H4249)</f>
        <v>32</v>
      </c>
    </row>
    <row r="187" spans="1:31" x14ac:dyDescent="0.55000000000000004">
      <c r="A187" s="1">
        <f>値貼り付け用シート!A187</f>
        <v>2026</v>
      </c>
      <c r="B187" s="2">
        <f>値貼り付け用シート!B187</f>
        <v>99999999</v>
      </c>
      <c r="C187" s="1">
        <f>値貼り付け用シート!C187</f>
        <v>999</v>
      </c>
      <c r="D187" s="3">
        <f>値貼り付け用シート!D187</f>
        <v>6</v>
      </c>
      <c r="E187" s="1" t="str">
        <f>値貼り付け用シート!E187</f>
        <v>PPB</v>
      </c>
      <c r="F187" s="3">
        <f>値貼り付け用シート!F187</f>
        <v>9</v>
      </c>
      <c r="G187" s="3">
        <f>値貼り付け用シート!G187</f>
        <v>24</v>
      </c>
      <c r="H187" s="1">
        <f>IF(ISERROR(計算１!H4250),9999,計算１!H4250)</f>
        <v>33</v>
      </c>
      <c r="I187" s="1">
        <f>IF(ISERROR(計算１!H4251),9999,計算１!H4251)</f>
        <v>32</v>
      </c>
      <c r="J187" s="1">
        <f>IF(ISERROR(計算１!H4252),9999,計算１!H4252)</f>
        <v>32</v>
      </c>
      <c r="K187" s="1">
        <f>IF(ISERROR(計算１!H4253),9999,計算１!H4253)</f>
        <v>32</v>
      </c>
      <c r="L187" s="1">
        <f>IF(ISERROR(計算１!H4254),9999,計算１!H4254)</f>
        <v>32</v>
      </c>
      <c r="M187" s="1">
        <f>IF(ISERROR(計算１!H4255),9999,計算１!H4255)</f>
        <v>32</v>
      </c>
      <c r="N187" s="1">
        <f>IF(ISERROR(計算１!H4256),9999,計算１!H4256)</f>
        <v>30</v>
      </c>
      <c r="O187" s="1">
        <f>IF(ISERROR(計算１!H4257),9999,計算１!H4257)</f>
        <v>29</v>
      </c>
      <c r="P187" s="1">
        <f>IF(ISERROR(計算１!H4258),9999,計算１!H4258)</f>
        <v>28</v>
      </c>
      <c r="Q187" s="1">
        <f>IF(ISERROR(計算１!H4259),9999,計算１!H4259)</f>
        <v>28</v>
      </c>
      <c r="R187" s="1">
        <f>IF(ISERROR(計算１!H4260),9999,計算１!H4260)</f>
        <v>29</v>
      </c>
      <c r="S187" s="1">
        <f>IF(ISERROR(計算１!H4261),9999,計算１!H4261)</f>
        <v>31</v>
      </c>
      <c r="T187" s="1">
        <f>IF(ISERROR(計算１!H4262),9999,計算１!H4262)</f>
        <v>33</v>
      </c>
      <c r="U187" s="1">
        <f>IF(ISERROR(計算１!H4263),9999,計算１!H4263)</f>
        <v>36</v>
      </c>
      <c r="V187" s="1">
        <f>IF(ISERROR(計算１!H4264),9999,計算１!H4264)</f>
        <v>38</v>
      </c>
      <c r="W187" s="1">
        <f>IF(ISERROR(計算１!H4265),9999,計算１!H4265)</f>
        <v>40</v>
      </c>
      <c r="X187" s="1">
        <f>IF(ISERROR(計算１!H4266),9999,計算１!H4266)</f>
        <v>42</v>
      </c>
      <c r="Y187" s="1">
        <f>IF(ISERROR(計算１!H4267),9999,計算１!H4267)</f>
        <v>42</v>
      </c>
      <c r="Z187" s="1">
        <f>IF(ISERROR(計算１!H4268),9999,計算１!H4268)</f>
        <v>43</v>
      </c>
      <c r="AA187" s="1">
        <f>IF(ISERROR(計算１!H4269),9999,計算１!H4269)</f>
        <v>42</v>
      </c>
      <c r="AB187" s="1">
        <f>IF(ISERROR(計算１!H4270),9999,計算１!H4270)</f>
        <v>42</v>
      </c>
      <c r="AC187" s="1">
        <f>IF(ISERROR(計算１!H4271),9999,計算１!H4271)</f>
        <v>41</v>
      </c>
      <c r="AD187" s="1">
        <f>IF(ISERROR(計算１!H4272),9999,計算１!H4272)</f>
        <v>40</v>
      </c>
      <c r="AE187" s="1">
        <f>IF(ISERROR(計算１!H4273),9999,計算１!H4273)</f>
        <v>38</v>
      </c>
    </row>
    <row r="188" spans="1:31" x14ac:dyDescent="0.55000000000000004">
      <c r="A188" s="1">
        <f>値貼り付け用シート!A188</f>
        <v>2026</v>
      </c>
      <c r="B188" s="2">
        <f>値貼り付け用シート!B188</f>
        <v>99999999</v>
      </c>
      <c r="C188" s="1">
        <f>値貼り付け用シート!C188</f>
        <v>999</v>
      </c>
      <c r="D188" s="3">
        <f>値貼り付け用シート!D188</f>
        <v>6</v>
      </c>
      <c r="E188" s="1" t="str">
        <f>値貼り付け用シート!E188</f>
        <v>PPB</v>
      </c>
      <c r="F188" s="3">
        <f>値貼り付け用シート!F188</f>
        <v>9</v>
      </c>
      <c r="G188" s="3">
        <f>値貼り付け用シート!G188</f>
        <v>25</v>
      </c>
      <c r="H188" s="1">
        <f>IF(ISERROR(計算１!H4274),9999,計算１!H4274)</f>
        <v>37</v>
      </c>
      <c r="I188" s="1">
        <f>IF(ISERROR(計算１!H4275),9999,計算１!H4275)</f>
        <v>35</v>
      </c>
      <c r="J188" s="1">
        <f>IF(ISERROR(計算１!H4276),9999,計算１!H4276)</f>
        <v>33</v>
      </c>
      <c r="K188" s="1">
        <f>IF(ISERROR(計算１!H4277),9999,計算１!H4277)</f>
        <v>32</v>
      </c>
      <c r="L188" s="1">
        <f>IF(ISERROR(計算１!H4278),9999,計算１!H4278)</f>
        <v>30</v>
      </c>
      <c r="M188" s="1">
        <f>IF(ISERROR(計算１!H4279),9999,計算１!H4279)</f>
        <v>28</v>
      </c>
      <c r="N188" s="1">
        <f>IF(ISERROR(計算１!H4280),9999,計算１!H4280)</f>
        <v>27</v>
      </c>
      <c r="O188" s="1">
        <f>IF(ISERROR(計算１!H4281),9999,計算１!H4281)</f>
        <v>26</v>
      </c>
      <c r="P188" s="1">
        <f>IF(ISERROR(計算１!H4282),9999,計算１!H4282)</f>
        <v>24</v>
      </c>
      <c r="Q188" s="1">
        <f>IF(ISERROR(計算１!H4283),9999,計算１!H4283)</f>
        <v>24</v>
      </c>
      <c r="R188" s="1">
        <f>IF(ISERROR(計算１!H4284),9999,計算１!H4284)</f>
        <v>25</v>
      </c>
      <c r="S188" s="1">
        <f>IF(ISERROR(計算１!H4285),9999,計算１!H4285)</f>
        <v>26</v>
      </c>
      <c r="T188" s="1">
        <f>IF(ISERROR(計算１!H4286),9999,計算１!H4286)</f>
        <v>28</v>
      </c>
      <c r="U188" s="1">
        <f>IF(ISERROR(計算１!H4287),9999,計算１!H4287)</f>
        <v>31</v>
      </c>
      <c r="V188" s="1">
        <f>IF(ISERROR(計算１!H4288),9999,計算１!H4288)</f>
        <v>35</v>
      </c>
      <c r="W188" s="1">
        <f>IF(ISERROR(計算１!H4289),9999,計算１!H4289)</f>
        <v>38</v>
      </c>
      <c r="X188" s="1">
        <f>IF(ISERROR(計算１!H4290),9999,計算１!H4290)</f>
        <v>41</v>
      </c>
      <c r="Y188" s="1">
        <f>IF(ISERROR(計算１!H4291),9999,計算１!H4291)</f>
        <v>44</v>
      </c>
      <c r="Z188" s="1">
        <f>IF(ISERROR(計算１!H4292),9999,計算１!H4292)</f>
        <v>44</v>
      </c>
      <c r="AA188" s="1">
        <f>IF(ISERROR(計算１!H4293),9999,計算１!H4293)</f>
        <v>44</v>
      </c>
      <c r="AB188" s="1">
        <f>IF(ISERROR(計算１!H4294),9999,計算１!H4294)</f>
        <v>43</v>
      </c>
      <c r="AC188" s="1">
        <f>IF(ISERROR(計算１!H4295),9999,計算１!H4295)</f>
        <v>41</v>
      </c>
      <c r="AD188" s="1">
        <f>IF(ISERROR(計算１!H4296),9999,計算１!H4296)</f>
        <v>38</v>
      </c>
      <c r="AE188" s="1">
        <f>IF(ISERROR(計算１!H4297),9999,計算１!H4297)</f>
        <v>36</v>
      </c>
    </row>
    <row r="189" spans="1:31" x14ac:dyDescent="0.55000000000000004">
      <c r="A189" s="1">
        <f>値貼り付け用シート!A189</f>
        <v>2026</v>
      </c>
      <c r="B189" s="2">
        <f>値貼り付け用シート!B189</f>
        <v>99999999</v>
      </c>
      <c r="C189" s="1">
        <f>値貼り付け用シート!C189</f>
        <v>999</v>
      </c>
      <c r="D189" s="3">
        <f>値貼り付け用シート!D189</f>
        <v>6</v>
      </c>
      <c r="E189" s="1" t="str">
        <f>値貼り付け用シート!E189</f>
        <v>PPB</v>
      </c>
      <c r="F189" s="3">
        <f>値貼り付け用シート!F189</f>
        <v>9</v>
      </c>
      <c r="G189" s="3">
        <f>値貼り付け用シート!G189</f>
        <v>26</v>
      </c>
      <c r="H189" s="1">
        <f>IF(ISERROR(計算１!H4298),9999,計算１!H4298)</f>
        <v>33</v>
      </c>
      <c r="I189" s="1">
        <f>IF(ISERROR(計算１!H4299),9999,計算１!H4299)</f>
        <v>31</v>
      </c>
      <c r="J189" s="1">
        <f>IF(ISERROR(計算１!H4300),9999,計算１!H4300)</f>
        <v>29</v>
      </c>
      <c r="K189" s="1">
        <f>IF(ISERROR(計算１!H4301),9999,計算１!H4301)</f>
        <v>25</v>
      </c>
      <c r="L189" s="1">
        <f>IF(ISERROR(計算１!H4302),9999,計算１!H4302)</f>
        <v>22</v>
      </c>
      <c r="M189" s="1">
        <f>IF(ISERROR(計算１!H4303),9999,計算１!H4303)</f>
        <v>20</v>
      </c>
      <c r="N189" s="1">
        <f>IF(ISERROR(計算１!H4304),9999,計算１!H4304)</f>
        <v>18</v>
      </c>
      <c r="O189" s="1">
        <f>IF(ISERROR(計算１!H4305),9999,計算１!H4305)</f>
        <v>16</v>
      </c>
      <c r="P189" s="1">
        <f>IF(ISERROR(計算１!H4306),9999,計算１!H4306)</f>
        <v>15</v>
      </c>
      <c r="Q189" s="1">
        <f>IF(ISERROR(計算１!H4307),9999,計算１!H4307)</f>
        <v>16</v>
      </c>
      <c r="R189" s="1">
        <f>IF(ISERROR(計算１!H4308),9999,計算１!H4308)</f>
        <v>20</v>
      </c>
      <c r="S189" s="1">
        <f>IF(ISERROR(計算１!H4309),9999,計算１!H4309)</f>
        <v>25</v>
      </c>
      <c r="T189" s="1">
        <f>IF(ISERROR(計算１!H4310),9999,計算１!H4310)</f>
        <v>32</v>
      </c>
      <c r="U189" s="1">
        <f>IF(ISERROR(計算１!H4311),9999,計算１!H4311)</f>
        <v>39</v>
      </c>
      <c r="V189" s="1">
        <f>IF(ISERROR(計算１!H4312),9999,計算１!H4312)</f>
        <v>47</v>
      </c>
      <c r="W189" s="1">
        <f>IF(ISERROR(計算１!H4313),9999,計算１!H4313)</f>
        <v>53</v>
      </c>
      <c r="X189" s="1">
        <f>IF(ISERROR(計算１!H4314),9999,計算１!H4314)</f>
        <v>57</v>
      </c>
      <c r="Y189" s="1">
        <f>IF(ISERROR(計算１!H4315),9999,計算１!H4315)</f>
        <v>59</v>
      </c>
      <c r="Z189" s="1">
        <f>IF(ISERROR(計算１!H4316),9999,計算１!H4316)</f>
        <v>58</v>
      </c>
      <c r="AA189" s="1">
        <f>IF(ISERROR(計算１!H4317),9999,計算１!H4317)</f>
        <v>56</v>
      </c>
      <c r="AB189" s="1">
        <f>IF(ISERROR(計算１!H4318),9999,計算１!H4318)</f>
        <v>51</v>
      </c>
      <c r="AC189" s="1">
        <f>IF(ISERROR(計算１!H4319),9999,計算１!H4319)</f>
        <v>45</v>
      </c>
      <c r="AD189" s="1">
        <f>IF(ISERROR(計算１!H4320),9999,計算１!H4320)</f>
        <v>38</v>
      </c>
      <c r="AE189" s="1">
        <f>IF(ISERROR(計算１!H4321),9999,計算１!H4321)</f>
        <v>32</v>
      </c>
    </row>
    <row r="190" spans="1:31" x14ac:dyDescent="0.55000000000000004">
      <c r="A190" s="1">
        <f>値貼り付け用シート!A190</f>
        <v>2026</v>
      </c>
      <c r="B190" s="2">
        <f>値貼り付け用シート!B190</f>
        <v>99999999</v>
      </c>
      <c r="C190" s="1">
        <f>値貼り付け用シート!C190</f>
        <v>999</v>
      </c>
      <c r="D190" s="3">
        <f>値貼り付け用シート!D190</f>
        <v>6</v>
      </c>
      <c r="E190" s="1" t="str">
        <f>値貼り付け用シート!E190</f>
        <v>PPB</v>
      </c>
      <c r="F190" s="3">
        <f>値貼り付け用シート!F190</f>
        <v>9</v>
      </c>
      <c r="G190" s="3">
        <f>値貼り付け用シート!G190</f>
        <v>27</v>
      </c>
      <c r="H190" s="1">
        <f>IF(ISERROR(計算１!H4322),9999,計算１!H4322)</f>
        <v>29</v>
      </c>
      <c r="I190" s="1">
        <f>IF(ISERROR(計算１!H4323),9999,計算１!H4323)</f>
        <v>23</v>
      </c>
      <c r="J190" s="1">
        <f>IF(ISERROR(計算１!H4324),9999,計算１!H4324)</f>
        <v>19</v>
      </c>
      <c r="K190" s="1">
        <f>IF(ISERROR(計算１!H4325),9999,計算１!H4325)</f>
        <v>16</v>
      </c>
      <c r="L190" s="1">
        <f>IF(ISERROR(計算１!H4326),9999,計算１!H4326)</f>
        <v>13</v>
      </c>
      <c r="M190" s="1">
        <f>IF(ISERROR(計算１!H4327),9999,計算１!H4327)</f>
        <v>11</v>
      </c>
      <c r="N190" s="1">
        <f>IF(ISERROR(計算１!H4328),9999,計算１!H4328)</f>
        <v>9</v>
      </c>
      <c r="O190" s="1">
        <f>IF(ISERROR(計算１!H4329),9999,計算１!H4329)</f>
        <v>7</v>
      </c>
      <c r="P190" s="1">
        <f>IF(ISERROR(計算１!H4330),9999,計算１!H4330)</f>
        <v>8</v>
      </c>
      <c r="Q190" s="1">
        <f>IF(ISERROR(計算１!H4331),9999,計算１!H4331)</f>
        <v>7</v>
      </c>
      <c r="R190" s="1">
        <f>IF(ISERROR(計算１!H4332),9999,計算１!H4332)</f>
        <v>9</v>
      </c>
      <c r="S190" s="1">
        <f>IF(ISERROR(計算１!H4333),9999,計算１!H4333)</f>
        <v>14</v>
      </c>
      <c r="T190" s="1">
        <f>IF(ISERROR(計算１!H4334),9999,計算１!H4334)</f>
        <v>22</v>
      </c>
      <c r="U190" s="1">
        <f>IF(ISERROR(計算１!H4335),9999,計算１!H4335)</f>
        <v>27</v>
      </c>
      <c r="V190" s="1">
        <f>IF(ISERROR(計算１!H4336),9999,計算１!H4336)</f>
        <v>33</v>
      </c>
      <c r="W190" s="1">
        <f>IF(ISERROR(計算１!H4337),9999,計算１!H4337)</f>
        <v>40</v>
      </c>
      <c r="X190" s="1">
        <f>IF(ISERROR(計算１!H4338),9999,計算１!H4338)</f>
        <v>45</v>
      </c>
      <c r="Y190" s="1">
        <f>IF(ISERROR(計算１!H4339),9999,計算１!H4339)</f>
        <v>47</v>
      </c>
      <c r="Z190" s="1">
        <f>IF(ISERROR(計算１!H4340),9999,計算１!H4340)</f>
        <v>48</v>
      </c>
      <c r="AA190" s="1">
        <f>IF(ISERROR(計算１!H4341),9999,計算１!H4341)</f>
        <v>47</v>
      </c>
      <c r="AB190" s="1">
        <f>IF(ISERROR(計算１!H4342),9999,計算１!H4342)</f>
        <v>42</v>
      </c>
      <c r="AC190" s="1">
        <f>IF(ISERROR(計算１!H4343),9999,計算１!H4343)</f>
        <v>40</v>
      </c>
      <c r="AD190" s="1">
        <f>IF(ISERROR(計算１!H4344),9999,計算１!H4344)</f>
        <v>38</v>
      </c>
      <c r="AE190" s="1">
        <f>IF(ISERROR(計算１!H4345),9999,計算１!H4345)</f>
        <v>34</v>
      </c>
    </row>
    <row r="191" spans="1:31" x14ac:dyDescent="0.55000000000000004">
      <c r="A191" s="1">
        <f>値貼り付け用シート!A191</f>
        <v>2026</v>
      </c>
      <c r="B191" s="2">
        <f>値貼り付け用シート!B191</f>
        <v>99999999</v>
      </c>
      <c r="C191" s="1">
        <f>値貼り付け用シート!C191</f>
        <v>999</v>
      </c>
      <c r="D191" s="3">
        <f>値貼り付け用シート!D191</f>
        <v>6</v>
      </c>
      <c r="E191" s="1" t="str">
        <f>値貼り付け用シート!E191</f>
        <v>PPB</v>
      </c>
      <c r="F191" s="3">
        <f>値貼り付け用シート!F191</f>
        <v>9</v>
      </c>
      <c r="G191" s="3">
        <f>値貼り付け用シート!G191</f>
        <v>28</v>
      </c>
      <c r="H191" s="1">
        <f>IF(ISERROR(計算１!H4346),9999,計算１!H4346)</f>
        <v>31</v>
      </c>
      <c r="I191" s="1">
        <f>IF(ISERROR(計算１!H4347),9999,計算１!H4347)</f>
        <v>27</v>
      </c>
      <c r="J191" s="1">
        <f>IF(ISERROR(計算１!H4348),9999,計算１!H4348)</f>
        <v>26</v>
      </c>
      <c r="K191" s="1">
        <f>IF(ISERROR(計算１!H4349),9999,計算１!H4349)</f>
        <v>25</v>
      </c>
      <c r="L191" s="1">
        <f>IF(ISERROR(計算１!H4350),9999,計算１!H4350)</f>
        <v>23</v>
      </c>
      <c r="M191" s="1">
        <f>IF(ISERROR(計算１!H4351),9999,計算１!H4351)</f>
        <v>22</v>
      </c>
      <c r="N191" s="1">
        <f>IF(ISERROR(計算１!H4352),9999,計算１!H4352)</f>
        <v>20</v>
      </c>
      <c r="O191" s="1">
        <f>IF(ISERROR(計算１!H4353),9999,計算１!H4353)</f>
        <v>19</v>
      </c>
      <c r="P191" s="1">
        <f>IF(ISERROR(計算１!H4354),9999,計算１!H4354)</f>
        <v>18</v>
      </c>
      <c r="Q191" s="1">
        <f>IF(ISERROR(計算１!H4355),9999,計算１!H4355)</f>
        <v>18</v>
      </c>
      <c r="R191" s="1">
        <f>IF(ISERROR(計算１!H4356),9999,計算１!H4356)</f>
        <v>19</v>
      </c>
      <c r="S191" s="1">
        <f>IF(ISERROR(計算１!H4357),9999,計算１!H4357)</f>
        <v>22</v>
      </c>
      <c r="T191" s="1">
        <f>IF(ISERROR(計算１!H4358),9999,計算１!H4358)</f>
        <v>29</v>
      </c>
      <c r="U191" s="1">
        <f>IF(ISERROR(計算１!H4359),9999,計算１!H4359)</f>
        <v>36</v>
      </c>
      <c r="V191" s="1">
        <f>IF(ISERROR(計算１!H4360),9999,計算１!H4360)</f>
        <v>42</v>
      </c>
      <c r="W191" s="1">
        <f>IF(ISERROR(計算１!H4361),9999,計算１!H4361)</f>
        <v>47</v>
      </c>
      <c r="X191" s="1">
        <f>IF(ISERROR(計算１!H4362),9999,計算１!H4362)</f>
        <v>52</v>
      </c>
      <c r="Y191" s="1">
        <f>IF(ISERROR(計算１!H4363),9999,計算１!H4363)</f>
        <v>55</v>
      </c>
      <c r="Z191" s="1">
        <f>IF(ISERROR(計算１!H4364),9999,計算１!H4364)</f>
        <v>58</v>
      </c>
      <c r="AA191" s="1">
        <f>IF(ISERROR(計算１!H4365),9999,計算１!H4365)</f>
        <v>58</v>
      </c>
      <c r="AB191" s="1">
        <f>IF(ISERROR(計算１!H4366),9999,計算１!H4366)</f>
        <v>52</v>
      </c>
      <c r="AC191" s="1">
        <f>IF(ISERROR(計算１!H4367),9999,計算１!H4367)</f>
        <v>47</v>
      </c>
      <c r="AD191" s="1">
        <f>IF(ISERROR(計算１!H4368),9999,計算１!H4368)</f>
        <v>45</v>
      </c>
      <c r="AE191" s="1">
        <f>IF(ISERROR(計算１!H4369),9999,計算１!H4369)</f>
        <v>43</v>
      </c>
    </row>
    <row r="192" spans="1:31" x14ac:dyDescent="0.55000000000000004">
      <c r="A192" s="1">
        <f>値貼り付け用シート!A192</f>
        <v>2026</v>
      </c>
      <c r="B192" s="2">
        <f>値貼り付け用シート!B192</f>
        <v>99999999</v>
      </c>
      <c r="C192" s="1">
        <f>値貼り付け用シート!C192</f>
        <v>999</v>
      </c>
      <c r="D192" s="3">
        <f>値貼り付け用シート!D192</f>
        <v>6</v>
      </c>
      <c r="E192" s="1" t="str">
        <f>値貼り付け用シート!E192</f>
        <v>PPB</v>
      </c>
      <c r="F192" s="3">
        <f>値貼り付け用シート!F192</f>
        <v>9</v>
      </c>
      <c r="G192" s="3">
        <f>値貼り付け用シート!G192</f>
        <v>29</v>
      </c>
      <c r="H192" s="1">
        <f>IF(ISERROR(計算１!H4370),9999,計算１!H4370)</f>
        <v>43</v>
      </c>
      <c r="I192" s="1">
        <f>IF(ISERROR(計算１!H4371),9999,計算１!H4371)</f>
        <v>43</v>
      </c>
      <c r="J192" s="1">
        <f>IF(ISERROR(計算１!H4372),9999,計算１!H4372)</f>
        <v>43</v>
      </c>
      <c r="K192" s="1">
        <f>IF(ISERROR(計算１!H4373),9999,計算１!H4373)</f>
        <v>43</v>
      </c>
      <c r="L192" s="1">
        <f>IF(ISERROR(計算１!H4374),9999,計算１!H4374)</f>
        <v>45</v>
      </c>
      <c r="M192" s="1">
        <f>IF(ISERROR(計算１!H4375),9999,計算１!H4375)</f>
        <v>44</v>
      </c>
      <c r="N192" s="1">
        <f>IF(ISERROR(計算１!H4376),9999,計算１!H4376)</f>
        <v>42</v>
      </c>
      <c r="O192" s="1">
        <f>IF(ISERROR(計算１!H4377),9999,計算１!H4377)</f>
        <v>40</v>
      </c>
      <c r="P192" s="1">
        <f>IF(ISERROR(計算１!H4378),9999,計算１!H4378)</f>
        <v>36</v>
      </c>
      <c r="Q192" s="1">
        <f>IF(ISERROR(計算１!H4379),9999,計算１!H4379)</f>
        <v>34</v>
      </c>
      <c r="R192" s="1">
        <f>IF(ISERROR(計算１!H4380),9999,計算１!H4380)</f>
        <v>31</v>
      </c>
      <c r="S192" s="1">
        <f>IF(ISERROR(計算１!H4381),9999,計算１!H4381)</f>
        <v>29</v>
      </c>
      <c r="T192" s="1">
        <f>IF(ISERROR(計算１!H4382),9999,計算１!H4382)</f>
        <v>29</v>
      </c>
      <c r="U192" s="1">
        <f>IF(ISERROR(計算１!H4383),9999,計算１!H4383)</f>
        <v>32</v>
      </c>
      <c r="V192" s="1">
        <f>IF(ISERROR(計算１!H4384),9999,計算１!H4384)</f>
        <v>34</v>
      </c>
      <c r="W192" s="1">
        <f>IF(ISERROR(計算１!H4385),9999,計算１!H4385)</f>
        <v>36</v>
      </c>
      <c r="X192" s="1">
        <f>IF(ISERROR(計算１!H4386),9999,計算１!H4386)</f>
        <v>37</v>
      </c>
      <c r="Y192" s="1">
        <f>IF(ISERROR(計算１!H4387),9999,計算１!H4387)</f>
        <v>38</v>
      </c>
      <c r="Z192" s="1">
        <f>IF(ISERROR(計算１!H4388),9999,計算１!H4388)</f>
        <v>38</v>
      </c>
      <c r="AA192" s="1">
        <f>IF(ISERROR(計算１!H4389),9999,計算１!H4389)</f>
        <v>38</v>
      </c>
      <c r="AB192" s="1">
        <f>IF(ISERROR(計算１!H4390),9999,計算１!H4390)</f>
        <v>36</v>
      </c>
      <c r="AC192" s="1">
        <f>IF(ISERROR(計算１!H4391),9999,計算１!H4391)</f>
        <v>34</v>
      </c>
      <c r="AD192" s="1">
        <f>IF(ISERROR(計算１!H4392),9999,計算１!H4392)</f>
        <v>31</v>
      </c>
      <c r="AE192" s="1">
        <f>IF(ISERROR(計算１!H4393),9999,計算１!H4393)</f>
        <v>29</v>
      </c>
    </row>
    <row r="193" spans="1:31" x14ac:dyDescent="0.55000000000000004">
      <c r="A193" s="1">
        <f>値貼り付け用シート!A193</f>
        <v>2026</v>
      </c>
      <c r="B193" s="2">
        <f>値貼り付け用シート!B193</f>
        <v>99999999</v>
      </c>
      <c r="C193" s="1">
        <f>値貼り付け用シート!C193</f>
        <v>999</v>
      </c>
      <c r="D193" s="3">
        <f>値貼り付け用シート!D193</f>
        <v>6</v>
      </c>
      <c r="E193" s="1" t="str">
        <f>値貼り付け用シート!E193</f>
        <v>PPB</v>
      </c>
      <c r="F193" s="3">
        <f>値貼り付け用シート!F193</f>
        <v>9</v>
      </c>
      <c r="G193" s="3">
        <f>値貼り付け用シート!G193</f>
        <v>30</v>
      </c>
      <c r="H193" s="1">
        <f>IF(ISERROR(計算１!H4394),9999,計算１!H4394)</f>
        <v>28</v>
      </c>
      <c r="I193" s="1">
        <f>IF(ISERROR(計算１!H4395),9999,計算１!H4395)</f>
        <v>26</v>
      </c>
      <c r="J193" s="1">
        <f>IF(ISERROR(計算１!H4396),9999,計算１!H4396)</f>
        <v>25</v>
      </c>
      <c r="K193" s="1">
        <f>IF(ISERROR(計算１!H4397),9999,計算１!H4397)</f>
        <v>25</v>
      </c>
      <c r="L193" s="1">
        <f>IF(ISERROR(計算１!H4398),9999,計算１!H4398)</f>
        <v>24</v>
      </c>
      <c r="M193" s="1">
        <f>IF(ISERROR(計算１!H4399),9999,計算１!H4399)</f>
        <v>23</v>
      </c>
      <c r="N193" s="1">
        <f>IF(ISERROR(計算１!H4400),9999,計算１!H4400)</f>
        <v>23</v>
      </c>
      <c r="O193" s="1">
        <f>IF(ISERROR(計算１!H4401),9999,計算１!H4401)</f>
        <v>24</v>
      </c>
      <c r="P193" s="1">
        <f>IF(ISERROR(計算１!H4402),9999,計算１!H4402)</f>
        <v>25</v>
      </c>
      <c r="Q193" s="1">
        <f>IF(ISERROR(計算１!H4403),9999,計算１!H4403)</f>
        <v>27</v>
      </c>
      <c r="R193" s="1">
        <f>IF(ISERROR(計算１!H4404),9999,計算１!H4404)</f>
        <v>29</v>
      </c>
      <c r="S193" s="1">
        <f>IF(ISERROR(計算１!H4405),9999,計算１!H4405)</f>
        <v>30</v>
      </c>
      <c r="T193" s="1">
        <f>IF(ISERROR(計算１!H4406),9999,計算１!H4406)</f>
        <v>32</v>
      </c>
      <c r="U193" s="1">
        <f>IF(ISERROR(計算１!H4407),9999,計算１!H4407)</f>
        <v>34</v>
      </c>
      <c r="V193" s="1">
        <f>IF(ISERROR(計算１!H4408),9999,計算１!H4408)</f>
        <v>36</v>
      </c>
      <c r="W193" s="1">
        <f>IF(ISERROR(計算１!H4409),9999,計算１!H4409)</f>
        <v>38</v>
      </c>
      <c r="X193" s="1">
        <f>IF(ISERROR(計算１!H4410),9999,計算１!H4410)</f>
        <v>39</v>
      </c>
      <c r="Y193" s="1">
        <f>IF(ISERROR(計算１!H4411),9999,計算１!H4411)</f>
        <v>40</v>
      </c>
      <c r="Z193" s="1">
        <f>IF(ISERROR(計算１!H4412),9999,計算１!H4412)</f>
        <v>41</v>
      </c>
      <c r="AA193" s="1">
        <f>IF(ISERROR(計算１!H4413),9999,計算１!H4413)</f>
        <v>43</v>
      </c>
      <c r="AB193" s="1">
        <f>IF(ISERROR(計算１!H4414),9999,計算１!H4414)</f>
        <v>44</v>
      </c>
      <c r="AC193" s="1">
        <f>IF(ISERROR(計算１!H4415),9999,計算１!H4415)</f>
        <v>44</v>
      </c>
      <c r="AD193" s="1">
        <f>IF(ISERROR(計算１!H4416),9999,計算１!H4416)</f>
        <v>45</v>
      </c>
      <c r="AE193" s="1">
        <f>IF(ISERROR(計算１!H4417),9999,計算１!H4417)</f>
        <v>44</v>
      </c>
    </row>
    <row r="194" spans="1:31" x14ac:dyDescent="0.55000000000000004">
      <c r="A194" s="1">
        <f>値貼り付け用シート!A194</f>
        <v>2026</v>
      </c>
      <c r="B194" s="2">
        <f>値貼り付け用シート!B194</f>
        <v>99999999</v>
      </c>
      <c r="C194" s="1">
        <f>値貼り付け用シート!C194</f>
        <v>999</v>
      </c>
      <c r="D194" s="3">
        <f>値貼り付け用シート!D194</f>
        <v>6</v>
      </c>
      <c r="E194" s="1" t="str">
        <f>値貼り付け用シート!E194</f>
        <v>PPB</v>
      </c>
      <c r="F194" s="3">
        <f>値貼り付け用シート!F194</f>
        <v>10</v>
      </c>
      <c r="G194" s="3">
        <f>値貼り付け用シート!G194</f>
        <v>1</v>
      </c>
      <c r="H194" s="1">
        <f>IF(ISERROR(計算１!H4418),9999,計算１!H4418)</f>
        <v>44</v>
      </c>
      <c r="I194" s="1">
        <f>IF(ISERROR(計算１!H4419),9999,計算１!H4419)</f>
        <v>43</v>
      </c>
      <c r="J194" s="1">
        <f>IF(ISERROR(計算１!H4420),9999,計算１!H4420)</f>
        <v>42</v>
      </c>
      <c r="K194" s="1">
        <f>IF(ISERROR(計算１!H4421),9999,計算１!H4421)</f>
        <v>40</v>
      </c>
      <c r="L194" s="1">
        <f>IF(ISERROR(計算１!H4422),9999,計算１!H4422)</f>
        <v>39</v>
      </c>
      <c r="M194" s="1">
        <f>IF(ISERROR(計算１!H4423),9999,計算１!H4423)</f>
        <v>36</v>
      </c>
      <c r="N194" s="1">
        <f>IF(ISERROR(計算１!H4424),9999,計算１!H4424)</f>
        <v>33</v>
      </c>
      <c r="O194" s="1">
        <f>IF(ISERROR(計算１!H4425),9999,計算１!H4425)</f>
        <v>30</v>
      </c>
      <c r="P194" s="1">
        <f>IF(ISERROR(計算１!H4426),9999,計算１!H4426)</f>
        <v>27</v>
      </c>
      <c r="Q194" s="1">
        <f>IF(ISERROR(計算１!H4427),9999,計算１!H4427)</f>
        <v>25</v>
      </c>
      <c r="R194" s="1">
        <f>IF(ISERROR(計算１!H4428),9999,計算１!H4428)</f>
        <v>23</v>
      </c>
      <c r="S194" s="1">
        <f>IF(ISERROR(計算１!H4429),9999,計算１!H4429)</f>
        <v>22</v>
      </c>
      <c r="T194" s="1">
        <f>IF(ISERROR(計算１!H4430),9999,計算１!H4430)</f>
        <v>22</v>
      </c>
      <c r="U194" s="1">
        <f>IF(ISERROR(計算１!H4431),9999,計算１!H4431)</f>
        <v>25</v>
      </c>
      <c r="V194" s="1">
        <f>IF(ISERROR(計算１!H4432),9999,計算１!H4432)</f>
        <v>28</v>
      </c>
      <c r="W194" s="1">
        <f>IF(ISERROR(計算１!H4433),9999,計算１!H4433)</f>
        <v>31</v>
      </c>
      <c r="X194" s="1">
        <f>IF(ISERROR(計算１!H4434),9999,計算１!H4434)</f>
        <v>33</v>
      </c>
      <c r="Y194" s="1">
        <f>IF(ISERROR(計算１!H4435),9999,計算１!H4435)</f>
        <v>35</v>
      </c>
      <c r="Z194" s="1">
        <f>IF(ISERROR(計算１!H4436),9999,計算１!H4436)</f>
        <v>36</v>
      </c>
      <c r="AA194" s="1">
        <f>IF(ISERROR(計算１!H4437),9999,計算１!H4437)</f>
        <v>36</v>
      </c>
      <c r="AB194" s="1">
        <f>IF(ISERROR(計算１!H4438),9999,計算１!H4438)</f>
        <v>36</v>
      </c>
      <c r="AC194" s="1">
        <f>IF(ISERROR(計算１!H4439),9999,計算１!H4439)</f>
        <v>34</v>
      </c>
      <c r="AD194" s="1">
        <f>IF(ISERROR(計算１!H4440),9999,計算１!H4440)</f>
        <v>33</v>
      </c>
      <c r="AE194" s="1">
        <f>IF(ISERROR(計算１!H4441),9999,計算１!H4441)</f>
        <v>32</v>
      </c>
    </row>
    <row r="195" spans="1:31" x14ac:dyDescent="0.55000000000000004">
      <c r="A195" s="1">
        <f>値貼り付け用シート!A195</f>
        <v>2026</v>
      </c>
      <c r="B195" s="2">
        <f>値貼り付け用シート!B195</f>
        <v>99999999</v>
      </c>
      <c r="C195" s="1">
        <f>値貼り付け用シート!C195</f>
        <v>999</v>
      </c>
      <c r="D195" s="3">
        <f>値貼り付け用シート!D195</f>
        <v>6</v>
      </c>
      <c r="E195" s="1" t="str">
        <f>値貼り付け用シート!E195</f>
        <v>PPB</v>
      </c>
      <c r="F195" s="3">
        <f>値貼り付け用シート!F195</f>
        <v>10</v>
      </c>
      <c r="G195" s="3">
        <f>値貼り付け用シート!G195</f>
        <v>2</v>
      </c>
      <c r="H195" s="1">
        <f>IF(ISERROR(計算１!H4442),9999,計算１!H4442)</f>
        <v>30</v>
      </c>
      <c r="I195" s="1">
        <f>IF(ISERROR(計算１!H4443),9999,計算１!H4443)</f>
        <v>30</v>
      </c>
      <c r="J195" s="1">
        <f>IF(ISERROR(計算１!H4444),9999,計算１!H4444)</f>
        <v>30</v>
      </c>
      <c r="K195" s="1">
        <f>IF(ISERROR(計算１!H4445),9999,計算１!H4445)</f>
        <v>30</v>
      </c>
      <c r="L195" s="1">
        <f>IF(ISERROR(計算１!H4446),9999,計算１!H4446)</f>
        <v>32</v>
      </c>
      <c r="M195" s="1">
        <f>IF(ISERROR(計算１!H4447),9999,計算１!H4447)</f>
        <v>33</v>
      </c>
      <c r="N195" s="1">
        <f>IF(ISERROR(計算１!H4448),9999,計算１!H4448)</f>
        <v>33</v>
      </c>
      <c r="O195" s="1">
        <f>IF(ISERROR(計算１!H4449),9999,計算１!H4449)</f>
        <v>34</v>
      </c>
      <c r="P195" s="1">
        <f>IF(ISERROR(計算１!H4450),9999,計算１!H4450)</f>
        <v>35</v>
      </c>
      <c r="Q195" s="1">
        <f>IF(ISERROR(計算１!H4451),9999,計算１!H4451)</f>
        <v>36</v>
      </c>
      <c r="R195" s="1">
        <f>IF(ISERROR(計算１!H4452),9999,計算１!H4452)</f>
        <v>37</v>
      </c>
      <c r="S195" s="1">
        <f>IF(ISERROR(計算１!H4453),9999,計算１!H4453)</f>
        <v>38</v>
      </c>
      <c r="T195" s="1">
        <f>IF(ISERROR(計算１!H4454),9999,計算１!H4454)</f>
        <v>39</v>
      </c>
      <c r="U195" s="1">
        <f>IF(ISERROR(計算１!H4455),9999,計算１!H4455)</f>
        <v>40</v>
      </c>
      <c r="V195" s="1">
        <f>IF(ISERROR(計算１!H4456),9999,計算１!H4456)</f>
        <v>41</v>
      </c>
      <c r="W195" s="1">
        <f>IF(ISERROR(計算１!H4457),9999,計算１!H4457)</f>
        <v>41</v>
      </c>
      <c r="X195" s="1">
        <f>IF(ISERROR(計算１!H4458),9999,計算１!H4458)</f>
        <v>42</v>
      </c>
      <c r="Y195" s="1">
        <f>IF(ISERROR(計算１!H4459),9999,計算１!H4459)</f>
        <v>42</v>
      </c>
      <c r="Z195" s="1">
        <f>IF(ISERROR(計算１!H4460),9999,計算１!H4460)</f>
        <v>42</v>
      </c>
      <c r="AA195" s="1">
        <f>IF(ISERROR(計算１!H4461),9999,計算１!H4461)</f>
        <v>40</v>
      </c>
      <c r="AB195" s="1">
        <f>IF(ISERROR(計算１!H4462),9999,計算１!H4462)</f>
        <v>39</v>
      </c>
      <c r="AC195" s="1">
        <f>IF(ISERROR(計算１!H4463),9999,計算１!H4463)</f>
        <v>36</v>
      </c>
      <c r="AD195" s="1">
        <f>IF(ISERROR(計算１!H4464),9999,計算１!H4464)</f>
        <v>34</v>
      </c>
      <c r="AE195" s="1">
        <f>IF(ISERROR(計算１!H4465),9999,計算１!H4465)</f>
        <v>33</v>
      </c>
    </row>
    <row r="196" spans="1:31" x14ac:dyDescent="0.55000000000000004">
      <c r="A196" s="1">
        <f>値貼り付け用シート!A196</f>
        <v>2026</v>
      </c>
      <c r="B196" s="2">
        <f>値貼り付け用シート!B196</f>
        <v>99999999</v>
      </c>
      <c r="C196" s="1">
        <f>値貼り付け用シート!C196</f>
        <v>999</v>
      </c>
      <c r="D196" s="3">
        <f>値貼り付け用シート!D196</f>
        <v>6</v>
      </c>
      <c r="E196" s="1" t="str">
        <f>値貼り付け用シート!E196</f>
        <v>PPB</v>
      </c>
      <c r="F196" s="3">
        <f>値貼り付け用シート!F196</f>
        <v>10</v>
      </c>
      <c r="G196" s="3">
        <f>値貼り付け用シート!G196</f>
        <v>3</v>
      </c>
      <c r="H196" s="1">
        <f>IF(ISERROR(計算１!H4466),9999,計算１!H4466)</f>
        <v>32</v>
      </c>
      <c r="I196" s="1">
        <f>IF(ISERROR(計算１!H4467),9999,計算１!H4467)</f>
        <v>31</v>
      </c>
      <c r="J196" s="1">
        <f>IF(ISERROR(計算１!H4468),9999,計算１!H4468)</f>
        <v>30</v>
      </c>
      <c r="K196" s="1">
        <f>IF(ISERROR(計算１!H4469),9999,計算１!H4469)</f>
        <v>29</v>
      </c>
      <c r="L196" s="1">
        <f>IF(ISERROR(計算１!H4470),9999,計算１!H4470)</f>
        <v>28</v>
      </c>
      <c r="M196" s="1">
        <f>IF(ISERROR(計算１!H4471),9999,計算１!H4471)</f>
        <v>27</v>
      </c>
      <c r="N196" s="1">
        <f>IF(ISERROR(計算１!H4472),9999,計算１!H4472)</f>
        <v>26</v>
      </c>
      <c r="O196" s="1">
        <f>IF(ISERROR(計算１!H4473),9999,計算１!H4473)</f>
        <v>25</v>
      </c>
      <c r="P196" s="1">
        <f>IF(ISERROR(計算１!H4474),9999,計算１!H4474)</f>
        <v>25</v>
      </c>
      <c r="Q196" s="1">
        <f>IF(ISERROR(計算１!H4475),9999,計算１!H4475)</f>
        <v>25</v>
      </c>
      <c r="R196" s="1">
        <f>IF(ISERROR(計算１!H4476),9999,計算１!H4476)</f>
        <v>26</v>
      </c>
      <c r="S196" s="1">
        <f>IF(ISERROR(計算１!H4477),9999,計算１!H4477)</f>
        <v>29</v>
      </c>
      <c r="T196" s="1">
        <f>IF(ISERROR(計算１!H4478),9999,計算１!H4478)</f>
        <v>33</v>
      </c>
      <c r="U196" s="1">
        <f>IF(ISERROR(計算１!H4479),9999,計算１!H4479)</f>
        <v>36</v>
      </c>
      <c r="V196" s="1">
        <f>IF(ISERROR(計算１!H4480),9999,計算１!H4480)</f>
        <v>40</v>
      </c>
      <c r="W196" s="1">
        <f>IF(ISERROR(計算１!H4481),9999,計算１!H4481)</f>
        <v>42</v>
      </c>
      <c r="X196" s="1">
        <f>IF(ISERROR(計算１!H4482),9999,計算１!H4482)</f>
        <v>45</v>
      </c>
      <c r="Y196" s="1">
        <f>IF(ISERROR(計算１!H4483),9999,計算１!H4483)</f>
        <v>47</v>
      </c>
      <c r="Z196" s="1">
        <f>IF(ISERROR(計算１!H4484),9999,計算１!H4484)</f>
        <v>48</v>
      </c>
      <c r="AA196" s="1">
        <f>IF(ISERROR(計算１!H4485),9999,計算１!H4485)</f>
        <v>46</v>
      </c>
      <c r="AB196" s="1">
        <f>IF(ISERROR(計算１!H4486),9999,計算１!H4486)</f>
        <v>45</v>
      </c>
      <c r="AC196" s="1">
        <f>IF(ISERROR(計算１!H4487),9999,計算１!H4487)</f>
        <v>43</v>
      </c>
      <c r="AD196" s="1">
        <f>IF(ISERROR(計算１!H4488),9999,計算１!H4488)</f>
        <v>42</v>
      </c>
      <c r="AE196" s="1">
        <f>IF(ISERROR(計算１!H4489),9999,計算１!H4489)</f>
        <v>40</v>
      </c>
    </row>
    <row r="197" spans="1:31" x14ac:dyDescent="0.55000000000000004">
      <c r="A197" s="1">
        <f>値貼り付け用シート!A197</f>
        <v>2026</v>
      </c>
      <c r="B197" s="2">
        <f>値貼り付け用シート!B197</f>
        <v>99999999</v>
      </c>
      <c r="C197" s="1">
        <f>値貼り付け用シート!C197</f>
        <v>999</v>
      </c>
      <c r="D197" s="3">
        <f>値貼り付け用シート!D197</f>
        <v>6</v>
      </c>
      <c r="E197" s="1" t="str">
        <f>値貼り付け用シート!E197</f>
        <v>PPB</v>
      </c>
      <c r="F197" s="3">
        <f>値貼り付け用シート!F197</f>
        <v>10</v>
      </c>
      <c r="G197" s="3">
        <f>値貼り付け用シート!G197</f>
        <v>4</v>
      </c>
      <c r="H197" s="1">
        <f>IF(ISERROR(計算１!H4490),9999,計算１!H4490)</f>
        <v>39</v>
      </c>
      <c r="I197" s="1">
        <f>IF(ISERROR(計算１!H4491),9999,計算１!H4491)</f>
        <v>36</v>
      </c>
      <c r="J197" s="1">
        <f>IF(ISERROR(計算１!H4492),9999,計算１!H4492)</f>
        <v>34</v>
      </c>
      <c r="K197" s="1">
        <f>IF(ISERROR(計算１!H4493),9999,計算１!H4493)</f>
        <v>32</v>
      </c>
      <c r="L197" s="1">
        <f>IF(ISERROR(計算１!H4494),9999,計算１!H4494)</f>
        <v>30</v>
      </c>
      <c r="M197" s="1">
        <f>IF(ISERROR(計算１!H4495),9999,計算１!H4495)</f>
        <v>29</v>
      </c>
      <c r="N197" s="1">
        <f>IF(ISERROR(計算１!H4496),9999,計算１!H4496)</f>
        <v>28</v>
      </c>
      <c r="O197" s="1">
        <f>IF(ISERROR(計算１!H4497),9999,計算１!H4497)</f>
        <v>27</v>
      </c>
      <c r="P197" s="1">
        <f>IF(ISERROR(計算１!H4498),9999,計算１!H4498)</f>
        <v>27</v>
      </c>
      <c r="Q197" s="1">
        <f>IF(ISERROR(計算１!H4499),9999,計算１!H4499)</f>
        <v>27</v>
      </c>
      <c r="R197" s="1">
        <f>IF(ISERROR(計算１!H4500),9999,計算１!H4500)</f>
        <v>27</v>
      </c>
      <c r="S197" s="1">
        <f>IF(ISERROR(計算１!H4501),9999,計算１!H4501)</f>
        <v>29</v>
      </c>
      <c r="T197" s="1">
        <f>IF(ISERROR(計算１!H4502),9999,計算１!H4502)</f>
        <v>30</v>
      </c>
      <c r="U197" s="1">
        <f>IF(ISERROR(計算１!H4503),9999,計算１!H4503)</f>
        <v>30</v>
      </c>
      <c r="V197" s="1">
        <f>IF(ISERROR(計算１!H4504),9999,計算１!H4504)</f>
        <v>30</v>
      </c>
      <c r="W197" s="1">
        <f>IF(ISERROR(計算１!H4505),9999,計算１!H4505)</f>
        <v>30</v>
      </c>
      <c r="X197" s="1">
        <f>IF(ISERROR(計算１!H4506),9999,計算１!H4506)</f>
        <v>29</v>
      </c>
      <c r="Y197" s="1">
        <f>IF(ISERROR(計算１!H4507),9999,計算１!H4507)</f>
        <v>28</v>
      </c>
      <c r="Z197" s="1">
        <f>IF(ISERROR(計算１!H4508),9999,計算１!H4508)</f>
        <v>28</v>
      </c>
      <c r="AA197" s="1">
        <f>IF(ISERROR(計算１!H4509),9999,計算１!H4509)</f>
        <v>27</v>
      </c>
      <c r="AB197" s="1">
        <f>IF(ISERROR(計算１!H4510),9999,計算１!H4510)</f>
        <v>27</v>
      </c>
      <c r="AC197" s="1">
        <f>IF(ISERROR(計算１!H4511),9999,計算１!H4511)</f>
        <v>27</v>
      </c>
      <c r="AD197" s="1">
        <f>IF(ISERROR(計算１!H4512),9999,計算１!H4512)</f>
        <v>27</v>
      </c>
      <c r="AE197" s="1">
        <f>IF(ISERROR(計算１!H4513),9999,計算１!H4513)</f>
        <v>27</v>
      </c>
    </row>
    <row r="198" spans="1:31" x14ac:dyDescent="0.55000000000000004">
      <c r="A198" s="1">
        <f>値貼り付け用シート!A198</f>
        <v>2026</v>
      </c>
      <c r="B198" s="2">
        <f>値貼り付け用シート!B198</f>
        <v>99999999</v>
      </c>
      <c r="C198" s="1">
        <f>値貼り付け用シート!C198</f>
        <v>999</v>
      </c>
      <c r="D198" s="3">
        <f>値貼り付け用シート!D198</f>
        <v>6</v>
      </c>
      <c r="E198" s="1" t="str">
        <f>値貼り付け用シート!E198</f>
        <v>PPB</v>
      </c>
      <c r="F198" s="3">
        <f>値貼り付け用シート!F198</f>
        <v>10</v>
      </c>
      <c r="G198" s="3">
        <f>値貼り付け用シート!G198</f>
        <v>5</v>
      </c>
      <c r="H198" s="1">
        <f>IF(ISERROR(計算１!H4514),9999,計算１!H4514)</f>
        <v>26</v>
      </c>
      <c r="I198" s="1">
        <f>IF(ISERROR(計算１!H4515),9999,計算１!H4515)</f>
        <v>26</v>
      </c>
      <c r="J198" s="1">
        <f>IF(ISERROR(計算１!H4516),9999,計算１!H4516)</f>
        <v>25</v>
      </c>
      <c r="K198" s="1">
        <f>IF(ISERROR(計算１!H4517),9999,計算１!H4517)</f>
        <v>24</v>
      </c>
      <c r="L198" s="1">
        <f>IF(ISERROR(計算１!H4518),9999,計算１!H4518)</f>
        <v>23</v>
      </c>
      <c r="M198" s="1">
        <f>IF(ISERROR(計算１!H4519),9999,計算１!H4519)</f>
        <v>21</v>
      </c>
      <c r="N198" s="1">
        <f>IF(ISERROR(計算１!H4520),9999,計算１!H4520)</f>
        <v>18</v>
      </c>
      <c r="O198" s="1">
        <f>IF(ISERROR(計算１!H4521),9999,計算１!H4521)</f>
        <v>16</v>
      </c>
      <c r="P198" s="1">
        <f>IF(ISERROR(計算１!H4522),9999,計算１!H4522)</f>
        <v>13</v>
      </c>
      <c r="Q198" s="1">
        <f>IF(ISERROR(計算１!H4523),9999,計算１!H4523)</f>
        <v>12</v>
      </c>
      <c r="R198" s="1">
        <f>IF(ISERROR(計算１!H4524),9999,計算１!H4524)</f>
        <v>11</v>
      </c>
      <c r="S198" s="1">
        <f>IF(ISERROR(計算１!H4525),9999,計算１!H4525)</f>
        <v>11</v>
      </c>
      <c r="T198" s="1">
        <f>IF(ISERROR(計算１!H4526),9999,計算１!H4526)</f>
        <v>12</v>
      </c>
      <c r="U198" s="1">
        <f>IF(ISERROR(計算１!H4527),9999,計算１!H4527)</f>
        <v>16</v>
      </c>
      <c r="V198" s="1">
        <f>IF(ISERROR(計算１!H4528),9999,計算１!H4528)</f>
        <v>21</v>
      </c>
      <c r="W198" s="1">
        <f>IF(ISERROR(計算１!H4529),9999,計算１!H4529)</f>
        <v>25</v>
      </c>
      <c r="X198" s="1">
        <f>IF(ISERROR(計算１!H4530),9999,計算１!H4530)</f>
        <v>28</v>
      </c>
      <c r="Y198" s="1">
        <f>IF(ISERROR(計算１!H4531),9999,計算１!H4531)</f>
        <v>32</v>
      </c>
      <c r="Z198" s="1">
        <f>IF(ISERROR(計算１!H4532),9999,計算１!H4532)</f>
        <v>35</v>
      </c>
      <c r="AA198" s="1">
        <f>IF(ISERROR(計算１!H4533),9999,計算１!H4533)</f>
        <v>38</v>
      </c>
      <c r="AB198" s="1">
        <f>IF(ISERROR(計算１!H4534),9999,計算１!H4534)</f>
        <v>39</v>
      </c>
      <c r="AC198" s="1">
        <f>IF(ISERROR(計算１!H4535),9999,計算１!H4535)</f>
        <v>38</v>
      </c>
      <c r="AD198" s="1">
        <f>IF(ISERROR(計算１!H4536),9999,計算１!H4536)</f>
        <v>37</v>
      </c>
      <c r="AE198" s="1">
        <f>IF(ISERROR(計算１!H4537),9999,計算１!H4537)</f>
        <v>36</v>
      </c>
    </row>
    <row r="199" spans="1:31" x14ac:dyDescent="0.55000000000000004">
      <c r="A199" s="1">
        <f>値貼り付け用シート!A199</f>
        <v>2026</v>
      </c>
      <c r="B199" s="2">
        <f>値貼り付け用シート!B199</f>
        <v>99999999</v>
      </c>
      <c r="C199" s="1">
        <f>値貼り付け用シート!C199</f>
        <v>999</v>
      </c>
      <c r="D199" s="3">
        <f>値貼り付け用シート!D199</f>
        <v>6</v>
      </c>
      <c r="E199" s="1" t="str">
        <f>値貼り付け用シート!E199</f>
        <v>PPB</v>
      </c>
      <c r="F199" s="3">
        <f>値貼り付け用シート!F199</f>
        <v>10</v>
      </c>
      <c r="G199" s="3">
        <f>値貼り付け用シート!G199</f>
        <v>6</v>
      </c>
      <c r="H199" s="1">
        <f>IF(ISERROR(計算１!H4538),9999,計算１!H4538)</f>
        <v>36</v>
      </c>
      <c r="I199" s="1">
        <f>IF(ISERROR(計算１!H4539),9999,計算１!H4539)</f>
        <v>35</v>
      </c>
      <c r="J199" s="1">
        <f>IF(ISERROR(計算１!H4540),9999,計算１!H4540)</f>
        <v>34</v>
      </c>
      <c r="K199" s="1">
        <f>IF(ISERROR(計算１!H4541),9999,計算１!H4541)</f>
        <v>34</v>
      </c>
      <c r="L199" s="1">
        <f>IF(ISERROR(計算１!H4542),9999,計算１!H4542)</f>
        <v>34</v>
      </c>
      <c r="M199" s="1">
        <f>IF(ISERROR(計算１!H4543),9999,計算１!H4543)</f>
        <v>33</v>
      </c>
      <c r="N199" s="1">
        <f>IF(ISERROR(計算１!H4544),9999,計算１!H4544)</f>
        <v>32</v>
      </c>
      <c r="O199" s="1">
        <f>IF(ISERROR(計算１!H4545),9999,計算１!H4545)</f>
        <v>32</v>
      </c>
      <c r="P199" s="1">
        <f>IF(ISERROR(計算１!H4546),9999,計算１!H4546)</f>
        <v>32</v>
      </c>
      <c r="Q199" s="1">
        <f>IF(ISERROR(計算１!H4547),9999,計算１!H4547)</f>
        <v>32</v>
      </c>
      <c r="R199" s="1">
        <f>IF(ISERROR(計算１!H4548),9999,計算１!H4548)</f>
        <v>32</v>
      </c>
      <c r="S199" s="1">
        <f>IF(ISERROR(計算１!H4549),9999,計算１!H4549)</f>
        <v>33</v>
      </c>
      <c r="T199" s="1">
        <f>IF(ISERROR(計算１!H4550),9999,計算１!H4550)</f>
        <v>33</v>
      </c>
      <c r="U199" s="1">
        <f>IF(ISERROR(計算１!H4551),9999,計算１!H4551)</f>
        <v>34</v>
      </c>
      <c r="V199" s="1">
        <f>IF(ISERROR(計算１!H4552),9999,計算１!H4552)</f>
        <v>35</v>
      </c>
      <c r="W199" s="1">
        <f>IF(ISERROR(計算１!H4553),9999,計算１!H4553)</f>
        <v>37</v>
      </c>
      <c r="X199" s="1">
        <f>IF(ISERROR(計算１!H4554),9999,計算１!H4554)</f>
        <v>38</v>
      </c>
      <c r="Y199" s="1">
        <f>IF(ISERROR(計算１!H4555),9999,計算１!H4555)</f>
        <v>38</v>
      </c>
      <c r="Z199" s="1">
        <f>IF(ISERROR(計算１!H4556),9999,計算１!H4556)</f>
        <v>38</v>
      </c>
      <c r="AA199" s="1">
        <f>IF(ISERROR(計算１!H4557),9999,計算１!H4557)</f>
        <v>37</v>
      </c>
      <c r="AB199" s="1">
        <f>IF(ISERROR(計算１!H4558),9999,計算１!H4558)</f>
        <v>36</v>
      </c>
      <c r="AC199" s="1">
        <f>IF(ISERROR(計算１!H4559),9999,計算１!H4559)</f>
        <v>35</v>
      </c>
      <c r="AD199" s="1">
        <f>IF(ISERROR(計算１!H4560),9999,計算１!H4560)</f>
        <v>35</v>
      </c>
      <c r="AE199" s="1">
        <f>IF(ISERROR(計算１!H4561),9999,計算１!H4561)</f>
        <v>34</v>
      </c>
    </row>
    <row r="200" spans="1:31" x14ac:dyDescent="0.55000000000000004">
      <c r="A200" s="1">
        <f>値貼り付け用シート!A200</f>
        <v>2026</v>
      </c>
      <c r="B200" s="2">
        <f>値貼り付け用シート!B200</f>
        <v>99999999</v>
      </c>
      <c r="C200" s="1">
        <f>値貼り付け用シート!C200</f>
        <v>999</v>
      </c>
      <c r="D200" s="3">
        <f>値貼り付け用シート!D200</f>
        <v>6</v>
      </c>
      <c r="E200" s="1" t="str">
        <f>値貼り付け用シート!E200</f>
        <v>PPB</v>
      </c>
      <c r="F200" s="3">
        <f>値貼り付け用シート!F200</f>
        <v>10</v>
      </c>
      <c r="G200" s="3">
        <f>値貼り付け用シート!G200</f>
        <v>7</v>
      </c>
      <c r="H200" s="1">
        <f>IF(ISERROR(計算１!H4562),9999,計算１!H4562)</f>
        <v>34</v>
      </c>
      <c r="I200" s="1">
        <f>IF(ISERROR(計算１!H4563),9999,計算１!H4563)</f>
        <v>34</v>
      </c>
      <c r="J200" s="1">
        <f>IF(ISERROR(計算１!H4564),9999,計算１!H4564)</f>
        <v>35</v>
      </c>
      <c r="K200" s="1">
        <f>IF(ISERROR(計算１!H4565),9999,計算１!H4565)</f>
        <v>35</v>
      </c>
      <c r="L200" s="1">
        <f>IF(ISERROR(計算１!H4566),9999,計算１!H4566)</f>
        <v>35</v>
      </c>
      <c r="M200" s="1">
        <f>IF(ISERROR(計算１!H4567),9999,計算１!H4567)</f>
        <v>35</v>
      </c>
      <c r="N200" s="1">
        <f>IF(ISERROR(計算１!H4568),9999,計算１!H4568)</f>
        <v>34</v>
      </c>
      <c r="O200" s="1">
        <f>IF(ISERROR(計算１!H4569),9999,計算１!H4569)</f>
        <v>33</v>
      </c>
      <c r="P200" s="1">
        <f>IF(ISERROR(計算１!H4570),9999,計算１!H4570)</f>
        <v>32</v>
      </c>
      <c r="Q200" s="1">
        <f>IF(ISERROR(計算１!H4571),9999,計算１!H4571)</f>
        <v>32</v>
      </c>
      <c r="R200" s="1">
        <f>IF(ISERROR(計算１!H4572),9999,計算１!H4572)</f>
        <v>33</v>
      </c>
      <c r="S200" s="1">
        <f>IF(ISERROR(計算１!H4573),9999,計算１!H4573)</f>
        <v>34</v>
      </c>
      <c r="T200" s="1">
        <f>IF(ISERROR(計算１!H4574),9999,計算１!H4574)</f>
        <v>35</v>
      </c>
      <c r="U200" s="1">
        <f>IF(ISERROR(計算１!H4575),9999,計算１!H4575)</f>
        <v>37</v>
      </c>
      <c r="V200" s="1">
        <f>IF(ISERROR(計算１!H4576),9999,計算１!H4576)</f>
        <v>38</v>
      </c>
      <c r="W200" s="1">
        <f>IF(ISERROR(計算１!H4577),9999,計算１!H4577)</f>
        <v>39</v>
      </c>
      <c r="X200" s="1">
        <f>IF(ISERROR(計算１!H4578),9999,計算１!H4578)</f>
        <v>40</v>
      </c>
      <c r="Y200" s="1">
        <f>IF(ISERROR(計算１!H4579),9999,計算１!H4579)</f>
        <v>40</v>
      </c>
      <c r="Z200" s="1">
        <f>IF(ISERROR(計算１!H4580),9999,計算１!H4580)</f>
        <v>39</v>
      </c>
      <c r="AA200" s="1">
        <f>IF(ISERROR(計算１!H4581),9999,計算１!H4581)</f>
        <v>38</v>
      </c>
      <c r="AB200" s="1">
        <f>IF(ISERROR(計算１!H4582),9999,計算１!H4582)</f>
        <v>36</v>
      </c>
      <c r="AC200" s="1">
        <f>IF(ISERROR(計算１!H4583),9999,計算１!H4583)</f>
        <v>35</v>
      </c>
      <c r="AD200" s="1">
        <f>IF(ISERROR(計算１!H4584),9999,計算１!H4584)</f>
        <v>33</v>
      </c>
      <c r="AE200" s="1">
        <f>IF(ISERROR(計算１!H4585),9999,計算１!H4585)</f>
        <v>31</v>
      </c>
    </row>
    <row r="201" spans="1:31" x14ac:dyDescent="0.55000000000000004">
      <c r="A201" s="1">
        <f>値貼り付け用シート!A201</f>
        <v>2026</v>
      </c>
      <c r="B201" s="2">
        <f>値貼り付け用シート!B201</f>
        <v>99999999</v>
      </c>
      <c r="C201" s="1">
        <f>値貼り付け用シート!C201</f>
        <v>999</v>
      </c>
      <c r="D201" s="3">
        <f>値貼り付け用シート!D201</f>
        <v>6</v>
      </c>
      <c r="E201" s="1" t="str">
        <f>値貼り付け用シート!E201</f>
        <v>PPB</v>
      </c>
      <c r="F201" s="3">
        <f>値貼り付け用シート!F201</f>
        <v>10</v>
      </c>
      <c r="G201" s="3">
        <f>値貼り付け用シート!G201</f>
        <v>8</v>
      </c>
      <c r="H201" s="1">
        <f>IF(ISERROR(計算１!H4586),9999,計算１!H4586)</f>
        <v>30</v>
      </c>
      <c r="I201" s="1">
        <f>IF(ISERROR(計算１!H4587),9999,計算１!H4587)</f>
        <v>30</v>
      </c>
      <c r="J201" s="1">
        <f>IF(ISERROR(計算１!H4588),9999,計算１!H4588)</f>
        <v>30</v>
      </c>
      <c r="K201" s="1">
        <f>IF(ISERROR(計算１!H4589),9999,計算１!H4589)</f>
        <v>29</v>
      </c>
      <c r="L201" s="1">
        <f>IF(ISERROR(計算１!H4590),9999,計算１!H4590)</f>
        <v>28</v>
      </c>
      <c r="M201" s="1">
        <f>IF(ISERROR(計算１!H4591),9999,計算１!H4591)</f>
        <v>27</v>
      </c>
      <c r="N201" s="1">
        <f>IF(ISERROR(計算１!H4592),9999,計算１!H4592)</f>
        <v>27</v>
      </c>
      <c r="O201" s="1">
        <f>IF(ISERROR(計算１!H4593),9999,計算１!H4593)</f>
        <v>26</v>
      </c>
      <c r="P201" s="1">
        <f>IF(ISERROR(計算１!H4594),9999,計算１!H4594)</f>
        <v>25</v>
      </c>
      <c r="Q201" s="1">
        <f>IF(ISERROR(計算１!H4595),9999,計算１!H4595)</f>
        <v>25</v>
      </c>
      <c r="R201" s="1">
        <f>IF(ISERROR(計算１!H4596),9999,計算１!H4596)</f>
        <v>25</v>
      </c>
      <c r="S201" s="1">
        <f>IF(ISERROR(計算１!H4597),9999,計算１!H4597)</f>
        <v>27</v>
      </c>
      <c r="T201" s="1">
        <f>IF(ISERROR(計算１!H4598),9999,計算１!H4598)</f>
        <v>28</v>
      </c>
      <c r="U201" s="1">
        <f>IF(ISERROR(計算１!H4599),9999,計算１!H4599)</f>
        <v>30</v>
      </c>
      <c r="V201" s="1">
        <f>IF(ISERROR(計算１!H4600),9999,計算１!H4600)</f>
        <v>31</v>
      </c>
      <c r="W201" s="1">
        <f>IF(ISERROR(計算１!H4601),9999,計算１!H4601)</f>
        <v>33</v>
      </c>
      <c r="X201" s="1">
        <f>IF(ISERROR(計算１!H4602),9999,計算１!H4602)</f>
        <v>34</v>
      </c>
      <c r="Y201" s="1">
        <f>IF(ISERROR(計算１!H4603),9999,計算１!H4603)</f>
        <v>35</v>
      </c>
      <c r="Z201" s="1">
        <f>IF(ISERROR(計算１!H4604),9999,計算１!H4604)</f>
        <v>35</v>
      </c>
      <c r="AA201" s="1">
        <f>IF(ISERROR(計算１!H4605),9999,計算１!H4605)</f>
        <v>33</v>
      </c>
      <c r="AB201" s="1">
        <f>IF(ISERROR(計算１!H4606),9999,計算１!H4606)</f>
        <v>32</v>
      </c>
      <c r="AC201" s="1">
        <f>IF(ISERROR(計算１!H4607),9999,計算１!H4607)</f>
        <v>30</v>
      </c>
      <c r="AD201" s="1">
        <f>IF(ISERROR(計算１!H4608),9999,計算１!H4608)</f>
        <v>29</v>
      </c>
      <c r="AE201" s="1">
        <f>IF(ISERROR(計算１!H4609),9999,計算１!H4609)</f>
        <v>28</v>
      </c>
    </row>
    <row r="202" spans="1:31" x14ac:dyDescent="0.55000000000000004">
      <c r="A202" s="1">
        <f>値貼り付け用シート!A202</f>
        <v>2026</v>
      </c>
      <c r="B202" s="2">
        <f>値貼り付け用シート!B202</f>
        <v>99999999</v>
      </c>
      <c r="C202" s="1">
        <f>値貼り付け用シート!C202</f>
        <v>999</v>
      </c>
      <c r="D202" s="3">
        <f>値貼り付け用シート!D202</f>
        <v>6</v>
      </c>
      <c r="E202" s="1" t="str">
        <f>値貼り付け用シート!E202</f>
        <v>PPB</v>
      </c>
      <c r="F202" s="3">
        <f>値貼り付け用シート!F202</f>
        <v>10</v>
      </c>
      <c r="G202" s="3">
        <f>値貼り付け用シート!G202</f>
        <v>9</v>
      </c>
      <c r="H202" s="1">
        <f>IF(ISERROR(計算１!H4610),9999,計算１!H4610)</f>
        <v>27</v>
      </c>
      <c r="I202" s="1">
        <f>IF(ISERROR(計算１!H4611),9999,計算１!H4611)</f>
        <v>25</v>
      </c>
      <c r="J202" s="1">
        <f>IF(ISERROR(計算１!H4612),9999,計算１!H4612)</f>
        <v>25</v>
      </c>
      <c r="K202" s="1">
        <f>IF(ISERROR(計算１!H4613),9999,計算１!H4613)</f>
        <v>25</v>
      </c>
      <c r="L202" s="1">
        <f>IF(ISERROR(計算１!H4614),9999,計算１!H4614)</f>
        <v>25</v>
      </c>
      <c r="M202" s="1">
        <f>IF(ISERROR(計算１!H4615),9999,計算１!H4615)</f>
        <v>25</v>
      </c>
      <c r="N202" s="1">
        <f>IF(ISERROR(計算１!H4616),9999,計算１!H4616)</f>
        <v>24</v>
      </c>
      <c r="O202" s="1">
        <f>IF(ISERROR(計算１!H4617),9999,計算１!H4617)</f>
        <v>24</v>
      </c>
      <c r="P202" s="1">
        <f>IF(ISERROR(計算１!H4618),9999,計算１!H4618)</f>
        <v>24</v>
      </c>
      <c r="Q202" s="1">
        <f>IF(ISERROR(計算１!H4619),9999,計算１!H4619)</f>
        <v>24</v>
      </c>
      <c r="R202" s="1">
        <f>IF(ISERROR(計算１!H4620),9999,計算１!H4620)</f>
        <v>24</v>
      </c>
      <c r="S202" s="1">
        <f>IF(ISERROR(計算１!H4621),9999,計算１!H4621)</f>
        <v>23</v>
      </c>
      <c r="T202" s="1">
        <f>IF(ISERROR(計算１!H4622),9999,計算１!H4622)</f>
        <v>23</v>
      </c>
      <c r="U202" s="1">
        <f>IF(ISERROR(計算１!H4623),9999,計算１!H4623)</f>
        <v>24</v>
      </c>
      <c r="V202" s="1">
        <f>IF(ISERROR(計算１!H4624),9999,計算１!H4624)</f>
        <v>24</v>
      </c>
      <c r="W202" s="1">
        <f>IF(ISERROR(計算１!H4625),9999,計算１!H4625)</f>
        <v>24</v>
      </c>
      <c r="X202" s="1">
        <f>IF(ISERROR(計算１!H4626),9999,計算１!H4626)</f>
        <v>24</v>
      </c>
      <c r="Y202" s="1">
        <f>IF(ISERROR(計算１!H4627),9999,計算１!H4627)</f>
        <v>24</v>
      </c>
      <c r="Z202" s="1">
        <f>IF(ISERROR(計算１!H4628),9999,計算１!H4628)</f>
        <v>23</v>
      </c>
      <c r="AA202" s="1">
        <f>IF(ISERROR(計算１!H4629),9999,計算１!H4629)</f>
        <v>23</v>
      </c>
      <c r="AB202" s="1">
        <f>IF(ISERROR(計算１!H4630),9999,計算１!H4630)</f>
        <v>23</v>
      </c>
      <c r="AC202" s="1">
        <f>IF(ISERROR(計算１!H4631),9999,計算１!H4631)</f>
        <v>23</v>
      </c>
      <c r="AD202" s="1">
        <f>IF(ISERROR(計算１!H4632),9999,計算１!H4632)</f>
        <v>23</v>
      </c>
      <c r="AE202" s="1">
        <f>IF(ISERROR(計算１!H4633),9999,計算１!H4633)</f>
        <v>23</v>
      </c>
    </row>
    <row r="203" spans="1:31" x14ac:dyDescent="0.55000000000000004">
      <c r="A203" s="1">
        <f>値貼り付け用シート!A203</f>
        <v>2026</v>
      </c>
      <c r="B203" s="2">
        <f>値貼り付け用シート!B203</f>
        <v>99999999</v>
      </c>
      <c r="C203" s="1">
        <f>値貼り付け用シート!C203</f>
        <v>999</v>
      </c>
      <c r="D203" s="3">
        <f>値貼り付け用シート!D203</f>
        <v>6</v>
      </c>
      <c r="E203" s="1" t="str">
        <f>値貼り付け用シート!E203</f>
        <v>PPB</v>
      </c>
      <c r="F203" s="3">
        <f>値貼り付け用シート!F203</f>
        <v>10</v>
      </c>
      <c r="G203" s="3">
        <f>値貼り付け用シート!G203</f>
        <v>10</v>
      </c>
      <c r="H203" s="1">
        <f>IF(ISERROR(計算１!H4634),9999,計算１!H4634)</f>
        <v>22</v>
      </c>
      <c r="I203" s="1">
        <f>IF(ISERROR(計算１!H4635),9999,計算１!H4635)</f>
        <v>21</v>
      </c>
      <c r="J203" s="1">
        <f>IF(ISERROR(計算１!H4636),9999,計算１!H4636)</f>
        <v>21</v>
      </c>
      <c r="K203" s="1">
        <f>IF(ISERROR(計算１!H4637),9999,計算１!H4637)</f>
        <v>20</v>
      </c>
      <c r="L203" s="1">
        <f>IF(ISERROR(計算１!H4638),9999,計算１!H4638)</f>
        <v>19</v>
      </c>
      <c r="M203" s="1">
        <f>IF(ISERROR(計算１!H4639),9999,計算１!H4639)</f>
        <v>19</v>
      </c>
      <c r="N203" s="1">
        <f>IF(ISERROR(計算１!H4640),9999,計算１!H4640)</f>
        <v>18</v>
      </c>
      <c r="O203" s="1">
        <f>IF(ISERROR(計算１!H4641),9999,計算１!H4641)</f>
        <v>18</v>
      </c>
      <c r="P203" s="1">
        <f>IF(ISERROR(計算１!H4642),9999,計算１!H4642)</f>
        <v>17</v>
      </c>
      <c r="Q203" s="1">
        <f>IF(ISERROR(計算１!H4643),9999,計算１!H4643)</f>
        <v>17</v>
      </c>
      <c r="R203" s="1">
        <f>IF(ISERROR(計算１!H4644),9999,計算１!H4644)</f>
        <v>18</v>
      </c>
      <c r="S203" s="1">
        <f>IF(ISERROR(計算１!H4645),9999,計算１!H4645)</f>
        <v>19</v>
      </c>
      <c r="T203" s="1">
        <f>IF(ISERROR(計算１!H4646),9999,計算１!H4646)</f>
        <v>21</v>
      </c>
      <c r="U203" s="1">
        <f>IF(ISERROR(計算１!H4647),9999,計算１!H4647)</f>
        <v>23</v>
      </c>
      <c r="V203" s="1">
        <f>IF(ISERROR(計算１!H4648),9999,計算１!H4648)</f>
        <v>24</v>
      </c>
      <c r="W203" s="1">
        <f>IF(ISERROR(計算１!H4649),9999,計算１!H4649)</f>
        <v>25</v>
      </c>
      <c r="X203" s="1">
        <f>IF(ISERROR(計算１!H4650),9999,計算１!H4650)</f>
        <v>25</v>
      </c>
      <c r="Y203" s="1">
        <f>IF(ISERROR(計算１!H4651),9999,計算１!H4651)</f>
        <v>26</v>
      </c>
      <c r="Z203" s="1">
        <f>IF(ISERROR(計算１!H4652),9999,計算１!H4652)</f>
        <v>27</v>
      </c>
      <c r="AA203" s="1">
        <f>IF(ISERROR(計算１!H4653),9999,計算１!H4653)</f>
        <v>27</v>
      </c>
      <c r="AB203" s="1">
        <f>IF(ISERROR(計算１!H4654),9999,計算１!H4654)</f>
        <v>27</v>
      </c>
      <c r="AC203" s="1">
        <f>IF(ISERROR(計算１!H4655),9999,計算１!H4655)</f>
        <v>27</v>
      </c>
      <c r="AD203" s="1">
        <f>IF(ISERROR(計算１!H4656),9999,計算１!H4656)</f>
        <v>28</v>
      </c>
      <c r="AE203" s="1">
        <f>IF(ISERROR(計算１!H4657),9999,計算１!H4657)</f>
        <v>30</v>
      </c>
    </row>
    <row r="204" spans="1:31" x14ac:dyDescent="0.55000000000000004">
      <c r="A204" s="1">
        <f>値貼り付け用シート!A204</f>
        <v>2026</v>
      </c>
      <c r="B204" s="2">
        <f>値貼り付け用シート!B204</f>
        <v>99999999</v>
      </c>
      <c r="C204" s="1">
        <f>値貼り付け用シート!C204</f>
        <v>999</v>
      </c>
      <c r="D204" s="3">
        <f>値貼り付け用シート!D204</f>
        <v>6</v>
      </c>
      <c r="E204" s="1" t="str">
        <f>値貼り付け用シート!E204</f>
        <v>PPB</v>
      </c>
      <c r="F204" s="3">
        <f>値貼り付け用シート!F204</f>
        <v>10</v>
      </c>
      <c r="G204" s="3">
        <f>値貼り付け用シート!G204</f>
        <v>11</v>
      </c>
      <c r="H204" s="1">
        <f>IF(ISERROR(計算１!H4658),9999,計算１!H4658)</f>
        <v>31</v>
      </c>
      <c r="I204" s="1">
        <f>IF(ISERROR(計算１!H4659),9999,計算１!H4659)</f>
        <v>32</v>
      </c>
      <c r="J204" s="1">
        <f>IF(ISERROR(計算１!H4660),9999,計算１!H4660)</f>
        <v>32</v>
      </c>
      <c r="K204" s="1">
        <f>IF(ISERROR(計算１!H4661),9999,計算１!H4661)</f>
        <v>32</v>
      </c>
      <c r="L204" s="1">
        <f>IF(ISERROR(計算１!H4662),9999,計算１!H4662)</f>
        <v>31</v>
      </c>
      <c r="M204" s="1">
        <f>IF(ISERROR(計算１!H4663),9999,計算１!H4663)</f>
        <v>29</v>
      </c>
      <c r="N204" s="1">
        <f>IF(ISERROR(計算１!H4664),9999,計算１!H4664)</f>
        <v>28</v>
      </c>
      <c r="O204" s="1">
        <f>IF(ISERROR(計算１!H4665),9999,計算１!H4665)</f>
        <v>26</v>
      </c>
      <c r="P204" s="1">
        <f>IF(ISERROR(計算１!H4666),9999,計算１!H4666)</f>
        <v>25</v>
      </c>
      <c r="Q204" s="1">
        <f>IF(ISERROR(計算１!H4667),9999,計算１!H4667)</f>
        <v>25</v>
      </c>
      <c r="R204" s="1">
        <f>IF(ISERROR(計算１!H4668),9999,計算１!H4668)</f>
        <v>25</v>
      </c>
      <c r="S204" s="1">
        <f>IF(ISERROR(計算１!H4669),9999,計算１!H4669)</f>
        <v>27</v>
      </c>
      <c r="T204" s="1">
        <f>IF(ISERROR(計算１!H4670),9999,計算１!H4670)</f>
        <v>30</v>
      </c>
      <c r="U204" s="1">
        <f>IF(ISERROR(計算１!H4671),9999,計算１!H4671)</f>
        <v>33</v>
      </c>
      <c r="V204" s="1">
        <f>IF(ISERROR(計算１!H4672),9999,計算１!H4672)</f>
        <v>37</v>
      </c>
      <c r="W204" s="1">
        <f>IF(ISERROR(計算１!H4673),9999,計算１!H4673)</f>
        <v>41</v>
      </c>
      <c r="X204" s="1">
        <f>IF(ISERROR(計算１!H4674),9999,計算１!H4674)</f>
        <v>41</v>
      </c>
      <c r="Y204" s="1">
        <f>IF(ISERROR(計算１!H4675),9999,計算１!H4675)</f>
        <v>42</v>
      </c>
      <c r="Z204" s="1">
        <f>IF(ISERROR(計算１!H4676),9999,計算１!H4676)</f>
        <v>43</v>
      </c>
      <c r="AA204" s="1">
        <f>IF(ISERROR(計算１!H4677),9999,計算１!H4677)</f>
        <v>43</v>
      </c>
      <c r="AB204" s="1">
        <f>IF(ISERROR(計算１!H4678),9999,計算１!H4678)</f>
        <v>42</v>
      </c>
      <c r="AC204" s="1">
        <f>IF(ISERROR(計算１!H4679),9999,計算１!H4679)</f>
        <v>41</v>
      </c>
      <c r="AD204" s="1">
        <f>IF(ISERROR(計算１!H4680),9999,計算１!H4680)</f>
        <v>39</v>
      </c>
      <c r="AE204" s="1">
        <f>IF(ISERROR(計算１!H4681),9999,計算１!H4681)</f>
        <v>37</v>
      </c>
    </row>
    <row r="205" spans="1:31" x14ac:dyDescent="0.55000000000000004">
      <c r="A205" s="1">
        <f>値貼り付け用シート!A205</f>
        <v>2026</v>
      </c>
      <c r="B205" s="2">
        <f>値貼り付け用シート!B205</f>
        <v>99999999</v>
      </c>
      <c r="C205" s="1">
        <f>値貼り付け用シート!C205</f>
        <v>999</v>
      </c>
      <c r="D205" s="3">
        <f>値貼り付け用シート!D205</f>
        <v>6</v>
      </c>
      <c r="E205" s="1" t="str">
        <f>値貼り付け用シート!E205</f>
        <v>PPB</v>
      </c>
      <c r="F205" s="3">
        <f>値貼り付け用シート!F205</f>
        <v>10</v>
      </c>
      <c r="G205" s="3">
        <f>値貼り付け用シート!G205</f>
        <v>12</v>
      </c>
      <c r="H205" s="1">
        <f>IF(ISERROR(計算１!H4682),9999,計算１!H4682)</f>
        <v>35</v>
      </c>
      <c r="I205" s="1">
        <f>IF(ISERROR(計算１!H4683),9999,計算１!H4683)</f>
        <v>34</v>
      </c>
      <c r="J205" s="1">
        <f>IF(ISERROR(計算１!H4684),9999,計算１!H4684)</f>
        <v>33</v>
      </c>
      <c r="K205" s="1">
        <f>IF(ISERROR(計算１!H4685),9999,計算１!H4685)</f>
        <v>31</v>
      </c>
      <c r="L205" s="1">
        <f>IF(ISERROR(計算１!H4686),9999,計算１!H4686)</f>
        <v>30</v>
      </c>
      <c r="M205" s="1">
        <f>IF(ISERROR(計算１!H4687),9999,計算１!H4687)</f>
        <v>28</v>
      </c>
      <c r="N205" s="1">
        <f>IF(ISERROR(計算１!H4688),9999,計算１!H4688)</f>
        <v>26</v>
      </c>
      <c r="O205" s="1">
        <f>IF(ISERROR(計算１!H4689),9999,計算１!H4689)</f>
        <v>25</v>
      </c>
      <c r="P205" s="1">
        <f>IF(ISERROR(計算１!H4690),9999,計算１!H4690)</f>
        <v>24</v>
      </c>
      <c r="Q205" s="1">
        <f>IF(ISERROR(計算１!H4691),9999,計算１!H4691)</f>
        <v>24</v>
      </c>
      <c r="R205" s="1">
        <f>IF(ISERROR(計算１!H4692),9999,計算１!H4692)</f>
        <v>24</v>
      </c>
      <c r="S205" s="1">
        <f>IF(ISERROR(計算１!H4693),9999,計算１!H4693)</f>
        <v>26</v>
      </c>
      <c r="T205" s="1">
        <f>IF(ISERROR(計算１!H4694),9999,計算１!H4694)</f>
        <v>29</v>
      </c>
      <c r="U205" s="1">
        <f>IF(ISERROR(計算１!H4695),9999,計算１!H4695)</f>
        <v>32</v>
      </c>
      <c r="V205" s="1">
        <f>IF(ISERROR(計算１!H4696),9999,計算１!H4696)</f>
        <v>35</v>
      </c>
      <c r="W205" s="1">
        <f>IF(ISERROR(計算１!H4697),9999,計算１!H4697)</f>
        <v>39</v>
      </c>
      <c r="X205" s="1">
        <f>IF(ISERROR(計算１!H4698),9999,計算１!H4698)</f>
        <v>41</v>
      </c>
      <c r="Y205" s="1">
        <f>IF(ISERROR(計算１!H4699),9999,計算１!H4699)</f>
        <v>43</v>
      </c>
      <c r="Z205" s="1">
        <f>IF(ISERROR(計算１!H4700),9999,計算１!H4700)</f>
        <v>43</v>
      </c>
      <c r="AA205" s="1">
        <f>IF(ISERROR(計算１!H4701),9999,計算１!H4701)</f>
        <v>42</v>
      </c>
      <c r="AB205" s="1">
        <f>IF(ISERROR(計算１!H4702),9999,計算１!H4702)</f>
        <v>40</v>
      </c>
      <c r="AC205" s="1">
        <f>IF(ISERROR(計算１!H4703),9999,計算１!H4703)</f>
        <v>38</v>
      </c>
      <c r="AD205" s="1">
        <f>IF(ISERROR(計算１!H4704),9999,計算１!H4704)</f>
        <v>36</v>
      </c>
      <c r="AE205" s="1">
        <f>IF(ISERROR(計算１!H4705),9999,計算１!H4705)</f>
        <v>34</v>
      </c>
    </row>
    <row r="206" spans="1:31" x14ac:dyDescent="0.55000000000000004">
      <c r="A206" s="1">
        <f>値貼り付け用シート!A206</f>
        <v>2026</v>
      </c>
      <c r="B206" s="2">
        <f>値貼り付け用シート!B206</f>
        <v>99999999</v>
      </c>
      <c r="C206" s="1">
        <f>値貼り付け用シート!C206</f>
        <v>999</v>
      </c>
      <c r="D206" s="3">
        <f>値貼り付け用シート!D206</f>
        <v>6</v>
      </c>
      <c r="E206" s="1" t="str">
        <f>値貼り付け用シート!E206</f>
        <v>PPB</v>
      </c>
      <c r="F206" s="3">
        <f>値貼り付け用シート!F206</f>
        <v>10</v>
      </c>
      <c r="G206" s="3">
        <f>値貼り付け用シート!G206</f>
        <v>13</v>
      </c>
      <c r="H206" s="1">
        <f>IF(ISERROR(計算１!H4706),9999,計算１!H4706)</f>
        <v>32</v>
      </c>
      <c r="I206" s="1">
        <f>IF(ISERROR(計算１!H4707),9999,計算１!H4707)</f>
        <v>30</v>
      </c>
      <c r="J206" s="1">
        <f>IF(ISERROR(計算１!H4708),9999,計算１!H4708)</f>
        <v>29</v>
      </c>
      <c r="K206" s="1">
        <f>IF(ISERROR(計算１!H4709),9999,計算１!H4709)</f>
        <v>28</v>
      </c>
      <c r="L206" s="1">
        <f>IF(ISERROR(計算１!H4710),9999,計算１!H4710)</f>
        <v>27</v>
      </c>
      <c r="M206" s="1">
        <f>IF(ISERROR(計算１!H4711),9999,計算１!H4711)</f>
        <v>26</v>
      </c>
      <c r="N206" s="1">
        <f>IF(ISERROR(計算１!H4712),9999,計算１!H4712)</f>
        <v>24</v>
      </c>
      <c r="O206" s="1">
        <f>IF(ISERROR(計算１!H4713),9999,計算１!H4713)</f>
        <v>23</v>
      </c>
      <c r="P206" s="1">
        <f>IF(ISERROR(計算１!H4714),9999,計算１!H4714)</f>
        <v>23</v>
      </c>
      <c r="Q206" s="1">
        <f>IF(ISERROR(計算１!H4715),9999,計算１!H4715)</f>
        <v>23</v>
      </c>
      <c r="R206" s="1">
        <f>IF(ISERROR(計算１!H4716),9999,計算１!H4716)</f>
        <v>24</v>
      </c>
      <c r="S206" s="1">
        <f>IF(ISERROR(計算１!H4717),9999,計算１!H4717)</f>
        <v>25</v>
      </c>
      <c r="T206" s="1">
        <f>IF(ISERROR(計算１!H4718),9999,計算１!H4718)</f>
        <v>28</v>
      </c>
      <c r="U206" s="1">
        <f>IF(ISERROR(計算１!H4719),9999,計算１!H4719)</f>
        <v>32</v>
      </c>
      <c r="V206" s="1">
        <f>IF(ISERROR(計算１!H4720),9999,計算１!H4720)</f>
        <v>36</v>
      </c>
      <c r="W206" s="1">
        <f>IF(ISERROR(計算１!H4721),9999,計算１!H4721)</f>
        <v>39</v>
      </c>
      <c r="X206" s="1">
        <f>IF(ISERROR(計算１!H4722),9999,計算１!H4722)</f>
        <v>42</v>
      </c>
      <c r="Y206" s="1">
        <f>IF(ISERROR(計算１!H4723),9999,計算１!H4723)</f>
        <v>43</v>
      </c>
      <c r="Z206" s="1">
        <f>IF(ISERROR(計算１!H4724),9999,計算１!H4724)</f>
        <v>43</v>
      </c>
      <c r="AA206" s="1">
        <f>IF(ISERROR(計算１!H4725),9999,計算１!H4725)</f>
        <v>43</v>
      </c>
      <c r="AB206" s="1">
        <f>IF(ISERROR(計算１!H4726),9999,計算１!H4726)</f>
        <v>42</v>
      </c>
      <c r="AC206" s="1">
        <f>IF(ISERROR(計算１!H4727),9999,計算１!H4727)</f>
        <v>39</v>
      </c>
      <c r="AD206" s="1">
        <f>IF(ISERROR(計算１!H4728),9999,計算１!H4728)</f>
        <v>37</v>
      </c>
      <c r="AE206" s="1">
        <f>IF(ISERROR(計算１!H4729),9999,計算１!H4729)</f>
        <v>32</v>
      </c>
    </row>
    <row r="207" spans="1:31" x14ac:dyDescent="0.55000000000000004">
      <c r="A207" s="1">
        <f>値貼り付け用シート!A207</f>
        <v>2026</v>
      </c>
      <c r="B207" s="2">
        <f>値貼り付け用シート!B207</f>
        <v>99999999</v>
      </c>
      <c r="C207" s="1">
        <f>値貼り付け用シート!C207</f>
        <v>999</v>
      </c>
      <c r="D207" s="3">
        <f>値貼り付け用シート!D207</f>
        <v>6</v>
      </c>
      <c r="E207" s="1" t="str">
        <f>値貼り付け用シート!E207</f>
        <v>PPB</v>
      </c>
      <c r="F207" s="3">
        <f>値貼り付け用シート!F207</f>
        <v>10</v>
      </c>
      <c r="G207" s="3">
        <f>値貼り付け用シート!G207</f>
        <v>14</v>
      </c>
      <c r="H207" s="1">
        <f>IF(ISERROR(計算１!H4730),9999,計算１!H4730)</f>
        <v>27</v>
      </c>
      <c r="I207" s="1">
        <f>IF(ISERROR(計算１!H4731),9999,計算１!H4731)</f>
        <v>24</v>
      </c>
      <c r="J207" s="1">
        <f>IF(ISERROR(計算１!H4732),9999,計算１!H4732)</f>
        <v>21</v>
      </c>
      <c r="K207" s="1">
        <f>IF(ISERROR(計算１!H4733),9999,計算１!H4733)</f>
        <v>18</v>
      </c>
      <c r="L207" s="1">
        <f>IF(ISERROR(計算１!H4734),9999,計算１!H4734)</f>
        <v>15</v>
      </c>
      <c r="M207" s="1">
        <f>IF(ISERROR(計算１!H4735),9999,計算１!H4735)</f>
        <v>12</v>
      </c>
      <c r="N207" s="1">
        <f>IF(ISERROR(計算１!H4736),9999,計算１!H4736)</f>
        <v>11</v>
      </c>
      <c r="O207" s="1">
        <f>IF(ISERROR(計算１!H4737),9999,計算１!H4737)</f>
        <v>11</v>
      </c>
      <c r="P207" s="1">
        <f>IF(ISERROR(計算１!H4738),9999,計算１!H4738)</f>
        <v>13</v>
      </c>
      <c r="Q207" s="1">
        <f>IF(ISERROR(計算１!H4739),9999,計算１!H4739)</f>
        <v>14</v>
      </c>
      <c r="R207" s="1">
        <f>IF(ISERROR(計算１!H4740),9999,計算１!H4740)</f>
        <v>16</v>
      </c>
      <c r="S207" s="1">
        <f>IF(ISERROR(計算１!H4741),9999,計算１!H4741)</f>
        <v>17</v>
      </c>
      <c r="T207" s="1">
        <f>IF(ISERROR(計算１!H4742),9999,計算１!H4742)</f>
        <v>21</v>
      </c>
      <c r="U207" s="1">
        <f>IF(ISERROR(計算１!H4743),9999,計算１!H4743)</f>
        <v>26</v>
      </c>
      <c r="V207" s="1">
        <f>IF(ISERROR(計算１!H4744),9999,計算１!H4744)</f>
        <v>30</v>
      </c>
      <c r="W207" s="1">
        <f>IF(ISERROR(計算１!H4745),9999,計算１!H4745)</f>
        <v>33</v>
      </c>
      <c r="X207" s="1">
        <f>IF(ISERROR(計算１!H4746),9999,計算１!H4746)</f>
        <v>37</v>
      </c>
      <c r="Y207" s="1">
        <f>IF(ISERROR(計算１!H4747),9999,計算１!H4747)</f>
        <v>40</v>
      </c>
      <c r="Z207" s="1">
        <f>IF(ISERROR(計算１!H4748),9999,計算１!H4748)</f>
        <v>43</v>
      </c>
      <c r="AA207" s="1">
        <f>IF(ISERROR(計算１!H4749),9999,計算１!H4749)</f>
        <v>44</v>
      </c>
      <c r="AB207" s="1">
        <f>IF(ISERROR(計算１!H4750),9999,計算１!H4750)</f>
        <v>44</v>
      </c>
      <c r="AC207" s="1">
        <f>IF(ISERROR(計算１!H4751),9999,計算１!H4751)</f>
        <v>42</v>
      </c>
      <c r="AD207" s="1">
        <f>IF(ISERROR(計算１!H4752),9999,計算１!H4752)</f>
        <v>39</v>
      </c>
      <c r="AE207" s="1">
        <f>IF(ISERROR(計算１!H4753),9999,計算１!H4753)</f>
        <v>37</v>
      </c>
    </row>
    <row r="208" spans="1:31" x14ac:dyDescent="0.55000000000000004">
      <c r="A208" s="1">
        <f>値貼り付け用シート!A208</f>
        <v>2026</v>
      </c>
      <c r="B208" s="2">
        <f>値貼り付け用シート!B208</f>
        <v>99999999</v>
      </c>
      <c r="C208" s="1">
        <f>値貼り付け用シート!C208</f>
        <v>999</v>
      </c>
      <c r="D208" s="3">
        <f>値貼り付け用シート!D208</f>
        <v>6</v>
      </c>
      <c r="E208" s="1" t="str">
        <f>値貼り付け用シート!E208</f>
        <v>PPB</v>
      </c>
      <c r="F208" s="3">
        <f>値貼り付け用シート!F208</f>
        <v>10</v>
      </c>
      <c r="G208" s="3">
        <f>値貼り付け用シート!G208</f>
        <v>15</v>
      </c>
      <c r="H208" s="1">
        <f>IF(ISERROR(計算１!H4754),9999,計算１!H4754)</f>
        <v>35</v>
      </c>
      <c r="I208" s="1">
        <f>IF(ISERROR(計算１!H4755),9999,計算１!H4755)</f>
        <v>32</v>
      </c>
      <c r="J208" s="1">
        <f>IF(ISERROR(計算１!H4756),9999,計算１!H4756)</f>
        <v>29</v>
      </c>
      <c r="K208" s="1">
        <f>IF(ISERROR(計算１!H4757),9999,計算１!H4757)</f>
        <v>26</v>
      </c>
      <c r="L208" s="1">
        <f>IF(ISERROR(計算１!H4758),9999,計算１!H4758)</f>
        <v>24</v>
      </c>
      <c r="M208" s="1">
        <f>IF(ISERROR(計算１!H4759),9999,計算１!H4759)</f>
        <v>24</v>
      </c>
      <c r="N208" s="1">
        <f>IF(ISERROR(計算１!H4760),9999,計算１!H4760)</f>
        <v>23</v>
      </c>
      <c r="O208" s="1">
        <f>IF(ISERROR(計算１!H4761),9999,計算１!H4761)</f>
        <v>24</v>
      </c>
      <c r="P208" s="1">
        <f>IF(ISERROR(計算１!H4762),9999,計算１!H4762)</f>
        <v>25</v>
      </c>
      <c r="Q208" s="1">
        <f>IF(ISERROR(計算１!H4763),9999,計算１!H4763)</f>
        <v>25</v>
      </c>
      <c r="R208" s="1">
        <f>IF(ISERROR(計算１!H4764),9999,計算１!H4764)</f>
        <v>26</v>
      </c>
      <c r="S208" s="1">
        <f>IF(ISERROR(計算１!H4765),9999,計算１!H4765)</f>
        <v>27</v>
      </c>
      <c r="T208" s="1">
        <f>IF(ISERROR(計算１!H4766),9999,計算１!H4766)</f>
        <v>28</v>
      </c>
      <c r="U208" s="1">
        <f>IF(ISERROR(計算１!H4767),9999,計算１!H4767)</f>
        <v>30</v>
      </c>
      <c r="V208" s="1">
        <f>IF(ISERROR(計算１!H4768),9999,計算１!H4768)</f>
        <v>31</v>
      </c>
      <c r="W208" s="1">
        <f>IF(ISERROR(計算１!H4769),9999,計算１!H4769)</f>
        <v>32</v>
      </c>
      <c r="X208" s="1">
        <f>IF(ISERROR(計算１!H4770),9999,計算１!H4770)</f>
        <v>32</v>
      </c>
      <c r="Y208" s="1">
        <f>IF(ISERROR(計算１!H4771),9999,計算１!H4771)</f>
        <v>31</v>
      </c>
      <c r="Z208" s="1">
        <f>IF(ISERROR(計算１!H4772),9999,計算１!H4772)</f>
        <v>28</v>
      </c>
      <c r="AA208" s="1">
        <f>IF(ISERROR(計算１!H4773),9999,計算１!H4773)</f>
        <v>25</v>
      </c>
      <c r="AB208" s="1">
        <f>IF(ISERROR(計算１!H4774),9999,計算１!H4774)</f>
        <v>22</v>
      </c>
      <c r="AC208" s="1">
        <f>IF(ISERROR(計算１!H4775),9999,計算１!H4775)</f>
        <v>18</v>
      </c>
      <c r="AD208" s="1">
        <f>IF(ISERROR(計算１!H4776),9999,計算１!H4776)</f>
        <v>14</v>
      </c>
      <c r="AE208" s="1">
        <f>IF(ISERROR(計算１!H4777),9999,計算１!H4777)</f>
        <v>10</v>
      </c>
    </row>
    <row r="209" spans="1:31" x14ac:dyDescent="0.55000000000000004">
      <c r="A209" s="1">
        <f>値貼り付け用シート!A209</f>
        <v>2026</v>
      </c>
      <c r="B209" s="2">
        <f>値貼り付け用シート!B209</f>
        <v>99999999</v>
      </c>
      <c r="C209" s="1">
        <f>値貼り付け用シート!C209</f>
        <v>999</v>
      </c>
      <c r="D209" s="3">
        <f>値貼り付け用シート!D209</f>
        <v>6</v>
      </c>
      <c r="E209" s="1" t="str">
        <f>値貼り付け用シート!E209</f>
        <v>PPB</v>
      </c>
      <c r="F209" s="3">
        <f>値貼り付け用シート!F209</f>
        <v>10</v>
      </c>
      <c r="G209" s="3">
        <f>値貼り付け用シート!G209</f>
        <v>16</v>
      </c>
      <c r="H209" s="1">
        <f>IF(ISERROR(計算１!H4778),9999,計算１!H4778)</f>
        <v>6</v>
      </c>
      <c r="I209" s="1">
        <f>IF(ISERROR(計算１!H4779),9999,計算１!H4779)</f>
        <v>4</v>
      </c>
      <c r="J209" s="1">
        <f>IF(ISERROR(計算１!H4780),9999,計算１!H4780)</f>
        <v>4</v>
      </c>
      <c r="K209" s="1">
        <f>IF(ISERROR(計算１!H4781),9999,計算１!H4781)</f>
        <v>3</v>
      </c>
      <c r="L209" s="1">
        <f>IF(ISERROR(計算１!H4782),9999,計算１!H4782)</f>
        <v>3</v>
      </c>
      <c r="M209" s="1">
        <f>IF(ISERROR(計算１!H4783),9999,計算１!H4783)</f>
        <v>3</v>
      </c>
      <c r="N209" s="1">
        <f>IF(ISERROR(計算１!H4784),9999,計算１!H4784)</f>
        <v>3</v>
      </c>
      <c r="O209" s="1">
        <f>IF(ISERROR(計算１!H4785),9999,計算１!H4785)</f>
        <v>3</v>
      </c>
      <c r="P209" s="1">
        <f>IF(ISERROR(計算１!H4786),9999,計算１!H4786)</f>
        <v>5</v>
      </c>
      <c r="Q209" s="1">
        <f>IF(ISERROR(計算１!H4787),9999,計算１!H4787)</f>
        <v>9</v>
      </c>
      <c r="R209" s="1">
        <f>IF(ISERROR(計算１!H4788),9999,計算１!H4788)</f>
        <v>13</v>
      </c>
      <c r="S209" s="1">
        <f>IF(ISERROR(計算１!H4789),9999,計算１!H4789)</f>
        <v>18</v>
      </c>
      <c r="T209" s="1">
        <f>IF(ISERROR(計算１!H4790),9999,計算１!H4790)</f>
        <v>24</v>
      </c>
      <c r="U209" s="1">
        <f>IF(ISERROR(計算１!H4791),9999,計算１!H4791)</f>
        <v>31</v>
      </c>
      <c r="V209" s="1">
        <f>IF(ISERROR(計算１!H4792),9999,計算１!H4792)</f>
        <v>36</v>
      </c>
      <c r="W209" s="1">
        <f>IF(ISERROR(計算１!H4793),9999,計算１!H4793)</f>
        <v>42</v>
      </c>
      <c r="X209" s="1">
        <f>IF(ISERROR(計算１!H4794),9999,計算１!H4794)</f>
        <v>47</v>
      </c>
      <c r="Y209" s="1">
        <f>IF(ISERROR(計算１!H4795),9999,計算１!H4795)</f>
        <v>49</v>
      </c>
      <c r="Z209" s="1">
        <f>IF(ISERROR(計算１!H4796),9999,計算１!H4796)</f>
        <v>50</v>
      </c>
      <c r="AA209" s="1">
        <f>IF(ISERROR(計算１!H4797),9999,計算１!H4797)</f>
        <v>50</v>
      </c>
      <c r="AB209" s="1">
        <f>IF(ISERROR(計算１!H4798),9999,計算１!H4798)</f>
        <v>49</v>
      </c>
      <c r="AC209" s="1">
        <f>IF(ISERROR(計算１!H4799),9999,計算１!H4799)</f>
        <v>47</v>
      </c>
      <c r="AD209" s="1">
        <f>IF(ISERROR(計算１!H4800),9999,計算１!H4800)</f>
        <v>45</v>
      </c>
      <c r="AE209" s="1">
        <f>IF(ISERROR(計算１!H4801),9999,計算１!H4801)</f>
        <v>42</v>
      </c>
    </row>
    <row r="210" spans="1:31" x14ac:dyDescent="0.55000000000000004">
      <c r="A210" s="1">
        <f>値貼り付け用シート!A210</f>
        <v>2026</v>
      </c>
      <c r="B210" s="2">
        <f>値貼り付け用シート!B210</f>
        <v>99999999</v>
      </c>
      <c r="C210" s="1">
        <f>値貼り付け用シート!C210</f>
        <v>999</v>
      </c>
      <c r="D210" s="3">
        <f>値貼り付け用シート!D210</f>
        <v>6</v>
      </c>
      <c r="E210" s="1" t="str">
        <f>値貼り付け用シート!E210</f>
        <v>PPB</v>
      </c>
      <c r="F210" s="3">
        <f>値貼り付け用シート!F210</f>
        <v>10</v>
      </c>
      <c r="G210" s="3">
        <f>値貼り付け用シート!G210</f>
        <v>17</v>
      </c>
      <c r="H210" s="1">
        <f>IF(ISERROR(計算１!H4802),9999,計算１!H4802)</f>
        <v>38</v>
      </c>
      <c r="I210" s="1">
        <f>IF(ISERROR(計算１!H4803),9999,計算１!H4803)</f>
        <v>35</v>
      </c>
      <c r="J210" s="1">
        <f>IF(ISERROR(計算１!H4804),9999,計算１!H4804)</f>
        <v>32</v>
      </c>
      <c r="K210" s="1">
        <f>IF(ISERROR(計算１!H4805),9999,計算１!H4805)</f>
        <v>28</v>
      </c>
      <c r="L210" s="1">
        <f>IF(ISERROR(計算１!H4806),9999,計算１!H4806)</f>
        <v>24</v>
      </c>
      <c r="M210" s="1">
        <f>IF(ISERROR(計算１!H4807),9999,計算１!H4807)</f>
        <v>22</v>
      </c>
      <c r="N210" s="1">
        <f>IF(ISERROR(計算１!H4808),9999,計算１!H4808)</f>
        <v>20</v>
      </c>
      <c r="O210" s="1">
        <f>IF(ISERROR(計算１!H4809),9999,計算１!H4809)</f>
        <v>21</v>
      </c>
      <c r="P210" s="1">
        <f>IF(ISERROR(計算１!H4810),9999,計算１!H4810)</f>
        <v>21</v>
      </c>
      <c r="Q210" s="1">
        <f>IF(ISERROR(計算１!H4811),9999,計算１!H4811)</f>
        <v>22</v>
      </c>
      <c r="R210" s="1">
        <f>IF(ISERROR(計算１!H4812),9999,計算１!H4812)</f>
        <v>24</v>
      </c>
      <c r="S210" s="1">
        <f>IF(ISERROR(計算１!H4813),9999,計算１!H4813)</f>
        <v>27</v>
      </c>
      <c r="T210" s="1">
        <f>IF(ISERROR(計算１!H4814),9999,計算１!H4814)</f>
        <v>31</v>
      </c>
      <c r="U210" s="1">
        <f>IF(ISERROR(計算１!H4815),9999,計算１!H4815)</f>
        <v>35</v>
      </c>
      <c r="V210" s="1">
        <f>IF(ISERROR(計算１!H4816),9999,計算１!H4816)</f>
        <v>38</v>
      </c>
      <c r="W210" s="1">
        <f>IF(ISERROR(計算１!H4817),9999,計算１!H4817)</f>
        <v>41</v>
      </c>
      <c r="X210" s="1">
        <f>IF(ISERROR(計算１!H4818),9999,計算１!H4818)</f>
        <v>43</v>
      </c>
      <c r="Y210" s="1">
        <f>IF(ISERROR(計算１!H4819),9999,計算１!H4819)</f>
        <v>44</v>
      </c>
      <c r="Z210" s="1">
        <f>IF(ISERROR(計算１!H4820),9999,計算１!H4820)</f>
        <v>43</v>
      </c>
      <c r="AA210" s="1">
        <f>IF(ISERROR(計算１!H4821),9999,計算１!H4821)</f>
        <v>41</v>
      </c>
      <c r="AB210" s="1">
        <f>IF(ISERROR(計算１!H4822),9999,計算１!H4822)</f>
        <v>39</v>
      </c>
      <c r="AC210" s="1">
        <f>IF(ISERROR(計算１!H4823),9999,計算１!H4823)</f>
        <v>36</v>
      </c>
      <c r="AD210" s="1">
        <f>IF(ISERROR(計算１!H4824),9999,計算１!H4824)</f>
        <v>34</v>
      </c>
      <c r="AE210" s="1">
        <f>IF(ISERROR(計算１!H4825),9999,計算１!H4825)</f>
        <v>31</v>
      </c>
    </row>
    <row r="211" spans="1:31" x14ac:dyDescent="0.55000000000000004">
      <c r="A211" s="1">
        <f>値貼り付け用シート!A211</f>
        <v>2026</v>
      </c>
      <c r="B211" s="2">
        <f>値貼り付け用シート!B211</f>
        <v>99999999</v>
      </c>
      <c r="C211" s="1">
        <f>値貼り付け用シート!C211</f>
        <v>999</v>
      </c>
      <c r="D211" s="3">
        <f>値貼り付け用シート!D211</f>
        <v>6</v>
      </c>
      <c r="E211" s="1" t="str">
        <f>値貼り付け用シート!E211</f>
        <v>PPB</v>
      </c>
      <c r="F211" s="3">
        <f>値貼り付け用シート!F211</f>
        <v>10</v>
      </c>
      <c r="G211" s="3">
        <f>値貼り付け用シート!G211</f>
        <v>18</v>
      </c>
      <c r="H211" s="1">
        <f>IF(ISERROR(計算１!H4826),9999,計算１!H4826)</f>
        <v>28</v>
      </c>
      <c r="I211" s="1">
        <f>IF(ISERROR(計算１!H4827),9999,計算１!H4827)</f>
        <v>26</v>
      </c>
      <c r="J211" s="1">
        <f>IF(ISERROR(計算１!H4828),9999,計算１!H4828)</f>
        <v>26</v>
      </c>
      <c r="K211" s="1">
        <f>IF(ISERROR(計算１!H4829),9999,計算１!H4829)</f>
        <v>25</v>
      </c>
      <c r="L211" s="1">
        <f>IF(ISERROR(計算１!H4830),9999,計算１!H4830)</f>
        <v>24</v>
      </c>
      <c r="M211" s="1">
        <f>IF(ISERROR(計算１!H4831),9999,計算１!H4831)</f>
        <v>21</v>
      </c>
      <c r="N211" s="1">
        <f>IF(ISERROR(計算１!H4832),9999,計算１!H4832)</f>
        <v>20</v>
      </c>
      <c r="O211" s="1">
        <f>IF(ISERROR(計算１!H4833),9999,計算１!H4833)</f>
        <v>18</v>
      </c>
      <c r="P211" s="1">
        <f>IF(ISERROR(計算１!H4834),9999,計算１!H4834)</f>
        <v>17</v>
      </c>
      <c r="Q211" s="1">
        <f>IF(ISERROR(計算１!H4835),9999,計算１!H4835)</f>
        <v>16</v>
      </c>
      <c r="R211" s="1">
        <f>IF(ISERROR(計算１!H4836),9999,計算１!H4836)</f>
        <v>15</v>
      </c>
      <c r="S211" s="1">
        <f>IF(ISERROR(計算１!H4837),9999,計算１!H4837)</f>
        <v>13</v>
      </c>
      <c r="T211" s="1">
        <f>IF(ISERROR(計算１!H4838),9999,計算１!H4838)</f>
        <v>9999</v>
      </c>
      <c r="U211" s="1">
        <f>IF(ISERROR(計算１!H4839),9999,計算１!H4839)</f>
        <v>9999</v>
      </c>
      <c r="V211" s="1">
        <f>IF(ISERROR(計算１!H4840),9999,計算１!H4840)</f>
        <v>9999</v>
      </c>
      <c r="W211" s="1">
        <f>IF(ISERROR(計算１!H4841),9999,計算１!H4841)</f>
        <v>9999</v>
      </c>
      <c r="X211" s="1">
        <f>IF(ISERROR(計算１!H4842),9999,計算１!H4842)</f>
        <v>9999</v>
      </c>
      <c r="Y211" s="1">
        <f>IF(ISERROR(計算１!H4843),9999,計算１!H4843)</f>
        <v>9999</v>
      </c>
      <c r="Z211" s="1">
        <f>IF(ISERROR(計算１!H4844),9999,計算１!H4844)</f>
        <v>35</v>
      </c>
      <c r="AA211" s="1">
        <f>IF(ISERROR(計算１!H4845),9999,計算１!H4845)</f>
        <v>33</v>
      </c>
      <c r="AB211" s="1">
        <f>IF(ISERROR(計算１!H4846),9999,計算１!H4846)</f>
        <v>32</v>
      </c>
      <c r="AC211" s="1">
        <f>IF(ISERROR(計算１!H4847),9999,計算１!H4847)</f>
        <v>29</v>
      </c>
      <c r="AD211" s="1">
        <f>IF(ISERROR(計算１!H4848),9999,計算１!H4848)</f>
        <v>25</v>
      </c>
      <c r="AE211" s="1">
        <f>IF(ISERROR(計算１!H4849),9999,計算１!H4849)</f>
        <v>20</v>
      </c>
    </row>
    <row r="212" spans="1:31" x14ac:dyDescent="0.55000000000000004">
      <c r="A212" s="1">
        <f>値貼り付け用シート!A212</f>
        <v>2026</v>
      </c>
      <c r="B212" s="2">
        <f>値貼り付け用シート!B212</f>
        <v>99999999</v>
      </c>
      <c r="C212" s="1">
        <f>値貼り付け用シート!C212</f>
        <v>999</v>
      </c>
      <c r="D212" s="3">
        <f>値貼り付け用シート!D212</f>
        <v>6</v>
      </c>
      <c r="E212" s="1" t="str">
        <f>値貼り付け用シート!E212</f>
        <v>PPB</v>
      </c>
      <c r="F212" s="3">
        <f>値貼り付け用シート!F212</f>
        <v>10</v>
      </c>
      <c r="G212" s="3">
        <f>値貼り付け用シート!G212</f>
        <v>19</v>
      </c>
      <c r="H212" s="1">
        <f>IF(ISERROR(計算１!H4850),9999,計算１!H4850)</f>
        <v>16</v>
      </c>
      <c r="I212" s="1">
        <f>IF(ISERROR(計算１!H4851),9999,計算１!H4851)</f>
        <v>13</v>
      </c>
      <c r="J212" s="1">
        <f>IF(ISERROR(計算１!H4852),9999,計算１!H4852)</f>
        <v>10</v>
      </c>
      <c r="K212" s="1">
        <f>IF(ISERROR(計算１!H4853),9999,計算１!H4853)</f>
        <v>7</v>
      </c>
      <c r="L212" s="1">
        <f>IF(ISERROR(計算１!H4854),9999,計算１!H4854)</f>
        <v>4</v>
      </c>
      <c r="M212" s="1">
        <f>IF(ISERROR(計算１!H4855),9999,計算１!H4855)</f>
        <v>3</v>
      </c>
      <c r="N212" s="1">
        <f>IF(ISERROR(計算１!H4856),9999,計算１!H4856)</f>
        <v>2</v>
      </c>
      <c r="O212" s="1">
        <f>IF(ISERROR(計算１!H4857),9999,計算１!H4857)</f>
        <v>2</v>
      </c>
      <c r="P212" s="1">
        <f>IF(ISERROR(計算１!H4858),9999,計算１!H4858)</f>
        <v>5</v>
      </c>
      <c r="Q212" s="1">
        <f>IF(ISERROR(計算１!H4859),9999,計算１!H4859)</f>
        <v>8</v>
      </c>
      <c r="R212" s="1">
        <f>IF(ISERROR(計算１!H4860),9999,計算１!H4860)</f>
        <v>11</v>
      </c>
      <c r="S212" s="1">
        <f>IF(ISERROR(計算１!H4861),9999,計算１!H4861)</f>
        <v>15</v>
      </c>
      <c r="T212" s="1">
        <f>IF(ISERROR(計算１!H4862),9999,計算１!H4862)</f>
        <v>21</v>
      </c>
      <c r="U212" s="1">
        <f>IF(ISERROR(計算１!H4863),9999,計算１!H4863)</f>
        <v>25</v>
      </c>
      <c r="V212" s="1">
        <f>IF(ISERROR(計算１!H4864),9999,計算１!H4864)</f>
        <v>30</v>
      </c>
      <c r="W212" s="1">
        <f>IF(ISERROR(計算１!H4865),9999,計算１!H4865)</f>
        <v>33</v>
      </c>
      <c r="X212" s="1">
        <f>IF(ISERROR(計算１!H4866),9999,計算１!H4866)</f>
        <v>36</v>
      </c>
      <c r="Y212" s="1">
        <f>IF(ISERROR(計算１!H4867),9999,計算１!H4867)</f>
        <v>37</v>
      </c>
      <c r="Z212" s="1">
        <f>IF(ISERROR(計算１!H4868),9999,計算１!H4868)</f>
        <v>39</v>
      </c>
      <c r="AA212" s="1">
        <f>IF(ISERROR(計算１!H4869),9999,計算１!H4869)</f>
        <v>40</v>
      </c>
      <c r="AB212" s="1">
        <f>IF(ISERROR(計算１!H4870),9999,計算１!H4870)</f>
        <v>41</v>
      </c>
      <c r="AC212" s="1">
        <f>IF(ISERROR(計算１!H4871),9999,計算１!H4871)</f>
        <v>42</v>
      </c>
      <c r="AD212" s="1">
        <f>IF(ISERROR(計算１!H4872),9999,計算１!H4872)</f>
        <v>41</v>
      </c>
      <c r="AE212" s="1">
        <f>IF(ISERROR(計算１!H4873),9999,計算１!H4873)</f>
        <v>42</v>
      </c>
    </row>
    <row r="213" spans="1:31" x14ac:dyDescent="0.55000000000000004">
      <c r="A213" s="1">
        <f>値貼り付け用シート!A213</f>
        <v>2026</v>
      </c>
      <c r="B213" s="2">
        <f>値貼り付け用シート!B213</f>
        <v>99999999</v>
      </c>
      <c r="C213" s="1">
        <f>値貼り付け用シート!C213</f>
        <v>999</v>
      </c>
      <c r="D213" s="3">
        <f>値貼り付け用シート!D213</f>
        <v>6</v>
      </c>
      <c r="E213" s="1" t="str">
        <f>値貼り付け用シート!E213</f>
        <v>PPB</v>
      </c>
      <c r="F213" s="3">
        <f>値貼り付け用シート!F213</f>
        <v>10</v>
      </c>
      <c r="G213" s="3">
        <f>値貼り付け用シート!G213</f>
        <v>20</v>
      </c>
      <c r="H213" s="1">
        <f>IF(ISERROR(計算１!H4874),9999,計算１!H4874)</f>
        <v>40</v>
      </c>
      <c r="I213" s="1">
        <f>IF(ISERROR(計算１!H4875),9999,計算１!H4875)</f>
        <v>36</v>
      </c>
      <c r="J213" s="1">
        <f>IF(ISERROR(計算１!H4876),9999,計算１!H4876)</f>
        <v>31</v>
      </c>
      <c r="K213" s="1">
        <f>IF(ISERROR(計算１!H4877),9999,計算１!H4877)</f>
        <v>27</v>
      </c>
      <c r="L213" s="1">
        <f>IF(ISERROR(計算１!H4878),9999,計算１!H4878)</f>
        <v>22</v>
      </c>
      <c r="M213" s="1">
        <f>IF(ISERROR(計算１!H4879),9999,計算１!H4879)</f>
        <v>18</v>
      </c>
      <c r="N213" s="1">
        <f>IF(ISERROR(計算１!H4880),9999,計算１!H4880)</f>
        <v>15</v>
      </c>
      <c r="O213" s="1">
        <f>IF(ISERROR(計算１!H4881),9999,計算１!H4881)</f>
        <v>11</v>
      </c>
      <c r="P213" s="1">
        <f>IF(ISERROR(計算１!H4882),9999,計算１!H4882)</f>
        <v>10</v>
      </c>
      <c r="Q213" s="1">
        <f>IF(ISERROR(計算１!H4883),9999,計算１!H4883)</f>
        <v>12</v>
      </c>
      <c r="R213" s="1">
        <f>IF(ISERROR(計算１!H4884),9999,計算１!H4884)</f>
        <v>16</v>
      </c>
      <c r="S213" s="1">
        <f>IF(ISERROR(計算１!H4885),9999,計算１!H4885)</f>
        <v>20</v>
      </c>
      <c r="T213" s="1">
        <f>IF(ISERROR(計算１!H4886),9999,計算１!H4886)</f>
        <v>23</v>
      </c>
      <c r="U213" s="1">
        <f>IF(ISERROR(計算１!H4887),9999,計算１!H4887)</f>
        <v>27</v>
      </c>
      <c r="V213" s="1">
        <f>IF(ISERROR(計算１!H4888),9999,計算１!H4888)</f>
        <v>31</v>
      </c>
      <c r="W213" s="1">
        <f>IF(ISERROR(計算１!H4889),9999,計算１!H4889)</f>
        <v>34</v>
      </c>
      <c r="X213" s="1">
        <f>IF(ISERROR(計算１!H4890),9999,計算１!H4890)</f>
        <v>37</v>
      </c>
      <c r="Y213" s="1">
        <f>IF(ISERROR(計算１!H4891),9999,計算１!H4891)</f>
        <v>38</v>
      </c>
      <c r="Z213" s="1">
        <f>IF(ISERROR(計算１!H4892),9999,計算１!H4892)</f>
        <v>39</v>
      </c>
      <c r="AA213" s="1">
        <f>IF(ISERROR(計算１!H4893),9999,計算１!H4893)</f>
        <v>39</v>
      </c>
      <c r="AB213" s="1">
        <f>IF(ISERROR(計算１!H4894),9999,計算１!H4894)</f>
        <v>39</v>
      </c>
      <c r="AC213" s="1">
        <f>IF(ISERROR(計算１!H4895),9999,計算１!H4895)</f>
        <v>39</v>
      </c>
      <c r="AD213" s="1">
        <f>IF(ISERROR(計算１!H4896),9999,計算１!H4896)</f>
        <v>38</v>
      </c>
      <c r="AE213" s="1">
        <f>IF(ISERROR(計算１!H4897),9999,計算１!H4897)</f>
        <v>38</v>
      </c>
    </row>
    <row r="214" spans="1:31" x14ac:dyDescent="0.55000000000000004">
      <c r="A214" s="1">
        <f>値貼り付け用シート!A214</f>
        <v>2026</v>
      </c>
      <c r="B214" s="2">
        <f>値貼り付け用シート!B214</f>
        <v>99999999</v>
      </c>
      <c r="C214" s="1">
        <f>値貼り付け用シート!C214</f>
        <v>999</v>
      </c>
      <c r="D214" s="3">
        <f>値貼り付け用シート!D214</f>
        <v>6</v>
      </c>
      <c r="E214" s="1" t="str">
        <f>値貼り付け用シート!E214</f>
        <v>PPB</v>
      </c>
      <c r="F214" s="3">
        <f>値貼り付け用シート!F214</f>
        <v>10</v>
      </c>
      <c r="G214" s="3">
        <f>値貼り付け用シート!G214</f>
        <v>21</v>
      </c>
      <c r="H214" s="1">
        <f>IF(ISERROR(計算１!H4898),9999,計算１!H4898)</f>
        <v>38</v>
      </c>
      <c r="I214" s="1">
        <f>IF(ISERROR(計算１!H4899),9999,計算１!H4899)</f>
        <v>37</v>
      </c>
      <c r="J214" s="1">
        <f>IF(ISERROR(計算１!H4900),9999,計算１!H4900)</f>
        <v>35</v>
      </c>
      <c r="K214" s="1">
        <f>IF(ISERROR(計算１!H4901),9999,計算１!H4901)</f>
        <v>34</v>
      </c>
      <c r="L214" s="1">
        <f>IF(ISERROR(計算１!H4902),9999,計算１!H4902)</f>
        <v>32</v>
      </c>
      <c r="M214" s="1">
        <f>IF(ISERROR(計算１!H4903),9999,計算１!H4903)</f>
        <v>32</v>
      </c>
      <c r="N214" s="1">
        <f>IF(ISERROR(計算１!H4904),9999,計算１!H4904)</f>
        <v>31</v>
      </c>
      <c r="O214" s="1">
        <f>IF(ISERROR(計算１!H4905),9999,計算１!H4905)</f>
        <v>31</v>
      </c>
      <c r="P214" s="1">
        <f>IF(ISERROR(計算１!H4906),9999,計算１!H4906)</f>
        <v>30</v>
      </c>
      <c r="Q214" s="1">
        <f>IF(ISERROR(計算１!H4907),9999,計算１!H4907)</f>
        <v>30</v>
      </c>
      <c r="R214" s="1">
        <f>IF(ISERROR(計算１!H4908),9999,計算１!H4908)</f>
        <v>30</v>
      </c>
      <c r="S214" s="1">
        <f>IF(ISERROR(計算１!H4909),9999,計算１!H4909)</f>
        <v>30</v>
      </c>
      <c r="T214" s="1">
        <f>IF(ISERROR(計算１!H4910),9999,計算１!H4910)</f>
        <v>31</v>
      </c>
      <c r="U214" s="1">
        <f>IF(ISERROR(計算１!H4911),9999,計算１!H4911)</f>
        <v>32</v>
      </c>
      <c r="V214" s="1">
        <f>IF(ISERROR(計算１!H4912),9999,計算１!H4912)</f>
        <v>33</v>
      </c>
      <c r="W214" s="1">
        <f>IF(ISERROR(計算１!H4913),9999,計算１!H4913)</f>
        <v>34</v>
      </c>
      <c r="X214" s="1">
        <f>IF(ISERROR(計算１!H4914),9999,計算１!H4914)</f>
        <v>34</v>
      </c>
      <c r="Y214" s="1">
        <f>IF(ISERROR(計算１!H4915),9999,計算１!H4915)</f>
        <v>34</v>
      </c>
      <c r="Z214" s="1">
        <f>IF(ISERROR(計算１!H4916),9999,計算１!H4916)</f>
        <v>33</v>
      </c>
      <c r="AA214" s="1">
        <f>IF(ISERROR(計算１!H4917),9999,計算１!H4917)</f>
        <v>32</v>
      </c>
      <c r="AB214" s="1">
        <f>IF(ISERROR(計算１!H4918),9999,計算１!H4918)</f>
        <v>31</v>
      </c>
      <c r="AC214" s="1">
        <f>IF(ISERROR(計算１!H4919),9999,計算１!H4919)</f>
        <v>30</v>
      </c>
      <c r="AD214" s="1">
        <f>IF(ISERROR(計算１!H4920),9999,計算１!H4920)</f>
        <v>29</v>
      </c>
      <c r="AE214" s="1">
        <f>IF(ISERROR(計算１!H4921),9999,計算１!H4921)</f>
        <v>29</v>
      </c>
    </row>
    <row r="215" spans="1:31" x14ac:dyDescent="0.55000000000000004">
      <c r="A215" s="1">
        <f>値貼り付け用シート!A215</f>
        <v>2026</v>
      </c>
      <c r="B215" s="2">
        <f>値貼り付け用シート!B215</f>
        <v>99999999</v>
      </c>
      <c r="C215" s="1">
        <f>値貼り付け用シート!C215</f>
        <v>999</v>
      </c>
      <c r="D215" s="3">
        <f>値貼り付け用シート!D215</f>
        <v>6</v>
      </c>
      <c r="E215" s="1" t="str">
        <f>値貼り付け用シート!E215</f>
        <v>PPB</v>
      </c>
      <c r="F215" s="3">
        <f>値貼り付け用シート!F215</f>
        <v>10</v>
      </c>
      <c r="G215" s="3">
        <f>値貼り付け用シート!G215</f>
        <v>22</v>
      </c>
      <c r="H215" s="1">
        <f>IF(ISERROR(計算１!H4922),9999,計算１!H4922)</f>
        <v>29</v>
      </c>
      <c r="I215" s="1">
        <f>IF(ISERROR(計算１!H4923),9999,計算１!H4923)</f>
        <v>30</v>
      </c>
      <c r="J215" s="1">
        <f>IF(ISERROR(計算１!H4924),9999,計算１!H4924)</f>
        <v>30</v>
      </c>
      <c r="K215" s="1">
        <f>IF(ISERROR(計算１!H4925),9999,計算１!H4925)</f>
        <v>30</v>
      </c>
      <c r="L215" s="1">
        <f>IF(ISERROR(計算１!H4926),9999,計算１!H4926)</f>
        <v>30</v>
      </c>
      <c r="M215" s="1">
        <f>IF(ISERROR(計算１!H4927),9999,計算１!H4927)</f>
        <v>30</v>
      </c>
      <c r="N215" s="1">
        <f>IF(ISERROR(計算１!H4928),9999,計算１!H4928)</f>
        <v>29</v>
      </c>
      <c r="O215" s="1">
        <f>IF(ISERROR(計算１!H4929),9999,計算１!H4929)</f>
        <v>29</v>
      </c>
      <c r="P215" s="1">
        <f>IF(ISERROR(計算１!H4930),9999,計算１!H4930)</f>
        <v>28</v>
      </c>
      <c r="Q215" s="1">
        <f>IF(ISERROR(計算１!H4931),9999,計算１!H4931)</f>
        <v>28</v>
      </c>
      <c r="R215" s="1">
        <f>IF(ISERROR(計算１!H4932),9999,計算１!H4932)</f>
        <v>28</v>
      </c>
      <c r="S215" s="1">
        <f>IF(ISERROR(計算１!H4933),9999,計算１!H4933)</f>
        <v>29</v>
      </c>
      <c r="T215" s="1">
        <f>IF(ISERROR(計算１!H4934),9999,計算１!H4934)</f>
        <v>29</v>
      </c>
      <c r="U215" s="1">
        <f>IF(ISERROR(計算１!H4935),9999,計算１!H4935)</f>
        <v>30</v>
      </c>
      <c r="V215" s="1">
        <f>IF(ISERROR(計算１!H4936),9999,計算１!H4936)</f>
        <v>31</v>
      </c>
      <c r="W215" s="1">
        <f>IF(ISERROR(計算１!H4937),9999,計算１!H4937)</f>
        <v>33</v>
      </c>
      <c r="X215" s="1">
        <f>IF(ISERROR(計算１!H4938),9999,計算１!H4938)</f>
        <v>35</v>
      </c>
      <c r="Y215" s="1">
        <f>IF(ISERROR(計算１!H4939),9999,計算１!H4939)</f>
        <v>37</v>
      </c>
      <c r="Z215" s="1">
        <f>IF(ISERROR(計算１!H4940),9999,計算１!H4940)</f>
        <v>37</v>
      </c>
      <c r="AA215" s="1">
        <f>IF(ISERROR(計算１!H4941),9999,計算１!H4941)</f>
        <v>37</v>
      </c>
      <c r="AB215" s="1">
        <f>IF(ISERROR(計算１!H4942),9999,計算１!H4942)</f>
        <v>37</v>
      </c>
      <c r="AC215" s="1">
        <f>IF(ISERROR(計算１!H4943),9999,計算１!H4943)</f>
        <v>36</v>
      </c>
      <c r="AD215" s="1">
        <f>IF(ISERROR(計算１!H4944),9999,計算１!H4944)</f>
        <v>34</v>
      </c>
      <c r="AE215" s="1">
        <f>IF(ISERROR(計算１!H4945),9999,計算１!H4945)</f>
        <v>32</v>
      </c>
    </row>
    <row r="216" spans="1:31" x14ac:dyDescent="0.55000000000000004">
      <c r="A216" s="1">
        <f>値貼り付け用シート!A216</f>
        <v>2026</v>
      </c>
      <c r="B216" s="2">
        <f>値貼り付け用シート!B216</f>
        <v>99999999</v>
      </c>
      <c r="C216" s="1">
        <f>値貼り付け用シート!C216</f>
        <v>999</v>
      </c>
      <c r="D216" s="3">
        <f>値貼り付け用シート!D216</f>
        <v>6</v>
      </c>
      <c r="E216" s="1" t="str">
        <f>値貼り付け用シート!E216</f>
        <v>PPB</v>
      </c>
      <c r="F216" s="3">
        <f>値貼り付け用シート!F216</f>
        <v>10</v>
      </c>
      <c r="G216" s="3">
        <f>値貼り付け用シート!G216</f>
        <v>23</v>
      </c>
      <c r="H216" s="1">
        <f>IF(ISERROR(計算１!H4946),9999,計算１!H4946)</f>
        <v>30</v>
      </c>
      <c r="I216" s="1">
        <f>IF(ISERROR(計算１!H4947),9999,計算１!H4947)</f>
        <v>28</v>
      </c>
      <c r="J216" s="1">
        <f>IF(ISERROR(計算１!H4948),9999,計算１!H4948)</f>
        <v>27</v>
      </c>
      <c r="K216" s="1">
        <f>IF(ISERROR(計算１!H4949),9999,計算１!H4949)</f>
        <v>25</v>
      </c>
      <c r="L216" s="1">
        <f>IF(ISERROR(計算１!H4950),9999,計算１!H4950)</f>
        <v>24</v>
      </c>
      <c r="M216" s="1">
        <f>IF(ISERROR(計算１!H4951),9999,計算１!H4951)</f>
        <v>22</v>
      </c>
      <c r="N216" s="1">
        <f>IF(ISERROR(計算１!H4952),9999,計算１!H4952)</f>
        <v>20</v>
      </c>
      <c r="O216" s="1">
        <f>IF(ISERROR(計算１!H4953),9999,計算１!H4953)</f>
        <v>19</v>
      </c>
      <c r="P216" s="1">
        <f>IF(ISERROR(計算１!H4954),9999,計算１!H4954)</f>
        <v>19</v>
      </c>
      <c r="Q216" s="1">
        <f>IF(ISERROR(計算１!H4955),9999,計算１!H4955)</f>
        <v>18</v>
      </c>
      <c r="R216" s="1">
        <f>IF(ISERROR(計算１!H4956),9999,計算１!H4956)</f>
        <v>19</v>
      </c>
      <c r="S216" s="1">
        <f>IF(ISERROR(計算１!H4957),9999,計算１!H4957)</f>
        <v>20</v>
      </c>
      <c r="T216" s="1">
        <f>IF(ISERROR(計算１!H4958),9999,計算１!H4958)</f>
        <v>22</v>
      </c>
      <c r="U216" s="1">
        <f>IF(ISERROR(計算１!H4959),9999,計算１!H4959)</f>
        <v>25</v>
      </c>
      <c r="V216" s="1">
        <f>IF(ISERROR(計算１!H4960),9999,計算１!H4960)</f>
        <v>28</v>
      </c>
      <c r="W216" s="1">
        <f>IF(ISERROR(計算１!H4961),9999,計算１!H4961)</f>
        <v>31</v>
      </c>
      <c r="X216" s="1">
        <f>IF(ISERROR(計算１!H4962),9999,計算１!H4962)</f>
        <v>30</v>
      </c>
      <c r="Y216" s="1">
        <f>IF(ISERROR(計算１!H4963),9999,計算１!H4963)</f>
        <v>29</v>
      </c>
      <c r="Z216" s="1">
        <f>IF(ISERROR(計算１!H4964),9999,計算１!H4964)</f>
        <v>28</v>
      </c>
      <c r="AA216" s="1">
        <f>IF(ISERROR(計算１!H4965),9999,計算１!H4965)</f>
        <v>28</v>
      </c>
      <c r="AB216" s="1">
        <f>IF(ISERROR(計算１!H4966),9999,計算１!H4966)</f>
        <v>26</v>
      </c>
      <c r="AC216" s="1">
        <f>IF(ISERROR(計算１!H4967),9999,計算１!H4967)</f>
        <v>24</v>
      </c>
      <c r="AD216" s="1">
        <f>IF(ISERROR(計算１!H4968),9999,計算１!H4968)</f>
        <v>21</v>
      </c>
      <c r="AE216" s="1">
        <f>IF(ISERROR(計算１!H4969),9999,計算１!H4969)</f>
        <v>18</v>
      </c>
    </row>
    <row r="217" spans="1:31" x14ac:dyDescent="0.55000000000000004">
      <c r="A217" s="1">
        <f>値貼り付け用シート!A217</f>
        <v>2026</v>
      </c>
      <c r="B217" s="2">
        <f>値貼り付け用シート!B217</f>
        <v>99999999</v>
      </c>
      <c r="C217" s="1">
        <f>値貼り付け用シート!C217</f>
        <v>999</v>
      </c>
      <c r="D217" s="3">
        <f>値貼り付け用シート!D217</f>
        <v>6</v>
      </c>
      <c r="E217" s="1" t="str">
        <f>値貼り付け用シート!E217</f>
        <v>PPB</v>
      </c>
      <c r="F217" s="3">
        <f>値貼り付け用シート!F217</f>
        <v>10</v>
      </c>
      <c r="G217" s="3">
        <f>値貼り付け用シート!G217</f>
        <v>24</v>
      </c>
      <c r="H217" s="1">
        <f>IF(ISERROR(計算１!H4970),9999,計算１!H4970)</f>
        <v>19</v>
      </c>
      <c r="I217" s="1">
        <f>IF(ISERROR(計算１!H4971),9999,計算１!H4971)</f>
        <v>19</v>
      </c>
      <c r="J217" s="1">
        <f>IF(ISERROR(計算１!H4972),9999,計算１!H4972)</f>
        <v>18</v>
      </c>
      <c r="K217" s="1">
        <f>IF(ISERROR(計算１!H4973),9999,計算１!H4973)</f>
        <v>17</v>
      </c>
      <c r="L217" s="1">
        <f>IF(ISERROR(計算１!H4974),9999,計算１!H4974)</f>
        <v>16</v>
      </c>
      <c r="M217" s="1">
        <f>IF(ISERROR(計算１!H4975),9999,計算１!H4975)</f>
        <v>16</v>
      </c>
      <c r="N217" s="1">
        <f>IF(ISERROR(計算１!H4976),9999,計算１!H4976)</f>
        <v>15</v>
      </c>
      <c r="O217" s="1">
        <f>IF(ISERROR(計算１!H4977),9999,計算１!H4977)</f>
        <v>15</v>
      </c>
      <c r="P217" s="1">
        <f>IF(ISERROR(計算１!H4978),9999,計算１!H4978)</f>
        <v>16</v>
      </c>
      <c r="Q217" s="1">
        <f>IF(ISERROR(計算１!H4979),9999,計算１!H4979)</f>
        <v>17</v>
      </c>
      <c r="R217" s="1">
        <f>IF(ISERROR(計算１!H4980),9999,計算１!H4980)</f>
        <v>19</v>
      </c>
      <c r="S217" s="1">
        <f>IF(ISERROR(計算１!H4981),9999,計算１!H4981)</f>
        <v>22</v>
      </c>
      <c r="T217" s="1">
        <f>IF(ISERROR(計算１!H4982),9999,計算１!H4982)</f>
        <v>26</v>
      </c>
      <c r="U217" s="1">
        <f>IF(ISERROR(計算１!H4983),9999,計算１!H4983)</f>
        <v>29</v>
      </c>
      <c r="V217" s="1">
        <f>IF(ISERROR(計算１!H4984),9999,計算１!H4984)</f>
        <v>34</v>
      </c>
      <c r="W217" s="1">
        <f>IF(ISERROR(計算１!H4985),9999,計算１!H4985)</f>
        <v>37</v>
      </c>
      <c r="X217" s="1">
        <f>IF(ISERROR(計算１!H4986),9999,計算１!H4986)</f>
        <v>39</v>
      </c>
      <c r="Y217" s="1">
        <f>IF(ISERROR(計算１!H4987),9999,計算１!H4987)</f>
        <v>39</v>
      </c>
      <c r="Z217" s="1">
        <f>IF(ISERROR(計算１!H4988),9999,計算１!H4988)</f>
        <v>37</v>
      </c>
      <c r="AA217" s="1">
        <f>IF(ISERROR(計算１!H4989),9999,計算１!H4989)</f>
        <v>34</v>
      </c>
      <c r="AB217" s="1">
        <f>IF(ISERROR(計算１!H4990),9999,計算１!H4990)</f>
        <v>29</v>
      </c>
      <c r="AC217" s="1">
        <f>IF(ISERROR(計算１!H4991),9999,計算１!H4991)</f>
        <v>26</v>
      </c>
      <c r="AD217" s="1">
        <f>IF(ISERROR(計算１!H4992),9999,計算１!H4992)</f>
        <v>22</v>
      </c>
      <c r="AE217" s="1">
        <f>IF(ISERROR(計算１!H4993),9999,計算１!H4993)</f>
        <v>19</v>
      </c>
    </row>
    <row r="218" spans="1:31" x14ac:dyDescent="0.55000000000000004">
      <c r="A218" s="1">
        <f>値貼り付け用シート!A218</f>
        <v>2026</v>
      </c>
      <c r="B218" s="2">
        <f>値貼り付け用シート!B218</f>
        <v>99999999</v>
      </c>
      <c r="C218" s="1">
        <f>値貼り付け用シート!C218</f>
        <v>999</v>
      </c>
      <c r="D218" s="3">
        <f>値貼り付け用シート!D218</f>
        <v>6</v>
      </c>
      <c r="E218" s="1" t="str">
        <f>値貼り付け用シート!E218</f>
        <v>PPB</v>
      </c>
      <c r="F218" s="3">
        <f>値貼り付け用シート!F218</f>
        <v>10</v>
      </c>
      <c r="G218" s="3">
        <f>値貼り付け用シート!G218</f>
        <v>25</v>
      </c>
      <c r="H218" s="1">
        <f>IF(ISERROR(計算１!H4994),9999,計算１!H4994)</f>
        <v>16</v>
      </c>
      <c r="I218" s="1">
        <f>IF(ISERROR(計算１!H4995),9999,計算１!H4995)</f>
        <v>14</v>
      </c>
      <c r="J218" s="1">
        <f>IF(ISERROR(計算１!H4996),9999,計算１!H4996)</f>
        <v>12</v>
      </c>
      <c r="K218" s="1">
        <f>IF(ISERROR(計算１!H4997),9999,計算１!H4997)</f>
        <v>12</v>
      </c>
      <c r="L218" s="1">
        <f>IF(ISERROR(計算１!H4998),9999,計算１!H4998)</f>
        <v>13</v>
      </c>
      <c r="M218" s="1">
        <f>IF(ISERROR(計算１!H4999),9999,計算１!H4999)</f>
        <v>13</v>
      </c>
      <c r="N218" s="1">
        <f>IF(ISERROR(計算１!H5000),9999,計算１!H5000)</f>
        <v>13</v>
      </c>
      <c r="O218" s="1">
        <f>IF(ISERROR(計算１!H5001),9999,計算１!H5001)</f>
        <v>13</v>
      </c>
      <c r="P218" s="1">
        <f>IF(ISERROR(計算１!H5002),9999,計算１!H5002)</f>
        <v>15</v>
      </c>
      <c r="Q218" s="1">
        <f>IF(ISERROR(計算１!H5003),9999,計算１!H5003)</f>
        <v>16</v>
      </c>
      <c r="R218" s="1">
        <f>IF(ISERROR(計算１!H5004),9999,計算１!H5004)</f>
        <v>18</v>
      </c>
      <c r="S218" s="1">
        <f>IF(ISERROR(計算１!H5005),9999,計算１!H5005)</f>
        <v>21</v>
      </c>
      <c r="T218" s="1">
        <f>IF(ISERROR(計算１!H5006),9999,計算１!H5006)</f>
        <v>24</v>
      </c>
      <c r="U218" s="1">
        <f>IF(ISERROR(計算１!H5007),9999,計算１!H5007)</f>
        <v>27</v>
      </c>
      <c r="V218" s="1">
        <f>IF(ISERROR(計算１!H5008),9999,計算１!H5008)</f>
        <v>31</v>
      </c>
      <c r="W218" s="1">
        <f>IF(ISERROR(計算１!H5009),9999,計算１!H5009)</f>
        <v>34</v>
      </c>
      <c r="X218" s="1">
        <f>IF(ISERROR(計算１!H5010),9999,計算１!H5010)</f>
        <v>37</v>
      </c>
      <c r="Y218" s="1">
        <f>IF(ISERROR(計算１!H5011),9999,計算１!H5011)</f>
        <v>39</v>
      </c>
      <c r="Z218" s="1">
        <f>IF(ISERROR(計算１!H5012),9999,計算１!H5012)</f>
        <v>40</v>
      </c>
      <c r="AA218" s="1">
        <f>IF(ISERROR(計算１!H5013),9999,計算１!H5013)</f>
        <v>39</v>
      </c>
      <c r="AB218" s="1">
        <f>IF(ISERROR(計算１!H5014),9999,計算１!H5014)</f>
        <v>36</v>
      </c>
      <c r="AC218" s="1">
        <f>IF(ISERROR(計算１!H5015),9999,計算１!H5015)</f>
        <v>35</v>
      </c>
      <c r="AD218" s="1">
        <f>IF(ISERROR(計算１!H5016),9999,計算１!H5016)</f>
        <v>32</v>
      </c>
      <c r="AE218" s="1">
        <f>IF(ISERROR(計算１!H5017),9999,計算１!H5017)</f>
        <v>29</v>
      </c>
    </row>
    <row r="219" spans="1:31" x14ac:dyDescent="0.55000000000000004">
      <c r="A219" s="1">
        <f>値貼り付け用シート!A219</f>
        <v>2026</v>
      </c>
      <c r="B219" s="2">
        <f>値貼り付け用シート!B219</f>
        <v>99999999</v>
      </c>
      <c r="C219" s="1">
        <f>値貼り付け用シート!C219</f>
        <v>999</v>
      </c>
      <c r="D219" s="3">
        <f>値貼り付け用シート!D219</f>
        <v>6</v>
      </c>
      <c r="E219" s="1" t="str">
        <f>値貼り付け用シート!E219</f>
        <v>PPB</v>
      </c>
      <c r="F219" s="3">
        <f>値貼り付け用シート!F219</f>
        <v>10</v>
      </c>
      <c r="G219" s="3">
        <f>値貼り付け用シート!G219</f>
        <v>26</v>
      </c>
      <c r="H219" s="1">
        <f>IF(ISERROR(計算１!H5018),9999,計算１!H5018)</f>
        <v>26</v>
      </c>
      <c r="I219" s="1">
        <f>IF(ISERROR(計算１!H5019),9999,計算１!H5019)</f>
        <v>23</v>
      </c>
      <c r="J219" s="1">
        <f>IF(ISERROR(計算１!H5020),9999,計算１!H5020)</f>
        <v>21</v>
      </c>
      <c r="K219" s="1">
        <f>IF(ISERROR(計算１!H5021),9999,計算１!H5021)</f>
        <v>19</v>
      </c>
      <c r="L219" s="1">
        <f>IF(ISERROR(計算１!H5022),9999,計算１!H5022)</f>
        <v>19</v>
      </c>
      <c r="M219" s="1">
        <f>IF(ISERROR(計算１!H5023),9999,計算１!H5023)</f>
        <v>16</v>
      </c>
      <c r="N219" s="1">
        <f>IF(ISERROR(計算１!H5024),9999,計算１!H5024)</f>
        <v>15</v>
      </c>
      <c r="O219" s="1">
        <f>IF(ISERROR(計算１!H5025),9999,計算１!H5025)</f>
        <v>15</v>
      </c>
      <c r="P219" s="1">
        <f>IF(ISERROR(計算１!H5026),9999,計算１!H5026)</f>
        <v>15</v>
      </c>
      <c r="Q219" s="1">
        <f>IF(ISERROR(計算１!H5027),9999,計算１!H5027)</f>
        <v>17</v>
      </c>
      <c r="R219" s="1">
        <f>IF(ISERROR(計算１!H5028),9999,計算１!H5028)</f>
        <v>18</v>
      </c>
      <c r="S219" s="1">
        <f>IF(ISERROR(計算１!H5029),9999,計算１!H5029)</f>
        <v>22</v>
      </c>
      <c r="T219" s="1">
        <f>IF(ISERROR(計算１!H5030),9999,計算１!H5030)</f>
        <v>27</v>
      </c>
      <c r="U219" s="1">
        <f>IF(ISERROR(計算１!H5031),9999,計算１!H5031)</f>
        <v>32</v>
      </c>
      <c r="V219" s="1">
        <f>IF(ISERROR(計算１!H5032),9999,計算１!H5032)</f>
        <v>37</v>
      </c>
      <c r="W219" s="1">
        <f>IF(ISERROR(計算１!H5033),9999,計算１!H5033)</f>
        <v>41</v>
      </c>
      <c r="X219" s="1">
        <f>IF(ISERROR(計算１!H5034),9999,計算１!H5034)</f>
        <v>42</v>
      </c>
      <c r="Y219" s="1">
        <f>IF(ISERROR(計算１!H5035),9999,計算１!H5035)</f>
        <v>42</v>
      </c>
      <c r="Z219" s="1">
        <f>IF(ISERROR(計算１!H5036),9999,計算１!H5036)</f>
        <v>41</v>
      </c>
      <c r="AA219" s="1">
        <f>IF(ISERROR(計算１!H5037),9999,計算１!H5037)</f>
        <v>40</v>
      </c>
      <c r="AB219" s="1">
        <f>IF(ISERROR(計算１!H5038),9999,計算１!H5038)</f>
        <v>37</v>
      </c>
      <c r="AC219" s="1">
        <f>IF(ISERROR(計算１!H5039),9999,計算１!H5039)</f>
        <v>34</v>
      </c>
      <c r="AD219" s="1">
        <f>IF(ISERROR(計算１!H5040),9999,計算１!H5040)</f>
        <v>31</v>
      </c>
      <c r="AE219" s="1">
        <f>IF(ISERROR(計算１!H5041),9999,計算１!H5041)</f>
        <v>27</v>
      </c>
    </row>
    <row r="220" spans="1:31" x14ac:dyDescent="0.55000000000000004">
      <c r="A220" s="1">
        <f>値貼り付け用シート!A220</f>
        <v>2026</v>
      </c>
      <c r="B220" s="2">
        <f>値貼り付け用シート!B220</f>
        <v>99999999</v>
      </c>
      <c r="C220" s="1">
        <f>値貼り付け用シート!C220</f>
        <v>999</v>
      </c>
      <c r="D220" s="3">
        <f>値貼り付け用シート!D220</f>
        <v>6</v>
      </c>
      <c r="E220" s="1" t="str">
        <f>値貼り付け用シート!E220</f>
        <v>PPB</v>
      </c>
      <c r="F220" s="3">
        <f>値貼り付け用シート!F220</f>
        <v>10</v>
      </c>
      <c r="G220" s="3">
        <f>値貼り付け用シート!G220</f>
        <v>27</v>
      </c>
      <c r="H220" s="1">
        <f>IF(ISERROR(計算１!H5042),9999,計算１!H5042)</f>
        <v>26</v>
      </c>
      <c r="I220" s="1">
        <f>IF(ISERROR(計算１!H5043),9999,計算１!H5043)</f>
        <v>24</v>
      </c>
      <c r="J220" s="1">
        <f>IF(ISERROR(計算１!H5044),9999,計算１!H5044)</f>
        <v>20</v>
      </c>
      <c r="K220" s="1">
        <f>IF(ISERROR(計算１!H5045),9999,計算１!H5045)</f>
        <v>16</v>
      </c>
      <c r="L220" s="1">
        <f>IF(ISERROR(計算１!H5046),9999,計算１!H5046)</f>
        <v>14</v>
      </c>
      <c r="M220" s="1">
        <f>IF(ISERROR(計算１!H5047),9999,計算１!H5047)</f>
        <v>13</v>
      </c>
      <c r="N220" s="1">
        <f>IF(ISERROR(計算１!H5048),9999,計算１!H5048)</f>
        <v>12</v>
      </c>
      <c r="O220" s="1">
        <f>IF(ISERROR(計算１!H5049),9999,計算１!H5049)</f>
        <v>12</v>
      </c>
      <c r="P220" s="1">
        <f>IF(ISERROR(計算１!H5050),9999,計算１!H5050)</f>
        <v>13</v>
      </c>
      <c r="Q220" s="1">
        <f>IF(ISERROR(計算１!H5051),9999,計算１!H5051)</f>
        <v>14</v>
      </c>
      <c r="R220" s="1">
        <f>IF(ISERROR(計算１!H5052),9999,計算１!H5052)</f>
        <v>17</v>
      </c>
      <c r="S220" s="1">
        <f>IF(ISERROR(計算１!H5053),9999,計算１!H5053)</f>
        <v>20</v>
      </c>
      <c r="T220" s="1">
        <f>IF(ISERROR(計算１!H5054),9999,計算１!H5054)</f>
        <v>24</v>
      </c>
      <c r="U220" s="1">
        <f>IF(ISERROR(計算１!H5055),9999,計算１!H5055)</f>
        <v>28</v>
      </c>
      <c r="V220" s="1">
        <f>IF(ISERROR(計算１!H5056),9999,計算１!H5056)</f>
        <v>31</v>
      </c>
      <c r="W220" s="1">
        <f>IF(ISERROR(計算１!H5057),9999,計算１!H5057)</f>
        <v>35</v>
      </c>
      <c r="X220" s="1">
        <f>IF(ISERROR(計算１!H5058),9999,計算１!H5058)</f>
        <v>39</v>
      </c>
      <c r="Y220" s="1">
        <f>IF(ISERROR(計算１!H5059),9999,計算１!H5059)</f>
        <v>43</v>
      </c>
      <c r="Z220" s="1">
        <f>IF(ISERROR(計算１!H5060),9999,計算１!H5060)</f>
        <v>45</v>
      </c>
      <c r="AA220" s="1">
        <f>IF(ISERROR(計算１!H5061),9999,計算１!H5061)</f>
        <v>45</v>
      </c>
      <c r="AB220" s="1">
        <f>IF(ISERROR(計算１!H5062),9999,計算１!H5062)</f>
        <v>44</v>
      </c>
      <c r="AC220" s="1">
        <f>IF(ISERROR(計算１!H5063),9999,計算１!H5063)</f>
        <v>41</v>
      </c>
      <c r="AD220" s="1">
        <f>IF(ISERROR(計算１!H5064),9999,計算１!H5064)</f>
        <v>37</v>
      </c>
      <c r="AE220" s="1">
        <f>IF(ISERROR(計算１!H5065),9999,計算１!H5065)</f>
        <v>33</v>
      </c>
    </row>
    <row r="221" spans="1:31" x14ac:dyDescent="0.55000000000000004">
      <c r="A221" s="1">
        <f>値貼り付け用シート!A221</f>
        <v>2026</v>
      </c>
      <c r="B221" s="2">
        <f>値貼り付け用シート!B221</f>
        <v>99999999</v>
      </c>
      <c r="C221" s="1">
        <f>値貼り付け用シート!C221</f>
        <v>999</v>
      </c>
      <c r="D221" s="3">
        <f>値貼り付け用シート!D221</f>
        <v>6</v>
      </c>
      <c r="E221" s="1" t="str">
        <f>値貼り付け用シート!E221</f>
        <v>PPB</v>
      </c>
      <c r="F221" s="3">
        <f>値貼り付け用シート!F221</f>
        <v>10</v>
      </c>
      <c r="G221" s="3">
        <f>値貼り付け用シート!G221</f>
        <v>28</v>
      </c>
      <c r="H221" s="1">
        <f>IF(ISERROR(計算１!H5066),9999,計算１!H5066)</f>
        <v>29</v>
      </c>
      <c r="I221" s="1">
        <f>IF(ISERROR(計算１!H5067),9999,計算１!H5067)</f>
        <v>25</v>
      </c>
      <c r="J221" s="1">
        <f>IF(ISERROR(計算１!H5068),9999,計算１!H5068)</f>
        <v>23</v>
      </c>
      <c r="K221" s="1">
        <f>IF(ISERROR(計算１!H5069),9999,計算１!H5069)</f>
        <v>21</v>
      </c>
      <c r="L221" s="1">
        <f>IF(ISERROR(計算１!H5070),9999,計算１!H5070)</f>
        <v>20</v>
      </c>
      <c r="M221" s="1">
        <f>IF(ISERROR(計算１!H5071),9999,計算１!H5071)</f>
        <v>21</v>
      </c>
      <c r="N221" s="1">
        <f>IF(ISERROR(計算１!H5072),9999,計算１!H5072)</f>
        <v>22</v>
      </c>
      <c r="O221" s="1">
        <f>IF(ISERROR(計算１!H5073),9999,計算１!H5073)</f>
        <v>23</v>
      </c>
      <c r="P221" s="1">
        <f>IF(ISERROR(計算１!H5074),9999,計算１!H5074)</f>
        <v>24</v>
      </c>
      <c r="Q221" s="1">
        <f>IF(ISERROR(計算１!H5075),9999,計算１!H5075)</f>
        <v>27</v>
      </c>
      <c r="R221" s="1">
        <f>IF(ISERROR(計算１!H5076),9999,計算１!H5076)</f>
        <v>28</v>
      </c>
      <c r="S221" s="1">
        <f>IF(ISERROR(計算１!H5077),9999,計算１!H5077)</f>
        <v>31</v>
      </c>
      <c r="T221" s="1">
        <f>IF(ISERROR(計算１!H5078),9999,計算１!H5078)</f>
        <v>34</v>
      </c>
      <c r="U221" s="1">
        <f>IF(ISERROR(計算１!H5079),9999,計算１!H5079)</f>
        <v>38</v>
      </c>
      <c r="V221" s="1">
        <f>IF(ISERROR(計算１!H5080),9999,計算１!H5080)</f>
        <v>42</v>
      </c>
      <c r="W221" s="1">
        <f>IF(ISERROR(計算１!H5081),9999,計算１!H5081)</f>
        <v>46</v>
      </c>
      <c r="X221" s="1">
        <f>IF(ISERROR(計算１!H5082),9999,計算１!H5082)</f>
        <v>49</v>
      </c>
      <c r="Y221" s="1">
        <f>IF(ISERROR(計算１!H5083),9999,計算１!H5083)</f>
        <v>50</v>
      </c>
      <c r="Z221" s="1">
        <f>IF(ISERROR(計算１!H5084),9999,計算１!H5084)</f>
        <v>50</v>
      </c>
      <c r="AA221" s="1">
        <f>IF(ISERROR(計算１!H5085),9999,計算１!H5085)</f>
        <v>49</v>
      </c>
      <c r="AB221" s="1">
        <f>IF(ISERROR(計算１!H5086),9999,計算１!H5086)</f>
        <v>47</v>
      </c>
      <c r="AC221" s="1">
        <f>IF(ISERROR(計算１!H5087),9999,計算１!H5087)</f>
        <v>43</v>
      </c>
      <c r="AD221" s="1">
        <f>IF(ISERROR(計算１!H5088),9999,計算１!H5088)</f>
        <v>41</v>
      </c>
      <c r="AE221" s="1">
        <f>IF(ISERROR(計算１!H5089),9999,計算１!H5089)</f>
        <v>38</v>
      </c>
    </row>
    <row r="222" spans="1:31" x14ac:dyDescent="0.55000000000000004">
      <c r="A222" s="1">
        <f>値貼り付け用シート!A222</f>
        <v>2026</v>
      </c>
      <c r="B222" s="2">
        <f>値貼り付け用シート!B222</f>
        <v>99999999</v>
      </c>
      <c r="C222" s="1">
        <f>値貼り付け用シート!C222</f>
        <v>999</v>
      </c>
      <c r="D222" s="3">
        <f>値貼り付け用シート!D222</f>
        <v>6</v>
      </c>
      <c r="E222" s="1" t="str">
        <f>値貼り付け用シート!E222</f>
        <v>PPB</v>
      </c>
      <c r="F222" s="3">
        <f>値貼り付け用シート!F222</f>
        <v>10</v>
      </c>
      <c r="G222" s="3">
        <f>値貼り付け用シート!G222</f>
        <v>29</v>
      </c>
      <c r="H222" s="1">
        <f>IF(ISERROR(計算１!H5090),9999,計算１!H5090)</f>
        <v>36</v>
      </c>
      <c r="I222" s="1">
        <f>IF(ISERROR(計算１!H5091),9999,計算１!H5091)</f>
        <v>35</v>
      </c>
      <c r="J222" s="1">
        <f>IF(ISERROR(計算１!H5092),9999,計算１!H5092)</f>
        <v>33</v>
      </c>
      <c r="K222" s="1">
        <f>IF(ISERROR(計算１!H5093),9999,計算１!H5093)</f>
        <v>33</v>
      </c>
      <c r="L222" s="1">
        <f>IF(ISERROR(計算１!H5094),9999,計算１!H5094)</f>
        <v>33</v>
      </c>
      <c r="M222" s="1">
        <f>IF(ISERROR(計算１!H5095),9999,計算１!H5095)</f>
        <v>34</v>
      </c>
      <c r="N222" s="1">
        <f>IF(ISERROR(計算１!H5096),9999,計算１!H5096)</f>
        <v>33</v>
      </c>
      <c r="O222" s="1">
        <f>IF(ISERROR(計算１!H5097),9999,計算１!H5097)</f>
        <v>32</v>
      </c>
      <c r="P222" s="1">
        <f>IF(ISERROR(計算１!H5098),9999,計算１!H5098)</f>
        <v>31</v>
      </c>
      <c r="Q222" s="1">
        <f>IF(ISERROR(計算１!H5099),9999,計算１!H5099)</f>
        <v>30</v>
      </c>
      <c r="R222" s="1">
        <f>IF(ISERROR(計算１!H5100),9999,計算１!H5100)</f>
        <v>29</v>
      </c>
      <c r="S222" s="1">
        <f>IF(ISERROR(計算１!H5101),9999,計算１!H5101)</f>
        <v>29</v>
      </c>
      <c r="T222" s="1">
        <f>IF(ISERROR(計算１!H5102),9999,計算１!H5102)</f>
        <v>30</v>
      </c>
      <c r="U222" s="1">
        <f>IF(ISERROR(計算１!H5103),9999,計算１!H5103)</f>
        <v>30</v>
      </c>
      <c r="V222" s="1">
        <f>IF(ISERROR(計算１!H5104),9999,計算１!H5104)</f>
        <v>31</v>
      </c>
      <c r="W222" s="1">
        <f>IF(ISERROR(計算１!H5105),9999,計算１!H5105)</f>
        <v>33</v>
      </c>
      <c r="X222" s="1">
        <f>IF(ISERROR(計算１!H5106),9999,計算１!H5106)</f>
        <v>34</v>
      </c>
      <c r="Y222" s="1">
        <f>IF(ISERROR(計算１!H5107),9999,計算１!H5107)</f>
        <v>34</v>
      </c>
      <c r="Z222" s="1">
        <f>IF(ISERROR(計算１!H5108),9999,計算１!H5108)</f>
        <v>35</v>
      </c>
      <c r="AA222" s="1">
        <f>IF(ISERROR(計算１!H5109),9999,計算１!H5109)</f>
        <v>35</v>
      </c>
      <c r="AB222" s="1">
        <f>IF(ISERROR(計算１!H5110),9999,計算１!H5110)</f>
        <v>34</v>
      </c>
      <c r="AC222" s="1">
        <f>IF(ISERROR(計算１!H5111),9999,計算１!H5111)</f>
        <v>33</v>
      </c>
      <c r="AD222" s="1">
        <f>IF(ISERROR(計算１!H5112),9999,計算１!H5112)</f>
        <v>31</v>
      </c>
      <c r="AE222" s="1">
        <f>IF(ISERROR(計算１!H5113),9999,計算１!H5113)</f>
        <v>30</v>
      </c>
    </row>
    <row r="223" spans="1:31" x14ac:dyDescent="0.55000000000000004">
      <c r="A223" s="1">
        <f>値貼り付け用シート!A223</f>
        <v>2026</v>
      </c>
      <c r="B223" s="2">
        <f>値貼り付け用シート!B223</f>
        <v>99999999</v>
      </c>
      <c r="C223" s="1">
        <f>値貼り付け用シート!C223</f>
        <v>999</v>
      </c>
      <c r="D223" s="3">
        <f>値貼り付け用シート!D223</f>
        <v>6</v>
      </c>
      <c r="E223" s="1" t="str">
        <f>値貼り付け用シート!E223</f>
        <v>PPB</v>
      </c>
      <c r="F223" s="3">
        <f>値貼り付け用シート!F223</f>
        <v>10</v>
      </c>
      <c r="G223" s="3">
        <f>値貼り付け用シート!G223</f>
        <v>30</v>
      </c>
      <c r="H223" s="1">
        <f>IF(ISERROR(計算１!H5114),9999,計算１!H5114)</f>
        <v>29</v>
      </c>
      <c r="I223" s="1">
        <f>IF(ISERROR(計算１!H5115),9999,計算１!H5115)</f>
        <v>27</v>
      </c>
      <c r="J223" s="1">
        <f>IF(ISERROR(計算１!H5116),9999,計算１!H5116)</f>
        <v>26</v>
      </c>
      <c r="K223" s="1">
        <f>IF(ISERROR(計算１!H5117),9999,計算１!H5117)</f>
        <v>25</v>
      </c>
      <c r="L223" s="1">
        <f>IF(ISERROR(計算１!H5118),9999,計算１!H5118)</f>
        <v>24</v>
      </c>
      <c r="M223" s="1">
        <f>IF(ISERROR(計算１!H5119),9999,計算１!H5119)</f>
        <v>22</v>
      </c>
      <c r="N223" s="1">
        <f>IF(ISERROR(計算１!H5120),9999,計算１!H5120)</f>
        <v>20</v>
      </c>
      <c r="O223" s="1">
        <f>IF(ISERROR(計算１!H5121),9999,計算１!H5121)</f>
        <v>19</v>
      </c>
      <c r="P223" s="1">
        <f>IF(ISERROR(計算１!H5122),9999,計算１!H5122)</f>
        <v>18</v>
      </c>
      <c r="Q223" s="1">
        <f>IF(ISERROR(計算１!H5123),9999,計算１!H5123)</f>
        <v>18</v>
      </c>
      <c r="R223" s="1">
        <f>IF(ISERROR(計算１!H5124),9999,計算１!H5124)</f>
        <v>17</v>
      </c>
      <c r="S223" s="1">
        <f>IF(ISERROR(計算１!H5125),9999,計算１!H5125)</f>
        <v>9999</v>
      </c>
      <c r="T223" s="1">
        <f>IF(ISERROR(計算１!H5126),9999,計算１!H5126)</f>
        <v>9999</v>
      </c>
      <c r="U223" s="1">
        <f>IF(ISERROR(計算１!H5127),9999,計算１!H5127)</f>
        <v>9999</v>
      </c>
      <c r="V223" s="1">
        <f>IF(ISERROR(計算１!H5128),9999,計算１!H5128)</f>
        <v>9999</v>
      </c>
      <c r="W223" s="1">
        <f>IF(ISERROR(計算１!H5129),9999,計算１!H5129)</f>
        <v>9999</v>
      </c>
      <c r="X223" s="1">
        <f>IF(ISERROR(計算１!H5130),9999,計算１!H5130)</f>
        <v>9999</v>
      </c>
      <c r="Y223" s="1">
        <f>IF(ISERROR(計算１!H5131),9999,計算１!H5131)</f>
        <v>9999</v>
      </c>
      <c r="Z223" s="1">
        <f>IF(ISERROR(計算１!H5132),9999,計算１!H5132)</f>
        <v>9999</v>
      </c>
      <c r="AA223" s="1">
        <f>IF(ISERROR(計算１!H5133),9999,計算１!H5133)</f>
        <v>9999</v>
      </c>
      <c r="AB223" s="1">
        <f>IF(ISERROR(計算１!H5134),9999,計算１!H5134)</f>
        <v>9999</v>
      </c>
      <c r="AC223" s="1">
        <f>IF(ISERROR(計算１!H5135),9999,計算１!H5135)</f>
        <v>9999</v>
      </c>
      <c r="AD223" s="1">
        <f>IF(ISERROR(計算１!H5136),9999,計算１!H5136)</f>
        <v>9999</v>
      </c>
      <c r="AE223" s="1">
        <f>IF(ISERROR(計算１!H5137),9999,計算１!H5137)</f>
        <v>9999</v>
      </c>
    </row>
    <row r="224" spans="1:31" x14ac:dyDescent="0.55000000000000004">
      <c r="A224" s="1">
        <f>値貼り付け用シート!A224</f>
        <v>2026</v>
      </c>
      <c r="B224" s="2">
        <f>値貼り付け用シート!B224</f>
        <v>99999999</v>
      </c>
      <c r="C224" s="1">
        <f>値貼り付け用シート!C224</f>
        <v>999</v>
      </c>
      <c r="D224" s="3">
        <f>値貼り付け用シート!D224</f>
        <v>6</v>
      </c>
      <c r="E224" s="1" t="str">
        <f>値貼り付け用シート!E224</f>
        <v>PPB</v>
      </c>
      <c r="F224" s="3">
        <f>値貼り付け用シート!F224</f>
        <v>10</v>
      </c>
      <c r="G224" s="3">
        <f>値貼り付け用シート!G224</f>
        <v>31</v>
      </c>
      <c r="H224" s="1">
        <f>IF(ISERROR(計算１!H5138),9999,計算１!H5138)</f>
        <v>9999</v>
      </c>
      <c r="I224" s="1">
        <f>IF(ISERROR(計算１!H5139),9999,計算１!H5139)</f>
        <v>9999</v>
      </c>
      <c r="J224" s="1">
        <f>IF(ISERROR(計算１!H5140),9999,計算１!H5140)</f>
        <v>9999</v>
      </c>
      <c r="K224" s="1">
        <f>IF(ISERROR(計算１!H5141),9999,計算１!H5141)</f>
        <v>9999</v>
      </c>
      <c r="L224" s="1">
        <f>IF(ISERROR(計算１!H5142),9999,計算１!H5142)</f>
        <v>9999</v>
      </c>
      <c r="M224" s="1">
        <f>IF(ISERROR(計算１!H5143),9999,計算１!H5143)</f>
        <v>9999</v>
      </c>
      <c r="N224" s="1">
        <f>IF(ISERROR(計算１!H5144),9999,計算１!H5144)</f>
        <v>9999</v>
      </c>
      <c r="O224" s="1">
        <f>IF(ISERROR(計算１!H5145),9999,計算１!H5145)</f>
        <v>9999</v>
      </c>
      <c r="P224" s="1">
        <f>IF(ISERROR(計算１!H5146),9999,計算１!H5146)</f>
        <v>9999</v>
      </c>
      <c r="Q224" s="1">
        <f>IF(ISERROR(計算１!H5147),9999,計算１!H5147)</f>
        <v>9999</v>
      </c>
      <c r="R224" s="1">
        <f>IF(ISERROR(計算１!H5148),9999,計算１!H5148)</f>
        <v>9999</v>
      </c>
      <c r="S224" s="1">
        <f>IF(ISERROR(計算１!H5149),9999,計算１!H5149)</f>
        <v>9999</v>
      </c>
      <c r="T224" s="1">
        <f>IF(ISERROR(計算１!H5150),9999,計算１!H5150)</f>
        <v>9999</v>
      </c>
      <c r="U224" s="1">
        <f>IF(ISERROR(計算１!H5151),9999,計算１!H5151)</f>
        <v>9999</v>
      </c>
      <c r="V224" s="1">
        <f>IF(ISERROR(計算１!H5152),9999,計算１!H5152)</f>
        <v>9999</v>
      </c>
      <c r="W224" s="1">
        <f>IF(ISERROR(計算１!H5153),9999,計算１!H5153)</f>
        <v>9999</v>
      </c>
      <c r="X224" s="1">
        <f>IF(ISERROR(計算１!H5154),9999,計算１!H5154)</f>
        <v>9999</v>
      </c>
      <c r="Y224" s="1">
        <f>IF(ISERROR(計算１!H5155),9999,計算１!H5155)</f>
        <v>9999</v>
      </c>
      <c r="Z224" s="1">
        <f>IF(ISERROR(計算１!H5156),9999,計算１!H5156)</f>
        <v>9999</v>
      </c>
      <c r="AA224" s="1">
        <f>IF(ISERROR(計算１!H5157),9999,計算１!H5157)</f>
        <v>9999</v>
      </c>
      <c r="AB224" s="1">
        <f>IF(ISERROR(計算１!H5158),9999,計算１!H5158)</f>
        <v>9999</v>
      </c>
      <c r="AC224" s="1">
        <f>IF(ISERROR(計算１!H5159),9999,計算１!H5159)</f>
        <v>9999</v>
      </c>
      <c r="AD224" s="1">
        <f>IF(ISERROR(計算１!H5160),9999,計算１!H5160)</f>
        <v>9999</v>
      </c>
      <c r="AE224" s="1">
        <f>IF(ISERROR(計算１!H5161),9999,計算１!H5161)</f>
        <v>9999</v>
      </c>
    </row>
    <row r="225" spans="1:31" x14ac:dyDescent="0.55000000000000004">
      <c r="A225" s="1">
        <f>値貼り付け用シート!A225</f>
        <v>2026</v>
      </c>
      <c r="B225" s="2">
        <f>値貼り付け用シート!B225</f>
        <v>99999999</v>
      </c>
      <c r="C225" s="1">
        <f>値貼り付け用シート!C225</f>
        <v>999</v>
      </c>
      <c r="D225" s="3">
        <f>値貼り付け用シート!D225</f>
        <v>6</v>
      </c>
      <c r="E225" s="1" t="str">
        <f>値貼り付け用シート!E225</f>
        <v>PPB</v>
      </c>
      <c r="F225" s="3">
        <f>値貼り付け用シート!F225</f>
        <v>11</v>
      </c>
      <c r="G225" s="3">
        <f>値貼り付け用シート!G225</f>
        <v>1</v>
      </c>
      <c r="H225" s="1">
        <f>IF(ISERROR(計算１!H5162),9999,計算１!H5162)</f>
        <v>9999</v>
      </c>
      <c r="I225" s="1">
        <f>IF(ISERROR(計算１!H5163),9999,計算１!H5163)</f>
        <v>9999</v>
      </c>
      <c r="J225" s="1">
        <f>IF(ISERROR(計算１!H5164),9999,計算１!H5164)</f>
        <v>9999</v>
      </c>
      <c r="K225" s="1">
        <f>IF(ISERROR(計算１!H5165),9999,計算１!H5165)</f>
        <v>9999</v>
      </c>
      <c r="L225" s="1">
        <f>IF(ISERROR(計算１!H5166),9999,計算１!H5166)</f>
        <v>9999</v>
      </c>
      <c r="M225" s="1">
        <f>IF(ISERROR(計算１!H5167),9999,計算１!H5167)</f>
        <v>9999</v>
      </c>
      <c r="N225" s="1">
        <f>IF(ISERROR(計算１!H5168),9999,計算１!H5168)</f>
        <v>9999</v>
      </c>
      <c r="O225" s="1">
        <f>IF(ISERROR(計算１!H5169),9999,計算１!H5169)</f>
        <v>9999</v>
      </c>
      <c r="P225" s="1">
        <f>IF(ISERROR(計算１!H5170),9999,計算１!H5170)</f>
        <v>9999</v>
      </c>
      <c r="Q225" s="1">
        <f>IF(ISERROR(計算１!H5171),9999,計算１!H5171)</f>
        <v>9999</v>
      </c>
      <c r="R225" s="1">
        <f>IF(ISERROR(計算１!H5172),9999,計算１!H5172)</f>
        <v>9999</v>
      </c>
      <c r="S225" s="1">
        <f>IF(ISERROR(計算１!H5173),9999,計算１!H5173)</f>
        <v>9999</v>
      </c>
      <c r="T225" s="1">
        <f>IF(ISERROR(計算１!H5174),9999,計算１!H5174)</f>
        <v>9999</v>
      </c>
      <c r="U225" s="1">
        <f>IF(ISERROR(計算１!H5175),9999,計算１!H5175)</f>
        <v>9999</v>
      </c>
      <c r="V225" s="1">
        <f>IF(ISERROR(計算１!H5176),9999,計算１!H5176)</f>
        <v>9999</v>
      </c>
      <c r="W225" s="1">
        <f>IF(ISERROR(計算１!H5177),9999,計算１!H5177)</f>
        <v>9999</v>
      </c>
      <c r="X225" s="1">
        <f>IF(ISERROR(計算１!H5178),9999,計算１!H5178)</f>
        <v>9999</v>
      </c>
      <c r="Y225" s="1">
        <f>IF(ISERROR(計算１!H5179),9999,計算１!H5179)</f>
        <v>9999</v>
      </c>
      <c r="Z225" s="1">
        <f>IF(ISERROR(計算１!H5180),9999,計算１!H5180)</f>
        <v>9999</v>
      </c>
      <c r="AA225" s="1">
        <f>IF(ISERROR(計算１!H5181),9999,計算１!H5181)</f>
        <v>9999</v>
      </c>
      <c r="AB225" s="1">
        <f>IF(ISERROR(計算１!H5182),9999,計算１!H5182)</f>
        <v>9999</v>
      </c>
      <c r="AC225" s="1">
        <f>IF(ISERROR(計算１!H5183),9999,計算１!H5183)</f>
        <v>9999</v>
      </c>
      <c r="AD225" s="1">
        <f>IF(ISERROR(計算１!H5184),9999,計算１!H5184)</f>
        <v>9999</v>
      </c>
      <c r="AE225" s="1">
        <f>IF(ISERROR(計算１!H5185),9999,計算１!H5185)</f>
        <v>9999</v>
      </c>
    </row>
    <row r="226" spans="1:31" x14ac:dyDescent="0.55000000000000004">
      <c r="A226" s="1">
        <f>値貼り付け用シート!A226</f>
        <v>2026</v>
      </c>
      <c r="B226" s="2">
        <f>値貼り付け用シート!B226</f>
        <v>99999999</v>
      </c>
      <c r="C226" s="1">
        <f>値貼り付け用シート!C226</f>
        <v>999</v>
      </c>
      <c r="D226" s="3">
        <f>値貼り付け用シート!D226</f>
        <v>6</v>
      </c>
      <c r="E226" s="1" t="str">
        <f>値貼り付け用シート!E226</f>
        <v>PPB</v>
      </c>
      <c r="F226" s="3">
        <f>値貼り付け用シート!F226</f>
        <v>11</v>
      </c>
      <c r="G226" s="3">
        <f>値貼り付け用シート!G226</f>
        <v>2</v>
      </c>
      <c r="H226" s="1">
        <f>IF(ISERROR(計算１!H5186),9999,計算１!H5186)</f>
        <v>9999</v>
      </c>
      <c r="I226" s="1">
        <f>IF(ISERROR(計算１!H5187),9999,計算１!H5187)</f>
        <v>9999</v>
      </c>
      <c r="J226" s="1">
        <f>IF(ISERROR(計算１!H5188),9999,計算１!H5188)</f>
        <v>9999</v>
      </c>
      <c r="K226" s="1">
        <f>IF(ISERROR(計算１!H5189),9999,計算１!H5189)</f>
        <v>9999</v>
      </c>
      <c r="L226" s="1">
        <f>IF(ISERROR(計算１!H5190),9999,計算１!H5190)</f>
        <v>9999</v>
      </c>
      <c r="M226" s="1">
        <f>IF(ISERROR(計算１!H5191),9999,計算１!H5191)</f>
        <v>9999</v>
      </c>
      <c r="N226" s="1">
        <f>IF(ISERROR(計算１!H5192),9999,計算１!H5192)</f>
        <v>9999</v>
      </c>
      <c r="O226" s="1">
        <f>IF(ISERROR(計算１!H5193),9999,計算１!H5193)</f>
        <v>9999</v>
      </c>
      <c r="P226" s="1">
        <f>IF(ISERROR(計算１!H5194),9999,計算１!H5194)</f>
        <v>9999</v>
      </c>
      <c r="Q226" s="1">
        <f>IF(ISERROR(計算１!H5195),9999,計算１!H5195)</f>
        <v>9999</v>
      </c>
      <c r="R226" s="1">
        <f>IF(ISERROR(計算１!H5196),9999,計算１!H5196)</f>
        <v>9999</v>
      </c>
      <c r="S226" s="1">
        <f>IF(ISERROR(計算１!H5197),9999,計算１!H5197)</f>
        <v>9999</v>
      </c>
      <c r="T226" s="1">
        <f>IF(ISERROR(計算１!H5198),9999,計算１!H5198)</f>
        <v>9999</v>
      </c>
      <c r="U226" s="1">
        <f>IF(ISERROR(計算１!H5199),9999,計算１!H5199)</f>
        <v>9999</v>
      </c>
      <c r="V226" s="1">
        <f>IF(ISERROR(計算１!H5200),9999,計算１!H5200)</f>
        <v>9999</v>
      </c>
      <c r="W226" s="1">
        <f>IF(ISERROR(計算１!H5201),9999,計算１!H5201)</f>
        <v>9999</v>
      </c>
      <c r="X226" s="1">
        <f>IF(ISERROR(計算１!H5202),9999,計算１!H5202)</f>
        <v>9999</v>
      </c>
      <c r="Y226" s="1">
        <f>IF(ISERROR(計算１!H5203),9999,計算１!H5203)</f>
        <v>9999</v>
      </c>
      <c r="Z226" s="1">
        <f>IF(ISERROR(計算１!H5204),9999,計算１!H5204)</f>
        <v>9999</v>
      </c>
      <c r="AA226" s="1">
        <f>IF(ISERROR(計算１!H5205),9999,計算１!H5205)</f>
        <v>9999</v>
      </c>
      <c r="AB226" s="1">
        <f>IF(ISERROR(計算１!H5206),9999,計算１!H5206)</f>
        <v>9999</v>
      </c>
      <c r="AC226" s="1">
        <f>IF(ISERROR(計算１!H5207),9999,計算１!H5207)</f>
        <v>9999</v>
      </c>
      <c r="AD226" s="1">
        <f>IF(ISERROR(計算１!H5208),9999,計算１!H5208)</f>
        <v>9999</v>
      </c>
      <c r="AE226" s="1">
        <f>IF(ISERROR(計算１!H5209),9999,計算１!H5209)</f>
        <v>9999</v>
      </c>
    </row>
    <row r="227" spans="1:31" x14ac:dyDescent="0.55000000000000004">
      <c r="A227" s="1">
        <f>値貼り付け用シート!A227</f>
        <v>2026</v>
      </c>
      <c r="B227" s="2">
        <f>値貼り付け用シート!B227</f>
        <v>99999999</v>
      </c>
      <c r="C227" s="1">
        <f>値貼り付け用シート!C227</f>
        <v>999</v>
      </c>
      <c r="D227" s="3">
        <f>値貼り付け用シート!D227</f>
        <v>6</v>
      </c>
      <c r="E227" s="1" t="str">
        <f>値貼り付け用シート!E227</f>
        <v>PPB</v>
      </c>
      <c r="F227" s="3">
        <f>値貼り付け用シート!F227</f>
        <v>11</v>
      </c>
      <c r="G227" s="3">
        <f>値貼り付け用シート!G227</f>
        <v>3</v>
      </c>
      <c r="H227" s="1">
        <f>IF(ISERROR(計算１!H5210),9999,計算１!H5210)</f>
        <v>9999</v>
      </c>
      <c r="I227" s="1">
        <f>IF(ISERROR(計算１!H5211),9999,計算１!H5211)</f>
        <v>9999</v>
      </c>
      <c r="J227" s="1">
        <f>IF(ISERROR(計算１!H5212),9999,計算１!H5212)</f>
        <v>9999</v>
      </c>
      <c r="K227" s="1">
        <f>IF(ISERROR(計算１!H5213),9999,計算１!H5213)</f>
        <v>9999</v>
      </c>
      <c r="L227" s="1">
        <f>IF(ISERROR(計算１!H5214),9999,計算１!H5214)</f>
        <v>9999</v>
      </c>
      <c r="M227" s="1">
        <f>IF(ISERROR(計算１!H5215),9999,計算１!H5215)</f>
        <v>9999</v>
      </c>
      <c r="N227" s="1">
        <f>IF(ISERROR(計算１!H5216),9999,計算１!H5216)</f>
        <v>9999</v>
      </c>
      <c r="O227" s="1">
        <f>IF(ISERROR(計算１!H5217),9999,計算１!H5217)</f>
        <v>9999</v>
      </c>
      <c r="P227" s="1">
        <f>IF(ISERROR(計算１!H5218),9999,計算１!H5218)</f>
        <v>9999</v>
      </c>
      <c r="Q227" s="1">
        <f>IF(ISERROR(計算１!H5219),9999,計算１!H5219)</f>
        <v>9999</v>
      </c>
      <c r="R227" s="1">
        <f>IF(ISERROR(計算１!H5220),9999,計算１!H5220)</f>
        <v>9999</v>
      </c>
      <c r="S227" s="1">
        <f>IF(ISERROR(計算１!H5221),9999,計算１!H5221)</f>
        <v>9999</v>
      </c>
      <c r="T227" s="1">
        <f>IF(ISERROR(計算１!H5222),9999,計算１!H5222)</f>
        <v>9999</v>
      </c>
      <c r="U227" s="1">
        <f>IF(ISERROR(計算１!H5223),9999,計算１!H5223)</f>
        <v>9999</v>
      </c>
      <c r="V227" s="1">
        <f>IF(ISERROR(計算１!H5224),9999,計算１!H5224)</f>
        <v>9999</v>
      </c>
      <c r="W227" s="1">
        <f>IF(ISERROR(計算１!H5225),9999,計算１!H5225)</f>
        <v>9999</v>
      </c>
      <c r="X227" s="1">
        <f>IF(ISERROR(計算１!H5226),9999,計算１!H5226)</f>
        <v>9999</v>
      </c>
      <c r="Y227" s="1">
        <f>IF(ISERROR(計算１!H5227),9999,計算１!H5227)</f>
        <v>9999</v>
      </c>
      <c r="Z227" s="1">
        <f>IF(ISERROR(計算１!H5228),9999,計算１!H5228)</f>
        <v>9999</v>
      </c>
      <c r="AA227" s="1">
        <f>IF(ISERROR(計算１!H5229),9999,計算１!H5229)</f>
        <v>9999</v>
      </c>
      <c r="AB227" s="1">
        <f>IF(ISERROR(計算１!H5230),9999,計算１!H5230)</f>
        <v>9999</v>
      </c>
      <c r="AC227" s="1">
        <f>IF(ISERROR(計算１!H5231),9999,計算１!H5231)</f>
        <v>57</v>
      </c>
      <c r="AD227" s="1">
        <f>IF(ISERROR(計算１!H5232),9999,計算１!H5232)</f>
        <v>53</v>
      </c>
      <c r="AE227" s="1">
        <f>IF(ISERROR(計算１!H5233),9999,計算１!H5233)</f>
        <v>50</v>
      </c>
    </row>
    <row r="228" spans="1:31" x14ac:dyDescent="0.55000000000000004">
      <c r="A228" s="1">
        <f>値貼り付け用シート!A228</f>
        <v>2026</v>
      </c>
      <c r="B228" s="2">
        <f>値貼り付け用シート!B228</f>
        <v>99999999</v>
      </c>
      <c r="C228" s="1">
        <f>値貼り付け用シート!C228</f>
        <v>999</v>
      </c>
      <c r="D228" s="3">
        <f>値貼り付け用シート!D228</f>
        <v>6</v>
      </c>
      <c r="E228" s="1" t="str">
        <f>値貼り付け用シート!E228</f>
        <v>PPB</v>
      </c>
      <c r="F228" s="3">
        <f>値貼り付け用シート!F228</f>
        <v>11</v>
      </c>
      <c r="G228" s="3">
        <f>値貼り付け用シート!G228</f>
        <v>4</v>
      </c>
      <c r="H228" s="1">
        <f>IF(ISERROR(計算１!H5234),9999,計算１!H5234)</f>
        <v>43</v>
      </c>
      <c r="I228" s="1">
        <f>IF(ISERROR(計算１!H5235),9999,計算１!H5235)</f>
        <v>36</v>
      </c>
      <c r="J228" s="1">
        <f>IF(ISERROR(計算１!H5236),9999,計算１!H5236)</f>
        <v>32</v>
      </c>
      <c r="K228" s="1">
        <f>IF(ISERROR(計算１!H5237),9999,計算１!H5237)</f>
        <v>28</v>
      </c>
      <c r="L228" s="1">
        <f>IF(ISERROR(計算１!H5238),9999,計算１!H5238)</f>
        <v>23</v>
      </c>
      <c r="M228" s="1">
        <f>IF(ISERROR(計算１!H5239),9999,計算１!H5239)</f>
        <v>19</v>
      </c>
      <c r="N228" s="1">
        <f>IF(ISERROR(計算１!H5240),9999,計算１!H5240)</f>
        <v>15</v>
      </c>
      <c r="O228" s="1">
        <f>IF(ISERROR(計算１!H5241),9999,計算１!H5241)</f>
        <v>14</v>
      </c>
      <c r="P228" s="1">
        <f>IF(ISERROR(計算１!H5242),9999,計算１!H5242)</f>
        <v>15</v>
      </c>
      <c r="Q228" s="1">
        <f>IF(ISERROR(計算１!H5243),9999,計算１!H5243)</f>
        <v>18</v>
      </c>
      <c r="R228" s="1">
        <f>IF(ISERROR(計算１!H5244),9999,計算１!H5244)</f>
        <v>21</v>
      </c>
      <c r="S228" s="1">
        <f>IF(ISERROR(計算１!H5245),9999,計算１!H5245)</f>
        <v>25</v>
      </c>
      <c r="T228" s="1">
        <f>IF(ISERROR(計算１!H5246),9999,計算１!H5246)</f>
        <v>29</v>
      </c>
      <c r="U228" s="1">
        <f>IF(ISERROR(計算１!H5247),9999,計算１!H5247)</f>
        <v>34</v>
      </c>
      <c r="V228" s="1">
        <f>IF(ISERROR(計算１!H5248),9999,計算１!H5248)</f>
        <v>39</v>
      </c>
      <c r="W228" s="1">
        <f>IF(ISERROR(計算１!H5249),9999,計算１!H5249)</f>
        <v>44</v>
      </c>
      <c r="X228" s="1">
        <f>IF(ISERROR(計算１!H5250),9999,計算１!H5250)</f>
        <v>47</v>
      </c>
      <c r="Y228" s="1">
        <f>IF(ISERROR(計算１!H5251),9999,計算１!H5251)</f>
        <v>48</v>
      </c>
      <c r="Z228" s="1">
        <f>IF(ISERROR(計算１!H5252),9999,計算１!H5252)</f>
        <v>48</v>
      </c>
      <c r="AA228" s="1">
        <f>IF(ISERROR(計算１!H5253),9999,計算１!H5253)</f>
        <v>46</v>
      </c>
      <c r="AB228" s="1">
        <f>IF(ISERROR(計算１!H5254),9999,計算１!H5254)</f>
        <v>44</v>
      </c>
      <c r="AC228" s="1">
        <f>IF(ISERROR(計算１!H5255),9999,計算１!H5255)</f>
        <v>40</v>
      </c>
      <c r="AD228" s="1">
        <f>IF(ISERROR(計算１!H5256),9999,計算１!H5256)</f>
        <v>38</v>
      </c>
      <c r="AE228" s="1">
        <f>IF(ISERROR(計算１!H5257),9999,計算１!H5257)</f>
        <v>34</v>
      </c>
    </row>
    <row r="229" spans="1:31" x14ac:dyDescent="0.55000000000000004">
      <c r="A229" s="1">
        <f>値貼り付け用シート!A229</f>
        <v>2026</v>
      </c>
      <c r="B229" s="2">
        <f>値貼り付け用シート!B229</f>
        <v>99999999</v>
      </c>
      <c r="C229" s="1">
        <f>値貼り付け用シート!C229</f>
        <v>999</v>
      </c>
      <c r="D229" s="3">
        <f>値貼り付け用シート!D229</f>
        <v>6</v>
      </c>
      <c r="E229" s="1" t="str">
        <f>値貼り付け用シート!E229</f>
        <v>PPB</v>
      </c>
      <c r="F229" s="3">
        <f>値貼り付け用シート!F229</f>
        <v>11</v>
      </c>
      <c r="G229" s="3">
        <f>値貼り付け用シート!G229</f>
        <v>5</v>
      </c>
      <c r="H229" s="1">
        <f>IF(ISERROR(計算１!H5258),9999,計算１!H5258)</f>
        <v>31</v>
      </c>
      <c r="I229" s="1">
        <f>IF(ISERROR(計算１!H5259),9999,計算１!H5259)</f>
        <v>29</v>
      </c>
      <c r="J229" s="1">
        <f>IF(ISERROR(計算１!H5260),9999,計算１!H5260)</f>
        <v>28</v>
      </c>
      <c r="K229" s="1">
        <f>IF(ISERROR(計算１!H5261),9999,計算１!H5261)</f>
        <v>27</v>
      </c>
      <c r="L229" s="1">
        <f>IF(ISERROR(計算１!H5262),9999,計算１!H5262)</f>
        <v>26</v>
      </c>
      <c r="M229" s="1">
        <f>IF(ISERROR(計算１!H5263),9999,計算１!H5263)</f>
        <v>27</v>
      </c>
      <c r="N229" s="1">
        <f>IF(ISERROR(計算１!H5264),9999,計算１!H5264)</f>
        <v>27</v>
      </c>
      <c r="O229" s="1">
        <f>IF(ISERROR(計算１!H5265),9999,計算１!H5265)</f>
        <v>28</v>
      </c>
      <c r="P229" s="1">
        <f>IF(ISERROR(計算１!H5266),9999,計算１!H5266)</f>
        <v>28</v>
      </c>
      <c r="Q229" s="1">
        <f>IF(ISERROR(計算１!H5267),9999,計算１!H5267)</f>
        <v>29</v>
      </c>
      <c r="R229" s="1">
        <f>IF(ISERROR(計算１!H5268),9999,計算１!H5268)</f>
        <v>30</v>
      </c>
      <c r="S229" s="1">
        <f>IF(ISERROR(計算１!H5269),9999,計算１!H5269)</f>
        <v>33</v>
      </c>
      <c r="T229" s="1">
        <f>IF(ISERROR(計算１!H5270),9999,計算１!H5270)</f>
        <v>36</v>
      </c>
      <c r="U229" s="1">
        <f>IF(ISERROR(計算１!H5271),9999,計算１!H5271)</f>
        <v>38</v>
      </c>
      <c r="V229" s="1">
        <f>IF(ISERROR(計算１!H5272),9999,計算１!H5272)</f>
        <v>40</v>
      </c>
      <c r="W229" s="1">
        <f>IF(ISERROR(計算１!H5273),9999,計算１!H5273)</f>
        <v>41</v>
      </c>
      <c r="X229" s="1">
        <f>IF(ISERROR(計算１!H5274),9999,計算１!H5274)</f>
        <v>43</v>
      </c>
      <c r="Y229" s="1">
        <f>IF(ISERROR(計算１!H5275),9999,計算１!H5275)</f>
        <v>43</v>
      </c>
      <c r="Z229" s="1">
        <f>IF(ISERROR(計算１!H5276),9999,計算１!H5276)</f>
        <v>43</v>
      </c>
      <c r="AA229" s="1">
        <f>IF(ISERROR(計算１!H5277),9999,計算１!H5277)</f>
        <v>42</v>
      </c>
      <c r="AB229" s="1">
        <f>IF(ISERROR(計算１!H5278),9999,計算１!H5278)</f>
        <v>40</v>
      </c>
      <c r="AC229" s="1">
        <f>IF(ISERROR(計算１!H5279),9999,計算１!H5279)</f>
        <v>38</v>
      </c>
      <c r="AD229" s="1">
        <f>IF(ISERROR(計算１!H5280),9999,計算１!H5280)</f>
        <v>35</v>
      </c>
      <c r="AE229" s="1">
        <f>IF(ISERROR(計算１!H5281),9999,計算１!H5281)</f>
        <v>32</v>
      </c>
    </row>
    <row r="230" spans="1:31" x14ac:dyDescent="0.55000000000000004">
      <c r="A230" s="1">
        <f>値貼り付け用シート!A230</f>
        <v>2026</v>
      </c>
      <c r="B230" s="2">
        <f>値貼り付け用シート!B230</f>
        <v>99999999</v>
      </c>
      <c r="C230" s="1">
        <f>値貼り付け用シート!C230</f>
        <v>999</v>
      </c>
      <c r="D230" s="3">
        <f>値貼り付け用シート!D230</f>
        <v>6</v>
      </c>
      <c r="E230" s="1" t="str">
        <f>値貼り付け用シート!E230</f>
        <v>PPB</v>
      </c>
      <c r="F230" s="3">
        <f>値貼り付け用シート!F230</f>
        <v>11</v>
      </c>
      <c r="G230" s="3">
        <f>値貼り付け用シート!G230</f>
        <v>6</v>
      </c>
      <c r="H230" s="1">
        <f>IF(ISERROR(計算１!H5282),9999,計算１!H5282)</f>
        <v>29</v>
      </c>
      <c r="I230" s="1">
        <f>IF(ISERROR(計算１!H5283),9999,計算１!H5283)</f>
        <v>27</v>
      </c>
      <c r="J230" s="1">
        <f>IF(ISERROR(計算１!H5284),9999,計算１!H5284)</f>
        <v>23</v>
      </c>
      <c r="K230" s="1">
        <f>IF(ISERROR(計算１!H5285),9999,計算１!H5285)</f>
        <v>21</v>
      </c>
      <c r="L230" s="1">
        <f>IF(ISERROR(計算１!H5286),9999,計算１!H5286)</f>
        <v>19</v>
      </c>
      <c r="M230" s="1">
        <f>IF(ISERROR(計算１!H5287),9999,計算１!H5287)</f>
        <v>17</v>
      </c>
      <c r="N230" s="1">
        <f>IF(ISERROR(計算１!H5288),9999,計算１!H5288)</f>
        <v>16</v>
      </c>
      <c r="O230" s="1">
        <f>IF(ISERROR(計算１!H5289),9999,計算１!H5289)</f>
        <v>14</v>
      </c>
      <c r="P230" s="1">
        <f>IF(ISERROR(計算１!H5290),9999,計算１!H5290)</f>
        <v>12</v>
      </c>
      <c r="Q230" s="1">
        <f>IF(ISERROR(計算１!H5291),9999,計算１!H5291)</f>
        <v>11</v>
      </c>
      <c r="R230" s="1">
        <f>IF(ISERROR(計算１!H5292),9999,計算１!H5292)</f>
        <v>13</v>
      </c>
      <c r="S230" s="1">
        <f>IF(ISERROR(計算１!H5293),9999,計算１!H5293)</f>
        <v>16</v>
      </c>
      <c r="T230" s="1">
        <f>IF(ISERROR(計算１!H5294),9999,計算１!H5294)</f>
        <v>19</v>
      </c>
      <c r="U230" s="1">
        <f>IF(ISERROR(計算１!H5295),9999,計算１!H5295)</f>
        <v>21</v>
      </c>
      <c r="V230" s="1">
        <f>IF(ISERROR(計算１!H5296),9999,計算１!H5296)</f>
        <v>23</v>
      </c>
      <c r="W230" s="1">
        <f>IF(ISERROR(計算１!H5297),9999,計算１!H5297)</f>
        <v>26</v>
      </c>
      <c r="X230" s="1">
        <f>IF(ISERROR(計算１!H5298),9999,計算１!H5298)</f>
        <v>29</v>
      </c>
      <c r="Y230" s="1">
        <f>IF(ISERROR(計算１!H5299),9999,計算１!H5299)</f>
        <v>31</v>
      </c>
      <c r="Z230" s="1">
        <f>IF(ISERROR(計算１!H5300),9999,計算１!H5300)</f>
        <v>32</v>
      </c>
      <c r="AA230" s="1">
        <f>IF(ISERROR(計算１!H5301),9999,計算１!H5301)</f>
        <v>32</v>
      </c>
      <c r="AB230" s="1">
        <f>IF(ISERROR(計算１!H5302),9999,計算１!H5302)</f>
        <v>32</v>
      </c>
      <c r="AC230" s="1">
        <f>IF(ISERROR(計算１!H5303),9999,計算１!H5303)</f>
        <v>32</v>
      </c>
      <c r="AD230" s="1">
        <f>IF(ISERROR(計算１!H5304),9999,計算１!H5304)</f>
        <v>32</v>
      </c>
      <c r="AE230" s="1">
        <f>IF(ISERROR(計算１!H5305),9999,計算１!H5305)</f>
        <v>33</v>
      </c>
    </row>
    <row r="231" spans="1:31" x14ac:dyDescent="0.55000000000000004">
      <c r="A231" s="1">
        <f>値貼り付け用シート!A231</f>
        <v>2026</v>
      </c>
      <c r="B231" s="2">
        <f>値貼り付け用シート!B231</f>
        <v>99999999</v>
      </c>
      <c r="C231" s="1">
        <f>値貼り付け用シート!C231</f>
        <v>999</v>
      </c>
      <c r="D231" s="3">
        <f>値貼り付け用シート!D231</f>
        <v>6</v>
      </c>
      <c r="E231" s="1" t="str">
        <f>値貼り付け用シート!E231</f>
        <v>PPB</v>
      </c>
      <c r="F231" s="3">
        <f>値貼り付け用シート!F231</f>
        <v>11</v>
      </c>
      <c r="G231" s="3">
        <f>値貼り付け用シート!G231</f>
        <v>7</v>
      </c>
      <c r="H231" s="1">
        <f>IF(ISERROR(計算１!H5306),9999,計算１!H5306)</f>
        <v>34</v>
      </c>
      <c r="I231" s="1">
        <f>IF(ISERROR(計算１!H5307),9999,計算１!H5307)</f>
        <v>34</v>
      </c>
      <c r="J231" s="1">
        <f>IF(ISERROR(計算１!H5308),9999,計算１!H5308)</f>
        <v>35</v>
      </c>
      <c r="K231" s="1">
        <f>IF(ISERROR(計算１!H5309),9999,計算１!H5309)</f>
        <v>35</v>
      </c>
      <c r="L231" s="1">
        <f>IF(ISERROR(計算１!H5310),9999,計算１!H5310)</f>
        <v>35</v>
      </c>
      <c r="M231" s="1">
        <f>IF(ISERROR(計算１!H5311),9999,計算１!H5311)</f>
        <v>35</v>
      </c>
      <c r="N231" s="1">
        <f>IF(ISERROR(計算１!H5312),9999,計算１!H5312)</f>
        <v>36</v>
      </c>
      <c r="O231" s="1">
        <f>IF(ISERROR(計算１!H5313),9999,計算１!H5313)</f>
        <v>36</v>
      </c>
      <c r="P231" s="1">
        <f>IF(ISERROR(計算１!H5314),9999,計算１!H5314)</f>
        <v>35</v>
      </c>
      <c r="Q231" s="1">
        <f>IF(ISERROR(計算１!H5315),9999,計算１!H5315)</f>
        <v>34</v>
      </c>
      <c r="R231" s="1">
        <f>IF(ISERROR(計算１!H5316),9999,計算１!H5316)</f>
        <v>34</v>
      </c>
      <c r="S231" s="1">
        <f>IF(ISERROR(計算１!H5317),9999,計算１!H5317)</f>
        <v>33</v>
      </c>
      <c r="T231" s="1">
        <f>IF(ISERROR(計算１!H5318),9999,計算１!H5318)</f>
        <v>33</v>
      </c>
      <c r="U231" s="1">
        <f>IF(ISERROR(計算１!H5319),9999,計算１!H5319)</f>
        <v>31</v>
      </c>
      <c r="V231" s="1">
        <f>IF(ISERROR(計算１!H5320),9999,計算１!H5320)</f>
        <v>30</v>
      </c>
      <c r="W231" s="1">
        <f>IF(ISERROR(計算１!H5321),9999,計算１!H5321)</f>
        <v>28</v>
      </c>
      <c r="X231" s="1">
        <f>IF(ISERROR(計算１!H5322),9999,計算１!H5322)</f>
        <v>26</v>
      </c>
      <c r="Y231" s="1">
        <f>IF(ISERROR(計算１!H5323),9999,計算１!H5323)</f>
        <v>24</v>
      </c>
      <c r="Z231" s="1">
        <f>IF(ISERROR(計算１!H5324),9999,計算１!H5324)</f>
        <v>23</v>
      </c>
      <c r="AA231" s="1">
        <f>IF(ISERROR(計算１!H5325),9999,計算１!H5325)</f>
        <v>22</v>
      </c>
      <c r="AB231" s="1">
        <f>IF(ISERROR(計算１!H5326),9999,計算１!H5326)</f>
        <v>21</v>
      </c>
      <c r="AC231" s="1">
        <f>IF(ISERROR(計算１!H5327),9999,計算１!H5327)</f>
        <v>22</v>
      </c>
      <c r="AD231" s="1">
        <f>IF(ISERROR(計算１!H5328),9999,計算１!H5328)</f>
        <v>23</v>
      </c>
      <c r="AE231" s="1">
        <f>IF(ISERROR(計算１!H5329),9999,計算１!H5329)</f>
        <v>25</v>
      </c>
    </row>
    <row r="232" spans="1:31" x14ac:dyDescent="0.55000000000000004">
      <c r="A232" s="1">
        <f>値貼り付け用シート!A232</f>
        <v>2026</v>
      </c>
      <c r="B232" s="2">
        <f>値貼り付け用シート!B232</f>
        <v>99999999</v>
      </c>
      <c r="C232" s="1">
        <f>値貼り付け用シート!C232</f>
        <v>999</v>
      </c>
      <c r="D232" s="3">
        <f>値貼り付け用シート!D232</f>
        <v>6</v>
      </c>
      <c r="E232" s="1" t="str">
        <f>値貼り付け用シート!E232</f>
        <v>PPB</v>
      </c>
      <c r="F232" s="3">
        <f>値貼り付け用シート!F232</f>
        <v>11</v>
      </c>
      <c r="G232" s="3">
        <f>値貼り付け用シート!G232</f>
        <v>8</v>
      </c>
      <c r="H232" s="1">
        <f>IF(ISERROR(計算１!H5330),9999,計算１!H5330)</f>
        <v>26</v>
      </c>
      <c r="I232" s="1">
        <f>IF(ISERROR(計算１!H5331),9999,計算１!H5331)</f>
        <v>29</v>
      </c>
      <c r="J232" s="1">
        <f>IF(ISERROR(計算１!H5332),9999,計算１!H5332)</f>
        <v>31</v>
      </c>
      <c r="K232" s="1">
        <f>IF(ISERROR(計算１!H5333),9999,計算１!H5333)</f>
        <v>32</v>
      </c>
      <c r="L232" s="1">
        <f>IF(ISERROR(計算１!H5334),9999,計算１!H5334)</f>
        <v>34</v>
      </c>
      <c r="M232" s="1">
        <f>IF(ISERROR(計算１!H5335),9999,計算１!H5335)</f>
        <v>34</v>
      </c>
      <c r="N232" s="1">
        <f>IF(ISERROR(計算１!H5336),9999,計算１!H5336)</f>
        <v>33</v>
      </c>
      <c r="O232" s="1">
        <f>IF(ISERROR(計算１!H5337),9999,計算１!H5337)</f>
        <v>31</v>
      </c>
      <c r="P232" s="1">
        <f>IF(ISERROR(計算１!H5338),9999,計算１!H5338)</f>
        <v>31</v>
      </c>
      <c r="Q232" s="1">
        <f>IF(ISERROR(計算１!H5339),9999,計算１!H5339)</f>
        <v>30</v>
      </c>
      <c r="R232" s="1">
        <f>IF(ISERROR(計算１!H5340),9999,計算１!H5340)</f>
        <v>30</v>
      </c>
      <c r="S232" s="1">
        <f>IF(ISERROR(計算１!H5341),9999,計算１!H5341)</f>
        <v>29</v>
      </c>
      <c r="T232" s="1">
        <f>IF(ISERROR(計算１!H5342),9999,計算１!H5342)</f>
        <v>30</v>
      </c>
      <c r="U232" s="1">
        <f>IF(ISERROR(計算１!H5343),9999,計算１!H5343)</f>
        <v>32</v>
      </c>
      <c r="V232" s="1">
        <f>IF(ISERROR(計算１!H5344),9999,計算１!H5344)</f>
        <v>34</v>
      </c>
      <c r="W232" s="1">
        <f>IF(ISERROR(計算１!H5345),9999,計算１!H5345)</f>
        <v>36</v>
      </c>
      <c r="X232" s="1">
        <f>IF(ISERROR(計算１!H5346),9999,計算１!H5346)</f>
        <v>36</v>
      </c>
      <c r="Y232" s="1">
        <f>IF(ISERROR(計算１!H5347),9999,計算１!H5347)</f>
        <v>36</v>
      </c>
      <c r="Z232" s="1">
        <f>IF(ISERROR(計算１!H5348),9999,計算１!H5348)</f>
        <v>37</v>
      </c>
      <c r="AA232" s="1">
        <f>IF(ISERROR(計算１!H5349),9999,計算１!H5349)</f>
        <v>37</v>
      </c>
      <c r="AB232" s="1">
        <f>IF(ISERROR(計算１!H5350),9999,計算１!H5350)</f>
        <v>35</v>
      </c>
      <c r="AC232" s="1">
        <f>IF(ISERROR(計算１!H5351),9999,計算１!H5351)</f>
        <v>34</v>
      </c>
      <c r="AD232" s="1">
        <f>IF(ISERROR(計算１!H5352),9999,計算１!H5352)</f>
        <v>32</v>
      </c>
      <c r="AE232" s="1">
        <f>IF(ISERROR(計算１!H5353),9999,計算１!H5353)</f>
        <v>30</v>
      </c>
    </row>
    <row r="233" spans="1:31" x14ac:dyDescent="0.55000000000000004">
      <c r="A233" s="1">
        <f>値貼り付け用シート!A233</f>
        <v>2026</v>
      </c>
      <c r="B233" s="2">
        <f>値貼り付け用シート!B233</f>
        <v>99999999</v>
      </c>
      <c r="C233" s="1">
        <f>値貼り付け用シート!C233</f>
        <v>999</v>
      </c>
      <c r="D233" s="3">
        <f>値貼り付け用シート!D233</f>
        <v>6</v>
      </c>
      <c r="E233" s="1" t="str">
        <f>値貼り付け用シート!E233</f>
        <v>PPB</v>
      </c>
      <c r="F233" s="3">
        <f>値貼り付け用シート!F233</f>
        <v>11</v>
      </c>
      <c r="G233" s="3">
        <f>値貼り付け用シート!G233</f>
        <v>9</v>
      </c>
      <c r="H233" s="1">
        <f>IF(ISERROR(計算１!H5354),9999,計算１!H5354)</f>
        <v>30</v>
      </c>
      <c r="I233" s="1">
        <f>IF(ISERROR(計算１!H5355),9999,計算１!H5355)</f>
        <v>29</v>
      </c>
      <c r="J233" s="1">
        <f>IF(ISERROR(計算１!H5356),9999,計算１!H5356)</f>
        <v>28</v>
      </c>
      <c r="K233" s="1">
        <f>IF(ISERROR(計算１!H5357),9999,計算１!H5357)</f>
        <v>27</v>
      </c>
      <c r="L233" s="1">
        <f>IF(ISERROR(計算１!H5358),9999,計算１!H5358)</f>
        <v>26</v>
      </c>
      <c r="M233" s="1">
        <f>IF(ISERROR(計算１!H5359),9999,計算１!H5359)</f>
        <v>24</v>
      </c>
      <c r="N233" s="1">
        <f>IF(ISERROR(計算１!H5360),9999,計算１!H5360)</f>
        <v>21</v>
      </c>
      <c r="O233" s="1">
        <f>IF(ISERROR(計算１!H5361),9999,計算１!H5361)</f>
        <v>19</v>
      </c>
      <c r="P233" s="1">
        <f>IF(ISERROR(計算１!H5362),9999,計算１!H5362)</f>
        <v>17</v>
      </c>
      <c r="Q233" s="1">
        <f>IF(ISERROR(計算１!H5363),9999,計算１!H5363)</f>
        <v>17</v>
      </c>
      <c r="R233" s="1">
        <f>IF(ISERROR(計算１!H5364),9999,計算１!H5364)</f>
        <v>18</v>
      </c>
      <c r="S233" s="1">
        <f>IF(ISERROR(計算１!H5365),9999,計算１!H5365)</f>
        <v>19</v>
      </c>
      <c r="T233" s="1">
        <f>IF(ISERROR(計算１!H5366),9999,計算１!H5366)</f>
        <v>21</v>
      </c>
      <c r="U233" s="1">
        <f>IF(ISERROR(計算１!H5367),9999,計算１!H5367)</f>
        <v>24</v>
      </c>
      <c r="V233" s="1">
        <f>IF(ISERROR(計算１!H5368),9999,計算１!H5368)</f>
        <v>27</v>
      </c>
      <c r="W233" s="1">
        <f>IF(ISERROR(計算１!H5369),9999,計算１!H5369)</f>
        <v>30</v>
      </c>
      <c r="X233" s="1">
        <f>IF(ISERROR(計算１!H5370),9999,計算１!H5370)</f>
        <v>32</v>
      </c>
      <c r="Y233" s="1">
        <f>IF(ISERROR(計算１!H5371),9999,計算１!H5371)</f>
        <v>32</v>
      </c>
      <c r="Z233" s="1">
        <f>IF(ISERROR(計算１!H5372),9999,計算１!H5372)</f>
        <v>31</v>
      </c>
      <c r="AA233" s="1">
        <f>IF(ISERROR(計算１!H5373),9999,計算１!H5373)</f>
        <v>30</v>
      </c>
      <c r="AB233" s="1">
        <f>IF(ISERROR(計算１!H5374),9999,計算１!H5374)</f>
        <v>28</v>
      </c>
      <c r="AC233" s="1">
        <f>IF(ISERROR(計算１!H5375),9999,計算１!H5375)</f>
        <v>25</v>
      </c>
      <c r="AD233" s="1">
        <f>IF(ISERROR(計算１!H5376),9999,計算１!H5376)</f>
        <v>23</v>
      </c>
      <c r="AE233" s="1">
        <f>IF(ISERROR(計算１!H5377),9999,計算１!H5377)</f>
        <v>21</v>
      </c>
    </row>
    <row r="234" spans="1:31" x14ac:dyDescent="0.55000000000000004">
      <c r="A234" s="1">
        <f>値貼り付け用シート!A234</f>
        <v>2026</v>
      </c>
      <c r="B234" s="2">
        <f>値貼り付け用シート!B234</f>
        <v>99999999</v>
      </c>
      <c r="C234" s="1">
        <f>値貼り付け用シート!C234</f>
        <v>999</v>
      </c>
      <c r="D234" s="3">
        <f>値貼り付け用シート!D234</f>
        <v>6</v>
      </c>
      <c r="E234" s="1" t="str">
        <f>値貼り付け用シート!E234</f>
        <v>PPB</v>
      </c>
      <c r="F234" s="3">
        <f>値貼り付け用シート!F234</f>
        <v>11</v>
      </c>
      <c r="G234" s="3">
        <f>値貼り付け用シート!G234</f>
        <v>10</v>
      </c>
      <c r="H234" s="1">
        <f>IF(ISERROR(計算１!H5378),9999,計算１!H5378)</f>
        <v>19</v>
      </c>
      <c r="I234" s="1">
        <f>IF(ISERROR(計算１!H5379),9999,計算１!H5379)</f>
        <v>18</v>
      </c>
      <c r="J234" s="1">
        <f>IF(ISERROR(計算１!H5380),9999,計算１!H5380)</f>
        <v>17</v>
      </c>
      <c r="K234" s="1">
        <f>IF(ISERROR(計算１!H5381),9999,計算１!H5381)</f>
        <v>15</v>
      </c>
      <c r="L234" s="1">
        <f>IF(ISERROR(計算１!H5382),9999,計算１!H5382)</f>
        <v>15</v>
      </c>
      <c r="M234" s="1">
        <f>IF(ISERROR(計算１!H5383),9999,計算１!H5383)</f>
        <v>14</v>
      </c>
      <c r="N234" s="1">
        <f>IF(ISERROR(計算１!H5384),9999,計算１!H5384)</f>
        <v>14</v>
      </c>
      <c r="O234" s="1">
        <f>IF(ISERROR(計算１!H5385),9999,計算１!H5385)</f>
        <v>14</v>
      </c>
      <c r="P234" s="1">
        <f>IF(ISERROR(計算１!H5386),9999,計算１!H5386)</f>
        <v>14</v>
      </c>
      <c r="Q234" s="1">
        <f>IF(ISERROR(計算１!H5387),9999,計算１!H5387)</f>
        <v>13</v>
      </c>
      <c r="R234" s="1">
        <f>IF(ISERROR(計算１!H5388),9999,計算１!H5388)</f>
        <v>12</v>
      </c>
      <c r="S234" s="1">
        <f>IF(ISERROR(計算１!H5389),9999,計算１!H5389)</f>
        <v>11</v>
      </c>
      <c r="T234" s="1">
        <f>IF(ISERROR(計算１!H5390),9999,計算１!H5390)</f>
        <v>10</v>
      </c>
      <c r="U234" s="1">
        <f>IF(ISERROR(計算１!H5391),9999,計算１!H5391)</f>
        <v>9</v>
      </c>
      <c r="V234" s="1">
        <f>IF(ISERROR(計算１!H5392),9999,計算１!H5392)</f>
        <v>8</v>
      </c>
      <c r="W234" s="1">
        <f>IF(ISERROR(計算１!H5393),9999,計算１!H5393)</f>
        <v>6</v>
      </c>
      <c r="X234" s="1">
        <f>IF(ISERROR(計算１!H5394),9999,計算１!H5394)</f>
        <v>5</v>
      </c>
      <c r="Y234" s="1">
        <f>IF(ISERROR(計算１!H5395),9999,計算１!H5395)</f>
        <v>4</v>
      </c>
      <c r="Z234" s="1">
        <f>IF(ISERROR(計算１!H5396),9999,計算１!H5396)</f>
        <v>3</v>
      </c>
      <c r="AA234" s="1">
        <f>IF(ISERROR(計算１!H5397),9999,計算１!H5397)</f>
        <v>4</v>
      </c>
      <c r="AB234" s="1">
        <f>IF(ISERROR(計算１!H5398),9999,計算１!H5398)</f>
        <v>4</v>
      </c>
      <c r="AC234" s="1">
        <f>IF(ISERROR(計算１!H5399),9999,計算１!H5399)</f>
        <v>5</v>
      </c>
      <c r="AD234" s="1">
        <f>IF(ISERROR(計算１!H5400),9999,計算１!H5400)</f>
        <v>6</v>
      </c>
      <c r="AE234" s="1">
        <f>IF(ISERROR(計算１!H5401),9999,計算１!H5401)</f>
        <v>6</v>
      </c>
    </row>
    <row r="235" spans="1:31" x14ac:dyDescent="0.55000000000000004">
      <c r="A235" s="1">
        <f>値貼り付け用シート!A235</f>
        <v>2026</v>
      </c>
      <c r="B235" s="2">
        <f>値貼り付け用シート!B235</f>
        <v>99999999</v>
      </c>
      <c r="C235" s="1">
        <f>値貼り付け用シート!C235</f>
        <v>999</v>
      </c>
      <c r="D235" s="3">
        <f>値貼り付け用シート!D235</f>
        <v>6</v>
      </c>
      <c r="E235" s="1" t="str">
        <f>値貼り付け用シート!E235</f>
        <v>PPB</v>
      </c>
      <c r="F235" s="3">
        <f>値貼り付け用シート!F235</f>
        <v>11</v>
      </c>
      <c r="G235" s="3">
        <f>値貼り付け用シート!G235</f>
        <v>11</v>
      </c>
      <c r="H235" s="1">
        <f>IF(ISERROR(計算１!H5402),9999,計算１!H5402)</f>
        <v>7</v>
      </c>
      <c r="I235" s="1">
        <f>IF(ISERROR(計算１!H5403),9999,計算１!H5403)</f>
        <v>8</v>
      </c>
      <c r="J235" s="1">
        <f>IF(ISERROR(計算１!H5404),9999,計算１!H5404)</f>
        <v>11</v>
      </c>
      <c r="K235" s="1">
        <f>IF(ISERROR(計算１!H5405),9999,計算１!H5405)</f>
        <v>14</v>
      </c>
      <c r="L235" s="1">
        <f>IF(ISERROR(計算１!H5406),9999,計算１!H5406)</f>
        <v>17</v>
      </c>
      <c r="M235" s="1">
        <f>IF(ISERROR(計算１!H5407),9999,計算１!H5407)</f>
        <v>20</v>
      </c>
      <c r="N235" s="1">
        <f>IF(ISERROR(計算１!H5408),9999,計算１!H5408)</f>
        <v>24</v>
      </c>
      <c r="O235" s="1">
        <f>IF(ISERROR(計算１!H5409),9999,計算１!H5409)</f>
        <v>27</v>
      </c>
      <c r="P235" s="1">
        <f>IF(ISERROR(計算１!H5410),9999,計算１!H5410)</f>
        <v>29</v>
      </c>
      <c r="Q235" s="1">
        <f>IF(ISERROR(計算１!H5411),9999,計算１!H5411)</f>
        <v>32</v>
      </c>
      <c r="R235" s="1">
        <f>IF(ISERROR(計算１!H5412),9999,計算１!H5412)</f>
        <v>34</v>
      </c>
      <c r="S235" s="1">
        <f>IF(ISERROR(計算１!H5413),9999,計算１!H5413)</f>
        <v>34</v>
      </c>
      <c r="T235" s="1">
        <f>IF(ISERROR(計算１!H5414),9999,計算１!H5414)</f>
        <v>33</v>
      </c>
      <c r="U235" s="1">
        <f>IF(ISERROR(計算１!H5415),9999,計算１!H5415)</f>
        <v>33</v>
      </c>
      <c r="V235" s="1">
        <f>IF(ISERROR(計算１!H5416),9999,計算１!H5416)</f>
        <v>32</v>
      </c>
      <c r="W235" s="1">
        <f>IF(ISERROR(計算１!H5417),9999,計算１!H5417)</f>
        <v>32</v>
      </c>
      <c r="X235" s="1">
        <f>IF(ISERROR(計算１!H5418),9999,計算１!H5418)</f>
        <v>31</v>
      </c>
      <c r="Y235" s="1">
        <f>IF(ISERROR(計算１!H5419),9999,計算１!H5419)</f>
        <v>30</v>
      </c>
      <c r="Z235" s="1">
        <f>IF(ISERROR(計算１!H5420),9999,計算１!H5420)</f>
        <v>29</v>
      </c>
      <c r="AA235" s="1">
        <f>IF(ISERROR(計算１!H5421),9999,計算１!H5421)</f>
        <v>28</v>
      </c>
      <c r="AB235" s="1">
        <f>IF(ISERROR(計算１!H5422),9999,計算１!H5422)</f>
        <v>27</v>
      </c>
      <c r="AC235" s="1">
        <f>IF(ISERROR(計算１!H5423),9999,計算１!H5423)</f>
        <v>27</v>
      </c>
      <c r="AD235" s="1">
        <f>IF(ISERROR(計算１!H5424),9999,計算１!H5424)</f>
        <v>27</v>
      </c>
      <c r="AE235" s="1">
        <f>IF(ISERROR(計算１!H5425),9999,計算１!H5425)</f>
        <v>26</v>
      </c>
    </row>
    <row r="236" spans="1:31" x14ac:dyDescent="0.55000000000000004">
      <c r="A236" s="1">
        <f>値貼り付け用シート!A236</f>
        <v>2026</v>
      </c>
      <c r="B236" s="2">
        <f>値貼り付け用シート!B236</f>
        <v>99999999</v>
      </c>
      <c r="C236" s="1">
        <f>値貼り付け用シート!C236</f>
        <v>999</v>
      </c>
      <c r="D236" s="3">
        <f>値貼り付け用シート!D236</f>
        <v>6</v>
      </c>
      <c r="E236" s="1" t="str">
        <f>値貼り付け用シート!E236</f>
        <v>PPB</v>
      </c>
      <c r="F236" s="3">
        <f>値貼り付け用シート!F236</f>
        <v>11</v>
      </c>
      <c r="G236" s="3">
        <f>値貼り付け用シート!G236</f>
        <v>12</v>
      </c>
      <c r="H236" s="1">
        <f>IF(ISERROR(計算１!H5426),9999,計算１!H5426)</f>
        <v>26</v>
      </c>
      <c r="I236" s="1">
        <f>IF(ISERROR(計算１!H5427),9999,計算１!H5427)</f>
        <v>26</v>
      </c>
      <c r="J236" s="1">
        <f>IF(ISERROR(計算１!H5428),9999,計算１!H5428)</f>
        <v>26</v>
      </c>
      <c r="K236" s="1">
        <f>IF(ISERROR(計算１!H5429),9999,計算１!H5429)</f>
        <v>26</v>
      </c>
      <c r="L236" s="1">
        <f>IF(ISERROR(計算１!H5430),9999,計算１!H5430)</f>
        <v>26</v>
      </c>
      <c r="M236" s="1">
        <f>IF(ISERROR(計算１!H5431),9999,計算１!H5431)</f>
        <v>26</v>
      </c>
      <c r="N236" s="1">
        <f>IF(ISERROR(計算１!H5432),9999,計算１!H5432)</f>
        <v>25</v>
      </c>
      <c r="O236" s="1">
        <f>IF(ISERROR(計算１!H5433),9999,計算１!H5433)</f>
        <v>26</v>
      </c>
      <c r="P236" s="1">
        <f>IF(ISERROR(計算１!H5434),9999,計算１!H5434)</f>
        <v>26</v>
      </c>
      <c r="Q236" s="1">
        <f>IF(ISERROR(計算１!H5435),9999,計算１!H5435)</f>
        <v>26</v>
      </c>
      <c r="R236" s="1">
        <f>IF(ISERROR(計算１!H5436),9999,計算１!H5436)</f>
        <v>26</v>
      </c>
      <c r="S236" s="1">
        <f>IF(ISERROR(計算１!H5437),9999,計算１!H5437)</f>
        <v>26</v>
      </c>
      <c r="T236" s="1">
        <f>IF(ISERROR(計算１!H5438),9999,計算１!H5438)</f>
        <v>26</v>
      </c>
      <c r="U236" s="1">
        <f>IF(ISERROR(計算１!H5439),9999,計算１!H5439)</f>
        <v>26</v>
      </c>
      <c r="V236" s="1">
        <f>IF(ISERROR(計算１!H5440),9999,計算１!H5440)</f>
        <v>27</v>
      </c>
      <c r="W236" s="1">
        <f>IF(ISERROR(計算１!H5441),9999,計算１!H5441)</f>
        <v>26</v>
      </c>
      <c r="X236" s="1">
        <f>IF(ISERROR(計算１!H5442),9999,計算１!H5442)</f>
        <v>27</v>
      </c>
      <c r="Y236" s="1">
        <f>IF(ISERROR(計算１!H5443),9999,計算１!H5443)</f>
        <v>27</v>
      </c>
      <c r="Z236" s="1">
        <f>IF(ISERROR(計算１!H5444),9999,計算１!H5444)</f>
        <v>27</v>
      </c>
      <c r="AA236" s="1">
        <f>IF(ISERROR(計算１!H5445),9999,計算１!H5445)</f>
        <v>27</v>
      </c>
      <c r="AB236" s="1">
        <f>IF(ISERROR(計算１!H5446),9999,計算１!H5446)</f>
        <v>26</v>
      </c>
      <c r="AC236" s="1">
        <f>IF(ISERROR(計算１!H5447),9999,計算１!H5447)</f>
        <v>26</v>
      </c>
      <c r="AD236" s="1">
        <f>IF(ISERROR(計算１!H5448),9999,計算１!H5448)</f>
        <v>25</v>
      </c>
      <c r="AE236" s="1">
        <f>IF(ISERROR(計算１!H5449),9999,計算１!H5449)</f>
        <v>25</v>
      </c>
    </row>
    <row r="237" spans="1:31" x14ac:dyDescent="0.55000000000000004">
      <c r="A237" s="1">
        <f>値貼り付け用シート!A237</f>
        <v>2026</v>
      </c>
      <c r="B237" s="2">
        <f>値貼り付け用シート!B237</f>
        <v>99999999</v>
      </c>
      <c r="C237" s="1">
        <f>値貼り付け用シート!C237</f>
        <v>999</v>
      </c>
      <c r="D237" s="3">
        <f>値貼り付け用シート!D237</f>
        <v>6</v>
      </c>
      <c r="E237" s="1" t="str">
        <f>値貼り付け用シート!E237</f>
        <v>PPB</v>
      </c>
      <c r="F237" s="3">
        <f>値貼り付け用シート!F237</f>
        <v>11</v>
      </c>
      <c r="G237" s="3">
        <f>値貼り付け用シート!G237</f>
        <v>13</v>
      </c>
      <c r="H237" s="1">
        <f>IF(ISERROR(計算１!H5450),9999,計算１!H5450)</f>
        <v>25</v>
      </c>
      <c r="I237" s="1">
        <f>IF(ISERROR(計算１!H5451),9999,計算１!H5451)</f>
        <v>24</v>
      </c>
      <c r="J237" s="1">
        <f>IF(ISERROR(計算１!H5452),9999,計算１!H5452)</f>
        <v>24</v>
      </c>
      <c r="K237" s="1">
        <f>IF(ISERROR(計算１!H5453),9999,計算１!H5453)</f>
        <v>23</v>
      </c>
      <c r="L237" s="1">
        <f>IF(ISERROR(計算１!H5454),9999,計算１!H5454)</f>
        <v>23</v>
      </c>
      <c r="M237" s="1">
        <f>IF(ISERROR(計算１!H5455),9999,計算１!H5455)</f>
        <v>22</v>
      </c>
      <c r="N237" s="1">
        <f>IF(ISERROR(計算１!H5456),9999,計算１!H5456)</f>
        <v>22</v>
      </c>
      <c r="O237" s="1">
        <f>IF(ISERROR(計算１!H5457),9999,計算１!H5457)</f>
        <v>20</v>
      </c>
      <c r="P237" s="1">
        <f>IF(ISERROR(計算１!H5458),9999,計算１!H5458)</f>
        <v>20</v>
      </c>
      <c r="Q237" s="1">
        <f>IF(ISERROR(計算１!H5459),9999,計算１!H5459)</f>
        <v>20</v>
      </c>
      <c r="R237" s="1">
        <f>IF(ISERROR(計算１!H5460),9999,計算１!H5460)</f>
        <v>21</v>
      </c>
      <c r="S237" s="1">
        <f>IF(ISERROR(計算１!H5461),9999,計算１!H5461)</f>
        <v>22</v>
      </c>
      <c r="T237" s="1">
        <f>IF(ISERROR(計算１!H5462),9999,計算１!H5462)</f>
        <v>24</v>
      </c>
      <c r="U237" s="1">
        <f>IF(ISERROR(計算１!H5463),9999,計算１!H5463)</f>
        <v>26</v>
      </c>
      <c r="V237" s="1">
        <f>IF(ISERROR(計算１!H5464),9999,計算１!H5464)</f>
        <v>29</v>
      </c>
      <c r="W237" s="1">
        <f>IF(ISERROR(計算１!H5465),9999,計算１!H5465)</f>
        <v>31</v>
      </c>
      <c r="X237" s="1">
        <f>IF(ISERROR(計算１!H5466),9999,計算１!H5466)</f>
        <v>33</v>
      </c>
      <c r="Y237" s="1">
        <f>IF(ISERROR(計算１!H5467),9999,計算１!H5467)</f>
        <v>35</v>
      </c>
      <c r="Z237" s="1">
        <f>IF(ISERROR(計算１!H5468),9999,計算１!H5468)</f>
        <v>35</v>
      </c>
      <c r="AA237" s="1">
        <f>IF(ISERROR(計算１!H5469),9999,計算１!H5469)</f>
        <v>36</v>
      </c>
      <c r="AB237" s="1">
        <f>IF(ISERROR(計算１!H5470),9999,計算１!H5470)</f>
        <v>35</v>
      </c>
      <c r="AC237" s="1">
        <f>IF(ISERROR(計算１!H5471),9999,計算１!H5471)</f>
        <v>35</v>
      </c>
      <c r="AD237" s="1">
        <f>IF(ISERROR(計算１!H5472),9999,計算１!H5472)</f>
        <v>34</v>
      </c>
      <c r="AE237" s="1">
        <f>IF(ISERROR(計算１!H5473),9999,計算１!H5473)</f>
        <v>34</v>
      </c>
    </row>
    <row r="238" spans="1:31" x14ac:dyDescent="0.55000000000000004">
      <c r="A238" s="1">
        <f>値貼り付け用シート!A238</f>
        <v>2026</v>
      </c>
      <c r="B238" s="2">
        <f>値貼り付け用シート!B238</f>
        <v>99999999</v>
      </c>
      <c r="C238" s="1">
        <f>値貼り付け用シート!C238</f>
        <v>999</v>
      </c>
      <c r="D238" s="3">
        <f>値貼り付け用シート!D238</f>
        <v>6</v>
      </c>
      <c r="E238" s="1" t="str">
        <f>値貼り付け用シート!E238</f>
        <v>PPB</v>
      </c>
      <c r="F238" s="3">
        <f>値貼り付け用シート!F238</f>
        <v>11</v>
      </c>
      <c r="G238" s="3">
        <f>値貼り付け用シート!G238</f>
        <v>14</v>
      </c>
      <c r="H238" s="1">
        <f>IF(ISERROR(計算１!H5474),9999,計算１!H5474)</f>
        <v>33</v>
      </c>
      <c r="I238" s="1">
        <f>IF(ISERROR(計算１!H5475),9999,計算１!H5475)</f>
        <v>32</v>
      </c>
      <c r="J238" s="1">
        <f>IF(ISERROR(計算１!H5476),9999,計算１!H5476)</f>
        <v>30</v>
      </c>
      <c r="K238" s="1">
        <f>IF(ISERROR(計算１!H5477),9999,計算１!H5477)</f>
        <v>29</v>
      </c>
      <c r="L238" s="1">
        <f>IF(ISERROR(計算１!H5478),9999,計算１!H5478)</f>
        <v>26</v>
      </c>
      <c r="M238" s="1">
        <f>IF(ISERROR(計算１!H5479),9999,計算１!H5479)</f>
        <v>23</v>
      </c>
      <c r="N238" s="1">
        <f>IF(ISERROR(計算１!H5480),9999,計算１!H5480)</f>
        <v>20</v>
      </c>
      <c r="O238" s="1">
        <f>IF(ISERROR(計算１!H5481),9999,計算１!H5481)</f>
        <v>17</v>
      </c>
      <c r="P238" s="1">
        <f>IF(ISERROR(計算１!H5482),9999,計算１!H5482)</f>
        <v>18</v>
      </c>
      <c r="Q238" s="1">
        <f>IF(ISERROR(計算１!H5483),9999,計算１!H5483)</f>
        <v>17</v>
      </c>
      <c r="R238" s="1">
        <f>IF(ISERROR(計算１!H5484),9999,計算１!H5484)</f>
        <v>17</v>
      </c>
      <c r="S238" s="1">
        <f>IF(ISERROR(計算１!H5485),9999,計算１!H5485)</f>
        <v>18</v>
      </c>
      <c r="T238" s="1">
        <f>IF(ISERROR(計算１!H5486),9999,計算１!H5486)</f>
        <v>21</v>
      </c>
      <c r="U238" s="1">
        <f>IF(ISERROR(計算１!H5487),9999,計算１!H5487)</f>
        <v>24</v>
      </c>
      <c r="V238" s="1">
        <f>IF(ISERROR(計算１!H5488),9999,計算１!H5488)</f>
        <v>25</v>
      </c>
      <c r="W238" s="1">
        <f>IF(ISERROR(計算１!H5489),9999,計算１!H5489)</f>
        <v>24</v>
      </c>
      <c r="X238" s="1">
        <f>IF(ISERROR(計算１!H5490),9999,計算１!H5490)</f>
        <v>23</v>
      </c>
      <c r="Y238" s="1">
        <f>IF(ISERROR(計算１!H5491),9999,計算１!H5491)</f>
        <v>22</v>
      </c>
      <c r="Z238" s="1">
        <f>IF(ISERROR(計算１!H5492),9999,計算１!H5492)</f>
        <v>21</v>
      </c>
      <c r="AA238" s="1">
        <f>IF(ISERROR(計算１!H5493),9999,計算１!H5493)</f>
        <v>19</v>
      </c>
      <c r="AB238" s="1">
        <f>IF(ISERROR(計算１!H5494),9999,計算１!H5494)</f>
        <v>16</v>
      </c>
      <c r="AC238" s="1">
        <f>IF(ISERROR(計算１!H5495),9999,計算１!H5495)</f>
        <v>14</v>
      </c>
      <c r="AD238" s="1">
        <f>IF(ISERROR(計算１!H5496),9999,計算１!H5496)</f>
        <v>14</v>
      </c>
      <c r="AE238" s="1">
        <f>IF(ISERROR(計算１!H5497),9999,計算１!H5497)</f>
        <v>14</v>
      </c>
    </row>
    <row r="239" spans="1:31" x14ac:dyDescent="0.55000000000000004">
      <c r="A239" s="1">
        <f>値貼り付け用シート!A239</f>
        <v>2026</v>
      </c>
      <c r="B239" s="2">
        <f>値貼り付け用シート!B239</f>
        <v>99999999</v>
      </c>
      <c r="C239" s="1">
        <f>値貼り付け用シート!C239</f>
        <v>999</v>
      </c>
      <c r="D239" s="3">
        <f>値貼り付け用シート!D239</f>
        <v>6</v>
      </c>
      <c r="E239" s="1" t="str">
        <f>値貼り付け用シート!E239</f>
        <v>PPB</v>
      </c>
      <c r="F239" s="3">
        <f>値貼り付け用シート!F239</f>
        <v>11</v>
      </c>
      <c r="G239" s="3">
        <f>値貼り付け用シート!G239</f>
        <v>15</v>
      </c>
      <c r="H239" s="1">
        <f>IF(ISERROR(計算１!H5498),9999,計算１!H5498)</f>
        <v>15</v>
      </c>
      <c r="I239" s="1">
        <f>IF(ISERROR(計算１!H5499),9999,計算１!H5499)</f>
        <v>16</v>
      </c>
      <c r="J239" s="1">
        <f>IF(ISERROR(計算１!H5500),9999,計算１!H5500)</f>
        <v>17</v>
      </c>
      <c r="K239" s="1">
        <f>IF(ISERROR(計算１!H5501),9999,計算１!H5501)</f>
        <v>18</v>
      </c>
      <c r="L239" s="1">
        <f>IF(ISERROR(計算１!H5502),9999,計算１!H5502)</f>
        <v>20</v>
      </c>
      <c r="M239" s="1">
        <f>IF(ISERROR(計算１!H5503),9999,計算１!H5503)</f>
        <v>20</v>
      </c>
      <c r="N239" s="1">
        <f>IF(ISERROR(計算１!H5504),9999,計算１!H5504)</f>
        <v>21</v>
      </c>
      <c r="O239" s="1">
        <f>IF(ISERROR(計算１!H5505),9999,計算１!H5505)</f>
        <v>22</v>
      </c>
      <c r="P239" s="1">
        <f>IF(ISERROR(計算１!H5506),9999,計算１!H5506)</f>
        <v>23</v>
      </c>
      <c r="Q239" s="1">
        <f>IF(ISERROR(計算１!H5507),9999,計算１!H5507)</f>
        <v>23</v>
      </c>
      <c r="R239" s="1">
        <f>IF(ISERROR(計算１!H5508),9999,計算１!H5508)</f>
        <v>22</v>
      </c>
      <c r="S239" s="1">
        <f>IF(ISERROR(計算１!H5509),9999,計算１!H5509)</f>
        <v>22</v>
      </c>
      <c r="T239" s="1">
        <f>IF(ISERROR(計算１!H5510),9999,計算１!H5510)</f>
        <v>22</v>
      </c>
      <c r="U239" s="1">
        <f>IF(ISERROR(計算１!H5511),9999,計算１!H5511)</f>
        <v>21</v>
      </c>
      <c r="V239" s="1">
        <f>IF(ISERROR(計算１!H5512),9999,計算１!H5512)</f>
        <v>21</v>
      </c>
      <c r="W239" s="1">
        <f>IF(ISERROR(計算１!H5513),9999,計算１!H5513)</f>
        <v>22</v>
      </c>
      <c r="X239" s="1">
        <f>IF(ISERROR(計算１!H5514),9999,計算１!H5514)</f>
        <v>22</v>
      </c>
      <c r="Y239" s="1">
        <f>IF(ISERROR(計算１!H5515),9999,計算１!H5515)</f>
        <v>22</v>
      </c>
      <c r="Z239" s="1">
        <f>IF(ISERROR(計算１!H5516),9999,計算１!H5516)</f>
        <v>22</v>
      </c>
      <c r="AA239" s="1">
        <f>IF(ISERROR(計算１!H5517),9999,計算１!H5517)</f>
        <v>21</v>
      </c>
      <c r="AB239" s="1">
        <f>IF(ISERROR(計算１!H5518),9999,計算１!H5518)</f>
        <v>19</v>
      </c>
      <c r="AC239" s="1">
        <f>IF(ISERROR(計算１!H5519),9999,計算１!H5519)</f>
        <v>17</v>
      </c>
      <c r="AD239" s="1">
        <f>IF(ISERROR(計算１!H5520),9999,計算１!H5520)</f>
        <v>15</v>
      </c>
      <c r="AE239" s="1">
        <f>IF(ISERROR(計算１!H5521),9999,計算１!H5521)</f>
        <v>13</v>
      </c>
    </row>
    <row r="240" spans="1:31" x14ac:dyDescent="0.55000000000000004">
      <c r="A240" s="1">
        <f>値貼り付け用シート!A240</f>
        <v>2026</v>
      </c>
      <c r="B240" s="2">
        <f>値貼り付け用シート!B240</f>
        <v>99999999</v>
      </c>
      <c r="C240" s="1">
        <f>値貼り付け用シート!C240</f>
        <v>999</v>
      </c>
      <c r="D240" s="3">
        <f>値貼り付け用シート!D240</f>
        <v>6</v>
      </c>
      <c r="E240" s="1" t="str">
        <f>値貼り付け用シート!E240</f>
        <v>PPB</v>
      </c>
      <c r="F240" s="3">
        <f>値貼り付け用シート!F240</f>
        <v>11</v>
      </c>
      <c r="G240" s="3">
        <f>値貼り付け用シート!G240</f>
        <v>16</v>
      </c>
      <c r="H240" s="1">
        <f>IF(ISERROR(計算１!H5522),9999,計算１!H5522)</f>
        <v>10</v>
      </c>
      <c r="I240" s="1">
        <f>IF(ISERROR(計算１!H5523),9999,計算１!H5523)</f>
        <v>8</v>
      </c>
      <c r="J240" s="1">
        <f>IF(ISERROR(計算１!H5524),9999,計算１!H5524)</f>
        <v>7</v>
      </c>
      <c r="K240" s="1">
        <f>IF(ISERROR(計算１!H5525),9999,計算１!H5525)</f>
        <v>6</v>
      </c>
      <c r="L240" s="1">
        <f>IF(ISERROR(計算１!H5526),9999,計算１!H5526)</f>
        <v>6</v>
      </c>
      <c r="M240" s="1">
        <f>IF(ISERROR(計算１!H5527),9999,計算１!H5527)</f>
        <v>5</v>
      </c>
      <c r="N240" s="1">
        <f>IF(ISERROR(計算１!H5528),9999,計算１!H5528)</f>
        <v>5</v>
      </c>
      <c r="O240" s="1">
        <f>IF(ISERROR(計算１!H5529),9999,計算１!H5529)</f>
        <v>5</v>
      </c>
      <c r="P240" s="1">
        <f>IF(ISERROR(計算１!H5530),9999,計算１!H5530)</f>
        <v>6</v>
      </c>
      <c r="Q240" s="1">
        <f>IF(ISERROR(計算１!H5531),9999,計算１!H5531)</f>
        <v>7</v>
      </c>
      <c r="R240" s="1">
        <f>IF(ISERROR(計算１!H5532),9999,計算１!H5532)</f>
        <v>8</v>
      </c>
      <c r="S240" s="1">
        <f>IF(ISERROR(計算１!H5533),9999,計算１!H5533)</f>
        <v>11</v>
      </c>
      <c r="T240" s="1">
        <f>IF(ISERROR(計算１!H5534),9999,計算１!H5534)</f>
        <v>14</v>
      </c>
      <c r="U240" s="1">
        <f>IF(ISERROR(計算１!H5535),9999,計算１!H5535)</f>
        <v>18</v>
      </c>
      <c r="V240" s="1">
        <f>IF(ISERROR(計算１!H5536),9999,計算１!H5536)</f>
        <v>22</v>
      </c>
      <c r="W240" s="1">
        <f>IF(ISERROR(計算１!H5537),9999,計算１!H5537)</f>
        <v>25</v>
      </c>
      <c r="X240" s="1">
        <f>IF(ISERROR(計算１!H5538),9999,計算１!H5538)</f>
        <v>27</v>
      </c>
      <c r="Y240" s="1">
        <f>IF(ISERROR(計算１!H5539),9999,計算１!H5539)</f>
        <v>30</v>
      </c>
      <c r="Z240" s="1">
        <f>IF(ISERROR(計算１!H5540),9999,計算１!H5540)</f>
        <v>32</v>
      </c>
      <c r="AA240" s="1">
        <f>IF(ISERROR(計算１!H5541),9999,計算１!H5541)</f>
        <v>32</v>
      </c>
      <c r="AB240" s="1">
        <f>IF(ISERROR(計算１!H5542),9999,計算１!H5542)</f>
        <v>31</v>
      </c>
      <c r="AC240" s="1">
        <f>IF(ISERROR(計算１!H5543),9999,計算１!H5543)</f>
        <v>29</v>
      </c>
      <c r="AD240" s="1">
        <f>IF(ISERROR(計算１!H5544),9999,計算１!H5544)</f>
        <v>28</v>
      </c>
      <c r="AE240" s="1">
        <f>IF(ISERROR(計算１!H5545),9999,計算１!H5545)</f>
        <v>27</v>
      </c>
    </row>
    <row r="241" spans="1:31" x14ac:dyDescent="0.55000000000000004">
      <c r="A241" s="1">
        <f>値貼り付け用シート!A241</f>
        <v>2026</v>
      </c>
      <c r="B241" s="2">
        <f>値貼り付け用シート!B241</f>
        <v>99999999</v>
      </c>
      <c r="C241" s="1">
        <f>値貼り付け用シート!C241</f>
        <v>999</v>
      </c>
      <c r="D241" s="3">
        <f>値貼り付け用シート!D241</f>
        <v>6</v>
      </c>
      <c r="E241" s="1" t="str">
        <f>値貼り付け用シート!E241</f>
        <v>PPB</v>
      </c>
      <c r="F241" s="3">
        <f>値貼り付け用シート!F241</f>
        <v>11</v>
      </c>
      <c r="G241" s="3">
        <f>値貼り付け用シート!G241</f>
        <v>17</v>
      </c>
      <c r="H241" s="1">
        <f>IF(ISERROR(計算１!H5546),9999,計算１!H5546)</f>
        <v>25</v>
      </c>
      <c r="I241" s="1">
        <f>IF(ISERROR(計算１!H5547),9999,計算１!H5547)</f>
        <v>23</v>
      </c>
      <c r="J241" s="1">
        <f>IF(ISERROR(計算１!H5548),9999,計算１!H5548)</f>
        <v>22</v>
      </c>
      <c r="K241" s="1">
        <f>IF(ISERROR(計算１!H5549),9999,計算１!H5549)</f>
        <v>21</v>
      </c>
      <c r="L241" s="1">
        <f>IF(ISERROR(計算１!H5550),9999,計算１!H5550)</f>
        <v>20</v>
      </c>
      <c r="M241" s="1">
        <f>IF(ISERROR(計算１!H5551),9999,計算１!H5551)</f>
        <v>20</v>
      </c>
      <c r="N241" s="1">
        <f>IF(ISERROR(計算１!H5552),9999,計算１!H5552)</f>
        <v>19</v>
      </c>
      <c r="O241" s="1">
        <f>IF(ISERROR(計算１!H5553),9999,計算１!H5553)</f>
        <v>18</v>
      </c>
      <c r="P241" s="1">
        <f>IF(ISERROR(計算１!H5554),9999,計算１!H5554)</f>
        <v>18</v>
      </c>
      <c r="Q241" s="1">
        <f>IF(ISERROR(計算１!H5555),9999,計算１!H5555)</f>
        <v>17</v>
      </c>
      <c r="R241" s="1">
        <f>IF(ISERROR(計算１!H5556),9999,計算１!H5556)</f>
        <v>16</v>
      </c>
      <c r="S241" s="1">
        <f>IF(ISERROR(計算１!H5557),9999,計算１!H5557)</f>
        <v>15</v>
      </c>
      <c r="T241" s="1">
        <f>IF(ISERROR(計算１!H5558),9999,計算１!H5558)</f>
        <v>14</v>
      </c>
      <c r="U241" s="1">
        <f>IF(ISERROR(計算１!H5559),9999,計算１!H5559)</f>
        <v>13</v>
      </c>
      <c r="V241" s="1">
        <f>IF(ISERROR(計算１!H5560),9999,計算１!H5560)</f>
        <v>12</v>
      </c>
      <c r="W241" s="1">
        <f>IF(ISERROR(計算１!H5561),9999,計算１!H5561)</f>
        <v>13</v>
      </c>
      <c r="X241" s="1">
        <f>IF(ISERROR(計算１!H5562),9999,計算１!H5562)</f>
        <v>13</v>
      </c>
      <c r="Y241" s="1">
        <f>IF(ISERROR(計算１!H5563),9999,計算１!H5563)</f>
        <v>12</v>
      </c>
      <c r="Z241" s="1">
        <f>IF(ISERROR(計算１!H5564),9999,計算１!H5564)</f>
        <v>11</v>
      </c>
      <c r="AA241" s="1">
        <f>IF(ISERROR(計算１!H5565),9999,計算１!H5565)</f>
        <v>10</v>
      </c>
      <c r="AB241" s="1">
        <f>IF(ISERROR(計算１!H5566),9999,計算１!H5566)</f>
        <v>9</v>
      </c>
      <c r="AC241" s="1">
        <f>IF(ISERROR(計算１!H5567),9999,計算１!H5567)</f>
        <v>11</v>
      </c>
      <c r="AD241" s="1">
        <f>IF(ISERROR(計算１!H5568),9999,計算１!H5568)</f>
        <v>13</v>
      </c>
      <c r="AE241" s="1">
        <f>IF(ISERROR(計算１!H5569),9999,計算１!H5569)</f>
        <v>15</v>
      </c>
    </row>
    <row r="242" spans="1:31" x14ac:dyDescent="0.55000000000000004">
      <c r="A242" s="1">
        <f>値貼り付け用シート!A242</f>
        <v>2026</v>
      </c>
      <c r="B242" s="2">
        <f>値貼り付け用シート!B242</f>
        <v>99999999</v>
      </c>
      <c r="C242" s="1">
        <f>値貼り付け用シート!C242</f>
        <v>999</v>
      </c>
      <c r="D242" s="3">
        <f>値貼り付け用シート!D242</f>
        <v>6</v>
      </c>
      <c r="E242" s="1" t="str">
        <f>値貼り付け用シート!E242</f>
        <v>PPB</v>
      </c>
      <c r="F242" s="3">
        <f>値貼り付け用シート!F242</f>
        <v>11</v>
      </c>
      <c r="G242" s="3">
        <f>値貼り付け用シート!G242</f>
        <v>18</v>
      </c>
      <c r="H242" s="1">
        <f>IF(ISERROR(計算１!H5570),9999,計算１!H5570)</f>
        <v>16</v>
      </c>
      <c r="I242" s="1">
        <f>IF(ISERROR(計算１!H5571),9999,計算１!H5571)</f>
        <v>18</v>
      </c>
      <c r="J242" s="1">
        <f>IF(ISERROR(計算１!H5572),9999,計算１!H5572)</f>
        <v>21</v>
      </c>
      <c r="K242" s="1">
        <f>IF(ISERROR(計算１!H5573),9999,計算１!H5573)</f>
        <v>24</v>
      </c>
      <c r="L242" s="1">
        <f>IF(ISERROR(計算１!H5574),9999,計算１!H5574)</f>
        <v>27</v>
      </c>
      <c r="M242" s="1">
        <f>IF(ISERROR(計算１!H5575),9999,計算１!H5575)</f>
        <v>28</v>
      </c>
      <c r="N242" s="1">
        <f>IF(ISERROR(計算１!H5576),9999,計算１!H5576)</f>
        <v>28</v>
      </c>
      <c r="O242" s="1">
        <f>IF(ISERROR(計算１!H5577),9999,計算１!H5577)</f>
        <v>28</v>
      </c>
      <c r="P242" s="1">
        <f>IF(ISERROR(計算１!H5578),9999,計算１!H5578)</f>
        <v>28</v>
      </c>
      <c r="Q242" s="1">
        <f>IF(ISERROR(計算１!H5579),9999,計算１!H5579)</f>
        <v>29</v>
      </c>
      <c r="R242" s="1">
        <f>IF(ISERROR(計算１!H5580),9999,計算１!H5580)</f>
        <v>30</v>
      </c>
      <c r="S242" s="1">
        <f>IF(ISERROR(計算１!H5581),9999,計算１!H5581)</f>
        <v>30</v>
      </c>
      <c r="T242" s="1">
        <f>IF(ISERROR(計算１!H5582),9999,計算１!H5582)</f>
        <v>29</v>
      </c>
      <c r="U242" s="1">
        <f>IF(ISERROR(計算１!H5583),9999,計算１!H5583)</f>
        <v>28</v>
      </c>
      <c r="V242" s="1">
        <f>IF(ISERROR(計算１!H5584),9999,計算１!H5584)</f>
        <v>28</v>
      </c>
      <c r="W242" s="1">
        <f>IF(ISERROR(計算１!H5585),9999,計算１!H5585)</f>
        <v>27</v>
      </c>
      <c r="X242" s="1">
        <f>IF(ISERROR(計算１!H5586),9999,計算１!H5586)</f>
        <v>27</v>
      </c>
      <c r="Y242" s="1">
        <f>IF(ISERROR(計算１!H5587),9999,計算１!H5587)</f>
        <v>28</v>
      </c>
      <c r="Z242" s="1">
        <f>IF(ISERROR(計算１!H5588),9999,計算１!H5588)</f>
        <v>28</v>
      </c>
      <c r="AA242" s="1">
        <f>IF(ISERROR(計算１!H5589),9999,計算１!H5589)</f>
        <v>28</v>
      </c>
      <c r="AB242" s="1">
        <f>IF(ISERROR(計算１!H5590),9999,計算１!H5590)</f>
        <v>28</v>
      </c>
      <c r="AC242" s="1">
        <f>IF(ISERROR(計算１!H5591),9999,計算１!H5591)</f>
        <v>28</v>
      </c>
      <c r="AD242" s="1">
        <f>IF(ISERROR(計算１!H5592),9999,計算１!H5592)</f>
        <v>28</v>
      </c>
      <c r="AE242" s="1">
        <f>IF(ISERROR(計算１!H5593),9999,計算１!H5593)</f>
        <v>28</v>
      </c>
    </row>
    <row r="243" spans="1:31" x14ac:dyDescent="0.55000000000000004">
      <c r="A243" s="1">
        <f>値貼り付け用シート!A243</f>
        <v>2026</v>
      </c>
      <c r="B243" s="2">
        <f>値貼り付け用シート!B243</f>
        <v>99999999</v>
      </c>
      <c r="C243" s="1">
        <f>値貼り付け用シート!C243</f>
        <v>999</v>
      </c>
      <c r="D243" s="3">
        <f>値貼り付け用シート!D243</f>
        <v>6</v>
      </c>
      <c r="E243" s="1" t="str">
        <f>値貼り付け用シート!E243</f>
        <v>PPB</v>
      </c>
      <c r="F243" s="3">
        <f>値貼り付け用シート!F243</f>
        <v>11</v>
      </c>
      <c r="G243" s="3">
        <f>値貼り付け用シート!G243</f>
        <v>19</v>
      </c>
      <c r="H243" s="1">
        <f>IF(ISERROR(計算１!H5594),9999,計算１!H5594)</f>
        <v>28</v>
      </c>
      <c r="I243" s="1">
        <f>IF(ISERROR(計算１!H5595),9999,計算１!H5595)</f>
        <v>27</v>
      </c>
      <c r="J243" s="1">
        <f>IF(ISERROR(計算１!H5596),9999,計算１!H5596)</f>
        <v>26</v>
      </c>
      <c r="K243" s="1">
        <f>IF(ISERROR(計算１!H5597),9999,計算１!H5597)</f>
        <v>25</v>
      </c>
      <c r="L243" s="1">
        <f>IF(ISERROR(計算１!H5598),9999,計算１!H5598)</f>
        <v>24</v>
      </c>
      <c r="M243" s="1">
        <f>IF(ISERROR(計算１!H5599),9999,計算１!H5599)</f>
        <v>24</v>
      </c>
      <c r="N243" s="1">
        <f>IF(ISERROR(計算１!H5600),9999,計算１!H5600)</f>
        <v>21</v>
      </c>
      <c r="O243" s="1">
        <f>IF(ISERROR(計算１!H5601),9999,計算１!H5601)</f>
        <v>19</v>
      </c>
      <c r="P243" s="1">
        <f>IF(ISERROR(計算１!H5602),9999,計算１!H5602)</f>
        <v>18</v>
      </c>
      <c r="Q243" s="1">
        <f>IF(ISERROR(計算１!H5603),9999,計算１!H5603)</f>
        <v>17</v>
      </c>
      <c r="R243" s="1">
        <f>IF(ISERROR(計算１!H5604),9999,計算１!H5604)</f>
        <v>17</v>
      </c>
      <c r="S243" s="1">
        <f>IF(ISERROR(計算１!H5605),9999,計算１!H5605)</f>
        <v>18</v>
      </c>
      <c r="T243" s="1">
        <f>IF(ISERROR(計算１!H5606),9999,計算１!H5606)</f>
        <v>20</v>
      </c>
      <c r="U243" s="1">
        <f>IF(ISERROR(計算１!H5607),9999,計算１!H5607)</f>
        <v>22</v>
      </c>
      <c r="V243" s="1">
        <f>IF(ISERROR(計算１!H5608),9999,計算１!H5608)</f>
        <v>25</v>
      </c>
      <c r="W243" s="1">
        <f>IF(ISERROR(計算１!H5609),9999,計算１!H5609)</f>
        <v>27</v>
      </c>
      <c r="X243" s="1">
        <f>IF(ISERROR(計算１!H5610),9999,計算１!H5610)</f>
        <v>28</v>
      </c>
      <c r="Y243" s="1">
        <f>IF(ISERROR(計算１!H5611),9999,計算１!H5611)</f>
        <v>28</v>
      </c>
      <c r="Z243" s="1">
        <f>IF(ISERROR(計算１!H5612),9999,計算１!H5612)</f>
        <v>25</v>
      </c>
      <c r="AA243" s="1">
        <f>IF(ISERROR(計算１!H5613),9999,計算１!H5613)</f>
        <v>23</v>
      </c>
      <c r="AB243" s="1">
        <f>IF(ISERROR(計算１!H5614),9999,計算１!H5614)</f>
        <v>20</v>
      </c>
      <c r="AC243" s="1">
        <f>IF(ISERROR(計算１!H5615),9999,計算１!H5615)</f>
        <v>16</v>
      </c>
      <c r="AD243" s="1">
        <f>IF(ISERROR(計算１!H5616),9999,計算１!H5616)</f>
        <v>12</v>
      </c>
      <c r="AE243" s="1">
        <f>IF(ISERROR(計算１!H5617),9999,計算１!H5617)</f>
        <v>9</v>
      </c>
    </row>
    <row r="244" spans="1:31" x14ac:dyDescent="0.55000000000000004">
      <c r="A244" s="1">
        <f>値貼り付け用シート!A244</f>
        <v>2026</v>
      </c>
      <c r="B244" s="2">
        <f>値貼り付け用シート!B244</f>
        <v>99999999</v>
      </c>
      <c r="C244" s="1">
        <f>値貼り付け用シート!C244</f>
        <v>999</v>
      </c>
      <c r="D244" s="3">
        <f>値貼り付け用シート!D244</f>
        <v>6</v>
      </c>
      <c r="E244" s="1" t="str">
        <f>値貼り付け用シート!E244</f>
        <v>PPB</v>
      </c>
      <c r="F244" s="3">
        <f>値貼り付け用シート!F244</f>
        <v>11</v>
      </c>
      <c r="G244" s="3">
        <f>値貼り付け用シート!G244</f>
        <v>20</v>
      </c>
      <c r="H244" s="1">
        <f>IF(ISERROR(計算１!H5618),9999,計算１!H5618)</f>
        <v>7</v>
      </c>
      <c r="I244" s="1">
        <f>IF(ISERROR(計算１!H5619),9999,計算１!H5619)</f>
        <v>6</v>
      </c>
      <c r="J244" s="1">
        <f>IF(ISERROR(計算１!H5620),9999,計算１!H5620)</f>
        <v>6</v>
      </c>
      <c r="K244" s="1">
        <f>IF(ISERROR(計算１!H5621),9999,計算１!H5621)</f>
        <v>5</v>
      </c>
      <c r="L244" s="1">
        <f>IF(ISERROR(計算１!H5622),9999,計算１!H5622)</f>
        <v>3</v>
      </c>
      <c r="M244" s="1">
        <f>IF(ISERROR(計算１!H5623),9999,計算１!H5623)</f>
        <v>3</v>
      </c>
      <c r="N244" s="1">
        <f>IF(ISERROR(計算１!H5624),9999,計算１!H5624)</f>
        <v>4</v>
      </c>
      <c r="O244" s="1">
        <f>IF(ISERROR(計算１!H5625),9999,計算１!H5625)</f>
        <v>4</v>
      </c>
      <c r="P244" s="1">
        <f>IF(ISERROR(計算１!H5626),9999,計算１!H5626)</f>
        <v>5</v>
      </c>
      <c r="Q244" s="1">
        <f>IF(ISERROR(計算１!H5627),9999,計算１!H5627)</f>
        <v>5</v>
      </c>
      <c r="R244" s="1">
        <f>IF(ISERROR(計算１!H5628),9999,計算１!H5628)</f>
        <v>9</v>
      </c>
      <c r="S244" s="1">
        <f>IF(ISERROR(計算１!H5629),9999,計算１!H5629)</f>
        <v>13</v>
      </c>
      <c r="T244" s="1">
        <f>IF(ISERROR(計算１!H5630),9999,計算１!H5630)</f>
        <v>18</v>
      </c>
      <c r="U244" s="1">
        <f>IF(ISERROR(計算１!H5631),9999,計算１!H5631)</f>
        <v>23</v>
      </c>
      <c r="V244" s="1">
        <f>IF(ISERROR(計算１!H5632),9999,計算１!H5632)</f>
        <v>26</v>
      </c>
      <c r="W244" s="1">
        <f>IF(ISERROR(計算１!H5633),9999,計算１!H5633)</f>
        <v>29</v>
      </c>
      <c r="X244" s="1">
        <f>IF(ISERROR(計算１!H5634),9999,計算１!H5634)</f>
        <v>32</v>
      </c>
      <c r="Y244" s="1">
        <f>IF(ISERROR(計算１!H5635),9999,計算１!H5635)</f>
        <v>34</v>
      </c>
      <c r="Z244" s="1">
        <f>IF(ISERROR(計算１!H5636),9999,計算１!H5636)</f>
        <v>35</v>
      </c>
      <c r="AA244" s="1">
        <f>IF(ISERROR(計算１!H5637),9999,計算１!H5637)</f>
        <v>34</v>
      </c>
      <c r="AB244" s="1">
        <f>IF(ISERROR(計算１!H5638),9999,計算１!H5638)</f>
        <v>33</v>
      </c>
      <c r="AC244" s="1">
        <f>IF(ISERROR(計算１!H5639),9999,計算１!H5639)</f>
        <v>32</v>
      </c>
      <c r="AD244" s="1">
        <f>IF(ISERROR(計算１!H5640),9999,計算１!H5640)</f>
        <v>32</v>
      </c>
      <c r="AE244" s="1">
        <f>IF(ISERROR(計算１!H5641),9999,計算１!H5641)</f>
        <v>32</v>
      </c>
    </row>
    <row r="245" spans="1:31" x14ac:dyDescent="0.55000000000000004">
      <c r="A245" s="1">
        <f>値貼り付け用シート!A245</f>
        <v>2026</v>
      </c>
      <c r="B245" s="2">
        <f>値貼り付け用シート!B245</f>
        <v>99999999</v>
      </c>
      <c r="C245" s="1">
        <f>値貼り付け用シート!C245</f>
        <v>999</v>
      </c>
      <c r="D245" s="3">
        <f>値貼り付け用シート!D245</f>
        <v>6</v>
      </c>
      <c r="E245" s="1" t="str">
        <f>値貼り付け用シート!E245</f>
        <v>PPB</v>
      </c>
      <c r="F245" s="3">
        <f>値貼り付け用シート!F245</f>
        <v>11</v>
      </c>
      <c r="G245" s="3">
        <f>値貼り付け用シート!G245</f>
        <v>21</v>
      </c>
      <c r="H245" s="1">
        <f>IF(ISERROR(計算１!H5642),9999,計算１!H5642)</f>
        <v>32</v>
      </c>
      <c r="I245" s="1">
        <f>IF(ISERROR(計算１!H5643),9999,計算１!H5643)</f>
        <v>31</v>
      </c>
      <c r="J245" s="1">
        <f>IF(ISERROR(計算１!H5644),9999,計算１!H5644)</f>
        <v>31</v>
      </c>
      <c r="K245" s="1">
        <f>IF(ISERROR(計算１!H5645),9999,計算１!H5645)</f>
        <v>30</v>
      </c>
      <c r="L245" s="1">
        <f>IF(ISERROR(計算１!H5646),9999,計算１!H5646)</f>
        <v>29</v>
      </c>
      <c r="M245" s="1">
        <f>IF(ISERROR(計算１!H5647),9999,計算１!H5647)</f>
        <v>28</v>
      </c>
      <c r="N245" s="1">
        <f>IF(ISERROR(計算１!H5648),9999,計算１!H5648)</f>
        <v>27</v>
      </c>
      <c r="O245" s="1">
        <f>IF(ISERROR(計算１!H5649),9999,計算１!H5649)</f>
        <v>24</v>
      </c>
      <c r="P245" s="1">
        <f>IF(ISERROR(計算１!H5650),9999,計算１!H5650)</f>
        <v>22</v>
      </c>
      <c r="Q245" s="1">
        <f>IF(ISERROR(計算１!H5651),9999,計算１!H5651)</f>
        <v>20</v>
      </c>
      <c r="R245" s="1">
        <f>IF(ISERROR(計算１!H5652),9999,計算１!H5652)</f>
        <v>18</v>
      </c>
      <c r="S245" s="1">
        <f>IF(ISERROR(計算１!H5653),9999,計算１!H5653)</f>
        <v>16</v>
      </c>
      <c r="T245" s="1">
        <f>IF(ISERROR(計算１!H5654),9999,計算１!H5654)</f>
        <v>15</v>
      </c>
      <c r="U245" s="1">
        <f>IF(ISERROR(計算１!H5655),9999,計算１!H5655)</f>
        <v>15</v>
      </c>
      <c r="V245" s="1">
        <f>IF(ISERROR(計算１!H5656),9999,計算１!H5656)</f>
        <v>15</v>
      </c>
      <c r="W245" s="1">
        <f>IF(ISERROR(計算１!H5657),9999,計算１!H5657)</f>
        <v>17</v>
      </c>
      <c r="X245" s="1">
        <f>IF(ISERROR(計算１!H5658),9999,計算１!H5658)</f>
        <v>17</v>
      </c>
      <c r="Y245" s="1">
        <f>IF(ISERROR(計算１!H5659),9999,計算１!H5659)</f>
        <v>17</v>
      </c>
      <c r="Z245" s="1">
        <f>IF(ISERROR(計算１!H5660),9999,計算１!H5660)</f>
        <v>16</v>
      </c>
      <c r="AA245" s="1">
        <f>IF(ISERROR(計算１!H5661),9999,計算１!H5661)</f>
        <v>15</v>
      </c>
      <c r="AB245" s="1">
        <f>IF(ISERROR(計算１!H5662),9999,計算１!H5662)</f>
        <v>14</v>
      </c>
      <c r="AC245" s="1">
        <f>IF(ISERROR(計算１!H5663),9999,計算１!H5663)</f>
        <v>12</v>
      </c>
      <c r="AD245" s="1">
        <f>IF(ISERROR(計算１!H5664),9999,計算１!H5664)</f>
        <v>10</v>
      </c>
      <c r="AE245" s="1">
        <f>IF(ISERROR(計算１!H5665),9999,計算１!H5665)</f>
        <v>7</v>
      </c>
    </row>
    <row r="246" spans="1:31" x14ac:dyDescent="0.55000000000000004">
      <c r="A246" s="1">
        <f>値貼り付け用シート!A246</f>
        <v>2026</v>
      </c>
      <c r="B246" s="2">
        <f>値貼り付け用シート!B246</f>
        <v>99999999</v>
      </c>
      <c r="C246" s="1">
        <f>値貼り付け用シート!C246</f>
        <v>999</v>
      </c>
      <c r="D246" s="3">
        <f>値貼り付け用シート!D246</f>
        <v>6</v>
      </c>
      <c r="E246" s="1" t="str">
        <f>値貼り付け用シート!E246</f>
        <v>PPB</v>
      </c>
      <c r="F246" s="3">
        <f>値貼り付け用シート!F246</f>
        <v>11</v>
      </c>
      <c r="G246" s="3">
        <f>値貼り付け用シート!G246</f>
        <v>22</v>
      </c>
      <c r="H246" s="1">
        <f>IF(ISERROR(計算１!H5666),9999,計算１!H5666)</f>
        <v>5</v>
      </c>
      <c r="I246" s="1">
        <f>IF(ISERROR(計算１!H5667),9999,計算１!H5667)</f>
        <v>4</v>
      </c>
      <c r="J246" s="1">
        <f>IF(ISERROR(計算１!H5668),9999,計算１!H5668)</f>
        <v>4</v>
      </c>
      <c r="K246" s="1">
        <f>IF(ISERROR(計算１!H5669),9999,計算１!H5669)</f>
        <v>3</v>
      </c>
      <c r="L246" s="1">
        <f>IF(ISERROR(計算１!H5670),9999,計算１!H5670)</f>
        <v>3</v>
      </c>
      <c r="M246" s="1">
        <f>IF(ISERROR(計算１!H5671),9999,計算１!H5671)</f>
        <v>2</v>
      </c>
      <c r="N246" s="1">
        <f>IF(ISERROR(計算１!H5672),9999,計算１!H5672)</f>
        <v>2</v>
      </c>
      <c r="O246" s="1">
        <f>IF(ISERROR(計算１!H5673),9999,計算１!H5673)</f>
        <v>2</v>
      </c>
      <c r="P246" s="1">
        <f>IF(ISERROR(計算１!H5674),9999,計算１!H5674)</f>
        <v>3</v>
      </c>
      <c r="Q246" s="1">
        <f>IF(ISERROR(計算１!H5675),9999,計算１!H5675)</f>
        <v>3</v>
      </c>
      <c r="R246" s="1">
        <f>IF(ISERROR(計算１!H5676),9999,計算１!H5676)</f>
        <v>4</v>
      </c>
      <c r="S246" s="1">
        <f>IF(ISERROR(計算１!H5677),9999,計算１!H5677)</f>
        <v>5</v>
      </c>
      <c r="T246" s="1">
        <f>IF(ISERROR(計算１!H5678),9999,計算１!H5678)</f>
        <v>7</v>
      </c>
      <c r="U246" s="1">
        <f>IF(ISERROR(計算１!H5679),9999,計算１!H5679)</f>
        <v>8</v>
      </c>
      <c r="V246" s="1">
        <f>IF(ISERROR(計算１!H5680),9999,計算１!H5680)</f>
        <v>9</v>
      </c>
      <c r="W246" s="1">
        <f>IF(ISERROR(計算１!H5681),9999,計算１!H5681)</f>
        <v>9</v>
      </c>
      <c r="X246" s="1">
        <f>IF(ISERROR(計算１!H5682),9999,計算１!H5682)</f>
        <v>9</v>
      </c>
      <c r="Y246" s="1">
        <f>IF(ISERROR(計算１!H5683),9999,計算１!H5683)</f>
        <v>8</v>
      </c>
      <c r="Z246" s="1">
        <f>IF(ISERROR(計算１!H5684),9999,計算１!H5684)</f>
        <v>8</v>
      </c>
      <c r="AA246" s="1">
        <f>IF(ISERROR(計算１!H5685),9999,計算１!H5685)</f>
        <v>6</v>
      </c>
      <c r="AB246" s="1">
        <f>IF(ISERROR(計算１!H5686),9999,計算１!H5686)</f>
        <v>5</v>
      </c>
      <c r="AC246" s="1">
        <f>IF(ISERROR(計算１!H5687),9999,計算１!H5687)</f>
        <v>3</v>
      </c>
      <c r="AD246" s="1">
        <f>IF(ISERROR(計算１!H5688),9999,計算１!H5688)</f>
        <v>3</v>
      </c>
      <c r="AE246" s="1">
        <f>IF(ISERROR(計算１!H5689),9999,計算１!H5689)</f>
        <v>3</v>
      </c>
    </row>
    <row r="247" spans="1:31" x14ac:dyDescent="0.55000000000000004">
      <c r="A247" s="1">
        <f>値貼り付け用シート!A247</f>
        <v>2026</v>
      </c>
      <c r="B247" s="2">
        <f>値貼り付け用シート!B247</f>
        <v>99999999</v>
      </c>
      <c r="C247" s="1">
        <f>値貼り付け用シート!C247</f>
        <v>999</v>
      </c>
      <c r="D247" s="3">
        <f>値貼り付け用シート!D247</f>
        <v>6</v>
      </c>
      <c r="E247" s="1" t="str">
        <f>値貼り付け用シート!E247</f>
        <v>PPB</v>
      </c>
      <c r="F247" s="3">
        <f>値貼り付け用シート!F247</f>
        <v>11</v>
      </c>
      <c r="G247" s="3">
        <f>値貼り付け用シート!G247</f>
        <v>23</v>
      </c>
      <c r="H247" s="1">
        <f>IF(ISERROR(計算１!H5690),9999,計算１!H5690)</f>
        <v>3</v>
      </c>
      <c r="I247" s="1">
        <f>IF(ISERROR(計算１!H5691),9999,計算１!H5691)</f>
        <v>4</v>
      </c>
      <c r="J247" s="1">
        <f>IF(ISERROR(計算１!H5692),9999,計算１!H5692)</f>
        <v>4</v>
      </c>
      <c r="K247" s="1">
        <f>IF(ISERROR(計算１!H5693),9999,計算１!H5693)</f>
        <v>5</v>
      </c>
      <c r="L247" s="1">
        <f>IF(ISERROR(計算１!H5694),9999,計算１!H5694)</f>
        <v>6</v>
      </c>
      <c r="M247" s="1">
        <f>IF(ISERROR(計算１!H5695),9999,計算１!H5695)</f>
        <v>6</v>
      </c>
      <c r="N247" s="1">
        <f>IF(ISERROR(計算１!H5696),9999,計算１!H5696)</f>
        <v>7</v>
      </c>
      <c r="O247" s="1">
        <f>IF(ISERROR(計算１!H5697),9999,計算１!H5697)</f>
        <v>7</v>
      </c>
      <c r="P247" s="1">
        <f>IF(ISERROR(計算１!H5698),9999,計算１!H5698)</f>
        <v>7</v>
      </c>
      <c r="Q247" s="1">
        <f>IF(ISERROR(計算１!H5699),9999,計算１!H5699)</f>
        <v>8</v>
      </c>
      <c r="R247" s="1">
        <f>IF(ISERROR(計算１!H5700),9999,計算１!H5700)</f>
        <v>9</v>
      </c>
      <c r="S247" s="1">
        <f>IF(ISERROR(計算１!H5701),9999,計算１!H5701)</f>
        <v>10</v>
      </c>
      <c r="T247" s="1">
        <f>IF(ISERROR(計算１!H5702),9999,計算１!H5702)</f>
        <v>11</v>
      </c>
      <c r="U247" s="1">
        <f>IF(ISERROR(計算１!H5703),9999,計算１!H5703)</f>
        <v>14</v>
      </c>
      <c r="V247" s="1">
        <f>IF(ISERROR(計算１!H5704),9999,計算１!H5704)</f>
        <v>18</v>
      </c>
      <c r="W247" s="1">
        <f>IF(ISERROR(計算１!H5705),9999,計算１!H5705)</f>
        <v>22</v>
      </c>
      <c r="X247" s="1">
        <f>IF(ISERROR(計算１!H5706),9999,計算１!H5706)</f>
        <v>25</v>
      </c>
      <c r="Y247" s="1">
        <f>IF(ISERROR(計算１!H5707),9999,計算１!H5707)</f>
        <v>28</v>
      </c>
      <c r="Z247" s="1">
        <f>IF(ISERROR(計算１!H5708),9999,計算１!H5708)</f>
        <v>30</v>
      </c>
      <c r="AA247" s="1">
        <f>IF(ISERROR(計算１!H5709),9999,計算１!H5709)</f>
        <v>31</v>
      </c>
      <c r="AB247" s="1">
        <f>IF(ISERROR(計算１!H5710),9999,計算１!H5710)</f>
        <v>31</v>
      </c>
      <c r="AC247" s="1">
        <f>IF(ISERROR(計算１!H5711),9999,計算１!H5711)</f>
        <v>28</v>
      </c>
      <c r="AD247" s="1">
        <f>IF(ISERROR(計算１!H5712),9999,計算１!H5712)</f>
        <v>24</v>
      </c>
      <c r="AE247" s="1">
        <f>IF(ISERROR(計算１!H5713),9999,計算１!H5713)</f>
        <v>19</v>
      </c>
    </row>
    <row r="248" spans="1:31" x14ac:dyDescent="0.55000000000000004">
      <c r="A248" s="1">
        <f>値貼り付け用シート!A248</f>
        <v>2026</v>
      </c>
      <c r="B248" s="2">
        <f>値貼り付け用シート!B248</f>
        <v>99999999</v>
      </c>
      <c r="C248" s="1">
        <f>値貼り付け用シート!C248</f>
        <v>999</v>
      </c>
      <c r="D248" s="3">
        <f>値貼り付け用シート!D248</f>
        <v>6</v>
      </c>
      <c r="E248" s="1" t="str">
        <f>値貼り付け用シート!E248</f>
        <v>PPB</v>
      </c>
      <c r="F248" s="3">
        <f>値貼り付け用シート!F248</f>
        <v>11</v>
      </c>
      <c r="G248" s="3">
        <f>値貼り付け用シート!G248</f>
        <v>24</v>
      </c>
      <c r="H248" s="1">
        <f>IF(ISERROR(計算１!H5714),9999,計算１!H5714)</f>
        <v>14</v>
      </c>
      <c r="I248" s="1">
        <f>IF(ISERROR(計算１!H5715),9999,計算１!H5715)</f>
        <v>10</v>
      </c>
      <c r="J248" s="1">
        <f>IF(ISERROR(計算１!H5716),9999,計算１!H5716)</f>
        <v>7</v>
      </c>
      <c r="K248" s="1">
        <f>IF(ISERROR(計算１!H5717),9999,計算１!H5717)</f>
        <v>4</v>
      </c>
      <c r="L248" s="1">
        <f>IF(ISERROR(計算１!H5718),9999,計算１!H5718)</f>
        <v>2</v>
      </c>
      <c r="M248" s="1">
        <f>IF(ISERROR(計算１!H5719),9999,計算１!H5719)</f>
        <v>1</v>
      </c>
      <c r="N248" s="1">
        <f>IF(ISERROR(計算１!H5720),9999,計算１!H5720)</f>
        <v>4</v>
      </c>
      <c r="O248" s="1">
        <f>IF(ISERROR(計算１!H5721),9999,計算１!H5721)</f>
        <v>7</v>
      </c>
      <c r="P248" s="1">
        <f>IF(ISERROR(計算１!H5722),9999,計算１!H5722)</f>
        <v>9</v>
      </c>
      <c r="Q248" s="1">
        <f>IF(ISERROR(計算１!H5723),9999,計算１!H5723)</f>
        <v>13</v>
      </c>
      <c r="R248" s="1">
        <f>IF(ISERROR(計算１!H5724),9999,計算１!H5724)</f>
        <v>17</v>
      </c>
      <c r="S248" s="1">
        <f>IF(ISERROR(計算１!H5725),9999,計算１!H5725)</f>
        <v>21</v>
      </c>
      <c r="T248" s="1">
        <f>IF(ISERROR(計算１!H5726),9999,計算１!H5726)</f>
        <v>26</v>
      </c>
      <c r="U248" s="1">
        <f>IF(ISERROR(計算１!H5727),9999,計算１!H5727)</f>
        <v>31</v>
      </c>
      <c r="V248" s="1">
        <f>IF(ISERROR(計算１!H5728),9999,計算１!H5728)</f>
        <v>33</v>
      </c>
      <c r="W248" s="1">
        <f>IF(ISERROR(計算１!H5729),9999,計算１!H5729)</f>
        <v>35</v>
      </c>
      <c r="X248" s="1">
        <f>IF(ISERROR(計算１!H5730),9999,計算１!H5730)</f>
        <v>36</v>
      </c>
      <c r="Y248" s="1">
        <f>IF(ISERROR(計算１!H5731),9999,計算１!H5731)</f>
        <v>36</v>
      </c>
      <c r="Z248" s="1">
        <f>IF(ISERROR(計算１!H5732),9999,計算１!H5732)</f>
        <v>37</v>
      </c>
      <c r="AA248" s="1">
        <f>IF(ISERROR(計算１!H5733),9999,計算１!H5733)</f>
        <v>36</v>
      </c>
      <c r="AB248" s="1">
        <f>IF(ISERROR(計算１!H5734),9999,計算１!H5734)</f>
        <v>36</v>
      </c>
      <c r="AC248" s="1">
        <f>IF(ISERROR(計算１!H5735),9999,計算１!H5735)</f>
        <v>35</v>
      </c>
      <c r="AD248" s="1">
        <f>IF(ISERROR(計算１!H5736),9999,計算１!H5736)</f>
        <v>34</v>
      </c>
      <c r="AE248" s="1">
        <f>IF(ISERROR(計算１!H5737),9999,計算１!H5737)</f>
        <v>34</v>
      </c>
    </row>
    <row r="249" spans="1:31" x14ac:dyDescent="0.55000000000000004">
      <c r="A249" s="1">
        <f>値貼り付け用シート!A249</f>
        <v>2026</v>
      </c>
      <c r="B249" s="2">
        <f>値貼り付け用シート!B249</f>
        <v>99999999</v>
      </c>
      <c r="C249" s="1">
        <f>値貼り付け用シート!C249</f>
        <v>999</v>
      </c>
      <c r="D249" s="3">
        <f>値貼り付け用シート!D249</f>
        <v>6</v>
      </c>
      <c r="E249" s="1" t="str">
        <f>値貼り付け用シート!E249</f>
        <v>PPB</v>
      </c>
      <c r="F249" s="3">
        <f>値貼り付け用シート!F249</f>
        <v>11</v>
      </c>
      <c r="G249" s="3">
        <f>値貼り付け用シート!G249</f>
        <v>25</v>
      </c>
      <c r="H249" s="1">
        <f>IF(ISERROR(計算１!H5738),9999,計算１!H5738)</f>
        <v>34</v>
      </c>
      <c r="I249" s="1">
        <f>IF(ISERROR(計算１!H5739),9999,計算１!H5739)</f>
        <v>33</v>
      </c>
      <c r="J249" s="1">
        <f>IF(ISERROR(計算１!H5740),9999,計算１!H5740)</f>
        <v>33</v>
      </c>
      <c r="K249" s="1">
        <f>IF(ISERROR(計算１!H5741),9999,計算１!H5741)</f>
        <v>33</v>
      </c>
      <c r="L249" s="1">
        <f>IF(ISERROR(計算１!H5742),9999,計算１!H5742)</f>
        <v>32</v>
      </c>
      <c r="M249" s="1">
        <f>IF(ISERROR(計算１!H5743),9999,計算１!H5743)</f>
        <v>32</v>
      </c>
      <c r="N249" s="1">
        <f>IF(ISERROR(計算１!H5744),9999,計算１!H5744)</f>
        <v>31</v>
      </c>
      <c r="O249" s="1">
        <f>IF(ISERROR(計算１!H5745),9999,計算１!H5745)</f>
        <v>31</v>
      </c>
      <c r="P249" s="1">
        <f>IF(ISERROR(計算１!H5746),9999,計算１!H5746)</f>
        <v>31</v>
      </c>
      <c r="Q249" s="1">
        <f>IF(ISERROR(計算１!H5747),9999,計算１!H5747)</f>
        <v>31</v>
      </c>
      <c r="R249" s="1">
        <f>IF(ISERROR(計算１!H5748),9999,計算１!H5748)</f>
        <v>31</v>
      </c>
      <c r="S249" s="1">
        <f>IF(ISERROR(計算１!H5749),9999,計算１!H5749)</f>
        <v>31</v>
      </c>
      <c r="T249" s="1">
        <f>IF(ISERROR(計算１!H5750),9999,計算１!H5750)</f>
        <v>31</v>
      </c>
      <c r="U249" s="1">
        <f>IF(ISERROR(計算１!H5751),9999,計算１!H5751)</f>
        <v>32</v>
      </c>
      <c r="V249" s="1">
        <f>IF(ISERROR(計算１!H5752),9999,計算１!H5752)</f>
        <v>32</v>
      </c>
      <c r="W249" s="1">
        <f>IF(ISERROR(計算１!H5753),9999,計算１!H5753)</f>
        <v>33</v>
      </c>
      <c r="X249" s="1">
        <f>IF(ISERROR(計算１!H5754),9999,計算１!H5754)</f>
        <v>33</v>
      </c>
      <c r="Y249" s="1">
        <f>IF(ISERROR(計算１!H5755),9999,計算１!H5755)</f>
        <v>34</v>
      </c>
      <c r="Z249" s="1">
        <f>IF(ISERROR(計算１!H5756),9999,計算１!H5756)</f>
        <v>33</v>
      </c>
      <c r="AA249" s="1">
        <f>IF(ISERROR(計算１!H5757),9999,計算１!H5757)</f>
        <v>33</v>
      </c>
      <c r="AB249" s="1">
        <f>IF(ISERROR(計算１!H5758),9999,計算１!H5758)</f>
        <v>32</v>
      </c>
      <c r="AC249" s="1">
        <f>IF(ISERROR(計算１!H5759),9999,計算１!H5759)</f>
        <v>31</v>
      </c>
      <c r="AD249" s="1">
        <f>IF(ISERROR(計算１!H5760),9999,計算１!H5760)</f>
        <v>31</v>
      </c>
      <c r="AE249" s="1">
        <f>IF(ISERROR(計算１!H5761),9999,計算１!H5761)</f>
        <v>30</v>
      </c>
    </row>
    <row r="250" spans="1:31" x14ac:dyDescent="0.55000000000000004">
      <c r="A250" s="1">
        <f>値貼り付け用シート!A250</f>
        <v>2026</v>
      </c>
      <c r="B250" s="2">
        <f>値貼り付け用シート!B250</f>
        <v>99999999</v>
      </c>
      <c r="C250" s="1">
        <f>値貼り付け用シート!C250</f>
        <v>999</v>
      </c>
      <c r="D250" s="3">
        <f>値貼り付け用シート!D250</f>
        <v>6</v>
      </c>
      <c r="E250" s="1" t="str">
        <f>値貼り付け用シート!E250</f>
        <v>PPB</v>
      </c>
      <c r="F250" s="3">
        <f>値貼り付け用シート!F250</f>
        <v>11</v>
      </c>
      <c r="G250" s="3">
        <f>値貼り付け用シート!G250</f>
        <v>26</v>
      </c>
      <c r="H250" s="1">
        <f>IF(ISERROR(計算１!H5762),9999,計算１!H5762)</f>
        <v>30</v>
      </c>
      <c r="I250" s="1">
        <f>IF(ISERROR(計算１!H5763),9999,計算１!H5763)</f>
        <v>30</v>
      </c>
      <c r="J250" s="1">
        <f>IF(ISERROR(計算１!H5764),9999,計算１!H5764)</f>
        <v>30</v>
      </c>
      <c r="K250" s="1">
        <f>IF(ISERROR(計算１!H5765),9999,計算１!H5765)</f>
        <v>30</v>
      </c>
      <c r="L250" s="1">
        <f>IF(ISERROR(計算１!H5766),9999,計算１!H5766)</f>
        <v>31</v>
      </c>
      <c r="M250" s="1">
        <f>IF(ISERROR(計算１!H5767),9999,計算１!H5767)</f>
        <v>31</v>
      </c>
      <c r="N250" s="1">
        <f>IF(ISERROR(計算１!H5768),9999,計算１!H5768)</f>
        <v>31</v>
      </c>
      <c r="O250" s="1">
        <f>IF(ISERROR(計算１!H5769),9999,計算１!H5769)</f>
        <v>30</v>
      </c>
      <c r="P250" s="1">
        <f>IF(ISERROR(計算１!H5770),9999,計算１!H5770)</f>
        <v>30</v>
      </c>
      <c r="Q250" s="1">
        <f>IF(ISERROR(計算１!H5771),9999,計算１!H5771)</f>
        <v>29</v>
      </c>
      <c r="R250" s="1">
        <f>IF(ISERROR(計算１!H5772),9999,計算１!H5772)</f>
        <v>27</v>
      </c>
      <c r="S250" s="1">
        <f>IF(ISERROR(計算１!H5773),9999,計算１!H5773)</f>
        <v>26</v>
      </c>
      <c r="T250" s="1">
        <f>IF(ISERROR(計算１!H5774),9999,計算１!H5774)</f>
        <v>26</v>
      </c>
      <c r="U250" s="1">
        <f>IF(ISERROR(計算１!H5775),9999,計算１!H5775)</f>
        <v>25</v>
      </c>
      <c r="V250" s="1">
        <f>IF(ISERROR(計算１!H5776),9999,計算１!H5776)</f>
        <v>25</v>
      </c>
      <c r="W250" s="1">
        <f>IF(ISERROR(計算１!H5777),9999,計算１!H5777)</f>
        <v>24</v>
      </c>
      <c r="X250" s="1">
        <f>IF(ISERROR(計算１!H5778),9999,計算１!H5778)</f>
        <v>24</v>
      </c>
      <c r="Y250" s="1">
        <f>IF(ISERROR(計算１!H5779),9999,計算１!H5779)</f>
        <v>24</v>
      </c>
      <c r="Z250" s="1">
        <f>IF(ISERROR(計算１!H5780),9999,計算１!H5780)</f>
        <v>25</v>
      </c>
      <c r="AA250" s="1">
        <f>IF(ISERROR(計算１!H5781),9999,計算１!H5781)</f>
        <v>25</v>
      </c>
      <c r="AB250" s="1">
        <f>IF(ISERROR(計算１!H5782),9999,計算１!H5782)</f>
        <v>24</v>
      </c>
      <c r="AC250" s="1">
        <f>IF(ISERROR(計算１!H5783),9999,計算１!H5783)</f>
        <v>24</v>
      </c>
      <c r="AD250" s="1">
        <f>IF(ISERROR(計算１!H5784),9999,計算１!H5784)</f>
        <v>23</v>
      </c>
      <c r="AE250" s="1">
        <f>IF(ISERROR(計算１!H5785),9999,計算１!H5785)</f>
        <v>22</v>
      </c>
    </row>
    <row r="251" spans="1:31" x14ac:dyDescent="0.55000000000000004">
      <c r="A251" s="1">
        <f>値貼り付け用シート!A251</f>
        <v>2026</v>
      </c>
      <c r="B251" s="2">
        <f>値貼り付け用シート!B251</f>
        <v>99999999</v>
      </c>
      <c r="C251" s="1">
        <f>値貼り付け用シート!C251</f>
        <v>999</v>
      </c>
      <c r="D251" s="3">
        <f>値貼り付け用シート!D251</f>
        <v>6</v>
      </c>
      <c r="E251" s="1" t="str">
        <f>値貼り付け用シート!E251</f>
        <v>PPB</v>
      </c>
      <c r="F251" s="3">
        <f>値貼り付け用シート!F251</f>
        <v>11</v>
      </c>
      <c r="G251" s="3">
        <f>値貼り付け用シート!G251</f>
        <v>27</v>
      </c>
      <c r="H251" s="1">
        <f>IF(ISERROR(計算１!H5786),9999,計算１!H5786)</f>
        <v>21</v>
      </c>
      <c r="I251" s="1">
        <f>IF(ISERROR(計算１!H5787),9999,計算１!H5787)</f>
        <v>20</v>
      </c>
      <c r="J251" s="1">
        <f>IF(ISERROR(計算１!H5788),9999,計算１!H5788)</f>
        <v>19</v>
      </c>
      <c r="K251" s="1">
        <f>IF(ISERROR(計算１!H5789),9999,計算１!H5789)</f>
        <v>17</v>
      </c>
      <c r="L251" s="1">
        <f>IF(ISERROR(計算１!H5790),9999,計算１!H5790)</f>
        <v>15</v>
      </c>
      <c r="M251" s="1">
        <f>IF(ISERROR(計算１!H5791),9999,計算１!H5791)</f>
        <v>13</v>
      </c>
      <c r="N251" s="1">
        <f>IF(ISERROR(計算１!H5792),9999,計算１!H5792)</f>
        <v>11</v>
      </c>
      <c r="O251" s="1">
        <f>IF(ISERROR(計算１!H5793),9999,計算１!H5793)</f>
        <v>10</v>
      </c>
      <c r="P251" s="1">
        <f>IF(ISERROR(計算１!H5794),9999,計算１!H5794)</f>
        <v>9</v>
      </c>
      <c r="Q251" s="1">
        <f>IF(ISERROR(計算１!H5795),9999,計算１!H5795)</f>
        <v>9</v>
      </c>
      <c r="R251" s="1">
        <f>IF(ISERROR(計算１!H5796),9999,計算１!H5796)</f>
        <v>9</v>
      </c>
      <c r="S251" s="1">
        <f>IF(ISERROR(計算１!H5797),9999,計算１!H5797)</f>
        <v>11</v>
      </c>
      <c r="T251" s="1">
        <f>IF(ISERROR(計算１!H5798),9999,計算１!H5798)</f>
        <v>13</v>
      </c>
      <c r="U251" s="1">
        <f>IF(ISERROR(計算１!H5799),9999,計算１!H5799)</f>
        <v>16</v>
      </c>
      <c r="V251" s="1">
        <f>IF(ISERROR(計算１!H5800),9999,計算１!H5800)</f>
        <v>17</v>
      </c>
      <c r="W251" s="1">
        <f>IF(ISERROR(計算１!H5801),9999,計算１!H5801)</f>
        <v>17</v>
      </c>
      <c r="X251" s="1">
        <f>IF(ISERROR(計算１!H5802),9999,計算１!H5802)</f>
        <v>16</v>
      </c>
      <c r="Y251" s="1">
        <f>IF(ISERROR(計算１!H5803),9999,計算１!H5803)</f>
        <v>15</v>
      </c>
      <c r="Z251" s="1">
        <f>IF(ISERROR(計算１!H5804),9999,計算１!H5804)</f>
        <v>13</v>
      </c>
      <c r="AA251" s="1">
        <f>IF(ISERROR(計算１!H5805),9999,計算１!H5805)</f>
        <v>10</v>
      </c>
      <c r="AB251" s="1">
        <f>IF(ISERROR(計算１!H5806),9999,計算１!H5806)</f>
        <v>8</v>
      </c>
      <c r="AC251" s="1">
        <f>IF(ISERROR(計算１!H5807),9999,計算１!H5807)</f>
        <v>5</v>
      </c>
      <c r="AD251" s="1">
        <f>IF(ISERROR(計算１!H5808),9999,計算１!H5808)</f>
        <v>4</v>
      </c>
      <c r="AE251" s="1">
        <f>IF(ISERROR(計算１!H5809),9999,計算１!H5809)</f>
        <v>3</v>
      </c>
    </row>
    <row r="252" spans="1:31" x14ac:dyDescent="0.55000000000000004">
      <c r="A252" s="1">
        <f>値貼り付け用シート!A252</f>
        <v>2026</v>
      </c>
      <c r="B252" s="2">
        <f>値貼り付け用シート!B252</f>
        <v>99999999</v>
      </c>
      <c r="C252" s="1">
        <f>値貼り付け用シート!C252</f>
        <v>999</v>
      </c>
      <c r="D252" s="3">
        <f>値貼り付け用シート!D252</f>
        <v>6</v>
      </c>
      <c r="E252" s="1" t="str">
        <f>値貼り付け用シート!E252</f>
        <v>PPB</v>
      </c>
      <c r="F252" s="3">
        <f>値貼り付け用シート!F252</f>
        <v>11</v>
      </c>
      <c r="G252" s="3">
        <f>値貼り付け用シート!G252</f>
        <v>28</v>
      </c>
      <c r="H252" s="1">
        <f>IF(ISERROR(計算１!H5810),9999,計算１!H5810)</f>
        <v>3</v>
      </c>
      <c r="I252" s="1">
        <f>IF(ISERROR(計算１!H5811),9999,計算１!H5811)</f>
        <v>3</v>
      </c>
      <c r="J252" s="1">
        <f>IF(ISERROR(計算１!H5812),9999,計算１!H5812)</f>
        <v>3</v>
      </c>
      <c r="K252" s="1">
        <f>IF(ISERROR(計算１!H5813),9999,計算１!H5813)</f>
        <v>3</v>
      </c>
      <c r="L252" s="1">
        <f>IF(ISERROR(計算１!H5814),9999,計算１!H5814)</f>
        <v>5</v>
      </c>
      <c r="M252" s="1">
        <f>IF(ISERROR(計算１!H5815),9999,計算１!H5815)</f>
        <v>5</v>
      </c>
      <c r="N252" s="1">
        <f>IF(ISERROR(計算１!H5816),9999,計算１!H5816)</f>
        <v>5</v>
      </c>
      <c r="O252" s="1">
        <f>IF(ISERROR(計算１!H5817),9999,計算１!H5817)</f>
        <v>5</v>
      </c>
      <c r="P252" s="1">
        <f>IF(ISERROR(計算１!H5818),9999,計算１!H5818)</f>
        <v>6</v>
      </c>
      <c r="Q252" s="1">
        <f>IF(ISERROR(計算１!H5819),9999,計算１!H5819)</f>
        <v>6</v>
      </c>
      <c r="R252" s="1">
        <f>IF(ISERROR(計算１!H5820),9999,計算１!H5820)</f>
        <v>7</v>
      </c>
      <c r="S252" s="1">
        <f>IF(ISERROR(計算１!H5821),9999,計算１!H5821)</f>
        <v>8</v>
      </c>
      <c r="T252" s="1">
        <f>IF(ISERROR(計算１!H5822),9999,計算１!H5822)</f>
        <v>9</v>
      </c>
      <c r="U252" s="1">
        <f>IF(ISERROR(計算１!H5823),9999,計算１!H5823)</f>
        <v>13</v>
      </c>
      <c r="V252" s="1">
        <f>IF(ISERROR(計算１!H5824),9999,計算１!H5824)</f>
        <v>18</v>
      </c>
      <c r="W252" s="1">
        <f>IF(ISERROR(計算１!H5825),9999,計算１!H5825)</f>
        <v>23</v>
      </c>
      <c r="X252" s="1">
        <f>IF(ISERROR(計算１!H5826),9999,計算１!H5826)</f>
        <v>27</v>
      </c>
      <c r="Y252" s="1">
        <f>IF(ISERROR(計算１!H5827),9999,計算１!H5827)</f>
        <v>30</v>
      </c>
      <c r="Z252" s="1">
        <f>IF(ISERROR(計算１!H5828),9999,計算１!H5828)</f>
        <v>33</v>
      </c>
      <c r="AA252" s="1">
        <f>IF(ISERROR(計算１!H5829),9999,計算１!H5829)</f>
        <v>35</v>
      </c>
      <c r="AB252" s="1">
        <f>IF(ISERROR(計算１!H5830),9999,計算１!H5830)</f>
        <v>36</v>
      </c>
      <c r="AC252" s="1">
        <f>IF(ISERROR(計算１!H5831),9999,計算１!H5831)</f>
        <v>35</v>
      </c>
      <c r="AD252" s="1">
        <f>IF(ISERROR(計算１!H5832),9999,計算１!H5832)</f>
        <v>34</v>
      </c>
      <c r="AE252" s="1">
        <f>IF(ISERROR(計算１!H5833),9999,計算１!H5833)</f>
        <v>33</v>
      </c>
    </row>
    <row r="253" spans="1:31" x14ac:dyDescent="0.55000000000000004">
      <c r="A253" s="1">
        <f>値貼り付け用シート!A253</f>
        <v>2026</v>
      </c>
      <c r="B253" s="2">
        <f>値貼り付け用シート!B253</f>
        <v>99999999</v>
      </c>
      <c r="C253" s="1">
        <f>値貼り付け用シート!C253</f>
        <v>999</v>
      </c>
      <c r="D253" s="3">
        <f>値貼り付け用シート!D253</f>
        <v>6</v>
      </c>
      <c r="E253" s="1" t="str">
        <f>値貼り付け用シート!E253</f>
        <v>PPB</v>
      </c>
      <c r="F253" s="3">
        <f>値貼り付け用シート!F253</f>
        <v>11</v>
      </c>
      <c r="G253" s="3">
        <f>値貼り付け用シート!G253</f>
        <v>29</v>
      </c>
      <c r="H253" s="1">
        <f>IF(ISERROR(計算１!H5834),9999,計算１!H5834)</f>
        <v>32</v>
      </c>
      <c r="I253" s="1">
        <f>IF(ISERROR(計算１!H5835),9999,計算１!H5835)</f>
        <v>30</v>
      </c>
      <c r="J253" s="1">
        <f>IF(ISERROR(計算１!H5836),9999,計算１!H5836)</f>
        <v>29</v>
      </c>
      <c r="K253" s="1">
        <f>IF(ISERROR(計算１!H5837),9999,計算１!H5837)</f>
        <v>27</v>
      </c>
      <c r="L253" s="1">
        <f>IF(ISERROR(計算１!H5838),9999,計算１!H5838)</f>
        <v>26</v>
      </c>
      <c r="M253" s="1">
        <f>IF(ISERROR(計算１!H5839),9999,計算１!H5839)</f>
        <v>25</v>
      </c>
      <c r="N253" s="1">
        <f>IF(ISERROR(計算１!H5840),9999,計算１!H5840)</f>
        <v>23</v>
      </c>
      <c r="O253" s="1">
        <f>IF(ISERROR(計算１!H5841),9999,計算１!H5841)</f>
        <v>21</v>
      </c>
      <c r="P253" s="1">
        <f>IF(ISERROR(計算１!H5842),9999,計算１!H5842)</f>
        <v>19</v>
      </c>
      <c r="Q253" s="1">
        <f>IF(ISERROR(計算１!H5843),9999,計算１!H5843)</f>
        <v>19</v>
      </c>
      <c r="R253" s="1">
        <f>IF(ISERROR(計算１!H5844),9999,計算１!H5844)</f>
        <v>19</v>
      </c>
      <c r="S253" s="1">
        <f>IF(ISERROR(計算１!H5845),9999,計算１!H5845)</f>
        <v>20</v>
      </c>
      <c r="T253" s="1">
        <f>IF(ISERROR(計算１!H5846),9999,計算１!H5846)</f>
        <v>22</v>
      </c>
      <c r="U253" s="1">
        <f>IF(ISERROR(計算１!H5847),9999,計算１!H5847)</f>
        <v>23</v>
      </c>
      <c r="V253" s="1">
        <f>IF(ISERROR(計算１!H5848),9999,計算１!H5848)</f>
        <v>25</v>
      </c>
      <c r="W253" s="1">
        <f>IF(ISERROR(計算１!H5849),9999,計算１!H5849)</f>
        <v>27</v>
      </c>
      <c r="X253" s="1">
        <f>IF(ISERROR(計算１!H5850),9999,計算１!H5850)</f>
        <v>29</v>
      </c>
      <c r="Y253" s="1">
        <f>IF(ISERROR(計算１!H5851),9999,計算１!H5851)</f>
        <v>29</v>
      </c>
      <c r="Z253" s="1">
        <f>IF(ISERROR(計算１!H5852),9999,計算１!H5852)</f>
        <v>27</v>
      </c>
      <c r="AA253" s="1">
        <f>IF(ISERROR(計算１!H5853),9999,計算１!H5853)</f>
        <v>27</v>
      </c>
      <c r="AB253" s="1">
        <f>IF(ISERROR(計算１!H5854),9999,計算１!H5854)</f>
        <v>25</v>
      </c>
      <c r="AC253" s="1">
        <f>IF(ISERROR(計算１!H5855),9999,計算１!H5855)</f>
        <v>23</v>
      </c>
      <c r="AD253" s="1">
        <f>IF(ISERROR(計算１!H5856),9999,計算１!H5856)</f>
        <v>22</v>
      </c>
      <c r="AE253" s="1">
        <f>IF(ISERROR(計算１!H5857),9999,計算１!H5857)</f>
        <v>20</v>
      </c>
    </row>
    <row r="254" spans="1:31" x14ac:dyDescent="0.55000000000000004">
      <c r="A254" s="1">
        <f>値貼り付け用シート!A254</f>
        <v>2026</v>
      </c>
      <c r="B254" s="2">
        <f>値貼り付け用シート!B254</f>
        <v>99999999</v>
      </c>
      <c r="C254" s="1">
        <f>値貼り付け用シート!C254</f>
        <v>999</v>
      </c>
      <c r="D254" s="3">
        <f>値貼り付け用シート!D254</f>
        <v>6</v>
      </c>
      <c r="E254" s="1" t="str">
        <f>値貼り付け用シート!E254</f>
        <v>PPB</v>
      </c>
      <c r="F254" s="3">
        <f>値貼り付け用シート!F254</f>
        <v>11</v>
      </c>
      <c r="G254" s="3">
        <f>値貼り付け用シート!G254</f>
        <v>30</v>
      </c>
      <c r="H254" s="1">
        <f>IF(ISERROR(計算１!H5858),9999,計算１!H5858)</f>
        <v>19</v>
      </c>
      <c r="I254" s="1">
        <f>IF(ISERROR(計算１!H5859),9999,計算１!H5859)</f>
        <v>19</v>
      </c>
      <c r="J254" s="1">
        <f>IF(ISERROR(計算１!H5860),9999,計算１!H5860)</f>
        <v>20</v>
      </c>
      <c r="K254" s="1">
        <f>IF(ISERROR(計算１!H5861),9999,計算１!H5861)</f>
        <v>20</v>
      </c>
      <c r="L254" s="1">
        <f>IF(ISERROR(計算１!H5862),9999,計算１!H5862)</f>
        <v>19</v>
      </c>
      <c r="M254" s="1">
        <f>IF(ISERROR(計算１!H5863),9999,計算１!H5863)</f>
        <v>19</v>
      </c>
      <c r="N254" s="1">
        <f>IF(ISERROR(計算１!H5864),9999,計算１!H5864)</f>
        <v>19</v>
      </c>
      <c r="O254" s="1">
        <f>IF(ISERROR(計算１!H5865),9999,計算１!H5865)</f>
        <v>19</v>
      </c>
      <c r="P254" s="1">
        <f>IF(ISERROR(計算１!H5866),9999,計算１!H5866)</f>
        <v>19</v>
      </c>
      <c r="Q254" s="1">
        <f>IF(ISERROR(計算１!H5867),9999,計算１!H5867)</f>
        <v>19</v>
      </c>
      <c r="R254" s="1">
        <f>IF(ISERROR(計算１!H5868),9999,計算１!H5868)</f>
        <v>19</v>
      </c>
      <c r="S254" s="1">
        <f>IF(ISERROR(計算１!H5869),9999,計算１!H5869)</f>
        <v>19</v>
      </c>
      <c r="T254" s="1">
        <f>IF(ISERROR(計算１!H5870),9999,計算１!H5870)</f>
        <v>20</v>
      </c>
      <c r="U254" s="1">
        <f>IF(ISERROR(計算１!H5871),9999,計算１!H5871)</f>
        <v>22</v>
      </c>
      <c r="V254" s="1">
        <f>IF(ISERROR(計算１!H5872),9999,計算１!H5872)</f>
        <v>24</v>
      </c>
      <c r="W254" s="1">
        <f>IF(ISERROR(計算１!H5873),9999,計算１!H5873)</f>
        <v>27</v>
      </c>
      <c r="X254" s="1">
        <f>IF(ISERROR(計算１!H5874),9999,計算１!H5874)</f>
        <v>29</v>
      </c>
      <c r="Y254" s="1">
        <f>IF(ISERROR(計算１!H5875),9999,計算１!H5875)</f>
        <v>30</v>
      </c>
      <c r="Z254" s="1">
        <f>IF(ISERROR(計算１!H5876),9999,計算１!H5876)</f>
        <v>31</v>
      </c>
      <c r="AA254" s="1">
        <f>IF(ISERROR(計算１!H5877),9999,計算１!H5877)</f>
        <v>32</v>
      </c>
      <c r="AB254" s="1">
        <f>IF(ISERROR(計算１!H5878),9999,計算１!H5878)</f>
        <v>32</v>
      </c>
      <c r="AC254" s="1">
        <f>IF(ISERROR(計算１!H5879),9999,計算１!H5879)</f>
        <v>32</v>
      </c>
      <c r="AD254" s="1">
        <f>IF(ISERROR(計算１!H5880),9999,計算１!H5880)</f>
        <v>31</v>
      </c>
      <c r="AE254" s="1">
        <f>IF(ISERROR(計算１!H5881),9999,計算１!H5881)</f>
        <v>30</v>
      </c>
    </row>
    <row r="255" spans="1:31" x14ac:dyDescent="0.55000000000000004">
      <c r="A255" s="1">
        <f>値貼り付け用シート!A255</f>
        <v>2026</v>
      </c>
      <c r="B255" s="2">
        <f>値貼り付け用シート!B255</f>
        <v>99999999</v>
      </c>
      <c r="C255" s="1">
        <f>値貼り付け用シート!C255</f>
        <v>999</v>
      </c>
      <c r="D255" s="3">
        <f>値貼り付け用シート!D255</f>
        <v>6</v>
      </c>
      <c r="E255" s="1" t="str">
        <f>値貼り付け用シート!E255</f>
        <v>PPB</v>
      </c>
      <c r="F255" s="3">
        <f>値貼り付け用シート!F255</f>
        <v>12</v>
      </c>
      <c r="G255" s="3">
        <f>値貼り付け用シート!G255</f>
        <v>1</v>
      </c>
      <c r="H255" s="1">
        <f>IF(ISERROR(計算１!H5882),9999,計算１!H5882)</f>
        <v>30</v>
      </c>
      <c r="I255" s="1">
        <f>IF(ISERROR(計算１!H5883),9999,計算１!H5883)</f>
        <v>30</v>
      </c>
      <c r="J255" s="1">
        <f>IF(ISERROR(計算１!H5884),9999,計算１!H5884)</f>
        <v>29</v>
      </c>
      <c r="K255" s="1">
        <f>IF(ISERROR(計算１!H5885),9999,計算１!H5885)</f>
        <v>29</v>
      </c>
      <c r="L255" s="1">
        <f>IF(ISERROR(計算１!H5886),9999,計算１!H5886)</f>
        <v>28</v>
      </c>
      <c r="M255" s="1">
        <f>IF(ISERROR(計算１!H5887),9999,計算１!H5887)</f>
        <v>28</v>
      </c>
      <c r="N255" s="1">
        <f>IF(ISERROR(計算１!H5888),9999,計算１!H5888)</f>
        <v>27</v>
      </c>
      <c r="O255" s="1">
        <f>IF(ISERROR(計算１!H5889),9999,計算１!H5889)</f>
        <v>26</v>
      </c>
      <c r="P255" s="1">
        <f>IF(ISERROR(計算１!H5890),9999,計算１!H5890)</f>
        <v>25</v>
      </c>
      <c r="Q255" s="1">
        <f>IF(ISERROR(計算１!H5891),9999,計算１!H5891)</f>
        <v>24</v>
      </c>
      <c r="R255" s="1">
        <f>IF(ISERROR(計算１!H5892),9999,計算１!H5892)</f>
        <v>23</v>
      </c>
      <c r="S255" s="1">
        <f>IF(ISERROR(計算１!H5893),9999,計算１!H5893)</f>
        <v>23</v>
      </c>
      <c r="T255" s="1">
        <f>IF(ISERROR(計算１!H5894),9999,計算１!H5894)</f>
        <v>23</v>
      </c>
      <c r="U255" s="1">
        <f>IF(ISERROR(計算１!H5895),9999,計算１!H5895)</f>
        <v>21</v>
      </c>
      <c r="V255" s="1">
        <f>IF(ISERROR(計算１!H5896),9999,計算１!H5896)</f>
        <v>20</v>
      </c>
      <c r="W255" s="1">
        <f>IF(ISERROR(計算１!H5897),9999,計算１!H5897)</f>
        <v>20</v>
      </c>
      <c r="X255" s="1">
        <f>IF(ISERROR(計算１!H5898),9999,計算１!H5898)</f>
        <v>20</v>
      </c>
      <c r="Y255" s="1">
        <f>IF(ISERROR(計算１!H5899),9999,計算１!H5899)</f>
        <v>18</v>
      </c>
      <c r="Z255" s="1">
        <f>IF(ISERROR(計算１!H5900),9999,計算１!H5900)</f>
        <v>16</v>
      </c>
      <c r="AA255" s="1">
        <f>IF(ISERROR(計算１!H5901),9999,計算１!H5901)</f>
        <v>13</v>
      </c>
      <c r="AB255" s="1">
        <f>IF(ISERROR(計算１!H5902),9999,計算１!H5902)</f>
        <v>10</v>
      </c>
      <c r="AC255" s="1">
        <f>IF(ISERROR(計算１!H5903),9999,計算１!H5903)</f>
        <v>9</v>
      </c>
      <c r="AD255" s="1">
        <f>IF(ISERROR(計算１!H5904),9999,計算１!H5904)</f>
        <v>7</v>
      </c>
      <c r="AE255" s="1">
        <f>IF(ISERROR(計算１!H5905),9999,計算１!H5905)</f>
        <v>5</v>
      </c>
    </row>
    <row r="256" spans="1:31" x14ac:dyDescent="0.55000000000000004">
      <c r="A256" s="1">
        <f>値貼り付け用シート!A256</f>
        <v>2026</v>
      </c>
      <c r="B256" s="2">
        <f>値貼り付け用シート!B256</f>
        <v>99999999</v>
      </c>
      <c r="C256" s="1">
        <f>値貼り付け用シート!C256</f>
        <v>999</v>
      </c>
      <c r="D256" s="3">
        <f>値貼り付け用シート!D256</f>
        <v>6</v>
      </c>
      <c r="E256" s="1" t="str">
        <f>値貼り付け用シート!E256</f>
        <v>PPB</v>
      </c>
      <c r="F256" s="3">
        <f>値貼り付け用シート!F256</f>
        <v>12</v>
      </c>
      <c r="G256" s="3">
        <f>値貼り付け用シート!G256</f>
        <v>2</v>
      </c>
      <c r="H256" s="1">
        <f>IF(ISERROR(計算１!H5906),9999,計算１!H5906)</f>
        <v>4</v>
      </c>
      <c r="I256" s="1">
        <f>IF(ISERROR(計算１!H5907),9999,計算１!H5907)</f>
        <v>4</v>
      </c>
      <c r="J256" s="1">
        <f>IF(ISERROR(計算１!H5908),9999,計算１!H5908)</f>
        <v>5</v>
      </c>
      <c r="K256" s="1">
        <f>IF(ISERROR(計算１!H5909),9999,計算１!H5909)</f>
        <v>5</v>
      </c>
      <c r="L256" s="1">
        <f>IF(ISERROR(計算１!H5910),9999,計算１!H5910)</f>
        <v>5</v>
      </c>
      <c r="M256" s="1">
        <f>IF(ISERROR(計算１!H5911),9999,計算１!H5911)</f>
        <v>5</v>
      </c>
      <c r="N256" s="1">
        <f>IF(ISERROR(計算１!H5912),9999,計算１!H5912)</f>
        <v>6</v>
      </c>
      <c r="O256" s="1">
        <f>IF(ISERROR(計算１!H5913),9999,計算１!H5913)</f>
        <v>7</v>
      </c>
      <c r="P256" s="1">
        <f>IF(ISERROR(計算１!H5914),9999,計算１!H5914)</f>
        <v>8</v>
      </c>
      <c r="Q256" s="1">
        <f>IF(ISERROR(計算１!H5915),9999,計算１!H5915)</f>
        <v>8</v>
      </c>
      <c r="R256" s="1">
        <f>IF(ISERROR(計算１!H5916),9999,計算１!H5916)</f>
        <v>10</v>
      </c>
      <c r="S256" s="1">
        <f>IF(ISERROR(計算１!H5917),9999,計算１!H5917)</f>
        <v>12</v>
      </c>
      <c r="T256" s="1">
        <f>IF(ISERROR(計算１!H5918),9999,計算１!H5918)</f>
        <v>15</v>
      </c>
      <c r="U256" s="1">
        <f>IF(ISERROR(計算１!H5919),9999,計算１!H5919)</f>
        <v>18</v>
      </c>
      <c r="V256" s="1">
        <f>IF(ISERROR(計算１!H5920),9999,計算１!H5920)</f>
        <v>21</v>
      </c>
      <c r="W256" s="1">
        <f>IF(ISERROR(計算１!H5921),9999,計算１!H5921)</f>
        <v>25</v>
      </c>
      <c r="X256" s="1">
        <f>IF(ISERROR(計算１!H5922),9999,計算１!H5922)</f>
        <v>26</v>
      </c>
      <c r="Y256" s="1">
        <f>IF(ISERROR(計算１!H5923),9999,計算１!H5923)</f>
        <v>27</v>
      </c>
      <c r="Z256" s="1">
        <f>IF(ISERROR(計算１!H5924),9999,計算１!H5924)</f>
        <v>27</v>
      </c>
      <c r="AA256" s="1">
        <f>IF(ISERROR(計算１!H5925),9999,計算１!H5925)</f>
        <v>26</v>
      </c>
      <c r="AB256" s="1">
        <f>IF(ISERROR(計算１!H5926),9999,計算１!H5926)</f>
        <v>25</v>
      </c>
      <c r="AC256" s="1">
        <f>IF(ISERROR(計算１!H5927),9999,計算１!H5927)</f>
        <v>24</v>
      </c>
      <c r="AD256" s="1">
        <f>IF(ISERROR(計算１!H5928),9999,計算１!H5928)</f>
        <v>23</v>
      </c>
      <c r="AE256" s="1">
        <f>IF(ISERROR(計算１!H5929),9999,計算１!H5929)</f>
        <v>20</v>
      </c>
    </row>
    <row r="257" spans="1:31" x14ac:dyDescent="0.55000000000000004">
      <c r="A257" s="1">
        <f>値貼り付け用シート!A257</f>
        <v>2026</v>
      </c>
      <c r="B257" s="2">
        <f>値貼り付け用シート!B257</f>
        <v>99999999</v>
      </c>
      <c r="C257" s="1">
        <f>値貼り付け用シート!C257</f>
        <v>999</v>
      </c>
      <c r="D257" s="3">
        <f>値貼り付け用シート!D257</f>
        <v>6</v>
      </c>
      <c r="E257" s="1" t="str">
        <f>値貼り付け用シート!E257</f>
        <v>PPB</v>
      </c>
      <c r="F257" s="3">
        <f>値貼り付け用シート!F257</f>
        <v>12</v>
      </c>
      <c r="G257" s="3">
        <f>値貼り付け用シート!G257</f>
        <v>3</v>
      </c>
      <c r="H257" s="1">
        <f>IF(ISERROR(計算１!H5930),9999,計算１!H5930)</f>
        <v>18</v>
      </c>
      <c r="I257" s="1">
        <f>IF(ISERROR(計算１!H5931),9999,計算１!H5931)</f>
        <v>15</v>
      </c>
      <c r="J257" s="1">
        <f>IF(ISERROR(計算１!H5932),9999,計算１!H5932)</f>
        <v>14</v>
      </c>
      <c r="K257" s="1">
        <f>IF(ISERROR(計算１!H5933),9999,計算１!H5933)</f>
        <v>14</v>
      </c>
      <c r="L257" s="1">
        <f>IF(ISERROR(計算１!H5934),9999,計算１!H5934)</f>
        <v>13</v>
      </c>
      <c r="M257" s="1">
        <f>IF(ISERROR(計算１!H5935),9999,計算１!H5935)</f>
        <v>12</v>
      </c>
      <c r="N257" s="1">
        <f>IF(ISERROR(計算１!H5936),9999,計算１!H5936)</f>
        <v>11</v>
      </c>
      <c r="O257" s="1">
        <f>IF(ISERROR(計算１!H5937),9999,計算１!H5937)</f>
        <v>11</v>
      </c>
      <c r="P257" s="1">
        <f>IF(ISERROR(計算１!H5938),9999,計算１!H5938)</f>
        <v>11</v>
      </c>
      <c r="Q257" s="1">
        <f>IF(ISERROR(計算１!H5939),9999,計算１!H5939)</f>
        <v>13</v>
      </c>
      <c r="R257" s="1">
        <f>IF(ISERROR(計算１!H5940),9999,計算１!H5940)</f>
        <v>14</v>
      </c>
      <c r="S257" s="1">
        <f>IF(ISERROR(計算１!H5941),9999,計算１!H5941)</f>
        <v>16</v>
      </c>
      <c r="T257" s="1">
        <f>IF(ISERROR(計算１!H5942),9999,計算１!H5942)</f>
        <v>18</v>
      </c>
      <c r="U257" s="1">
        <f>IF(ISERROR(計算１!H5943),9999,計算１!H5943)</f>
        <v>21</v>
      </c>
      <c r="V257" s="1">
        <f>IF(ISERROR(計算１!H5944),9999,計算１!H5944)</f>
        <v>24</v>
      </c>
      <c r="W257" s="1">
        <f>IF(ISERROR(計算１!H5945),9999,計算１!H5945)</f>
        <v>28</v>
      </c>
      <c r="X257" s="1">
        <f>IF(ISERROR(計算１!H5946),9999,計算１!H5946)</f>
        <v>30</v>
      </c>
      <c r="Y257" s="1">
        <f>IF(ISERROR(計算１!H5947),9999,計算１!H5947)</f>
        <v>32</v>
      </c>
      <c r="Z257" s="1">
        <f>IF(ISERROR(計算１!H5948),9999,計算１!H5948)</f>
        <v>33</v>
      </c>
      <c r="AA257" s="1">
        <f>IF(ISERROR(計算１!H5949),9999,計算１!H5949)</f>
        <v>34</v>
      </c>
      <c r="AB257" s="1">
        <f>IF(ISERROR(計算１!H5950),9999,計算１!H5950)</f>
        <v>34</v>
      </c>
      <c r="AC257" s="1">
        <f>IF(ISERROR(計算１!H5951),9999,計算１!H5951)</f>
        <v>33</v>
      </c>
      <c r="AD257" s="1">
        <f>IF(ISERROR(計算１!H5952),9999,計算１!H5952)</f>
        <v>32</v>
      </c>
      <c r="AE257" s="1">
        <f>IF(ISERROR(計算１!H5953),9999,計算１!H5953)</f>
        <v>31</v>
      </c>
    </row>
    <row r="258" spans="1:31" x14ac:dyDescent="0.55000000000000004">
      <c r="A258" s="1">
        <f>値貼り付け用シート!A258</f>
        <v>2026</v>
      </c>
      <c r="B258" s="2">
        <f>値貼り付け用シート!B258</f>
        <v>99999999</v>
      </c>
      <c r="C258" s="1">
        <f>値貼り付け用シート!C258</f>
        <v>999</v>
      </c>
      <c r="D258" s="3">
        <f>値貼り付け用シート!D258</f>
        <v>6</v>
      </c>
      <c r="E258" s="1" t="str">
        <f>値貼り付け用シート!E258</f>
        <v>PPB</v>
      </c>
      <c r="F258" s="3">
        <f>値貼り付け用シート!F258</f>
        <v>12</v>
      </c>
      <c r="G258" s="3">
        <f>値貼り付け用シート!G258</f>
        <v>4</v>
      </c>
      <c r="H258" s="1">
        <f>IF(ISERROR(計算１!H5954),9999,計算１!H5954)</f>
        <v>30</v>
      </c>
      <c r="I258" s="1">
        <f>IF(ISERROR(計算１!H5955),9999,計算１!H5955)</f>
        <v>30</v>
      </c>
      <c r="J258" s="1">
        <f>IF(ISERROR(計算１!H5956),9999,計算１!H5956)</f>
        <v>31</v>
      </c>
      <c r="K258" s="1">
        <f>IF(ISERROR(計算１!H5957),9999,計算１!H5957)</f>
        <v>30</v>
      </c>
      <c r="L258" s="1">
        <f>IF(ISERROR(計算１!H5958),9999,計算１!H5958)</f>
        <v>29</v>
      </c>
      <c r="M258" s="1">
        <f>IF(ISERROR(計算１!H5959),9999,計算１!H5959)</f>
        <v>27</v>
      </c>
      <c r="N258" s="1">
        <f>IF(ISERROR(計算１!H5960),9999,計算１!H5960)</f>
        <v>26</v>
      </c>
      <c r="O258" s="1">
        <f>IF(ISERROR(計算１!H5961),9999,計算１!H5961)</f>
        <v>23</v>
      </c>
      <c r="P258" s="1">
        <f>IF(ISERROR(計算１!H5962),9999,計算１!H5962)</f>
        <v>22</v>
      </c>
      <c r="Q258" s="1">
        <f>IF(ISERROR(計算１!H5963),9999,計算１!H5963)</f>
        <v>21</v>
      </c>
      <c r="R258" s="1">
        <f>IF(ISERROR(計算１!H5964),9999,計算１!H5964)</f>
        <v>21</v>
      </c>
      <c r="S258" s="1">
        <f>IF(ISERROR(計算１!H5965),9999,計算１!H5965)</f>
        <v>22</v>
      </c>
      <c r="T258" s="1">
        <f>IF(ISERROR(計算１!H5966),9999,計算１!H5966)</f>
        <v>23</v>
      </c>
      <c r="U258" s="1">
        <f>IF(ISERROR(計算１!H5967),9999,計算１!H5967)</f>
        <v>25</v>
      </c>
      <c r="V258" s="1">
        <f>IF(ISERROR(計算１!H5968),9999,計算１!H5968)</f>
        <v>27</v>
      </c>
      <c r="W258" s="1">
        <f>IF(ISERROR(計算１!H5969),9999,計算１!H5969)</f>
        <v>27</v>
      </c>
      <c r="X258" s="1">
        <f>IF(ISERROR(計算１!H5970),9999,計算１!H5970)</f>
        <v>27</v>
      </c>
      <c r="Y258" s="1">
        <f>IF(ISERROR(計算１!H5971),9999,計算１!H5971)</f>
        <v>25</v>
      </c>
      <c r="Z258" s="1">
        <f>IF(ISERROR(計算１!H5972),9999,計算１!H5972)</f>
        <v>21</v>
      </c>
      <c r="AA258" s="1">
        <f>IF(ISERROR(計算１!H5973),9999,計算１!H5973)</f>
        <v>18</v>
      </c>
      <c r="AB258" s="1">
        <f>IF(ISERROR(計算１!H5974),9999,計算１!H5974)</f>
        <v>14</v>
      </c>
      <c r="AC258" s="1">
        <f>IF(ISERROR(計算１!H5975),9999,計算１!H5975)</f>
        <v>9</v>
      </c>
      <c r="AD258" s="1">
        <f>IF(ISERROR(計算１!H5976),9999,計算１!H5976)</f>
        <v>5</v>
      </c>
      <c r="AE258" s="1">
        <f>IF(ISERROR(計算１!H5977),9999,計算１!H5977)</f>
        <v>3</v>
      </c>
    </row>
    <row r="259" spans="1:31" x14ac:dyDescent="0.55000000000000004">
      <c r="A259" s="1">
        <f>値貼り付け用シート!A259</f>
        <v>2026</v>
      </c>
      <c r="B259" s="2">
        <f>値貼り付け用シート!B259</f>
        <v>99999999</v>
      </c>
      <c r="C259" s="1">
        <f>値貼り付け用シート!C259</f>
        <v>999</v>
      </c>
      <c r="D259" s="3">
        <f>値貼り付け用シート!D259</f>
        <v>6</v>
      </c>
      <c r="E259" s="1" t="str">
        <f>値貼り付け用シート!E259</f>
        <v>PPB</v>
      </c>
      <c r="F259" s="3">
        <f>値貼り付け用シート!F259</f>
        <v>12</v>
      </c>
      <c r="G259" s="3">
        <f>値貼り付け用シート!G259</f>
        <v>5</v>
      </c>
      <c r="H259" s="1">
        <f>IF(ISERROR(計算１!H5978),9999,計算１!H5978)</f>
        <v>2</v>
      </c>
      <c r="I259" s="1">
        <f>IF(ISERROR(計算１!H5979),9999,計算１!H5979)</f>
        <v>2</v>
      </c>
      <c r="J259" s="1">
        <f>IF(ISERROR(計算１!H5980),9999,計算１!H5980)</f>
        <v>2</v>
      </c>
      <c r="K259" s="1">
        <f>IF(ISERROR(計算１!H5981),9999,計算１!H5981)</f>
        <v>3</v>
      </c>
      <c r="L259" s="1">
        <f>IF(ISERROR(計算１!H5982),9999,計算１!H5982)</f>
        <v>5</v>
      </c>
      <c r="M259" s="1">
        <f>IF(ISERROR(計算１!H5983),9999,計算１!H5983)</f>
        <v>6</v>
      </c>
      <c r="N259" s="1">
        <f>IF(ISERROR(計算１!H5984),9999,計算１!H5984)</f>
        <v>7</v>
      </c>
      <c r="O259" s="1">
        <f>IF(ISERROR(計算１!H5985),9999,計算１!H5985)</f>
        <v>7</v>
      </c>
      <c r="P259" s="1">
        <f>IF(ISERROR(計算１!H5986),9999,計算１!H5986)</f>
        <v>8</v>
      </c>
      <c r="Q259" s="1">
        <f>IF(ISERROR(計算１!H5987),9999,計算１!H5987)</f>
        <v>8</v>
      </c>
      <c r="R259" s="1">
        <f>IF(ISERROR(計算１!H5988),9999,計算１!H5988)</f>
        <v>8</v>
      </c>
      <c r="S259" s="1">
        <f>IF(ISERROR(計算１!H5989),9999,計算１!H5989)</f>
        <v>7</v>
      </c>
      <c r="T259" s="1">
        <f>IF(ISERROR(計算１!H5990),9999,計算１!H5990)</f>
        <v>7</v>
      </c>
      <c r="U259" s="1">
        <f>IF(ISERROR(計算１!H5991),9999,計算１!H5991)</f>
        <v>7</v>
      </c>
      <c r="V259" s="1">
        <f>IF(ISERROR(計算１!H5992),9999,計算１!H5992)</f>
        <v>7</v>
      </c>
      <c r="W259" s="1">
        <f>IF(ISERROR(計算１!H5993),9999,計算１!H5993)</f>
        <v>8</v>
      </c>
      <c r="X259" s="1">
        <f>IF(ISERROR(計算１!H5994),9999,計算１!H5994)</f>
        <v>8</v>
      </c>
      <c r="Y259" s="1">
        <f>IF(ISERROR(計算１!H5995),9999,計算１!H5995)</f>
        <v>9</v>
      </c>
      <c r="Z259" s="1">
        <f>IF(ISERROR(計算１!H5996),9999,計算１!H5996)</f>
        <v>9</v>
      </c>
      <c r="AA259" s="1">
        <f>IF(ISERROR(計算１!H5997),9999,計算１!H5997)</f>
        <v>9</v>
      </c>
      <c r="AB259" s="1">
        <f>IF(ISERROR(計算１!H5998),9999,計算１!H5998)</f>
        <v>9</v>
      </c>
      <c r="AC259" s="1">
        <f>IF(ISERROR(計算１!H5999),9999,計算１!H5999)</f>
        <v>9</v>
      </c>
      <c r="AD259" s="1">
        <f>IF(ISERROR(計算１!H6000),9999,計算１!H6000)</f>
        <v>8</v>
      </c>
      <c r="AE259" s="1">
        <f>IF(ISERROR(計算１!H6001),9999,計算１!H6001)</f>
        <v>8</v>
      </c>
    </row>
    <row r="260" spans="1:31" x14ac:dyDescent="0.55000000000000004">
      <c r="A260" s="1">
        <f>値貼り付け用シート!A260</f>
        <v>2026</v>
      </c>
      <c r="B260" s="2">
        <f>値貼り付け用シート!B260</f>
        <v>99999999</v>
      </c>
      <c r="C260" s="1">
        <f>値貼り付け用シート!C260</f>
        <v>999</v>
      </c>
      <c r="D260" s="3">
        <f>値貼り付け用シート!D260</f>
        <v>6</v>
      </c>
      <c r="E260" s="1" t="str">
        <f>値貼り付け用シート!E260</f>
        <v>PPB</v>
      </c>
      <c r="F260" s="3">
        <f>値貼り付け用シート!F260</f>
        <v>12</v>
      </c>
      <c r="G260" s="3">
        <f>値貼り付け用シート!G260</f>
        <v>6</v>
      </c>
      <c r="H260" s="1">
        <f>IF(ISERROR(計算１!H6002),9999,計算１!H6002)</f>
        <v>8</v>
      </c>
      <c r="I260" s="1">
        <f>IF(ISERROR(計算１!H6003),9999,計算１!H6003)</f>
        <v>8</v>
      </c>
      <c r="J260" s="1">
        <f>IF(ISERROR(計算１!H6004),9999,計算１!H6004)</f>
        <v>8</v>
      </c>
      <c r="K260" s="1">
        <f>IF(ISERROR(計算１!H6005),9999,計算１!H6005)</f>
        <v>8</v>
      </c>
      <c r="L260" s="1">
        <f>IF(ISERROR(計算１!H6006),9999,計算１!H6006)</f>
        <v>9</v>
      </c>
      <c r="M260" s="1">
        <f>IF(ISERROR(計算１!H6007),9999,計算１!H6007)</f>
        <v>10</v>
      </c>
      <c r="N260" s="1">
        <f>IF(ISERROR(計算１!H6008),9999,計算１!H6008)</f>
        <v>12</v>
      </c>
      <c r="O260" s="1">
        <f>IF(ISERROR(計算１!H6009),9999,計算１!H6009)</f>
        <v>13</v>
      </c>
      <c r="P260" s="1">
        <f>IF(ISERROR(計算１!H6010),9999,計算１!H6010)</f>
        <v>13</v>
      </c>
      <c r="Q260" s="1">
        <f>IF(ISERROR(計算１!H6011),9999,計算１!H6011)</f>
        <v>14</v>
      </c>
      <c r="R260" s="1">
        <f>IF(ISERROR(計算１!H6012),9999,計算１!H6012)</f>
        <v>15</v>
      </c>
      <c r="S260" s="1">
        <f>IF(ISERROR(計算１!H6013),9999,計算１!H6013)</f>
        <v>18</v>
      </c>
      <c r="T260" s="1">
        <f>IF(ISERROR(計算１!H6014),9999,計算１!H6014)</f>
        <v>20</v>
      </c>
      <c r="U260" s="1">
        <f>IF(ISERROR(計算１!H6015),9999,計算１!H6015)</f>
        <v>23</v>
      </c>
      <c r="V260" s="1">
        <f>IF(ISERROR(計算１!H6016),9999,計算１!H6016)</f>
        <v>26</v>
      </c>
      <c r="W260" s="1">
        <f>IF(ISERROR(計算１!H6017),9999,計算１!H6017)</f>
        <v>28</v>
      </c>
      <c r="X260" s="1">
        <f>IF(ISERROR(計算１!H6018),9999,計算１!H6018)</f>
        <v>28</v>
      </c>
      <c r="Y260" s="1">
        <f>IF(ISERROR(計算１!H6019),9999,計算１!H6019)</f>
        <v>26</v>
      </c>
      <c r="Z260" s="1">
        <f>IF(ISERROR(計算１!H6020),9999,計算１!H6020)</f>
        <v>25</v>
      </c>
      <c r="AA260" s="1">
        <f>IF(ISERROR(計算１!H6021),9999,計算１!H6021)</f>
        <v>23</v>
      </c>
      <c r="AB260" s="1">
        <f>IF(ISERROR(計算１!H6022),9999,計算１!H6022)</f>
        <v>20</v>
      </c>
      <c r="AC260" s="1">
        <f>IF(ISERROR(計算１!H6023),9999,計算１!H6023)</f>
        <v>16</v>
      </c>
      <c r="AD260" s="1">
        <f>IF(ISERROR(計算１!H6024),9999,計算１!H6024)</f>
        <v>12</v>
      </c>
      <c r="AE260" s="1">
        <f>IF(ISERROR(計算１!H6025),9999,計算１!H6025)</f>
        <v>8</v>
      </c>
    </row>
    <row r="261" spans="1:31" x14ac:dyDescent="0.55000000000000004">
      <c r="A261" s="1">
        <f>値貼り付け用シート!A261</f>
        <v>2026</v>
      </c>
      <c r="B261" s="2">
        <f>値貼り付け用シート!B261</f>
        <v>99999999</v>
      </c>
      <c r="C261" s="1">
        <f>値貼り付け用シート!C261</f>
        <v>999</v>
      </c>
      <c r="D261" s="3">
        <f>値貼り付け用シート!D261</f>
        <v>6</v>
      </c>
      <c r="E261" s="1" t="str">
        <f>値貼り付け用シート!E261</f>
        <v>PPB</v>
      </c>
      <c r="F261" s="3">
        <f>値貼り付け用シート!F261</f>
        <v>12</v>
      </c>
      <c r="G261" s="3">
        <f>値貼り付け用シート!G261</f>
        <v>7</v>
      </c>
      <c r="H261" s="1">
        <f>IF(ISERROR(計算１!H6026),9999,計算１!H6026)</f>
        <v>7</v>
      </c>
      <c r="I261" s="1">
        <f>IF(ISERROR(計算１!H6027),9999,計算１!H6027)</f>
        <v>5</v>
      </c>
      <c r="J261" s="1">
        <f>IF(ISERROR(計算１!H6028),9999,計算１!H6028)</f>
        <v>4</v>
      </c>
      <c r="K261" s="1">
        <f>IF(ISERROR(計算１!H6029),9999,計算１!H6029)</f>
        <v>3</v>
      </c>
      <c r="L261" s="1">
        <f>IF(ISERROR(計算１!H6030),9999,計算１!H6030)</f>
        <v>2</v>
      </c>
      <c r="M261" s="1">
        <f>IF(ISERROR(計算１!H6031),9999,計算１!H6031)</f>
        <v>1</v>
      </c>
      <c r="N261" s="1">
        <f>IF(ISERROR(計算１!H6032),9999,計算１!H6032)</f>
        <v>1</v>
      </c>
      <c r="O261" s="1">
        <f>IF(ISERROR(計算１!H6033),9999,計算１!H6033)</f>
        <v>1</v>
      </c>
      <c r="P261" s="1">
        <f>IF(ISERROR(計算１!H6034),9999,計算１!H6034)</f>
        <v>2</v>
      </c>
      <c r="Q261" s="1">
        <f>IF(ISERROR(計算１!H6035),9999,計算１!H6035)</f>
        <v>3</v>
      </c>
      <c r="R261" s="1">
        <f>IF(ISERROR(計算１!H6036),9999,計算１!H6036)</f>
        <v>4</v>
      </c>
      <c r="S261" s="1">
        <f>IF(ISERROR(計算１!H6037),9999,計算１!H6037)</f>
        <v>7</v>
      </c>
      <c r="T261" s="1">
        <f>IF(ISERROR(計算１!H6038),9999,計算１!H6038)</f>
        <v>12</v>
      </c>
      <c r="U261" s="1">
        <f>IF(ISERROR(計算１!H6039),9999,計算１!H6039)</f>
        <v>17</v>
      </c>
      <c r="V261" s="1">
        <f>IF(ISERROR(計算１!H6040),9999,計算１!H6040)</f>
        <v>21</v>
      </c>
      <c r="W261" s="1">
        <f>IF(ISERROR(計算１!H6041),9999,計算１!H6041)</f>
        <v>25</v>
      </c>
      <c r="X261" s="1">
        <f>IF(ISERROR(計算１!H6042),9999,計算１!H6042)</f>
        <v>28</v>
      </c>
      <c r="Y261" s="1">
        <f>IF(ISERROR(計算１!H6043),9999,計算１!H6043)</f>
        <v>31</v>
      </c>
      <c r="Z261" s="1">
        <f>IF(ISERROR(計算１!H6044),9999,計算１!H6044)</f>
        <v>34</v>
      </c>
      <c r="AA261" s="1">
        <f>IF(ISERROR(計算１!H6045),9999,計算１!H6045)</f>
        <v>35</v>
      </c>
      <c r="AB261" s="1">
        <f>IF(ISERROR(計算１!H6046),9999,計算１!H6046)</f>
        <v>35</v>
      </c>
      <c r="AC261" s="1">
        <f>IF(ISERROR(計算１!H6047),9999,計算１!H6047)</f>
        <v>34</v>
      </c>
      <c r="AD261" s="1">
        <f>IF(ISERROR(計算１!H6048),9999,計算１!H6048)</f>
        <v>34</v>
      </c>
      <c r="AE261" s="1">
        <f>IF(ISERROR(計算１!H6049),9999,計算１!H6049)</f>
        <v>33</v>
      </c>
    </row>
    <row r="262" spans="1:31" x14ac:dyDescent="0.55000000000000004">
      <c r="A262" s="1">
        <f>値貼り付け用シート!A262</f>
        <v>2026</v>
      </c>
      <c r="B262" s="2">
        <f>値貼り付け用シート!B262</f>
        <v>99999999</v>
      </c>
      <c r="C262" s="1">
        <f>値貼り付け用シート!C262</f>
        <v>999</v>
      </c>
      <c r="D262" s="3">
        <f>値貼り付け用シート!D262</f>
        <v>6</v>
      </c>
      <c r="E262" s="1" t="str">
        <f>値貼り付け用シート!E262</f>
        <v>PPB</v>
      </c>
      <c r="F262" s="3">
        <f>値貼り付け用シート!F262</f>
        <v>12</v>
      </c>
      <c r="G262" s="3">
        <f>値貼り付け用シート!G262</f>
        <v>8</v>
      </c>
      <c r="H262" s="1">
        <f>IF(ISERROR(計算１!H6050),9999,計算１!H6050)</f>
        <v>34</v>
      </c>
      <c r="I262" s="1">
        <f>IF(ISERROR(計算１!H6051),9999,計算１!H6051)</f>
        <v>34</v>
      </c>
      <c r="J262" s="1">
        <f>IF(ISERROR(計算１!H6052),9999,計算１!H6052)</f>
        <v>33</v>
      </c>
      <c r="K262" s="1">
        <f>IF(ISERROR(計算１!H6053),9999,計算１!H6053)</f>
        <v>32</v>
      </c>
      <c r="L262" s="1">
        <f>IF(ISERROR(計算１!H6054),9999,計算１!H6054)</f>
        <v>31</v>
      </c>
      <c r="M262" s="1">
        <f>IF(ISERROR(計算１!H6055),9999,計算１!H6055)</f>
        <v>30</v>
      </c>
      <c r="N262" s="1">
        <f>IF(ISERROR(計算１!H6056),9999,計算１!H6056)</f>
        <v>26</v>
      </c>
      <c r="O262" s="1">
        <f>IF(ISERROR(計算１!H6057),9999,計算１!H6057)</f>
        <v>22</v>
      </c>
      <c r="P262" s="1">
        <f>IF(ISERROR(計算１!H6058),9999,計算１!H6058)</f>
        <v>20</v>
      </c>
      <c r="Q262" s="1">
        <f>IF(ISERROR(計算１!H6059),9999,計算１!H6059)</f>
        <v>17</v>
      </c>
      <c r="R262" s="1">
        <f>IF(ISERROR(計算１!H6060),9999,計算１!H6060)</f>
        <v>15</v>
      </c>
      <c r="S262" s="1">
        <f>IF(ISERROR(計算１!H6061),9999,計算１!H6061)</f>
        <v>14</v>
      </c>
      <c r="T262" s="1">
        <f>IF(ISERROR(計算１!H6062),9999,計算１!H6062)</f>
        <v>15</v>
      </c>
      <c r="U262" s="1">
        <f>IF(ISERROR(計算１!H6063),9999,計算１!H6063)</f>
        <v>16</v>
      </c>
      <c r="V262" s="1">
        <f>IF(ISERROR(計算１!H6064),9999,計算１!H6064)</f>
        <v>19</v>
      </c>
      <c r="W262" s="1">
        <f>IF(ISERROR(計算１!H6065),9999,計算１!H6065)</f>
        <v>22</v>
      </c>
      <c r="X262" s="1">
        <f>IF(ISERROR(計算１!H6066),9999,計算１!H6066)</f>
        <v>24</v>
      </c>
      <c r="Y262" s="1">
        <f>IF(ISERROR(計算１!H6067),9999,計算１!H6067)</f>
        <v>25</v>
      </c>
      <c r="Z262" s="1">
        <f>IF(ISERROR(計算１!H6068),9999,計算１!H6068)</f>
        <v>25</v>
      </c>
      <c r="AA262" s="1">
        <f>IF(ISERROR(計算１!H6069),9999,計算１!H6069)</f>
        <v>23</v>
      </c>
      <c r="AB262" s="1">
        <f>IF(ISERROR(計算１!H6070),9999,計算１!H6070)</f>
        <v>21</v>
      </c>
      <c r="AC262" s="1">
        <f>IF(ISERROR(計算１!H6071),9999,計算１!H6071)</f>
        <v>19</v>
      </c>
      <c r="AD262" s="1">
        <f>IF(ISERROR(計算１!H6072),9999,計算１!H6072)</f>
        <v>17</v>
      </c>
      <c r="AE262" s="1">
        <f>IF(ISERROR(計算１!H6073),9999,計算１!H6073)</f>
        <v>16</v>
      </c>
    </row>
    <row r="263" spans="1:31" x14ac:dyDescent="0.55000000000000004">
      <c r="A263" s="1">
        <f>値貼り付け用シート!A263</f>
        <v>2026</v>
      </c>
      <c r="B263" s="2">
        <f>値貼り付け用シート!B263</f>
        <v>99999999</v>
      </c>
      <c r="C263" s="1">
        <f>値貼り付け用シート!C263</f>
        <v>999</v>
      </c>
      <c r="D263" s="3">
        <f>値貼り付け用シート!D263</f>
        <v>6</v>
      </c>
      <c r="E263" s="1" t="str">
        <f>値貼り付け用シート!E263</f>
        <v>PPB</v>
      </c>
      <c r="F263" s="3">
        <f>値貼り付け用シート!F263</f>
        <v>12</v>
      </c>
      <c r="G263" s="3">
        <f>値貼り付け用シート!G263</f>
        <v>9</v>
      </c>
      <c r="H263" s="1">
        <f>IF(ISERROR(計算１!H6074),9999,計算１!H6074)</f>
        <v>13</v>
      </c>
      <c r="I263" s="1">
        <f>IF(ISERROR(計算１!H6075),9999,計算１!H6075)</f>
        <v>12</v>
      </c>
      <c r="J263" s="1">
        <f>IF(ISERROR(計算１!H6076),9999,計算１!H6076)</f>
        <v>12</v>
      </c>
      <c r="K263" s="1">
        <f>IF(ISERROR(計算１!H6077),9999,計算１!H6077)</f>
        <v>13</v>
      </c>
      <c r="L263" s="1">
        <f>IF(ISERROR(計算１!H6078),9999,計算１!H6078)</f>
        <v>13</v>
      </c>
      <c r="M263" s="1">
        <f>IF(ISERROR(計算１!H6079),9999,計算１!H6079)</f>
        <v>13</v>
      </c>
      <c r="N263" s="1">
        <f>IF(ISERROR(計算１!H6080),9999,計算１!H6080)</f>
        <v>12</v>
      </c>
      <c r="O263" s="1">
        <f>IF(ISERROR(計算１!H6081),9999,計算１!H6081)</f>
        <v>11</v>
      </c>
      <c r="P263" s="1">
        <f>IF(ISERROR(計算１!H6082),9999,計算１!H6082)</f>
        <v>11</v>
      </c>
      <c r="Q263" s="1">
        <f>IF(ISERROR(計算１!H6083),9999,計算１!H6083)</f>
        <v>11</v>
      </c>
      <c r="R263" s="1">
        <f>IF(ISERROR(計算１!H6084),9999,計算１!H6084)</f>
        <v>11</v>
      </c>
      <c r="S263" s="1">
        <f>IF(ISERROR(計算１!H6085),9999,計算１!H6085)</f>
        <v>11</v>
      </c>
      <c r="T263" s="1">
        <f>IF(ISERROR(計算１!H6086),9999,計算１!H6086)</f>
        <v>12</v>
      </c>
      <c r="U263" s="1">
        <f>IF(ISERROR(計算１!H6087),9999,計算１!H6087)</f>
        <v>14</v>
      </c>
      <c r="V263" s="1">
        <f>IF(ISERROR(計算１!H6088),9999,計算１!H6088)</f>
        <v>17</v>
      </c>
      <c r="W263" s="1">
        <f>IF(ISERROR(計算１!H6089),9999,計算１!H6089)</f>
        <v>19</v>
      </c>
      <c r="X263" s="1">
        <f>IF(ISERROR(計算１!H6090),9999,計算１!H6090)</f>
        <v>19</v>
      </c>
      <c r="Y263" s="1">
        <f>IF(ISERROR(計算１!H6091),9999,計算１!H6091)</f>
        <v>18</v>
      </c>
      <c r="Z263" s="1">
        <f>IF(ISERROR(計算１!H6092),9999,計算１!H6092)</f>
        <v>17</v>
      </c>
      <c r="AA263" s="1">
        <f>IF(ISERROR(計算１!H6093),9999,計算１!H6093)</f>
        <v>17</v>
      </c>
      <c r="AB263" s="1">
        <f>IF(ISERROR(計算１!H6094),9999,計算１!H6094)</f>
        <v>15</v>
      </c>
      <c r="AC263" s="1">
        <f>IF(ISERROR(計算１!H6095),9999,計算１!H6095)</f>
        <v>13</v>
      </c>
      <c r="AD263" s="1">
        <f>IF(ISERROR(計算１!H6096),9999,計算１!H6096)</f>
        <v>10</v>
      </c>
      <c r="AE263" s="1">
        <f>IF(ISERROR(計算１!H6097),9999,計算１!H6097)</f>
        <v>10</v>
      </c>
    </row>
    <row r="264" spans="1:31" x14ac:dyDescent="0.55000000000000004">
      <c r="A264" s="1">
        <f>値貼り付け用シート!A264</f>
        <v>2026</v>
      </c>
      <c r="B264" s="2">
        <f>値貼り付け用シート!B264</f>
        <v>99999999</v>
      </c>
      <c r="C264" s="1">
        <f>値貼り付け用シート!C264</f>
        <v>999</v>
      </c>
      <c r="D264" s="3">
        <f>値貼り付け用シート!D264</f>
        <v>6</v>
      </c>
      <c r="E264" s="1" t="str">
        <f>値貼り付け用シート!E264</f>
        <v>PPB</v>
      </c>
      <c r="F264" s="3">
        <f>値貼り付け用シート!F264</f>
        <v>12</v>
      </c>
      <c r="G264" s="3">
        <f>値貼り付け用シート!G264</f>
        <v>10</v>
      </c>
      <c r="H264" s="1">
        <f>IF(ISERROR(計算１!H6098),9999,計算１!H6098)</f>
        <v>10</v>
      </c>
      <c r="I264" s="1">
        <f>IF(ISERROR(計算１!H6099),9999,計算１!H6099)</f>
        <v>11</v>
      </c>
      <c r="J264" s="1">
        <f>IF(ISERROR(計算１!H6100),9999,計算１!H6100)</f>
        <v>11</v>
      </c>
      <c r="K264" s="1">
        <f>IF(ISERROR(計算１!H6101),9999,計算１!H6101)</f>
        <v>10</v>
      </c>
      <c r="L264" s="1">
        <f>IF(ISERROR(計算１!H6102),9999,計算１!H6102)</f>
        <v>9</v>
      </c>
      <c r="M264" s="1">
        <f>IF(ISERROR(計算１!H6103),9999,計算１!H6103)</f>
        <v>9</v>
      </c>
      <c r="N264" s="1">
        <f>IF(ISERROR(計算１!H6104),9999,計算１!H6104)</f>
        <v>8</v>
      </c>
      <c r="O264" s="1">
        <f>IF(ISERROR(計算１!H6105),9999,計算１!H6105)</f>
        <v>7</v>
      </c>
      <c r="P264" s="1">
        <f>IF(ISERROR(計算１!H6106),9999,計算１!H6106)</f>
        <v>7</v>
      </c>
      <c r="Q264" s="1">
        <f>IF(ISERROR(計算１!H6107),9999,計算１!H6107)</f>
        <v>8</v>
      </c>
      <c r="R264" s="1">
        <f>IF(ISERROR(計算１!H6108),9999,計算１!H6108)</f>
        <v>9</v>
      </c>
      <c r="S264" s="1">
        <f>IF(ISERROR(計算１!H6109),9999,計算１!H6109)</f>
        <v>12</v>
      </c>
      <c r="T264" s="1">
        <f>IF(ISERROR(計算１!H6110),9999,計算１!H6110)</f>
        <v>16</v>
      </c>
      <c r="U264" s="1">
        <f>IF(ISERROR(計算１!H6111),9999,計算１!H6111)</f>
        <v>20</v>
      </c>
      <c r="V264" s="1">
        <f>IF(ISERROR(計算１!H6112),9999,計算１!H6112)</f>
        <v>25</v>
      </c>
      <c r="W264" s="1">
        <f>IF(ISERROR(計算１!H6113),9999,計算１!H6113)</f>
        <v>29</v>
      </c>
      <c r="X264" s="1">
        <f>IF(ISERROR(計算１!H6114),9999,計算１!H6114)</f>
        <v>32</v>
      </c>
      <c r="Y264" s="1">
        <f>IF(ISERROR(計算１!H6115),9999,計算１!H6115)</f>
        <v>34</v>
      </c>
      <c r="Z264" s="1">
        <f>IF(ISERROR(計算１!H6116),9999,計算１!H6116)</f>
        <v>34</v>
      </c>
      <c r="AA264" s="1">
        <f>IF(ISERROR(計算１!H6117),9999,計算１!H6117)</f>
        <v>32</v>
      </c>
      <c r="AB264" s="1">
        <f>IF(ISERROR(計算１!H6118),9999,計算１!H6118)</f>
        <v>29</v>
      </c>
      <c r="AC264" s="1">
        <f>IF(ISERROR(計算１!H6119),9999,計算１!H6119)</f>
        <v>25</v>
      </c>
      <c r="AD264" s="1">
        <f>IF(ISERROR(計算１!H6120),9999,計算１!H6120)</f>
        <v>21</v>
      </c>
      <c r="AE264" s="1">
        <f>IF(ISERROR(計算１!H6121),9999,計算１!H6121)</f>
        <v>18</v>
      </c>
    </row>
    <row r="265" spans="1:31" x14ac:dyDescent="0.55000000000000004">
      <c r="A265" s="1">
        <f>値貼り付け用シート!A265</f>
        <v>2026</v>
      </c>
      <c r="B265" s="2">
        <f>値貼り付け用シート!B265</f>
        <v>99999999</v>
      </c>
      <c r="C265" s="1">
        <f>値貼り付け用シート!C265</f>
        <v>999</v>
      </c>
      <c r="D265" s="3">
        <f>値貼り付け用シート!D265</f>
        <v>6</v>
      </c>
      <c r="E265" s="1" t="str">
        <f>値貼り付け用シート!E265</f>
        <v>PPB</v>
      </c>
      <c r="F265" s="3">
        <f>値貼り付け用シート!F265</f>
        <v>12</v>
      </c>
      <c r="G265" s="3">
        <f>値貼り付け用シート!G265</f>
        <v>11</v>
      </c>
      <c r="H265" s="1">
        <f>IF(ISERROR(計算１!H6122),9999,計算１!H6122)</f>
        <v>17</v>
      </c>
      <c r="I265" s="1">
        <f>IF(ISERROR(計算１!H6123),9999,計算１!H6123)</f>
        <v>16</v>
      </c>
      <c r="J265" s="1">
        <f>IF(ISERROR(計算１!H6124),9999,計算１!H6124)</f>
        <v>16</v>
      </c>
      <c r="K265" s="1">
        <f>IF(ISERROR(計算１!H6125),9999,計算１!H6125)</f>
        <v>17</v>
      </c>
      <c r="L265" s="1">
        <f>IF(ISERROR(計算１!H6126),9999,計算１!H6126)</f>
        <v>19</v>
      </c>
      <c r="M265" s="1">
        <f>IF(ISERROR(計算１!H6127),9999,計算１!H6127)</f>
        <v>21</v>
      </c>
      <c r="N265" s="1">
        <f>IF(ISERROR(計算１!H6128),9999,計算１!H6128)</f>
        <v>22</v>
      </c>
      <c r="O265" s="1">
        <f>IF(ISERROR(計算１!H6129),9999,計算１!H6129)</f>
        <v>22</v>
      </c>
      <c r="P265" s="1">
        <f>IF(ISERROR(計算１!H6130),9999,計算１!H6130)</f>
        <v>21</v>
      </c>
      <c r="Q265" s="1">
        <f>IF(ISERROR(計算１!H6131),9999,計算１!H6131)</f>
        <v>19</v>
      </c>
      <c r="R265" s="1">
        <f>IF(ISERROR(計算１!H6132),9999,計算１!H6132)</f>
        <v>18</v>
      </c>
      <c r="S265" s="1">
        <f>IF(ISERROR(計算１!H6133),9999,計算１!H6133)</f>
        <v>17</v>
      </c>
      <c r="T265" s="1">
        <f>IF(ISERROR(計算１!H6134),9999,計算１!H6134)</f>
        <v>17</v>
      </c>
      <c r="U265" s="1">
        <f>IF(ISERROR(計算１!H6135),9999,計算１!H6135)</f>
        <v>16</v>
      </c>
      <c r="V265" s="1">
        <f>IF(ISERROR(計算１!H6136),9999,計算１!H6136)</f>
        <v>17</v>
      </c>
      <c r="W265" s="1">
        <f>IF(ISERROR(計算１!H6137),9999,計算１!H6137)</f>
        <v>18</v>
      </c>
      <c r="X265" s="1">
        <f>IF(ISERROR(計算１!H6138),9999,計算１!H6138)</f>
        <v>20</v>
      </c>
      <c r="Y265" s="1">
        <f>IF(ISERROR(計算１!H6139),9999,計算１!H6139)</f>
        <v>23</v>
      </c>
      <c r="Z265" s="1">
        <f>IF(ISERROR(計算１!H6140),9999,計算１!H6140)</f>
        <v>25</v>
      </c>
      <c r="AA265" s="1">
        <f>IF(ISERROR(計算１!H6141),9999,計算１!H6141)</f>
        <v>27</v>
      </c>
      <c r="AB265" s="1">
        <f>IF(ISERROR(計算１!H6142),9999,計算１!H6142)</f>
        <v>28</v>
      </c>
      <c r="AC265" s="1">
        <f>IF(ISERROR(計算１!H6143),9999,計算１!H6143)</f>
        <v>29</v>
      </c>
      <c r="AD265" s="1">
        <f>IF(ISERROR(計算１!H6144),9999,計算１!H6144)</f>
        <v>30</v>
      </c>
      <c r="AE265" s="1">
        <f>IF(ISERROR(計算１!H6145),9999,計算１!H6145)</f>
        <v>30</v>
      </c>
    </row>
    <row r="266" spans="1:31" x14ac:dyDescent="0.55000000000000004">
      <c r="A266" s="1">
        <f>値貼り付け用シート!A266</f>
        <v>2026</v>
      </c>
      <c r="B266" s="2">
        <f>値貼り付け用シート!B266</f>
        <v>99999999</v>
      </c>
      <c r="C266" s="1">
        <f>値貼り付け用シート!C266</f>
        <v>999</v>
      </c>
      <c r="D266" s="3">
        <f>値貼り付け用シート!D266</f>
        <v>6</v>
      </c>
      <c r="E266" s="1" t="str">
        <f>値貼り付け用シート!E266</f>
        <v>PPB</v>
      </c>
      <c r="F266" s="3">
        <f>値貼り付け用シート!F266</f>
        <v>12</v>
      </c>
      <c r="G266" s="3">
        <f>値貼り付け用シート!G266</f>
        <v>12</v>
      </c>
      <c r="H266" s="1">
        <f>IF(ISERROR(計算１!H6146),9999,計算１!H6146)</f>
        <v>29</v>
      </c>
      <c r="I266" s="1">
        <f>IF(ISERROR(計算１!H6147),9999,計算１!H6147)</f>
        <v>27</v>
      </c>
      <c r="J266" s="1">
        <f>IF(ISERROR(計算１!H6148),9999,計算１!H6148)</f>
        <v>24</v>
      </c>
      <c r="K266" s="1">
        <f>IF(ISERROR(計算１!H6149),9999,計算１!H6149)</f>
        <v>22</v>
      </c>
      <c r="L266" s="1">
        <f>IF(ISERROR(計算１!H6150),9999,計算１!H6150)</f>
        <v>20</v>
      </c>
      <c r="M266" s="1">
        <f>IF(ISERROR(計算１!H6151),9999,計算１!H6151)</f>
        <v>19</v>
      </c>
      <c r="N266" s="1">
        <f>IF(ISERROR(計算１!H6152),9999,計算１!H6152)</f>
        <v>16</v>
      </c>
      <c r="O266" s="1">
        <f>IF(ISERROR(計算１!H6153),9999,計算１!H6153)</f>
        <v>14</v>
      </c>
      <c r="P266" s="1">
        <f>IF(ISERROR(計算１!H6154),9999,計算１!H6154)</f>
        <v>12</v>
      </c>
      <c r="Q266" s="1">
        <f>IF(ISERROR(計算１!H6155),9999,計算１!H6155)</f>
        <v>10</v>
      </c>
      <c r="R266" s="1">
        <f>IF(ISERROR(計算１!H6156),9999,計算１!H6156)</f>
        <v>10</v>
      </c>
      <c r="S266" s="1">
        <f>IF(ISERROR(計算１!H6157),9999,計算１!H6157)</f>
        <v>10</v>
      </c>
      <c r="T266" s="1">
        <f>IF(ISERROR(計算１!H6158),9999,計算１!H6158)</f>
        <v>10</v>
      </c>
      <c r="U266" s="1">
        <f>IF(ISERROR(計算１!H6159),9999,計算１!H6159)</f>
        <v>11</v>
      </c>
      <c r="V266" s="1">
        <f>IF(ISERROR(計算１!H6160),9999,計算１!H6160)</f>
        <v>13</v>
      </c>
      <c r="W266" s="1">
        <f>IF(ISERROR(計算１!H6161),9999,計算１!H6161)</f>
        <v>15</v>
      </c>
      <c r="X266" s="1">
        <f>IF(ISERROR(計算１!H6162),9999,計算１!H6162)</f>
        <v>16</v>
      </c>
      <c r="Y266" s="1">
        <f>IF(ISERROR(計算１!H6163),9999,計算１!H6163)</f>
        <v>18</v>
      </c>
      <c r="Z266" s="1">
        <f>IF(ISERROR(計算１!H6164),9999,計算１!H6164)</f>
        <v>18</v>
      </c>
      <c r="AA266" s="1">
        <f>IF(ISERROR(計算１!H6165),9999,計算１!H6165)</f>
        <v>18</v>
      </c>
      <c r="AB266" s="1">
        <f>IF(ISERROR(計算１!H6166),9999,計算１!H6166)</f>
        <v>20</v>
      </c>
      <c r="AC266" s="1">
        <f>IF(ISERROR(計算１!H6167),9999,計算１!H6167)</f>
        <v>20</v>
      </c>
      <c r="AD266" s="1">
        <f>IF(ISERROR(計算１!H6168),9999,計算１!H6168)</f>
        <v>21</v>
      </c>
      <c r="AE266" s="1">
        <f>IF(ISERROR(計算１!H6169),9999,計算１!H6169)</f>
        <v>21</v>
      </c>
    </row>
    <row r="267" spans="1:31" x14ac:dyDescent="0.55000000000000004">
      <c r="A267" s="1">
        <f>値貼り付け用シート!A267</f>
        <v>2026</v>
      </c>
      <c r="B267" s="2">
        <f>値貼り付け用シート!B267</f>
        <v>99999999</v>
      </c>
      <c r="C267" s="1">
        <f>値貼り付け用シート!C267</f>
        <v>999</v>
      </c>
      <c r="D267" s="3">
        <f>値貼り付け用シート!D267</f>
        <v>6</v>
      </c>
      <c r="E267" s="1" t="str">
        <f>値貼り付け用シート!E267</f>
        <v>PPB</v>
      </c>
      <c r="F267" s="3">
        <f>値貼り付け用シート!F267</f>
        <v>12</v>
      </c>
      <c r="G267" s="3">
        <f>値貼り付け用シート!G267</f>
        <v>13</v>
      </c>
      <c r="H267" s="1">
        <f>IF(ISERROR(計算１!H6170),9999,計算１!H6170)</f>
        <v>22</v>
      </c>
      <c r="I267" s="1">
        <f>IF(ISERROR(計算１!H6171),9999,計算１!H6171)</f>
        <v>24</v>
      </c>
      <c r="J267" s="1">
        <f>IF(ISERROR(計算１!H6172),9999,計算１!H6172)</f>
        <v>26</v>
      </c>
      <c r="K267" s="1">
        <f>IF(ISERROR(計算１!H6173),9999,計算１!H6173)</f>
        <v>27</v>
      </c>
      <c r="L267" s="1">
        <f>IF(ISERROR(計算１!H6174),9999,計算１!H6174)</f>
        <v>27</v>
      </c>
      <c r="M267" s="1">
        <f>IF(ISERROR(計算１!H6175),9999,計算１!H6175)</f>
        <v>27</v>
      </c>
      <c r="N267" s="1">
        <f>IF(ISERROR(計算１!H6176),9999,計算１!H6176)</f>
        <v>27</v>
      </c>
      <c r="O267" s="1">
        <f>IF(ISERROR(計算１!H6177),9999,計算１!H6177)</f>
        <v>27</v>
      </c>
      <c r="P267" s="1">
        <f>IF(ISERROR(計算１!H6178),9999,計算１!H6178)</f>
        <v>27</v>
      </c>
      <c r="Q267" s="1">
        <f>IF(ISERROR(計算１!H6179),9999,計算１!H6179)</f>
        <v>26</v>
      </c>
      <c r="R267" s="1">
        <f>IF(ISERROR(計算１!H6180),9999,計算１!H6180)</f>
        <v>26</v>
      </c>
      <c r="S267" s="1">
        <f>IF(ISERROR(計算１!H6181),9999,計算１!H6181)</f>
        <v>27</v>
      </c>
      <c r="T267" s="1">
        <f>IF(ISERROR(計算１!H6182),9999,計算１!H6182)</f>
        <v>28</v>
      </c>
      <c r="U267" s="1">
        <f>IF(ISERROR(計算１!H6183),9999,計算１!H6183)</f>
        <v>29</v>
      </c>
      <c r="V267" s="1">
        <f>IF(ISERROR(計算１!H6184),9999,計算１!H6184)</f>
        <v>30</v>
      </c>
      <c r="W267" s="1">
        <f>IF(ISERROR(計算１!H6185),9999,計算１!H6185)</f>
        <v>31</v>
      </c>
      <c r="X267" s="1">
        <f>IF(ISERROR(計算１!H6186),9999,計算１!H6186)</f>
        <v>31</v>
      </c>
      <c r="Y267" s="1">
        <f>IF(ISERROR(計算１!H6187),9999,計算１!H6187)</f>
        <v>32</v>
      </c>
      <c r="Z267" s="1">
        <f>IF(ISERROR(計算１!H6188),9999,計算１!H6188)</f>
        <v>32</v>
      </c>
      <c r="AA267" s="1">
        <f>IF(ISERROR(計算１!H6189),9999,計算１!H6189)</f>
        <v>32</v>
      </c>
      <c r="AB267" s="1">
        <f>IF(ISERROR(計算１!H6190),9999,計算１!H6190)</f>
        <v>31</v>
      </c>
      <c r="AC267" s="1">
        <f>IF(ISERROR(計算１!H6191),9999,計算１!H6191)</f>
        <v>30</v>
      </c>
      <c r="AD267" s="1">
        <f>IF(ISERROR(計算１!H6192),9999,計算１!H6192)</f>
        <v>30</v>
      </c>
      <c r="AE267" s="1">
        <f>IF(ISERROR(計算１!H6193),9999,計算１!H6193)</f>
        <v>29</v>
      </c>
    </row>
    <row r="268" spans="1:31" x14ac:dyDescent="0.55000000000000004">
      <c r="A268" s="1">
        <f>値貼り付け用シート!A268</f>
        <v>2026</v>
      </c>
      <c r="B268" s="2">
        <f>値貼り付け用シート!B268</f>
        <v>99999999</v>
      </c>
      <c r="C268" s="1">
        <f>値貼り付け用シート!C268</f>
        <v>999</v>
      </c>
      <c r="D268" s="3">
        <f>値貼り付け用シート!D268</f>
        <v>6</v>
      </c>
      <c r="E268" s="1" t="str">
        <f>値貼り付け用シート!E268</f>
        <v>PPB</v>
      </c>
      <c r="F268" s="3">
        <f>値貼り付け用シート!F268</f>
        <v>12</v>
      </c>
      <c r="G268" s="3">
        <f>値貼り付け用シート!G268</f>
        <v>14</v>
      </c>
      <c r="H268" s="1">
        <f>IF(ISERROR(計算１!H6194),9999,計算１!H6194)</f>
        <v>28</v>
      </c>
      <c r="I268" s="1">
        <f>IF(ISERROR(計算１!H6195),9999,計算１!H6195)</f>
        <v>27</v>
      </c>
      <c r="J268" s="1">
        <f>IF(ISERROR(計算１!H6196),9999,計算１!H6196)</f>
        <v>27</v>
      </c>
      <c r="K268" s="1">
        <f>IF(ISERROR(計算１!H6197),9999,計算１!H6197)</f>
        <v>26</v>
      </c>
      <c r="L268" s="1">
        <f>IF(ISERROR(計算１!H6198),9999,計算１!H6198)</f>
        <v>25</v>
      </c>
      <c r="M268" s="1">
        <f>IF(ISERROR(計算１!H6199),9999,計算１!H6199)</f>
        <v>24</v>
      </c>
      <c r="N268" s="1">
        <f>IF(ISERROR(計算１!H6200),9999,計算１!H6200)</f>
        <v>22</v>
      </c>
      <c r="O268" s="1">
        <f>IF(ISERROR(計算１!H6201),9999,計算１!H6201)</f>
        <v>20</v>
      </c>
      <c r="P268" s="1">
        <f>IF(ISERROR(計算１!H6202),9999,計算１!H6202)</f>
        <v>19</v>
      </c>
      <c r="Q268" s="1">
        <f>IF(ISERROR(計算１!H6203),9999,計算１!H6203)</f>
        <v>17</v>
      </c>
      <c r="R268" s="1">
        <f>IF(ISERROR(計算１!H6204),9999,計算１!H6204)</f>
        <v>15</v>
      </c>
      <c r="S268" s="1">
        <f>IF(ISERROR(計算１!H6205),9999,計算１!H6205)</f>
        <v>15</v>
      </c>
      <c r="T268" s="1">
        <f>IF(ISERROR(計算１!H6206),9999,計算１!H6206)</f>
        <v>15</v>
      </c>
      <c r="U268" s="1">
        <f>IF(ISERROR(計算１!H6207),9999,計算１!H6207)</f>
        <v>16</v>
      </c>
      <c r="V268" s="1">
        <f>IF(ISERROR(計算１!H6208),9999,計算１!H6208)</f>
        <v>17</v>
      </c>
      <c r="W268" s="1">
        <f>IF(ISERROR(計算１!H6209),9999,計算１!H6209)</f>
        <v>19</v>
      </c>
      <c r="X268" s="1">
        <f>IF(ISERROR(計算１!H6210),9999,計算１!H6210)</f>
        <v>21</v>
      </c>
      <c r="Y268" s="1">
        <f>IF(ISERROR(計算１!H6211),9999,計算１!H6211)</f>
        <v>22</v>
      </c>
      <c r="Z268" s="1">
        <f>IF(ISERROR(計算１!H6212),9999,計算１!H6212)</f>
        <v>22</v>
      </c>
      <c r="AA268" s="1">
        <f>IF(ISERROR(計算１!H6213),9999,計算１!H6213)</f>
        <v>23</v>
      </c>
      <c r="AB268" s="1">
        <f>IF(ISERROR(計算１!H6214),9999,計算１!H6214)</f>
        <v>23</v>
      </c>
      <c r="AC268" s="1">
        <f>IF(ISERROR(計算１!H6215),9999,計算１!H6215)</f>
        <v>22</v>
      </c>
      <c r="AD268" s="1">
        <f>IF(ISERROR(計算１!H6216),9999,計算１!H6216)</f>
        <v>19</v>
      </c>
      <c r="AE268" s="1">
        <f>IF(ISERROR(計算１!H6217),9999,計算１!H6217)</f>
        <v>17</v>
      </c>
    </row>
    <row r="269" spans="1:31" x14ac:dyDescent="0.55000000000000004">
      <c r="A269" s="1">
        <f>値貼り付け用シート!A269</f>
        <v>2026</v>
      </c>
      <c r="B269" s="2">
        <f>値貼り付け用シート!B269</f>
        <v>99999999</v>
      </c>
      <c r="C269" s="1">
        <f>値貼り付け用シート!C269</f>
        <v>999</v>
      </c>
      <c r="D269" s="3">
        <f>値貼り付け用シート!D269</f>
        <v>6</v>
      </c>
      <c r="E269" s="1" t="str">
        <f>値貼り付け用シート!E269</f>
        <v>PPB</v>
      </c>
      <c r="F269" s="3">
        <f>値貼り付け用シート!F269</f>
        <v>12</v>
      </c>
      <c r="G269" s="3">
        <f>値貼り付け用シート!G269</f>
        <v>15</v>
      </c>
      <c r="H269" s="1">
        <f>IF(ISERROR(計算１!H6218),9999,計算１!H6218)</f>
        <v>15</v>
      </c>
      <c r="I269" s="1">
        <f>IF(ISERROR(計算１!H6219),9999,計算１!H6219)</f>
        <v>14</v>
      </c>
      <c r="J269" s="1">
        <f>IF(ISERROR(計算１!H6220),9999,計算１!H6220)</f>
        <v>14</v>
      </c>
      <c r="K269" s="1">
        <f>IF(ISERROR(計算１!H6221),9999,計算１!H6221)</f>
        <v>12</v>
      </c>
      <c r="L269" s="1">
        <f>IF(ISERROR(計算１!H6222),9999,計算１!H6222)</f>
        <v>11</v>
      </c>
      <c r="M269" s="1">
        <f>IF(ISERROR(計算１!H6223),9999,計算１!H6223)</f>
        <v>10</v>
      </c>
      <c r="N269" s="1">
        <f>IF(ISERROR(計算１!H6224),9999,計算１!H6224)</f>
        <v>11</v>
      </c>
      <c r="O269" s="1">
        <f>IF(ISERROR(計算１!H6225),9999,計算１!H6225)</f>
        <v>11</v>
      </c>
      <c r="P269" s="1">
        <f>IF(ISERROR(計算１!H6226),9999,計算１!H6226)</f>
        <v>11</v>
      </c>
      <c r="Q269" s="1">
        <f>IF(ISERROR(計算１!H6227),9999,計算１!H6227)</f>
        <v>11</v>
      </c>
      <c r="R269" s="1">
        <f>IF(ISERROR(計算１!H6228),9999,計算１!H6228)</f>
        <v>10</v>
      </c>
      <c r="S269" s="1">
        <f>IF(ISERROR(計算１!H6229),9999,計算１!H6229)</f>
        <v>9</v>
      </c>
      <c r="T269" s="1">
        <f>IF(ISERROR(計算１!H6230),9999,計算１!H6230)</f>
        <v>9</v>
      </c>
      <c r="U269" s="1">
        <f>IF(ISERROR(計算１!H6231),9999,計算１!H6231)</f>
        <v>9</v>
      </c>
      <c r="V269" s="1">
        <f>IF(ISERROR(計算１!H6232),9999,計算１!H6232)</f>
        <v>8</v>
      </c>
      <c r="W269" s="1">
        <f>IF(ISERROR(計算１!H6233),9999,計算１!H6233)</f>
        <v>7</v>
      </c>
      <c r="X269" s="1">
        <f>IF(ISERROR(計算１!H6234),9999,計算１!H6234)</f>
        <v>6</v>
      </c>
      <c r="Y269" s="1">
        <f>IF(ISERROR(計算１!H6235),9999,計算１!H6235)</f>
        <v>6</v>
      </c>
      <c r="Z269" s="1">
        <f>IF(ISERROR(計算１!H6236),9999,計算１!H6236)</f>
        <v>5</v>
      </c>
      <c r="AA269" s="1">
        <f>IF(ISERROR(計算１!H6237),9999,計算１!H6237)</f>
        <v>4</v>
      </c>
      <c r="AB269" s="1">
        <f>IF(ISERROR(計算１!H6238),9999,計算１!H6238)</f>
        <v>3</v>
      </c>
      <c r="AC269" s="1">
        <f>IF(ISERROR(計算１!H6239),9999,計算１!H6239)</f>
        <v>3</v>
      </c>
      <c r="AD269" s="1">
        <f>IF(ISERROR(計算１!H6240),9999,計算１!H6240)</f>
        <v>7</v>
      </c>
      <c r="AE269" s="1">
        <f>IF(ISERROR(計算１!H6241),9999,計算１!H6241)</f>
        <v>11</v>
      </c>
    </row>
    <row r="270" spans="1:31" x14ac:dyDescent="0.55000000000000004">
      <c r="A270" s="1">
        <f>値貼り付け用シート!A270</f>
        <v>2026</v>
      </c>
      <c r="B270" s="2">
        <f>値貼り付け用シート!B270</f>
        <v>99999999</v>
      </c>
      <c r="C270" s="1">
        <f>値貼り付け用シート!C270</f>
        <v>999</v>
      </c>
      <c r="D270" s="3">
        <f>値貼り付け用シート!D270</f>
        <v>6</v>
      </c>
      <c r="E270" s="1" t="str">
        <f>値貼り付け用シート!E270</f>
        <v>PPB</v>
      </c>
      <c r="F270" s="3">
        <f>値貼り付け用シート!F270</f>
        <v>12</v>
      </c>
      <c r="G270" s="3">
        <f>値貼り付け用シート!G270</f>
        <v>16</v>
      </c>
      <c r="H270" s="1">
        <f>IF(ISERROR(計算１!H6242),9999,計算１!H6242)</f>
        <v>15</v>
      </c>
      <c r="I270" s="1">
        <f>IF(ISERROR(計算１!H6243),9999,計算１!H6243)</f>
        <v>19</v>
      </c>
      <c r="J270" s="1">
        <f>IF(ISERROR(計算１!H6244),9999,計算１!H6244)</f>
        <v>23</v>
      </c>
      <c r="K270" s="1">
        <f>IF(ISERROR(計算１!H6245),9999,計算１!H6245)</f>
        <v>24</v>
      </c>
      <c r="L270" s="1">
        <f>IF(ISERROR(計算１!H6246),9999,計算１!H6246)</f>
        <v>24</v>
      </c>
      <c r="M270" s="1">
        <f>IF(ISERROR(計算１!H6247),9999,計算１!H6247)</f>
        <v>22</v>
      </c>
      <c r="N270" s="1">
        <f>IF(ISERROR(計算１!H6248),9999,計算１!H6248)</f>
        <v>18</v>
      </c>
      <c r="O270" s="1">
        <f>IF(ISERROR(計算１!H6249),9999,計算１!H6249)</f>
        <v>14</v>
      </c>
      <c r="P270" s="1">
        <f>IF(ISERROR(計算１!H6250),9999,計算１!H6250)</f>
        <v>11</v>
      </c>
      <c r="Q270" s="1">
        <f>IF(ISERROR(計算１!H6251),9999,計算１!H6251)</f>
        <v>7</v>
      </c>
      <c r="R270" s="1">
        <f>IF(ISERROR(計算１!H6252),9999,計算１!H6252)</f>
        <v>4</v>
      </c>
      <c r="S270" s="1">
        <f>IF(ISERROR(計算１!H6253),9999,計算１!H6253)</f>
        <v>4</v>
      </c>
      <c r="T270" s="1">
        <f>IF(ISERROR(計算１!H6254),9999,計算１!H6254)</f>
        <v>6</v>
      </c>
      <c r="U270" s="1">
        <f>IF(ISERROR(計算１!H6255),9999,計算１!H6255)</f>
        <v>8</v>
      </c>
      <c r="V270" s="1">
        <f>IF(ISERROR(計算１!H6256),9999,計算１!H6256)</f>
        <v>9</v>
      </c>
      <c r="W270" s="1">
        <f>IF(ISERROR(計算１!H6257),9999,計算１!H6257)</f>
        <v>11</v>
      </c>
      <c r="X270" s="1">
        <f>IF(ISERROR(計算１!H6258),9999,計算１!H6258)</f>
        <v>12</v>
      </c>
      <c r="Y270" s="1">
        <f>IF(ISERROR(計算１!H6259),9999,計算１!H6259)</f>
        <v>12</v>
      </c>
      <c r="Z270" s="1">
        <f>IF(ISERROR(計算１!H6260),9999,計算１!H6260)</f>
        <v>15</v>
      </c>
      <c r="AA270" s="1">
        <f>IF(ISERROR(計算１!H6261),9999,計算１!H6261)</f>
        <v>17</v>
      </c>
      <c r="AB270" s="1">
        <f>IF(ISERROR(計算１!H6262),9999,計算１!H6262)</f>
        <v>20</v>
      </c>
      <c r="AC270" s="1">
        <f>IF(ISERROR(計算１!H6263),9999,計算１!H6263)</f>
        <v>22</v>
      </c>
      <c r="AD270" s="1">
        <f>IF(ISERROR(計算１!H6264),9999,計算１!H6264)</f>
        <v>24</v>
      </c>
      <c r="AE270" s="1">
        <f>IF(ISERROR(計算１!H6265),9999,計算１!H6265)</f>
        <v>25</v>
      </c>
    </row>
    <row r="271" spans="1:31" x14ac:dyDescent="0.55000000000000004">
      <c r="A271" s="1">
        <f>値貼り付け用シート!A271</f>
        <v>2026</v>
      </c>
      <c r="B271" s="2">
        <f>値貼り付け用シート!B271</f>
        <v>99999999</v>
      </c>
      <c r="C271" s="1">
        <f>値貼り付け用シート!C271</f>
        <v>999</v>
      </c>
      <c r="D271" s="3">
        <f>値貼り付け用シート!D271</f>
        <v>6</v>
      </c>
      <c r="E271" s="1" t="str">
        <f>値貼り付け用シート!E271</f>
        <v>PPB</v>
      </c>
      <c r="F271" s="3">
        <f>値貼り付け用シート!F271</f>
        <v>12</v>
      </c>
      <c r="G271" s="3">
        <f>値貼り付け用シート!G271</f>
        <v>17</v>
      </c>
      <c r="H271" s="1">
        <f>IF(ISERROR(計算１!H6266),9999,計算１!H6266)</f>
        <v>28</v>
      </c>
      <c r="I271" s="1">
        <f>IF(ISERROR(計算１!H6267),9999,計算１!H6267)</f>
        <v>31</v>
      </c>
      <c r="J271" s="1">
        <f>IF(ISERROR(計算１!H6268),9999,計算１!H6268)</f>
        <v>31</v>
      </c>
      <c r="K271" s="1">
        <f>IF(ISERROR(計算１!H6269),9999,計算１!H6269)</f>
        <v>31</v>
      </c>
      <c r="L271" s="1">
        <f>IF(ISERROR(計算１!H6270),9999,計算１!H6270)</f>
        <v>31</v>
      </c>
      <c r="M271" s="1">
        <f>IF(ISERROR(計算１!H6271),9999,計算１!H6271)</f>
        <v>31</v>
      </c>
      <c r="N271" s="1">
        <f>IF(ISERROR(計算１!H6272),9999,計算１!H6272)</f>
        <v>30</v>
      </c>
      <c r="O271" s="1">
        <f>IF(ISERROR(計算１!H6273),9999,計算１!H6273)</f>
        <v>31</v>
      </c>
      <c r="P271" s="1">
        <f>IF(ISERROR(計算１!H6274),9999,計算１!H6274)</f>
        <v>31</v>
      </c>
      <c r="Q271" s="1">
        <f>IF(ISERROR(計算１!H6275),9999,計算１!H6275)</f>
        <v>32</v>
      </c>
      <c r="R271" s="1">
        <f>IF(ISERROR(計算１!H6276),9999,計算１!H6276)</f>
        <v>33</v>
      </c>
      <c r="S271" s="1">
        <f>IF(ISERROR(計算１!H6277),9999,計算１!H6277)</f>
        <v>34</v>
      </c>
      <c r="T271" s="1">
        <f>IF(ISERROR(計算１!H6278),9999,計算１!H6278)</f>
        <v>35</v>
      </c>
      <c r="U271" s="1">
        <f>IF(ISERROR(計算１!H6279),9999,計算１!H6279)</f>
        <v>36</v>
      </c>
      <c r="V271" s="1">
        <f>IF(ISERROR(計算１!H6280),9999,計算１!H6280)</f>
        <v>37</v>
      </c>
      <c r="W271" s="1">
        <f>IF(ISERROR(計算１!H6281),9999,計算１!H6281)</f>
        <v>38</v>
      </c>
      <c r="X271" s="1">
        <f>IF(ISERROR(計算１!H6282),9999,計算１!H6282)</f>
        <v>38</v>
      </c>
      <c r="Y271" s="1">
        <f>IF(ISERROR(計算１!H6283),9999,計算１!H6283)</f>
        <v>38</v>
      </c>
      <c r="Z271" s="1">
        <f>IF(ISERROR(計算１!H6284),9999,計算１!H6284)</f>
        <v>38</v>
      </c>
      <c r="AA271" s="1">
        <f>IF(ISERROR(計算１!H6285),9999,計算１!H6285)</f>
        <v>38</v>
      </c>
      <c r="AB271" s="1">
        <f>IF(ISERROR(計算１!H6286),9999,計算１!H6286)</f>
        <v>37</v>
      </c>
      <c r="AC271" s="1">
        <f>IF(ISERROR(計算１!H6287),9999,計算１!H6287)</f>
        <v>37</v>
      </c>
      <c r="AD271" s="1">
        <f>IF(ISERROR(計算１!H6288),9999,計算１!H6288)</f>
        <v>36</v>
      </c>
      <c r="AE271" s="1">
        <f>IF(ISERROR(計算１!H6289),9999,計算１!H6289)</f>
        <v>36</v>
      </c>
    </row>
    <row r="272" spans="1:31" x14ac:dyDescent="0.55000000000000004">
      <c r="A272" s="1">
        <f>値貼り付け用シート!A272</f>
        <v>2026</v>
      </c>
      <c r="B272" s="2">
        <f>値貼り付け用シート!B272</f>
        <v>99999999</v>
      </c>
      <c r="C272" s="1">
        <f>値貼り付け用シート!C272</f>
        <v>999</v>
      </c>
      <c r="D272" s="3">
        <f>値貼り付け用シート!D272</f>
        <v>6</v>
      </c>
      <c r="E272" s="1" t="str">
        <f>値貼り付け用シート!E272</f>
        <v>PPB</v>
      </c>
      <c r="F272" s="3">
        <f>値貼り付け用シート!F272</f>
        <v>12</v>
      </c>
      <c r="G272" s="3">
        <f>値貼り付け用シート!G272</f>
        <v>18</v>
      </c>
      <c r="H272" s="1">
        <f>IF(ISERROR(計算１!H6290),9999,計算１!H6290)</f>
        <v>36</v>
      </c>
      <c r="I272" s="1">
        <f>IF(ISERROR(計算１!H6291),9999,計算１!H6291)</f>
        <v>35</v>
      </c>
      <c r="J272" s="1">
        <f>IF(ISERROR(計算１!H6292),9999,計算１!H6292)</f>
        <v>35</v>
      </c>
      <c r="K272" s="1">
        <f>IF(ISERROR(計算１!H6293),9999,計算１!H6293)</f>
        <v>35</v>
      </c>
      <c r="L272" s="1">
        <f>IF(ISERROR(計算１!H6294),9999,計算１!H6294)</f>
        <v>34</v>
      </c>
      <c r="M272" s="1">
        <f>IF(ISERROR(計算１!H6295),9999,計算１!H6295)</f>
        <v>34</v>
      </c>
      <c r="N272" s="1">
        <f>IF(ISERROR(計算１!H6296),9999,計算１!H6296)</f>
        <v>33</v>
      </c>
      <c r="O272" s="1">
        <f>IF(ISERROR(計算１!H6297),9999,計算１!H6297)</f>
        <v>31</v>
      </c>
      <c r="P272" s="1">
        <f>IF(ISERROR(計算１!H6298),9999,計算１!H6298)</f>
        <v>30</v>
      </c>
      <c r="Q272" s="1">
        <f>IF(ISERROR(計算１!H6299),9999,計算１!H6299)</f>
        <v>28</v>
      </c>
      <c r="R272" s="1">
        <f>IF(ISERROR(計算１!H6300),9999,計算１!H6300)</f>
        <v>28</v>
      </c>
      <c r="S272" s="1">
        <f>IF(ISERROR(計算１!H6301),9999,計算１!H6301)</f>
        <v>29</v>
      </c>
      <c r="T272" s="1">
        <f>IF(ISERROR(計算１!H6302),9999,計算１!H6302)</f>
        <v>29</v>
      </c>
      <c r="U272" s="1">
        <f>IF(ISERROR(計算１!H6303),9999,計算１!H6303)</f>
        <v>30</v>
      </c>
      <c r="V272" s="1">
        <f>IF(ISERROR(計算１!H6304),9999,計算１!H6304)</f>
        <v>31</v>
      </c>
      <c r="W272" s="1">
        <f>IF(ISERROR(計算１!H6305),9999,計算１!H6305)</f>
        <v>32</v>
      </c>
      <c r="X272" s="1">
        <f>IF(ISERROR(計算１!H6306),9999,計算１!H6306)</f>
        <v>34</v>
      </c>
      <c r="Y272" s="1">
        <f>IF(ISERROR(計算１!H6307),9999,計算１!H6307)</f>
        <v>35</v>
      </c>
      <c r="Z272" s="1">
        <f>IF(ISERROR(計算１!H6308),9999,計算１!H6308)</f>
        <v>34</v>
      </c>
      <c r="AA272" s="1">
        <f>IF(ISERROR(計算１!H6309),9999,計算１!H6309)</f>
        <v>33</v>
      </c>
      <c r="AB272" s="1">
        <f>IF(ISERROR(計算１!H6310),9999,計算１!H6310)</f>
        <v>32</v>
      </c>
      <c r="AC272" s="1">
        <f>IF(ISERROR(計算１!H6311),9999,計算１!H6311)</f>
        <v>30</v>
      </c>
      <c r="AD272" s="1">
        <f>IF(ISERROR(計算１!H6312),9999,計算１!H6312)</f>
        <v>28</v>
      </c>
      <c r="AE272" s="1">
        <f>IF(ISERROR(計算１!H6313),9999,計算１!H6313)</f>
        <v>25</v>
      </c>
    </row>
    <row r="273" spans="1:31" x14ac:dyDescent="0.55000000000000004">
      <c r="A273" s="1">
        <f>値貼り付け用シート!A273</f>
        <v>2026</v>
      </c>
      <c r="B273" s="2">
        <f>値貼り付け用シート!B273</f>
        <v>99999999</v>
      </c>
      <c r="C273" s="1">
        <f>値貼り付け用シート!C273</f>
        <v>999</v>
      </c>
      <c r="D273" s="3">
        <f>値貼り付け用シート!D273</f>
        <v>6</v>
      </c>
      <c r="E273" s="1" t="str">
        <f>値貼り付け用シート!E273</f>
        <v>PPB</v>
      </c>
      <c r="F273" s="3">
        <f>値貼り付け用シート!F273</f>
        <v>12</v>
      </c>
      <c r="G273" s="3">
        <f>値貼り付け用シート!G273</f>
        <v>19</v>
      </c>
      <c r="H273" s="1">
        <f>IF(ISERROR(計算１!H6314),9999,計算１!H6314)</f>
        <v>23</v>
      </c>
      <c r="I273" s="1">
        <f>IF(ISERROR(計算１!H6315),9999,計算１!H6315)</f>
        <v>20</v>
      </c>
      <c r="J273" s="1">
        <f>IF(ISERROR(計算１!H6316),9999,計算１!H6316)</f>
        <v>19</v>
      </c>
      <c r="K273" s="1">
        <f>IF(ISERROR(計算１!H6317),9999,計算１!H6317)</f>
        <v>19</v>
      </c>
      <c r="L273" s="1">
        <f>IF(ISERROR(計算１!H6318),9999,計算１!H6318)</f>
        <v>19</v>
      </c>
      <c r="M273" s="1">
        <f>IF(ISERROR(計算１!H6319),9999,計算１!H6319)</f>
        <v>19</v>
      </c>
      <c r="N273" s="1">
        <f>IF(ISERROR(計算１!H6320),9999,計算１!H6320)</f>
        <v>20</v>
      </c>
      <c r="O273" s="1">
        <f>IF(ISERROR(計算１!H6321),9999,計算１!H6321)</f>
        <v>20</v>
      </c>
      <c r="P273" s="1">
        <f>IF(ISERROR(計算１!H6322),9999,計算１!H6322)</f>
        <v>20</v>
      </c>
      <c r="Q273" s="1">
        <f>IF(ISERROR(計算１!H6323),9999,計算１!H6323)</f>
        <v>20</v>
      </c>
      <c r="R273" s="1">
        <f>IF(ISERROR(計算１!H6324),9999,計算１!H6324)</f>
        <v>20</v>
      </c>
      <c r="S273" s="1">
        <f>IF(ISERROR(計算１!H6325),9999,計算１!H6325)</f>
        <v>20</v>
      </c>
      <c r="T273" s="1">
        <f>IF(ISERROR(計算１!H6326),9999,計算１!H6326)</f>
        <v>20</v>
      </c>
      <c r="U273" s="1">
        <f>IF(ISERROR(計算１!H6327),9999,計算１!H6327)</f>
        <v>20</v>
      </c>
      <c r="V273" s="1">
        <f>IF(ISERROR(計算１!H6328),9999,計算１!H6328)</f>
        <v>20</v>
      </c>
      <c r="W273" s="1">
        <f>IF(ISERROR(計算１!H6329),9999,計算１!H6329)</f>
        <v>21</v>
      </c>
      <c r="X273" s="1">
        <f>IF(ISERROR(計算１!H6330),9999,計算１!H6330)</f>
        <v>21</v>
      </c>
      <c r="Y273" s="1">
        <f>IF(ISERROR(計算１!H6331),9999,計算１!H6331)</f>
        <v>21</v>
      </c>
      <c r="Z273" s="1">
        <f>IF(ISERROR(計算１!H6332),9999,計算１!H6332)</f>
        <v>20</v>
      </c>
      <c r="AA273" s="1">
        <f>IF(ISERROR(計算１!H6333),9999,計算１!H6333)</f>
        <v>19</v>
      </c>
      <c r="AB273" s="1">
        <f>IF(ISERROR(計算１!H6334),9999,計算１!H6334)</f>
        <v>17</v>
      </c>
      <c r="AC273" s="1">
        <f>IF(ISERROR(計算１!H6335),9999,計算１!H6335)</f>
        <v>16</v>
      </c>
      <c r="AD273" s="1">
        <f>IF(ISERROR(計算１!H6336),9999,計算１!H6336)</f>
        <v>15</v>
      </c>
      <c r="AE273" s="1">
        <f>IF(ISERROR(計算１!H6337),9999,計算１!H6337)</f>
        <v>14</v>
      </c>
    </row>
    <row r="274" spans="1:31" x14ac:dyDescent="0.55000000000000004">
      <c r="A274" s="1">
        <f>値貼り付け用シート!A274</f>
        <v>2026</v>
      </c>
      <c r="B274" s="2">
        <f>値貼り付け用シート!B274</f>
        <v>99999999</v>
      </c>
      <c r="C274" s="1">
        <f>値貼り付け用シート!C274</f>
        <v>999</v>
      </c>
      <c r="D274" s="3">
        <f>値貼り付け用シート!D274</f>
        <v>6</v>
      </c>
      <c r="E274" s="1" t="str">
        <f>値貼り付け用シート!E274</f>
        <v>PPB</v>
      </c>
      <c r="F274" s="3">
        <f>値貼り付け用シート!F274</f>
        <v>12</v>
      </c>
      <c r="G274" s="3">
        <f>値貼り付け用シート!G274</f>
        <v>20</v>
      </c>
      <c r="H274" s="1">
        <f>IF(ISERROR(計算１!H6338),9999,計算１!H6338)</f>
        <v>13</v>
      </c>
      <c r="I274" s="1">
        <f>IF(ISERROR(計算１!H6339),9999,計算１!H6339)</f>
        <v>13</v>
      </c>
      <c r="J274" s="1">
        <f>IF(ISERROR(計算１!H6340),9999,計算１!H6340)</f>
        <v>14</v>
      </c>
      <c r="K274" s="1">
        <f>IF(ISERROR(計算１!H6341),9999,計算１!H6341)</f>
        <v>15</v>
      </c>
      <c r="L274" s="1">
        <f>IF(ISERROR(計算１!H6342),9999,計算１!H6342)</f>
        <v>15</v>
      </c>
      <c r="M274" s="1">
        <f>IF(ISERROR(計算１!H6343),9999,計算１!H6343)</f>
        <v>14</v>
      </c>
      <c r="N274" s="1">
        <f>IF(ISERROR(計算１!H6344),9999,計算１!H6344)</f>
        <v>14</v>
      </c>
      <c r="O274" s="1">
        <f>IF(ISERROR(計算１!H6345),9999,計算１!H6345)</f>
        <v>15</v>
      </c>
      <c r="P274" s="1">
        <f>IF(ISERROR(計算１!H6346),9999,計算１!H6346)</f>
        <v>14</v>
      </c>
      <c r="Q274" s="1">
        <f>IF(ISERROR(計算１!H6347),9999,計算１!H6347)</f>
        <v>14</v>
      </c>
      <c r="R274" s="1">
        <f>IF(ISERROR(計算１!H6348),9999,計算１!H6348)</f>
        <v>13</v>
      </c>
      <c r="S274" s="1">
        <f>IF(ISERROR(計算１!H6349),9999,計算１!H6349)</f>
        <v>13</v>
      </c>
      <c r="T274" s="1">
        <f>IF(ISERROR(計算１!H6350),9999,計算１!H6350)</f>
        <v>14</v>
      </c>
      <c r="U274" s="1">
        <f>IF(ISERROR(計算１!H6351),9999,計算１!H6351)</f>
        <v>14</v>
      </c>
      <c r="V274" s="1">
        <f>IF(ISERROR(計算１!H6352),9999,計算１!H6352)</f>
        <v>13</v>
      </c>
      <c r="W274" s="1">
        <f>IF(ISERROR(計算１!H6353),9999,計算１!H6353)</f>
        <v>12</v>
      </c>
      <c r="X274" s="1">
        <f>IF(ISERROR(計算１!H6354),9999,計算１!H6354)</f>
        <v>11</v>
      </c>
      <c r="Y274" s="1">
        <f>IF(ISERROR(計算１!H6355),9999,計算１!H6355)</f>
        <v>10</v>
      </c>
      <c r="Z274" s="1">
        <f>IF(ISERROR(計算１!H6356),9999,計算１!H6356)</f>
        <v>8</v>
      </c>
      <c r="AA274" s="1">
        <f>IF(ISERROR(計算１!H6357),9999,計算１!H6357)</f>
        <v>6</v>
      </c>
      <c r="AB274" s="1">
        <f>IF(ISERROR(計算１!H6358),9999,計算１!H6358)</f>
        <v>4</v>
      </c>
      <c r="AC274" s="1">
        <f>IF(ISERROR(計算１!H6359),9999,計算１!H6359)</f>
        <v>3</v>
      </c>
      <c r="AD274" s="1">
        <f>IF(ISERROR(計算１!H6360),9999,計算１!H6360)</f>
        <v>2</v>
      </c>
      <c r="AE274" s="1">
        <f>IF(ISERROR(計算１!H6361),9999,計算１!H6361)</f>
        <v>1</v>
      </c>
    </row>
    <row r="275" spans="1:31" x14ac:dyDescent="0.55000000000000004">
      <c r="A275" s="1">
        <f>値貼り付け用シート!A275</f>
        <v>2026</v>
      </c>
      <c r="B275" s="2">
        <f>値貼り付け用シート!B275</f>
        <v>99999999</v>
      </c>
      <c r="C275" s="1">
        <f>値貼り付け用シート!C275</f>
        <v>999</v>
      </c>
      <c r="D275" s="3">
        <f>値貼り付け用シート!D275</f>
        <v>6</v>
      </c>
      <c r="E275" s="1" t="str">
        <f>値貼り付け用シート!E275</f>
        <v>PPB</v>
      </c>
      <c r="F275" s="3">
        <f>値貼り付け用シート!F275</f>
        <v>12</v>
      </c>
      <c r="G275" s="3">
        <f>値貼り付け用シート!G275</f>
        <v>21</v>
      </c>
      <c r="H275" s="1">
        <f>IF(ISERROR(計算１!H6362),9999,計算１!H6362)</f>
        <v>1</v>
      </c>
      <c r="I275" s="1">
        <f>IF(ISERROR(計算１!H6363),9999,計算１!H6363)</f>
        <v>1</v>
      </c>
      <c r="J275" s="1">
        <f>IF(ISERROR(計算１!H6364),9999,計算１!H6364)</f>
        <v>1</v>
      </c>
      <c r="K275" s="1">
        <f>IF(ISERROR(計算１!H6365),9999,計算１!H6365)</f>
        <v>1</v>
      </c>
      <c r="L275" s="1">
        <f>IF(ISERROR(計算１!H6366),9999,計算１!H6366)</f>
        <v>1</v>
      </c>
      <c r="M275" s="1">
        <f>IF(ISERROR(計算１!H6367),9999,計算１!H6367)</f>
        <v>2</v>
      </c>
      <c r="N275" s="1">
        <f>IF(ISERROR(計算１!H6368),9999,計算１!H6368)</f>
        <v>3</v>
      </c>
      <c r="O275" s="1">
        <f>IF(ISERROR(計算１!H6369),9999,計算１!H6369)</f>
        <v>4</v>
      </c>
      <c r="P275" s="1">
        <f>IF(ISERROR(計算１!H6370),9999,計算１!H6370)</f>
        <v>5</v>
      </c>
      <c r="Q275" s="1">
        <f>IF(ISERROR(計算１!H6371),9999,計算１!H6371)</f>
        <v>7</v>
      </c>
      <c r="R275" s="1">
        <f>IF(ISERROR(計算１!H6372),9999,計算１!H6372)</f>
        <v>11</v>
      </c>
      <c r="S275" s="1">
        <f>IF(ISERROR(計算１!H6373),9999,計算１!H6373)</f>
        <v>15</v>
      </c>
      <c r="T275" s="1">
        <f>IF(ISERROR(計算１!H6374),9999,計算１!H6374)</f>
        <v>19</v>
      </c>
      <c r="U275" s="1">
        <f>IF(ISERROR(計算１!H6375),9999,計算１!H6375)</f>
        <v>22</v>
      </c>
      <c r="V275" s="1">
        <f>IF(ISERROR(計算１!H6376),9999,計算１!H6376)</f>
        <v>25</v>
      </c>
      <c r="W275" s="1">
        <f>IF(ISERROR(計算１!H6377),9999,計算１!H6377)</f>
        <v>28</v>
      </c>
      <c r="X275" s="1">
        <f>IF(ISERROR(計算１!H6378),9999,計算１!H6378)</f>
        <v>30</v>
      </c>
      <c r="Y275" s="1">
        <f>IF(ISERROR(計算１!H6379),9999,計算１!H6379)</f>
        <v>30</v>
      </c>
      <c r="Z275" s="1">
        <f>IF(ISERROR(計算１!H6380),9999,計算１!H6380)</f>
        <v>30</v>
      </c>
      <c r="AA275" s="1">
        <f>IF(ISERROR(計算１!H6381),9999,計算１!H6381)</f>
        <v>30</v>
      </c>
      <c r="AB275" s="1">
        <f>IF(ISERROR(計算１!H6382),9999,計算１!H6382)</f>
        <v>30</v>
      </c>
      <c r="AC275" s="1">
        <f>IF(ISERROR(計算１!H6383),9999,計算１!H6383)</f>
        <v>29</v>
      </c>
      <c r="AD275" s="1">
        <f>IF(ISERROR(計算１!H6384),9999,計算１!H6384)</f>
        <v>28</v>
      </c>
      <c r="AE275" s="1">
        <f>IF(ISERROR(計算１!H6385),9999,計算１!H6385)</f>
        <v>26</v>
      </c>
    </row>
    <row r="276" spans="1:31" x14ac:dyDescent="0.55000000000000004">
      <c r="A276" s="1">
        <f>値貼り付け用シート!A276</f>
        <v>2026</v>
      </c>
      <c r="B276" s="2">
        <f>値貼り付け用シート!B276</f>
        <v>99999999</v>
      </c>
      <c r="C276" s="1">
        <f>値貼り付け用シート!C276</f>
        <v>999</v>
      </c>
      <c r="D276" s="3">
        <f>値貼り付け用シート!D276</f>
        <v>6</v>
      </c>
      <c r="E276" s="1" t="str">
        <f>値貼り付け用シート!E276</f>
        <v>PPB</v>
      </c>
      <c r="F276" s="3">
        <f>値貼り付け用シート!F276</f>
        <v>12</v>
      </c>
      <c r="G276" s="3">
        <f>値貼り付け用シート!G276</f>
        <v>22</v>
      </c>
      <c r="H276" s="1">
        <f>IF(ISERROR(計算１!H6386),9999,計算１!H6386)</f>
        <v>24</v>
      </c>
      <c r="I276" s="1">
        <f>IF(ISERROR(計算１!H6387),9999,計算１!H6387)</f>
        <v>24</v>
      </c>
      <c r="J276" s="1">
        <f>IF(ISERROR(計算１!H6388),9999,計算１!H6388)</f>
        <v>23</v>
      </c>
      <c r="K276" s="1">
        <f>IF(ISERROR(計算１!H6389),9999,計算１!H6389)</f>
        <v>21</v>
      </c>
      <c r="L276" s="1">
        <f>IF(ISERROR(計算１!H6390),9999,計算１!H6390)</f>
        <v>19</v>
      </c>
      <c r="M276" s="1">
        <f>IF(ISERROR(計算１!H6391),9999,計算１!H6391)</f>
        <v>17</v>
      </c>
      <c r="N276" s="1">
        <f>IF(ISERROR(計算１!H6392),9999,計算１!H6392)</f>
        <v>17</v>
      </c>
      <c r="O276" s="1">
        <f>IF(ISERROR(計算１!H6393),9999,計算１!H6393)</f>
        <v>18</v>
      </c>
      <c r="P276" s="1">
        <f>IF(ISERROR(計算１!H6394),9999,計算１!H6394)</f>
        <v>18</v>
      </c>
      <c r="Q276" s="1">
        <f>IF(ISERROR(計算１!H6395),9999,計算１!H6395)</f>
        <v>19</v>
      </c>
      <c r="R276" s="1">
        <f>IF(ISERROR(計算１!H6396),9999,計算１!H6396)</f>
        <v>19</v>
      </c>
      <c r="S276" s="1">
        <f>IF(ISERROR(計算１!H6397),9999,計算１!H6397)</f>
        <v>19</v>
      </c>
      <c r="T276" s="1">
        <f>IF(ISERROR(計算１!H6398),9999,計算１!H6398)</f>
        <v>21</v>
      </c>
      <c r="U276" s="1">
        <f>IF(ISERROR(計算１!H6399),9999,計算１!H6399)</f>
        <v>22</v>
      </c>
      <c r="V276" s="1">
        <f>IF(ISERROR(計算１!H6400),9999,計算１!H6400)</f>
        <v>23</v>
      </c>
      <c r="W276" s="1">
        <f>IF(ISERROR(計算１!H6401),9999,計算１!H6401)</f>
        <v>24</v>
      </c>
      <c r="X276" s="1">
        <f>IF(ISERROR(計算１!H6402),9999,計算１!H6402)</f>
        <v>25</v>
      </c>
      <c r="Y276" s="1">
        <f>IF(ISERROR(計算１!H6403),9999,計算１!H6403)</f>
        <v>25</v>
      </c>
      <c r="Z276" s="1">
        <f>IF(ISERROR(計算１!H6404),9999,計算１!H6404)</f>
        <v>26</v>
      </c>
      <c r="AA276" s="1">
        <f>IF(ISERROR(計算１!H6405),9999,計算１!H6405)</f>
        <v>27</v>
      </c>
      <c r="AB276" s="1">
        <f>IF(ISERROR(計算１!H6406),9999,計算１!H6406)</f>
        <v>27</v>
      </c>
      <c r="AC276" s="1">
        <f>IF(ISERROR(計算１!H6407),9999,計算１!H6407)</f>
        <v>28</v>
      </c>
      <c r="AD276" s="1">
        <f>IF(ISERROR(計算１!H6408),9999,計算１!H6408)</f>
        <v>28</v>
      </c>
      <c r="AE276" s="1">
        <f>IF(ISERROR(計算１!H6409),9999,計算１!H6409)</f>
        <v>28</v>
      </c>
    </row>
    <row r="277" spans="1:31" x14ac:dyDescent="0.55000000000000004">
      <c r="A277" s="1">
        <f>値貼り付け用シート!A277</f>
        <v>2026</v>
      </c>
      <c r="B277" s="2">
        <f>値貼り付け用シート!B277</f>
        <v>99999999</v>
      </c>
      <c r="C277" s="1">
        <f>値貼り付け用シート!C277</f>
        <v>999</v>
      </c>
      <c r="D277" s="3">
        <f>値貼り付け用シート!D277</f>
        <v>6</v>
      </c>
      <c r="E277" s="1" t="str">
        <f>値貼り付け用シート!E277</f>
        <v>PPB</v>
      </c>
      <c r="F277" s="3">
        <f>値貼り付け用シート!F277</f>
        <v>12</v>
      </c>
      <c r="G277" s="3">
        <f>値貼り付け用シート!G277</f>
        <v>23</v>
      </c>
      <c r="H277" s="1">
        <f>IF(ISERROR(計算１!H6410),9999,計算１!H6410)</f>
        <v>28</v>
      </c>
      <c r="I277" s="1">
        <f>IF(ISERROR(計算１!H6411),9999,計算１!H6411)</f>
        <v>28</v>
      </c>
      <c r="J277" s="1">
        <f>IF(ISERROR(計算１!H6412),9999,計算１!H6412)</f>
        <v>28</v>
      </c>
      <c r="K277" s="1">
        <f>IF(ISERROR(計算１!H6413),9999,計算１!H6413)</f>
        <v>27</v>
      </c>
      <c r="L277" s="1">
        <f>IF(ISERROR(計算１!H6414),9999,計算１!H6414)</f>
        <v>26</v>
      </c>
      <c r="M277" s="1">
        <f>IF(ISERROR(計算１!H6415),9999,計算１!H6415)</f>
        <v>25</v>
      </c>
      <c r="N277" s="1">
        <f>IF(ISERROR(計算１!H6416),9999,計算１!H6416)</f>
        <v>23</v>
      </c>
      <c r="O277" s="1">
        <f>IF(ISERROR(計算１!H6417),9999,計算１!H6417)</f>
        <v>21</v>
      </c>
      <c r="P277" s="1">
        <f>IF(ISERROR(計算１!H6418),9999,計算１!H6418)</f>
        <v>19</v>
      </c>
      <c r="Q277" s="1">
        <f>IF(ISERROR(計算１!H6419),9999,計算１!H6419)</f>
        <v>18</v>
      </c>
      <c r="R277" s="1">
        <f>IF(ISERROR(計算１!H6420),9999,計算１!H6420)</f>
        <v>17</v>
      </c>
      <c r="S277" s="1">
        <f>IF(ISERROR(計算１!H6421),9999,計算１!H6421)</f>
        <v>18</v>
      </c>
      <c r="T277" s="1">
        <f>IF(ISERROR(計算１!H6422),9999,計算１!H6422)</f>
        <v>19</v>
      </c>
      <c r="U277" s="1">
        <f>IF(ISERROR(計算１!H6423),9999,計算１!H6423)</f>
        <v>20</v>
      </c>
      <c r="V277" s="1">
        <f>IF(ISERROR(計算１!H6424),9999,計算１!H6424)</f>
        <v>20</v>
      </c>
      <c r="W277" s="1">
        <f>IF(ISERROR(計算１!H6425),9999,計算１!H6425)</f>
        <v>22</v>
      </c>
      <c r="X277" s="1">
        <f>IF(ISERROR(計算１!H6426),9999,計算１!H6426)</f>
        <v>23</v>
      </c>
      <c r="Y277" s="1">
        <f>IF(ISERROR(計算１!H6427),9999,計算１!H6427)</f>
        <v>22</v>
      </c>
      <c r="Z277" s="1">
        <f>IF(ISERROR(計算１!H6428),9999,計算１!H6428)</f>
        <v>22</v>
      </c>
      <c r="AA277" s="1">
        <f>IF(ISERROR(計算１!H6429),9999,計算１!H6429)</f>
        <v>21</v>
      </c>
      <c r="AB277" s="1">
        <f>IF(ISERROR(計算１!H6430),9999,計算１!H6430)</f>
        <v>19</v>
      </c>
      <c r="AC277" s="1">
        <f>IF(ISERROR(計算１!H6431),9999,計算１!H6431)</f>
        <v>18</v>
      </c>
      <c r="AD277" s="1">
        <f>IF(ISERROR(計算１!H6432),9999,計算１!H6432)</f>
        <v>18</v>
      </c>
      <c r="AE277" s="1">
        <f>IF(ISERROR(計算１!H6433),9999,計算１!H6433)</f>
        <v>17</v>
      </c>
    </row>
    <row r="278" spans="1:31" x14ac:dyDescent="0.55000000000000004">
      <c r="A278" s="1">
        <f>値貼り付け用シート!A278</f>
        <v>2026</v>
      </c>
      <c r="B278" s="2">
        <f>値貼り付け用シート!B278</f>
        <v>99999999</v>
      </c>
      <c r="C278" s="1">
        <f>値貼り付け用シート!C278</f>
        <v>999</v>
      </c>
      <c r="D278" s="3">
        <f>値貼り付け用シート!D278</f>
        <v>6</v>
      </c>
      <c r="E278" s="1" t="str">
        <f>値貼り付け用シート!E278</f>
        <v>PPB</v>
      </c>
      <c r="F278" s="3">
        <f>値貼り付け用シート!F278</f>
        <v>12</v>
      </c>
      <c r="G278" s="3">
        <f>値貼り付け用シート!G278</f>
        <v>24</v>
      </c>
      <c r="H278" s="1">
        <f>IF(ISERROR(計算１!H6434),9999,計算１!H6434)</f>
        <v>18</v>
      </c>
      <c r="I278" s="1">
        <f>IF(ISERROR(計算１!H6435),9999,計算１!H6435)</f>
        <v>18</v>
      </c>
      <c r="J278" s="1">
        <f>IF(ISERROR(計算１!H6436),9999,計算１!H6436)</f>
        <v>19</v>
      </c>
      <c r="K278" s="1">
        <f>IF(ISERROR(計算１!H6437),9999,計算１!H6437)</f>
        <v>19</v>
      </c>
      <c r="L278" s="1">
        <f>IF(ISERROR(計算１!H6438),9999,計算１!H6438)</f>
        <v>20</v>
      </c>
      <c r="M278" s="1">
        <f>IF(ISERROR(計算１!H6439),9999,計算１!H6439)</f>
        <v>20</v>
      </c>
      <c r="N278" s="1">
        <f>IF(ISERROR(計算１!H6440),9999,計算１!H6440)</f>
        <v>19</v>
      </c>
      <c r="O278" s="1">
        <f>IF(ISERROR(計算１!H6441),9999,計算１!H6441)</f>
        <v>19</v>
      </c>
      <c r="P278" s="1">
        <f>IF(ISERROR(計算１!H6442),9999,計算１!H6442)</f>
        <v>18</v>
      </c>
      <c r="Q278" s="1">
        <f>IF(ISERROR(計算１!H6443),9999,計算１!H6443)</f>
        <v>17</v>
      </c>
      <c r="R278" s="1">
        <f>IF(ISERROR(計算１!H6444),9999,計算１!H6444)</f>
        <v>16</v>
      </c>
      <c r="S278" s="1">
        <f>IF(ISERROR(計算１!H6445),9999,計算１!H6445)</f>
        <v>16</v>
      </c>
      <c r="T278" s="1">
        <f>IF(ISERROR(計算１!H6446),9999,計算１!H6446)</f>
        <v>16</v>
      </c>
      <c r="U278" s="1">
        <f>IF(ISERROR(計算１!H6447),9999,計算１!H6447)</f>
        <v>17</v>
      </c>
      <c r="V278" s="1">
        <f>IF(ISERROR(計算１!H6448),9999,計算１!H6448)</f>
        <v>19</v>
      </c>
      <c r="W278" s="1">
        <f>IF(ISERROR(計算１!H6449),9999,計算１!H6449)</f>
        <v>20</v>
      </c>
      <c r="X278" s="1">
        <f>IF(ISERROR(計算１!H6450),9999,計算１!H6450)</f>
        <v>21</v>
      </c>
      <c r="Y278" s="1">
        <f>IF(ISERROR(計算１!H6451),9999,計算１!H6451)</f>
        <v>22</v>
      </c>
      <c r="Z278" s="1">
        <f>IF(ISERROR(計算１!H6452),9999,計算１!H6452)</f>
        <v>23</v>
      </c>
      <c r="AA278" s="1">
        <f>IF(ISERROR(計算１!H6453),9999,計算１!H6453)</f>
        <v>23</v>
      </c>
      <c r="AB278" s="1">
        <f>IF(ISERROR(計算１!H6454),9999,計算１!H6454)</f>
        <v>22</v>
      </c>
      <c r="AC278" s="1">
        <f>IF(ISERROR(計算１!H6455),9999,計算１!H6455)</f>
        <v>21</v>
      </c>
      <c r="AD278" s="1">
        <f>IF(ISERROR(計算１!H6456),9999,計算１!H6456)</f>
        <v>19</v>
      </c>
      <c r="AE278" s="1">
        <f>IF(ISERROR(計算１!H6457),9999,計算１!H6457)</f>
        <v>18</v>
      </c>
    </row>
    <row r="279" spans="1:31" x14ac:dyDescent="0.55000000000000004">
      <c r="A279" s="1">
        <f>値貼り付け用シート!A279</f>
        <v>2026</v>
      </c>
      <c r="B279" s="2">
        <f>値貼り付け用シート!B279</f>
        <v>99999999</v>
      </c>
      <c r="C279" s="1">
        <f>値貼り付け用シート!C279</f>
        <v>999</v>
      </c>
      <c r="D279" s="3">
        <f>値貼り付け用シート!D279</f>
        <v>6</v>
      </c>
      <c r="E279" s="1" t="str">
        <f>値貼り付け用シート!E279</f>
        <v>PPB</v>
      </c>
      <c r="F279" s="3">
        <f>値貼り付け用シート!F279</f>
        <v>12</v>
      </c>
      <c r="G279" s="3">
        <f>値貼り付け用シート!G279</f>
        <v>25</v>
      </c>
      <c r="H279" s="1">
        <f>IF(ISERROR(計算１!H6458),9999,計算１!H6458)</f>
        <v>17</v>
      </c>
      <c r="I279" s="1">
        <f>IF(ISERROR(計算１!H6459),9999,計算１!H6459)</f>
        <v>16</v>
      </c>
      <c r="J279" s="1">
        <f>IF(ISERROR(計算１!H6460),9999,計算１!H6460)</f>
        <v>15</v>
      </c>
      <c r="K279" s="1">
        <f>IF(ISERROR(計算１!H6461),9999,計算１!H6461)</f>
        <v>13</v>
      </c>
      <c r="L279" s="1">
        <f>IF(ISERROR(計算１!H6462),9999,計算１!H6462)</f>
        <v>11</v>
      </c>
      <c r="M279" s="1">
        <f>IF(ISERROR(計算１!H6463),9999,計算１!H6463)</f>
        <v>10</v>
      </c>
      <c r="N279" s="1">
        <f>IF(ISERROR(計算１!H6464),9999,計算１!H6464)</f>
        <v>9</v>
      </c>
      <c r="O279" s="1">
        <f>IF(ISERROR(計算１!H6465),9999,計算１!H6465)</f>
        <v>7</v>
      </c>
      <c r="P279" s="1">
        <f>IF(ISERROR(計算１!H6466),9999,計算１!H6466)</f>
        <v>5</v>
      </c>
      <c r="Q279" s="1">
        <f>IF(ISERROR(計算１!H6467),9999,計算１!H6467)</f>
        <v>4</v>
      </c>
      <c r="R279" s="1">
        <f>IF(ISERROR(計算１!H6468),9999,計算１!H6468)</f>
        <v>3</v>
      </c>
      <c r="S279" s="1">
        <f>IF(ISERROR(計算１!H6469),9999,計算１!H6469)</f>
        <v>4</v>
      </c>
      <c r="T279" s="1">
        <f>IF(ISERROR(計算１!H6470),9999,計算１!H6470)</f>
        <v>5</v>
      </c>
      <c r="U279" s="1">
        <f>IF(ISERROR(計算１!H6471),9999,計算１!H6471)</f>
        <v>8</v>
      </c>
      <c r="V279" s="1">
        <f>IF(ISERROR(計算１!H6472),9999,計算１!H6472)</f>
        <v>10</v>
      </c>
      <c r="W279" s="1">
        <f>IF(ISERROR(計算１!H6473),9999,計算１!H6473)</f>
        <v>13</v>
      </c>
      <c r="X279" s="1">
        <f>IF(ISERROR(計算１!H6474),9999,計算１!H6474)</f>
        <v>15</v>
      </c>
      <c r="Y279" s="1">
        <f>IF(ISERROR(計算１!H6475),9999,計算１!H6475)</f>
        <v>15</v>
      </c>
      <c r="Z279" s="1">
        <f>IF(ISERROR(計算１!H6476),9999,計算１!H6476)</f>
        <v>16</v>
      </c>
      <c r="AA279" s="1">
        <f>IF(ISERROR(計算１!H6477),9999,計算１!H6477)</f>
        <v>15</v>
      </c>
      <c r="AB279" s="1">
        <f>IF(ISERROR(計算１!H6478),9999,計算１!H6478)</f>
        <v>13</v>
      </c>
      <c r="AC279" s="1">
        <f>IF(ISERROR(計算１!H6479),9999,計算１!H6479)</f>
        <v>11</v>
      </c>
      <c r="AD279" s="1">
        <f>IF(ISERROR(計算１!H6480),9999,計算１!H6480)</f>
        <v>9</v>
      </c>
      <c r="AE279" s="1">
        <f>IF(ISERROR(計算１!H6481),9999,計算１!H6481)</f>
        <v>7</v>
      </c>
    </row>
    <row r="280" spans="1:31" x14ac:dyDescent="0.55000000000000004">
      <c r="A280" s="1">
        <f>値貼り付け用シート!A280</f>
        <v>2026</v>
      </c>
      <c r="B280" s="2">
        <f>値貼り付け用シート!B280</f>
        <v>99999999</v>
      </c>
      <c r="C280" s="1">
        <f>値貼り付け用シート!C280</f>
        <v>999</v>
      </c>
      <c r="D280" s="3">
        <f>値貼り付け用シート!D280</f>
        <v>6</v>
      </c>
      <c r="E280" s="1" t="str">
        <f>値貼り付け用シート!E280</f>
        <v>PPB</v>
      </c>
      <c r="F280" s="3">
        <f>値貼り付け用シート!F280</f>
        <v>12</v>
      </c>
      <c r="G280" s="3">
        <f>値貼り付け用シート!G280</f>
        <v>26</v>
      </c>
      <c r="H280" s="1">
        <f>IF(ISERROR(計算１!H6482),9999,計算１!H6482)</f>
        <v>6</v>
      </c>
      <c r="I280" s="1">
        <f>IF(ISERROR(計算１!H6483),9999,計算１!H6483)</f>
        <v>7</v>
      </c>
      <c r="J280" s="1">
        <f>IF(ISERROR(計算１!H6484),9999,計算１!H6484)</f>
        <v>9</v>
      </c>
      <c r="K280" s="1">
        <f>IF(ISERROR(計算１!H6485),9999,計算１!H6485)</f>
        <v>12</v>
      </c>
      <c r="L280" s="1">
        <f>IF(ISERROR(計算１!H6486),9999,計算１!H6486)</f>
        <v>15</v>
      </c>
      <c r="M280" s="1">
        <f>IF(ISERROR(計算１!H6487),9999,計算１!H6487)</f>
        <v>17</v>
      </c>
      <c r="N280" s="1">
        <f>IF(ISERROR(計算１!H6488),9999,計算１!H6488)</f>
        <v>17</v>
      </c>
      <c r="O280" s="1">
        <f>IF(ISERROR(計算１!H6489),9999,計算１!H6489)</f>
        <v>17</v>
      </c>
      <c r="P280" s="1">
        <f>IF(ISERROR(計算１!H6490),9999,計算１!H6490)</f>
        <v>18</v>
      </c>
      <c r="Q280" s="1">
        <f>IF(ISERROR(計算１!H6491),9999,計算１!H6491)</f>
        <v>17</v>
      </c>
      <c r="R280" s="1">
        <f>IF(ISERROR(計算１!H6492),9999,計算１!H6492)</f>
        <v>17</v>
      </c>
      <c r="S280" s="1">
        <f>IF(ISERROR(計算１!H6493),9999,計算１!H6493)</f>
        <v>18</v>
      </c>
      <c r="T280" s="1">
        <f>IF(ISERROR(計算１!H6494),9999,計算１!H6494)</f>
        <v>17</v>
      </c>
      <c r="U280" s="1">
        <f>IF(ISERROR(計算１!H6495),9999,計算１!H6495)</f>
        <v>18</v>
      </c>
      <c r="V280" s="1">
        <f>IF(ISERROR(計算１!H6496),9999,計算１!H6496)</f>
        <v>21</v>
      </c>
      <c r="W280" s="1">
        <f>IF(ISERROR(計算１!H6497),9999,計算１!H6497)</f>
        <v>24</v>
      </c>
      <c r="X280" s="1">
        <f>IF(ISERROR(計算１!H6498),9999,計算１!H6498)</f>
        <v>24</v>
      </c>
      <c r="Y280" s="1">
        <f>IF(ISERROR(計算１!H6499),9999,計算１!H6499)</f>
        <v>25</v>
      </c>
      <c r="Z280" s="1">
        <f>IF(ISERROR(計算１!H6500),9999,計算１!H6500)</f>
        <v>26</v>
      </c>
      <c r="AA280" s="1">
        <f>IF(ISERROR(計算１!H6501),9999,計算１!H6501)</f>
        <v>25</v>
      </c>
      <c r="AB280" s="1">
        <f>IF(ISERROR(計算１!H6502),9999,計算１!H6502)</f>
        <v>24</v>
      </c>
      <c r="AC280" s="1">
        <f>IF(ISERROR(計算１!H6503),9999,計算１!H6503)</f>
        <v>22</v>
      </c>
      <c r="AD280" s="1">
        <f>IF(ISERROR(計算１!H6504),9999,計算１!H6504)</f>
        <v>19</v>
      </c>
      <c r="AE280" s="1">
        <f>IF(ISERROR(計算１!H6505),9999,計算１!H6505)</f>
        <v>15</v>
      </c>
    </row>
    <row r="281" spans="1:31" x14ac:dyDescent="0.55000000000000004">
      <c r="A281" s="1">
        <f>値貼り付け用シート!A281</f>
        <v>2026</v>
      </c>
      <c r="B281" s="2">
        <f>値貼り付け用シート!B281</f>
        <v>99999999</v>
      </c>
      <c r="C281" s="1">
        <f>値貼り付け用シート!C281</f>
        <v>999</v>
      </c>
      <c r="D281" s="3">
        <f>値貼り付け用シート!D281</f>
        <v>6</v>
      </c>
      <c r="E281" s="1" t="str">
        <f>値貼り付け用シート!E281</f>
        <v>PPB</v>
      </c>
      <c r="F281" s="3">
        <f>値貼り付け用シート!F281</f>
        <v>12</v>
      </c>
      <c r="G281" s="3">
        <f>値貼り付け用シート!G281</f>
        <v>27</v>
      </c>
      <c r="H281" s="1">
        <f>IF(ISERROR(計算１!H6506),9999,計算１!H6506)</f>
        <v>12</v>
      </c>
      <c r="I281" s="1">
        <f>IF(ISERROR(計算１!H6507),9999,計算１!H6507)</f>
        <v>9</v>
      </c>
      <c r="J281" s="1">
        <f>IF(ISERROR(計算１!H6508),9999,計算１!H6508)</f>
        <v>6</v>
      </c>
      <c r="K281" s="1">
        <f>IF(ISERROR(計算１!H6509),9999,計算１!H6509)</f>
        <v>5</v>
      </c>
      <c r="L281" s="1">
        <f>IF(ISERROR(計算１!H6510),9999,計算１!H6510)</f>
        <v>6</v>
      </c>
      <c r="M281" s="1">
        <f>IF(ISERROR(計算１!H6511),9999,計算１!H6511)</f>
        <v>8</v>
      </c>
      <c r="N281" s="1">
        <f>IF(ISERROR(計算１!H6512),9999,計算１!H6512)</f>
        <v>11</v>
      </c>
      <c r="O281" s="1">
        <f>IF(ISERROR(計算１!H6513),9999,計算１!H6513)</f>
        <v>14</v>
      </c>
      <c r="P281" s="1">
        <f>IF(ISERROR(計算１!H6514),9999,計算１!H6514)</f>
        <v>16</v>
      </c>
      <c r="Q281" s="1">
        <f>IF(ISERROR(計算１!H6515),9999,計算１!H6515)</f>
        <v>19</v>
      </c>
      <c r="R281" s="1">
        <f>IF(ISERROR(計算１!H6516),9999,計算１!H6516)</f>
        <v>21</v>
      </c>
      <c r="S281" s="1">
        <f>IF(ISERROR(計算１!H6517),9999,計算１!H6517)</f>
        <v>24</v>
      </c>
      <c r="T281" s="1">
        <f>IF(ISERROR(計算１!H6518),9999,計算１!H6518)</f>
        <v>25</v>
      </c>
      <c r="U281" s="1">
        <f>IF(ISERROR(計算１!H6519),9999,計算１!H6519)</f>
        <v>25</v>
      </c>
      <c r="V281" s="1">
        <f>IF(ISERROR(計算１!H6520),9999,計算１!H6520)</f>
        <v>26</v>
      </c>
      <c r="W281" s="1">
        <f>IF(ISERROR(計算１!H6521),9999,計算１!H6521)</f>
        <v>27</v>
      </c>
      <c r="X281" s="1">
        <f>IF(ISERROR(計算１!H6522),9999,計算１!H6522)</f>
        <v>28</v>
      </c>
      <c r="Y281" s="1">
        <f>IF(ISERROR(計算１!H6523),9999,計算１!H6523)</f>
        <v>28</v>
      </c>
      <c r="Z281" s="1">
        <f>IF(ISERROR(計算１!H6524),9999,計算１!H6524)</f>
        <v>28</v>
      </c>
      <c r="AA281" s="1">
        <f>IF(ISERROR(計算１!H6525),9999,計算１!H6525)</f>
        <v>28</v>
      </c>
      <c r="AB281" s="1">
        <f>IF(ISERROR(計算１!H6526),9999,計算１!H6526)</f>
        <v>27</v>
      </c>
      <c r="AC281" s="1">
        <f>IF(ISERROR(計算１!H6527),9999,計算１!H6527)</f>
        <v>27</v>
      </c>
      <c r="AD281" s="1">
        <f>IF(ISERROR(計算１!H6528),9999,計算１!H6528)</f>
        <v>27</v>
      </c>
      <c r="AE281" s="1">
        <f>IF(ISERROR(計算１!H6529),9999,計算１!H6529)</f>
        <v>27</v>
      </c>
    </row>
    <row r="282" spans="1:31" x14ac:dyDescent="0.55000000000000004">
      <c r="A282" s="1">
        <f>値貼り付け用シート!A282</f>
        <v>2026</v>
      </c>
      <c r="B282" s="2">
        <f>値貼り付け用シート!B282</f>
        <v>99999999</v>
      </c>
      <c r="C282" s="1">
        <f>値貼り付け用シート!C282</f>
        <v>999</v>
      </c>
      <c r="D282" s="3">
        <f>値貼り付け用シート!D282</f>
        <v>6</v>
      </c>
      <c r="E282" s="1" t="str">
        <f>値貼り付け用シート!E282</f>
        <v>PPB</v>
      </c>
      <c r="F282" s="3">
        <f>値貼り付け用シート!F282</f>
        <v>12</v>
      </c>
      <c r="G282" s="3">
        <f>値貼り付け用シート!G282</f>
        <v>28</v>
      </c>
      <c r="H282" s="1">
        <f>IF(ISERROR(計算１!H6530),9999,計算１!H6530)</f>
        <v>27</v>
      </c>
      <c r="I282" s="1">
        <f>IF(ISERROR(計算１!H6531),9999,計算１!H6531)</f>
        <v>27</v>
      </c>
      <c r="J282" s="1">
        <f>IF(ISERROR(計算１!H6532),9999,計算１!H6532)</f>
        <v>28</v>
      </c>
      <c r="K282" s="1">
        <f>IF(ISERROR(計算１!H6533),9999,計算１!H6533)</f>
        <v>29</v>
      </c>
      <c r="L282" s="1">
        <f>IF(ISERROR(計算１!H6534),9999,計算１!H6534)</f>
        <v>29</v>
      </c>
      <c r="M282" s="1">
        <f>IF(ISERROR(計算１!H6535),9999,計算１!H6535)</f>
        <v>29</v>
      </c>
      <c r="N282" s="1">
        <f>IF(ISERROR(計算１!H6536),9999,計算１!H6536)</f>
        <v>29</v>
      </c>
      <c r="O282" s="1">
        <f>IF(ISERROR(計算１!H6537),9999,計算１!H6537)</f>
        <v>27</v>
      </c>
      <c r="P282" s="1">
        <f>IF(ISERROR(計算１!H6538),9999,計算１!H6538)</f>
        <v>25</v>
      </c>
      <c r="Q282" s="1">
        <f>IF(ISERROR(計算１!H6539),9999,計算１!H6539)</f>
        <v>24</v>
      </c>
      <c r="R282" s="1">
        <f>IF(ISERROR(計算１!H6540),9999,計算１!H6540)</f>
        <v>23</v>
      </c>
      <c r="S282" s="1">
        <f>IF(ISERROR(計算１!H6541),9999,計算１!H6541)</f>
        <v>22</v>
      </c>
      <c r="T282" s="1">
        <f>IF(ISERROR(計算１!H6542),9999,計算１!H6542)</f>
        <v>22</v>
      </c>
      <c r="U282" s="1">
        <f>IF(ISERROR(計算１!H6543),9999,計算１!H6543)</f>
        <v>22</v>
      </c>
      <c r="V282" s="1">
        <f>IF(ISERROR(計算１!H6544),9999,計算１!H6544)</f>
        <v>23</v>
      </c>
      <c r="W282" s="1">
        <f>IF(ISERROR(計算１!H6545),9999,計算１!H6545)</f>
        <v>24</v>
      </c>
      <c r="X282" s="1">
        <f>IF(ISERROR(計算１!H6546),9999,計算１!H6546)</f>
        <v>26</v>
      </c>
      <c r="Y282" s="1">
        <f>IF(ISERROR(計算１!H6547),9999,計算１!H6547)</f>
        <v>26</v>
      </c>
      <c r="Z282" s="1">
        <f>IF(ISERROR(計算１!H6548),9999,計算１!H6548)</f>
        <v>25</v>
      </c>
      <c r="AA282" s="1">
        <f>IF(ISERROR(計算１!H6549),9999,計算１!H6549)</f>
        <v>24</v>
      </c>
      <c r="AB282" s="1">
        <f>IF(ISERROR(計算１!H6550),9999,計算１!H6550)</f>
        <v>23</v>
      </c>
      <c r="AC282" s="1">
        <f>IF(ISERROR(計算１!H6551),9999,計算１!H6551)</f>
        <v>22</v>
      </c>
      <c r="AD282" s="1">
        <f>IF(ISERROR(計算１!H6552),9999,計算１!H6552)</f>
        <v>19</v>
      </c>
      <c r="AE282" s="1">
        <f>IF(ISERROR(計算１!H6553),9999,計算１!H6553)</f>
        <v>15</v>
      </c>
    </row>
    <row r="283" spans="1:31" x14ac:dyDescent="0.55000000000000004">
      <c r="A283" s="1">
        <f>値貼り付け用シート!A283</f>
        <v>2026</v>
      </c>
      <c r="B283" s="2">
        <f>値貼り付け用シート!B283</f>
        <v>99999999</v>
      </c>
      <c r="C283" s="1">
        <f>値貼り付け用シート!C283</f>
        <v>999</v>
      </c>
      <c r="D283" s="3">
        <f>値貼り付け用シート!D283</f>
        <v>6</v>
      </c>
      <c r="E283" s="1" t="str">
        <f>値貼り付け用シート!E283</f>
        <v>PPB</v>
      </c>
      <c r="F283" s="3">
        <f>値貼り付け用シート!F283</f>
        <v>12</v>
      </c>
      <c r="G283" s="3">
        <f>値貼り付け用シート!G283</f>
        <v>29</v>
      </c>
      <c r="H283" s="1">
        <f>IF(ISERROR(計算１!H6554),9999,計算１!H6554)</f>
        <v>13</v>
      </c>
      <c r="I283" s="1">
        <f>IF(ISERROR(計算１!H6555),9999,計算１!H6555)</f>
        <v>12</v>
      </c>
      <c r="J283" s="1">
        <f>IF(ISERROR(計算１!H6556),9999,計算１!H6556)</f>
        <v>11</v>
      </c>
      <c r="K283" s="1">
        <f>IF(ISERROR(計算１!H6557),9999,計算１!H6557)</f>
        <v>11</v>
      </c>
      <c r="L283" s="1">
        <f>IF(ISERROR(計算１!H6558),9999,計算１!H6558)</f>
        <v>10</v>
      </c>
      <c r="M283" s="1">
        <f>IF(ISERROR(計算１!H6559),9999,計算１!H6559)</f>
        <v>9</v>
      </c>
      <c r="N283" s="1">
        <f>IF(ISERROR(計算１!H6560),9999,計算１!H6560)</f>
        <v>9</v>
      </c>
      <c r="O283" s="1">
        <f>IF(ISERROR(計算１!H6561),9999,計算１!H6561)</f>
        <v>9</v>
      </c>
      <c r="P283" s="1">
        <f>IF(ISERROR(計算１!H6562),9999,計算１!H6562)</f>
        <v>9</v>
      </c>
      <c r="Q283" s="1">
        <f>IF(ISERROR(計算１!H6563),9999,計算１!H6563)</f>
        <v>9</v>
      </c>
      <c r="R283" s="1">
        <f>IF(ISERROR(計算１!H6564),9999,計算１!H6564)</f>
        <v>10</v>
      </c>
      <c r="S283" s="1">
        <f>IF(ISERROR(計算１!H6565),9999,計算１!H6565)</f>
        <v>11</v>
      </c>
      <c r="T283" s="1">
        <f>IF(ISERROR(計算１!H6566),9999,計算１!H6566)</f>
        <v>14</v>
      </c>
      <c r="U283" s="1">
        <f>IF(ISERROR(計算１!H6567),9999,計算１!H6567)</f>
        <v>17</v>
      </c>
      <c r="V283" s="1">
        <f>IF(ISERROR(計算１!H6568),9999,計算１!H6568)</f>
        <v>20</v>
      </c>
      <c r="W283" s="1">
        <f>IF(ISERROR(計算１!H6569),9999,計算１!H6569)</f>
        <v>24</v>
      </c>
      <c r="X283" s="1">
        <f>IF(ISERROR(計算１!H6570),9999,計算１!H6570)</f>
        <v>26</v>
      </c>
      <c r="Y283" s="1">
        <f>IF(ISERROR(計算１!H6571),9999,計算１!H6571)</f>
        <v>27</v>
      </c>
      <c r="Z283" s="1">
        <f>IF(ISERROR(計算１!H6572),9999,計算１!H6572)</f>
        <v>25</v>
      </c>
      <c r="AA283" s="1">
        <f>IF(ISERROR(計算１!H6573),9999,計算１!H6573)</f>
        <v>22</v>
      </c>
      <c r="AB283" s="1">
        <f>IF(ISERROR(計算１!H6574),9999,計算１!H6574)</f>
        <v>18</v>
      </c>
      <c r="AC283" s="1">
        <f>IF(ISERROR(計算１!H6575),9999,計算１!H6575)</f>
        <v>14</v>
      </c>
      <c r="AD283" s="1">
        <f>IF(ISERROR(計算１!H6576),9999,計算１!H6576)</f>
        <v>10</v>
      </c>
      <c r="AE283" s="1">
        <f>IF(ISERROR(計算１!H6577),9999,計算１!H6577)</f>
        <v>8</v>
      </c>
    </row>
    <row r="284" spans="1:31" x14ac:dyDescent="0.55000000000000004">
      <c r="A284" s="1">
        <f>値貼り付け用シート!A284</f>
        <v>2026</v>
      </c>
      <c r="B284" s="2">
        <f>値貼り付け用シート!B284</f>
        <v>99999999</v>
      </c>
      <c r="C284" s="1">
        <f>値貼り付け用シート!C284</f>
        <v>999</v>
      </c>
      <c r="D284" s="3">
        <f>値貼り付け用シート!D284</f>
        <v>6</v>
      </c>
      <c r="E284" s="1" t="str">
        <f>値貼り付け用シート!E284</f>
        <v>PPB</v>
      </c>
      <c r="F284" s="3">
        <f>値貼り付け用シート!F284</f>
        <v>12</v>
      </c>
      <c r="G284" s="3">
        <f>値貼り付け用シート!G284</f>
        <v>30</v>
      </c>
      <c r="H284" s="1">
        <f>IF(ISERROR(計算１!H6578),9999,計算１!H6578)</f>
        <v>8</v>
      </c>
      <c r="I284" s="1">
        <f>IF(ISERROR(計算１!H6579),9999,計算１!H6579)</f>
        <v>9</v>
      </c>
      <c r="J284" s="1">
        <f>IF(ISERROR(計算１!H6580),9999,計算１!H6580)</f>
        <v>12</v>
      </c>
      <c r="K284" s="1">
        <f>IF(ISERROR(計算１!H6581),9999,計算１!H6581)</f>
        <v>15</v>
      </c>
      <c r="L284" s="1">
        <f>IF(ISERROR(計算１!H6582),9999,計算１!H6582)</f>
        <v>17</v>
      </c>
      <c r="M284" s="1">
        <f>IF(ISERROR(計算１!H6583),9999,計算１!H6583)</f>
        <v>20</v>
      </c>
      <c r="N284" s="1">
        <f>IF(ISERROR(計算１!H6584),9999,計算１!H6584)</f>
        <v>22</v>
      </c>
      <c r="O284" s="1">
        <f>IF(ISERROR(計算１!H6585),9999,計算１!H6585)</f>
        <v>22</v>
      </c>
      <c r="P284" s="1">
        <f>IF(ISERROR(計算１!H6586),9999,計算１!H6586)</f>
        <v>22</v>
      </c>
      <c r="Q284" s="1">
        <f>IF(ISERROR(計算１!H6587),9999,計算１!H6587)</f>
        <v>22</v>
      </c>
      <c r="R284" s="1">
        <f>IF(ISERROR(計算１!H6588),9999,計算１!H6588)</f>
        <v>22</v>
      </c>
      <c r="S284" s="1">
        <f>IF(ISERROR(計算１!H6589),9999,計算１!H6589)</f>
        <v>24</v>
      </c>
      <c r="T284" s="1">
        <f>IF(ISERROR(計算１!H6590),9999,計算１!H6590)</f>
        <v>25</v>
      </c>
      <c r="U284" s="1">
        <f>IF(ISERROR(計算１!H6591),9999,計算１!H6591)</f>
        <v>27</v>
      </c>
      <c r="V284" s="1">
        <f>IF(ISERROR(計算１!H6592),9999,計算１!H6592)</f>
        <v>29</v>
      </c>
      <c r="W284" s="1">
        <f>IF(ISERROR(計算１!H6593),9999,計算１!H6593)</f>
        <v>31</v>
      </c>
      <c r="X284" s="1">
        <f>IF(ISERROR(計算１!H6594),9999,計算１!H6594)</f>
        <v>31</v>
      </c>
      <c r="Y284" s="1">
        <f>IF(ISERROR(計算１!H6595),9999,計算１!H6595)</f>
        <v>31</v>
      </c>
      <c r="Z284" s="1">
        <f>IF(ISERROR(計算１!H6596),9999,計算１!H6596)</f>
        <v>29</v>
      </c>
      <c r="AA284" s="1">
        <f>IF(ISERROR(計算１!H6597),9999,計算１!H6597)</f>
        <v>27</v>
      </c>
      <c r="AB284" s="1">
        <f>IF(ISERROR(計算１!H6598),9999,計算１!H6598)</f>
        <v>24</v>
      </c>
      <c r="AC284" s="1">
        <f>IF(ISERROR(計算１!H6599),9999,計算１!H6599)</f>
        <v>21</v>
      </c>
      <c r="AD284" s="1">
        <f>IF(ISERROR(計算１!H6600),9999,計算１!H6600)</f>
        <v>17</v>
      </c>
      <c r="AE284" s="1">
        <f>IF(ISERROR(計算１!H6601),9999,計算１!H6601)</f>
        <v>13</v>
      </c>
    </row>
    <row r="285" spans="1:31" x14ac:dyDescent="0.55000000000000004">
      <c r="A285" s="1">
        <f>値貼り付け用シート!A285</f>
        <v>2026</v>
      </c>
      <c r="B285" s="2">
        <f>値貼り付け用シート!B285</f>
        <v>99999999</v>
      </c>
      <c r="C285" s="1">
        <f>値貼り付け用シート!C285</f>
        <v>999</v>
      </c>
      <c r="D285" s="3">
        <f>値貼り付け用シート!D285</f>
        <v>6</v>
      </c>
      <c r="E285" s="1" t="str">
        <f>値貼り付け用シート!E285</f>
        <v>PPB</v>
      </c>
      <c r="F285" s="3">
        <f>値貼り付け用シート!F285</f>
        <v>12</v>
      </c>
      <c r="G285" s="3">
        <f>値貼り付け用シート!G285</f>
        <v>31</v>
      </c>
      <c r="H285" s="1">
        <f>IF(ISERROR(計算１!H6602),9999,計算１!H6602)</f>
        <v>11</v>
      </c>
      <c r="I285" s="1">
        <f>IF(ISERROR(計算１!H6603),9999,計算１!H6603)</f>
        <v>11</v>
      </c>
      <c r="J285" s="1">
        <f>IF(ISERROR(計算１!H6604),9999,計算１!H6604)</f>
        <v>12</v>
      </c>
      <c r="K285" s="1">
        <f>IF(ISERROR(計算１!H6605),9999,計算１!H6605)</f>
        <v>13</v>
      </c>
      <c r="L285" s="1">
        <f>IF(ISERROR(計算１!H6606),9999,計算１!H6606)</f>
        <v>14</v>
      </c>
      <c r="M285" s="1">
        <f>IF(ISERROR(計算１!H6607),9999,計算１!H6607)</f>
        <v>15</v>
      </c>
      <c r="N285" s="1">
        <f>IF(ISERROR(計算１!H6608),9999,計算１!H6608)</f>
        <v>17</v>
      </c>
      <c r="O285" s="1">
        <f>IF(ISERROR(計算１!H6609),9999,計算１!H6609)</f>
        <v>19</v>
      </c>
      <c r="P285" s="1">
        <f>IF(ISERROR(計算１!H6610),9999,計算１!H6610)</f>
        <v>20</v>
      </c>
      <c r="Q285" s="1">
        <f>IF(ISERROR(計算１!H6611),9999,計算１!H6611)</f>
        <v>20</v>
      </c>
      <c r="R285" s="1">
        <f>IF(ISERROR(計算１!H6612),9999,計算１!H6612)</f>
        <v>20</v>
      </c>
      <c r="S285" s="1">
        <f>IF(ISERROR(計算１!H6613),9999,計算１!H6613)</f>
        <v>21</v>
      </c>
      <c r="T285" s="1">
        <f>IF(ISERROR(計算１!H6614),9999,計算１!H6614)</f>
        <v>23</v>
      </c>
      <c r="U285" s="1">
        <f>IF(ISERROR(計算１!H6615),9999,計算１!H6615)</f>
        <v>25</v>
      </c>
      <c r="V285" s="1">
        <f>IF(ISERROR(計算１!H6616),9999,計算１!H6616)</f>
        <v>28</v>
      </c>
      <c r="W285" s="1">
        <f>IF(ISERROR(計算１!H6617),9999,計算１!H6617)</f>
        <v>31</v>
      </c>
      <c r="X285" s="1">
        <f>IF(ISERROR(計算１!H6618),9999,計算１!H6618)</f>
        <v>33</v>
      </c>
      <c r="Y285" s="1">
        <f>IF(ISERROR(計算１!H6619),9999,計算１!H6619)</f>
        <v>33</v>
      </c>
      <c r="Z285" s="1">
        <f>IF(ISERROR(計算１!H6620),9999,計算１!H6620)</f>
        <v>31</v>
      </c>
      <c r="AA285" s="1">
        <f>IF(ISERROR(計算１!H6621),9999,計算１!H6621)</f>
        <v>29</v>
      </c>
      <c r="AB285" s="1">
        <f>IF(ISERROR(計算１!H6622),9999,計算１!H6622)</f>
        <v>29</v>
      </c>
      <c r="AC285" s="1">
        <f>IF(ISERROR(計算１!H6623),9999,計算１!H6623)</f>
        <v>28</v>
      </c>
      <c r="AD285" s="1">
        <f>IF(ISERROR(計算１!H6624),9999,計算１!H6624)</f>
        <v>26</v>
      </c>
      <c r="AE285" s="1">
        <f>IF(ISERROR(計算１!H6625),9999,計算１!H6625)</f>
        <v>25</v>
      </c>
    </row>
    <row r="286" spans="1:31" x14ac:dyDescent="0.55000000000000004">
      <c r="A286" s="1">
        <f>値貼り付け用シート!A286</f>
        <v>2026</v>
      </c>
      <c r="B286" s="2">
        <f>値貼り付け用シート!B286</f>
        <v>99999999</v>
      </c>
      <c r="C286" s="1">
        <f>値貼り付け用シート!C286</f>
        <v>999</v>
      </c>
      <c r="D286" s="3">
        <f>値貼り付け用シート!D286</f>
        <v>6</v>
      </c>
      <c r="E286" s="1" t="str">
        <f>値貼り付け用シート!E286</f>
        <v>PPB</v>
      </c>
      <c r="F286" s="3">
        <f>値貼り付け用シート!F286</f>
        <v>1</v>
      </c>
      <c r="G286" s="3">
        <f>値貼り付け用シート!G286</f>
        <v>1</v>
      </c>
      <c r="H286" s="1">
        <f>IF(ISERROR(計算１!H6626),9999,計算１!H6626)</f>
        <v>24</v>
      </c>
      <c r="I286" s="1">
        <f>IF(ISERROR(計算１!H6627),9999,計算１!H6627)</f>
        <v>25</v>
      </c>
      <c r="J286" s="1">
        <f>IF(ISERROR(計算１!H6628),9999,計算１!H6628)</f>
        <v>28</v>
      </c>
      <c r="K286" s="1">
        <f>IF(ISERROR(計算１!H6629),9999,計算１!H6629)</f>
        <v>31</v>
      </c>
      <c r="L286" s="1">
        <f>IF(ISERROR(計算１!H6630),9999,計算１!H6630)</f>
        <v>31</v>
      </c>
      <c r="M286" s="1">
        <f>IF(ISERROR(計算１!H6631),9999,計算１!H6631)</f>
        <v>31</v>
      </c>
      <c r="N286" s="1">
        <f>IF(ISERROR(計算１!H6632),9999,計算１!H6632)</f>
        <v>32</v>
      </c>
      <c r="O286" s="1">
        <f>IF(ISERROR(計算１!H6633),9999,計算１!H6633)</f>
        <v>33</v>
      </c>
      <c r="P286" s="1">
        <f>IF(ISERROR(計算１!H6634),9999,計算１!H6634)</f>
        <v>33</v>
      </c>
      <c r="Q286" s="1">
        <f>IF(ISERROR(計算１!H6635),9999,計算１!H6635)</f>
        <v>34</v>
      </c>
      <c r="R286" s="1">
        <f>IF(ISERROR(計算１!H6636),9999,計算１!H6636)</f>
        <v>35</v>
      </c>
      <c r="S286" s="1">
        <f>IF(ISERROR(計算１!H6637),9999,計算１!H6637)</f>
        <v>35</v>
      </c>
      <c r="T286" s="1">
        <f>IF(ISERROR(計算１!H6638),9999,計算１!H6638)</f>
        <v>35</v>
      </c>
      <c r="U286" s="1">
        <f>IF(ISERROR(計算１!H6639),9999,計算１!H6639)</f>
        <v>36</v>
      </c>
      <c r="V286" s="1">
        <f>IF(ISERROR(計算１!H6640),9999,計算１!H6640)</f>
        <v>36</v>
      </c>
      <c r="W286" s="1">
        <f>IF(ISERROR(計算１!H6641),9999,計算１!H6641)</f>
        <v>36</v>
      </c>
      <c r="X286" s="1">
        <f>IF(ISERROR(計算１!H6642),9999,計算１!H6642)</f>
        <v>36</v>
      </c>
      <c r="Y286" s="1">
        <f>IF(ISERROR(計算１!H6643),9999,計算１!H6643)</f>
        <v>36</v>
      </c>
      <c r="Z286" s="1">
        <f>IF(ISERROR(計算１!H6644),9999,計算１!H6644)</f>
        <v>36</v>
      </c>
      <c r="AA286" s="1">
        <f>IF(ISERROR(計算１!H6645),9999,計算１!H6645)</f>
        <v>35</v>
      </c>
      <c r="AB286" s="1">
        <f>IF(ISERROR(計算１!H6646),9999,計算１!H6646)</f>
        <v>34</v>
      </c>
      <c r="AC286" s="1">
        <f>IF(ISERROR(計算１!H6647),9999,計算１!H6647)</f>
        <v>33</v>
      </c>
      <c r="AD286" s="1">
        <f>IF(ISERROR(計算１!H6648),9999,計算１!H6648)</f>
        <v>31</v>
      </c>
      <c r="AE286" s="1">
        <f>IF(ISERROR(計算１!H6649),9999,計算１!H6649)</f>
        <v>30</v>
      </c>
    </row>
    <row r="287" spans="1:31" x14ac:dyDescent="0.55000000000000004">
      <c r="A287" s="1">
        <f>値貼り付け用シート!A287</f>
        <v>2026</v>
      </c>
      <c r="B287" s="2">
        <f>値貼り付け用シート!B287</f>
        <v>99999999</v>
      </c>
      <c r="C287" s="1">
        <f>値貼り付け用シート!C287</f>
        <v>999</v>
      </c>
      <c r="D287" s="3">
        <f>値貼り付け用シート!D287</f>
        <v>6</v>
      </c>
      <c r="E287" s="1" t="str">
        <f>値貼り付け用シート!E287</f>
        <v>PPB</v>
      </c>
      <c r="F287" s="3">
        <f>値貼り付け用シート!F287</f>
        <v>1</v>
      </c>
      <c r="G287" s="3">
        <f>値貼り付け用シート!G287</f>
        <v>2</v>
      </c>
      <c r="H287" s="1">
        <f>IF(ISERROR(計算１!H6650),9999,計算１!H6650)</f>
        <v>28</v>
      </c>
      <c r="I287" s="1">
        <f>IF(ISERROR(計算１!H6651),9999,計算１!H6651)</f>
        <v>27</v>
      </c>
      <c r="J287" s="1">
        <f>IF(ISERROR(計算１!H6652),9999,計算１!H6652)</f>
        <v>25</v>
      </c>
      <c r="K287" s="1">
        <f>IF(ISERROR(計算１!H6653),9999,計算１!H6653)</f>
        <v>25</v>
      </c>
      <c r="L287" s="1">
        <f>IF(ISERROR(計算１!H6654),9999,計算１!H6654)</f>
        <v>24</v>
      </c>
      <c r="M287" s="1">
        <f>IF(ISERROR(計算１!H6655),9999,計算１!H6655)</f>
        <v>24</v>
      </c>
      <c r="N287" s="1">
        <f>IF(ISERROR(計算１!H6656),9999,計算１!H6656)</f>
        <v>24</v>
      </c>
      <c r="O287" s="1">
        <f>IF(ISERROR(計算１!H6657),9999,計算１!H6657)</f>
        <v>23</v>
      </c>
      <c r="P287" s="1">
        <f>IF(ISERROR(計算１!H6658),9999,計算１!H6658)</f>
        <v>23</v>
      </c>
      <c r="Q287" s="1">
        <f>IF(ISERROR(計算１!H6659),9999,計算１!H6659)</f>
        <v>24</v>
      </c>
      <c r="R287" s="1">
        <f>IF(ISERROR(計算１!H6660),9999,計算１!H6660)</f>
        <v>24</v>
      </c>
      <c r="S287" s="1">
        <f>IF(ISERROR(計算１!H6661),9999,計算１!H6661)</f>
        <v>24</v>
      </c>
      <c r="T287" s="1">
        <f>IF(ISERROR(計算１!H6662),9999,計算１!H6662)</f>
        <v>23</v>
      </c>
      <c r="U287" s="1">
        <f>IF(ISERROR(計算１!H6663),9999,計算１!H6663)</f>
        <v>23</v>
      </c>
      <c r="V287" s="1">
        <f>IF(ISERROR(計算１!H6664),9999,計算１!H6664)</f>
        <v>22</v>
      </c>
      <c r="W287" s="1">
        <f>IF(ISERROR(計算１!H6665),9999,計算１!H6665)</f>
        <v>21</v>
      </c>
      <c r="X287" s="1">
        <f>IF(ISERROR(計算１!H6666),9999,計算１!H6666)</f>
        <v>20</v>
      </c>
      <c r="Y287" s="1">
        <f>IF(ISERROR(計算１!H6667),9999,計算１!H6667)</f>
        <v>18</v>
      </c>
      <c r="Z287" s="1">
        <f>IF(ISERROR(計算１!H6668),9999,計算１!H6668)</f>
        <v>16</v>
      </c>
      <c r="AA287" s="1">
        <f>IF(ISERROR(計算１!H6669),9999,計算１!H6669)</f>
        <v>15</v>
      </c>
      <c r="AB287" s="1">
        <f>IF(ISERROR(計算１!H6670),9999,計算１!H6670)</f>
        <v>14</v>
      </c>
      <c r="AC287" s="1">
        <f>IF(ISERROR(計算１!H6671),9999,計算１!H6671)</f>
        <v>12</v>
      </c>
      <c r="AD287" s="1">
        <f>IF(ISERROR(計算１!H6672),9999,計算１!H6672)</f>
        <v>11</v>
      </c>
      <c r="AE287" s="1">
        <f>IF(ISERROR(計算１!H6673),9999,計算１!H6673)</f>
        <v>10</v>
      </c>
    </row>
    <row r="288" spans="1:31" x14ac:dyDescent="0.55000000000000004">
      <c r="A288" s="1">
        <f>値貼り付け用シート!A288</f>
        <v>2026</v>
      </c>
      <c r="B288" s="2">
        <f>値貼り付け用シート!B288</f>
        <v>99999999</v>
      </c>
      <c r="C288" s="1">
        <f>値貼り付け用シート!C288</f>
        <v>999</v>
      </c>
      <c r="D288" s="3">
        <f>値貼り付け用シート!D288</f>
        <v>6</v>
      </c>
      <c r="E288" s="1" t="str">
        <f>値貼り付け用シート!E288</f>
        <v>PPB</v>
      </c>
      <c r="F288" s="3">
        <f>値貼り付け用シート!F288</f>
        <v>1</v>
      </c>
      <c r="G288" s="3">
        <f>値貼り付け用シート!G288</f>
        <v>3</v>
      </c>
      <c r="H288" s="1">
        <f>IF(ISERROR(計算１!H6674),9999,計算１!H6674)</f>
        <v>10</v>
      </c>
      <c r="I288" s="1">
        <f>IF(ISERROR(計算１!H6675),9999,計算１!H6675)</f>
        <v>10</v>
      </c>
      <c r="J288" s="1">
        <f>IF(ISERROR(計算１!H6676),9999,計算１!H6676)</f>
        <v>10</v>
      </c>
      <c r="K288" s="1">
        <f>IF(ISERROR(計算１!H6677),9999,計算１!H6677)</f>
        <v>10</v>
      </c>
      <c r="L288" s="1">
        <f>IF(ISERROR(計算１!H6678),9999,計算１!H6678)</f>
        <v>10</v>
      </c>
      <c r="M288" s="1">
        <f>IF(ISERROR(計算１!H6679),9999,計算１!H6679)</f>
        <v>11</v>
      </c>
      <c r="N288" s="1">
        <f>IF(ISERROR(計算１!H6680),9999,計算１!H6680)</f>
        <v>12</v>
      </c>
      <c r="O288" s="1">
        <f>IF(ISERROR(計算１!H6681),9999,計算１!H6681)</f>
        <v>11</v>
      </c>
      <c r="P288" s="1">
        <f>IF(ISERROR(計算１!H6682),9999,計算１!H6682)</f>
        <v>12</v>
      </c>
      <c r="Q288" s="1">
        <f>IF(ISERROR(計算１!H6683),9999,計算１!H6683)</f>
        <v>13</v>
      </c>
      <c r="R288" s="1">
        <f>IF(ISERROR(計算１!H6684),9999,計算１!H6684)</f>
        <v>13</v>
      </c>
      <c r="S288" s="1">
        <f>IF(ISERROR(計算１!H6685),9999,計算１!H6685)</f>
        <v>14</v>
      </c>
      <c r="T288" s="1">
        <f>IF(ISERROR(計算１!H6686),9999,計算１!H6686)</f>
        <v>14</v>
      </c>
      <c r="U288" s="1">
        <f>IF(ISERROR(計算１!H6687),9999,計算１!H6687)</f>
        <v>15</v>
      </c>
      <c r="V288" s="1">
        <f>IF(ISERROR(計算１!H6688),9999,計算１!H6688)</f>
        <v>15</v>
      </c>
      <c r="W288" s="1">
        <f>IF(ISERROR(計算１!H6689),9999,計算１!H6689)</f>
        <v>17</v>
      </c>
      <c r="X288" s="1">
        <f>IF(ISERROR(計算１!H6690),9999,計算１!H6690)</f>
        <v>17</v>
      </c>
      <c r="Y288" s="1">
        <f>IF(ISERROR(計算１!H6691),9999,計算１!H6691)</f>
        <v>17</v>
      </c>
      <c r="Z288" s="1">
        <f>IF(ISERROR(計算１!H6692),9999,計算１!H6692)</f>
        <v>16</v>
      </c>
      <c r="AA288" s="1">
        <f>IF(ISERROR(計算１!H6693),9999,計算１!H6693)</f>
        <v>15</v>
      </c>
      <c r="AB288" s="1">
        <f>IF(ISERROR(計算１!H6694),9999,計算１!H6694)</f>
        <v>13</v>
      </c>
      <c r="AC288" s="1">
        <f>IF(ISERROR(計算１!H6695),9999,計算１!H6695)</f>
        <v>11</v>
      </c>
      <c r="AD288" s="1">
        <f>IF(ISERROR(計算１!H6696),9999,計算１!H6696)</f>
        <v>9</v>
      </c>
      <c r="AE288" s="1">
        <f>IF(ISERROR(計算１!H6697),9999,計算１!H6697)</f>
        <v>6</v>
      </c>
    </row>
    <row r="289" spans="1:31" x14ac:dyDescent="0.55000000000000004">
      <c r="A289" s="1">
        <f>値貼り付け用シート!A289</f>
        <v>2026</v>
      </c>
      <c r="B289" s="2">
        <f>値貼り付け用シート!B289</f>
        <v>99999999</v>
      </c>
      <c r="C289" s="1">
        <f>値貼り付け用シート!C289</f>
        <v>999</v>
      </c>
      <c r="D289" s="3">
        <f>値貼り付け用シート!D289</f>
        <v>6</v>
      </c>
      <c r="E289" s="1" t="str">
        <f>値貼り付け用シート!E289</f>
        <v>PPB</v>
      </c>
      <c r="F289" s="3">
        <f>値貼り付け用シート!F289</f>
        <v>1</v>
      </c>
      <c r="G289" s="3">
        <f>値貼り付け用シート!G289</f>
        <v>4</v>
      </c>
      <c r="H289" s="1">
        <f>IF(ISERROR(計算１!H6698),9999,計算１!H6698)</f>
        <v>4</v>
      </c>
      <c r="I289" s="1">
        <f>IF(ISERROR(計算１!H6699),9999,計算１!H6699)</f>
        <v>2</v>
      </c>
      <c r="J289" s="1">
        <f>IF(ISERROR(計算１!H6700),9999,計算１!H6700)</f>
        <v>2</v>
      </c>
      <c r="K289" s="1">
        <f>IF(ISERROR(計算１!H6701),9999,計算１!H6701)</f>
        <v>2</v>
      </c>
      <c r="L289" s="1">
        <f>IF(ISERROR(計算１!H6702),9999,計算１!H6702)</f>
        <v>4</v>
      </c>
      <c r="M289" s="1">
        <f>IF(ISERROR(計算１!H6703),9999,計算１!H6703)</f>
        <v>5</v>
      </c>
      <c r="N289" s="1">
        <f>IF(ISERROR(計算１!H6704),9999,計算１!H6704)</f>
        <v>6</v>
      </c>
      <c r="O289" s="1">
        <f>IF(ISERROR(計算１!H6705),9999,計算１!H6705)</f>
        <v>8</v>
      </c>
      <c r="P289" s="1">
        <f>IF(ISERROR(計算１!H6706),9999,計算１!H6706)</f>
        <v>9</v>
      </c>
      <c r="Q289" s="1">
        <f>IF(ISERROR(計算１!H6707),9999,計算１!H6707)</f>
        <v>12</v>
      </c>
      <c r="R289" s="1">
        <f>IF(ISERROR(計算１!H6708),9999,計算１!H6708)</f>
        <v>16</v>
      </c>
      <c r="S289" s="1">
        <f>IF(ISERROR(計算１!H6709),9999,計算１!H6709)</f>
        <v>20</v>
      </c>
      <c r="T289" s="1">
        <f>IF(ISERROR(計算１!H6710),9999,計算１!H6710)</f>
        <v>23</v>
      </c>
      <c r="U289" s="1">
        <f>IF(ISERROR(計算１!H6711),9999,計算１!H6711)</f>
        <v>26</v>
      </c>
      <c r="V289" s="1">
        <f>IF(ISERROR(計算１!H6712),9999,計算１!H6712)</f>
        <v>29</v>
      </c>
      <c r="W289" s="1">
        <f>IF(ISERROR(計算１!H6713),9999,計算１!H6713)</f>
        <v>32</v>
      </c>
      <c r="X289" s="1">
        <f>IF(ISERROR(計算１!H6714),9999,計算１!H6714)</f>
        <v>35</v>
      </c>
      <c r="Y289" s="1">
        <f>IF(ISERROR(計算１!H6715),9999,計算１!H6715)</f>
        <v>36</v>
      </c>
      <c r="Z289" s="1">
        <f>IF(ISERROR(計算１!H6716),9999,計算１!H6716)</f>
        <v>36</v>
      </c>
      <c r="AA289" s="1">
        <f>IF(ISERROR(計算１!H6717),9999,計算１!H6717)</f>
        <v>36</v>
      </c>
      <c r="AB289" s="1">
        <f>IF(ISERROR(計算１!H6718),9999,計算１!H6718)</f>
        <v>35</v>
      </c>
      <c r="AC289" s="1">
        <f>IF(ISERROR(計算１!H6719),9999,計算１!H6719)</f>
        <v>35</v>
      </c>
      <c r="AD289" s="1">
        <f>IF(ISERROR(計算１!H6720),9999,計算１!H6720)</f>
        <v>34</v>
      </c>
      <c r="AE289" s="1">
        <f>IF(ISERROR(計算１!H6721),9999,計算１!H6721)</f>
        <v>33</v>
      </c>
    </row>
    <row r="290" spans="1:31" x14ac:dyDescent="0.55000000000000004">
      <c r="A290" s="1">
        <f>値貼り付け用シート!A290</f>
        <v>2026</v>
      </c>
      <c r="B290" s="2">
        <f>値貼り付け用シート!B290</f>
        <v>99999999</v>
      </c>
      <c r="C290" s="1">
        <f>値貼り付け用シート!C290</f>
        <v>999</v>
      </c>
      <c r="D290" s="3">
        <f>値貼り付け用シート!D290</f>
        <v>6</v>
      </c>
      <c r="E290" s="1" t="str">
        <f>値貼り付け用シート!E290</f>
        <v>PPB</v>
      </c>
      <c r="F290" s="3">
        <f>値貼り付け用シート!F290</f>
        <v>1</v>
      </c>
      <c r="G290" s="3">
        <f>値貼り付け用シート!G290</f>
        <v>5</v>
      </c>
      <c r="H290" s="1">
        <f>IF(ISERROR(計算１!H6722),9999,計算１!H6722)</f>
        <v>32</v>
      </c>
      <c r="I290" s="1">
        <f>IF(ISERROR(計算１!H6723),9999,計算１!H6723)</f>
        <v>31</v>
      </c>
      <c r="J290" s="1">
        <f>IF(ISERROR(計算１!H6724),9999,計算１!H6724)</f>
        <v>30</v>
      </c>
      <c r="K290" s="1">
        <f>IF(ISERROR(計算１!H6725),9999,計算１!H6725)</f>
        <v>28</v>
      </c>
      <c r="L290" s="1">
        <f>IF(ISERROR(計算１!H6726),9999,計算１!H6726)</f>
        <v>27</v>
      </c>
      <c r="M290" s="1">
        <f>IF(ISERROR(計算１!H6727),9999,計算１!H6727)</f>
        <v>25</v>
      </c>
      <c r="N290" s="1">
        <f>IF(ISERROR(計算１!H6728),9999,計算１!H6728)</f>
        <v>23</v>
      </c>
      <c r="O290" s="1">
        <f>IF(ISERROR(計算１!H6729),9999,計算１!H6729)</f>
        <v>21</v>
      </c>
      <c r="P290" s="1">
        <f>IF(ISERROR(計算１!H6730),9999,計算１!H6730)</f>
        <v>19</v>
      </c>
      <c r="Q290" s="1">
        <f>IF(ISERROR(計算１!H6731),9999,計算１!H6731)</f>
        <v>17</v>
      </c>
      <c r="R290" s="1">
        <f>IF(ISERROR(計算１!H6732),9999,計算１!H6732)</f>
        <v>16</v>
      </c>
      <c r="S290" s="1">
        <f>IF(ISERROR(計算１!H6733),9999,計算１!H6733)</f>
        <v>15</v>
      </c>
      <c r="T290" s="1">
        <f>IF(ISERROR(計算１!H6734),9999,計算１!H6734)</f>
        <v>15</v>
      </c>
      <c r="U290" s="1">
        <f>IF(ISERROR(計算１!H6735),9999,計算１!H6735)</f>
        <v>15</v>
      </c>
      <c r="V290" s="1">
        <f>IF(ISERROR(計算１!H6736),9999,計算１!H6736)</f>
        <v>14</v>
      </c>
      <c r="W290" s="1">
        <f>IF(ISERROR(計算１!H6737),9999,計算１!H6737)</f>
        <v>14</v>
      </c>
      <c r="X290" s="1">
        <f>IF(ISERROR(計算１!H6738),9999,計算１!H6738)</f>
        <v>14</v>
      </c>
      <c r="Y290" s="1">
        <f>IF(ISERROR(計算１!H6739),9999,計算１!H6739)</f>
        <v>13</v>
      </c>
      <c r="Z290" s="1">
        <f>IF(ISERROR(計算１!H6740),9999,計算１!H6740)</f>
        <v>12</v>
      </c>
      <c r="AA290" s="1">
        <f>IF(ISERROR(計算１!H6741),9999,計算１!H6741)</f>
        <v>11</v>
      </c>
      <c r="AB290" s="1">
        <f>IF(ISERROR(計算１!H6742),9999,計算１!H6742)</f>
        <v>10</v>
      </c>
      <c r="AC290" s="1">
        <f>IF(ISERROR(計算１!H6743),9999,計算１!H6743)</f>
        <v>9</v>
      </c>
      <c r="AD290" s="1">
        <f>IF(ISERROR(計算１!H6744),9999,計算１!H6744)</f>
        <v>8</v>
      </c>
      <c r="AE290" s="1">
        <f>IF(ISERROR(計算１!H6745),9999,計算１!H6745)</f>
        <v>6</v>
      </c>
    </row>
    <row r="291" spans="1:31" x14ac:dyDescent="0.55000000000000004">
      <c r="A291" s="1">
        <f>値貼り付け用シート!A291</f>
        <v>2026</v>
      </c>
      <c r="B291" s="2">
        <f>値貼り付け用シート!B291</f>
        <v>99999999</v>
      </c>
      <c r="C291" s="1">
        <f>値貼り付け用シート!C291</f>
        <v>999</v>
      </c>
      <c r="D291" s="3">
        <f>値貼り付け用シート!D291</f>
        <v>6</v>
      </c>
      <c r="E291" s="1" t="str">
        <f>値貼り付け用シート!E291</f>
        <v>PPB</v>
      </c>
      <c r="F291" s="3">
        <f>値貼り付け用シート!F291</f>
        <v>1</v>
      </c>
      <c r="G291" s="3">
        <f>値貼り付け用シート!G291</f>
        <v>6</v>
      </c>
      <c r="H291" s="1">
        <f>IF(ISERROR(計算１!H6746),9999,計算１!H6746)</f>
        <v>4</v>
      </c>
      <c r="I291" s="1">
        <f>IF(ISERROR(計算１!H6747),9999,計算１!H6747)</f>
        <v>4</v>
      </c>
      <c r="J291" s="1">
        <f>IF(ISERROR(計算１!H6748),9999,計算１!H6748)</f>
        <v>4</v>
      </c>
      <c r="K291" s="1">
        <f>IF(ISERROR(計算１!H6749),9999,計算１!H6749)</f>
        <v>3</v>
      </c>
      <c r="L291" s="1">
        <f>IF(ISERROR(計算１!H6750),9999,計算１!H6750)</f>
        <v>2</v>
      </c>
      <c r="M291" s="1">
        <f>IF(ISERROR(計算１!H6751),9999,計算１!H6751)</f>
        <v>1</v>
      </c>
      <c r="N291" s="1">
        <f>IF(ISERROR(計算１!H6752),9999,計算１!H6752)</f>
        <v>1</v>
      </c>
      <c r="O291" s="1">
        <f>IF(ISERROR(計算１!H6753),9999,計算１!H6753)</f>
        <v>1</v>
      </c>
      <c r="P291" s="1">
        <f>IF(ISERROR(計算１!H6754),9999,計算１!H6754)</f>
        <v>1</v>
      </c>
      <c r="Q291" s="1">
        <f>IF(ISERROR(計算１!H6755),9999,計算１!H6755)</f>
        <v>1</v>
      </c>
      <c r="R291" s="1">
        <f>IF(ISERROR(計算１!H6756),9999,計算１!H6756)</f>
        <v>2</v>
      </c>
      <c r="S291" s="1">
        <f>IF(ISERROR(計算１!H6757),9999,計算１!H6757)</f>
        <v>3</v>
      </c>
      <c r="T291" s="1">
        <f>IF(ISERROR(計算１!H6758),9999,計算１!H6758)</f>
        <v>4</v>
      </c>
      <c r="U291" s="1">
        <f>IF(ISERROR(計算１!H6759),9999,計算１!H6759)</f>
        <v>8</v>
      </c>
      <c r="V291" s="1">
        <f>IF(ISERROR(計算１!H6760),9999,計算１!H6760)</f>
        <v>11</v>
      </c>
      <c r="W291" s="1">
        <f>IF(ISERROR(計算１!H6761),9999,計算１!H6761)</f>
        <v>15</v>
      </c>
      <c r="X291" s="1">
        <f>IF(ISERROR(計算１!H6762),9999,計算１!H6762)</f>
        <v>17</v>
      </c>
      <c r="Y291" s="1">
        <f>IF(ISERROR(計算１!H6763),9999,計算１!H6763)</f>
        <v>19</v>
      </c>
      <c r="Z291" s="1">
        <f>IF(ISERROR(計算１!H6764),9999,計算１!H6764)</f>
        <v>19</v>
      </c>
      <c r="AA291" s="1">
        <f>IF(ISERROR(計算１!H6765),9999,計算１!H6765)</f>
        <v>19</v>
      </c>
      <c r="AB291" s="1">
        <f>IF(ISERROR(計算１!H6766),9999,計算１!H6766)</f>
        <v>19</v>
      </c>
      <c r="AC291" s="1">
        <f>IF(ISERROR(計算１!H6767),9999,計算１!H6767)</f>
        <v>17</v>
      </c>
      <c r="AD291" s="1">
        <f>IF(ISERROR(計算１!H6768),9999,計算１!H6768)</f>
        <v>14</v>
      </c>
      <c r="AE291" s="1">
        <f>IF(ISERROR(計算１!H6769),9999,計算１!H6769)</f>
        <v>10</v>
      </c>
    </row>
    <row r="292" spans="1:31" x14ac:dyDescent="0.55000000000000004">
      <c r="A292" s="1">
        <f>値貼り付け用シート!A292</f>
        <v>2026</v>
      </c>
      <c r="B292" s="2">
        <f>値貼り付け用シート!B292</f>
        <v>99999999</v>
      </c>
      <c r="C292" s="1">
        <f>値貼り付け用シート!C292</f>
        <v>999</v>
      </c>
      <c r="D292" s="3">
        <f>値貼り付け用シート!D292</f>
        <v>6</v>
      </c>
      <c r="E292" s="1" t="str">
        <f>値貼り付け用シート!E292</f>
        <v>PPB</v>
      </c>
      <c r="F292" s="3">
        <f>値貼り付け用シート!F292</f>
        <v>1</v>
      </c>
      <c r="G292" s="3">
        <f>値貼り付け用シート!G292</f>
        <v>7</v>
      </c>
      <c r="H292" s="1">
        <f>IF(ISERROR(計算１!H6770),9999,計算１!H6770)</f>
        <v>8</v>
      </c>
      <c r="I292" s="1">
        <f>IF(ISERROR(計算１!H6771),9999,計算１!H6771)</f>
        <v>6</v>
      </c>
      <c r="J292" s="1">
        <f>IF(ISERROR(計算１!H6772),9999,計算１!H6772)</f>
        <v>6</v>
      </c>
      <c r="K292" s="1">
        <f>IF(ISERROR(計算１!H6773),9999,計算１!H6773)</f>
        <v>5</v>
      </c>
      <c r="L292" s="1">
        <f>IF(ISERROR(計算１!H6774),9999,計算１!H6774)</f>
        <v>2</v>
      </c>
      <c r="M292" s="1">
        <f>IF(ISERROR(計算１!H6775),9999,計算１!H6775)</f>
        <v>1</v>
      </c>
      <c r="N292" s="1">
        <f>IF(ISERROR(計算１!H6776),9999,計算１!H6776)</f>
        <v>4</v>
      </c>
      <c r="O292" s="1">
        <f>IF(ISERROR(計算１!H6777),9999,計算１!H6777)</f>
        <v>8</v>
      </c>
      <c r="P292" s="1">
        <f>IF(ISERROR(計算１!H6778),9999,計算１!H6778)</f>
        <v>10</v>
      </c>
      <c r="Q292" s="1">
        <f>IF(ISERROR(計算１!H6779),9999,計算１!H6779)</f>
        <v>14</v>
      </c>
      <c r="R292" s="1">
        <f>IF(ISERROR(計算１!H6780),9999,計算１!H6780)</f>
        <v>17</v>
      </c>
      <c r="S292" s="1">
        <f>IF(ISERROR(計算１!H6781),9999,計算１!H6781)</f>
        <v>21</v>
      </c>
      <c r="T292" s="1">
        <f>IF(ISERROR(計算１!H6782),9999,計算１!H6782)</f>
        <v>25</v>
      </c>
      <c r="U292" s="1">
        <f>IF(ISERROR(計算１!H6783),9999,計算１!H6783)</f>
        <v>30</v>
      </c>
      <c r="V292" s="1">
        <f>IF(ISERROR(計算１!H6784),9999,計算１!H6784)</f>
        <v>31</v>
      </c>
      <c r="W292" s="1">
        <f>IF(ISERROR(計算１!H6785),9999,計算１!H6785)</f>
        <v>32</v>
      </c>
      <c r="X292" s="1">
        <f>IF(ISERROR(計算１!H6786),9999,計算１!H6786)</f>
        <v>32</v>
      </c>
      <c r="Y292" s="1">
        <f>IF(ISERROR(計算１!H6787),9999,計算１!H6787)</f>
        <v>32</v>
      </c>
      <c r="Z292" s="1">
        <f>IF(ISERROR(計算１!H6788),9999,計算１!H6788)</f>
        <v>31</v>
      </c>
      <c r="AA292" s="1">
        <f>IF(ISERROR(計算１!H6789),9999,計算１!H6789)</f>
        <v>29</v>
      </c>
      <c r="AB292" s="1">
        <f>IF(ISERROR(計算１!H6790),9999,計算１!H6790)</f>
        <v>27</v>
      </c>
      <c r="AC292" s="1">
        <f>IF(ISERROR(計算１!H6791),9999,計算１!H6791)</f>
        <v>25</v>
      </c>
      <c r="AD292" s="1">
        <f>IF(ISERROR(計算１!H6792),9999,計算１!H6792)</f>
        <v>24</v>
      </c>
      <c r="AE292" s="1">
        <f>IF(ISERROR(計算１!H6793),9999,計算１!H6793)</f>
        <v>24</v>
      </c>
    </row>
    <row r="293" spans="1:31" x14ac:dyDescent="0.55000000000000004">
      <c r="A293" s="1">
        <f>値貼り付け用シート!A293</f>
        <v>2026</v>
      </c>
      <c r="B293" s="2">
        <f>値貼り付け用シート!B293</f>
        <v>99999999</v>
      </c>
      <c r="C293" s="1">
        <f>値貼り付け用シート!C293</f>
        <v>999</v>
      </c>
      <c r="D293" s="3">
        <f>値貼り付け用シート!D293</f>
        <v>6</v>
      </c>
      <c r="E293" s="1" t="str">
        <f>値貼り付け用シート!E293</f>
        <v>PPB</v>
      </c>
      <c r="F293" s="3">
        <f>値貼り付け用シート!F293</f>
        <v>1</v>
      </c>
      <c r="G293" s="3">
        <f>値貼り付け用シート!G293</f>
        <v>8</v>
      </c>
      <c r="H293" s="1">
        <f>IF(ISERROR(計算１!H6794),9999,計算１!H6794)</f>
        <v>24</v>
      </c>
      <c r="I293" s="1">
        <f>IF(ISERROR(計算１!H6795),9999,計算１!H6795)</f>
        <v>24</v>
      </c>
      <c r="J293" s="1">
        <f>IF(ISERROR(計算１!H6796),9999,計算１!H6796)</f>
        <v>24</v>
      </c>
      <c r="K293" s="1">
        <f>IF(ISERROR(計算１!H6797),9999,計算１!H6797)</f>
        <v>26</v>
      </c>
      <c r="L293" s="1">
        <f>IF(ISERROR(計算１!H6798),9999,計算１!H6798)</f>
        <v>27</v>
      </c>
      <c r="M293" s="1">
        <f>IF(ISERROR(計算１!H6799),9999,計算１!H6799)</f>
        <v>28</v>
      </c>
      <c r="N293" s="1">
        <f>IF(ISERROR(計算１!H6800),9999,計算１!H6800)</f>
        <v>29</v>
      </c>
      <c r="O293" s="1">
        <f>IF(ISERROR(計算１!H6801),9999,計算１!H6801)</f>
        <v>28</v>
      </c>
      <c r="P293" s="1">
        <f>IF(ISERROR(計算１!H6802),9999,計算１!H6802)</f>
        <v>27</v>
      </c>
      <c r="Q293" s="1">
        <f>IF(ISERROR(計算１!H6803),9999,計算１!H6803)</f>
        <v>27</v>
      </c>
      <c r="R293" s="1">
        <f>IF(ISERROR(計算１!H6804),9999,計算１!H6804)</f>
        <v>28</v>
      </c>
      <c r="S293" s="1">
        <f>IF(ISERROR(計算１!H6805),9999,計算１!H6805)</f>
        <v>28</v>
      </c>
      <c r="T293" s="1">
        <f>IF(ISERROR(計算１!H6806),9999,計算１!H6806)</f>
        <v>29</v>
      </c>
      <c r="U293" s="1">
        <f>IF(ISERROR(計算１!H6807),9999,計算１!H6807)</f>
        <v>30</v>
      </c>
      <c r="V293" s="1">
        <f>IF(ISERROR(計算１!H6808),9999,計算１!H6808)</f>
        <v>31</v>
      </c>
      <c r="W293" s="1">
        <f>IF(ISERROR(計算１!H6809),9999,計算１!H6809)</f>
        <v>33</v>
      </c>
      <c r="X293" s="1">
        <f>IF(ISERROR(計算１!H6810),9999,計算１!H6810)</f>
        <v>34</v>
      </c>
      <c r="Y293" s="1">
        <f>IF(ISERROR(計算１!H6811),9999,計算１!H6811)</f>
        <v>35</v>
      </c>
      <c r="Z293" s="1">
        <f>IF(ISERROR(計算１!H6812),9999,計算１!H6812)</f>
        <v>34</v>
      </c>
      <c r="AA293" s="1">
        <f>IF(ISERROR(計算１!H6813),9999,計算１!H6813)</f>
        <v>33</v>
      </c>
      <c r="AB293" s="1">
        <f>IF(ISERROR(計算１!H6814),9999,計算１!H6814)</f>
        <v>32</v>
      </c>
      <c r="AC293" s="1">
        <f>IF(ISERROR(計算１!H6815),9999,計算１!H6815)</f>
        <v>31</v>
      </c>
      <c r="AD293" s="1">
        <f>IF(ISERROR(計算１!H6816),9999,計算１!H6816)</f>
        <v>29</v>
      </c>
      <c r="AE293" s="1">
        <f>IF(ISERROR(計算１!H6817),9999,計算１!H6817)</f>
        <v>27</v>
      </c>
    </row>
    <row r="294" spans="1:31" x14ac:dyDescent="0.55000000000000004">
      <c r="A294" s="1">
        <f>値貼り付け用シート!A294</f>
        <v>2026</v>
      </c>
      <c r="B294" s="2">
        <f>値貼り付け用シート!B294</f>
        <v>99999999</v>
      </c>
      <c r="C294" s="1">
        <f>値貼り付け用シート!C294</f>
        <v>999</v>
      </c>
      <c r="D294" s="3">
        <f>値貼り付け用シート!D294</f>
        <v>6</v>
      </c>
      <c r="E294" s="1" t="str">
        <f>値貼り付け用シート!E294</f>
        <v>PPB</v>
      </c>
      <c r="F294" s="3">
        <f>値貼り付け用シート!F294</f>
        <v>1</v>
      </c>
      <c r="G294" s="3">
        <f>値貼り付け用シート!G294</f>
        <v>9</v>
      </c>
      <c r="H294" s="1">
        <f>IF(ISERROR(計算１!H6818),9999,計算１!H6818)</f>
        <v>25</v>
      </c>
      <c r="I294" s="1">
        <f>IF(ISERROR(計算１!H6819),9999,計算１!H6819)</f>
        <v>25</v>
      </c>
      <c r="J294" s="1">
        <f>IF(ISERROR(計算１!H6820),9999,計算１!H6820)</f>
        <v>24</v>
      </c>
      <c r="K294" s="1">
        <f>IF(ISERROR(計算１!H6821),9999,計算１!H6821)</f>
        <v>24</v>
      </c>
      <c r="L294" s="1">
        <f>IF(ISERROR(計算１!H6822),9999,計算１!H6822)</f>
        <v>23</v>
      </c>
      <c r="M294" s="1">
        <f>IF(ISERROR(計算１!H6823),9999,計算１!H6823)</f>
        <v>22</v>
      </c>
      <c r="N294" s="1">
        <f>IF(ISERROR(計算１!H6824),9999,計算１!H6824)</f>
        <v>21</v>
      </c>
      <c r="O294" s="1">
        <f>IF(ISERROR(計算１!H6825),9999,計算１!H6825)</f>
        <v>19</v>
      </c>
      <c r="P294" s="1">
        <f>IF(ISERROR(計算１!H6826),9999,計算１!H6826)</f>
        <v>18</v>
      </c>
      <c r="Q294" s="1">
        <f>IF(ISERROR(計算１!H6827),9999,計算１!H6827)</f>
        <v>17</v>
      </c>
      <c r="R294" s="1">
        <f>IF(ISERROR(計算１!H6828),9999,計算１!H6828)</f>
        <v>16</v>
      </c>
      <c r="S294" s="1">
        <f>IF(ISERROR(計算１!H6829),9999,計算１!H6829)</f>
        <v>16</v>
      </c>
      <c r="T294" s="1">
        <f>IF(ISERROR(計算１!H6830),9999,計算１!H6830)</f>
        <v>16</v>
      </c>
      <c r="U294" s="1">
        <f>IF(ISERROR(計算１!H6831),9999,計算１!H6831)</f>
        <v>16</v>
      </c>
      <c r="V294" s="1">
        <f>IF(ISERROR(計算１!H6832),9999,計算１!H6832)</f>
        <v>16</v>
      </c>
      <c r="W294" s="1">
        <f>IF(ISERROR(計算１!H6833),9999,計算１!H6833)</f>
        <v>16</v>
      </c>
      <c r="X294" s="1">
        <f>IF(ISERROR(計算１!H6834),9999,計算１!H6834)</f>
        <v>15</v>
      </c>
      <c r="Y294" s="1">
        <f>IF(ISERROR(計算１!H6835),9999,計算１!H6835)</f>
        <v>14</v>
      </c>
      <c r="Z294" s="1">
        <f>IF(ISERROR(計算１!H6836),9999,計算１!H6836)</f>
        <v>12</v>
      </c>
      <c r="AA294" s="1">
        <f>IF(ISERROR(計算１!H6837),9999,計算１!H6837)</f>
        <v>10</v>
      </c>
      <c r="AB294" s="1">
        <f>IF(ISERROR(計算１!H6838),9999,計算１!H6838)</f>
        <v>7</v>
      </c>
      <c r="AC294" s="1">
        <f>IF(ISERROR(計算１!H6839),9999,計算１!H6839)</f>
        <v>5</v>
      </c>
      <c r="AD294" s="1">
        <f>IF(ISERROR(計算１!H6840),9999,計算１!H6840)</f>
        <v>4</v>
      </c>
      <c r="AE294" s="1">
        <f>IF(ISERROR(計算１!H6841),9999,計算１!H6841)</f>
        <v>3</v>
      </c>
    </row>
    <row r="295" spans="1:31" x14ac:dyDescent="0.55000000000000004">
      <c r="A295" s="1">
        <f>値貼り付け用シート!A295</f>
        <v>2026</v>
      </c>
      <c r="B295" s="2">
        <f>値貼り付け用シート!B295</f>
        <v>99999999</v>
      </c>
      <c r="C295" s="1">
        <f>値貼り付け用シート!C295</f>
        <v>999</v>
      </c>
      <c r="D295" s="3">
        <f>値貼り付け用シート!D295</f>
        <v>6</v>
      </c>
      <c r="E295" s="1" t="str">
        <f>値貼り付け用シート!E295</f>
        <v>PPB</v>
      </c>
      <c r="F295" s="3">
        <f>値貼り付け用シート!F295</f>
        <v>1</v>
      </c>
      <c r="G295" s="3">
        <f>値貼り付け用シート!G295</f>
        <v>10</v>
      </c>
      <c r="H295" s="1">
        <f>IF(ISERROR(計算１!H6842),9999,計算１!H6842)</f>
        <v>3</v>
      </c>
      <c r="I295" s="1">
        <f>IF(ISERROR(計算１!H6843),9999,計算１!H6843)</f>
        <v>2</v>
      </c>
      <c r="J295" s="1">
        <f>IF(ISERROR(計算１!H6844),9999,計算１!H6844)</f>
        <v>2</v>
      </c>
      <c r="K295" s="1">
        <f>IF(ISERROR(計算１!H6845),9999,計算１!H6845)</f>
        <v>1</v>
      </c>
      <c r="L295" s="1">
        <f>IF(ISERROR(計算１!H6846),9999,計算１!H6846)</f>
        <v>1</v>
      </c>
      <c r="M295" s="1">
        <f>IF(ISERROR(計算１!H6847),9999,計算１!H6847)</f>
        <v>1</v>
      </c>
      <c r="N295" s="1">
        <f>IF(ISERROR(計算１!H6848),9999,計算１!H6848)</f>
        <v>1</v>
      </c>
      <c r="O295" s="1">
        <f>IF(ISERROR(計算１!H6849),9999,計算１!H6849)</f>
        <v>1</v>
      </c>
      <c r="P295" s="1">
        <f>IF(ISERROR(計算１!H6850),9999,計算１!H6850)</f>
        <v>1</v>
      </c>
      <c r="Q295" s="1">
        <f>IF(ISERROR(計算１!H6851),9999,計算１!H6851)</f>
        <v>1</v>
      </c>
      <c r="R295" s="1">
        <f>IF(ISERROR(計算１!H6852),9999,計算１!H6852)</f>
        <v>1</v>
      </c>
      <c r="S295" s="1">
        <f>IF(ISERROR(計算１!H6853),9999,計算１!H6853)</f>
        <v>2</v>
      </c>
      <c r="T295" s="1">
        <f>IF(ISERROR(計算１!H6854),9999,計算１!H6854)</f>
        <v>3</v>
      </c>
      <c r="U295" s="1">
        <f>IF(ISERROR(計算１!H6855),9999,計算１!H6855)</f>
        <v>6</v>
      </c>
      <c r="V295" s="1">
        <f>IF(ISERROR(計算１!H6856),9999,計算１!H6856)</f>
        <v>8</v>
      </c>
      <c r="W295" s="1">
        <f>IF(ISERROR(計算１!H6857),9999,計算１!H6857)</f>
        <v>12</v>
      </c>
      <c r="X295" s="1">
        <f>IF(ISERROR(計算１!H6858),9999,計算１!H6858)</f>
        <v>16</v>
      </c>
      <c r="Y295" s="1">
        <f>IF(ISERROR(計算１!H6859),9999,計算１!H6859)</f>
        <v>18</v>
      </c>
      <c r="Z295" s="1">
        <f>IF(ISERROR(計算１!H6860),9999,計算１!H6860)</f>
        <v>21</v>
      </c>
      <c r="AA295" s="1">
        <f>IF(ISERROR(計算１!H6861),9999,計算１!H6861)</f>
        <v>23</v>
      </c>
      <c r="AB295" s="1">
        <f>IF(ISERROR(計算１!H6862),9999,計算１!H6862)</f>
        <v>24</v>
      </c>
      <c r="AC295" s="1">
        <f>IF(ISERROR(計算１!H6863),9999,計算１!H6863)</f>
        <v>25</v>
      </c>
      <c r="AD295" s="1">
        <f>IF(ISERROR(計算１!H6864),9999,計算１!H6864)</f>
        <v>26</v>
      </c>
      <c r="AE295" s="1">
        <f>IF(ISERROR(計算１!H6865),9999,計算１!H6865)</f>
        <v>26</v>
      </c>
    </row>
    <row r="296" spans="1:31" x14ac:dyDescent="0.55000000000000004">
      <c r="A296" s="1">
        <f>値貼り付け用シート!A296</f>
        <v>2026</v>
      </c>
      <c r="B296" s="2">
        <f>値貼り付け用シート!B296</f>
        <v>99999999</v>
      </c>
      <c r="C296" s="1">
        <f>値貼り付け用シート!C296</f>
        <v>999</v>
      </c>
      <c r="D296" s="3">
        <f>値貼り付け用シート!D296</f>
        <v>6</v>
      </c>
      <c r="E296" s="1" t="str">
        <f>値貼り付け用シート!E296</f>
        <v>PPB</v>
      </c>
      <c r="F296" s="3">
        <f>値貼り付け用シート!F296</f>
        <v>1</v>
      </c>
      <c r="G296" s="3">
        <f>値貼り付け用シート!G296</f>
        <v>11</v>
      </c>
      <c r="H296" s="1">
        <f>IF(ISERROR(計算１!H6866),9999,計算１!H6866)</f>
        <v>25</v>
      </c>
      <c r="I296" s="1">
        <f>IF(ISERROR(計算１!H6867),9999,計算１!H6867)</f>
        <v>25</v>
      </c>
      <c r="J296" s="1">
        <f>IF(ISERROR(計算１!H6868),9999,計算１!H6868)</f>
        <v>25</v>
      </c>
      <c r="K296" s="1">
        <f>IF(ISERROR(計算１!H6869),9999,計算１!H6869)</f>
        <v>25</v>
      </c>
      <c r="L296" s="1">
        <f>IF(ISERROR(計算１!H6870),9999,計算１!H6870)</f>
        <v>26</v>
      </c>
      <c r="M296" s="1">
        <f>IF(ISERROR(計算１!H6871),9999,計算１!H6871)</f>
        <v>27</v>
      </c>
      <c r="N296" s="1">
        <f>IF(ISERROR(計算１!H6872),9999,計算１!H6872)</f>
        <v>27</v>
      </c>
      <c r="O296" s="1">
        <f>IF(ISERROR(計算１!H6873),9999,計算１!H6873)</f>
        <v>26</v>
      </c>
      <c r="P296" s="1">
        <f>IF(ISERROR(計算１!H6874),9999,計算１!H6874)</f>
        <v>25</v>
      </c>
      <c r="Q296" s="1">
        <f>IF(ISERROR(計算１!H6875),9999,計算１!H6875)</f>
        <v>25</v>
      </c>
      <c r="R296" s="1">
        <f>IF(ISERROR(計算１!H6876),9999,計算１!H6876)</f>
        <v>25</v>
      </c>
      <c r="S296" s="1">
        <f>IF(ISERROR(計算１!H6877),9999,計算１!H6877)</f>
        <v>25</v>
      </c>
      <c r="T296" s="1">
        <f>IF(ISERROR(計算１!H6878),9999,計算１!H6878)</f>
        <v>24</v>
      </c>
      <c r="U296" s="1">
        <f>IF(ISERROR(計算１!H6879),9999,計算１!H6879)</f>
        <v>24</v>
      </c>
      <c r="V296" s="1">
        <f>IF(ISERROR(計算１!H6880),9999,計算１!H6880)</f>
        <v>23</v>
      </c>
      <c r="W296" s="1">
        <f>IF(ISERROR(計算１!H6881),9999,計算１!H6881)</f>
        <v>23</v>
      </c>
      <c r="X296" s="1">
        <f>IF(ISERROR(計算１!H6882),9999,計算１!H6882)</f>
        <v>23</v>
      </c>
      <c r="Y296" s="1">
        <f>IF(ISERROR(計算１!H6883),9999,計算１!H6883)</f>
        <v>23</v>
      </c>
      <c r="Z296" s="1">
        <f>IF(ISERROR(計算１!H6884),9999,計算１!H6884)</f>
        <v>21</v>
      </c>
      <c r="AA296" s="1">
        <f>IF(ISERROR(計算１!H6885),9999,計算１!H6885)</f>
        <v>19</v>
      </c>
      <c r="AB296" s="1">
        <f>IF(ISERROR(計算１!H6886),9999,計算１!H6886)</f>
        <v>18</v>
      </c>
      <c r="AC296" s="1">
        <f>IF(ISERROR(計算１!H6887),9999,計算１!H6887)</f>
        <v>16</v>
      </c>
      <c r="AD296" s="1">
        <f>IF(ISERROR(計算１!H6888),9999,計算１!H6888)</f>
        <v>13</v>
      </c>
      <c r="AE296" s="1">
        <f>IF(ISERROR(計算１!H6889),9999,計算１!H6889)</f>
        <v>10</v>
      </c>
    </row>
    <row r="297" spans="1:31" x14ac:dyDescent="0.55000000000000004">
      <c r="A297" s="1">
        <f>値貼り付け用シート!A297</f>
        <v>2026</v>
      </c>
      <c r="B297" s="2">
        <f>値貼り付け用シート!B297</f>
        <v>99999999</v>
      </c>
      <c r="C297" s="1">
        <f>値貼り付け用シート!C297</f>
        <v>999</v>
      </c>
      <c r="D297" s="3">
        <f>値貼り付け用シート!D297</f>
        <v>6</v>
      </c>
      <c r="E297" s="1" t="str">
        <f>値貼り付け用シート!E297</f>
        <v>PPB</v>
      </c>
      <c r="F297" s="3">
        <f>値貼り付け用シート!F297</f>
        <v>1</v>
      </c>
      <c r="G297" s="3">
        <f>値貼り付け用シート!G297</f>
        <v>12</v>
      </c>
      <c r="H297" s="1">
        <f>IF(ISERROR(計算１!H6890),9999,計算１!H6890)</f>
        <v>8</v>
      </c>
      <c r="I297" s="1">
        <f>IF(ISERROR(計算１!H6891),9999,計算１!H6891)</f>
        <v>7</v>
      </c>
      <c r="J297" s="1">
        <f>IF(ISERROR(計算１!H6892),9999,計算１!H6892)</f>
        <v>7</v>
      </c>
      <c r="K297" s="1">
        <f>IF(ISERROR(計算１!H6893),9999,計算１!H6893)</f>
        <v>7</v>
      </c>
      <c r="L297" s="1">
        <f>IF(ISERROR(計算１!H6894),9999,計算１!H6894)</f>
        <v>6</v>
      </c>
      <c r="M297" s="1">
        <f>IF(ISERROR(計算１!H6895),9999,計算１!H6895)</f>
        <v>5</v>
      </c>
      <c r="N297" s="1">
        <f>IF(ISERROR(計算１!H6896),9999,計算１!H6896)</f>
        <v>5</v>
      </c>
      <c r="O297" s="1">
        <f>IF(ISERROR(計算１!H6897),9999,計算１!H6897)</f>
        <v>5</v>
      </c>
      <c r="P297" s="1">
        <f>IF(ISERROR(計算１!H6898),9999,計算１!H6898)</f>
        <v>5</v>
      </c>
      <c r="Q297" s="1">
        <f>IF(ISERROR(計算１!H6899),9999,計算１!H6899)</f>
        <v>5</v>
      </c>
      <c r="R297" s="1">
        <f>IF(ISERROR(計算１!H6900),9999,計算１!H6900)</f>
        <v>5</v>
      </c>
      <c r="S297" s="1">
        <f>IF(ISERROR(計算１!H6901),9999,計算１!H6901)</f>
        <v>6</v>
      </c>
      <c r="T297" s="1">
        <f>IF(ISERROR(計算１!H6902),9999,計算１!H6902)</f>
        <v>8</v>
      </c>
      <c r="U297" s="1">
        <f>IF(ISERROR(計算１!H6903),9999,計算１!H6903)</f>
        <v>10</v>
      </c>
      <c r="V297" s="1">
        <f>IF(ISERROR(計算１!H6904),9999,計算１!H6904)</f>
        <v>11</v>
      </c>
      <c r="W297" s="1">
        <f>IF(ISERROR(計算１!H6905),9999,計算１!H6905)</f>
        <v>12</v>
      </c>
      <c r="X297" s="1">
        <f>IF(ISERROR(計算１!H6906),9999,計算１!H6906)</f>
        <v>12</v>
      </c>
      <c r="Y297" s="1">
        <f>IF(ISERROR(計算１!H6907),9999,計算１!H6907)</f>
        <v>11</v>
      </c>
      <c r="Z297" s="1">
        <f>IF(ISERROR(計算１!H6908),9999,計算１!H6908)</f>
        <v>9</v>
      </c>
      <c r="AA297" s="1">
        <f>IF(ISERROR(計算１!H6909),9999,計算１!H6909)</f>
        <v>8</v>
      </c>
      <c r="AB297" s="1">
        <f>IF(ISERROR(計算１!H6910),9999,計算１!H6910)</f>
        <v>7</v>
      </c>
      <c r="AC297" s="1">
        <f>IF(ISERROR(計算１!H6911),9999,計算１!H6911)</f>
        <v>9</v>
      </c>
      <c r="AD297" s="1">
        <f>IF(ISERROR(計算１!H6912),9999,計算１!H6912)</f>
        <v>10</v>
      </c>
      <c r="AE297" s="1">
        <f>IF(ISERROR(計算１!H6913),9999,計算１!H6913)</f>
        <v>12</v>
      </c>
    </row>
    <row r="298" spans="1:31" x14ac:dyDescent="0.55000000000000004">
      <c r="A298" s="1">
        <f>値貼り付け用シート!A298</f>
        <v>2026</v>
      </c>
      <c r="B298" s="2">
        <f>値貼り付け用シート!B298</f>
        <v>99999999</v>
      </c>
      <c r="C298" s="1">
        <f>値貼り付け用シート!C298</f>
        <v>999</v>
      </c>
      <c r="D298" s="3">
        <f>値貼り付け用シート!D298</f>
        <v>6</v>
      </c>
      <c r="E298" s="1" t="str">
        <f>値貼り付け用シート!E298</f>
        <v>PPB</v>
      </c>
      <c r="F298" s="3">
        <f>値貼り付け用シート!F298</f>
        <v>1</v>
      </c>
      <c r="G298" s="3">
        <f>値貼り付け用シート!G298</f>
        <v>13</v>
      </c>
      <c r="H298" s="1">
        <f>IF(ISERROR(計算１!H6914),9999,計算１!H6914)</f>
        <v>14</v>
      </c>
      <c r="I298" s="1">
        <f>IF(ISERROR(計算１!H6915),9999,計算１!H6915)</f>
        <v>17</v>
      </c>
      <c r="J298" s="1">
        <f>IF(ISERROR(計算１!H6916),9999,計算１!H6916)</f>
        <v>21</v>
      </c>
      <c r="K298" s="1">
        <f>IF(ISERROR(計算１!H6917),9999,計算１!H6917)</f>
        <v>25</v>
      </c>
      <c r="L298" s="1">
        <f>IF(ISERROR(計算１!H6918),9999,計算１!H6918)</f>
        <v>26</v>
      </c>
      <c r="M298" s="1">
        <f>IF(ISERROR(計算１!H6919),9999,計算１!H6919)</f>
        <v>27</v>
      </c>
      <c r="N298" s="1">
        <f>IF(ISERROR(計算１!H6920),9999,計算１!H6920)</f>
        <v>27</v>
      </c>
      <c r="O298" s="1">
        <f>IF(ISERROR(計算１!H6921),9999,計算１!H6921)</f>
        <v>27</v>
      </c>
      <c r="P298" s="1">
        <f>IF(ISERROR(計算１!H6922),9999,計算１!H6922)</f>
        <v>27</v>
      </c>
      <c r="Q298" s="1">
        <f>IF(ISERROR(計算１!H6923),9999,計算１!H6923)</f>
        <v>26</v>
      </c>
      <c r="R298" s="1">
        <f>IF(ISERROR(計算１!H6924),9999,計算１!H6924)</f>
        <v>27</v>
      </c>
      <c r="S298" s="1">
        <f>IF(ISERROR(計算１!H6925),9999,計算１!H6925)</f>
        <v>26</v>
      </c>
      <c r="T298" s="1">
        <f>IF(ISERROR(計算１!H6926),9999,計算１!H6926)</f>
        <v>26</v>
      </c>
      <c r="U298" s="1">
        <f>IF(ISERROR(計算１!H6927),9999,計算１!H6927)</f>
        <v>25</v>
      </c>
      <c r="V298" s="1">
        <f>IF(ISERROR(計算１!H6928),9999,計算１!H6928)</f>
        <v>25</v>
      </c>
      <c r="W298" s="1">
        <f>IF(ISERROR(計算１!H6929),9999,計算１!H6929)</f>
        <v>26</v>
      </c>
      <c r="X298" s="1">
        <f>IF(ISERROR(計算１!H6930),9999,計算１!H6930)</f>
        <v>27</v>
      </c>
      <c r="Y298" s="1">
        <f>IF(ISERROR(計算１!H6931),9999,計算１!H6931)</f>
        <v>27</v>
      </c>
      <c r="Z298" s="1">
        <f>IF(ISERROR(計算１!H6932),9999,計算１!H6932)</f>
        <v>27</v>
      </c>
      <c r="AA298" s="1">
        <f>IF(ISERROR(計算１!H6933),9999,計算１!H6933)</f>
        <v>27</v>
      </c>
      <c r="AB298" s="1">
        <f>IF(ISERROR(計算１!H6934),9999,計算１!H6934)</f>
        <v>27</v>
      </c>
      <c r="AC298" s="1">
        <f>IF(ISERROR(計算１!H6935),9999,計算１!H6935)</f>
        <v>28</v>
      </c>
      <c r="AD298" s="1">
        <f>IF(ISERROR(計算１!H6936),9999,計算１!H6936)</f>
        <v>29</v>
      </c>
      <c r="AE298" s="1">
        <f>IF(ISERROR(計算１!H6937),9999,計算１!H6937)</f>
        <v>29</v>
      </c>
    </row>
    <row r="299" spans="1:31" x14ac:dyDescent="0.55000000000000004">
      <c r="A299" s="1">
        <f>値貼り付け用シート!A299</f>
        <v>2026</v>
      </c>
      <c r="B299" s="2">
        <f>値貼り付け用シート!B299</f>
        <v>99999999</v>
      </c>
      <c r="C299" s="1">
        <f>値貼り付け用シート!C299</f>
        <v>999</v>
      </c>
      <c r="D299" s="3">
        <f>値貼り付け用シート!D299</f>
        <v>6</v>
      </c>
      <c r="E299" s="1" t="str">
        <f>値貼り付け用シート!E299</f>
        <v>PPB</v>
      </c>
      <c r="F299" s="3">
        <f>値貼り付け用シート!F299</f>
        <v>1</v>
      </c>
      <c r="G299" s="3">
        <f>値貼り付け用シート!G299</f>
        <v>14</v>
      </c>
      <c r="H299" s="1">
        <f>IF(ISERROR(計算１!H6938),9999,計算１!H6938)</f>
        <v>29</v>
      </c>
      <c r="I299" s="1">
        <f>IF(ISERROR(計算１!H6939),9999,計算１!H6939)</f>
        <v>29</v>
      </c>
      <c r="J299" s="1">
        <f>IF(ISERROR(計算１!H6940),9999,計算１!H6940)</f>
        <v>30</v>
      </c>
      <c r="K299" s="1">
        <f>IF(ISERROR(計算１!H6941),9999,計算１!H6941)</f>
        <v>30</v>
      </c>
      <c r="L299" s="1">
        <f>IF(ISERROR(計算１!H6942),9999,計算１!H6942)</f>
        <v>31</v>
      </c>
      <c r="M299" s="1">
        <f>IF(ISERROR(計算１!H6943),9999,計算１!H6943)</f>
        <v>31</v>
      </c>
      <c r="N299" s="1">
        <f>IF(ISERROR(計算１!H6944),9999,計算１!H6944)</f>
        <v>31</v>
      </c>
      <c r="O299" s="1">
        <f>IF(ISERROR(計算１!H6945),9999,計算１!H6945)</f>
        <v>30</v>
      </c>
      <c r="P299" s="1">
        <f>IF(ISERROR(計算１!H6946),9999,計算１!H6946)</f>
        <v>30</v>
      </c>
      <c r="Q299" s="1">
        <f>IF(ISERROR(計算１!H6947),9999,計算１!H6947)</f>
        <v>29</v>
      </c>
      <c r="R299" s="1">
        <f>IF(ISERROR(計算１!H6948),9999,計算１!H6948)</f>
        <v>28</v>
      </c>
      <c r="S299" s="1">
        <f>IF(ISERROR(計算１!H6949),9999,計算１!H6949)</f>
        <v>27</v>
      </c>
      <c r="T299" s="1">
        <f>IF(ISERROR(計算１!H6950),9999,計算１!H6950)</f>
        <v>26</v>
      </c>
      <c r="U299" s="1">
        <f>IF(ISERROR(計算１!H6951),9999,計算１!H6951)</f>
        <v>26</v>
      </c>
      <c r="V299" s="1">
        <f>IF(ISERROR(計算１!H6952),9999,計算１!H6952)</f>
        <v>27</v>
      </c>
      <c r="W299" s="1">
        <f>IF(ISERROR(計算１!H6953),9999,計算１!H6953)</f>
        <v>28</v>
      </c>
      <c r="X299" s="1">
        <f>IF(ISERROR(計算１!H6954),9999,計算１!H6954)</f>
        <v>29</v>
      </c>
      <c r="Y299" s="1">
        <f>IF(ISERROR(計算１!H6955),9999,計算１!H6955)</f>
        <v>31</v>
      </c>
      <c r="Z299" s="1">
        <f>IF(ISERROR(計算１!H6956),9999,計算１!H6956)</f>
        <v>32</v>
      </c>
      <c r="AA299" s="1">
        <f>IF(ISERROR(計算１!H6957),9999,計算１!H6957)</f>
        <v>33</v>
      </c>
      <c r="AB299" s="1">
        <f>IF(ISERROR(計算１!H6958),9999,計算１!H6958)</f>
        <v>34</v>
      </c>
      <c r="AC299" s="1">
        <f>IF(ISERROR(計算１!H6959),9999,計算１!H6959)</f>
        <v>35</v>
      </c>
      <c r="AD299" s="1">
        <f>IF(ISERROR(計算１!H6960),9999,計算１!H6960)</f>
        <v>35</v>
      </c>
      <c r="AE299" s="1">
        <f>IF(ISERROR(計算１!H6961),9999,計算１!H6961)</f>
        <v>34</v>
      </c>
    </row>
    <row r="300" spans="1:31" x14ac:dyDescent="0.55000000000000004">
      <c r="A300" s="1">
        <f>値貼り付け用シート!A300</f>
        <v>2026</v>
      </c>
      <c r="B300" s="2">
        <f>値貼り付け用シート!B300</f>
        <v>99999999</v>
      </c>
      <c r="C300" s="1">
        <f>値貼り付け用シート!C300</f>
        <v>999</v>
      </c>
      <c r="D300" s="3">
        <f>値貼り付け用シート!D300</f>
        <v>6</v>
      </c>
      <c r="E300" s="1" t="str">
        <f>値貼り付け用シート!E300</f>
        <v>PPB</v>
      </c>
      <c r="F300" s="3">
        <f>値貼り付け用シート!F300</f>
        <v>1</v>
      </c>
      <c r="G300" s="3">
        <f>値貼り付け用シート!G300</f>
        <v>15</v>
      </c>
      <c r="H300" s="1">
        <f>IF(ISERROR(計算１!H6962),9999,計算１!H6962)</f>
        <v>34</v>
      </c>
      <c r="I300" s="1">
        <f>IF(ISERROR(計算１!H6963),9999,計算１!H6963)</f>
        <v>31</v>
      </c>
      <c r="J300" s="1">
        <f>IF(ISERROR(計算１!H6964),9999,計算１!H6964)</f>
        <v>27</v>
      </c>
      <c r="K300" s="1">
        <f>IF(ISERROR(計算１!H6965),9999,計算１!H6965)</f>
        <v>23</v>
      </c>
      <c r="L300" s="1">
        <f>IF(ISERROR(計算１!H6966),9999,計算１!H6966)</f>
        <v>19</v>
      </c>
      <c r="M300" s="1">
        <f>IF(ISERROR(計算１!H6967),9999,計算１!H6967)</f>
        <v>15</v>
      </c>
      <c r="N300" s="1">
        <f>IF(ISERROR(計算１!H6968),9999,計算１!H6968)</f>
        <v>11</v>
      </c>
      <c r="O300" s="1">
        <f>IF(ISERROR(計算１!H6969),9999,計算１!H6969)</f>
        <v>10</v>
      </c>
      <c r="P300" s="1">
        <f>IF(ISERROR(計算１!H6970),9999,計算１!H6970)</f>
        <v>9</v>
      </c>
      <c r="Q300" s="1">
        <f>IF(ISERROR(計算１!H6971),9999,計算１!H6971)</f>
        <v>11</v>
      </c>
      <c r="R300" s="1">
        <f>IF(ISERROR(計算１!H6972),9999,計算１!H6972)</f>
        <v>14</v>
      </c>
      <c r="S300" s="1">
        <f>IF(ISERROR(計算１!H6973),9999,計算１!H6973)</f>
        <v>17</v>
      </c>
      <c r="T300" s="1">
        <f>IF(ISERROR(計算１!H6974),9999,計算１!H6974)</f>
        <v>21</v>
      </c>
      <c r="U300" s="1">
        <f>IF(ISERROR(計算１!H6975),9999,計算１!H6975)</f>
        <v>25</v>
      </c>
      <c r="V300" s="1">
        <f>IF(ISERROR(計算１!H6976),9999,計算１!H6976)</f>
        <v>29</v>
      </c>
      <c r="W300" s="1">
        <f>IF(ISERROR(計算１!H6977),9999,計算１!H6977)</f>
        <v>31</v>
      </c>
      <c r="X300" s="1">
        <f>IF(ISERROR(計算１!H6978),9999,計算１!H6978)</f>
        <v>32</v>
      </c>
      <c r="Y300" s="1">
        <f>IF(ISERROR(計算１!H6979),9999,計算１!H6979)</f>
        <v>33</v>
      </c>
      <c r="Z300" s="1">
        <f>IF(ISERROR(計算１!H6980),9999,計算１!H6980)</f>
        <v>33</v>
      </c>
      <c r="AA300" s="1">
        <f>IF(ISERROR(計算１!H6981),9999,計算１!H6981)</f>
        <v>33</v>
      </c>
      <c r="AB300" s="1">
        <f>IF(ISERROR(計算１!H6982),9999,計算１!H6982)</f>
        <v>33</v>
      </c>
      <c r="AC300" s="1">
        <f>IF(ISERROR(計算１!H6983),9999,計算１!H6983)</f>
        <v>33</v>
      </c>
      <c r="AD300" s="1">
        <f>IF(ISERROR(計算１!H6984),9999,計算１!H6984)</f>
        <v>32</v>
      </c>
      <c r="AE300" s="1">
        <f>IF(ISERROR(計算１!H6985),9999,計算１!H6985)</f>
        <v>32</v>
      </c>
    </row>
    <row r="301" spans="1:31" x14ac:dyDescent="0.55000000000000004">
      <c r="A301" s="1">
        <f>値貼り付け用シート!A301</f>
        <v>2026</v>
      </c>
      <c r="B301" s="2">
        <f>値貼り付け用シート!B301</f>
        <v>99999999</v>
      </c>
      <c r="C301" s="1">
        <f>値貼り付け用シート!C301</f>
        <v>999</v>
      </c>
      <c r="D301" s="3">
        <f>値貼り付け用シート!D301</f>
        <v>6</v>
      </c>
      <c r="E301" s="1" t="str">
        <f>値貼り付け用シート!E301</f>
        <v>PPB</v>
      </c>
      <c r="F301" s="3">
        <f>値貼り付け用シート!F301</f>
        <v>1</v>
      </c>
      <c r="G301" s="3">
        <f>値貼り付け用シート!G301</f>
        <v>16</v>
      </c>
      <c r="H301" s="1">
        <f>IF(ISERROR(計算１!H6986),9999,計算１!H6986)</f>
        <v>32</v>
      </c>
      <c r="I301" s="1">
        <f>IF(ISERROR(計算１!H6987),9999,計算１!H6987)</f>
        <v>32</v>
      </c>
      <c r="J301" s="1">
        <f>IF(ISERROR(計算１!H6988),9999,計算１!H6988)</f>
        <v>32</v>
      </c>
      <c r="K301" s="1">
        <f>IF(ISERROR(計算１!H6989),9999,計算１!H6989)</f>
        <v>32</v>
      </c>
      <c r="L301" s="1">
        <f>IF(ISERROR(計算１!H6990),9999,計算１!H6990)</f>
        <v>31</v>
      </c>
      <c r="M301" s="1">
        <f>IF(ISERROR(計算１!H6991),9999,計算１!H6991)</f>
        <v>30</v>
      </c>
      <c r="N301" s="1">
        <f>IF(ISERROR(計算１!H6992),9999,計算１!H6992)</f>
        <v>30</v>
      </c>
      <c r="O301" s="1">
        <f>IF(ISERROR(計算１!H6993),9999,計算１!H6993)</f>
        <v>29</v>
      </c>
      <c r="P301" s="1">
        <f>IF(ISERROR(計算１!H6994),9999,計算１!H6994)</f>
        <v>28</v>
      </c>
      <c r="Q301" s="1">
        <f>IF(ISERROR(計算１!H6995),9999,計算１!H6995)</f>
        <v>26</v>
      </c>
      <c r="R301" s="1">
        <f>IF(ISERROR(計算１!H6996),9999,計算１!H6996)</f>
        <v>26</v>
      </c>
      <c r="S301" s="1">
        <f>IF(ISERROR(計算１!H6997),9999,計算１!H6997)</f>
        <v>27</v>
      </c>
      <c r="T301" s="1">
        <f>IF(ISERROR(計算１!H6998),9999,計算１!H6998)</f>
        <v>27</v>
      </c>
      <c r="U301" s="1">
        <f>IF(ISERROR(計算１!H6999),9999,計算１!H6999)</f>
        <v>28</v>
      </c>
      <c r="V301" s="1">
        <f>IF(ISERROR(計算１!H7000),9999,計算１!H7000)</f>
        <v>29</v>
      </c>
      <c r="W301" s="1">
        <f>IF(ISERROR(計算１!H7001),9999,計算１!H7001)</f>
        <v>30</v>
      </c>
      <c r="X301" s="1">
        <f>IF(ISERROR(計算１!H7002),9999,計算１!H7002)</f>
        <v>32</v>
      </c>
      <c r="Y301" s="1">
        <f>IF(ISERROR(計算１!H7003),9999,計算１!H7003)</f>
        <v>33</v>
      </c>
      <c r="Z301" s="1">
        <f>IF(ISERROR(計算１!H7004),9999,計算１!H7004)</f>
        <v>34</v>
      </c>
      <c r="AA301" s="1">
        <f>IF(ISERROR(計算１!H7005),9999,計算１!H7005)</f>
        <v>34</v>
      </c>
      <c r="AB301" s="1">
        <f>IF(ISERROR(計算１!H7006),9999,計算１!H7006)</f>
        <v>34</v>
      </c>
      <c r="AC301" s="1">
        <f>IF(ISERROR(計算１!H7007),9999,計算１!H7007)</f>
        <v>33</v>
      </c>
      <c r="AD301" s="1">
        <f>IF(ISERROR(計算１!H7008),9999,計算１!H7008)</f>
        <v>33</v>
      </c>
      <c r="AE301" s="1">
        <f>IF(ISERROR(計算１!H7009),9999,計算１!H7009)</f>
        <v>31</v>
      </c>
    </row>
    <row r="302" spans="1:31" x14ac:dyDescent="0.55000000000000004">
      <c r="A302" s="1">
        <f>値貼り付け用シート!A302</f>
        <v>2026</v>
      </c>
      <c r="B302" s="2">
        <f>値貼り付け用シート!B302</f>
        <v>99999999</v>
      </c>
      <c r="C302" s="1">
        <f>値貼り付け用シート!C302</f>
        <v>999</v>
      </c>
      <c r="D302" s="3">
        <f>値貼り付け用シート!D302</f>
        <v>6</v>
      </c>
      <c r="E302" s="1" t="str">
        <f>値貼り付け用シート!E302</f>
        <v>PPB</v>
      </c>
      <c r="F302" s="3">
        <f>値貼り付け用シート!F302</f>
        <v>1</v>
      </c>
      <c r="G302" s="3">
        <f>値貼り付け用シート!G302</f>
        <v>17</v>
      </c>
      <c r="H302" s="1">
        <f>IF(ISERROR(計算１!H7010),9999,計算１!H7010)</f>
        <v>29</v>
      </c>
      <c r="I302" s="1">
        <f>IF(ISERROR(計算１!H7011),9999,計算１!H7011)</f>
        <v>27</v>
      </c>
      <c r="J302" s="1">
        <f>IF(ISERROR(計算１!H7012),9999,計算１!H7012)</f>
        <v>26</v>
      </c>
      <c r="K302" s="1">
        <f>IF(ISERROR(計算１!H7013),9999,計算１!H7013)</f>
        <v>24</v>
      </c>
      <c r="L302" s="1">
        <f>IF(ISERROR(計算１!H7014),9999,計算１!H7014)</f>
        <v>23</v>
      </c>
      <c r="M302" s="1">
        <f>IF(ISERROR(計算１!H7015),9999,計算１!H7015)</f>
        <v>21</v>
      </c>
      <c r="N302" s="1">
        <f>IF(ISERROR(計算１!H7016),9999,計算１!H7016)</f>
        <v>17</v>
      </c>
      <c r="O302" s="1">
        <f>IF(ISERROR(計算１!H7017),9999,計算１!H7017)</f>
        <v>15</v>
      </c>
      <c r="P302" s="1">
        <f>IF(ISERROR(計算１!H7018),9999,計算１!H7018)</f>
        <v>14</v>
      </c>
      <c r="Q302" s="1">
        <f>IF(ISERROR(計算１!H7019),9999,計算１!H7019)</f>
        <v>13</v>
      </c>
      <c r="R302" s="1">
        <f>IF(ISERROR(計算１!H7020),9999,計算１!H7020)</f>
        <v>12</v>
      </c>
      <c r="S302" s="1">
        <f>IF(ISERROR(計算１!H7021),9999,計算１!H7021)</f>
        <v>11</v>
      </c>
      <c r="T302" s="1">
        <f>IF(ISERROR(計算１!H7022),9999,計算１!H7022)</f>
        <v>12</v>
      </c>
      <c r="U302" s="1">
        <f>IF(ISERROR(計算１!H7023),9999,計算１!H7023)</f>
        <v>13</v>
      </c>
      <c r="V302" s="1">
        <f>IF(ISERROR(計算１!H7024),9999,計算１!H7024)</f>
        <v>15</v>
      </c>
      <c r="W302" s="1">
        <f>IF(ISERROR(計算１!H7025),9999,計算１!H7025)</f>
        <v>16</v>
      </c>
      <c r="X302" s="1">
        <f>IF(ISERROR(計算１!H7026),9999,計算１!H7026)</f>
        <v>15</v>
      </c>
      <c r="Y302" s="1">
        <f>IF(ISERROR(計算１!H7027),9999,計算１!H7027)</f>
        <v>13</v>
      </c>
      <c r="Z302" s="1">
        <f>IF(ISERROR(計算１!H7028),9999,計算１!H7028)</f>
        <v>12</v>
      </c>
      <c r="AA302" s="1">
        <f>IF(ISERROR(計算１!H7029),9999,計算１!H7029)</f>
        <v>9</v>
      </c>
      <c r="AB302" s="1">
        <f>IF(ISERROR(計算１!H7030),9999,計算１!H7030)</f>
        <v>7</v>
      </c>
      <c r="AC302" s="1">
        <f>IF(ISERROR(計算１!H7031),9999,計算１!H7031)</f>
        <v>4</v>
      </c>
      <c r="AD302" s="1">
        <f>IF(ISERROR(計算１!H7032),9999,計算１!H7032)</f>
        <v>2</v>
      </c>
      <c r="AE302" s="1">
        <f>IF(ISERROR(計算１!H7033),9999,計算１!H7033)</f>
        <v>1</v>
      </c>
    </row>
    <row r="303" spans="1:31" x14ac:dyDescent="0.55000000000000004">
      <c r="A303" s="1">
        <f>値貼り付け用シート!A303</f>
        <v>2026</v>
      </c>
      <c r="B303" s="2">
        <f>値貼り付け用シート!B303</f>
        <v>99999999</v>
      </c>
      <c r="C303" s="1">
        <f>値貼り付け用シート!C303</f>
        <v>999</v>
      </c>
      <c r="D303" s="3">
        <f>値貼り付け用シート!D303</f>
        <v>6</v>
      </c>
      <c r="E303" s="1" t="str">
        <f>値貼り付け用シート!E303</f>
        <v>PPB</v>
      </c>
      <c r="F303" s="3">
        <f>値貼り付け用シート!F303</f>
        <v>1</v>
      </c>
      <c r="G303" s="3">
        <f>値貼り付け用シート!G303</f>
        <v>18</v>
      </c>
      <c r="H303" s="1">
        <f>IF(ISERROR(計算１!H7034),9999,計算１!H7034)</f>
        <v>1</v>
      </c>
      <c r="I303" s="1">
        <f>IF(ISERROR(計算１!H7035),9999,計算１!H7035)</f>
        <v>1</v>
      </c>
      <c r="J303" s="1">
        <f>IF(ISERROR(計算１!H7036),9999,計算１!H7036)</f>
        <v>1</v>
      </c>
      <c r="K303" s="1">
        <f>IF(ISERROR(計算１!H7037),9999,計算１!H7037)</f>
        <v>1</v>
      </c>
      <c r="L303" s="1">
        <f>IF(ISERROR(計算１!H7038),9999,計算１!H7038)</f>
        <v>2</v>
      </c>
      <c r="M303" s="1">
        <f>IF(ISERROR(計算１!H7039),9999,計算１!H7039)</f>
        <v>2</v>
      </c>
      <c r="N303" s="1">
        <f>IF(ISERROR(計算１!H7040),9999,計算１!H7040)</f>
        <v>3</v>
      </c>
      <c r="O303" s="1">
        <f>IF(ISERROR(計算１!H7041),9999,計算１!H7041)</f>
        <v>3</v>
      </c>
      <c r="P303" s="1">
        <f>IF(ISERROR(計算１!H7042),9999,計算１!H7042)</f>
        <v>4</v>
      </c>
      <c r="Q303" s="1">
        <f>IF(ISERROR(計算１!H7043),9999,計算１!H7043)</f>
        <v>4</v>
      </c>
      <c r="R303" s="1">
        <f>IF(ISERROR(計算１!H7044),9999,計算１!H7044)</f>
        <v>6</v>
      </c>
      <c r="S303" s="1">
        <f>IF(ISERROR(計算１!H7045),9999,計算１!H7045)</f>
        <v>7</v>
      </c>
      <c r="T303" s="1">
        <f>IF(ISERROR(計算１!H7046),9999,計算１!H7046)</f>
        <v>7</v>
      </c>
      <c r="U303" s="1">
        <f>IF(ISERROR(計算１!H7047),9999,計算１!H7047)</f>
        <v>7</v>
      </c>
      <c r="V303" s="1">
        <f>IF(ISERROR(計算１!H7048),9999,計算１!H7048)</f>
        <v>6</v>
      </c>
      <c r="W303" s="1">
        <f>IF(ISERROR(計算１!H7049),9999,計算１!H7049)</f>
        <v>6</v>
      </c>
      <c r="X303" s="1">
        <f>IF(ISERROR(計算１!H7050),9999,計算１!H7050)</f>
        <v>6</v>
      </c>
      <c r="Y303" s="1">
        <f>IF(ISERROR(計算１!H7051),9999,計算１!H7051)</f>
        <v>5</v>
      </c>
      <c r="Z303" s="1">
        <f>IF(ISERROR(計算１!H7052),9999,計算１!H7052)</f>
        <v>4</v>
      </c>
      <c r="AA303" s="1">
        <f>IF(ISERROR(計算１!H7053),9999,計算１!H7053)</f>
        <v>3</v>
      </c>
      <c r="AB303" s="1">
        <f>IF(ISERROR(計算１!H7054),9999,計算１!H7054)</f>
        <v>2</v>
      </c>
      <c r="AC303" s="1">
        <f>IF(ISERROR(計算１!H7055),9999,計算１!H7055)</f>
        <v>2</v>
      </c>
      <c r="AD303" s="1">
        <f>IF(ISERROR(計算１!H7056),9999,計算１!H7056)</f>
        <v>2</v>
      </c>
      <c r="AE303" s="1">
        <f>IF(ISERROR(計算１!H7057),9999,計算１!H7057)</f>
        <v>1</v>
      </c>
    </row>
    <row r="304" spans="1:31" x14ac:dyDescent="0.55000000000000004">
      <c r="A304" s="1">
        <f>値貼り付け用シート!A304</f>
        <v>2026</v>
      </c>
      <c r="B304" s="2">
        <f>値貼り付け用シート!B304</f>
        <v>99999999</v>
      </c>
      <c r="C304" s="1">
        <f>値貼り付け用シート!C304</f>
        <v>999</v>
      </c>
      <c r="D304" s="3">
        <f>値貼り付け用シート!D304</f>
        <v>6</v>
      </c>
      <c r="E304" s="1" t="str">
        <f>値貼り付け用シート!E304</f>
        <v>PPB</v>
      </c>
      <c r="F304" s="3">
        <f>値貼り付け用シート!F304</f>
        <v>1</v>
      </c>
      <c r="G304" s="3">
        <f>値貼り付け用シート!G304</f>
        <v>19</v>
      </c>
      <c r="H304" s="1">
        <f>IF(ISERROR(計算１!H7058),9999,計算１!H7058)</f>
        <v>1</v>
      </c>
      <c r="I304" s="1">
        <f>IF(ISERROR(計算１!H7059),9999,計算１!H7059)</f>
        <v>1</v>
      </c>
      <c r="J304" s="1">
        <f>IF(ISERROR(計算１!H7060),9999,計算１!H7060)</f>
        <v>1</v>
      </c>
      <c r="K304" s="1">
        <f>IF(ISERROR(計算１!H7061),9999,計算１!H7061)</f>
        <v>1</v>
      </c>
      <c r="L304" s="1">
        <f>IF(ISERROR(計算１!H7062),9999,計算１!H7062)</f>
        <v>2</v>
      </c>
      <c r="M304" s="1">
        <f>IF(ISERROR(計算１!H7063),9999,計算１!H7063)</f>
        <v>2</v>
      </c>
      <c r="N304" s="1">
        <f>IF(ISERROR(計算１!H7064),9999,計算１!H7064)</f>
        <v>2</v>
      </c>
      <c r="O304" s="1">
        <f>IF(ISERROR(計算１!H7065),9999,計算１!H7065)</f>
        <v>3</v>
      </c>
      <c r="P304" s="1">
        <f>IF(ISERROR(計算１!H7066),9999,計算１!H7066)</f>
        <v>4</v>
      </c>
      <c r="Q304" s="1">
        <f>IF(ISERROR(計算１!H7067),9999,計算１!H7067)</f>
        <v>5</v>
      </c>
      <c r="R304" s="1">
        <f>IF(ISERROR(計算１!H7068),9999,計算１!H7068)</f>
        <v>9</v>
      </c>
      <c r="S304" s="1">
        <f>IF(ISERROR(計算１!H7069),9999,計算１!H7069)</f>
        <v>13</v>
      </c>
      <c r="T304" s="1">
        <f>IF(ISERROR(計算１!H7070),9999,計算１!H7070)</f>
        <v>16</v>
      </c>
      <c r="U304" s="1">
        <f>IF(ISERROR(計算１!H7071),9999,計算１!H7071)</f>
        <v>20</v>
      </c>
      <c r="V304" s="1">
        <f>IF(ISERROR(計算１!H7072),9999,計算１!H7072)</f>
        <v>24</v>
      </c>
      <c r="W304" s="1">
        <f>IF(ISERROR(計算１!H7073),9999,計算１!H7073)</f>
        <v>28</v>
      </c>
      <c r="X304" s="1">
        <f>IF(ISERROR(計算１!H7074),9999,計算１!H7074)</f>
        <v>31</v>
      </c>
      <c r="Y304" s="1">
        <f>IF(ISERROR(計算１!H7075),9999,計算１!H7075)</f>
        <v>34</v>
      </c>
      <c r="Z304" s="1">
        <f>IF(ISERROR(計算１!H7076),9999,計算１!H7076)</f>
        <v>35</v>
      </c>
      <c r="AA304" s="1">
        <f>IF(ISERROR(計算１!H7077),9999,計算１!H7077)</f>
        <v>35</v>
      </c>
      <c r="AB304" s="1">
        <f>IF(ISERROR(計算１!H7078),9999,計算１!H7078)</f>
        <v>36</v>
      </c>
      <c r="AC304" s="1">
        <f>IF(ISERROR(計算１!H7079),9999,計算１!H7079)</f>
        <v>36</v>
      </c>
      <c r="AD304" s="1">
        <f>IF(ISERROR(計算１!H7080),9999,計算１!H7080)</f>
        <v>36</v>
      </c>
      <c r="AE304" s="1">
        <f>IF(ISERROR(計算１!H7081),9999,計算１!H7081)</f>
        <v>35</v>
      </c>
    </row>
    <row r="305" spans="1:31" x14ac:dyDescent="0.55000000000000004">
      <c r="A305" s="1">
        <f>値貼り付け用シート!A305</f>
        <v>2026</v>
      </c>
      <c r="B305" s="2">
        <f>値貼り付け用シート!B305</f>
        <v>99999999</v>
      </c>
      <c r="C305" s="1">
        <f>値貼り付け用シート!C305</f>
        <v>999</v>
      </c>
      <c r="D305" s="3">
        <f>値貼り付け用シート!D305</f>
        <v>6</v>
      </c>
      <c r="E305" s="1" t="str">
        <f>値貼り付け用シート!E305</f>
        <v>PPB</v>
      </c>
      <c r="F305" s="3">
        <f>値貼り付け用シート!F305</f>
        <v>1</v>
      </c>
      <c r="G305" s="3">
        <f>値貼り付け用シート!G305</f>
        <v>20</v>
      </c>
      <c r="H305" s="1">
        <f>IF(ISERROR(計算１!H7082),9999,計算１!H7082)</f>
        <v>35</v>
      </c>
      <c r="I305" s="1">
        <f>IF(ISERROR(計算１!H7083),9999,計算１!H7083)</f>
        <v>35</v>
      </c>
      <c r="J305" s="1">
        <f>IF(ISERROR(計算１!H7084),9999,計算１!H7084)</f>
        <v>34</v>
      </c>
      <c r="K305" s="1">
        <f>IF(ISERROR(計算１!H7085),9999,計算１!H7085)</f>
        <v>34</v>
      </c>
      <c r="L305" s="1">
        <f>IF(ISERROR(計算１!H7086),9999,計算１!H7086)</f>
        <v>34</v>
      </c>
      <c r="M305" s="1">
        <f>IF(ISERROR(計算１!H7087),9999,計算１!H7087)</f>
        <v>33</v>
      </c>
      <c r="N305" s="1">
        <f>IF(ISERROR(計算１!H7088),9999,計算１!H7088)</f>
        <v>32</v>
      </c>
      <c r="O305" s="1">
        <f>IF(ISERROR(計算１!H7089),9999,計算１!H7089)</f>
        <v>31</v>
      </c>
      <c r="P305" s="1">
        <f>IF(ISERROR(計算１!H7090),9999,計算１!H7090)</f>
        <v>30</v>
      </c>
      <c r="Q305" s="1">
        <f>IF(ISERROR(計算１!H7091),9999,計算１!H7091)</f>
        <v>29</v>
      </c>
      <c r="R305" s="1">
        <f>IF(ISERROR(計算１!H7092),9999,計算１!H7092)</f>
        <v>28</v>
      </c>
      <c r="S305" s="1">
        <f>IF(ISERROR(計算１!H7093),9999,計算１!H7093)</f>
        <v>27</v>
      </c>
      <c r="T305" s="1">
        <f>IF(ISERROR(計算１!H7094),9999,計算１!H7094)</f>
        <v>25</v>
      </c>
      <c r="U305" s="1">
        <f>IF(ISERROR(計算１!H7095),9999,計算１!H7095)</f>
        <v>24</v>
      </c>
      <c r="V305" s="1">
        <f>IF(ISERROR(計算１!H7096),9999,計算１!H7096)</f>
        <v>24</v>
      </c>
      <c r="W305" s="1">
        <f>IF(ISERROR(計算１!H7097),9999,計算１!H7097)</f>
        <v>24</v>
      </c>
      <c r="X305" s="1">
        <f>IF(ISERROR(計算１!H7098),9999,計算１!H7098)</f>
        <v>24</v>
      </c>
      <c r="Y305" s="1">
        <f>IF(ISERROR(計算１!H7099),9999,計算１!H7099)</f>
        <v>25</v>
      </c>
      <c r="Z305" s="1">
        <f>IF(ISERROR(計算１!H7100),9999,計算１!H7100)</f>
        <v>24</v>
      </c>
      <c r="AA305" s="1">
        <f>IF(ISERROR(計算１!H7101),9999,計算１!H7101)</f>
        <v>25</v>
      </c>
      <c r="AB305" s="1">
        <f>IF(ISERROR(計算１!H7102),9999,計算１!H7102)</f>
        <v>25</v>
      </c>
      <c r="AC305" s="1">
        <f>IF(ISERROR(計算１!H7103),9999,計算１!H7103)</f>
        <v>24</v>
      </c>
      <c r="AD305" s="1">
        <f>IF(ISERROR(計算１!H7104),9999,計算１!H7104)</f>
        <v>24</v>
      </c>
      <c r="AE305" s="1">
        <f>IF(ISERROR(計算１!H7105),9999,計算１!H7105)</f>
        <v>23</v>
      </c>
    </row>
    <row r="306" spans="1:31" x14ac:dyDescent="0.55000000000000004">
      <c r="A306" s="1">
        <f>値貼り付け用シート!A306</f>
        <v>2026</v>
      </c>
      <c r="B306" s="2">
        <f>値貼り付け用シート!B306</f>
        <v>99999999</v>
      </c>
      <c r="C306" s="1">
        <f>値貼り付け用シート!C306</f>
        <v>999</v>
      </c>
      <c r="D306" s="3">
        <f>値貼り付け用シート!D306</f>
        <v>6</v>
      </c>
      <c r="E306" s="1" t="str">
        <f>値貼り付け用シート!E306</f>
        <v>PPB</v>
      </c>
      <c r="F306" s="3">
        <f>値貼り付け用シート!F306</f>
        <v>1</v>
      </c>
      <c r="G306" s="3">
        <f>値貼り付け用シート!G306</f>
        <v>21</v>
      </c>
      <c r="H306" s="1">
        <f>IF(ISERROR(計算１!H7106),9999,計算１!H7106)</f>
        <v>23</v>
      </c>
      <c r="I306" s="1">
        <f>IF(ISERROR(計算１!H7107),9999,計算１!H7107)</f>
        <v>22</v>
      </c>
      <c r="J306" s="1">
        <f>IF(ISERROR(計算１!H7108),9999,計算１!H7108)</f>
        <v>23</v>
      </c>
      <c r="K306" s="1">
        <f>IF(ISERROR(計算１!H7109),9999,計算１!H7109)</f>
        <v>23</v>
      </c>
      <c r="L306" s="1">
        <f>IF(ISERROR(計算１!H7110),9999,計算１!H7110)</f>
        <v>23</v>
      </c>
      <c r="M306" s="1">
        <f>IF(ISERROR(計算１!H7111),9999,計算１!H7111)</f>
        <v>24</v>
      </c>
      <c r="N306" s="1">
        <f>IF(ISERROR(計算１!H7112),9999,計算１!H7112)</f>
        <v>24</v>
      </c>
      <c r="O306" s="1">
        <f>IF(ISERROR(計算１!H7113),9999,計算１!H7113)</f>
        <v>24</v>
      </c>
      <c r="P306" s="1">
        <f>IF(ISERROR(計算１!H7114),9999,計算１!H7114)</f>
        <v>23</v>
      </c>
      <c r="Q306" s="1">
        <f>IF(ISERROR(計算１!H7115),9999,計算１!H7115)</f>
        <v>23</v>
      </c>
      <c r="R306" s="1">
        <f>IF(ISERROR(計算１!H7116),9999,計算１!H7116)</f>
        <v>22</v>
      </c>
      <c r="S306" s="1">
        <f>IF(ISERROR(計算１!H7117),9999,計算１!H7117)</f>
        <v>22</v>
      </c>
      <c r="T306" s="1">
        <f>IF(ISERROR(計算１!H7118),9999,計算１!H7118)</f>
        <v>22</v>
      </c>
      <c r="U306" s="1">
        <f>IF(ISERROR(計算１!H7119),9999,計算１!H7119)</f>
        <v>21</v>
      </c>
      <c r="V306" s="1">
        <f>IF(ISERROR(計算１!H7120),9999,計算１!H7120)</f>
        <v>22</v>
      </c>
      <c r="W306" s="1">
        <f>IF(ISERROR(計算１!H7121),9999,計算１!H7121)</f>
        <v>22</v>
      </c>
      <c r="X306" s="1">
        <f>IF(ISERROR(計算１!H7122),9999,計算１!H7122)</f>
        <v>23</v>
      </c>
      <c r="Y306" s="1">
        <f>IF(ISERROR(計算１!H7123),9999,計算１!H7123)</f>
        <v>22</v>
      </c>
      <c r="Z306" s="1">
        <f>IF(ISERROR(計算１!H7124),9999,計算１!H7124)</f>
        <v>23</v>
      </c>
      <c r="AA306" s="1">
        <f>IF(ISERROR(計算１!H7125),9999,計算１!H7125)</f>
        <v>24</v>
      </c>
      <c r="AB306" s="1">
        <f>IF(ISERROR(計算１!H7126),9999,計算１!H7126)</f>
        <v>25</v>
      </c>
      <c r="AC306" s="1">
        <f>IF(ISERROR(計算１!H7127),9999,計算１!H7127)</f>
        <v>25</v>
      </c>
      <c r="AD306" s="1">
        <f>IF(ISERROR(計算１!H7128),9999,計算１!H7128)</f>
        <v>26</v>
      </c>
      <c r="AE306" s="1">
        <f>IF(ISERROR(計算１!H7129),9999,計算１!H7129)</f>
        <v>27</v>
      </c>
    </row>
    <row r="307" spans="1:31" x14ac:dyDescent="0.55000000000000004">
      <c r="A307" s="1">
        <f>値貼り付け用シート!A307</f>
        <v>2026</v>
      </c>
      <c r="B307" s="2">
        <f>値貼り付け用シート!B307</f>
        <v>99999999</v>
      </c>
      <c r="C307" s="1">
        <f>値貼り付け用シート!C307</f>
        <v>999</v>
      </c>
      <c r="D307" s="3">
        <f>値貼り付け用シート!D307</f>
        <v>6</v>
      </c>
      <c r="E307" s="1" t="str">
        <f>値貼り付け用シート!E307</f>
        <v>PPB</v>
      </c>
      <c r="F307" s="3">
        <f>値貼り付け用シート!F307</f>
        <v>1</v>
      </c>
      <c r="G307" s="3">
        <f>値貼り付け用シート!G307</f>
        <v>22</v>
      </c>
      <c r="H307" s="1">
        <f>IF(ISERROR(計算１!H7130),9999,計算１!H7130)</f>
        <v>28</v>
      </c>
      <c r="I307" s="1">
        <f>IF(ISERROR(計算１!H7131),9999,計算１!H7131)</f>
        <v>30</v>
      </c>
      <c r="J307" s="1">
        <f>IF(ISERROR(計算１!H7132),9999,計算１!H7132)</f>
        <v>30</v>
      </c>
      <c r="K307" s="1">
        <f>IF(ISERROR(計算１!H7133),9999,計算１!H7133)</f>
        <v>31</v>
      </c>
      <c r="L307" s="1">
        <f>IF(ISERROR(計算１!H7134),9999,計算１!H7134)</f>
        <v>31</v>
      </c>
      <c r="M307" s="1">
        <f>IF(ISERROR(計算１!H7135),9999,計算１!H7135)</f>
        <v>31</v>
      </c>
      <c r="N307" s="1">
        <f>IF(ISERROR(計算１!H7136),9999,計算１!H7136)</f>
        <v>29</v>
      </c>
      <c r="O307" s="1">
        <f>IF(ISERROR(計算１!H7137),9999,計算１!H7137)</f>
        <v>27</v>
      </c>
      <c r="P307" s="1">
        <f>IF(ISERROR(計算１!H7138),9999,計算１!H7138)</f>
        <v>25</v>
      </c>
      <c r="Q307" s="1">
        <f>IF(ISERROR(計算１!H7139),9999,計算１!H7139)</f>
        <v>22</v>
      </c>
      <c r="R307" s="1">
        <f>IF(ISERROR(計算１!H7140),9999,計算１!H7140)</f>
        <v>21</v>
      </c>
      <c r="S307" s="1">
        <f>IF(ISERROR(計算１!H7141),9999,計算１!H7141)</f>
        <v>19</v>
      </c>
      <c r="T307" s="1">
        <f>IF(ISERROR(計算１!H7142),9999,計算１!H7142)</f>
        <v>19</v>
      </c>
      <c r="U307" s="1">
        <f>IF(ISERROR(計算１!H7143),9999,計算１!H7143)</f>
        <v>19</v>
      </c>
      <c r="V307" s="1">
        <f>IF(ISERROR(計算１!H7144),9999,計算１!H7144)</f>
        <v>19</v>
      </c>
      <c r="W307" s="1">
        <f>IF(ISERROR(計算１!H7145),9999,計算１!H7145)</f>
        <v>19</v>
      </c>
      <c r="X307" s="1">
        <f>IF(ISERROR(計算１!H7146),9999,計算１!H7146)</f>
        <v>19</v>
      </c>
      <c r="Y307" s="1">
        <f>IF(ISERROR(計算１!H7147),9999,計算１!H7147)</f>
        <v>17</v>
      </c>
      <c r="Z307" s="1">
        <f>IF(ISERROR(計算１!H7148),9999,計算１!H7148)</f>
        <v>15</v>
      </c>
      <c r="AA307" s="1">
        <f>IF(ISERROR(計算１!H7149),9999,計算１!H7149)</f>
        <v>14</v>
      </c>
      <c r="AB307" s="1">
        <f>IF(ISERROR(計算１!H7150),9999,計算１!H7150)</f>
        <v>13</v>
      </c>
      <c r="AC307" s="1">
        <f>IF(ISERROR(計算１!H7151),9999,計算１!H7151)</f>
        <v>11</v>
      </c>
      <c r="AD307" s="1">
        <f>IF(ISERROR(計算１!H7152),9999,計算１!H7152)</f>
        <v>10</v>
      </c>
      <c r="AE307" s="1">
        <f>IF(ISERROR(計算１!H7153),9999,計算１!H7153)</f>
        <v>8</v>
      </c>
    </row>
    <row r="308" spans="1:31" x14ac:dyDescent="0.55000000000000004">
      <c r="A308" s="1">
        <f>値貼り付け用シート!A308</f>
        <v>2026</v>
      </c>
      <c r="B308" s="2">
        <f>値貼り付け用シート!B308</f>
        <v>99999999</v>
      </c>
      <c r="C308" s="1">
        <f>値貼り付け用シート!C308</f>
        <v>999</v>
      </c>
      <c r="D308" s="3">
        <f>値貼り付け用シート!D308</f>
        <v>6</v>
      </c>
      <c r="E308" s="1" t="str">
        <f>値貼り付け用シート!E308</f>
        <v>PPB</v>
      </c>
      <c r="F308" s="3">
        <f>値貼り付け用シート!F308</f>
        <v>1</v>
      </c>
      <c r="G308" s="3">
        <f>値貼り付け用シート!G308</f>
        <v>23</v>
      </c>
      <c r="H308" s="1">
        <f>IF(ISERROR(計算１!H7154),9999,計算１!H7154)</f>
        <v>7</v>
      </c>
      <c r="I308" s="1">
        <f>IF(ISERROR(計算１!H7155),9999,計算１!H7155)</f>
        <v>7</v>
      </c>
      <c r="J308" s="1">
        <f>IF(ISERROR(計算１!H7156),9999,計算１!H7156)</f>
        <v>6</v>
      </c>
      <c r="K308" s="1">
        <f>IF(ISERROR(計算１!H7157),9999,計算１!H7157)</f>
        <v>5</v>
      </c>
      <c r="L308" s="1">
        <f>IF(ISERROR(計算１!H7158),9999,計算１!H7158)</f>
        <v>3</v>
      </c>
      <c r="M308" s="1">
        <f>IF(ISERROR(計算１!H7159),9999,計算１!H7159)</f>
        <v>2</v>
      </c>
      <c r="N308" s="1">
        <f>IF(ISERROR(計算１!H7160),9999,計算１!H7160)</f>
        <v>1</v>
      </c>
      <c r="O308" s="1">
        <f>IF(ISERROR(計算１!H7161),9999,計算１!H7161)</f>
        <v>1</v>
      </c>
      <c r="P308" s="1">
        <f>IF(ISERROR(計算１!H7162),9999,計算１!H7162)</f>
        <v>2</v>
      </c>
      <c r="Q308" s="1">
        <f>IF(ISERROR(計算１!H7163),9999,計算１!H7163)</f>
        <v>3</v>
      </c>
      <c r="R308" s="1">
        <f>IF(ISERROR(計算１!H7164),9999,計算１!H7164)</f>
        <v>5</v>
      </c>
      <c r="S308" s="1">
        <f>IF(ISERROR(計算１!H7165),9999,計算１!H7165)</f>
        <v>7</v>
      </c>
      <c r="T308" s="1">
        <f>IF(ISERROR(計算１!H7166),9999,計算１!H7166)</f>
        <v>8</v>
      </c>
      <c r="U308" s="1">
        <f>IF(ISERROR(計算１!H7167),9999,計算１!H7167)</f>
        <v>9</v>
      </c>
      <c r="V308" s="1">
        <f>IF(ISERROR(計算１!H7168),9999,計算１!H7168)</f>
        <v>16</v>
      </c>
      <c r="W308" s="1">
        <f>IF(ISERROR(計算１!H7169),9999,計算１!H7169)</f>
        <v>21</v>
      </c>
      <c r="X308" s="1">
        <f>IF(ISERROR(計算１!H7170),9999,計算１!H7170)</f>
        <v>25</v>
      </c>
      <c r="Y308" s="1">
        <f>IF(ISERROR(計算１!H7171),9999,計算１!H7171)</f>
        <v>29</v>
      </c>
      <c r="Z308" s="1">
        <f>IF(ISERROR(計算１!H7172),9999,計算１!H7172)</f>
        <v>31</v>
      </c>
      <c r="AA308" s="1">
        <f>IF(ISERROR(計算１!H7173),9999,計算１!H7173)</f>
        <v>34</v>
      </c>
      <c r="AB308" s="1">
        <f>IF(ISERROR(計算１!H7174),9999,計算１!H7174)</f>
        <v>33</v>
      </c>
      <c r="AC308" s="1">
        <f>IF(ISERROR(計算１!H7175),9999,計算１!H7175)</f>
        <v>32</v>
      </c>
      <c r="AD308" s="1">
        <f>IF(ISERROR(計算１!H7176),9999,計算１!H7176)</f>
        <v>32</v>
      </c>
      <c r="AE308" s="1">
        <f>IF(ISERROR(計算１!H7177),9999,計算１!H7177)</f>
        <v>31</v>
      </c>
    </row>
    <row r="309" spans="1:31" x14ac:dyDescent="0.55000000000000004">
      <c r="A309" s="1">
        <f>値貼り付け用シート!A309</f>
        <v>2026</v>
      </c>
      <c r="B309" s="2">
        <f>値貼り付け用シート!B309</f>
        <v>99999999</v>
      </c>
      <c r="C309" s="1">
        <f>値貼り付け用シート!C309</f>
        <v>999</v>
      </c>
      <c r="D309" s="3">
        <f>値貼り付け用シート!D309</f>
        <v>6</v>
      </c>
      <c r="E309" s="1" t="str">
        <f>値貼り付け用シート!E309</f>
        <v>PPB</v>
      </c>
      <c r="F309" s="3">
        <f>値貼り付け用シート!F309</f>
        <v>1</v>
      </c>
      <c r="G309" s="3">
        <f>値貼り付け用シート!G309</f>
        <v>24</v>
      </c>
      <c r="H309" s="1">
        <f>IF(ISERROR(計算１!H7178),9999,計算１!H7178)</f>
        <v>31</v>
      </c>
      <c r="I309" s="1">
        <f>IF(ISERROR(計算１!H7179),9999,計算１!H7179)</f>
        <v>32</v>
      </c>
      <c r="J309" s="1">
        <f>IF(ISERROR(計算１!H7180),9999,計算１!H7180)</f>
        <v>32</v>
      </c>
      <c r="K309" s="1">
        <f>IF(ISERROR(計算１!H7181),9999,計算１!H7181)</f>
        <v>32</v>
      </c>
      <c r="L309" s="1">
        <f>IF(ISERROR(計算１!H7182),9999,計算１!H7182)</f>
        <v>32</v>
      </c>
      <c r="M309" s="1">
        <f>IF(ISERROR(計算１!H7183),9999,計算１!H7183)</f>
        <v>32</v>
      </c>
      <c r="N309" s="1">
        <f>IF(ISERROR(計算１!H7184),9999,計算１!H7184)</f>
        <v>32</v>
      </c>
      <c r="O309" s="1">
        <f>IF(ISERROR(計算１!H7185),9999,計算１!H7185)</f>
        <v>31</v>
      </c>
      <c r="P309" s="1">
        <f>IF(ISERROR(計算１!H7186),9999,計算１!H7186)</f>
        <v>30</v>
      </c>
      <c r="Q309" s="1">
        <f>IF(ISERROR(計算１!H7187),9999,計算１!H7187)</f>
        <v>30</v>
      </c>
      <c r="R309" s="1">
        <f>IF(ISERROR(計算１!H7188),9999,計算１!H7188)</f>
        <v>29</v>
      </c>
      <c r="S309" s="1">
        <f>IF(ISERROR(計算１!H7189),9999,計算１!H7189)</f>
        <v>29</v>
      </c>
      <c r="T309" s="1">
        <f>IF(ISERROR(計算１!H7190),9999,計算１!H7190)</f>
        <v>29</v>
      </c>
      <c r="U309" s="1">
        <f>IF(ISERROR(計算１!H7191),9999,計算１!H7191)</f>
        <v>29</v>
      </c>
      <c r="V309" s="1">
        <f>IF(ISERROR(計算１!H7192),9999,計算１!H7192)</f>
        <v>30</v>
      </c>
      <c r="W309" s="1">
        <f>IF(ISERROR(計算１!H7193),9999,計算１!H7193)</f>
        <v>30</v>
      </c>
      <c r="X309" s="1">
        <f>IF(ISERROR(計算１!H7194),9999,計算１!H7194)</f>
        <v>31</v>
      </c>
      <c r="Y309" s="1">
        <f>IF(ISERROR(計算１!H7195),9999,計算１!H7195)</f>
        <v>32</v>
      </c>
      <c r="Z309" s="1">
        <f>IF(ISERROR(計算１!H7196),9999,計算１!H7196)</f>
        <v>32</v>
      </c>
      <c r="AA309" s="1">
        <f>IF(ISERROR(計算１!H7197),9999,計算１!H7197)</f>
        <v>32</v>
      </c>
      <c r="AB309" s="1">
        <f>IF(ISERROR(計算１!H7198),9999,計算１!H7198)</f>
        <v>32</v>
      </c>
      <c r="AC309" s="1">
        <f>IF(ISERROR(計算１!H7199),9999,計算１!H7199)</f>
        <v>32</v>
      </c>
      <c r="AD309" s="1">
        <f>IF(ISERROR(計算１!H7200),9999,計算１!H7200)</f>
        <v>32</v>
      </c>
      <c r="AE309" s="1">
        <f>IF(ISERROR(計算１!H7201),9999,計算１!H7201)</f>
        <v>31</v>
      </c>
    </row>
    <row r="310" spans="1:31" x14ac:dyDescent="0.55000000000000004">
      <c r="A310" s="1">
        <f>値貼り付け用シート!A310</f>
        <v>2026</v>
      </c>
      <c r="B310" s="2">
        <f>値貼り付け用シート!B310</f>
        <v>99999999</v>
      </c>
      <c r="C310" s="1">
        <f>値貼り付け用シート!C310</f>
        <v>999</v>
      </c>
      <c r="D310" s="3">
        <f>値貼り付け用シート!D310</f>
        <v>6</v>
      </c>
      <c r="E310" s="1" t="str">
        <f>値貼り付け用シート!E310</f>
        <v>PPB</v>
      </c>
      <c r="F310" s="3">
        <f>値貼り付け用シート!F310</f>
        <v>1</v>
      </c>
      <c r="G310" s="3">
        <f>値貼り付け用シート!G310</f>
        <v>25</v>
      </c>
      <c r="H310" s="1">
        <f>IF(ISERROR(計算１!H7202),9999,計算１!H7202)</f>
        <v>30</v>
      </c>
      <c r="I310" s="1">
        <f>IF(ISERROR(計算１!H7203),9999,計算１!H7203)</f>
        <v>29</v>
      </c>
      <c r="J310" s="1">
        <f>IF(ISERROR(計算１!H7204),9999,計算１!H7204)</f>
        <v>28</v>
      </c>
      <c r="K310" s="1">
        <f>IF(ISERROR(計算１!H7205),9999,計算１!H7205)</f>
        <v>26</v>
      </c>
      <c r="L310" s="1">
        <f>IF(ISERROR(計算１!H7206),9999,計算１!H7206)</f>
        <v>25</v>
      </c>
      <c r="M310" s="1">
        <f>IF(ISERROR(計算１!H7207),9999,計算１!H7207)</f>
        <v>22</v>
      </c>
      <c r="N310" s="1">
        <f>IF(ISERROR(計算１!H7208),9999,計算１!H7208)</f>
        <v>19</v>
      </c>
      <c r="O310" s="1">
        <f>IF(ISERROR(計算１!H7209),9999,計算１!H7209)</f>
        <v>16</v>
      </c>
      <c r="P310" s="1">
        <f>IF(ISERROR(計算１!H7210),9999,計算１!H7210)</f>
        <v>16</v>
      </c>
      <c r="Q310" s="1">
        <f>IF(ISERROR(計算１!H7211),9999,計算１!H7211)</f>
        <v>15</v>
      </c>
      <c r="R310" s="1">
        <f>IF(ISERROR(計算１!H7212),9999,計算１!H7212)</f>
        <v>16</v>
      </c>
      <c r="S310" s="1">
        <f>IF(ISERROR(計算１!H7213),9999,計算１!H7213)</f>
        <v>18</v>
      </c>
      <c r="T310" s="1">
        <f>IF(ISERROR(計算１!H7214),9999,計算１!H7214)</f>
        <v>20</v>
      </c>
      <c r="U310" s="1">
        <f>IF(ISERROR(計算１!H7215),9999,計算１!H7215)</f>
        <v>23</v>
      </c>
      <c r="V310" s="1">
        <f>IF(ISERROR(計算１!H7216),9999,計算１!H7216)</f>
        <v>27</v>
      </c>
      <c r="W310" s="1">
        <f>IF(ISERROR(計算１!H7217),9999,計算１!H7217)</f>
        <v>31</v>
      </c>
      <c r="X310" s="1">
        <f>IF(ISERROR(計算１!H7218),9999,計算１!H7218)</f>
        <v>33</v>
      </c>
      <c r="Y310" s="1">
        <f>IF(ISERROR(計算１!H7219),9999,計算１!H7219)</f>
        <v>35</v>
      </c>
      <c r="Z310" s="1">
        <f>IF(ISERROR(計算１!H7220),9999,計算１!H7220)</f>
        <v>35</v>
      </c>
      <c r="AA310" s="1">
        <f>IF(ISERROR(計算１!H7221),9999,計算１!H7221)</f>
        <v>35</v>
      </c>
      <c r="AB310" s="1">
        <f>IF(ISERROR(計算１!H7222),9999,計算１!H7222)</f>
        <v>35</v>
      </c>
      <c r="AC310" s="1">
        <f>IF(ISERROR(計算１!H7223),9999,計算１!H7223)</f>
        <v>35</v>
      </c>
      <c r="AD310" s="1">
        <f>IF(ISERROR(計算１!H7224),9999,計算１!H7224)</f>
        <v>35</v>
      </c>
      <c r="AE310" s="1">
        <f>IF(ISERROR(計算１!H7225),9999,計算１!H7225)</f>
        <v>35</v>
      </c>
    </row>
    <row r="311" spans="1:31" x14ac:dyDescent="0.55000000000000004">
      <c r="A311" s="1">
        <f>値貼り付け用シート!A311</f>
        <v>2026</v>
      </c>
      <c r="B311" s="2">
        <f>値貼り付け用シート!B311</f>
        <v>99999999</v>
      </c>
      <c r="C311" s="1">
        <f>値貼り付け用シート!C311</f>
        <v>999</v>
      </c>
      <c r="D311" s="3">
        <f>値貼り付け用シート!D311</f>
        <v>6</v>
      </c>
      <c r="E311" s="1" t="str">
        <f>値貼り付け用シート!E311</f>
        <v>PPB</v>
      </c>
      <c r="F311" s="3">
        <f>値貼り付け用シート!F311</f>
        <v>1</v>
      </c>
      <c r="G311" s="3">
        <f>値貼り付け用シート!G311</f>
        <v>26</v>
      </c>
      <c r="H311" s="1">
        <f>IF(ISERROR(計算１!H7226),9999,計算１!H7226)</f>
        <v>35</v>
      </c>
      <c r="I311" s="1">
        <f>IF(ISERROR(計算１!H7227),9999,計算１!H7227)</f>
        <v>36</v>
      </c>
      <c r="J311" s="1">
        <f>IF(ISERROR(計算１!H7228),9999,計算１!H7228)</f>
        <v>36</v>
      </c>
      <c r="K311" s="1">
        <f>IF(ISERROR(計算１!H7229),9999,計算１!H7229)</f>
        <v>37</v>
      </c>
      <c r="L311" s="1">
        <f>IF(ISERROR(計算１!H7230),9999,計算１!H7230)</f>
        <v>37</v>
      </c>
      <c r="M311" s="1">
        <f>IF(ISERROR(計算１!H7231),9999,計算１!H7231)</f>
        <v>37</v>
      </c>
      <c r="N311" s="1">
        <f>IF(ISERROR(計算１!H7232),9999,計算１!H7232)</f>
        <v>36</v>
      </c>
      <c r="O311" s="1">
        <f>IF(ISERROR(計算１!H7233),9999,計算１!H7233)</f>
        <v>33</v>
      </c>
      <c r="P311" s="1">
        <f>IF(ISERROR(計算１!H7234),9999,計算１!H7234)</f>
        <v>32</v>
      </c>
      <c r="Q311" s="1">
        <f>IF(ISERROR(計算１!H7235),9999,計算１!H7235)</f>
        <v>30</v>
      </c>
      <c r="R311" s="1">
        <f>IF(ISERROR(計算１!H7236),9999,計算１!H7236)</f>
        <v>29</v>
      </c>
      <c r="S311" s="1">
        <f>IF(ISERROR(計算１!H7237),9999,計算１!H7237)</f>
        <v>28</v>
      </c>
      <c r="T311" s="1">
        <f>IF(ISERROR(計算１!H7238),9999,計算１!H7238)</f>
        <v>29</v>
      </c>
      <c r="U311" s="1">
        <f>IF(ISERROR(計算１!H7239),9999,計算１!H7239)</f>
        <v>30</v>
      </c>
      <c r="V311" s="1">
        <f>IF(ISERROR(計算１!H7240),9999,計算１!H7240)</f>
        <v>31</v>
      </c>
      <c r="W311" s="1">
        <f>IF(ISERROR(計算１!H7241),9999,計算１!H7241)</f>
        <v>33</v>
      </c>
      <c r="X311" s="1">
        <f>IF(ISERROR(計算１!H7242),9999,計算１!H7242)</f>
        <v>35</v>
      </c>
      <c r="Y311" s="1">
        <f>IF(ISERROR(計算１!H7243),9999,計算１!H7243)</f>
        <v>37</v>
      </c>
      <c r="Z311" s="1">
        <f>IF(ISERROR(計算１!H7244),9999,計算１!H7244)</f>
        <v>38</v>
      </c>
      <c r="AA311" s="1">
        <f>IF(ISERROR(計算１!H7245),9999,計算１!H7245)</f>
        <v>38</v>
      </c>
      <c r="AB311" s="1">
        <f>IF(ISERROR(計算１!H7246),9999,計算１!H7246)</f>
        <v>38</v>
      </c>
      <c r="AC311" s="1">
        <f>IF(ISERROR(計算１!H7247),9999,計算１!H7247)</f>
        <v>37</v>
      </c>
      <c r="AD311" s="1">
        <f>IF(ISERROR(計算１!H7248),9999,計算１!H7248)</f>
        <v>36</v>
      </c>
      <c r="AE311" s="1">
        <f>IF(ISERROR(計算１!H7249),9999,計算１!H7249)</f>
        <v>36</v>
      </c>
    </row>
    <row r="312" spans="1:31" x14ac:dyDescent="0.55000000000000004">
      <c r="A312" s="1">
        <f>値貼り付け用シート!A312</f>
        <v>2026</v>
      </c>
      <c r="B312" s="2">
        <f>値貼り付け用シート!B312</f>
        <v>99999999</v>
      </c>
      <c r="C312" s="1">
        <f>値貼り付け用シート!C312</f>
        <v>999</v>
      </c>
      <c r="D312" s="3">
        <f>値貼り付け用シート!D312</f>
        <v>6</v>
      </c>
      <c r="E312" s="1" t="str">
        <f>値貼り付け用シート!E312</f>
        <v>PPB</v>
      </c>
      <c r="F312" s="3">
        <f>値貼り付け用シート!F312</f>
        <v>1</v>
      </c>
      <c r="G312" s="3">
        <f>値貼り付け用シート!G312</f>
        <v>27</v>
      </c>
      <c r="H312" s="1">
        <f>IF(ISERROR(計算１!H7250),9999,計算１!H7250)</f>
        <v>35</v>
      </c>
      <c r="I312" s="1">
        <f>IF(ISERROR(計算１!H7251),9999,計算１!H7251)</f>
        <v>34</v>
      </c>
      <c r="J312" s="1">
        <f>IF(ISERROR(計算１!H7252),9999,計算１!H7252)</f>
        <v>34</v>
      </c>
      <c r="K312" s="1">
        <f>IF(ISERROR(計算１!H7253),9999,計算１!H7253)</f>
        <v>34</v>
      </c>
      <c r="L312" s="1">
        <f>IF(ISERROR(計算１!H7254),9999,計算１!H7254)</f>
        <v>34</v>
      </c>
      <c r="M312" s="1">
        <f>IF(ISERROR(計算１!H7255),9999,計算１!H7255)</f>
        <v>35</v>
      </c>
      <c r="N312" s="1">
        <f>IF(ISERROR(計算１!H7256),9999,計算１!H7256)</f>
        <v>35</v>
      </c>
      <c r="O312" s="1">
        <f>IF(ISERROR(計算１!H7257),9999,計算１!H7257)</f>
        <v>35</v>
      </c>
      <c r="P312" s="1">
        <f>IF(ISERROR(計算１!H7258),9999,計算１!H7258)</f>
        <v>35</v>
      </c>
      <c r="Q312" s="1">
        <f>IF(ISERROR(計算１!H7259),9999,計算１!H7259)</f>
        <v>36</v>
      </c>
      <c r="R312" s="1">
        <f>IF(ISERROR(計算１!H7260),9999,計算１!H7260)</f>
        <v>37</v>
      </c>
      <c r="S312" s="1">
        <f>IF(ISERROR(計算１!H7261),9999,計算１!H7261)</f>
        <v>37</v>
      </c>
      <c r="T312" s="1">
        <f>IF(ISERROR(計算１!H7262),9999,計算１!H7262)</f>
        <v>38</v>
      </c>
      <c r="U312" s="1">
        <f>IF(ISERROR(計算１!H7263),9999,計算１!H7263)</f>
        <v>39</v>
      </c>
      <c r="V312" s="1">
        <f>IF(ISERROR(計算１!H7264),9999,計算１!H7264)</f>
        <v>39</v>
      </c>
      <c r="W312" s="1">
        <f>IF(ISERROR(計算１!H7265),9999,計算１!H7265)</f>
        <v>40</v>
      </c>
      <c r="X312" s="1">
        <f>IF(ISERROR(計算１!H7266),9999,計算１!H7266)</f>
        <v>41</v>
      </c>
      <c r="Y312" s="1">
        <f>IF(ISERROR(計算１!H7267),9999,計算１!H7267)</f>
        <v>41</v>
      </c>
      <c r="Z312" s="1">
        <f>IF(ISERROR(計算１!H7268),9999,計算１!H7268)</f>
        <v>41</v>
      </c>
      <c r="AA312" s="1">
        <f>IF(ISERROR(計算１!H7269),9999,計算１!H7269)</f>
        <v>40</v>
      </c>
      <c r="AB312" s="1">
        <f>IF(ISERROR(計算１!H7270),9999,計算１!H7270)</f>
        <v>39</v>
      </c>
      <c r="AC312" s="1">
        <f>IF(ISERROR(計算１!H7271),9999,計算１!H7271)</f>
        <v>38</v>
      </c>
      <c r="AD312" s="1">
        <f>IF(ISERROR(計算１!H7272),9999,計算１!H7272)</f>
        <v>37</v>
      </c>
      <c r="AE312" s="1">
        <f>IF(ISERROR(計算１!H7273),9999,計算１!H7273)</f>
        <v>36</v>
      </c>
    </row>
    <row r="313" spans="1:31" x14ac:dyDescent="0.55000000000000004">
      <c r="A313" s="1">
        <f>値貼り付け用シート!A313</f>
        <v>2026</v>
      </c>
      <c r="B313" s="2">
        <f>値貼り付け用シート!B313</f>
        <v>99999999</v>
      </c>
      <c r="C313" s="1">
        <f>値貼り付け用シート!C313</f>
        <v>999</v>
      </c>
      <c r="D313" s="3">
        <f>値貼り付け用シート!D313</f>
        <v>6</v>
      </c>
      <c r="E313" s="1" t="str">
        <f>値貼り付け用シート!E313</f>
        <v>PPB</v>
      </c>
      <c r="F313" s="3">
        <f>値貼り付け用シート!F313</f>
        <v>1</v>
      </c>
      <c r="G313" s="3">
        <f>値貼り付け用シート!G313</f>
        <v>28</v>
      </c>
      <c r="H313" s="1">
        <f>IF(ISERROR(計算１!H7274),9999,計算１!H7274)</f>
        <v>35</v>
      </c>
      <c r="I313" s="1">
        <f>IF(ISERROR(計算１!H7275),9999,計算１!H7275)</f>
        <v>34</v>
      </c>
      <c r="J313" s="1">
        <f>IF(ISERROR(計算１!H7276),9999,計算１!H7276)</f>
        <v>33</v>
      </c>
      <c r="K313" s="1">
        <f>IF(ISERROR(計算１!H7277),9999,計算１!H7277)</f>
        <v>32</v>
      </c>
      <c r="L313" s="1">
        <f>IF(ISERROR(計算１!H7278),9999,計算１!H7278)</f>
        <v>32</v>
      </c>
      <c r="M313" s="1">
        <f>IF(ISERROR(計算１!H7279),9999,計算１!H7279)</f>
        <v>32</v>
      </c>
      <c r="N313" s="1">
        <f>IF(ISERROR(計算１!H7280),9999,計算１!H7280)</f>
        <v>31</v>
      </c>
      <c r="O313" s="1">
        <f>IF(ISERROR(計算１!H7281),9999,計算１!H7281)</f>
        <v>30</v>
      </c>
      <c r="P313" s="1">
        <f>IF(ISERROR(計算１!H7282),9999,計算１!H7282)</f>
        <v>28</v>
      </c>
      <c r="Q313" s="1">
        <f>IF(ISERROR(計算１!H7283),9999,計算１!H7283)</f>
        <v>27</v>
      </c>
      <c r="R313" s="1">
        <f>IF(ISERROR(計算１!H7284),9999,計算１!H7284)</f>
        <v>27</v>
      </c>
      <c r="S313" s="1">
        <f>IF(ISERROR(計算１!H7285),9999,計算１!H7285)</f>
        <v>28</v>
      </c>
      <c r="T313" s="1">
        <f>IF(ISERROR(計算１!H7286),9999,計算１!H7286)</f>
        <v>29</v>
      </c>
      <c r="U313" s="1">
        <f>IF(ISERROR(計算１!H7287),9999,計算１!H7287)</f>
        <v>30</v>
      </c>
      <c r="V313" s="1">
        <f>IF(ISERROR(計算１!H7288),9999,計算１!H7288)</f>
        <v>31</v>
      </c>
      <c r="W313" s="1">
        <f>IF(ISERROR(計算１!H7289),9999,計算１!H7289)</f>
        <v>33</v>
      </c>
      <c r="X313" s="1">
        <f>IF(ISERROR(計算１!H7290),9999,計算１!H7290)</f>
        <v>34</v>
      </c>
      <c r="Y313" s="1">
        <f>IF(ISERROR(計算１!H7291),9999,計算１!H7291)</f>
        <v>35</v>
      </c>
      <c r="Z313" s="1">
        <f>IF(ISERROR(計算１!H7292),9999,計算１!H7292)</f>
        <v>35</v>
      </c>
      <c r="AA313" s="1">
        <f>IF(ISERROR(計算１!H7293),9999,計算１!H7293)</f>
        <v>33</v>
      </c>
      <c r="AB313" s="1">
        <f>IF(ISERROR(計算１!H7294),9999,計算１!H7294)</f>
        <v>31</v>
      </c>
      <c r="AC313" s="1">
        <f>IF(ISERROR(計算１!H7295),9999,計算１!H7295)</f>
        <v>28</v>
      </c>
      <c r="AD313" s="1">
        <f>IF(ISERROR(計算１!H7296),9999,計算１!H7296)</f>
        <v>25</v>
      </c>
      <c r="AE313" s="1">
        <f>IF(ISERROR(計算１!H7297),9999,計算１!H7297)</f>
        <v>23</v>
      </c>
    </row>
    <row r="314" spans="1:31" x14ac:dyDescent="0.55000000000000004">
      <c r="A314" s="1">
        <f>値貼り付け用シート!A314</f>
        <v>2026</v>
      </c>
      <c r="B314" s="2">
        <f>値貼り付け用シート!B314</f>
        <v>99999999</v>
      </c>
      <c r="C314" s="1">
        <f>値貼り付け用シート!C314</f>
        <v>999</v>
      </c>
      <c r="D314" s="3">
        <f>値貼り付け用シート!D314</f>
        <v>6</v>
      </c>
      <c r="E314" s="1" t="str">
        <f>値貼り付け用シート!E314</f>
        <v>PPB</v>
      </c>
      <c r="F314" s="3">
        <f>値貼り付け用シート!F314</f>
        <v>1</v>
      </c>
      <c r="G314" s="3">
        <f>値貼り付け用シート!G314</f>
        <v>29</v>
      </c>
      <c r="H314" s="1">
        <f>IF(ISERROR(計算１!H7298),9999,計算１!H7298)</f>
        <v>22</v>
      </c>
      <c r="I314" s="1">
        <f>IF(ISERROR(計算１!H7299),9999,計算１!H7299)</f>
        <v>22</v>
      </c>
      <c r="J314" s="1">
        <f>IF(ISERROR(計算１!H7300),9999,計算１!H7300)</f>
        <v>23</v>
      </c>
      <c r="K314" s="1">
        <f>IF(ISERROR(計算１!H7301),9999,計算１!H7301)</f>
        <v>24</v>
      </c>
      <c r="L314" s="1">
        <f>IF(ISERROR(計算１!H7302),9999,計算１!H7302)</f>
        <v>25</v>
      </c>
      <c r="M314" s="1">
        <f>IF(ISERROR(計算１!H7303),9999,計算１!H7303)</f>
        <v>27</v>
      </c>
      <c r="N314" s="1">
        <f>IF(ISERROR(計算１!H7304),9999,計算１!H7304)</f>
        <v>28</v>
      </c>
      <c r="O314" s="1">
        <f>IF(ISERROR(計算１!H7305),9999,計算１!H7305)</f>
        <v>29</v>
      </c>
      <c r="P314" s="1">
        <f>IF(ISERROR(計算１!H7306),9999,計算１!H7306)</f>
        <v>28</v>
      </c>
      <c r="Q314" s="1">
        <f>IF(ISERROR(計算１!H7307),9999,計算１!H7307)</f>
        <v>27</v>
      </c>
      <c r="R314" s="1">
        <f>IF(ISERROR(計算１!H7308),9999,計算１!H7308)</f>
        <v>27</v>
      </c>
      <c r="S314" s="1">
        <f>IF(ISERROR(計算１!H7309),9999,計算１!H7309)</f>
        <v>28</v>
      </c>
      <c r="T314" s="1">
        <f>IF(ISERROR(計算１!H7310),9999,計算１!H7310)</f>
        <v>28</v>
      </c>
      <c r="U314" s="1">
        <f>IF(ISERROR(計算１!H7311),9999,計算１!H7311)</f>
        <v>29</v>
      </c>
      <c r="V314" s="1">
        <f>IF(ISERROR(計算１!H7312),9999,計算１!H7312)</f>
        <v>29</v>
      </c>
      <c r="W314" s="1">
        <f>IF(ISERROR(計算１!H7313),9999,計算１!H7313)</f>
        <v>30</v>
      </c>
      <c r="X314" s="1">
        <f>IF(ISERROR(計算１!H7314),9999,計算１!H7314)</f>
        <v>32</v>
      </c>
      <c r="Y314" s="1">
        <f>IF(ISERROR(計算１!H7315),9999,計算１!H7315)</f>
        <v>32</v>
      </c>
      <c r="Z314" s="1">
        <f>IF(ISERROR(計算１!H7316),9999,計算１!H7316)</f>
        <v>31</v>
      </c>
      <c r="AA314" s="1">
        <f>IF(ISERROR(計算１!H7317),9999,計算１!H7317)</f>
        <v>29</v>
      </c>
      <c r="AB314" s="1">
        <f>IF(ISERROR(計算１!H7318),9999,計算１!H7318)</f>
        <v>28</v>
      </c>
      <c r="AC314" s="1">
        <f>IF(ISERROR(計算１!H7319),9999,計算１!H7319)</f>
        <v>26</v>
      </c>
      <c r="AD314" s="1">
        <f>IF(ISERROR(計算１!H7320),9999,計算１!H7320)</f>
        <v>24</v>
      </c>
      <c r="AE314" s="1">
        <f>IF(ISERROR(計算１!H7321),9999,計算１!H7321)</f>
        <v>23</v>
      </c>
    </row>
    <row r="315" spans="1:31" x14ac:dyDescent="0.55000000000000004">
      <c r="A315" s="1">
        <f>値貼り付け用シート!A315</f>
        <v>2026</v>
      </c>
      <c r="B315" s="2">
        <f>値貼り付け用シート!B315</f>
        <v>99999999</v>
      </c>
      <c r="C315" s="1">
        <f>値貼り付け用シート!C315</f>
        <v>999</v>
      </c>
      <c r="D315" s="3">
        <f>値貼り付け用シート!D315</f>
        <v>6</v>
      </c>
      <c r="E315" s="1" t="str">
        <f>値貼り付け用シート!E315</f>
        <v>PPB</v>
      </c>
      <c r="F315" s="3">
        <f>値貼り付け用シート!F315</f>
        <v>1</v>
      </c>
      <c r="G315" s="3">
        <f>値貼り付け用シート!G315</f>
        <v>30</v>
      </c>
      <c r="H315" s="1">
        <f>IF(ISERROR(計算１!H7322),9999,計算１!H7322)</f>
        <v>21</v>
      </c>
      <c r="I315" s="1">
        <f>IF(ISERROR(計算１!H7323),9999,計算１!H7323)</f>
        <v>18</v>
      </c>
      <c r="J315" s="1">
        <f>IF(ISERROR(計算１!H7324),9999,計算１!H7324)</f>
        <v>16</v>
      </c>
      <c r="K315" s="1">
        <f>IF(ISERROR(計算１!H7325),9999,計算１!H7325)</f>
        <v>16</v>
      </c>
      <c r="L315" s="1">
        <f>IF(ISERROR(計算１!H7326),9999,計算１!H7326)</f>
        <v>16</v>
      </c>
      <c r="M315" s="1">
        <f>IF(ISERROR(計算１!H7327),9999,計算１!H7327)</f>
        <v>16</v>
      </c>
      <c r="N315" s="1">
        <f>IF(ISERROR(計算１!H7328),9999,計算１!H7328)</f>
        <v>15</v>
      </c>
      <c r="O315" s="1">
        <f>IF(ISERROR(計算１!H7329),9999,計算１!H7329)</f>
        <v>14</v>
      </c>
      <c r="P315" s="1">
        <f>IF(ISERROR(計算１!H7330),9999,計算１!H7330)</f>
        <v>13</v>
      </c>
      <c r="Q315" s="1">
        <f>IF(ISERROR(計算１!H7331),9999,計算１!H7331)</f>
        <v>14</v>
      </c>
      <c r="R315" s="1">
        <f>IF(ISERROR(計算１!H7332),9999,計算１!H7332)</f>
        <v>16</v>
      </c>
      <c r="S315" s="1">
        <f>IF(ISERROR(計算１!H7333),9999,計算１!H7333)</f>
        <v>17</v>
      </c>
      <c r="T315" s="1">
        <f>IF(ISERROR(計算１!H7334),9999,計算１!H7334)</f>
        <v>19</v>
      </c>
      <c r="U315" s="1">
        <f>IF(ISERROR(計算１!H7335),9999,計算１!H7335)</f>
        <v>21</v>
      </c>
      <c r="V315" s="1">
        <f>IF(ISERROR(計算１!H7336),9999,計算１!H7336)</f>
        <v>24</v>
      </c>
      <c r="W315" s="1">
        <f>IF(ISERROR(計算１!H7337),9999,計算１!H7337)</f>
        <v>28</v>
      </c>
      <c r="X315" s="1">
        <f>IF(ISERROR(計算１!H7338),9999,計算１!H7338)</f>
        <v>31</v>
      </c>
      <c r="Y315" s="1">
        <f>IF(ISERROR(計算１!H7339),9999,計算１!H7339)</f>
        <v>33</v>
      </c>
      <c r="Z315" s="1">
        <f>IF(ISERROR(計算１!H7340),9999,計算１!H7340)</f>
        <v>33</v>
      </c>
      <c r="AA315" s="1">
        <f>IF(ISERROR(計算１!H7341),9999,計算１!H7341)</f>
        <v>32</v>
      </c>
      <c r="AB315" s="1">
        <f>IF(ISERROR(計算１!H7342),9999,計算１!H7342)</f>
        <v>29</v>
      </c>
      <c r="AC315" s="1">
        <f>IF(ISERROR(計算１!H7343),9999,計算１!H7343)</f>
        <v>27</v>
      </c>
      <c r="AD315" s="1">
        <f>IF(ISERROR(計算１!H7344),9999,計算１!H7344)</f>
        <v>25</v>
      </c>
      <c r="AE315" s="1">
        <f>IF(ISERROR(計算１!H7345),9999,計算１!H7345)</f>
        <v>23</v>
      </c>
    </row>
    <row r="316" spans="1:31" x14ac:dyDescent="0.55000000000000004">
      <c r="A316" s="1">
        <f>値貼り付け用シート!A316</f>
        <v>2026</v>
      </c>
      <c r="B316" s="2">
        <f>値貼り付け用シート!B316</f>
        <v>99999999</v>
      </c>
      <c r="C316" s="1">
        <f>値貼り付け用シート!C316</f>
        <v>999</v>
      </c>
      <c r="D316" s="3">
        <f>値貼り付け用シート!D316</f>
        <v>6</v>
      </c>
      <c r="E316" s="1" t="str">
        <f>値貼り付け用シート!E316</f>
        <v>PPB</v>
      </c>
      <c r="F316" s="3">
        <f>値貼り付け用シート!F316</f>
        <v>1</v>
      </c>
      <c r="G316" s="3">
        <f>値貼り付け用シート!G316</f>
        <v>31</v>
      </c>
      <c r="H316" s="1">
        <f>IF(ISERROR(計算１!H7346),9999,計算１!H7346)</f>
        <v>22</v>
      </c>
      <c r="I316" s="1">
        <f>IF(ISERROR(計算１!H7347),9999,計算１!H7347)</f>
        <v>18</v>
      </c>
      <c r="J316" s="1">
        <f>IF(ISERROR(計算１!H7348),9999,計算１!H7348)</f>
        <v>15</v>
      </c>
      <c r="K316" s="1">
        <f>IF(ISERROR(計算１!H7349),9999,計算１!H7349)</f>
        <v>14</v>
      </c>
      <c r="L316" s="1">
        <f>IF(ISERROR(計算１!H7350),9999,計算１!H7350)</f>
        <v>13</v>
      </c>
      <c r="M316" s="1">
        <f>IF(ISERROR(計算１!H7351),9999,計算１!H7351)</f>
        <v>12</v>
      </c>
      <c r="N316" s="1">
        <f>IF(ISERROR(計算１!H7352),9999,計算１!H7352)</f>
        <v>11</v>
      </c>
      <c r="O316" s="1">
        <f>IF(ISERROR(計算１!H7353),9999,計算１!H7353)</f>
        <v>10</v>
      </c>
      <c r="P316" s="1">
        <f>IF(ISERROR(計算１!H7354),9999,計算１!H7354)</f>
        <v>10</v>
      </c>
      <c r="Q316" s="1">
        <f>IF(ISERROR(計算１!H7355),9999,計算１!H7355)</f>
        <v>11</v>
      </c>
      <c r="R316" s="1">
        <f>IF(ISERROR(計算１!H7356),9999,計算１!H7356)</f>
        <v>14</v>
      </c>
      <c r="S316" s="1">
        <f>IF(ISERROR(計算１!H7357),9999,計算１!H7357)</f>
        <v>17</v>
      </c>
      <c r="T316" s="1">
        <f>IF(ISERROR(計算１!H7358),9999,計算１!H7358)</f>
        <v>19</v>
      </c>
      <c r="U316" s="1">
        <f>IF(ISERROR(計算１!H7359),9999,計算１!H7359)</f>
        <v>21</v>
      </c>
      <c r="V316" s="1">
        <f>IF(ISERROR(計算１!H7360),9999,計算１!H7360)</f>
        <v>21</v>
      </c>
      <c r="W316" s="1">
        <f>IF(ISERROR(計算１!H7361),9999,計算１!H7361)</f>
        <v>21</v>
      </c>
      <c r="X316" s="1">
        <f>IF(ISERROR(計算１!H7362),9999,計算１!H7362)</f>
        <v>24</v>
      </c>
      <c r="Y316" s="1">
        <f>IF(ISERROR(計算１!H7363),9999,計算１!H7363)</f>
        <v>25</v>
      </c>
      <c r="Z316" s="1">
        <f>IF(ISERROR(計算１!H7364),9999,計算１!H7364)</f>
        <v>27</v>
      </c>
      <c r="AA316" s="1">
        <f>IF(ISERROR(計算１!H7365),9999,計算１!H7365)</f>
        <v>28</v>
      </c>
      <c r="AB316" s="1">
        <f>IF(ISERROR(計算１!H7366),9999,計算１!H7366)</f>
        <v>29</v>
      </c>
      <c r="AC316" s="1">
        <f>IF(ISERROR(計算１!H7367),9999,計算１!H7367)</f>
        <v>30</v>
      </c>
      <c r="AD316" s="1">
        <f>IF(ISERROR(計算１!H7368),9999,計算１!H7368)</f>
        <v>31</v>
      </c>
      <c r="AE316" s="1">
        <f>IF(ISERROR(計算１!H7369),9999,計算１!H7369)</f>
        <v>31</v>
      </c>
    </row>
    <row r="317" spans="1:31" x14ac:dyDescent="0.55000000000000004">
      <c r="A317" s="1">
        <f>値貼り付け用シート!A317</f>
        <v>2026</v>
      </c>
      <c r="B317" s="2">
        <f>値貼り付け用シート!B317</f>
        <v>99999999</v>
      </c>
      <c r="C317" s="1">
        <f>値貼り付け用シート!C317</f>
        <v>999</v>
      </c>
      <c r="D317" s="3">
        <f>値貼り付け用シート!D317</f>
        <v>6</v>
      </c>
      <c r="E317" s="1" t="str">
        <f>値貼り付け用シート!E317</f>
        <v>PPB</v>
      </c>
      <c r="F317" s="3">
        <f>値貼り付け用シート!F317</f>
        <v>2</v>
      </c>
      <c r="G317" s="3">
        <f>値貼り付け用シート!G317</f>
        <v>1</v>
      </c>
      <c r="H317" s="1">
        <f>IF(ISERROR(計算１!H7370),9999,計算１!H7370)</f>
        <v>29</v>
      </c>
      <c r="I317" s="1">
        <f>IF(ISERROR(計算１!H7371),9999,計算１!H7371)</f>
        <v>26</v>
      </c>
      <c r="J317" s="1">
        <f>IF(ISERROR(計算１!H7372),9999,計算１!H7372)</f>
        <v>23</v>
      </c>
      <c r="K317" s="1">
        <f>IF(ISERROR(計算１!H7373),9999,計算１!H7373)</f>
        <v>21</v>
      </c>
      <c r="L317" s="1">
        <f>IF(ISERROR(計算１!H7374),9999,計算１!H7374)</f>
        <v>19</v>
      </c>
      <c r="M317" s="1">
        <f>IF(ISERROR(計算１!H7375),9999,計算１!H7375)</f>
        <v>17</v>
      </c>
      <c r="N317" s="1">
        <f>IF(ISERROR(計算１!H7376),9999,計算１!H7376)</f>
        <v>17</v>
      </c>
      <c r="O317" s="1">
        <f>IF(ISERROR(計算１!H7377),9999,計算１!H7377)</f>
        <v>18</v>
      </c>
      <c r="P317" s="1">
        <f>IF(ISERROR(計算１!H7378),9999,計算１!H7378)</f>
        <v>19</v>
      </c>
      <c r="Q317" s="1">
        <f>IF(ISERROR(計算１!H7379),9999,計算１!H7379)</f>
        <v>21</v>
      </c>
      <c r="R317" s="1">
        <f>IF(ISERROR(計算１!H7380),9999,計算１!H7380)</f>
        <v>24</v>
      </c>
      <c r="S317" s="1">
        <f>IF(ISERROR(計算１!H7381),9999,計算１!H7381)</f>
        <v>27</v>
      </c>
      <c r="T317" s="1">
        <f>IF(ISERROR(計算１!H7382),9999,計算１!H7382)</f>
        <v>30</v>
      </c>
      <c r="U317" s="1">
        <f>IF(ISERROR(計算１!H7383),9999,計算１!H7383)</f>
        <v>32</v>
      </c>
      <c r="V317" s="1">
        <f>IF(ISERROR(計算１!H7384),9999,計算１!H7384)</f>
        <v>35</v>
      </c>
      <c r="W317" s="1">
        <f>IF(ISERROR(計算１!H7385),9999,計算１!H7385)</f>
        <v>38</v>
      </c>
      <c r="X317" s="1">
        <f>IF(ISERROR(計算１!H7386),9999,計算１!H7386)</f>
        <v>40</v>
      </c>
      <c r="Y317" s="1">
        <f>IF(ISERROR(計算１!H7387),9999,計算１!H7387)</f>
        <v>42</v>
      </c>
      <c r="Z317" s="1">
        <f>IF(ISERROR(計算１!H7388),9999,計算１!H7388)</f>
        <v>42</v>
      </c>
      <c r="AA317" s="1">
        <f>IF(ISERROR(計算１!H7389),9999,計算１!H7389)</f>
        <v>41</v>
      </c>
      <c r="AB317" s="1">
        <f>IF(ISERROR(計算１!H7390),9999,計算１!H7390)</f>
        <v>41</v>
      </c>
      <c r="AC317" s="1">
        <f>IF(ISERROR(計算１!H7391),9999,計算１!H7391)</f>
        <v>40</v>
      </c>
      <c r="AD317" s="1">
        <f>IF(ISERROR(計算１!H7392),9999,計算１!H7392)</f>
        <v>39</v>
      </c>
      <c r="AE317" s="1">
        <f>IF(ISERROR(計算１!H7393),9999,計算１!H7393)</f>
        <v>39</v>
      </c>
    </row>
    <row r="318" spans="1:31" x14ac:dyDescent="0.55000000000000004">
      <c r="A318" s="1">
        <f>値貼り付け用シート!A318</f>
        <v>2026</v>
      </c>
      <c r="B318" s="2">
        <f>値貼り付け用シート!B318</f>
        <v>99999999</v>
      </c>
      <c r="C318" s="1">
        <f>値貼り付け用シート!C318</f>
        <v>999</v>
      </c>
      <c r="D318" s="3">
        <f>値貼り付け用シート!D318</f>
        <v>6</v>
      </c>
      <c r="E318" s="1" t="str">
        <f>値貼り付け用シート!E318</f>
        <v>PPB</v>
      </c>
      <c r="F318" s="3">
        <f>値貼り付け用シート!F318</f>
        <v>2</v>
      </c>
      <c r="G318" s="3">
        <f>値貼り付け用シート!G318</f>
        <v>2</v>
      </c>
      <c r="H318" s="1">
        <f>IF(ISERROR(計算１!H7394),9999,計算１!H7394)</f>
        <v>39</v>
      </c>
      <c r="I318" s="1">
        <f>IF(ISERROR(計算１!H7395),9999,計算１!H7395)</f>
        <v>39</v>
      </c>
      <c r="J318" s="1">
        <f>IF(ISERROR(計算１!H7396),9999,計算１!H7396)</f>
        <v>39</v>
      </c>
      <c r="K318" s="1">
        <f>IF(ISERROR(計算１!H7397),9999,計算１!H7397)</f>
        <v>39</v>
      </c>
      <c r="L318" s="1">
        <f>IF(ISERROR(計算１!H7398),9999,計算１!H7398)</f>
        <v>39</v>
      </c>
      <c r="M318" s="1">
        <f>IF(ISERROR(計算１!H7399),9999,計算１!H7399)</f>
        <v>39</v>
      </c>
      <c r="N318" s="1">
        <f>IF(ISERROR(計算１!H7400),9999,計算１!H7400)</f>
        <v>38</v>
      </c>
      <c r="O318" s="1">
        <f>IF(ISERROR(計算１!H7401),9999,計算１!H7401)</f>
        <v>38</v>
      </c>
      <c r="P318" s="1">
        <f>IF(ISERROR(計算１!H7402),9999,計算１!H7402)</f>
        <v>37</v>
      </c>
      <c r="Q318" s="1">
        <f>IF(ISERROR(計算１!H7403),9999,計算１!H7403)</f>
        <v>35</v>
      </c>
      <c r="R318" s="1">
        <f>IF(ISERROR(計算１!H7404),9999,計算１!H7404)</f>
        <v>33</v>
      </c>
      <c r="S318" s="1">
        <f>IF(ISERROR(計算１!H7405),9999,計算１!H7405)</f>
        <v>31</v>
      </c>
      <c r="T318" s="1">
        <f>IF(ISERROR(計算１!H7406),9999,計算１!H7406)</f>
        <v>30</v>
      </c>
      <c r="U318" s="1">
        <f>IF(ISERROR(計算１!H7407),9999,計算１!H7407)</f>
        <v>29</v>
      </c>
      <c r="V318" s="1">
        <f>IF(ISERROR(計算１!H7408),9999,計算１!H7408)</f>
        <v>28</v>
      </c>
      <c r="W318" s="1">
        <f>IF(ISERROR(計算１!H7409),9999,計算１!H7409)</f>
        <v>27</v>
      </c>
      <c r="X318" s="1">
        <f>IF(ISERROR(計算１!H7410),9999,計算１!H7410)</f>
        <v>26</v>
      </c>
      <c r="Y318" s="1">
        <f>IF(ISERROR(計算１!H7411),9999,計算１!H7411)</f>
        <v>25</v>
      </c>
      <c r="Z318" s="1">
        <f>IF(ISERROR(計算１!H7412),9999,計算１!H7412)</f>
        <v>24</v>
      </c>
      <c r="AA318" s="1">
        <f>IF(ISERROR(計算１!H7413),9999,計算１!H7413)</f>
        <v>24</v>
      </c>
      <c r="AB318" s="1">
        <f>IF(ISERROR(計算１!H7414),9999,計算１!H7414)</f>
        <v>23</v>
      </c>
      <c r="AC318" s="1">
        <f>IF(ISERROR(計算１!H7415),9999,計算１!H7415)</f>
        <v>21</v>
      </c>
      <c r="AD318" s="1">
        <f>IF(ISERROR(計算１!H7416),9999,計算１!H7416)</f>
        <v>22</v>
      </c>
      <c r="AE318" s="1">
        <f>IF(ISERROR(計算１!H7417),9999,計算１!H7417)</f>
        <v>22</v>
      </c>
    </row>
    <row r="319" spans="1:31" x14ac:dyDescent="0.55000000000000004">
      <c r="A319" s="1">
        <f>値貼り付け用シート!A319</f>
        <v>2026</v>
      </c>
      <c r="B319" s="2">
        <f>値貼り付け用シート!B319</f>
        <v>99999999</v>
      </c>
      <c r="C319" s="1">
        <f>値貼り付け用シート!C319</f>
        <v>999</v>
      </c>
      <c r="D319" s="3">
        <f>値貼り付け用シート!D319</f>
        <v>6</v>
      </c>
      <c r="E319" s="1" t="str">
        <f>値貼り付け用シート!E319</f>
        <v>PPB</v>
      </c>
      <c r="F319" s="3">
        <f>値貼り付け用シート!F319</f>
        <v>2</v>
      </c>
      <c r="G319" s="3">
        <f>値貼り付け用シート!G319</f>
        <v>3</v>
      </c>
      <c r="H319" s="1">
        <f>IF(ISERROR(計算１!H7418),9999,計算１!H7418)</f>
        <v>24</v>
      </c>
      <c r="I319" s="1">
        <f>IF(ISERROR(計算１!H7419),9999,計算１!H7419)</f>
        <v>27</v>
      </c>
      <c r="J319" s="1">
        <f>IF(ISERROR(計算１!H7420),9999,計算１!H7420)</f>
        <v>29</v>
      </c>
      <c r="K319" s="1">
        <f>IF(ISERROR(計算１!H7421),9999,計算１!H7421)</f>
        <v>31</v>
      </c>
      <c r="L319" s="1">
        <f>IF(ISERROR(計算１!H7422),9999,計算１!H7422)</f>
        <v>34</v>
      </c>
      <c r="M319" s="1">
        <f>IF(ISERROR(計算１!H7423),9999,計算１!H7423)</f>
        <v>36</v>
      </c>
      <c r="N319" s="1">
        <f>IF(ISERROR(計算１!H7424),9999,計算１!H7424)</f>
        <v>36</v>
      </c>
      <c r="O319" s="1">
        <f>IF(ISERROR(計算１!H7425),9999,計算１!H7425)</f>
        <v>36</v>
      </c>
      <c r="P319" s="1">
        <f>IF(ISERROR(計算１!H7426),9999,計算１!H7426)</f>
        <v>35</v>
      </c>
      <c r="Q319" s="1">
        <f>IF(ISERROR(計算１!H7427),9999,計算１!H7427)</f>
        <v>35</v>
      </c>
      <c r="R319" s="1">
        <f>IF(ISERROR(計算１!H7428),9999,計算１!H7428)</f>
        <v>35</v>
      </c>
      <c r="S319" s="1">
        <f>IF(ISERROR(計算１!H7429),9999,計算１!H7429)</f>
        <v>35</v>
      </c>
      <c r="T319" s="1">
        <f>IF(ISERROR(計算１!H7430),9999,計算１!H7430)</f>
        <v>35</v>
      </c>
      <c r="U319" s="1">
        <f>IF(ISERROR(計算１!H7431),9999,計算１!H7431)</f>
        <v>35</v>
      </c>
      <c r="V319" s="1">
        <f>IF(ISERROR(計算１!H7432),9999,計算１!H7432)</f>
        <v>36</v>
      </c>
      <c r="W319" s="1">
        <f>IF(ISERROR(計算１!H7433),9999,計算１!H7433)</f>
        <v>36</v>
      </c>
      <c r="X319" s="1">
        <f>IF(ISERROR(計算１!H7434),9999,計算１!H7434)</f>
        <v>35</v>
      </c>
      <c r="Y319" s="1">
        <f>IF(ISERROR(計算１!H7435),9999,計算１!H7435)</f>
        <v>34</v>
      </c>
      <c r="Z319" s="1">
        <f>IF(ISERROR(計算１!H7436),9999,計算１!H7436)</f>
        <v>33</v>
      </c>
      <c r="AA319" s="1">
        <f>IF(ISERROR(計算１!H7437),9999,計算１!H7437)</f>
        <v>31</v>
      </c>
      <c r="AB319" s="1">
        <f>IF(ISERROR(計算１!H7438),9999,計算１!H7438)</f>
        <v>30</v>
      </c>
      <c r="AC319" s="1">
        <f>IF(ISERROR(計算１!H7439),9999,計算１!H7439)</f>
        <v>28</v>
      </c>
      <c r="AD319" s="1">
        <f>IF(ISERROR(計算１!H7440),9999,計算１!H7440)</f>
        <v>26</v>
      </c>
      <c r="AE319" s="1">
        <f>IF(ISERROR(計算１!H7441),9999,計算１!H7441)</f>
        <v>26</v>
      </c>
    </row>
    <row r="320" spans="1:31" x14ac:dyDescent="0.55000000000000004">
      <c r="A320" s="1">
        <f>値貼り付け用シート!A320</f>
        <v>2026</v>
      </c>
      <c r="B320" s="2">
        <f>値貼り付け用シート!B320</f>
        <v>99999999</v>
      </c>
      <c r="C320" s="1">
        <f>値貼り付け用シート!C320</f>
        <v>999</v>
      </c>
      <c r="D320" s="3">
        <f>値貼り付け用シート!D320</f>
        <v>6</v>
      </c>
      <c r="E320" s="1" t="str">
        <f>値貼り付け用シート!E320</f>
        <v>PPB</v>
      </c>
      <c r="F320" s="3">
        <f>値貼り付け用シート!F320</f>
        <v>2</v>
      </c>
      <c r="G320" s="3">
        <f>値貼り付け用シート!G320</f>
        <v>4</v>
      </c>
      <c r="H320" s="1">
        <f>IF(ISERROR(計算１!H7442),9999,計算１!H7442)</f>
        <v>26</v>
      </c>
      <c r="I320" s="1">
        <f>IF(ISERROR(計算１!H7443),9999,計算１!H7443)</f>
        <v>26</v>
      </c>
      <c r="J320" s="1">
        <f>IF(ISERROR(計算１!H7444),9999,計算１!H7444)</f>
        <v>26</v>
      </c>
      <c r="K320" s="1">
        <f>IF(ISERROR(計算１!H7445),9999,計算１!H7445)</f>
        <v>25</v>
      </c>
      <c r="L320" s="1">
        <f>IF(ISERROR(計算１!H7446),9999,計算１!H7446)</f>
        <v>24</v>
      </c>
      <c r="M320" s="1">
        <f>IF(ISERROR(計算１!H7447),9999,計算１!H7447)</f>
        <v>24</v>
      </c>
      <c r="N320" s="1">
        <f>IF(ISERROR(計算１!H7448),9999,計算１!H7448)</f>
        <v>24</v>
      </c>
      <c r="O320" s="1">
        <f>IF(ISERROR(計算１!H7449),9999,計算１!H7449)</f>
        <v>23</v>
      </c>
      <c r="P320" s="1">
        <f>IF(ISERROR(計算１!H7450),9999,計算１!H7450)</f>
        <v>23</v>
      </c>
      <c r="Q320" s="1">
        <f>IF(ISERROR(計算１!H7451),9999,計算１!H7451)</f>
        <v>24</v>
      </c>
      <c r="R320" s="1">
        <f>IF(ISERROR(計算１!H7452),9999,計算１!H7452)</f>
        <v>25</v>
      </c>
      <c r="S320" s="1">
        <f>IF(ISERROR(計算１!H7453),9999,計算１!H7453)</f>
        <v>26</v>
      </c>
      <c r="T320" s="1">
        <f>IF(ISERROR(計算１!H7454),9999,計算１!H7454)</f>
        <v>26</v>
      </c>
      <c r="U320" s="1">
        <f>IF(ISERROR(計算１!H7455),9999,計算１!H7455)</f>
        <v>26</v>
      </c>
      <c r="V320" s="1">
        <f>IF(ISERROR(計算１!H7456),9999,計算１!H7456)</f>
        <v>27</v>
      </c>
      <c r="W320" s="1">
        <f>IF(ISERROR(計算１!H7457),9999,計算１!H7457)</f>
        <v>27</v>
      </c>
      <c r="X320" s="1">
        <f>IF(ISERROR(計算１!H7458),9999,計算１!H7458)</f>
        <v>27</v>
      </c>
      <c r="Y320" s="1">
        <f>IF(ISERROR(計算１!H7459),9999,計算１!H7459)</f>
        <v>26</v>
      </c>
      <c r="Z320" s="1">
        <f>IF(ISERROR(計算１!H7460),9999,計算１!H7460)</f>
        <v>25</v>
      </c>
      <c r="AA320" s="1">
        <f>IF(ISERROR(計算１!H7461),9999,計算１!H7461)</f>
        <v>25</v>
      </c>
      <c r="AB320" s="1">
        <f>IF(ISERROR(計算１!H7462),9999,計算１!H7462)</f>
        <v>24</v>
      </c>
      <c r="AC320" s="1">
        <f>IF(ISERROR(計算１!H7463),9999,計算１!H7463)</f>
        <v>24</v>
      </c>
      <c r="AD320" s="1">
        <f>IF(ISERROR(計算１!H7464),9999,計算１!H7464)</f>
        <v>25</v>
      </c>
      <c r="AE320" s="1">
        <f>IF(ISERROR(計算１!H7465),9999,計算１!H7465)</f>
        <v>26</v>
      </c>
    </row>
    <row r="321" spans="1:31" x14ac:dyDescent="0.55000000000000004">
      <c r="A321" s="1">
        <f>値貼り付け用シート!A321</f>
        <v>2026</v>
      </c>
      <c r="B321" s="2">
        <f>値貼り付け用シート!B321</f>
        <v>99999999</v>
      </c>
      <c r="C321" s="1">
        <f>値貼り付け用シート!C321</f>
        <v>999</v>
      </c>
      <c r="D321" s="3">
        <f>値貼り付け用シート!D321</f>
        <v>6</v>
      </c>
      <c r="E321" s="1" t="str">
        <f>値貼り付け用シート!E321</f>
        <v>PPB</v>
      </c>
      <c r="F321" s="3">
        <f>値貼り付け用シート!F321</f>
        <v>2</v>
      </c>
      <c r="G321" s="3">
        <f>値貼り付け用シート!G321</f>
        <v>5</v>
      </c>
      <c r="H321" s="1">
        <f>IF(ISERROR(計算１!H7466),9999,計算１!H7466)</f>
        <v>27</v>
      </c>
      <c r="I321" s="1">
        <f>IF(ISERROR(計算１!H7467),9999,計算１!H7467)</f>
        <v>29</v>
      </c>
      <c r="J321" s="1">
        <f>IF(ISERROR(計算１!H7468),9999,計算１!H7468)</f>
        <v>31</v>
      </c>
      <c r="K321" s="1">
        <f>IF(ISERROR(計算１!H7469),9999,計算１!H7469)</f>
        <v>32</v>
      </c>
      <c r="L321" s="1">
        <f>IF(ISERROR(計算１!H7470),9999,計算１!H7470)</f>
        <v>34</v>
      </c>
      <c r="M321" s="1">
        <f>IF(ISERROR(計算１!H7471),9999,計算１!H7471)</f>
        <v>35</v>
      </c>
      <c r="N321" s="1">
        <f>IF(ISERROR(計算１!H7472),9999,計算１!H7472)</f>
        <v>35</v>
      </c>
      <c r="O321" s="1">
        <f>IF(ISERROR(計算１!H7473),9999,計算１!H7473)</f>
        <v>34</v>
      </c>
      <c r="P321" s="1">
        <f>IF(ISERROR(計算１!H7474),9999,計算１!H7474)</f>
        <v>33</v>
      </c>
      <c r="Q321" s="1">
        <f>IF(ISERROR(計算１!H7475),9999,計算１!H7475)</f>
        <v>30</v>
      </c>
      <c r="R321" s="1">
        <f>IF(ISERROR(計算１!H7476),9999,計算１!H7476)</f>
        <v>27</v>
      </c>
      <c r="S321" s="1">
        <f>IF(ISERROR(計算１!H7477),9999,計算１!H7477)</f>
        <v>25</v>
      </c>
      <c r="T321" s="1">
        <f>IF(ISERROR(計算１!H7478),9999,計算１!H7478)</f>
        <v>25</v>
      </c>
      <c r="U321" s="1">
        <f>IF(ISERROR(計算１!H7479),9999,計算１!H7479)</f>
        <v>23</v>
      </c>
      <c r="V321" s="1">
        <f>IF(ISERROR(計算１!H7480),9999,計算１!H7480)</f>
        <v>21</v>
      </c>
      <c r="W321" s="1">
        <f>IF(ISERROR(計算１!H7481),9999,計算１!H7481)</f>
        <v>19</v>
      </c>
      <c r="X321" s="1">
        <f>IF(ISERROR(計算１!H7482),9999,計算１!H7482)</f>
        <v>18</v>
      </c>
      <c r="Y321" s="1">
        <f>IF(ISERROR(計算１!H7483),9999,計算１!H7483)</f>
        <v>18</v>
      </c>
      <c r="Z321" s="1">
        <f>IF(ISERROR(計算１!H7484),9999,計算１!H7484)</f>
        <v>20</v>
      </c>
      <c r="AA321" s="1">
        <f>IF(ISERROR(計算１!H7485),9999,計算１!H7485)</f>
        <v>20</v>
      </c>
      <c r="AB321" s="1">
        <f>IF(ISERROR(計算１!H7486),9999,計算１!H7486)</f>
        <v>20</v>
      </c>
      <c r="AC321" s="1">
        <f>IF(ISERROR(計算１!H7487),9999,計算１!H7487)</f>
        <v>22</v>
      </c>
      <c r="AD321" s="1">
        <f>IF(ISERROR(計算１!H7488),9999,計算１!H7488)</f>
        <v>23</v>
      </c>
      <c r="AE321" s="1">
        <f>IF(ISERROR(計算１!H7489),9999,計算１!H7489)</f>
        <v>25</v>
      </c>
    </row>
    <row r="322" spans="1:31" x14ac:dyDescent="0.55000000000000004">
      <c r="A322" s="1">
        <f>値貼り付け用シート!A322</f>
        <v>2026</v>
      </c>
      <c r="B322" s="2">
        <f>値貼り付け用シート!B322</f>
        <v>99999999</v>
      </c>
      <c r="C322" s="1">
        <f>値貼り付け用シート!C322</f>
        <v>999</v>
      </c>
      <c r="D322" s="3">
        <f>値貼り付け用シート!D322</f>
        <v>6</v>
      </c>
      <c r="E322" s="1" t="str">
        <f>値貼り付け用シート!E322</f>
        <v>PPB</v>
      </c>
      <c r="F322" s="3">
        <f>値貼り付け用シート!F322</f>
        <v>2</v>
      </c>
      <c r="G322" s="3">
        <f>値貼り付け用シート!G322</f>
        <v>6</v>
      </c>
      <c r="H322" s="1">
        <f>IF(ISERROR(計算１!H7490),9999,計算１!H7490)</f>
        <v>26</v>
      </c>
      <c r="I322" s="1">
        <f>IF(ISERROR(計算１!H7491),9999,計算１!H7491)</f>
        <v>27</v>
      </c>
      <c r="J322" s="1">
        <f>IF(ISERROR(計算１!H7492),9999,計算１!H7492)</f>
        <v>28</v>
      </c>
      <c r="K322" s="1">
        <f>IF(ISERROR(計算１!H7493),9999,計算１!H7493)</f>
        <v>29</v>
      </c>
      <c r="L322" s="1">
        <f>IF(ISERROR(計算１!H7494),9999,計算１!H7494)</f>
        <v>28</v>
      </c>
      <c r="M322" s="1">
        <f>IF(ISERROR(計算１!H7495),9999,計算１!H7495)</f>
        <v>27</v>
      </c>
      <c r="N322" s="1">
        <f>IF(ISERROR(計算１!H7496),9999,計算１!H7496)</f>
        <v>25</v>
      </c>
      <c r="O322" s="1">
        <f>IF(ISERROR(計算１!H7497),9999,計算１!H7497)</f>
        <v>22</v>
      </c>
      <c r="P322" s="1">
        <f>IF(ISERROR(計算１!H7498),9999,計算１!H7498)</f>
        <v>22</v>
      </c>
      <c r="Q322" s="1">
        <f>IF(ISERROR(計算１!H7499),9999,計算１!H7499)</f>
        <v>21</v>
      </c>
      <c r="R322" s="1">
        <f>IF(ISERROR(計算１!H7500),9999,計算１!H7500)</f>
        <v>19</v>
      </c>
      <c r="S322" s="1">
        <f>IF(ISERROR(計算１!H7501),9999,計算１!H7501)</f>
        <v>19</v>
      </c>
      <c r="T322" s="1">
        <f>IF(ISERROR(計算１!H7502),9999,計算１!H7502)</f>
        <v>19</v>
      </c>
      <c r="U322" s="1">
        <f>IF(ISERROR(計算１!H7503),9999,計算１!H7503)</f>
        <v>20</v>
      </c>
      <c r="V322" s="1">
        <f>IF(ISERROR(計算１!H7504),9999,計算１!H7504)</f>
        <v>22</v>
      </c>
      <c r="W322" s="1">
        <f>IF(ISERROR(計算１!H7505),9999,計算１!H7505)</f>
        <v>24</v>
      </c>
      <c r="X322" s="1">
        <f>IF(ISERROR(計算１!H7506),9999,計算１!H7506)</f>
        <v>24</v>
      </c>
      <c r="Y322" s="1">
        <f>IF(ISERROR(計算１!H7507),9999,計算１!H7507)</f>
        <v>23</v>
      </c>
      <c r="Z322" s="1">
        <f>IF(ISERROR(計算１!H7508),9999,計算１!H7508)</f>
        <v>23</v>
      </c>
      <c r="AA322" s="1">
        <f>IF(ISERROR(計算１!H7509),9999,計算１!H7509)</f>
        <v>21</v>
      </c>
      <c r="AB322" s="1">
        <f>IF(ISERROR(計算１!H7510),9999,計算１!H7510)</f>
        <v>19</v>
      </c>
      <c r="AC322" s="1">
        <f>IF(ISERROR(計算１!H7511),9999,計算１!H7511)</f>
        <v>17</v>
      </c>
      <c r="AD322" s="1">
        <f>IF(ISERROR(計算１!H7512),9999,計算１!H7512)</f>
        <v>14</v>
      </c>
      <c r="AE322" s="1">
        <f>IF(ISERROR(計算１!H7513),9999,計算１!H7513)</f>
        <v>12</v>
      </c>
    </row>
    <row r="323" spans="1:31" x14ac:dyDescent="0.55000000000000004">
      <c r="A323" s="1">
        <f>値貼り付け用シート!A323</f>
        <v>2026</v>
      </c>
      <c r="B323" s="2">
        <f>値貼り付け用シート!B323</f>
        <v>99999999</v>
      </c>
      <c r="C323" s="1">
        <f>値貼り付け用シート!C323</f>
        <v>999</v>
      </c>
      <c r="D323" s="3">
        <f>値貼り付け用シート!D323</f>
        <v>6</v>
      </c>
      <c r="E323" s="1" t="str">
        <f>値貼り付け用シート!E323</f>
        <v>PPB</v>
      </c>
      <c r="F323" s="3">
        <f>値貼り付け用シート!F323</f>
        <v>2</v>
      </c>
      <c r="G323" s="3">
        <f>値貼り付け用シート!G323</f>
        <v>7</v>
      </c>
      <c r="H323" s="1">
        <f>IF(ISERROR(計算１!H7514),9999,計算１!H7514)</f>
        <v>11</v>
      </c>
      <c r="I323" s="1">
        <f>IF(ISERROR(計算１!H7515),9999,計算１!H7515)</f>
        <v>10</v>
      </c>
      <c r="J323" s="1">
        <f>IF(ISERROR(計算１!H7516),9999,計算１!H7516)</f>
        <v>10</v>
      </c>
      <c r="K323" s="1">
        <f>IF(ISERROR(計算１!H7517),9999,計算１!H7517)</f>
        <v>10</v>
      </c>
      <c r="L323" s="1">
        <f>IF(ISERROR(計算１!H7518),9999,計算１!H7518)</f>
        <v>11</v>
      </c>
      <c r="M323" s="1">
        <f>IF(ISERROR(計算１!H7519),9999,計算１!H7519)</f>
        <v>11</v>
      </c>
      <c r="N323" s="1">
        <f>IF(ISERROR(計算１!H7520),9999,計算１!H7520)</f>
        <v>11</v>
      </c>
      <c r="O323" s="1">
        <f>IF(ISERROR(計算１!H7521),9999,計算１!H7521)</f>
        <v>11</v>
      </c>
      <c r="P323" s="1">
        <f>IF(ISERROR(計算１!H7522),9999,計算１!H7522)</f>
        <v>10</v>
      </c>
      <c r="Q323" s="1">
        <f>IF(ISERROR(計算１!H7523),9999,計算１!H7523)</f>
        <v>12</v>
      </c>
      <c r="R323" s="1">
        <f>IF(ISERROR(計算１!H7524),9999,計算１!H7524)</f>
        <v>13</v>
      </c>
      <c r="S323" s="1">
        <f>IF(ISERROR(計算１!H7525),9999,計算１!H7525)</f>
        <v>14</v>
      </c>
      <c r="T323" s="1">
        <f>IF(ISERROR(計算１!H7526),9999,計算１!H7526)</f>
        <v>16</v>
      </c>
      <c r="U323" s="1">
        <f>IF(ISERROR(計算１!H7527),9999,計算１!H7527)</f>
        <v>19</v>
      </c>
      <c r="V323" s="1">
        <f>IF(ISERROR(計算１!H7528),9999,計算１!H7528)</f>
        <v>20</v>
      </c>
      <c r="W323" s="1">
        <f>IF(ISERROR(計算１!H7529),9999,計算１!H7529)</f>
        <v>23</v>
      </c>
      <c r="X323" s="1">
        <f>IF(ISERROR(計算１!H7530),9999,計算１!H7530)</f>
        <v>25</v>
      </c>
      <c r="Y323" s="1">
        <f>IF(ISERROR(計算１!H7531),9999,計算１!H7531)</f>
        <v>23</v>
      </c>
      <c r="Z323" s="1">
        <f>IF(ISERROR(計算１!H7532),9999,計算１!H7532)</f>
        <v>21</v>
      </c>
      <c r="AA323" s="1">
        <f>IF(ISERROR(計算１!H7533),9999,計算１!H7533)</f>
        <v>17</v>
      </c>
      <c r="AB323" s="1">
        <f>IF(ISERROR(計算１!H7534),9999,計算１!H7534)</f>
        <v>14</v>
      </c>
      <c r="AC323" s="1">
        <f>IF(ISERROR(計算１!H7535),9999,計算１!H7535)</f>
        <v>10</v>
      </c>
      <c r="AD323" s="1">
        <f>IF(ISERROR(計算１!H7536),9999,計算１!H7536)</f>
        <v>9</v>
      </c>
      <c r="AE323" s="1">
        <f>IF(ISERROR(計算１!H7537),9999,計算１!H7537)</f>
        <v>6</v>
      </c>
    </row>
    <row r="324" spans="1:31" x14ac:dyDescent="0.55000000000000004">
      <c r="A324" s="1">
        <f>値貼り付け用シート!A324</f>
        <v>2026</v>
      </c>
      <c r="B324" s="2">
        <f>値貼り付け用シート!B324</f>
        <v>99999999</v>
      </c>
      <c r="C324" s="1">
        <f>値貼り付け用シート!C324</f>
        <v>999</v>
      </c>
      <c r="D324" s="3">
        <f>値貼り付け用シート!D324</f>
        <v>6</v>
      </c>
      <c r="E324" s="1" t="str">
        <f>値貼り付け用シート!E324</f>
        <v>PPB</v>
      </c>
      <c r="F324" s="3">
        <f>値貼り付け用シート!F324</f>
        <v>2</v>
      </c>
      <c r="G324" s="3">
        <f>値貼り付け用シート!G324</f>
        <v>8</v>
      </c>
      <c r="H324" s="1">
        <f>IF(ISERROR(計算１!H7538),9999,計算１!H7538)</f>
        <v>3</v>
      </c>
      <c r="I324" s="1">
        <f>IF(ISERROR(計算１!H7539),9999,計算１!H7539)</f>
        <v>2</v>
      </c>
      <c r="J324" s="1">
        <f>IF(ISERROR(計算１!H7540),9999,計算１!H7540)</f>
        <v>3</v>
      </c>
      <c r="K324" s="1">
        <f>IF(ISERROR(計算１!H7541),9999,計算１!H7541)</f>
        <v>3</v>
      </c>
      <c r="L324" s="1">
        <f>IF(ISERROR(計算１!H7542),9999,計算１!H7542)</f>
        <v>3</v>
      </c>
      <c r="M324" s="1">
        <f>IF(ISERROR(計算１!H7543),9999,計算１!H7543)</f>
        <v>4</v>
      </c>
      <c r="N324" s="1">
        <f>IF(ISERROR(計算１!H7544),9999,計算１!H7544)</f>
        <v>5</v>
      </c>
      <c r="O324" s="1">
        <f>IF(ISERROR(計算１!H7545),9999,計算１!H7545)</f>
        <v>5</v>
      </c>
      <c r="P324" s="1">
        <f>IF(ISERROR(計算１!H7546),9999,計算１!H7546)</f>
        <v>6</v>
      </c>
      <c r="Q324" s="1">
        <f>IF(ISERROR(計算１!H7547),9999,計算１!H7547)</f>
        <v>6</v>
      </c>
      <c r="R324" s="1">
        <f>IF(ISERROR(計算１!H7548),9999,計算１!H7548)</f>
        <v>8</v>
      </c>
      <c r="S324" s="1">
        <f>IF(ISERROR(計算１!H7549),9999,計算１!H7549)</f>
        <v>10</v>
      </c>
      <c r="T324" s="1">
        <f>IF(ISERROR(計算１!H7550),9999,計算１!H7550)</f>
        <v>13</v>
      </c>
      <c r="U324" s="1">
        <f>IF(ISERROR(計算１!H7551),9999,計算１!H7551)</f>
        <v>16</v>
      </c>
      <c r="V324" s="1">
        <f>IF(ISERROR(計算１!H7552),9999,計算１!H7552)</f>
        <v>21</v>
      </c>
      <c r="W324" s="1">
        <f>IF(ISERROR(計算１!H7553),9999,計算１!H7553)</f>
        <v>25</v>
      </c>
      <c r="X324" s="1">
        <f>IF(ISERROR(計算１!H7554),9999,計算１!H7554)</f>
        <v>29</v>
      </c>
      <c r="Y324" s="1">
        <f>IF(ISERROR(計算１!H7555),9999,計算１!H7555)</f>
        <v>32</v>
      </c>
      <c r="Z324" s="1">
        <f>IF(ISERROR(計算１!H7556),9999,計算１!H7556)</f>
        <v>33</v>
      </c>
      <c r="AA324" s="1">
        <f>IF(ISERROR(計算１!H7557),9999,計算１!H7557)</f>
        <v>33</v>
      </c>
      <c r="AB324" s="1">
        <f>IF(ISERROR(計算１!H7558),9999,計算１!H7558)</f>
        <v>33</v>
      </c>
      <c r="AC324" s="1">
        <f>IF(ISERROR(計算１!H7559),9999,計算１!H7559)</f>
        <v>32</v>
      </c>
      <c r="AD324" s="1">
        <f>IF(ISERROR(計算１!H7560),9999,計算１!H7560)</f>
        <v>31</v>
      </c>
      <c r="AE324" s="1">
        <f>IF(ISERROR(計算１!H7561),9999,計算１!H7561)</f>
        <v>30</v>
      </c>
    </row>
    <row r="325" spans="1:31" x14ac:dyDescent="0.55000000000000004">
      <c r="A325" s="1">
        <f>値貼り付け用シート!A325</f>
        <v>2026</v>
      </c>
      <c r="B325" s="2">
        <f>値貼り付け用シート!B325</f>
        <v>99999999</v>
      </c>
      <c r="C325" s="1">
        <f>値貼り付け用シート!C325</f>
        <v>999</v>
      </c>
      <c r="D325" s="3">
        <f>値貼り付け用シート!D325</f>
        <v>6</v>
      </c>
      <c r="E325" s="1" t="str">
        <f>値貼り付け用シート!E325</f>
        <v>PPB</v>
      </c>
      <c r="F325" s="3">
        <f>値貼り付け用シート!F325</f>
        <v>2</v>
      </c>
      <c r="G325" s="3">
        <f>値貼り付け用シート!G325</f>
        <v>9</v>
      </c>
      <c r="H325" s="1">
        <f>IF(ISERROR(計算１!H7562),9999,計算１!H7562)</f>
        <v>29</v>
      </c>
      <c r="I325" s="1">
        <f>IF(ISERROR(計算１!H7563),9999,計算１!H7563)</f>
        <v>29</v>
      </c>
      <c r="J325" s="1">
        <f>IF(ISERROR(計算１!H7564),9999,計算１!H7564)</f>
        <v>30</v>
      </c>
      <c r="K325" s="1">
        <f>IF(ISERROR(計算１!H7565),9999,計算１!H7565)</f>
        <v>30</v>
      </c>
      <c r="L325" s="1">
        <f>IF(ISERROR(計算１!H7566),9999,計算１!H7566)</f>
        <v>30</v>
      </c>
      <c r="M325" s="1">
        <f>IF(ISERROR(計算１!H7567),9999,計算１!H7567)</f>
        <v>28</v>
      </c>
      <c r="N325" s="1">
        <f>IF(ISERROR(計算１!H7568),9999,計算１!H7568)</f>
        <v>28</v>
      </c>
      <c r="O325" s="1">
        <f>IF(ISERROR(計算１!H7569),9999,計算１!H7569)</f>
        <v>26</v>
      </c>
      <c r="P325" s="1">
        <f>IF(ISERROR(計算１!H7570),9999,計算１!H7570)</f>
        <v>25</v>
      </c>
      <c r="Q325" s="1">
        <f>IF(ISERROR(計算１!H7571),9999,計算１!H7571)</f>
        <v>25</v>
      </c>
      <c r="R325" s="1">
        <f>IF(ISERROR(計算１!H7572),9999,計算１!H7572)</f>
        <v>25</v>
      </c>
      <c r="S325" s="1">
        <f>IF(ISERROR(計算１!H7573),9999,計算１!H7573)</f>
        <v>26</v>
      </c>
      <c r="T325" s="1">
        <f>IF(ISERROR(計算１!H7574),9999,計算１!H7574)</f>
        <v>27</v>
      </c>
      <c r="U325" s="1">
        <f>IF(ISERROR(計算１!H7575),9999,計算１!H7575)</f>
        <v>29</v>
      </c>
      <c r="V325" s="1">
        <f>IF(ISERROR(計算１!H7576),9999,計算１!H7576)</f>
        <v>31</v>
      </c>
      <c r="W325" s="1">
        <f>IF(ISERROR(計算１!H7577),9999,計算１!H7577)</f>
        <v>33</v>
      </c>
      <c r="X325" s="1">
        <f>IF(ISERROR(計算１!H7578),9999,計算１!H7578)</f>
        <v>35</v>
      </c>
      <c r="Y325" s="1">
        <f>IF(ISERROR(計算１!H7579),9999,計算１!H7579)</f>
        <v>35</v>
      </c>
      <c r="Z325" s="1">
        <f>IF(ISERROR(計算１!H7580),9999,計算１!H7580)</f>
        <v>35</v>
      </c>
      <c r="AA325" s="1">
        <f>IF(ISERROR(計算１!H7581),9999,計算１!H7581)</f>
        <v>34</v>
      </c>
      <c r="AB325" s="1">
        <f>IF(ISERROR(計算１!H7582),9999,計算１!H7582)</f>
        <v>34</v>
      </c>
      <c r="AC325" s="1">
        <f>IF(ISERROR(計算１!H7583),9999,計算１!H7583)</f>
        <v>34</v>
      </c>
      <c r="AD325" s="1">
        <f>IF(ISERROR(計算１!H7584),9999,計算１!H7584)</f>
        <v>34</v>
      </c>
      <c r="AE325" s="1">
        <f>IF(ISERROR(計算１!H7585),9999,計算１!H7585)</f>
        <v>33</v>
      </c>
    </row>
    <row r="326" spans="1:31" x14ac:dyDescent="0.55000000000000004">
      <c r="A326" s="1">
        <f>値貼り付け用シート!A326</f>
        <v>2026</v>
      </c>
      <c r="B326" s="2">
        <f>値貼り付け用シート!B326</f>
        <v>99999999</v>
      </c>
      <c r="C326" s="1">
        <f>値貼り付け用シート!C326</f>
        <v>999</v>
      </c>
      <c r="D326" s="3">
        <f>値貼り付け用シート!D326</f>
        <v>6</v>
      </c>
      <c r="E326" s="1" t="str">
        <f>値貼り付け用シート!E326</f>
        <v>PPB</v>
      </c>
      <c r="F326" s="3">
        <f>値貼り付け用シート!F326</f>
        <v>2</v>
      </c>
      <c r="G326" s="3">
        <f>値貼り付け用シート!G326</f>
        <v>10</v>
      </c>
      <c r="H326" s="1">
        <f>IF(ISERROR(計算１!H7586),9999,計算１!H7586)</f>
        <v>32</v>
      </c>
      <c r="I326" s="1">
        <f>IF(ISERROR(計算１!H7587),9999,計算１!H7587)</f>
        <v>30</v>
      </c>
      <c r="J326" s="1">
        <f>IF(ISERROR(計算１!H7588),9999,計算１!H7588)</f>
        <v>30</v>
      </c>
      <c r="K326" s="1">
        <f>IF(ISERROR(計算１!H7589),9999,計算１!H7589)</f>
        <v>29</v>
      </c>
      <c r="L326" s="1">
        <f>IF(ISERROR(計算１!H7590),9999,計算１!H7590)</f>
        <v>27</v>
      </c>
      <c r="M326" s="1">
        <f>IF(ISERROR(計算１!H7591),9999,計算１!H7591)</f>
        <v>25</v>
      </c>
      <c r="N326" s="1">
        <f>IF(ISERROR(計算１!H7592),9999,計算１!H7592)</f>
        <v>23</v>
      </c>
      <c r="O326" s="1">
        <f>IF(ISERROR(計算１!H7593),9999,計算１!H7593)</f>
        <v>21</v>
      </c>
      <c r="P326" s="1">
        <f>IF(ISERROR(計算１!H7594),9999,計算１!H7594)</f>
        <v>21</v>
      </c>
      <c r="Q326" s="1">
        <f>IF(ISERROR(計算１!H7595),9999,計算１!H7595)</f>
        <v>20</v>
      </c>
      <c r="R326" s="1">
        <f>IF(ISERROR(計算１!H7596),9999,計算１!H7596)</f>
        <v>21</v>
      </c>
      <c r="S326" s="1">
        <f>IF(ISERROR(計算１!H7597),9999,計算１!H7597)</f>
        <v>22</v>
      </c>
      <c r="T326" s="1">
        <f>IF(ISERROR(計算１!H7598),9999,計算１!H7598)</f>
        <v>23</v>
      </c>
      <c r="U326" s="1">
        <f>IF(ISERROR(計算１!H7599),9999,計算１!H7599)</f>
        <v>25</v>
      </c>
      <c r="V326" s="1">
        <f>IF(ISERROR(計算１!H7600),9999,計算１!H7600)</f>
        <v>27</v>
      </c>
      <c r="W326" s="1">
        <f>IF(ISERROR(計算１!H7601),9999,計算１!H7601)</f>
        <v>30</v>
      </c>
      <c r="X326" s="1">
        <f>IF(ISERROR(計算１!H7602),9999,計算１!H7602)</f>
        <v>33</v>
      </c>
      <c r="Y326" s="1">
        <f>IF(ISERROR(計算１!H7603),9999,計算１!H7603)</f>
        <v>34</v>
      </c>
      <c r="Z326" s="1">
        <f>IF(ISERROR(計算１!H7604),9999,計算１!H7604)</f>
        <v>35</v>
      </c>
      <c r="AA326" s="1">
        <f>IF(ISERROR(計算１!H7605),9999,計算１!H7605)</f>
        <v>34</v>
      </c>
      <c r="AB326" s="1">
        <f>IF(ISERROR(計算１!H7606),9999,計算１!H7606)</f>
        <v>33</v>
      </c>
      <c r="AC326" s="1">
        <f>IF(ISERROR(計算１!H7607),9999,計算１!H7607)</f>
        <v>32</v>
      </c>
      <c r="AD326" s="1">
        <f>IF(ISERROR(計算１!H7608),9999,計算１!H7608)</f>
        <v>31</v>
      </c>
      <c r="AE326" s="1">
        <f>IF(ISERROR(計算１!H7609),9999,計算１!H7609)</f>
        <v>29</v>
      </c>
    </row>
    <row r="327" spans="1:31" x14ac:dyDescent="0.55000000000000004">
      <c r="A327" s="1">
        <f>値貼り付け用シート!A327</f>
        <v>2026</v>
      </c>
      <c r="B327" s="2">
        <f>値貼り付け用シート!B327</f>
        <v>99999999</v>
      </c>
      <c r="C327" s="1">
        <f>値貼り付け用シート!C327</f>
        <v>999</v>
      </c>
      <c r="D327" s="3">
        <f>値貼り付け用シート!D327</f>
        <v>6</v>
      </c>
      <c r="E327" s="1" t="str">
        <f>値貼り付け用シート!E327</f>
        <v>PPB</v>
      </c>
      <c r="F327" s="3">
        <f>値貼り付け用シート!F327</f>
        <v>2</v>
      </c>
      <c r="G327" s="3">
        <f>値貼り付け用シート!G327</f>
        <v>11</v>
      </c>
      <c r="H327" s="1">
        <f>IF(ISERROR(計算１!H7610),9999,計算１!H7610)</f>
        <v>29</v>
      </c>
      <c r="I327" s="1">
        <f>IF(ISERROR(計算１!H7611),9999,計算１!H7611)</f>
        <v>29</v>
      </c>
      <c r="J327" s="1">
        <f>IF(ISERROR(計算１!H7612),9999,計算１!H7612)</f>
        <v>30</v>
      </c>
      <c r="K327" s="1">
        <f>IF(ISERROR(計算１!H7613),9999,計算１!H7613)</f>
        <v>30</v>
      </c>
      <c r="L327" s="1">
        <f>IF(ISERROR(計算１!H7614),9999,計算１!H7614)</f>
        <v>31</v>
      </c>
      <c r="M327" s="1">
        <f>IF(ISERROR(計算１!H7615),9999,計算１!H7615)</f>
        <v>32</v>
      </c>
      <c r="N327" s="1">
        <f>IF(ISERROR(計算１!H7616),9999,計算１!H7616)</f>
        <v>32</v>
      </c>
      <c r="O327" s="1">
        <f>IF(ISERROR(計算１!H7617),9999,計算１!H7617)</f>
        <v>33</v>
      </c>
      <c r="P327" s="1">
        <f>IF(ISERROR(計算１!H7618),9999,計算１!H7618)</f>
        <v>34</v>
      </c>
      <c r="Q327" s="1">
        <f>IF(ISERROR(計算１!H7619),9999,計算１!H7619)</f>
        <v>34</v>
      </c>
      <c r="R327" s="1">
        <f>IF(ISERROR(計算１!H7620),9999,計算１!H7620)</f>
        <v>35</v>
      </c>
      <c r="S327" s="1">
        <f>IF(ISERROR(計算１!H7621),9999,計算１!H7621)</f>
        <v>36</v>
      </c>
      <c r="T327" s="1">
        <f>IF(ISERROR(計算１!H7622),9999,計算１!H7622)</f>
        <v>37</v>
      </c>
      <c r="U327" s="1">
        <f>IF(ISERROR(計算１!H7623),9999,計算１!H7623)</f>
        <v>38</v>
      </c>
      <c r="V327" s="1">
        <f>IF(ISERROR(計算１!H7624),9999,計算１!H7624)</f>
        <v>39</v>
      </c>
      <c r="W327" s="1">
        <f>IF(ISERROR(計算１!H7625),9999,計算１!H7625)</f>
        <v>41</v>
      </c>
      <c r="X327" s="1">
        <f>IF(ISERROR(計算１!H7626),9999,計算１!H7626)</f>
        <v>41</v>
      </c>
      <c r="Y327" s="1">
        <f>IF(ISERROR(計算１!H7627),9999,計算１!H7627)</f>
        <v>41</v>
      </c>
      <c r="Z327" s="1">
        <f>IF(ISERROR(計算１!H7628),9999,計算１!H7628)</f>
        <v>40</v>
      </c>
      <c r="AA327" s="1">
        <f>IF(ISERROR(計算１!H7629),9999,計算１!H7629)</f>
        <v>40</v>
      </c>
      <c r="AB327" s="1">
        <f>IF(ISERROR(計算１!H7630),9999,計算１!H7630)</f>
        <v>39</v>
      </c>
      <c r="AC327" s="1">
        <f>IF(ISERROR(計算１!H7631),9999,計算１!H7631)</f>
        <v>38</v>
      </c>
      <c r="AD327" s="1">
        <f>IF(ISERROR(計算１!H7632),9999,計算１!H7632)</f>
        <v>37</v>
      </c>
      <c r="AE327" s="1">
        <f>IF(ISERROR(計算１!H7633),9999,計算１!H7633)</f>
        <v>36</v>
      </c>
    </row>
    <row r="328" spans="1:31" x14ac:dyDescent="0.55000000000000004">
      <c r="A328" s="1">
        <f>値貼り付け用シート!A328</f>
        <v>2026</v>
      </c>
      <c r="B328" s="2">
        <f>値貼り付け用シート!B328</f>
        <v>99999999</v>
      </c>
      <c r="C328" s="1">
        <f>値貼り付け用シート!C328</f>
        <v>999</v>
      </c>
      <c r="D328" s="3">
        <f>値貼り付け用シート!D328</f>
        <v>6</v>
      </c>
      <c r="E328" s="1" t="str">
        <f>値貼り付け用シート!E328</f>
        <v>PPB</v>
      </c>
      <c r="F328" s="3">
        <f>値貼り付け用シート!F328</f>
        <v>2</v>
      </c>
      <c r="G328" s="3">
        <f>値貼り付け用シート!G328</f>
        <v>12</v>
      </c>
      <c r="H328" s="1">
        <f>IF(ISERROR(計算１!H7634),9999,計算１!H7634)</f>
        <v>36</v>
      </c>
      <c r="I328" s="1">
        <f>IF(ISERROR(計算１!H7635),9999,計算１!H7635)</f>
        <v>35</v>
      </c>
      <c r="J328" s="1">
        <f>IF(ISERROR(計算１!H7636),9999,計算１!H7636)</f>
        <v>35</v>
      </c>
      <c r="K328" s="1">
        <f>IF(ISERROR(計算１!H7637),9999,計算１!H7637)</f>
        <v>34</v>
      </c>
      <c r="L328" s="1">
        <f>IF(ISERROR(計算１!H7638),9999,計算１!H7638)</f>
        <v>33</v>
      </c>
      <c r="M328" s="1">
        <f>IF(ISERROR(計算１!H7639),9999,計算１!H7639)</f>
        <v>33</v>
      </c>
      <c r="N328" s="1">
        <f>IF(ISERROR(計算１!H7640),9999,計算１!H7640)</f>
        <v>31</v>
      </c>
      <c r="O328" s="1">
        <f>IF(ISERROR(計算１!H7641),9999,計算１!H7641)</f>
        <v>30</v>
      </c>
      <c r="P328" s="1">
        <f>IF(ISERROR(計算１!H7642),9999,計算１!H7642)</f>
        <v>30</v>
      </c>
      <c r="Q328" s="1">
        <f>IF(ISERROR(計算１!H7643),9999,計算１!H7643)</f>
        <v>29</v>
      </c>
      <c r="R328" s="1">
        <f>IF(ISERROR(計算１!H7644),9999,計算１!H7644)</f>
        <v>30</v>
      </c>
      <c r="S328" s="1">
        <f>IF(ISERROR(計算１!H7645),9999,計算１!H7645)</f>
        <v>31</v>
      </c>
      <c r="T328" s="1">
        <f>IF(ISERROR(計算１!H7646),9999,計算１!H7646)</f>
        <v>32</v>
      </c>
      <c r="U328" s="1">
        <f>IF(ISERROR(計算１!H7647),9999,計算１!H7647)</f>
        <v>33</v>
      </c>
      <c r="V328" s="1">
        <f>IF(ISERROR(計算１!H7648),9999,計算１!H7648)</f>
        <v>35</v>
      </c>
      <c r="W328" s="1">
        <f>IF(ISERROR(計算１!H7649),9999,計算１!H7649)</f>
        <v>38</v>
      </c>
      <c r="X328" s="1">
        <f>IF(ISERROR(計算１!H7650),9999,計算１!H7650)</f>
        <v>39</v>
      </c>
      <c r="Y328" s="1">
        <f>IF(ISERROR(計算１!H7651),9999,計算１!H7651)</f>
        <v>40</v>
      </c>
      <c r="Z328" s="1">
        <f>IF(ISERROR(計算１!H7652),9999,計算１!H7652)</f>
        <v>41</v>
      </c>
      <c r="AA328" s="1">
        <f>IF(ISERROR(計算１!H7653),9999,計算１!H7653)</f>
        <v>41</v>
      </c>
      <c r="AB328" s="1">
        <f>IF(ISERROR(計算１!H7654),9999,計算１!H7654)</f>
        <v>40</v>
      </c>
      <c r="AC328" s="1">
        <f>IF(ISERROR(計算１!H7655),9999,計算１!H7655)</f>
        <v>38</v>
      </c>
      <c r="AD328" s="1">
        <f>IF(ISERROR(計算１!H7656),9999,計算１!H7656)</f>
        <v>35</v>
      </c>
      <c r="AE328" s="1">
        <f>IF(ISERROR(計算１!H7657),9999,計算１!H7657)</f>
        <v>32</v>
      </c>
    </row>
    <row r="329" spans="1:31" x14ac:dyDescent="0.55000000000000004">
      <c r="A329" s="1">
        <f>値貼り付け用シート!A329</f>
        <v>2026</v>
      </c>
      <c r="B329" s="2">
        <f>値貼り付け用シート!B329</f>
        <v>99999999</v>
      </c>
      <c r="C329" s="1">
        <f>値貼り付け用シート!C329</f>
        <v>999</v>
      </c>
      <c r="D329" s="3">
        <f>値貼り付け用シート!D329</f>
        <v>6</v>
      </c>
      <c r="E329" s="1" t="str">
        <f>値貼り付け用シート!E329</f>
        <v>PPB</v>
      </c>
      <c r="F329" s="3">
        <f>値貼り付け用シート!F329</f>
        <v>2</v>
      </c>
      <c r="G329" s="3">
        <f>値貼り付け用シート!G329</f>
        <v>13</v>
      </c>
      <c r="H329" s="1">
        <f>IF(ISERROR(計算１!H7658),9999,計算１!H7658)</f>
        <v>28</v>
      </c>
      <c r="I329" s="1">
        <f>IF(ISERROR(計算１!H7659),9999,計算１!H7659)</f>
        <v>24</v>
      </c>
      <c r="J329" s="1">
        <f>IF(ISERROR(計算１!H7660),9999,計算１!H7660)</f>
        <v>20</v>
      </c>
      <c r="K329" s="1">
        <f>IF(ISERROR(計算１!H7661),9999,計算１!H7661)</f>
        <v>18</v>
      </c>
      <c r="L329" s="1">
        <f>IF(ISERROR(計算１!H7662),9999,計算１!H7662)</f>
        <v>16</v>
      </c>
      <c r="M329" s="1">
        <f>IF(ISERROR(計算１!H7663),9999,計算１!H7663)</f>
        <v>15</v>
      </c>
      <c r="N329" s="1">
        <f>IF(ISERROR(計算１!H7664),9999,計算１!H7664)</f>
        <v>13</v>
      </c>
      <c r="O329" s="1">
        <f>IF(ISERROR(計算１!H7665),9999,計算１!H7665)</f>
        <v>12</v>
      </c>
      <c r="P329" s="1">
        <f>IF(ISERROR(計算１!H7666),9999,計算１!H7666)</f>
        <v>12</v>
      </c>
      <c r="Q329" s="1">
        <f>IF(ISERROR(計算１!H7667),9999,計算１!H7667)</f>
        <v>13</v>
      </c>
      <c r="R329" s="1">
        <f>IF(ISERROR(計算１!H7668),9999,計算１!H7668)</f>
        <v>14</v>
      </c>
      <c r="S329" s="1">
        <f>IF(ISERROR(計算１!H7669),9999,計算１!H7669)</f>
        <v>16</v>
      </c>
      <c r="T329" s="1">
        <f>IF(ISERROR(計算１!H7670),9999,計算１!H7670)</f>
        <v>19</v>
      </c>
      <c r="U329" s="1">
        <f>IF(ISERROR(計算１!H7671),9999,計算１!H7671)</f>
        <v>23</v>
      </c>
      <c r="V329" s="1">
        <f>IF(ISERROR(計算１!H7672),9999,計算１!H7672)</f>
        <v>28</v>
      </c>
      <c r="W329" s="1">
        <f>IF(ISERROR(計算１!H7673),9999,計算１!H7673)</f>
        <v>32</v>
      </c>
      <c r="X329" s="1">
        <f>IF(ISERROR(計算１!H7674),9999,計算１!H7674)</f>
        <v>33</v>
      </c>
      <c r="Y329" s="1">
        <f>IF(ISERROR(計算１!H7675),9999,計算１!H7675)</f>
        <v>37</v>
      </c>
      <c r="Z329" s="1">
        <f>IF(ISERROR(計算１!H7676),9999,計算１!H7676)</f>
        <v>39</v>
      </c>
      <c r="AA329" s="1">
        <f>IF(ISERROR(計算１!H7677),9999,計算１!H7677)</f>
        <v>39</v>
      </c>
      <c r="AB329" s="1">
        <f>IF(ISERROR(計算１!H7678),9999,計算１!H7678)</f>
        <v>38</v>
      </c>
      <c r="AC329" s="1">
        <f>IF(ISERROR(計算１!H7679),9999,計算１!H7679)</f>
        <v>37</v>
      </c>
      <c r="AD329" s="1">
        <f>IF(ISERROR(計算１!H7680),9999,計算１!H7680)</f>
        <v>34</v>
      </c>
      <c r="AE329" s="1">
        <f>IF(ISERROR(計算１!H7681),9999,計算１!H7681)</f>
        <v>30</v>
      </c>
    </row>
    <row r="330" spans="1:31" x14ac:dyDescent="0.55000000000000004">
      <c r="A330" s="1">
        <f>値貼り付け用シート!A330</f>
        <v>2026</v>
      </c>
      <c r="B330" s="2">
        <f>値貼り付け用シート!B330</f>
        <v>99999999</v>
      </c>
      <c r="C330" s="1">
        <f>値貼り付け用シート!C330</f>
        <v>999</v>
      </c>
      <c r="D330" s="3">
        <f>値貼り付け用シート!D330</f>
        <v>6</v>
      </c>
      <c r="E330" s="1" t="str">
        <f>値貼り付け用シート!E330</f>
        <v>PPB</v>
      </c>
      <c r="F330" s="3">
        <f>値貼り付け用シート!F330</f>
        <v>2</v>
      </c>
      <c r="G330" s="3">
        <f>値貼り付け用シート!G330</f>
        <v>14</v>
      </c>
      <c r="H330" s="1">
        <f>IF(ISERROR(計算１!H7682),9999,計算１!H7682)</f>
        <v>26</v>
      </c>
      <c r="I330" s="1">
        <f>IF(ISERROR(計算１!H7683),9999,計算１!H7683)</f>
        <v>21</v>
      </c>
      <c r="J330" s="1">
        <f>IF(ISERROR(計算１!H7684),9999,計算１!H7684)</f>
        <v>17</v>
      </c>
      <c r="K330" s="1">
        <f>IF(ISERROR(計算１!H7685),9999,計算１!H7685)</f>
        <v>13</v>
      </c>
      <c r="L330" s="1">
        <f>IF(ISERROR(計算１!H7686),9999,計算１!H7686)</f>
        <v>9</v>
      </c>
      <c r="M330" s="1">
        <f>IF(ISERROR(計算１!H7687),9999,計算１!H7687)</f>
        <v>6</v>
      </c>
      <c r="N330" s="1">
        <f>IF(ISERROR(計算１!H7688),9999,計算１!H7688)</f>
        <v>4</v>
      </c>
      <c r="O330" s="1">
        <f>IF(ISERROR(計算１!H7689),9999,計算１!H7689)</f>
        <v>3</v>
      </c>
      <c r="P330" s="1">
        <f>IF(ISERROR(計算１!H7690),9999,計算１!H7690)</f>
        <v>4</v>
      </c>
      <c r="Q330" s="1">
        <f>IF(ISERROR(計算１!H7691),9999,計算１!H7691)</f>
        <v>5</v>
      </c>
      <c r="R330" s="1">
        <f>IF(ISERROR(計算１!H7692),9999,計算１!H7692)</f>
        <v>7</v>
      </c>
      <c r="S330" s="1">
        <f>IF(ISERROR(計算１!H7693),9999,計算１!H7693)</f>
        <v>11</v>
      </c>
      <c r="T330" s="1">
        <f>IF(ISERROR(計算１!H7694),9999,計算１!H7694)</f>
        <v>15</v>
      </c>
      <c r="U330" s="1">
        <f>IF(ISERROR(計算１!H7695),9999,計算１!H7695)</f>
        <v>19</v>
      </c>
      <c r="V330" s="1">
        <f>IF(ISERROR(計算１!H7696),9999,計算１!H7696)</f>
        <v>21</v>
      </c>
      <c r="W330" s="1">
        <f>IF(ISERROR(計算１!H7697),9999,計算１!H7697)</f>
        <v>21</v>
      </c>
      <c r="X330" s="1">
        <f>IF(ISERROR(計算１!H7698),9999,計算１!H7698)</f>
        <v>20</v>
      </c>
      <c r="Y330" s="1">
        <f>IF(ISERROR(計算１!H7699),9999,計算１!H7699)</f>
        <v>18</v>
      </c>
      <c r="Z330" s="1">
        <f>IF(ISERROR(計算１!H7700),9999,計算１!H7700)</f>
        <v>16</v>
      </c>
      <c r="AA330" s="1">
        <f>IF(ISERROR(計算１!H7701),9999,計算１!H7701)</f>
        <v>12</v>
      </c>
      <c r="AB330" s="1">
        <f>IF(ISERROR(計算１!H7702),9999,計算１!H7702)</f>
        <v>8</v>
      </c>
      <c r="AC330" s="1">
        <f>IF(ISERROR(計算１!H7703),9999,計算１!H7703)</f>
        <v>4</v>
      </c>
      <c r="AD330" s="1">
        <f>IF(ISERROR(計算１!H7704),9999,計算１!H7704)</f>
        <v>1</v>
      </c>
      <c r="AE330" s="1">
        <f>IF(ISERROR(計算１!H7705),9999,計算１!H7705)</f>
        <v>1</v>
      </c>
    </row>
    <row r="331" spans="1:31" x14ac:dyDescent="0.55000000000000004">
      <c r="A331" s="1">
        <f>値貼り付け用シート!A331</f>
        <v>2026</v>
      </c>
      <c r="B331" s="2">
        <f>値貼り付け用シート!B331</f>
        <v>99999999</v>
      </c>
      <c r="C331" s="1">
        <f>値貼り付け用シート!C331</f>
        <v>999</v>
      </c>
      <c r="D331" s="3">
        <f>値貼り付け用シート!D331</f>
        <v>6</v>
      </c>
      <c r="E331" s="1" t="str">
        <f>値貼り付け用シート!E331</f>
        <v>PPB</v>
      </c>
      <c r="F331" s="3">
        <f>値貼り付け用シート!F331</f>
        <v>2</v>
      </c>
      <c r="G331" s="3">
        <f>値貼り付け用シート!G331</f>
        <v>15</v>
      </c>
      <c r="H331" s="1">
        <f>IF(ISERROR(計算１!H7706),9999,計算１!H7706)</f>
        <v>1</v>
      </c>
      <c r="I331" s="1">
        <f>IF(ISERROR(計算１!H7707),9999,計算１!H7707)</f>
        <v>1</v>
      </c>
      <c r="J331" s="1">
        <f>IF(ISERROR(計算１!H7708),9999,計算１!H7708)</f>
        <v>2</v>
      </c>
      <c r="K331" s="1">
        <f>IF(ISERROR(計算１!H7709),9999,計算１!H7709)</f>
        <v>3</v>
      </c>
      <c r="L331" s="1">
        <f>IF(ISERROR(計算１!H7710),9999,計算１!H7710)</f>
        <v>4</v>
      </c>
      <c r="M331" s="1">
        <f>IF(ISERROR(計算１!H7711),9999,計算１!H7711)</f>
        <v>4</v>
      </c>
      <c r="N331" s="1">
        <f>IF(ISERROR(計算１!H7712),9999,計算１!H7712)</f>
        <v>4</v>
      </c>
      <c r="O331" s="1">
        <f>IF(ISERROR(計算１!H7713),9999,計算１!H7713)</f>
        <v>4</v>
      </c>
      <c r="P331" s="1">
        <f>IF(ISERROR(計算１!H7714),9999,計算１!H7714)</f>
        <v>4</v>
      </c>
      <c r="Q331" s="1">
        <f>IF(ISERROR(計算１!H7715),9999,計算１!H7715)</f>
        <v>5</v>
      </c>
      <c r="R331" s="1">
        <f>IF(ISERROR(計算１!H7716),9999,計算１!H7716)</f>
        <v>6</v>
      </c>
      <c r="S331" s="1">
        <f>IF(ISERROR(計算１!H7717),9999,計算１!H7717)</f>
        <v>9</v>
      </c>
      <c r="T331" s="1">
        <f>IF(ISERROR(計算１!H7718),9999,計算１!H7718)</f>
        <v>13</v>
      </c>
      <c r="U331" s="1">
        <f>IF(ISERROR(計算１!H7719),9999,計算１!H7719)</f>
        <v>17</v>
      </c>
      <c r="V331" s="1">
        <f>IF(ISERROR(計算１!H7720),9999,計算１!H7720)</f>
        <v>21</v>
      </c>
      <c r="W331" s="1">
        <f>IF(ISERROR(計算１!H7721),9999,計算１!H7721)</f>
        <v>26</v>
      </c>
      <c r="X331" s="1">
        <f>IF(ISERROR(計算１!H7722),9999,計算１!H7722)</f>
        <v>30</v>
      </c>
      <c r="Y331" s="1">
        <f>IF(ISERROR(計算１!H7723),9999,計算１!H7723)</f>
        <v>34</v>
      </c>
      <c r="Z331" s="1">
        <f>IF(ISERROR(計算１!H7724),9999,計算１!H7724)</f>
        <v>36</v>
      </c>
      <c r="AA331" s="1">
        <f>IF(ISERROR(計算１!H7725),9999,計算１!H7725)</f>
        <v>37</v>
      </c>
      <c r="AB331" s="1">
        <f>IF(ISERROR(計算１!H7726),9999,計算１!H7726)</f>
        <v>36</v>
      </c>
      <c r="AC331" s="1">
        <f>IF(ISERROR(計算１!H7727),9999,計算１!H7727)</f>
        <v>36</v>
      </c>
      <c r="AD331" s="1">
        <f>IF(ISERROR(計算１!H7728),9999,計算１!H7728)</f>
        <v>36</v>
      </c>
      <c r="AE331" s="1">
        <f>IF(ISERROR(計算１!H7729),9999,計算１!H7729)</f>
        <v>36</v>
      </c>
    </row>
    <row r="332" spans="1:31" x14ac:dyDescent="0.55000000000000004">
      <c r="A332" s="1">
        <f>値貼り付け用シート!A332</f>
        <v>2026</v>
      </c>
      <c r="B332" s="2">
        <f>値貼り付け用シート!B332</f>
        <v>99999999</v>
      </c>
      <c r="C332" s="1">
        <f>値貼り付け用シート!C332</f>
        <v>999</v>
      </c>
      <c r="D332" s="3">
        <f>値貼り付け用シート!D332</f>
        <v>6</v>
      </c>
      <c r="E332" s="1" t="str">
        <f>値貼り付け用シート!E332</f>
        <v>PPB</v>
      </c>
      <c r="F332" s="3">
        <f>値貼り付け用シート!F332</f>
        <v>2</v>
      </c>
      <c r="G332" s="3">
        <f>値貼り付け用シート!G332</f>
        <v>16</v>
      </c>
      <c r="H332" s="1">
        <f>IF(ISERROR(計算１!H7730),9999,計算１!H7730)</f>
        <v>36</v>
      </c>
      <c r="I332" s="1">
        <f>IF(ISERROR(計算１!H7731),9999,計算１!H7731)</f>
        <v>36</v>
      </c>
      <c r="J332" s="1">
        <f>IF(ISERROR(計算１!H7732),9999,計算１!H7732)</f>
        <v>34</v>
      </c>
      <c r="K332" s="1">
        <f>IF(ISERROR(計算１!H7733),9999,計算１!H7733)</f>
        <v>34</v>
      </c>
      <c r="L332" s="1">
        <f>IF(ISERROR(計算１!H7734),9999,計算１!H7734)</f>
        <v>34</v>
      </c>
      <c r="M332" s="1">
        <f>IF(ISERROR(計算１!H7735),9999,計算１!H7735)</f>
        <v>34</v>
      </c>
      <c r="N332" s="1">
        <f>IF(ISERROR(計算１!H7736),9999,計算１!H7736)</f>
        <v>34</v>
      </c>
      <c r="O332" s="1">
        <f>IF(ISERROR(計算１!H7737),9999,計算１!H7737)</f>
        <v>33</v>
      </c>
      <c r="P332" s="1">
        <f>IF(ISERROR(計算１!H7738),9999,計算１!H7738)</f>
        <v>33</v>
      </c>
      <c r="Q332" s="1">
        <f>IF(ISERROR(計算１!H7739),9999,計算１!H7739)</f>
        <v>33</v>
      </c>
      <c r="R332" s="1">
        <f>IF(ISERROR(計算１!H7740),9999,計算１!H7740)</f>
        <v>35</v>
      </c>
      <c r="S332" s="1">
        <f>IF(ISERROR(計算１!H7741),9999,計算１!H7741)</f>
        <v>35</v>
      </c>
      <c r="T332" s="1">
        <f>IF(ISERROR(計算１!H7742),9999,計算１!H7742)</f>
        <v>35</v>
      </c>
      <c r="U332" s="1">
        <f>IF(ISERROR(計算１!H7743),9999,計算１!H7743)</f>
        <v>35</v>
      </c>
      <c r="V332" s="1">
        <f>IF(ISERROR(計算１!H7744),9999,計算１!H7744)</f>
        <v>35</v>
      </c>
      <c r="W332" s="1">
        <f>IF(ISERROR(計算１!H7745),9999,計算１!H7745)</f>
        <v>36</v>
      </c>
      <c r="X332" s="1">
        <f>IF(ISERROR(計算１!H7746),9999,計算１!H7746)</f>
        <v>35</v>
      </c>
      <c r="Y332" s="1">
        <f>IF(ISERROR(計算１!H7747),9999,計算１!H7747)</f>
        <v>35</v>
      </c>
      <c r="Z332" s="1">
        <f>IF(ISERROR(計算１!H7748),9999,計算１!H7748)</f>
        <v>35</v>
      </c>
      <c r="AA332" s="1">
        <f>IF(ISERROR(計算１!H7749),9999,計算１!H7749)</f>
        <v>36</v>
      </c>
      <c r="AB332" s="1">
        <f>IF(ISERROR(計算１!H7750),9999,計算１!H7750)</f>
        <v>35</v>
      </c>
      <c r="AC332" s="1">
        <f>IF(ISERROR(計算１!H7751),9999,計算１!H7751)</f>
        <v>35</v>
      </c>
      <c r="AD332" s="1">
        <f>IF(ISERROR(計算１!H7752),9999,計算１!H7752)</f>
        <v>35</v>
      </c>
      <c r="AE332" s="1">
        <f>IF(ISERROR(計算１!H7753),9999,計算１!H7753)</f>
        <v>34</v>
      </c>
    </row>
    <row r="333" spans="1:31" x14ac:dyDescent="0.55000000000000004">
      <c r="A333" s="1">
        <f>値貼り付け用シート!A333</f>
        <v>2026</v>
      </c>
      <c r="B333" s="2">
        <f>値貼り付け用シート!B333</f>
        <v>99999999</v>
      </c>
      <c r="C333" s="1">
        <f>値貼り付け用シート!C333</f>
        <v>999</v>
      </c>
      <c r="D333" s="3">
        <f>値貼り付け用シート!D333</f>
        <v>6</v>
      </c>
      <c r="E333" s="1" t="str">
        <f>値貼り付け用シート!E333</f>
        <v>PPB</v>
      </c>
      <c r="F333" s="3">
        <f>値貼り付け用シート!F333</f>
        <v>2</v>
      </c>
      <c r="G333" s="3">
        <f>値貼り付け用シート!G333</f>
        <v>17</v>
      </c>
      <c r="H333" s="1">
        <f>IF(ISERROR(計算１!H7754),9999,計算１!H7754)</f>
        <v>35</v>
      </c>
      <c r="I333" s="1">
        <f>IF(ISERROR(計算１!H7755),9999,計算１!H7755)</f>
        <v>34</v>
      </c>
      <c r="J333" s="1">
        <f>IF(ISERROR(計算１!H7756),9999,計算１!H7756)</f>
        <v>33</v>
      </c>
      <c r="K333" s="1">
        <f>IF(ISERROR(計算１!H7757),9999,計算１!H7757)</f>
        <v>32</v>
      </c>
      <c r="L333" s="1">
        <f>IF(ISERROR(計算１!H7758),9999,計算１!H7758)</f>
        <v>31</v>
      </c>
      <c r="M333" s="1">
        <f>IF(ISERROR(計算１!H7759),9999,計算１!H7759)</f>
        <v>30</v>
      </c>
      <c r="N333" s="1">
        <f>IF(ISERROR(計算１!H7760),9999,計算１!H7760)</f>
        <v>29</v>
      </c>
      <c r="O333" s="1">
        <f>IF(ISERROR(計算１!H7761),9999,計算１!H7761)</f>
        <v>28</v>
      </c>
      <c r="P333" s="1">
        <f>IF(ISERROR(計算１!H7762),9999,計算１!H7762)</f>
        <v>27</v>
      </c>
      <c r="Q333" s="1">
        <f>IF(ISERROR(計算１!H7763),9999,計算１!H7763)</f>
        <v>26</v>
      </c>
      <c r="R333" s="1">
        <f>IF(ISERROR(計算１!H7764),9999,計算１!H7764)</f>
        <v>26</v>
      </c>
      <c r="S333" s="1">
        <f>IF(ISERROR(計算１!H7765),9999,計算１!H7765)</f>
        <v>26</v>
      </c>
      <c r="T333" s="1">
        <f>IF(ISERROR(計算１!H7766),9999,計算１!H7766)</f>
        <v>27</v>
      </c>
      <c r="U333" s="1">
        <f>IF(ISERROR(計算１!H7767),9999,計算１!H7767)</f>
        <v>28</v>
      </c>
      <c r="V333" s="1">
        <f>IF(ISERROR(計算１!H7768),9999,計算１!H7768)</f>
        <v>29</v>
      </c>
      <c r="W333" s="1">
        <f>IF(ISERROR(計算１!H7769),9999,計算１!H7769)</f>
        <v>31</v>
      </c>
      <c r="X333" s="1">
        <f>IF(ISERROR(計算１!H7770),9999,計算１!H7770)</f>
        <v>32</v>
      </c>
      <c r="Y333" s="1">
        <f>IF(ISERROR(計算１!H7771),9999,計算１!H7771)</f>
        <v>33</v>
      </c>
      <c r="Z333" s="1">
        <f>IF(ISERROR(計算１!H7772),9999,計算１!H7772)</f>
        <v>34</v>
      </c>
      <c r="AA333" s="1">
        <f>IF(ISERROR(計算１!H7773),9999,計算１!H7773)</f>
        <v>34</v>
      </c>
      <c r="AB333" s="1">
        <f>IF(ISERROR(計算１!H7774),9999,計算１!H7774)</f>
        <v>34</v>
      </c>
      <c r="AC333" s="1">
        <f>IF(ISERROR(計算１!H7775),9999,計算１!H7775)</f>
        <v>33</v>
      </c>
      <c r="AD333" s="1">
        <f>IF(ISERROR(計算１!H7776),9999,計算１!H7776)</f>
        <v>32</v>
      </c>
      <c r="AE333" s="1">
        <f>IF(ISERROR(計算１!H7777),9999,計算１!H7777)</f>
        <v>32</v>
      </c>
    </row>
    <row r="334" spans="1:31" x14ac:dyDescent="0.55000000000000004">
      <c r="A334" s="1">
        <f>値貼り付け用シート!A334</f>
        <v>2026</v>
      </c>
      <c r="B334" s="2">
        <f>値貼り付け用シート!B334</f>
        <v>99999999</v>
      </c>
      <c r="C334" s="1">
        <f>値貼り付け用シート!C334</f>
        <v>999</v>
      </c>
      <c r="D334" s="3">
        <f>値貼り付け用シート!D334</f>
        <v>6</v>
      </c>
      <c r="E334" s="1" t="str">
        <f>値貼り付け用シート!E334</f>
        <v>PPB</v>
      </c>
      <c r="F334" s="3">
        <f>値貼り付け用シート!F334</f>
        <v>2</v>
      </c>
      <c r="G334" s="3">
        <f>値貼り付け用シート!G334</f>
        <v>18</v>
      </c>
      <c r="H334" s="1">
        <f>IF(ISERROR(計算１!H7778),9999,計算１!H7778)</f>
        <v>31</v>
      </c>
      <c r="I334" s="1">
        <f>IF(ISERROR(計算１!H7779),9999,計算１!H7779)</f>
        <v>30</v>
      </c>
      <c r="J334" s="1">
        <f>IF(ISERROR(計算１!H7780),9999,計算１!H7780)</f>
        <v>29</v>
      </c>
      <c r="K334" s="1">
        <f>IF(ISERROR(計算１!H7781),9999,計算１!H7781)</f>
        <v>28</v>
      </c>
      <c r="L334" s="1">
        <f>IF(ISERROR(計算１!H7782),9999,計算１!H7782)</f>
        <v>26</v>
      </c>
      <c r="M334" s="1">
        <f>IF(ISERROR(計算１!H7783),9999,計算１!H7783)</f>
        <v>24</v>
      </c>
      <c r="N334" s="1">
        <f>IF(ISERROR(計算１!H7784),9999,計算１!H7784)</f>
        <v>22</v>
      </c>
      <c r="O334" s="1">
        <f>IF(ISERROR(計算１!H7785),9999,計算１!H7785)</f>
        <v>22</v>
      </c>
      <c r="P334" s="1">
        <f>IF(ISERROR(計算１!H7786),9999,計算１!H7786)</f>
        <v>22</v>
      </c>
      <c r="Q334" s="1">
        <f>IF(ISERROR(計算１!H7787),9999,計算１!H7787)</f>
        <v>23</v>
      </c>
      <c r="R334" s="1">
        <f>IF(ISERROR(計算１!H7788),9999,計算１!H7788)</f>
        <v>24</v>
      </c>
      <c r="S334" s="1">
        <f>IF(ISERROR(計算１!H7789),9999,計算１!H7789)</f>
        <v>26</v>
      </c>
      <c r="T334" s="1">
        <f>IF(ISERROR(計算１!H7790),9999,計算１!H7790)</f>
        <v>28</v>
      </c>
      <c r="U334" s="1">
        <f>IF(ISERROR(計算１!H7791),9999,計算１!H7791)</f>
        <v>31</v>
      </c>
      <c r="V334" s="1">
        <f>IF(ISERROR(計算１!H7792),9999,計算１!H7792)</f>
        <v>33</v>
      </c>
      <c r="W334" s="1">
        <f>IF(ISERROR(計算１!H7793),9999,計算１!H7793)</f>
        <v>35</v>
      </c>
      <c r="X334" s="1">
        <f>IF(ISERROR(計算１!H7794),9999,計算１!H7794)</f>
        <v>37</v>
      </c>
      <c r="Y334" s="1">
        <f>IF(ISERROR(計算１!H7795),9999,計算１!H7795)</f>
        <v>37</v>
      </c>
      <c r="Z334" s="1">
        <f>IF(ISERROR(計算１!H7796),9999,計算１!H7796)</f>
        <v>37</v>
      </c>
      <c r="AA334" s="1">
        <f>IF(ISERROR(計算１!H7797),9999,計算１!H7797)</f>
        <v>36</v>
      </c>
      <c r="AB334" s="1">
        <f>IF(ISERROR(計算１!H7798),9999,計算１!H7798)</f>
        <v>35</v>
      </c>
      <c r="AC334" s="1">
        <f>IF(ISERROR(計算１!H7799),9999,計算１!H7799)</f>
        <v>32</v>
      </c>
      <c r="AD334" s="1">
        <f>IF(ISERROR(計算１!H7800),9999,計算１!H7800)</f>
        <v>30</v>
      </c>
      <c r="AE334" s="1">
        <f>IF(ISERROR(計算１!H7801),9999,計算１!H7801)</f>
        <v>29</v>
      </c>
    </row>
    <row r="335" spans="1:31" x14ac:dyDescent="0.55000000000000004">
      <c r="A335" s="1">
        <f>値貼り付け用シート!A335</f>
        <v>2026</v>
      </c>
      <c r="B335" s="2">
        <f>値貼り付け用シート!B335</f>
        <v>99999999</v>
      </c>
      <c r="C335" s="1">
        <f>値貼り付け用シート!C335</f>
        <v>999</v>
      </c>
      <c r="D335" s="3">
        <f>値貼り付け用シート!D335</f>
        <v>6</v>
      </c>
      <c r="E335" s="1" t="str">
        <f>値貼り付け用シート!E335</f>
        <v>PPB</v>
      </c>
      <c r="F335" s="3">
        <f>値貼り付け用シート!F335</f>
        <v>2</v>
      </c>
      <c r="G335" s="3">
        <f>値貼り付け用シート!G335</f>
        <v>19</v>
      </c>
      <c r="H335" s="1">
        <f>IF(ISERROR(計算１!H7802),9999,計算１!H7802)</f>
        <v>28</v>
      </c>
      <c r="I335" s="1">
        <f>IF(ISERROR(計算１!H7803),9999,計算１!H7803)</f>
        <v>28</v>
      </c>
      <c r="J335" s="1">
        <f>IF(ISERROR(計算１!H7804),9999,計算１!H7804)</f>
        <v>28</v>
      </c>
      <c r="K335" s="1">
        <f>IF(ISERROR(計算１!H7805),9999,計算１!H7805)</f>
        <v>28</v>
      </c>
      <c r="L335" s="1">
        <f>IF(ISERROR(計算１!H7806),9999,計算１!H7806)</f>
        <v>29</v>
      </c>
      <c r="M335" s="1">
        <f>IF(ISERROR(計算１!H7807),9999,計算１!H7807)</f>
        <v>29</v>
      </c>
      <c r="N335" s="1">
        <f>IF(ISERROR(計算１!H7808),9999,計算１!H7808)</f>
        <v>29</v>
      </c>
      <c r="O335" s="1">
        <f>IF(ISERROR(計算１!H7809),9999,計算１!H7809)</f>
        <v>28</v>
      </c>
      <c r="P335" s="1">
        <f>IF(ISERROR(計算１!H7810),9999,計算１!H7810)</f>
        <v>26</v>
      </c>
      <c r="Q335" s="1">
        <f>IF(ISERROR(計算１!H7811),9999,計算１!H7811)</f>
        <v>26</v>
      </c>
      <c r="R335" s="1">
        <f>IF(ISERROR(計算１!H7812),9999,計算１!H7812)</f>
        <v>25</v>
      </c>
      <c r="S335" s="1">
        <f>IF(ISERROR(計算１!H7813),9999,計算１!H7813)</f>
        <v>24</v>
      </c>
      <c r="T335" s="1">
        <f>IF(ISERROR(計算１!H7814),9999,計算１!H7814)</f>
        <v>24</v>
      </c>
      <c r="U335" s="1">
        <f>IF(ISERROR(計算１!H7815),9999,計算１!H7815)</f>
        <v>25</v>
      </c>
      <c r="V335" s="1">
        <f>IF(ISERROR(計算１!H7816),9999,計算１!H7816)</f>
        <v>26</v>
      </c>
      <c r="W335" s="1">
        <f>IF(ISERROR(計算１!H7817),9999,計算１!H7817)</f>
        <v>27</v>
      </c>
      <c r="X335" s="1">
        <f>IF(ISERROR(計算１!H7818),9999,計算１!H7818)</f>
        <v>28</v>
      </c>
      <c r="Y335" s="1">
        <f>IF(ISERROR(計算１!H7819),9999,計算１!H7819)</f>
        <v>29</v>
      </c>
      <c r="Z335" s="1">
        <f>IF(ISERROR(計算１!H7820),9999,計算１!H7820)</f>
        <v>30</v>
      </c>
      <c r="AA335" s="1">
        <f>IF(ISERROR(計算１!H7821),9999,計算１!H7821)</f>
        <v>32</v>
      </c>
      <c r="AB335" s="1">
        <f>IF(ISERROR(計算１!H7822),9999,計算１!H7822)</f>
        <v>33</v>
      </c>
      <c r="AC335" s="1">
        <f>IF(ISERROR(計算１!H7823),9999,計算１!H7823)</f>
        <v>34</v>
      </c>
      <c r="AD335" s="1">
        <f>IF(ISERROR(計算１!H7824),9999,計算１!H7824)</f>
        <v>35</v>
      </c>
      <c r="AE335" s="1">
        <f>IF(ISERROR(計算１!H7825),9999,計算１!H7825)</f>
        <v>36</v>
      </c>
    </row>
    <row r="336" spans="1:31" x14ac:dyDescent="0.55000000000000004">
      <c r="A336" s="1">
        <f>値貼り付け用シート!A336</f>
        <v>2026</v>
      </c>
      <c r="B336" s="2">
        <f>値貼り付け用シート!B336</f>
        <v>99999999</v>
      </c>
      <c r="C336" s="1">
        <f>値貼り付け用シート!C336</f>
        <v>999</v>
      </c>
      <c r="D336" s="3">
        <f>値貼り付け用シート!D336</f>
        <v>6</v>
      </c>
      <c r="E336" s="1" t="str">
        <f>値貼り付け用シート!E336</f>
        <v>PPB</v>
      </c>
      <c r="F336" s="3">
        <f>値貼り付け用シート!F336</f>
        <v>2</v>
      </c>
      <c r="G336" s="3">
        <f>値貼り付け用シート!G336</f>
        <v>20</v>
      </c>
      <c r="H336" s="1">
        <f>IF(ISERROR(計算１!H7826),9999,計算１!H7826)</f>
        <v>37</v>
      </c>
      <c r="I336" s="1">
        <f>IF(ISERROR(計算１!H7827),9999,計算１!H7827)</f>
        <v>37</v>
      </c>
      <c r="J336" s="1">
        <f>IF(ISERROR(計算１!H7828),9999,計算１!H7828)</f>
        <v>37</v>
      </c>
      <c r="K336" s="1">
        <f>IF(ISERROR(計算１!H7829),9999,計算１!H7829)</f>
        <v>37</v>
      </c>
      <c r="L336" s="1">
        <f>IF(ISERROR(計算１!H7830),9999,計算１!H7830)</f>
        <v>37</v>
      </c>
      <c r="M336" s="1">
        <f>IF(ISERROR(計算１!H7831),9999,計算１!H7831)</f>
        <v>36</v>
      </c>
      <c r="N336" s="1">
        <f>IF(ISERROR(計算１!H7832),9999,計算１!H7832)</f>
        <v>35</v>
      </c>
      <c r="O336" s="1">
        <f>IF(ISERROR(計算１!H7833),9999,計算１!H7833)</f>
        <v>32</v>
      </c>
      <c r="P336" s="1">
        <f>IF(ISERROR(計算１!H7834),9999,計算１!H7834)</f>
        <v>28</v>
      </c>
      <c r="Q336" s="1">
        <f>IF(ISERROR(計算１!H7835),9999,計算１!H7835)</f>
        <v>25</v>
      </c>
      <c r="R336" s="1">
        <f>IF(ISERROR(計算１!H7836),9999,計算１!H7836)</f>
        <v>23</v>
      </c>
      <c r="S336" s="1">
        <f>IF(ISERROR(計算１!H7837),9999,計算１!H7837)</f>
        <v>21</v>
      </c>
      <c r="T336" s="1">
        <f>IF(ISERROR(計算１!H7838),9999,計算１!H7838)</f>
        <v>21</v>
      </c>
      <c r="U336" s="1">
        <f>IF(ISERROR(計算１!H7839),9999,計算１!H7839)</f>
        <v>18</v>
      </c>
      <c r="V336" s="1">
        <f>IF(ISERROR(計算１!H7840),9999,計算１!H7840)</f>
        <v>17</v>
      </c>
      <c r="W336" s="1">
        <f>IF(ISERROR(計算１!H7841),9999,計算１!H7841)</f>
        <v>17</v>
      </c>
      <c r="X336" s="1">
        <f>IF(ISERROR(計算１!H7842),9999,計算１!H7842)</f>
        <v>18</v>
      </c>
      <c r="Y336" s="1">
        <f>IF(ISERROR(計算１!H7843),9999,計算１!H7843)</f>
        <v>18</v>
      </c>
      <c r="Z336" s="1">
        <f>IF(ISERROR(計算１!H7844),9999,計算１!H7844)</f>
        <v>19</v>
      </c>
      <c r="AA336" s="1">
        <f>IF(ISERROR(計算１!H7845),9999,計算１!H7845)</f>
        <v>20</v>
      </c>
      <c r="AB336" s="1">
        <f>IF(ISERROR(計算１!H7846),9999,計算１!H7846)</f>
        <v>20</v>
      </c>
      <c r="AC336" s="1">
        <f>IF(ISERROR(計算１!H7847),9999,計算１!H7847)</f>
        <v>22</v>
      </c>
      <c r="AD336" s="1">
        <f>IF(ISERROR(計算１!H7848),9999,計算１!H7848)</f>
        <v>23</v>
      </c>
      <c r="AE336" s="1">
        <f>IF(ISERROR(計算１!H7849),9999,計算１!H7849)</f>
        <v>25</v>
      </c>
    </row>
    <row r="337" spans="1:31" x14ac:dyDescent="0.55000000000000004">
      <c r="A337" s="1">
        <f>値貼り付け用シート!A337</f>
        <v>2026</v>
      </c>
      <c r="B337" s="2">
        <f>値貼り付け用シート!B337</f>
        <v>99999999</v>
      </c>
      <c r="C337" s="1">
        <f>値貼り付け用シート!C337</f>
        <v>999</v>
      </c>
      <c r="D337" s="3">
        <f>値貼り付け用シート!D337</f>
        <v>6</v>
      </c>
      <c r="E337" s="1" t="str">
        <f>値貼り付け用シート!E337</f>
        <v>PPB</v>
      </c>
      <c r="F337" s="3">
        <f>値貼り付け用シート!F337</f>
        <v>2</v>
      </c>
      <c r="G337" s="3">
        <f>値貼り付け用シート!G337</f>
        <v>21</v>
      </c>
      <c r="H337" s="1">
        <f>IF(ISERROR(計算１!H7850),9999,計算１!H7850)</f>
        <v>28</v>
      </c>
      <c r="I337" s="1">
        <f>IF(ISERROR(計算１!H7851),9999,計算１!H7851)</f>
        <v>30</v>
      </c>
      <c r="J337" s="1">
        <f>IF(ISERROR(計算１!H7852),9999,計算１!H7852)</f>
        <v>31</v>
      </c>
      <c r="K337" s="1">
        <f>IF(ISERROR(計算１!H7853),9999,計算１!H7853)</f>
        <v>32</v>
      </c>
      <c r="L337" s="1">
        <f>IF(ISERROR(計算１!H7854),9999,計算１!H7854)</f>
        <v>33</v>
      </c>
      <c r="M337" s="1">
        <f>IF(ISERROR(計算１!H7855),9999,計算１!H7855)</f>
        <v>34</v>
      </c>
      <c r="N337" s="1">
        <f>IF(ISERROR(計算１!H7856),9999,計算１!H7856)</f>
        <v>34</v>
      </c>
      <c r="O337" s="1">
        <f>IF(ISERROR(計算１!H7857),9999,計算１!H7857)</f>
        <v>33</v>
      </c>
      <c r="P337" s="1">
        <f>IF(ISERROR(計算１!H7858),9999,計算１!H7858)</f>
        <v>32</v>
      </c>
      <c r="Q337" s="1">
        <f>IF(ISERROR(計算１!H7859),9999,計算１!H7859)</f>
        <v>32</v>
      </c>
      <c r="R337" s="1">
        <f>IF(ISERROR(計算１!H7860),9999,計算１!H7860)</f>
        <v>29</v>
      </c>
      <c r="S337" s="1">
        <f>IF(ISERROR(計算１!H7861),9999,計算１!H7861)</f>
        <v>27</v>
      </c>
      <c r="T337" s="1">
        <f>IF(ISERROR(計算１!H7862),9999,計算１!H7862)</f>
        <v>24</v>
      </c>
      <c r="U337" s="1">
        <f>IF(ISERROR(計算１!H7863),9999,計算１!H7863)</f>
        <v>22</v>
      </c>
      <c r="V337" s="1">
        <f>IF(ISERROR(計算１!H7864),9999,計算１!H7864)</f>
        <v>20</v>
      </c>
      <c r="W337" s="1">
        <f>IF(ISERROR(計算１!H7865),9999,計算１!H7865)</f>
        <v>19</v>
      </c>
      <c r="X337" s="1">
        <f>IF(ISERROR(計算１!H7866),9999,計算１!H7866)</f>
        <v>18</v>
      </c>
      <c r="Y337" s="1">
        <f>IF(ISERROR(計算１!H7867),9999,計算１!H7867)</f>
        <v>18</v>
      </c>
      <c r="Z337" s="1">
        <f>IF(ISERROR(計算１!H7868),9999,計算１!H7868)</f>
        <v>19</v>
      </c>
      <c r="AA337" s="1">
        <f>IF(ISERROR(計算１!H7869),9999,計算１!H7869)</f>
        <v>18</v>
      </c>
      <c r="AB337" s="1">
        <f>IF(ISERROR(計算１!H7870),9999,計算１!H7870)</f>
        <v>18</v>
      </c>
      <c r="AC337" s="1">
        <f>IF(ISERROR(計算１!H7871),9999,計算１!H7871)</f>
        <v>18</v>
      </c>
      <c r="AD337" s="1">
        <f>IF(ISERROR(計算１!H7872),9999,計算１!H7872)</f>
        <v>18</v>
      </c>
      <c r="AE337" s="1">
        <f>IF(ISERROR(計算１!H7873),9999,計算１!H7873)</f>
        <v>18</v>
      </c>
    </row>
    <row r="338" spans="1:31" x14ac:dyDescent="0.55000000000000004">
      <c r="A338" s="1">
        <f>値貼り付け用シート!A338</f>
        <v>2026</v>
      </c>
      <c r="B338" s="2">
        <f>値貼り付け用シート!B338</f>
        <v>99999999</v>
      </c>
      <c r="C338" s="1">
        <f>値貼り付け用シート!C338</f>
        <v>999</v>
      </c>
      <c r="D338" s="3">
        <f>値貼り付け用シート!D338</f>
        <v>6</v>
      </c>
      <c r="E338" s="1" t="str">
        <f>値貼り付け用シート!E338</f>
        <v>PPB</v>
      </c>
      <c r="F338" s="3">
        <f>値貼り付け用シート!F338</f>
        <v>2</v>
      </c>
      <c r="G338" s="3">
        <f>値貼り付け用シート!G338</f>
        <v>22</v>
      </c>
      <c r="H338" s="1">
        <f>IF(ISERROR(計算１!H7874),9999,計算１!H7874)</f>
        <v>18</v>
      </c>
      <c r="I338" s="1">
        <f>IF(ISERROR(計算１!H7875),9999,計算１!H7875)</f>
        <v>18</v>
      </c>
      <c r="J338" s="1">
        <f>IF(ISERROR(計算１!H7876),9999,計算１!H7876)</f>
        <v>18</v>
      </c>
      <c r="K338" s="1">
        <f>IF(ISERROR(計算１!H7877),9999,計算１!H7877)</f>
        <v>19</v>
      </c>
      <c r="L338" s="1">
        <f>IF(ISERROR(計算１!H7878),9999,計算１!H7878)</f>
        <v>21</v>
      </c>
      <c r="M338" s="1">
        <f>IF(ISERROR(計算１!H7879),9999,計算１!H7879)</f>
        <v>23</v>
      </c>
      <c r="N338" s="1">
        <f>IF(ISERROR(計算１!H7880),9999,計算１!H7880)</f>
        <v>24</v>
      </c>
      <c r="O338" s="1">
        <f>IF(ISERROR(計算１!H7881),9999,計算１!H7881)</f>
        <v>24</v>
      </c>
      <c r="P338" s="1">
        <f>IF(ISERROR(計算１!H7882),9999,計算１!H7882)</f>
        <v>23</v>
      </c>
      <c r="Q338" s="1">
        <f>IF(ISERROR(計算１!H7883),9999,計算１!H7883)</f>
        <v>22</v>
      </c>
      <c r="R338" s="1">
        <f>IF(ISERROR(計算１!H7884),9999,計算１!H7884)</f>
        <v>22</v>
      </c>
      <c r="S338" s="1">
        <f>IF(ISERROR(計算１!H7885),9999,計算１!H7885)</f>
        <v>22</v>
      </c>
      <c r="T338" s="1">
        <f>IF(ISERROR(計算１!H7886),9999,計算１!H7886)</f>
        <v>21</v>
      </c>
      <c r="U338" s="1">
        <f>IF(ISERROR(計算１!H7887),9999,計算１!H7887)</f>
        <v>19</v>
      </c>
      <c r="V338" s="1">
        <f>IF(ISERROR(計算１!H7888),9999,計算１!H7888)</f>
        <v>19</v>
      </c>
      <c r="W338" s="1">
        <f>IF(ISERROR(計算１!H7889),9999,計算１!H7889)</f>
        <v>20</v>
      </c>
      <c r="X338" s="1">
        <f>IF(ISERROR(計算１!H7890),9999,計算１!H7890)</f>
        <v>22</v>
      </c>
      <c r="Y338" s="1">
        <f>IF(ISERROR(計算１!H7891),9999,計算１!H7891)</f>
        <v>23</v>
      </c>
      <c r="Z338" s="1">
        <f>IF(ISERROR(計算１!H7892),9999,計算１!H7892)</f>
        <v>23</v>
      </c>
      <c r="AA338" s="1">
        <f>IF(ISERROR(計算１!H7893),9999,計算１!H7893)</f>
        <v>24</v>
      </c>
      <c r="AB338" s="1">
        <f>IF(ISERROR(計算１!H7894),9999,計算１!H7894)</f>
        <v>26</v>
      </c>
      <c r="AC338" s="1">
        <f>IF(ISERROR(計算１!H7895),9999,計算１!H7895)</f>
        <v>27</v>
      </c>
      <c r="AD338" s="1">
        <f>IF(ISERROR(計算１!H7896),9999,計算１!H7896)</f>
        <v>28</v>
      </c>
      <c r="AE338" s="1">
        <f>IF(ISERROR(計算１!H7897),9999,計算１!H7897)</f>
        <v>28</v>
      </c>
    </row>
    <row r="339" spans="1:31" x14ac:dyDescent="0.55000000000000004">
      <c r="A339" s="1">
        <f>値貼り付け用シート!A339</f>
        <v>2026</v>
      </c>
      <c r="B339" s="2">
        <f>値貼り付け用シート!B339</f>
        <v>99999999</v>
      </c>
      <c r="C339" s="1">
        <f>値貼り付け用シート!C339</f>
        <v>999</v>
      </c>
      <c r="D339" s="3">
        <f>値貼り付け用シート!D339</f>
        <v>6</v>
      </c>
      <c r="E339" s="1" t="str">
        <f>値貼り付け用シート!E339</f>
        <v>PPB</v>
      </c>
      <c r="F339" s="3">
        <f>値貼り付け用シート!F339</f>
        <v>2</v>
      </c>
      <c r="G339" s="3">
        <f>値貼り付け用シート!G339</f>
        <v>23</v>
      </c>
      <c r="H339" s="1">
        <f>IF(ISERROR(計算１!H7898),9999,計算１!H7898)</f>
        <v>29</v>
      </c>
      <c r="I339" s="1">
        <f>IF(ISERROR(計算１!H7899),9999,計算１!H7899)</f>
        <v>30</v>
      </c>
      <c r="J339" s="1">
        <f>IF(ISERROR(計算１!H7900),9999,計算１!H7900)</f>
        <v>31</v>
      </c>
      <c r="K339" s="1">
        <f>IF(ISERROR(計算１!H7901),9999,計算１!H7901)</f>
        <v>31</v>
      </c>
      <c r="L339" s="1">
        <f>IF(ISERROR(計算１!H7902),9999,計算１!H7902)</f>
        <v>31</v>
      </c>
      <c r="M339" s="1">
        <f>IF(ISERROR(計算１!H7903),9999,計算１!H7903)</f>
        <v>31</v>
      </c>
      <c r="N339" s="1">
        <f>IF(ISERROR(計算１!H7904),9999,計算１!H7904)</f>
        <v>32</v>
      </c>
      <c r="O339" s="1">
        <f>IF(ISERROR(計算１!H7905),9999,計算１!H7905)</f>
        <v>32</v>
      </c>
      <c r="P339" s="1">
        <f>IF(ISERROR(計算１!H7906),9999,計算１!H7906)</f>
        <v>31</v>
      </c>
      <c r="Q339" s="1">
        <f>IF(ISERROR(計算１!H7907),9999,計算１!H7907)</f>
        <v>31</v>
      </c>
      <c r="R339" s="1">
        <f>IF(ISERROR(計算１!H7908),9999,計算１!H7908)</f>
        <v>30</v>
      </c>
      <c r="S339" s="1">
        <f>IF(ISERROR(計算１!H7909),9999,計算１!H7909)</f>
        <v>29</v>
      </c>
      <c r="T339" s="1">
        <f>IF(ISERROR(計算１!H7910),9999,計算１!H7910)</f>
        <v>29</v>
      </c>
      <c r="U339" s="1">
        <f>IF(ISERROR(計算１!H7911),9999,計算１!H7911)</f>
        <v>29</v>
      </c>
      <c r="V339" s="1">
        <f>IF(ISERROR(計算１!H7912),9999,計算１!H7912)</f>
        <v>29</v>
      </c>
      <c r="W339" s="1">
        <f>IF(ISERROR(計算１!H7913),9999,計算１!H7913)</f>
        <v>28</v>
      </c>
      <c r="X339" s="1">
        <f>IF(ISERROR(計算１!H7914),9999,計算１!H7914)</f>
        <v>28</v>
      </c>
      <c r="Y339" s="1">
        <f>IF(ISERROR(計算１!H7915),9999,計算１!H7915)</f>
        <v>29</v>
      </c>
      <c r="Z339" s="1">
        <f>IF(ISERROR(計算１!H7916),9999,計算１!H7916)</f>
        <v>29</v>
      </c>
      <c r="AA339" s="1">
        <f>IF(ISERROR(計算１!H7917),9999,計算１!H7917)</f>
        <v>29</v>
      </c>
      <c r="AB339" s="1">
        <f>IF(ISERROR(計算１!H7918),9999,計算１!H7918)</f>
        <v>30</v>
      </c>
      <c r="AC339" s="1">
        <f>IF(ISERROR(計算１!H7919),9999,計算１!H7919)</f>
        <v>30</v>
      </c>
      <c r="AD339" s="1">
        <f>IF(ISERROR(計算１!H7920),9999,計算１!H7920)</f>
        <v>30</v>
      </c>
      <c r="AE339" s="1">
        <f>IF(ISERROR(計算１!H7921),9999,計算１!H7921)</f>
        <v>30</v>
      </c>
    </row>
    <row r="340" spans="1:31" x14ac:dyDescent="0.55000000000000004">
      <c r="A340" s="1">
        <f>値貼り付け用シート!A340</f>
        <v>2026</v>
      </c>
      <c r="B340" s="2">
        <f>値貼り付け用シート!B340</f>
        <v>99999999</v>
      </c>
      <c r="C340" s="1">
        <f>値貼り付け用シート!C340</f>
        <v>999</v>
      </c>
      <c r="D340" s="3">
        <f>値貼り付け用シート!D340</f>
        <v>6</v>
      </c>
      <c r="E340" s="1" t="str">
        <f>値貼り付け用シート!E340</f>
        <v>PPB</v>
      </c>
      <c r="F340" s="3">
        <f>値貼り付け用シート!F340</f>
        <v>2</v>
      </c>
      <c r="G340" s="3">
        <f>値貼り付け用シート!G340</f>
        <v>24</v>
      </c>
      <c r="H340" s="1">
        <f>IF(ISERROR(計算１!H7922),9999,計算１!H7922)</f>
        <v>30</v>
      </c>
      <c r="I340" s="1">
        <f>IF(ISERROR(計算１!H7923),9999,計算１!H7923)</f>
        <v>29</v>
      </c>
      <c r="J340" s="1">
        <f>IF(ISERROR(計算１!H7924),9999,計算１!H7924)</f>
        <v>28</v>
      </c>
      <c r="K340" s="1">
        <f>IF(ISERROR(計算１!H7925),9999,計算１!H7925)</f>
        <v>28</v>
      </c>
      <c r="L340" s="1">
        <f>IF(ISERROR(計算１!H7926),9999,計算１!H7926)</f>
        <v>27</v>
      </c>
      <c r="M340" s="1">
        <f>IF(ISERROR(計算１!H7927),9999,計算１!H7927)</f>
        <v>27</v>
      </c>
      <c r="N340" s="1">
        <f>IF(ISERROR(計算１!H7928),9999,計算１!H7928)</f>
        <v>27</v>
      </c>
      <c r="O340" s="1">
        <f>IF(ISERROR(計算１!H7929),9999,計算１!H7929)</f>
        <v>27</v>
      </c>
      <c r="P340" s="1">
        <f>IF(ISERROR(計算１!H7930),9999,計算１!H7930)</f>
        <v>27</v>
      </c>
      <c r="Q340" s="1">
        <f>IF(ISERROR(計算１!H7931),9999,計算１!H7931)</f>
        <v>28</v>
      </c>
      <c r="R340" s="1">
        <f>IF(ISERROR(計算１!H7932),9999,計算１!H7932)</f>
        <v>29</v>
      </c>
      <c r="S340" s="1">
        <f>IF(ISERROR(計算１!H7933),9999,計算１!H7933)</f>
        <v>30</v>
      </c>
      <c r="T340" s="1">
        <f>IF(ISERROR(計算１!H7934),9999,計算１!H7934)</f>
        <v>31</v>
      </c>
      <c r="U340" s="1">
        <f>IF(ISERROR(計算１!H7935),9999,計算１!H7935)</f>
        <v>31</v>
      </c>
      <c r="V340" s="1">
        <f>IF(ISERROR(計算１!H7936),9999,計算１!H7936)</f>
        <v>32</v>
      </c>
      <c r="W340" s="1">
        <f>IF(ISERROR(計算１!H7937),9999,計算１!H7937)</f>
        <v>34</v>
      </c>
      <c r="X340" s="1">
        <f>IF(ISERROR(計算１!H7938),9999,計算１!H7938)</f>
        <v>35</v>
      </c>
      <c r="Y340" s="1">
        <f>IF(ISERROR(計算１!H7939),9999,計算１!H7939)</f>
        <v>35</v>
      </c>
      <c r="Z340" s="1">
        <f>IF(ISERROR(計算１!H7940),9999,計算１!H7940)</f>
        <v>35</v>
      </c>
      <c r="AA340" s="1">
        <f>IF(ISERROR(計算１!H7941),9999,計算１!H7941)</f>
        <v>36</v>
      </c>
      <c r="AB340" s="1">
        <f>IF(ISERROR(計算１!H7942),9999,計算１!H7942)</f>
        <v>35</v>
      </c>
      <c r="AC340" s="1">
        <f>IF(ISERROR(計算１!H7943),9999,計算１!H7943)</f>
        <v>34</v>
      </c>
      <c r="AD340" s="1">
        <f>IF(ISERROR(計算１!H7944),9999,計算１!H7944)</f>
        <v>33</v>
      </c>
      <c r="AE340" s="1">
        <f>IF(ISERROR(計算１!H7945),9999,計算１!H7945)</f>
        <v>31</v>
      </c>
    </row>
    <row r="341" spans="1:31" x14ac:dyDescent="0.55000000000000004">
      <c r="A341" s="1">
        <f>値貼り付け用シート!A341</f>
        <v>2026</v>
      </c>
      <c r="B341" s="2">
        <f>値貼り付け用シート!B341</f>
        <v>99999999</v>
      </c>
      <c r="C341" s="1">
        <f>値貼り付け用シート!C341</f>
        <v>999</v>
      </c>
      <c r="D341" s="3">
        <f>値貼り付け用シート!D341</f>
        <v>6</v>
      </c>
      <c r="E341" s="1" t="str">
        <f>値貼り付け用シート!E341</f>
        <v>PPB</v>
      </c>
      <c r="F341" s="3">
        <f>値貼り付け用シート!F341</f>
        <v>2</v>
      </c>
      <c r="G341" s="3">
        <f>値貼り付け用シート!G341</f>
        <v>25</v>
      </c>
      <c r="H341" s="1">
        <f>IF(ISERROR(計算１!H7946),9999,計算１!H7946)</f>
        <v>30</v>
      </c>
      <c r="I341" s="1">
        <f>IF(ISERROR(計算１!H7947),9999,計算１!H7947)</f>
        <v>29</v>
      </c>
      <c r="J341" s="1">
        <f>IF(ISERROR(計算１!H7948),9999,計算１!H7948)</f>
        <v>28</v>
      </c>
      <c r="K341" s="1">
        <f>IF(ISERROR(計算１!H7949),9999,計算１!H7949)</f>
        <v>27</v>
      </c>
      <c r="L341" s="1">
        <f>IF(ISERROR(計算１!H7950),9999,計算１!H7950)</f>
        <v>27</v>
      </c>
      <c r="M341" s="1">
        <f>IF(ISERROR(計算１!H7951),9999,計算１!H7951)</f>
        <v>26</v>
      </c>
      <c r="N341" s="1">
        <f>IF(ISERROR(計算１!H7952),9999,計算１!H7952)</f>
        <v>27</v>
      </c>
      <c r="O341" s="1">
        <f>IF(ISERROR(計算１!H7953),9999,計算１!H7953)</f>
        <v>27</v>
      </c>
      <c r="P341" s="1">
        <f>IF(ISERROR(計算１!H7954),9999,計算１!H7954)</f>
        <v>27</v>
      </c>
      <c r="Q341" s="1">
        <f>IF(ISERROR(計算１!H7955),9999,計算１!H7955)</f>
        <v>26</v>
      </c>
      <c r="R341" s="1">
        <f>IF(ISERROR(計算１!H7956),9999,計算１!H7956)</f>
        <v>26</v>
      </c>
      <c r="S341" s="1">
        <f>IF(ISERROR(計算１!H7957),9999,計算１!H7957)</f>
        <v>26</v>
      </c>
      <c r="T341" s="1">
        <f>IF(ISERROR(計算１!H7958),9999,計算１!H7958)</f>
        <v>26</v>
      </c>
      <c r="U341" s="1">
        <f>IF(ISERROR(計算１!H7959),9999,計算１!H7959)</f>
        <v>25</v>
      </c>
      <c r="V341" s="1">
        <f>IF(ISERROR(計算１!H7960),9999,計算１!H7960)</f>
        <v>25</v>
      </c>
      <c r="W341" s="1">
        <f>IF(ISERROR(計算１!H7961),9999,計算１!H7961)</f>
        <v>25</v>
      </c>
      <c r="X341" s="1">
        <f>IF(ISERROR(計算１!H7962),9999,計算１!H7962)</f>
        <v>25</v>
      </c>
      <c r="Y341" s="1">
        <f>IF(ISERROR(計算１!H7963),9999,計算１!H7963)</f>
        <v>25</v>
      </c>
      <c r="Z341" s="1">
        <f>IF(ISERROR(計算１!H7964),9999,計算１!H7964)</f>
        <v>25</v>
      </c>
      <c r="AA341" s="1">
        <f>IF(ISERROR(計算１!H7965),9999,計算１!H7965)</f>
        <v>25</v>
      </c>
      <c r="AB341" s="1">
        <f>IF(ISERROR(計算１!H7966),9999,計算１!H7966)</f>
        <v>25</v>
      </c>
      <c r="AC341" s="1">
        <f>IF(ISERROR(計算１!H7967),9999,計算１!H7967)</f>
        <v>26</v>
      </c>
      <c r="AD341" s="1">
        <f>IF(ISERROR(計算１!H7968),9999,計算１!H7968)</f>
        <v>27</v>
      </c>
      <c r="AE341" s="1">
        <f>IF(ISERROR(計算１!H7969),9999,計算１!H7969)</f>
        <v>28</v>
      </c>
    </row>
    <row r="342" spans="1:31" x14ac:dyDescent="0.55000000000000004">
      <c r="A342" s="1">
        <f>値貼り付け用シート!A342</f>
        <v>2026</v>
      </c>
      <c r="B342" s="2">
        <f>値貼り付け用シート!B342</f>
        <v>99999999</v>
      </c>
      <c r="C342" s="1">
        <f>値貼り付け用シート!C342</f>
        <v>999</v>
      </c>
      <c r="D342" s="3">
        <f>値貼り付け用シート!D342</f>
        <v>6</v>
      </c>
      <c r="E342" s="1" t="str">
        <f>値貼り付け用シート!E342</f>
        <v>PPB</v>
      </c>
      <c r="F342" s="3">
        <f>値貼り付け用シート!F342</f>
        <v>2</v>
      </c>
      <c r="G342" s="3">
        <f>値貼り付け用シート!G342</f>
        <v>26</v>
      </c>
      <c r="H342" s="1">
        <f>IF(ISERROR(計算１!H7970),9999,計算１!H7970)</f>
        <v>29</v>
      </c>
      <c r="I342" s="1">
        <f>IF(ISERROR(計算１!H7971),9999,計算１!H7971)</f>
        <v>29</v>
      </c>
      <c r="J342" s="1">
        <f>IF(ISERROR(計算１!H7972),9999,計算１!H7972)</f>
        <v>30</v>
      </c>
      <c r="K342" s="1">
        <f>IF(ISERROR(計算１!H7973),9999,計算１!H7973)</f>
        <v>30</v>
      </c>
      <c r="L342" s="1">
        <f>IF(ISERROR(計算１!H7974),9999,計算１!H7974)</f>
        <v>29</v>
      </c>
      <c r="M342" s="1">
        <f>IF(ISERROR(計算１!H7975),9999,計算１!H7975)</f>
        <v>28</v>
      </c>
      <c r="N342" s="1">
        <f>IF(ISERROR(計算１!H7976),9999,計算１!H7976)</f>
        <v>28</v>
      </c>
      <c r="O342" s="1">
        <f>IF(ISERROR(計算１!H7977),9999,計算１!H7977)</f>
        <v>28</v>
      </c>
      <c r="P342" s="1">
        <f>IF(ISERROR(計算１!H7978),9999,計算１!H7978)</f>
        <v>28</v>
      </c>
      <c r="Q342" s="1">
        <f>IF(ISERROR(計算１!H7979),9999,計算１!H7979)</f>
        <v>28</v>
      </c>
      <c r="R342" s="1">
        <f>IF(ISERROR(計算１!H7980),9999,計算１!H7980)</f>
        <v>29</v>
      </c>
      <c r="S342" s="1">
        <f>IF(ISERROR(計算１!H7981),9999,計算１!H7981)</f>
        <v>30</v>
      </c>
      <c r="T342" s="1">
        <f>IF(ISERROR(計算１!H7982),9999,計算１!H7982)</f>
        <v>32</v>
      </c>
      <c r="U342" s="1">
        <f>IF(ISERROR(計算１!H7983),9999,計算１!H7983)</f>
        <v>34</v>
      </c>
      <c r="V342" s="1">
        <f>IF(ISERROR(計算１!H7984),9999,計算１!H7984)</f>
        <v>35</v>
      </c>
      <c r="W342" s="1">
        <f>IF(ISERROR(計算１!H7985),9999,計算１!H7985)</f>
        <v>36</v>
      </c>
      <c r="X342" s="1">
        <f>IF(ISERROR(計算１!H7986),9999,計算１!H7986)</f>
        <v>36</v>
      </c>
      <c r="Y342" s="1">
        <f>IF(ISERROR(計算１!H7987),9999,計算１!H7987)</f>
        <v>37</v>
      </c>
      <c r="Z342" s="1">
        <f>IF(ISERROR(計算１!H7988),9999,計算１!H7988)</f>
        <v>37</v>
      </c>
      <c r="AA342" s="1">
        <f>IF(ISERROR(計算１!H7989),9999,計算１!H7989)</f>
        <v>37</v>
      </c>
      <c r="AB342" s="1">
        <f>IF(ISERROR(計算１!H7990),9999,計算１!H7990)</f>
        <v>37</v>
      </c>
      <c r="AC342" s="1">
        <f>IF(ISERROR(計算１!H7991),9999,計算１!H7991)</f>
        <v>36</v>
      </c>
      <c r="AD342" s="1">
        <f>IF(ISERROR(計算１!H7992),9999,計算１!H7992)</f>
        <v>36</v>
      </c>
      <c r="AE342" s="1">
        <f>IF(ISERROR(計算１!H7993),9999,計算１!H7993)</f>
        <v>35</v>
      </c>
    </row>
    <row r="343" spans="1:31" x14ac:dyDescent="0.55000000000000004">
      <c r="A343" s="1">
        <f>値貼り付け用シート!A343</f>
        <v>2026</v>
      </c>
      <c r="B343" s="2">
        <f>値貼り付け用シート!B343</f>
        <v>99999999</v>
      </c>
      <c r="C343" s="1">
        <f>値貼り付け用シート!C343</f>
        <v>999</v>
      </c>
      <c r="D343" s="3">
        <f>値貼り付け用シート!D343</f>
        <v>6</v>
      </c>
      <c r="E343" s="1" t="str">
        <f>値貼り付け用シート!E343</f>
        <v>PPB</v>
      </c>
      <c r="F343" s="3">
        <f>値貼り付け用シート!F343</f>
        <v>2</v>
      </c>
      <c r="G343" s="3">
        <f>値貼り付け用シート!G343</f>
        <v>27</v>
      </c>
      <c r="H343" s="1">
        <f>IF(ISERROR(計算１!H7994),9999,計算１!H7994)</f>
        <v>35</v>
      </c>
      <c r="I343" s="1">
        <f>IF(ISERROR(計算１!H7995),9999,計算１!H7995)</f>
        <v>34</v>
      </c>
      <c r="J343" s="1">
        <f>IF(ISERROR(計算１!H7996),9999,計算１!H7996)</f>
        <v>34</v>
      </c>
      <c r="K343" s="1">
        <f>IF(ISERROR(計算１!H7997),9999,計算１!H7997)</f>
        <v>34</v>
      </c>
      <c r="L343" s="1">
        <f>IF(ISERROR(計算１!H7998),9999,計算１!H7998)</f>
        <v>34</v>
      </c>
      <c r="M343" s="1">
        <f>IF(ISERROR(計算１!H7999),9999,計算１!H7999)</f>
        <v>35</v>
      </c>
      <c r="N343" s="1">
        <f>IF(ISERROR(計算１!H8000),9999,計算１!H8000)</f>
        <v>35</v>
      </c>
      <c r="O343" s="1">
        <f>IF(ISERROR(計算１!H8001),9999,計算１!H8001)</f>
        <v>36</v>
      </c>
      <c r="P343" s="1">
        <f>IF(ISERROR(計算１!H8002),9999,計算１!H8002)</f>
        <v>36</v>
      </c>
      <c r="Q343" s="1">
        <f>IF(ISERROR(計算１!H8003),9999,計算１!H8003)</f>
        <v>36</v>
      </c>
      <c r="R343" s="1">
        <f>IF(ISERROR(計算１!H8004),9999,計算１!H8004)</f>
        <v>37</v>
      </c>
      <c r="S343" s="1">
        <f>IF(ISERROR(計算１!H8005),9999,計算１!H8005)</f>
        <v>37</v>
      </c>
      <c r="T343" s="1">
        <f>IF(ISERROR(計算１!H8006),9999,計算１!H8006)</f>
        <v>9999</v>
      </c>
      <c r="U343" s="1">
        <f>IF(ISERROR(計算１!H8007),9999,計算１!H8007)</f>
        <v>9999</v>
      </c>
      <c r="V343" s="1">
        <f>IF(ISERROR(計算１!H8008),9999,計算１!H8008)</f>
        <v>9999</v>
      </c>
      <c r="W343" s="1">
        <f>IF(ISERROR(計算１!H8009),9999,計算１!H8009)</f>
        <v>9999</v>
      </c>
      <c r="X343" s="1">
        <f>IF(ISERROR(計算１!H8010),9999,計算１!H8010)</f>
        <v>9999</v>
      </c>
      <c r="Y343" s="1">
        <f>IF(ISERROR(計算１!H8011),9999,計算１!H8011)</f>
        <v>9999</v>
      </c>
      <c r="Z343" s="1">
        <f>IF(ISERROR(計算１!H8012),9999,計算１!H8012)</f>
        <v>9999</v>
      </c>
      <c r="AA343" s="1">
        <f>IF(ISERROR(計算１!H8013),9999,計算１!H8013)</f>
        <v>9999</v>
      </c>
      <c r="AB343" s="1">
        <f>IF(ISERROR(計算１!H8014),9999,計算１!H8014)</f>
        <v>36</v>
      </c>
      <c r="AC343" s="1">
        <f>IF(ISERROR(計算１!H8015),9999,計算１!H8015)</f>
        <v>36</v>
      </c>
      <c r="AD343" s="1">
        <f>IF(ISERROR(計算１!H8016),9999,計算１!H8016)</f>
        <v>36</v>
      </c>
      <c r="AE343" s="1">
        <f>IF(ISERROR(計算１!H8017),9999,計算１!H8017)</f>
        <v>37</v>
      </c>
    </row>
    <row r="344" spans="1:31" x14ac:dyDescent="0.55000000000000004">
      <c r="A344" s="1">
        <f>値貼り付け用シート!A344</f>
        <v>2026</v>
      </c>
      <c r="B344" s="2">
        <f>値貼り付け用シート!B344</f>
        <v>99999999</v>
      </c>
      <c r="C344" s="1">
        <f>値貼り付け用シート!C344</f>
        <v>999</v>
      </c>
      <c r="D344" s="3">
        <f>値貼り付け用シート!D344</f>
        <v>6</v>
      </c>
      <c r="E344" s="1" t="str">
        <f>値貼り付け用シート!E344</f>
        <v>PPB</v>
      </c>
      <c r="F344" s="3">
        <f>値貼り付け用シート!F344</f>
        <v>2</v>
      </c>
      <c r="G344" s="3">
        <f>値貼り付け用シート!G344</f>
        <v>28</v>
      </c>
      <c r="H344" s="1">
        <f>IF(ISERROR(計算１!H8018),9999,計算１!H8018)</f>
        <v>38</v>
      </c>
      <c r="I344" s="1">
        <f>IF(ISERROR(計算１!H8019),9999,計算１!H8019)</f>
        <v>38</v>
      </c>
      <c r="J344" s="1">
        <f>IF(ISERROR(計算１!H8020),9999,計算１!H8020)</f>
        <v>38</v>
      </c>
      <c r="K344" s="1">
        <f>IF(ISERROR(計算１!H8021),9999,計算１!H8021)</f>
        <v>38</v>
      </c>
      <c r="L344" s="1">
        <f>IF(ISERROR(計算１!H8022),9999,計算１!H8022)</f>
        <v>38</v>
      </c>
      <c r="M344" s="1">
        <f>IF(ISERROR(計算１!H8023),9999,計算１!H8023)</f>
        <v>38</v>
      </c>
      <c r="N344" s="1">
        <f>IF(ISERROR(計算１!H8024),9999,計算１!H8024)</f>
        <v>37</v>
      </c>
      <c r="O344" s="1">
        <f>IF(ISERROR(計算１!H8025),9999,計算１!H8025)</f>
        <v>36</v>
      </c>
      <c r="P344" s="1">
        <f>IF(ISERROR(計算１!H8026),9999,計算１!H8026)</f>
        <v>36</v>
      </c>
      <c r="Q344" s="1">
        <f>IF(ISERROR(計算１!H8027),9999,計算１!H8027)</f>
        <v>36</v>
      </c>
      <c r="R344" s="1">
        <f>IF(ISERROR(計算１!H8028),9999,計算１!H8028)</f>
        <v>35</v>
      </c>
      <c r="S344" s="1">
        <f>IF(ISERROR(計算１!H8029),9999,計算１!H8029)</f>
        <v>36</v>
      </c>
      <c r="T344" s="1">
        <f>IF(ISERROR(計算１!H8030),9999,計算１!H8030)</f>
        <v>36</v>
      </c>
      <c r="U344" s="1">
        <f>IF(ISERROR(計算１!H8031),9999,計算１!H8031)</f>
        <v>37</v>
      </c>
      <c r="V344" s="1">
        <f>IF(ISERROR(計算１!H8032),9999,計算１!H8032)</f>
        <v>38</v>
      </c>
      <c r="W344" s="1">
        <f>IF(ISERROR(計算１!H8033),9999,計算１!H8033)</f>
        <v>39</v>
      </c>
      <c r="X344" s="1">
        <f>IF(ISERROR(計算１!H8034),9999,計算１!H8034)</f>
        <v>39</v>
      </c>
      <c r="Y344" s="1">
        <f>IF(ISERROR(計算１!H8035),9999,計算１!H8035)</f>
        <v>39</v>
      </c>
      <c r="Z344" s="1">
        <f>IF(ISERROR(計算１!H8036),9999,計算１!H8036)</f>
        <v>39</v>
      </c>
      <c r="AA344" s="1">
        <f>IF(ISERROR(計算１!H8037),9999,計算１!H8037)</f>
        <v>39</v>
      </c>
      <c r="AB344" s="1">
        <f>IF(ISERROR(計算１!H8038),9999,計算１!H8038)</f>
        <v>39</v>
      </c>
      <c r="AC344" s="1">
        <f>IF(ISERROR(計算１!H8039),9999,計算１!H8039)</f>
        <v>38</v>
      </c>
      <c r="AD344" s="1">
        <f>IF(ISERROR(計算１!H8040),9999,計算１!H8040)</f>
        <v>38</v>
      </c>
      <c r="AE344" s="1">
        <f>IF(ISERROR(計算１!H8041),9999,計算１!H8041)</f>
        <v>37</v>
      </c>
    </row>
    <row r="345" spans="1:31" x14ac:dyDescent="0.55000000000000004">
      <c r="A345" s="1">
        <f>値貼り付け用シート!A345</f>
        <v>2026</v>
      </c>
      <c r="B345" s="2">
        <f>値貼り付け用シート!B345</f>
        <v>99999999</v>
      </c>
      <c r="C345" s="1">
        <f>値貼り付け用シート!C345</f>
        <v>999</v>
      </c>
      <c r="D345" s="3">
        <f>値貼り付け用シート!D345</f>
        <v>6</v>
      </c>
      <c r="E345" s="1" t="str">
        <f>値貼り付け用シート!E345</f>
        <v>PPB</v>
      </c>
      <c r="F345" s="3">
        <f>値貼り付け用シート!F345</f>
        <v>3</v>
      </c>
      <c r="G345" s="3">
        <f>値貼り付け用シート!G345</f>
        <v>1</v>
      </c>
      <c r="H345" s="1">
        <f>IF(ISERROR(計算１!H8042),9999,計算１!H8042)</f>
        <v>37</v>
      </c>
      <c r="I345" s="1">
        <f>IF(ISERROR(計算１!H8043),9999,計算１!H8043)</f>
        <v>36</v>
      </c>
      <c r="J345" s="1">
        <f>IF(ISERROR(計算１!H8044),9999,計算１!H8044)</f>
        <v>36</v>
      </c>
      <c r="K345" s="1">
        <f>IF(ISERROR(計算１!H8045),9999,計算１!H8045)</f>
        <v>36</v>
      </c>
      <c r="L345" s="1">
        <f>IF(ISERROR(計算１!H8046),9999,計算１!H8046)</f>
        <v>35</v>
      </c>
      <c r="M345" s="1">
        <f>IF(ISERROR(計算１!H8047),9999,計算１!H8047)</f>
        <v>33</v>
      </c>
      <c r="N345" s="1">
        <f>IF(ISERROR(計算１!H8048),9999,計算１!H8048)</f>
        <v>31</v>
      </c>
      <c r="O345" s="1">
        <f>IF(ISERROR(計算１!H8049),9999,計算１!H8049)</f>
        <v>28</v>
      </c>
      <c r="P345" s="1">
        <f>IF(ISERROR(計算１!H8050),9999,計算１!H8050)</f>
        <v>26</v>
      </c>
      <c r="Q345" s="1">
        <f>IF(ISERROR(計算１!H8051),9999,計算１!H8051)</f>
        <v>24</v>
      </c>
      <c r="R345" s="1">
        <f>IF(ISERROR(計算１!H8052),9999,計算１!H8052)</f>
        <v>22</v>
      </c>
      <c r="S345" s="1">
        <f>IF(ISERROR(計算１!H8053),9999,計算１!H8053)</f>
        <v>21</v>
      </c>
      <c r="T345" s="1">
        <f>IF(ISERROR(計算１!H8054),9999,計算１!H8054)</f>
        <v>20</v>
      </c>
      <c r="U345" s="1">
        <f>IF(ISERROR(計算１!H8055),9999,計算１!H8055)</f>
        <v>21</v>
      </c>
      <c r="V345" s="1">
        <f>IF(ISERROR(計算１!H8056),9999,計算１!H8056)</f>
        <v>23</v>
      </c>
      <c r="W345" s="1">
        <f>IF(ISERROR(計算１!H8057),9999,計算１!H8057)</f>
        <v>24</v>
      </c>
      <c r="X345" s="1">
        <f>IF(ISERROR(計算１!H8058),9999,計算１!H8058)</f>
        <v>26</v>
      </c>
      <c r="Y345" s="1">
        <f>IF(ISERROR(計算１!H8059),9999,計算１!H8059)</f>
        <v>28</v>
      </c>
      <c r="Z345" s="1">
        <f>IF(ISERROR(計算１!H8060),9999,計算１!H8060)</f>
        <v>29</v>
      </c>
      <c r="AA345" s="1">
        <f>IF(ISERROR(計算１!H8061),9999,計算１!H8061)</f>
        <v>29</v>
      </c>
      <c r="AB345" s="1">
        <f>IF(ISERROR(計算１!H8062),9999,計算１!H8062)</f>
        <v>27</v>
      </c>
      <c r="AC345" s="1">
        <f>IF(ISERROR(計算１!H8063),9999,計算１!H8063)</f>
        <v>25</v>
      </c>
      <c r="AD345" s="1">
        <f>IF(ISERROR(計算１!H8064),9999,計算１!H8064)</f>
        <v>25</v>
      </c>
      <c r="AE345" s="1">
        <f>IF(ISERROR(計算１!H8065),9999,計算１!H8065)</f>
        <v>24</v>
      </c>
    </row>
    <row r="346" spans="1:31" x14ac:dyDescent="0.55000000000000004">
      <c r="A346" s="1">
        <f>値貼り付け用シート!A346</f>
        <v>2026</v>
      </c>
      <c r="B346" s="2">
        <f>値貼り付け用シート!B346</f>
        <v>99999999</v>
      </c>
      <c r="C346" s="1">
        <f>値貼り付け用シート!C346</f>
        <v>999</v>
      </c>
      <c r="D346" s="3">
        <f>値貼り付け用シート!D346</f>
        <v>6</v>
      </c>
      <c r="E346" s="1" t="str">
        <f>値貼り付け用シート!E346</f>
        <v>PPB</v>
      </c>
      <c r="F346" s="3">
        <f>値貼り付け用シート!F346</f>
        <v>3</v>
      </c>
      <c r="G346" s="3">
        <f>値貼り付け用シート!G346</f>
        <v>2</v>
      </c>
      <c r="H346" s="1">
        <f>IF(ISERROR(計算１!H8066),9999,計算１!H8066)</f>
        <v>23</v>
      </c>
      <c r="I346" s="1">
        <f>IF(ISERROR(計算１!H8067),9999,計算１!H8067)</f>
        <v>24</v>
      </c>
      <c r="J346" s="1">
        <f>IF(ISERROR(計算１!H8068),9999,計算１!H8068)</f>
        <v>24</v>
      </c>
      <c r="K346" s="1">
        <f>IF(ISERROR(計算１!H8069),9999,計算１!H8069)</f>
        <v>24</v>
      </c>
      <c r="L346" s="1">
        <f>IF(ISERROR(計算１!H8070),9999,計算１!H8070)</f>
        <v>25</v>
      </c>
      <c r="M346" s="1">
        <f>IF(ISERROR(計算１!H8071),9999,計算１!H8071)</f>
        <v>27</v>
      </c>
      <c r="N346" s="1">
        <f>IF(ISERROR(計算１!H8072),9999,計算１!H8072)</f>
        <v>28</v>
      </c>
      <c r="O346" s="1">
        <f>IF(ISERROR(計算１!H8073),9999,計算１!H8073)</f>
        <v>28</v>
      </c>
      <c r="P346" s="1">
        <f>IF(ISERROR(計算１!H8074),9999,計算１!H8074)</f>
        <v>29</v>
      </c>
      <c r="Q346" s="1">
        <f>IF(ISERROR(計算１!H8075),9999,計算１!H8075)</f>
        <v>28</v>
      </c>
      <c r="R346" s="1">
        <f>IF(ISERROR(計算１!H8076),9999,計算１!H8076)</f>
        <v>29</v>
      </c>
      <c r="S346" s="1">
        <f>IF(ISERROR(計算１!H8077),9999,計算１!H8077)</f>
        <v>30</v>
      </c>
      <c r="T346" s="1">
        <f>IF(ISERROR(計算１!H8078),9999,計算１!H8078)</f>
        <v>31</v>
      </c>
      <c r="U346" s="1">
        <f>IF(ISERROR(計算１!H8079),9999,計算１!H8079)</f>
        <v>33</v>
      </c>
      <c r="V346" s="1">
        <f>IF(ISERROR(計算１!H8080),9999,計算１!H8080)</f>
        <v>34</v>
      </c>
      <c r="W346" s="1">
        <f>IF(ISERROR(計算１!H8081),9999,計算１!H8081)</f>
        <v>36</v>
      </c>
      <c r="X346" s="1">
        <f>IF(ISERROR(計算１!H8082),9999,計算１!H8082)</f>
        <v>38</v>
      </c>
      <c r="Y346" s="1">
        <f>IF(ISERROR(計算１!H8083),9999,計算１!H8083)</f>
        <v>40</v>
      </c>
      <c r="Z346" s="1">
        <f>IF(ISERROR(計算１!H8084),9999,計算１!H8084)</f>
        <v>40</v>
      </c>
      <c r="AA346" s="1">
        <f>IF(ISERROR(計算１!H8085),9999,計算１!H8085)</f>
        <v>39</v>
      </c>
      <c r="AB346" s="1">
        <f>IF(ISERROR(計算１!H8086),9999,計算１!H8086)</f>
        <v>37</v>
      </c>
      <c r="AC346" s="1">
        <f>IF(ISERROR(計算１!H8087),9999,計算１!H8087)</f>
        <v>33</v>
      </c>
      <c r="AD346" s="1">
        <f>IF(ISERROR(計算１!H8088),9999,計算１!H8088)</f>
        <v>32</v>
      </c>
      <c r="AE346" s="1">
        <f>IF(ISERROR(計算１!H8089),9999,計算１!H8089)</f>
        <v>30</v>
      </c>
    </row>
    <row r="347" spans="1:31" x14ac:dyDescent="0.55000000000000004">
      <c r="A347" s="1">
        <f>値貼り付け用シート!A347</f>
        <v>2026</v>
      </c>
      <c r="B347" s="2">
        <f>値貼り付け用シート!B347</f>
        <v>99999999</v>
      </c>
      <c r="C347" s="1">
        <f>値貼り付け用シート!C347</f>
        <v>999</v>
      </c>
      <c r="D347" s="3">
        <f>値貼り付け用シート!D347</f>
        <v>6</v>
      </c>
      <c r="E347" s="1" t="str">
        <f>値貼り付け用シート!E347</f>
        <v>PPB</v>
      </c>
      <c r="F347" s="3">
        <f>値貼り付け用シート!F347</f>
        <v>3</v>
      </c>
      <c r="G347" s="3">
        <f>値貼り付け用シート!G347</f>
        <v>3</v>
      </c>
      <c r="H347" s="1">
        <f>IF(ISERROR(計算１!H8090),9999,計算１!H8090)</f>
        <v>30</v>
      </c>
      <c r="I347" s="1">
        <f>IF(ISERROR(計算１!H8091),9999,計算１!H8091)</f>
        <v>30</v>
      </c>
      <c r="J347" s="1">
        <f>IF(ISERROR(計算１!H8092),9999,計算１!H8092)</f>
        <v>31</v>
      </c>
      <c r="K347" s="1">
        <f>IF(ISERROR(計算１!H8093),9999,計算１!H8093)</f>
        <v>33</v>
      </c>
      <c r="L347" s="1">
        <f>IF(ISERROR(計算１!H8094),9999,計算１!H8094)</f>
        <v>36</v>
      </c>
      <c r="M347" s="1">
        <f>IF(ISERROR(計算１!H8095),9999,計算１!H8095)</f>
        <v>40</v>
      </c>
      <c r="N347" s="1">
        <f>IF(ISERROR(計算１!H8096),9999,計算１!H8096)</f>
        <v>41</v>
      </c>
      <c r="O347" s="1">
        <f>IF(ISERROR(計算１!H8097),9999,計算１!H8097)</f>
        <v>42</v>
      </c>
      <c r="P347" s="1">
        <f>IF(ISERROR(計算１!H8098),9999,計算１!H8098)</f>
        <v>42</v>
      </c>
      <c r="Q347" s="1">
        <f>IF(ISERROR(計算１!H8099),9999,計算１!H8099)</f>
        <v>42</v>
      </c>
      <c r="R347" s="1">
        <f>IF(ISERROR(計算１!H8100),9999,計算１!H8100)</f>
        <v>42</v>
      </c>
      <c r="S347" s="1">
        <f>IF(ISERROR(計算１!H8101),9999,計算１!H8101)</f>
        <v>42</v>
      </c>
      <c r="T347" s="1">
        <f>IF(ISERROR(計算１!H8102),9999,計算１!H8102)</f>
        <v>42</v>
      </c>
      <c r="U347" s="1">
        <f>IF(ISERROR(計算１!H8103),9999,計算１!H8103)</f>
        <v>42</v>
      </c>
      <c r="V347" s="1">
        <f>IF(ISERROR(計算１!H8104),9999,計算１!H8104)</f>
        <v>42</v>
      </c>
      <c r="W347" s="1">
        <f>IF(ISERROR(計算１!H8105),9999,計算１!H8105)</f>
        <v>42</v>
      </c>
      <c r="X347" s="1">
        <f>IF(ISERROR(計算１!H8106),9999,計算１!H8106)</f>
        <v>42</v>
      </c>
      <c r="Y347" s="1">
        <f>IF(ISERROR(計算１!H8107),9999,計算１!H8107)</f>
        <v>42</v>
      </c>
      <c r="Z347" s="1">
        <f>IF(ISERROR(計算１!H8108),9999,計算１!H8108)</f>
        <v>42</v>
      </c>
      <c r="AA347" s="1">
        <f>IF(ISERROR(計算１!H8109),9999,計算１!H8109)</f>
        <v>42</v>
      </c>
      <c r="AB347" s="1">
        <f>IF(ISERROR(計算１!H8110),9999,計算１!H8110)</f>
        <v>42</v>
      </c>
      <c r="AC347" s="1">
        <f>IF(ISERROR(計算１!H8111),9999,計算１!H8111)</f>
        <v>41</v>
      </c>
      <c r="AD347" s="1">
        <f>IF(ISERROR(計算１!H8112),9999,計算１!H8112)</f>
        <v>41</v>
      </c>
      <c r="AE347" s="1">
        <f>IF(ISERROR(計算１!H8113),9999,計算１!H8113)</f>
        <v>40</v>
      </c>
    </row>
    <row r="348" spans="1:31" x14ac:dyDescent="0.55000000000000004">
      <c r="A348" s="1">
        <f>値貼り付け用シート!A348</f>
        <v>2026</v>
      </c>
      <c r="B348" s="2">
        <f>値貼り付け用シート!B348</f>
        <v>99999999</v>
      </c>
      <c r="C348" s="1">
        <f>値貼り付け用シート!C348</f>
        <v>999</v>
      </c>
      <c r="D348" s="3">
        <f>値貼り付け用シート!D348</f>
        <v>6</v>
      </c>
      <c r="E348" s="1" t="str">
        <f>値貼り付け用シート!E348</f>
        <v>PPB</v>
      </c>
      <c r="F348" s="3">
        <f>値貼り付け用シート!F348</f>
        <v>3</v>
      </c>
      <c r="G348" s="3">
        <f>値貼り付け用シート!G348</f>
        <v>4</v>
      </c>
      <c r="H348" s="1">
        <f>IF(ISERROR(計算１!H8114),9999,計算１!H8114)</f>
        <v>40</v>
      </c>
      <c r="I348" s="1">
        <f>IF(ISERROR(計算１!H8115),9999,計算１!H8115)</f>
        <v>39</v>
      </c>
      <c r="J348" s="1">
        <f>IF(ISERROR(計算１!H8116),9999,計算１!H8116)</f>
        <v>39</v>
      </c>
      <c r="K348" s="1">
        <f>IF(ISERROR(計算１!H8117),9999,計算１!H8117)</f>
        <v>38</v>
      </c>
      <c r="L348" s="1">
        <f>IF(ISERROR(計算１!H8118),9999,計算１!H8118)</f>
        <v>37</v>
      </c>
      <c r="M348" s="1">
        <f>IF(ISERROR(計算１!H8119),9999,計算１!H8119)</f>
        <v>37</v>
      </c>
      <c r="N348" s="1">
        <f>IF(ISERROR(計算１!H8120),9999,計算１!H8120)</f>
        <v>37</v>
      </c>
      <c r="O348" s="1">
        <f>IF(ISERROR(計算１!H8121),9999,計算１!H8121)</f>
        <v>36</v>
      </c>
      <c r="P348" s="1">
        <f>IF(ISERROR(計算１!H8122),9999,計算１!H8122)</f>
        <v>36</v>
      </c>
      <c r="Q348" s="1">
        <f>IF(ISERROR(計算１!H8123),9999,計算１!H8123)</f>
        <v>37</v>
      </c>
      <c r="R348" s="1">
        <f>IF(ISERROR(計算１!H8124),9999,計算１!H8124)</f>
        <v>36</v>
      </c>
      <c r="S348" s="1">
        <f>IF(ISERROR(計算１!H8125),9999,計算１!H8125)</f>
        <v>36</v>
      </c>
      <c r="T348" s="1">
        <f>IF(ISERROR(計算１!H8126),9999,計算１!H8126)</f>
        <v>36</v>
      </c>
      <c r="U348" s="1">
        <f>IF(ISERROR(計算１!H8127),9999,計算１!H8127)</f>
        <v>37</v>
      </c>
      <c r="V348" s="1">
        <f>IF(ISERROR(計算１!H8128),9999,計算１!H8128)</f>
        <v>39</v>
      </c>
      <c r="W348" s="1">
        <f>IF(ISERROR(計算１!H8129),9999,計算１!H8129)</f>
        <v>40</v>
      </c>
      <c r="X348" s="1">
        <f>IF(ISERROR(計算１!H8130),9999,計算１!H8130)</f>
        <v>41</v>
      </c>
      <c r="Y348" s="1">
        <f>IF(ISERROR(計算１!H8131),9999,計算１!H8131)</f>
        <v>42</v>
      </c>
      <c r="Z348" s="1">
        <f>IF(ISERROR(計算１!H8132),9999,計算１!H8132)</f>
        <v>43</v>
      </c>
      <c r="AA348" s="1">
        <f>IF(ISERROR(計算１!H8133),9999,計算１!H8133)</f>
        <v>43</v>
      </c>
      <c r="AB348" s="1">
        <f>IF(ISERROR(計算１!H8134),9999,計算１!H8134)</f>
        <v>42</v>
      </c>
      <c r="AC348" s="1">
        <f>IF(ISERROR(計算１!H8135),9999,計算１!H8135)</f>
        <v>42</v>
      </c>
      <c r="AD348" s="1">
        <f>IF(ISERROR(計算１!H8136),9999,計算１!H8136)</f>
        <v>42</v>
      </c>
      <c r="AE348" s="1">
        <f>IF(ISERROR(計算１!H8137),9999,計算１!H8137)</f>
        <v>41</v>
      </c>
    </row>
    <row r="349" spans="1:31" x14ac:dyDescent="0.55000000000000004">
      <c r="A349" s="1">
        <f>値貼り付け用シート!A349</f>
        <v>2026</v>
      </c>
      <c r="B349" s="2">
        <f>値貼り付け用シート!B349</f>
        <v>99999999</v>
      </c>
      <c r="C349" s="1">
        <f>値貼り付け用シート!C349</f>
        <v>999</v>
      </c>
      <c r="D349" s="3">
        <f>値貼り付け用シート!D349</f>
        <v>6</v>
      </c>
      <c r="E349" s="1" t="str">
        <f>値貼り付け用シート!E349</f>
        <v>PPB</v>
      </c>
      <c r="F349" s="3">
        <f>値貼り付け用シート!F349</f>
        <v>3</v>
      </c>
      <c r="G349" s="3">
        <f>値貼り付け用シート!G349</f>
        <v>5</v>
      </c>
      <c r="H349" s="1">
        <f>IF(ISERROR(計算１!H8138),9999,計算１!H8138)</f>
        <v>41</v>
      </c>
      <c r="I349" s="1">
        <f>IF(ISERROR(計算１!H8139),9999,計算１!H8139)</f>
        <v>41</v>
      </c>
      <c r="J349" s="1">
        <f>IF(ISERROR(計算１!H8140),9999,計算１!H8140)</f>
        <v>41</v>
      </c>
      <c r="K349" s="1">
        <f>IF(ISERROR(計算１!H8141),9999,計算１!H8141)</f>
        <v>41</v>
      </c>
      <c r="L349" s="1">
        <f>IF(ISERROR(計算１!H8142),9999,計算１!H8142)</f>
        <v>39</v>
      </c>
      <c r="M349" s="1">
        <f>IF(ISERROR(計算１!H8143),9999,計算１!H8143)</f>
        <v>37</v>
      </c>
      <c r="N349" s="1">
        <f>IF(ISERROR(計算１!H8144),9999,計算１!H8144)</f>
        <v>34</v>
      </c>
      <c r="O349" s="1">
        <f>IF(ISERROR(計算１!H8145),9999,計算１!H8145)</f>
        <v>30</v>
      </c>
      <c r="P349" s="1">
        <f>IF(ISERROR(計算１!H8146),9999,計算１!H8146)</f>
        <v>27</v>
      </c>
      <c r="Q349" s="1">
        <f>IF(ISERROR(計算１!H8147),9999,計算１!H8147)</f>
        <v>26</v>
      </c>
      <c r="R349" s="1">
        <f>IF(ISERROR(計算１!H8148),9999,計算１!H8148)</f>
        <v>24</v>
      </c>
      <c r="S349" s="1">
        <f>IF(ISERROR(計算１!H8149),9999,計算１!H8149)</f>
        <v>24</v>
      </c>
      <c r="T349" s="1">
        <f>IF(ISERROR(計算１!H8150),9999,計算１!H8150)</f>
        <v>25</v>
      </c>
      <c r="U349" s="1">
        <f>IF(ISERROR(計算１!H8151),9999,計算１!H8151)</f>
        <v>28</v>
      </c>
      <c r="V349" s="1">
        <f>IF(ISERROR(計算１!H8152),9999,計算１!H8152)</f>
        <v>31</v>
      </c>
      <c r="W349" s="1">
        <f>IF(ISERROR(計算１!H8153),9999,計算１!H8153)</f>
        <v>36</v>
      </c>
      <c r="X349" s="1">
        <f>IF(ISERROR(計算１!H8154),9999,計算１!H8154)</f>
        <v>41</v>
      </c>
      <c r="Y349" s="1">
        <f>IF(ISERROR(計算１!H8155),9999,計算１!H8155)</f>
        <v>43</v>
      </c>
      <c r="Z349" s="1">
        <f>IF(ISERROR(計算１!H8156),9999,計算１!H8156)</f>
        <v>45</v>
      </c>
      <c r="AA349" s="1">
        <f>IF(ISERROR(計算１!H8157),9999,計算１!H8157)</f>
        <v>47</v>
      </c>
      <c r="AB349" s="1">
        <f>IF(ISERROR(計算１!H8158),9999,計算１!H8158)</f>
        <v>48</v>
      </c>
      <c r="AC349" s="1">
        <f>IF(ISERROR(計算１!H8159),9999,計算１!H8159)</f>
        <v>48</v>
      </c>
      <c r="AD349" s="1">
        <f>IF(ISERROR(計算１!H8160),9999,計算１!H8160)</f>
        <v>48</v>
      </c>
      <c r="AE349" s="1">
        <f>IF(ISERROR(計算１!H8161),9999,計算１!H8161)</f>
        <v>46</v>
      </c>
    </row>
    <row r="350" spans="1:31" x14ac:dyDescent="0.55000000000000004">
      <c r="A350" s="1">
        <f>値貼り付け用シート!A350</f>
        <v>2026</v>
      </c>
      <c r="B350" s="2">
        <f>値貼り付け用シート!B350</f>
        <v>99999999</v>
      </c>
      <c r="C350" s="1">
        <f>値貼り付け用シート!C350</f>
        <v>999</v>
      </c>
      <c r="D350" s="3">
        <f>値貼り付け用シート!D350</f>
        <v>6</v>
      </c>
      <c r="E350" s="1" t="str">
        <f>値貼り付け用シート!E350</f>
        <v>PPB</v>
      </c>
      <c r="F350" s="3">
        <f>値貼り付け用シート!F350</f>
        <v>3</v>
      </c>
      <c r="G350" s="3">
        <f>値貼り付け用シート!G350</f>
        <v>6</v>
      </c>
      <c r="H350" s="1">
        <f>IF(ISERROR(計算１!H8162),9999,計算１!H8162)</f>
        <v>45</v>
      </c>
      <c r="I350" s="1">
        <f>IF(ISERROR(計算１!H8163),9999,計算１!H8163)</f>
        <v>43</v>
      </c>
      <c r="J350" s="1">
        <f>IF(ISERROR(計算１!H8164),9999,計算１!H8164)</f>
        <v>41</v>
      </c>
      <c r="K350" s="1">
        <f>IF(ISERROR(計算１!H8165),9999,計算１!H8165)</f>
        <v>40</v>
      </c>
      <c r="L350" s="1">
        <f>IF(ISERROR(計算１!H8166),9999,計算１!H8166)</f>
        <v>38</v>
      </c>
      <c r="M350" s="1">
        <f>IF(ISERROR(計算１!H8167),9999,計算１!H8167)</f>
        <v>36</v>
      </c>
      <c r="N350" s="1">
        <f>IF(ISERROR(計算１!H8168),9999,計算１!H8168)</f>
        <v>34</v>
      </c>
      <c r="O350" s="1">
        <f>IF(ISERROR(計算１!H8169),9999,計算１!H8169)</f>
        <v>31</v>
      </c>
      <c r="P350" s="1">
        <f>IF(ISERROR(計算１!H8170),9999,計算１!H8170)</f>
        <v>29</v>
      </c>
      <c r="Q350" s="1">
        <f>IF(ISERROR(計算１!H8171),9999,計算１!H8171)</f>
        <v>26</v>
      </c>
      <c r="R350" s="1">
        <f>IF(ISERROR(計算１!H8172),9999,計算１!H8172)</f>
        <v>25</v>
      </c>
      <c r="S350" s="1">
        <f>IF(ISERROR(計算１!H8173),9999,計算１!H8173)</f>
        <v>24</v>
      </c>
      <c r="T350" s="1">
        <f>IF(ISERROR(計算１!H8174),9999,計算１!H8174)</f>
        <v>24</v>
      </c>
      <c r="U350" s="1">
        <f>IF(ISERROR(計算１!H8175),9999,計算１!H8175)</f>
        <v>24</v>
      </c>
      <c r="V350" s="1">
        <f>IF(ISERROR(計算１!H8176),9999,計算１!H8176)</f>
        <v>24</v>
      </c>
      <c r="W350" s="1">
        <f>IF(ISERROR(計算１!H8177),9999,計算１!H8177)</f>
        <v>25</v>
      </c>
      <c r="X350" s="1">
        <f>IF(ISERROR(計算１!H8178),9999,計算１!H8178)</f>
        <v>26</v>
      </c>
      <c r="Y350" s="1">
        <f>IF(ISERROR(計算１!H8179),9999,計算１!H8179)</f>
        <v>27</v>
      </c>
      <c r="Z350" s="1">
        <f>IF(ISERROR(計算１!H8180),9999,計算１!H8180)</f>
        <v>28</v>
      </c>
      <c r="AA350" s="1">
        <f>IF(ISERROR(計算１!H8181),9999,計算１!H8181)</f>
        <v>29</v>
      </c>
      <c r="AB350" s="1">
        <f>IF(ISERROR(計算１!H8182),9999,計算１!H8182)</f>
        <v>30</v>
      </c>
      <c r="AC350" s="1">
        <f>IF(ISERROR(計算１!H8183),9999,計算１!H8183)</f>
        <v>32</v>
      </c>
      <c r="AD350" s="1">
        <f>IF(ISERROR(計算１!H8184),9999,計算１!H8184)</f>
        <v>33</v>
      </c>
      <c r="AE350" s="1">
        <f>IF(ISERROR(計算１!H8185),9999,計算１!H8185)</f>
        <v>34</v>
      </c>
    </row>
    <row r="351" spans="1:31" x14ac:dyDescent="0.55000000000000004">
      <c r="A351" s="1">
        <f>値貼り付け用シート!A351</f>
        <v>2026</v>
      </c>
      <c r="B351" s="2">
        <f>値貼り付け用シート!B351</f>
        <v>99999999</v>
      </c>
      <c r="C351" s="1">
        <f>値貼り付け用シート!C351</f>
        <v>999</v>
      </c>
      <c r="D351" s="3">
        <f>値貼り付け用シート!D351</f>
        <v>6</v>
      </c>
      <c r="E351" s="1" t="str">
        <f>値貼り付け用シート!E351</f>
        <v>PPB</v>
      </c>
      <c r="F351" s="3">
        <f>値貼り付け用シート!F351</f>
        <v>3</v>
      </c>
      <c r="G351" s="3">
        <f>値貼り付け用シート!G351</f>
        <v>7</v>
      </c>
      <c r="H351" s="1">
        <f>IF(ISERROR(計算１!H8186),9999,計算１!H8186)</f>
        <v>35</v>
      </c>
      <c r="I351" s="1">
        <f>IF(ISERROR(計算１!H8187),9999,計算１!H8187)</f>
        <v>36</v>
      </c>
      <c r="J351" s="1">
        <f>IF(ISERROR(計算１!H8188),9999,計算１!H8188)</f>
        <v>35</v>
      </c>
      <c r="K351" s="1">
        <f>IF(ISERROR(計算１!H8189),9999,計算１!H8189)</f>
        <v>35</v>
      </c>
      <c r="L351" s="1">
        <f>IF(ISERROR(計算１!H8190),9999,計算１!H8190)</f>
        <v>34</v>
      </c>
      <c r="M351" s="1">
        <f>IF(ISERROR(計算１!H8191),9999,計算１!H8191)</f>
        <v>33</v>
      </c>
      <c r="N351" s="1">
        <f>IF(ISERROR(計算１!H8192),9999,計算１!H8192)</f>
        <v>32</v>
      </c>
      <c r="O351" s="1">
        <f>IF(ISERROR(計算１!H8193),9999,計算１!H8193)</f>
        <v>30</v>
      </c>
      <c r="P351" s="1">
        <f>IF(ISERROR(計算１!H8194),9999,計算１!H8194)</f>
        <v>29</v>
      </c>
      <c r="Q351" s="1">
        <f>IF(ISERROR(計算１!H8195),9999,計算１!H8195)</f>
        <v>28</v>
      </c>
      <c r="R351" s="1">
        <f>IF(ISERROR(計算１!H8196),9999,計算１!H8196)</f>
        <v>28</v>
      </c>
      <c r="S351" s="1">
        <f>IF(ISERROR(計算１!H8197),9999,計算１!H8197)</f>
        <v>28</v>
      </c>
      <c r="T351" s="1">
        <f>IF(ISERROR(計算１!H8198),9999,計算１!H8198)</f>
        <v>28</v>
      </c>
      <c r="U351" s="1">
        <f>IF(ISERROR(計算１!H8199),9999,計算１!H8199)</f>
        <v>29</v>
      </c>
      <c r="V351" s="1">
        <f>IF(ISERROR(計算１!H8200),9999,計算１!H8200)</f>
        <v>31</v>
      </c>
      <c r="W351" s="1">
        <f>IF(ISERROR(計算１!H8201),9999,計算１!H8201)</f>
        <v>33</v>
      </c>
      <c r="X351" s="1">
        <f>IF(ISERROR(計算１!H8202),9999,計算１!H8202)</f>
        <v>36</v>
      </c>
      <c r="Y351" s="1">
        <f>IF(ISERROR(計算１!H8203),9999,計算１!H8203)</f>
        <v>37</v>
      </c>
      <c r="Z351" s="1">
        <f>IF(ISERROR(計算１!H8204),9999,計算１!H8204)</f>
        <v>37</v>
      </c>
      <c r="AA351" s="1">
        <f>IF(ISERROR(計算１!H8205),9999,計算１!H8205)</f>
        <v>37</v>
      </c>
      <c r="AB351" s="1">
        <f>IF(ISERROR(計算１!H8206),9999,計算１!H8206)</f>
        <v>38</v>
      </c>
      <c r="AC351" s="1">
        <f>IF(ISERROR(計算１!H8207),9999,計算１!H8207)</f>
        <v>39</v>
      </c>
      <c r="AD351" s="1">
        <f>IF(ISERROR(計算１!H8208),9999,計算１!H8208)</f>
        <v>39</v>
      </c>
      <c r="AE351" s="1">
        <f>IF(ISERROR(計算１!H8209),9999,計算１!H8209)</f>
        <v>39</v>
      </c>
    </row>
    <row r="352" spans="1:31" x14ac:dyDescent="0.55000000000000004">
      <c r="A352" s="1">
        <f>値貼り付け用シート!A352</f>
        <v>2026</v>
      </c>
      <c r="B352" s="2">
        <f>値貼り付け用シート!B352</f>
        <v>99999999</v>
      </c>
      <c r="C352" s="1">
        <f>値貼り付け用シート!C352</f>
        <v>999</v>
      </c>
      <c r="D352" s="3">
        <f>値貼り付け用シート!D352</f>
        <v>6</v>
      </c>
      <c r="E352" s="1" t="str">
        <f>値貼り付け用シート!E352</f>
        <v>PPB</v>
      </c>
      <c r="F352" s="3">
        <f>値貼り付け用シート!F352</f>
        <v>3</v>
      </c>
      <c r="G352" s="3">
        <f>値貼り付け用シート!G352</f>
        <v>8</v>
      </c>
      <c r="H352" s="1">
        <f>IF(ISERROR(計算１!H8210),9999,計算１!H8210)</f>
        <v>38</v>
      </c>
      <c r="I352" s="1">
        <f>IF(ISERROR(計算１!H8211),9999,計算１!H8211)</f>
        <v>39</v>
      </c>
      <c r="J352" s="1">
        <f>IF(ISERROR(計算１!H8212),9999,計算１!H8212)</f>
        <v>40</v>
      </c>
      <c r="K352" s="1">
        <f>IF(ISERROR(計算１!H8213),9999,計算１!H8213)</f>
        <v>42</v>
      </c>
      <c r="L352" s="1">
        <f>IF(ISERROR(計算１!H8214),9999,計算１!H8214)</f>
        <v>42</v>
      </c>
      <c r="M352" s="1">
        <f>IF(ISERROR(計算１!H8215),9999,計算１!H8215)</f>
        <v>41</v>
      </c>
      <c r="N352" s="1">
        <f>IF(ISERROR(計算１!H8216),9999,計算１!H8216)</f>
        <v>41</v>
      </c>
      <c r="O352" s="1">
        <f>IF(ISERROR(計算１!H8217),9999,計算１!H8217)</f>
        <v>40</v>
      </c>
      <c r="P352" s="1">
        <f>IF(ISERROR(計算１!H8218),9999,計算１!H8218)</f>
        <v>40</v>
      </c>
      <c r="Q352" s="1">
        <f>IF(ISERROR(計算１!H8219),9999,計算１!H8219)</f>
        <v>38</v>
      </c>
      <c r="R352" s="1">
        <f>IF(ISERROR(計算１!H8220),9999,計算１!H8220)</f>
        <v>37</v>
      </c>
      <c r="S352" s="1">
        <f>IF(ISERROR(計算１!H8221),9999,計算１!H8221)</f>
        <v>36</v>
      </c>
      <c r="T352" s="1">
        <f>IF(ISERROR(計算１!H8222),9999,計算１!H8222)</f>
        <v>36</v>
      </c>
      <c r="U352" s="1">
        <f>IF(ISERROR(計算１!H8223),9999,計算１!H8223)</f>
        <v>36</v>
      </c>
      <c r="V352" s="1">
        <f>IF(ISERROR(計算１!H8224),9999,計算１!H8224)</f>
        <v>36</v>
      </c>
      <c r="W352" s="1">
        <f>IF(ISERROR(計算１!H8225),9999,計算１!H8225)</f>
        <v>36</v>
      </c>
      <c r="X352" s="1">
        <f>IF(ISERROR(計算１!H8226),9999,計算１!H8226)</f>
        <v>37</v>
      </c>
      <c r="Y352" s="1">
        <f>IF(ISERROR(計算１!H8227),9999,計算１!H8227)</f>
        <v>38</v>
      </c>
      <c r="Z352" s="1">
        <f>IF(ISERROR(計算１!H8228),9999,計算１!H8228)</f>
        <v>39</v>
      </c>
      <c r="AA352" s="1">
        <f>IF(ISERROR(計算１!H8229),9999,計算１!H8229)</f>
        <v>40</v>
      </c>
      <c r="AB352" s="1">
        <f>IF(ISERROR(計算１!H8230),9999,計算１!H8230)</f>
        <v>41</v>
      </c>
      <c r="AC352" s="1">
        <f>IF(ISERROR(計算１!H8231),9999,計算１!H8231)</f>
        <v>42</v>
      </c>
      <c r="AD352" s="1">
        <f>IF(ISERROR(計算１!H8232),9999,計算１!H8232)</f>
        <v>42</v>
      </c>
      <c r="AE352" s="1">
        <f>IF(ISERROR(計算１!H8233),9999,計算１!H8233)</f>
        <v>43</v>
      </c>
    </row>
    <row r="353" spans="1:31" x14ac:dyDescent="0.55000000000000004">
      <c r="A353" s="1">
        <f>値貼り付け用シート!A353</f>
        <v>2026</v>
      </c>
      <c r="B353" s="2">
        <f>値貼り付け用シート!B353</f>
        <v>99999999</v>
      </c>
      <c r="C353" s="1">
        <f>値貼り付け用シート!C353</f>
        <v>999</v>
      </c>
      <c r="D353" s="3">
        <f>値貼り付け用シート!D353</f>
        <v>6</v>
      </c>
      <c r="E353" s="1" t="str">
        <f>値貼り付け用シート!E353</f>
        <v>PPB</v>
      </c>
      <c r="F353" s="3">
        <f>値貼り付け用シート!F353</f>
        <v>3</v>
      </c>
      <c r="G353" s="3">
        <f>値貼り付け用シート!G353</f>
        <v>9</v>
      </c>
      <c r="H353" s="1">
        <f>IF(ISERROR(計算１!H8234),9999,計算１!H8234)</f>
        <v>43</v>
      </c>
      <c r="I353" s="1">
        <f>IF(ISERROR(計算１!H8235),9999,計算１!H8235)</f>
        <v>43</v>
      </c>
      <c r="J353" s="1">
        <f>IF(ISERROR(計算１!H8236),9999,計算１!H8236)</f>
        <v>43</v>
      </c>
      <c r="K353" s="1">
        <f>IF(ISERROR(計算１!H8237),9999,計算１!H8237)</f>
        <v>42</v>
      </c>
      <c r="L353" s="1">
        <f>IF(ISERROR(計算１!H8238),9999,計算１!H8238)</f>
        <v>41</v>
      </c>
      <c r="M353" s="1">
        <f>IF(ISERROR(計算１!H8239),9999,計算１!H8239)</f>
        <v>40</v>
      </c>
      <c r="N353" s="1">
        <f>IF(ISERROR(計算１!H8240),9999,計算１!H8240)</f>
        <v>38</v>
      </c>
      <c r="O353" s="1">
        <f>IF(ISERROR(計算１!H8241),9999,計算１!H8241)</f>
        <v>36</v>
      </c>
      <c r="P353" s="1">
        <f>IF(ISERROR(計算１!H8242),9999,計算１!H8242)</f>
        <v>34</v>
      </c>
      <c r="Q353" s="1">
        <f>IF(ISERROR(計算１!H8243),9999,計算１!H8243)</f>
        <v>31</v>
      </c>
      <c r="R353" s="1">
        <f>IF(ISERROR(計算１!H8244),9999,計算１!H8244)</f>
        <v>30</v>
      </c>
      <c r="S353" s="1">
        <f>IF(ISERROR(計算１!H8245),9999,計算１!H8245)</f>
        <v>29</v>
      </c>
      <c r="T353" s="1">
        <f>IF(ISERROR(計算１!H8246),9999,計算１!H8246)</f>
        <v>29</v>
      </c>
      <c r="U353" s="1">
        <f>IF(ISERROR(計算１!H8247),9999,計算１!H8247)</f>
        <v>30</v>
      </c>
      <c r="V353" s="1">
        <f>IF(ISERROR(計算１!H8248),9999,計算１!H8248)</f>
        <v>31</v>
      </c>
      <c r="W353" s="1">
        <f>IF(ISERROR(計算１!H8249),9999,計算１!H8249)</f>
        <v>33</v>
      </c>
      <c r="X353" s="1">
        <f>IF(ISERROR(計算１!H8250),9999,計算１!H8250)</f>
        <v>34</v>
      </c>
      <c r="Y353" s="1">
        <f>IF(ISERROR(計算１!H8251),9999,計算１!H8251)</f>
        <v>36</v>
      </c>
      <c r="Z353" s="1">
        <f>IF(ISERROR(計算１!H8252),9999,計算１!H8252)</f>
        <v>36</v>
      </c>
      <c r="AA353" s="1">
        <f>IF(ISERROR(計算１!H8253),9999,計算１!H8253)</f>
        <v>36</v>
      </c>
      <c r="AB353" s="1">
        <f>IF(ISERROR(計算１!H8254),9999,計算１!H8254)</f>
        <v>36</v>
      </c>
      <c r="AC353" s="1">
        <f>IF(ISERROR(計算１!H8255),9999,計算１!H8255)</f>
        <v>36</v>
      </c>
      <c r="AD353" s="1">
        <f>IF(ISERROR(計算１!H8256),9999,計算１!H8256)</f>
        <v>35</v>
      </c>
      <c r="AE353" s="1">
        <f>IF(ISERROR(計算１!H8257),9999,計算１!H8257)</f>
        <v>32</v>
      </c>
    </row>
    <row r="354" spans="1:31" x14ac:dyDescent="0.55000000000000004">
      <c r="A354" s="1">
        <f>値貼り付け用シート!A354</f>
        <v>2026</v>
      </c>
      <c r="B354" s="2">
        <f>値貼り付け用シート!B354</f>
        <v>99999999</v>
      </c>
      <c r="C354" s="1">
        <f>値貼り付け用シート!C354</f>
        <v>999</v>
      </c>
      <c r="D354" s="3">
        <f>値貼り付け用シート!D354</f>
        <v>6</v>
      </c>
      <c r="E354" s="1" t="str">
        <f>値貼り付け用シート!E354</f>
        <v>PPB</v>
      </c>
      <c r="F354" s="3">
        <f>値貼り付け用シート!F354</f>
        <v>3</v>
      </c>
      <c r="G354" s="3">
        <f>値貼り付け用シート!G354</f>
        <v>10</v>
      </c>
      <c r="H354" s="1">
        <f>IF(ISERROR(計算１!H8258),9999,計算１!H8258)</f>
        <v>30</v>
      </c>
      <c r="I354" s="1">
        <f>IF(ISERROR(計算１!H8259),9999,計算１!H8259)</f>
        <v>28</v>
      </c>
      <c r="J354" s="1">
        <f>IF(ISERROR(計算１!H8260),9999,計算１!H8260)</f>
        <v>25</v>
      </c>
      <c r="K354" s="1">
        <f>IF(ISERROR(計算１!H8261),9999,計算１!H8261)</f>
        <v>23</v>
      </c>
      <c r="L354" s="1">
        <f>IF(ISERROR(計算１!H8262),9999,計算１!H8262)</f>
        <v>20</v>
      </c>
      <c r="M354" s="1">
        <f>IF(ISERROR(計算１!H8263),9999,計算１!H8263)</f>
        <v>18</v>
      </c>
      <c r="N354" s="1">
        <f>IF(ISERROR(計算１!H8264),9999,計算１!H8264)</f>
        <v>16</v>
      </c>
      <c r="O354" s="1">
        <f>IF(ISERROR(計算１!H8265),9999,計算１!H8265)</f>
        <v>16</v>
      </c>
      <c r="P354" s="1">
        <f>IF(ISERROR(計算１!H8266),9999,計算１!H8266)</f>
        <v>18</v>
      </c>
      <c r="Q354" s="1">
        <f>IF(ISERROR(計算１!H8267),9999,計算１!H8267)</f>
        <v>22</v>
      </c>
      <c r="R354" s="1">
        <f>IF(ISERROR(計算１!H8268),9999,計算１!H8268)</f>
        <v>26</v>
      </c>
      <c r="S354" s="1">
        <f>IF(ISERROR(計算１!H8269),9999,計算１!H8269)</f>
        <v>30</v>
      </c>
      <c r="T354" s="1">
        <f>IF(ISERROR(計算１!H8270),9999,計算１!H8270)</f>
        <v>34</v>
      </c>
      <c r="U354" s="1">
        <f>IF(ISERROR(計算１!H8271),9999,計算１!H8271)</f>
        <v>37</v>
      </c>
      <c r="V354" s="1">
        <f>IF(ISERROR(計算１!H8272),9999,計算１!H8272)</f>
        <v>41</v>
      </c>
      <c r="W354" s="1">
        <f>IF(ISERROR(計算１!H8273),9999,計算１!H8273)</f>
        <v>44</v>
      </c>
      <c r="X354" s="1">
        <f>IF(ISERROR(計算１!H8274),9999,計算１!H8274)</f>
        <v>45</v>
      </c>
      <c r="Y354" s="1">
        <f>IF(ISERROR(計算１!H8275),9999,計算１!H8275)</f>
        <v>46</v>
      </c>
      <c r="Z354" s="1">
        <f>IF(ISERROR(計算１!H8276),9999,計算１!H8276)</f>
        <v>46</v>
      </c>
      <c r="AA354" s="1">
        <f>IF(ISERROR(計算１!H8277),9999,計算１!H8277)</f>
        <v>46</v>
      </c>
      <c r="AB354" s="1">
        <f>IF(ISERROR(計算１!H8278),9999,計算１!H8278)</f>
        <v>46</v>
      </c>
      <c r="AC354" s="1">
        <f>IF(ISERROR(計算１!H8279),9999,計算１!H8279)</f>
        <v>45</v>
      </c>
      <c r="AD354" s="1">
        <f>IF(ISERROR(計算１!H8280),9999,計算１!H8280)</f>
        <v>44</v>
      </c>
      <c r="AE354" s="1">
        <f>IF(ISERROR(計算１!H8281),9999,計算１!H8281)</f>
        <v>44</v>
      </c>
    </row>
    <row r="355" spans="1:31" x14ac:dyDescent="0.55000000000000004">
      <c r="A355" s="1">
        <f>値貼り付け用シート!A355</f>
        <v>2026</v>
      </c>
      <c r="B355" s="2">
        <f>値貼り付け用シート!B355</f>
        <v>99999999</v>
      </c>
      <c r="C355" s="1">
        <f>値貼り付け用シート!C355</f>
        <v>999</v>
      </c>
      <c r="D355" s="3">
        <f>値貼り付け用シート!D355</f>
        <v>6</v>
      </c>
      <c r="E355" s="1" t="str">
        <f>値貼り付け用シート!E355</f>
        <v>PPB</v>
      </c>
      <c r="F355" s="3">
        <f>値貼り付け用シート!F355</f>
        <v>3</v>
      </c>
      <c r="G355" s="3">
        <f>値貼り付け用シート!G355</f>
        <v>11</v>
      </c>
      <c r="H355" s="1">
        <f>IF(ISERROR(計算１!H8282),9999,計算１!H8282)</f>
        <v>43</v>
      </c>
      <c r="I355" s="1">
        <f>IF(ISERROR(計算１!H8283),9999,計算１!H8283)</f>
        <v>42</v>
      </c>
      <c r="J355" s="1">
        <f>IF(ISERROR(計算１!H8284),9999,計算１!H8284)</f>
        <v>42</v>
      </c>
      <c r="K355" s="1">
        <f>IF(ISERROR(計算１!H8285),9999,計算１!H8285)</f>
        <v>41</v>
      </c>
      <c r="L355" s="1">
        <f>IF(ISERROR(計算１!H8286),9999,計算１!H8286)</f>
        <v>40</v>
      </c>
      <c r="M355" s="1">
        <f>IF(ISERROR(計算１!H8287),9999,計算１!H8287)</f>
        <v>39</v>
      </c>
      <c r="N355" s="1">
        <f>IF(ISERROR(計算１!H8288),9999,計算１!H8288)</f>
        <v>38</v>
      </c>
      <c r="O355" s="1">
        <f>IF(ISERROR(計算１!H8289),9999,計算１!H8289)</f>
        <v>37</v>
      </c>
      <c r="P355" s="1">
        <f>IF(ISERROR(計算１!H8290),9999,計算１!H8290)</f>
        <v>37</v>
      </c>
      <c r="Q355" s="1">
        <f>IF(ISERROR(計算１!H8291),9999,計算１!H8291)</f>
        <v>37</v>
      </c>
      <c r="R355" s="1">
        <f>IF(ISERROR(計算１!H8292),9999,計算１!H8292)</f>
        <v>38</v>
      </c>
      <c r="S355" s="1">
        <f>IF(ISERROR(計算１!H8293),9999,計算１!H8293)</f>
        <v>39</v>
      </c>
      <c r="T355" s="1">
        <f>IF(ISERROR(計算１!H8294),9999,計算１!H8294)</f>
        <v>40</v>
      </c>
      <c r="U355" s="1">
        <f>IF(ISERROR(計算１!H8295),9999,計算１!H8295)</f>
        <v>41</v>
      </c>
      <c r="V355" s="1">
        <f>IF(ISERROR(計算１!H8296),9999,計算１!H8296)</f>
        <v>43</v>
      </c>
      <c r="W355" s="1">
        <f>IF(ISERROR(計算１!H8297),9999,計算１!H8297)</f>
        <v>45</v>
      </c>
      <c r="X355" s="1">
        <f>IF(ISERROR(計算１!H8298),9999,計算１!H8298)</f>
        <v>46</v>
      </c>
      <c r="Y355" s="1">
        <f>IF(ISERROR(計算１!H8299),9999,計算１!H8299)</f>
        <v>47</v>
      </c>
      <c r="Z355" s="1">
        <f>IF(ISERROR(計算１!H8300),9999,計算１!H8300)</f>
        <v>46</v>
      </c>
      <c r="AA355" s="1">
        <f>IF(ISERROR(計算１!H8301),9999,計算１!H8301)</f>
        <v>46</v>
      </c>
      <c r="AB355" s="1">
        <f>IF(ISERROR(計算１!H8302),9999,計算１!H8302)</f>
        <v>45</v>
      </c>
      <c r="AC355" s="1">
        <f>IF(ISERROR(計算１!H8303),9999,計算１!H8303)</f>
        <v>44</v>
      </c>
      <c r="AD355" s="1">
        <f>IF(ISERROR(計算１!H8304),9999,計算１!H8304)</f>
        <v>42</v>
      </c>
      <c r="AE355" s="1">
        <f>IF(ISERROR(計算１!H8305),9999,計算１!H8305)</f>
        <v>41</v>
      </c>
    </row>
    <row r="356" spans="1:31" x14ac:dyDescent="0.55000000000000004">
      <c r="A356" s="1">
        <f>値貼り付け用シート!A356</f>
        <v>2026</v>
      </c>
      <c r="B356" s="2">
        <f>値貼り付け用シート!B356</f>
        <v>99999999</v>
      </c>
      <c r="C356" s="1">
        <f>値貼り付け用シート!C356</f>
        <v>999</v>
      </c>
      <c r="D356" s="3">
        <f>値貼り付け用シート!D356</f>
        <v>6</v>
      </c>
      <c r="E356" s="1" t="str">
        <f>値貼り付け用シート!E356</f>
        <v>PPB</v>
      </c>
      <c r="F356" s="3">
        <f>値貼り付け用シート!F356</f>
        <v>3</v>
      </c>
      <c r="G356" s="3">
        <f>値貼り付け用シート!G356</f>
        <v>12</v>
      </c>
      <c r="H356" s="1">
        <f>IF(ISERROR(計算１!H8306),9999,計算１!H8306)</f>
        <v>40</v>
      </c>
      <c r="I356" s="1">
        <f>IF(ISERROR(計算１!H8307),9999,計算１!H8307)</f>
        <v>40</v>
      </c>
      <c r="J356" s="1">
        <f>IF(ISERROR(計算１!H8308),9999,計算１!H8308)</f>
        <v>39</v>
      </c>
      <c r="K356" s="1">
        <f>IF(ISERROR(計算１!H8309),9999,計算１!H8309)</f>
        <v>39</v>
      </c>
      <c r="L356" s="1">
        <f>IF(ISERROR(計算１!H8310),9999,計算１!H8310)</f>
        <v>38</v>
      </c>
      <c r="M356" s="1">
        <f>IF(ISERROR(計算１!H8311),9999,計算１!H8311)</f>
        <v>37</v>
      </c>
      <c r="N356" s="1">
        <f>IF(ISERROR(計算１!H8312),9999,計算１!H8312)</f>
        <v>37</v>
      </c>
      <c r="O356" s="1">
        <f>IF(ISERROR(計算１!H8313),9999,計算１!H8313)</f>
        <v>35</v>
      </c>
      <c r="P356" s="1">
        <f>IF(ISERROR(計算１!H8314),9999,計算１!H8314)</f>
        <v>33</v>
      </c>
      <c r="Q356" s="1">
        <f>IF(ISERROR(計算１!H8315),9999,計算１!H8315)</f>
        <v>31</v>
      </c>
      <c r="R356" s="1">
        <f>IF(ISERROR(計算１!H8316),9999,計算１!H8316)</f>
        <v>30</v>
      </c>
      <c r="S356" s="1">
        <f>IF(ISERROR(計算１!H8317),9999,計算１!H8317)</f>
        <v>29</v>
      </c>
      <c r="T356" s="1">
        <f>IF(ISERROR(計算１!H8318),9999,計算１!H8318)</f>
        <v>28</v>
      </c>
      <c r="U356" s="1">
        <f>IF(ISERROR(計算１!H8319),9999,計算１!H8319)</f>
        <v>27</v>
      </c>
      <c r="V356" s="1">
        <f>IF(ISERROR(計算１!H8320),9999,計算１!H8320)</f>
        <v>28</v>
      </c>
      <c r="W356" s="1">
        <f>IF(ISERROR(計算１!H8321),9999,計算１!H8321)</f>
        <v>30</v>
      </c>
      <c r="X356" s="1">
        <f>IF(ISERROR(計算１!H8322),9999,計算１!H8322)</f>
        <v>31</v>
      </c>
      <c r="Y356" s="1">
        <f>IF(ISERROR(計算１!H8323),9999,計算１!H8323)</f>
        <v>33</v>
      </c>
      <c r="Z356" s="1">
        <f>IF(ISERROR(計算１!H8324),9999,計算１!H8324)</f>
        <v>34</v>
      </c>
      <c r="AA356" s="1">
        <f>IF(ISERROR(計算１!H8325),9999,計算１!H8325)</f>
        <v>34</v>
      </c>
      <c r="AB356" s="1">
        <f>IF(ISERROR(計算１!H8326),9999,計算１!H8326)</f>
        <v>35</v>
      </c>
      <c r="AC356" s="1">
        <f>IF(ISERROR(計算１!H8327),9999,計算１!H8327)</f>
        <v>35</v>
      </c>
      <c r="AD356" s="1">
        <f>IF(ISERROR(計算１!H8328),9999,計算１!H8328)</f>
        <v>36</v>
      </c>
      <c r="AE356" s="1">
        <f>IF(ISERROR(計算１!H8329),9999,計算１!H8329)</f>
        <v>35</v>
      </c>
    </row>
    <row r="357" spans="1:31" x14ac:dyDescent="0.55000000000000004">
      <c r="A357" s="1">
        <f>値貼り付け用シート!A357</f>
        <v>2026</v>
      </c>
      <c r="B357" s="2">
        <f>値貼り付け用シート!B357</f>
        <v>99999999</v>
      </c>
      <c r="C357" s="1">
        <f>値貼り付け用シート!C357</f>
        <v>999</v>
      </c>
      <c r="D357" s="3">
        <f>値貼り付け用シート!D357</f>
        <v>6</v>
      </c>
      <c r="E357" s="1" t="str">
        <f>値貼り付け用シート!E357</f>
        <v>PPB</v>
      </c>
      <c r="F357" s="3">
        <f>値貼り付け用シート!F357</f>
        <v>3</v>
      </c>
      <c r="G357" s="3">
        <f>値貼り付け用シート!G357</f>
        <v>13</v>
      </c>
      <c r="H357" s="1">
        <f>IF(ISERROR(計算１!H8330),9999,計算１!H8330)</f>
        <v>32</v>
      </c>
      <c r="I357" s="1">
        <f>IF(ISERROR(計算１!H8331),9999,計算１!H8331)</f>
        <v>30</v>
      </c>
      <c r="J357" s="1">
        <f>IF(ISERROR(計算１!H8332),9999,計算１!H8332)</f>
        <v>28</v>
      </c>
      <c r="K357" s="1">
        <f>IF(ISERROR(計算１!H8333),9999,計算１!H8333)</f>
        <v>27</v>
      </c>
      <c r="L357" s="1">
        <f>IF(ISERROR(計算１!H8334),9999,計算１!H8334)</f>
        <v>25</v>
      </c>
      <c r="M357" s="1">
        <f>IF(ISERROR(計算１!H8335),9999,計算１!H8335)</f>
        <v>23</v>
      </c>
      <c r="N357" s="1">
        <f>IF(ISERROR(計算１!H8336),9999,計算１!H8336)</f>
        <v>19</v>
      </c>
      <c r="O357" s="1">
        <f>IF(ISERROR(計算１!H8337),9999,計算１!H8337)</f>
        <v>16</v>
      </c>
      <c r="P357" s="1">
        <f>IF(ISERROR(計算１!H8338),9999,計算１!H8338)</f>
        <v>15</v>
      </c>
      <c r="Q357" s="1">
        <f>IF(ISERROR(計算１!H8339),9999,計算１!H8339)</f>
        <v>14</v>
      </c>
      <c r="R357" s="1">
        <f>IF(ISERROR(計算１!H8340),9999,計算１!H8340)</f>
        <v>12</v>
      </c>
      <c r="S357" s="1">
        <f>IF(ISERROR(計算１!H8341),9999,計算１!H8341)</f>
        <v>11</v>
      </c>
      <c r="T357" s="1">
        <f>IF(ISERROR(計算１!H8342),9999,計算１!H8342)</f>
        <v>9999</v>
      </c>
      <c r="U357" s="1">
        <f>IF(ISERROR(計算１!H8343),9999,計算１!H8343)</f>
        <v>9999</v>
      </c>
      <c r="V357" s="1">
        <f>IF(ISERROR(計算１!H8344),9999,計算１!H8344)</f>
        <v>9999</v>
      </c>
      <c r="W357" s="1">
        <f>IF(ISERROR(計算１!H8345),9999,計算１!H8345)</f>
        <v>9999</v>
      </c>
      <c r="X357" s="1">
        <f>IF(ISERROR(計算１!H8346),9999,計算１!H8346)</f>
        <v>9999</v>
      </c>
      <c r="Y357" s="1">
        <f>IF(ISERROR(計算１!H8347),9999,計算１!H8347)</f>
        <v>9999</v>
      </c>
      <c r="Z357" s="1">
        <f>IF(ISERROR(計算１!H8348),9999,計算１!H8348)</f>
        <v>9999</v>
      </c>
      <c r="AA357" s="1">
        <f>IF(ISERROR(計算１!H8349),9999,計算１!H8349)</f>
        <v>12</v>
      </c>
      <c r="AB357" s="1">
        <f>IF(ISERROR(計算１!H8350),9999,計算１!H8350)</f>
        <v>15</v>
      </c>
      <c r="AC357" s="1">
        <f>IF(ISERROR(計算１!H8351),9999,計算１!H8351)</f>
        <v>17</v>
      </c>
      <c r="AD357" s="1">
        <f>IF(ISERROR(計算１!H8352),9999,計算１!H8352)</f>
        <v>21</v>
      </c>
      <c r="AE357" s="1">
        <f>IF(ISERROR(計算１!H8353),9999,計算１!H8353)</f>
        <v>25</v>
      </c>
    </row>
    <row r="358" spans="1:31" x14ac:dyDescent="0.55000000000000004">
      <c r="A358" s="1">
        <f>値貼り付け用シート!A358</f>
        <v>2026</v>
      </c>
      <c r="B358" s="2">
        <f>値貼り付け用シート!B358</f>
        <v>99999999</v>
      </c>
      <c r="C358" s="1">
        <f>値貼り付け用シート!C358</f>
        <v>999</v>
      </c>
      <c r="D358" s="3">
        <f>値貼り付け用シート!D358</f>
        <v>6</v>
      </c>
      <c r="E358" s="1" t="str">
        <f>値貼り付け用シート!E358</f>
        <v>PPB</v>
      </c>
      <c r="F358" s="3">
        <f>値貼り付け用シート!F358</f>
        <v>3</v>
      </c>
      <c r="G358" s="3">
        <f>値貼り付け用シート!G358</f>
        <v>14</v>
      </c>
      <c r="H358" s="1">
        <f>IF(ISERROR(計算１!H8354),9999,計算１!H8354)</f>
        <v>28</v>
      </c>
      <c r="I358" s="1">
        <f>IF(ISERROR(計算１!H8355),9999,計算１!H8355)</f>
        <v>32</v>
      </c>
      <c r="J358" s="1">
        <f>IF(ISERROR(計算１!H8356),9999,計算１!H8356)</f>
        <v>35</v>
      </c>
      <c r="K358" s="1">
        <f>IF(ISERROR(計算１!H8357),9999,計算１!H8357)</f>
        <v>37</v>
      </c>
      <c r="L358" s="1">
        <f>IF(ISERROR(計算１!H8358),9999,計算１!H8358)</f>
        <v>39</v>
      </c>
      <c r="M358" s="1">
        <f>IF(ISERROR(計算１!H8359),9999,計算１!H8359)</f>
        <v>41</v>
      </c>
      <c r="N358" s="1">
        <f>IF(ISERROR(計算１!H8360),9999,計算１!H8360)</f>
        <v>42</v>
      </c>
      <c r="O358" s="1">
        <f>IF(ISERROR(計算１!H8361),9999,計算１!H8361)</f>
        <v>44</v>
      </c>
      <c r="P358" s="1">
        <f>IF(ISERROR(計算１!H8362),9999,計算１!H8362)</f>
        <v>44</v>
      </c>
      <c r="Q358" s="1">
        <f>IF(ISERROR(計算１!H8363),9999,計算１!H8363)</f>
        <v>44</v>
      </c>
      <c r="R358" s="1">
        <f>IF(ISERROR(計算１!H8364),9999,計算１!H8364)</f>
        <v>45</v>
      </c>
      <c r="S358" s="1">
        <f>IF(ISERROR(計算１!H8365),9999,計算１!H8365)</f>
        <v>46</v>
      </c>
      <c r="T358" s="1">
        <f>IF(ISERROR(計算１!H8366),9999,計算１!H8366)</f>
        <v>45</v>
      </c>
      <c r="U358" s="1">
        <f>IF(ISERROR(計算１!H8367),9999,計算１!H8367)</f>
        <v>45</v>
      </c>
      <c r="V358" s="1">
        <f>IF(ISERROR(計算１!H8368),9999,計算１!H8368)</f>
        <v>45</v>
      </c>
      <c r="W358" s="1">
        <f>IF(ISERROR(計算１!H8369),9999,計算１!H8369)</f>
        <v>46</v>
      </c>
      <c r="X358" s="1">
        <f>IF(ISERROR(計算１!H8370),9999,計算１!H8370)</f>
        <v>46</v>
      </c>
      <c r="Y358" s="1">
        <f>IF(ISERROR(計算１!H8371),9999,計算１!H8371)</f>
        <v>46</v>
      </c>
      <c r="Z358" s="1">
        <f>IF(ISERROR(計算１!H8372),9999,計算１!H8372)</f>
        <v>46</v>
      </c>
      <c r="AA358" s="1">
        <f>IF(ISERROR(計算１!H8373),9999,計算１!H8373)</f>
        <v>45</v>
      </c>
      <c r="AB358" s="1">
        <f>IF(ISERROR(計算１!H8374),9999,計算１!H8374)</f>
        <v>45</v>
      </c>
      <c r="AC358" s="1">
        <f>IF(ISERROR(計算１!H8375),9999,計算１!H8375)</f>
        <v>44</v>
      </c>
      <c r="AD358" s="1">
        <f>IF(ISERROR(計算１!H8376),9999,計算１!H8376)</f>
        <v>44</v>
      </c>
      <c r="AE358" s="1">
        <f>IF(ISERROR(計算１!H8377),9999,計算１!H8377)</f>
        <v>43</v>
      </c>
    </row>
    <row r="359" spans="1:31" x14ac:dyDescent="0.55000000000000004">
      <c r="A359" s="1">
        <f>値貼り付け用シート!A359</f>
        <v>2026</v>
      </c>
      <c r="B359" s="2">
        <f>値貼り付け用シート!B359</f>
        <v>99999999</v>
      </c>
      <c r="C359" s="1">
        <f>値貼り付け用シート!C359</f>
        <v>999</v>
      </c>
      <c r="D359" s="3">
        <f>値貼り付け用シート!D359</f>
        <v>6</v>
      </c>
      <c r="E359" s="1" t="str">
        <f>値貼り付け用シート!E359</f>
        <v>PPB</v>
      </c>
      <c r="F359" s="3">
        <f>値貼り付け用シート!F359</f>
        <v>3</v>
      </c>
      <c r="G359" s="3">
        <f>値貼り付け用シート!G359</f>
        <v>15</v>
      </c>
      <c r="H359" s="1">
        <f>IF(ISERROR(計算１!H8378),9999,計算１!H8378)</f>
        <v>43</v>
      </c>
      <c r="I359" s="1">
        <f>IF(ISERROR(計算１!H8379),9999,計算１!H8379)</f>
        <v>43</v>
      </c>
      <c r="J359" s="1">
        <f>IF(ISERROR(計算１!H8380),9999,計算１!H8380)</f>
        <v>42</v>
      </c>
      <c r="K359" s="1">
        <f>IF(ISERROR(計算１!H8381),9999,計算１!H8381)</f>
        <v>42</v>
      </c>
      <c r="L359" s="1">
        <f>IF(ISERROR(計算１!H8382),9999,計算１!H8382)</f>
        <v>41</v>
      </c>
      <c r="M359" s="1">
        <f>IF(ISERROR(計算１!H8383),9999,計算１!H8383)</f>
        <v>40</v>
      </c>
      <c r="N359" s="1">
        <f>IF(ISERROR(計算１!H8384),9999,計算１!H8384)</f>
        <v>38</v>
      </c>
      <c r="O359" s="1">
        <f>IF(ISERROR(計算１!H8385),9999,計算１!H8385)</f>
        <v>35</v>
      </c>
      <c r="P359" s="1">
        <f>IF(ISERROR(計算１!H8386),9999,計算１!H8386)</f>
        <v>33</v>
      </c>
      <c r="Q359" s="1">
        <f>IF(ISERROR(計算１!H8387),9999,計算１!H8387)</f>
        <v>30</v>
      </c>
      <c r="R359" s="1">
        <f>IF(ISERROR(計算１!H8388),9999,計算１!H8388)</f>
        <v>29</v>
      </c>
      <c r="S359" s="1">
        <f>IF(ISERROR(計算１!H8389),9999,計算１!H8389)</f>
        <v>27</v>
      </c>
      <c r="T359" s="1">
        <f>IF(ISERROR(計算１!H8390),9999,計算１!H8390)</f>
        <v>26</v>
      </c>
      <c r="U359" s="1">
        <f>IF(ISERROR(計算１!H8391),9999,計算１!H8391)</f>
        <v>27</v>
      </c>
      <c r="V359" s="1">
        <f>IF(ISERROR(計算１!H8392),9999,計算１!H8392)</f>
        <v>29</v>
      </c>
      <c r="W359" s="1">
        <f>IF(ISERROR(計算１!H8393),9999,計算１!H8393)</f>
        <v>32</v>
      </c>
      <c r="X359" s="1">
        <f>IF(ISERROR(計算１!H8394),9999,計算１!H8394)</f>
        <v>34</v>
      </c>
      <c r="Y359" s="1">
        <f>IF(ISERROR(計算１!H8395),9999,計算１!H8395)</f>
        <v>36</v>
      </c>
      <c r="Z359" s="1">
        <f>IF(ISERROR(計算１!H8396),9999,計算１!H8396)</f>
        <v>36</v>
      </c>
      <c r="AA359" s="1">
        <f>IF(ISERROR(計算１!H8397),9999,計算１!H8397)</f>
        <v>35</v>
      </c>
      <c r="AB359" s="1">
        <f>IF(ISERROR(計算１!H8398),9999,計算１!H8398)</f>
        <v>34</v>
      </c>
      <c r="AC359" s="1">
        <f>IF(ISERROR(計算１!H8399),9999,計算１!H8399)</f>
        <v>35</v>
      </c>
      <c r="AD359" s="1">
        <f>IF(ISERROR(計算１!H8400),9999,計算１!H8400)</f>
        <v>35</v>
      </c>
      <c r="AE359" s="1">
        <f>IF(ISERROR(計算１!H8401),9999,計算１!H8401)</f>
        <v>36</v>
      </c>
    </row>
    <row r="360" spans="1:31" x14ac:dyDescent="0.55000000000000004">
      <c r="A360" s="1">
        <f>値貼り付け用シート!A360</f>
        <v>2026</v>
      </c>
      <c r="B360" s="2">
        <f>値貼り付け用シート!B360</f>
        <v>99999999</v>
      </c>
      <c r="C360" s="1">
        <f>値貼り付け用シート!C360</f>
        <v>999</v>
      </c>
      <c r="D360" s="3">
        <f>値貼り付け用シート!D360</f>
        <v>6</v>
      </c>
      <c r="E360" s="1" t="str">
        <f>値貼り付け用シート!E360</f>
        <v>PPB</v>
      </c>
      <c r="F360" s="3">
        <f>値貼り付け用シート!F360</f>
        <v>3</v>
      </c>
      <c r="G360" s="3">
        <f>値貼り付け用シート!G360</f>
        <v>16</v>
      </c>
      <c r="H360" s="1">
        <f>IF(ISERROR(計算１!H8402),9999,計算１!H8402)</f>
        <v>37</v>
      </c>
      <c r="I360" s="1">
        <f>IF(ISERROR(計算１!H8403),9999,計算１!H8403)</f>
        <v>39</v>
      </c>
      <c r="J360" s="1">
        <f>IF(ISERROR(計算１!H8404),9999,計算１!H8404)</f>
        <v>42</v>
      </c>
      <c r="K360" s="1">
        <f>IF(ISERROR(計算１!H8405),9999,計算１!H8405)</f>
        <v>45</v>
      </c>
      <c r="L360" s="1">
        <f>IF(ISERROR(計算１!H8406),9999,計算１!H8406)</f>
        <v>48</v>
      </c>
      <c r="M360" s="1">
        <f>IF(ISERROR(計算１!H8407),9999,計算１!H8407)</f>
        <v>49</v>
      </c>
      <c r="N360" s="1">
        <f>IF(ISERROR(計算１!H8408),9999,計算１!H8408)</f>
        <v>47</v>
      </c>
      <c r="O360" s="1">
        <f>IF(ISERROR(計算１!H8409),9999,計算１!H8409)</f>
        <v>43</v>
      </c>
      <c r="P360" s="1">
        <f>IF(ISERROR(計算１!H8410),9999,計算１!H8410)</f>
        <v>40</v>
      </c>
      <c r="Q360" s="1">
        <f>IF(ISERROR(計算１!H8411),9999,計算１!H8411)</f>
        <v>38</v>
      </c>
      <c r="R360" s="1">
        <f>IF(ISERROR(計算１!H8412),9999,計算１!H8412)</f>
        <v>36</v>
      </c>
      <c r="S360" s="1">
        <f>IF(ISERROR(計算１!H8413),9999,計算１!H8413)</f>
        <v>34</v>
      </c>
      <c r="T360" s="1">
        <f>IF(ISERROR(計算１!H8414),9999,計算１!H8414)</f>
        <v>35</v>
      </c>
      <c r="U360" s="1">
        <f>IF(ISERROR(計算１!H8415),9999,計算１!H8415)</f>
        <v>34</v>
      </c>
      <c r="V360" s="1">
        <f>IF(ISERROR(計算１!H8416),9999,計算１!H8416)</f>
        <v>37</v>
      </c>
      <c r="W360" s="1">
        <f>IF(ISERROR(計算１!H8417),9999,計算１!H8417)</f>
        <v>44</v>
      </c>
      <c r="X360" s="1">
        <f>IF(ISERROR(計算１!H8418),9999,計算１!H8418)</f>
        <v>50</v>
      </c>
      <c r="Y360" s="1">
        <f>IF(ISERROR(計算１!H8419),9999,計算１!H8419)</f>
        <v>53</v>
      </c>
      <c r="Z360" s="1">
        <f>IF(ISERROR(計算１!H8420),9999,計算１!H8420)</f>
        <v>52</v>
      </c>
      <c r="AA360" s="1">
        <f>IF(ISERROR(計算１!H8421),9999,計算１!H8421)</f>
        <v>49</v>
      </c>
      <c r="AB360" s="1">
        <f>IF(ISERROR(計算１!H8422),9999,計算１!H8422)</f>
        <v>45</v>
      </c>
      <c r="AC360" s="1">
        <f>IF(ISERROR(計算１!H8423),9999,計算１!H8423)</f>
        <v>41</v>
      </c>
      <c r="AD360" s="1">
        <f>IF(ISERROR(計算１!H8424),9999,計算１!H8424)</f>
        <v>36</v>
      </c>
      <c r="AE360" s="1">
        <f>IF(ISERROR(計算１!H8425),9999,計算１!H8425)</f>
        <v>33</v>
      </c>
    </row>
    <row r="361" spans="1:31" x14ac:dyDescent="0.55000000000000004">
      <c r="A361" s="1">
        <f>値貼り付け用シート!A361</f>
        <v>2026</v>
      </c>
      <c r="B361" s="2">
        <f>値貼り付け用シート!B361</f>
        <v>99999999</v>
      </c>
      <c r="C361" s="1">
        <f>値貼り付け用シート!C361</f>
        <v>999</v>
      </c>
      <c r="D361" s="3">
        <f>値貼り付け用シート!D361</f>
        <v>6</v>
      </c>
      <c r="E361" s="1" t="str">
        <f>値貼り付け用シート!E361</f>
        <v>PPB</v>
      </c>
      <c r="F361" s="3">
        <f>値貼り付け用シート!F361</f>
        <v>3</v>
      </c>
      <c r="G361" s="3">
        <f>値貼り付け用シート!G361</f>
        <v>17</v>
      </c>
      <c r="H361" s="1">
        <f>IF(ISERROR(計算１!H8426),9999,計算１!H8426)</f>
        <v>32</v>
      </c>
      <c r="I361" s="1">
        <f>IF(ISERROR(計算１!H8427),9999,計算１!H8427)</f>
        <v>33</v>
      </c>
      <c r="J361" s="1">
        <f>IF(ISERROR(計算１!H8428),9999,計算１!H8428)</f>
        <v>36</v>
      </c>
      <c r="K361" s="1">
        <f>IF(ISERROR(計算１!H8429),9999,計算１!H8429)</f>
        <v>40</v>
      </c>
      <c r="L361" s="1">
        <f>IF(ISERROR(計算１!H8430),9999,計算１!H8430)</f>
        <v>46</v>
      </c>
      <c r="M361" s="1">
        <f>IF(ISERROR(計算１!H8431),9999,計算１!H8431)</f>
        <v>54</v>
      </c>
      <c r="N361" s="1">
        <f>IF(ISERROR(計算１!H8432),9999,計算１!H8432)</f>
        <v>59</v>
      </c>
      <c r="O361" s="1">
        <f>IF(ISERROR(計算１!H8433),9999,計算１!H8433)</f>
        <v>61</v>
      </c>
      <c r="P361" s="1">
        <f>IF(ISERROR(計算１!H8434),9999,計算１!H8434)</f>
        <v>63</v>
      </c>
      <c r="Q361" s="1">
        <f>IF(ISERROR(計算１!H8435),9999,計算１!H8435)</f>
        <v>63</v>
      </c>
      <c r="R361" s="1">
        <f>IF(ISERROR(計算１!H8436),9999,計算１!H8436)</f>
        <v>62</v>
      </c>
      <c r="S361" s="1">
        <f>IF(ISERROR(計算１!H8437),9999,計算１!H8437)</f>
        <v>61</v>
      </c>
      <c r="T361" s="1">
        <f>IF(ISERROR(計算１!H8438),9999,計算１!H8438)</f>
        <v>60</v>
      </c>
      <c r="U361" s="1">
        <f>IF(ISERROR(計算１!H8439),9999,計算１!H8439)</f>
        <v>60</v>
      </c>
      <c r="V361" s="1">
        <f>IF(ISERROR(計算１!H8440),9999,計算１!H8440)</f>
        <v>59</v>
      </c>
      <c r="W361" s="1">
        <f>IF(ISERROR(計算１!H8441),9999,計算１!H8441)</f>
        <v>58</v>
      </c>
      <c r="X361" s="1">
        <f>IF(ISERROR(計算１!H8442),9999,計算１!H8442)</f>
        <v>57</v>
      </c>
      <c r="Y361" s="1">
        <f>IF(ISERROR(計算１!H8443),9999,計算１!H8443)</f>
        <v>56</v>
      </c>
      <c r="Z361" s="1">
        <f>IF(ISERROR(計算１!H8444),9999,計算１!H8444)</f>
        <v>54</v>
      </c>
      <c r="AA361" s="1">
        <f>IF(ISERROR(計算１!H8445),9999,計算１!H8445)</f>
        <v>52</v>
      </c>
      <c r="AB361" s="1">
        <f>IF(ISERROR(計算１!H8446),9999,計算１!H8446)</f>
        <v>49</v>
      </c>
      <c r="AC361" s="1">
        <f>IF(ISERROR(計算１!H8447),9999,計算１!H8447)</f>
        <v>46</v>
      </c>
      <c r="AD361" s="1">
        <f>IF(ISERROR(計算１!H8448),9999,計算１!H8448)</f>
        <v>43</v>
      </c>
      <c r="AE361" s="1">
        <f>IF(ISERROR(計算１!H8449),9999,計算１!H8449)</f>
        <v>41</v>
      </c>
    </row>
    <row r="362" spans="1:31" x14ac:dyDescent="0.55000000000000004">
      <c r="A362" s="1">
        <f>値貼り付け用シート!A362</f>
        <v>2026</v>
      </c>
      <c r="B362" s="2">
        <f>値貼り付け用シート!B362</f>
        <v>99999999</v>
      </c>
      <c r="C362" s="1">
        <f>値貼り付け用シート!C362</f>
        <v>999</v>
      </c>
      <c r="D362" s="3">
        <f>値貼り付け用シート!D362</f>
        <v>6</v>
      </c>
      <c r="E362" s="1" t="str">
        <f>値貼り付け用シート!E362</f>
        <v>PPB</v>
      </c>
      <c r="F362" s="3">
        <f>値貼り付け用シート!F362</f>
        <v>3</v>
      </c>
      <c r="G362" s="3">
        <f>値貼り付け用シート!G362</f>
        <v>18</v>
      </c>
      <c r="H362" s="1">
        <f>IF(ISERROR(計算１!H8450),9999,計算１!H8450)</f>
        <v>39</v>
      </c>
      <c r="I362" s="1">
        <f>IF(ISERROR(計算１!H8451),9999,計算１!H8451)</f>
        <v>37</v>
      </c>
      <c r="J362" s="1">
        <f>IF(ISERROR(計算１!H8452),9999,計算１!H8452)</f>
        <v>34</v>
      </c>
      <c r="K362" s="1">
        <f>IF(ISERROR(計算１!H8453),9999,計算１!H8453)</f>
        <v>33</v>
      </c>
      <c r="L362" s="1">
        <f>IF(ISERROR(計算１!H8454),9999,計算１!H8454)</f>
        <v>33</v>
      </c>
      <c r="M362" s="1">
        <f>IF(ISERROR(計算１!H8455),9999,計算１!H8455)</f>
        <v>33</v>
      </c>
      <c r="N362" s="1">
        <f>IF(ISERROR(計算１!H8456),9999,計算１!H8456)</f>
        <v>32</v>
      </c>
      <c r="O362" s="1">
        <f>IF(ISERROR(計算１!H8457),9999,計算１!H8457)</f>
        <v>31</v>
      </c>
      <c r="P362" s="1">
        <f>IF(ISERROR(計算１!H8458),9999,計算１!H8458)</f>
        <v>32</v>
      </c>
      <c r="Q362" s="1">
        <f>IF(ISERROR(計算１!H8459),9999,計算１!H8459)</f>
        <v>35</v>
      </c>
      <c r="R362" s="1">
        <f>IF(ISERROR(計算１!H8460),9999,計算１!H8460)</f>
        <v>39</v>
      </c>
      <c r="S362" s="1">
        <f>IF(ISERROR(計算１!H8461),9999,計算１!H8461)</f>
        <v>44</v>
      </c>
      <c r="T362" s="1">
        <f>IF(ISERROR(計算１!H8462),9999,計算１!H8462)</f>
        <v>48</v>
      </c>
      <c r="U362" s="1">
        <f>IF(ISERROR(計算１!H8463),9999,計算１!H8463)</f>
        <v>53</v>
      </c>
      <c r="V362" s="1">
        <f>IF(ISERROR(計算１!H8464),9999,計算１!H8464)</f>
        <v>57</v>
      </c>
      <c r="W362" s="1">
        <f>IF(ISERROR(計算１!H8465),9999,計算１!H8465)</f>
        <v>61</v>
      </c>
      <c r="X362" s="1">
        <f>IF(ISERROR(計算１!H8466),9999,計算１!H8466)</f>
        <v>65</v>
      </c>
      <c r="Y362" s="1">
        <f>IF(ISERROR(計算１!H8467),9999,計算１!H8467)</f>
        <v>65</v>
      </c>
      <c r="Z362" s="1">
        <f>IF(ISERROR(計算１!H8468),9999,計算１!H8468)</f>
        <v>64</v>
      </c>
      <c r="AA362" s="1">
        <f>IF(ISERROR(計算１!H8469),9999,計算１!H8469)</f>
        <v>62</v>
      </c>
      <c r="AB362" s="1">
        <f>IF(ISERROR(計算１!H8470),9999,計算１!H8470)</f>
        <v>59</v>
      </c>
      <c r="AC362" s="1">
        <f>IF(ISERROR(計算１!H8471),9999,計算１!H8471)</f>
        <v>57</v>
      </c>
      <c r="AD362" s="1">
        <f>IF(ISERROR(計算１!H8472),9999,計算１!H8472)</f>
        <v>56</v>
      </c>
      <c r="AE362" s="1">
        <f>IF(ISERROR(計算１!H8473),9999,計算１!H8473)</f>
        <v>54</v>
      </c>
    </row>
    <row r="363" spans="1:31" x14ac:dyDescent="0.55000000000000004">
      <c r="A363" s="1">
        <f>値貼り付け用シート!A363</f>
        <v>2026</v>
      </c>
      <c r="B363" s="2">
        <f>値貼り付け用シート!B363</f>
        <v>99999999</v>
      </c>
      <c r="C363" s="1">
        <f>値貼り付け用シート!C363</f>
        <v>999</v>
      </c>
      <c r="D363" s="3">
        <f>値貼り付け用シート!D363</f>
        <v>6</v>
      </c>
      <c r="E363" s="1" t="str">
        <f>値貼り付け用シート!E363</f>
        <v>PPB</v>
      </c>
      <c r="F363" s="3">
        <f>値貼り付け用シート!F363</f>
        <v>3</v>
      </c>
      <c r="G363" s="3">
        <f>値貼り付け用シート!G363</f>
        <v>19</v>
      </c>
      <c r="H363" s="1">
        <f>IF(ISERROR(計算１!H8474),9999,計算１!H8474)</f>
        <v>52</v>
      </c>
      <c r="I363" s="1">
        <f>IF(ISERROR(計算１!H8475),9999,計算１!H8475)</f>
        <v>51</v>
      </c>
      <c r="J363" s="1">
        <f>IF(ISERROR(計算１!H8476),9999,計算１!H8476)</f>
        <v>50</v>
      </c>
      <c r="K363" s="1">
        <f>IF(ISERROR(計算１!H8477),9999,計算１!H8477)</f>
        <v>50</v>
      </c>
      <c r="L363" s="1">
        <f>IF(ISERROR(計算１!H8478),9999,計算１!H8478)</f>
        <v>49</v>
      </c>
      <c r="M363" s="1">
        <f>IF(ISERROR(計算１!H8479),9999,計算１!H8479)</f>
        <v>49</v>
      </c>
      <c r="N363" s="1">
        <f>IF(ISERROR(計算１!H8480),9999,計算１!H8480)</f>
        <v>48</v>
      </c>
      <c r="O363" s="1">
        <f>IF(ISERROR(計算１!H8481),9999,計算１!H8481)</f>
        <v>46</v>
      </c>
      <c r="P363" s="1">
        <f>IF(ISERROR(計算１!H8482),9999,計算１!H8482)</f>
        <v>45</v>
      </c>
      <c r="Q363" s="1">
        <f>IF(ISERROR(計算１!H8483),9999,計算１!H8483)</f>
        <v>44</v>
      </c>
      <c r="R363" s="1">
        <f>IF(ISERROR(計算１!H8484),9999,計算１!H8484)</f>
        <v>44</v>
      </c>
      <c r="S363" s="1">
        <f>IF(ISERROR(計算１!H8485),9999,計算１!H8485)</f>
        <v>42</v>
      </c>
      <c r="T363" s="1">
        <f>IF(ISERROR(計算１!H8486),9999,計算１!H8486)</f>
        <v>42</v>
      </c>
      <c r="U363" s="1">
        <f>IF(ISERROR(計算１!H8487),9999,計算１!H8487)</f>
        <v>42</v>
      </c>
      <c r="V363" s="1">
        <f>IF(ISERROR(計算１!H8488),9999,計算１!H8488)</f>
        <v>41</v>
      </c>
      <c r="W363" s="1">
        <f>IF(ISERROR(計算１!H8489),9999,計算１!H8489)</f>
        <v>42</v>
      </c>
      <c r="X363" s="1">
        <f>IF(ISERROR(計算１!H8490),9999,計算１!H8490)</f>
        <v>42</v>
      </c>
      <c r="Y363" s="1">
        <f>IF(ISERROR(計算１!H8491),9999,計算１!H8491)</f>
        <v>43</v>
      </c>
      <c r="Z363" s="1">
        <f>IF(ISERROR(計算１!H8492),9999,計算１!H8492)</f>
        <v>43</v>
      </c>
      <c r="AA363" s="1">
        <f>IF(ISERROR(計算１!H8493),9999,計算１!H8493)</f>
        <v>44</v>
      </c>
      <c r="AB363" s="1">
        <f>IF(ISERROR(計算１!H8494),9999,計算１!H8494)</f>
        <v>44</v>
      </c>
      <c r="AC363" s="1">
        <f>IF(ISERROR(計算１!H8495),9999,計算１!H8495)</f>
        <v>44</v>
      </c>
      <c r="AD363" s="1">
        <f>IF(ISERROR(計算１!H8496),9999,計算１!H8496)</f>
        <v>44</v>
      </c>
      <c r="AE363" s="1">
        <f>IF(ISERROR(計算１!H8497),9999,計算１!H8497)</f>
        <v>44</v>
      </c>
    </row>
    <row r="364" spans="1:31" x14ac:dyDescent="0.55000000000000004">
      <c r="A364" s="1">
        <f>値貼り付け用シート!A364</f>
        <v>2026</v>
      </c>
      <c r="B364" s="2">
        <f>値貼り付け用シート!B364</f>
        <v>99999999</v>
      </c>
      <c r="C364" s="1">
        <f>値貼り付け用シート!C364</f>
        <v>999</v>
      </c>
      <c r="D364" s="3">
        <f>値貼り付け用シート!D364</f>
        <v>6</v>
      </c>
      <c r="E364" s="1" t="str">
        <f>値貼り付け用シート!E364</f>
        <v>PPB</v>
      </c>
      <c r="F364" s="3">
        <f>値貼り付け用シート!F364</f>
        <v>3</v>
      </c>
      <c r="G364" s="3">
        <f>値貼り付け用シート!G364</f>
        <v>20</v>
      </c>
      <c r="H364" s="1">
        <f>IF(ISERROR(計算１!H8498),9999,計算１!H8498)</f>
        <v>43</v>
      </c>
      <c r="I364" s="1">
        <f>IF(ISERROR(計算１!H8499),9999,計算１!H8499)</f>
        <v>43</v>
      </c>
      <c r="J364" s="1">
        <f>IF(ISERROR(計算１!H8500),9999,計算１!H8500)</f>
        <v>43</v>
      </c>
      <c r="K364" s="1">
        <f>IF(ISERROR(計算１!H8501),9999,計算１!H8501)</f>
        <v>42</v>
      </c>
      <c r="L364" s="1">
        <f>IF(ISERROR(計算１!H8502),9999,計算１!H8502)</f>
        <v>42</v>
      </c>
      <c r="M364" s="1">
        <f>IF(ISERROR(計算１!H8503),9999,計算１!H8503)</f>
        <v>42</v>
      </c>
      <c r="N364" s="1">
        <f>IF(ISERROR(計算１!H8504),9999,計算１!H8504)</f>
        <v>42</v>
      </c>
      <c r="O364" s="1">
        <f>IF(ISERROR(計算１!H8505),9999,計算１!H8505)</f>
        <v>42</v>
      </c>
      <c r="P364" s="1">
        <f>IF(ISERROR(計算１!H8506),9999,計算１!H8506)</f>
        <v>42</v>
      </c>
      <c r="Q364" s="1">
        <f>IF(ISERROR(計算１!H8507),9999,計算１!H8507)</f>
        <v>42</v>
      </c>
      <c r="R364" s="1">
        <f>IF(ISERROR(計算１!H8508),9999,計算１!H8508)</f>
        <v>42</v>
      </c>
      <c r="S364" s="1">
        <f>IF(ISERROR(計算１!H8509),9999,計算１!H8509)</f>
        <v>42</v>
      </c>
      <c r="T364" s="1">
        <f>IF(ISERROR(計算１!H8510),9999,計算１!H8510)</f>
        <v>42</v>
      </c>
      <c r="U364" s="1">
        <f>IF(ISERROR(計算１!H8511),9999,計算１!H8511)</f>
        <v>42</v>
      </c>
      <c r="V364" s="1">
        <f>IF(ISERROR(計算１!H8512),9999,計算１!H8512)</f>
        <v>42</v>
      </c>
      <c r="W364" s="1">
        <f>IF(ISERROR(計算１!H8513),9999,計算１!H8513)</f>
        <v>41</v>
      </c>
      <c r="X364" s="1">
        <f>IF(ISERROR(計算１!H8514),9999,計算１!H8514)</f>
        <v>40</v>
      </c>
      <c r="Y364" s="1">
        <f>IF(ISERROR(計算１!H8515),9999,計算１!H8515)</f>
        <v>40</v>
      </c>
      <c r="Z364" s="1">
        <f>IF(ISERROR(計算１!H8516),9999,計算１!H8516)</f>
        <v>40</v>
      </c>
      <c r="AA364" s="1">
        <f>IF(ISERROR(計算１!H8517),9999,計算１!H8517)</f>
        <v>40</v>
      </c>
      <c r="AB364" s="1">
        <f>IF(ISERROR(計算１!H8518),9999,計算１!H8518)</f>
        <v>40</v>
      </c>
      <c r="AC364" s="1">
        <f>IF(ISERROR(計算１!H8519),9999,計算１!H8519)</f>
        <v>41</v>
      </c>
      <c r="AD364" s="1">
        <f>IF(ISERROR(計算１!H8520),9999,計算１!H8520)</f>
        <v>41</v>
      </c>
      <c r="AE364" s="1">
        <f>IF(ISERROR(計算１!H8521),9999,計算１!H8521)</f>
        <v>41</v>
      </c>
    </row>
    <row r="365" spans="1:31" x14ac:dyDescent="0.55000000000000004">
      <c r="A365" s="1">
        <f>値貼り付け用シート!A365</f>
        <v>2026</v>
      </c>
      <c r="B365" s="2">
        <f>値貼り付け用シート!B365</f>
        <v>99999999</v>
      </c>
      <c r="C365" s="1">
        <f>値貼り付け用シート!C365</f>
        <v>999</v>
      </c>
      <c r="D365" s="3">
        <f>値貼り付け用シート!D365</f>
        <v>6</v>
      </c>
      <c r="E365" s="1" t="str">
        <f>値貼り付け用シート!E365</f>
        <v>PPB</v>
      </c>
      <c r="F365" s="3">
        <f>値貼り付け用シート!F365</f>
        <v>3</v>
      </c>
      <c r="G365" s="3">
        <f>値貼り付け用シート!G365</f>
        <v>21</v>
      </c>
      <c r="H365" s="1">
        <f>IF(ISERROR(計算１!H8522),9999,計算１!H8522)</f>
        <v>41</v>
      </c>
      <c r="I365" s="1">
        <f>IF(ISERROR(計算１!H8523),9999,計算１!H8523)</f>
        <v>39</v>
      </c>
      <c r="J365" s="1">
        <f>IF(ISERROR(計算１!H8524),9999,計算１!H8524)</f>
        <v>37</v>
      </c>
      <c r="K365" s="1">
        <f>IF(ISERROR(計算１!H8525),9999,計算１!H8525)</f>
        <v>33</v>
      </c>
      <c r="L365" s="1">
        <f>IF(ISERROR(計算１!H8526),9999,計算１!H8526)</f>
        <v>30</v>
      </c>
      <c r="M365" s="1">
        <f>IF(ISERROR(計算１!H8527),9999,計算１!H8527)</f>
        <v>26</v>
      </c>
      <c r="N365" s="1">
        <f>IF(ISERROR(計算１!H8528),9999,計算１!H8528)</f>
        <v>23</v>
      </c>
      <c r="O365" s="1">
        <f>IF(ISERROR(計算１!H8529),9999,計算１!H8529)</f>
        <v>24</v>
      </c>
      <c r="P365" s="1">
        <f>IF(ISERROR(計算１!H8530),9999,計算１!H8530)</f>
        <v>25</v>
      </c>
      <c r="Q365" s="1">
        <f>IF(ISERROR(計算１!H8531),9999,計算１!H8531)</f>
        <v>26</v>
      </c>
      <c r="R365" s="1">
        <f>IF(ISERROR(計算１!H8532),9999,計算１!H8532)</f>
        <v>28</v>
      </c>
      <c r="S365" s="1">
        <f>IF(ISERROR(計算１!H8533),9999,計算１!H8533)</f>
        <v>32</v>
      </c>
      <c r="T365" s="1">
        <f>IF(ISERROR(計算１!H8534),9999,計算１!H8534)</f>
        <v>36</v>
      </c>
      <c r="U365" s="1">
        <f>IF(ISERROR(計算１!H8535),9999,計算１!H8535)</f>
        <v>40</v>
      </c>
      <c r="V365" s="1">
        <f>IF(ISERROR(計算１!H8536),9999,計算１!H8536)</f>
        <v>44</v>
      </c>
      <c r="W365" s="1">
        <f>IF(ISERROR(計算１!H8537),9999,計算１!H8537)</f>
        <v>44</v>
      </c>
      <c r="X365" s="1">
        <f>IF(ISERROR(計算１!H8538),9999,計算１!H8538)</f>
        <v>44</v>
      </c>
      <c r="Y365" s="1">
        <f>IF(ISERROR(計算１!H8539),9999,計算１!H8539)</f>
        <v>45</v>
      </c>
      <c r="Z365" s="1">
        <f>IF(ISERROR(計算１!H8540),9999,計算１!H8540)</f>
        <v>46</v>
      </c>
      <c r="AA365" s="1">
        <f>IF(ISERROR(計算１!H8541),9999,計算１!H8541)</f>
        <v>45</v>
      </c>
      <c r="AB365" s="1">
        <f>IF(ISERROR(計算１!H8542),9999,計算１!H8542)</f>
        <v>44</v>
      </c>
      <c r="AC365" s="1">
        <f>IF(ISERROR(計算１!H8543),9999,計算１!H8543)</f>
        <v>44</v>
      </c>
      <c r="AD365" s="1">
        <f>IF(ISERROR(計算１!H8544),9999,計算１!H8544)</f>
        <v>43</v>
      </c>
      <c r="AE365" s="1">
        <f>IF(ISERROR(計算１!H8545),9999,計算１!H8545)</f>
        <v>43</v>
      </c>
    </row>
    <row r="366" spans="1:31" x14ac:dyDescent="0.55000000000000004">
      <c r="A366" s="1">
        <f>値貼り付け用シート!A366</f>
        <v>2026</v>
      </c>
      <c r="B366" s="2">
        <f>値貼り付け用シート!B366</f>
        <v>99999999</v>
      </c>
      <c r="C366" s="1">
        <f>値貼り付け用シート!C366</f>
        <v>999</v>
      </c>
      <c r="D366" s="3">
        <f>値貼り付け用シート!D366</f>
        <v>6</v>
      </c>
      <c r="E366" s="1" t="str">
        <f>値貼り付け用シート!E366</f>
        <v>PPB</v>
      </c>
      <c r="F366" s="3">
        <f>値貼り付け用シート!F366</f>
        <v>3</v>
      </c>
      <c r="G366" s="3">
        <f>値貼り付け用シート!G366</f>
        <v>22</v>
      </c>
      <c r="H366" s="1">
        <f>IF(ISERROR(計算１!H8546),9999,計算１!H8546)</f>
        <v>42</v>
      </c>
      <c r="I366" s="1">
        <f>IF(ISERROR(計算１!H8547),9999,計算１!H8547)</f>
        <v>42</v>
      </c>
      <c r="J366" s="1">
        <f>IF(ISERROR(計算１!H8548),9999,計算１!H8548)</f>
        <v>41</v>
      </c>
      <c r="K366" s="1">
        <f>IF(ISERROR(計算１!H8549),9999,計算１!H8549)</f>
        <v>41</v>
      </c>
      <c r="L366" s="1">
        <f>IF(ISERROR(計算１!H8550),9999,計算１!H8550)</f>
        <v>41</v>
      </c>
      <c r="M366" s="1">
        <f>IF(ISERROR(計算１!H8551),9999,計算１!H8551)</f>
        <v>41</v>
      </c>
      <c r="N366" s="1">
        <f>IF(ISERROR(計算１!H8552),9999,計算１!H8552)</f>
        <v>41</v>
      </c>
      <c r="O366" s="1">
        <f>IF(ISERROR(計算１!H8553),9999,計算１!H8553)</f>
        <v>42</v>
      </c>
      <c r="P366" s="1">
        <f>IF(ISERROR(計算１!H8554),9999,計算１!H8554)</f>
        <v>42</v>
      </c>
      <c r="Q366" s="1">
        <f>IF(ISERROR(計算１!H8555),9999,計算１!H8555)</f>
        <v>41</v>
      </c>
      <c r="R366" s="1">
        <f>IF(ISERROR(計算１!H8556),9999,計算１!H8556)</f>
        <v>42</v>
      </c>
      <c r="S366" s="1">
        <f>IF(ISERROR(計算１!H8557),9999,計算１!H8557)</f>
        <v>42</v>
      </c>
      <c r="T366" s="1">
        <f>IF(ISERROR(計算１!H8558),9999,計算１!H8558)</f>
        <v>42</v>
      </c>
      <c r="U366" s="1">
        <f>IF(ISERROR(計算１!H8559),9999,計算１!H8559)</f>
        <v>42</v>
      </c>
      <c r="V366" s="1">
        <f>IF(ISERROR(計算１!H8560),9999,計算１!H8560)</f>
        <v>42</v>
      </c>
      <c r="W366" s="1">
        <f>IF(ISERROR(計算１!H8561),9999,計算１!H8561)</f>
        <v>43</v>
      </c>
      <c r="X366" s="1">
        <f>IF(ISERROR(計算１!H8562),9999,計算１!H8562)</f>
        <v>43</v>
      </c>
      <c r="Y366" s="1">
        <f>IF(ISERROR(計算１!H8563),9999,計算１!H8563)</f>
        <v>44</v>
      </c>
      <c r="Z366" s="1">
        <f>IF(ISERROR(計算１!H8564),9999,計算１!H8564)</f>
        <v>44</v>
      </c>
      <c r="AA366" s="1">
        <f>IF(ISERROR(計算１!H8565),9999,計算１!H8565)</f>
        <v>44</v>
      </c>
      <c r="AB366" s="1">
        <f>IF(ISERROR(計算１!H8566),9999,計算１!H8566)</f>
        <v>44</v>
      </c>
      <c r="AC366" s="1">
        <f>IF(ISERROR(計算１!H8567),9999,計算１!H8567)</f>
        <v>43</v>
      </c>
      <c r="AD366" s="1">
        <f>IF(ISERROR(計算１!H8568),9999,計算１!H8568)</f>
        <v>43</v>
      </c>
      <c r="AE366" s="1">
        <f>IF(ISERROR(計算１!H8569),9999,計算１!H8569)</f>
        <v>42</v>
      </c>
    </row>
    <row r="367" spans="1:31" x14ac:dyDescent="0.55000000000000004">
      <c r="A367" s="1">
        <f>値貼り付け用シート!A367</f>
        <v>2026</v>
      </c>
      <c r="B367" s="2">
        <f>値貼り付け用シート!B367</f>
        <v>99999999</v>
      </c>
      <c r="C367" s="1">
        <f>値貼り付け用シート!C367</f>
        <v>999</v>
      </c>
      <c r="D367" s="3">
        <f>値貼り付け用シート!D367</f>
        <v>6</v>
      </c>
      <c r="E367" s="1" t="str">
        <f>値貼り付け用シート!E367</f>
        <v>PPB</v>
      </c>
      <c r="F367" s="3">
        <f>値貼り付け用シート!F367</f>
        <v>3</v>
      </c>
      <c r="G367" s="3">
        <f>値貼り付け用シート!G367</f>
        <v>23</v>
      </c>
      <c r="H367" s="1">
        <f>IF(ISERROR(計算１!H8570),9999,計算１!H8570)</f>
        <v>41</v>
      </c>
      <c r="I367" s="1">
        <f>IF(ISERROR(計算１!H8571),9999,計算１!H8571)</f>
        <v>39</v>
      </c>
      <c r="J367" s="1">
        <f>IF(ISERROR(計算１!H8572),9999,計算１!H8572)</f>
        <v>38</v>
      </c>
      <c r="K367" s="1">
        <f>IF(ISERROR(計算１!H8573),9999,計算１!H8573)</f>
        <v>37</v>
      </c>
      <c r="L367" s="1">
        <f>IF(ISERROR(計算１!H8574),9999,計算１!H8574)</f>
        <v>36</v>
      </c>
      <c r="M367" s="1">
        <f>IF(ISERROR(計算１!H8575),9999,計算１!H8575)</f>
        <v>36</v>
      </c>
      <c r="N367" s="1">
        <f>IF(ISERROR(計算１!H8576),9999,計算１!H8576)</f>
        <v>35</v>
      </c>
      <c r="O367" s="1">
        <f>IF(ISERROR(計算１!H8577),9999,計算１!H8577)</f>
        <v>36</v>
      </c>
      <c r="P367" s="1">
        <f>IF(ISERROR(計算１!H8578),9999,計算１!H8578)</f>
        <v>36</v>
      </c>
      <c r="Q367" s="1">
        <f>IF(ISERROR(計算１!H8579),9999,計算１!H8579)</f>
        <v>37</v>
      </c>
      <c r="R367" s="1">
        <f>IF(ISERROR(計算１!H8580),9999,計算１!H8580)</f>
        <v>38</v>
      </c>
      <c r="S367" s="1">
        <f>IF(ISERROR(計算１!H8581),9999,計算１!H8581)</f>
        <v>39</v>
      </c>
      <c r="T367" s="1">
        <f>IF(ISERROR(計算１!H8582),9999,計算１!H8582)</f>
        <v>41</v>
      </c>
      <c r="U367" s="1">
        <f>IF(ISERROR(計算１!H8583),9999,計算１!H8583)</f>
        <v>42</v>
      </c>
      <c r="V367" s="1">
        <f>IF(ISERROR(計算１!H8584),9999,計算１!H8584)</f>
        <v>43</v>
      </c>
      <c r="W367" s="1">
        <f>IF(ISERROR(計算１!H8585),9999,計算１!H8585)</f>
        <v>44</v>
      </c>
      <c r="X367" s="1">
        <f>IF(ISERROR(計算１!H8586),9999,計算１!H8586)</f>
        <v>44</v>
      </c>
      <c r="Y367" s="1">
        <f>IF(ISERROR(計算１!H8587),9999,計算１!H8587)</f>
        <v>44</v>
      </c>
      <c r="Z367" s="1">
        <f>IF(ISERROR(計算１!H8588),9999,計算１!H8588)</f>
        <v>45</v>
      </c>
      <c r="AA367" s="1">
        <f>IF(ISERROR(計算１!H8589),9999,計算１!H8589)</f>
        <v>45</v>
      </c>
      <c r="AB367" s="1">
        <f>IF(ISERROR(計算１!H8590),9999,計算１!H8590)</f>
        <v>44</v>
      </c>
      <c r="AC367" s="1">
        <f>IF(ISERROR(計算１!H8591),9999,計算１!H8591)</f>
        <v>42</v>
      </c>
      <c r="AD367" s="1">
        <f>IF(ISERROR(計算１!H8592),9999,計算１!H8592)</f>
        <v>41</v>
      </c>
      <c r="AE367" s="1">
        <f>IF(ISERROR(計算１!H8593),9999,計算１!H8593)</f>
        <v>40</v>
      </c>
    </row>
    <row r="368" spans="1:31" x14ac:dyDescent="0.55000000000000004">
      <c r="A368" s="1">
        <f>値貼り付け用シート!A368</f>
        <v>2026</v>
      </c>
      <c r="B368" s="2">
        <f>値貼り付け用シート!B368</f>
        <v>99999999</v>
      </c>
      <c r="C368" s="1">
        <f>値貼り付け用シート!C368</f>
        <v>999</v>
      </c>
      <c r="D368" s="3">
        <f>値貼り付け用シート!D368</f>
        <v>6</v>
      </c>
      <c r="E368" s="1" t="str">
        <f>値貼り付け用シート!E368</f>
        <v>PPB</v>
      </c>
      <c r="F368" s="3">
        <f>値貼り付け用シート!F368</f>
        <v>3</v>
      </c>
      <c r="G368" s="3">
        <f>値貼り付け用シート!G368</f>
        <v>24</v>
      </c>
      <c r="H368" s="1">
        <f>IF(ISERROR(計算１!H8594),9999,計算１!H8594)</f>
        <v>38</v>
      </c>
      <c r="I368" s="1">
        <f>IF(ISERROR(計算１!H8595),9999,計算１!H8595)</f>
        <v>35</v>
      </c>
      <c r="J368" s="1">
        <f>IF(ISERROR(計算１!H8596),9999,計算１!H8596)</f>
        <v>33</v>
      </c>
      <c r="K368" s="1">
        <f>IF(ISERROR(計算１!H8597),9999,計算１!H8597)</f>
        <v>30</v>
      </c>
      <c r="L368" s="1">
        <f>IF(ISERROR(計算１!H8598),9999,計算１!H8598)</f>
        <v>29</v>
      </c>
      <c r="M368" s="1">
        <f>IF(ISERROR(計算１!H8599),9999,計算１!H8599)</f>
        <v>27</v>
      </c>
      <c r="N368" s="1">
        <f>IF(ISERROR(計算１!H8600),9999,計算１!H8600)</f>
        <v>25</v>
      </c>
      <c r="O368" s="1">
        <f>IF(ISERROR(計算１!H8601),9999,計算１!H8601)</f>
        <v>24</v>
      </c>
      <c r="P368" s="1">
        <f>IF(ISERROR(計算１!H8602),9999,計算１!H8602)</f>
        <v>23</v>
      </c>
      <c r="Q368" s="1">
        <f>IF(ISERROR(計算１!H8603),9999,計算１!H8603)</f>
        <v>23</v>
      </c>
      <c r="R368" s="1">
        <f>IF(ISERROR(計算１!H8604),9999,計算１!H8604)</f>
        <v>23</v>
      </c>
      <c r="S368" s="1">
        <f>IF(ISERROR(計算１!H8605),9999,計算１!H8605)</f>
        <v>23</v>
      </c>
      <c r="T368" s="1">
        <f>IF(ISERROR(計算１!H8606),9999,計算１!H8606)</f>
        <v>23</v>
      </c>
      <c r="U368" s="1">
        <f>IF(ISERROR(計算１!H8607),9999,計算１!H8607)</f>
        <v>24</v>
      </c>
      <c r="V368" s="1">
        <f>IF(ISERROR(計算１!H8608),9999,計算１!H8608)</f>
        <v>25</v>
      </c>
      <c r="W368" s="1">
        <f>IF(ISERROR(計算１!H8609),9999,計算１!H8609)</f>
        <v>25</v>
      </c>
      <c r="X368" s="1">
        <f>IF(ISERROR(計算１!H8610),9999,計算１!H8610)</f>
        <v>27</v>
      </c>
      <c r="Y368" s="1">
        <f>IF(ISERROR(計算１!H8611),9999,計算１!H8611)</f>
        <v>29</v>
      </c>
      <c r="Z368" s="1">
        <f>IF(ISERROR(計算１!H8612),9999,計算１!H8612)</f>
        <v>30</v>
      </c>
      <c r="AA368" s="1">
        <f>IF(ISERROR(計算１!H8613),9999,計算１!H8613)</f>
        <v>30</v>
      </c>
      <c r="AB368" s="1">
        <f>IF(ISERROR(計算１!H8614),9999,計算１!H8614)</f>
        <v>30</v>
      </c>
      <c r="AC368" s="1">
        <f>IF(ISERROR(計算１!H8615),9999,計算１!H8615)</f>
        <v>29</v>
      </c>
      <c r="AD368" s="1">
        <f>IF(ISERROR(計算１!H8616),9999,計算１!H8616)</f>
        <v>26</v>
      </c>
      <c r="AE368" s="1">
        <f>IF(ISERROR(計算１!H8617),9999,計算１!H8617)</f>
        <v>24</v>
      </c>
    </row>
    <row r="369" spans="1:31" x14ac:dyDescent="0.55000000000000004">
      <c r="A369" s="1">
        <f>値貼り付け用シート!A369</f>
        <v>2026</v>
      </c>
      <c r="B369" s="2">
        <f>値貼り付け用シート!B369</f>
        <v>99999999</v>
      </c>
      <c r="C369" s="1">
        <f>値貼り付け用シート!C369</f>
        <v>999</v>
      </c>
      <c r="D369" s="3">
        <f>値貼り付け用シート!D369</f>
        <v>6</v>
      </c>
      <c r="E369" s="1" t="str">
        <f>値貼り付け用シート!E369</f>
        <v>PPB</v>
      </c>
      <c r="F369" s="3">
        <f>値貼り付け用シート!F369</f>
        <v>3</v>
      </c>
      <c r="G369" s="3">
        <f>値貼り付け用シート!G369</f>
        <v>25</v>
      </c>
      <c r="H369" s="1">
        <f>IF(ISERROR(計算１!H8618),9999,計算１!H8618)</f>
        <v>21</v>
      </c>
      <c r="I369" s="1">
        <f>IF(ISERROR(計算１!H8619),9999,計算１!H8619)</f>
        <v>19</v>
      </c>
      <c r="J369" s="1">
        <f>IF(ISERROR(計算１!H8620),9999,計算１!H8620)</f>
        <v>18</v>
      </c>
      <c r="K369" s="1">
        <f>IF(ISERROR(計算１!H8621),9999,計算１!H8621)</f>
        <v>16</v>
      </c>
      <c r="L369" s="1">
        <f>IF(ISERROR(計算１!H8622),9999,計算１!H8622)</f>
        <v>15</v>
      </c>
      <c r="M369" s="1">
        <f>IF(ISERROR(計算１!H8623),9999,計算１!H8623)</f>
        <v>14</v>
      </c>
      <c r="N369" s="1">
        <f>IF(ISERROR(計算１!H8624),9999,計算１!H8624)</f>
        <v>13</v>
      </c>
      <c r="O369" s="1">
        <f>IF(ISERROR(計算１!H8625),9999,計算１!H8625)</f>
        <v>13</v>
      </c>
      <c r="P369" s="1">
        <f>IF(ISERROR(計算１!H8626),9999,計算１!H8626)</f>
        <v>13</v>
      </c>
      <c r="Q369" s="1">
        <f>IF(ISERROR(計算１!H8627),9999,計算１!H8627)</f>
        <v>12</v>
      </c>
      <c r="R369" s="1">
        <f>IF(ISERROR(計算１!H8628),9999,計算１!H8628)</f>
        <v>13</v>
      </c>
      <c r="S369" s="1">
        <f>IF(ISERROR(計算１!H8629),9999,計算１!H8629)</f>
        <v>14</v>
      </c>
      <c r="T369" s="1">
        <f>IF(ISERROR(計算１!H8630),9999,計算１!H8630)</f>
        <v>17</v>
      </c>
      <c r="U369" s="1">
        <f>IF(ISERROR(計算１!H8631),9999,計算１!H8631)</f>
        <v>21</v>
      </c>
      <c r="V369" s="1">
        <f>IF(ISERROR(計算１!H8632),9999,計算１!H8632)</f>
        <v>24</v>
      </c>
      <c r="W369" s="1">
        <f>IF(ISERROR(計算１!H8633),9999,計算１!H8633)</f>
        <v>27</v>
      </c>
      <c r="X369" s="1">
        <f>IF(ISERROR(計算１!H8634),9999,計算１!H8634)</f>
        <v>30</v>
      </c>
      <c r="Y369" s="1">
        <f>IF(ISERROR(計算１!H8635),9999,計算１!H8635)</f>
        <v>32</v>
      </c>
      <c r="Z369" s="1">
        <f>IF(ISERROR(計算１!H8636),9999,計算１!H8636)</f>
        <v>33</v>
      </c>
      <c r="AA369" s="1">
        <f>IF(ISERROR(計算１!H8637),9999,計算１!H8637)</f>
        <v>31</v>
      </c>
      <c r="AB369" s="1">
        <f>IF(ISERROR(計算１!H8638),9999,計算１!H8638)</f>
        <v>29</v>
      </c>
      <c r="AC369" s="1">
        <f>IF(ISERROR(計算１!H8639),9999,計算１!H8639)</f>
        <v>25</v>
      </c>
      <c r="AD369" s="1">
        <f>IF(ISERROR(計算１!H8640),9999,計算１!H8640)</f>
        <v>22</v>
      </c>
      <c r="AE369" s="1">
        <f>IF(ISERROR(計算１!H8641),9999,計算１!H8641)</f>
        <v>20</v>
      </c>
    </row>
    <row r="370" spans="1:31" x14ac:dyDescent="0.55000000000000004">
      <c r="A370" s="1">
        <f>値貼り付け用シート!A370</f>
        <v>2026</v>
      </c>
      <c r="B370" s="2">
        <f>値貼り付け用シート!B370</f>
        <v>99999999</v>
      </c>
      <c r="C370" s="1">
        <f>値貼り付け用シート!C370</f>
        <v>999</v>
      </c>
      <c r="D370" s="3">
        <f>値貼り付け用シート!D370</f>
        <v>6</v>
      </c>
      <c r="E370" s="1" t="str">
        <f>値貼り付け用シート!E370</f>
        <v>PPB</v>
      </c>
      <c r="F370" s="3">
        <f>値貼り付け用シート!F370</f>
        <v>3</v>
      </c>
      <c r="G370" s="3">
        <f>値貼り付け用シート!G370</f>
        <v>26</v>
      </c>
      <c r="H370" s="1">
        <f>IF(ISERROR(計算１!H8642),9999,計算１!H8642)</f>
        <v>19</v>
      </c>
      <c r="I370" s="1">
        <f>IF(ISERROR(計算１!H8643),9999,計算１!H8643)</f>
        <v>18</v>
      </c>
      <c r="J370" s="1">
        <f>IF(ISERROR(計算１!H8644),9999,計算１!H8644)</f>
        <v>17</v>
      </c>
      <c r="K370" s="1">
        <f>IF(ISERROR(計算１!H8645),9999,計算１!H8645)</f>
        <v>17</v>
      </c>
      <c r="L370" s="1">
        <f>IF(ISERROR(計算１!H8646),9999,計算１!H8646)</f>
        <v>19</v>
      </c>
      <c r="M370" s="1">
        <f>IF(ISERROR(計算１!H8647),9999,計算１!H8647)</f>
        <v>21</v>
      </c>
      <c r="N370" s="1">
        <f>IF(ISERROR(計算１!H8648),9999,計算１!H8648)</f>
        <v>22</v>
      </c>
      <c r="O370" s="1">
        <f>IF(ISERROR(計算１!H8649),9999,計算１!H8649)</f>
        <v>21</v>
      </c>
      <c r="P370" s="1">
        <f>IF(ISERROR(計算１!H8650),9999,計算１!H8650)</f>
        <v>19</v>
      </c>
      <c r="Q370" s="1">
        <f>IF(ISERROR(計算１!H8651),9999,計算１!H8651)</f>
        <v>17</v>
      </c>
      <c r="R370" s="1">
        <f>IF(ISERROR(計算１!H8652),9999,計算１!H8652)</f>
        <v>16</v>
      </c>
      <c r="S370" s="1">
        <f>IF(ISERROR(計算１!H8653),9999,計算１!H8653)</f>
        <v>15</v>
      </c>
      <c r="T370" s="1">
        <f>IF(ISERROR(計算１!H8654),9999,計算１!H8654)</f>
        <v>15</v>
      </c>
      <c r="U370" s="1">
        <f>IF(ISERROR(計算１!H8655),9999,計算１!H8655)</f>
        <v>15</v>
      </c>
      <c r="V370" s="1">
        <f>IF(ISERROR(計算１!H8656),9999,計算１!H8656)</f>
        <v>17</v>
      </c>
      <c r="W370" s="1">
        <f>IF(ISERROR(計算１!H8657),9999,計算１!H8657)</f>
        <v>19</v>
      </c>
      <c r="X370" s="1">
        <f>IF(ISERROR(計算１!H8658),9999,計算１!H8658)</f>
        <v>21</v>
      </c>
      <c r="Y370" s="1">
        <f>IF(ISERROR(計算１!H8659),9999,計算１!H8659)</f>
        <v>23</v>
      </c>
      <c r="Z370" s="1">
        <f>IF(ISERROR(計算１!H8660),9999,計算１!H8660)</f>
        <v>24</v>
      </c>
      <c r="AA370" s="1">
        <f>IF(ISERROR(計算１!H8661),9999,計算１!H8661)</f>
        <v>24</v>
      </c>
      <c r="AB370" s="1">
        <f>IF(ISERROR(計算１!H8662),9999,計算１!H8662)</f>
        <v>23</v>
      </c>
      <c r="AC370" s="1">
        <f>IF(ISERROR(計算１!H8663),9999,計算１!H8663)</f>
        <v>20</v>
      </c>
      <c r="AD370" s="1">
        <f>IF(ISERROR(計算１!H8664),9999,計算１!H8664)</f>
        <v>16</v>
      </c>
      <c r="AE370" s="1">
        <f>IF(ISERROR(計算１!H8665),9999,計算１!H8665)</f>
        <v>14</v>
      </c>
    </row>
    <row r="371" spans="1:31" x14ac:dyDescent="0.55000000000000004">
      <c r="A371" s="1">
        <f>値貼り付け用シート!A371</f>
        <v>2026</v>
      </c>
      <c r="B371" s="2">
        <f>値貼り付け用シート!B371</f>
        <v>99999999</v>
      </c>
      <c r="C371" s="1">
        <f>値貼り付け用シート!C371</f>
        <v>999</v>
      </c>
      <c r="D371" s="3">
        <f>値貼り付け用シート!D371</f>
        <v>6</v>
      </c>
      <c r="E371" s="1" t="str">
        <f>値貼り付け用シート!E371</f>
        <v>PPB</v>
      </c>
      <c r="F371" s="3">
        <f>値貼り付け用シート!F371</f>
        <v>3</v>
      </c>
      <c r="G371" s="3">
        <f>値貼り付け用シート!G371</f>
        <v>27</v>
      </c>
      <c r="H371" s="1">
        <f>IF(ISERROR(計算１!H8666),9999,計算１!H8666)</f>
        <v>12</v>
      </c>
      <c r="I371" s="1">
        <f>IF(ISERROR(計算１!H8667),9999,計算１!H8667)</f>
        <v>10</v>
      </c>
      <c r="J371" s="1">
        <f>IF(ISERROR(計算１!H8668),9999,計算１!H8668)</f>
        <v>9</v>
      </c>
      <c r="K371" s="1">
        <f>IF(ISERROR(計算１!H8669),9999,計算１!H8669)</f>
        <v>10</v>
      </c>
      <c r="L371" s="1">
        <f>IF(ISERROR(計算１!H8670),9999,計算１!H8670)</f>
        <v>11</v>
      </c>
      <c r="M371" s="1">
        <f>IF(ISERROR(計算１!H8671),9999,計算１!H8671)</f>
        <v>14</v>
      </c>
      <c r="N371" s="1">
        <f>IF(ISERROR(計算１!H8672),9999,計算１!H8672)</f>
        <v>17</v>
      </c>
      <c r="O371" s="1">
        <f>IF(ISERROR(計算１!H8673),9999,計算１!H8673)</f>
        <v>18</v>
      </c>
      <c r="P371" s="1">
        <f>IF(ISERROR(計算１!H8674),9999,計算１!H8674)</f>
        <v>20</v>
      </c>
      <c r="Q371" s="1">
        <f>IF(ISERROR(計算１!H8675),9999,計算１!H8675)</f>
        <v>21</v>
      </c>
      <c r="R371" s="1">
        <f>IF(ISERROR(計算１!H8676),9999,計算１!H8676)</f>
        <v>22</v>
      </c>
      <c r="S371" s="1">
        <f>IF(ISERROR(計算１!H8677),9999,計算１!H8677)</f>
        <v>22</v>
      </c>
      <c r="T371" s="1">
        <f>IF(ISERROR(計算１!H8678),9999,計算１!H8678)</f>
        <v>23</v>
      </c>
      <c r="U371" s="1">
        <f>IF(ISERROR(計算１!H8679),9999,計算１!H8679)</f>
        <v>23</v>
      </c>
      <c r="V371" s="1">
        <f>IF(ISERROR(計算１!H8680),9999,計算１!H8680)</f>
        <v>24</v>
      </c>
      <c r="W371" s="1">
        <f>IF(ISERROR(計算１!H8681),9999,計算１!H8681)</f>
        <v>24</v>
      </c>
      <c r="X371" s="1">
        <f>IF(ISERROR(計算１!H8682),9999,計算１!H8682)</f>
        <v>26</v>
      </c>
      <c r="Y371" s="1">
        <f>IF(ISERROR(計算１!H8683),9999,計算１!H8683)</f>
        <v>28</v>
      </c>
      <c r="Z371" s="1">
        <f>IF(ISERROR(計算１!H8684),9999,計算１!H8684)</f>
        <v>31</v>
      </c>
      <c r="AA371" s="1">
        <f>IF(ISERROR(計算１!H8685),9999,計算１!H8685)</f>
        <v>33</v>
      </c>
      <c r="AB371" s="1">
        <f>IF(ISERROR(計算１!H8686),9999,計算１!H8686)</f>
        <v>35</v>
      </c>
      <c r="AC371" s="1">
        <f>IF(ISERROR(計算１!H8687),9999,計算１!H8687)</f>
        <v>37</v>
      </c>
      <c r="AD371" s="1">
        <f>IF(ISERROR(計算１!H8688),9999,計算１!H8688)</f>
        <v>38</v>
      </c>
      <c r="AE371" s="1">
        <f>IF(ISERROR(計算１!H8689),9999,計算１!H8689)</f>
        <v>39</v>
      </c>
    </row>
    <row r="372" spans="1:31" x14ac:dyDescent="0.55000000000000004">
      <c r="A372" s="1">
        <f>値貼り付け用シート!A372</f>
        <v>2026</v>
      </c>
      <c r="B372" s="2">
        <f>値貼り付け用シート!B372</f>
        <v>99999999</v>
      </c>
      <c r="C372" s="1">
        <f>値貼り付け用シート!C372</f>
        <v>999</v>
      </c>
      <c r="D372" s="3">
        <f>値貼り付け用シート!D372</f>
        <v>6</v>
      </c>
      <c r="E372" s="1" t="str">
        <f>値貼り付け用シート!E372</f>
        <v>PPB</v>
      </c>
      <c r="F372" s="3">
        <f>値貼り付け用シート!F372</f>
        <v>3</v>
      </c>
      <c r="G372" s="3">
        <f>値貼り付け用シート!G372</f>
        <v>28</v>
      </c>
      <c r="H372" s="1">
        <f>IF(ISERROR(計算１!H8690),9999,計算１!H8690)</f>
        <v>41</v>
      </c>
      <c r="I372" s="1">
        <f>IF(ISERROR(計算１!H8691),9999,計算１!H8691)</f>
        <v>42</v>
      </c>
      <c r="J372" s="1">
        <f>IF(ISERROR(計算１!H8692),9999,計算１!H8692)</f>
        <v>42</v>
      </c>
      <c r="K372" s="1">
        <f>IF(ISERROR(計算１!H8693),9999,計算１!H8693)</f>
        <v>41</v>
      </c>
      <c r="L372" s="1">
        <f>IF(ISERROR(計算１!H8694),9999,計算１!H8694)</f>
        <v>40</v>
      </c>
      <c r="M372" s="1">
        <f>IF(ISERROR(計算１!H8695),9999,計算１!H8695)</f>
        <v>39</v>
      </c>
      <c r="N372" s="1">
        <f>IF(ISERROR(計算１!H8696),9999,計算１!H8696)</f>
        <v>37</v>
      </c>
      <c r="O372" s="1">
        <f>IF(ISERROR(計算１!H8697),9999,計算１!H8697)</f>
        <v>37</v>
      </c>
      <c r="P372" s="1">
        <f>IF(ISERROR(計算１!H8698),9999,計算１!H8698)</f>
        <v>36</v>
      </c>
      <c r="Q372" s="1">
        <f>IF(ISERROR(計算１!H8699),9999,計算１!H8699)</f>
        <v>35</v>
      </c>
      <c r="R372" s="1">
        <f>IF(ISERROR(計算１!H8700),9999,計算１!H8700)</f>
        <v>34</v>
      </c>
      <c r="S372" s="1">
        <f>IF(ISERROR(計算１!H8701),9999,計算１!H8701)</f>
        <v>35</v>
      </c>
      <c r="T372" s="1">
        <f>IF(ISERROR(計算１!H8702),9999,計算１!H8702)</f>
        <v>35</v>
      </c>
      <c r="U372" s="1">
        <f>IF(ISERROR(計算１!H8703),9999,計算１!H8703)</f>
        <v>36</v>
      </c>
      <c r="V372" s="1">
        <f>IF(ISERROR(計算１!H8704),9999,計算１!H8704)</f>
        <v>38</v>
      </c>
      <c r="W372" s="1">
        <f>IF(ISERROR(計算１!H8705),9999,計算１!H8705)</f>
        <v>40</v>
      </c>
      <c r="X372" s="1">
        <f>IF(ISERROR(計算１!H8706),9999,計算１!H8706)</f>
        <v>42</v>
      </c>
      <c r="Y372" s="1">
        <f>IF(ISERROR(計算１!H8707),9999,計算１!H8707)</f>
        <v>42</v>
      </c>
      <c r="Z372" s="1">
        <f>IF(ISERROR(計算１!H8708),9999,計算１!H8708)</f>
        <v>42</v>
      </c>
      <c r="AA372" s="1">
        <f>IF(ISERROR(計算１!H8709),9999,計算１!H8709)</f>
        <v>42</v>
      </c>
      <c r="AB372" s="1">
        <f>IF(ISERROR(計算１!H8710),9999,計算１!H8710)</f>
        <v>42</v>
      </c>
      <c r="AC372" s="1">
        <f>IF(ISERROR(計算１!H8711),9999,計算１!H8711)</f>
        <v>42</v>
      </c>
      <c r="AD372" s="1">
        <f>IF(ISERROR(計算１!H8712),9999,計算１!H8712)</f>
        <v>41</v>
      </c>
      <c r="AE372" s="1">
        <f>IF(ISERROR(計算１!H8713),9999,計算１!H8713)</f>
        <v>39</v>
      </c>
    </row>
    <row r="373" spans="1:31" x14ac:dyDescent="0.55000000000000004">
      <c r="A373" s="1">
        <f>値貼り付け用シート!A373</f>
        <v>2026</v>
      </c>
      <c r="B373" s="2">
        <f>値貼り付け用シート!B373</f>
        <v>99999999</v>
      </c>
      <c r="C373" s="1">
        <f>値貼り付け用シート!C373</f>
        <v>999</v>
      </c>
      <c r="D373" s="3">
        <f>値貼り付け用シート!D373</f>
        <v>6</v>
      </c>
      <c r="E373" s="1" t="str">
        <f>値貼り付け用シート!E373</f>
        <v>PPB</v>
      </c>
      <c r="F373" s="3">
        <f>値貼り付け用シート!F373</f>
        <v>3</v>
      </c>
      <c r="G373" s="3">
        <f>値貼り付け用シート!G373</f>
        <v>29</v>
      </c>
      <c r="H373" s="1">
        <f>IF(ISERROR(計算１!H8714),9999,計算１!H8714)</f>
        <v>37</v>
      </c>
      <c r="I373" s="1">
        <f>IF(ISERROR(計算１!H8715),9999,計算１!H8715)</f>
        <v>34</v>
      </c>
      <c r="J373" s="1">
        <f>IF(ISERROR(計算１!H8716),9999,計算１!H8716)</f>
        <v>31</v>
      </c>
      <c r="K373" s="1">
        <f>IF(ISERROR(計算１!H8717),9999,計算１!H8717)</f>
        <v>29</v>
      </c>
      <c r="L373" s="1">
        <f>IF(ISERROR(計算１!H8718),9999,計算１!H8718)</f>
        <v>25</v>
      </c>
      <c r="M373" s="1">
        <f>IF(ISERROR(計算１!H8719),9999,計算１!H8719)</f>
        <v>22</v>
      </c>
      <c r="N373" s="1">
        <f>IF(ISERROR(計算１!H8720),9999,計算１!H8720)</f>
        <v>19</v>
      </c>
      <c r="O373" s="1">
        <f>IF(ISERROR(計算１!H8721),9999,計算１!H8721)</f>
        <v>17</v>
      </c>
      <c r="P373" s="1">
        <f>IF(ISERROR(計算１!H8722),9999,計算１!H8722)</f>
        <v>15</v>
      </c>
      <c r="Q373" s="1">
        <f>IF(ISERROR(計算１!H8723),9999,計算１!H8723)</f>
        <v>15</v>
      </c>
      <c r="R373" s="1">
        <f>IF(ISERROR(計算１!H8724),9999,計算１!H8724)</f>
        <v>16</v>
      </c>
      <c r="S373" s="1">
        <f>IF(ISERROR(計算１!H8725),9999,計算１!H8725)</f>
        <v>15</v>
      </c>
      <c r="T373" s="1">
        <f>IF(ISERROR(計算１!H8726),9999,計算１!H8726)</f>
        <v>16</v>
      </c>
      <c r="U373" s="1">
        <f>IF(ISERROR(計算１!H8727),9999,計算１!H8727)</f>
        <v>17</v>
      </c>
      <c r="V373" s="1">
        <f>IF(ISERROR(計算１!H8728),9999,計算１!H8728)</f>
        <v>18</v>
      </c>
      <c r="W373" s="1">
        <f>IF(ISERROR(計算１!H8729),9999,計算１!H8729)</f>
        <v>19</v>
      </c>
      <c r="X373" s="1">
        <f>IF(ISERROR(計算１!H8730),9999,計算１!H8730)</f>
        <v>20</v>
      </c>
      <c r="Y373" s="1">
        <f>IF(ISERROR(計算１!H8731),9999,計算１!H8731)</f>
        <v>18</v>
      </c>
      <c r="Z373" s="1">
        <f>IF(ISERROR(計算１!H8732),9999,計算１!H8732)</f>
        <v>17</v>
      </c>
      <c r="AA373" s="1">
        <f>IF(ISERROR(計算１!H8733),9999,計算１!H8733)</f>
        <v>17</v>
      </c>
      <c r="AB373" s="1">
        <f>IF(ISERROR(計算１!H8734),9999,計算１!H8734)</f>
        <v>17</v>
      </c>
      <c r="AC373" s="1">
        <f>IF(ISERROR(計算１!H8735),9999,計算１!H8735)</f>
        <v>19</v>
      </c>
      <c r="AD373" s="1">
        <f>IF(ISERROR(計算１!H8736),9999,計算１!H8736)</f>
        <v>21</v>
      </c>
      <c r="AE373" s="1">
        <f>IF(ISERROR(計算１!H8737),9999,計算１!H8737)</f>
        <v>23</v>
      </c>
    </row>
    <row r="374" spans="1:31" x14ac:dyDescent="0.55000000000000004">
      <c r="A374" s="1">
        <f>値貼り付け用シート!A374</f>
        <v>2026</v>
      </c>
      <c r="B374" s="2">
        <f>値貼り付け用シート!B374</f>
        <v>99999999</v>
      </c>
      <c r="C374" s="1">
        <f>値貼り付け用シート!C374</f>
        <v>999</v>
      </c>
      <c r="D374" s="3">
        <f>値貼り付け用シート!D374</f>
        <v>6</v>
      </c>
      <c r="E374" s="1" t="str">
        <f>値貼り付け用シート!E374</f>
        <v>PPB</v>
      </c>
      <c r="F374" s="3">
        <f>値貼り付け用シート!F374</f>
        <v>3</v>
      </c>
      <c r="G374" s="3">
        <f>値貼り付け用シート!G374</f>
        <v>30</v>
      </c>
      <c r="H374" s="1">
        <f>IF(ISERROR(計算１!H8738),9999,計算１!H8738)</f>
        <v>26</v>
      </c>
      <c r="I374" s="1">
        <f>IF(ISERROR(計算１!H8739),9999,計算１!H8739)</f>
        <v>29</v>
      </c>
      <c r="J374" s="1">
        <f>IF(ISERROR(計算１!H8740),9999,計算１!H8740)</f>
        <v>33</v>
      </c>
      <c r="K374" s="1">
        <f>IF(ISERROR(計算１!H8741),9999,計算１!H8741)</f>
        <v>36</v>
      </c>
      <c r="L374" s="1">
        <f>IF(ISERROR(計算１!H8742),9999,計算１!H8742)</f>
        <v>40</v>
      </c>
      <c r="M374" s="1">
        <f>IF(ISERROR(計算１!H8743),9999,計算１!H8743)</f>
        <v>41</v>
      </c>
      <c r="N374" s="1">
        <f>IF(ISERROR(計算１!H8744),9999,計算１!H8744)</f>
        <v>42</v>
      </c>
      <c r="O374" s="1">
        <f>IF(ISERROR(計算１!H8745),9999,計算１!H8745)</f>
        <v>42</v>
      </c>
      <c r="P374" s="1">
        <f>IF(ISERROR(計算１!H8746),9999,計算１!H8746)</f>
        <v>42</v>
      </c>
      <c r="Q374" s="1">
        <f>IF(ISERROR(計算１!H8747),9999,計算１!H8747)</f>
        <v>43</v>
      </c>
      <c r="R374" s="1">
        <f>IF(ISERROR(計算１!H8748),9999,計算１!H8748)</f>
        <v>42</v>
      </c>
      <c r="S374" s="1">
        <f>IF(ISERROR(計算１!H8749),9999,計算１!H8749)</f>
        <v>42</v>
      </c>
      <c r="T374" s="1">
        <f>IF(ISERROR(計算１!H8750),9999,計算１!H8750)</f>
        <v>42</v>
      </c>
      <c r="U374" s="1">
        <f>IF(ISERROR(計算１!H8751),9999,計算１!H8751)</f>
        <v>41</v>
      </c>
      <c r="V374" s="1">
        <f>IF(ISERROR(計算１!H8752),9999,計算１!H8752)</f>
        <v>41</v>
      </c>
      <c r="W374" s="1">
        <f>IF(ISERROR(計算１!H8753),9999,計算１!H8753)</f>
        <v>41</v>
      </c>
      <c r="X374" s="1">
        <f>IF(ISERROR(計算１!H8754),9999,計算１!H8754)</f>
        <v>40</v>
      </c>
      <c r="Y374" s="1">
        <f>IF(ISERROR(計算１!H8755),9999,計算１!H8755)</f>
        <v>40</v>
      </c>
      <c r="Z374" s="1">
        <f>IF(ISERROR(計算１!H8756),9999,計算１!H8756)</f>
        <v>40</v>
      </c>
      <c r="AA374" s="1">
        <f>IF(ISERROR(計算１!H8757),9999,計算１!H8757)</f>
        <v>38</v>
      </c>
      <c r="AB374" s="1">
        <f>IF(ISERROR(計算１!H8758),9999,計算１!H8758)</f>
        <v>34</v>
      </c>
      <c r="AC374" s="1">
        <f>IF(ISERROR(計算１!H8759),9999,計算１!H8759)</f>
        <v>30</v>
      </c>
      <c r="AD374" s="1">
        <f>IF(ISERROR(計算１!H8760),9999,計算１!H8760)</f>
        <v>26</v>
      </c>
      <c r="AE374" s="1">
        <f>IF(ISERROR(計算１!H8761),9999,計算１!H8761)</f>
        <v>21</v>
      </c>
    </row>
    <row r="375" spans="1:31" x14ac:dyDescent="0.55000000000000004">
      <c r="A375" s="1">
        <f>値貼り付け用シート!A375</f>
        <v>2026</v>
      </c>
      <c r="B375" s="2">
        <f>値貼り付け用シート!B375</f>
        <v>99999999</v>
      </c>
      <c r="C375" s="1">
        <f>値貼り付け用シート!C375</f>
        <v>999</v>
      </c>
      <c r="D375" s="3">
        <f>値貼り付け用シート!D375</f>
        <v>6</v>
      </c>
      <c r="E375" s="1" t="str">
        <f>値貼り付け用シート!E375</f>
        <v>PPB</v>
      </c>
      <c r="F375" s="3">
        <f>値貼り付け用シート!F375</f>
        <v>3</v>
      </c>
      <c r="G375" s="3">
        <f>値貼り付け用シート!G375</f>
        <v>31</v>
      </c>
      <c r="H375" s="1">
        <f>IF(ISERROR(計算１!H8762),9999,計算１!H8762)</f>
        <v>17</v>
      </c>
      <c r="I375" s="1">
        <f>IF(ISERROR(計算１!H8763),9999,計算１!H8763)</f>
        <v>12</v>
      </c>
      <c r="J375" s="1">
        <f>IF(ISERROR(計算１!H8764),9999,計算１!H8764)</f>
        <v>8</v>
      </c>
      <c r="K375" s="1">
        <f>IF(ISERROR(計算１!H8765),9999,計算１!H8765)</f>
        <v>5</v>
      </c>
      <c r="L375" s="1">
        <f>IF(ISERROR(計算１!H8766),9999,計算１!H8766)</f>
        <v>3</v>
      </c>
      <c r="M375" s="1">
        <f>IF(ISERROR(計算１!H8767),9999,計算１!H8767)</f>
        <v>2</v>
      </c>
      <c r="N375" s="1">
        <f>IF(ISERROR(計算１!H8768),9999,計算１!H8768)</f>
        <v>2</v>
      </c>
      <c r="O375" s="1">
        <f>IF(ISERROR(計算１!H8769),9999,計算１!H8769)</f>
        <v>3</v>
      </c>
      <c r="P375" s="1">
        <f>IF(ISERROR(計算１!H8770),9999,計算１!H8770)</f>
        <v>5</v>
      </c>
      <c r="Q375" s="1">
        <f>IF(ISERROR(計算１!H8771),9999,計算１!H8771)</f>
        <v>8</v>
      </c>
      <c r="R375" s="1">
        <f>IF(ISERROR(計算１!H8772),9999,計算１!H8772)</f>
        <v>13</v>
      </c>
      <c r="S375" s="1">
        <f>IF(ISERROR(計算１!H8773),9999,計算１!H8773)</f>
        <v>18</v>
      </c>
      <c r="T375" s="1">
        <f>IF(ISERROR(計算１!H8774),9999,計算１!H8774)</f>
        <v>24</v>
      </c>
      <c r="U375" s="1">
        <f>IF(ISERROR(計算１!H8775),9999,計算１!H8775)</f>
        <v>31</v>
      </c>
      <c r="V375" s="1">
        <f>IF(ISERROR(計算１!H8776),9999,計算１!H8776)</f>
        <v>38</v>
      </c>
      <c r="W375" s="1">
        <f>IF(ISERROR(計算１!H8777),9999,計算１!H8777)</f>
        <v>44</v>
      </c>
      <c r="X375" s="1">
        <f>IF(ISERROR(計算１!H8778),9999,計算１!H8778)</f>
        <v>47</v>
      </c>
      <c r="Y375" s="1">
        <f>IF(ISERROR(計算１!H8779),9999,計算１!H8779)</f>
        <v>51</v>
      </c>
      <c r="Z375" s="1">
        <f>IF(ISERROR(計算１!H8780),9999,計算１!H8780)</f>
        <v>49</v>
      </c>
      <c r="AA375" s="1">
        <f>IF(ISERROR(計算１!H8781),9999,計算１!H8781)</f>
        <v>48</v>
      </c>
      <c r="AB375" s="1">
        <f>IF(ISERROR(計算１!H8782),9999,計算１!H8782)</f>
        <v>45</v>
      </c>
      <c r="AC375" s="1">
        <f>IF(ISERROR(計算１!H8783),9999,計算１!H8783)</f>
        <v>40</v>
      </c>
      <c r="AD375" s="1">
        <f>IF(ISERROR(計算１!H8784),9999,計算１!H8784)</f>
        <v>35</v>
      </c>
      <c r="AE375" s="1">
        <f>IF(ISERROR(計算１!H8785),9999,計算１!H8785)</f>
        <v>29</v>
      </c>
    </row>
    <row r="376" spans="1:31" x14ac:dyDescent="0.55000000000000004">
      <c r="A376" s="1">
        <f>値貼り付け用シート!A376</f>
        <v>0</v>
      </c>
      <c r="B376" s="2">
        <f>値貼り付け用シート!B376</f>
        <v>0</v>
      </c>
      <c r="C376" s="1">
        <f>値貼り付け用シート!C376</f>
        <v>0</v>
      </c>
      <c r="D376" s="3">
        <f>値貼り付け用シート!D376</f>
        <v>0</v>
      </c>
      <c r="E376" s="1">
        <f>値貼り付け用シート!E376</f>
        <v>0</v>
      </c>
      <c r="F376" s="3">
        <f>値貼り付け用シート!F376</f>
        <v>0</v>
      </c>
      <c r="G376" s="3">
        <f>値貼り付け用シート!G376</f>
        <v>0</v>
      </c>
      <c r="H376" s="1">
        <f>IF(OR($F376=0,ISERROR(計算１!H8786)),9999,計算１!H8786)</f>
        <v>9999</v>
      </c>
      <c r="I376" s="1">
        <f>IF(OR($F376=0,ISERROR(計算１!I8786)),9999,計算１!I8786)</f>
        <v>9999</v>
      </c>
      <c r="J376" s="1">
        <f>IF(OR($F376=0,ISERROR(計算１!J8786)),9999,計算１!J8786)</f>
        <v>9999</v>
      </c>
      <c r="K376" s="1">
        <f>IF(OR($F376=0,ISERROR(計算１!K8786)),9999,計算１!K8786)</f>
        <v>9999</v>
      </c>
      <c r="L376" s="1">
        <f>IF(OR($F376=0,ISERROR(計算１!L8786)),9999,計算１!L8786)</f>
        <v>9999</v>
      </c>
      <c r="M376" s="1">
        <f>IF(OR($F376=0,ISERROR(計算１!M8786)),9999,計算１!M8786)</f>
        <v>9999</v>
      </c>
      <c r="N376" s="1">
        <f>IF(OR($F376=0,ISERROR(計算１!N8786)),9999,計算１!N8786)</f>
        <v>9999</v>
      </c>
      <c r="O376" s="1">
        <f>IF(OR($F376=0,ISERROR(計算１!O8786)),9999,計算１!O8786)</f>
        <v>9999</v>
      </c>
      <c r="P376" s="1">
        <f>IF(OR($F376=0,ISERROR(計算１!P8786)),9999,計算１!P8786)</f>
        <v>9999</v>
      </c>
      <c r="Q376" s="1">
        <f>IF(OR($F376=0,ISERROR(計算１!Q8786)),9999,計算１!Q8786)</f>
        <v>9999</v>
      </c>
      <c r="R376" s="1">
        <f>IF(OR($F376=0,ISERROR(計算１!R8786)),9999,計算１!R8786)</f>
        <v>9999</v>
      </c>
      <c r="S376" s="1">
        <f>IF(OR($F376=0,ISERROR(計算１!S8786)),9999,計算１!S8786)</f>
        <v>9999</v>
      </c>
      <c r="T376" s="1">
        <f>IF(OR($F376=0,ISERROR(計算１!T8786)),9999,計算１!T8786)</f>
        <v>9999</v>
      </c>
      <c r="U376" s="1">
        <f>IF(OR($F376=0,ISERROR(計算１!U8786)),9999,計算１!U8786)</f>
        <v>9999</v>
      </c>
      <c r="V376" s="1">
        <f>IF(OR($F376=0,ISERROR(計算１!V8786)),9999,計算１!V8786)</f>
        <v>9999</v>
      </c>
      <c r="W376" s="1">
        <f>IF(OR($F376=0,ISERROR(計算１!W8786)),9999,計算１!W8786)</f>
        <v>9999</v>
      </c>
      <c r="X376" s="1">
        <f>IF(OR($F376=0,ISERROR(計算１!X8786)),9999,計算１!X8786)</f>
        <v>9999</v>
      </c>
      <c r="Y376" s="1">
        <f>IF(OR($F376=0,ISERROR(計算１!Y8786)),9999,計算１!Y8786)</f>
        <v>9999</v>
      </c>
      <c r="Z376" s="1">
        <f>IF(OR($F376=0,ISERROR(計算１!Z8786)),9999,計算１!Z8786)</f>
        <v>9999</v>
      </c>
      <c r="AA376" s="1">
        <f>IF(OR($F376=0,ISERROR(計算１!AA8786)),9999,計算１!AA8786)</f>
        <v>9999</v>
      </c>
      <c r="AB376" s="1">
        <f>IF(OR($F376=0,ISERROR(計算１!AB8786)),9999,計算１!AB8786)</f>
        <v>9999</v>
      </c>
      <c r="AC376" s="1">
        <f>IF(OR($F376=0,ISERROR(計算１!AC8786)),9999,計算１!AC8786)</f>
        <v>9999</v>
      </c>
      <c r="AD376" s="1">
        <f>IF(OR($F376=0,ISERROR(計算１!AD8786)),9999,計算１!AD8786)</f>
        <v>9999</v>
      </c>
      <c r="AE376" s="1">
        <f>IF(OR($F376=0,ISERROR(計算１!AE8786)),9999,計算１!AE8786)</f>
        <v>9999</v>
      </c>
    </row>
  </sheetData>
  <phoneticPr fontId="2"/>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da7ca9d-041f-4b53-b8c7-d4b05a471310" xsi:nil="true"/>
    <lcf76f155ced4ddcb4097134ff3c332f xmlns="b7c4b60e-284d-46e1-8be0-c004bed3d49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D4CFCA943F18C4D89A0A8963F788F3D" ma:contentTypeVersion="14" ma:contentTypeDescription="新しいドキュメントを作成します。" ma:contentTypeScope="" ma:versionID="e273c989ab428f892bf4f8fc49dba80b">
  <xsd:schema xmlns:xsd="http://www.w3.org/2001/XMLSchema" xmlns:xs="http://www.w3.org/2001/XMLSchema" xmlns:p="http://schemas.microsoft.com/office/2006/metadata/properties" xmlns:ns2="b7c4b60e-284d-46e1-8be0-c004bed3d492" xmlns:ns3="cda7ca9d-041f-4b53-b8c7-d4b05a471310" targetNamespace="http://schemas.microsoft.com/office/2006/metadata/properties" ma:root="true" ma:fieldsID="6cab580fce6530631ea132cc26825032" ns2:_="" ns3:_="">
    <xsd:import namespace="b7c4b60e-284d-46e1-8be0-c004bed3d492"/>
    <xsd:import namespace="cda7ca9d-041f-4b53-b8c7-d4b05a47131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Location"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c4b60e-284d-46e1-8be0-c004bed3d49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a7ca9d-041f-4b53-b8c7-d4b05a47131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a7fb0bc-b3df-449d-86fb-195fbedf5851}" ma:internalName="TaxCatchAll" ma:showField="CatchAllData" ma:web="cda7ca9d-041f-4b53-b8c7-d4b05a4713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635C6B-DC6F-408E-B13B-A57AA918E5B7}">
  <ds:schemaRefs>
    <ds:schemaRef ds:uri="http://purl.org/dc/dcmitype/"/>
    <ds:schemaRef ds:uri="http://purl.org/dc/elements/1.1/"/>
    <ds:schemaRef ds:uri="b7c4b60e-284d-46e1-8be0-c004bed3d492"/>
    <ds:schemaRef ds:uri="http://schemas.microsoft.com/office/2006/documentManagement/types"/>
    <ds:schemaRef ds:uri="cda7ca9d-041f-4b53-b8c7-d4b05a471310"/>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2C7D577-B328-41BC-8F18-3D5C89B25A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c4b60e-284d-46e1-8be0-c004bed3d492"/>
    <ds:schemaRef ds:uri="cda7ca9d-041f-4b53-b8c7-d4b05a4713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1FA7D5-81C6-439F-9848-1AD86A63DA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6</vt:i4>
      </vt:variant>
    </vt:vector>
  </HeadingPairs>
  <TitlesOfParts>
    <vt:vector size="6" baseType="lpstr">
      <vt:lpstr>値貼り付け用シート</vt:lpstr>
      <vt:lpstr>計算１</vt:lpstr>
      <vt:lpstr>計算２</vt:lpstr>
      <vt:lpstr>計算３</vt:lpstr>
      <vt:lpstr>年間値・月間値シート</vt:lpstr>
      <vt:lpstr>８時間値計算シート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0x0101000D4CFCA943F18C4D89A0A8963F788F3D</vt:lpwstr>
  </property>
</Properties>
</file>